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kacpe\OneDrive\Pulpit\SoftServe\"/>
    </mc:Choice>
  </mc:AlternateContent>
  <xr:revisionPtr revIDLastSave="0" documentId="13_ncr:1_{6CA545E9-B856-429A-8D3C-B7FE3DDAAD41}" xr6:coauthVersionLast="47" xr6:coauthVersionMax="47" xr10:uidLastSave="{00000000-0000-0000-0000-000000000000}"/>
  <bookViews>
    <workbookView xWindow="-108" yWindow="-108" windowWidth="23256" windowHeight="12576" activeTab="1" xr2:uid="{00000000-000D-0000-FFFF-FFFF00000000}"/>
  </bookViews>
  <sheets>
    <sheet name="UserCar" sheetId="1" r:id="rId1"/>
    <sheet name="Data" sheetId="4" r:id="rId2"/>
    <sheet name="Idea" sheetId="3" r:id="rId3"/>
    <sheet name="UserCar_BM" sheetId="2" r:id="rId4"/>
  </sheets>
  <definedNames>
    <definedName name="ExternalData_1" localSheetId="0" hidden="1">UserCar!$A$1:$W$7907</definedName>
    <definedName name="ExternalData_1" localSheetId="3" hidden="1">UserCar_BM!$A$1:$R$7907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5" i="1" l="1"/>
  <c r="D9" i="1"/>
  <c r="O2" i="4"/>
  <c r="N2" i="4"/>
  <c r="M2" i="4"/>
  <c r="L2" i="4"/>
  <c r="F2" i="4"/>
  <c r="N7875" i="1"/>
  <c r="A20" i="4" a="1"/>
  <c r="A20" i="4" s="1"/>
  <c r="B11" i="4"/>
  <c r="G2" i="4"/>
  <c r="G19" i="4"/>
  <c r="G7" i="4"/>
  <c r="G3" i="4"/>
  <c r="G4" i="4"/>
  <c r="G12" i="4"/>
  <c r="G15" i="4"/>
  <c r="G6" i="4"/>
  <c r="G9" i="4"/>
  <c r="G18" i="4"/>
  <c r="G21" i="4"/>
  <c r="G16" i="4"/>
  <c r="G13" i="4"/>
  <c r="G24" i="4"/>
  <c r="G14" i="4"/>
  <c r="G17" i="4"/>
  <c r="G5" i="4"/>
  <c r="G20" i="4"/>
  <c r="G11" i="4"/>
  <c r="G10" i="4"/>
  <c r="G22" i="4"/>
  <c r="G23" i="4"/>
  <c r="G8" i="4"/>
  <c r="G28" i="4"/>
  <c r="G25" i="4"/>
  <c r="G26" i="4"/>
  <c r="G27" i="4"/>
  <c r="G29" i="4"/>
  <c r="G30" i="4"/>
  <c r="G31" i="4"/>
  <c r="G32" i="4"/>
  <c r="F19" i="4"/>
  <c r="H19" i="4" s="1"/>
  <c r="F7" i="4"/>
  <c r="H7" i="4" s="1"/>
  <c r="F3" i="4"/>
  <c r="H3" i="4" s="1"/>
  <c r="F4" i="4"/>
  <c r="F12" i="4"/>
  <c r="F15" i="4"/>
  <c r="F6" i="4"/>
  <c r="F9" i="4"/>
  <c r="H9" i="4" s="1"/>
  <c r="F18" i="4"/>
  <c r="H18" i="4" s="1"/>
  <c r="F21" i="4"/>
  <c r="H21" i="4" s="1"/>
  <c r="F16" i="4"/>
  <c r="H16" i="4" s="1"/>
  <c r="F13" i="4"/>
  <c r="F24" i="4"/>
  <c r="F14" i="4"/>
  <c r="F17" i="4"/>
  <c r="F5" i="4"/>
  <c r="H5" i="4" s="1"/>
  <c r="F20" i="4"/>
  <c r="H20" i="4" s="1"/>
  <c r="F11" i="4"/>
  <c r="F10" i="4"/>
  <c r="H10" i="4" s="1"/>
  <c r="F22" i="4"/>
  <c r="F23" i="4"/>
  <c r="F8" i="4"/>
  <c r="F28" i="4"/>
  <c r="F25" i="4"/>
  <c r="H25" i="4" s="1"/>
  <c r="F26" i="4"/>
  <c r="H26" i="4" s="1"/>
  <c r="F27" i="4"/>
  <c r="F29" i="4"/>
  <c r="H29" i="4" s="1"/>
  <c r="F30" i="4"/>
  <c r="F31" i="4"/>
  <c r="F32" i="4"/>
  <c r="E7" i="4"/>
  <c r="E19" i="4"/>
  <c r="E2" i="4"/>
  <c r="N2" i="1"/>
  <c r="N3" i="1"/>
  <c r="N4" i="1"/>
  <c r="N5" i="1"/>
  <c r="N6" i="1"/>
  <c r="N7" i="1"/>
  <c r="N8" i="1"/>
  <c r="N9" i="1"/>
  <c r="N10" i="1"/>
  <c r="N11" i="1"/>
  <c r="N12" i="1"/>
  <c r="N13" i="1"/>
  <c r="N14"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W7908" i="1"/>
  <c r="B12" i="4"/>
  <c r="B13" i="4"/>
  <c r="E3" i="4"/>
  <c r="B14" i="4"/>
  <c r="E4" i="4"/>
  <c r="E12" i="4"/>
  <c r="E15" i="4"/>
  <c r="E6" i="4"/>
  <c r="E9" i="4"/>
  <c r="E18" i="4"/>
  <c r="E21" i="4"/>
  <c r="E16" i="4"/>
  <c r="E13" i="4"/>
  <c r="E24" i="4"/>
  <c r="E14" i="4"/>
  <c r="E17" i="4"/>
  <c r="E5" i="4"/>
  <c r="E20" i="4"/>
  <c r="E11" i="4"/>
  <c r="E10" i="4"/>
  <c r="E22" i="4"/>
  <c r="E23" i="4"/>
  <c r="E8" i="4"/>
  <c r="E28" i="4"/>
  <c r="E25" i="4"/>
  <c r="E26" i="4"/>
  <c r="E27" i="4"/>
  <c r="E29" i="4"/>
  <c r="E30" i="4"/>
  <c r="E31" i="4"/>
  <c r="E32" i="4"/>
  <c r="D2" i="1"/>
  <c r="D3" i="1"/>
  <c r="D4" i="1"/>
  <c r="D5" i="1"/>
  <c r="D6" i="1"/>
  <c r="D7" i="1"/>
  <c r="D8"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I7911" i="1"/>
  <c r="E7911" i="1"/>
  <c r="F7911" i="1"/>
  <c r="G7911" i="1"/>
  <c r="K7911" i="1"/>
  <c r="M7911" i="1"/>
  <c r="O7911" i="1"/>
  <c r="P7911" i="1"/>
  <c r="Q7911" i="1"/>
  <c r="R7911" i="1"/>
  <c r="S7911" i="1"/>
  <c r="T7911" i="1"/>
  <c r="U7911" i="1"/>
  <c r="V7911" i="1"/>
  <c r="W7911" i="1"/>
  <c r="C7911" i="1"/>
  <c r="B7911" i="1"/>
  <c r="P2" i="4" l="1"/>
  <c r="H6" i="4"/>
  <c r="H2" i="4"/>
  <c r="H28" i="4"/>
  <c r="H17" i="4"/>
  <c r="H30" i="4"/>
  <c r="H22" i="4"/>
  <c r="H13" i="4"/>
  <c r="H4" i="4"/>
  <c r="H32" i="4"/>
  <c r="H8" i="4"/>
  <c r="H14" i="4"/>
  <c r="H15" i="4"/>
  <c r="H31" i="4"/>
  <c r="H23" i="4"/>
  <c r="H24" i="4"/>
  <c r="H12" i="4"/>
  <c r="H27" i="4"/>
  <c r="H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A5168A-F322-4917-927C-85AA84261AE4}" keepAlive="1" name="Query - UserCarData" description="Connection to the 'UserCarData' query in the workbook." type="5" refreshedVersion="8" background="1" saveData="1">
    <dbPr connection="Provider=Microsoft.Mashup.OleDb.1;Data Source=$Workbook$;Location=UserCarData;Extended Properties=&quot;&quot;" command="SELECT * FROM [UserCarData]"/>
  </connection>
  <connection id="2" xr16:uid="{75CF1ADC-30C1-45B7-86B6-F8B36190FD6E}" keepAlive="1" name="Query - UserCarData (2)" description="Connection to the 'UserCarData (2)' query in the workbook." type="5" refreshedVersion="8" background="1" saveData="1">
    <dbPr connection="Provider=Microsoft.Mashup.OleDb.1;Data Source=$Workbook$;Location=&quot;UserCarData (2)&quot;;Extended Properties=&quot;&quot;" command="SELECT * FROM [UserCarData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<sst xmlns="http://schemas.openxmlformats.org/spreadsheetml/2006/main" count="189870" uniqueCount="2605">
  <si>
    <t>Sales_ID</t>
  </si>
  <si>
    <t>name</t>
  </si>
  <si>
    <t>year</t>
  </si>
  <si>
    <t>selling_price</t>
  </si>
  <si>
    <t>km_driven</t>
  </si>
  <si>
    <t>Region</t>
  </si>
  <si>
    <t>State or Province</t>
  </si>
  <si>
    <t>City</t>
  </si>
  <si>
    <t>fuel</t>
  </si>
  <si>
    <t>seller_type</t>
  </si>
  <si>
    <t>transmission</t>
  </si>
  <si>
    <t>owner</t>
  </si>
  <si>
    <t>mileage</t>
  </si>
  <si>
    <t>engine</t>
  </si>
  <si>
    <t>max_power</t>
  </si>
  <si>
    <t>torque</t>
  </si>
  <si>
    <t>seats</t>
  </si>
  <si>
    <t>sold</t>
  </si>
  <si>
    <t>Maruti</t>
  </si>
  <si>
    <t>East</t>
  </si>
  <si>
    <t>District of Columbia</t>
  </si>
  <si>
    <t>Washington</t>
  </si>
  <si>
    <t>Diesel</t>
  </si>
  <si>
    <t>Individual</t>
  </si>
  <si>
    <t>Manual</t>
  </si>
  <si>
    <t>First_Owner</t>
  </si>
  <si>
    <t>23.4</t>
  </si>
  <si>
    <t>74</t>
  </si>
  <si>
    <t>190Nm@ 2000rpm</t>
  </si>
  <si>
    <t>Y</t>
  </si>
  <si>
    <t>Skoda</t>
  </si>
  <si>
    <t>New York</t>
  </si>
  <si>
    <t>New York City</t>
  </si>
  <si>
    <t>Second_Owner</t>
  </si>
  <si>
    <t>21.14</t>
  </si>
  <si>
    <t>103.52</t>
  </si>
  <si>
    <t>250Nm@ 1500-2500rpm</t>
  </si>
  <si>
    <t>Honda</t>
  </si>
  <si>
    <t>Central</t>
  </si>
  <si>
    <t>Illinois</t>
  </si>
  <si>
    <t>Chicago</t>
  </si>
  <si>
    <t>Petrol</t>
  </si>
  <si>
    <t>Third_Owner</t>
  </si>
  <si>
    <t>17.7</t>
  </si>
  <si>
    <t>78</t>
  </si>
  <si>
    <t>12.7@ 2,700(kgm@ rpm)</t>
  </si>
  <si>
    <t>Hyundai</t>
  </si>
  <si>
    <t>23</t>
  </si>
  <si>
    <t>90</t>
  </si>
  <si>
    <t>22.4 kgm at 1750-2750rpm</t>
  </si>
  <si>
    <t>16.1</t>
  </si>
  <si>
    <t>88.2</t>
  </si>
  <si>
    <t>11.5@ 4,500(kgm@ rpm)</t>
  </si>
  <si>
    <t>20.14</t>
  </si>
  <si>
    <t>81.86</t>
  </si>
  <si>
    <t>113.75nm@ 4000rpm</t>
  </si>
  <si>
    <t>West</t>
  </si>
  <si>
    <t>California</t>
  </si>
  <si>
    <t>Los Angeles</t>
  </si>
  <si>
    <t>LPG</t>
  </si>
  <si>
    <t>17.3</t>
  </si>
  <si>
    <t>57.5</t>
  </si>
  <si>
    <t>7.8@ 4,500(kgm@ rpm)</t>
  </si>
  <si>
    <t>37</t>
  </si>
  <si>
    <t>59Nm@ 2500rpm</t>
  </si>
  <si>
    <t>Toyota</t>
  </si>
  <si>
    <t>23.59</t>
  </si>
  <si>
    <t>67.1</t>
  </si>
  <si>
    <t>170Nm@ 1800-2400rpm</t>
  </si>
  <si>
    <t>Ford</t>
  </si>
  <si>
    <t>Texas</t>
  </si>
  <si>
    <t>Houston</t>
  </si>
  <si>
    <t>20</t>
  </si>
  <si>
    <t>68.1</t>
  </si>
  <si>
    <t>160Nm@ 2000rpm</t>
  </si>
  <si>
    <t>Renault</t>
  </si>
  <si>
    <t>19.01</t>
  </si>
  <si>
    <t>108.45</t>
  </si>
  <si>
    <t>248Nm@ 2250rpm</t>
  </si>
  <si>
    <t>60</t>
  </si>
  <si>
    <t>78Nm@ 4500rpm</t>
  </si>
  <si>
    <t>19.3</t>
  </si>
  <si>
    <t>73.9</t>
  </si>
  <si>
    <t>Massachusetts</t>
  </si>
  <si>
    <t>Boston</t>
  </si>
  <si>
    <t>18.9</t>
  </si>
  <si>
    <t>67</t>
  </si>
  <si>
    <t>84Nm@ 3500rpm</t>
  </si>
  <si>
    <t>Mahindra</t>
  </si>
  <si>
    <t>18.15</t>
  </si>
  <si>
    <t>82</t>
  </si>
  <si>
    <t>115Nm@ 3500-3600rpm</t>
  </si>
  <si>
    <t>Dallas</t>
  </si>
  <si>
    <t>24.52</t>
  </si>
  <si>
    <t>88.5</t>
  </si>
  <si>
    <t>200Nm@ 1750rpm</t>
  </si>
  <si>
    <t>19.7</t>
  </si>
  <si>
    <t>46.3</t>
  </si>
  <si>
    <t>62Nm@ 3000rpm</t>
  </si>
  <si>
    <t>22.54</t>
  </si>
  <si>
    <t>88.73</t>
  </si>
  <si>
    <t>219.7Nm@ 1500-2750rpm</t>
  </si>
  <si>
    <t>21</t>
  </si>
  <si>
    <t>64.1</t>
  </si>
  <si>
    <t>25.5</t>
  </si>
  <si>
    <t>98.6</t>
  </si>
  <si>
    <t>26.59</t>
  </si>
  <si>
    <t>21.5</t>
  </si>
  <si>
    <t>88.8</t>
  </si>
  <si>
    <t>Tata</t>
  </si>
  <si>
    <t>20.3</t>
  </si>
  <si>
    <t>83.81</t>
  </si>
  <si>
    <t>114Nm@ 3500rpm</t>
  </si>
  <si>
    <t>21.4</t>
  </si>
  <si>
    <t>83.1</t>
  </si>
  <si>
    <t>115Nm@ 4000rpm</t>
  </si>
  <si>
    <t>Seattle</t>
  </si>
  <si>
    <t>24.7</t>
  </si>
  <si>
    <t>47.3</t>
  </si>
  <si>
    <t>69Nm@ 3500rpm</t>
  </si>
  <si>
    <t>Chevrolet</t>
  </si>
  <si>
    <t>18.2</t>
  </si>
  <si>
    <t>73.8</t>
  </si>
  <si>
    <t>172.5Nm@ 1750rpm</t>
  </si>
  <si>
    <t>South</t>
  </si>
  <si>
    <t>Georgia</t>
  </si>
  <si>
    <t>Atlanta</t>
  </si>
  <si>
    <t>16.8</t>
  </si>
  <si>
    <t>34.2</t>
  </si>
  <si>
    <t>24.3</t>
  </si>
  <si>
    <t>14</t>
  </si>
  <si>
    <t>35</t>
  </si>
  <si>
    <t>6.1kgm@ 3000rpm</t>
  </si>
  <si>
    <t>18.6</t>
  </si>
  <si>
    <t>81.83</t>
  </si>
  <si>
    <t>114.7Nm@ 4000rpm</t>
  </si>
  <si>
    <t>CNG</t>
  </si>
  <si>
    <t>33.44</t>
  </si>
  <si>
    <t>40.3</t>
  </si>
  <si>
    <t>60Nm@ 3500rpm</t>
  </si>
  <si>
    <t>23.95</t>
  </si>
  <si>
    <t>90Nm@ 3500rpm</t>
  </si>
  <si>
    <t>17</t>
  </si>
  <si>
    <t>121.3</t>
  </si>
  <si>
    <t>151Nm@ 4850rpm</t>
  </si>
  <si>
    <t>Datsun</t>
  </si>
  <si>
    <t>20.63</t>
  </si>
  <si>
    <t>104Nm@ 4000rpm</t>
  </si>
  <si>
    <t>North Carolina</t>
  </si>
  <si>
    <t>Charlotte</t>
  </si>
  <si>
    <t>13.93</t>
  </si>
  <si>
    <t>138.03</t>
  </si>
  <si>
    <t>320Nm@ 1700-2700rpm</t>
  </si>
  <si>
    <t>Jeep</t>
  </si>
  <si>
    <t>Automatic</t>
  </si>
  <si>
    <t>16</t>
  </si>
  <si>
    <t>160.77</t>
  </si>
  <si>
    <t>250Nm@ 1750-2500rpm</t>
  </si>
  <si>
    <t>Dealer</t>
  </si>
  <si>
    <t>17.8</t>
  </si>
  <si>
    <t>117.3</t>
  </si>
  <si>
    <t>145Nm@ 4600rpm</t>
  </si>
  <si>
    <t>116.3</t>
  </si>
  <si>
    <t>146Nm@ 4800rpm</t>
  </si>
  <si>
    <t>18.5</t>
  </si>
  <si>
    <t>83.14</t>
  </si>
  <si>
    <t>67.05</t>
  </si>
  <si>
    <t>12.55</t>
  </si>
  <si>
    <t>168.5</t>
  </si>
  <si>
    <t>343Nm@ 1400-3400rpm</t>
  </si>
  <si>
    <t>12.99</t>
  </si>
  <si>
    <t>100</t>
  </si>
  <si>
    <t>200Nm@ 1400-3400rpm</t>
  </si>
  <si>
    <t>Mercedes</t>
  </si>
  <si>
    <t>14.8</t>
  </si>
  <si>
    <t>120.7</t>
  </si>
  <si>
    <t>200Nm@ 1250-4000rpm</t>
  </si>
  <si>
    <t>98.63</t>
  </si>
  <si>
    <t>Mitsubishi</t>
  </si>
  <si>
    <t>13.5</t>
  </si>
  <si>
    <t>175.56</t>
  </si>
  <si>
    <t>400Nm@ 2000-2500rpm</t>
  </si>
  <si>
    <t>26</t>
  </si>
  <si>
    <t>20.65</t>
  </si>
  <si>
    <t>103.25</t>
  </si>
  <si>
    <t>138Nm@ 4400rpm</t>
  </si>
  <si>
    <t>27.3</t>
  </si>
  <si>
    <t>11.36</t>
  </si>
  <si>
    <t>171.5</t>
  </si>
  <si>
    <t>360Nm@ 1200-3400rpm</t>
  </si>
  <si>
    <t>100.6</t>
  </si>
  <si>
    <t>200Nm@ 1200-3600rpm</t>
  </si>
  <si>
    <t>Audi</t>
  </si>
  <si>
    <t>17.68</t>
  </si>
  <si>
    <t>174.33</t>
  </si>
  <si>
    <t>380Nm@ 1750-2500rpm</t>
  </si>
  <si>
    <t>Florida</t>
  </si>
  <si>
    <t>Miami</t>
  </si>
  <si>
    <t>14.28</t>
  </si>
  <si>
    <t>173Nm@ 4000rpm</t>
  </si>
  <si>
    <t>18.53</t>
  </si>
  <si>
    <t>187.74</t>
  </si>
  <si>
    <t>400Nm@ 1750-3000rpm</t>
  </si>
  <si>
    <t>14.84</t>
  </si>
  <si>
    <t>170</t>
  </si>
  <si>
    <t>400Nm@ 1400-2800rpm</t>
  </si>
  <si>
    <t>Pennsylvania</t>
  </si>
  <si>
    <t>Philadelphia</t>
  </si>
  <si>
    <t>21.12</t>
  </si>
  <si>
    <t>200Nm@ 1750-3000rpm</t>
  </si>
  <si>
    <t>San Diego</t>
  </si>
  <si>
    <t>20.36</t>
  </si>
  <si>
    <t>78.9</t>
  </si>
  <si>
    <t>111.7Nm@ 4000rpm</t>
  </si>
  <si>
    <t>San Francisco</t>
  </si>
  <si>
    <t>21.27</t>
  </si>
  <si>
    <t>88.76</t>
  </si>
  <si>
    <t>219.6Nm@ 1500-2750rpm</t>
  </si>
  <si>
    <t>18.16</t>
  </si>
  <si>
    <t>86.8</t>
  </si>
  <si>
    <t>112Nm@ 4000rpm</t>
  </si>
  <si>
    <t>Volkswagen</t>
  </si>
  <si>
    <t>22</t>
  </si>
  <si>
    <t>108.495</t>
  </si>
  <si>
    <t>250Nm@ 1500-3000rpm</t>
  </si>
  <si>
    <t>25.1</t>
  </si>
  <si>
    <t>20.51</t>
  </si>
  <si>
    <t>21.66</t>
  </si>
  <si>
    <t>108.62</t>
  </si>
  <si>
    <t>25.2</t>
  </si>
  <si>
    <t>22.9</t>
  </si>
  <si>
    <t>16.02</t>
  </si>
  <si>
    <t>93.7</t>
  </si>
  <si>
    <t>130Nm@ 4000rpm</t>
  </si>
  <si>
    <t>20.54</t>
  </si>
  <si>
    <t>103.6</t>
  </si>
  <si>
    <t>22.77</t>
  </si>
  <si>
    <t>98.59</t>
  </si>
  <si>
    <t>205Nm@ 1750-3250rpm</t>
  </si>
  <si>
    <t>BMW</t>
  </si>
  <si>
    <t>15.71</t>
  </si>
  <si>
    <t>189</t>
  </si>
  <si>
    <t>280Nm@ 1350-4600rpm</t>
  </si>
  <si>
    <t>23.1</t>
  </si>
  <si>
    <t>67.04</t>
  </si>
  <si>
    <t>19.02</t>
  </si>
  <si>
    <t>19.81</t>
  </si>
  <si>
    <t>68.05</t>
  </si>
  <si>
    <t>99.04Nm@ 4500rpm</t>
  </si>
  <si>
    <t>Michigan</t>
  </si>
  <si>
    <t>Detroit</t>
  </si>
  <si>
    <t>26.2</t>
  </si>
  <si>
    <t>58.2</t>
  </si>
  <si>
    <t>77Nm@ 3500rpm</t>
  </si>
  <si>
    <t>16.47</t>
  </si>
  <si>
    <t>110Nm@ 3750rpm</t>
  </si>
  <si>
    <t>15.04</t>
  </si>
  <si>
    <t>153Nm@ 3800rpm</t>
  </si>
  <si>
    <t>82.85</t>
  </si>
  <si>
    <t>113.7Nm@ 4000rpm</t>
  </si>
  <si>
    <t>19.1</t>
  </si>
  <si>
    <t>114Nm@ 4000rpm</t>
  </si>
  <si>
    <t>21.79</t>
  </si>
  <si>
    <t>18.8</t>
  </si>
  <si>
    <t>21.21</t>
  </si>
  <si>
    <t>81.8</t>
  </si>
  <si>
    <t>113Nm@ 4200rpm</t>
  </si>
  <si>
    <t>15.37</t>
  </si>
  <si>
    <t>73</t>
  </si>
  <si>
    <t>101Nm@ 3000rpm</t>
  </si>
  <si>
    <t>11.79</t>
  </si>
  <si>
    <t>120</t>
  </si>
  <si>
    <t>290Nm@ 1800-2800rpm</t>
  </si>
  <si>
    <t>19</t>
  </si>
  <si>
    <t>94.68</t>
  </si>
  <si>
    <t>120Nm@ 4250rpm</t>
  </si>
  <si>
    <t>14.3</t>
  </si>
  <si>
    <t>160</t>
  </si>
  <si>
    <t>250Nm@ 1500~4500rpm</t>
  </si>
  <si>
    <t>15.8</t>
  </si>
  <si>
    <t>65</t>
  </si>
  <si>
    <t>96 Nm at 3000 rpm</t>
  </si>
  <si>
    <t>15.1</t>
  </si>
  <si>
    <t>155</t>
  </si>
  <si>
    <t>360Nm@ 1750-2800rpm</t>
  </si>
  <si>
    <t>19.09</t>
  </si>
  <si>
    <t>69.01</t>
  </si>
  <si>
    <t>135Nm@ 2500rpm</t>
  </si>
  <si>
    <t>22.32</t>
  </si>
  <si>
    <t>126.32</t>
  </si>
  <si>
    <t>259.8Nm@ 1900-2750rpm</t>
  </si>
  <si>
    <t>21.9</t>
  </si>
  <si>
    <t>14.53</t>
  </si>
  <si>
    <t>138.1</t>
  </si>
  <si>
    <t>21.63</t>
  </si>
  <si>
    <t>20.85</t>
  </si>
  <si>
    <t>Nissan</t>
  </si>
  <si>
    <t>20.45</t>
  </si>
  <si>
    <t>83.8</t>
  </si>
  <si>
    <t>200Nm@ 1900rpm</t>
  </si>
  <si>
    <t>19.67</t>
  </si>
  <si>
    <t>126.2</t>
  </si>
  <si>
    <t>259.9Nm@ 1900-2750rpm</t>
  </si>
  <si>
    <t>98.96</t>
  </si>
  <si>
    <t>Fourth_Above_Owner</t>
  </si>
  <si>
    <t>23.01</t>
  </si>
  <si>
    <t>91Nm@ 4250rpm</t>
  </si>
  <si>
    <t>20.77</t>
  </si>
  <si>
    <t>17.92</t>
  </si>
  <si>
    <t>62.1</t>
  </si>
  <si>
    <t>96.1Nm@ 3000rpm</t>
  </si>
  <si>
    <t>86.7</t>
  </si>
  <si>
    <t>109Nm@ 4500rpm</t>
  </si>
  <si>
    <t>17.01</t>
  </si>
  <si>
    <t>188</t>
  </si>
  <si>
    <t>400nm@ 1750-3000rpm</t>
  </si>
  <si>
    <t>Lexus</t>
  </si>
  <si>
    <t>22.37</t>
  </si>
  <si>
    <t>214.56</t>
  </si>
  <si>
    <t>202Nm@ 3600-5200rpm</t>
  </si>
  <si>
    <t>Jaguar</t>
  </si>
  <si>
    <t>19.33</t>
  </si>
  <si>
    <t>177</t>
  </si>
  <si>
    <t>430Nm@ 1750-2500rpm</t>
  </si>
  <si>
    <t>9.5</t>
  </si>
  <si>
    <t>280</t>
  </si>
  <si>
    <t>347Nm@ 4300rpm</t>
  </si>
  <si>
    <t>Land</t>
  </si>
  <si>
    <t>12.83</t>
  </si>
  <si>
    <t>148.31</t>
  </si>
  <si>
    <t>382nm@ 1750-2250rpm</t>
  </si>
  <si>
    <t>254.79</t>
  </si>
  <si>
    <t>620Nm@ 1600-2400rpm</t>
  </si>
  <si>
    <t>22.48</t>
  </si>
  <si>
    <t>400Nm@ 1750-2500rpm</t>
  </si>
  <si>
    <t>16.78</t>
  </si>
  <si>
    <t>190</t>
  </si>
  <si>
    <t>14.67</t>
  </si>
  <si>
    <t>177.46</t>
  </si>
  <si>
    <t>250@ 1250-5000rpm</t>
  </si>
  <si>
    <t>15</t>
  </si>
  <si>
    <t>204</t>
  </si>
  <si>
    <t>500Nm@ 1600-1800rpm</t>
  </si>
  <si>
    <t>MG</t>
  </si>
  <si>
    <t>13.96</t>
  </si>
  <si>
    <t>141</t>
  </si>
  <si>
    <t>250Nm@ 1600-3600rpm</t>
  </si>
  <si>
    <t>18</t>
  </si>
  <si>
    <t>117.6</t>
  </si>
  <si>
    <t>Volvo</t>
  </si>
  <si>
    <t>400Nm</t>
  </si>
  <si>
    <t>12.07</t>
  </si>
  <si>
    <t>241.4</t>
  </si>
  <si>
    <t>550Nm@ 1750-2750rpm</t>
  </si>
  <si>
    <t>26.21</t>
  </si>
  <si>
    <t>282</t>
  </si>
  <si>
    <t>490Nm@ 1600rpm</t>
  </si>
  <si>
    <t>10.8</t>
  </si>
  <si>
    <t>150</t>
  </si>
  <si>
    <t>250 Nm at 2750 rpm</t>
  </si>
  <si>
    <t>16.3</t>
  </si>
  <si>
    <t>147.5</t>
  </si>
  <si>
    <t>177.5Nm@ 4700rpm</t>
  </si>
  <si>
    <t>13.6</t>
  </si>
  <si>
    <t>108.5</t>
  </si>
  <si>
    <t>170Nm@ 1750-4000rpm</t>
  </si>
  <si>
    <t>103.5</t>
  </si>
  <si>
    <t>183</t>
  </si>
  <si>
    <t>300Nm@ 1200-4000rpm</t>
  </si>
  <si>
    <t>14.74</t>
  </si>
  <si>
    <t>181.04</t>
  </si>
  <si>
    <t>300Nm@ 1200-1400rpm</t>
  </si>
  <si>
    <t>15.6</t>
  </si>
  <si>
    <t>19.56</t>
  </si>
  <si>
    <t>260Nm@ 1500-2750rpm</t>
  </si>
  <si>
    <t>22.69</t>
  </si>
  <si>
    <t>19.16</t>
  </si>
  <si>
    <t>157.7</t>
  </si>
  <si>
    <t>213Nm@ 4500rpm</t>
  </si>
  <si>
    <t>18.12</t>
  </si>
  <si>
    <t>12.1</t>
  </si>
  <si>
    <t>164.7</t>
  </si>
  <si>
    <t>224Nm@ 4000rpm</t>
  </si>
  <si>
    <t>17.5</t>
  </si>
  <si>
    <t>91.1</t>
  </si>
  <si>
    <t>42</t>
  </si>
  <si>
    <t>400</t>
  </si>
  <si>
    <t>640Nm@ 1740rpm</t>
  </si>
  <si>
    <t>68</t>
  </si>
  <si>
    <t>20.4</t>
  </si>
  <si>
    <t>21.1</t>
  </si>
  <si>
    <t>113Nm@ 4500rpm</t>
  </si>
  <si>
    <t>19.44</t>
  </si>
  <si>
    <t>75</t>
  </si>
  <si>
    <t>95Nm@ 3000-4300rpm</t>
  </si>
  <si>
    <t>85.8</t>
  </si>
  <si>
    <t>13</t>
  </si>
  <si>
    <t>13.1kgm@ 4600rpm</t>
  </si>
  <si>
    <t>21.43</t>
  </si>
  <si>
    <t>87.2</t>
  </si>
  <si>
    <t>205Nm@ 1800-2800rpm</t>
  </si>
  <si>
    <t>Daewoo</t>
  </si>
  <si>
    <t>53</t>
  </si>
  <si>
    <t>71Nm@ 3500rpm</t>
  </si>
  <si>
    <t>22.95</t>
  </si>
  <si>
    <t>190Nm@ 1750-3000rpm</t>
  </si>
  <si>
    <t>118</t>
  </si>
  <si>
    <t>146Nm at 4800 rpm</t>
  </si>
  <si>
    <t>16.2</t>
  </si>
  <si>
    <t>103.2</t>
  </si>
  <si>
    <t>14.9 KGM at 3000 RPM</t>
  </si>
  <si>
    <t>15.3</t>
  </si>
  <si>
    <t>83</t>
  </si>
  <si>
    <t>115Nm@ 3200rpm</t>
  </si>
  <si>
    <t>117nm@ 4000rpm</t>
  </si>
  <si>
    <t>28.09</t>
  </si>
  <si>
    <t>84</t>
  </si>
  <si>
    <t>17.4</t>
  </si>
  <si>
    <t>19.4</t>
  </si>
  <si>
    <t>26.6</t>
  </si>
  <si>
    <t>58.16</t>
  </si>
  <si>
    <t>17.6</t>
  </si>
  <si>
    <t>147.94</t>
  </si>
  <si>
    <t>320Nm@ 1500-3000rpm</t>
  </si>
  <si>
    <t>28.4</t>
  </si>
  <si>
    <t>74.02</t>
  </si>
  <si>
    <t>14.1</t>
  </si>
  <si>
    <t>25.17</t>
  </si>
  <si>
    <t>53.3</t>
  </si>
  <si>
    <t>72Nm@ 4386rpm</t>
  </si>
  <si>
    <t>22.74</t>
  </si>
  <si>
    <t>80</t>
  </si>
  <si>
    <t>11.4 kgm at 4,000 rpm</t>
  </si>
  <si>
    <t>17.57</t>
  </si>
  <si>
    <t>88.7</t>
  </si>
  <si>
    <t>140Nm@ 1500-4000rpm</t>
  </si>
  <si>
    <t>16.95</t>
  </si>
  <si>
    <t>97.7</t>
  </si>
  <si>
    <t>134Nm@ 4000rpm</t>
  </si>
  <si>
    <t>121.36</t>
  </si>
  <si>
    <t>150Nm@ 4500rpm</t>
  </si>
  <si>
    <t>19.49</t>
  </si>
  <si>
    <t>162</t>
  </si>
  <si>
    <t>340Nm@ 1800-3250rpm</t>
  </si>
  <si>
    <t>17.21</t>
  </si>
  <si>
    <t>240Nm@ 1600-2800rpm</t>
  </si>
  <si>
    <t>140</t>
  </si>
  <si>
    <t>330Nm@ 1600-2800rpm</t>
  </si>
  <si>
    <t>13.2</t>
  </si>
  <si>
    <t>94</t>
  </si>
  <si>
    <t>12.5@ 3,500(kgm@ rpm)</t>
  </si>
  <si>
    <t>100.57</t>
  </si>
  <si>
    <t>110Nm@ 4800rpm</t>
  </si>
  <si>
    <t>111.8Nm@ 4000rpm</t>
  </si>
  <si>
    <t>14.2</t>
  </si>
  <si>
    <t>82.9</t>
  </si>
  <si>
    <t>11.8@ 3,200(kgm@ rpm)</t>
  </si>
  <si>
    <t>83.11</t>
  </si>
  <si>
    <t>70</t>
  </si>
  <si>
    <t>135.4Nm@ 2500rpm</t>
  </si>
  <si>
    <t>26.8</t>
  </si>
  <si>
    <t>153.86</t>
  </si>
  <si>
    <t>121</t>
  </si>
  <si>
    <t>300Nm@ 1750-2500rpm</t>
  </si>
  <si>
    <t>126.3</t>
  </si>
  <si>
    <t>25.4</t>
  </si>
  <si>
    <t>73.97</t>
  </si>
  <si>
    <t>190.25nm@ 1750-2250rpm</t>
  </si>
  <si>
    <t>11.5</t>
  </si>
  <si>
    <t>171</t>
  </si>
  <si>
    <t>27.28</t>
  </si>
  <si>
    <t>69</t>
  </si>
  <si>
    <t>140Nm@ 1800-3000rpm</t>
  </si>
  <si>
    <t>17.97</t>
  </si>
  <si>
    <t>99.6</t>
  </si>
  <si>
    <t>12.8</t>
  </si>
  <si>
    <t>102</t>
  </si>
  <si>
    <t>20.4@ 1400-3400(kgm@ rpm)</t>
  </si>
  <si>
    <t>16.55</t>
  </si>
  <si>
    <t>105</t>
  </si>
  <si>
    <t>247Nm@ 1800-2000rpm</t>
  </si>
  <si>
    <t>12.05</t>
  </si>
  <si>
    <t>14.07</t>
  </si>
  <si>
    <t>223Nm@ 1600-2200rpm</t>
  </si>
  <si>
    <t>21.02</t>
  </si>
  <si>
    <t>11.57</t>
  </si>
  <si>
    <t>63</t>
  </si>
  <si>
    <t>180 Nm at 1440-1500rpm</t>
  </si>
  <si>
    <t>17.9</t>
  </si>
  <si>
    <t>15.96</t>
  </si>
  <si>
    <t>195Nm@ 1400-2200rpm</t>
  </si>
  <si>
    <t>17.1</t>
  </si>
  <si>
    <t>154.9Nm@ 4200rpm</t>
  </si>
  <si>
    <t>17.19</t>
  </si>
  <si>
    <t>114.73Nm@ 4000rpm</t>
  </si>
  <si>
    <t>21.01</t>
  </si>
  <si>
    <t>24</t>
  </si>
  <si>
    <t>160Nm@ 1500-2750rpm</t>
  </si>
  <si>
    <t>79.4</t>
  </si>
  <si>
    <t>108Nm@ 4400rpm</t>
  </si>
  <si>
    <t>25.6</t>
  </si>
  <si>
    <t>97.9</t>
  </si>
  <si>
    <t>21.38</t>
  </si>
  <si>
    <t>23.84</t>
  </si>
  <si>
    <t>190.24nm@ 1750-2250rpm</t>
  </si>
  <si>
    <t>23.08</t>
  </si>
  <si>
    <t>63.1</t>
  </si>
  <si>
    <t>66.1</t>
  </si>
  <si>
    <t>110</t>
  </si>
  <si>
    <t>200Nm@ 2000-3500rpm</t>
  </si>
  <si>
    <t>14.24</t>
  </si>
  <si>
    <t>174.5</t>
  </si>
  <si>
    <t>420Nm@ 1400-2600rpm</t>
  </si>
  <si>
    <t>20.71</t>
  </si>
  <si>
    <t>53.26</t>
  </si>
  <si>
    <t>73.75</t>
  </si>
  <si>
    <t>67.06</t>
  </si>
  <si>
    <t>15.64</t>
  </si>
  <si>
    <t>64.08</t>
  </si>
  <si>
    <t>100Nm@ 2700rpm</t>
  </si>
  <si>
    <t>14.5</t>
  </si>
  <si>
    <t>37.5</t>
  </si>
  <si>
    <t>51Nm@ 4000rpm</t>
  </si>
  <si>
    <t>16.34</t>
  </si>
  <si>
    <t>189.3</t>
  </si>
  <si>
    <t>250Nm@ 1250-5300rpm</t>
  </si>
  <si>
    <t>Trustmark_Dealer</t>
  </si>
  <si>
    <t>27.39</t>
  </si>
  <si>
    <t>132Nm@ 3000rpm</t>
  </si>
  <si>
    <t>350Nm@ 1500-2750rpm</t>
  </si>
  <si>
    <t>11.1</t>
  </si>
  <si>
    <t>158.8</t>
  </si>
  <si>
    <t>218Nm@ 4200rpm</t>
  </si>
  <si>
    <t>13.9</t>
  </si>
  <si>
    <t>14.9@ 3,000(kgm@ rpm)</t>
  </si>
  <si>
    <t>24@ 1,900-2,750(kgm@ rpm)</t>
  </si>
  <si>
    <t>13.5@ 2,500(kgm@ rpm)</t>
  </si>
  <si>
    <t>20.88</t>
  </si>
  <si>
    <t>61.7</t>
  </si>
  <si>
    <t>85Nm@ 3000rpm</t>
  </si>
  <si>
    <t>20.92</t>
  </si>
  <si>
    <t>55.2</t>
  </si>
  <si>
    <t>74.5Nm@ 4000rpm</t>
  </si>
  <si>
    <t>23.8</t>
  </si>
  <si>
    <t>160Nm@ 1750rpm</t>
  </si>
  <si>
    <t>24.4</t>
  </si>
  <si>
    <t>71.01</t>
  </si>
  <si>
    <t>180.4Nm@ 1750-2500rpm</t>
  </si>
  <si>
    <t>230Nm@ 1500-2500rpm</t>
  </si>
  <si>
    <t>113.75Nm@ 4000rpm</t>
  </si>
  <si>
    <t>15.29</t>
  </si>
  <si>
    <t>21.19</t>
  </si>
  <si>
    <t>219.66nm@ 1500-2750rpm</t>
  </si>
  <si>
    <t>22.5</t>
  </si>
  <si>
    <t>19.6</t>
  </si>
  <si>
    <t>245Nm@ 1750rpm</t>
  </si>
  <si>
    <t>73.74</t>
  </si>
  <si>
    <t>23.65</t>
  </si>
  <si>
    <t>360Nm@ 1400-3200rpm</t>
  </si>
  <si>
    <t>147.9</t>
  </si>
  <si>
    <t>320Nm@ 2000rpm</t>
  </si>
  <si>
    <t>71</t>
  </si>
  <si>
    <t xml:space="preserve">135 Nm at 2500  rpm </t>
  </si>
  <si>
    <t>24 KGM at 1900-2750 RPM</t>
  </si>
  <si>
    <t>25.32</t>
  </si>
  <si>
    <t>77</t>
  </si>
  <si>
    <t>190Nm@ 1750-2250rpm</t>
  </si>
  <si>
    <t>23.5</t>
  </si>
  <si>
    <t>204Nm@ 2000-2750rpm</t>
  </si>
  <si>
    <t>16.6</t>
  </si>
  <si>
    <t>14.3@ 1,800-3,000(kgm@ rpm)</t>
  </si>
  <si>
    <t>23.9</t>
  </si>
  <si>
    <t>121.4</t>
  </si>
  <si>
    <t>Kia</t>
  </si>
  <si>
    <t>20.8</t>
  </si>
  <si>
    <t>113.4</t>
  </si>
  <si>
    <t>250nm@ 1500-2750rpm</t>
  </si>
  <si>
    <t>27.62</t>
  </si>
  <si>
    <t>47</t>
  </si>
  <si>
    <t>125Nm@ 2000rpm</t>
  </si>
  <si>
    <t>12.9</t>
  </si>
  <si>
    <t>130</t>
  </si>
  <si>
    <t>172Nm@ 4300rpm</t>
  </si>
  <si>
    <t>25.44</t>
  </si>
  <si>
    <t>57.6</t>
  </si>
  <si>
    <t>150Nm@ 1750rpm</t>
  </si>
  <si>
    <t>138</t>
  </si>
  <si>
    <t>102Nm@ 4000rpm</t>
  </si>
  <si>
    <t>17.88</t>
  </si>
  <si>
    <t>52.8</t>
  </si>
  <si>
    <t>85Nm@ 2500rpm</t>
  </si>
  <si>
    <t>22.7</t>
  </si>
  <si>
    <t>53.64</t>
  </si>
  <si>
    <t>17.2</t>
  </si>
  <si>
    <t>53.5</t>
  </si>
  <si>
    <t>8.5@ 2,500(kgm@ rpm)</t>
  </si>
  <si>
    <t>180Nm@ 1440-1500rpm</t>
  </si>
  <si>
    <t>76.8</t>
  </si>
  <si>
    <t>106.5Nm@ 4400rpm</t>
  </si>
  <si>
    <t>82.4</t>
  </si>
  <si>
    <t>108.5Nm@ 5000rpm</t>
  </si>
  <si>
    <t>350Nm@ 1750-2500rpm</t>
  </si>
  <si>
    <t>15.42</t>
  </si>
  <si>
    <t>19.68</t>
  </si>
  <si>
    <t>18.7</t>
  </si>
  <si>
    <t>15.4</t>
  </si>
  <si>
    <t>113.42</t>
  </si>
  <si>
    <t>144.15nm@ 4500rpm</t>
  </si>
  <si>
    <t>19.34</t>
  </si>
  <si>
    <t>76</t>
  </si>
  <si>
    <t>104Nm@ 4400rpm</t>
  </si>
  <si>
    <t>99Nm@ 4500rpm</t>
  </si>
  <si>
    <t>22.71</t>
  </si>
  <si>
    <t>84.8</t>
  </si>
  <si>
    <t>200Nm@ 2000rpm</t>
  </si>
  <si>
    <t>280Nm@ 1800-2800rpm</t>
  </si>
  <si>
    <t>56.3</t>
  </si>
  <si>
    <t>142.5Nm@ 1750rpm</t>
  </si>
  <si>
    <t>25.8</t>
  </si>
  <si>
    <t>140Nm@ 4400rpm</t>
  </si>
  <si>
    <t>13.7</t>
  </si>
  <si>
    <t>12.2</t>
  </si>
  <si>
    <t>115@ 2,500(kgm@ rpm)</t>
  </si>
  <si>
    <t>18.49</t>
  </si>
  <si>
    <t>9</t>
  </si>
  <si>
    <t>218</t>
  </si>
  <si>
    <t>196Nm@ 5000rpm</t>
  </si>
  <si>
    <t>112</t>
  </si>
  <si>
    <t>260 Nm at 1800-2200 rpm</t>
  </si>
  <si>
    <t>0</t>
  </si>
  <si>
    <t>9.8@ 3,000(kgm@ rpm)</t>
  </si>
  <si>
    <t>Fiat</t>
  </si>
  <si>
    <t>92</t>
  </si>
  <si>
    <t>209Nm@ 2000rpm</t>
  </si>
  <si>
    <t>135 Nm at 2500 rpm</t>
  </si>
  <si>
    <t>105.5</t>
  </si>
  <si>
    <t>140Nm@ 4200rpm</t>
  </si>
  <si>
    <t>169</t>
  </si>
  <si>
    <t>95</t>
  </si>
  <si>
    <t>220Nm at 1400-2600 rpm</t>
  </si>
  <si>
    <t>48Nm@ 3000rpm</t>
  </si>
  <si>
    <t>13.58</t>
  </si>
  <si>
    <t>72.4</t>
  </si>
  <si>
    <t>171Nm@ 1800rpm</t>
  </si>
  <si>
    <t>115</t>
  </si>
  <si>
    <t>277.5Nm@ 1700-2200rpm</t>
  </si>
  <si>
    <t>10.1</t>
  </si>
  <si>
    <t>152</t>
  </si>
  <si>
    <t>215Nm@ 3600rpm</t>
  </si>
  <si>
    <t>219.6Nm@ 1750-2750rpm</t>
  </si>
  <si>
    <t>195Nm@ 1440-2200rpm</t>
  </si>
  <si>
    <t>20.5</t>
  </si>
  <si>
    <t>13@ 2,500(kgm@ rpm)</t>
  </si>
  <si>
    <t>25</t>
  </si>
  <si>
    <t>10.5</t>
  </si>
  <si>
    <t>22.07</t>
  </si>
  <si>
    <t>180Nm@ 2000rpm</t>
  </si>
  <si>
    <t>91.2</t>
  </si>
  <si>
    <t>200Nm@ 1400-2200rpm</t>
  </si>
  <si>
    <t>22.3</t>
  </si>
  <si>
    <t>156</t>
  </si>
  <si>
    <t>380Nm(38.7kgm)@ 2500rpm</t>
  </si>
  <si>
    <t>15.26</t>
  </si>
  <si>
    <t>74.9</t>
  </si>
  <si>
    <t>110Nm@ 4400rpm</t>
  </si>
  <si>
    <t>62</t>
  </si>
  <si>
    <t>72Nm@ 4388rpm</t>
  </si>
  <si>
    <t>105.3</t>
  </si>
  <si>
    <t>263.7Nm@ 2500rpm</t>
  </si>
  <si>
    <t>20.62</t>
  </si>
  <si>
    <t>27.4</t>
  </si>
  <si>
    <t>23.2</t>
  </si>
  <si>
    <t>73.94</t>
  </si>
  <si>
    <t>320Nm@ 1600-2800rpm</t>
  </si>
  <si>
    <t>14.4</t>
  </si>
  <si>
    <t>25.5@ 1,500-3,000(kgm@ rpm)</t>
  </si>
  <si>
    <t>16.3@ 2,000(kgm@ rpm)</t>
  </si>
  <si>
    <t>18.4</t>
  </si>
  <si>
    <t xml:space="preserve">190 Nm at 1750 rpm </t>
  </si>
  <si>
    <t>94.14Nm@ 3500rpm</t>
  </si>
  <si>
    <t>85</t>
  </si>
  <si>
    <t>12@ 3,500(kgm@ rpm)</t>
  </si>
  <si>
    <t>113Nm@ 5000rpm</t>
  </si>
  <si>
    <t>30.46</t>
  </si>
  <si>
    <t>14.02</t>
  </si>
  <si>
    <t>118.3</t>
  </si>
  <si>
    <t>280Nm@ 2400-2800rpm</t>
  </si>
  <si>
    <t>72</t>
  </si>
  <si>
    <t>96Nm@ 3500rpm</t>
  </si>
  <si>
    <t>11</t>
  </si>
  <si>
    <t>16@ 2,000(kgm@ rpm)</t>
  </si>
  <si>
    <t>20.6</t>
  </si>
  <si>
    <t>320Nm@ 1750-3000rpm</t>
  </si>
  <si>
    <t>114.73nm@ 4000rpm</t>
  </si>
  <si>
    <t>147.51</t>
  </si>
  <si>
    <t>320Nm@ 1750-2500rpm</t>
  </si>
  <si>
    <t>22.05</t>
  </si>
  <si>
    <t>138nm@ 4400rpm</t>
  </si>
  <si>
    <t>20.2</t>
  </si>
  <si>
    <t>18.1</t>
  </si>
  <si>
    <t>22.1</t>
  </si>
  <si>
    <t>190Nm@ 1750rpm</t>
  </si>
  <si>
    <t>58</t>
  </si>
  <si>
    <t>789Nm@ 2250rpm</t>
  </si>
  <si>
    <t>19.87</t>
  </si>
  <si>
    <t>64</t>
  </si>
  <si>
    <t>126.24</t>
  </si>
  <si>
    <t>259.87Nm@ 1900-2750rpm</t>
  </si>
  <si>
    <t>76.9</t>
  </si>
  <si>
    <t>205Nm@ 1750rpm</t>
  </si>
  <si>
    <t>13.01</t>
  </si>
  <si>
    <t>194.3</t>
  </si>
  <si>
    <t>436.39Nm@ 1800-2500rpm</t>
  </si>
  <si>
    <t>18.06</t>
  </si>
  <si>
    <t>182.5Nm@ 1500-1800rpm</t>
  </si>
  <si>
    <t>90.3Nm@ 4200rpm</t>
  </si>
  <si>
    <t>12.5@ 2,500(kgm@ rpm)</t>
  </si>
  <si>
    <t>26.1</t>
  </si>
  <si>
    <t>99.23</t>
  </si>
  <si>
    <t>215Nm@ 1750-3000rpm</t>
  </si>
  <si>
    <t>89.84</t>
  </si>
  <si>
    <t>215Nm@ 1750-3000</t>
  </si>
  <si>
    <t>Highland Park</t>
  </si>
  <si>
    <t>16.52</t>
  </si>
  <si>
    <t>123.7</t>
  </si>
  <si>
    <t>305Nm@ 2000rpm</t>
  </si>
  <si>
    <t>Hoffman Estates</t>
  </si>
  <si>
    <t>13.55</t>
  </si>
  <si>
    <t>118.35</t>
  </si>
  <si>
    <t>Joliet</t>
  </si>
  <si>
    <t>Edmonds</t>
  </si>
  <si>
    <t>24.2</t>
  </si>
  <si>
    <t>Federal Way</t>
  </si>
  <si>
    <t>Issaquah</t>
  </si>
  <si>
    <t>Everett</t>
  </si>
  <si>
    <t>Indian Trail</t>
  </si>
  <si>
    <t>Elk Plain</t>
  </si>
  <si>
    <t>25.83</t>
  </si>
  <si>
    <t>99</t>
  </si>
  <si>
    <t>11.2</t>
  </si>
  <si>
    <t>241</t>
  </si>
  <si>
    <t>540Nm@ 2000rpm</t>
  </si>
  <si>
    <t>High Point</t>
  </si>
  <si>
    <t>327Nm@ 2600rpm</t>
  </si>
  <si>
    <t>Iowa</t>
  </si>
  <si>
    <t>Bettendorf</t>
  </si>
  <si>
    <t>136</t>
  </si>
  <si>
    <t>300Nm@ 1600-3000rpm</t>
  </si>
  <si>
    <t>Ankeny</t>
  </si>
  <si>
    <t>Ames</t>
  </si>
  <si>
    <t>17.09</t>
  </si>
  <si>
    <t>261.4</t>
  </si>
  <si>
    <t>620Nm@ 2000-2500rpm</t>
  </si>
  <si>
    <t>Oregon</t>
  </si>
  <si>
    <t>Albany</t>
  </si>
  <si>
    <t>Pharr</t>
  </si>
  <si>
    <t>450Nm@ 1600-2400rpm</t>
  </si>
  <si>
    <t>Pflugerville</t>
  </si>
  <si>
    <t>New Mexico</t>
  </si>
  <si>
    <t>Santa Fe</t>
  </si>
  <si>
    <t>Seminole</t>
  </si>
  <si>
    <t>Gastonia</t>
  </si>
  <si>
    <t>Garner</t>
  </si>
  <si>
    <t>Goldsboro</t>
  </si>
  <si>
    <t>Greensboro</t>
  </si>
  <si>
    <t>Greenville</t>
  </si>
  <si>
    <t>Elmira</t>
  </si>
  <si>
    <t>Maryland</t>
  </si>
  <si>
    <t>Dundalk</t>
  </si>
  <si>
    <t>East Meadow</t>
  </si>
  <si>
    <t>Montana</t>
  </si>
  <si>
    <t>Kalispell</t>
  </si>
  <si>
    <t>Arkansas</t>
  </si>
  <si>
    <t>Little Rock</t>
  </si>
  <si>
    <t>North Little Rock</t>
  </si>
  <si>
    <t>Pine Bluff</t>
  </si>
  <si>
    <t>Paragould</t>
  </si>
  <si>
    <t>Arizona</t>
  </si>
  <si>
    <t>Prescott Valley</t>
  </si>
  <si>
    <t>19@ 1,800(kgm@ rpm)</t>
  </si>
  <si>
    <t>Maine</t>
  </si>
  <si>
    <t>Saco</t>
  </si>
  <si>
    <t>Vermont</t>
  </si>
  <si>
    <t>Rutland</t>
  </si>
  <si>
    <t>Sanford</t>
  </si>
  <si>
    <t>Scottsdale</t>
  </si>
  <si>
    <t>New Jersey</t>
  </si>
  <si>
    <t>Willingboro</t>
  </si>
  <si>
    <t>Brunswick</t>
  </si>
  <si>
    <t>Connecticut</t>
  </si>
  <si>
    <t>Colchester</t>
  </si>
  <si>
    <t>Oklahoma</t>
  </si>
  <si>
    <t>Norman</t>
  </si>
  <si>
    <t>21.03</t>
  </si>
  <si>
    <t>Moore</t>
  </si>
  <si>
    <t>Muskogee</t>
  </si>
  <si>
    <t>Oklahoma City</t>
  </si>
  <si>
    <t>Owasso</t>
  </si>
  <si>
    <t>9.2@ 4,200(kgm@ rpm)</t>
  </si>
  <si>
    <t>Tennessee</t>
  </si>
  <si>
    <t>Collierville</t>
  </si>
  <si>
    <t>Columbia</t>
  </si>
  <si>
    <t>Cleveland</t>
  </si>
  <si>
    <t>17.45</t>
  </si>
  <si>
    <t>Alabama</t>
  </si>
  <si>
    <t>Madison</t>
  </si>
  <si>
    <t>Huntington Beach</t>
  </si>
  <si>
    <t>Lewiston</t>
  </si>
  <si>
    <t>Avenel</t>
  </si>
  <si>
    <t>21.64</t>
  </si>
  <si>
    <t>104.68</t>
  </si>
  <si>
    <t>145@ 4,100(kgm@ rpm)</t>
  </si>
  <si>
    <t>Wisconsin</t>
  </si>
  <si>
    <t>Eau Claire</t>
  </si>
  <si>
    <t>Greensburg</t>
  </si>
  <si>
    <t>37.48</t>
  </si>
  <si>
    <t>51Nm@ 4000+/-500rpm</t>
  </si>
  <si>
    <t>Fitchburg</t>
  </si>
  <si>
    <t>21.94</t>
  </si>
  <si>
    <t>13.87</t>
  </si>
  <si>
    <t>110Nm@ 3000rpm</t>
  </si>
  <si>
    <t>Brookfield</t>
  </si>
  <si>
    <t>104</t>
  </si>
  <si>
    <t>148Nm@ 3500rpm</t>
  </si>
  <si>
    <t>Utica</t>
  </si>
  <si>
    <t>Troy</t>
  </si>
  <si>
    <t>Valley Stream</t>
  </si>
  <si>
    <t>116Nm@ 4750rpm</t>
  </si>
  <si>
    <t>Tampa</t>
  </si>
  <si>
    <t>Troutdale</t>
  </si>
  <si>
    <t>Titusville</t>
  </si>
  <si>
    <t>Tamarac</t>
  </si>
  <si>
    <t>South Carolina</t>
  </si>
  <si>
    <t>Taylors</t>
  </si>
  <si>
    <t>48@ 3,000+/-500(NM@ rpm)</t>
  </si>
  <si>
    <t>19.98</t>
  </si>
  <si>
    <t>Canton</t>
  </si>
  <si>
    <t>20.52</t>
  </si>
  <si>
    <t>Dearborn</t>
  </si>
  <si>
    <t>Dearborn Heights</t>
  </si>
  <si>
    <t>23.57</t>
  </si>
  <si>
    <t>Bethpage</t>
  </si>
  <si>
    <t>Clinton</t>
  </si>
  <si>
    <t>West Palm Beach</t>
  </si>
  <si>
    <t>Watertown</t>
  </si>
  <si>
    <t>West Linn</t>
  </si>
  <si>
    <t>63.12</t>
  </si>
  <si>
    <t>91.7</t>
  </si>
  <si>
    <t>102.5</t>
  </si>
  <si>
    <t>148Nm@ 4000rpm</t>
  </si>
  <si>
    <t>Los Altos</t>
  </si>
  <si>
    <t>11.7</t>
  </si>
  <si>
    <t>177.6</t>
  </si>
  <si>
    <t>222Nm@ 4300rpm</t>
  </si>
  <si>
    <t>Los Gatos</t>
  </si>
  <si>
    <t>Los Banos</t>
  </si>
  <si>
    <t>Millville</t>
  </si>
  <si>
    <t>New Hampshire</t>
  </si>
  <si>
    <t>Merrimack</t>
  </si>
  <si>
    <t>Long Beach</t>
  </si>
  <si>
    <t>Manhattan Beach</t>
  </si>
  <si>
    <t>17.43</t>
  </si>
  <si>
    <t>135.3Nm@ 5000rpm</t>
  </si>
  <si>
    <t>Westbrook</t>
  </si>
  <si>
    <t>45</t>
  </si>
  <si>
    <t>98Nm@ 1600-3000rpm</t>
  </si>
  <si>
    <t>Newark</t>
  </si>
  <si>
    <t>Norwich</t>
  </si>
  <si>
    <t>Miramar</t>
  </si>
  <si>
    <t>Idaho</t>
  </si>
  <si>
    <t>Boise</t>
  </si>
  <si>
    <t>18.88</t>
  </si>
  <si>
    <t>123.37</t>
  </si>
  <si>
    <t>170Nm@ 1400-4500rpm</t>
  </si>
  <si>
    <t>Lemon Grove</t>
  </si>
  <si>
    <t>Irvington</t>
  </si>
  <si>
    <t>Maple Shade</t>
  </si>
  <si>
    <t>Holbrook</t>
  </si>
  <si>
    <t>Westford</t>
  </si>
  <si>
    <t>Paterson</t>
  </si>
  <si>
    <t>Minnesota</t>
  </si>
  <si>
    <t>Brooklyn Center</t>
  </si>
  <si>
    <t>13.68</t>
  </si>
  <si>
    <t>147.8</t>
  </si>
  <si>
    <t>343Nm@ 1400-2800rpm</t>
  </si>
  <si>
    <t>Brooklyn Park</t>
  </si>
  <si>
    <t>Burnsville</t>
  </si>
  <si>
    <t>11.18</t>
  </si>
  <si>
    <t>184</t>
  </si>
  <si>
    <t>402Nm@ 1600-3000rpm</t>
  </si>
  <si>
    <t>Bloomington</t>
  </si>
  <si>
    <t>Blaine</t>
  </si>
  <si>
    <t>84.48</t>
  </si>
  <si>
    <t>113Nm@ 3300rpm</t>
  </si>
  <si>
    <t>Augusta</t>
  </si>
  <si>
    <t>Columbus</t>
  </si>
  <si>
    <t>68.07</t>
  </si>
  <si>
    <t>99.07Nm@ 4500rpm</t>
  </si>
  <si>
    <t>Dalton</t>
  </si>
  <si>
    <t>Cedar Hill</t>
  </si>
  <si>
    <t>Carrollton</t>
  </si>
  <si>
    <t>74.96</t>
  </si>
  <si>
    <t>210nm@ 1600-2200rpm</t>
  </si>
  <si>
    <t>20.89</t>
  </si>
  <si>
    <t>Cedar Park</t>
  </si>
  <si>
    <t>Burleson</t>
  </si>
  <si>
    <t xml:space="preserve">190 Nm at 1750  rpm </t>
  </si>
  <si>
    <t>167.6</t>
  </si>
  <si>
    <t>Hollywood</t>
  </si>
  <si>
    <t>Jacksonville</t>
  </si>
  <si>
    <t>Homestead</t>
  </si>
  <si>
    <t>Ithaca</t>
  </si>
  <si>
    <t>Ohio</t>
  </si>
  <si>
    <t>Hudson</t>
  </si>
  <si>
    <t>11.8</t>
  </si>
  <si>
    <t>32.1kgm@ 2000rpm</t>
  </si>
  <si>
    <t>224nm@ 1500-2750rpm</t>
  </si>
  <si>
    <t>Auburn</t>
  </si>
  <si>
    <t>West Scarborough</t>
  </si>
  <si>
    <t>19.62</t>
  </si>
  <si>
    <t>400nm@ 1750-2500rpm</t>
  </si>
  <si>
    <t>Kansas</t>
  </si>
  <si>
    <t>Hutchinson</t>
  </si>
  <si>
    <t>Garden City</t>
  </si>
  <si>
    <t>Leawood</t>
  </si>
  <si>
    <t>Leavenworth</t>
  </si>
  <si>
    <t>Kansas City</t>
  </si>
  <si>
    <t>21.7</t>
  </si>
  <si>
    <t>215Nm@ 1750-2500rpm</t>
  </si>
  <si>
    <t>Lawrence</t>
  </si>
  <si>
    <t>152.87</t>
  </si>
  <si>
    <t>Davis</t>
  </si>
  <si>
    <t>Fords</t>
  </si>
  <si>
    <t>Swansea</t>
  </si>
  <si>
    <t>Braintree</t>
  </si>
  <si>
    <t>South Burlington</t>
  </si>
  <si>
    <t>Deer Park</t>
  </si>
  <si>
    <t>Dix Hills</t>
  </si>
  <si>
    <t>14.9</t>
  </si>
  <si>
    <t>112.2</t>
  </si>
  <si>
    <t>25@ 1,800-2,800(kgm@ rpm)</t>
  </si>
  <si>
    <t>83.83</t>
  </si>
  <si>
    <t>19.5</t>
  </si>
  <si>
    <t>197Nm@ 1750rpm</t>
  </si>
  <si>
    <t>Tinley Park</t>
  </si>
  <si>
    <t>Urbandale</t>
  </si>
  <si>
    <t>136.3Nm@ 4200rpm</t>
  </si>
  <si>
    <t>Waterloo</t>
  </si>
  <si>
    <t>West Des Moines</t>
  </si>
  <si>
    <t>Battle Creek</t>
  </si>
  <si>
    <t>Bay City</t>
  </si>
  <si>
    <t>Ann Arbor</t>
  </si>
  <si>
    <t>Allen Park</t>
  </si>
  <si>
    <t>Sierra Vista</t>
  </si>
  <si>
    <t>10.91</t>
  </si>
  <si>
    <t>197</t>
  </si>
  <si>
    <t>470Nm@ 1750-2500rpm</t>
  </si>
  <si>
    <t>Utah</t>
  </si>
  <si>
    <t>Tooele</t>
  </si>
  <si>
    <t>Crofton</t>
  </si>
  <si>
    <t>Edgewood</t>
  </si>
  <si>
    <t>15.7</t>
  </si>
  <si>
    <t>11@ 3,000(kgm@ rpm)</t>
  </si>
  <si>
    <t>Cumberland</t>
  </si>
  <si>
    <t>20.73</t>
  </si>
  <si>
    <t>Virginia</t>
  </si>
  <si>
    <t>Rose Hill</t>
  </si>
  <si>
    <t>15.85</t>
  </si>
  <si>
    <t>110.4</t>
  </si>
  <si>
    <t>Ewing</t>
  </si>
  <si>
    <t>Hartford</t>
  </si>
  <si>
    <t>Portland</t>
  </si>
  <si>
    <t>Redwood City</t>
  </si>
  <si>
    <t>Hampton</t>
  </si>
  <si>
    <t>College Station</t>
  </si>
  <si>
    <t>Chandler</t>
  </si>
  <si>
    <t>20.7</t>
  </si>
  <si>
    <t>Provo</t>
  </si>
  <si>
    <t>14.23</t>
  </si>
  <si>
    <t>104.55</t>
  </si>
  <si>
    <t>142Nm@ 4000rpm</t>
  </si>
  <si>
    <t>Pleasant Grove</t>
  </si>
  <si>
    <t>16.5</t>
  </si>
  <si>
    <t>Nebraska</t>
  </si>
  <si>
    <t>Papillion</t>
  </si>
  <si>
    <t>Corvallis</t>
  </si>
  <si>
    <t>Bend</t>
  </si>
  <si>
    <t>Glassboro</t>
  </si>
  <si>
    <t>17.36</t>
  </si>
  <si>
    <t>Burlington</t>
  </si>
  <si>
    <t>Mount Vernon</t>
  </si>
  <si>
    <t>Bergenfield</t>
  </si>
  <si>
    <t>Shelton</t>
  </si>
  <si>
    <t>Gorham</t>
  </si>
  <si>
    <t>Secaucus</t>
  </si>
  <si>
    <t>Bartlesville</t>
  </si>
  <si>
    <t>Broken Arrow</t>
  </si>
  <si>
    <t>Hamilton</t>
  </si>
  <si>
    <t>Hilliard</t>
  </si>
  <si>
    <t>103</t>
  </si>
  <si>
    <t>Grove City</t>
  </si>
  <si>
    <t>East Los Angeles</t>
  </si>
  <si>
    <t>Lynn</t>
  </si>
  <si>
    <t>Salem</t>
  </si>
  <si>
    <t>Union</t>
  </si>
  <si>
    <t>Newburyport</t>
  </si>
  <si>
    <t>12.6</t>
  </si>
  <si>
    <t>103.3</t>
  </si>
  <si>
    <t>145Nm@ 4100rpm</t>
  </si>
  <si>
    <t>Selma</t>
  </si>
  <si>
    <t>16.36</t>
  </si>
  <si>
    <t>320Nm@ 1500-2800rpm</t>
  </si>
  <si>
    <t>Olympia</t>
  </si>
  <si>
    <t>123Nm@ 1000-2500rpm</t>
  </si>
  <si>
    <t>14.95</t>
  </si>
  <si>
    <t>218Nm@ 1400-2600rpm</t>
  </si>
  <si>
    <t>North Babylon</t>
  </si>
  <si>
    <t>Marysville</t>
  </si>
  <si>
    <t>16.9</t>
  </si>
  <si>
    <t>Parkland</t>
  </si>
  <si>
    <t>West Virginia</t>
  </si>
  <si>
    <t>Morgantown</t>
  </si>
  <si>
    <t>66</t>
  </si>
  <si>
    <t>San Marcos</t>
  </si>
  <si>
    <t>19.2</t>
  </si>
  <si>
    <t>Fort Dodge</t>
  </si>
  <si>
    <t>Iowa City</t>
  </si>
  <si>
    <t>16.96</t>
  </si>
  <si>
    <t>22.15</t>
  </si>
  <si>
    <t>108.6</t>
  </si>
  <si>
    <t>Altoona</t>
  </si>
  <si>
    <t>165</t>
  </si>
  <si>
    <t>510@ 1600-2400</t>
  </si>
  <si>
    <t>Belle Glade</t>
  </si>
  <si>
    <t>Hanover</t>
  </si>
  <si>
    <t>Colorado</t>
  </si>
  <si>
    <t>Highlands Ranch</t>
  </si>
  <si>
    <t>18.78</t>
  </si>
  <si>
    <t>Lakewood</t>
  </si>
  <si>
    <t>19.61</t>
  </si>
  <si>
    <t>Rock Island</t>
  </si>
  <si>
    <t>220Nm@ 1500-2750rpm</t>
  </si>
  <si>
    <t>Rockford</t>
  </si>
  <si>
    <t>Ormond Beach</t>
  </si>
  <si>
    <t>Orlando</t>
  </si>
  <si>
    <t>163.7</t>
  </si>
  <si>
    <t>380Nm@ 2000rpm</t>
  </si>
  <si>
    <t>Evans</t>
  </si>
  <si>
    <t>Gainesville</t>
  </si>
  <si>
    <t>East Point</t>
  </si>
  <si>
    <t>Cleveland Heights</t>
  </si>
  <si>
    <t>17.71</t>
  </si>
  <si>
    <t>104Nm@ 3100rpm</t>
  </si>
  <si>
    <t>Wilmette</t>
  </si>
  <si>
    <t>Woodridge</t>
  </si>
  <si>
    <t>Indiana</t>
  </si>
  <si>
    <t>Carmel</t>
  </si>
  <si>
    <t>Anderson</t>
  </si>
  <si>
    <t>Wheeling</t>
  </si>
  <si>
    <t>116.9</t>
  </si>
  <si>
    <t>292Nm@ 2000rpm</t>
  </si>
  <si>
    <t>18.3</t>
  </si>
  <si>
    <t>Kentucky</t>
  </si>
  <si>
    <t>Murray</t>
  </si>
  <si>
    <t>94.93</t>
  </si>
  <si>
    <t>Meridian</t>
  </si>
  <si>
    <t>Nampa</t>
  </si>
  <si>
    <t>Mount Lebanon</t>
  </si>
  <si>
    <t>Monroeville</t>
  </si>
  <si>
    <t>Fort Smith</t>
  </si>
  <si>
    <t>Hot Springs</t>
  </si>
  <si>
    <t>19.12</t>
  </si>
  <si>
    <t>Fayetteville</t>
  </si>
  <si>
    <t>19.72</t>
  </si>
  <si>
    <t>Rochester</t>
  </si>
  <si>
    <t>Rome</t>
  </si>
  <si>
    <t>Van Buren</t>
  </si>
  <si>
    <t>West Chicago</t>
  </si>
  <si>
    <t>Waukegan</t>
  </si>
  <si>
    <t>12</t>
  </si>
  <si>
    <t>127</t>
  </si>
  <si>
    <t>20@ 3,750(kgm@ rpm)</t>
  </si>
  <si>
    <t>Bryan</t>
  </si>
  <si>
    <t>Brownsville</t>
  </si>
  <si>
    <t>198.5</t>
  </si>
  <si>
    <t>46.5@ 1,400-2,800(kgm@ rpm)</t>
  </si>
  <si>
    <t>Camp Springs</t>
  </si>
  <si>
    <t>11.4</t>
  </si>
  <si>
    <t>380Nm@ 2500rpm</t>
  </si>
  <si>
    <t>15@ 3,800(kgm@ rpm)</t>
  </si>
  <si>
    <t>23.03</t>
  </si>
  <si>
    <t>Pasadena</t>
  </si>
  <si>
    <t>136Nm@ 4250rpm</t>
  </si>
  <si>
    <t>Pearland</t>
  </si>
  <si>
    <t>Hanover Park</t>
  </si>
  <si>
    <t>Coralville</t>
  </si>
  <si>
    <t>Gurnee</t>
  </si>
  <si>
    <t>11.07</t>
  </si>
  <si>
    <t>179.5</t>
  </si>
  <si>
    <t>228Nm@ 4400rpm</t>
  </si>
  <si>
    <t>Missouri</t>
  </si>
  <si>
    <t>Clayton</t>
  </si>
  <si>
    <t>Albemarle</t>
  </si>
  <si>
    <t>Burton</t>
  </si>
  <si>
    <t>Binghamton</t>
  </si>
  <si>
    <t>Lafayette</t>
  </si>
  <si>
    <t>15.9</t>
  </si>
  <si>
    <t>120.69</t>
  </si>
  <si>
    <t>149Nm@ 4500rpm</t>
  </si>
  <si>
    <t>Merrillville</t>
  </si>
  <si>
    <t>Marion</t>
  </si>
  <si>
    <t>121.31</t>
  </si>
  <si>
    <t>17.67</t>
  </si>
  <si>
    <t>138.08</t>
  </si>
  <si>
    <t>20.46</t>
  </si>
  <si>
    <t>Lancaster</t>
  </si>
  <si>
    <t>13.1</t>
  </si>
  <si>
    <t>187Nm@ 2500rpm</t>
  </si>
  <si>
    <t>Laredo</t>
  </si>
  <si>
    <t>Lake Jackson</t>
  </si>
  <si>
    <t>League City</t>
  </si>
  <si>
    <t>146Nm@ 3400rpm</t>
  </si>
  <si>
    <t>13.45</t>
  </si>
  <si>
    <t>Romeoville</t>
  </si>
  <si>
    <t>Maplewood</t>
  </si>
  <si>
    <t>Minneapolis</t>
  </si>
  <si>
    <t>Ocoee</t>
  </si>
  <si>
    <t>White Plains</t>
  </si>
  <si>
    <t>Yonkers</t>
  </si>
  <si>
    <t>8.6@ 3,500(kgm@ rpm)</t>
  </si>
  <si>
    <t>Stevens Point</t>
  </si>
  <si>
    <t>Sun Prairie</t>
  </si>
  <si>
    <t>Sheboygan</t>
  </si>
  <si>
    <t>Munster</t>
  </si>
  <si>
    <t>Odessa</t>
  </si>
  <si>
    <t>24.8</t>
  </si>
  <si>
    <t>219.7Nm@ 1750-2750rpm</t>
  </si>
  <si>
    <t>Henderson</t>
  </si>
  <si>
    <t>190Nm@ 2000-3000</t>
  </si>
  <si>
    <t>Hopkinsville</t>
  </si>
  <si>
    <t>187.7</t>
  </si>
  <si>
    <t>450Nm@ 2000rpm</t>
  </si>
  <si>
    <t>Ossining</t>
  </si>
  <si>
    <t>Oceanside</t>
  </si>
  <si>
    <t>Plainview</t>
  </si>
  <si>
    <t>15.73</t>
  </si>
  <si>
    <t>300Nm@ 2000rpm</t>
  </si>
  <si>
    <t>Michigan City</t>
  </si>
  <si>
    <t>Force</t>
  </si>
  <si>
    <t>80.8</t>
  </si>
  <si>
    <t>230Nm@ 1800-2000rpm</t>
  </si>
  <si>
    <t>Aloha</t>
  </si>
  <si>
    <t>Beaverton</t>
  </si>
  <si>
    <t>42@ 2,000(kgm@ rpm)</t>
  </si>
  <si>
    <t>110Nm@ 3000-4300rpm</t>
  </si>
  <si>
    <t>Wellesley</t>
  </si>
  <si>
    <t>110(11.2)@ 4800</t>
  </si>
  <si>
    <t>Scotch Plains</t>
  </si>
  <si>
    <t>Phillipsburg</t>
  </si>
  <si>
    <t>Port Saint Lucie</t>
  </si>
  <si>
    <t>Port Orange</t>
  </si>
  <si>
    <t>Ponte Vedra Beach</t>
  </si>
  <si>
    <t>15.11</t>
  </si>
  <si>
    <t>Port Charlotte</t>
  </si>
  <si>
    <t>86.79</t>
  </si>
  <si>
    <t>Pompano Beach</t>
  </si>
  <si>
    <t>Poinciana</t>
  </si>
  <si>
    <t>330Nm@ 1800rpm</t>
  </si>
  <si>
    <t>Lima</t>
  </si>
  <si>
    <t>Lorain</t>
  </si>
  <si>
    <t>Mansfield</t>
  </si>
  <si>
    <t>93.87</t>
  </si>
  <si>
    <t>225Nm@ 1500-2500rpm</t>
  </si>
  <si>
    <t>Germantown</t>
  </si>
  <si>
    <t>Hendersonville</t>
  </si>
  <si>
    <t>Gallatin</t>
  </si>
  <si>
    <t>Kankakee</t>
  </si>
  <si>
    <t>Layton</t>
  </si>
  <si>
    <t>Kearns</t>
  </si>
  <si>
    <t>N</t>
  </si>
  <si>
    <t>380Nm@ 1750-2750rpm</t>
  </si>
  <si>
    <t>Kenosha</t>
  </si>
  <si>
    <t>Manitowoc</t>
  </si>
  <si>
    <t>La Crosse</t>
  </si>
  <si>
    <t>12.7</t>
  </si>
  <si>
    <t>116.6</t>
  </si>
  <si>
    <t>28.3@ 1,700-2,200(kgm@ rpm)</t>
  </si>
  <si>
    <t>Danville</t>
  </si>
  <si>
    <t>Aurora</t>
  </si>
  <si>
    <t>Boulder</t>
  </si>
  <si>
    <t>Sandusky</t>
  </si>
  <si>
    <t>North Dakota</t>
  </si>
  <si>
    <t>Dickinson</t>
  </si>
  <si>
    <t>21.2</t>
  </si>
  <si>
    <t>Springfield</t>
  </si>
  <si>
    <t>259.88Nm@ 1900-2750rpm</t>
  </si>
  <si>
    <t>Pekin</t>
  </si>
  <si>
    <t>20.38</t>
  </si>
  <si>
    <t>143</t>
  </si>
  <si>
    <t>Park Ridge</t>
  </si>
  <si>
    <t>Peoria</t>
  </si>
  <si>
    <t>Bayonne</t>
  </si>
  <si>
    <t>Saratoga</t>
  </si>
  <si>
    <t>21.56</t>
  </si>
  <si>
    <t>Waco</t>
  </si>
  <si>
    <t>13.22</t>
  </si>
  <si>
    <t>580Nm@ 1400-3250rpm</t>
  </si>
  <si>
    <t>The Colony</t>
  </si>
  <si>
    <t>Waxahachie</t>
  </si>
  <si>
    <t>Victoria</t>
  </si>
  <si>
    <t>400 Nm /2000 rpm</t>
  </si>
  <si>
    <t>Tyler</t>
  </si>
  <si>
    <t>The Woodlands</t>
  </si>
  <si>
    <t>Laurel</t>
  </si>
  <si>
    <t>Hagerstown</t>
  </si>
  <si>
    <t>Louisville</t>
  </si>
  <si>
    <t>Townsend</t>
  </si>
  <si>
    <t>San Gabriel</t>
  </si>
  <si>
    <t>Andover</t>
  </si>
  <si>
    <t>Easton</t>
  </si>
  <si>
    <t>Kirkwood</t>
  </si>
  <si>
    <t>Joplin</t>
  </si>
  <si>
    <t>14.49</t>
  </si>
  <si>
    <t>92.7</t>
  </si>
  <si>
    <t>127Nm@ 3500rpm</t>
  </si>
  <si>
    <t>Overland Park</t>
  </si>
  <si>
    <t>Shawnee</t>
  </si>
  <si>
    <t>15.05</t>
  </si>
  <si>
    <t>Chico</t>
  </si>
  <si>
    <t>Bangor</t>
  </si>
  <si>
    <t>Winchester</t>
  </si>
  <si>
    <t>Quincy</t>
  </si>
  <si>
    <t>300Nm@ 1500-2500rpm</t>
  </si>
  <si>
    <t>132.3Nm@ 4000rpm</t>
  </si>
  <si>
    <t>23.26</t>
  </si>
  <si>
    <t>113nm@ 4400rpm</t>
  </si>
  <si>
    <t>Fairfield</t>
  </si>
  <si>
    <t>151NM@ 4850rpm</t>
  </si>
  <si>
    <t>Fairborn</t>
  </si>
  <si>
    <t>15.41</t>
  </si>
  <si>
    <t>153Nm@ 3750-3800rpm</t>
  </si>
  <si>
    <t>Findlay</t>
  </si>
  <si>
    <t>13.8</t>
  </si>
  <si>
    <t>10.7@ 2,500(kgm@ rpm)</t>
  </si>
  <si>
    <t>Grand Rapids</t>
  </si>
  <si>
    <t>Holland</t>
  </si>
  <si>
    <t>Concord</t>
  </si>
  <si>
    <t>Essex Junction</t>
  </si>
  <si>
    <t>Wilbraham</t>
  </si>
  <si>
    <t>Willoughby</t>
  </si>
  <si>
    <t>Youngstown</t>
  </si>
  <si>
    <t>Xenia</t>
  </si>
  <si>
    <t>Fair Lawn</t>
  </si>
  <si>
    <t>Marlborough</t>
  </si>
  <si>
    <t>Chula Vista</t>
  </si>
  <si>
    <t>Citrus Heights</t>
  </si>
  <si>
    <t>Claremont</t>
  </si>
  <si>
    <t>124.6Nm@ 3500rpm</t>
  </si>
  <si>
    <t>Garland</t>
  </si>
  <si>
    <t>Georgetown</t>
  </si>
  <si>
    <t>Grand Prairie</t>
  </si>
  <si>
    <t>22.27</t>
  </si>
  <si>
    <t>Grapevine</t>
  </si>
  <si>
    <t>Alton</t>
  </si>
  <si>
    <t>88</t>
  </si>
  <si>
    <t>Arlington Heights</t>
  </si>
  <si>
    <t>State College</t>
  </si>
  <si>
    <t>Radnor</t>
  </si>
  <si>
    <t>Scranton</t>
  </si>
  <si>
    <t>32.52</t>
  </si>
  <si>
    <t>58.33</t>
  </si>
  <si>
    <t>78Nm@ 3500rpm</t>
  </si>
  <si>
    <t>Reading</t>
  </si>
  <si>
    <t>Wilkes Barre</t>
  </si>
  <si>
    <t>Ferguson</t>
  </si>
  <si>
    <t>Harrisburg</t>
  </si>
  <si>
    <t>Erie</t>
  </si>
  <si>
    <t>Coos Bay</t>
  </si>
  <si>
    <t>Farragut</t>
  </si>
  <si>
    <t>Blacksburg</t>
  </si>
  <si>
    <t>Charlottesville</t>
  </si>
  <si>
    <t>Burke</t>
  </si>
  <si>
    <t>Chesapeake</t>
  </si>
  <si>
    <t>South Lake Tahoe</t>
  </si>
  <si>
    <t>Pendleton</t>
  </si>
  <si>
    <t>Seymour</t>
  </si>
  <si>
    <t>East Brunswick</t>
  </si>
  <si>
    <t>219.9Nm@ 1750-2750rpm</t>
  </si>
  <si>
    <t>New Brunswick</t>
  </si>
  <si>
    <t>Dennis</t>
  </si>
  <si>
    <t>Palisades Park</t>
  </si>
  <si>
    <t>Lindenwold</t>
  </si>
  <si>
    <t>Petersburg</t>
  </si>
  <si>
    <t>Portsmouth</t>
  </si>
  <si>
    <t>Richmond</t>
  </si>
  <si>
    <t>Oakton</t>
  </si>
  <si>
    <t>78.8</t>
  </si>
  <si>
    <t>Bristol</t>
  </si>
  <si>
    <t>14.66</t>
  </si>
  <si>
    <t>420.7Nm@ 1800-2500rpm</t>
  </si>
  <si>
    <t>Temecula</t>
  </si>
  <si>
    <t>Tucson</t>
  </si>
  <si>
    <t>Benton</t>
  </si>
  <si>
    <t>Yuma</t>
  </si>
  <si>
    <t>130Nm@ 3000rpm</t>
  </si>
  <si>
    <t>Bella Vista</t>
  </si>
  <si>
    <t>12.12</t>
  </si>
  <si>
    <t>424Nm@ 2000rpm</t>
  </si>
  <si>
    <t>Surprise</t>
  </si>
  <si>
    <t>130@ 2500(kgm@ rpm)</t>
  </si>
  <si>
    <t>Tempe</t>
  </si>
  <si>
    <t>Naperville</t>
  </si>
  <si>
    <t>Mundelein</t>
  </si>
  <si>
    <t>Cranford</t>
  </si>
  <si>
    <t>Laconia</t>
  </si>
  <si>
    <t>Londonderry</t>
  </si>
  <si>
    <t>Normal</t>
  </si>
  <si>
    <t>16.84</t>
  </si>
  <si>
    <t>64.4</t>
  </si>
  <si>
    <t>99.8Nm@ 2700rpm</t>
  </si>
  <si>
    <t>Mount Prospect</t>
  </si>
  <si>
    <t>Twentynine Palms</t>
  </si>
  <si>
    <t>Derry</t>
  </si>
  <si>
    <t>14.09</t>
  </si>
  <si>
    <t>Birmingham</t>
  </si>
  <si>
    <t>Eden</t>
  </si>
  <si>
    <t>Decatur</t>
  </si>
  <si>
    <t>113Nm@ 4,500rpm</t>
  </si>
  <si>
    <t>14.7</t>
  </si>
  <si>
    <t>11.2@ 4,400(kgm@ rpm)</t>
  </si>
  <si>
    <t>Bessemer</t>
  </si>
  <si>
    <t>Indianapolis</t>
  </si>
  <si>
    <t>Jeffersonville</t>
  </si>
  <si>
    <t>Kokomo</t>
  </si>
  <si>
    <t>Syracuse</t>
  </si>
  <si>
    <t>Smithtown</t>
  </si>
  <si>
    <t>Prior Lake</t>
  </si>
  <si>
    <t>Webster</t>
  </si>
  <si>
    <t>Carlsbad</t>
  </si>
  <si>
    <t>Rhode Island</t>
  </si>
  <si>
    <t>Westerly</t>
  </si>
  <si>
    <t>South Plainfield</t>
  </si>
  <si>
    <t>Asbury Park</t>
  </si>
  <si>
    <t>Middletown</t>
  </si>
  <si>
    <t>Westfield</t>
  </si>
  <si>
    <t>Southbridge</t>
  </si>
  <si>
    <t>240Nm@ 1850rpm</t>
  </si>
  <si>
    <t>Foxborough</t>
  </si>
  <si>
    <t>13.4</t>
  </si>
  <si>
    <t>125</t>
  </si>
  <si>
    <t>16.1@ 4,200(kgm@ rpm)</t>
  </si>
  <si>
    <t>Dracut</t>
  </si>
  <si>
    <t>Louisiana</t>
  </si>
  <si>
    <t>New Iberia</t>
  </si>
  <si>
    <t>Monroe</t>
  </si>
  <si>
    <t>Roy</t>
  </si>
  <si>
    <t>Southgate</t>
  </si>
  <si>
    <t>15.5</t>
  </si>
  <si>
    <t>Sterling Heights</t>
  </si>
  <si>
    <t>13.49</t>
  </si>
  <si>
    <t>320Nm@ 1750-2700rpm</t>
  </si>
  <si>
    <t>Southfield</t>
  </si>
  <si>
    <t>Shelby</t>
  </si>
  <si>
    <t>Costa Mesa</t>
  </si>
  <si>
    <t>Wyoming</t>
  </si>
  <si>
    <t>Rock Springs</t>
  </si>
  <si>
    <t>Cabot</t>
  </si>
  <si>
    <t>Amesbury</t>
  </si>
  <si>
    <t>Hillside</t>
  </si>
  <si>
    <t>Saint Petersburg</t>
  </si>
  <si>
    <t>Saint Cloud</t>
  </si>
  <si>
    <t>Trenton</t>
  </si>
  <si>
    <t>Sarasota</t>
  </si>
  <si>
    <t>11.88</t>
  </si>
  <si>
    <t>Spanish Fork</t>
  </si>
  <si>
    <t>Springville</t>
  </si>
  <si>
    <t>14.6</t>
  </si>
  <si>
    <t>115Nm@ 4500rpm</t>
  </si>
  <si>
    <t>10.75</t>
  </si>
  <si>
    <t>245Nm@ 4000rpm</t>
  </si>
  <si>
    <t>139.01</t>
  </si>
  <si>
    <t>321Nm@ 1600-2400rpm</t>
  </si>
  <si>
    <t>Prairie Village</t>
  </si>
  <si>
    <t>Mankato</t>
  </si>
  <si>
    <t>Maple Grove</t>
  </si>
  <si>
    <t>Plum</t>
  </si>
  <si>
    <t>Penn Hills</t>
  </si>
  <si>
    <t>Norristown</t>
  </si>
  <si>
    <t>Sandy Springs</t>
  </si>
  <si>
    <t>Roswell</t>
  </si>
  <si>
    <t>24.5</t>
  </si>
  <si>
    <t>Savannah</t>
  </si>
  <si>
    <t>Cedar Falls</t>
  </si>
  <si>
    <t>Cedar Rapids</t>
  </si>
  <si>
    <t>11.74</t>
  </si>
  <si>
    <t>254.8</t>
  </si>
  <si>
    <t>619Nm@ 1600-2400rpm</t>
  </si>
  <si>
    <t>16.07</t>
  </si>
  <si>
    <t>181</t>
  </si>
  <si>
    <t>380Nm@ 1750-3000rpm</t>
  </si>
  <si>
    <t>Fort Bragg</t>
  </si>
  <si>
    <t>Elgin</t>
  </si>
  <si>
    <t>Elk Grove Village</t>
  </si>
  <si>
    <t>15.63</t>
  </si>
  <si>
    <t>258</t>
  </si>
  <si>
    <t>560Nm@ 1500rpm</t>
  </si>
  <si>
    <t>230Nm@ 1500-2250rpm</t>
  </si>
  <si>
    <t>Stillwater</t>
  </si>
  <si>
    <t>Ponca City</t>
  </si>
  <si>
    <t>26.3</t>
  </si>
  <si>
    <t>Owatonna</t>
  </si>
  <si>
    <t>Richfield</t>
  </si>
  <si>
    <t>Plymouth</t>
  </si>
  <si>
    <t>Glastonbury</t>
  </si>
  <si>
    <t>23.7</t>
  </si>
  <si>
    <t>55.23</t>
  </si>
  <si>
    <t>90Nm@ 2650rpm</t>
  </si>
  <si>
    <t>Searcy</t>
  </si>
  <si>
    <t>West Valley City</t>
  </si>
  <si>
    <t>West Jordan</t>
  </si>
  <si>
    <t>260Nm@ 1800-2200rpm</t>
  </si>
  <si>
    <t>Roseville</t>
  </si>
  <si>
    <t>Pueblo</t>
  </si>
  <si>
    <t>Parker</t>
  </si>
  <si>
    <t>South Portland</t>
  </si>
  <si>
    <t>Cambridge</t>
  </si>
  <si>
    <t>Corsicana</t>
  </si>
  <si>
    <t>Providence</t>
  </si>
  <si>
    <t>Englewood</t>
  </si>
  <si>
    <t>Cheshire</t>
  </si>
  <si>
    <t>Daly City</t>
  </si>
  <si>
    <t>Central Falls</t>
  </si>
  <si>
    <t>Roselle</t>
  </si>
  <si>
    <t>Edison</t>
  </si>
  <si>
    <t>Long Branch</t>
  </si>
  <si>
    <t>Pepperell</t>
  </si>
  <si>
    <t>25.47</t>
  </si>
  <si>
    <t>Oak Park</t>
  </si>
  <si>
    <t>Pontiac</t>
  </si>
  <si>
    <t>Port Huron</t>
  </si>
  <si>
    <t>270.9</t>
  </si>
  <si>
    <t>600Nm@ 2000rpm</t>
  </si>
  <si>
    <t>17.05</t>
  </si>
  <si>
    <t>Novi</t>
  </si>
  <si>
    <t>259.87nm@ 1500-3000rpm</t>
  </si>
  <si>
    <t>Pikesville</t>
  </si>
  <si>
    <t>Perry Hall</t>
  </si>
  <si>
    <t>Potomac</t>
  </si>
  <si>
    <t>16.6@ 4,500(kgm@ rpm)</t>
  </si>
  <si>
    <t>Parkville</t>
  </si>
  <si>
    <t>Fort Lauderdale</t>
  </si>
  <si>
    <t>Fairfax</t>
  </si>
  <si>
    <t>Wooster</t>
  </si>
  <si>
    <t>Westlake</t>
  </si>
  <si>
    <t>Westerville</t>
  </si>
  <si>
    <t>23.3</t>
  </si>
  <si>
    <t>Moreno Valley</t>
  </si>
  <si>
    <t>Mountain View</t>
  </si>
  <si>
    <t>Morgan Hill</t>
  </si>
  <si>
    <t>219.66NM@ 1500-2750rpm</t>
  </si>
  <si>
    <t>12.5@ 3,000(kgm@ rpm)</t>
  </si>
  <si>
    <t>Plano</t>
  </si>
  <si>
    <t>Wheaton</t>
  </si>
  <si>
    <t>Calumet City</t>
  </si>
  <si>
    <t>Carbondale</t>
  </si>
  <si>
    <t>Palm Beach Gardens</t>
  </si>
  <si>
    <t>Oviedo</t>
  </si>
  <si>
    <t>Palm Bay</t>
  </si>
  <si>
    <t>11.9</t>
  </si>
  <si>
    <t>13.38</t>
  </si>
  <si>
    <t>265</t>
  </si>
  <si>
    <t>620Nm@ 1500-2500rpm</t>
  </si>
  <si>
    <t>Berea</t>
  </si>
  <si>
    <t>Appleton</t>
  </si>
  <si>
    <t>157.75</t>
  </si>
  <si>
    <t>250Nm@ 1500-4500rpm</t>
  </si>
  <si>
    <t>Old Bridge</t>
  </si>
  <si>
    <t>Rancho Cucamonga</t>
  </si>
  <si>
    <t>Carteret</t>
  </si>
  <si>
    <t>Redding</t>
  </si>
  <si>
    <t>Woonsocket</t>
  </si>
  <si>
    <t>20.86</t>
  </si>
  <si>
    <t>Bennington</t>
  </si>
  <si>
    <t>101</t>
  </si>
  <si>
    <t>14.9@ 3,400(kgm@ rpm)</t>
  </si>
  <si>
    <t>Orange</t>
  </si>
  <si>
    <t>Redlands</t>
  </si>
  <si>
    <t>Mechanicsville</t>
  </si>
  <si>
    <t>North Platte</t>
  </si>
  <si>
    <t>Newport News</t>
  </si>
  <si>
    <t>Wilmington</t>
  </si>
  <si>
    <t>Wilson</t>
  </si>
  <si>
    <t>Woodburn</t>
  </si>
  <si>
    <t>Bismarck</t>
  </si>
  <si>
    <t>Vallejo</t>
  </si>
  <si>
    <t>Terrytown</t>
  </si>
  <si>
    <t>Tysons Corner</t>
  </si>
  <si>
    <t>Vacaville</t>
  </si>
  <si>
    <t>New Berlin</t>
  </si>
  <si>
    <t>Neenah</t>
  </si>
  <si>
    <t>Oak Creek</t>
  </si>
  <si>
    <t>Kent</t>
  </si>
  <si>
    <t>Kettering</t>
  </si>
  <si>
    <t>Huber Heights</t>
  </si>
  <si>
    <t>Lake Charles</t>
  </si>
  <si>
    <t>Oxford</t>
  </si>
  <si>
    <t>25.5@ 1,900(kgm@ rpm)</t>
  </si>
  <si>
    <t>10.9</t>
  </si>
  <si>
    <t>33.7@ 1,800(kgm@ rpm)</t>
  </si>
  <si>
    <t>Eagle Pass</t>
  </si>
  <si>
    <t>Edinburg</t>
  </si>
  <si>
    <t>Duncanville</t>
  </si>
  <si>
    <t>Oak Lawn</t>
  </si>
  <si>
    <t>Oak Forest</t>
  </si>
  <si>
    <t>Albuquerque</t>
  </si>
  <si>
    <t>186</t>
  </si>
  <si>
    <t>285Nm@ 2400-4000rpm</t>
  </si>
  <si>
    <t>18.25</t>
  </si>
  <si>
    <t>Nevada</t>
  </si>
  <si>
    <t>North Las Vegas</t>
  </si>
  <si>
    <t>Lawton</t>
  </si>
  <si>
    <t>Enid</t>
  </si>
  <si>
    <t>Midwest City</t>
  </si>
  <si>
    <t>Edmond</t>
  </si>
  <si>
    <t>Riverside</t>
  </si>
  <si>
    <t>South Orange</t>
  </si>
  <si>
    <t>Rocklin</t>
  </si>
  <si>
    <t>15.2</t>
  </si>
  <si>
    <t>10.7@ 2,600(kgm@ rpm)</t>
  </si>
  <si>
    <t>North Arlington</t>
  </si>
  <si>
    <t>Redford</t>
  </si>
  <si>
    <t>Medford</t>
  </si>
  <si>
    <t>Oregon City</t>
  </si>
  <si>
    <t>250Nm@ 1000-2000rpm</t>
  </si>
  <si>
    <t>Moline</t>
  </si>
  <si>
    <t>Melrose Park</t>
  </si>
  <si>
    <t>Mandan</t>
  </si>
  <si>
    <t>Rotterdam</t>
  </si>
  <si>
    <t>Slidell</t>
  </si>
  <si>
    <t>Annapolis</t>
  </si>
  <si>
    <t>20.37</t>
  </si>
  <si>
    <t>240Nm@ 1750rpm</t>
  </si>
  <si>
    <t>Aspen Hill</t>
  </si>
  <si>
    <t>Manhattan</t>
  </si>
  <si>
    <t>Lenexa</t>
  </si>
  <si>
    <t>Olathe</t>
  </si>
  <si>
    <t>Des Moines</t>
  </si>
  <si>
    <t>Bremerton</t>
  </si>
  <si>
    <t>Burien</t>
  </si>
  <si>
    <t>Post Falls</t>
  </si>
  <si>
    <t>Pocatello</t>
  </si>
  <si>
    <t>Paradise</t>
  </si>
  <si>
    <t>187.4</t>
  </si>
  <si>
    <t>226Nm@ 4400rpm</t>
  </si>
  <si>
    <t>Palo Alto</t>
  </si>
  <si>
    <t>224</t>
  </si>
  <si>
    <t>510Nm@ 1600-2800rpm</t>
  </si>
  <si>
    <t>259.87NM@ 1500-3000rpm</t>
  </si>
  <si>
    <t>Friendswood</t>
  </si>
  <si>
    <t>Levittown</t>
  </si>
  <si>
    <t>Cranston</t>
  </si>
  <si>
    <t>Fresno</t>
  </si>
  <si>
    <t>Dumont</t>
  </si>
  <si>
    <t>64.9</t>
  </si>
  <si>
    <t>Warwick</t>
  </si>
  <si>
    <t>Lyndhurst</t>
  </si>
  <si>
    <t>Coventry</t>
  </si>
  <si>
    <t>Covington</t>
  </si>
  <si>
    <t>Bowling Green</t>
  </si>
  <si>
    <t>155 Nm at 1600-2800 rpm</t>
  </si>
  <si>
    <t>Frankfort</t>
  </si>
  <si>
    <t>Wichita</t>
  </si>
  <si>
    <t>21.8</t>
  </si>
  <si>
    <t>240Nm@ 2000rpm</t>
  </si>
  <si>
    <t>11.96</t>
  </si>
  <si>
    <t>103Nm@ 4500rpm</t>
  </si>
  <si>
    <t>Cincinnati</t>
  </si>
  <si>
    <t>24.04</t>
  </si>
  <si>
    <t>Reynoldsburg</t>
  </si>
  <si>
    <t>Barrington</t>
  </si>
  <si>
    <t>Linden</t>
  </si>
  <si>
    <t>Passaic</t>
  </si>
  <si>
    <t>Grafton</t>
  </si>
  <si>
    <t>Bedford</t>
  </si>
  <si>
    <t>Iselin</t>
  </si>
  <si>
    <t>Hackensack</t>
  </si>
  <si>
    <t>Sayreville</t>
  </si>
  <si>
    <t>19.69</t>
  </si>
  <si>
    <t>Meriden</t>
  </si>
  <si>
    <t>Somerset</t>
  </si>
  <si>
    <t>Naugatuck</t>
  </si>
  <si>
    <t>Greenwich</t>
  </si>
  <si>
    <t>Palmer</t>
  </si>
  <si>
    <t>Dover</t>
  </si>
  <si>
    <t>West Mifflin</t>
  </si>
  <si>
    <t>Norwalk</t>
  </si>
  <si>
    <t>Grand Forks</t>
  </si>
  <si>
    <t>Minot</t>
  </si>
  <si>
    <t>Fargo</t>
  </si>
  <si>
    <t>13.5@ 4,800(kgm@ rpm)</t>
  </si>
  <si>
    <t>Round Rock</t>
  </si>
  <si>
    <t>Rosenberg</t>
  </si>
  <si>
    <t>Richardson</t>
  </si>
  <si>
    <t>400Nm@ 1750-2750rpm</t>
  </si>
  <si>
    <t>Port Arthur</t>
  </si>
  <si>
    <t>13.73</t>
  </si>
  <si>
    <t>148</t>
  </si>
  <si>
    <t>Rowlett</t>
  </si>
  <si>
    <t>175Nm@ 1500-4100rpm</t>
  </si>
  <si>
    <t>Alexandria</t>
  </si>
  <si>
    <t>Annandale</t>
  </si>
  <si>
    <t>Arlington</t>
  </si>
  <si>
    <t>21.04</t>
  </si>
  <si>
    <t>Ambassador</t>
  </si>
  <si>
    <t>35.5</t>
  </si>
  <si>
    <t>72.9Nm@ 2250rpm</t>
  </si>
  <si>
    <t>Superior</t>
  </si>
  <si>
    <t>Waukesha</t>
  </si>
  <si>
    <t>Wausau</t>
  </si>
  <si>
    <t>25.01</t>
  </si>
  <si>
    <t>89.75</t>
  </si>
  <si>
    <t>Reston</t>
  </si>
  <si>
    <t>Upper Saint Clair</t>
  </si>
  <si>
    <t>East Longmeadow</t>
  </si>
  <si>
    <t>Milton</t>
  </si>
  <si>
    <t>Apple Valley</t>
  </si>
  <si>
    <t>Atascadero</t>
  </si>
  <si>
    <t>Antioch</t>
  </si>
  <si>
    <t>North Pembroke</t>
  </si>
  <si>
    <t>Needham</t>
  </si>
  <si>
    <t>Baton Rouge</t>
  </si>
  <si>
    <t>Fort Lee</t>
  </si>
  <si>
    <t>135.4Nm@ 2500</t>
  </si>
  <si>
    <t>Gadsden</t>
  </si>
  <si>
    <t>Odenton</t>
  </si>
  <si>
    <t>Olney</t>
  </si>
  <si>
    <t>Owings Mills</t>
  </si>
  <si>
    <t>10.93</t>
  </si>
  <si>
    <t>245Nm@ 5000rpm</t>
  </si>
  <si>
    <t>Mississippi</t>
  </si>
  <si>
    <t>Gulfport</t>
  </si>
  <si>
    <t>Biloxi</t>
  </si>
  <si>
    <t>32.8</t>
  </si>
  <si>
    <t>57Nm@ 2500rpm</t>
  </si>
  <si>
    <t>Woodbury</t>
  </si>
  <si>
    <t>Depew</t>
  </si>
  <si>
    <t>Delaware</t>
  </si>
  <si>
    <t>Altamonte Springs</t>
  </si>
  <si>
    <t>Vancouver</t>
  </si>
  <si>
    <t>Cheyenne</t>
  </si>
  <si>
    <t>Charleston</t>
  </si>
  <si>
    <t>Des Plaines</t>
  </si>
  <si>
    <t>Fairmont</t>
  </si>
  <si>
    <t>Crystal Lake</t>
  </si>
  <si>
    <t>96Nm@ 2500rpm</t>
  </si>
  <si>
    <t>91.72</t>
  </si>
  <si>
    <t>106</t>
  </si>
  <si>
    <t>Pittsburgh</t>
  </si>
  <si>
    <t>Sioux City</t>
  </si>
  <si>
    <t>Marshalltown</t>
  </si>
  <si>
    <t>Mason City</t>
  </si>
  <si>
    <t>Durango</t>
  </si>
  <si>
    <t>Hawthorne</t>
  </si>
  <si>
    <t>98.97</t>
  </si>
  <si>
    <t>215nm@ 1750-2500rpm</t>
  </si>
  <si>
    <t>66.6</t>
  </si>
  <si>
    <t>10.4@ 3,200(kgm@ rpm)</t>
  </si>
  <si>
    <t>Randallstown</t>
  </si>
  <si>
    <t>Reisterstown</t>
  </si>
  <si>
    <t>Sudbury</t>
  </si>
  <si>
    <t>Elmwood Park</t>
  </si>
  <si>
    <t>24.29</t>
  </si>
  <si>
    <t>Nashua</t>
  </si>
  <si>
    <t>Immokalee</t>
  </si>
  <si>
    <t>New Britain</t>
  </si>
  <si>
    <t>Inglewood</t>
  </si>
  <si>
    <t>86</t>
  </si>
  <si>
    <t>128Nm@ 3100rpm</t>
  </si>
  <si>
    <t>Biddeford</t>
  </si>
  <si>
    <t>Torrington</t>
  </si>
  <si>
    <t>Hopatcong</t>
  </si>
  <si>
    <t>Commerce City</t>
  </si>
  <si>
    <t>Colorado Springs</t>
  </si>
  <si>
    <t>Denver</t>
  </si>
  <si>
    <t>Schererville</t>
  </si>
  <si>
    <t>Morristown</t>
  </si>
  <si>
    <t>El Dorado Hills</t>
  </si>
  <si>
    <t>Stoneham</t>
  </si>
  <si>
    <t>Stratford</t>
  </si>
  <si>
    <t>El Centro</t>
  </si>
  <si>
    <t>65.3</t>
  </si>
  <si>
    <t>102Nm@ 2600rpm</t>
  </si>
  <si>
    <t>Fairhaven</t>
  </si>
  <si>
    <t>Parma</t>
  </si>
  <si>
    <t>98.82</t>
  </si>
  <si>
    <t>131Nm@ 4400rpm</t>
  </si>
  <si>
    <t>North Ridgeville</t>
  </si>
  <si>
    <t>North Olmsted</t>
  </si>
  <si>
    <t>North Royalton</t>
  </si>
  <si>
    <t>Baltimore</t>
  </si>
  <si>
    <t>Laguna Niguel</t>
  </si>
  <si>
    <t>Lawndale</t>
  </si>
  <si>
    <t>Laguna Hills</t>
  </si>
  <si>
    <t>Lake Elsinore</t>
  </si>
  <si>
    <t>Lake Forest</t>
  </si>
  <si>
    <t>11.4@ 4,000(kgm@ rpm)</t>
  </si>
  <si>
    <t>Fort Collins</t>
  </si>
  <si>
    <t>Fountain</t>
  </si>
  <si>
    <t>Tuscaloosa</t>
  </si>
  <si>
    <t>Bullhead City</t>
  </si>
  <si>
    <t>Vestavia Hills</t>
  </si>
  <si>
    <t>Avondale</t>
  </si>
  <si>
    <t>Casas Adobes</t>
  </si>
  <si>
    <t>Panama City</t>
  </si>
  <si>
    <t>Palm Coast</t>
  </si>
  <si>
    <t>Palm Harbor</t>
  </si>
  <si>
    <t>Elizabeth</t>
  </si>
  <si>
    <t>San Mateo</t>
  </si>
  <si>
    <t>Teaneck</t>
  </si>
  <si>
    <t>San Luis Obispo</t>
  </si>
  <si>
    <t>Kearny</t>
  </si>
  <si>
    <t>Streamwood</t>
  </si>
  <si>
    <t>El Cajon</t>
  </si>
  <si>
    <t>Oro Valley</t>
  </si>
  <si>
    <t>Phoenix</t>
  </si>
  <si>
    <t>West Babylon</t>
  </si>
  <si>
    <t>West Islip</t>
  </si>
  <si>
    <t>Vicksburg</t>
  </si>
  <si>
    <t>Marietta</t>
  </si>
  <si>
    <t>Newnan</t>
  </si>
  <si>
    <t>Martinez</t>
  </si>
  <si>
    <t>Littleton</t>
  </si>
  <si>
    <t>Longmont</t>
  </si>
  <si>
    <t>Loveland</t>
  </si>
  <si>
    <t>13.44</t>
  </si>
  <si>
    <t>198.25</t>
  </si>
  <si>
    <t>250Nm@ 4250rpm</t>
  </si>
  <si>
    <t>Weatherford</t>
  </si>
  <si>
    <t>Athens</t>
  </si>
  <si>
    <t>Winter Springs</t>
  </si>
  <si>
    <t>Davie</t>
  </si>
  <si>
    <t>Country Club Hills</t>
  </si>
  <si>
    <t>Daytona Beach</t>
  </si>
  <si>
    <t>Edina</t>
  </si>
  <si>
    <t>Eden Prairie</t>
  </si>
  <si>
    <t>Lake Worth</t>
  </si>
  <si>
    <t>Hazleton</t>
  </si>
  <si>
    <t>Kissimmee</t>
  </si>
  <si>
    <t>South Vineland</t>
  </si>
  <si>
    <t>Lodi</t>
  </si>
  <si>
    <t>Waterville</t>
  </si>
  <si>
    <t>Thornton</t>
  </si>
  <si>
    <t>Westminster</t>
  </si>
  <si>
    <t>Hopkinton</t>
  </si>
  <si>
    <t>Sacramento</t>
  </si>
  <si>
    <t>38</t>
  </si>
  <si>
    <t>Brookline</t>
  </si>
  <si>
    <t>Salinas</t>
  </si>
  <si>
    <t>South Dakota</t>
  </si>
  <si>
    <t>Rapid City</t>
  </si>
  <si>
    <t>La Porte</t>
  </si>
  <si>
    <t>Woodland</t>
  </si>
  <si>
    <t>Yuba City</t>
  </si>
  <si>
    <t>Yucaipa</t>
  </si>
  <si>
    <t>Galesburg</t>
  </si>
  <si>
    <t>142</t>
  </si>
  <si>
    <t>343Nm@ 1600-2800rpm</t>
  </si>
  <si>
    <t>Freeport</t>
  </si>
  <si>
    <t>Glen Ellyn</t>
  </si>
  <si>
    <t>Mehlville</t>
  </si>
  <si>
    <t>Kannapolis</t>
  </si>
  <si>
    <t>Ashok</t>
  </si>
  <si>
    <t>20.07</t>
  </si>
  <si>
    <t>185Nm@ 1750-2750rpm</t>
  </si>
  <si>
    <t>Carpentersville</t>
  </si>
  <si>
    <t>Champaign</t>
  </si>
  <si>
    <t>North Miami</t>
  </si>
  <si>
    <t>North Miami Beach</t>
  </si>
  <si>
    <t>Myrtle Beach</t>
  </si>
  <si>
    <t>Hilton Head Island</t>
  </si>
  <si>
    <t>Mount Pleasant</t>
  </si>
  <si>
    <t>North Charleston</t>
  </si>
  <si>
    <t>Rock Hill</t>
  </si>
  <si>
    <t>Oakville</t>
  </si>
  <si>
    <t>Oakland</t>
  </si>
  <si>
    <t>Garfield</t>
  </si>
  <si>
    <t>Pullman</t>
  </si>
  <si>
    <t>Puyallup</t>
  </si>
  <si>
    <t>19.08</t>
  </si>
  <si>
    <t>Virginia Beach</t>
  </si>
  <si>
    <t>Roanoke</t>
  </si>
  <si>
    <t>Suffolk</t>
  </si>
  <si>
    <t>Rye</t>
  </si>
  <si>
    <t>Twin Falls</t>
  </si>
  <si>
    <t>Rexburg</t>
  </si>
  <si>
    <t>Carol Stream</t>
  </si>
  <si>
    <t>12@ 2500(kgm@ rpm)</t>
  </si>
  <si>
    <t>Napa</t>
  </si>
  <si>
    <t>Smithfield</t>
  </si>
  <si>
    <t>Murrieta</t>
  </si>
  <si>
    <t>20.34</t>
  </si>
  <si>
    <t>11.68</t>
  </si>
  <si>
    <t>Santa Maria</t>
  </si>
  <si>
    <t>12.4@ 2,600(kgm@ rpm)</t>
  </si>
  <si>
    <t>Santa Clara</t>
  </si>
  <si>
    <t>Santa Cruz</t>
  </si>
  <si>
    <t>Rocky Mount</t>
  </si>
  <si>
    <t>New Bern</t>
  </si>
  <si>
    <t>Raleigh</t>
  </si>
  <si>
    <t>Riviera Beach</t>
  </si>
  <si>
    <t>Royal Palm Beach</t>
  </si>
  <si>
    <t>Santa Rosa</t>
  </si>
  <si>
    <t>Winthrop</t>
  </si>
  <si>
    <t>Santa Monica</t>
  </si>
  <si>
    <t>Colonia</t>
  </si>
  <si>
    <t>Milford</t>
  </si>
  <si>
    <t>Waterbury</t>
  </si>
  <si>
    <t>12.5</t>
  </si>
  <si>
    <t>132</t>
  </si>
  <si>
    <t>170Nm@ 4200rpm</t>
  </si>
  <si>
    <t>Manchester</t>
  </si>
  <si>
    <t>Newport</t>
  </si>
  <si>
    <t>Holden</t>
  </si>
  <si>
    <t>176Nm@ 1500rpm</t>
  </si>
  <si>
    <t>Franklin Square</t>
  </si>
  <si>
    <t>Isuzu</t>
  </si>
  <si>
    <t>174.57</t>
  </si>
  <si>
    <t>380NM@ 1800-2800rpm</t>
  </si>
  <si>
    <t>Ozark</t>
  </si>
  <si>
    <t>250Nm@ 1600-2000rpm</t>
  </si>
  <si>
    <t>Pacifica</t>
  </si>
  <si>
    <t>Sioux Falls</t>
  </si>
  <si>
    <t>Brentwood</t>
  </si>
  <si>
    <t>Bartlett</t>
  </si>
  <si>
    <t>Bowie</t>
  </si>
  <si>
    <t>Catonsville</t>
  </si>
  <si>
    <t>College Park</t>
  </si>
  <si>
    <t>Cloverleaf</t>
  </si>
  <si>
    <t>Bethesda</t>
  </si>
  <si>
    <t>Hickory</t>
  </si>
  <si>
    <t>Magna</t>
  </si>
  <si>
    <t>Overland</t>
  </si>
  <si>
    <t>Midvale</t>
  </si>
  <si>
    <t>Logan</t>
  </si>
  <si>
    <t>Bellingham</t>
  </si>
  <si>
    <t>Hanson</t>
  </si>
  <si>
    <t>Beverly</t>
  </si>
  <si>
    <t>West Hollywood</t>
  </si>
  <si>
    <t>178</t>
  </si>
  <si>
    <t>24.5@ 3,500-4,500(kgm@ rpm)</t>
  </si>
  <si>
    <t>Whittier</t>
  </si>
  <si>
    <t>12.3</t>
  </si>
  <si>
    <t>163.2</t>
  </si>
  <si>
    <t>22.9@ 1,950-4,700(kgm@ rpm)</t>
  </si>
  <si>
    <t>Marrero</t>
  </si>
  <si>
    <t>Tonawanda</t>
  </si>
  <si>
    <t>23.87</t>
  </si>
  <si>
    <t>113Nm@ 4400rpm</t>
  </si>
  <si>
    <t>Norfolk</t>
  </si>
  <si>
    <t>Urbana</t>
  </si>
  <si>
    <t>Mcallen</t>
  </si>
  <si>
    <t>Mesquite</t>
  </si>
  <si>
    <t>Euless</t>
  </si>
  <si>
    <t>El Paso</t>
  </si>
  <si>
    <t>Farmers Branch</t>
  </si>
  <si>
    <t>Opel</t>
  </si>
  <si>
    <t>Bellevue</t>
  </si>
  <si>
    <t>121Nm@ 2800rpm</t>
  </si>
  <si>
    <t>210 / 1900</t>
  </si>
  <si>
    <t>Bothell</t>
  </si>
  <si>
    <t>203.2</t>
  </si>
  <si>
    <t>177.5</t>
  </si>
  <si>
    <t>250Nm@ 1250-5000rpm</t>
  </si>
  <si>
    <t>Test_Drive_Car</t>
  </si>
  <si>
    <t>16.38</t>
  </si>
  <si>
    <t>400Nm@ 175-2750rpm</t>
  </si>
  <si>
    <t>Santa Ana</t>
  </si>
  <si>
    <t>17.42</t>
  </si>
  <si>
    <t>175</t>
  </si>
  <si>
    <t>350Nm@ 1500-3500rpm</t>
  </si>
  <si>
    <t>10</t>
  </si>
  <si>
    <t>Santa Barbara</t>
  </si>
  <si>
    <t>18.24</t>
  </si>
  <si>
    <t>175nm@ 1750-4000rpm</t>
  </si>
  <si>
    <t>Salisbury</t>
  </si>
  <si>
    <t>Sault Sainte Marie</t>
  </si>
  <si>
    <t>Thomasville</t>
  </si>
  <si>
    <t>Wake Forest</t>
  </si>
  <si>
    <t>Tiverton</t>
  </si>
  <si>
    <t>Cliffside Park</t>
  </si>
  <si>
    <t>Garfield Heights</t>
  </si>
  <si>
    <t>Gahanna</t>
  </si>
  <si>
    <t>Coon Rapids</t>
  </si>
  <si>
    <t>Cottage Grove</t>
  </si>
  <si>
    <t>115@ 2500(kgm@ rpm)</t>
  </si>
  <si>
    <t>Newton</t>
  </si>
  <si>
    <t>Raytown</t>
  </si>
  <si>
    <t>Saint Charles</t>
  </si>
  <si>
    <t>Ottumwa</t>
  </si>
  <si>
    <t>Saint Joseph</t>
  </si>
  <si>
    <t>Weslaco</t>
  </si>
  <si>
    <t>Wichita Falls</t>
  </si>
  <si>
    <t>Oakdale</t>
  </si>
  <si>
    <t>Moorhead</t>
  </si>
  <si>
    <t>Pueblo West</t>
  </si>
  <si>
    <t>57</t>
  </si>
  <si>
    <t>Franklin</t>
  </si>
  <si>
    <t>Lowell</t>
  </si>
  <si>
    <t>Nutley</t>
  </si>
  <si>
    <t>New Haven</t>
  </si>
  <si>
    <t>Sharon</t>
  </si>
  <si>
    <t>Woodbridge</t>
  </si>
  <si>
    <t>Perth Amboy</t>
  </si>
  <si>
    <t>Stockton</t>
  </si>
  <si>
    <t>Attleboro</t>
  </si>
  <si>
    <t>Haverhill</t>
  </si>
  <si>
    <t>Liberal</t>
  </si>
  <si>
    <t>Harrisonburg</t>
  </si>
  <si>
    <t>Brookings</t>
  </si>
  <si>
    <t>Lynchburg</t>
  </si>
  <si>
    <t>Coconut Creek</t>
  </si>
  <si>
    <t>Carol City</t>
  </si>
  <si>
    <t>Strongsville</t>
  </si>
  <si>
    <t>Toledo</t>
  </si>
  <si>
    <t>Stow</t>
  </si>
  <si>
    <t>110Nm@ 4500rpm</t>
  </si>
  <si>
    <t>10.71</t>
  </si>
  <si>
    <t>190Nm@ 2000-3000rpm</t>
  </si>
  <si>
    <t>Woodstock</t>
  </si>
  <si>
    <t>Wentzville</t>
  </si>
  <si>
    <t>Billings</t>
  </si>
  <si>
    <t>Fort Myers</t>
  </si>
  <si>
    <t>Fruit Cove</t>
  </si>
  <si>
    <t>Fort Pierce</t>
  </si>
  <si>
    <t>La Vista</t>
  </si>
  <si>
    <t>Hays</t>
  </si>
  <si>
    <t>Granite City</t>
  </si>
  <si>
    <t>Phenix City</t>
  </si>
  <si>
    <t>Opelika</t>
  </si>
  <si>
    <t>80.84</t>
  </si>
  <si>
    <t>Montgomery</t>
  </si>
  <si>
    <t>68.4</t>
  </si>
  <si>
    <t>Prattville</t>
  </si>
  <si>
    <t>19.59</t>
  </si>
  <si>
    <t>167.67</t>
  </si>
  <si>
    <t>Hobart</t>
  </si>
  <si>
    <t>170.63</t>
  </si>
  <si>
    <t>Lake In The Hills</t>
  </si>
  <si>
    <t>Tinton Falls</t>
  </si>
  <si>
    <t>Eagle</t>
  </si>
  <si>
    <t>Burbank</t>
  </si>
  <si>
    <t>Red Wing</t>
  </si>
  <si>
    <t>Peachtree City</t>
  </si>
  <si>
    <t>52</t>
  </si>
  <si>
    <t>106Nm@ 2200rpm</t>
  </si>
  <si>
    <t>149.5</t>
  </si>
  <si>
    <t>21.4@ 1,750-4,600(kgm@ rpm)</t>
  </si>
  <si>
    <t>16.7</t>
  </si>
  <si>
    <t>96Nm@ 3000rpm</t>
  </si>
  <si>
    <t>New City</t>
  </si>
  <si>
    <t>New Castle</t>
  </si>
  <si>
    <t>New Rochelle</t>
  </si>
  <si>
    <t>19.83</t>
  </si>
  <si>
    <t>Westborough</t>
  </si>
  <si>
    <t>Falmouth</t>
  </si>
  <si>
    <t>Council Bluffs</t>
  </si>
  <si>
    <t>Cohoes</t>
  </si>
  <si>
    <t>Euclid</t>
  </si>
  <si>
    <t>21.76</t>
  </si>
  <si>
    <t>16.05</t>
  </si>
  <si>
    <t>North Port</t>
  </si>
  <si>
    <t>Oakland Park</t>
  </si>
  <si>
    <t>20.28</t>
  </si>
  <si>
    <t>Bryant</t>
  </si>
  <si>
    <t>Asheville</t>
  </si>
  <si>
    <t>Apex</t>
  </si>
  <si>
    <t>Cary</t>
  </si>
  <si>
    <t>48.21</t>
  </si>
  <si>
    <t>La Mesa</t>
  </si>
  <si>
    <t>Atlantic City</t>
  </si>
  <si>
    <t>Gloucester</t>
  </si>
  <si>
    <t>Jersey City</t>
  </si>
  <si>
    <t>Leander</t>
  </si>
  <si>
    <t>Redmond</t>
  </si>
  <si>
    <t>Rogers</t>
  </si>
  <si>
    <t>Buffalo</t>
  </si>
  <si>
    <t>Centereach</t>
  </si>
  <si>
    <t>Eureka</t>
  </si>
  <si>
    <t>Escondido</t>
  </si>
  <si>
    <t>23.6@ 4,250(kgm@ rpm)</t>
  </si>
  <si>
    <t>Harrison</t>
  </si>
  <si>
    <t>Hempstead</t>
  </si>
  <si>
    <t>Kirkland</t>
  </si>
  <si>
    <t>Lacey</t>
  </si>
  <si>
    <t>Anaheim</t>
  </si>
  <si>
    <t>11.3kgm@ 4700rpm</t>
  </si>
  <si>
    <t>16.25</t>
  </si>
  <si>
    <t>South Boston</t>
  </si>
  <si>
    <t>Taunton</t>
  </si>
  <si>
    <t>16.73</t>
  </si>
  <si>
    <t>450Nm@ 1750-2500rpm</t>
  </si>
  <si>
    <t>Skokie</t>
  </si>
  <si>
    <t>Schaumburg</t>
  </si>
  <si>
    <t>Farmington</t>
  </si>
  <si>
    <t>Abington</t>
  </si>
  <si>
    <t>18.48</t>
  </si>
  <si>
    <t>35.7@ 1,750-3,000(kgm@ rpm)</t>
  </si>
  <si>
    <t>Montclair</t>
  </si>
  <si>
    <t>Carson City</t>
  </si>
  <si>
    <t>6@ 2,500(kgm@ rpm)</t>
  </si>
  <si>
    <t>Omaha</t>
  </si>
  <si>
    <t>Lincoln</t>
  </si>
  <si>
    <t>Portage</t>
  </si>
  <si>
    <t>New Albany</t>
  </si>
  <si>
    <t>Noblesville</t>
  </si>
  <si>
    <t>Plainfield</t>
  </si>
  <si>
    <t>13.9 kgm at 4200 rpm</t>
  </si>
  <si>
    <t>201.1</t>
  </si>
  <si>
    <t>Saint Peters</t>
  </si>
  <si>
    <t>Saint Louis</t>
  </si>
  <si>
    <t>320Nm@ 1400-4100rpm</t>
  </si>
  <si>
    <t>Lees Summit</t>
  </si>
  <si>
    <t>Maryland Heights</t>
  </si>
  <si>
    <t>San Angelo</t>
  </si>
  <si>
    <t>San Antonio</t>
  </si>
  <si>
    <t>Anacortes</t>
  </si>
  <si>
    <t>Addison</t>
  </si>
  <si>
    <t>Mint Hill</t>
  </si>
  <si>
    <t>Pico Rivera</t>
  </si>
  <si>
    <t>Norton</t>
  </si>
  <si>
    <t>Petaluma</t>
  </si>
  <si>
    <t>Wakefield</t>
  </si>
  <si>
    <t>Longmeadow</t>
  </si>
  <si>
    <t>100.5</t>
  </si>
  <si>
    <t>150Nm@ 1700-4500rpm</t>
  </si>
  <si>
    <t>Orem</t>
  </si>
  <si>
    <t>113.8Nm@ 4000rpm</t>
  </si>
  <si>
    <t>110@ 3,000(kgm@ rpm)</t>
  </si>
  <si>
    <t>151Nm@ 2400rpm</t>
  </si>
  <si>
    <t>Fort Thomas</t>
  </si>
  <si>
    <t>Farmington Hills</t>
  </si>
  <si>
    <t>Flint</t>
  </si>
  <si>
    <t>Eastpointe</t>
  </si>
  <si>
    <t>Hacienda Heights</t>
  </si>
  <si>
    <t>Goleta</t>
  </si>
  <si>
    <t>Hesperia</t>
  </si>
  <si>
    <t>Danbury</t>
  </si>
  <si>
    <t>Branford</t>
  </si>
  <si>
    <t>Goffstown</t>
  </si>
  <si>
    <t>Wallingford</t>
  </si>
  <si>
    <t>Hemet</t>
  </si>
  <si>
    <t>Greer</t>
  </si>
  <si>
    <t>Camarillo</t>
  </si>
  <si>
    <t>Calexico</t>
  </si>
  <si>
    <t>Fort Wayne</t>
  </si>
  <si>
    <t>Granger</t>
  </si>
  <si>
    <t>Gary</t>
  </si>
  <si>
    <t>Middle River</t>
  </si>
  <si>
    <t>Keene</t>
  </si>
  <si>
    <t>Bloomfield</t>
  </si>
  <si>
    <t>Pittsburg</t>
  </si>
  <si>
    <t>Wilkinsburg</t>
  </si>
  <si>
    <t>62Nm@ 2500rpm</t>
  </si>
  <si>
    <t>Shoreview</t>
  </si>
  <si>
    <t>Pomona</t>
  </si>
  <si>
    <t>Woburn</t>
  </si>
  <si>
    <t>Walpole</t>
  </si>
  <si>
    <t>Parsippany</t>
  </si>
  <si>
    <t>York</t>
  </si>
  <si>
    <t>Whitehall</t>
  </si>
  <si>
    <t>18@ 1,600-2,200(kgm@ rpm)</t>
  </si>
  <si>
    <t>Allentown</t>
  </si>
  <si>
    <t>Tualatin</t>
  </si>
  <si>
    <t>Murfreesboro</t>
  </si>
  <si>
    <t>Nashville</t>
  </si>
  <si>
    <t>83Nm@ 3000rpm</t>
  </si>
  <si>
    <t>124.5Nm@ 3500rpm</t>
  </si>
  <si>
    <t>Bozeman</t>
  </si>
  <si>
    <t>Lindenhurst</t>
  </si>
  <si>
    <t>Kalamazoo</t>
  </si>
  <si>
    <t>Lansing</t>
  </si>
  <si>
    <t>Kentwood</t>
  </si>
  <si>
    <t>144</t>
  </si>
  <si>
    <t>20@ 4,700(kgm@ rpm)</t>
  </si>
  <si>
    <t>Jackson</t>
  </si>
  <si>
    <t>Bossier City</t>
  </si>
  <si>
    <t>194.4</t>
  </si>
  <si>
    <t>300Nm@ 1600-4000rpm</t>
  </si>
  <si>
    <t>Coachella</t>
  </si>
  <si>
    <t>171.6Nm@ 1500-4000rpm</t>
  </si>
  <si>
    <t>Lexington</t>
  </si>
  <si>
    <t>Gardner</t>
  </si>
  <si>
    <t>Menlo Park</t>
  </si>
  <si>
    <t>Sunnyvale</t>
  </si>
  <si>
    <t>168.7</t>
  </si>
  <si>
    <t>Easthampton</t>
  </si>
  <si>
    <t>Thousand Oaks</t>
  </si>
  <si>
    <t>Boardman</t>
  </si>
  <si>
    <t>Beavercreek</t>
  </si>
  <si>
    <t>14.99</t>
  </si>
  <si>
    <t>104.5</t>
  </si>
  <si>
    <t>Mustang</t>
  </si>
  <si>
    <t>East Haven</t>
  </si>
  <si>
    <t>Madison Heights</t>
  </si>
  <si>
    <t>Midland</t>
  </si>
  <si>
    <t>Livonia</t>
  </si>
  <si>
    <t>Douglasville</t>
  </si>
  <si>
    <t>Minnetonka</t>
  </si>
  <si>
    <t>Minnetonka Mills</t>
  </si>
  <si>
    <t>Shaker Heights</t>
  </si>
  <si>
    <t>Pottstown</t>
  </si>
  <si>
    <t>18.76</t>
  </si>
  <si>
    <t>103.26</t>
  </si>
  <si>
    <t>16.4</t>
  </si>
  <si>
    <t>21.4@ 1,900(kgm@ rpm)</t>
  </si>
  <si>
    <t>Dedham</t>
  </si>
  <si>
    <t>Bourne</t>
  </si>
  <si>
    <t>Hingham</t>
  </si>
  <si>
    <t>Clifton</t>
  </si>
  <si>
    <t>116.4</t>
  </si>
  <si>
    <t>19.64</t>
  </si>
  <si>
    <t>Baldwin</t>
  </si>
  <si>
    <t>14.94</t>
  </si>
  <si>
    <t>Clarksville</t>
  </si>
  <si>
    <t>Lynnwood</t>
  </si>
  <si>
    <t>98.79</t>
  </si>
  <si>
    <t>Longview</t>
  </si>
  <si>
    <t>190@ 21,800(kgm@ rpm)</t>
  </si>
  <si>
    <t>Macon</t>
  </si>
  <si>
    <t>Kennesaw</t>
  </si>
  <si>
    <t>La Grange</t>
  </si>
  <si>
    <t>5.7@ 2,500(kgm@ rpm)</t>
  </si>
  <si>
    <t>Hinesville</t>
  </si>
  <si>
    <t>88.4Nm@ 4200rpm</t>
  </si>
  <si>
    <t>Palm Springs</t>
  </si>
  <si>
    <t>Saginaw</t>
  </si>
  <si>
    <t>Saint Clair Shores</t>
  </si>
  <si>
    <t>Royal Oak</t>
  </si>
  <si>
    <t>Emporia</t>
  </si>
  <si>
    <t>Draper</t>
  </si>
  <si>
    <t>Clearfield</t>
  </si>
  <si>
    <t>250 Nm at 1,500-3,000 rpm</t>
  </si>
  <si>
    <t>Spanaway</t>
  </si>
  <si>
    <t>Spokane</t>
  </si>
  <si>
    <t>Tacoma</t>
  </si>
  <si>
    <t>340nm@ 1750-3000rpm</t>
  </si>
  <si>
    <t>Seatac</t>
  </si>
  <si>
    <t>Lewisville</t>
  </si>
  <si>
    <t>Muskegon</t>
  </si>
  <si>
    <t>17.11</t>
  </si>
  <si>
    <t>Drexel Hill</t>
  </si>
  <si>
    <t>Bolingbrook</t>
  </si>
  <si>
    <t>Belvidere</t>
  </si>
  <si>
    <t>Forest Park</t>
  </si>
  <si>
    <t>Flagstaff</t>
  </si>
  <si>
    <t>Gilbert</t>
  </si>
  <si>
    <t>Glendale</t>
  </si>
  <si>
    <t>36.6@ 1,750-2,500(kgm@ rpm)</t>
  </si>
  <si>
    <t>Chattanooga</t>
  </si>
  <si>
    <t>12.5kgm@ 3500rpm</t>
  </si>
  <si>
    <t>Dunwoody</t>
  </si>
  <si>
    <t>Fort Worth</t>
  </si>
  <si>
    <t>Glendale Heights</t>
  </si>
  <si>
    <t>Glenview</t>
  </si>
  <si>
    <t>Winter Haven</t>
  </si>
  <si>
    <t>Winter Garden</t>
  </si>
  <si>
    <t>Cheektowaga</t>
  </si>
  <si>
    <t>Central Islip</t>
  </si>
  <si>
    <t>Commack</t>
  </si>
  <si>
    <t>6.1@ 3,000(kgm@ rpm)</t>
  </si>
  <si>
    <t>Dublin</t>
  </si>
  <si>
    <t>Killingly Center</t>
  </si>
  <si>
    <t>Riverview</t>
  </si>
  <si>
    <t>Port Chester</t>
  </si>
  <si>
    <t>East Lansing</t>
  </si>
  <si>
    <t>Oshkosh</t>
  </si>
  <si>
    <t>Huntsville</t>
  </si>
  <si>
    <t>Hurst</t>
  </si>
  <si>
    <t>Salt Lake City</t>
  </si>
  <si>
    <t>Roosevelt</t>
  </si>
  <si>
    <t>22.8</t>
  </si>
  <si>
    <t>80.9</t>
  </si>
  <si>
    <t>110Nm@ 4000rpm</t>
  </si>
  <si>
    <t>McKeesport</t>
  </si>
  <si>
    <t>Laramie</t>
  </si>
  <si>
    <t>Encinitas</t>
  </si>
  <si>
    <t>Somerville</t>
  </si>
  <si>
    <t>East Orange</t>
  </si>
  <si>
    <t>Rahway</t>
  </si>
  <si>
    <t>University City</t>
  </si>
  <si>
    <t>Sulphur Springs</t>
  </si>
  <si>
    <t>32.26</t>
  </si>
  <si>
    <t>58.3</t>
  </si>
  <si>
    <t>Lakeland</t>
  </si>
  <si>
    <t>Land O Lakes</t>
  </si>
  <si>
    <t>Evanston</t>
  </si>
  <si>
    <t>Elmhurst</t>
  </si>
  <si>
    <t>33</t>
  </si>
  <si>
    <t>Vincennes</t>
  </si>
  <si>
    <t>Camden</t>
  </si>
  <si>
    <t>Rutherford</t>
  </si>
  <si>
    <t>Ocean City</t>
  </si>
  <si>
    <t>12.4</t>
  </si>
  <si>
    <t>350nm@ 1800-2600rpm</t>
  </si>
  <si>
    <t>Lombard</t>
  </si>
  <si>
    <t>175nm@ 1500-4100rpm</t>
  </si>
  <si>
    <t>Maryville</t>
  </si>
  <si>
    <t>Memphis</t>
  </si>
  <si>
    <t>4.8kgm@ 3000rpm</t>
  </si>
  <si>
    <t>Belchertown</t>
  </si>
  <si>
    <t>Foster City</t>
  </si>
  <si>
    <t>Jamestown</t>
  </si>
  <si>
    <t>Las Cruces</t>
  </si>
  <si>
    <t>Rio Rancho</t>
  </si>
  <si>
    <t>Hobbs</t>
  </si>
  <si>
    <t>Coral Springs</t>
  </si>
  <si>
    <t>Grants Pass</t>
  </si>
  <si>
    <t>Gresham</t>
  </si>
  <si>
    <t>Eugene</t>
  </si>
  <si>
    <t>Alamogordo</t>
  </si>
  <si>
    <t>Lincoln Park</t>
  </si>
  <si>
    <t>272</t>
  </si>
  <si>
    <t>355Nm@ 4500rpm</t>
  </si>
  <si>
    <t>Mobile</t>
  </si>
  <si>
    <t>Lino Lakes</t>
  </si>
  <si>
    <t>Hoover</t>
  </si>
  <si>
    <t>Homewood</t>
  </si>
  <si>
    <t>235</t>
  </si>
  <si>
    <t>51@ 1,750-3,000(kgm@ rpm)</t>
  </si>
  <si>
    <t>Ellicott City</t>
  </si>
  <si>
    <t>Essex</t>
  </si>
  <si>
    <t>Franklin Park</t>
  </si>
  <si>
    <t>Wayne</t>
  </si>
  <si>
    <t>Wyckoff</t>
  </si>
  <si>
    <t>Duxbury</t>
  </si>
  <si>
    <t>Parkersburg</t>
  </si>
  <si>
    <t>18.44</t>
  </si>
  <si>
    <t>Webster Groves</t>
  </si>
  <si>
    <t>Spring Hill</t>
  </si>
  <si>
    <t>Smyrna</t>
  </si>
  <si>
    <t>Abilene</t>
  </si>
  <si>
    <t>Amarillo</t>
  </si>
  <si>
    <t>Allen</t>
  </si>
  <si>
    <t>16.09</t>
  </si>
  <si>
    <t>Oak Ridge</t>
  </si>
  <si>
    <t>Paducah</t>
  </si>
  <si>
    <t>Owensboro</t>
  </si>
  <si>
    <t>Saint Paul</t>
  </si>
  <si>
    <t>Savage</t>
  </si>
  <si>
    <t>Belleville</t>
  </si>
  <si>
    <t>Newington</t>
  </si>
  <si>
    <t>San Jose</t>
  </si>
  <si>
    <t>Willimantic</t>
  </si>
  <si>
    <t>Melbourne</t>
  </si>
  <si>
    <t>Merritt Island</t>
  </si>
  <si>
    <t>Ipswich</t>
  </si>
  <si>
    <t>167.62</t>
  </si>
  <si>
    <t>Shirley</t>
  </si>
  <si>
    <t>Cuyahoga Falls</t>
  </si>
  <si>
    <t>Dayton</t>
  </si>
  <si>
    <t>Laurinburg</t>
  </si>
  <si>
    <t>119Nm@ 4250rpm</t>
  </si>
  <si>
    <t>Pahrump</t>
  </si>
  <si>
    <t>Las Vegas</t>
  </si>
  <si>
    <t>Owosso</t>
  </si>
  <si>
    <t>Derby</t>
  </si>
  <si>
    <t>Bakersfield</t>
  </si>
  <si>
    <t>Groton</t>
  </si>
  <si>
    <t>Northampton</t>
  </si>
  <si>
    <t>Flower Mound</t>
  </si>
  <si>
    <t>Russellville</t>
  </si>
  <si>
    <t>Muskego</t>
  </si>
  <si>
    <t>Waynesboro</t>
  </si>
  <si>
    <t>North Haven</t>
  </si>
  <si>
    <t>Hoboken</t>
  </si>
  <si>
    <t>170.3</t>
  </si>
  <si>
    <t>410Nm@ 1600-2800rpm</t>
  </si>
  <si>
    <t>139.46</t>
  </si>
  <si>
    <t>174Nm@ 4300rpm</t>
  </si>
  <si>
    <t>Redondo Beach</t>
  </si>
  <si>
    <t>Conway</t>
  </si>
  <si>
    <t>99.1Nm@ 4500rpm</t>
  </si>
  <si>
    <t>Bentonville</t>
  </si>
  <si>
    <t>Lebanon</t>
  </si>
  <si>
    <t>Oxnard</t>
  </si>
  <si>
    <t>Ridgewood</t>
  </si>
  <si>
    <t>Independence</t>
  </si>
  <si>
    <t>Jefferson City</t>
  </si>
  <si>
    <t>Apopka</t>
  </si>
  <si>
    <t>Worcester</t>
  </si>
  <si>
    <t>Paramus</t>
  </si>
  <si>
    <t>Chicopee</t>
  </si>
  <si>
    <t>Ashland</t>
  </si>
  <si>
    <t>North Bergen</t>
  </si>
  <si>
    <t>North Kingstown</t>
  </si>
  <si>
    <t>Sparks</t>
  </si>
  <si>
    <t>Deland</t>
  </si>
  <si>
    <t>Delray Beach</t>
  </si>
  <si>
    <t>Caldwell</t>
  </si>
  <si>
    <t>Cottage Lake</t>
  </si>
  <si>
    <t>Beckley</t>
  </si>
  <si>
    <t>Pleasure Ridge Park</t>
  </si>
  <si>
    <t>12.62</t>
  </si>
  <si>
    <t>158</t>
  </si>
  <si>
    <t>385Nm@ 1600-2500rpm</t>
  </si>
  <si>
    <t>Boca Raton</t>
  </si>
  <si>
    <t>Bradenton</t>
  </si>
  <si>
    <t>Boynton Beach</t>
  </si>
  <si>
    <t>Knoxville</t>
  </si>
  <si>
    <t>Kingsport</t>
  </si>
  <si>
    <t>La Vergne</t>
  </si>
  <si>
    <t>110.5</t>
  </si>
  <si>
    <t>Beaumont</t>
  </si>
  <si>
    <t>Baytown</t>
  </si>
  <si>
    <t>Austin</t>
  </si>
  <si>
    <t>21.13</t>
  </si>
  <si>
    <t>Mauldin</t>
  </si>
  <si>
    <t>180 Nm at 2000rpm</t>
  </si>
  <si>
    <t>190 Nm at 1750 rpm</t>
  </si>
  <si>
    <t>Batavia</t>
  </si>
  <si>
    <t>Lake Oswego</t>
  </si>
  <si>
    <t>Mcminnville</t>
  </si>
  <si>
    <t>Chester</t>
  </si>
  <si>
    <t>Muscatine</t>
  </si>
  <si>
    <t>Greenfield</t>
  </si>
  <si>
    <t>Green Bay</t>
  </si>
  <si>
    <t>Janesville</t>
  </si>
  <si>
    <t>Chapel Hill</t>
  </si>
  <si>
    <t>Durham</t>
  </si>
  <si>
    <t>Bethlehem</t>
  </si>
  <si>
    <t>Bethel Park</t>
  </si>
  <si>
    <t>New Milford</t>
  </si>
  <si>
    <t>San Juan</t>
  </si>
  <si>
    <t>Goodyear</t>
  </si>
  <si>
    <t>Kingman</t>
  </si>
  <si>
    <t>Walker</t>
  </si>
  <si>
    <t>Inkster</t>
  </si>
  <si>
    <t>53@ 2,000-2,750(kgm@ rpm)</t>
  </si>
  <si>
    <t>West Memphis</t>
  </si>
  <si>
    <t>Sherwood</t>
  </si>
  <si>
    <t>Springdale</t>
  </si>
  <si>
    <t>Bridgewater</t>
  </si>
  <si>
    <t>Woodmere</t>
  </si>
  <si>
    <t>Waldorf</t>
  </si>
  <si>
    <t>Brandon</t>
  </si>
  <si>
    <t>360Nm@ 1400-2600rpm</t>
  </si>
  <si>
    <t>Enterprise</t>
  </si>
  <si>
    <t>Florence</t>
  </si>
  <si>
    <t>Stamford</t>
  </si>
  <si>
    <t>San Bernardino</t>
  </si>
  <si>
    <t>San Carlos</t>
  </si>
  <si>
    <t>15.17</t>
  </si>
  <si>
    <t>Altus</t>
  </si>
  <si>
    <t>Broomfield</t>
  </si>
  <si>
    <t>Castle Rock</t>
  </si>
  <si>
    <t>Spring</t>
  </si>
  <si>
    <t>Sugar Land</t>
  </si>
  <si>
    <t>Mentor</t>
  </si>
  <si>
    <t>Belmont</t>
  </si>
  <si>
    <t>21.73</t>
  </si>
  <si>
    <t>Leominster</t>
  </si>
  <si>
    <t>420Nm@ 2000rpm</t>
  </si>
  <si>
    <t>Bridgeton</t>
  </si>
  <si>
    <t>New Bedford</t>
  </si>
  <si>
    <t>Topeka</t>
  </si>
  <si>
    <t>Gilroy</t>
  </si>
  <si>
    <t>Hamden</t>
  </si>
  <si>
    <t>Cherry Hill</t>
  </si>
  <si>
    <t>Dunedin</t>
  </si>
  <si>
    <t>Creve Coeur</t>
  </si>
  <si>
    <t>Deltona</t>
  </si>
  <si>
    <t>21.72</t>
  </si>
  <si>
    <t>Berkeley</t>
  </si>
  <si>
    <t>Tulsa</t>
  </si>
  <si>
    <t>Shreveport</t>
  </si>
  <si>
    <t>Talladega</t>
  </si>
  <si>
    <t>12.85</t>
  </si>
  <si>
    <t>124Nm@ 3500rpm</t>
  </si>
  <si>
    <t>17.5@ 4,300(kgm@ rpm)</t>
  </si>
  <si>
    <t>North Plainfield</t>
  </si>
  <si>
    <t>Kingston</t>
  </si>
  <si>
    <t>Schenectady</t>
  </si>
  <si>
    <t>East Chicago</t>
  </si>
  <si>
    <t>Crown Point</t>
  </si>
  <si>
    <t>San Clemente</t>
  </si>
  <si>
    <t>Marblehead</t>
  </si>
  <si>
    <t>Hialeah</t>
  </si>
  <si>
    <t>Hermitage</t>
  </si>
  <si>
    <t>82.5</t>
  </si>
  <si>
    <t>Torrance</t>
  </si>
  <si>
    <t>Granite Bay</t>
  </si>
  <si>
    <t>Keizer</t>
  </si>
  <si>
    <t>Rochester Hills</t>
  </si>
  <si>
    <t>Silver Spring</t>
  </si>
  <si>
    <t>Severna Park</t>
  </si>
  <si>
    <t>Valparaiso</t>
  </si>
  <si>
    <t>Terre Haute</t>
  </si>
  <si>
    <t>West Lafayette</t>
  </si>
  <si>
    <t>South Bend</t>
  </si>
  <si>
    <t>Hopkins</t>
  </si>
  <si>
    <t>Shrewsbury</t>
  </si>
  <si>
    <t>Southbury</t>
  </si>
  <si>
    <t>Stoughton</t>
  </si>
  <si>
    <t>Richland</t>
  </si>
  <si>
    <t>Renton</t>
  </si>
  <si>
    <t>14.81</t>
  </si>
  <si>
    <t>360Nm@ 2000rpm</t>
  </si>
  <si>
    <t>Clovis</t>
  </si>
  <si>
    <t>Channelview</t>
  </si>
  <si>
    <t>Cleburne</t>
  </si>
  <si>
    <t>Casselberry</t>
  </si>
  <si>
    <t>Holladay</t>
  </si>
  <si>
    <t>Kaysville</t>
  </si>
  <si>
    <t>13.24</t>
  </si>
  <si>
    <t>145Nm@ 3750rpm</t>
  </si>
  <si>
    <t>85Nm@ 3500rpm</t>
  </si>
  <si>
    <t>Mesa</t>
  </si>
  <si>
    <t>King of Prussia</t>
  </si>
  <si>
    <t>Helena</t>
  </si>
  <si>
    <t>Missoula</t>
  </si>
  <si>
    <t>Great Falls</t>
  </si>
  <si>
    <t>141.1</t>
  </si>
  <si>
    <t>190Nm@ 4200rpm</t>
  </si>
  <si>
    <t>Medina</t>
  </si>
  <si>
    <t>190 Nm at 2000rpm</t>
  </si>
  <si>
    <t>Buffalo Grove</t>
  </si>
  <si>
    <t>New Smyrna Beach</t>
  </si>
  <si>
    <t>13.5@ 2500(kgm@ rpm)</t>
  </si>
  <si>
    <t>Manteca</t>
  </si>
  <si>
    <t>Mineral Wells</t>
  </si>
  <si>
    <t>Toms River</t>
  </si>
  <si>
    <t>Sun City</t>
  </si>
  <si>
    <t>Hazelwood</t>
  </si>
  <si>
    <t>Gladstone</t>
  </si>
  <si>
    <t>Florissant</t>
  </si>
  <si>
    <t>Johnson City</t>
  </si>
  <si>
    <t>Harlingen</t>
  </si>
  <si>
    <t>Harker Heights</t>
  </si>
  <si>
    <t>Hammond</t>
  </si>
  <si>
    <t>Greenwood</t>
  </si>
  <si>
    <t>Elyria</t>
  </si>
  <si>
    <t>21.49</t>
  </si>
  <si>
    <t>250nm@ 1500-3000rpm</t>
  </si>
  <si>
    <t>14.62</t>
  </si>
  <si>
    <t>26.83</t>
  </si>
  <si>
    <t>38.4</t>
  </si>
  <si>
    <t>Spartanburg</t>
  </si>
  <si>
    <t>Summerville</t>
  </si>
  <si>
    <t>159.8Nm@ 1500-2750rpm</t>
  </si>
  <si>
    <t>Darien</t>
  </si>
  <si>
    <t>New Orleans</t>
  </si>
  <si>
    <t>Denton</t>
  </si>
  <si>
    <t>11.45</t>
  </si>
  <si>
    <t>197.2</t>
  </si>
  <si>
    <t>500Nm@ 2000rpm</t>
  </si>
  <si>
    <t>12.08</t>
  </si>
  <si>
    <t>161</t>
  </si>
  <si>
    <t>333Nm@ 1600-3200rpm</t>
  </si>
  <si>
    <t>194</t>
  </si>
  <si>
    <t>400nm@ 2800rpm</t>
  </si>
  <si>
    <t>Tracy</t>
  </si>
  <si>
    <t>Texarkana</t>
  </si>
  <si>
    <t>Pennsauken</t>
  </si>
  <si>
    <t>Fall River</t>
  </si>
  <si>
    <t>Holyoke</t>
  </si>
  <si>
    <t>Ontario</t>
  </si>
  <si>
    <t>Acton</t>
  </si>
  <si>
    <t>33@ 2,000-2,680(kgm@ rpm)</t>
  </si>
  <si>
    <t>Revere</t>
  </si>
  <si>
    <t>Framingham</t>
  </si>
  <si>
    <t>122.4</t>
  </si>
  <si>
    <t>15.74</t>
  </si>
  <si>
    <t>Aiken</t>
  </si>
  <si>
    <t>East Saint Louis</t>
  </si>
  <si>
    <t>Orland Park</t>
  </si>
  <si>
    <t>Walla Walla</t>
  </si>
  <si>
    <t>134.1</t>
  </si>
  <si>
    <t>Highland</t>
  </si>
  <si>
    <t>Klamath Falls</t>
  </si>
  <si>
    <t>Glen Burnie</t>
  </si>
  <si>
    <t>Tigard</t>
  </si>
  <si>
    <t>Milwaukee</t>
  </si>
  <si>
    <t>Wheat Ridge</t>
  </si>
  <si>
    <t>East Cleveland</t>
  </si>
  <si>
    <t>10.2@ 2,600(kgm@ rpm)</t>
  </si>
  <si>
    <t>11.3</t>
  </si>
  <si>
    <t>Adrian</t>
  </si>
  <si>
    <t>480Nm</t>
  </si>
  <si>
    <t>Muncie</t>
  </si>
  <si>
    <t>Mishawaka</t>
  </si>
  <si>
    <t>Massillon</t>
  </si>
  <si>
    <t>Kearney</t>
  </si>
  <si>
    <t>Grand Island</t>
  </si>
  <si>
    <t>Fremont</t>
  </si>
  <si>
    <t>Oswego</t>
  </si>
  <si>
    <t>Summit</t>
  </si>
  <si>
    <t>West Springfield</t>
  </si>
  <si>
    <t>Pleasantville</t>
  </si>
  <si>
    <t>Livingston</t>
  </si>
  <si>
    <t>Weymouth</t>
  </si>
  <si>
    <t>Ogden</t>
  </si>
  <si>
    <t>60.2</t>
  </si>
  <si>
    <t>Wenatchee</t>
  </si>
  <si>
    <t>Warren</t>
  </si>
  <si>
    <t>Westland</t>
  </si>
  <si>
    <t>Taylor</t>
  </si>
  <si>
    <t>Waterford</t>
  </si>
  <si>
    <t>Dubuque</t>
  </si>
  <si>
    <t>Pembroke Pines</t>
  </si>
  <si>
    <t>190Nm@ 4300rpm</t>
  </si>
  <si>
    <t>Butte</t>
  </si>
  <si>
    <t>La Quinta</t>
  </si>
  <si>
    <t>Kingsville</t>
  </si>
  <si>
    <t>Lehi</t>
  </si>
  <si>
    <t>Prescott</t>
  </si>
  <si>
    <t>134</t>
  </si>
  <si>
    <t>320Nm@ 1800-2800rpm</t>
  </si>
  <si>
    <t>American Fork</t>
  </si>
  <si>
    <t>Wylie</t>
  </si>
  <si>
    <t>Texas City</t>
  </si>
  <si>
    <t>Sandwich</t>
  </si>
  <si>
    <t>Natick</t>
  </si>
  <si>
    <t>New London</t>
  </si>
  <si>
    <t>Agawam</t>
  </si>
  <si>
    <t>Downers Grove</t>
  </si>
  <si>
    <t>Steubenville</t>
  </si>
  <si>
    <t>Grand Junction</t>
  </si>
  <si>
    <t>Greeley</t>
  </si>
  <si>
    <t>Tallahassee</t>
  </si>
  <si>
    <t>380Nm@ 1750rpm</t>
  </si>
  <si>
    <t>Upper Arlington</t>
  </si>
  <si>
    <t>Lubbock</t>
  </si>
  <si>
    <t>Lufkin</t>
  </si>
  <si>
    <t>Olive Branch</t>
  </si>
  <si>
    <t>Pearl</t>
  </si>
  <si>
    <t>Hattiesburg</t>
  </si>
  <si>
    <t>Horn Lake</t>
  </si>
  <si>
    <t>14.21</t>
  </si>
  <si>
    <t>203</t>
  </si>
  <si>
    <t>Clarksburg</t>
  </si>
  <si>
    <t>Lehigh Acres</t>
  </si>
  <si>
    <t>Margate</t>
  </si>
  <si>
    <t>Waltham</t>
  </si>
  <si>
    <t>East Massapequa</t>
  </si>
  <si>
    <t>250.06nm@ 1500-2750rpm</t>
  </si>
  <si>
    <t>90nm@ 3500rpm</t>
  </si>
  <si>
    <t>Reno</t>
  </si>
  <si>
    <t>Glen Cove</t>
  </si>
  <si>
    <t>Greeneville</t>
  </si>
  <si>
    <t>135.1</t>
  </si>
  <si>
    <t>190Nm@ 3700rpm</t>
  </si>
  <si>
    <t>Conroe</t>
  </si>
  <si>
    <t>Coppell</t>
  </si>
  <si>
    <t>11.72</t>
  </si>
  <si>
    <t>436.4Nm@ 1800-2500rpm</t>
  </si>
  <si>
    <t xml:space="preserve">96  Nm at 3000  rpm </t>
  </si>
  <si>
    <t>Kenmore</t>
  </si>
  <si>
    <t>Moscow</t>
  </si>
  <si>
    <t>16.51</t>
  </si>
  <si>
    <t>Yakima</t>
  </si>
  <si>
    <t>Casper</t>
  </si>
  <si>
    <t>Visalia</t>
  </si>
  <si>
    <t>Elkhart</t>
  </si>
  <si>
    <t>Mooresville</t>
  </si>
  <si>
    <t>Lunenburg</t>
  </si>
  <si>
    <t>Link for dataset</t>
  </si>
  <si>
    <t>https://www.kaggle.com/datasets/shubham1kumar/usedcar-data?select=UserCarData.csv</t>
  </si>
  <si>
    <t>CountBlank</t>
  </si>
  <si>
    <t>No duplicates - conditional formatting</t>
  </si>
  <si>
    <t>No blanks - conditional formatting</t>
  </si>
  <si>
    <t>1. Finding and deleting duplicates based on id column</t>
  </si>
  <si>
    <t>2. Finding blank values</t>
  </si>
  <si>
    <t>4. Adding currency to the price - $</t>
  </si>
  <si>
    <t>Trim State or Province</t>
  </si>
  <si>
    <t>Trim City</t>
  </si>
  <si>
    <t>5. Removing leading and trailing spaces in columns: State or Province, City and Region</t>
  </si>
  <si>
    <t>Trim Region</t>
  </si>
  <si>
    <t>Age</t>
  </si>
  <si>
    <t>conditional formatting</t>
  </si>
  <si>
    <t>3. Hiding columns: torque, mileage, engine</t>
  </si>
  <si>
    <t>Make</t>
  </si>
  <si>
    <t>Total Sales</t>
  </si>
  <si>
    <t>Environmental rating</t>
  </si>
  <si>
    <t>very harmful</t>
  </si>
  <si>
    <t>harmful</t>
  </si>
  <si>
    <t>less harmful</t>
  </si>
  <si>
    <t>least harmful</t>
  </si>
  <si>
    <t>Total Count</t>
  </si>
  <si>
    <t>7. Adding color scales for selling_price column red - the highest, yellow - medium and green - lowest</t>
  </si>
  <si>
    <t>iferror, vlookup</t>
  </si>
  <si>
    <t>countif</t>
  </si>
  <si>
    <t>sumifs</t>
  </si>
  <si>
    <t>Total</t>
  </si>
  <si>
    <t>Sold to All</t>
  </si>
  <si>
    <t>Count All</t>
  </si>
  <si>
    <t>Count Sold</t>
  </si>
  <si>
    <t>9. Creating FuelCount table with column fuel and total count to count the number of vehicles based on fuel</t>
  </si>
  <si>
    <t>10. Creating MakesTable table with column make and total sales to calculate the sum of sales of vehicles of a given brand whose sold status is as sold</t>
  </si>
  <si>
    <t>Regions</t>
  </si>
  <si>
    <t>data validation, countif</t>
  </si>
  <si>
    <t>12. Adding RegionFuelCount table to see how many vehicles are available with a given fuel type based on the selected region and total number of vehicles in  the region</t>
  </si>
  <si>
    <t>8. Adding "Environmental rating" column and filling cells based on fuel type and FuelRating table but if there is value not defined in fuel in FuelRating write Unkown fuel and color cell to red</t>
  </si>
  <si>
    <t>11. Adding Count Sold, Count All and Sold to All columns in MakesTable and color scales to Sold to All column</t>
  </si>
  <si>
    <t>countifs, countif, conditional formatting</t>
  </si>
  <si>
    <t>6. Calculating Age column and select older than 10 years as pink and select between 5 and 10 as blue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</si>
</sst>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8" x14ac:knownFonts="1">
    <font>
      <sz val="11"/>
      <color theme="1"/>
      <name val="Calibri"/>
      <family val="2"/>
      <scheme val="minor"/>
    </font>
    <font>
      <sz val="11"/>
      <color theme="1"/>
      <name val="Calibri"/>
      <family val="2"/>
      <charset val="238"/>
      <scheme val="minor"/>
    </font>
    <font>
      <u/>
      <sz val="11"/>
      <color theme="10"/>
      <name val="Calibri"/>
      <family val="2"/>
      <scheme val="minor"/>
    </font>
    <font>
      <sz val="8"/>
      <name val="Calibri"/>
      <family val="2"/>
      <scheme val="minor"/>
    </font>
    <font>
      <sz val="11"/>
      <color theme="0"/>
      <name val="Calibri"/>
      <family val="2"/>
      <scheme val="minor"/>
    </font>
    <font>
      <sz val="11"/>
      <color theme="1"/>
      <name val="Calibri"/>
      <family val="2"/>
      <scheme val="minor"/>
    </font>
    <font>
      <b/>
      <sz val="11"/>
      <color theme="0"/>
      <name val="Calibri"/>
      <family val="2"/>
      <charset val="238"/>
      <scheme val="minor"/>
    </font>
    <font>
      <b/>
      <sz val="11"/>
      <color theme="0"/>
      <name val="Calibri"/>
      <family val="2"/>
      <scheme val="minor"/>
    </font>
  </fonts>
  <fills count="6">
    <fill>
      <patternFill patternType="none"/>
    </fill>
    <fill>
      <patternFill patternType="gray125"/>
    </fill>
    <fill>
      <patternFill patternType="solid">
        <fgColor rgb="FF00B050"/>
        <bgColor indexed="64"/>
      </patternFill>
    </fill>
    <fill>
      <patternFill patternType="solid">
        <fgColor theme="0"/>
        <bgColor indexed="64"/>
      </patternFill>
    </fill>
    <fill>
      <patternFill patternType="solid">
        <fgColor theme="0"/>
        <bgColor theme="6" tint="0.79998168889431442"/>
      </patternFill>
    </fill>
    <fill>
      <patternFill patternType="solid">
        <fgColor theme="0"/>
        <bgColor theme="0" tint="-0.14999847407452621"/>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2" fillId="0" borderId="0" applyNumberFormat="0" applyFill="0" applyBorder="0" applyAlignment="0" applyProtection="0"/>
    <xf numFmtId="9" fontId="5" fillId="0" borderId="0" applyFont="0" applyFill="0" applyBorder="0" applyAlignment="0" applyProtection="0"/>
  </cellStyleXfs>
  <cellXfs count="42">
    <xf numFmtId="0" fontId="0" fillId="0" borderId="0" xfId="0"/>
    <xf numFmtId="0" fontId="0" fillId="0" borderId="1" xfId="0" applyBorder="1" applyAlignment="1">
      <alignment horizontal="center" vertical="center"/>
    </xf>
    <xf numFmtId="0" fontId="2" fillId="0" borderId="1" xfId="1" applyBorder="1" applyAlignment="1">
      <alignment horizontal="center" vertical="center"/>
    </xf>
    <xf numFmtId="0" fontId="0" fillId="0" borderId="1" xfId="0" applyBorder="1" applyAlignment="1">
      <alignment horizontal="left" vertical="center"/>
    </xf>
    <xf numFmtId="0" fontId="0" fillId="0" borderId="0" xfId="0" applyAlignment="1">
      <alignment horizontal="center" vertical="center"/>
    </xf>
    <xf numFmtId="164" fontId="0" fillId="0" borderId="0" xfId="0" applyNumberFormat="1"/>
    <xf numFmtId="0" fontId="0" fillId="2" borderId="0" xfId="0" applyFill="1"/>
    <xf numFmtId="0" fontId="0" fillId="0" borderId="1" xfId="0" applyBorder="1" applyAlignment="1">
      <alignment horizontal="left" vertical="center" wrapText="1"/>
    </xf>
    <xf numFmtId="0" fontId="0" fillId="0" borderId="5" xfId="0" applyBorder="1"/>
    <xf numFmtId="0" fontId="0" fillId="0" borderId="4" xfId="0" applyBorder="1"/>
    <xf numFmtId="0" fontId="0" fillId="0" borderId="1" xfId="0" applyBorder="1"/>
    <xf numFmtId="0" fontId="0" fillId="0" borderId="9" xfId="0" applyBorder="1"/>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7" fillId="2" borderId="0" xfId="0" applyFont="1" applyFill="1" applyAlignment="1">
      <alignment horizontal="center"/>
    </xf>
    <xf numFmtId="0" fontId="7" fillId="2" borderId="6" xfId="0" applyFont="1" applyFill="1" applyBorder="1" applyAlignment="1">
      <alignment horizontal="center"/>
    </xf>
    <xf numFmtId="0" fontId="0" fillId="4" borderId="5" xfId="0" applyFill="1" applyBorder="1" applyAlignment="1">
      <alignment horizontal="center" vertical="center"/>
    </xf>
    <xf numFmtId="0" fontId="0" fillId="3" borderId="5" xfId="0" applyFill="1" applyBorder="1" applyAlignment="1">
      <alignment horizontal="center" vertical="center"/>
    </xf>
    <xf numFmtId="0" fontId="0" fillId="5" borderId="7" xfId="0" applyFill="1" applyBorder="1" applyAlignment="1">
      <alignment horizontal="center" vertical="center"/>
    </xf>
    <xf numFmtId="164" fontId="0" fillId="5" borderId="5" xfId="0" applyNumberFormat="1" applyFill="1" applyBorder="1" applyAlignment="1">
      <alignment horizontal="center" vertical="center"/>
    </xf>
    <xf numFmtId="0" fontId="0" fillId="5" borderId="5" xfId="0" applyFill="1" applyBorder="1" applyAlignment="1">
      <alignment horizontal="center" vertical="center"/>
    </xf>
    <xf numFmtId="0" fontId="0" fillId="5" borderId="5" xfId="0" applyFill="1" applyBorder="1"/>
    <xf numFmtId="10" fontId="0" fillId="5" borderId="5" xfId="2" applyNumberFormat="1" applyFont="1" applyFill="1" applyBorder="1"/>
    <xf numFmtId="0" fontId="0" fillId="3" borderId="7" xfId="0" applyFill="1" applyBorder="1" applyAlignment="1">
      <alignment horizontal="center" vertical="center"/>
    </xf>
    <xf numFmtId="164" fontId="0" fillId="3" borderId="5" xfId="0" applyNumberFormat="1" applyFill="1" applyBorder="1" applyAlignment="1">
      <alignment horizontal="center" vertical="center"/>
    </xf>
    <xf numFmtId="0" fontId="0" fillId="3" borderId="5" xfId="0" applyFill="1" applyBorder="1"/>
    <xf numFmtId="10" fontId="0" fillId="3" borderId="5" xfId="2" applyNumberFormat="1" applyFont="1" applyFill="1" applyBorder="1"/>
    <xf numFmtId="0" fontId="0" fillId="5" borderId="7" xfId="0" applyFill="1" applyBorder="1" applyAlignment="1">
      <alignment horizontal="center"/>
    </xf>
    <xf numFmtId="0" fontId="0" fillId="5" borderId="5" xfId="0" applyFill="1" applyBorder="1" applyAlignment="1">
      <alignment horizontal="center"/>
    </xf>
    <xf numFmtId="0" fontId="0" fillId="3" borderId="7" xfId="0" applyFill="1" applyBorder="1" applyAlignment="1">
      <alignment horizontal="center"/>
    </xf>
    <xf numFmtId="0" fontId="0" fillId="3" borderId="5" xfId="0" applyFill="1" applyBorder="1" applyAlignment="1">
      <alignment horizontal="center"/>
    </xf>
    <xf numFmtId="0" fontId="0" fillId="3" borderId="0" xfId="0" applyFill="1"/>
    <xf numFmtId="0" fontId="0" fillId="4" borderId="7" xfId="0" applyFill="1" applyBorder="1" applyAlignment="1">
      <alignment horizontal="center" vertical="center"/>
    </xf>
    <xf numFmtId="0" fontId="4" fillId="3" borderId="0" xfId="0" applyFont="1" applyFill="1" applyAlignment="1">
      <alignment horizontal="center" vertical="center"/>
    </xf>
    <xf numFmtId="0" fontId="1" fillId="0" borderId="1" xfId="0" applyFont="1" applyBorder="1"/>
    <xf numFmtId="0" fontId="6" fillId="2" borderId="1" xfId="0" applyFont="1" applyFill="1" applyBorder="1" applyAlignment="1">
      <alignment horizontal="center" vertical="center"/>
    </xf>
    <xf numFmtId="0" fontId="6" fillId="2" borderId="2" xfId="0" applyFont="1" applyFill="1" applyBorder="1"/>
    <xf numFmtId="0" fontId="6" fillId="2" borderId="8" xfId="0" applyFont="1" applyFill="1" applyBorder="1"/>
    <xf numFmtId="0" fontId="6" fillId="2" borderId="3" xfId="0" applyFont="1" applyFill="1" applyBorder="1"/>
    <xf numFmtId="0" fontId="0" fillId="0" borderId="1" xfId="0" applyBorder="1" applyAlignment="1">
      <alignment wrapText="1"/>
    </xf>
    <xf numFmtId="0" fontId="0" fillId="0" borderId="0" xfId="0" applyAlignment="1">
      <alignment vertical="top"/>
    </xf>
    <xf numFmtId="10" fontId="0" fillId="0" borderId="0" xfId="2" applyNumberFormat="1" applyFont="1"/>
  </cellXfs>
  <cellStyles count="3">
    <cellStyle name="Hyperlink" xfId="1" builtinId="8"/>
    <cellStyle name="Normal" xfId="0" builtinId="0"/>
    <cellStyle name="Percent" xfId="2" builtinId="5"/>
  </cellStyles>
  <dxfs count="60">
    <dxf>
      <border diagonalUp="0" diagonalDown="0">
        <left style="thin">
          <color indexed="64"/>
        </left>
        <right/>
        <top style="thin">
          <color indexed="64"/>
        </top>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vertical/>
        <horizontal/>
      </border>
    </dxf>
    <dxf>
      <border diagonalUp="0" diagonalDown="0">
        <left style="thin">
          <color indexed="64"/>
        </left>
        <right style="thin">
          <color indexed="64"/>
        </right>
        <top style="thin">
          <color indexed="64"/>
        </top>
        <bottom/>
        <vertical/>
        <horizontal/>
      </border>
    </dxf>
    <dxf>
      <border diagonalUp="0" diagonalDown="0">
        <left/>
        <right style="thin">
          <color indexed="64"/>
        </right>
        <top style="thin">
          <color indexed="64"/>
        </top>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charset val="238"/>
        <scheme val="minor"/>
      </font>
      <fill>
        <patternFill patternType="solid">
          <fgColor indexed="64"/>
          <bgColor rgb="FF00B050"/>
        </patternFill>
      </fill>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fill>
        <patternFill>
          <bgColor rgb="FFFF0000"/>
        </patternFill>
      </fill>
    </dxf>
    <dxf>
      <fill>
        <patternFill>
          <fgColor rgb="FF0070C0"/>
          <bgColor rgb="FFFC6CFC"/>
        </patternFill>
      </fill>
    </dxf>
    <dxf>
      <fill>
        <patternFill>
          <bgColor rgb="FF0066FF"/>
        </patternFill>
      </fill>
    </dxf>
    <dxf>
      <fill>
        <patternFill>
          <bgColor rgb="FF7030A0"/>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B050"/>
        </patternFill>
      </fill>
      <alignment horizontal="center" vertical="center" textRotation="0" wrapText="0" indent="0" justifyLastLine="0" shrinkToFit="0" readingOrder="0"/>
    </dxf>
    <dxf>
      <fill>
        <patternFill>
          <bgColor theme="0"/>
        </patternFill>
      </fill>
    </dxf>
    <dxf>
      <fill>
        <patternFill>
          <bgColor theme="0"/>
        </patternFill>
      </fill>
    </dxf>
    <dxf>
      <border outline="0">
        <left style="thin">
          <color indexed="64"/>
        </left>
        <right style="thin">
          <color indexed="64"/>
        </right>
        <top style="thin">
          <color indexed="64"/>
        </top>
        <bottom style="thin">
          <color indexed="64"/>
        </bottom>
      </border>
    </dxf>
    <dxf>
      <fill>
        <patternFill>
          <bgColor theme="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fill>
        <patternFill patternType="solid">
          <fgColor theme="0" tint="-0.14999847407452621"/>
          <bgColor theme="0"/>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0" tint="-0.14999847407452621"/>
          <bgColor theme="0"/>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0" tint="-0.14999847407452621"/>
          <bgColor theme="0"/>
        </patternFill>
      </fill>
      <alignment horizontal="center" vertical="center" textRotation="0" wrapText="0"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164" formatCode="_-[$$-409]* #,##0.00_ ;_-[$$-409]* \-#,##0.00\ ;_-[$$-409]* &quot;-&quot;??_ ;_-@_ "/>
      <fill>
        <patternFill patternType="solid">
          <fgColor theme="0" tint="-0.14999847407452621"/>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patternFill>
      </fill>
      <alignment horizontal="center" vertical="center" textRotation="0" wrapText="0"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ill>
        <patternFill>
          <bgColor theme="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66FF"/>
      <color rgb="FFFC6CFC"/>
      <color rgb="FF3333FF"/>
      <color rgb="FFA775A7"/>
      <color rgb="FF7B4E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63151B-EEDD-4837-B352-36D2931FD964}" autoFormatId="16" applyNumberFormats="0" applyBorderFormats="0" applyFontFormats="0" applyPatternFormats="0" applyAlignmentFormats="0" applyWidthHeightFormats="0">
  <queryTableRefresh nextId="28">
    <queryTableFields count="23">
      <queryTableField id="1" name="Sales_ID" tableColumnId="1"/>
      <queryTableField id="2" name="name" tableColumnId="2"/>
      <queryTableField id="3" name="year" tableColumnId="3"/>
      <queryTableField id="26" dataBound="0" tableColumnId="28"/>
      <queryTableField id="4" name="selling_price" tableColumnId="4"/>
      <queryTableField id="5" name="km_driven" tableColumnId="5"/>
      <queryTableField id="6" name="Region" tableColumnId="6"/>
      <queryTableField id="21" dataBound="0" tableColumnId="23"/>
      <queryTableField id="7" name="State or Province" tableColumnId="7"/>
      <queryTableField id="19" dataBound="0" tableColumnId="21"/>
      <queryTableField id="8" name="City" tableColumnId="8"/>
      <queryTableField id="20" dataBound="0" tableColumnId="22"/>
      <queryTableField id="9" name="fuel" tableColumnId="9"/>
      <queryTableField id="27" dataBound="0" tableColumnId="19"/>
      <queryTableField id="10" name="seller_type" tableColumnId="10"/>
      <queryTableField id="11" name="transmission" tableColumnId="11"/>
      <queryTableField id="12" name="owner" tableColumnId="12"/>
      <queryTableField id="13" name="mileage" tableColumnId="13"/>
      <queryTableField id="14" name="engine" tableColumnId="14"/>
      <queryTableField id="15" name="max_power" tableColumnId="15"/>
      <queryTableField id="16" name="torque" tableColumnId="16"/>
      <queryTableField id="17" name="seats" tableColumnId="17"/>
      <queryTableField id="18" name="sold"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9D3D786-1BA7-4661-BCF5-FD8CABE1003C}" autoFormatId="16" applyNumberFormats="0" applyBorderFormats="0" applyFontFormats="0" applyPatternFormats="0" applyAlignmentFormats="0" applyWidthHeightFormats="0">
  <queryTableRefresh nextId="19">
    <queryTableFields count="18">
      <queryTableField id="1" name="Sales_ID" tableColumnId="1"/>
      <queryTableField id="2" name="name" tableColumnId="2"/>
      <queryTableField id="3" name="year" tableColumnId="3"/>
      <queryTableField id="4" name="selling_price" tableColumnId="4"/>
      <queryTableField id="5" name="km_driven" tableColumnId="5"/>
      <queryTableField id="6" name="Region" tableColumnId="6"/>
      <queryTableField id="7" name="State or Province" tableColumnId="7"/>
      <queryTableField id="8" name="City" tableColumnId="8"/>
      <queryTableField id="9" name="fuel" tableColumnId="9"/>
      <queryTableField id="10" name="seller_type" tableColumnId="10"/>
      <queryTableField id="11" name="transmission" tableColumnId="11"/>
      <queryTableField id="12" name="owner" tableColumnId="12"/>
      <queryTableField id="13" name="mileage" tableColumnId="13"/>
      <queryTableField id="14" name="engine" tableColumnId="14"/>
      <queryTableField id="15" name="max_power" tableColumnId="15"/>
      <queryTableField id="16" name="torque" tableColumnId="16"/>
      <queryTableField id="17" name="seats" tableColumnId="17"/>
      <queryTableField id="18" name="sold"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CF5604-8D1C-4397-85CD-D3E40E035AC2}" name="UserCarTable" displayName="UserCarTable" ref="A1:W7908" tableType="queryTable" totalsRowCount="1">
  <autoFilter ref="A1:W7907" xr:uid="{F9CF5604-8D1C-4397-85CD-D3E40E035AC2}"/>
  <tableColumns count="23">
    <tableColumn id="1" xr3:uid="{F2CE94B9-FEA5-48F1-8C04-4366C87FA93E}" uniqueName="1" name="Sales_ID" totalsRowLabel="Total" queryTableFieldId="1"/>
    <tableColumn id="2" xr3:uid="{71111943-138D-41FA-AF4B-0ADA42DEB10F}" uniqueName="2" name="name" queryTableFieldId="2" dataDxfId="27"/>
    <tableColumn id="3" xr3:uid="{F3BB5CBC-738D-4F2D-BDB6-3A05EB41B5AC}" uniqueName="3" name="year" queryTableFieldId="3"/>
    <tableColumn id="28" xr3:uid="{B86BCCB8-71A3-4282-84A1-65B6A32BF5EF}" uniqueName="28" name="Age" queryTableFieldId="26" dataDxfId="26">
      <calculatedColumnFormula>TRUNC(YEARFRAC(DATE(C2,1,1), TODAY(), 1))</calculatedColumnFormula>
    </tableColumn>
    <tableColumn id="4" xr3:uid="{3B3A247F-E762-4AD7-B72E-9782D5B17249}" uniqueName="4" name="selling_price" queryTableFieldId="4" dataDxfId="25"/>
    <tableColumn id="5" xr3:uid="{5AE9ACF5-D000-49CD-9790-29B87A5AF32E}" uniqueName="5" name="km_driven" queryTableFieldId="5"/>
    <tableColumn id="6" xr3:uid="{DC819BF7-6C3B-4DBC-A464-885FCC161BE9}" uniqueName="6" name="Region" queryTableFieldId="6" dataDxfId="24"/>
    <tableColumn id="23" xr3:uid="{77541F49-A92A-4AF9-936C-3A91BC468CC1}" uniqueName="23" name="Trim Region" queryTableFieldId="21" dataDxfId="23">
      <calculatedColumnFormula>TRIM(G2)</calculatedColumnFormula>
    </tableColumn>
    <tableColumn id="7" xr3:uid="{52073CB2-51BA-461F-9B56-FDEB24C042F0}" uniqueName="7" name="State or Province" queryTableFieldId="7" dataDxfId="22"/>
    <tableColumn id="21" xr3:uid="{EF76B3DA-634E-4B40-AC28-92E972F68E1C}" uniqueName="21" name="Trim State or Province" queryTableFieldId="19" dataDxfId="21">
      <calculatedColumnFormula>TRIM(I2)</calculatedColumnFormula>
    </tableColumn>
    <tableColumn id="8" xr3:uid="{C365B323-69DF-40A1-8567-ED371B2D7EC4}" uniqueName="8" name="City" queryTableFieldId="8" dataDxfId="20"/>
    <tableColumn id="22" xr3:uid="{810B34B5-7E8D-4F08-ABBC-7626E637149D}" uniqueName="22" name="Trim City" queryTableFieldId="20" dataDxfId="19">
      <calculatedColumnFormula>TRIM(K2)</calculatedColumnFormula>
    </tableColumn>
    <tableColumn id="9" xr3:uid="{CEF8FCF6-7242-4111-856B-EDEFFBD81727}" uniqueName="9" name="fuel" queryTableFieldId="9" dataDxfId="18"/>
    <tableColumn id="19" xr3:uid="{25CFCCB0-264A-4123-8202-DF1C27A09DD4}" uniqueName="19" name="Environmental rating" queryTableFieldId="27" dataDxfId="17">
      <calculatedColumnFormula>IF(M2="", "", IFERROR(VLOOKUP(M2, Data!$A$1:$B$5, 2, 0), "Unkown fuel"))</calculatedColumnFormula>
    </tableColumn>
    <tableColumn id="10" xr3:uid="{1AD66958-2E0A-4C21-9C48-3CE4303A81F4}" uniqueName="10" name="seller_type" queryTableFieldId="10" dataDxfId="16"/>
    <tableColumn id="11" xr3:uid="{69A05FFB-C916-4F8B-9C60-29D0748511CB}" uniqueName="11" name="transmission" queryTableFieldId="11" dataDxfId="15"/>
    <tableColumn id="12" xr3:uid="{4DB5FB63-1E0A-43BC-A8BF-D61AD89F95F2}" uniqueName="12" name="owner" queryTableFieldId="12" dataDxfId="14"/>
    <tableColumn id="13" xr3:uid="{1CBDA756-9451-41E1-8071-6E8005EC686C}" uniqueName="13" name="mileage" queryTableFieldId="13" dataDxfId="13"/>
    <tableColumn id="14" xr3:uid="{C3BF2CEF-687B-42B1-A2B8-7A81E58ED806}" uniqueName="14" name="engine" queryTableFieldId="14"/>
    <tableColumn id="15" xr3:uid="{ACF72A8A-AFEE-4DC1-89E6-96D211E25E6C}" uniqueName="15" name="max_power" queryTableFieldId="15" dataDxfId="12"/>
    <tableColumn id="16" xr3:uid="{A7DAADFE-91BD-45A7-9288-6550CB7D25B8}" uniqueName="16" name="torque" queryTableFieldId="16" dataDxfId="11"/>
    <tableColumn id="17" xr3:uid="{F0B448AD-2D85-4A96-B624-4EDD935D7230}" uniqueName="17" name="seats" queryTableFieldId="17"/>
    <tableColumn id="18" xr3:uid="{FB8C5DB7-6AB4-4F4E-A8A8-6904A24EAE66}" uniqueName="18" name="sold" totalsRowFunction="count" queryTableFieldId="18" dataDxfId="10"/>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87C8310-E6B0-4106-A9C6-61B4FD65CC83}" name="MakesTable" displayName="MakesTable" ref="D1:H32" totalsRowShown="0" headerRowDxfId="59" dataDxfId="58" tableBorderDxfId="57">
  <sortState xmlns:xlrd2="http://schemas.microsoft.com/office/spreadsheetml/2017/richdata2" ref="D2:H32">
    <sortCondition descending="1" ref="E2:E32"/>
  </sortState>
  <tableColumns count="5">
    <tableColumn id="1" xr3:uid="{0D0C35B6-42EE-49DC-8965-F66533CC5D22}" name="Make" dataDxfId="56"/>
    <tableColumn id="2" xr3:uid="{28A55E1B-1B86-479F-811A-7F1AD7A62A90}" name="Total Sales" dataDxfId="55">
      <calculatedColumnFormula>SUMIFS(UserCarTable[selling_price], UserCarTable[name],D2,UserCarTable[sold], "Y")</calculatedColumnFormula>
    </tableColumn>
    <tableColumn id="3" xr3:uid="{219ACF80-ADB1-4E4C-BB9F-021351D9DC09}" name="Count Sold" dataDxfId="54">
      <calculatedColumnFormula>COUNTIFS(UserCarTable[name],D2,UserCarTable[sold], "Y")</calculatedColumnFormula>
    </tableColumn>
    <tableColumn id="4" xr3:uid="{B0E2BC8F-5761-48B3-880D-F55CE2D008B0}" name="Count All" dataDxfId="53">
      <calculatedColumnFormula>COUNTIF(UserCarTable[name], D2)</calculatedColumnFormula>
    </tableColumn>
    <tableColumn id="5" xr3:uid="{08CA115A-35BE-4E6D-9D35-E616B434403E}" name="Sold to All" dataDxfId="52" dataCellStyle="Percent">
      <calculatedColumnFormula>F2/G2</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E75059C-2AE6-484B-B4F3-1E29D5B29862}" name="FuelCount" displayName="FuelCount" ref="A10:B14" totalsRowShown="0" headerRowDxfId="51" dataDxfId="50" tableBorderDxfId="49">
  <tableColumns count="2">
    <tableColumn id="1" xr3:uid="{88684010-21B7-4FA3-AE48-6C1321948E37}" name="fuel" dataDxfId="48"/>
    <tableColumn id="2" xr3:uid="{2C0E7512-217B-4CB6-8CBB-CEA832CCFD06}" name="Total Count" dataDxfId="47">
      <calculatedColumnFormula>COUNTIF(UserCarTable[fuel],A11)</calculatedColumnFormula>
    </tableColumn>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31E57E-F427-4BA2-9B13-E26D8E44129F}" name="FuelRating" displayName="FuelRating" ref="A1:B5" totalsRowShown="0" headerRowDxfId="46" tableBorderDxfId="45">
  <autoFilter ref="A1:B5" xr:uid="{C231E57E-F427-4BA2-9B13-E26D8E44129F}">
    <filterColumn colId="0" hiddenButton="1"/>
    <filterColumn colId="1" hiddenButton="1"/>
  </autoFilter>
  <tableColumns count="2">
    <tableColumn id="1" xr3:uid="{BA2D0D8D-F11A-4589-809B-ABB3CAFB705F}" name="fuel"/>
    <tableColumn id="2" xr3:uid="{C11BBEDD-926E-4159-A17E-206CAF2C3CFE}" name="Environmental rating"/>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F3B50E4-5121-41F8-BED5-B4F843F9C2DC}" name="RegionFuelCount" displayName="RegionFuelCount" ref="K1:P2" totalsRowShown="0" headerRowDxfId="9" headerRowBorderDxfId="7" tableBorderDxfId="8" totalsRowBorderDxfId="6">
  <autoFilter ref="K1:P2" xr:uid="{FF3B50E4-5121-41F8-BED5-B4F843F9C2DC}">
    <filterColumn colId="0" hiddenButton="1"/>
    <filterColumn colId="1" hiddenButton="1"/>
    <filterColumn colId="2" hiddenButton="1"/>
    <filterColumn colId="3" hiddenButton="1"/>
    <filterColumn colId="4" hiddenButton="1"/>
    <filterColumn colId="5" hiddenButton="1"/>
  </autoFilter>
  <tableColumns count="6">
    <tableColumn id="1" xr3:uid="{7708BB61-EFA0-4498-AA37-B2A4BBBF4E46}" name="Region" dataDxfId="5"/>
    <tableColumn id="2" xr3:uid="{20F088BB-5EEF-42D9-A7A8-BA7B0ED44DFD}" name="Diesel" dataDxfId="4">
      <calculatedColumnFormula>COUNTIFS(UserCarTable[Trim Region], $K$2, UserCarTable[fuel],L1)</calculatedColumnFormula>
    </tableColumn>
    <tableColumn id="3" xr3:uid="{238AD0A8-2B54-4F97-BBE8-FB4FD3D3A8AB}" name="Petrol" dataDxfId="3">
      <calculatedColumnFormula>COUNTIFS(UserCarTable[Trim Region], $K$2, UserCarTable[fuel],M1)</calculatedColumnFormula>
    </tableColumn>
    <tableColumn id="4" xr3:uid="{E26D8A4D-2C84-4F7F-B964-D0DAD063F1D6}" name="LPG" dataDxfId="2">
      <calculatedColumnFormula>COUNTIFS(UserCarTable[Trim Region], $K$2, UserCarTable[fuel],N1)</calculatedColumnFormula>
    </tableColumn>
    <tableColumn id="5" xr3:uid="{D3B3EA12-27D3-4C4F-ACBE-FFAEF8C12796}" name="CNG" dataDxfId="1">
      <calculatedColumnFormula>COUNTIFS(UserCarTable[Trim Region], $K$2, UserCarTable[fuel],O1)</calculatedColumnFormula>
    </tableColumn>
    <tableColumn id="6" xr3:uid="{70197229-4419-4757-BEA2-A69CD57E4723}" name="Total" dataDxfId="0">
      <calculatedColumnFormula>SUM(L2:O2)</calculatedColumnFormula>
    </tableColumn>
  </tableColumns>
  <tableStyleInfo name="TableStyleLight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2ED8E4-5BDF-437F-820E-0085A2469C2A}" name="Table_UserCarData_BM" displayName="Table_UserCarData_BM" ref="A1:R7907" tableType="queryTable" totalsRowShown="0">
  <autoFilter ref="A1:R7907" xr:uid="{F9CF5604-8D1C-4397-85CD-D3E40E035AC2}"/>
  <tableColumns count="18">
    <tableColumn id="1" xr3:uid="{8A8F1571-8A7D-4DB0-BC0F-52D84383F8C0}" uniqueName="1" name="Sales_ID" queryTableFieldId="1"/>
    <tableColumn id="2" xr3:uid="{FD421241-696D-48FC-A1BB-4C82BE896DBA}" uniqueName="2" name="name" queryTableFieldId="2" dataDxfId="44"/>
    <tableColumn id="3" xr3:uid="{AEF8884A-F354-4695-82A6-E8AE42D0E674}" uniqueName="3" name="year" queryTableFieldId="3"/>
    <tableColumn id="4" xr3:uid="{F509ACBF-95CF-42A1-B147-387309E58503}" uniqueName="4" name="selling_price" queryTableFieldId="4"/>
    <tableColumn id="5" xr3:uid="{7873BDDA-385D-41A1-9533-4018D392306F}" uniqueName="5" name="km_driven" queryTableFieldId="5"/>
    <tableColumn id="6" xr3:uid="{93D44312-B0BE-45B6-A2A4-7BE74D3F11B3}" uniqueName="6" name="Region" queryTableFieldId="6" dataDxfId="43"/>
    <tableColumn id="7" xr3:uid="{F4AC6BCF-AB96-4B12-85C8-C61FEADA4683}" uniqueName="7" name="State or Province" queryTableFieldId="7" dataDxfId="42"/>
    <tableColumn id="8" xr3:uid="{D0FAC7FE-3AF1-4F31-8E4B-919C00B401B0}" uniqueName="8" name="City" queryTableFieldId="8" dataDxfId="41"/>
    <tableColumn id="9" xr3:uid="{689EF621-7846-42E2-8AEA-3CD819B7F0E4}" uniqueName="9" name="fuel" queryTableFieldId="9" dataDxfId="40"/>
    <tableColumn id="10" xr3:uid="{14A3F29B-2056-4B44-A556-76023AD67719}" uniqueName="10" name="seller_type" queryTableFieldId="10" dataDxfId="39"/>
    <tableColumn id="11" xr3:uid="{77DDD2D8-688F-4BD3-936F-FDDCBFB1052A}" uniqueName="11" name="transmission" queryTableFieldId="11" dataDxfId="38"/>
    <tableColumn id="12" xr3:uid="{D13BE927-6A11-4EC2-9410-55D0D864413F}" uniqueName="12" name="owner" queryTableFieldId="12" dataDxfId="37"/>
    <tableColumn id="13" xr3:uid="{68FD35DC-698F-4323-9A33-A2B1ED153308}" uniqueName="13" name="mileage" queryTableFieldId="13" dataDxfId="36"/>
    <tableColumn id="14" xr3:uid="{C216C845-4C7E-4787-9963-AD0EDB8A25C8}" uniqueName="14" name="engine" queryTableFieldId="14"/>
    <tableColumn id="15" xr3:uid="{0C46A41A-F18D-4F69-88C6-3A904C7FD62A}" uniqueName="15" name="max_power" queryTableFieldId="15" dataDxfId="35"/>
    <tableColumn id="16" xr3:uid="{B35B0DA1-4185-4236-8C78-598EDA1A5D96}" uniqueName="16" name="torque" queryTableFieldId="16" dataDxfId="34"/>
    <tableColumn id="17" xr3:uid="{C0BDD253-7DB2-4111-8884-31D123F4915C}" uniqueName="17" name="seats" queryTableFieldId="17"/>
    <tableColumn id="18" xr3:uid="{434BEB96-FC14-49DD-B9CC-7EC4B8DA5ED1}" uniqueName="18" name="sold" queryTableFieldId="18" dataDxf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kaggle.com/datasets/shubham1kumar/usedcar-data?select=UserCarData.csv"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911"/>
  <sheetViews>
    <sheetView zoomScale="70" zoomScaleNormal="70" workbookViewId="0">
      <selection activeCell="N11" sqref="N11"/>
    </sheetView>
  </sheetViews>
  <sheetFormatPr defaultRowHeight="14.4" x14ac:dyDescent="0.3"/>
  <cols>
    <col min="1" max="1" width="5.5546875" customWidth="1"/>
    <col min="2" max="2" width="11.5546875" bestFit="1" customWidth="1"/>
    <col min="3" max="3" width="7.44140625" customWidth="1"/>
    <col min="4" max="4" width="7.109375" bestFit="1" customWidth="1"/>
    <col min="5" max="5" width="16" bestFit="1" customWidth="1"/>
    <col min="6" max="6" width="12.88671875" bestFit="1" customWidth="1"/>
    <col min="7" max="7" width="10.109375" bestFit="1" customWidth="1"/>
    <col min="8" max="8" width="14.5546875" bestFit="1" customWidth="1"/>
    <col min="9" max="9" width="19.33203125" bestFit="1" customWidth="1"/>
    <col min="10" max="10" width="23.88671875" bestFit="1" customWidth="1"/>
    <col min="11" max="12" width="19.33203125" bestFit="1" customWidth="1"/>
    <col min="13" max="13" width="7.5546875" bestFit="1" customWidth="1"/>
    <col min="14" max="14" width="22.77734375" bestFit="1" customWidth="1"/>
    <col min="15" max="15" width="15.6640625" bestFit="1" customWidth="1"/>
    <col min="16" max="16" width="13.77734375" bestFit="1" customWidth="1"/>
    <col min="17" max="17" width="20.21875" bestFit="1" customWidth="1"/>
    <col min="18" max="18" width="10.6640625" hidden="1" customWidth="1"/>
    <col min="19" max="19" width="9.6640625" hidden="1" customWidth="1"/>
    <col min="20" max="20" width="14.5546875" bestFit="1" customWidth="1"/>
    <col min="21" max="21" width="29" hidden="1" customWidth="1"/>
    <col min="22" max="22" width="7.44140625" bestFit="1" customWidth="1"/>
    <col min="23" max="23" width="6.6640625" bestFit="1" customWidth="1"/>
    <col min="25" max="25" width="11.5546875" bestFit="1" customWidth="1"/>
    <col min="26" max="26" width="17.109375" bestFit="1" customWidth="1"/>
    <col min="29" max="29" width="13" customWidth="1"/>
  </cols>
  <sheetData>
    <row r="1" spans="1:23" x14ac:dyDescent="0.3">
      <c r="A1" t="s">
        <v>0</v>
      </c>
      <c r="B1" t="s">
        <v>1</v>
      </c>
      <c r="C1" t="s">
        <v>2</v>
      </c>
      <c r="D1" s="6" t="s">
        <v>2577</v>
      </c>
      <c r="E1" s="6" t="s">
        <v>3</v>
      </c>
      <c r="F1" t="s">
        <v>4</v>
      </c>
      <c r="G1" t="s">
        <v>5</v>
      </c>
      <c r="H1" s="6" t="s">
        <v>2576</v>
      </c>
      <c r="I1" t="s">
        <v>6</v>
      </c>
      <c r="J1" s="6" t="s">
        <v>2573</v>
      </c>
      <c r="K1" t="s">
        <v>7</v>
      </c>
      <c r="L1" s="6" t="s">
        <v>2574</v>
      </c>
      <c r="M1" t="s">
        <v>8</v>
      </c>
      <c r="N1" s="6" t="s">
        <v>2582</v>
      </c>
      <c r="O1" t="s">
        <v>9</v>
      </c>
      <c r="P1" t="s">
        <v>10</v>
      </c>
      <c r="Q1" t="s">
        <v>11</v>
      </c>
      <c r="R1" t="s">
        <v>12</v>
      </c>
      <c r="S1" t="s">
        <v>13</v>
      </c>
      <c r="T1" t="s">
        <v>14</v>
      </c>
      <c r="U1" t="s">
        <v>15</v>
      </c>
      <c r="V1" t="s">
        <v>16</v>
      </c>
      <c r="W1" t="s">
        <v>17</v>
      </c>
    </row>
    <row r="2" spans="1:23" x14ac:dyDescent="0.3">
      <c r="A2">
        <v>1</v>
      </c>
      <c r="B2" t="s">
        <v>18</v>
      </c>
      <c r="C2">
        <v>2014</v>
      </c>
      <c r="D2">
        <f t="shared" ref="D2:D65" ca="1" si="0">TRUNC(YEARFRAC(DATE(C2,1,1), TODAY(), 1))</f>
        <v>9</v>
      </c>
      <c r="E2" s="5">
        <v>450000</v>
      </c>
      <c r="F2">
        <v>145500</v>
      </c>
      <c r="G2" t="s">
        <v>19</v>
      </c>
      <c r="H2" t="str">
        <f t="shared" ref="H2:H65" si="1">TRIM(G2)</f>
        <v>East</v>
      </c>
      <c r="I2" t="s">
        <v>20</v>
      </c>
      <c r="J2" t="str">
        <f t="shared" ref="J2:J65" si="2">TRIM(I2)</f>
        <v>District of Columbia</v>
      </c>
      <c r="K2" t="s">
        <v>21</v>
      </c>
      <c r="L2" t="str">
        <f t="shared" ref="L2:L65" si="3">TRIM(K2)</f>
        <v>Washington</v>
      </c>
      <c r="M2" t="s">
        <v>22</v>
      </c>
      <c r="N2" t="str">
        <f>IF(M2="", "", IFERROR(VLOOKUP(M2, Data!$A$1:$B$5, 2, 0), "Unkown fuel"))</f>
        <v>very harmful</v>
      </c>
      <c r="O2" t="s">
        <v>23</v>
      </c>
      <c r="P2" t="s">
        <v>24</v>
      </c>
      <c r="Q2" t="s">
        <v>25</v>
      </c>
      <c r="R2" t="s">
        <v>26</v>
      </c>
      <c r="S2">
        <v>1248</v>
      </c>
      <c r="T2" t="s">
        <v>27</v>
      </c>
      <c r="U2" t="s">
        <v>28</v>
      </c>
      <c r="V2">
        <v>5</v>
      </c>
      <c r="W2" t="s">
        <v>29</v>
      </c>
    </row>
    <row r="3" spans="1:23" x14ac:dyDescent="0.3">
      <c r="A3">
        <v>2</v>
      </c>
      <c r="B3" t="s">
        <v>30</v>
      </c>
      <c r="C3">
        <v>2014</v>
      </c>
      <c r="D3">
        <f t="shared" ca="1" si="0"/>
        <v>9</v>
      </c>
      <c r="E3" s="5">
        <v>370000</v>
      </c>
      <c r="F3">
        <v>120000</v>
      </c>
      <c r="G3" t="s">
        <v>19</v>
      </c>
      <c r="H3" t="str">
        <f t="shared" si="1"/>
        <v>East</v>
      </c>
      <c r="I3" t="s">
        <v>31</v>
      </c>
      <c r="J3" t="str">
        <f t="shared" si="2"/>
        <v>New York</v>
      </c>
      <c r="K3" t="s">
        <v>32</v>
      </c>
      <c r="L3" t="str">
        <f t="shared" si="3"/>
        <v>New York City</v>
      </c>
      <c r="M3" t="s">
        <v>22</v>
      </c>
      <c r="N3" t="str">
        <f>IF(M3="", "", IFERROR(VLOOKUP(M3, Data!$A$1:$B$5, 2, 0), "Unkown fuel"))</f>
        <v>very harmful</v>
      </c>
      <c r="O3" t="s">
        <v>23</v>
      </c>
      <c r="P3" t="s">
        <v>24</v>
      </c>
      <c r="Q3" t="s">
        <v>33</v>
      </c>
      <c r="R3" t="s">
        <v>34</v>
      </c>
      <c r="S3">
        <v>1498</v>
      </c>
      <c r="T3" t="s">
        <v>35</v>
      </c>
      <c r="U3" t="s">
        <v>36</v>
      </c>
      <c r="V3">
        <v>5</v>
      </c>
      <c r="W3" t="s">
        <v>29</v>
      </c>
    </row>
    <row r="4" spans="1:23" x14ac:dyDescent="0.3">
      <c r="A4">
        <v>3</v>
      </c>
      <c r="B4" t="s">
        <v>37</v>
      </c>
      <c r="C4">
        <v>2006</v>
      </c>
      <c r="D4">
        <f t="shared" ca="1" si="0"/>
        <v>17</v>
      </c>
      <c r="E4" s="5">
        <v>158000</v>
      </c>
      <c r="F4">
        <v>140000</v>
      </c>
      <c r="G4" t="s">
        <v>38</v>
      </c>
      <c r="H4" t="str">
        <f t="shared" si="1"/>
        <v>Central</v>
      </c>
      <c r="I4" t="s">
        <v>39</v>
      </c>
      <c r="J4" t="str">
        <f t="shared" si="2"/>
        <v>Illinois</v>
      </c>
      <c r="K4" t="s">
        <v>40</v>
      </c>
      <c r="L4" t="str">
        <f t="shared" si="3"/>
        <v>Chicago</v>
      </c>
      <c r="M4" t="s">
        <v>41</v>
      </c>
      <c r="N4" t="str">
        <f>IF(M4="", "", IFERROR(VLOOKUP(M4, Data!$A$1:$B$5, 2, 0), "Unkown fuel"))</f>
        <v>harmful</v>
      </c>
      <c r="O4" t="s">
        <v>23</v>
      </c>
      <c r="P4" t="s">
        <v>24</v>
      </c>
      <c r="Q4" t="s">
        <v>42</v>
      </c>
      <c r="R4" t="s">
        <v>43</v>
      </c>
      <c r="S4">
        <v>1497</v>
      </c>
      <c r="T4" t="s">
        <v>44</v>
      </c>
      <c r="U4" t="s">
        <v>45</v>
      </c>
      <c r="V4">
        <v>5</v>
      </c>
      <c r="W4" t="s">
        <v>29</v>
      </c>
    </row>
    <row r="5" spans="1:23" x14ac:dyDescent="0.3">
      <c r="A5">
        <v>4</v>
      </c>
      <c r="B5" t="s">
        <v>46</v>
      </c>
      <c r="C5">
        <v>2010</v>
      </c>
      <c r="D5">
        <f t="shared" ca="1" si="0"/>
        <v>13</v>
      </c>
      <c r="E5" s="5">
        <v>225000</v>
      </c>
      <c r="F5">
        <v>127000</v>
      </c>
      <c r="G5" t="s">
        <v>38</v>
      </c>
      <c r="H5" t="str">
        <f t="shared" si="1"/>
        <v>Central</v>
      </c>
      <c r="I5" t="s">
        <v>39</v>
      </c>
      <c r="J5" t="str">
        <f t="shared" si="2"/>
        <v>Illinois</v>
      </c>
      <c r="K5" t="s">
        <v>40</v>
      </c>
      <c r="L5" t="str">
        <f t="shared" si="3"/>
        <v>Chicago</v>
      </c>
      <c r="M5" t="s">
        <v>22</v>
      </c>
      <c r="N5" t="str">
        <f>IF(M5="", "", IFERROR(VLOOKUP(M5, Data!$A$1:$B$5, 2, 0), "Unkown fuel"))</f>
        <v>very harmful</v>
      </c>
      <c r="O5" t="s">
        <v>23</v>
      </c>
      <c r="P5" t="s">
        <v>24</v>
      </c>
      <c r="Q5" t="s">
        <v>25</v>
      </c>
      <c r="R5" t="s">
        <v>47</v>
      </c>
      <c r="S5">
        <v>1396</v>
      </c>
      <c r="T5" t="s">
        <v>48</v>
      </c>
      <c r="U5" t="s">
        <v>49</v>
      </c>
      <c r="V5">
        <v>5</v>
      </c>
      <c r="W5" t="s">
        <v>29</v>
      </c>
    </row>
    <row r="6" spans="1:23" x14ac:dyDescent="0.3">
      <c r="A6">
        <v>5</v>
      </c>
      <c r="B6" t="s">
        <v>18</v>
      </c>
      <c r="C6">
        <v>2007</v>
      </c>
      <c r="D6">
        <f t="shared" ca="1" si="0"/>
        <v>16</v>
      </c>
      <c r="E6" s="5">
        <v>130000</v>
      </c>
      <c r="F6">
        <v>120000</v>
      </c>
      <c r="G6" t="s">
        <v>19</v>
      </c>
      <c r="H6" t="str">
        <f t="shared" si="1"/>
        <v>East</v>
      </c>
      <c r="I6" t="s">
        <v>31</v>
      </c>
      <c r="J6" t="str">
        <f t="shared" si="2"/>
        <v>New York</v>
      </c>
      <c r="K6" t="s">
        <v>32</v>
      </c>
      <c r="L6" t="str">
        <f t="shared" si="3"/>
        <v>New York City</v>
      </c>
      <c r="M6" t="s">
        <v>41</v>
      </c>
      <c r="N6" t="str">
        <f>IF(M6="", "", IFERROR(VLOOKUP(M6, Data!$A$1:$B$5, 2, 0), "Unkown fuel"))</f>
        <v>harmful</v>
      </c>
      <c r="O6" t="s">
        <v>23</v>
      </c>
      <c r="P6" t="s">
        <v>24</v>
      </c>
      <c r="Q6" t="s">
        <v>25</v>
      </c>
      <c r="R6" t="s">
        <v>50</v>
      </c>
      <c r="S6">
        <v>1298</v>
      </c>
      <c r="T6" t="s">
        <v>51</v>
      </c>
      <c r="U6" t="s">
        <v>52</v>
      </c>
      <c r="V6">
        <v>5</v>
      </c>
      <c r="W6" t="s">
        <v>29</v>
      </c>
    </row>
    <row r="7" spans="1:23" x14ac:dyDescent="0.3">
      <c r="A7">
        <v>6</v>
      </c>
      <c r="B7" t="s">
        <v>46</v>
      </c>
      <c r="C7">
        <v>2017</v>
      </c>
      <c r="D7">
        <f t="shared" ca="1" si="0"/>
        <v>6</v>
      </c>
      <c r="E7" s="5">
        <v>440000</v>
      </c>
      <c r="F7">
        <v>45000</v>
      </c>
      <c r="G7" t="s">
        <v>19</v>
      </c>
      <c r="H7" t="str">
        <f t="shared" si="1"/>
        <v>East</v>
      </c>
      <c r="I7" t="s">
        <v>31</v>
      </c>
      <c r="J7" t="str">
        <f t="shared" si="2"/>
        <v>New York</v>
      </c>
      <c r="K7" t="s">
        <v>32</v>
      </c>
      <c r="L7" t="str">
        <f t="shared" si="3"/>
        <v>New York City</v>
      </c>
      <c r="M7" t="s">
        <v>41</v>
      </c>
      <c r="N7" t="str">
        <f>IF(M7="", "", IFERROR(VLOOKUP(M7, Data!$A$1:$B$5, 2, 0), "Unkown fuel"))</f>
        <v>harmful</v>
      </c>
      <c r="O7" t="s">
        <v>23</v>
      </c>
      <c r="P7" t="s">
        <v>24</v>
      </c>
      <c r="Q7" t="s">
        <v>25</v>
      </c>
      <c r="R7" t="s">
        <v>53</v>
      </c>
      <c r="S7">
        <v>1197</v>
      </c>
      <c r="T7" t="s">
        <v>54</v>
      </c>
      <c r="U7" t="s">
        <v>55</v>
      </c>
      <c r="V7">
        <v>5</v>
      </c>
      <c r="W7" t="s">
        <v>29</v>
      </c>
    </row>
    <row r="8" spans="1:23" x14ac:dyDescent="0.3">
      <c r="A8">
        <v>7</v>
      </c>
      <c r="B8" t="s">
        <v>18</v>
      </c>
      <c r="C8">
        <v>2007</v>
      </c>
      <c r="D8">
        <f t="shared" ca="1" si="0"/>
        <v>16</v>
      </c>
      <c r="E8" s="5">
        <v>96000</v>
      </c>
      <c r="F8">
        <v>175000</v>
      </c>
      <c r="G8" t="s">
        <v>56</v>
      </c>
      <c r="H8" t="str">
        <f t="shared" si="1"/>
        <v>West</v>
      </c>
      <c r="I8" t="s">
        <v>57</v>
      </c>
      <c r="J8" t="str">
        <f t="shared" si="2"/>
        <v>California</v>
      </c>
      <c r="K8" t="s">
        <v>58</v>
      </c>
      <c r="L8" t="str">
        <f t="shared" si="3"/>
        <v>Los Angeles</v>
      </c>
      <c r="M8" t="s">
        <v>59</v>
      </c>
      <c r="N8" t="str">
        <f>IF(M8="", "", IFERROR(VLOOKUP(M8, Data!$A$1:$B$5, 2, 0), "Unkown fuel"))</f>
        <v>less harmful</v>
      </c>
      <c r="O8" t="s">
        <v>23</v>
      </c>
      <c r="P8" t="s">
        <v>24</v>
      </c>
      <c r="Q8" t="s">
        <v>25</v>
      </c>
      <c r="R8" t="s">
        <v>60</v>
      </c>
      <c r="S8">
        <v>1061</v>
      </c>
      <c r="T8" t="s">
        <v>61</v>
      </c>
      <c r="U8" t="s">
        <v>62</v>
      </c>
      <c r="V8">
        <v>5</v>
      </c>
      <c r="W8" t="s">
        <v>29</v>
      </c>
    </row>
    <row r="9" spans="1:23" x14ac:dyDescent="0.3">
      <c r="A9">
        <v>8</v>
      </c>
      <c r="B9" t="s">
        <v>18</v>
      </c>
      <c r="C9">
        <v>2001</v>
      </c>
      <c r="D9">
        <f ca="1">TRUNC(YEARFRAC(DATE(C9,1,1), TODAY(), 1))</f>
        <v>22</v>
      </c>
      <c r="E9" s="5">
        <v>45000</v>
      </c>
      <c r="F9">
        <v>5000</v>
      </c>
      <c r="G9" t="s">
        <v>56</v>
      </c>
      <c r="H9" t="str">
        <f t="shared" si="1"/>
        <v>West</v>
      </c>
      <c r="I9" t="s">
        <v>57</v>
      </c>
      <c r="J9" t="str">
        <f t="shared" si="2"/>
        <v>California</v>
      </c>
      <c r="K9" t="s">
        <v>58</v>
      </c>
      <c r="L9" t="str">
        <f t="shared" si="3"/>
        <v>Los Angeles</v>
      </c>
      <c r="M9" t="s">
        <v>41</v>
      </c>
      <c r="N9" t="str">
        <f>IF(M9="", "", IFERROR(VLOOKUP(M9, Data!$A$1:$B$5, 2, 0), "Unkown fuel"))</f>
        <v>harmful</v>
      </c>
      <c r="O9" t="s">
        <v>23</v>
      </c>
      <c r="P9" t="s">
        <v>24</v>
      </c>
      <c r="Q9" t="s">
        <v>33</v>
      </c>
      <c r="R9" t="s">
        <v>50</v>
      </c>
      <c r="S9">
        <v>796</v>
      </c>
      <c r="T9" t="s">
        <v>63</v>
      </c>
      <c r="U9" t="s">
        <v>64</v>
      </c>
      <c r="V9">
        <v>4</v>
      </c>
      <c r="W9" t="s">
        <v>29</v>
      </c>
    </row>
    <row r="10" spans="1:23" x14ac:dyDescent="0.3">
      <c r="A10">
        <v>9</v>
      </c>
      <c r="B10" t="s">
        <v>65</v>
      </c>
      <c r="C10">
        <v>2011</v>
      </c>
      <c r="D10">
        <f t="shared" ca="1" si="0"/>
        <v>12</v>
      </c>
      <c r="E10" s="5">
        <v>350000</v>
      </c>
      <c r="F10">
        <v>90000</v>
      </c>
      <c r="G10" t="s">
        <v>56</v>
      </c>
      <c r="H10" t="str">
        <f t="shared" si="1"/>
        <v>West</v>
      </c>
      <c r="I10" t="s">
        <v>57</v>
      </c>
      <c r="J10" t="str">
        <f t="shared" si="2"/>
        <v>California</v>
      </c>
      <c r="K10" t="s">
        <v>58</v>
      </c>
      <c r="L10" t="str">
        <f t="shared" si="3"/>
        <v>Los Angeles</v>
      </c>
      <c r="M10" t="s">
        <v>22</v>
      </c>
      <c r="N10" t="str">
        <f>IF(M10="", "", IFERROR(VLOOKUP(M10, Data!$A$1:$B$5, 2, 0), "Unkown fuel"))</f>
        <v>very harmful</v>
      </c>
      <c r="O10" t="s">
        <v>23</v>
      </c>
      <c r="P10" t="s">
        <v>24</v>
      </c>
      <c r="Q10" t="s">
        <v>25</v>
      </c>
      <c r="R10" t="s">
        <v>66</v>
      </c>
      <c r="S10">
        <v>1364</v>
      </c>
      <c r="T10" t="s">
        <v>67</v>
      </c>
      <c r="U10" t="s">
        <v>68</v>
      </c>
      <c r="V10">
        <v>5</v>
      </c>
      <c r="W10" t="s">
        <v>29</v>
      </c>
    </row>
    <row r="11" spans="1:23" x14ac:dyDescent="0.3">
      <c r="A11">
        <v>10</v>
      </c>
      <c r="B11" t="s">
        <v>69</v>
      </c>
      <c r="C11">
        <v>2013</v>
      </c>
      <c r="D11">
        <f t="shared" ca="1" si="0"/>
        <v>10</v>
      </c>
      <c r="E11" s="5">
        <v>200000</v>
      </c>
      <c r="F11">
        <v>169000</v>
      </c>
      <c r="G11" t="s">
        <v>38</v>
      </c>
      <c r="H11" t="str">
        <f t="shared" si="1"/>
        <v>Central</v>
      </c>
      <c r="I11" t="s">
        <v>70</v>
      </c>
      <c r="J11" t="str">
        <f t="shared" si="2"/>
        <v>Texas</v>
      </c>
      <c r="K11" t="s">
        <v>71</v>
      </c>
      <c r="L11" t="str">
        <f t="shared" si="3"/>
        <v>Houston</v>
      </c>
      <c r="M11" t="s">
        <v>22</v>
      </c>
      <c r="N11" t="str">
        <f>IF(M11="", "", IFERROR(VLOOKUP(M11, Data!$A$1:$B$5, 2, 0), "Unkown fuel"))</f>
        <v>very harmful</v>
      </c>
      <c r="O11" t="s">
        <v>23</v>
      </c>
      <c r="P11" t="s">
        <v>24</v>
      </c>
      <c r="Q11" t="s">
        <v>25</v>
      </c>
      <c r="R11" t="s">
        <v>72</v>
      </c>
      <c r="S11">
        <v>1399</v>
      </c>
      <c r="T11" t="s">
        <v>73</v>
      </c>
      <c r="U11" t="s">
        <v>74</v>
      </c>
      <c r="V11">
        <v>5</v>
      </c>
      <c r="W11" t="s">
        <v>29</v>
      </c>
    </row>
    <row r="12" spans="1:23" x14ac:dyDescent="0.3">
      <c r="A12">
        <v>11</v>
      </c>
      <c r="B12" t="s">
        <v>75</v>
      </c>
      <c r="C12">
        <v>2014</v>
      </c>
      <c r="D12">
        <f t="shared" ca="1" si="0"/>
        <v>9</v>
      </c>
      <c r="E12" s="5">
        <v>500000</v>
      </c>
      <c r="F12">
        <v>68000</v>
      </c>
      <c r="G12" t="s">
        <v>19</v>
      </c>
      <c r="H12" t="str">
        <f t="shared" si="1"/>
        <v>East</v>
      </c>
      <c r="I12" t="s">
        <v>31</v>
      </c>
      <c r="J12" t="str">
        <f t="shared" si="2"/>
        <v>New York</v>
      </c>
      <c r="K12" t="s">
        <v>32</v>
      </c>
      <c r="L12" t="str">
        <f t="shared" si="3"/>
        <v>New York City</v>
      </c>
      <c r="M12" t="s">
        <v>22</v>
      </c>
      <c r="N12" t="str">
        <f>IF(M12="", "", IFERROR(VLOOKUP(M12, Data!$A$1:$B$5, 2, 0), "Unkown fuel"))</f>
        <v>very harmful</v>
      </c>
      <c r="O12" t="s">
        <v>23</v>
      </c>
      <c r="P12" t="s">
        <v>24</v>
      </c>
      <c r="Q12" t="s">
        <v>33</v>
      </c>
      <c r="R12" t="s">
        <v>76</v>
      </c>
      <c r="S12">
        <v>1461</v>
      </c>
      <c r="T12" t="s">
        <v>77</v>
      </c>
      <c r="U12" t="s">
        <v>78</v>
      </c>
      <c r="V12">
        <v>5</v>
      </c>
      <c r="W12" t="s">
        <v>29</v>
      </c>
    </row>
    <row r="13" spans="1:23" x14ac:dyDescent="0.3">
      <c r="A13">
        <v>12</v>
      </c>
      <c r="B13" t="s">
        <v>18</v>
      </c>
      <c r="C13">
        <v>2005</v>
      </c>
      <c r="D13">
        <f t="shared" ca="1" si="0"/>
        <v>18</v>
      </c>
      <c r="E13" s="5">
        <v>92000</v>
      </c>
      <c r="F13">
        <v>100000</v>
      </c>
      <c r="G13" t="s">
        <v>38</v>
      </c>
      <c r="H13" t="str">
        <f t="shared" si="1"/>
        <v>Central</v>
      </c>
      <c r="I13" t="s">
        <v>70</v>
      </c>
      <c r="J13" t="str">
        <f t="shared" si="2"/>
        <v>Texas</v>
      </c>
      <c r="K13" t="s">
        <v>71</v>
      </c>
      <c r="L13" t="str">
        <f t="shared" si="3"/>
        <v>Houston</v>
      </c>
      <c r="M13" t="s">
        <v>41</v>
      </c>
      <c r="N13" t="str">
        <f>IF(M13="", "", IFERROR(VLOOKUP(M13, Data!$A$1:$B$5, 2, 0), "Unkown fuel"))</f>
        <v>harmful</v>
      </c>
      <c r="O13" t="s">
        <v>23</v>
      </c>
      <c r="P13" t="s">
        <v>24</v>
      </c>
      <c r="Q13" t="s">
        <v>33</v>
      </c>
      <c r="R13" t="s">
        <v>60</v>
      </c>
      <c r="S13">
        <v>993</v>
      </c>
      <c r="T13" t="s">
        <v>79</v>
      </c>
      <c r="U13" t="s">
        <v>80</v>
      </c>
      <c r="V13">
        <v>5</v>
      </c>
      <c r="W13" t="s">
        <v>29</v>
      </c>
    </row>
    <row r="14" spans="1:23" x14ac:dyDescent="0.3">
      <c r="A14">
        <v>13</v>
      </c>
      <c r="B14" t="s">
        <v>18</v>
      </c>
      <c r="C14">
        <v>2009</v>
      </c>
      <c r="D14">
        <f t="shared" ca="1" si="0"/>
        <v>14</v>
      </c>
      <c r="E14" s="5">
        <v>280000</v>
      </c>
      <c r="F14">
        <v>140000</v>
      </c>
      <c r="G14" t="s">
        <v>38</v>
      </c>
      <c r="H14" t="str">
        <f t="shared" si="1"/>
        <v>Central</v>
      </c>
      <c r="I14" t="s">
        <v>70</v>
      </c>
      <c r="J14" t="str">
        <f t="shared" si="2"/>
        <v>Texas</v>
      </c>
      <c r="K14" t="s">
        <v>71</v>
      </c>
      <c r="L14" t="str">
        <f t="shared" si="3"/>
        <v>Houston</v>
      </c>
      <c r="M14" t="s">
        <v>22</v>
      </c>
      <c r="N14" t="str">
        <f>IF(M14="", "", IFERROR(VLOOKUP(M14, Data!$A$1:$B$5, 2, 0), "Unkown fuel"))</f>
        <v>very harmful</v>
      </c>
      <c r="O14" t="s">
        <v>23</v>
      </c>
      <c r="P14" t="s">
        <v>24</v>
      </c>
      <c r="Q14" t="s">
        <v>33</v>
      </c>
      <c r="R14" t="s">
        <v>81</v>
      </c>
      <c r="S14">
        <v>1248</v>
      </c>
      <c r="T14" t="s">
        <v>82</v>
      </c>
      <c r="U14" t="s">
        <v>28</v>
      </c>
      <c r="V14">
        <v>5</v>
      </c>
      <c r="W14" t="s">
        <v>29</v>
      </c>
    </row>
    <row r="15" spans="1:23" x14ac:dyDescent="0.3">
      <c r="A15">
        <v>15</v>
      </c>
      <c r="B15" t="s">
        <v>18</v>
      </c>
      <c r="C15">
        <v>2009</v>
      </c>
      <c r="D15">
        <f t="shared" ca="1" si="0"/>
        <v>14</v>
      </c>
      <c r="E15" s="5">
        <v>180000</v>
      </c>
      <c r="F15">
        <v>90000</v>
      </c>
      <c r="G15" t="s">
        <v>19</v>
      </c>
      <c r="H15" t="str">
        <f t="shared" si="1"/>
        <v>East</v>
      </c>
      <c r="I15" t="s">
        <v>83</v>
      </c>
      <c r="J15" t="str">
        <f t="shared" si="2"/>
        <v>Massachusetts</v>
      </c>
      <c r="K15" t="s">
        <v>84</v>
      </c>
      <c r="L15" t="str">
        <f t="shared" si="3"/>
        <v>Boston</v>
      </c>
      <c r="M15" t="s">
        <v>41</v>
      </c>
      <c r="N15" t="str">
        <f>IF(M15="", "", IFERROR(VLOOKUP(M15, Data!$A$1:$B$5, 2, 0), "Unkown fuel"))</f>
        <v>harmful</v>
      </c>
      <c r="O15" t="s">
        <v>23</v>
      </c>
      <c r="P15" t="s">
        <v>24</v>
      </c>
      <c r="Q15" t="s">
        <v>33</v>
      </c>
      <c r="R15" t="s">
        <v>85</v>
      </c>
      <c r="S15">
        <v>1061</v>
      </c>
      <c r="T15" t="s">
        <v>86</v>
      </c>
      <c r="U15" t="s">
        <v>87</v>
      </c>
      <c r="V15">
        <v>5</v>
      </c>
      <c r="W15" t="s">
        <v>29</v>
      </c>
    </row>
    <row r="16" spans="1:23" x14ac:dyDescent="0.3">
      <c r="A16">
        <v>16</v>
      </c>
      <c r="B16" t="s">
        <v>88</v>
      </c>
      <c r="C16">
        <v>2016</v>
      </c>
      <c r="D16">
        <f t="shared" ca="1" si="0"/>
        <v>7</v>
      </c>
      <c r="E16" s="5">
        <v>400000</v>
      </c>
      <c r="F16">
        <v>40000</v>
      </c>
      <c r="G16" t="s">
        <v>19</v>
      </c>
      <c r="H16" t="str">
        <f t="shared" si="1"/>
        <v>East</v>
      </c>
      <c r="I16" t="s">
        <v>83</v>
      </c>
      <c r="J16" t="str">
        <f t="shared" si="2"/>
        <v>Massachusetts</v>
      </c>
      <c r="K16" t="s">
        <v>84</v>
      </c>
      <c r="L16" t="str">
        <f t="shared" si="3"/>
        <v>Boston</v>
      </c>
      <c r="M16" t="s">
        <v>41</v>
      </c>
      <c r="N16" t="str">
        <f>IF(M16="", "", IFERROR(VLOOKUP(M16, Data!$A$1:$B$5, 2, 0), "Unkown fuel"))</f>
        <v>harmful</v>
      </c>
      <c r="O16" t="s">
        <v>23</v>
      </c>
      <c r="P16" t="s">
        <v>24</v>
      </c>
      <c r="Q16" t="s">
        <v>25</v>
      </c>
      <c r="R16" t="s">
        <v>89</v>
      </c>
      <c r="S16">
        <v>1198</v>
      </c>
      <c r="T16" t="s">
        <v>90</v>
      </c>
      <c r="U16" t="s">
        <v>91</v>
      </c>
      <c r="V16">
        <v>5</v>
      </c>
      <c r="W16" t="s">
        <v>29</v>
      </c>
    </row>
    <row r="17" spans="1:23" x14ac:dyDescent="0.3">
      <c r="A17">
        <v>17</v>
      </c>
      <c r="B17" t="s">
        <v>18</v>
      </c>
      <c r="C17">
        <v>2016</v>
      </c>
      <c r="D17">
        <f t="shared" ca="1" si="0"/>
        <v>7</v>
      </c>
      <c r="E17" s="5">
        <v>778000</v>
      </c>
      <c r="F17">
        <v>70000</v>
      </c>
      <c r="G17" t="s">
        <v>38</v>
      </c>
      <c r="H17" t="str">
        <f t="shared" si="1"/>
        <v>Central</v>
      </c>
      <c r="I17" t="s">
        <v>70</v>
      </c>
      <c r="J17" t="str">
        <f t="shared" si="2"/>
        <v>Texas</v>
      </c>
      <c r="K17" t="s">
        <v>92</v>
      </c>
      <c r="L17" t="str">
        <f t="shared" si="3"/>
        <v>Dallas</v>
      </c>
      <c r="M17" t="s">
        <v>22</v>
      </c>
      <c r="N17" t="str">
        <f>IF(M17="", "", IFERROR(VLOOKUP(M17, Data!$A$1:$B$5, 2, 0), "Unkown fuel"))</f>
        <v>very harmful</v>
      </c>
      <c r="O17" t="s">
        <v>23</v>
      </c>
      <c r="P17" t="s">
        <v>24</v>
      </c>
      <c r="Q17" t="s">
        <v>33</v>
      </c>
      <c r="R17" t="s">
        <v>93</v>
      </c>
      <c r="S17">
        <v>1248</v>
      </c>
      <c r="T17" t="s">
        <v>94</v>
      </c>
      <c r="U17" t="s">
        <v>95</v>
      </c>
      <c r="V17">
        <v>7</v>
      </c>
      <c r="W17" t="s">
        <v>29</v>
      </c>
    </row>
    <row r="18" spans="1:23" x14ac:dyDescent="0.3">
      <c r="A18">
        <v>18</v>
      </c>
      <c r="B18" t="s">
        <v>46</v>
      </c>
      <c r="C18">
        <v>2012</v>
      </c>
      <c r="D18">
        <f t="shared" ca="1" si="0"/>
        <v>11</v>
      </c>
      <c r="E18" s="5">
        <v>500000</v>
      </c>
      <c r="F18">
        <v>53000</v>
      </c>
      <c r="G18" t="s">
        <v>38</v>
      </c>
      <c r="H18" t="str">
        <f t="shared" si="1"/>
        <v>Central</v>
      </c>
      <c r="I18" t="s">
        <v>70</v>
      </c>
      <c r="J18" t="str">
        <f t="shared" si="2"/>
        <v>Texas</v>
      </c>
      <c r="K18" t="s">
        <v>92</v>
      </c>
      <c r="L18" t="str">
        <f t="shared" si="3"/>
        <v>Dallas</v>
      </c>
      <c r="M18" t="s">
        <v>22</v>
      </c>
      <c r="N18" t="str">
        <f>IF(M18="", "", IFERROR(VLOOKUP(M18, Data!$A$1:$B$5, 2, 0), "Unkown fuel"))</f>
        <v>very harmful</v>
      </c>
      <c r="O18" t="s">
        <v>23</v>
      </c>
      <c r="P18" t="s">
        <v>24</v>
      </c>
      <c r="Q18" t="s">
        <v>33</v>
      </c>
      <c r="R18" t="s">
        <v>47</v>
      </c>
      <c r="S18">
        <v>1396</v>
      </c>
      <c r="T18" t="s">
        <v>48</v>
      </c>
      <c r="U18" t="s">
        <v>49</v>
      </c>
      <c r="V18">
        <v>5</v>
      </c>
      <c r="W18" t="s">
        <v>29</v>
      </c>
    </row>
    <row r="19" spans="1:23" x14ac:dyDescent="0.3">
      <c r="A19">
        <v>19</v>
      </c>
      <c r="B19" t="s">
        <v>18</v>
      </c>
      <c r="C19">
        <v>2002</v>
      </c>
      <c r="D19">
        <f t="shared" ca="1" si="0"/>
        <v>21</v>
      </c>
      <c r="E19" s="5">
        <v>150000</v>
      </c>
      <c r="F19">
        <v>80000</v>
      </c>
      <c r="G19" t="s">
        <v>38</v>
      </c>
      <c r="H19" t="str">
        <f t="shared" si="1"/>
        <v>Central</v>
      </c>
      <c r="I19" t="s">
        <v>70</v>
      </c>
      <c r="J19" t="str">
        <f t="shared" si="2"/>
        <v>Texas</v>
      </c>
      <c r="K19" t="s">
        <v>92</v>
      </c>
      <c r="L19" t="str">
        <f t="shared" si="3"/>
        <v>Dallas</v>
      </c>
      <c r="M19" t="s">
        <v>41</v>
      </c>
      <c r="N19" t="str">
        <f>IF(M19="", "", IFERROR(VLOOKUP(M19, Data!$A$1:$B$5, 2, 0), "Unkown fuel"))</f>
        <v>harmful</v>
      </c>
      <c r="O19" t="s">
        <v>23</v>
      </c>
      <c r="P19" t="s">
        <v>24</v>
      </c>
      <c r="Q19" t="s">
        <v>33</v>
      </c>
      <c r="R19" t="s">
        <v>96</v>
      </c>
      <c r="S19">
        <v>796</v>
      </c>
      <c r="T19" t="s">
        <v>97</v>
      </c>
      <c r="U19" t="s">
        <v>98</v>
      </c>
      <c r="V19">
        <v>5</v>
      </c>
      <c r="W19" t="s">
        <v>29</v>
      </c>
    </row>
    <row r="20" spans="1:23" x14ac:dyDescent="0.3">
      <c r="A20">
        <v>20</v>
      </c>
      <c r="B20" t="s">
        <v>46</v>
      </c>
      <c r="C20">
        <v>2016</v>
      </c>
      <c r="D20">
        <f t="shared" ca="1" si="0"/>
        <v>7</v>
      </c>
      <c r="E20" s="5">
        <v>680000</v>
      </c>
      <c r="F20">
        <v>100000</v>
      </c>
      <c r="G20" t="s">
        <v>19</v>
      </c>
      <c r="H20" t="str">
        <f t="shared" si="1"/>
        <v>East</v>
      </c>
      <c r="I20" t="s">
        <v>31</v>
      </c>
      <c r="J20" t="str">
        <f t="shared" si="2"/>
        <v>New York</v>
      </c>
      <c r="K20" t="s">
        <v>32</v>
      </c>
      <c r="L20" t="str">
        <f t="shared" si="3"/>
        <v>New York City</v>
      </c>
      <c r="M20" t="s">
        <v>22</v>
      </c>
      <c r="N20" t="str">
        <f>IF(M20="", "", IFERROR(VLOOKUP(M20, Data!$A$1:$B$5, 2, 0), "Unkown fuel"))</f>
        <v>very harmful</v>
      </c>
      <c r="O20" t="s">
        <v>23</v>
      </c>
      <c r="P20" t="s">
        <v>24</v>
      </c>
      <c r="Q20" t="s">
        <v>25</v>
      </c>
      <c r="R20" t="s">
        <v>99</v>
      </c>
      <c r="S20">
        <v>1396</v>
      </c>
      <c r="T20" t="s">
        <v>100</v>
      </c>
      <c r="U20" t="s">
        <v>101</v>
      </c>
      <c r="V20">
        <v>5</v>
      </c>
      <c r="W20" t="s">
        <v>29</v>
      </c>
    </row>
    <row r="21" spans="1:23" x14ac:dyDescent="0.3">
      <c r="A21">
        <v>21</v>
      </c>
      <c r="B21" t="s">
        <v>88</v>
      </c>
      <c r="C21">
        <v>2011</v>
      </c>
      <c r="D21">
        <f t="shared" ca="1" si="0"/>
        <v>12</v>
      </c>
      <c r="E21" s="5">
        <v>174000</v>
      </c>
      <c r="F21">
        <v>100000</v>
      </c>
      <c r="G21" t="s">
        <v>19</v>
      </c>
      <c r="H21" t="str">
        <f t="shared" si="1"/>
        <v>East</v>
      </c>
      <c r="I21" t="s">
        <v>31</v>
      </c>
      <c r="J21" t="str">
        <f t="shared" si="2"/>
        <v>New York</v>
      </c>
      <c r="K21" t="s">
        <v>32</v>
      </c>
      <c r="L21" t="str">
        <f t="shared" si="3"/>
        <v>New York City</v>
      </c>
      <c r="M21" t="s">
        <v>22</v>
      </c>
      <c r="N21" t="str">
        <f>IF(M21="", "", IFERROR(VLOOKUP(M21, Data!$A$1:$B$5, 2, 0), "Unkown fuel"))</f>
        <v>very harmful</v>
      </c>
      <c r="O21" t="s">
        <v>23</v>
      </c>
      <c r="P21" t="s">
        <v>24</v>
      </c>
      <c r="Q21" t="s">
        <v>33</v>
      </c>
      <c r="R21" t="s">
        <v>102</v>
      </c>
      <c r="S21">
        <v>1461</v>
      </c>
      <c r="T21" t="s">
        <v>103</v>
      </c>
      <c r="U21" t="s">
        <v>74</v>
      </c>
      <c r="V21">
        <v>5</v>
      </c>
      <c r="W21" t="s">
        <v>29</v>
      </c>
    </row>
    <row r="22" spans="1:23" x14ac:dyDescent="0.3">
      <c r="A22">
        <v>22</v>
      </c>
      <c r="B22" t="s">
        <v>37</v>
      </c>
      <c r="C22">
        <v>2017</v>
      </c>
      <c r="D22">
        <f t="shared" ca="1" si="0"/>
        <v>6</v>
      </c>
      <c r="E22" s="5">
        <v>950000</v>
      </c>
      <c r="F22">
        <v>50000</v>
      </c>
      <c r="G22" t="s">
        <v>19</v>
      </c>
      <c r="H22" t="str">
        <f t="shared" si="1"/>
        <v>East</v>
      </c>
      <c r="I22" t="s">
        <v>31</v>
      </c>
      <c r="J22" t="str">
        <f t="shared" si="2"/>
        <v>New York</v>
      </c>
      <c r="K22" t="s">
        <v>32</v>
      </c>
      <c r="L22" t="str">
        <f t="shared" si="3"/>
        <v>New York City</v>
      </c>
      <c r="M22" t="s">
        <v>22</v>
      </c>
      <c r="N22" t="str">
        <f>IF(M22="", "", IFERROR(VLOOKUP(M22, Data!$A$1:$B$5, 2, 0), "Unkown fuel"))</f>
        <v>very harmful</v>
      </c>
      <c r="O22" t="s">
        <v>23</v>
      </c>
      <c r="P22" t="s">
        <v>24</v>
      </c>
      <c r="Q22" t="s">
        <v>25</v>
      </c>
      <c r="R22" t="s">
        <v>104</v>
      </c>
      <c r="S22">
        <v>1498</v>
      </c>
      <c r="T22" t="s">
        <v>105</v>
      </c>
      <c r="U22" t="s">
        <v>95</v>
      </c>
      <c r="V22">
        <v>5</v>
      </c>
      <c r="W22" t="s">
        <v>29</v>
      </c>
    </row>
    <row r="23" spans="1:23" x14ac:dyDescent="0.3">
      <c r="A23">
        <v>23</v>
      </c>
      <c r="B23" t="s">
        <v>18</v>
      </c>
      <c r="C23">
        <v>2015</v>
      </c>
      <c r="D23">
        <f t="shared" ca="1" si="0"/>
        <v>8</v>
      </c>
      <c r="E23" s="5">
        <v>525000</v>
      </c>
      <c r="F23">
        <v>40000</v>
      </c>
      <c r="G23" t="s">
        <v>38</v>
      </c>
      <c r="H23" t="str">
        <f t="shared" si="1"/>
        <v>Central</v>
      </c>
      <c r="I23" t="s">
        <v>70</v>
      </c>
      <c r="J23" t="str">
        <f t="shared" si="2"/>
        <v>Texas</v>
      </c>
      <c r="K23" t="s">
        <v>92</v>
      </c>
      <c r="L23" t="str">
        <f t="shared" si="3"/>
        <v>Dallas</v>
      </c>
      <c r="M23" t="s">
        <v>22</v>
      </c>
      <c r="N23" t="str">
        <f>IF(M23="", "", IFERROR(VLOOKUP(M23, Data!$A$1:$B$5, 2, 0), "Unkown fuel"))</f>
        <v>very harmful</v>
      </c>
      <c r="O23" t="s">
        <v>23</v>
      </c>
      <c r="P23" t="s">
        <v>24</v>
      </c>
      <c r="Q23" t="s">
        <v>25</v>
      </c>
      <c r="R23" t="s">
        <v>106</v>
      </c>
      <c r="S23">
        <v>1248</v>
      </c>
      <c r="T23" t="s">
        <v>27</v>
      </c>
      <c r="U23" t="s">
        <v>28</v>
      </c>
      <c r="V23">
        <v>5</v>
      </c>
      <c r="W23" t="s">
        <v>29</v>
      </c>
    </row>
    <row r="24" spans="1:23" x14ac:dyDescent="0.3">
      <c r="A24">
        <v>24</v>
      </c>
      <c r="B24" t="s">
        <v>18</v>
      </c>
      <c r="C24">
        <v>2012</v>
      </c>
      <c r="D24">
        <f t="shared" ca="1" si="0"/>
        <v>11</v>
      </c>
      <c r="E24" s="5">
        <v>600000</v>
      </c>
      <c r="F24">
        <v>72000</v>
      </c>
      <c r="G24" t="s">
        <v>19</v>
      </c>
      <c r="H24" t="str">
        <f t="shared" si="1"/>
        <v>East</v>
      </c>
      <c r="I24" t="s">
        <v>31</v>
      </c>
      <c r="J24" t="str">
        <f t="shared" si="2"/>
        <v>New York</v>
      </c>
      <c r="K24" t="s">
        <v>32</v>
      </c>
      <c r="L24" t="str">
        <f t="shared" si="3"/>
        <v>New York City</v>
      </c>
      <c r="M24" t="s">
        <v>22</v>
      </c>
      <c r="N24" t="str">
        <f>IF(M24="", "", IFERROR(VLOOKUP(M24, Data!$A$1:$B$5, 2, 0), "Unkown fuel"))</f>
        <v>very harmful</v>
      </c>
      <c r="O24" t="s">
        <v>23</v>
      </c>
      <c r="P24" t="s">
        <v>24</v>
      </c>
      <c r="Q24" t="s">
        <v>25</v>
      </c>
      <c r="R24" t="s">
        <v>107</v>
      </c>
      <c r="S24">
        <v>1248</v>
      </c>
      <c r="T24" t="s">
        <v>108</v>
      </c>
      <c r="U24" t="s">
        <v>95</v>
      </c>
      <c r="V24">
        <v>5</v>
      </c>
      <c r="W24" t="s">
        <v>29</v>
      </c>
    </row>
    <row r="25" spans="1:23" x14ac:dyDescent="0.3">
      <c r="A25">
        <v>25</v>
      </c>
      <c r="B25" t="s">
        <v>109</v>
      </c>
      <c r="C25">
        <v>2018</v>
      </c>
      <c r="D25">
        <f t="shared" ca="1" si="0"/>
        <v>5</v>
      </c>
      <c r="E25" s="5">
        <v>500000</v>
      </c>
      <c r="F25">
        <v>35000</v>
      </c>
      <c r="G25" t="s">
        <v>19</v>
      </c>
      <c r="H25" t="str">
        <f t="shared" si="1"/>
        <v>East</v>
      </c>
      <c r="I25" t="s">
        <v>31</v>
      </c>
      <c r="J25" t="str">
        <f t="shared" si="2"/>
        <v>New York</v>
      </c>
      <c r="K25" t="s">
        <v>32</v>
      </c>
      <c r="L25" t="str">
        <f t="shared" si="3"/>
        <v>New York City</v>
      </c>
      <c r="M25" t="s">
        <v>41</v>
      </c>
      <c r="N25" t="str">
        <f>IF(M25="", "", IFERROR(VLOOKUP(M25, Data!$A$1:$B$5, 2, 0), "Unkown fuel"))</f>
        <v>harmful</v>
      </c>
      <c r="O25" t="s">
        <v>23</v>
      </c>
      <c r="P25" t="s">
        <v>24</v>
      </c>
      <c r="Q25" t="s">
        <v>25</v>
      </c>
      <c r="R25" t="s">
        <v>110</v>
      </c>
      <c r="S25">
        <v>1199</v>
      </c>
      <c r="T25" t="s">
        <v>111</v>
      </c>
      <c r="U25" t="s">
        <v>112</v>
      </c>
      <c r="V25">
        <v>5</v>
      </c>
      <c r="W25" t="s">
        <v>29</v>
      </c>
    </row>
    <row r="26" spans="1:23" x14ac:dyDescent="0.3">
      <c r="A26">
        <v>26</v>
      </c>
      <c r="B26" t="s">
        <v>18</v>
      </c>
      <c r="C26">
        <v>2016</v>
      </c>
      <c r="D26">
        <f t="shared" ca="1" si="0"/>
        <v>7</v>
      </c>
      <c r="E26" s="5">
        <v>575000</v>
      </c>
      <c r="F26">
        <v>45000</v>
      </c>
      <c r="G26" t="s">
        <v>56</v>
      </c>
      <c r="H26" t="str">
        <f t="shared" si="1"/>
        <v>West</v>
      </c>
      <c r="I26" t="s">
        <v>57</v>
      </c>
      <c r="J26" t="str">
        <f t="shared" si="2"/>
        <v>California</v>
      </c>
      <c r="K26" t="s">
        <v>58</v>
      </c>
      <c r="L26" t="str">
        <f t="shared" si="3"/>
        <v>Los Angeles</v>
      </c>
      <c r="M26" t="s">
        <v>41</v>
      </c>
      <c r="N26" t="str">
        <f>IF(M26="", "", IFERROR(VLOOKUP(M26, Data!$A$1:$B$5, 2, 0), "Unkown fuel"))</f>
        <v>harmful</v>
      </c>
      <c r="O26" t="s">
        <v>23</v>
      </c>
      <c r="P26" t="s">
        <v>24</v>
      </c>
      <c r="Q26" t="s">
        <v>25</v>
      </c>
      <c r="R26" t="s">
        <v>113</v>
      </c>
      <c r="S26">
        <v>1197</v>
      </c>
      <c r="T26" t="s">
        <v>114</v>
      </c>
      <c r="U26" t="s">
        <v>115</v>
      </c>
      <c r="V26">
        <v>5</v>
      </c>
      <c r="W26" t="s">
        <v>29</v>
      </c>
    </row>
    <row r="27" spans="1:23" x14ac:dyDescent="0.3">
      <c r="A27">
        <v>27</v>
      </c>
      <c r="B27" t="s">
        <v>18</v>
      </c>
      <c r="C27">
        <v>2017</v>
      </c>
      <c r="D27">
        <f t="shared" ca="1" si="0"/>
        <v>6</v>
      </c>
      <c r="E27" s="5">
        <v>275000</v>
      </c>
      <c r="F27">
        <v>28000</v>
      </c>
      <c r="G27" t="s">
        <v>56</v>
      </c>
      <c r="H27" t="str">
        <f t="shared" si="1"/>
        <v>West</v>
      </c>
      <c r="I27" t="s">
        <v>21</v>
      </c>
      <c r="J27" t="str">
        <f t="shared" si="2"/>
        <v>Washington</v>
      </c>
      <c r="K27" t="s">
        <v>116</v>
      </c>
      <c r="L27" t="str">
        <f t="shared" si="3"/>
        <v>Seattle</v>
      </c>
      <c r="M27" t="s">
        <v>41</v>
      </c>
      <c r="N27" t="str">
        <f>IF(M27="", "", IFERROR(VLOOKUP(M27, Data!$A$1:$B$5, 2, 0), "Unkown fuel"))</f>
        <v>harmful</v>
      </c>
      <c r="O27" t="s">
        <v>23</v>
      </c>
      <c r="P27" t="s">
        <v>24</v>
      </c>
      <c r="Q27" t="s">
        <v>25</v>
      </c>
      <c r="R27" t="s">
        <v>117</v>
      </c>
      <c r="S27">
        <v>796</v>
      </c>
      <c r="T27" t="s">
        <v>118</v>
      </c>
      <c r="U27" t="s">
        <v>119</v>
      </c>
      <c r="V27">
        <v>5</v>
      </c>
      <c r="W27" t="s">
        <v>29</v>
      </c>
    </row>
    <row r="28" spans="1:23" x14ac:dyDescent="0.3">
      <c r="A28">
        <v>28</v>
      </c>
      <c r="B28" t="s">
        <v>120</v>
      </c>
      <c r="C28">
        <v>2013</v>
      </c>
      <c r="D28">
        <f t="shared" ca="1" si="0"/>
        <v>10</v>
      </c>
      <c r="E28" s="5">
        <v>300000</v>
      </c>
      <c r="F28">
        <v>70000</v>
      </c>
      <c r="G28" t="s">
        <v>19</v>
      </c>
      <c r="H28" t="str">
        <f t="shared" si="1"/>
        <v>East</v>
      </c>
      <c r="I28" t="s">
        <v>83</v>
      </c>
      <c r="J28" t="str">
        <f t="shared" si="2"/>
        <v>Massachusetts</v>
      </c>
      <c r="K28" t="s">
        <v>84</v>
      </c>
      <c r="L28" t="str">
        <f t="shared" si="3"/>
        <v>Boston</v>
      </c>
      <c r="M28" t="s">
        <v>22</v>
      </c>
      <c r="N28" t="str">
        <f>IF(M28="", "", IFERROR(VLOOKUP(M28, Data!$A$1:$B$5, 2, 0), "Unkown fuel"))</f>
        <v>very harmful</v>
      </c>
      <c r="O28" t="s">
        <v>23</v>
      </c>
      <c r="P28" t="s">
        <v>24</v>
      </c>
      <c r="Q28" t="s">
        <v>25</v>
      </c>
      <c r="R28" t="s">
        <v>121</v>
      </c>
      <c r="S28">
        <v>1248</v>
      </c>
      <c r="T28" t="s">
        <v>122</v>
      </c>
      <c r="U28" t="s">
        <v>123</v>
      </c>
      <c r="V28">
        <v>7</v>
      </c>
      <c r="W28" t="s">
        <v>29</v>
      </c>
    </row>
    <row r="29" spans="1:23" x14ac:dyDescent="0.3">
      <c r="A29">
        <v>29</v>
      </c>
      <c r="B29" t="s">
        <v>18</v>
      </c>
      <c r="C29">
        <v>2009</v>
      </c>
      <c r="D29">
        <f t="shared" ca="1" si="0"/>
        <v>14</v>
      </c>
      <c r="E29" s="5">
        <v>220000</v>
      </c>
      <c r="F29">
        <v>120000</v>
      </c>
      <c r="G29" t="s">
        <v>124</v>
      </c>
      <c r="H29" t="str">
        <f t="shared" si="1"/>
        <v>South</v>
      </c>
      <c r="I29" t="s">
        <v>125</v>
      </c>
      <c r="J29" t="str">
        <f t="shared" si="2"/>
        <v>Georgia</v>
      </c>
      <c r="K29" t="s">
        <v>126</v>
      </c>
      <c r="L29" t="str">
        <f t="shared" si="3"/>
        <v>Atlanta</v>
      </c>
      <c r="M29" t="s">
        <v>41</v>
      </c>
      <c r="N29" t="str">
        <f>IF(M29="", "", IFERROR(VLOOKUP(M29, Data!$A$1:$B$5, 2, 0), "Unkown fuel"))</f>
        <v>harmful</v>
      </c>
      <c r="O29" t="s">
        <v>23</v>
      </c>
      <c r="P29" t="s">
        <v>24</v>
      </c>
      <c r="Q29" t="s">
        <v>25</v>
      </c>
      <c r="R29" t="s">
        <v>85</v>
      </c>
      <c r="S29">
        <v>1061</v>
      </c>
      <c r="T29" t="s">
        <v>86</v>
      </c>
      <c r="U29" t="s">
        <v>87</v>
      </c>
      <c r="V29">
        <v>5</v>
      </c>
      <c r="W29" t="s">
        <v>29</v>
      </c>
    </row>
    <row r="30" spans="1:23" x14ac:dyDescent="0.3">
      <c r="A30">
        <v>30</v>
      </c>
      <c r="B30" t="s">
        <v>18</v>
      </c>
      <c r="C30">
        <v>2018</v>
      </c>
      <c r="D30">
        <f t="shared" ca="1" si="0"/>
        <v>5</v>
      </c>
      <c r="E30" s="5">
        <v>254999</v>
      </c>
      <c r="F30">
        <v>25000</v>
      </c>
      <c r="G30" t="s">
        <v>19</v>
      </c>
      <c r="H30" t="str">
        <f t="shared" si="1"/>
        <v>East</v>
      </c>
      <c r="I30" t="s">
        <v>31</v>
      </c>
      <c r="J30" t="str">
        <f t="shared" si="2"/>
        <v>New York</v>
      </c>
      <c r="K30" t="s">
        <v>32</v>
      </c>
      <c r="L30" t="str">
        <f t="shared" si="3"/>
        <v>New York City</v>
      </c>
      <c r="M30" t="s">
        <v>41</v>
      </c>
      <c r="N30" t="str">
        <f>IF(M30="", "", IFERROR(VLOOKUP(M30, Data!$A$1:$B$5, 2, 0), "Unkown fuel"))</f>
        <v>harmful</v>
      </c>
      <c r="O30" t="s">
        <v>23</v>
      </c>
      <c r="P30" t="s">
        <v>24</v>
      </c>
      <c r="Q30" t="s">
        <v>25</v>
      </c>
      <c r="R30" t="s">
        <v>127</v>
      </c>
      <c r="S30">
        <v>796</v>
      </c>
      <c r="T30" t="s">
        <v>128</v>
      </c>
      <c r="U30" t="s">
        <v>64</v>
      </c>
      <c r="V30">
        <v>8</v>
      </c>
      <c r="W30" t="s">
        <v>29</v>
      </c>
    </row>
    <row r="31" spans="1:23" x14ac:dyDescent="0.3">
      <c r="A31">
        <v>31</v>
      </c>
      <c r="B31" t="s">
        <v>18</v>
      </c>
      <c r="C31">
        <v>2017</v>
      </c>
      <c r="D31">
        <f t="shared" ca="1" si="0"/>
        <v>6</v>
      </c>
      <c r="E31" s="5">
        <v>670000</v>
      </c>
      <c r="F31">
        <v>70000</v>
      </c>
      <c r="G31" t="s">
        <v>38</v>
      </c>
      <c r="H31" t="str">
        <f t="shared" si="1"/>
        <v>Central</v>
      </c>
      <c r="I31" t="s">
        <v>39</v>
      </c>
      <c r="J31" t="str">
        <f t="shared" si="2"/>
        <v>Illinois</v>
      </c>
      <c r="K31" t="s">
        <v>40</v>
      </c>
      <c r="L31" t="str">
        <f t="shared" si="3"/>
        <v>Chicago</v>
      </c>
      <c r="M31" t="s">
        <v>22</v>
      </c>
      <c r="N31" t="str">
        <f>IF(M31="", "", IFERROR(VLOOKUP(M31, Data!$A$1:$B$5, 2, 0), "Unkown fuel"))</f>
        <v>very harmful</v>
      </c>
      <c r="O31" t="s">
        <v>23</v>
      </c>
      <c r="P31" t="s">
        <v>24</v>
      </c>
      <c r="Q31" t="s">
        <v>25</v>
      </c>
      <c r="R31" t="s">
        <v>129</v>
      </c>
      <c r="S31">
        <v>1248</v>
      </c>
      <c r="T31" t="s">
        <v>94</v>
      </c>
      <c r="U31" t="s">
        <v>95</v>
      </c>
      <c r="V31">
        <v>5</v>
      </c>
      <c r="W31" t="s">
        <v>29</v>
      </c>
    </row>
    <row r="32" spans="1:23" x14ac:dyDescent="0.3">
      <c r="A32">
        <v>33</v>
      </c>
      <c r="B32" t="s">
        <v>18</v>
      </c>
      <c r="C32">
        <v>2012</v>
      </c>
      <c r="D32">
        <f t="shared" ca="1" si="0"/>
        <v>11</v>
      </c>
      <c r="E32" s="5">
        <v>150000</v>
      </c>
      <c r="F32">
        <v>35000</v>
      </c>
      <c r="G32" t="s">
        <v>38</v>
      </c>
      <c r="H32" t="str">
        <f t="shared" si="1"/>
        <v>Central</v>
      </c>
      <c r="I32" t="s">
        <v>39</v>
      </c>
      <c r="J32" t="str">
        <f t="shared" si="2"/>
        <v>Illinois</v>
      </c>
      <c r="K32" t="s">
        <v>40</v>
      </c>
      <c r="L32" t="str">
        <f t="shared" si="3"/>
        <v>Chicago</v>
      </c>
      <c r="M32" t="s">
        <v>41</v>
      </c>
      <c r="N32" t="str">
        <f>IF(M32="", "", IFERROR(VLOOKUP(M32, Data!$A$1:$B$5, 2, 0), "Unkown fuel"))</f>
        <v>harmful</v>
      </c>
      <c r="O32" t="s">
        <v>23</v>
      </c>
      <c r="P32" t="s">
        <v>24</v>
      </c>
      <c r="Q32" t="s">
        <v>33</v>
      </c>
      <c r="R32" t="s">
        <v>130</v>
      </c>
      <c r="S32">
        <v>796</v>
      </c>
      <c r="T32" t="s">
        <v>131</v>
      </c>
      <c r="U32" t="s">
        <v>132</v>
      </c>
      <c r="V32">
        <v>5</v>
      </c>
      <c r="W32" t="s">
        <v>29</v>
      </c>
    </row>
    <row r="33" spans="1:23" x14ac:dyDescent="0.3">
      <c r="A33">
        <v>34</v>
      </c>
      <c r="B33" t="s">
        <v>46</v>
      </c>
      <c r="C33">
        <v>2018</v>
      </c>
      <c r="D33">
        <f t="shared" ca="1" si="0"/>
        <v>5</v>
      </c>
      <c r="E33" s="5">
        <v>730000</v>
      </c>
      <c r="F33">
        <v>2388</v>
      </c>
      <c r="G33" t="s">
        <v>56</v>
      </c>
      <c r="H33" t="str">
        <f t="shared" si="1"/>
        <v>West</v>
      </c>
      <c r="I33" t="s">
        <v>21</v>
      </c>
      <c r="J33" t="str">
        <f t="shared" si="2"/>
        <v>Washington</v>
      </c>
      <c r="K33" t="s">
        <v>116</v>
      </c>
      <c r="L33" t="str">
        <f t="shared" si="3"/>
        <v>Seattle</v>
      </c>
      <c r="M33" t="s">
        <v>41</v>
      </c>
      <c r="N33" t="str">
        <f>IF(M33="", "", IFERROR(VLOOKUP(M33, Data!$A$1:$B$5, 2, 0), "Unkown fuel"))</f>
        <v>harmful</v>
      </c>
      <c r="O33" t="s">
        <v>23</v>
      </c>
      <c r="P33" t="s">
        <v>24</v>
      </c>
      <c r="Q33" t="s">
        <v>25</v>
      </c>
      <c r="R33" t="s">
        <v>133</v>
      </c>
      <c r="S33">
        <v>1197</v>
      </c>
      <c r="T33" t="s">
        <v>134</v>
      </c>
      <c r="U33" t="s">
        <v>135</v>
      </c>
      <c r="V33">
        <v>5</v>
      </c>
      <c r="W33" t="s">
        <v>29</v>
      </c>
    </row>
    <row r="34" spans="1:23" x14ac:dyDescent="0.3">
      <c r="A34">
        <v>35</v>
      </c>
      <c r="B34" t="s">
        <v>18</v>
      </c>
      <c r="C34">
        <v>2017</v>
      </c>
      <c r="D34">
        <f t="shared" ca="1" si="0"/>
        <v>6</v>
      </c>
      <c r="E34" s="5">
        <v>650000</v>
      </c>
      <c r="F34">
        <v>16200</v>
      </c>
      <c r="G34" t="s">
        <v>56</v>
      </c>
      <c r="H34" t="str">
        <f t="shared" si="1"/>
        <v>West</v>
      </c>
      <c r="I34" t="s">
        <v>21</v>
      </c>
      <c r="J34" t="str">
        <f t="shared" si="2"/>
        <v>Washington</v>
      </c>
      <c r="K34" t="s">
        <v>116</v>
      </c>
      <c r="L34" t="str">
        <f t="shared" si="3"/>
        <v>Seattle</v>
      </c>
      <c r="M34" t="s">
        <v>22</v>
      </c>
      <c r="N34" t="str">
        <f>IF(M34="", "", IFERROR(VLOOKUP(M34, Data!$A$1:$B$5, 2, 0), "Unkown fuel"))</f>
        <v>very harmful</v>
      </c>
      <c r="O34" t="s">
        <v>23</v>
      </c>
      <c r="P34" t="s">
        <v>24</v>
      </c>
      <c r="Q34" t="s">
        <v>25</v>
      </c>
      <c r="R34" t="s">
        <v>129</v>
      </c>
      <c r="S34">
        <v>1248</v>
      </c>
      <c r="T34" t="s">
        <v>94</v>
      </c>
      <c r="U34" t="s">
        <v>95</v>
      </c>
      <c r="V34">
        <v>5</v>
      </c>
      <c r="W34" t="s">
        <v>29</v>
      </c>
    </row>
    <row r="35" spans="1:23" x14ac:dyDescent="0.3">
      <c r="A35">
        <v>36</v>
      </c>
      <c r="B35" t="s">
        <v>18</v>
      </c>
      <c r="C35">
        <v>2019</v>
      </c>
      <c r="D35">
        <f t="shared" ca="1" si="0"/>
        <v>4</v>
      </c>
      <c r="E35" s="5">
        <v>330000</v>
      </c>
      <c r="F35">
        <v>10000</v>
      </c>
      <c r="G35" t="s">
        <v>56</v>
      </c>
      <c r="H35" t="str">
        <f t="shared" si="1"/>
        <v>West</v>
      </c>
      <c r="I35" t="s">
        <v>21</v>
      </c>
      <c r="J35" t="str">
        <f t="shared" si="2"/>
        <v>Washington</v>
      </c>
      <c r="K35" t="s">
        <v>116</v>
      </c>
      <c r="L35" t="str">
        <f t="shared" si="3"/>
        <v>Seattle</v>
      </c>
      <c r="M35" t="s">
        <v>136</v>
      </c>
      <c r="N35" t="str">
        <f>IF(M35="", "", IFERROR(VLOOKUP(M35, Data!$A$1:$B$5, 2, 0), "Unkown fuel"))</f>
        <v>least harmful</v>
      </c>
      <c r="O35" t="s">
        <v>23</v>
      </c>
      <c r="P35" t="s">
        <v>24</v>
      </c>
      <c r="Q35" t="s">
        <v>33</v>
      </c>
      <c r="R35" t="s">
        <v>137</v>
      </c>
      <c r="S35">
        <v>796</v>
      </c>
      <c r="T35" t="s">
        <v>138</v>
      </c>
      <c r="U35" t="s">
        <v>139</v>
      </c>
      <c r="V35">
        <v>4</v>
      </c>
      <c r="W35" t="s">
        <v>29</v>
      </c>
    </row>
    <row r="36" spans="1:23" x14ac:dyDescent="0.3">
      <c r="A36">
        <v>37</v>
      </c>
      <c r="B36" t="s">
        <v>18</v>
      </c>
      <c r="C36">
        <v>2019</v>
      </c>
      <c r="D36">
        <f t="shared" ca="1" si="0"/>
        <v>4</v>
      </c>
      <c r="E36" s="5">
        <v>366000</v>
      </c>
      <c r="F36">
        <v>15000</v>
      </c>
      <c r="G36" t="s">
        <v>56</v>
      </c>
      <c r="H36" t="str">
        <f t="shared" si="1"/>
        <v>West</v>
      </c>
      <c r="I36" t="s">
        <v>21</v>
      </c>
      <c r="J36" t="str">
        <f t="shared" si="2"/>
        <v>Washington</v>
      </c>
      <c r="K36" t="s">
        <v>116</v>
      </c>
      <c r="L36" t="str">
        <f t="shared" si="3"/>
        <v>Seattle</v>
      </c>
      <c r="M36" t="s">
        <v>41</v>
      </c>
      <c r="N36" t="str">
        <f>IF(M36="", "", IFERROR(VLOOKUP(M36, Data!$A$1:$B$5, 2, 0), "Unkown fuel"))</f>
        <v>harmful</v>
      </c>
      <c r="O36" t="s">
        <v>23</v>
      </c>
      <c r="P36" t="s">
        <v>24</v>
      </c>
      <c r="Q36" t="s">
        <v>25</v>
      </c>
      <c r="R36" t="s">
        <v>140</v>
      </c>
      <c r="S36">
        <v>998</v>
      </c>
      <c r="T36" t="s">
        <v>67</v>
      </c>
      <c r="U36" t="s">
        <v>141</v>
      </c>
      <c r="V36">
        <v>5</v>
      </c>
      <c r="W36" t="s">
        <v>29</v>
      </c>
    </row>
    <row r="37" spans="1:23" x14ac:dyDescent="0.3">
      <c r="A37">
        <v>38</v>
      </c>
      <c r="B37" t="s">
        <v>46</v>
      </c>
      <c r="C37">
        <v>2019</v>
      </c>
      <c r="D37">
        <f t="shared" ca="1" si="0"/>
        <v>4</v>
      </c>
      <c r="E37" s="5">
        <v>1149000</v>
      </c>
      <c r="F37">
        <v>5000</v>
      </c>
      <c r="G37" t="s">
        <v>19</v>
      </c>
      <c r="H37" t="str">
        <f t="shared" si="1"/>
        <v>East</v>
      </c>
      <c r="I37" t="s">
        <v>20</v>
      </c>
      <c r="J37" t="str">
        <f t="shared" si="2"/>
        <v>District of Columbia</v>
      </c>
      <c r="K37" t="s">
        <v>21</v>
      </c>
      <c r="L37" t="str">
        <f t="shared" si="3"/>
        <v>Washington</v>
      </c>
      <c r="M37" t="s">
        <v>41</v>
      </c>
      <c r="N37" t="str">
        <f>IF(M37="", "", IFERROR(VLOOKUP(M37, Data!$A$1:$B$5, 2, 0), "Unkown fuel"))</f>
        <v>harmful</v>
      </c>
      <c r="O37" t="s">
        <v>23</v>
      </c>
      <c r="P37" t="s">
        <v>24</v>
      </c>
      <c r="Q37" t="s">
        <v>25</v>
      </c>
      <c r="R37" t="s">
        <v>142</v>
      </c>
      <c r="S37">
        <v>1591</v>
      </c>
      <c r="T37" t="s">
        <v>143</v>
      </c>
      <c r="U37" t="s">
        <v>144</v>
      </c>
      <c r="V37">
        <v>5</v>
      </c>
      <c r="W37" t="s">
        <v>29</v>
      </c>
    </row>
    <row r="38" spans="1:23" x14ac:dyDescent="0.3">
      <c r="A38">
        <v>39</v>
      </c>
      <c r="B38" t="s">
        <v>145</v>
      </c>
      <c r="C38">
        <v>2016</v>
      </c>
      <c r="D38">
        <f t="shared" ca="1" si="0"/>
        <v>7</v>
      </c>
      <c r="E38" s="5">
        <v>150000</v>
      </c>
      <c r="F38">
        <v>42000</v>
      </c>
      <c r="G38" t="s">
        <v>56</v>
      </c>
      <c r="H38" t="str">
        <f t="shared" si="1"/>
        <v>West</v>
      </c>
      <c r="I38" t="s">
        <v>57</v>
      </c>
      <c r="J38" t="str">
        <f t="shared" si="2"/>
        <v>California</v>
      </c>
      <c r="K38" t="s">
        <v>58</v>
      </c>
      <c r="L38" t="str">
        <f t="shared" si="3"/>
        <v>Los Angeles</v>
      </c>
      <c r="M38" t="s">
        <v>41</v>
      </c>
      <c r="N38" t="str">
        <f>IF(M38="", "", IFERROR(VLOOKUP(M38, Data!$A$1:$B$5, 2, 0), "Unkown fuel"))</f>
        <v>harmful</v>
      </c>
      <c r="O38" t="s">
        <v>23</v>
      </c>
      <c r="P38" t="s">
        <v>24</v>
      </c>
      <c r="Q38" t="s">
        <v>25</v>
      </c>
      <c r="R38" t="s">
        <v>146</v>
      </c>
      <c r="S38">
        <v>1198</v>
      </c>
      <c r="T38" t="s">
        <v>86</v>
      </c>
      <c r="U38" t="s">
        <v>147</v>
      </c>
      <c r="V38">
        <v>5</v>
      </c>
      <c r="W38" t="s">
        <v>29</v>
      </c>
    </row>
    <row r="39" spans="1:23" x14ac:dyDescent="0.3">
      <c r="A39">
        <v>40</v>
      </c>
      <c r="B39" t="s">
        <v>109</v>
      </c>
      <c r="C39">
        <v>2011</v>
      </c>
      <c r="D39">
        <f t="shared" ca="1" si="0"/>
        <v>12</v>
      </c>
      <c r="E39" s="5">
        <v>425000</v>
      </c>
      <c r="F39">
        <v>60000</v>
      </c>
      <c r="G39" t="s">
        <v>124</v>
      </c>
      <c r="H39" t="str">
        <f t="shared" si="1"/>
        <v>South</v>
      </c>
      <c r="I39" t="s">
        <v>148</v>
      </c>
      <c r="J39" t="str">
        <f t="shared" si="2"/>
        <v>North Carolina</v>
      </c>
      <c r="K39" t="s">
        <v>149</v>
      </c>
      <c r="L39" t="str">
        <f t="shared" si="3"/>
        <v>Charlotte</v>
      </c>
      <c r="M39" t="s">
        <v>22</v>
      </c>
      <c r="N39" t="str">
        <f>IF(M39="", "", IFERROR(VLOOKUP(M39, Data!$A$1:$B$5, 2, 0), "Unkown fuel"))</f>
        <v>very harmful</v>
      </c>
      <c r="O39" t="s">
        <v>23</v>
      </c>
      <c r="P39" t="s">
        <v>24</v>
      </c>
      <c r="Q39" t="s">
        <v>33</v>
      </c>
      <c r="R39" t="s">
        <v>150</v>
      </c>
      <c r="S39">
        <v>2179</v>
      </c>
      <c r="T39" t="s">
        <v>151</v>
      </c>
      <c r="U39" t="s">
        <v>152</v>
      </c>
      <c r="V39">
        <v>7</v>
      </c>
      <c r="W39" t="s">
        <v>29</v>
      </c>
    </row>
    <row r="40" spans="1:23" x14ac:dyDescent="0.3">
      <c r="A40">
        <v>41</v>
      </c>
      <c r="B40" t="s">
        <v>18</v>
      </c>
      <c r="C40">
        <v>2012</v>
      </c>
      <c r="D40">
        <f t="shared" ca="1" si="0"/>
        <v>11</v>
      </c>
      <c r="E40" s="5">
        <v>150000</v>
      </c>
      <c r="F40">
        <v>76000</v>
      </c>
      <c r="G40" t="s">
        <v>56</v>
      </c>
      <c r="H40" t="str">
        <f t="shared" si="1"/>
        <v>West</v>
      </c>
      <c r="I40" t="s">
        <v>57</v>
      </c>
      <c r="J40" t="str">
        <f t="shared" si="2"/>
        <v>California</v>
      </c>
      <c r="K40" t="s">
        <v>58</v>
      </c>
      <c r="L40" t="str">
        <f t="shared" si="3"/>
        <v>Los Angeles</v>
      </c>
      <c r="M40" t="s">
        <v>41</v>
      </c>
      <c r="N40" t="str">
        <f>IF(M40="", "", IFERROR(VLOOKUP(M40, Data!$A$1:$B$5, 2, 0), "Unkown fuel"))</f>
        <v>harmful</v>
      </c>
      <c r="O40" t="s">
        <v>23</v>
      </c>
      <c r="P40" t="s">
        <v>24</v>
      </c>
      <c r="Q40" t="s">
        <v>25</v>
      </c>
      <c r="R40" t="s">
        <v>50</v>
      </c>
      <c r="S40">
        <v>796</v>
      </c>
      <c r="T40" t="s">
        <v>63</v>
      </c>
      <c r="U40" t="s">
        <v>64</v>
      </c>
      <c r="V40">
        <v>4</v>
      </c>
      <c r="W40" t="s">
        <v>29</v>
      </c>
    </row>
    <row r="41" spans="1:23" x14ac:dyDescent="0.3">
      <c r="A41">
        <v>42</v>
      </c>
      <c r="B41" t="s">
        <v>153</v>
      </c>
      <c r="C41">
        <v>2019</v>
      </c>
      <c r="D41">
        <f t="shared" ca="1" si="0"/>
        <v>4</v>
      </c>
      <c r="E41" s="5">
        <v>2100000</v>
      </c>
      <c r="F41">
        <v>5000</v>
      </c>
      <c r="G41" t="s">
        <v>19</v>
      </c>
      <c r="H41" t="str">
        <f t="shared" si="1"/>
        <v>East</v>
      </c>
      <c r="I41" t="s">
        <v>31</v>
      </c>
      <c r="J41" t="str">
        <f t="shared" si="2"/>
        <v>New York</v>
      </c>
      <c r="K41" t="s">
        <v>32</v>
      </c>
      <c r="L41" t="str">
        <f t="shared" si="3"/>
        <v>New York City</v>
      </c>
      <c r="M41" t="s">
        <v>41</v>
      </c>
      <c r="N41" t="str">
        <f>IF(M41="", "", IFERROR(VLOOKUP(M41, Data!$A$1:$B$5, 2, 0), "Unkown fuel"))</f>
        <v>harmful</v>
      </c>
      <c r="O41" t="s">
        <v>23</v>
      </c>
      <c r="P41" t="s">
        <v>154</v>
      </c>
      <c r="Q41" t="s">
        <v>25</v>
      </c>
      <c r="R41" t="s">
        <v>155</v>
      </c>
      <c r="S41">
        <v>1368</v>
      </c>
      <c r="T41" t="s">
        <v>156</v>
      </c>
      <c r="U41" t="s">
        <v>157</v>
      </c>
      <c r="V41">
        <v>5</v>
      </c>
      <c r="W41" t="s">
        <v>29</v>
      </c>
    </row>
    <row r="42" spans="1:23" x14ac:dyDescent="0.3">
      <c r="A42">
        <v>43</v>
      </c>
      <c r="B42" t="s">
        <v>37</v>
      </c>
      <c r="C42">
        <v>2018</v>
      </c>
      <c r="D42">
        <f t="shared" ca="1" si="0"/>
        <v>5</v>
      </c>
      <c r="E42" s="5">
        <v>925000</v>
      </c>
      <c r="F42">
        <v>28900</v>
      </c>
      <c r="G42" t="s">
        <v>19</v>
      </c>
      <c r="H42" t="str">
        <f t="shared" si="1"/>
        <v>East</v>
      </c>
      <c r="I42" t="s">
        <v>31</v>
      </c>
      <c r="J42" t="str">
        <f t="shared" si="2"/>
        <v>New York</v>
      </c>
      <c r="K42" t="s">
        <v>32</v>
      </c>
      <c r="L42" t="str">
        <f t="shared" si="3"/>
        <v>New York City</v>
      </c>
      <c r="M42" t="s">
        <v>41</v>
      </c>
      <c r="N42" t="str">
        <f>IF(M42="", "", IFERROR(VLOOKUP(M42, Data!$A$1:$B$5, 2, 0), "Unkown fuel"))</f>
        <v>harmful</v>
      </c>
      <c r="O42" t="s">
        <v>158</v>
      </c>
      <c r="P42" t="s">
        <v>24</v>
      </c>
      <c r="Q42" t="s">
        <v>25</v>
      </c>
      <c r="R42" t="s">
        <v>159</v>
      </c>
      <c r="S42">
        <v>1497</v>
      </c>
      <c r="T42" t="s">
        <v>160</v>
      </c>
      <c r="U42" t="s">
        <v>161</v>
      </c>
      <c r="V42">
        <v>5</v>
      </c>
      <c r="W42" t="s">
        <v>29</v>
      </c>
    </row>
    <row r="43" spans="1:23" x14ac:dyDescent="0.3">
      <c r="A43">
        <v>44</v>
      </c>
      <c r="B43" t="s">
        <v>37</v>
      </c>
      <c r="C43">
        <v>2013</v>
      </c>
      <c r="D43">
        <f t="shared" ca="1" si="0"/>
        <v>10</v>
      </c>
      <c r="E43" s="5">
        <v>425000</v>
      </c>
      <c r="F43">
        <v>86300</v>
      </c>
      <c r="G43" t="s">
        <v>19</v>
      </c>
      <c r="H43" t="str">
        <f t="shared" si="1"/>
        <v>East</v>
      </c>
      <c r="I43" t="s">
        <v>31</v>
      </c>
      <c r="J43" t="str">
        <f t="shared" si="2"/>
        <v>New York</v>
      </c>
      <c r="K43" t="s">
        <v>32</v>
      </c>
      <c r="L43" t="str">
        <f t="shared" si="3"/>
        <v>New York City</v>
      </c>
      <c r="M43" t="s">
        <v>41</v>
      </c>
      <c r="N43" t="str">
        <f>IF(M43="", "", IFERROR(VLOOKUP(M43, Data!$A$1:$B$5, 2, 0), "Unkown fuel"))</f>
        <v>harmful</v>
      </c>
      <c r="O43" t="s">
        <v>158</v>
      </c>
      <c r="P43" t="s">
        <v>24</v>
      </c>
      <c r="Q43" t="s">
        <v>25</v>
      </c>
      <c r="R43" t="s">
        <v>127</v>
      </c>
      <c r="S43">
        <v>1497</v>
      </c>
      <c r="T43" t="s">
        <v>162</v>
      </c>
      <c r="U43" t="s">
        <v>163</v>
      </c>
      <c r="V43">
        <v>5</v>
      </c>
      <c r="W43" t="s">
        <v>29</v>
      </c>
    </row>
    <row r="44" spans="1:23" x14ac:dyDescent="0.3">
      <c r="A44">
        <v>45</v>
      </c>
      <c r="B44" t="s">
        <v>18</v>
      </c>
      <c r="C44">
        <v>2018</v>
      </c>
      <c r="D44">
        <f t="shared" ca="1" si="0"/>
        <v>5</v>
      </c>
      <c r="E44" s="5">
        <v>675000</v>
      </c>
      <c r="F44">
        <v>23300</v>
      </c>
      <c r="G44" t="s">
        <v>19</v>
      </c>
      <c r="H44" t="str">
        <f t="shared" si="1"/>
        <v>East</v>
      </c>
      <c r="I44" t="s">
        <v>31</v>
      </c>
      <c r="J44" t="str">
        <f t="shared" si="2"/>
        <v>New York</v>
      </c>
      <c r="K44" t="s">
        <v>32</v>
      </c>
      <c r="L44" t="str">
        <f t="shared" si="3"/>
        <v>New York City</v>
      </c>
      <c r="M44" t="s">
        <v>41</v>
      </c>
      <c r="N44" t="str">
        <f>IF(M44="", "", IFERROR(VLOOKUP(M44, Data!$A$1:$B$5, 2, 0), "Unkown fuel"))</f>
        <v>harmful</v>
      </c>
      <c r="O44" t="s">
        <v>158</v>
      </c>
      <c r="P44" t="s">
        <v>154</v>
      </c>
      <c r="Q44" t="s">
        <v>25</v>
      </c>
      <c r="R44" t="s">
        <v>164</v>
      </c>
      <c r="S44">
        <v>1197</v>
      </c>
      <c r="T44" t="s">
        <v>165</v>
      </c>
      <c r="U44" t="s">
        <v>115</v>
      </c>
      <c r="V44">
        <v>5</v>
      </c>
      <c r="W44" t="s">
        <v>29</v>
      </c>
    </row>
    <row r="45" spans="1:23" x14ac:dyDescent="0.3">
      <c r="A45">
        <v>46</v>
      </c>
      <c r="B45" t="s">
        <v>18</v>
      </c>
      <c r="C45">
        <v>2018</v>
      </c>
      <c r="D45">
        <f t="shared" ca="1" si="0"/>
        <v>5</v>
      </c>
      <c r="E45" s="5">
        <v>819999</v>
      </c>
      <c r="F45">
        <v>32600</v>
      </c>
      <c r="G45" t="s">
        <v>38</v>
      </c>
      <c r="H45" t="str">
        <f t="shared" si="1"/>
        <v>Central</v>
      </c>
      <c r="I45" t="s">
        <v>39</v>
      </c>
      <c r="J45" t="str">
        <f t="shared" si="2"/>
        <v>Illinois</v>
      </c>
      <c r="K45" t="s">
        <v>40</v>
      </c>
      <c r="L45" t="str">
        <f t="shared" si="3"/>
        <v>Chicago</v>
      </c>
      <c r="M45" t="s">
        <v>22</v>
      </c>
      <c r="N45" t="str">
        <f>IF(M45="", "", IFERROR(VLOOKUP(M45, Data!$A$1:$B$5, 2, 0), "Unkown fuel"))</f>
        <v>very harmful</v>
      </c>
      <c r="O45" t="s">
        <v>158</v>
      </c>
      <c r="P45" t="s">
        <v>24</v>
      </c>
      <c r="Q45" t="s">
        <v>25</v>
      </c>
      <c r="R45" t="s">
        <v>129</v>
      </c>
      <c r="S45">
        <v>1248</v>
      </c>
      <c r="T45" t="s">
        <v>94</v>
      </c>
      <c r="U45" t="s">
        <v>95</v>
      </c>
      <c r="V45">
        <v>5</v>
      </c>
      <c r="W45" t="s">
        <v>29</v>
      </c>
    </row>
    <row r="46" spans="1:23" x14ac:dyDescent="0.3">
      <c r="A46">
        <v>47</v>
      </c>
      <c r="B46" t="s">
        <v>18</v>
      </c>
      <c r="C46">
        <v>2018</v>
      </c>
      <c r="D46">
        <f t="shared" ca="1" si="0"/>
        <v>5</v>
      </c>
      <c r="E46" s="5">
        <v>390000</v>
      </c>
      <c r="F46">
        <v>10300</v>
      </c>
      <c r="G46" t="s">
        <v>19</v>
      </c>
      <c r="H46" t="str">
        <f t="shared" si="1"/>
        <v>East</v>
      </c>
      <c r="I46" t="s">
        <v>31</v>
      </c>
      <c r="J46" t="str">
        <f t="shared" si="2"/>
        <v>New York</v>
      </c>
      <c r="K46" t="s">
        <v>32</v>
      </c>
      <c r="L46" t="str">
        <f t="shared" si="3"/>
        <v>New York City</v>
      </c>
      <c r="M46" t="s">
        <v>41</v>
      </c>
      <c r="N46" t="str">
        <f>IF(M46="", "", IFERROR(VLOOKUP(M46, Data!$A$1:$B$5, 2, 0), "Unkown fuel"))</f>
        <v>harmful</v>
      </c>
      <c r="O46" t="s">
        <v>158</v>
      </c>
      <c r="P46" t="s">
        <v>24</v>
      </c>
      <c r="Q46" t="s">
        <v>25</v>
      </c>
      <c r="R46" t="s">
        <v>140</v>
      </c>
      <c r="S46">
        <v>998</v>
      </c>
      <c r="T46" t="s">
        <v>166</v>
      </c>
      <c r="U46" t="s">
        <v>141</v>
      </c>
      <c r="V46">
        <v>5</v>
      </c>
      <c r="W46" t="s">
        <v>29</v>
      </c>
    </row>
    <row r="47" spans="1:23" x14ac:dyDescent="0.3">
      <c r="A47">
        <v>48</v>
      </c>
      <c r="B47" t="s">
        <v>65</v>
      </c>
      <c r="C47">
        <v>2014</v>
      </c>
      <c r="D47">
        <f t="shared" ca="1" si="0"/>
        <v>9</v>
      </c>
      <c r="E47" s="5">
        <v>1500000</v>
      </c>
      <c r="F47">
        <v>77000</v>
      </c>
      <c r="G47" t="s">
        <v>56</v>
      </c>
      <c r="H47" t="str">
        <f t="shared" si="1"/>
        <v>West</v>
      </c>
      <c r="I47" t="s">
        <v>21</v>
      </c>
      <c r="J47" t="str">
        <f t="shared" si="2"/>
        <v>Washington</v>
      </c>
      <c r="K47" t="s">
        <v>116</v>
      </c>
      <c r="L47" t="str">
        <f t="shared" si="3"/>
        <v>Seattle</v>
      </c>
      <c r="M47" t="s">
        <v>22</v>
      </c>
      <c r="N47" t="str">
        <f>IF(M47="", "", IFERROR(VLOOKUP(M47, Data!$A$1:$B$5, 2, 0), "Unkown fuel"))</f>
        <v>very harmful</v>
      </c>
      <c r="O47" t="s">
        <v>158</v>
      </c>
      <c r="P47" t="s">
        <v>24</v>
      </c>
      <c r="Q47" t="s">
        <v>25</v>
      </c>
      <c r="R47" t="s">
        <v>167</v>
      </c>
      <c r="S47">
        <v>2982</v>
      </c>
      <c r="T47" t="s">
        <v>168</v>
      </c>
      <c r="U47" t="s">
        <v>169</v>
      </c>
      <c r="V47">
        <v>7</v>
      </c>
      <c r="W47" t="s">
        <v>29</v>
      </c>
    </row>
    <row r="48" spans="1:23" x14ac:dyDescent="0.3">
      <c r="A48">
        <v>49</v>
      </c>
      <c r="B48" t="s">
        <v>65</v>
      </c>
      <c r="C48">
        <v>2013</v>
      </c>
      <c r="D48">
        <f t="shared" ca="1" si="0"/>
        <v>10</v>
      </c>
      <c r="E48" s="5">
        <v>700000</v>
      </c>
      <c r="F48">
        <v>99000</v>
      </c>
      <c r="G48" t="s">
        <v>19</v>
      </c>
      <c r="H48" t="str">
        <f t="shared" si="1"/>
        <v>East</v>
      </c>
      <c r="I48" t="s">
        <v>31</v>
      </c>
      <c r="J48" t="str">
        <f t="shared" si="2"/>
        <v>New York</v>
      </c>
      <c r="K48" t="s">
        <v>32</v>
      </c>
      <c r="L48" t="str">
        <f t="shared" si="3"/>
        <v>New York City</v>
      </c>
      <c r="M48" t="s">
        <v>22</v>
      </c>
      <c r="N48" t="str">
        <f>IF(M48="", "", IFERROR(VLOOKUP(M48, Data!$A$1:$B$5, 2, 0), "Unkown fuel"))</f>
        <v>very harmful</v>
      </c>
      <c r="O48" t="s">
        <v>158</v>
      </c>
      <c r="P48" t="s">
        <v>24</v>
      </c>
      <c r="Q48" t="s">
        <v>25</v>
      </c>
      <c r="R48" t="s">
        <v>170</v>
      </c>
      <c r="S48">
        <v>2494</v>
      </c>
      <c r="T48" t="s">
        <v>171</v>
      </c>
      <c r="U48" t="s">
        <v>172</v>
      </c>
      <c r="V48">
        <v>7</v>
      </c>
      <c r="W48" t="s">
        <v>29</v>
      </c>
    </row>
    <row r="49" spans="1:23" x14ac:dyDescent="0.3">
      <c r="A49">
        <v>50</v>
      </c>
      <c r="B49" t="s">
        <v>173</v>
      </c>
      <c r="C49">
        <v>2014</v>
      </c>
      <c r="D49">
        <f t="shared" ca="1" si="0"/>
        <v>9</v>
      </c>
      <c r="E49" s="5">
        <v>1450000</v>
      </c>
      <c r="F49">
        <v>27800</v>
      </c>
      <c r="G49" t="s">
        <v>19</v>
      </c>
      <c r="H49" t="str">
        <f t="shared" si="1"/>
        <v>East</v>
      </c>
      <c r="I49" t="s">
        <v>31</v>
      </c>
      <c r="J49" t="str">
        <f t="shared" si="2"/>
        <v>New York</v>
      </c>
      <c r="K49" t="s">
        <v>32</v>
      </c>
      <c r="L49" t="str">
        <f t="shared" si="3"/>
        <v>New York City</v>
      </c>
      <c r="M49" t="s">
        <v>22</v>
      </c>
      <c r="N49" t="str">
        <f>IF(M49="", "", IFERROR(VLOOKUP(M49, Data!$A$1:$B$5, 2, 0), "Unkown fuel"))</f>
        <v>very harmful</v>
      </c>
      <c r="O49" t="s">
        <v>158</v>
      </c>
      <c r="P49" t="s">
        <v>154</v>
      </c>
      <c r="Q49" t="s">
        <v>33</v>
      </c>
      <c r="R49" t="s">
        <v>174</v>
      </c>
      <c r="S49">
        <v>2143</v>
      </c>
      <c r="T49" t="s">
        <v>175</v>
      </c>
      <c r="U49" t="s">
        <v>176</v>
      </c>
      <c r="V49">
        <v>5</v>
      </c>
      <c r="W49" t="s">
        <v>29</v>
      </c>
    </row>
    <row r="50" spans="1:23" x14ac:dyDescent="0.3">
      <c r="A50">
        <v>51</v>
      </c>
      <c r="B50" t="s">
        <v>37</v>
      </c>
      <c r="C50">
        <v>2015</v>
      </c>
      <c r="D50">
        <f t="shared" ca="1" si="0"/>
        <v>8</v>
      </c>
      <c r="E50" s="5">
        <v>425000</v>
      </c>
      <c r="F50">
        <v>49800</v>
      </c>
      <c r="G50" t="s">
        <v>19</v>
      </c>
      <c r="H50" t="str">
        <f t="shared" si="1"/>
        <v>East</v>
      </c>
      <c r="I50" t="s">
        <v>31</v>
      </c>
      <c r="J50" t="str">
        <f t="shared" si="2"/>
        <v>New York</v>
      </c>
      <c r="K50" t="s">
        <v>32</v>
      </c>
      <c r="L50" t="str">
        <f t="shared" si="3"/>
        <v>New York City</v>
      </c>
      <c r="M50" t="s">
        <v>22</v>
      </c>
      <c r="N50" t="str">
        <f>IF(M50="", "", IFERROR(VLOOKUP(M50, Data!$A$1:$B$5, 2, 0), "Unkown fuel"))</f>
        <v>very harmful</v>
      </c>
      <c r="O50" t="s">
        <v>158</v>
      </c>
      <c r="P50" t="s">
        <v>24</v>
      </c>
      <c r="Q50" t="s">
        <v>25</v>
      </c>
      <c r="R50" t="s">
        <v>117</v>
      </c>
      <c r="S50">
        <v>1498</v>
      </c>
      <c r="T50" t="s">
        <v>177</v>
      </c>
      <c r="U50" t="s">
        <v>95</v>
      </c>
      <c r="V50">
        <v>5</v>
      </c>
      <c r="W50" t="s">
        <v>29</v>
      </c>
    </row>
    <row r="51" spans="1:23" x14ac:dyDescent="0.3">
      <c r="A51">
        <v>52</v>
      </c>
      <c r="B51" t="s">
        <v>178</v>
      </c>
      <c r="C51">
        <v>2013</v>
      </c>
      <c r="D51">
        <f t="shared" ca="1" si="0"/>
        <v>10</v>
      </c>
      <c r="E51" s="5">
        <v>1090000</v>
      </c>
      <c r="F51">
        <v>151000</v>
      </c>
      <c r="G51" t="s">
        <v>56</v>
      </c>
      <c r="H51" t="str">
        <f t="shared" si="1"/>
        <v>West</v>
      </c>
      <c r="I51" t="s">
        <v>21</v>
      </c>
      <c r="J51" t="str">
        <f t="shared" si="2"/>
        <v>Washington</v>
      </c>
      <c r="K51" t="s">
        <v>116</v>
      </c>
      <c r="L51" t="str">
        <f t="shared" si="3"/>
        <v>Seattle</v>
      </c>
      <c r="M51" t="s">
        <v>22</v>
      </c>
      <c r="N51" t="str">
        <f>IF(M51="", "", IFERROR(VLOOKUP(M51, Data!$A$1:$B$5, 2, 0), "Unkown fuel"))</f>
        <v>very harmful</v>
      </c>
      <c r="O51" t="s">
        <v>158</v>
      </c>
      <c r="P51" t="s">
        <v>24</v>
      </c>
      <c r="Q51" t="s">
        <v>25</v>
      </c>
      <c r="R51" t="s">
        <v>179</v>
      </c>
      <c r="S51">
        <v>2477</v>
      </c>
      <c r="T51" t="s">
        <v>180</v>
      </c>
      <c r="U51" t="s">
        <v>181</v>
      </c>
      <c r="V51">
        <v>7</v>
      </c>
      <c r="W51" t="s">
        <v>29</v>
      </c>
    </row>
    <row r="52" spans="1:23" x14ac:dyDescent="0.3">
      <c r="A52">
        <v>53</v>
      </c>
      <c r="B52" t="s">
        <v>37</v>
      </c>
      <c r="C52">
        <v>2015</v>
      </c>
      <c r="D52">
        <f t="shared" ca="1" si="0"/>
        <v>8</v>
      </c>
      <c r="E52" s="5">
        <v>600000</v>
      </c>
      <c r="F52">
        <v>54700</v>
      </c>
      <c r="G52" t="s">
        <v>56</v>
      </c>
      <c r="H52" t="str">
        <f t="shared" si="1"/>
        <v>West</v>
      </c>
      <c r="I52" t="s">
        <v>57</v>
      </c>
      <c r="J52" t="str">
        <f t="shared" si="2"/>
        <v>California</v>
      </c>
      <c r="K52" t="s">
        <v>58</v>
      </c>
      <c r="L52" t="str">
        <f t="shared" si="3"/>
        <v>Los Angeles</v>
      </c>
      <c r="M52" t="s">
        <v>22</v>
      </c>
      <c r="N52" t="str">
        <f>IF(M52="", "", IFERROR(VLOOKUP(M52, Data!$A$1:$B$5, 2, 0), "Unkown fuel"))</f>
        <v>very harmful</v>
      </c>
      <c r="O52" t="s">
        <v>158</v>
      </c>
      <c r="P52" t="s">
        <v>24</v>
      </c>
      <c r="Q52" t="s">
        <v>25</v>
      </c>
      <c r="R52" t="s">
        <v>182</v>
      </c>
      <c r="S52">
        <v>1498</v>
      </c>
      <c r="T52" t="s">
        <v>105</v>
      </c>
      <c r="U52" t="s">
        <v>95</v>
      </c>
      <c r="V52">
        <v>5</v>
      </c>
      <c r="W52" t="s">
        <v>29</v>
      </c>
    </row>
    <row r="53" spans="1:23" x14ac:dyDescent="0.3">
      <c r="A53">
        <v>54</v>
      </c>
      <c r="B53" t="s">
        <v>18</v>
      </c>
      <c r="C53">
        <v>2018</v>
      </c>
      <c r="D53">
        <f t="shared" ca="1" si="0"/>
        <v>5</v>
      </c>
      <c r="E53" s="5">
        <v>850000</v>
      </c>
      <c r="F53">
        <v>64000</v>
      </c>
      <c r="G53" t="s">
        <v>19</v>
      </c>
      <c r="H53" t="str">
        <f t="shared" si="1"/>
        <v>East</v>
      </c>
      <c r="I53" t="s">
        <v>31</v>
      </c>
      <c r="J53" t="str">
        <f t="shared" si="2"/>
        <v>New York</v>
      </c>
      <c r="K53" t="s">
        <v>32</v>
      </c>
      <c r="L53" t="str">
        <f t="shared" si="3"/>
        <v>New York City</v>
      </c>
      <c r="M53" t="s">
        <v>41</v>
      </c>
      <c r="N53" t="str">
        <f>IF(M53="", "", IFERROR(VLOOKUP(M53, Data!$A$1:$B$5, 2, 0), "Unkown fuel"))</f>
        <v>harmful</v>
      </c>
      <c r="O53" t="s">
        <v>158</v>
      </c>
      <c r="P53" t="s">
        <v>24</v>
      </c>
      <c r="Q53" t="s">
        <v>25</v>
      </c>
      <c r="R53" t="s">
        <v>183</v>
      </c>
      <c r="S53">
        <v>1462</v>
      </c>
      <c r="T53" t="s">
        <v>184</v>
      </c>
      <c r="U53" t="s">
        <v>185</v>
      </c>
      <c r="V53">
        <v>5</v>
      </c>
      <c r="W53" t="s">
        <v>29</v>
      </c>
    </row>
    <row r="54" spans="1:23" x14ac:dyDescent="0.3">
      <c r="A54">
        <v>55</v>
      </c>
      <c r="B54" t="s">
        <v>37</v>
      </c>
      <c r="C54">
        <v>2015</v>
      </c>
      <c r="D54">
        <f t="shared" ca="1" si="0"/>
        <v>8</v>
      </c>
      <c r="E54" s="5">
        <v>525000</v>
      </c>
      <c r="F54">
        <v>63000</v>
      </c>
      <c r="G54" t="s">
        <v>124</v>
      </c>
      <c r="H54" t="str">
        <f t="shared" si="1"/>
        <v>South</v>
      </c>
      <c r="I54" t="s">
        <v>125</v>
      </c>
      <c r="J54" t="str">
        <f t="shared" si="2"/>
        <v>Georgia</v>
      </c>
      <c r="K54" t="s">
        <v>126</v>
      </c>
      <c r="L54" t="str">
        <f t="shared" si="3"/>
        <v>Atlanta</v>
      </c>
      <c r="M54" t="s">
        <v>22</v>
      </c>
      <c r="N54" t="str">
        <f>IF(M54="", "", IFERROR(VLOOKUP(M54, Data!$A$1:$B$5, 2, 0), "Unkown fuel"))</f>
        <v>very harmful</v>
      </c>
      <c r="O54" t="s">
        <v>158</v>
      </c>
      <c r="P54" t="s">
        <v>24</v>
      </c>
      <c r="Q54" t="s">
        <v>25</v>
      </c>
      <c r="R54" t="s">
        <v>186</v>
      </c>
      <c r="S54">
        <v>1498</v>
      </c>
      <c r="T54" t="s">
        <v>105</v>
      </c>
      <c r="U54" t="s">
        <v>95</v>
      </c>
      <c r="V54">
        <v>5</v>
      </c>
      <c r="W54" t="s">
        <v>29</v>
      </c>
    </row>
    <row r="55" spans="1:23" x14ac:dyDescent="0.3">
      <c r="A55">
        <v>56</v>
      </c>
      <c r="B55" t="s">
        <v>65</v>
      </c>
      <c r="C55">
        <v>2016</v>
      </c>
      <c r="D55">
        <f t="shared" ca="1" si="0"/>
        <v>7</v>
      </c>
      <c r="E55" s="5">
        <v>1650000</v>
      </c>
      <c r="F55">
        <v>127700</v>
      </c>
      <c r="G55" t="s">
        <v>19</v>
      </c>
      <c r="H55" t="str">
        <f t="shared" si="1"/>
        <v>East</v>
      </c>
      <c r="I55" t="s">
        <v>83</v>
      </c>
      <c r="J55" t="str">
        <f t="shared" si="2"/>
        <v>Massachusetts</v>
      </c>
      <c r="K55" t="s">
        <v>84</v>
      </c>
      <c r="L55" t="str">
        <f t="shared" si="3"/>
        <v>Boston</v>
      </c>
      <c r="M55" t="s">
        <v>22</v>
      </c>
      <c r="N55" t="str">
        <f>IF(M55="", "", IFERROR(VLOOKUP(M55, Data!$A$1:$B$5, 2, 0), "Unkown fuel"))</f>
        <v>very harmful</v>
      </c>
      <c r="O55" t="s">
        <v>158</v>
      </c>
      <c r="P55" t="s">
        <v>154</v>
      </c>
      <c r="Q55" t="s">
        <v>33</v>
      </c>
      <c r="R55" t="s">
        <v>187</v>
      </c>
      <c r="S55">
        <v>2755</v>
      </c>
      <c r="T55" t="s">
        <v>188</v>
      </c>
      <c r="U55" t="s">
        <v>189</v>
      </c>
      <c r="V55">
        <v>7</v>
      </c>
      <c r="W55" t="s">
        <v>29</v>
      </c>
    </row>
    <row r="56" spans="1:23" x14ac:dyDescent="0.3">
      <c r="A56">
        <v>57</v>
      </c>
      <c r="B56" t="s">
        <v>65</v>
      </c>
      <c r="C56">
        <v>2016</v>
      </c>
      <c r="D56">
        <f t="shared" ca="1" si="0"/>
        <v>7</v>
      </c>
      <c r="E56" s="5">
        <v>950000</v>
      </c>
      <c r="F56">
        <v>99000</v>
      </c>
      <c r="G56" t="s">
        <v>124</v>
      </c>
      <c r="H56" t="str">
        <f t="shared" si="1"/>
        <v>South</v>
      </c>
      <c r="I56" t="s">
        <v>125</v>
      </c>
      <c r="J56" t="str">
        <f t="shared" si="2"/>
        <v>Georgia</v>
      </c>
      <c r="K56" t="s">
        <v>126</v>
      </c>
      <c r="L56" t="str">
        <f t="shared" si="3"/>
        <v>Atlanta</v>
      </c>
      <c r="M56" t="s">
        <v>22</v>
      </c>
      <c r="N56" t="str">
        <f>IF(M56="", "", IFERROR(VLOOKUP(M56, Data!$A$1:$B$5, 2, 0), "Unkown fuel"))</f>
        <v>very harmful</v>
      </c>
      <c r="O56" t="s">
        <v>158</v>
      </c>
      <c r="P56" t="s">
        <v>24</v>
      </c>
      <c r="Q56" t="s">
        <v>25</v>
      </c>
      <c r="R56" t="s">
        <v>170</v>
      </c>
      <c r="S56">
        <v>2494</v>
      </c>
      <c r="T56" t="s">
        <v>190</v>
      </c>
      <c r="U56" t="s">
        <v>191</v>
      </c>
      <c r="V56">
        <v>7</v>
      </c>
      <c r="W56" t="s">
        <v>29</v>
      </c>
    </row>
    <row r="57" spans="1:23" x14ac:dyDescent="0.3">
      <c r="A57">
        <v>58</v>
      </c>
      <c r="B57" t="s">
        <v>192</v>
      </c>
      <c r="C57">
        <v>2013</v>
      </c>
      <c r="D57">
        <f t="shared" ca="1" si="0"/>
        <v>10</v>
      </c>
      <c r="E57" s="5">
        <v>1750000</v>
      </c>
      <c r="F57">
        <v>33900</v>
      </c>
      <c r="G57" t="s">
        <v>124</v>
      </c>
      <c r="H57" t="str">
        <f t="shared" si="1"/>
        <v>South</v>
      </c>
      <c r="I57" t="s">
        <v>125</v>
      </c>
      <c r="J57" t="str">
        <f t="shared" si="2"/>
        <v>Georgia</v>
      </c>
      <c r="K57" t="s">
        <v>126</v>
      </c>
      <c r="L57" t="str">
        <f t="shared" si="3"/>
        <v>Atlanta</v>
      </c>
      <c r="M57" t="s">
        <v>22</v>
      </c>
      <c r="N57" t="str">
        <f>IF(M57="", "", IFERROR(VLOOKUP(M57, Data!$A$1:$B$5, 2, 0), "Unkown fuel"))</f>
        <v>very harmful</v>
      </c>
      <c r="O57" t="s">
        <v>158</v>
      </c>
      <c r="P57" t="s">
        <v>154</v>
      </c>
      <c r="Q57" t="s">
        <v>33</v>
      </c>
      <c r="R57" t="s">
        <v>193</v>
      </c>
      <c r="S57">
        <v>1968</v>
      </c>
      <c r="T57" t="s">
        <v>194</v>
      </c>
      <c r="U57" t="s">
        <v>195</v>
      </c>
      <c r="V57">
        <v>5</v>
      </c>
      <c r="W57" t="s">
        <v>29</v>
      </c>
    </row>
    <row r="58" spans="1:23" x14ac:dyDescent="0.3">
      <c r="A58">
        <v>59</v>
      </c>
      <c r="B58" t="s">
        <v>65</v>
      </c>
      <c r="C58">
        <v>2018</v>
      </c>
      <c r="D58">
        <f t="shared" ca="1" si="0"/>
        <v>5</v>
      </c>
      <c r="E58" s="5">
        <v>1590000</v>
      </c>
      <c r="F58">
        <v>25000</v>
      </c>
      <c r="G58" t="s">
        <v>124</v>
      </c>
      <c r="H58" t="str">
        <f t="shared" si="1"/>
        <v>South</v>
      </c>
      <c r="I58" t="s">
        <v>196</v>
      </c>
      <c r="J58" t="str">
        <f t="shared" si="2"/>
        <v>Florida</v>
      </c>
      <c r="K58" t="s">
        <v>197</v>
      </c>
      <c r="L58" t="str">
        <f t="shared" si="3"/>
        <v>Miami</v>
      </c>
      <c r="M58" t="s">
        <v>41</v>
      </c>
      <c r="N58" t="str">
        <f>IF(M58="", "", IFERROR(VLOOKUP(M58, Data!$A$1:$B$5, 2, 0), "Unkown fuel"))</f>
        <v>harmful</v>
      </c>
      <c r="O58" t="s">
        <v>158</v>
      </c>
      <c r="P58" t="s">
        <v>154</v>
      </c>
      <c r="Q58" t="s">
        <v>25</v>
      </c>
      <c r="R58" t="s">
        <v>198</v>
      </c>
      <c r="S58">
        <v>1798</v>
      </c>
      <c r="T58" t="s">
        <v>151</v>
      </c>
      <c r="U58" t="s">
        <v>199</v>
      </c>
      <c r="V58">
        <v>5</v>
      </c>
      <c r="W58" t="s">
        <v>29</v>
      </c>
    </row>
    <row r="59" spans="1:23" x14ac:dyDescent="0.3">
      <c r="A59">
        <v>60</v>
      </c>
      <c r="B59" t="s">
        <v>192</v>
      </c>
      <c r="C59">
        <v>2013</v>
      </c>
      <c r="D59">
        <f t="shared" ca="1" si="0"/>
        <v>10</v>
      </c>
      <c r="E59" s="5">
        <v>1689999</v>
      </c>
      <c r="F59">
        <v>50000</v>
      </c>
      <c r="G59" t="s">
        <v>19</v>
      </c>
      <c r="H59" t="str">
        <f t="shared" si="1"/>
        <v>East</v>
      </c>
      <c r="I59" t="s">
        <v>83</v>
      </c>
      <c r="J59" t="str">
        <f t="shared" si="2"/>
        <v>Massachusetts</v>
      </c>
      <c r="K59" t="s">
        <v>84</v>
      </c>
      <c r="L59" t="str">
        <f t="shared" si="3"/>
        <v>Boston</v>
      </c>
      <c r="M59" t="s">
        <v>22</v>
      </c>
      <c r="N59" t="str">
        <f>IF(M59="", "", IFERROR(VLOOKUP(M59, Data!$A$1:$B$5, 2, 0), "Unkown fuel"))</f>
        <v>very harmful</v>
      </c>
      <c r="O59" t="s">
        <v>158</v>
      </c>
      <c r="P59" t="s">
        <v>154</v>
      </c>
      <c r="Q59" t="s">
        <v>25</v>
      </c>
      <c r="R59" t="s">
        <v>200</v>
      </c>
      <c r="S59">
        <v>1968</v>
      </c>
      <c r="T59" t="s">
        <v>201</v>
      </c>
      <c r="U59" t="s">
        <v>202</v>
      </c>
      <c r="V59">
        <v>5</v>
      </c>
      <c r="W59" t="s">
        <v>29</v>
      </c>
    </row>
    <row r="60" spans="1:23" x14ac:dyDescent="0.3">
      <c r="A60">
        <v>61</v>
      </c>
      <c r="B60" t="s">
        <v>173</v>
      </c>
      <c r="C60">
        <v>2013</v>
      </c>
      <c r="D60">
        <f t="shared" ca="1" si="0"/>
        <v>10</v>
      </c>
      <c r="E60" s="5">
        <v>1425000</v>
      </c>
      <c r="F60">
        <v>59000</v>
      </c>
      <c r="G60" t="s">
        <v>19</v>
      </c>
      <c r="H60" t="str">
        <f t="shared" si="1"/>
        <v>East</v>
      </c>
      <c r="I60" t="s">
        <v>83</v>
      </c>
      <c r="J60" t="str">
        <f t="shared" si="2"/>
        <v>Massachusetts</v>
      </c>
      <c r="K60" t="s">
        <v>84</v>
      </c>
      <c r="L60" t="str">
        <f t="shared" si="3"/>
        <v>Boston</v>
      </c>
      <c r="M60" t="s">
        <v>22</v>
      </c>
      <c r="N60" t="str">
        <f>IF(M60="", "", IFERROR(VLOOKUP(M60, Data!$A$1:$B$5, 2, 0), "Unkown fuel"))</f>
        <v>very harmful</v>
      </c>
      <c r="O60" t="s">
        <v>158</v>
      </c>
      <c r="P60" t="s">
        <v>154</v>
      </c>
      <c r="Q60" t="s">
        <v>25</v>
      </c>
      <c r="R60" t="s">
        <v>203</v>
      </c>
      <c r="S60">
        <v>2143</v>
      </c>
      <c r="T60" t="s">
        <v>204</v>
      </c>
      <c r="U60" t="s">
        <v>205</v>
      </c>
      <c r="V60">
        <v>5</v>
      </c>
      <c r="W60" t="s">
        <v>29</v>
      </c>
    </row>
    <row r="61" spans="1:23" x14ac:dyDescent="0.3">
      <c r="A61">
        <v>62</v>
      </c>
      <c r="B61" t="s">
        <v>109</v>
      </c>
      <c r="C61">
        <v>2011</v>
      </c>
      <c r="D61">
        <f t="shared" ca="1" si="0"/>
        <v>12</v>
      </c>
      <c r="E61" s="5">
        <v>265000</v>
      </c>
      <c r="F61">
        <v>120000</v>
      </c>
      <c r="G61" t="s">
        <v>19</v>
      </c>
      <c r="H61" t="str">
        <f t="shared" si="1"/>
        <v>East</v>
      </c>
      <c r="I61" t="s">
        <v>206</v>
      </c>
      <c r="J61" t="str">
        <f t="shared" si="2"/>
        <v>Pennsylvania</v>
      </c>
      <c r="K61" t="s">
        <v>207</v>
      </c>
      <c r="L61" t="str">
        <f t="shared" si="3"/>
        <v>Philadelphia</v>
      </c>
      <c r="M61" t="s">
        <v>22</v>
      </c>
      <c r="N61" t="str">
        <f>IF(M61="", "", IFERROR(VLOOKUP(M61, Data!$A$1:$B$5, 2, 0), "Unkown fuel"))</f>
        <v>very harmful</v>
      </c>
      <c r="O61" t="s">
        <v>23</v>
      </c>
      <c r="P61" t="s">
        <v>24</v>
      </c>
      <c r="Q61" t="s">
        <v>25</v>
      </c>
      <c r="R61" t="s">
        <v>208</v>
      </c>
      <c r="S61">
        <v>1248</v>
      </c>
      <c r="T61" t="s">
        <v>108</v>
      </c>
      <c r="U61" t="s">
        <v>209</v>
      </c>
      <c r="V61">
        <v>5</v>
      </c>
      <c r="W61" t="s">
        <v>29</v>
      </c>
    </row>
    <row r="62" spans="1:23" x14ac:dyDescent="0.3">
      <c r="A62">
        <v>63</v>
      </c>
      <c r="B62" t="s">
        <v>46</v>
      </c>
      <c r="C62">
        <v>2011</v>
      </c>
      <c r="D62">
        <f t="shared" ca="1" si="0"/>
        <v>12</v>
      </c>
      <c r="E62" s="5">
        <v>190000</v>
      </c>
      <c r="F62">
        <v>110000</v>
      </c>
      <c r="G62" t="s">
        <v>56</v>
      </c>
      <c r="H62" t="str">
        <f t="shared" si="1"/>
        <v>West</v>
      </c>
      <c r="I62" t="s">
        <v>57</v>
      </c>
      <c r="J62" t="str">
        <f t="shared" si="2"/>
        <v>California</v>
      </c>
      <c r="K62" t="s">
        <v>210</v>
      </c>
      <c r="L62" t="str">
        <f t="shared" si="3"/>
        <v>San Diego</v>
      </c>
      <c r="M62" t="s">
        <v>41</v>
      </c>
      <c r="N62" t="str">
        <f>IF(M62="", "", IFERROR(VLOOKUP(M62, Data!$A$1:$B$5, 2, 0), "Unkown fuel"))</f>
        <v>harmful</v>
      </c>
      <c r="O62" t="s">
        <v>23</v>
      </c>
      <c r="P62" t="s">
        <v>24</v>
      </c>
      <c r="Q62" t="s">
        <v>42</v>
      </c>
      <c r="R62" t="s">
        <v>211</v>
      </c>
      <c r="S62">
        <v>1197</v>
      </c>
      <c r="T62" t="s">
        <v>212</v>
      </c>
      <c r="U62" t="s">
        <v>213</v>
      </c>
      <c r="V62">
        <v>5</v>
      </c>
      <c r="W62" t="s">
        <v>29</v>
      </c>
    </row>
    <row r="63" spans="1:23" x14ac:dyDescent="0.3">
      <c r="A63">
        <v>64</v>
      </c>
      <c r="B63" t="s">
        <v>46</v>
      </c>
      <c r="C63">
        <v>2013</v>
      </c>
      <c r="D63">
        <f t="shared" ca="1" si="0"/>
        <v>10</v>
      </c>
      <c r="E63" s="5">
        <v>425000</v>
      </c>
      <c r="F63">
        <v>60000</v>
      </c>
      <c r="G63" t="s">
        <v>56</v>
      </c>
      <c r="H63" t="str">
        <f t="shared" si="1"/>
        <v>West</v>
      </c>
      <c r="I63" t="s">
        <v>57</v>
      </c>
      <c r="J63" t="str">
        <f t="shared" si="2"/>
        <v>California</v>
      </c>
      <c r="K63" t="s">
        <v>214</v>
      </c>
      <c r="L63" t="str">
        <f t="shared" si="3"/>
        <v>San Francisco</v>
      </c>
      <c r="M63" t="s">
        <v>22</v>
      </c>
      <c r="N63" t="str">
        <f>IF(M63="", "", IFERROR(VLOOKUP(M63, Data!$A$1:$B$5, 2, 0), "Unkown fuel"))</f>
        <v>very harmful</v>
      </c>
      <c r="O63" t="s">
        <v>23</v>
      </c>
      <c r="P63" t="s">
        <v>24</v>
      </c>
      <c r="Q63" t="s">
        <v>25</v>
      </c>
      <c r="R63" t="s">
        <v>215</v>
      </c>
      <c r="S63">
        <v>1396</v>
      </c>
      <c r="T63" t="s">
        <v>216</v>
      </c>
      <c r="U63" t="s">
        <v>217</v>
      </c>
      <c r="V63">
        <v>5</v>
      </c>
      <c r="W63" t="s">
        <v>29</v>
      </c>
    </row>
    <row r="64" spans="1:23" x14ac:dyDescent="0.3">
      <c r="A64">
        <v>65</v>
      </c>
      <c r="B64" t="s">
        <v>18</v>
      </c>
      <c r="C64">
        <v>2015</v>
      </c>
      <c r="D64">
        <f t="shared" ca="1" si="0"/>
        <v>8</v>
      </c>
      <c r="E64" s="5">
        <v>630000</v>
      </c>
      <c r="F64">
        <v>147000</v>
      </c>
      <c r="G64" t="s">
        <v>56</v>
      </c>
      <c r="H64" t="str">
        <f t="shared" si="1"/>
        <v>West</v>
      </c>
      <c r="I64" t="s">
        <v>57</v>
      </c>
      <c r="J64" t="str">
        <f t="shared" si="2"/>
        <v>California</v>
      </c>
      <c r="K64" t="s">
        <v>214</v>
      </c>
      <c r="L64" t="str">
        <f t="shared" si="3"/>
        <v>San Francisco</v>
      </c>
      <c r="M64" t="s">
        <v>22</v>
      </c>
      <c r="N64" t="str">
        <f>IF(M64="", "", IFERROR(VLOOKUP(M64, Data!$A$1:$B$5, 2, 0), "Unkown fuel"))</f>
        <v>very harmful</v>
      </c>
      <c r="O64" t="s">
        <v>23</v>
      </c>
      <c r="P64" t="s">
        <v>24</v>
      </c>
      <c r="Q64" t="s">
        <v>33</v>
      </c>
      <c r="R64" t="s">
        <v>106</v>
      </c>
      <c r="S64">
        <v>1248</v>
      </c>
      <c r="T64" t="s">
        <v>27</v>
      </c>
      <c r="U64" t="s">
        <v>28</v>
      </c>
      <c r="V64">
        <v>5</v>
      </c>
      <c r="W64" t="s">
        <v>29</v>
      </c>
    </row>
    <row r="65" spans="1:23" x14ac:dyDescent="0.3">
      <c r="A65">
        <v>66</v>
      </c>
      <c r="B65" t="s">
        <v>69</v>
      </c>
      <c r="C65">
        <v>2017</v>
      </c>
      <c r="D65">
        <f t="shared" ca="1" si="0"/>
        <v>6</v>
      </c>
      <c r="E65" s="5">
        <v>600000</v>
      </c>
      <c r="F65">
        <v>25000</v>
      </c>
      <c r="G65" t="s">
        <v>19</v>
      </c>
      <c r="H65" t="str">
        <f t="shared" si="1"/>
        <v>East</v>
      </c>
      <c r="I65" t="s">
        <v>20</v>
      </c>
      <c r="J65" t="str">
        <f t="shared" si="2"/>
        <v>District of Columbia</v>
      </c>
      <c r="K65" t="s">
        <v>21</v>
      </c>
      <c r="L65" t="str">
        <f t="shared" si="3"/>
        <v>Washington</v>
      </c>
      <c r="M65" t="s">
        <v>41</v>
      </c>
      <c r="N65" t="str">
        <f>IF(M65="", "", IFERROR(VLOOKUP(M65, Data!$A$1:$B$5, 2, 0), "Unkown fuel"))</f>
        <v>harmful</v>
      </c>
      <c r="O65" t="s">
        <v>23</v>
      </c>
      <c r="P65" t="s">
        <v>24</v>
      </c>
      <c r="Q65" t="s">
        <v>42</v>
      </c>
      <c r="R65" t="s">
        <v>218</v>
      </c>
      <c r="S65">
        <v>1196</v>
      </c>
      <c r="T65" t="s">
        <v>219</v>
      </c>
      <c r="U65" t="s">
        <v>220</v>
      </c>
      <c r="V65">
        <v>5</v>
      </c>
      <c r="W65" t="s">
        <v>29</v>
      </c>
    </row>
    <row r="66" spans="1:23" x14ac:dyDescent="0.3">
      <c r="A66">
        <v>67</v>
      </c>
      <c r="B66" t="s">
        <v>18</v>
      </c>
      <c r="C66">
        <v>2019</v>
      </c>
      <c r="D66">
        <f t="shared" ref="D66:D129" ca="1" si="4">TRUNC(YEARFRAC(DATE(C66,1,1), TODAY(), 1))</f>
        <v>4</v>
      </c>
      <c r="E66" s="5">
        <v>650000</v>
      </c>
      <c r="F66">
        <v>30000</v>
      </c>
      <c r="G66" t="s">
        <v>19</v>
      </c>
      <c r="H66" t="str">
        <f t="shared" ref="H66:H129" si="5">TRIM(G66)</f>
        <v>East</v>
      </c>
      <c r="I66" t="s">
        <v>31</v>
      </c>
      <c r="J66" t="str">
        <f t="shared" ref="J66:J129" si="6">TRIM(I66)</f>
        <v>New York</v>
      </c>
      <c r="K66" t="s">
        <v>32</v>
      </c>
      <c r="L66" t="str">
        <f t="shared" ref="L66:L129" si="7">TRIM(K66)</f>
        <v>New York City</v>
      </c>
      <c r="M66" t="s">
        <v>41</v>
      </c>
      <c r="N66" t="str">
        <f>IF(M66="", "", IFERROR(VLOOKUP(M66, Data!$A$1:$B$5, 2, 0), "Unkown fuel"))</f>
        <v>harmful</v>
      </c>
      <c r="O66" t="s">
        <v>23</v>
      </c>
      <c r="P66" t="s">
        <v>24</v>
      </c>
      <c r="Q66" t="s">
        <v>25</v>
      </c>
      <c r="R66" t="s">
        <v>113</v>
      </c>
      <c r="S66">
        <v>1197</v>
      </c>
      <c r="T66" t="s">
        <v>114</v>
      </c>
      <c r="U66" t="s">
        <v>115</v>
      </c>
      <c r="V66">
        <v>5</v>
      </c>
      <c r="W66" t="s">
        <v>29</v>
      </c>
    </row>
    <row r="67" spans="1:23" x14ac:dyDescent="0.3">
      <c r="A67">
        <v>68</v>
      </c>
      <c r="B67" t="s">
        <v>221</v>
      </c>
      <c r="C67">
        <v>2016</v>
      </c>
      <c r="D67">
        <f t="shared" ca="1" si="4"/>
        <v>7</v>
      </c>
      <c r="E67" s="5">
        <v>540000</v>
      </c>
      <c r="F67">
        <v>40000</v>
      </c>
      <c r="G67" t="s">
        <v>19</v>
      </c>
      <c r="H67" t="str">
        <f t="shared" si="5"/>
        <v>East</v>
      </c>
      <c r="I67" t="s">
        <v>20</v>
      </c>
      <c r="J67" t="str">
        <f t="shared" si="6"/>
        <v>District of Columbia</v>
      </c>
      <c r="K67" t="s">
        <v>21</v>
      </c>
      <c r="L67" t="str">
        <f t="shared" si="7"/>
        <v>Washington</v>
      </c>
      <c r="M67" t="s">
        <v>22</v>
      </c>
      <c r="N67" t="str">
        <f>IF(M67="", "", IFERROR(VLOOKUP(M67, Data!$A$1:$B$5, 2, 0), "Unkown fuel"))</f>
        <v>very harmful</v>
      </c>
      <c r="O67" t="s">
        <v>23</v>
      </c>
      <c r="P67" t="s">
        <v>24</v>
      </c>
      <c r="Q67" t="s">
        <v>25</v>
      </c>
      <c r="R67" t="s">
        <v>222</v>
      </c>
      <c r="S67">
        <v>1498</v>
      </c>
      <c r="T67" t="s">
        <v>223</v>
      </c>
      <c r="U67" t="s">
        <v>224</v>
      </c>
      <c r="V67">
        <v>5</v>
      </c>
      <c r="W67" t="s">
        <v>29</v>
      </c>
    </row>
    <row r="68" spans="1:23" x14ac:dyDescent="0.3">
      <c r="A68">
        <v>69</v>
      </c>
      <c r="B68" t="s">
        <v>37</v>
      </c>
      <c r="C68">
        <v>2015</v>
      </c>
      <c r="D68">
        <f t="shared" ca="1" si="4"/>
        <v>8</v>
      </c>
      <c r="E68" s="5">
        <v>630000</v>
      </c>
      <c r="F68">
        <v>135000</v>
      </c>
      <c r="G68" t="s">
        <v>19</v>
      </c>
      <c r="H68" t="str">
        <f t="shared" si="5"/>
        <v>East</v>
      </c>
      <c r="I68" t="s">
        <v>20</v>
      </c>
      <c r="J68" t="str">
        <f t="shared" si="6"/>
        <v>District of Columbia</v>
      </c>
      <c r="K68" t="s">
        <v>21</v>
      </c>
      <c r="L68" t="str">
        <f t="shared" si="7"/>
        <v>Washington</v>
      </c>
      <c r="M68" t="s">
        <v>22</v>
      </c>
      <c r="N68" t="str">
        <f>IF(M68="", "", IFERROR(VLOOKUP(M68, Data!$A$1:$B$5, 2, 0), "Unkown fuel"))</f>
        <v>very harmful</v>
      </c>
      <c r="O68" t="s">
        <v>23</v>
      </c>
      <c r="P68" t="s">
        <v>24</v>
      </c>
      <c r="Q68" t="s">
        <v>25</v>
      </c>
      <c r="R68" t="s">
        <v>225</v>
      </c>
      <c r="S68">
        <v>1498</v>
      </c>
      <c r="T68" t="s">
        <v>105</v>
      </c>
      <c r="U68" t="s">
        <v>95</v>
      </c>
      <c r="V68">
        <v>5</v>
      </c>
      <c r="W68" t="s">
        <v>29</v>
      </c>
    </row>
    <row r="69" spans="1:23" x14ac:dyDescent="0.3">
      <c r="A69">
        <v>70</v>
      </c>
      <c r="B69" t="s">
        <v>18</v>
      </c>
      <c r="C69">
        <v>2018</v>
      </c>
      <c r="D69">
        <f t="shared" ca="1" si="4"/>
        <v>5</v>
      </c>
      <c r="E69" s="5">
        <v>448000</v>
      </c>
      <c r="F69">
        <v>30000</v>
      </c>
      <c r="G69" t="s">
        <v>19</v>
      </c>
      <c r="H69" t="str">
        <f t="shared" si="5"/>
        <v>East</v>
      </c>
      <c r="I69" t="s">
        <v>20</v>
      </c>
      <c r="J69" t="str">
        <f t="shared" si="6"/>
        <v>District of Columbia</v>
      </c>
      <c r="K69" t="s">
        <v>21</v>
      </c>
      <c r="L69" t="str">
        <f t="shared" si="7"/>
        <v>Washington</v>
      </c>
      <c r="M69" t="s">
        <v>41</v>
      </c>
      <c r="N69" t="str">
        <f>IF(M69="", "", IFERROR(VLOOKUP(M69, Data!$A$1:$B$5, 2, 0), "Unkown fuel"))</f>
        <v>harmful</v>
      </c>
      <c r="O69" t="s">
        <v>23</v>
      </c>
      <c r="P69" t="s">
        <v>154</v>
      </c>
      <c r="Q69" t="s">
        <v>25</v>
      </c>
      <c r="R69" t="s">
        <v>226</v>
      </c>
      <c r="S69">
        <v>998</v>
      </c>
      <c r="T69" t="s">
        <v>86</v>
      </c>
      <c r="U69" t="s">
        <v>141</v>
      </c>
      <c r="V69">
        <v>5</v>
      </c>
      <c r="W69" t="s">
        <v>29</v>
      </c>
    </row>
    <row r="70" spans="1:23" x14ac:dyDescent="0.3">
      <c r="A70">
        <v>71</v>
      </c>
      <c r="B70" t="s">
        <v>221</v>
      </c>
      <c r="C70">
        <v>2017</v>
      </c>
      <c r="D70">
        <f t="shared" ca="1" si="4"/>
        <v>6</v>
      </c>
      <c r="E70" s="5">
        <v>500000</v>
      </c>
      <c r="F70">
        <v>80000</v>
      </c>
      <c r="G70" t="s">
        <v>38</v>
      </c>
      <c r="H70" t="str">
        <f t="shared" si="5"/>
        <v>Central</v>
      </c>
      <c r="I70" t="s">
        <v>39</v>
      </c>
      <c r="J70" t="str">
        <f t="shared" si="6"/>
        <v>Illinois</v>
      </c>
      <c r="K70" t="s">
        <v>40</v>
      </c>
      <c r="L70" t="str">
        <f t="shared" si="7"/>
        <v>Chicago</v>
      </c>
      <c r="M70" t="s">
        <v>22</v>
      </c>
      <c r="N70" t="str">
        <f>IF(M70="", "", IFERROR(VLOOKUP(M70, Data!$A$1:$B$5, 2, 0), "Unkown fuel"))</f>
        <v>very harmful</v>
      </c>
      <c r="O70" t="s">
        <v>23</v>
      </c>
      <c r="P70" t="s">
        <v>24</v>
      </c>
      <c r="Q70" t="s">
        <v>25</v>
      </c>
      <c r="R70" t="s">
        <v>227</v>
      </c>
      <c r="S70">
        <v>1498</v>
      </c>
      <c r="T70" t="s">
        <v>228</v>
      </c>
      <c r="U70" t="s">
        <v>224</v>
      </c>
      <c r="V70">
        <v>5</v>
      </c>
      <c r="W70" t="s">
        <v>29</v>
      </c>
    </row>
    <row r="71" spans="1:23" x14ac:dyDescent="0.3">
      <c r="A71">
        <v>72</v>
      </c>
      <c r="B71" t="s">
        <v>18</v>
      </c>
      <c r="C71">
        <v>2016</v>
      </c>
      <c r="D71">
        <f t="shared" ca="1" si="4"/>
        <v>7</v>
      </c>
      <c r="E71" s="5">
        <v>745000</v>
      </c>
      <c r="F71">
        <v>70000</v>
      </c>
      <c r="G71" t="s">
        <v>19</v>
      </c>
      <c r="H71" t="str">
        <f t="shared" si="5"/>
        <v>East</v>
      </c>
      <c r="I71" t="s">
        <v>83</v>
      </c>
      <c r="J71" t="str">
        <f t="shared" si="6"/>
        <v>Massachusetts</v>
      </c>
      <c r="K71" t="s">
        <v>84</v>
      </c>
      <c r="L71" t="str">
        <f t="shared" si="7"/>
        <v>Boston</v>
      </c>
      <c r="M71" t="s">
        <v>22</v>
      </c>
      <c r="N71" t="str">
        <f>IF(M71="", "", IFERROR(VLOOKUP(M71, Data!$A$1:$B$5, 2, 0), "Unkown fuel"))</f>
        <v>very harmful</v>
      </c>
      <c r="O71" t="s">
        <v>23</v>
      </c>
      <c r="P71" t="s">
        <v>24</v>
      </c>
      <c r="Q71" t="s">
        <v>25</v>
      </c>
      <c r="R71" t="s">
        <v>129</v>
      </c>
      <c r="S71">
        <v>1248</v>
      </c>
      <c r="T71" t="s">
        <v>94</v>
      </c>
      <c r="U71" t="s">
        <v>95</v>
      </c>
      <c r="V71">
        <v>5</v>
      </c>
      <c r="W71" t="s">
        <v>29</v>
      </c>
    </row>
    <row r="72" spans="1:23" x14ac:dyDescent="0.3">
      <c r="A72">
        <v>73</v>
      </c>
      <c r="B72" t="s">
        <v>18</v>
      </c>
      <c r="C72">
        <v>2019</v>
      </c>
      <c r="D72">
        <f t="shared" ca="1" si="4"/>
        <v>4</v>
      </c>
      <c r="E72" s="5">
        <v>1025000</v>
      </c>
      <c r="F72">
        <v>9850</v>
      </c>
      <c r="G72" t="s">
        <v>19</v>
      </c>
      <c r="H72" t="str">
        <f t="shared" si="5"/>
        <v>East</v>
      </c>
      <c r="I72" t="s">
        <v>83</v>
      </c>
      <c r="J72" t="str">
        <f t="shared" si="6"/>
        <v>Massachusetts</v>
      </c>
      <c r="K72" t="s">
        <v>84</v>
      </c>
      <c r="L72" t="str">
        <f t="shared" si="7"/>
        <v>Boston</v>
      </c>
      <c r="M72" t="s">
        <v>22</v>
      </c>
      <c r="N72" t="str">
        <f>IF(M72="", "", IFERROR(VLOOKUP(M72, Data!$A$1:$B$5, 2, 0), "Unkown fuel"))</f>
        <v>very harmful</v>
      </c>
      <c r="O72" t="s">
        <v>23</v>
      </c>
      <c r="P72" t="s">
        <v>154</v>
      </c>
      <c r="Q72" t="s">
        <v>25</v>
      </c>
      <c r="R72" t="s">
        <v>129</v>
      </c>
      <c r="S72">
        <v>1248</v>
      </c>
      <c r="T72" t="s">
        <v>94</v>
      </c>
      <c r="U72" t="s">
        <v>95</v>
      </c>
      <c r="V72">
        <v>5</v>
      </c>
      <c r="W72" t="s">
        <v>29</v>
      </c>
    </row>
    <row r="73" spans="1:23" x14ac:dyDescent="0.3">
      <c r="A73">
        <v>74</v>
      </c>
      <c r="B73" t="s">
        <v>46</v>
      </c>
      <c r="C73">
        <v>2011</v>
      </c>
      <c r="D73">
        <f t="shared" ca="1" si="4"/>
        <v>12</v>
      </c>
      <c r="E73" s="5">
        <v>235000</v>
      </c>
      <c r="F73">
        <v>60000</v>
      </c>
      <c r="G73" t="s">
        <v>19</v>
      </c>
      <c r="H73" t="str">
        <f t="shared" si="5"/>
        <v>East</v>
      </c>
      <c r="I73" t="s">
        <v>31</v>
      </c>
      <c r="J73" t="str">
        <f t="shared" si="6"/>
        <v>New York</v>
      </c>
      <c r="K73" t="s">
        <v>32</v>
      </c>
      <c r="L73" t="str">
        <f t="shared" si="7"/>
        <v>New York City</v>
      </c>
      <c r="M73" t="s">
        <v>41</v>
      </c>
      <c r="N73" t="str">
        <f>IF(M73="", "", IFERROR(VLOOKUP(M73, Data!$A$1:$B$5, 2, 0), "Unkown fuel"))</f>
        <v>harmful</v>
      </c>
      <c r="O73" t="s">
        <v>23</v>
      </c>
      <c r="P73" t="s">
        <v>24</v>
      </c>
      <c r="Q73" t="s">
        <v>33</v>
      </c>
      <c r="R73" t="s">
        <v>211</v>
      </c>
      <c r="S73">
        <v>1197</v>
      </c>
      <c r="T73" t="s">
        <v>212</v>
      </c>
      <c r="U73" t="s">
        <v>213</v>
      </c>
      <c r="V73">
        <v>5</v>
      </c>
      <c r="W73" t="s">
        <v>29</v>
      </c>
    </row>
    <row r="74" spans="1:23" x14ac:dyDescent="0.3">
      <c r="A74">
        <v>75</v>
      </c>
      <c r="B74" t="s">
        <v>18</v>
      </c>
      <c r="C74">
        <v>2016</v>
      </c>
      <c r="D74">
        <f t="shared" ca="1" si="4"/>
        <v>7</v>
      </c>
      <c r="E74" s="5">
        <v>630000</v>
      </c>
      <c r="F74">
        <v>70000</v>
      </c>
      <c r="G74" t="s">
        <v>56</v>
      </c>
      <c r="H74" t="str">
        <f t="shared" si="5"/>
        <v>West</v>
      </c>
      <c r="I74" t="s">
        <v>57</v>
      </c>
      <c r="J74" t="str">
        <f t="shared" si="6"/>
        <v>California</v>
      </c>
      <c r="K74" t="s">
        <v>58</v>
      </c>
      <c r="L74" t="str">
        <f t="shared" si="7"/>
        <v>Los Angeles</v>
      </c>
      <c r="M74" t="s">
        <v>22</v>
      </c>
      <c r="N74" t="str">
        <f>IF(M74="", "", IFERROR(VLOOKUP(M74, Data!$A$1:$B$5, 2, 0), "Unkown fuel"))</f>
        <v>very harmful</v>
      </c>
      <c r="O74" t="s">
        <v>23</v>
      </c>
      <c r="P74" t="s">
        <v>24</v>
      </c>
      <c r="Q74" t="s">
        <v>25</v>
      </c>
      <c r="R74" t="s">
        <v>229</v>
      </c>
      <c r="S74">
        <v>1248</v>
      </c>
      <c r="T74" t="s">
        <v>27</v>
      </c>
      <c r="U74" t="s">
        <v>28</v>
      </c>
      <c r="V74">
        <v>5</v>
      </c>
      <c r="W74" t="s">
        <v>29</v>
      </c>
    </row>
    <row r="75" spans="1:23" x14ac:dyDescent="0.3">
      <c r="A75">
        <v>76</v>
      </c>
      <c r="B75" t="s">
        <v>65</v>
      </c>
      <c r="C75">
        <v>2015</v>
      </c>
      <c r="D75">
        <f t="shared" ca="1" si="4"/>
        <v>8</v>
      </c>
      <c r="E75" s="5">
        <v>1700000</v>
      </c>
      <c r="F75">
        <v>78000</v>
      </c>
      <c r="G75" t="s">
        <v>56</v>
      </c>
      <c r="H75" t="str">
        <f t="shared" si="5"/>
        <v>West</v>
      </c>
      <c r="I75" t="s">
        <v>57</v>
      </c>
      <c r="J75" t="str">
        <f t="shared" si="6"/>
        <v>California</v>
      </c>
      <c r="K75" t="s">
        <v>58</v>
      </c>
      <c r="L75" t="str">
        <f t="shared" si="7"/>
        <v>Los Angeles</v>
      </c>
      <c r="M75" t="s">
        <v>22</v>
      </c>
      <c r="N75" t="str">
        <f>IF(M75="", "", IFERROR(VLOOKUP(M75, Data!$A$1:$B$5, 2, 0), "Unkown fuel"))</f>
        <v>very harmful</v>
      </c>
      <c r="O75" t="s">
        <v>23</v>
      </c>
      <c r="P75" t="s">
        <v>24</v>
      </c>
      <c r="Q75" t="s">
        <v>33</v>
      </c>
      <c r="R75" t="s">
        <v>167</v>
      </c>
      <c r="S75">
        <v>2982</v>
      </c>
      <c r="T75" t="s">
        <v>168</v>
      </c>
      <c r="U75" t="s">
        <v>169</v>
      </c>
      <c r="V75">
        <v>7</v>
      </c>
      <c r="W75" t="s">
        <v>29</v>
      </c>
    </row>
    <row r="76" spans="1:23" x14ac:dyDescent="0.3">
      <c r="A76">
        <v>77</v>
      </c>
      <c r="B76" t="s">
        <v>18</v>
      </c>
      <c r="C76">
        <v>2013</v>
      </c>
      <c r="D76">
        <f t="shared" ca="1" si="4"/>
        <v>10</v>
      </c>
      <c r="E76" s="5">
        <v>450000</v>
      </c>
      <c r="F76">
        <v>120000</v>
      </c>
      <c r="G76" t="s">
        <v>38</v>
      </c>
      <c r="H76" t="str">
        <f t="shared" si="5"/>
        <v>Central</v>
      </c>
      <c r="I76" t="s">
        <v>70</v>
      </c>
      <c r="J76" t="str">
        <f t="shared" si="6"/>
        <v>Texas</v>
      </c>
      <c r="K76" t="s">
        <v>92</v>
      </c>
      <c r="L76" t="str">
        <f t="shared" si="7"/>
        <v>Dallas</v>
      </c>
      <c r="M76" t="s">
        <v>22</v>
      </c>
      <c r="N76" t="str">
        <f>IF(M76="", "", IFERROR(VLOOKUP(M76, Data!$A$1:$B$5, 2, 0), "Unkown fuel"))</f>
        <v>very harmful</v>
      </c>
      <c r="O76" t="s">
        <v>23</v>
      </c>
      <c r="P76" t="s">
        <v>24</v>
      </c>
      <c r="Q76" t="s">
        <v>33</v>
      </c>
      <c r="R76" t="s">
        <v>230</v>
      </c>
      <c r="S76">
        <v>1248</v>
      </c>
      <c r="T76" t="s">
        <v>27</v>
      </c>
      <c r="U76" t="s">
        <v>28</v>
      </c>
      <c r="V76">
        <v>5</v>
      </c>
      <c r="W76" t="s">
        <v>29</v>
      </c>
    </row>
    <row r="77" spans="1:23" x14ac:dyDescent="0.3">
      <c r="A77">
        <v>78</v>
      </c>
      <c r="B77" t="s">
        <v>18</v>
      </c>
      <c r="C77">
        <v>2012</v>
      </c>
      <c r="D77">
        <f t="shared" ca="1" si="4"/>
        <v>11</v>
      </c>
      <c r="E77" s="5">
        <v>450000</v>
      </c>
      <c r="F77">
        <v>120000</v>
      </c>
      <c r="G77" t="s">
        <v>124</v>
      </c>
      <c r="H77" t="str">
        <f t="shared" si="5"/>
        <v>South</v>
      </c>
      <c r="I77" t="s">
        <v>196</v>
      </c>
      <c r="J77" t="str">
        <f t="shared" si="6"/>
        <v>Florida</v>
      </c>
      <c r="K77" t="s">
        <v>197</v>
      </c>
      <c r="L77" t="str">
        <f t="shared" si="7"/>
        <v>Miami</v>
      </c>
      <c r="M77" t="s">
        <v>41</v>
      </c>
      <c r="N77" t="str">
        <f>IF(M77="", "", IFERROR(VLOOKUP(M77, Data!$A$1:$B$5, 2, 0), "Unkown fuel"))</f>
        <v>harmful</v>
      </c>
      <c r="O77" t="s">
        <v>23</v>
      </c>
      <c r="P77" t="s">
        <v>24</v>
      </c>
      <c r="Q77" t="s">
        <v>33</v>
      </c>
      <c r="R77" t="s">
        <v>231</v>
      </c>
      <c r="S77">
        <v>1373</v>
      </c>
      <c r="T77" t="s">
        <v>232</v>
      </c>
      <c r="U77" t="s">
        <v>233</v>
      </c>
      <c r="V77">
        <v>7</v>
      </c>
      <c r="W77" t="s">
        <v>29</v>
      </c>
    </row>
    <row r="78" spans="1:23" x14ac:dyDescent="0.3">
      <c r="A78">
        <v>80</v>
      </c>
      <c r="B78" t="s">
        <v>221</v>
      </c>
      <c r="C78">
        <v>2013</v>
      </c>
      <c r="D78">
        <f t="shared" ca="1" si="4"/>
        <v>10</v>
      </c>
      <c r="E78" s="5">
        <v>450000</v>
      </c>
      <c r="F78">
        <v>170000</v>
      </c>
      <c r="G78" t="s">
        <v>124</v>
      </c>
      <c r="H78" t="str">
        <f t="shared" si="5"/>
        <v>South</v>
      </c>
      <c r="I78" t="s">
        <v>148</v>
      </c>
      <c r="J78" t="str">
        <f t="shared" si="6"/>
        <v>North Carolina</v>
      </c>
      <c r="K78" t="s">
        <v>149</v>
      </c>
      <c r="L78" t="str">
        <f t="shared" si="7"/>
        <v>Charlotte</v>
      </c>
      <c r="M78" t="s">
        <v>22</v>
      </c>
      <c r="N78" t="str">
        <f>IF(M78="", "", IFERROR(VLOOKUP(M78, Data!$A$1:$B$5, 2, 0), "Unkown fuel"))</f>
        <v>very harmful</v>
      </c>
      <c r="O78" t="s">
        <v>23</v>
      </c>
      <c r="P78" t="s">
        <v>24</v>
      </c>
      <c r="Q78" t="s">
        <v>25</v>
      </c>
      <c r="R78" t="s">
        <v>234</v>
      </c>
      <c r="S78">
        <v>1598</v>
      </c>
      <c r="T78" t="s">
        <v>235</v>
      </c>
      <c r="U78" t="s">
        <v>36</v>
      </c>
      <c r="V78">
        <v>5</v>
      </c>
      <c r="W78" t="s">
        <v>29</v>
      </c>
    </row>
    <row r="79" spans="1:23" x14ac:dyDescent="0.3">
      <c r="A79">
        <v>81</v>
      </c>
      <c r="B79" t="s">
        <v>65</v>
      </c>
      <c r="C79">
        <v>2016</v>
      </c>
      <c r="D79">
        <f t="shared" ca="1" si="4"/>
        <v>7</v>
      </c>
      <c r="E79" s="5">
        <v>1200000</v>
      </c>
      <c r="F79">
        <v>140000</v>
      </c>
      <c r="G79" t="s">
        <v>19</v>
      </c>
      <c r="H79" t="str">
        <f t="shared" si="5"/>
        <v>East</v>
      </c>
      <c r="I79" t="s">
        <v>31</v>
      </c>
      <c r="J79" t="str">
        <f t="shared" si="6"/>
        <v>New York</v>
      </c>
      <c r="K79" t="s">
        <v>32</v>
      </c>
      <c r="L79" t="str">
        <f t="shared" si="7"/>
        <v>New York City</v>
      </c>
      <c r="M79" t="s">
        <v>22</v>
      </c>
      <c r="N79" t="str">
        <f>IF(M79="", "", IFERROR(VLOOKUP(M79, Data!$A$1:$B$5, 2, 0), "Unkown fuel"))</f>
        <v>very harmful</v>
      </c>
      <c r="O79" t="s">
        <v>23</v>
      </c>
      <c r="P79" t="s">
        <v>24</v>
      </c>
      <c r="Q79" t="s">
        <v>25</v>
      </c>
      <c r="R79" t="s">
        <v>170</v>
      </c>
      <c r="S79">
        <v>2494</v>
      </c>
      <c r="T79" t="s">
        <v>190</v>
      </c>
      <c r="U79" t="s">
        <v>191</v>
      </c>
      <c r="V79">
        <v>8</v>
      </c>
      <c r="W79" t="s">
        <v>29</v>
      </c>
    </row>
    <row r="80" spans="1:23" x14ac:dyDescent="0.3">
      <c r="A80">
        <v>82</v>
      </c>
      <c r="B80" t="s">
        <v>69</v>
      </c>
      <c r="C80">
        <v>2015</v>
      </c>
      <c r="D80">
        <f t="shared" ca="1" si="4"/>
        <v>8</v>
      </c>
      <c r="E80" s="5">
        <v>610000</v>
      </c>
      <c r="F80">
        <v>90000</v>
      </c>
      <c r="G80" t="s">
        <v>38</v>
      </c>
      <c r="H80" t="str">
        <f t="shared" si="5"/>
        <v>Central</v>
      </c>
      <c r="I80" t="s">
        <v>39</v>
      </c>
      <c r="J80" t="str">
        <f t="shared" si="6"/>
        <v>Illinois</v>
      </c>
      <c r="K80" t="s">
        <v>40</v>
      </c>
      <c r="L80" t="str">
        <f t="shared" si="7"/>
        <v>Chicago</v>
      </c>
      <c r="M80" t="s">
        <v>22</v>
      </c>
      <c r="N80" t="str">
        <f>IF(M80="", "", IFERROR(VLOOKUP(M80, Data!$A$1:$B$5, 2, 0), "Unkown fuel"))</f>
        <v>very harmful</v>
      </c>
      <c r="O80" t="s">
        <v>23</v>
      </c>
      <c r="P80" t="s">
        <v>24</v>
      </c>
      <c r="Q80" t="s">
        <v>25</v>
      </c>
      <c r="R80" t="s">
        <v>236</v>
      </c>
      <c r="S80">
        <v>1498</v>
      </c>
      <c r="T80" t="s">
        <v>237</v>
      </c>
      <c r="U80" t="s">
        <v>238</v>
      </c>
      <c r="V80">
        <v>5</v>
      </c>
      <c r="W80" t="s">
        <v>29</v>
      </c>
    </row>
    <row r="81" spans="1:23" x14ac:dyDescent="0.3">
      <c r="A81">
        <v>83</v>
      </c>
      <c r="B81" t="s">
        <v>239</v>
      </c>
      <c r="C81">
        <v>2016</v>
      </c>
      <c r="D81">
        <f t="shared" ca="1" si="4"/>
        <v>7</v>
      </c>
      <c r="E81" s="5">
        <v>2500000</v>
      </c>
      <c r="F81">
        <v>30000</v>
      </c>
      <c r="G81" t="s">
        <v>38</v>
      </c>
      <c r="H81" t="str">
        <f t="shared" si="5"/>
        <v>Central</v>
      </c>
      <c r="I81" t="s">
        <v>39</v>
      </c>
      <c r="J81" t="str">
        <f t="shared" si="6"/>
        <v>Illinois</v>
      </c>
      <c r="K81" t="s">
        <v>40</v>
      </c>
      <c r="L81" t="str">
        <f t="shared" si="7"/>
        <v>Chicago</v>
      </c>
      <c r="M81" t="s">
        <v>41</v>
      </c>
      <c r="N81" t="str">
        <f>IF(M81="", "", IFERROR(VLOOKUP(M81, Data!$A$1:$B$5, 2, 0), "Unkown fuel"))</f>
        <v>harmful</v>
      </c>
      <c r="O81" t="s">
        <v>23</v>
      </c>
      <c r="P81" t="s">
        <v>154</v>
      </c>
      <c r="Q81" t="s">
        <v>33</v>
      </c>
      <c r="R81" t="s">
        <v>240</v>
      </c>
      <c r="S81">
        <v>1998</v>
      </c>
      <c r="T81" t="s">
        <v>241</v>
      </c>
      <c r="U81" t="s">
        <v>242</v>
      </c>
      <c r="V81">
        <v>5</v>
      </c>
      <c r="W81" t="s">
        <v>29</v>
      </c>
    </row>
    <row r="82" spans="1:23" x14ac:dyDescent="0.3">
      <c r="A82">
        <v>84</v>
      </c>
      <c r="B82" t="s">
        <v>18</v>
      </c>
      <c r="C82">
        <v>2017</v>
      </c>
      <c r="D82">
        <f t="shared" ca="1" si="4"/>
        <v>6</v>
      </c>
      <c r="E82" s="5">
        <v>484999</v>
      </c>
      <c r="F82">
        <v>10000</v>
      </c>
      <c r="G82" t="s">
        <v>124</v>
      </c>
      <c r="H82" t="str">
        <f t="shared" si="5"/>
        <v>South</v>
      </c>
      <c r="I82" t="s">
        <v>196</v>
      </c>
      <c r="J82" t="str">
        <f t="shared" si="6"/>
        <v>Florida</v>
      </c>
      <c r="K82" t="s">
        <v>197</v>
      </c>
      <c r="L82" t="str">
        <f t="shared" si="7"/>
        <v>Miami</v>
      </c>
      <c r="M82" t="s">
        <v>41</v>
      </c>
      <c r="N82" t="str">
        <f>IF(M82="", "", IFERROR(VLOOKUP(M82, Data!$A$1:$B$5, 2, 0), "Unkown fuel"))</f>
        <v>harmful</v>
      </c>
      <c r="O82" t="s">
        <v>158</v>
      </c>
      <c r="P82" t="s">
        <v>24</v>
      </c>
      <c r="Q82" t="s">
        <v>25</v>
      </c>
      <c r="R82" t="s">
        <v>243</v>
      </c>
      <c r="S82">
        <v>998</v>
      </c>
      <c r="T82" t="s">
        <v>244</v>
      </c>
      <c r="U82" t="s">
        <v>141</v>
      </c>
      <c r="V82">
        <v>5</v>
      </c>
      <c r="W82" t="s">
        <v>29</v>
      </c>
    </row>
    <row r="83" spans="1:23" x14ac:dyDescent="0.3">
      <c r="A83">
        <v>85</v>
      </c>
      <c r="B83" t="s">
        <v>145</v>
      </c>
      <c r="C83">
        <v>2016</v>
      </c>
      <c r="D83">
        <f t="shared" ca="1" si="4"/>
        <v>7</v>
      </c>
      <c r="E83" s="5">
        <v>275000</v>
      </c>
      <c r="F83">
        <v>49000</v>
      </c>
      <c r="G83" t="s">
        <v>124</v>
      </c>
      <c r="H83" t="str">
        <f t="shared" si="5"/>
        <v>South</v>
      </c>
      <c r="I83" t="s">
        <v>196</v>
      </c>
      <c r="J83" t="str">
        <f t="shared" si="6"/>
        <v>Florida</v>
      </c>
      <c r="K83" t="s">
        <v>197</v>
      </c>
      <c r="L83" t="str">
        <f t="shared" si="7"/>
        <v>Miami</v>
      </c>
      <c r="M83" t="s">
        <v>41</v>
      </c>
      <c r="N83" t="str">
        <f>IF(M83="", "", IFERROR(VLOOKUP(M83, Data!$A$1:$B$5, 2, 0), "Unkown fuel"))</f>
        <v>harmful</v>
      </c>
      <c r="O83" t="s">
        <v>158</v>
      </c>
      <c r="P83" t="s">
        <v>24</v>
      </c>
      <c r="Q83" t="s">
        <v>25</v>
      </c>
      <c r="R83" t="s">
        <v>245</v>
      </c>
      <c r="S83">
        <v>1198</v>
      </c>
      <c r="T83" t="s">
        <v>166</v>
      </c>
      <c r="U83" t="s">
        <v>147</v>
      </c>
      <c r="V83">
        <v>5</v>
      </c>
      <c r="W83" t="s">
        <v>29</v>
      </c>
    </row>
    <row r="84" spans="1:23" x14ac:dyDescent="0.3">
      <c r="A84">
        <v>86</v>
      </c>
      <c r="B84" t="s">
        <v>18</v>
      </c>
      <c r="C84">
        <v>2016</v>
      </c>
      <c r="D84">
        <f t="shared" ca="1" si="4"/>
        <v>7</v>
      </c>
      <c r="E84" s="5">
        <v>315000</v>
      </c>
      <c r="F84">
        <v>32000</v>
      </c>
      <c r="G84" t="s">
        <v>124</v>
      </c>
      <c r="H84" t="str">
        <f t="shared" si="5"/>
        <v>South</v>
      </c>
      <c r="I84" t="s">
        <v>196</v>
      </c>
      <c r="J84" t="str">
        <f t="shared" si="6"/>
        <v>Florida</v>
      </c>
      <c r="K84" t="s">
        <v>197</v>
      </c>
      <c r="L84" t="str">
        <f t="shared" si="7"/>
        <v>Miami</v>
      </c>
      <c r="M84" t="s">
        <v>41</v>
      </c>
      <c r="N84" t="str">
        <f>IF(M84="", "", IFERROR(VLOOKUP(M84, Data!$A$1:$B$5, 2, 0), "Unkown fuel"))</f>
        <v>harmful</v>
      </c>
      <c r="O84" t="s">
        <v>158</v>
      </c>
      <c r="P84" t="s">
        <v>24</v>
      </c>
      <c r="Q84" t="s">
        <v>25</v>
      </c>
      <c r="R84" t="s">
        <v>117</v>
      </c>
      <c r="S84">
        <v>796</v>
      </c>
      <c r="T84" t="s">
        <v>118</v>
      </c>
      <c r="U84" t="s">
        <v>119</v>
      </c>
      <c r="V84">
        <v>5</v>
      </c>
      <c r="W84" t="s">
        <v>29</v>
      </c>
    </row>
    <row r="85" spans="1:23" x14ac:dyDescent="0.3">
      <c r="A85">
        <v>87</v>
      </c>
      <c r="B85" t="s">
        <v>18</v>
      </c>
      <c r="C85">
        <v>2016</v>
      </c>
      <c r="D85">
        <f t="shared" ca="1" si="4"/>
        <v>7</v>
      </c>
      <c r="E85" s="5">
        <v>275000</v>
      </c>
      <c r="F85">
        <v>38000</v>
      </c>
      <c r="G85" t="s">
        <v>19</v>
      </c>
      <c r="H85" t="str">
        <f t="shared" si="5"/>
        <v>East</v>
      </c>
      <c r="I85" t="s">
        <v>31</v>
      </c>
      <c r="J85" t="str">
        <f t="shared" si="6"/>
        <v>New York</v>
      </c>
      <c r="K85" t="s">
        <v>32</v>
      </c>
      <c r="L85" t="str">
        <f t="shared" si="7"/>
        <v>New York City</v>
      </c>
      <c r="M85" t="s">
        <v>41</v>
      </c>
      <c r="N85" t="str">
        <f>IF(M85="", "", IFERROR(VLOOKUP(M85, Data!$A$1:$B$5, 2, 0), "Unkown fuel"))</f>
        <v>harmful</v>
      </c>
      <c r="O85" t="s">
        <v>158</v>
      </c>
      <c r="P85" t="s">
        <v>24</v>
      </c>
      <c r="Q85" t="s">
        <v>25</v>
      </c>
      <c r="R85" t="s">
        <v>117</v>
      </c>
      <c r="S85">
        <v>796</v>
      </c>
      <c r="T85" t="s">
        <v>118</v>
      </c>
      <c r="U85" t="s">
        <v>119</v>
      </c>
      <c r="V85">
        <v>5</v>
      </c>
      <c r="W85" t="s">
        <v>29</v>
      </c>
    </row>
    <row r="86" spans="1:23" x14ac:dyDescent="0.3">
      <c r="A86">
        <v>89</v>
      </c>
      <c r="B86" t="s">
        <v>46</v>
      </c>
      <c r="C86">
        <v>2012</v>
      </c>
      <c r="D86">
        <f t="shared" ca="1" si="4"/>
        <v>11</v>
      </c>
      <c r="E86" s="5">
        <v>290000</v>
      </c>
      <c r="F86">
        <v>28000</v>
      </c>
      <c r="G86" t="s">
        <v>124</v>
      </c>
      <c r="H86" t="str">
        <f t="shared" si="5"/>
        <v>South</v>
      </c>
      <c r="I86" t="s">
        <v>196</v>
      </c>
      <c r="J86" t="str">
        <f t="shared" si="6"/>
        <v>Florida</v>
      </c>
      <c r="K86" t="s">
        <v>197</v>
      </c>
      <c r="L86" t="str">
        <f t="shared" si="7"/>
        <v>Miami</v>
      </c>
      <c r="M86" t="s">
        <v>41</v>
      </c>
      <c r="N86" t="str">
        <f>IF(M86="", "", IFERROR(VLOOKUP(M86, Data!$A$1:$B$5, 2, 0), "Unkown fuel"))</f>
        <v>harmful</v>
      </c>
      <c r="O86" t="s">
        <v>158</v>
      </c>
      <c r="P86" t="s">
        <v>24</v>
      </c>
      <c r="Q86" t="s">
        <v>25</v>
      </c>
      <c r="R86" t="s">
        <v>246</v>
      </c>
      <c r="S86">
        <v>1086</v>
      </c>
      <c r="T86" t="s">
        <v>247</v>
      </c>
      <c r="U86" t="s">
        <v>248</v>
      </c>
      <c r="V86">
        <v>5</v>
      </c>
      <c r="W86" t="s">
        <v>29</v>
      </c>
    </row>
    <row r="87" spans="1:23" x14ac:dyDescent="0.3">
      <c r="A87">
        <v>90</v>
      </c>
      <c r="B87" t="s">
        <v>18</v>
      </c>
      <c r="C87">
        <v>2017</v>
      </c>
      <c r="D87">
        <f t="shared" ca="1" si="4"/>
        <v>6</v>
      </c>
      <c r="E87" s="5">
        <v>280000</v>
      </c>
      <c r="F87">
        <v>32000</v>
      </c>
      <c r="G87" t="s">
        <v>38</v>
      </c>
      <c r="H87" t="str">
        <f t="shared" si="5"/>
        <v>Central</v>
      </c>
      <c r="I87" t="s">
        <v>249</v>
      </c>
      <c r="J87" t="str">
        <f t="shared" si="6"/>
        <v>Michigan</v>
      </c>
      <c r="K87" t="s">
        <v>250</v>
      </c>
      <c r="L87" t="str">
        <f t="shared" si="7"/>
        <v>Detroit</v>
      </c>
      <c r="M87" t="s">
        <v>41</v>
      </c>
      <c r="N87" t="str">
        <f>IF(M87="", "", IFERROR(VLOOKUP(M87, Data!$A$1:$B$5, 2, 0), "Unkown fuel"))</f>
        <v>harmful</v>
      </c>
      <c r="O87" t="s">
        <v>158</v>
      </c>
      <c r="P87" t="s">
        <v>24</v>
      </c>
      <c r="Q87" t="s">
        <v>25</v>
      </c>
      <c r="R87" t="s">
        <v>130</v>
      </c>
      <c r="S87">
        <v>796</v>
      </c>
      <c r="T87" t="s">
        <v>131</v>
      </c>
      <c r="U87" t="s">
        <v>132</v>
      </c>
      <c r="V87">
        <v>5</v>
      </c>
      <c r="W87" t="s">
        <v>29</v>
      </c>
    </row>
    <row r="88" spans="1:23" x14ac:dyDescent="0.3">
      <c r="A88">
        <v>91</v>
      </c>
      <c r="B88" t="s">
        <v>18</v>
      </c>
      <c r="C88">
        <v>2010</v>
      </c>
      <c r="D88">
        <f t="shared" ca="1" si="4"/>
        <v>13</v>
      </c>
      <c r="E88" s="5">
        <v>225000</v>
      </c>
      <c r="F88">
        <v>44000</v>
      </c>
      <c r="G88" t="s">
        <v>38</v>
      </c>
      <c r="H88" t="str">
        <f t="shared" si="5"/>
        <v>Central</v>
      </c>
      <c r="I88" t="s">
        <v>249</v>
      </c>
      <c r="J88" t="str">
        <f t="shared" si="6"/>
        <v>Michigan</v>
      </c>
      <c r="K88" t="s">
        <v>250</v>
      </c>
      <c r="L88" t="str">
        <f t="shared" si="7"/>
        <v>Detroit</v>
      </c>
      <c r="M88" t="s">
        <v>59</v>
      </c>
      <c r="N88" t="str">
        <f>IF(M88="", "", IFERROR(VLOOKUP(M88, Data!$A$1:$B$5, 2, 0), "Unkown fuel"))</f>
        <v>less harmful</v>
      </c>
      <c r="O88" t="s">
        <v>158</v>
      </c>
      <c r="P88" t="s">
        <v>24</v>
      </c>
      <c r="Q88" t="s">
        <v>25</v>
      </c>
      <c r="R88" t="s">
        <v>251</v>
      </c>
      <c r="S88">
        <v>998</v>
      </c>
      <c r="T88" t="s">
        <v>252</v>
      </c>
      <c r="U88" t="s">
        <v>253</v>
      </c>
      <c r="V88">
        <v>5</v>
      </c>
      <c r="W88" t="s">
        <v>29</v>
      </c>
    </row>
    <row r="89" spans="1:23" x14ac:dyDescent="0.3">
      <c r="A89">
        <v>92</v>
      </c>
      <c r="B89" t="s">
        <v>221</v>
      </c>
      <c r="C89">
        <v>2015</v>
      </c>
      <c r="D89">
        <f t="shared" ca="1" si="4"/>
        <v>8</v>
      </c>
      <c r="E89" s="5">
        <v>455000</v>
      </c>
      <c r="F89">
        <v>42000</v>
      </c>
      <c r="G89" t="s">
        <v>124</v>
      </c>
      <c r="H89" t="str">
        <f t="shared" si="5"/>
        <v>South</v>
      </c>
      <c r="I89" t="s">
        <v>148</v>
      </c>
      <c r="J89" t="str">
        <f t="shared" si="6"/>
        <v>North Carolina</v>
      </c>
      <c r="K89" t="s">
        <v>149</v>
      </c>
      <c r="L89" t="str">
        <f t="shared" si="7"/>
        <v>Charlotte</v>
      </c>
      <c r="M89" t="s">
        <v>41</v>
      </c>
      <c r="N89" t="str">
        <f>IF(M89="", "", IFERROR(VLOOKUP(M89, Data!$A$1:$B$5, 2, 0), "Unkown fuel"))</f>
        <v>harmful</v>
      </c>
      <c r="O89" t="s">
        <v>158</v>
      </c>
      <c r="P89" t="s">
        <v>24</v>
      </c>
      <c r="Q89" t="s">
        <v>25</v>
      </c>
      <c r="R89" t="s">
        <v>254</v>
      </c>
      <c r="S89">
        <v>1198</v>
      </c>
      <c r="T89" t="s">
        <v>27</v>
      </c>
      <c r="U89" t="s">
        <v>255</v>
      </c>
      <c r="V89">
        <v>5</v>
      </c>
      <c r="W89" t="s">
        <v>29</v>
      </c>
    </row>
    <row r="90" spans="1:23" x14ac:dyDescent="0.3">
      <c r="A90">
        <v>93</v>
      </c>
      <c r="B90" t="s">
        <v>46</v>
      </c>
      <c r="C90">
        <v>2015</v>
      </c>
      <c r="D90">
        <f t="shared" ca="1" si="4"/>
        <v>8</v>
      </c>
      <c r="E90" s="5">
        <v>351000</v>
      </c>
      <c r="F90">
        <v>45000</v>
      </c>
      <c r="G90" t="s">
        <v>124</v>
      </c>
      <c r="H90" t="str">
        <f t="shared" si="5"/>
        <v>South</v>
      </c>
      <c r="I90" t="s">
        <v>148</v>
      </c>
      <c r="J90" t="str">
        <f t="shared" si="6"/>
        <v>North Carolina</v>
      </c>
      <c r="K90" t="s">
        <v>149</v>
      </c>
      <c r="L90" t="str">
        <f t="shared" si="7"/>
        <v>Charlotte</v>
      </c>
      <c r="M90" t="s">
        <v>41</v>
      </c>
      <c r="N90" t="str">
        <f>IF(M90="", "", IFERROR(VLOOKUP(M90, Data!$A$1:$B$5, 2, 0), "Unkown fuel"))</f>
        <v>harmful</v>
      </c>
      <c r="O90" t="s">
        <v>158</v>
      </c>
      <c r="P90" t="s">
        <v>24</v>
      </c>
      <c r="Q90" t="s">
        <v>33</v>
      </c>
      <c r="R90" t="s">
        <v>246</v>
      </c>
      <c r="S90">
        <v>1086</v>
      </c>
      <c r="T90" t="s">
        <v>247</v>
      </c>
      <c r="U90" t="s">
        <v>248</v>
      </c>
      <c r="V90">
        <v>5</v>
      </c>
      <c r="W90" t="s">
        <v>29</v>
      </c>
    </row>
    <row r="91" spans="1:23" x14ac:dyDescent="0.3">
      <c r="A91">
        <v>94</v>
      </c>
      <c r="B91" t="s">
        <v>221</v>
      </c>
      <c r="C91">
        <v>2012</v>
      </c>
      <c r="D91">
        <f t="shared" ca="1" si="4"/>
        <v>11</v>
      </c>
      <c r="E91" s="5">
        <v>535000</v>
      </c>
      <c r="F91">
        <v>12000</v>
      </c>
      <c r="G91" t="s">
        <v>19</v>
      </c>
      <c r="H91" t="str">
        <f t="shared" si="5"/>
        <v>East</v>
      </c>
      <c r="I91" t="s">
        <v>206</v>
      </c>
      <c r="J91" t="str">
        <f t="shared" si="6"/>
        <v>Pennsylvania</v>
      </c>
      <c r="K91" t="s">
        <v>207</v>
      </c>
      <c r="L91" t="str">
        <f t="shared" si="7"/>
        <v>Philadelphia</v>
      </c>
      <c r="M91" t="s">
        <v>41</v>
      </c>
      <c r="N91" t="str">
        <f>IF(M91="", "", IFERROR(VLOOKUP(M91, Data!$A$1:$B$5, 2, 0), "Unkown fuel"))</f>
        <v>harmful</v>
      </c>
      <c r="O91" t="s">
        <v>158</v>
      </c>
      <c r="P91" t="s">
        <v>24</v>
      </c>
      <c r="Q91" t="s">
        <v>33</v>
      </c>
      <c r="R91" t="s">
        <v>256</v>
      </c>
      <c r="S91">
        <v>1598</v>
      </c>
      <c r="T91" t="s">
        <v>235</v>
      </c>
      <c r="U91" t="s">
        <v>257</v>
      </c>
      <c r="V91">
        <v>5</v>
      </c>
      <c r="W91" t="s">
        <v>29</v>
      </c>
    </row>
    <row r="92" spans="1:23" x14ac:dyDescent="0.3">
      <c r="A92">
        <v>95</v>
      </c>
      <c r="B92" t="s">
        <v>18</v>
      </c>
      <c r="C92">
        <v>2009</v>
      </c>
      <c r="D92">
        <f t="shared" ca="1" si="4"/>
        <v>14</v>
      </c>
      <c r="E92" s="5">
        <v>175000</v>
      </c>
      <c r="F92">
        <v>55500</v>
      </c>
      <c r="G92" t="s">
        <v>19</v>
      </c>
      <c r="H92" t="str">
        <f t="shared" si="5"/>
        <v>East</v>
      </c>
      <c r="I92" t="s">
        <v>206</v>
      </c>
      <c r="J92" t="str">
        <f t="shared" si="6"/>
        <v>Pennsylvania</v>
      </c>
      <c r="K92" t="s">
        <v>207</v>
      </c>
      <c r="L92" t="str">
        <f t="shared" si="7"/>
        <v>Philadelphia</v>
      </c>
      <c r="M92" t="s">
        <v>41</v>
      </c>
      <c r="N92" t="str">
        <f>IF(M92="", "", IFERROR(VLOOKUP(M92, Data!$A$1:$B$5, 2, 0), "Unkown fuel"))</f>
        <v>harmful</v>
      </c>
      <c r="O92" t="s">
        <v>158</v>
      </c>
      <c r="P92" t="s">
        <v>24</v>
      </c>
      <c r="Q92" t="s">
        <v>25</v>
      </c>
      <c r="R92" t="s">
        <v>121</v>
      </c>
      <c r="S92">
        <v>998</v>
      </c>
      <c r="T92" t="s">
        <v>67</v>
      </c>
      <c r="U92" t="s">
        <v>141</v>
      </c>
      <c r="V92">
        <v>5</v>
      </c>
      <c r="W92" t="s">
        <v>29</v>
      </c>
    </row>
    <row r="93" spans="1:23" x14ac:dyDescent="0.3">
      <c r="A93">
        <v>96</v>
      </c>
      <c r="B93" t="s">
        <v>46</v>
      </c>
      <c r="C93">
        <v>2013</v>
      </c>
      <c r="D93">
        <f t="shared" ca="1" si="4"/>
        <v>10</v>
      </c>
      <c r="E93" s="5">
        <v>525000</v>
      </c>
      <c r="F93">
        <v>61500</v>
      </c>
      <c r="G93" t="s">
        <v>19</v>
      </c>
      <c r="H93" t="str">
        <f t="shared" si="5"/>
        <v>East</v>
      </c>
      <c r="I93" t="s">
        <v>206</v>
      </c>
      <c r="J93" t="str">
        <f t="shared" si="6"/>
        <v>Pennsylvania</v>
      </c>
      <c r="K93" t="s">
        <v>207</v>
      </c>
      <c r="L93" t="str">
        <f t="shared" si="7"/>
        <v>Philadelphia</v>
      </c>
      <c r="M93" t="s">
        <v>41</v>
      </c>
      <c r="N93" t="str">
        <f>IF(M93="", "", IFERROR(VLOOKUP(M93, Data!$A$1:$B$5, 2, 0), "Unkown fuel"))</f>
        <v>harmful</v>
      </c>
      <c r="O93" t="s">
        <v>158</v>
      </c>
      <c r="P93" t="s">
        <v>24</v>
      </c>
      <c r="Q93" t="s">
        <v>25</v>
      </c>
      <c r="R93" t="s">
        <v>164</v>
      </c>
      <c r="S93">
        <v>1197</v>
      </c>
      <c r="T93" t="s">
        <v>258</v>
      </c>
      <c r="U93" t="s">
        <v>259</v>
      </c>
      <c r="V93">
        <v>5</v>
      </c>
      <c r="W93" t="s">
        <v>29</v>
      </c>
    </row>
    <row r="94" spans="1:23" x14ac:dyDescent="0.3">
      <c r="A94">
        <v>97</v>
      </c>
      <c r="B94" t="s">
        <v>18</v>
      </c>
      <c r="C94">
        <v>2016</v>
      </c>
      <c r="D94">
        <f t="shared" ca="1" si="4"/>
        <v>7</v>
      </c>
      <c r="E94" s="5">
        <v>600000</v>
      </c>
      <c r="F94">
        <v>150000</v>
      </c>
      <c r="G94" t="s">
        <v>19</v>
      </c>
      <c r="H94" t="str">
        <f t="shared" si="5"/>
        <v>East</v>
      </c>
      <c r="I94" t="s">
        <v>83</v>
      </c>
      <c r="J94" t="str">
        <f t="shared" si="6"/>
        <v>Massachusetts</v>
      </c>
      <c r="K94" t="s">
        <v>84</v>
      </c>
      <c r="L94" t="str">
        <f t="shared" si="7"/>
        <v>Boston</v>
      </c>
      <c r="M94" t="s">
        <v>22</v>
      </c>
      <c r="N94" t="str">
        <f>IF(M94="", "", IFERROR(VLOOKUP(M94, Data!$A$1:$B$5, 2, 0), "Unkown fuel"))</f>
        <v>very harmful</v>
      </c>
      <c r="O94" t="s">
        <v>23</v>
      </c>
      <c r="P94" t="s">
        <v>24</v>
      </c>
      <c r="Q94" t="s">
        <v>25</v>
      </c>
      <c r="R94" t="s">
        <v>106</v>
      </c>
      <c r="S94">
        <v>1248</v>
      </c>
      <c r="T94" t="s">
        <v>27</v>
      </c>
      <c r="U94" t="s">
        <v>28</v>
      </c>
      <c r="V94">
        <v>5</v>
      </c>
      <c r="W94" t="s">
        <v>29</v>
      </c>
    </row>
    <row r="95" spans="1:23" x14ac:dyDescent="0.3">
      <c r="A95">
        <v>98</v>
      </c>
      <c r="B95" t="s">
        <v>46</v>
      </c>
      <c r="C95">
        <v>2016</v>
      </c>
      <c r="D95">
        <f t="shared" ca="1" si="4"/>
        <v>7</v>
      </c>
      <c r="E95" s="5">
        <v>565000</v>
      </c>
      <c r="F95">
        <v>72000</v>
      </c>
      <c r="G95" t="s">
        <v>124</v>
      </c>
      <c r="H95" t="str">
        <f t="shared" si="5"/>
        <v>South</v>
      </c>
      <c r="I95" t="s">
        <v>125</v>
      </c>
      <c r="J95" t="str">
        <f t="shared" si="6"/>
        <v>Georgia</v>
      </c>
      <c r="K95" t="s">
        <v>126</v>
      </c>
      <c r="L95" t="str">
        <f t="shared" si="7"/>
        <v>Atlanta</v>
      </c>
      <c r="M95" t="s">
        <v>41</v>
      </c>
      <c r="N95" t="str">
        <f>IF(M95="", "", IFERROR(VLOOKUP(M95, Data!$A$1:$B$5, 2, 0), "Unkown fuel"))</f>
        <v>harmful</v>
      </c>
      <c r="O95" t="s">
        <v>158</v>
      </c>
      <c r="P95" t="s">
        <v>154</v>
      </c>
      <c r="Q95" t="s">
        <v>25</v>
      </c>
      <c r="R95" t="s">
        <v>260</v>
      </c>
      <c r="S95">
        <v>1197</v>
      </c>
      <c r="T95" t="s">
        <v>90</v>
      </c>
      <c r="U95" t="s">
        <v>261</v>
      </c>
      <c r="V95">
        <v>5</v>
      </c>
      <c r="W95" t="s">
        <v>29</v>
      </c>
    </row>
    <row r="96" spans="1:23" x14ac:dyDescent="0.3">
      <c r="A96">
        <v>99</v>
      </c>
      <c r="B96" t="s">
        <v>18</v>
      </c>
      <c r="C96">
        <v>2008</v>
      </c>
      <c r="D96">
        <f t="shared" ca="1" si="4"/>
        <v>15</v>
      </c>
      <c r="E96" s="5">
        <v>120000</v>
      </c>
      <c r="F96">
        <v>68000</v>
      </c>
      <c r="G96" t="s">
        <v>56</v>
      </c>
      <c r="H96" t="str">
        <f t="shared" si="5"/>
        <v>West</v>
      </c>
      <c r="I96" t="s">
        <v>57</v>
      </c>
      <c r="J96" t="str">
        <f t="shared" si="6"/>
        <v>California</v>
      </c>
      <c r="K96" t="s">
        <v>58</v>
      </c>
      <c r="L96" t="str">
        <f t="shared" si="7"/>
        <v>Los Angeles</v>
      </c>
      <c r="M96" t="s">
        <v>41</v>
      </c>
      <c r="N96" t="str">
        <f>IF(M96="", "", IFERROR(VLOOKUP(M96, Data!$A$1:$B$5, 2, 0), "Unkown fuel"))</f>
        <v>harmful</v>
      </c>
      <c r="O96" t="s">
        <v>158</v>
      </c>
      <c r="P96" t="s">
        <v>24</v>
      </c>
      <c r="Q96" t="s">
        <v>42</v>
      </c>
      <c r="R96" t="s">
        <v>96</v>
      </c>
      <c r="S96">
        <v>796</v>
      </c>
      <c r="T96" t="s">
        <v>97</v>
      </c>
      <c r="U96" t="s">
        <v>98</v>
      </c>
      <c r="V96">
        <v>5</v>
      </c>
      <c r="W96" t="s">
        <v>29</v>
      </c>
    </row>
    <row r="97" spans="1:23" x14ac:dyDescent="0.3">
      <c r="A97">
        <v>100</v>
      </c>
      <c r="B97" t="s">
        <v>46</v>
      </c>
      <c r="C97">
        <v>2017</v>
      </c>
      <c r="D97">
        <f t="shared" ca="1" si="4"/>
        <v>6</v>
      </c>
      <c r="E97" s="5">
        <v>725000</v>
      </c>
      <c r="F97">
        <v>110000</v>
      </c>
      <c r="G97" t="s">
        <v>56</v>
      </c>
      <c r="H97" t="str">
        <f t="shared" si="5"/>
        <v>West</v>
      </c>
      <c r="I97" t="s">
        <v>57</v>
      </c>
      <c r="J97" t="str">
        <f t="shared" si="6"/>
        <v>California</v>
      </c>
      <c r="K97" t="s">
        <v>58</v>
      </c>
      <c r="L97" t="str">
        <f t="shared" si="7"/>
        <v>Los Angeles</v>
      </c>
      <c r="M97" t="s">
        <v>22</v>
      </c>
      <c r="N97" t="str">
        <f>IF(M97="", "", IFERROR(VLOOKUP(M97, Data!$A$1:$B$5, 2, 0), "Unkown fuel"))</f>
        <v>very harmful</v>
      </c>
      <c r="O97" t="s">
        <v>23</v>
      </c>
      <c r="P97" t="s">
        <v>24</v>
      </c>
      <c r="Q97" t="s">
        <v>25</v>
      </c>
      <c r="R97" t="s">
        <v>99</v>
      </c>
      <c r="S97">
        <v>1396</v>
      </c>
      <c r="T97" t="s">
        <v>100</v>
      </c>
      <c r="U97" t="s">
        <v>101</v>
      </c>
      <c r="V97">
        <v>5</v>
      </c>
      <c r="W97" t="s">
        <v>29</v>
      </c>
    </row>
    <row r="98" spans="1:23" x14ac:dyDescent="0.3">
      <c r="A98">
        <v>101</v>
      </c>
      <c r="B98" t="s">
        <v>18</v>
      </c>
      <c r="C98">
        <v>2009</v>
      </c>
      <c r="D98">
        <f t="shared" ca="1" si="4"/>
        <v>14</v>
      </c>
      <c r="E98" s="5">
        <v>185000</v>
      </c>
      <c r="F98">
        <v>77000</v>
      </c>
      <c r="G98" t="s">
        <v>19</v>
      </c>
      <c r="H98" t="str">
        <f t="shared" si="5"/>
        <v>East</v>
      </c>
      <c r="I98" t="s">
        <v>20</v>
      </c>
      <c r="J98" t="str">
        <f t="shared" si="6"/>
        <v>District of Columbia</v>
      </c>
      <c r="K98" t="s">
        <v>21</v>
      </c>
      <c r="L98" t="str">
        <f t="shared" si="7"/>
        <v>Washington</v>
      </c>
      <c r="M98" t="s">
        <v>41</v>
      </c>
      <c r="N98" t="str">
        <f>IF(M98="", "", IFERROR(VLOOKUP(M98, Data!$A$1:$B$5, 2, 0), "Unkown fuel"))</f>
        <v>harmful</v>
      </c>
      <c r="O98" t="s">
        <v>158</v>
      </c>
      <c r="P98" t="s">
        <v>24</v>
      </c>
      <c r="Q98" t="s">
        <v>33</v>
      </c>
      <c r="R98" t="s">
        <v>262</v>
      </c>
      <c r="S98">
        <v>998</v>
      </c>
      <c r="T98" t="s">
        <v>166</v>
      </c>
      <c r="U98" t="s">
        <v>141</v>
      </c>
      <c r="V98">
        <v>5</v>
      </c>
      <c r="W98" t="s">
        <v>29</v>
      </c>
    </row>
    <row r="99" spans="1:23" x14ac:dyDescent="0.3">
      <c r="A99">
        <v>102</v>
      </c>
      <c r="B99" t="s">
        <v>109</v>
      </c>
      <c r="C99">
        <v>2010</v>
      </c>
      <c r="D99">
        <f t="shared" ca="1" si="4"/>
        <v>13</v>
      </c>
      <c r="E99" s="5">
        <v>200000</v>
      </c>
      <c r="F99">
        <v>100000</v>
      </c>
      <c r="G99" t="s">
        <v>19</v>
      </c>
      <c r="H99" t="str">
        <f t="shared" si="5"/>
        <v>East</v>
      </c>
      <c r="I99" t="s">
        <v>20</v>
      </c>
      <c r="J99" t="str">
        <f t="shared" si="6"/>
        <v>District of Columbia</v>
      </c>
      <c r="K99" t="s">
        <v>21</v>
      </c>
      <c r="L99" t="str">
        <f t="shared" si="7"/>
        <v>Washington</v>
      </c>
      <c r="M99" t="s">
        <v>22</v>
      </c>
      <c r="N99" t="str">
        <f>IF(M99="", "", IFERROR(VLOOKUP(M99, Data!$A$1:$B$5, 2, 0), "Unkown fuel"))</f>
        <v>very harmful</v>
      </c>
      <c r="O99" t="s">
        <v>23</v>
      </c>
      <c r="P99" t="s">
        <v>24</v>
      </c>
      <c r="Q99" t="s">
        <v>33</v>
      </c>
      <c r="R99" t="s">
        <v>263</v>
      </c>
      <c r="S99">
        <v>1248</v>
      </c>
      <c r="T99" t="s">
        <v>48</v>
      </c>
      <c r="U99" t="s">
        <v>209</v>
      </c>
      <c r="V99">
        <v>5</v>
      </c>
      <c r="W99" t="s">
        <v>29</v>
      </c>
    </row>
    <row r="100" spans="1:23" x14ac:dyDescent="0.3">
      <c r="A100">
        <v>103</v>
      </c>
      <c r="B100" t="s">
        <v>18</v>
      </c>
      <c r="C100">
        <v>2019</v>
      </c>
      <c r="D100">
        <f t="shared" ca="1" si="4"/>
        <v>4</v>
      </c>
      <c r="E100" s="5">
        <v>615000</v>
      </c>
      <c r="F100">
        <v>10000</v>
      </c>
      <c r="G100" t="s">
        <v>19</v>
      </c>
      <c r="H100" t="str">
        <f t="shared" si="5"/>
        <v>East</v>
      </c>
      <c r="I100" t="s">
        <v>20</v>
      </c>
      <c r="J100" t="str">
        <f t="shared" si="6"/>
        <v>District of Columbia</v>
      </c>
      <c r="K100" t="s">
        <v>21</v>
      </c>
      <c r="L100" t="str">
        <f t="shared" si="7"/>
        <v>Washington</v>
      </c>
      <c r="M100" t="s">
        <v>41</v>
      </c>
      <c r="N100" t="str">
        <f>IF(M100="", "", IFERROR(VLOOKUP(M100, Data!$A$1:$B$5, 2, 0), "Unkown fuel"))</f>
        <v>harmful</v>
      </c>
      <c r="O100" t="s">
        <v>23</v>
      </c>
      <c r="P100" t="s">
        <v>24</v>
      </c>
      <c r="Q100" t="s">
        <v>25</v>
      </c>
      <c r="R100" t="s">
        <v>264</v>
      </c>
      <c r="S100">
        <v>1197</v>
      </c>
      <c r="T100" t="s">
        <v>265</v>
      </c>
      <c r="U100" t="s">
        <v>266</v>
      </c>
      <c r="V100">
        <v>5</v>
      </c>
      <c r="W100" t="s">
        <v>29</v>
      </c>
    </row>
    <row r="101" spans="1:23" x14ac:dyDescent="0.3">
      <c r="A101">
        <v>104</v>
      </c>
      <c r="B101" t="s">
        <v>18</v>
      </c>
      <c r="C101">
        <v>2016</v>
      </c>
      <c r="D101">
        <f t="shared" ca="1" si="4"/>
        <v>7</v>
      </c>
      <c r="E101" s="5">
        <v>270000</v>
      </c>
      <c r="F101">
        <v>100000</v>
      </c>
      <c r="G101" t="s">
        <v>19</v>
      </c>
      <c r="H101" t="str">
        <f t="shared" si="5"/>
        <v>East</v>
      </c>
      <c r="I101" t="s">
        <v>206</v>
      </c>
      <c r="J101" t="str">
        <f t="shared" si="6"/>
        <v>Pennsylvania</v>
      </c>
      <c r="K101" t="s">
        <v>207</v>
      </c>
      <c r="L101" t="str">
        <f t="shared" si="7"/>
        <v>Philadelphia</v>
      </c>
      <c r="M101" t="s">
        <v>41</v>
      </c>
      <c r="N101" t="str">
        <f>IF(M101="", "", IFERROR(VLOOKUP(M101, Data!$A$1:$B$5, 2, 0), "Unkown fuel"))</f>
        <v>harmful</v>
      </c>
      <c r="O101" t="s">
        <v>23</v>
      </c>
      <c r="P101" t="s">
        <v>24</v>
      </c>
      <c r="Q101" t="s">
        <v>42</v>
      </c>
      <c r="R101" t="s">
        <v>267</v>
      </c>
      <c r="S101">
        <v>1196</v>
      </c>
      <c r="T101" t="s">
        <v>268</v>
      </c>
      <c r="U101" t="s">
        <v>269</v>
      </c>
      <c r="V101">
        <v>7</v>
      </c>
      <c r="W101" t="s">
        <v>29</v>
      </c>
    </row>
    <row r="102" spans="1:23" x14ac:dyDescent="0.3">
      <c r="A102">
        <v>105</v>
      </c>
      <c r="B102" t="s">
        <v>18</v>
      </c>
      <c r="C102">
        <v>2018</v>
      </c>
      <c r="D102">
        <f t="shared" ca="1" si="4"/>
        <v>5</v>
      </c>
      <c r="E102" s="5">
        <v>610000</v>
      </c>
      <c r="F102">
        <v>35000</v>
      </c>
      <c r="G102" t="s">
        <v>19</v>
      </c>
      <c r="H102" t="str">
        <f t="shared" si="5"/>
        <v>East</v>
      </c>
      <c r="I102" t="s">
        <v>206</v>
      </c>
      <c r="J102" t="str">
        <f t="shared" si="6"/>
        <v>Pennsylvania</v>
      </c>
      <c r="K102" t="s">
        <v>207</v>
      </c>
      <c r="L102" t="str">
        <f t="shared" si="7"/>
        <v>Philadelphia</v>
      </c>
      <c r="M102" t="s">
        <v>41</v>
      </c>
      <c r="N102" t="str">
        <f>IF(M102="", "", IFERROR(VLOOKUP(M102, Data!$A$1:$B$5, 2, 0), "Unkown fuel"))</f>
        <v>harmful</v>
      </c>
      <c r="O102" t="s">
        <v>23</v>
      </c>
      <c r="P102" t="s">
        <v>24</v>
      </c>
      <c r="Q102" t="s">
        <v>25</v>
      </c>
      <c r="R102" t="s">
        <v>113</v>
      </c>
      <c r="S102">
        <v>1197</v>
      </c>
      <c r="T102" t="s">
        <v>114</v>
      </c>
      <c r="U102" t="s">
        <v>115</v>
      </c>
      <c r="V102">
        <v>5</v>
      </c>
      <c r="W102" t="s">
        <v>29</v>
      </c>
    </row>
    <row r="103" spans="1:23" x14ac:dyDescent="0.3">
      <c r="A103">
        <v>106</v>
      </c>
      <c r="B103" t="s">
        <v>88</v>
      </c>
      <c r="C103">
        <v>2014</v>
      </c>
      <c r="D103">
        <f t="shared" ca="1" si="4"/>
        <v>9</v>
      </c>
      <c r="E103" s="5">
        <v>625000</v>
      </c>
      <c r="F103">
        <v>70000</v>
      </c>
      <c r="G103" t="s">
        <v>19</v>
      </c>
      <c r="H103" t="str">
        <f t="shared" si="5"/>
        <v>East</v>
      </c>
      <c r="I103" t="s">
        <v>206</v>
      </c>
      <c r="J103" t="str">
        <f t="shared" si="6"/>
        <v>Pennsylvania</v>
      </c>
      <c r="K103" t="s">
        <v>207</v>
      </c>
      <c r="L103" t="str">
        <f t="shared" si="7"/>
        <v>Philadelphia</v>
      </c>
      <c r="M103" t="s">
        <v>22</v>
      </c>
      <c r="N103" t="str">
        <f>IF(M103="", "", IFERROR(VLOOKUP(M103, Data!$A$1:$B$5, 2, 0), "Unkown fuel"))</f>
        <v>very harmful</v>
      </c>
      <c r="O103" t="s">
        <v>23</v>
      </c>
      <c r="P103" t="s">
        <v>154</v>
      </c>
      <c r="Q103" t="s">
        <v>33</v>
      </c>
      <c r="R103" t="s">
        <v>270</v>
      </c>
      <c r="S103">
        <v>2179</v>
      </c>
      <c r="T103" t="s">
        <v>271</v>
      </c>
      <c r="U103" t="s">
        <v>272</v>
      </c>
      <c r="V103">
        <v>8</v>
      </c>
      <c r="W103" t="s">
        <v>29</v>
      </c>
    </row>
    <row r="104" spans="1:23" x14ac:dyDescent="0.3">
      <c r="A104">
        <v>107</v>
      </c>
      <c r="B104" t="s">
        <v>69</v>
      </c>
      <c r="C104">
        <v>2020</v>
      </c>
      <c r="D104">
        <f t="shared" ca="1" si="4"/>
        <v>3</v>
      </c>
      <c r="E104" s="5">
        <v>400000</v>
      </c>
      <c r="F104">
        <v>5000</v>
      </c>
      <c r="G104" t="s">
        <v>38</v>
      </c>
      <c r="H104" t="str">
        <f t="shared" si="5"/>
        <v>Central</v>
      </c>
      <c r="I104" t="s">
        <v>70</v>
      </c>
      <c r="J104" t="str">
        <f t="shared" si="6"/>
        <v>Texas</v>
      </c>
      <c r="K104" t="s">
        <v>71</v>
      </c>
      <c r="L104" t="str">
        <f t="shared" si="7"/>
        <v>Houston</v>
      </c>
      <c r="M104" t="s">
        <v>41</v>
      </c>
      <c r="N104" t="str">
        <f>IF(M104="", "", IFERROR(VLOOKUP(M104, Data!$A$1:$B$5, 2, 0), "Unkown fuel"))</f>
        <v>harmful</v>
      </c>
      <c r="O104" t="s">
        <v>23</v>
      </c>
      <c r="P104" t="s">
        <v>24</v>
      </c>
      <c r="Q104" t="s">
        <v>33</v>
      </c>
      <c r="R104" t="s">
        <v>273</v>
      </c>
      <c r="S104">
        <v>1194</v>
      </c>
      <c r="T104" t="s">
        <v>274</v>
      </c>
      <c r="U104" t="s">
        <v>275</v>
      </c>
      <c r="V104">
        <v>5</v>
      </c>
      <c r="W104" t="s">
        <v>29</v>
      </c>
    </row>
    <row r="105" spans="1:23" x14ac:dyDescent="0.3">
      <c r="A105">
        <v>108</v>
      </c>
      <c r="B105" t="s">
        <v>46</v>
      </c>
      <c r="C105">
        <v>2017</v>
      </c>
      <c r="D105">
        <f t="shared" ca="1" si="4"/>
        <v>6</v>
      </c>
      <c r="E105" s="5">
        <v>866000</v>
      </c>
      <c r="F105">
        <v>37800</v>
      </c>
      <c r="G105" t="s">
        <v>19</v>
      </c>
      <c r="H105" t="str">
        <f t="shared" si="5"/>
        <v>East</v>
      </c>
      <c r="I105" t="s">
        <v>31</v>
      </c>
      <c r="J105" t="str">
        <f t="shared" si="6"/>
        <v>New York</v>
      </c>
      <c r="K105" t="s">
        <v>32</v>
      </c>
      <c r="L105" t="str">
        <f t="shared" si="7"/>
        <v>New York City</v>
      </c>
      <c r="M105" t="s">
        <v>41</v>
      </c>
      <c r="N105" t="str">
        <f>IF(M105="", "", IFERROR(VLOOKUP(M105, Data!$A$1:$B$5, 2, 0), "Unkown fuel"))</f>
        <v>harmful</v>
      </c>
      <c r="O105" t="s">
        <v>23</v>
      </c>
      <c r="P105" t="s">
        <v>24</v>
      </c>
      <c r="Q105" t="s">
        <v>25</v>
      </c>
      <c r="R105" t="s">
        <v>142</v>
      </c>
      <c r="S105">
        <v>1591</v>
      </c>
      <c r="T105" t="s">
        <v>143</v>
      </c>
      <c r="U105" t="s">
        <v>144</v>
      </c>
      <c r="V105">
        <v>5</v>
      </c>
      <c r="W105" t="s">
        <v>29</v>
      </c>
    </row>
    <row r="106" spans="1:23" x14ac:dyDescent="0.3">
      <c r="A106">
        <v>109</v>
      </c>
      <c r="B106" t="s">
        <v>221</v>
      </c>
      <c r="C106">
        <v>2010</v>
      </c>
      <c r="D106">
        <f t="shared" ca="1" si="4"/>
        <v>13</v>
      </c>
      <c r="E106" s="5">
        <v>700000</v>
      </c>
      <c r="F106">
        <v>114000</v>
      </c>
      <c r="G106" t="s">
        <v>56</v>
      </c>
      <c r="H106" t="str">
        <f t="shared" si="5"/>
        <v>West</v>
      </c>
      <c r="I106" t="s">
        <v>57</v>
      </c>
      <c r="J106" t="str">
        <f t="shared" si="6"/>
        <v>California</v>
      </c>
      <c r="K106" t="s">
        <v>58</v>
      </c>
      <c r="L106" t="str">
        <f t="shared" si="7"/>
        <v>Los Angeles</v>
      </c>
      <c r="M106" t="s">
        <v>41</v>
      </c>
      <c r="N106" t="str">
        <f>IF(M106="", "", IFERROR(VLOOKUP(M106, Data!$A$1:$B$5, 2, 0), "Unkown fuel"))</f>
        <v>harmful</v>
      </c>
      <c r="O106" t="s">
        <v>23</v>
      </c>
      <c r="P106" t="s">
        <v>24</v>
      </c>
      <c r="Q106" t="s">
        <v>25</v>
      </c>
      <c r="R106" t="s">
        <v>276</v>
      </c>
      <c r="S106">
        <v>1798</v>
      </c>
      <c r="T106" t="s">
        <v>277</v>
      </c>
      <c r="U106" t="s">
        <v>278</v>
      </c>
      <c r="V106">
        <v>5</v>
      </c>
      <c r="W106" t="s">
        <v>29</v>
      </c>
    </row>
    <row r="107" spans="1:23" x14ac:dyDescent="0.3">
      <c r="A107">
        <v>110</v>
      </c>
      <c r="B107" t="s">
        <v>109</v>
      </c>
      <c r="C107">
        <v>2010</v>
      </c>
      <c r="D107">
        <f t="shared" ca="1" si="4"/>
        <v>13</v>
      </c>
      <c r="E107" s="5">
        <v>300000</v>
      </c>
      <c r="F107">
        <v>48000</v>
      </c>
      <c r="G107" t="s">
        <v>38</v>
      </c>
      <c r="H107" t="str">
        <f t="shared" si="5"/>
        <v>Central</v>
      </c>
      <c r="I107" t="s">
        <v>39</v>
      </c>
      <c r="J107" t="str">
        <f t="shared" si="6"/>
        <v>Illinois</v>
      </c>
      <c r="K107" t="s">
        <v>40</v>
      </c>
      <c r="L107" t="str">
        <f t="shared" si="7"/>
        <v>Chicago</v>
      </c>
      <c r="M107" t="s">
        <v>41</v>
      </c>
      <c r="N107" t="str">
        <f>IF(M107="", "", IFERROR(VLOOKUP(M107, Data!$A$1:$B$5, 2, 0), "Unkown fuel"))</f>
        <v>harmful</v>
      </c>
      <c r="O107" t="s">
        <v>23</v>
      </c>
      <c r="P107" t="s">
        <v>24</v>
      </c>
      <c r="Q107" t="s">
        <v>25</v>
      </c>
      <c r="R107" t="s">
        <v>279</v>
      </c>
      <c r="S107">
        <v>1172</v>
      </c>
      <c r="T107" t="s">
        <v>280</v>
      </c>
      <c r="U107" t="s">
        <v>281</v>
      </c>
      <c r="V107">
        <v>5</v>
      </c>
      <c r="W107" t="s">
        <v>29</v>
      </c>
    </row>
    <row r="108" spans="1:23" x14ac:dyDescent="0.3">
      <c r="A108">
        <v>111</v>
      </c>
      <c r="B108" t="s">
        <v>88</v>
      </c>
      <c r="C108">
        <v>2019</v>
      </c>
      <c r="D108">
        <f t="shared" ca="1" si="4"/>
        <v>4</v>
      </c>
      <c r="E108" s="5">
        <v>1700000</v>
      </c>
      <c r="F108">
        <v>32000</v>
      </c>
      <c r="G108" t="s">
        <v>19</v>
      </c>
      <c r="H108" t="str">
        <f t="shared" si="5"/>
        <v>East</v>
      </c>
      <c r="I108" t="s">
        <v>31</v>
      </c>
      <c r="J108" t="str">
        <f t="shared" si="6"/>
        <v>New York</v>
      </c>
      <c r="K108" t="s">
        <v>32</v>
      </c>
      <c r="L108" t="str">
        <f t="shared" si="7"/>
        <v>New York City</v>
      </c>
      <c r="M108" t="s">
        <v>22</v>
      </c>
      <c r="N108" t="str">
        <f>IF(M108="", "", IFERROR(VLOOKUP(M108, Data!$A$1:$B$5, 2, 0), "Unkown fuel"))</f>
        <v>very harmful</v>
      </c>
      <c r="O108" t="s">
        <v>23</v>
      </c>
      <c r="P108" t="s">
        <v>24</v>
      </c>
      <c r="Q108" t="s">
        <v>25</v>
      </c>
      <c r="R108" t="s">
        <v>282</v>
      </c>
      <c r="S108">
        <v>2179</v>
      </c>
      <c r="T108" t="s">
        <v>283</v>
      </c>
      <c r="U108" t="s">
        <v>284</v>
      </c>
      <c r="V108">
        <v>7</v>
      </c>
      <c r="W108" t="s">
        <v>29</v>
      </c>
    </row>
    <row r="109" spans="1:23" x14ac:dyDescent="0.3">
      <c r="A109">
        <v>112</v>
      </c>
      <c r="B109" t="s">
        <v>109</v>
      </c>
      <c r="C109">
        <v>2016</v>
      </c>
      <c r="D109">
        <f t="shared" ca="1" si="4"/>
        <v>7</v>
      </c>
      <c r="E109" s="5">
        <v>375000</v>
      </c>
      <c r="F109">
        <v>100000</v>
      </c>
      <c r="G109" t="s">
        <v>19</v>
      </c>
      <c r="H109" t="str">
        <f t="shared" si="5"/>
        <v>East</v>
      </c>
      <c r="I109" t="s">
        <v>31</v>
      </c>
      <c r="J109" t="str">
        <f t="shared" si="6"/>
        <v>New York</v>
      </c>
      <c r="K109" t="s">
        <v>32</v>
      </c>
      <c r="L109" t="str">
        <f t="shared" si="7"/>
        <v>New York City</v>
      </c>
      <c r="M109" t="s">
        <v>22</v>
      </c>
      <c r="N109" t="str">
        <f>IF(M109="", "", IFERROR(VLOOKUP(M109, Data!$A$1:$B$5, 2, 0), "Unkown fuel"))</f>
        <v>very harmful</v>
      </c>
      <c r="O109" t="s">
        <v>23</v>
      </c>
      <c r="P109" t="s">
        <v>24</v>
      </c>
      <c r="Q109" t="s">
        <v>25</v>
      </c>
      <c r="R109" t="s">
        <v>285</v>
      </c>
      <c r="S109">
        <v>1405</v>
      </c>
      <c r="T109" t="s">
        <v>286</v>
      </c>
      <c r="U109" t="s">
        <v>287</v>
      </c>
      <c r="V109">
        <v>5</v>
      </c>
      <c r="W109" t="s">
        <v>29</v>
      </c>
    </row>
    <row r="110" spans="1:23" x14ac:dyDescent="0.3">
      <c r="A110">
        <v>113</v>
      </c>
      <c r="B110" t="s">
        <v>46</v>
      </c>
      <c r="C110">
        <v>2013</v>
      </c>
      <c r="D110">
        <f t="shared" ca="1" si="4"/>
        <v>10</v>
      </c>
      <c r="E110" s="5">
        <v>522000</v>
      </c>
      <c r="F110">
        <v>150000</v>
      </c>
      <c r="G110" t="s">
        <v>19</v>
      </c>
      <c r="H110" t="str">
        <f t="shared" si="5"/>
        <v>East</v>
      </c>
      <c r="I110" t="s">
        <v>31</v>
      </c>
      <c r="J110" t="str">
        <f t="shared" si="6"/>
        <v>New York</v>
      </c>
      <c r="K110" t="s">
        <v>32</v>
      </c>
      <c r="L110" t="str">
        <f t="shared" si="7"/>
        <v>New York City</v>
      </c>
      <c r="M110" t="s">
        <v>22</v>
      </c>
      <c r="N110" t="str">
        <f>IF(M110="", "", IFERROR(VLOOKUP(M110, Data!$A$1:$B$5, 2, 0), "Unkown fuel"))</f>
        <v>very harmful</v>
      </c>
      <c r="O110" t="s">
        <v>23</v>
      </c>
      <c r="P110" t="s">
        <v>24</v>
      </c>
      <c r="Q110" t="s">
        <v>33</v>
      </c>
      <c r="R110" t="s">
        <v>288</v>
      </c>
      <c r="S110">
        <v>1582</v>
      </c>
      <c r="T110" t="s">
        <v>289</v>
      </c>
      <c r="U110" t="s">
        <v>290</v>
      </c>
      <c r="V110">
        <v>5</v>
      </c>
      <c r="W110" t="s">
        <v>29</v>
      </c>
    </row>
    <row r="111" spans="1:23" x14ac:dyDescent="0.3">
      <c r="A111">
        <v>114</v>
      </c>
      <c r="B111" t="s">
        <v>46</v>
      </c>
      <c r="C111">
        <v>2013</v>
      </c>
      <c r="D111">
        <f t="shared" ca="1" si="4"/>
        <v>10</v>
      </c>
      <c r="E111" s="5">
        <v>451999</v>
      </c>
      <c r="F111">
        <v>69000</v>
      </c>
      <c r="G111" t="s">
        <v>19</v>
      </c>
      <c r="H111" t="str">
        <f t="shared" si="5"/>
        <v>East</v>
      </c>
      <c r="I111" t="s">
        <v>31</v>
      </c>
      <c r="J111" t="str">
        <f t="shared" si="6"/>
        <v>New York</v>
      </c>
      <c r="K111" t="s">
        <v>32</v>
      </c>
      <c r="L111" t="str">
        <f t="shared" si="7"/>
        <v>New York City</v>
      </c>
      <c r="M111" t="s">
        <v>22</v>
      </c>
      <c r="N111" t="str">
        <f>IF(M111="", "", IFERROR(VLOOKUP(M111, Data!$A$1:$B$5, 2, 0), "Unkown fuel"))</f>
        <v>very harmful</v>
      </c>
      <c r="O111" t="s">
        <v>23</v>
      </c>
      <c r="P111" t="s">
        <v>24</v>
      </c>
      <c r="Q111" t="s">
        <v>25</v>
      </c>
      <c r="R111" t="s">
        <v>291</v>
      </c>
      <c r="S111">
        <v>1396</v>
      </c>
      <c r="T111" t="s">
        <v>216</v>
      </c>
      <c r="U111" t="s">
        <v>217</v>
      </c>
      <c r="V111">
        <v>5</v>
      </c>
      <c r="W111" t="s">
        <v>29</v>
      </c>
    </row>
    <row r="112" spans="1:23" x14ac:dyDescent="0.3">
      <c r="A112">
        <v>115</v>
      </c>
      <c r="B112" t="s">
        <v>65</v>
      </c>
      <c r="C112">
        <v>2009</v>
      </c>
      <c r="D112">
        <f t="shared" ca="1" si="4"/>
        <v>14</v>
      </c>
      <c r="E112" s="5">
        <v>300000</v>
      </c>
      <c r="F112">
        <v>100000</v>
      </c>
      <c r="G112" t="s">
        <v>19</v>
      </c>
      <c r="H112" t="str">
        <f t="shared" si="5"/>
        <v>East</v>
      </c>
      <c r="I112" t="s">
        <v>31</v>
      </c>
      <c r="J112" t="str">
        <f t="shared" si="6"/>
        <v>New York</v>
      </c>
      <c r="K112" t="s">
        <v>32</v>
      </c>
      <c r="L112" t="str">
        <f t="shared" si="7"/>
        <v>New York City</v>
      </c>
      <c r="M112" t="s">
        <v>41</v>
      </c>
      <c r="N112" t="str">
        <f>IF(M112="", "", IFERROR(VLOOKUP(M112, Data!$A$1:$B$5, 2, 0), "Unkown fuel"))</f>
        <v>harmful</v>
      </c>
      <c r="O112" t="s">
        <v>23</v>
      </c>
      <c r="P112" t="s">
        <v>24</v>
      </c>
      <c r="Q112" t="s">
        <v>33</v>
      </c>
      <c r="R112" t="s">
        <v>292</v>
      </c>
      <c r="S112">
        <v>1798</v>
      </c>
      <c r="T112" t="s">
        <v>293</v>
      </c>
      <c r="U112" t="s">
        <v>199</v>
      </c>
      <c r="V112">
        <v>5</v>
      </c>
      <c r="W112" t="s">
        <v>29</v>
      </c>
    </row>
    <row r="113" spans="1:23" x14ac:dyDescent="0.3">
      <c r="A113">
        <v>116</v>
      </c>
      <c r="B113" t="s">
        <v>18</v>
      </c>
      <c r="C113">
        <v>2020</v>
      </c>
      <c r="D113">
        <f t="shared" ca="1" si="4"/>
        <v>3</v>
      </c>
      <c r="E113" s="5">
        <v>475000</v>
      </c>
      <c r="F113">
        <v>13000</v>
      </c>
      <c r="G113" t="s">
        <v>19</v>
      </c>
      <c r="H113" t="str">
        <f t="shared" si="5"/>
        <v>East</v>
      </c>
      <c r="I113" t="s">
        <v>31</v>
      </c>
      <c r="J113" t="str">
        <f t="shared" si="6"/>
        <v>New York</v>
      </c>
      <c r="K113" t="s">
        <v>32</v>
      </c>
      <c r="L113" t="str">
        <f t="shared" si="7"/>
        <v>New York City</v>
      </c>
      <c r="M113" t="s">
        <v>41</v>
      </c>
      <c r="N113" t="str">
        <f>IF(M113="", "", IFERROR(VLOOKUP(M113, Data!$A$1:$B$5, 2, 0), "Unkown fuel"))</f>
        <v>harmful</v>
      </c>
      <c r="O113" t="s">
        <v>23</v>
      </c>
      <c r="P113" t="s">
        <v>24</v>
      </c>
      <c r="Q113" t="s">
        <v>25</v>
      </c>
      <c r="R113" t="s">
        <v>294</v>
      </c>
      <c r="S113">
        <v>998</v>
      </c>
      <c r="T113" t="s">
        <v>244</v>
      </c>
      <c r="U113" t="s">
        <v>141</v>
      </c>
      <c r="V113">
        <v>5</v>
      </c>
      <c r="W113" t="s">
        <v>29</v>
      </c>
    </row>
    <row r="114" spans="1:23" x14ac:dyDescent="0.3">
      <c r="A114">
        <v>117</v>
      </c>
      <c r="B114" t="s">
        <v>18</v>
      </c>
      <c r="C114">
        <v>2016</v>
      </c>
      <c r="D114">
        <f t="shared" ca="1" si="4"/>
        <v>7</v>
      </c>
      <c r="E114" s="5">
        <v>780000</v>
      </c>
      <c r="F114">
        <v>60000</v>
      </c>
      <c r="G114" t="s">
        <v>56</v>
      </c>
      <c r="H114" t="str">
        <f t="shared" si="5"/>
        <v>West</v>
      </c>
      <c r="I114" t="s">
        <v>57</v>
      </c>
      <c r="J114" t="str">
        <f t="shared" si="6"/>
        <v>California</v>
      </c>
      <c r="K114" t="s">
        <v>58</v>
      </c>
      <c r="L114" t="str">
        <f t="shared" si="7"/>
        <v>Los Angeles</v>
      </c>
      <c r="M114" t="s">
        <v>22</v>
      </c>
      <c r="N114" t="str">
        <f>IF(M114="", "", IFERROR(VLOOKUP(M114, Data!$A$1:$B$5, 2, 0), "Unkown fuel"))</f>
        <v>very harmful</v>
      </c>
      <c r="O114" t="s">
        <v>23</v>
      </c>
      <c r="P114" t="s">
        <v>24</v>
      </c>
      <c r="Q114" t="s">
        <v>25</v>
      </c>
      <c r="R114" t="s">
        <v>129</v>
      </c>
      <c r="S114">
        <v>1248</v>
      </c>
      <c r="T114" t="s">
        <v>94</v>
      </c>
      <c r="U114" t="s">
        <v>95</v>
      </c>
      <c r="V114">
        <v>5</v>
      </c>
      <c r="W114" t="s">
        <v>29</v>
      </c>
    </row>
    <row r="115" spans="1:23" x14ac:dyDescent="0.3">
      <c r="A115">
        <v>118</v>
      </c>
      <c r="B115" t="s">
        <v>18</v>
      </c>
      <c r="C115">
        <v>2017</v>
      </c>
      <c r="D115">
        <f t="shared" ca="1" si="4"/>
        <v>6</v>
      </c>
      <c r="E115" s="5">
        <v>595000</v>
      </c>
      <c r="F115">
        <v>40000</v>
      </c>
      <c r="G115" t="s">
        <v>56</v>
      </c>
      <c r="H115" t="str">
        <f t="shared" si="5"/>
        <v>West</v>
      </c>
      <c r="I115" t="s">
        <v>57</v>
      </c>
      <c r="J115" t="str">
        <f t="shared" si="6"/>
        <v>California</v>
      </c>
      <c r="K115" t="s">
        <v>58</v>
      </c>
      <c r="L115" t="str">
        <f t="shared" si="7"/>
        <v>Los Angeles</v>
      </c>
      <c r="M115" t="s">
        <v>41</v>
      </c>
      <c r="N115" t="str">
        <f>IF(M115="", "", IFERROR(VLOOKUP(M115, Data!$A$1:$B$5, 2, 0), "Unkown fuel"))</f>
        <v>harmful</v>
      </c>
      <c r="O115" t="s">
        <v>23</v>
      </c>
      <c r="P115" t="s">
        <v>24</v>
      </c>
      <c r="Q115" t="s">
        <v>25</v>
      </c>
      <c r="R115" t="s">
        <v>295</v>
      </c>
      <c r="S115">
        <v>1197</v>
      </c>
      <c r="T115" t="s">
        <v>165</v>
      </c>
      <c r="U115" t="s">
        <v>115</v>
      </c>
      <c r="V115">
        <v>5</v>
      </c>
      <c r="W115" t="s">
        <v>29</v>
      </c>
    </row>
    <row r="116" spans="1:23" x14ac:dyDescent="0.3">
      <c r="A116">
        <v>119</v>
      </c>
      <c r="B116" t="s">
        <v>18</v>
      </c>
      <c r="C116">
        <v>2017</v>
      </c>
      <c r="D116">
        <f t="shared" ca="1" si="4"/>
        <v>6</v>
      </c>
      <c r="E116" s="5">
        <v>440000</v>
      </c>
      <c r="F116">
        <v>35000</v>
      </c>
      <c r="G116" t="s">
        <v>56</v>
      </c>
      <c r="H116" t="str">
        <f t="shared" si="5"/>
        <v>West</v>
      </c>
      <c r="I116" t="s">
        <v>57</v>
      </c>
      <c r="J116" t="str">
        <f t="shared" si="6"/>
        <v>California</v>
      </c>
      <c r="K116" t="s">
        <v>58</v>
      </c>
      <c r="L116" t="str">
        <f t="shared" si="7"/>
        <v>Los Angeles</v>
      </c>
      <c r="M116" t="s">
        <v>41</v>
      </c>
      <c r="N116" t="str">
        <f>IF(M116="", "", IFERROR(VLOOKUP(M116, Data!$A$1:$B$5, 2, 0), "Unkown fuel"))</f>
        <v>harmful</v>
      </c>
      <c r="O116" t="s">
        <v>23</v>
      </c>
      <c r="P116" t="s">
        <v>24</v>
      </c>
      <c r="Q116" t="s">
        <v>25</v>
      </c>
      <c r="R116" t="s">
        <v>226</v>
      </c>
      <c r="S116">
        <v>998</v>
      </c>
      <c r="T116" t="s">
        <v>244</v>
      </c>
      <c r="U116" t="s">
        <v>141</v>
      </c>
      <c r="V116">
        <v>5</v>
      </c>
      <c r="W116" t="s">
        <v>29</v>
      </c>
    </row>
    <row r="117" spans="1:23" x14ac:dyDescent="0.3">
      <c r="A117">
        <v>121</v>
      </c>
      <c r="B117" t="s">
        <v>296</v>
      </c>
      <c r="C117">
        <v>2014</v>
      </c>
      <c r="D117">
        <f t="shared" ca="1" si="4"/>
        <v>9</v>
      </c>
      <c r="E117" s="5">
        <v>400000</v>
      </c>
      <c r="F117">
        <v>70000</v>
      </c>
      <c r="G117" t="s">
        <v>19</v>
      </c>
      <c r="H117" t="str">
        <f t="shared" si="5"/>
        <v>East</v>
      </c>
      <c r="I117" t="s">
        <v>20</v>
      </c>
      <c r="J117" t="str">
        <f t="shared" si="6"/>
        <v>District of Columbia</v>
      </c>
      <c r="K117" t="s">
        <v>21</v>
      </c>
      <c r="L117" t="str">
        <f t="shared" si="7"/>
        <v>Washington</v>
      </c>
      <c r="M117" t="s">
        <v>22</v>
      </c>
      <c r="N117" t="str">
        <f>IF(M117="", "", IFERROR(VLOOKUP(M117, Data!$A$1:$B$5, 2, 0), "Unkown fuel"))</f>
        <v>very harmful</v>
      </c>
      <c r="O117" t="s">
        <v>23</v>
      </c>
      <c r="P117" t="s">
        <v>24</v>
      </c>
      <c r="Q117" t="s">
        <v>42</v>
      </c>
      <c r="R117" t="s">
        <v>297</v>
      </c>
      <c r="S117">
        <v>1461</v>
      </c>
      <c r="T117" t="s">
        <v>298</v>
      </c>
      <c r="U117" t="s">
        <v>299</v>
      </c>
      <c r="V117">
        <v>5</v>
      </c>
      <c r="W117" t="s">
        <v>29</v>
      </c>
    </row>
    <row r="118" spans="1:23" x14ac:dyDescent="0.3">
      <c r="A118">
        <v>122</v>
      </c>
      <c r="B118" t="s">
        <v>46</v>
      </c>
      <c r="C118">
        <v>2016</v>
      </c>
      <c r="D118">
        <f t="shared" ca="1" si="4"/>
        <v>7</v>
      </c>
      <c r="E118" s="5">
        <v>1140000</v>
      </c>
      <c r="F118">
        <v>50000</v>
      </c>
      <c r="G118" t="s">
        <v>19</v>
      </c>
      <c r="H118" t="str">
        <f t="shared" si="5"/>
        <v>East</v>
      </c>
      <c r="I118" t="s">
        <v>206</v>
      </c>
      <c r="J118" t="str">
        <f t="shared" si="6"/>
        <v>Pennsylvania</v>
      </c>
      <c r="K118" t="s">
        <v>207</v>
      </c>
      <c r="L118" t="str">
        <f t="shared" si="7"/>
        <v>Philadelphia</v>
      </c>
      <c r="M118" t="s">
        <v>22</v>
      </c>
      <c r="N118" t="str">
        <f>IF(M118="", "", IFERROR(VLOOKUP(M118, Data!$A$1:$B$5, 2, 0), "Unkown fuel"))</f>
        <v>very harmful</v>
      </c>
      <c r="O118" t="s">
        <v>23</v>
      </c>
      <c r="P118" t="s">
        <v>24</v>
      </c>
      <c r="Q118" t="s">
        <v>25</v>
      </c>
      <c r="R118" t="s">
        <v>300</v>
      </c>
      <c r="S118">
        <v>1582</v>
      </c>
      <c r="T118" t="s">
        <v>301</v>
      </c>
      <c r="U118" t="s">
        <v>302</v>
      </c>
      <c r="V118">
        <v>5</v>
      </c>
      <c r="W118" t="s">
        <v>29</v>
      </c>
    </row>
    <row r="119" spans="1:23" x14ac:dyDescent="0.3">
      <c r="A119">
        <v>123</v>
      </c>
      <c r="B119" t="s">
        <v>69</v>
      </c>
      <c r="C119">
        <v>2017</v>
      </c>
      <c r="D119">
        <f t="shared" ca="1" si="4"/>
        <v>6</v>
      </c>
      <c r="E119" s="5">
        <v>850000</v>
      </c>
      <c r="F119">
        <v>76139</v>
      </c>
      <c r="G119" t="s">
        <v>19</v>
      </c>
      <c r="H119" t="str">
        <f t="shared" si="5"/>
        <v>East</v>
      </c>
      <c r="I119" t="s">
        <v>31</v>
      </c>
      <c r="J119" t="str">
        <f t="shared" si="6"/>
        <v>New York</v>
      </c>
      <c r="K119" t="s">
        <v>32</v>
      </c>
      <c r="L119" t="str">
        <f t="shared" si="7"/>
        <v>New York City</v>
      </c>
      <c r="M119" t="s">
        <v>22</v>
      </c>
      <c r="N119" t="str">
        <f>IF(M119="", "", IFERROR(VLOOKUP(M119, Data!$A$1:$B$5, 2, 0), "Unkown fuel"))</f>
        <v>very harmful</v>
      </c>
      <c r="O119" t="s">
        <v>23</v>
      </c>
      <c r="P119" t="s">
        <v>24</v>
      </c>
      <c r="Q119" t="s">
        <v>25</v>
      </c>
      <c r="R119" t="s">
        <v>47</v>
      </c>
      <c r="S119">
        <v>1498</v>
      </c>
      <c r="T119" t="s">
        <v>303</v>
      </c>
      <c r="U119" t="s">
        <v>238</v>
      </c>
      <c r="V119">
        <v>5</v>
      </c>
      <c r="W119" t="s">
        <v>29</v>
      </c>
    </row>
    <row r="120" spans="1:23" x14ac:dyDescent="0.3">
      <c r="A120">
        <v>124</v>
      </c>
      <c r="B120" t="s">
        <v>18</v>
      </c>
      <c r="C120">
        <v>2012</v>
      </c>
      <c r="D120">
        <f t="shared" ca="1" si="4"/>
        <v>11</v>
      </c>
      <c r="E120" s="5">
        <v>370000</v>
      </c>
      <c r="F120">
        <v>175000</v>
      </c>
      <c r="G120" t="s">
        <v>124</v>
      </c>
      <c r="H120" t="str">
        <f t="shared" si="5"/>
        <v>South</v>
      </c>
      <c r="I120" t="s">
        <v>148</v>
      </c>
      <c r="J120" t="str">
        <f t="shared" si="6"/>
        <v>North Carolina</v>
      </c>
      <c r="K120" t="s">
        <v>149</v>
      </c>
      <c r="L120" t="str">
        <f t="shared" si="7"/>
        <v>Charlotte</v>
      </c>
      <c r="M120" t="s">
        <v>22</v>
      </c>
      <c r="N120" t="str">
        <f>IF(M120="", "", IFERROR(VLOOKUP(M120, Data!$A$1:$B$5, 2, 0), "Unkown fuel"))</f>
        <v>very harmful</v>
      </c>
      <c r="O120" t="s">
        <v>23</v>
      </c>
      <c r="P120" t="s">
        <v>24</v>
      </c>
      <c r="Q120" t="s">
        <v>304</v>
      </c>
      <c r="R120" t="s">
        <v>81</v>
      </c>
      <c r="S120">
        <v>1248</v>
      </c>
      <c r="T120" t="s">
        <v>82</v>
      </c>
      <c r="U120" t="s">
        <v>28</v>
      </c>
      <c r="V120">
        <v>5</v>
      </c>
      <c r="W120" t="s">
        <v>29</v>
      </c>
    </row>
    <row r="121" spans="1:23" x14ac:dyDescent="0.3">
      <c r="A121">
        <v>125</v>
      </c>
      <c r="B121" t="s">
        <v>75</v>
      </c>
      <c r="C121">
        <v>2018</v>
      </c>
      <c r="D121">
        <f t="shared" ca="1" si="4"/>
        <v>5</v>
      </c>
      <c r="E121" s="5">
        <v>350000</v>
      </c>
      <c r="F121">
        <v>25000</v>
      </c>
      <c r="G121" t="s">
        <v>19</v>
      </c>
      <c r="H121" t="str">
        <f t="shared" si="5"/>
        <v>East</v>
      </c>
      <c r="I121" t="s">
        <v>83</v>
      </c>
      <c r="J121" t="str">
        <f t="shared" si="6"/>
        <v>Massachusetts</v>
      </c>
      <c r="K121" t="s">
        <v>84</v>
      </c>
      <c r="L121" t="str">
        <f t="shared" si="7"/>
        <v>Boston</v>
      </c>
      <c r="M121" t="s">
        <v>41</v>
      </c>
      <c r="N121" t="str">
        <f>IF(M121="", "", IFERROR(VLOOKUP(M121, Data!$A$1:$B$5, 2, 0), "Unkown fuel"))</f>
        <v>harmful</v>
      </c>
      <c r="O121" t="s">
        <v>23</v>
      </c>
      <c r="P121" t="s">
        <v>24</v>
      </c>
      <c r="Q121" t="s">
        <v>25</v>
      </c>
      <c r="R121" t="s">
        <v>305</v>
      </c>
      <c r="S121">
        <v>999</v>
      </c>
      <c r="T121" t="s">
        <v>86</v>
      </c>
      <c r="U121" t="s">
        <v>306</v>
      </c>
      <c r="V121">
        <v>5</v>
      </c>
      <c r="W121" t="s">
        <v>29</v>
      </c>
    </row>
    <row r="122" spans="1:23" x14ac:dyDescent="0.3">
      <c r="A122">
        <v>126</v>
      </c>
      <c r="B122" t="s">
        <v>18</v>
      </c>
      <c r="C122">
        <v>2015</v>
      </c>
      <c r="D122">
        <f t="shared" ca="1" si="4"/>
        <v>8</v>
      </c>
      <c r="E122" s="5">
        <v>360000</v>
      </c>
      <c r="F122">
        <v>40000</v>
      </c>
      <c r="G122" t="s">
        <v>19</v>
      </c>
      <c r="H122" t="str">
        <f t="shared" si="5"/>
        <v>East</v>
      </c>
      <c r="I122" t="s">
        <v>83</v>
      </c>
      <c r="J122" t="str">
        <f t="shared" si="6"/>
        <v>Massachusetts</v>
      </c>
      <c r="K122" t="s">
        <v>84</v>
      </c>
      <c r="L122" t="str">
        <f t="shared" si="7"/>
        <v>Boston</v>
      </c>
      <c r="M122" t="s">
        <v>41</v>
      </c>
      <c r="N122" t="str">
        <f>IF(M122="", "", IFERROR(VLOOKUP(M122, Data!$A$1:$B$5, 2, 0), "Unkown fuel"))</f>
        <v>harmful</v>
      </c>
      <c r="O122" t="s">
        <v>23</v>
      </c>
      <c r="P122" t="s">
        <v>24</v>
      </c>
      <c r="Q122" t="s">
        <v>33</v>
      </c>
      <c r="R122" t="s">
        <v>243</v>
      </c>
      <c r="S122">
        <v>998</v>
      </c>
      <c r="T122" t="s">
        <v>244</v>
      </c>
      <c r="U122" t="s">
        <v>141</v>
      </c>
      <c r="V122">
        <v>5</v>
      </c>
      <c r="W122" t="s">
        <v>29</v>
      </c>
    </row>
    <row r="123" spans="1:23" x14ac:dyDescent="0.3">
      <c r="A123">
        <v>127</v>
      </c>
      <c r="B123" t="s">
        <v>18</v>
      </c>
      <c r="C123">
        <v>2008</v>
      </c>
      <c r="D123">
        <f t="shared" ca="1" si="4"/>
        <v>15</v>
      </c>
      <c r="E123" s="5">
        <v>105000</v>
      </c>
      <c r="F123">
        <v>65000</v>
      </c>
      <c r="G123" t="s">
        <v>19</v>
      </c>
      <c r="H123" t="str">
        <f t="shared" si="5"/>
        <v>East</v>
      </c>
      <c r="I123" t="s">
        <v>83</v>
      </c>
      <c r="J123" t="str">
        <f t="shared" si="6"/>
        <v>Massachusetts</v>
      </c>
      <c r="K123" t="s">
        <v>84</v>
      </c>
      <c r="L123" t="str">
        <f t="shared" si="7"/>
        <v>Boston</v>
      </c>
      <c r="M123" t="s">
        <v>41</v>
      </c>
      <c r="N123" t="str">
        <f>IF(M123="", "", IFERROR(VLOOKUP(M123, Data!$A$1:$B$5, 2, 0), "Unkown fuel"))</f>
        <v>harmful</v>
      </c>
      <c r="O123" t="s">
        <v>23</v>
      </c>
      <c r="P123" t="s">
        <v>24</v>
      </c>
      <c r="Q123" t="s">
        <v>304</v>
      </c>
      <c r="R123" t="s">
        <v>96</v>
      </c>
      <c r="S123">
        <v>796</v>
      </c>
      <c r="T123" t="s">
        <v>97</v>
      </c>
      <c r="U123" t="s">
        <v>98</v>
      </c>
      <c r="V123">
        <v>5</v>
      </c>
      <c r="W123" t="s">
        <v>29</v>
      </c>
    </row>
    <row r="124" spans="1:23" x14ac:dyDescent="0.3">
      <c r="A124">
        <v>128</v>
      </c>
      <c r="B124" t="s">
        <v>18</v>
      </c>
      <c r="C124">
        <v>2013</v>
      </c>
      <c r="D124">
        <f t="shared" ca="1" si="4"/>
        <v>10</v>
      </c>
      <c r="E124" s="5">
        <v>625000</v>
      </c>
      <c r="F124">
        <v>90000</v>
      </c>
      <c r="G124" t="s">
        <v>56</v>
      </c>
      <c r="H124" t="str">
        <f t="shared" si="5"/>
        <v>West</v>
      </c>
      <c r="I124" t="s">
        <v>57</v>
      </c>
      <c r="J124" t="str">
        <f t="shared" si="6"/>
        <v>California</v>
      </c>
      <c r="K124" t="s">
        <v>214</v>
      </c>
      <c r="L124" t="str">
        <f t="shared" si="7"/>
        <v>San Francisco</v>
      </c>
      <c r="M124" t="s">
        <v>22</v>
      </c>
      <c r="N124" t="str">
        <f>IF(M124="", "", IFERROR(VLOOKUP(M124, Data!$A$1:$B$5, 2, 0), "Unkown fuel"))</f>
        <v>very harmful</v>
      </c>
      <c r="O124" t="s">
        <v>23</v>
      </c>
      <c r="P124" t="s">
        <v>24</v>
      </c>
      <c r="Q124" t="s">
        <v>33</v>
      </c>
      <c r="R124" t="s">
        <v>307</v>
      </c>
      <c r="S124">
        <v>1248</v>
      </c>
      <c r="T124" t="s">
        <v>216</v>
      </c>
      <c r="U124" t="s">
        <v>95</v>
      </c>
      <c r="V124">
        <v>7</v>
      </c>
      <c r="W124" t="s">
        <v>29</v>
      </c>
    </row>
    <row r="125" spans="1:23" x14ac:dyDescent="0.3">
      <c r="A125">
        <v>129</v>
      </c>
      <c r="B125" t="s">
        <v>46</v>
      </c>
      <c r="C125">
        <v>2009</v>
      </c>
      <c r="D125">
        <f t="shared" ca="1" si="4"/>
        <v>14</v>
      </c>
      <c r="E125" s="5">
        <v>135000</v>
      </c>
      <c r="F125">
        <v>80000</v>
      </c>
      <c r="G125" t="s">
        <v>56</v>
      </c>
      <c r="H125" t="str">
        <f t="shared" si="5"/>
        <v>West</v>
      </c>
      <c r="I125" t="s">
        <v>21</v>
      </c>
      <c r="J125" t="str">
        <f t="shared" si="6"/>
        <v>Washington</v>
      </c>
      <c r="K125" t="s">
        <v>116</v>
      </c>
      <c r="L125" t="str">
        <f t="shared" si="7"/>
        <v>Seattle</v>
      </c>
      <c r="M125" t="s">
        <v>41</v>
      </c>
      <c r="N125" t="str">
        <f>IF(M125="", "", IFERROR(VLOOKUP(M125, Data!$A$1:$B$5, 2, 0), "Unkown fuel"))</f>
        <v>harmful</v>
      </c>
      <c r="O125" t="s">
        <v>23</v>
      </c>
      <c r="P125" t="s">
        <v>24</v>
      </c>
      <c r="Q125" t="s">
        <v>33</v>
      </c>
      <c r="R125" t="s">
        <v>308</v>
      </c>
      <c r="S125">
        <v>1086</v>
      </c>
      <c r="T125" t="s">
        <v>309</v>
      </c>
      <c r="U125" t="s">
        <v>310</v>
      </c>
      <c r="V125">
        <v>5</v>
      </c>
      <c r="W125" t="s">
        <v>29</v>
      </c>
    </row>
    <row r="126" spans="1:23" x14ac:dyDescent="0.3">
      <c r="A126">
        <v>130</v>
      </c>
      <c r="B126" t="s">
        <v>18</v>
      </c>
      <c r="C126">
        <v>2015</v>
      </c>
      <c r="D126">
        <f t="shared" ca="1" si="4"/>
        <v>8</v>
      </c>
      <c r="E126" s="5">
        <v>700000</v>
      </c>
      <c r="F126">
        <v>110000</v>
      </c>
      <c r="G126" t="s">
        <v>19</v>
      </c>
      <c r="H126" t="str">
        <f t="shared" si="5"/>
        <v>East</v>
      </c>
      <c r="I126" t="s">
        <v>20</v>
      </c>
      <c r="J126" t="str">
        <f t="shared" si="6"/>
        <v>District of Columbia</v>
      </c>
      <c r="K126" t="s">
        <v>21</v>
      </c>
      <c r="L126" t="str">
        <f t="shared" si="7"/>
        <v>Washington</v>
      </c>
      <c r="M126" t="s">
        <v>22</v>
      </c>
      <c r="N126" t="str">
        <f>IF(M126="", "", IFERROR(VLOOKUP(M126, Data!$A$1:$B$5, 2, 0), "Unkown fuel"))</f>
        <v>very harmful</v>
      </c>
      <c r="O126" t="s">
        <v>23</v>
      </c>
      <c r="P126" t="s">
        <v>24</v>
      </c>
      <c r="Q126" t="s">
        <v>33</v>
      </c>
      <c r="R126" t="s">
        <v>307</v>
      </c>
      <c r="S126">
        <v>1248</v>
      </c>
      <c r="T126" t="s">
        <v>216</v>
      </c>
      <c r="U126" t="s">
        <v>95</v>
      </c>
      <c r="V126">
        <v>7</v>
      </c>
      <c r="W126" t="s">
        <v>29</v>
      </c>
    </row>
    <row r="127" spans="1:23" x14ac:dyDescent="0.3">
      <c r="A127">
        <v>131</v>
      </c>
      <c r="B127" t="s">
        <v>37</v>
      </c>
      <c r="C127">
        <v>2019</v>
      </c>
      <c r="D127">
        <f t="shared" ca="1" si="4"/>
        <v>4</v>
      </c>
      <c r="E127" s="5">
        <v>690000</v>
      </c>
      <c r="F127">
        <v>1303</v>
      </c>
      <c r="G127" t="s">
        <v>19</v>
      </c>
      <c r="H127" t="str">
        <f t="shared" si="5"/>
        <v>East</v>
      </c>
      <c r="I127" t="s">
        <v>20</v>
      </c>
      <c r="J127" t="str">
        <f t="shared" si="6"/>
        <v>District of Columbia</v>
      </c>
      <c r="K127" t="s">
        <v>21</v>
      </c>
      <c r="L127" t="str">
        <f t="shared" si="7"/>
        <v>Washington</v>
      </c>
      <c r="M127" t="s">
        <v>41</v>
      </c>
      <c r="N127" t="str">
        <f>IF(M127="", "", IFERROR(VLOOKUP(M127, Data!$A$1:$B$5, 2, 0), "Unkown fuel"))</f>
        <v>harmful</v>
      </c>
      <c r="O127" t="s">
        <v>158</v>
      </c>
      <c r="P127" t="s">
        <v>24</v>
      </c>
      <c r="Q127" t="s">
        <v>25</v>
      </c>
      <c r="R127" t="s">
        <v>159</v>
      </c>
      <c r="S127">
        <v>1198</v>
      </c>
      <c r="T127" t="s">
        <v>311</v>
      </c>
      <c r="U127" t="s">
        <v>312</v>
      </c>
      <c r="V127">
        <v>5</v>
      </c>
      <c r="W127" t="s">
        <v>29</v>
      </c>
    </row>
    <row r="128" spans="1:23" x14ac:dyDescent="0.3">
      <c r="A128">
        <v>132</v>
      </c>
      <c r="B128" t="s">
        <v>192</v>
      </c>
      <c r="C128">
        <v>2018</v>
      </c>
      <c r="D128">
        <f t="shared" ca="1" si="4"/>
        <v>5</v>
      </c>
      <c r="E128" s="5">
        <v>3975000</v>
      </c>
      <c r="F128">
        <v>31800</v>
      </c>
      <c r="G128" t="s">
        <v>56</v>
      </c>
      <c r="H128" t="str">
        <f t="shared" si="5"/>
        <v>West</v>
      </c>
      <c r="I128" t="s">
        <v>21</v>
      </c>
      <c r="J128" t="str">
        <f t="shared" si="6"/>
        <v>Washington</v>
      </c>
      <c r="K128" t="s">
        <v>116</v>
      </c>
      <c r="L128" t="str">
        <f t="shared" si="7"/>
        <v>Seattle</v>
      </c>
      <c r="M128" t="s">
        <v>22</v>
      </c>
      <c r="N128" t="str">
        <f>IF(M128="", "", IFERROR(VLOOKUP(M128, Data!$A$1:$B$5, 2, 0), "Unkown fuel"))</f>
        <v>very harmful</v>
      </c>
      <c r="O128" t="s">
        <v>158</v>
      </c>
      <c r="P128" t="s">
        <v>154</v>
      </c>
      <c r="Q128" t="s">
        <v>25</v>
      </c>
      <c r="R128" t="s">
        <v>313</v>
      </c>
      <c r="S128">
        <v>1968</v>
      </c>
      <c r="T128" t="s">
        <v>314</v>
      </c>
      <c r="U128" t="s">
        <v>315</v>
      </c>
      <c r="V128">
        <v>5</v>
      </c>
      <c r="W128" t="s">
        <v>29</v>
      </c>
    </row>
    <row r="129" spans="1:23" x14ac:dyDescent="0.3">
      <c r="A129">
        <v>133</v>
      </c>
      <c r="B129" t="s">
        <v>316</v>
      </c>
      <c r="C129">
        <v>2019</v>
      </c>
      <c r="D129">
        <f t="shared" ca="1" si="4"/>
        <v>4</v>
      </c>
      <c r="E129" s="5">
        <v>5150000</v>
      </c>
      <c r="F129">
        <v>20000</v>
      </c>
      <c r="G129" t="s">
        <v>56</v>
      </c>
      <c r="H129" t="str">
        <f t="shared" si="5"/>
        <v>West</v>
      </c>
      <c r="I129" t="s">
        <v>21</v>
      </c>
      <c r="J129" t="str">
        <f t="shared" si="6"/>
        <v>Washington</v>
      </c>
      <c r="K129" t="s">
        <v>116</v>
      </c>
      <c r="L129" t="str">
        <f t="shared" si="7"/>
        <v>Seattle</v>
      </c>
      <c r="M129" t="s">
        <v>41</v>
      </c>
      <c r="N129" t="str">
        <f>IF(M129="", "", IFERROR(VLOOKUP(M129, Data!$A$1:$B$5, 2, 0), "Unkown fuel"))</f>
        <v>harmful</v>
      </c>
      <c r="O129" t="s">
        <v>158</v>
      </c>
      <c r="P129" t="s">
        <v>154</v>
      </c>
      <c r="Q129" t="s">
        <v>25</v>
      </c>
      <c r="R129" t="s">
        <v>317</v>
      </c>
      <c r="S129">
        <v>2487</v>
      </c>
      <c r="T129" t="s">
        <v>318</v>
      </c>
      <c r="U129" t="s">
        <v>319</v>
      </c>
      <c r="V129">
        <v>5</v>
      </c>
      <c r="W129" t="s">
        <v>29</v>
      </c>
    </row>
    <row r="130" spans="1:23" x14ac:dyDescent="0.3">
      <c r="A130">
        <v>134</v>
      </c>
      <c r="B130" t="s">
        <v>320</v>
      </c>
      <c r="C130">
        <v>2017</v>
      </c>
      <c r="D130">
        <f t="shared" ref="D130:D193" ca="1" si="8">TRUNC(YEARFRAC(DATE(C130,1,1), TODAY(), 1))</f>
        <v>6</v>
      </c>
      <c r="E130" s="5">
        <v>3200000</v>
      </c>
      <c r="F130">
        <v>45000</v>
      </c>
      <c r="G130" t="s">
        <v>19</v>
      </c>
      <c r="H130" t="str">
        <f t="shared" ref="H130:H193" si="9">TRIM(G130)</f>
        <v>East</v>
      </c>
      <c r="I130" t="s">
        <v>31</v>
      </c>
      <c r="J130" t="str">
        <f t="shared" ref="J130:J193" si="10">TRIM(I130)</f>
        <v>New York</v>
      </c>
      <c r="K130" t="s">
        <v>32</v>
      </c>
      <c r="L130" t="str">
        <f t="shared" ref="L130:L193" si="11">TRIM(K130)</f>
        <v>New York City</v>
      </c>
      <c r="M130" t="s">
        <v>22</v>
      </c>
      <c r="N130" t="str">
        <f>IF(M130="", "", IFERROR(VLOOKUP(M130, Data!$A$1:$B$5, 2, 0), "Unkown fuel"))</f>
        <v>very harmful</v>
      </c>
      <c r="O130" t="s">
        <v>158</v>
      </c>
      <c r="P130" t="s">
        <v>154</v>
      </c>
      <c r="Q130" t="s">
        <v>25</v>
      </c>
      <c r="R130" t="s">
        <v>321</v>
      </c>
      <c r="S130">
        <v>1999</v>
      </c>
      <c r="T130" t="s">
        <v>322</v>
      </c>
      <c r="U130" t="s">
        <v>323</v>
      </c>
      <c r="V130">
        <v>5</v>
      </c>
      <c r="W130" t="s">
        <v>29</v>
      </c>
    </row>
    <row r="131" spans="1:23" x14ac:dyDescent="0.3">
      <c r="A131">
        <v>135</v>
      </c>
      <c r="B131" t="s">
        <v>153</v>
      </c>
      <c r="C131">
        <v>2017</v>
      </c>
      <c r="D131">
        <f t="shared" ca="1" si="8"/>
        <v>6</v>
      </c>
      <c r="E131" s="5">
        <v>4100000</v>
      </c>
      <c r="F131">
        <v>17000</v>
      </c>
      <c r="G131" t="s">
        <v>56</v>
      </c>
      <c r="H131" t="str">
        <f t="shared" si="9"/>
        <v>West</v>
      </c>
      <c r="I131" t="s">
        <v>57</v>
      </c>
      <c r="J131" t="str">
        <f t="shared" si="10"/>
        <v>California</v>
      </c>
      <c r="K131" t="s">
        <v>58</v>
      </c>
      <c r="L131" t="str">
        <f t="shared" si="11"/>
        <v>Los Angeles</v>
      </c>
      <c r="M131" t="s">
        <v>41</v>
      </c>
      <c r="N131" t="str">
        <f>IF(M131="", "", IFERROR(VLOOKUP(M131, Data!$A$1:$B$5, 2, 0), "Unkown fuel"))</f>
        <v>harmful</v>
      </c>
      <c r="O131" t="s">
        <v>23</v>
      </c>
      <c r="P131" t="s">
        <v>154</v>
      </c>
      <c r="Q131" t="s">
        <v>25</v>
      </c>
      <c r="R131" t="s">
        <v>324</v>
      </c>
      <c r="S131">
        <v>3604</v>
      </c>
      <c r="T131" t="s">
        <v>325</v>
      </c>
      <c r="U131" t="s">
        <v>326</v>
      </c>
      <c r="V131">
        <v>5</v>
      </c>
      <c r="W131" t="s">
        <v>29</v>
      </c>
    </row>
    <row r="132" spans="1:23" x14ac:dyDescent="0.3">
      <c r="A132">
        <v>136</v>
      </c>
      <c r="B132" t="s">
        <v>327</v>
      </c>
      <c r="C132">
        <v>2019</v>
      </c>
      <c r="D132">
        <f t="shared" ca="1" si="8"/>
        <v>4</v>
      </c>
      <c r="E132" s="5">
        <v>4500000</v>
      </c>
      <c r="F132">
        <v>21000</v>
      </c>
      <c r="G132" t="s">
        <v>56</v>
      </c>
      <c r="H132" t="str">
        <f t="shared" si="9"/>
        <v>West</v>
      </c>
      <c r="I132" t="s">
        <v>57</v>
      </c>
      <c r="J132" t="str">
        <f t="shared" si="10"/>
        <v>California</v>
      </c>
      <c r="K132" t="s">
        <v>58</v>
      </c>
      <c r="L132" t="str">
        <f t="shared" si="11"/>
        <v>Los Angeles</v>
      </c>
      <c r="M132" t="s">
        <v>22</v>
      </c>
      <c r="N132" t="str">
        <f>IF(M132="", "", IFERROR(VLOOKUP(M132, Data!$A$1:$B$5, 2, 0), "Unkown fuel"))</f>
        <v>very harmful</v>
      </c>
      <c r="O132" t="s">
        <v>158</v>
      </c>
      <c r="P132" t="s">
        <v>154</v>
      </c>
      <c r="Q132" t="s">
        <v>25</v>
      </c>
      <c r="R132" t="s">
        <v>328</v>
      </c>
      <c r="S132">
        <v>1999</v>
      </c>
      <c r="T132" t="s">
        <v>329</v>
      </c>
      <c r="U132" t="s">
        <v>330</v>
      </c>
      <c r="V132">
        <v>7</v>
      </c>
      <c r="W132" t="s">
        <v>29</v>
      </c>
    </row>
    <row r="133" spans="1:23" x14ac:dyDescent="0.3">
      <c r="A133">
        <v>137</v>
      </c>
      <c r="B133" t="s">
        <v>173</v>
      </c>
      <c r="C133">
        <v>2017</v>
      </c>
      <c r="D133">
        <f t="shared" ca="1" si="8"/>
        <v>6</v>
      </c>
      <c r="E133" s="5">
        <v>6000000</v>
      </c>
      <c r="F133">
        <v>37000</v>
      </c>
      <c r="G133" t="s">
        <v>56</v>
      </c>
      <c r="H133" t="str">
        <f t="shared" si="9"/>
        <v>West</v>
      </c>
      <c r="I133" t="s">
        <v>57</v>
      </c>
      <c r="J133" t="str">
        <f t="shared" si="10"/>
        <v>California</v>
      </c>
      <c r="K133" t="s">
        <v>58</v>
      </c>
      <c r="L133" t="str">
        <f t="shared" si="11"/>
        <v>Los Angeles</v>
      </c>
      <c r="M133" t="s">
        <v>22</v>
      </c>
      <c r="N133" t="str">
        <f>IF(M133="", "", IFERROR(VLOOKUP(M133, Data!$A$1:$B$5, 2, 0), "Unkown fuel"))</f>
        <v>very harmful</v>
      </c>
      <c r="O133" t="s">
        <v>158</v>
      </c>
      <c r="P133" t="s">
        <v>154</v>
      </c>
      <c r="Q133" t="s">
        <v>25</v>
      </c>
      <c r="R133" t="s">
        <v>179</v>
      </c>
      <c r="S133">
        <v>2987</v>
      </c>
      <c r="T133" t="s">
        <v>331</v>
      </c>
      <c r="U133" t="s">
        <v>332</v>
      </c>
      <c r="V133">
        <v>5</v>
      </c>
      <c r="W133" t="s">
        <v>29</v>
      </c>
    </row>
    <row r="134" spans="1:23" x14ac:dyDescent="0.3">
      <c r="A134">
        <v>138</v>
      </c>
      <c r="B134" t="s">
        <v>239</v>
      </c>
      <c r="C134">
        <v>2018</v>
      </c>
      <c r="D134">
        <f t="shared" ca="1" si="8"/>
        <v>5</v>
      </c>
      <c r="E134" s="5">
        <v>3790000</v>
      </c>
      <c r="F134">
        <v>29500</v>
      </c>
      <c r="G134" t="s">
        <v>56</v>
      </c>
      <c r="H134" t="str">
        <f t="shared" si="9"/>
        <v>West</v>
      </c>
      <c r="I134" t="s">
        <v>57</v>
      </c>
      <c r="J134" t="str">
        <f t="shared" si="10"/>
        <v>California</v>
      </c>
      <c r="K134" t="s">
        <v>58</v>
      </c>
      <c r="L134" t="str">
        <f t="shared" si="11"/>
        <v>Los Angeles</v>
      </c>
      <c r="M134" t="s">
        <v>22</v>
      </c>
      <c r="N134" t="str">
        <f>IF(M134="", "", IFERROR(VLOOKUP(M134, Data!$A$1:$B$5, 2, 0), "Unkown fuel"))</f>
        <v>very harmful</v>
      </c>
      <c r="O134" t="s">
        <v>158</v>
      </c>
      <c r="P134" t="s">
        <v>154</v>
      </c>
      <c r="Q134" t="s">
        <v>25</v>
      </c>
      <c r="R134" t="s">
        <v>333</v>
      </c>
      <c r="S134">
        <v>1995</v>
      </c>
      <c r="T134" t="s">
        <v>201</v>
      </c>
      <c r="U134" t="s">
        <v>334</v>
      </c>
      <c r="V134">
        <v>5</v>
      </c>
      <c r="W134" t="s">
        <v>29</v>
      </c>
    </row>
    <row r="135" spans="1:23" x14ac:dyDescent="0.3">
      <c r="A135">
        <v>140</v>
      </c>
      <c r="B135" t="s">
        <v>239</v>
      </c>
      <c r="C135">
        <v>2019</v>
      </c>
      <c r="D135">
        <f t="shared" ca="1" si="8"/>
        <v>4</v>
      </c>
      <c r="E135" s="5">
        <v>5800000</v>
      </c>
      <c r="F135">
        <v>7500</v>
      </c>
      <c r="G135" t="s">
        <v>19</v>
      </c>
      <c r="H135" t="str">
        <f t="shared" si="9"/>
        <v>East</v>
      </c>
      <c r="I135" t="s">
        <v>31</v>
      </c>
      <c r="J135" t="str">
        <f t="shared" si="10"/>
        <v>New York</v>
      </c>
      <c r="K135" t="s">
        <v>32</v>
      </c>
      <c r="L135" t="str">
        <f t="shared" si="11"/>
        <v>New York City</v>
      </c>
      <c r="M135" t="s">
        <v>22</v>
      </c>
      <c r="N135" t="str">
        <f>IF(M135="", "", IFERROR(VLOOKUP(M135, Data!$A$1:$B$5, 2, 0), "Unkown fuel"))</f>
        <v>very harmful</v>
      </c>
      <c r="O135" t="s">
        <v>158</v>
      </c>
      <c r="P135" t="s">
        <v>154</v>
      </c>
      <c r="Q135" t="s">
        <v>25</v>
      </c>
      <c r="R135" t="s">
        <v>335</v>
      </c>
      <c r="S135">
        <v>1995</v>
      </c>
      <c r="T135" t="s">
        <v>336</v>
      </c>
      <c r="U135" t="s">
        <v>334</v>
      </c>
      <c r="V135">
        <v>5</v>
      </c>
      <c r="W135" t="s">
        <v>29</v>
      </c>
    </row>
    <row r="136" spans="1:23" x14ac:dyDescent="0.3">
      <c r="A136">
        <v>141</v>
      </c>
      <c r="B136" t="s">
        <v>30</v>
      </c>
      <c r="C136">
        <v>2018</v>
      </c>
      <c r="D136">
        <f t="shared" ca="1" si="8"/>
        <v>5</v>
      </c>
      <c r="E136" s="5">
        <v>1864999</v>
      </c>
      <c r="F136">
        <v>50000</v>
      </c>
      <c r="G136" t="s">
        <v>56</v>
      </c>
      <c r="H136" t="str">
        <f t="shared" si="9"/>
        <v>West</v>
      </c>
      <c r="I136" t="s">
        <v>57</v>
      </c>
      <c r="J136" t="str">
        <f t="shared" si="10"/>
        <v>California</v>
      </c>
      <c r="K136" t="s">
        <v>210</v>
      </c>
      <c r="L136" t="str">
        <f t="shared" si="11"/>
        <v>San Diego</v>
      </c>
      <c r="M136" t="s">
        <v>41</v>
      </c>
      <c r="N136" t="str">
        <f>IF(M136="", "", IFERROR(VLOOKUP(M136, Data!$A$1:$B$5, 2, 0), "Unkown fuel"))</f>
        <v>harmful</v>
      </c>
      <c r="O136" t="s">
        <v>158</v>
      </c>
      <c r="P136" t="s">
        <v>154</v>
      </c>
      <c r="Q136" t="s">
        <v>25</v>
      </c>
      <c r="R136" t="s">
        <v>337</v>
      </c>
      <c r="S136">
        <v>1798</v>
      </c>
      <c r="T136" t="s">
        <v>338</v>
      </c>
      <c r="U136" t="s">
        <v>339</v>
      </c>
      <c r="V136">
        <v>5</v>
      </c>
      <c r="W136" t="s">
        <v>29</v>
      </c>
    </row>
    <row r="137" spans="1:23" x14ac:dyDescent="0.3">
      <c r="A137">
        <v>142</v>
      </c>
      <c r="B137" t="s">
        <v>173</v>
      </c>
      <c r="C137">
        <v>2016</v>
      </c>
      <c r="D137">
        <f t="shared" ca="1" si="8"/>
        <v>7</v>
      </c>
      <c r="E137" s="5">
        <v>2700000</v>
      </c>
      <c r="F137">
        <v>35000</v>
      </c>
      <c r="G137" t="s">
        <v>56</v>
      </c>
      <c r="H137" t="str">
        <f t="shared" si="9"/>
        <v>West</v>
      </c>
      <c r="I137" t="s">
        <v>57</v>
      </c>
      <c r="J137" t="str">
        <f t="shared" si="10"/>
        <v>California</v>
      </c>
      <c r="K137" t="s">
        <v>210</v>
      </c>
      <c r="L137" t="str">
        <f t="shared" si="11"/>
        <v>San Diego</v>
      </c>
      <c r="M137" t="s">
        <v>22</v>
      </c>
      <c r="N137" t="str">
        <f>IF(M137="", "", IFERROR(VLOOKUP(M137, Data!$A$1:$B$5, 2, 0), "Unkown fuel"))</f>
        <v>very harmful</v>
      </c>
      <c r="O137" t="s">
        <v>158</v>
      </c>
      <c r="P137" t="s">
        <v>154</v>
      </c>
      <c r="Q137" t="s">
        <v>25</v>
      </c>
      <c r="R137" t="s">
        <v>340</v>
      </c>
      <c r="S137">
        <v>2143</v>
      </c>
      <c r="T137" t="s">
        <v>341</v>
      </c>
      <c r="U137" t="s">
        <v>342</v>
      </c>
      <c r="V137">
        <v>5</v>
      </c>
      <c r="W137" t="s">
        <v>29</v>
      </c>
    </row>
    <row r="138" spans="1:23" x14ac:dyDescent="0.3">
      <c r="A138">
        <v>143</v>
      </c>
      <c r="B138" t="s">
        <v>343</v>
      </c>
      <c r="C138">
        <v>2019</v>
      </c>
      <c r="D138">
        <f t="shared" ca="1" si="8"/>
        <v>4</v>
      </c>
      <c r="E138" s="5">
        <v>1750000</v>
      </c>
      <c r="F138">
        <v>19000</v>
      </c>
      <c r="G138" t="s">
        <v>56</v>
      </c>
      <c r="H138" t="str">
        <f t="shared" si="9"/>
        <v>West</v>
      </c>
      <c r="I138" t="s">
        <v>57</v>
      </c>
      <c r="J138" t="str">
        <f t="shared" si="10"/>
        <v>California</v>
      </c>
      <c r="K138" t="s">
        <v>210</v>
      </c>
      <c r="L138" t="str">
        <f t="shared" si="11"/>
        <v>San Diego</v>
      </c>
      <c r="M138" t="s">
        <v>41</v>
      </c>
      <c r="N138" t="str">
        <f>IF(M138="", "", IFERROR(VLOOKUP(M138, Data!$A$1:$B$5, 2, 0), "Unkown fuel"))</f>
        <v>harmful</v>
      </c>
      <c r="O138" t="s">
        <v>158</v>
      </c>
      <c r="P138" t="s">
        <v>154</v>
      </c>
      <c r="Q138" t="s">
        <v>25</v>
      </c>
      <c r="R138" t="s">
        <v>344</v>
      </c>
      <c r="S138">
        <v>1451</v>
      </c>
      <c r="T138" t="s">
        <v>345</v>
      </c>
      <c r="U138" t="s">
        <v>346</v>
      </c>
      <c r="V138">
        <v>5</v>
      </c>
      <c r="W138" t="s">
        <v>29</v>
      </c>
    </row>
    <row r="139" spans="1:23" x14ac:dyDescent="0.3">
      <c r="A139">
        <v>144</v>
      </c>
      <c r="B139" t="s">
        <v>37</v>
      </c>
      <c r="C139">
        <v>2017</v>
      </c>
      <c r="D139">
        <f t="shared" ca="1" si="8"/>
        <v>6</v>
      </c>
      <c r="E139" s="5">
        <v>795000</v>
      </c>
      <c r="F139">
        <v>41000</v>
      </c>
      <c r="G139" t="s">
        <v>56</v>
      </c>
      <c r="H139" t="str">
        <f t="shared" si="9"/>
        <v>West</v>
      </c>
      <c r="I139" t="s">
        <v>21</v>
      </c>
      <c r="J139" t="str">
        <f t="shared" si="10"/>
        <v>Washington</v>
      </c>
      <c r="K139" t="s">
        <v>116</v>
      </c>
      <c r="L139" t="str">
        <f t="shared" si="11"/>
        <v>Seattle</v>
      </c>
      <c r="M139" t="s">
        <v>41</v>
      </c>
      <c r="N139" t="str">
        <f>IF(M139="", "", IFERROR(VLOOKUP(M139, Data!$A$1:$B$5, 2, 0), "Unkown fuel"))</f>
        <v>harmful</v>
      </c>
      <c r="O139" t="s">
        <v>158</v>
      </c>
      <c r="P139" t="s">
        <v>154</v>
      </c>
      <c r="Q139" t="s">
        <v>25</v>
      </c>
      <c r="R139" t="s">
        <v>347</v>
      </c>
      <c r="S139">
        <v>1497</v>
      </c>
      <c r="T139" t="s">
        <v>348</v>
      </c>
      <c r="U139" t="s">
        <v>161</v>
      </c>
      <c r="V139">
        <v>5</v>
      </c>
      <c r="W139" t="s">
        <v>29</v>
      </c>
    </row>
    <row r="140" spans="1:23" x14ac:dyDescent="0.3">
      <c r="A140">
        <v>145</v>
      </c>
      <c r="B140" t="s">
        <v>65</v>
      </c>
      <c r="C140">
        <v>2013</v>
      </c>
      <c r="D140">
        <f t="shared" ca="1" si="8"/>
        <v>10</v>
      </c>
      <c r="E140" s="5">
        <v>625000</v>
      </c>
      <c r="F140">
        <v>39000</v>
      </c>
      <c r="G140" t="s">
        <v>19</v>
      </c>
      <c r="H140" t="str">
        <f t="shared" si="9"/>
        <v>East</v>
      </c>
      <c r="I140" t="s">
        <v>20</v>
      </c>
      <c r="J140" t="str">
        <f t="shared" si="10"/>
        <v>District of Columbia</v>
      </c>
      <c r="K140" t="s">
        <v>21</v>
      </c>
      <c r="L140" t="str">
        <f t="shared" si="11"/>
        <v>Washington</v>
      </c>
      <c r="M140" t="s">
        <v>41</v>
      </c>
      <c r="N140" t="str">
        <f>IF(M140="", "", IFERROR(VLOOKUP(M140, Data!$A$1:$B$5, 2, 0), "Unkown fuel"))</f>
        <v>harmful</v>
      </c>
      <c r="O140" t="s">
        <v>158</v>
      </c>
      <c r="P140" t="s">
        <v>154</v>
      </c>
      <c r="Q140" t="s">
        <v>25</v>
      </c>
      <c r="R140" t="s">
        <v>198</v>
      </c>
      <c r="S140">
        <v>1798</v>
      </c>
      <c r="T140" t="s">
        <v>151</v>
      </c>
      <c r="U140" t="s">
        <v>199</v>
      </c>
      <c r="V140">
        <v>5</v>
      </c>
      <c r="W140" t="s">
        <v>29</v>
      </c>
    </row>
    <row r="141" spans="1:23" x14ac:dyDescent="0.3">
      <c r="A141">
        <v>146</v>
      </c>
      <c r="B141" t="s">
        <v>349</v>
      </c>
      <c r="C141">
        <v>2018</v>
      </c>
      <c r="D141">
        <f t="shared" ca="1" si="8"/>
        <v>5</v>
      </c>
      <c r="E141" s="5">
        <v>3400000</v>
      </c>
      <c r="F141">
        <v>22000</v>
      </c>
      <c r="G141" t="s">
        <v>19</v>
      </c>
      <c r="H141" t="str">
        <f t="shared" si="9"/>
        <v>East</v>
      </c>
      <c r="I141" t="s">
        <v>20</v>
      </c>
      <c r="J141" t="str">
        <f t="shared" si="10"/>
        <v>District of Columbia</v>
      </c>
      <c r="K141" t="s">
        <v>21</v>
      </c>
      <c r="L141" t="str">
        <f t="shared" si="11"/>
        <v>Washington</v>
      </c>
      <c r="M141" t="s">
        <v>22</v>
      </c>
      <c r="N141" t="str">
        <f>IF(M141="", "", IFERROR(VLOOKUP(M141, Data!$A$1:$B$5, 2, 0), "Unkown fuel"))</f>
        <v>very harmful</v>
      </c>
      <c r="O141" t="s">
        <v>158</v>
      </c>
      <c r="P141" t="s">
        <v>154</v>
      </c>
      <c r="Q141" t="s">
        <v>25</v>
      </c>
      <c r="R141" t="s">
        <v>347</v>
      </c>
      <c r="S141">
        <v>1969</v>
      </c>
      <c r="T141" t="s">
        <v>336</v>
      </c>
      <c r="U141" t="s">
        <v>350</v>
      </c>
      <c r="V141">
        <v>5</v>
      </c>
      <c r="W141" t="s">
        <v>29</v>
      </c>
    </row>
    <row r="142" spans="1:23" x14ac:dyDescent="0.3">
      <c r="A142">
        <v>147</v>
      </c>
      <c r="B142" t="s">
        <v>192</v>
      </c>
      <c r="C142">
        <v>2015</v>
      </c>
      <c r="D142">
        <f t="shared" ca="1" si="8"/>
        <v>8</v>
      </c>
      <c r="E142" s="5">
        <v>2650000</v>
      </c>
      <c r="F142">
        <v>53000</v>
      </c>
      <c r="G142" t="s">
        <v>56</v>
      </c>
      <c r="H142" t="str">
        <f t="shared" si="9"/>
        <v>West</v>
      </c>
      <c r="I142" t="s">
        <v>57</v>
      </c>
      <c r="J142" t="str">
        <f t="shared" si="10"/>
        <v>California</v>
      </c>
      <c r="K142" t="s">
        <v>58</v>
      </c>
      <c r="L142" t="str">
        <f t="shared" si="11"/>
        <v>Los Angeles</v>
      </c>
      <c r="M142" t="s">
        <v>22</v>
      </c>
      <c r="N142" t="str">
        <f>IF(M142="", "", IFERROR(VLOOKUP(M142, Data!$A$1:$B$5, 2, 0), "Unkown fuel"))</f>
        <v>very harmful</v>
      </c>
      <c r="O142" t="s">
        <v>158</v>
      </c>
      <c r="P142" t="s">
        <v>154</v>
      </c>
      <c r="Q142" t="s">
        <v>25</v>
      </c>
      <c r="R142" t="s">
        <v>351</v>
      </c>
      <c r="S142">
        <v>2967</v>
      </c>
      <c r="T142" t="s">
        <v>352</v>
      </c>
      <c r="U142" t="s">
        <v>353</v>
      </c>
      <c r="V142">
        <v>7</v>
      </c>
      <c r="W142" t="s">
        <v>29</v>
      </c>
    </row>
    <row r="143" spans="1:23" x14ac:dyDescent="0.3">
      <c r="A143">
        <v>148</v>
      </c>
      <c r="B143" t="s">
        <v>18</v>
      </c>
      <c r="C143">
        <v>2015</v>
      </c>
      <c r="D143">
        <f t="shared" ca="1" si="8"/>
        <v>8</v>
      </c>
      <c r="E143" s="5">
        <v>535000</v>
      </c>
      <c r="F143">
        <v>40000</v>
      </c>
      <c r="G143" t="s">
        <v>56</v>
      </c>
      <c r="H143" t="str">
        <f t="shared" si="9"/>
        <v>West</v>
      </c>
      <c r="I143" t="s">
        <v>57</v>
      </c>
      <c r="J143" t="str">
        <f t="shared" si="10"/>
        <v>California</v>
      </c>
      <c r="K143" t="s">
        <v>58</v>
      </c>
      <c r="L143" t="str">
        <f t="shared" si="11"/>
        <v>Los Angeles</v>
      </c>
      <c r="M143" t="s">
        <v>22</v>
      </c>
      <c r="N143" t="str">
        <f>IF(M143="", "", IFERROR(VLOOKUP(M143, Data!$A$1:$B$5, 2, 0), "Unkown fuel"))</f>
        <v>very harmful</v>
      </c>
      <c r="O143" t="s">
        <v>158</v>
      </c>
      <c r="P143" t="s">
        <v>24</v>
      </c>
      <c r="Q143" t="s">
        <v>25</v>
      </c>
      <c r="R143" t="s">
        <v>354</v>
      </c>
      <c r="S143">
        <v>1248</v>
      </c>
      <c r="T143" t="s">
        <v>94</v>
      </c>
      <c r="U143" t="s">
        <v>95</v>
      </c>
      <c r="V143">
        <v>5</v>
      </c>
      <c r="W143" t="s">
        <v>29</v>
      </c>
    </row>
    <row r="144" spans="1:23" x14ac:dyDescent="0.3">
      <c r="A144">
        <v>149</v>
      </c>
      <c r="B144" t="s">
        <v>173</v>
      </c>
      <c r="C144">
        <v>2017</v>
      </c>
      <c r="D144">
        <f t="shared" ca="1" si="8"/>
        <v>6</v>
      </c>
      <c r="E144" s="5">
        <v>5850000</v>
      </c>
      <c r="F144">
        <v>47000</v>
      </c>
      <c r="G144" t="s">
        <v>56</v>
      </c>
      <c r="H144" t="str">
        <f t="shared" si="9"/>
        <v>West</v>
      </c>
      <c r="I144" t="s">
        <v>57</v>
      </c>
      <c r="J144" t="str">
        <f t="shared" si="10"/>
        <v>California</v>
      </c>
      <c r="K144" t="s">
        <v>58</v>
      </c>
      <c r="L144" t="str">
        <f t="shared" si="11"/>
        <v>Los Angeles</v>
      </c>
      <c r="M144" t="s">
        <v>22</v>
      </c>
      <c r="N144" t="str">
        <f>IF(M144="", "", IFERROR(VLOOKUP(M144, Data!$A$1:$B$5, 2, 0), "Unkown fuel"))</f>
        <v>very harmful</v>
      </c>
      <c r="O144" t="s">
        <v>158</v>
      </c>
      <c r="P144" t="s">
        <v>154</v>
      </c>
      <c r="Q144" t="s">
        <v>25</v>
      </c>
      <c r="R144" t="s">
        <v>179</v>
      </c>
      <c r="S144">
        <v>2987</v>
      </c>
      <c r="T144" t="s">
        <v>355</v>
      </c>
      <c r="U144" t="s">
        <v>356</v>
      </c>
      <c r="V144">
        <v>5</v>
      </c>
      <c r="W144" t="s">
        <v>29</v>
      </c>
    </row>
    <row r="145" spans="1:23" x14ac:dyDescent="0.3">
      <c r="A145">
        <v>150</v>
      </c>
      <c r="B145" t="s">
        <v>239</v>
      </c>
      <c r="C145">
        <v>2010</v>
      </c>
      <c r="D145">
        <f t="shared" ca="1" si="8"/>
        <v>13</v>
      </c>
      <c r="E145" s="5">
        <v>975000</v>
      </c>
      <c r="F145">
        <v>72200</v>
      </c>
      <c r="G145" t="s">
        <v>19</v>
      </c>
      <c r="H145" t="str">
        <f t="shared" si="9"/>
        <v>East</v>
      </c>
      <c r="I145" t="s">
        <v>20</v>
      </c>
      <c r="J145" t="str">
        <f t="shared" si="10"/>
        <v>District of Columbia</v>
      </c>
      <c r="K145" t="s">
        <v>21</v>
      </c>
      <c r="L145" t="str">
        <f t="shared" si="11"/>
        <v>Washington</v>
      </c>
      <c r="M145" t="s">
        <v>41</v>
      </c>
      <c r="N145" t="str">
        <f>IF(M145="", "", IFERROR(VLOOKUP(M145, Data!$A$1:$B$5, 2, 0), "Unkown fuel"))</f>
        <v>harmful</v>
      </c>
      <c r="O145" t="s">
        <v>158</v>
      </c>
      <c r="P145" t="s">
        <v>154</v>
      </c>
      <c r="Q145" t="s">
        <v>33</v>
      </c>
      <c r="R145" t="s">
        <v>357</v>
      </c>
      <c r="S145">
        <v>2497</v>
      </c>
      <c r="T145" t="s">
        <v>358</v>
      </c>
      <c r="U145" t="s">
        <v>359</v>
      </c>
      <c r="V145">
        <v>5</v>
      </c>
      <c r="W145" t="s">
        <v>29</v>
      </c>
    </row>
    <row r="146" spans="1:23" x14ac:dyDescent="0.3">
      <c r="A146">
        <v>151</v>
      </c>
      <c r="B146" t="s">
        <v>46</v>
      </c>
      <c r="C146">
        <v>2016</v>
      </c>
      <c r="D146">
        <f t="shared" ca="1" si="8"/>
        <v>7</v>
      </c>
      <c r="E146" s="5">
        <v>805000</v>
      </c>
      <c r="F146">
        <v>49900</v>
      </c>
      <c r="G146" t="s">
        <v>19</v>
      </c>
      <c r="H146" t="str">
        <f t="shared" si="9"/>
        <v>East</v>
      </c>
      <c r="I146" t="s">
        <v>20</v>
      </c>
      <c r="J146" t="str">
        <f t="shared" si="10"/>
        <v>District of Columbia</v>
      </c>
      <c r="K146" t="s">
        <v>21</v>
      </c>
      <c r="L146" t="str">
        <f t="shared" si="11"/>
        <v>Washington</v>
      </c>
      <c r="M146" t="s">
        <v>41</v>
      </c>
      <c r="N146" t="str">
        <f>IF(M146="", "", IFERROR(VLOOKUP(M146, Data!$A$1:$B$5, 2, 0), "Unkown fuel"))</f>
        <v>harmful</v>
      </c>
      <c r="O146" t="s">
        <v>158</v>
      </c>
      <c r="P146" t="s">
        <v>24</v>
      </c>
      <c r="Q146" t="s">
        <v>25</v>
      </c>
      <c r="R146" t="s">
        <v>360</v>
      </c>
      <c r="S146">
        <v>1797</v>
      </c>
      <c r="T146" t="s">
        <v>361</v>
      </c>
      <c r="U146" t="s">
        <v>362</v>
      </c>
      <c r="V146">
        <v>5</v>
      </c>
      <c r="W146" t="s">
        <v>29</v>
      </c>
    </row>
    <row r="147" spans="1:23" x14ac:dyDescent="0.3">
      <c r="A147">
        <v>152</v>
      </c>
      <c r="B147" t="s">
        <v>320</v>
      </c>
      <c r="C147">
        <v>2017</v>
      </c>
      <c r="D147">
        <f t="shared" ca="1" si="8"/>
        <v>6</v>
      </c>
      <c r="E147" s="5">
        <v>2625000</v>
      </c>
      <c r="F147">
        <v>9000</v>
      </c>
      <c r="G147" t="s">
        <v>19</v>
      </c>
      <c r="H147" t="str">
        <f t="shared" si="9"/>
        <v>East</v>
      </c>
      <c r="I147" t="s">
        <v>31</v>
      </c>
      <c r="J147" t="str">
        <f t="shared" si="10"/>
        <v>New York</v>
      </c>
      <c r="K147" t="s">
        <v>32</v>
      </c>
      <c r="L147" t="str">
        <f t="shared" si="11"/>
        <v>New York City</v>
      </c>
      <c r="M147" t="s">
        <v>22</v>
      </c>
      <c r="N147" t="str">
        <f>IF(M147="", "", IFERROR(VLOOKUP(M147, Data!$A$1:$B$5, 2, 0), "Unkown fuel"))</f>
        <v>very harmful</v>
      </c>
      <c r="O147" t="s">
        <v>158</v>
      </c>
      <c r="P147" t="s">
        <v>154</v>
      </c>
      <c r="Q147" t="s">
        <v>25</v>
      </c>
      <c r="R147" t="s">
        <v>363</v>
      </c>
      <c r="S147">
        <v>1999</v>
      </c>
      <c r="T147" t="s">
        <v>322</v>
      </c>
      <c r="U147" t="s">
        <v>323</v>
      </c>
      <c r="V147">
        <v>5</v>
      </c>
      <c r="W147" t="s">
        <v>29</v>
      </c>
    </row>
    <row r="148" spans="1:23" x14ac:dyDescent="0.3">
      <c r="A148">
        <v>153</v>
      </c>
      <c r="B148" t="s">
        <v>109</v>
      </c>
      <c r="C148">
        <v>2018</v>
      </c>
      <c r="D148">
        <f t="shared" ca="1" si="8"/>
        <v>5</v>
      </c>
      <c r="E148" s="5">
        <v>811000</v>
      </c>
      <c r="F148">
        <v>11000</v>
      </c>
      <c r="G148" t="s">
        <v>19</v>
      </c>
      <c r="H148" t="str">
        <f t="shared" si="9"/>
        <v>East</v>
      </c>
      <c r="I148" t="s">
        <v>31</v>
      </c>
      <c r="J148" t="str">
        <f t="shared" si="10"/>
        <v>New York</v>
      </c>
      <c r="K148" t="s">
        <v>32</v>
      </c>
      <c r="L148" t="str">
        <f t="shared" si="11"/>
        <v>New York City</v>
      </c>
      <c r="M148" t="s">
        <v>41</v>
      </c>
      <c r="N148" t="str">
        <f>IF(M148="", "", IFERROR(VLOOKUP(M148, Data!$A$1:$B$5, 2, 0), "Unkown fuel"))</f>
        <v>harmful</v>
      </c>
      <c r="O148" t="s">
        <v>158</v>
      </c>
      <c r="P148" t="s">
        <v>24</v>
      </c>
      <c r="Q148" t="s">
        <v>25</v>
      </c>
      <c r="R148" t="s">
        <v>142</v>
      </c>
      <c r="S148">
        <v>1198</v>
      </c>
      <c r="T148" t="s">
        <v>364</v>
      </c>
      <c r="U148" t="s">
        <v>365</v>
      </c>
      <c r="V148">
        <v>5</v>
      </c>
      <c r="W148" t="s">
        <v>29</v>
      </c>
    </row>
    <row r="149" spans="1:23" x14ac:dyDescent="0.3">
      <c r="A149">
        <v>154</v>
      </c>
      <c r="B149" t="s">
        <v>221</v>
      </c>
      <c r="C149">
        <v>2011</v>
      </c>
      <c r="D149">
        <f t="shared" ca="1" si="8"/>
        <v>12</v>
      </c>
      <c r="E149" s="5">
        <v>375000</v>
      </c>
      <c r="F149">
        <v>49000</v>
      </c>
      <c r="G149" t="s">
        <v>19</v>
      </c>
      <c r="H149" t="str">
        <f t="shared" si="9"/>
        <v>East</v>
      </c>
      <c r="I149" t="s">
        <v>20</v>
      </c>
      <c r="J149" t="str">
        <f t="shared" si="10"/>
        <v>District of Columbia</v>
      </c>
      <c r="K149" t="s">
        <v>21</v>
      </c>
      <c r="L149" t="str">
        <f t="shared" si="11"/>
        <v>Washington</v>
      </c>
      <c r="M149" t="s">
        <v>41</v>
      </c>
      <c r="N149" t="str">
        <f>IF(M149="", "", IFERROR(VLOOKUP(M149, Data!$A$1:$B$5, 2, 0), "Unkown fuel"))</f>
        <v>harmful</v>
      </c>
      <c r="O149" t="s">
        <v>23</v>
      </c>
      <c r="P149" t="s">
        <v>24</v>
      </c>
      <c r="Q149" t="s">
        <v>25</v>
      </c>
      <c r="R149" t="s">
        <v>256</v>
      </c>
      <c r="S149">
        <v>1598</v>
      </c>
      <c r="T149" t="s">
        <v>235</v>
      </c>
      <c r="U149" t="s">
        <v>257</v>
      </c>
      <c r="V149">
        <v>5</v>
      </c>
      <c r="W149" t="s">
        <v>29</v>
      </c>
    </row>
    <row r="150" spans="1:23" x14ac:dyDescent="0.3">
      <c r="A150">
        <v>155</v>
      </c>
      <c r="B150" t="s">
        <v>46</v>
      </c>
      <c r="C150">
        <v>2012</v>
      </c>
      <c r="D150">
        <f t="shared" ca="1" si="8"/>
        <v>11</v>
      </c>
      <c r="E150" s="5">
        <v>550000</v>
      </c>
      <c r="F150">
        <v>95000</v>
      </c>
      <c r="G150" t="s">
        <v>19</v>
      </c>
      <c r="H150" t="str">
        <f t="shared" si="9"/>
        <v>East</v>
      </c>
      <c r="I150" t="s">
        <v>31</v>
      </c>
      <c r="J150" t="str">
        <f t="shared" si="10"/>
        <v>New York</v>
      </c>
      <c r="K150" t="s">
        <v>32</v>
      </c>
      <c r="L150" t="str">
        <f t="shared" si="11"/>
        <v>New York City</v>
      </c>
      <c r="M150" t="s">
        <v>41</v>
      </c>
      <c r="N150" t="str">
        <f>IF(M150="", "", IFERROR(VLOOKUP(M150, Data!$A$1:$B$5, 2, 0), "Unkown fuel"))</f>
        <v>harmful</v>
      </c>
      <c r="O150" t="s">
        <v>23</v>
      </c>
      <c r="P150" t="s">
        <v>24</v>
      </c>
      <c r="Q150" t="s">
        <v>25</v>
      </c>
      <c r="R150" t="s">
        <v>360</v>
      </c>
      <c r="S150">
        <v>1797</v>
      </c>
      <c r="T150" t="s">
        <v>361</v>
      </c>
      <c r="U150" t="s">
        <v>362</v>
      </c>
      <c r="V150">
        <v>5</v>
      </c>
      <c r="W150" t="s">
        <v>29</v>
      </c>
    </row>
    <row r="151" spans="1:23" x14ac:dyDescent="0.3">
      <c r="A151">
        <v>156</v>
      </c>
      <c r="B151" t="s">
        <v>30</v>
      </c>
      <c r="C151">
        <v>2016</v>
      </c>
      <c r="D151">
        <f t="shared" ca="1" si="8"/>
        <v>7</v>
      </c>
      <c r="E151" s="5">
        <v>645000</v>
      </c>
      <c r="F151">
        <v>11000</v>
      </c>
      <c r="G151" t="s">
        <v>19</v>
      </c>
      <c r="H151" t="str">
        <f t="shared" si="9"/>
        <v>East</v>
      </c>
      <c r="I151" t="s">
        <v>83</v>
      </c>
      <c r="J151" t="str">
        <f t="shared" si="10"/>
        <v>Massachusetts</v>
      </c>
      <c r="K151" t="s">
        <v>84</v>
      </c>
      <c r="L151" t="str">
        <f t="shared" si="11"/>
        <v>Boston</v>
      </c>
      <c r="M151" t="s">
        <v>41</v>
      </c>
      <c r="N151" t="str">
        <f>IF(M151="", "", IFERROR(VLOOKUP(M151, Data!$A$1:$B$5, 2, 0), "Unkown fuel"))</f>
        <v>harmful</v>
      </c>
      <c r="O151" t="s">
        <v>158</v>
      </c>
      <c r="P151" t="s">
        <v>154</v>
      </c>
      <c r="Q151" t="s">
        <v>25</v>
      </c>
      <c r="R151" t="s">
        <v>276</v>
      </c>
      <c r="S151">
        <v>1598</v>
      </c>
      <c r="T151" t="s">
        <v>366</v>
      </c>
      <c r="U151" t="s">
        <v>257</v>
      </c>
      <c r="V151">
        <v>5</v>
      </c>
      <c r="W151" t="s">
        <v>29</v>
      </c>
    </row>
    <row r="152" spans="1:23" x14ac:dyDescent="0.3">
      <c r="A152">
        <v>157</v>
      </c>
      <c r="B152" t="s">
        <v>173</v>
      </c>
      <c r="C152">
        <v>2018</v>
      </c>
      <c r="D152">
        <f t="shared" ca="1" si="8"/>
        <v>5</v>
      </c>
      <c r="E152" s="5">
        <v>2550000</v>
      </c>
      <c r="F152">
        <v>18000</v>
      </c>
      <c r="G152" t="s">
        <v>38</v>
      </c>
      <c r="H152" t="str">
        <f t="shared" si="9"/>
        <v>Central</v>
      </c>
      <c r="I152" t="s">
        <v>39</v>
      </c>
      <c r="J152" t="str">
        <f t="shared" si="10"/>
        <v>Illinois</v>
      </c>
      <c r="K152" t="s">
        <v>40</v>
      </c>
      <c r="L152" t="str">
        <f t="shared" si="11"/>
        <v>Chicago</v>
      </c>
      <c r="M152" t="s">
        <v>41</v>
      </c>
      <c r="N152" t="str">
        <f>IF(M152="", "", IFERROR(VLOOKUP(M152, Data!$A$1:$B$5, 2, 0), "Unkown fuel"))</f>
        <v>harmful</v>
      </c>
      <c r="O152" t="s">
        <v>158</v>
      </c>
      <c r="P152" t="s">
        <v>154</v>
      </c>
      <c r="Q152" t="s">
        <v>25</v>
      </c>
      <c r="R152" t="s">
        <v>256</v>
      </c>
      <c r="S152">
        <v>1991</v>
      </c>
      <c r="T152" t="s">
        <v>367</v>
      </c>
      <c r="U152" t="s">
        <v>368</v>
      </c>
      <c r="V152">
        <v>5</v>
      </c>
      <c r="W152" t="s">
        <v>29</v>
      </c>
    </row>
    <row r="153" spans="1:23" x14ac:dyDescent="0.3">
      <c r="A153">
        <v>158</v>
      </c>
      <c r="B153" t="s">
        <v>18</v>
      </c>
      <c r="C153">
        <v>2014</v>
      </c>
      <c r="D153">
        <f t="shared" ca="1" si="8"/>
        <v>9</v>
      </c>
      <c r="E153" s="5">
        <v>599000</v>
      </c>
      <c r="F153">
        <v>46100</v>
      </c>
      <c r="G153" t="s">
        <v>38</v>
      </c>
      <c r="H153" t="str">
        <f t="shared" si="9"/>
        <v>Central</v>
      </c>
      <c r="I153" t="s">
        <v>70</v>
      </c>
      <c r="J153" t="str">
        <f t="shared" si="10"/>
        <v>Texas</v>
      </c>
      <c r="K153" t="s">
        <v>71</v>
      </c>
      <c r="L153" t="str">
        <f t="shared" si="11"/>
        <v>Houston</v>
      </c>
      <c r="M153" t="s">
        <v>41</v>
      </c>
      <c r="N153" t="str">
        <f>IF(M153="", "", IFERROR(VLOOKUP(M153, Data!$A$1:$B$5, 2, 0), "Unkown fuel"))</f>
        <v>harmful</v>
      </c>
      <c r="O153" t="s">
        <v>158</v>
      </c>
      <c r="P153" t="s">
        <v>24</v>
      </c>
      <c r="Q153" t="s">
        <v>25</v>
      </c>
      <c r="R153" t="s">
        <v>231</v>
      </c>
      <c r="S153">
        <v>1373</v>
      </c>
      <c r="T153" t="s">
        <v>232</v>
      </c>
      <c r="U153" t="s">
        <v>233</v>
      </c>
      <c r="V153">
        <v>7</v>
      </c>
      <c r="W153" t="s">
        <v>29</v>
      </c>
    </row>
    <row r="154" spans="1:23" x14ac:dyDescent="0.3">
      <c r="A154">
        <v>159</v>
      </c>
      <c r="B154" t="s">
        <v>173</v>
      </c>
      <c r="C154">
        <v>2017</v>
      </c>
      <c r="D154">
        <f t="shared" ca="1" si="8"/>
        <v>6</v>
      </c>
      <c r="E154" s="5">
        <v>2700000</v>
      </c>
      <c r="F154">
        <v>16000</v>
      </c>
      <c r="G154" t="s">
        <v>19</v>
      </c>
      <c r="H154" t="str">
        <f t="shared" si="9"/>
        <v>East</v>
      </c>
      <c r="I154" t="s">
        <v>83</v>
      </c>
      <c r="J154" t="str">
        <f t="shared" si="10"/>
        <v>Massachusetts</v>
      </c>
      <c r="K154" t="s">
        <v>84</v>
      </c>
      <c r="L154" t="str">
        <f t="shared" si="11"/>
        <v>Boston</v>
      </c>
      <c r="M154" t="s">
        <v>41</v>
      </c>
      <c r="N154" t="str">
        <f>IF(M154="", "", IFERROR(VLOOKUP(M154, Data!$A$1:$B$5, 2, 0), "Unkown fuel"))</f>
        <v>harmful</v>
      </c>
      <c r="O154" t="s">
        <v>158</v>
      </c>
      <c r="P154" t="s">
        <v>154</v>
      </c>
      <c r="Q154" t="s">
        <v>25</v>
      </c>
      <c r="R154" t="s">
        <v>369</v>
      </c>
      <c r="S154">
        <v>1991</v>
      </c>
      <c r="T154" t="s">
        <v>370</v>
      </c>
      <c r="U154" t="s">
        <v>371</v>
      </c>
      <c r="V154">
        <v>5</v>
      </c>
      <c r="W154" t="s">
        <v>29</v>
      </c>
    </row>
    <row r="155" spans="1:23" x14ac:dyDescent="0.3">
      <c r="A155">
        <v>160</v>
      </c>
      <c r="B155" t="s">
        <v>37</v>
      </c>
      <c r="C155">
        <v>2017</v>
      </c>
      <c r="D155">
        <f t="shared" ca="1" si="8"/>
        <v>6</v>
      </c>
      <c r="E155" s="5">
        <v>875000</v>
      </c>
      <c r="F155">
        <v>18000</v>
      </c>
      <c r="G155" t="s">
        <v>19</v>
      </c>
      <c r="H155" t="str">
        <f t="shared" si="9"/>
        <v>East</v>
      </c>
      <c r="I155" t="s">
        <v>83</v>
      </c>
      <c r="J155" t="str">
        <f t="shared" si="10"/>
        <v>Massachusetts</v>
      </c>
      <c r="K155" t="s">
        <v>84</v>
      </c>
      <c r="L155" t="str">
        <f t="shared" si="11"/>
        <v>Boston</v>
      </c>
      <c r="M155" t="s">
        <v>41</v>
      </c>
      <c r="N155" t="str">
        <f>IF(M155="", "", IFERROR(VLOOKUP(M155, Data!$A$1:$B$5, 2, 0), "Unkown fuel"))</f>
        <v>harmful</v>
      </c>
      <c r="O155" t="s">
        <v>158</v>
      </c>
      <c r="P155" t="s">
        <v>154</v>
      </c>
      <c r="Q155" t="s">
        <v>25</v>
      </c>
      <c r="R155" t="s">
        <v>372</v>
      </c>
      <c r="S155">
        <v>1497</v>
      </c>
      <c r="T155" t="s">
        <v>162</v>
      </c>
      <c r="U155" t="s">
        <v>163</v>
      </c>
      <c r="V155">
        <v>5</v>
      </c>
      <c r="W155" t="s">
        <v>29</v>
      </c>
    </row>
    <row r="156" spans="1:23" x14ac:dyDescent="0.3">
      <c r="A156">
        <v>161</v>
      </c>
      <c r="B156" t="s">
        <v>65</v>
      </c>
      <c r="C156">
        <v>2019</v>
      </c>
      <c r="D156">
        <f t="shared" ca="1" si="8"/>
        <v>4</v>
      </c>
      <c r="E156" s="5">
        <v>894999</v>
      </c>
      <c r="F156">
        <v>9654</v>
      </c>
      <c r="G156" t="s">
        <v>19</v>
      </c>
      <c r="H156" t="str">
        <f t="shared" si="9"/>
        <v>East</v>
      </c>
      <c r="I156" t="s">
        <v>83</v>
      </c>
      <c r="J156" t="str">
        <f t="shared" si="10"/>
        <v>Massachusetts</v>
      </c>
      <c r="K156" t="s">
        <v>84</v>
      </c>
      <c r="L156" t="str">
        <f t="shared" si="11"/>
        <v>Boston</v>
      </c>
      <c r="M156" t="s">
        <v>41</v>
      </c>
      <c r="N156" t="str">
        <f>IF(M156="", "", IFERROR(VLOOKUP(M156, Data!$A$1:$B$5, 2, 0), "Unkown fuel"))</f>
        <v>harmful</v>
      </c>
      <c r="O156" t="s">
        <v>158</v>
      </c>
      <c r="P156" t="s">
        <v>154</v>
      </c>
      <c r="Q156" t="s">
        <v>25</v>
      </c>
      <c r="R156" t="s">
        <v>373</v>
      </c>
      <c r="S156">
        <v>1197</v>
      </c>
      <c r="T156" t="s">
        <v>265</v>
      </c>
      <c r="U156" t="s">
        <v>266</v>
      </c>
      <c r="V156">
        <v>5</v>
      </c>
      <c r="W156" t="s">
        <v>29</v>
      </c>
    </row>
    <row r="157" spans="1:23" x14ac:dyDescent="0.3">
      <c r="A157">
        <v>162</v>
      </c>
      <c r="B157" t="s">
        <v>18</v>
      </c>
      <c r="C157">
        <v>2011</v>
      </c>
      <c r="D157">
        <f t="shared" ca="1" si="8"/>
        <v>12</v>
      </c>
      <c r="E157" s="5">
        <v>175000</v>
      </c>
      <c r="F157">
        <v>11000</v>
      </c>
      <c r="G157" t="s">
        <v>124</v>
      </c>
      <c r="H157" t="str">
        <f t="shared" si="9"/>
        <v>South</v>
      </c>
      <c r="I157" t="s">
        <v>148</v>
      </c>
      <c r="J157" t="str">
        <f t="shared" si="10"/>
        <v>North Carolina</v>
      </c>
      <c r="K157" t="s">
        <v>149</v>
      </c>
      <c r="L157" t="str">
        <f t="shared" si="11"/>
        <v>Charlotte</v>
      </c>
      <c r="M157" t="s">
        <v>41</v>
      </c>
      <c r="N157" t="str">
        <f>IF(M157="", "", IFERROR(VLOOKUP(M157, Data!$A$1:$B$5, 2, 0), "Unkown fuel"))</f>
        <v>harmful</v>
      </c>
      <c r="O157" t="s">
        <v>158</v>
      </c>
      <c r="P157" t="s">
        <v>24</v>
      </c>
      <c r="Q157" t="s">
        <v>25</v>
      </c>
      <c r="R157" t="s">
        <v>140</v>
      </c>
      <c r="S157">
        <v>998</v>
      </c>
      <c r="T157" t="s">
        <v>166</v>
      </c>
      <c r="U157" t="s">
        <v>141</v>
      </c>
      <c r="V157">
        <v>5</v>
      </c>
      <c r="W157" t="s">
        <v>29</v>
      </c>
    </row>
    <row r="158" spans="1:23" x14ac:dyDescent="0.3">
      <c r="A158">
        <v>163</v>
      </c>
      <c r="B158" t="s">
        <v>18</v>
      </c>
      <c r="C158">
        <v>2012</v>
      </c>
      <c r="D158">
        <f t="shared" ca="1" si="8"/>
        <v>11</v>
      </c>
      <c r="E158" s="5">
        <v>340000</v>
      </c>
      <c r="F158">
        <v>24300</v>
      </c>
      <c r="G158" t="s">
        <v>56</v>
      </c>
      <c r="H158" t="str">
        <f t="shared" si="9"/>
        <v>West</v>
      </c>
      <c r="I158" t="s">
        <v>21</v>
      </c>
      <c r="J158" t="str">
        <f t="shared" si="10"/>
        <v>Washington</v>
      </c>
      <c r="K158" t="s">
        <v>116</v>
      </c>
      <c r="L158" t="str">
        <f t="shared" si="11"/>
        <v>Seattle</v>
      </c>
      <c r="M158" t="s">
        <v>41</v>
      </c>
      <c r="N158" t="str">
        <f>IF(M158="", "", IFERROR(VLOOKUP(M158, Data!$A$1:$B$5, 2, 0), "Unkown fuel"))</f>
        <v>harmful</v>
      </c>
      <c r="O158" t="s">
        <v>158</v>
      </c>
      <c r="P158" t="s">
        <v>24</v>
      </c>
      <c r="Q158" t="s">
        <v>25</v>
      </c>
      <c r="R158" t="s">
        <v>264</v>
      </c>
      <c r="S158">
        <v>1197</v>
      </c>
      <c r="T158" t="s">
        <v>265</v>
      </c>
      <c r="U158" t="s">
        <v>266</v>
      </c>
      <c r="V158">
        <v>5</v>
      </c>
      <c r="W158" t="s">
        <v>29</v>
      </c>
    </row>
    <row r="159" spans="1:23" x14ac:dyDescent="0.3">
      <c r="A159">
        <v>164</v>
      </c>
      <c r="B159" t="s">
        <v>65</v>
      </c>
      <c r="C159">
        <v>2016</v>
      </c>
      <c r="D159">
        <f t="shared" ca="1" si="8"/>
        <v>7</v>
      </c>
      <c r="E159" s="5">
        <v>1525000</v>
      </c>
      <c r="F159">
        <v>42163</v>
      </c>
      <c r="G159" t="s">
        <v>56</v>
      </c>
      <c r="H159" t="str">
        <f t="shared" si="9"/>
        <v>West</v>
      </c>
      <c r="I159" t="s">
        <v>21</v>
      </c>
      <c r="J159" t="str">
        <f t="shared" si="10"/>
        <v>Washington</v>
      </c>
      <c r="K159" t="s">
        <v>116</v>
      </c>
      <c r="L159" t="str">
        <f t="shared" si="11"/>
        <v>Seattle</v>
      </c>
      <c r="M159" t="s">
        <v>22</v>
      </c>
      <c r="N159" t="str">
        <f>IF(M159="", "", IFERROR(VLOOKUP(M159, Data!$A$1:$B$5, 2, 0), "Unkown fuel"))</f>
        <v>very harmful</v>
      </c>
      <c r="O159" t="s">
        <v>158</v>
      </c>
      <c r="P159" t="s">
        <v>154</v>
      </c>
      <c r="Q159" t="s">
        <v>33</v>
      </c>
      <c r="R159" t="s">
        <v>187</v>
      </c>
      <c r="S159">
        <v>2755</v>
      </c>
      <c r="T159" t="s">
        <v>188</v>
      </c>
      <c r="U159" t="s">
        <v>189</v>
      </c>
      <c r="V159">
        <v>7</v>
      </c>
      <c r="W159" t="s">
        <v>29</v>
      </c>
    </row>
    <row r="160" spans="1:23" x14ac:dyDescent="0.3">
      <c r="A160">
        <v>165</v>
      </c>
      <c r="B160" t="s">
        <v>109</v>
      </c>
      <c r="C160">
        <v>2018</v>
      </c>
      <c r="D160">
        <f t="shared" ca="1" si="8"/>
        <v>5</v>
      </c>
      <c r="E160" s="5">
        <v>1025000</v>
      </c>
      <c r="F160">
        <v>8000</v>
      </c>
      <c r="G160" t="s">
        <v>19</v>
      </c>
      <c r="H160" t="str">
        <f t="shared" si="9"/>
        <v>East</v>
      </c>
      <c r="I160" t="s">
        <v>31</v>
      </c>
      <c r="J160" t="str">
        <f t="shared" si="10"/>
        <v>New York</v>
      </c>
      <c r="K160" t="s">
        <v>32</v>
      </c>
      <c r="L160" t="str">
        <f t="shared" si="11"/>
        <v>New York City</v>
      </c>
      <c r="M160" t="s">
        <v>22</v>
      </c>
      <c r="N160" t="str">
        <f>IF(M160="", "", IFERROR(VLOOKUP(M160, Data!$A$1:$B$5, 2, 0), "Unkown fuel"))</f>
        <v>very harmful</v>
      </c>
      <c r="O160" t="s">
        <v>158</v>
      </c>
      <c r="P160" t="s">
        <v>154</v>
      </c>
      <c r="Q160" t="s">
        <v>25</v>
      </c>
      <c r="R160" t="s">
        <v>107</v>
      </c>
      <c r="S160">
        <v>1497</v>
      </c>
      <c r="T160" t="s">
        <v>364</v>
      </c>
      <c r="U160" t="s">
        <v>374</v>
      </c>
      <c r="V160">
        <v>5</v>
      </c>
      <c r="W160" t="s">
        <v>29</v>
      </c>
    </row>
    <row r="161" spans="1:23" x14ac:dyDescent="0.3">
      <c r="A161">
        <v>166</v>
      </c>
      <c r="B161" t="s">
        <v>239</v>
      </c>
      <c r="C161">
        <v>2016</v>
      </c>
      <c r="D161">
        <f t="shared" ca="1" si="8"/>
        <v>7</v>
      </c>
      <c r="E161" s="5">
        <v>2150000</v>
      </c>
      <c r="F161">
        <v>30000</v>
      </c>
      <c r="G161" t="s">
        <v>124</v>
      </c>
      <c r="H161" t="str">
        <f t="shared" si="9"/>
        <v>South</v>
      </c>
      <c r="I161" t="s">
        <v>196</v>
      </c>
      <c r="J161" t="str">
        <f t="shared" si="10"/>
        <v>Florida</v>
      </c>
      <c r="K161" t="s">
        <v>197</v>
      </c>
      <c r="L161" t="str">
        <f t="shared" si="11"/>
        <v>Miami</v>
      </c>
      <c r="M161" t="s">
        <v>22</v>
      </c>
      <c r="N161" t="str">
        <f>IF(M161="", "", IFERROR(VLOOKUP(M161, Data!$A$1:$B$5, 2, 0), "Unkown fuel"))</f>
        <v>very harmful</v>
      </c>
      <c r="O161" t="s">
        <v>158</v>
      </c>
      <c r="P161" t="s">
        <v>154</v>
      </c>
      <c r="Q161" t="s">
        <v>25</v>
      </c>
      <c r="R161" t="s">
        <v>375</v>
      </c>
      <c r="S161">
        <v>1995</v>
      </c>
      <c r="T161" t="s">
        <v>336</v>
      </c>
      <c r="U161" t="s">
        <v>334</v>
      </c>
      <c r="V161">
        <v>5</v>
      </c>
      <c r="W161" t="s">
        <v>29</v>
      </c>
    </row>
    <row r="162" spans="1:23" x14ac:dyDescent="0.3">
      <c r="A162">
        <v>167</v>
      </c>
      <c r="B162" t="s">
        <v>65</v>
      </c>
      <c r="C162">
        <v>2016</v>
      </c>
      <c r="D162">
        <f t="shared" ca="1" si="8"/>
        <v>7</v>
      </c>
      <c r="E162" s="5">
        <v>1900000</v>
      </c>
      <c r="F162">
        <v>41000</v>
      </c>
      <c r="G162" t="s">
        <v>19</v>
      </c>
      <c r="H162" t="str">
        <f t="shared" si="9"/>
        <v>East</v>
      </c>
      <c r="I162" t="s">
        <v>31</v>
      </c>
      <c r="J162" t="str">
        <f t="shared" si="10"/>
        <v>New York</v>
      </c>
      <c r="K162" t="s">
        <v>32</v>
      </c>
      <c r="L162" t="str">
        <f t="shared" si="11"/>
        <v>New York City</v>
      </c>
      <c r="M162" t="s">
        <v>41</v>
      </c>
      <c r="N162" t="str">
        <f>IF(M162="", "", IFERROR(VLOOKUP(M162, Data!$A$1:$B$5, 2, 0), "Unkown fuel"))</f>
        <v>harmful</v>
      </c>
      <c r="O162" t="s">
        <v>158</v>
      </c>
      <c r="P162" t="s">
        <v>154</v>
      </c>
      <c r="Q162" t="s">
        <v>25</v>
      </c>
      <c r="R162" t="s">
        <v>376</v>
      </c>
      <c r="S162">
        <v>2494</v>
      </c>
      <c r="T162" t="s">
        <v>377</v>
      </c>
      <c r="U162" t="s">
        <v>378</v>
      </c>
      <c r="V162">
        <v>5</v>
      </c>
      <c r="W162" t="s">
        <v>29</v>
      </c>
    </row>
    <row r="163" spans="1:23" x14ac:dyDescent="0.3">
      <c r="A163">
        <v>168</v>
      </c>
      <c r="B163" t="s">
        <v>239</v>
      </c>
      <c r="C163">
        <v>2016</v>
      </c>
      <c r="D163">
        <f t="shared" ca="1" si="8"/>
        <v>7</v>
      </c>
      <c r="E163" s="5">
        <v>2900000</v>
      </c>
      <c r="F163">
        <v>12000</v>
      </c>
      <c r="G163" t="s">
        <v>19</v>
      </c>
      <c r="H163" t="str">
        <f t="shared" si="9"/>
        <v>East</v>
      </c>
      <c r="I163" t="s">
        <v>20</v>
      </c>
      <c r="J163" t="str">
        <f t="shared" si="10"/>
        <v>District of Columbia</v>
      </c>
      <c r="K163" t="s">
        <v>21</v>
      </c>
      <c r="L163" t="str">
        <f t="shared" si="11"/>
        <v>Washington</v>
      </c>
      <c r="M163" t="s">
        <v>22</v>
      </c>
      <c r="N163" t="str">
        <f>IF(M163="", "", IFERROR(VLOOKUP(M163, Data!$A$1:$B$5, 2, 0), "Unkown fuel"))</f>
        <v>very harmful</v>
      </c>
      <c r="O163" t="s">
        <v>158</v>
      </c>
      <c r="P163" t="s">
        <v>154</v>
      </c>
      <c r="Q163" t="s">
        <v>25</v>
      </c>
      <c r="R163" t="s">
        <v>379</v>
      </c>
      <c r="S163">
        <v>1995</v>
      </c>
      <c r="T163" t="s">
        <v>336</v>
      </c>
      <c r="U163" t="s">
        <v>334</v>
      </c>
      <c r="V163">
        <v>5</v>
      </c>
      <c r="W163" t="s">
        <v>29</v>
      </c>
    </row>
    <row r="164" spans="1:23" x14ac:dyDescent="0.3">
      <c r="A164">
        <v>169</v>
      </c>
      <c r="B164" t="s">
        <v>65</v>
      </c>
      <c r="C164">
        <v>2009</v>
      </c>
      <c r="D164">
        <f t="shared" ca="1" si="8"/>
        <v>14</v>
      </c>
      <c r="E164" s="5">
        <v>450000</v>
      </c>
      <c r="F164">
        <v>71000</v>
      </c>
      <c r="G164" t="s">
        <v>19</v>
      </c>
      <c r="H164" t="str">
        <f t="shared" si="9"/>
        <v>East</v>
      </c>
      <c r="I164" t="s">
        <v>31</v>
      </c>
      <c r="J164" t="str">
        <f t="shared" si="10"/>
        <v>New York</v>
      </c>
      <c r="K164" t="s">
        <v>32</v>
      </c>
      <c r="L164" t="str">
        <f t="shared" si="11"/>
        <v>New York City</v>
      </c>
      <c r="M164" t="s">
        <v>41</v>
      </c>
      <c r="N164" t="str">
        <f>IF(M164="", "", IFERROR(VLOOKUP(M164, Data!$A$1:$B$5, 2, 0), "Unkown fuel"))</f>
        <v>harmful</v>
      </c>
      <c r="O164" t="s">
        <v>158</v>
      </c>
      <c r="P164" t="s">
        <v>154</v>
      </c>
      <c r="Q164" t="s">
        <v>25</v>
      </c>
      <c r="R164" t="s">
        <v>380</v>
      </c>
      <c r="S164">
        <v>2362</v>
      </c>
      <c r="T164" t="s">
        <v>381</v>
      </c>
      <c r="U164" t="s">
        <v>382</v>
      </c>
      <c r="V164">
        <v>5</v>
      </c>
      <c r="W164" t="s">
        <v>29</v>
      </c>
    </row>
    <row r="165" spans="1:23" x14ac:dyDescent="0.3">
      <c r="A165">
        <v>170</v>
      </c>
      <c r="B165" t="s">
        <v>18</v>
      </c>
      <c r="C165">
        <v>2016</v>
      </c>
      <c r="D165">
        <f t="shared" ca="1" si="8"/>
        <v>7</v>
      </c>
      <c r="E165" s="5">
        <v>850000</v>
      </c>
      <c r="F165">
        <v>20000</v>
      </c>
      <c r="G165" t="s">
        <v>56</v>
      </c>
      <c r="H165" t="str">
        <f t="shared" si="9"/>
        <v>West</v>
      </c>
      <c r="I165" t="s">
        <v>57</v>
      </c>
      <c r="J165" t="str">
        <f t="shared" si="10"/>
        <v>California</v>
      </c>
      <c r="K165" t="s">
        <v>58</v>
      </c>
      <c r="L165" t="str">
        <f t="shared" si="11"/>
        <v>Los Angeles</v>
      </c>
      <c r="M165" t="s">
        <v>41</v>
      </c>
      <c r="N165" t="str">
        <f>IF(M165="", "", IFERROR(VLOOKUP(M165, Data!$A$1:$B$5, 2, 0), "Unkown fuel"))</f>
        <v>harmful</v>
      </c>
      <c r="O165" t="s">
        <v>23</v>
      </c>
      <c r="P165" t="s">
        <v>24</v>
      </c>
      <c r="Q165" t="s">
        <v>25</v>
      </c>
      <c r="R165" t="s">
        <v>383</v>
      </c>
      <c r="S165">
        <v>1373</v>
      </c>
      <c r="T165" t="s">
        <v>384</v>
      </c>
      <c r="U165" t="s">
        <v>233</v>
      </c>
      <c r="V165">
        <v>7</v>
      </c>
      <c r="W165" t="s">
        <v>29</v>
      </c>
    </row>
    <row r="166" spans="1:23" x14ac:dyDescent="0.3">
      <c r="A166">
        <v>171</v>
      </c>
      <c r="B166" t="s">
        <v>349</v>
      </c>
      <c r="C166">
        <v>2017</v>
      </c>
      <c r="D166">
        <f t="shared" ca="1" si="8"/>
        <v>6</v>
      </c>
      <c r="E166" s="5">
        <v>10000000</v>
      </c>
      <c r="F166">
        <v>30000</v>
      </c>
      <c r="G166" t="s">
        <v>19</v>
      </c>
      <c r="H166" t="str">
        <f t="shared" si="9"/>
        <v>East</v>
      </c>
      <c r="I166" t="s">
        <v>31</v>
      </c>
      <c r="J166" t="str">
        <f t="shared" si="10"/>
        <v>New York</v>
      </c>
      <c r="K166" t="s">
        <v>32</v>
      </c>
      <c r="L166" t="str">
        <f t="shared" si="11"/>
        <v>New York City</v>
      </c>
      <c r="M166" t="s">
        <v>41</v>
      </c>
      <c r="N166" t="str">
        <f>IF(M166="", "", IFERROR(VLOOKUP(M166, Data!$A$1:$B$5, 2, 0), "Unkown fuel"))</f>
        <v>harmful</v>
      </c>
      <c r="O166" t="s">
        <v>23</v>
      </c>
      <c r="P166" t="s">
        <v>154</v>
      </c>
      <c r="Q166" t="s">
        <v>25</v>
      </c>
      <c r="R166" t="s">
        <v>385</v>
      </c>
      <c r="S166">
        <v>1969</v>
      </c>
      <c r="T166" t="s">
        <v>386</v>
      </c>
      <c r="U166" t="s">
        <v>387</v>
      </c>
      <c r="V166">
        <v>4</v>
      </c>
      <c r="W166" t="s">
        <v>29</v>
      </c>
    </row>
    <row r="167" spans="1:23" x14ac:dyDescent="0.3">
      <c r="A167">
        <v>172</v>
      </c>
      <c r="B167" t="s">
        <v>221</v>
      </c>
      <c r="C167">
        <v>2011</v>
      </c>
      <c r="D167">
        <f t="shared" ca="1" si="8"/>
        <v>12</v>
      </c>
      <c r="E167" s="5">
        <v>300000</v>
      </c>
      <c r="F167">
        <v>100000</v>
      </c>
      <c r="G167" t="s">
        <v>124</v>
      </c>
      <c r="H167" t="str">
        <f t="shared" si="9"/>
        <v>South</v>
      </c>
      <c r="I167" t="s">
        <v>148</v>
      </c>
      <c r="J167" t="str">
        <f t="shared" si="10"/>
        <v>North Carolina</v>
      </c>
      <c r="K167" t="s">
        <v>149</v>
      </c>
      <c r="L167" t="str">
        <f t="shared" si="11"/>
        <v>Charlotte</v>
      </c>
      <c r="M167" t="s">
        <v>22</v>
      </c>
      <c r="N167" t="str">
        <f>IF(M167="", "", IFERROR(VLOOKUP(M167, Data!$A$1:$B$5, 2, 0), "Unkown fuel"))</f>
        <v>very harmful</v>
      </c>
      <c r="O167" t="s">
        <v>23</v>
      </c>
      <c r="P167" t="s">
        <v>24</v>
      </c>
      <c r="Q167" t="s">
        <v>33</v>
      </c>
      <c r="R167" t="s">
        <v>234</v>
      </c>
      <c r="S167">
        <v>1598</v>
      </c>
      <c r="T167" t="s">
        <v>235</v>
      </c>
      <c r="U167" t="s">
        <v>36</v>
      </c>
      <c r="V167">
        <v>5</v>
      </c>
      <c r="W167" t="s">
        <v>29</v>
      </c>
    </row>
    <row r="168" spans="1:23" x14ac:dyDescent="0.3">
      <c r="A168">
        <v>173</v>
      </c>
      <c r="B168" t="s">
        <v>69</v>
      </c>
      <c r="C168">
        <v>2018</v>
      </c>
      <c r="D168">
        <f t="shared" ca="1" si="8"/>
        <v>5</v>
      </c>
      <c r="E168" s="5">
        <v>575000</v>
      </c>
      <c r="F168">
        <v>9500</v>
      </c>
      <c r="G168" t="s">
        <v>38</v>
      </c>
      <c r="H168" t="str">
        <f t="shared" si="9"/>
        <v>Central</v>
      </c>
      <c r="I168" t="s">
        <v>70</v>
      </c>
      <c r="J168" t="str">
        <f t="shared" si="10"/>
        <v>Texas</v>
      </c>
      <c r="K168" t="s">
        <v>71</v>
      </c>
      <c r="L168" t="str">
        <f t="shared" si="11"/>
        <v>Houston</v>
      </c>
      <c r="M168" t="s">
        <v>41</v>
      </c>
      <c r="N168" t="str">
        <f>IF(M168="", "", IFERROR(VLOOKUP(M168, Data!$A$1:$B$5, 2, 0), "Unkown fuel"))</f>
        <v>harmful</v>
      </c>
      <c r="O168" t="s">
        <v>23</v>
      </c>
      <c r="P168" t="s">
        <v>24</v>
      </c>
      <c r="Q168" t="s">
        <v>25</v>
      </c>
      <c r="R168" t="s">
        <v>218</v>
      </c>
      <c r="S168">
        <v>1196</v>
      </c>
      <c r="T168" t="s">
        <v>219</v>
      </c>
      <c r="U168" t="s">
        <v>220</v>
      </c>
      <c r="V168">
        <v>5</v>
      </c>
      <c r="W168" t="s">
        <v>29</v>
      </c>
    </row>
    <row r="169" spans="1:23" x14ac:dyDescent="0.3">
      <c r="A169">
        <v>174</v>
      </c>
      <c r="B169" t="s">
        <v>69</v>
      </c>
      <c r="C169">
        <v>2011</v>
      </c>
      <c r="D169">
        <f t="shared" ca="1" si="8"/>
        <v>12</v>
      </c>
      <c r="E169" s="5">
        <v>160000</v>
      </c>
      <c r="F169">
        <v>120000</v>
      </c>
      <c r="G169" t="s">
        <v>38</v>
      </c>
      <c r="H169" t="str">
        <f t="shared" si="9"/>
        <v>Central</v>
      </c>
      <c r="I169" t="s">
        <v>70</v>
      </c>
      <c r="J169" t="str">
        <f t="shared" si="10"/>
        <v>Texas</v>
      </c>
      <c r="K169" t="s">
        <v>71</v>
      </c>
      <c r="L169" t="str">
        <f t="shared" si="11"/>
        <v>Houston</v>
      </c>
      <c r="M169" t="s">
        <v>22</v>
      </c>
      <c r="N169" t="str">
        <f>IF(M169="", "", IFERROR(VLOOKUP(M169, Data!$A$1:$B$5, 2, 0), "Unkown fuel"))</f>
        <v>very harmful</v>
      </c>
      <c r="O169" t="s">
        <v>23</v>
      </c>
      <c r="P169" t="s">
        <v>24</v>
      </c>
      <c r="Q169" t="s">
        <v>25</v>
      </c>
      <c r="R169" t="s">
        <v>72</v>
      </c>
      <c r="S169">
        <v>1399</v>
      </c>
      <c r="T169" t="s">
        <v>388</v>
      </c>
      <c r="U169" t="s">
        <v>74</v>
      </c>
      <c r="V169">
        <v>5</v>
      </c>
      <c r="W169" t="s">
        <v>29</v>
      </c>
    </row>
    <row r="170" spans="1:23" x14ac:dyDescent="0.3">
      <c r="A170">
        <v>175</v>
      </c>
      <c r="B170" t="s">
        <v>18</v>
      </c>
      <c r="C170">
        <v>2015</v>
      </c>
      <c r="D170">
        <f t="shared" ca="1" si="8"/>
        <v>8</v>
      </c>
      <c r="E170" s="5">
        <v>515000</v>
      </c>
      <c r="F170">
        <v>36600</v>
      </c>
      <c r="G170" t="s">
        <v>38</v>
      </c>
      <c r="H170" t="str">
        <f t="shared" si="9"/>
        <v>Central</v>
      </c>
      <c r="I170" t="s">
        <v>70</v>
      </c>
      <c r="J170" t="str">
        <f t="shared" si="10"/>
        <v>Texas</v>
      </c>
      <c r="K170" t="s">
        <v>71</v>
      </c>
      <c r="L170" t="str">
        <f t="shared" si="11"/>
        <v>Houston</v>
      </c>
      <c r="M170" t="s">
        <v>41</v>
      </c>
      <c r="N170" t="str">
        <f>IF(M170="", "", IFERROR(VLOOKUP(M170, Data!$A$1:$B$5, 2, 0), "Unkown fuel"))</f>
        <v>harmful</v>
      </c>
      <c r="O170" t="s">
        <v>23</v>
      </c>
      <c r="P170" t="s">
        <v>24</v>
      </c>
      <c r="Q170" t="s">
        <v>25</v>
      </c>
      <c r="R170" t="s">
        <v>389</v>
      </c>
      <c r="S170">
        <v>1197</v>
      </c>
      <c r="T170" t="s">
        <v>265</v>
      </c>
      <c r="U170" t="s">
        <v>266</v>
      </c>
      <c r="V170">
        <v>5</v>
      </c>
      <c r="W170" t="s">
        <v>29</v>
      </c>
    </row>
    <row r="171" spans="1:23" x14ac:dyDescent="0.3">
      <c r="A171">
        <v>176</v>
      </c>
      <c r="B171" t="s">
        <v>18</v>
      </c>
      <c r="C171">
        <v>2015</v>
      </c>
      <c r="D171">
        <f t="shared" ca="1" si="8"/>
        <v>8</v>
      </c>
      <c r="E171" s="5">
        <v>390000</v>
      </c>
      <c r="F171">
        <v>50000</v>
      </c>
      <c r="G171" t="s">
        <v>19</v>
      </c>
      <c r="H171" t="str">
        <f t="shared" si="9"/>
        <v>East</v>
      </c>
      <c r="I171" t="s">
        <v>20</v>
      </c>
      <c r="J171" t="str">
        <f t="shared" si="10"/>
        <v>District of Columbia</v>
      </c>
      <c r="K171" t="s">
        <v>21</v>
      </c>
      <c r="L171" t="str">
        <f t="shared" si="11"/>
        <v>Washington</v>
      </c>
      <c r="M171" t="s">
        <v>41</v>
      </c>
      <c r="N171" t="str">
        <f>IF(M171="", "", IFERROR(VLOOKUP(M171, Data!$A$1:$B$5, 2, 0), "Unkown fuel"))</f>
        <v>harmful</v>
      </c>
      <c r="O171" t="s">
        <v>23</v>
      </c>
      <c r="P171" t="s">
        <v>154</v>
      </c>
      <c r="Q171" t="s">
        <v>33</v>
      </c>
      <c r="R171" t="s">
        <v>226</v>
      </c>
      <c r="S171">
        <v>998</v>
      </c>
      <c r="T171" t="s">
        <v>86</v>
      </c>
      <c r="U171" t="s">
        <v>141</v>
      </c>
      <c r="V171">
        <v>5</v>
      </c>
      <c r="W171" t="s">
        <v>29</v>
      </c>
    </row>
    <row r="172" spans="1:23" x14ac:dyDescent="0.3">
      <c r="A172">
        <v>177</v>
      </c>
      <c r="B172" t="s">
        <v>46</v>
      </c>
      <c r="C172">
        <v>2016</v>
      </c>
      <c r="D172">
        <f t="shared" ca="1" si="8"/>
        <v>7</v>
      </c>
      <c r="E172" s="5">
        <v>550000</v>
      </c>
      <c r="F172">
        <v>14000</v>
      </c>
      <c r="G172" t="s">
        <v>56</v>
      </c>
      <c r="H172" t="str">
        <f t="shared" si="9"/>
        <v>West</v>
      </c>
      <c r="I172" t="s">
        <v>21</v>
      </c>
      <c r="J172" t="str">
        <f t="shared" si="10"/>
        <v>Washington</v>
      </c>
      <c r="K172" t="s">
        <v>116</v>
      </c>
      <c r="L172" t="str">
        <f t="shared" si="11"/>
        <v>Seattle</v>
      </c>
      <c r="M172" t="s">
        <v>41</v>
      </c>
      <c r="N172" t="str">
        <f>IF(M172="", "", IFERROR(VLOOKUP(M172, Data!$A$1:$B$5, 2, 0), "Unkown fuel"))</f>
        <v>harmful</v>
      </c>
      <c r="O172" t="s">
        <v>23</v>
      </c>
      <c r="P172" t="s">
        <v>24</v>
      </c>
      <c r="Q172" t="s">
        <v>33</v>
      </c>
      <c r="R172" t="s">
        <v>133</v>
      </c>
      <c r="S172">
        <v>1197</v>
      </c>
      <c r="T172" t="s">
        <v>134</v>
      </c>
      <c r="U172" t="s">
        <v>135</v>
      </c>
      <c r="V172">
        <v>5</v>
      </c>
      <c r="W172" t="s">
        <v>29</v>
      </c>
    </row>
    <row r="173" spans="1:23" x14ac:dyDescent="0.3">
      <c r="A173">
        <v>178</v>
      </c>
      <c r="B173" t="s">
        <v>18</v>
      </c>
      <c r="C173">
        <v>1999</v>
      </c>
      <c r="D173">
        <f t="shared" ca="1" si="8"/>
        <v>24</v>
      </c>
      <c r="E173" s="5">
        <v>40000</v>
      </c>
      <c r="F173">
        <v>40000</v>
      </c>
      <c r="G173" t="s">
        <v>19</v>
      </c>
      <c r="H173" t="str">
        <f t="shared" si="9"/>
        <v>East</v>
      </c>
      <c r="I173" t="s">
        <v>20</v>
      </c>
      <c r="J173" t="str">
        <f t="shared" si="10"/>
        <v>District of Columbia</v>
      </c>
      <c r="K173" t="s">
        <v>21</v>
      </c>
      <c r="L173" t="str">
        <f t="shared" si="11"/>
        <v>Washington</v>
      </c>
      <c r="M173" t="s">
        <v>41</v>
      </c>
      <c r="N173" t="str">
        <f>IF(M173="", "", IFERROR(VLOOKUP(M173, Data!$A$1:$B$5, 2, 0), "Unkown fuel"))</f>
        <v>harmful</v>
      </c>
      <c r="O173" t="s">
        <v>23</v>
      </c>
      <c r="P173" t="s">
        <v>24</v>
      </c>
      <c r="Q173" t="s">
        <v>33</v>
      </c>
      <c r="R173" t="s">
        <v>50</v>
      </c>
      <c r="S173">
        <v>796</v>
      </c>
      <c r="T173" t="s">
        <v>63</v>
      </c>
      <c r="U173" t="s">
        <v>64</v>
      </c>
      <c r="V173">
        <v>4</v>
      </c>
      <c r="W173" t="s">
        <v>29</v>
      </c>
    </row>
    <row r="174" spans="1:23" x14ac:dyDescent="0.3">
      <c r="A174">
        <v>179</v>
      </c>
      <c r="B174" t="s">
        <v>18</v>
      </c>
      <c r="C174">
        <v>2010</v>
      </c>
      <c r="D174">
        <f t="shared" ca="1" si="8"/>
        <v>13</v>
      </c>
      <c r="E174" s="5">
        <v>220000</v>
      </c>
      <c r="F174">
        <v>120000</v>
      </c>
      <c r="G174" t="s">
        <v>19</v>
      </c>
      <c r="H174" t="str">
        <f t="shared" si="9"/>
        <v>East</v>
      </c>
      <c r="I174" t="s">
        <v>20</v>
      </c>
      <c r="J174" t="str">
        <f t="shared" si="10"/>
        <v>District of Columbia</v>
      </c>
      <c r="K174" t="s">
        <v>21</v>
      </c>
      <c r="L174" t="str">
        <f t="shared" si="11"/>
        <v>Washington</v>
      </c>
      <c r="M174" t="s">
        <v>22</v>
      </c>
      <c r="N174" t="str">
        <f>IF(M174="", "", IFERROR(VLOOKUP(M174, Data!$A$1:$B$5, 2, 0), "Unkown fuel"))</f>
        <v>very harmful</v>
      </c>
      <c r="O174" t="s">
        <v>23</v>
      </c>
      <c r="P174" t="s">
        <v>24</v>
      </c>
      <c r="Q174" t="s">
        <v>25</v>
      </c>
      <c r="R174" t="s">
        <v>390</v>
      </c>
      <c r="S174">
        <v>1248</v>
      </c>
      <c r="T174" t="s">
        <v>82</v>
      </c>
      <c r="U174" t="s">
        <v>391</v>
      </c>
      <c r="V174">
        <v>5</v>
      </c>
      <c r="W174" t="s">
        <v>29</v>
      </c>
    </row>
    <row r="175" spans="1:23" x14ac:dyDescent="0.3">
      <c r="A175">
        <v>180</v>
      </c>
      <c r="B175" t="s">
        <v>46</v>
      </c>
      <c r="C175">
        <v>2015</v>
      </c>
      <c r="D175">
        <f t="shared" ca="1" si="8"/>
        <v>8</v>
      </c>
      <c r="E175" s="5">
        <v>425000</v>
      </c>
      <c r="F175">
        <v>70000</v>
      </c>
      <c r="G175" t="s">
        <v>19</v>
      </c>
      <c r="H175" t="str">
        <f t="shared" si="9"/>
        <v>East</v>
      </c>
      <c r="I175" t="s">
        <v>31</v>
      </c>
      <c r="J175" t="str">
        <f t="shared" si="10"/>
        <v>New York</v>
      </c>
      <c r="K175" t="s">
        <v>32</v>
      </c>
      <c r="L175" t="str">
        <f t="shared" si="11"/>
        <v>New York City</v>
      </c>
      <c r="M175" t="s">
        <v>41</v>
      </c>
      <c r="N175" t="str">
        <f>IF(M175="", "", IFERROR(VLOOKUP(M175, Data!$A$1:$B$5, 2, 0), "Unkown fuel"))</f>
        <v>harmful</v>
      </c>
      <c r="O175" t="s">
        <v>23</v>
      </c>
      <c r="P175" t="s">
        <v>24</v>
      </c>
      <c r="Q175" t="s">
        <v>25</v>
      </c>
      <c r="R175" t="s">
        <v>85</v>
      </c>
      <c r="S175">
        <v>1197</v>
      </c>
      <c r="T175" t="s">
        <v>90</v>
      </c>
      <c r="U175" t="s">
        <v>261</v>
      </c>
      <c r="V175">
        <v>5</v>
      </c>
      <c r="W175" t="s">
        <v>29</v>
      </c>
    </row>
    <row r="176" spans="1:23" x14ac:dyDescent="0.3">
      <c r="A176">
        <v>181</v>
      </c>
      <c r="B176" t="s">
        <v>221</v>
      </c>
      <c r="C176">
        <v>2019</v>
      </c>
      <c r="D176">
        <f t="shared" ca="1" si="8"/>
        <v>4</v>
      </c>
      <c r="E176" s="5">
        <v>480000</v>
      </c>
      <c r="F176">
        <v>13000</v>
      </c>
      <c r="G176" t="s">
        <v>19</v>
      </c>
      <c r="H176" t="str">
        <f t="shared" si="9"/>
        <v>East</v>
      </c>
      <c r="I176" t="s">
        <v>31</v>
      </c>
      <c r="J176" t="str">
        <f t="shared" si="10"/>
        <v>New York</v>
      </c>
      <c r="K176" t="s">
        <v>32</v>
      </c>
      <c r="L176" t="str">
        <f t="shared" si="11"/>
        <v>New York City</v>
      </c>
      <c r="M176" t="s">
        <v>41</v>
      </c>
      <c r="N176" t="str">
        <f>IF(M176="", "", IFERROR(VLOOKUP(M176, Data!$A$1:$B$5, 2, 0), "Unkown fuel"))</f>
        <v>harmful</v>
      </c>
      <c r="O176" t="s">
        <v>23</v>
      </c>
      <c r="P176" t="s">
        <v>24</v>
      </c>
      <c r="Q176" t="s">
        <v>25</v>
      </c>
      <c r="R176" t="s">
        <v>392</v>
      </c>
      <c r="S176">
        <v>999</v>
      </c>
      <c r="T176" t="s">
        <v>393</v>
      </c>
      <c r="U176" t="s">
        <v>394</v>
      </c>
      <c r="V176">
        <v>5</v>
      </c>
      <c r="W176" t="s">
        <v>29</v>
      </c>
    </row>
    <row r="177" spans="1:23" x14ac:dyDescent="0.3">
      <c r="A177">
        <v>182</v>
      </c>
      <c r="B177" t="s">
        <v>46</v>
      </c>
      <c r="C177">
        <v>2014</v>
      </c>
      <c r="D177">
        <f t="shared" ca="1" si="8"/>
        <v>9</v>
      </c>
      <c r="E177" s="5">
        <v>400000</v>
      </c>
      <c r="F177">
        <v>60000</v>
      </c>
      <c r="G177" t="s">
        <v>38</v>
      </c>
      <c r="H177" t="str">
        <f t="shared" si="9"/>
        <v>Central</v>
      </c>
      <c r="I177" t="s">
        <v>70</v>
      </c>
      <c r="J177" t="str">
        <f t="shared" si="10"/>
        <v>Texas</v>
      </c>
      <c r="K177" t="s">
        <v>92</v>
      </c>
      <c r="L177" t="str">
        <f t="shared" si="11"/>
        <v>Dallas</v>
      </c>
      <c r="M177" t="s">
        <v>41</v>
      </c>
      <c r="N177" t="str">
        <f>IF(M177="", "", IFERROR(VLOOKUP(M177, Data!$A$1:$B$5, 2, 0), "Unkown fuel"))</f>
        <v>harmful</v>
      </c>
      <c r="O177" t="s">
        <v>23</v>
      </c>
      <c r="P177" t="s">
        <v>24</v>
      </c>
      <c r="Q177" t="s">
        <v>33</v>
      </c>
      <c r="R177" t="s">
        <v>85</v>
      </c>
      <c r="S177">
        <v>1197</v>
      </c>
      <c r="T177" t="s">
        <v>90</v>
      </c>
      <c r="U177" t="s">
        <v>261</v>
      </c>
      <c r="V177">
        <v>5</v>
      </c>
      <c r="W177" t="s">
        <v>29</v>
      </c>
    </row>
    <row r="178" spans="1:23" x14ac:dyDescent="0.3">
      <c r="A178">
        <v>183</v>
      </c>
      <c r="B178" t="s">
        <v>18</v>
      </c>
      <c r="C178">
        <v>2014</v>
      </c>
      <c r="D178">
        <f t="shared" ca="1" si="8"/>
        <v>9</v>
      </c>
      <c r="E178" s="5">
        <v>487000</v>
      </c>
      <c r="F178">
        <v>35000</v>
      </c>
      <c r="G178" t="s">
        <v>124</v>
      </c>
      <c r="H178" t="str">
        <f t="shared" si="9"/>
        <v>South</v>
      </c>
      <c r="I178" t="s">
        <v>196</v>
      </c>
      <c r="J178" t="str">
        <f t="shared" si="10"/>
        <v>Florida</v>
      </c>
      <c r="K178" t="s">
        <v>197</v>
      </c>
      <c r="L178" t="str">
        <f t="shared" si="11"/>
        <v>Miami</v>
      </c>
      <c r="M178" t="s">
        <v>41</v>
      </c>
      <c r="N178" t="str">
        <f>IF(M178="", "", IFERROR(VLOOKUP(M178, Data!$A$1:$B$5, 2, 0), "Unkown fuel"))</f>
        <v>harmful</v>
      </c>
      <c r="O178" t="s">
        <v>23</v>
      </c>
      <c r="P178" t="s">
        <v>24</v>
      </c>
      <c r="Q178" t="s">
        <v>25</v>
      </c>
      <c r="R178" t="s">
        <v>260</v>
      </c>
      <c r="S178">
        <v>1197</v>
      </c>
      <c r="T178" t="s">
        <v>395</v>
      </c>
      <c r="U178" t="s">
        <v>261</v>
      </c>
      <c r="V178">
        <v>5</v>
      </c>
      <c r="W178" t="s">
        <v>29</v>
      </c>
    </row>
    <row r="179" spans="1:23" x14ac:dyDescent="0.3">
      <c r="A179">
        <v>184</v>
      </c>
      <c r="B179" t="s">
        <v>46</v>
      </c>
      <c r="C179">
        <v>2016</v>
      </c>
      <c r="D179">
        <f t="shared" ca="1" si="8"/>
        <v>7</v>
      </c>
      <c r="E179" s="5">
        <v>386000</v>
      </c>
      <c r="F179">
        <v>44000</v>
      </c>
      <c r="G179" t="s">
        <v>19</v>
      </c>
      <c r="H179" t="str">
        <f t="shared" si="9"/>
        <v>East</v>
      </c>
      <c r="I179" t="s">
        <v>206</v>
      </c>
      <c r="J179" t="str">
        <f t="shared" si="10"/>
        <v>Pennsylvania</v>
      </c>
      <c r="K179" t="s">
        <v>207</v>
      </c>
      <c r="L179" t="str">
        <f t="shared" si="11"/>
        <v>Philadelphia</v>
      </c>
      <c r="M179" t="s">
        <v>41</v>
      </c>
      <c r="N179" t="str">
        <f>IF(M179="", "", IFERROR(VLOOKUP(M179, Data!$A$1:$B$5, 2, 0), "Unkown fuel"))</f>
        <v>harmful</v>
      </c>
      <c r="O179" t="s">
        <v>23</v>
      </c>
      <c r="P179" t="s">
        <v>24</v>
      </c>
      <c r="Q179" t="s">
        <v>33</v>
      </c>
      <c r="R179" t="s">
        <v>260</v>
      </c>
      <c r="S179">
        <v>1197</v>
      </c>
      <c r="T179" t="s">
        <v>90</v>
      </c>
      <c r="U179" t="s">
        <v>261</v>
      </c>
      <c r="V179">
        <v>5</v>
      </c>
      <c r="W179" t="s">
        <v>29</v>
      </c>
    </row>
    <row r="180" spans="1:23" x14ac:dyDescent="0.3">
      <c r="A180">
        <v>185</v>
      </c>
      <c r="B180" t="s">
        <v>37</v>
      </c>
      <c r="C180">
        <v>2005</v>
      </c>
      <c r="D180">
        <f t="shared" ca="1" si="8"/>
        <v>18</v>
      </c>
      <c r="E180" s="5">
        <v>100000</v>
      </c>
      <c r="F180">
        <v>120000</v>
      </c>
      <c r="G180" t="s">
        <v>19</v>
      </c>
      <c r="H180" t="str">
        <f t="shared" si="9"/>
        <v>East</v>
      </c>
      <c r="I180" t="s">
        <v>206</v>
      </c>
      <c r="J180" t="str">
        <f t="shared" si="10"/>
        <v>Pennsylvania</v>
      </c>
      <c r="K180" t="s">
        <v>207</v>
      </c>
      <c r="L180" t="str">
        <f t="shared" si="11"/>
        <v>Philadelphia</v>
      </c>
      <c r="M180" t="s">
        <v>41</v>
      </c>
      <c r="N180" t="str">
        <f>IF(M180="", "", IFERROR(VLOOKUP(M180, Data!$A$1:$B$5, 2, 0), "Unkown fuel"))</f>
        <v>harmful</v>
      </c>
      <c r="O180" t="s">
        <v>23</v>
      </c>
      <c r="P180" t="s">
        <v>24</v>
      </c>
      <c r="Q180" t="s">
        <v>33</v>
      </c>
      <c r="R180" t="s">
        <v>396</v>
      </c>
      <c r="S180">
        <v>1493</v>
      </c>
      <c r="T180" t="s">
        <v>171</v>
      </c>
      <c r="U180" t="s">
        <v>397</v>
      </c>
      <c r="V180">
        <v>5</v>
      </c>
      <c r="W180" t="s">
        <v>29</v>
      </c>
    </row>
    <row r="181" spans="1:23" x14ac:dyDescent="0.3">
      <c r="A181">
        <v>186</v>
      </c>
      <c r="B181" t="s">
        <v>65</v>
      </c>
      <c r="C181">
        <v>2010</v>
      </c>
      <c r="D181">
        <f t="shared" ca="1" si="8"/>
        <v>13</v>
      </c>
      <c r="E181" s="5">
        <v>300000</v>
      </c>
      <c r="F181">
        <v>60000</v>
      </c>
      <c r="G181" t="s">
        <v>56</v>
      </c>
      <c r="H181" t="str">
        <f t="shared" si="9"/>
        <v>West</v>
      </c>
      <c r="I181" t="s">
        <v>57</v>
      </c>
      <c r="J181" t="str">
        <f t="shared" si="10"/>
        <v>California</v>
      </c>
      <c r="K181" t="s">
        <v>58</v>
      </c>
      <c r="L181" t="str">
        <f t="shared" si="11"/>
        <v>Los Angeles</v>
      </c>
      <c r="M181" t="s">
        <v>22</v>
      </c>
      <c r="N181" t="str">
        <f>IF(M181="", "", IFERROR(VLOOKUP(M181, Data!$A$1:$B$5, 2, 0), "Unkown fuel"))</f>
        <v>very harmful</v>
      </c>
      <c r="O181" t="s">
        <v>23</v>
      </c>
      <c r="P181" t="s">
        <v>24</v>
      </c>
      <c r="Q181" t="s">
        <v>25</v>
      </c>
      <c r="R181" t="s">
        <v>398</v>
      </c>
      <c r="S181">
        <v>1364</v>
      </c>
      <c r="T181" t="s">
        <v>399</v>
      </c>
      <c r="U181" t="s">
        <v>400</v>
      </c>
      <c r="V181">
        <v>5</v>
      </c>
      <c r="W181" t="s">
        <v>29</v>
      </c>
    </row>
    <row r="182" spans="1:23" x14ac:dyDescent="0.3">
      <c r="A182">
        <v>187</v>
      </c>
      <c r="B182" t="s">
        <v>401</v>
      </c>
      <c r="C182">
        <v>2000</v>
      </c>
      <c r="D182">
        <f t="shared" ca="1" si="8"/>
        <v>23</v>
      </c>
      <c r="E182" s="5">
        <v>100000</v>
      </c>
      <c r="F182">
        <v>60000</v>
      </c>
      <c r="G182" t="s">
        <v>19</v>
      </c>
      <c r="H182" t="str">
        <f t="shared" si="9"/>
        <v>East</v>
      </c>
      <c r="I182" t="s">
        <v>83</v>
      </c>
      <c r="J182" t="str">
        <f t="shared" si="10"/>
        <v>Massachusetts</v>
      </c>
      <c r="K182" t="s">
        <v>84</v>
      </c>
      <c r="L182" t="str">
        <f t="shared" si="11"/>
        <v>Boston</v>
      </c>
      <c r="M182" t="s">
        <v>41</v>
      </c>
      <c r="N182" t="str">
        <f>IF(M182="", "", IFERROR(VLOOKUP(M182, Data!$A$1:$B$5, 2, 0), "Unkown fuel"))</f>
        <v>harmful</v>
      </c>
      <c r="O182" t="s">
        <v>23</v>
      </c>
      <c r="P182" t="s">
        <v>24</v>
      </c>
      <c r="Q182" t="s">
        <v>25</v>
      </c>
      <c r="R182" t="s">
        <v>164</v>
      </c>
      <c r="S182">
        <v>796</v>
      </c>
      <c r="T182" t="s">
        <v>402</v>
      </c>
      <c r="U182" t="s">
        <v>403</v>
      </c>
      <c r="V182">
        <v>5</v>
      </c>
      <c r="W182" t="s">
        <v>29</v>
      </c>
    </row>
    <row r="183" spans="1:23" x14ac:dyDescent="0.3">
      <c r="A183">
        <v>188</v>
      </c>
      <c r="B183" t="s">
        <v>65</v>
      </c>
      <c r="C183">
        <v>2014</v>
      </c>
      <c r="D183">
        <f t="shared" ca="1" si="8"/>
        <v>9</v>
      </c>
      <c r="E183" s="5">
        <v>1750000</v>
      </c>
      <c r="F183">
        <v>30000</v>
      </c>
      <c r="G183" t="s">
        <v>19</v>
      </c>
      <c r="H183" t="str">
        <f t="shared" si="9"/>
        <v>East</v>
      </c>
      <c r="I183" t="s">
        <v>83</v>
      </c>
      <c r="J183" t="str">
        <f t="shared" si="10"/>
        <v>Massachusetts</v>
      </c>
      <c r="K183" t="s">
        <v>84</v>
      </c>
      <c r="L183" t="str">
        <f t="shared" si="11"/>
        <v>Boston</v>
      </c>
      <c r="M183" t="s">
        <v>22</v>
      </c>
      <c r="N183" t="str">
        <f>IF(M183="", "", IFERROR(VLOOKUP(M183, Data!$A$1:$B$5, 2, 0), "Unkown fuel"))</f>
        <v>very harmful</v>
      </c>
      <c r="O183" t="s">
        <v>23</v>
      </c>
      <c r="P183" t="s">
        <v>24</v>
      </c>
      <c r="Q183" t="s">
        <v>33</v>
      </c>
      <c r="R183" t="s">
        <v>396</v>
      </c>
      <c r="S183">
        <v>2982</v>
      </c>
      <c r="T183" t="s">
        <v>168</v>
      </c>
      <c r="U183" t="s">
        <v>169</v>
      </c>
      <c r="V183">
        <v>7</v>
      </c>
      <c r="W183" t="s">
        <v>29</v>
      </c>
    </row>
    <row r="184" spans="1:23" x14ac:dyDescent="0.3">
      <c r="A184">
        <v>189</v>
      </c>
      <c r="B184" t="s">
        <v>88</v>
      </c>
      <c r="C184">
        <v>2016</v>
      </c>
      <c r="D184">
        <f t="shared" ca="1" si="8"/>
        <v>7</v>
      </c>
      <c r="E184" s="5">
        <v>450000</v>
      </c>
      <c r="F184">
        <v>15000</v>
      </c>
      <c r="G184" t="s">
        <v>56</v>
      </c>
      <c r="H184" t="str">
        <f t="shared" si="9"/>
        <v>West</v>
      </c>
      <c r="I184" t="s">
        <v>57</v>
      </c>
      <c r="J184" t="str">
        <f t="shared" si="10"/>
        <v>California</v>
      </c>
      <c r="K184" t="s">
        <v>58</v>
      </c>
      <c r="L184" t="str">
        <f t="shared" si="11"/>
        <v>Los Angeles</v>
      </c>
      <c r="M184" t="s">
        <v>41</v>
      </c>
      <c r="N184" t="str">
        <f>IF(M184="", "", IFERROR(VLOOKUP(M184, Data!$A$1:$B$5, 2, 0), "Unkown fuel"))</f>
        <v>harmful</v>
      </c>
      <c r="O184" t="s">
        <v>23</v>
      </c>
      <c r="P184" t="s">
        <v>24</v>
      </c>
      <c r="Q184" t="s">
        <v>33</v>
      </c>
      <c r="R184" t="s">
        <v>89</v>
      </c>
      <c r="S184">
        <v>1198</v>
      </c>
      <c r="T184" t="s">
        <v>90</v>
      </c>
      <c r="U184" t="s">
        <v>91</v>
      </c>
      <c r="V184">
        <v>6</v>
      </c>
      <c r="W184" t="s">
        <v>29</v>
      </c>
    </row>
    <row r="185" spans="1:23" x14ac:dyDescent="0.3">
      <c r="A185">
        <v>190</v>
      </c>
      <c r="B185" t="s">
        <v>109</v>
      </c>
      <c r="C185">
        <v>2017</v>
      </c>
      <c r="D185">
        <f t="shared" ca="1" si="8"/>
        <v>6</v>
      </c>
      <c r="E185" s="5">
        <v>490000</v>
      </c>
      <c r="F185">
        <v>90000</v>
      </c>
      <c r="G185" t="s">
        <v>56</v>
      </c>
      <c r="H185" t="str">
        <f t="shared" si="9"/>
        <v>West</v>
      </c>
      <c r="I185" t="s">
        <v>57</v>
      </c>
      <c r="J185" t="str">
        <f t="shared" si="10"/>
        <v>California</v>
      </c>
      <c r="K185" t="s">
        <v>58</v>
      </c>
      <c r="L185" t="str">
        <f t="shared" si="11"/>
        <v>Los Angeles</v>
      </c>
      <c r="M185" t="s">
        <v>22</v>
      </c>
      <c r="N185" t="str">
        <f>IF(M185="", "", IFERROR(VLOOKUP(M185, Data!$A$1:$B$5, 2, 0), "Unkown fuel"))</f>
        <v>very harmful</v>
      </c>
      <c r="O185" t="s">
        <v>23</v>
      </c>
      <c r="P185" t="s">
        <v>24</v>
      </c>
      <c r="Q185" t="s">
        <v>25</v>
      </c>
      <c r="R185" t="s">
        <v>404</v>
      </c>
      <c r="S185">
        <v>1248</v>
      </c>
      <c r="T185" t="s">
        <v>27</v>
      </c>
      <c r="U185" t="s">
        <v>405</v>
      </c>
      <c r="V185">
        <v>5</v>
      </c>
      <c r="W185" t="s">
        <v>29</v>
      </c>
    </row>
    <row r="186" spans="1:23" x14ac:dyDescent="0.3">
      <c r="A186">
        <v>191</v>
      </c>
      <c r="B186" t="s">
        <v>37</v>
      </c>
      <c r="C186">
        <v>2009</v>
      </c>
      <c r="D186">
        <f t="shared" ca="1" si="8"/>
        <v>14</v>
      </c>
      <c r="E186" s="5">
        <v>345000</v>
      </c>
      <c r="F186">
        <v>47000</v>
      </c>
      <c r="G186" t="s">
        <v>56</v>
      </c>
      <c r="H186" t="str">
        <f t="shared" si="9"/>
        <v>West</v>
      </c>
      <c r="I186" t="s">
        <v>57</v>
      </c>
      <c r="J186" t="str">
        <f t="shared" si="10"/>
        <v>California</v>
      </c>
      <c r="K186" t="s">
        <v>58</v>
      </c>
      <c r="L186" t="str">
        <f t="shared" si="11"/>
        <v>Los Angeles</v>
      </c>
      <c r="M186" t="s">
        <v>41</v>
      </c>
      <c r="N186" t="str">
        <f>IF(M186="", "", IFERROR(VLOOKUP(M186, Data!$A$1:$B$5, 2, 0), "Unkown fuel"))</f>
        <v>harmful</v>
      </c>
      <c r="O186" t="s">
        <v>23</v>
      </c>
      <c r="P186" t="s">
        <v>24</v>
      </c>
      <c r="Q186" t="s">
        <v>33</v>
      </c>
      <c r="R186" t="s">
        <v>142</v>
      </c>
      <c r="S186">
        <v>1497</v>
      </c>
      <c r="T186" t="s">
        <v>406</v>
      </c>
      <c r="U186" t="s">
        <v>407</v>
      </c>
      <c r="V186">
        <v>5</v>
      </c>
      <c r="W186" t="s">
        <v>29</v>
      </c>
    </row>
    <row r="187" spans="1:23" x14ac:dyDescent="0.3">
      <c r="A187">
        <v>192</v>
      </c>
      <c r="B187" t="s">
        <v>18</v>
      </c>
      <c r="C187">
        <v>2005</v>
      </c>
      <c r="D187">
        <f t="shared" ca="1" si="8"/>
        <v>18</v>
      </c>
      <c r="E187" s="5">
        <v>85000</v>
      </c>
      <c r="F187">
        <v>90000</v>
      </c>
      <c r="G187" t="s">
        <v>124</v>
      </c>
      <c r="H187" t="str">
        <f t="shared" si="9"/>
        <v>South</v>
      </c>
      <c r="I187" t="s">
        <v>125</v>
      </c>
      <c r="J187" t="str">
        <f t="shared" si="10"/>
        <v>Georgia</v>
      </c>
      <c r="K187" t="s">
        <v>126</v>
      </c>
      <c r="L187" t="str">
        <f t="shared" si="11"/>
        <v>Atlanta</v>
      </c>
      <c r="M187" t="s">
        <v>41</v>
      </c>
      <c r="N187" t="str">
        <f>IF(M187="", "", IFERROR(VLOOKUP(M187, Data!$A$1:$B$5, 2, 0), "Unkown fuel"))</f>
        <v>harmful</v>
      </c>
      <c r="O187" t="s">
        <v>23</v>
      </c>
      <c r="P187" t="s">
        <v>24</v>
      </c>
      <c r="Q187" t="s">
        <v>25</v>
      </c>
      <c r="R187" t="s">
        <v>60</v>
      </c>
      <c r="S187">
        <v>993</v>
      </c>
      <c r="T187" t="s">
        <v>79</v>
      </c>
      <c r="U187" t="s">
        <v>80</v>
      </c>
      <c r="V187">
        <v>5</v>
      </c>
      <c r="W187" t="s">
        <v>29</v>
      </c>
    </row>
    <row r="188" spans="1:23" x14ac:dyDescent="0.3">
      <c r="A188">
        <v>193</v>
      </c>
      <c r="B188" t="s">
        <v>18</v>
      </c>
      <c r="C188">
        <v>2010</v>
      </c>
      <c r="D188">
        <f t="shared" ca="1" si="8"/>
        <v>13</v>
      </c>
      <c r="E188" s="5">
        <v>215000</v>
      </c>
      <c r="F188">
        <v>120600</v>
      </c>
      <c r="G188" t="s">
        <v>56</v>
      </c>
      <c r="H188" t="str">
        <f t="shared" si="9"/>
        <v>West</v>
      </c>
      <c r="I188" t="s">
        <v>21</v>
      </c>
      <c r="J188" t="str">
        <f t="shared" si="10"/>
        <v>Washington</v>
      </c>
      <c r="K188" t="s">
        <v>116</v>
      </c>
      <c r="L188" t="str">
        <f t="shared" si="11"/>
        <v>Seattle</v>
      </c>
      <c r="M188" t="s">
        <v>41</v>
      </c>
      <c r="N188" t="str">
        <f>IF(M188="", "", IFERROR(VLOOKUP(M188, Data!$A$1:$B$5, 2, 0), "Unkown fuel"))</f>
        <v>harmful</v>
      </c>
      <c r="O188" t="s">
        <v>23</v>
      </c>
      <c r="P188" t="s">
        <v>24</v>
      </c>
      <c r="Q188" t="s">
        <v>33</v>
      </c>
      <c r="R188" t="s">
        <v>85</v>
      </c>
      <c r="S188">
        <v>998</v>
      </c>
      <c r="T188" t="s">
        <v>67</v>
      </c>
      <c r="U188" t="s">
        <v>141</v>
      </c>
      <c r="V188">
        <v>5</v>
      </c>
      <c r="W188" t="s">
        <v>29</v>
      </c>
    </row>
    <row r="189" spans="1:23" x14ac:dyDescent="0.3">
      <c r="A189">
        <v>194</v>
      </c>
      <c r="B189" t="s">
        <v>46</v>
      </c>
      <c r="C189">
        <v>2010</v>
      </c>
      <c r="D189">
        <f t="shared" ca="1" si="8"/>
        <v>13</v>
      </c>
      <c r="E189" s="5">
        <v>320000</v>
      </c>
      <c r="F189">
        <v>100000</v>
      </c>
      <c r="G189" t="s">
        <v>38</v>
      </c>
      <c r="H189" t="str">
        <f t="shared" si="9"/>
        <v>Central</v>
      </c>
      <c r="I189" t="s">
        <v>39</v>
      </c>
      <c r="J189" t="str">
        <f t="shared" si="10"/>
        <v>Illinois</v>
      </c>
      <c r="K189" t="s">
        <v>40</v>
      </c>
      <c r="L189" t="str">
        <f t="shared" si="11"/>
        <v>Chicago</v>
      </c>
      <c r="M189" t="s">
        <v>41</v>
      </c>
      <c r="N189" t="str">
        <f>IF(M189="", "", IFERROR(VLOOKUP(M189, Data!$A$1:$B$5, 2, 0), "Unkown fuel"))</f>
        <v>harmful</v>
      </c>
      <c r="O189" t="s">
        <v>23</v>
      </c>
      <c r="P189" t="s">
        <v>24</v>
      </c>
      <c r="Q189" t="s">
        <v>42</v>
      </c>
      <c r="R189" t="s">
        <v>408</v>
      </c>
      <c r="S189">
        <v>1599</v>
      </c>
      <c r="T189" t="s">
        <v>409</v>
      </c>
      <c r="U189" t="s">
        <v>410</v>
      </c>
      <c r="V189">
        <v>5</v>
      </c>
      <c r="W189" t="s">
        <v>29</v>
      </c>
    </row>
    <row r="190" spans="1:23" x14ac:dyDescent="0.3">
      <c r="A190">
        <v>195</v>
      </c>
      <c r="B190" t="s">
        <v>18</v>
      </c>
      <c r="C190">
        <v>2016</v>
      </c>
      <c r="D190">
        <f t="shared" ca="1" si="8"/>
        <v>7</v>
      </c>
      <c r="E190" s="5">
        <v>459999</v>
      </c>
      <c r="F190">
        <v>60000</v>
      </c>
      <c r="G190" t="s">
        <v>124</v>
      </c>
      <c r="H190" t="str">
        <f t="shared" si="9"/>
        <v>South</v>
      </c>
      <c r="I190" t="s">
        <v>125</v>
      </c>
      <c r="J190" t="str">
        <f t="shared" si="10"/>
        <v>Georgia</v>
      </c>
      <c r="K190" t="s">
        <v>126</v>
      </c>
      <c r="L190" t="str">
        <f t="shared" si="11"/>
        <v>Atlanta</v>
      </c>
      <c r="M190" t="s">
        <v>41</v>
      </c>
      <c r="N190" t="str">
        <f>IF(M190="", "", IFERROR(VLOOKUP(M190, Data!$A$1:$B$5, 2, 0), "Unkown fuel"))</f>
        <v>harmful</v>
      </c>
      <c r="O190" t="s">
        <v>23</v>
      </c>
      <c r="P190" t="s">
        <v>24</v>
      </c>
      <c r="Q190" t="s">
        <v>33</v>
      </c>
      <c r="R190" t="s">
        <v>295</v>
      </c>
      <c r="S190">
        <v>1197</v>
      </c>
      <c r="T190" t="s">
        <v>165</v>
      </c>
      <c r="U190" t="s">
        <v>115</v>
      </c>
      <c r="V190">
        <v>5</v>
      </c>
      <c r="W190" t="s">
        <v>29</v>
      </c>
    </row>
    <row r="191" spans="1:23" x14ac:dyDescent="0.3">
      <c r="A191">
        <v>196</v>
      </c>
      <c r="B191" t="s">
        <v>46</v>
      </c>
      <c r="C191">
        <v>2005</v>
      </c>
      <c r="D191">
        <f t="shared" ca="1" si="8"/>
        <v>18</v>
      </c>
      <c r="E191" s="5">
        <v>65000</v>
      </c>
      <c r="F191">
        <v>86000</v>
      </c>
      <c r="G191" t="s">
        <v>124</v>
      </c>
      <c r="H191" t="str">
        <f t="shared" si="9"/>
        <v>South</v>
      </c>
      <c r="I191" t="s">
        <v>125</v>
      </c>
      <c r="J191" t="str">
        <f t="shared" si="10"/>
        <v>Georgia</v>
      </c>
      <c r="K191" t="s">
        <v>126</v>
      </c>
      <c r="L191" t="str">
        <f t="shared" si="11"/>
        <v>Atlanta</v>
      </c>
      <c r="M191" t="s">
        <v>41</v>
      </c>
      <c r="N191" t="str">
        <f>IF(M191="", "", IFERROR(VLOOKUP(M191, Data!$A$1:$B$5, 2, 0), "Unkown fuel"))</f>
        <v>harmful</v>
      </c>
      <c r="O191" t="s">
        <v>23</v>
      </c>
      <c r="P191" t="s">
        <v>24</v>
      </c>
      <c r="Q191" t="s">
        <v>25</v>
      </c>
      <c r="R191" t="s">
        <v>411</v>
      </c>
      <c r="S191">
        <v>1341</v>
      </c>
      <c r="T191" t="s">
        <v>412</v>
      </c>
      <c r="U191" t="s">
        <v>413</v>
      </c>
      <c r="V191">
        <v>5</v>
      </c>
      <c r="W191" t="s">
        <v>29</v>
      </c>
    </row>
    <row r="192" spans="1:23" x14ac:dyDescent="0.3">
      <c r="A192">
        <v>197</v>
      </c>
      <c r="B192" t="s">
        <v>46</v>
      </c>
      <c r="C192">
        <v>2020</v>
      </c>
      <c r="D192">
        <f t="shared" ca="1" si="8"/>
        <v>3</v>
      </c>
      <c r="E192" s="5">
        <v>720000</v>
      </c>
      <c r="F192">
        <v>5000</v>
      </c>
      <c r="G192" t="s">
        <v>124</v>
      </c>
      <c r="H192" t="str">
        <f t="shared" si="9"/>
        <v>South</v>
      </c>
      <c r="I192" t="s">
        <v>125</v>
      </c>
      <c r="J192" t="str">
        <f t="shared" si="10"/>
        <v>Georgia</v>
      </c>
      <c r="K192" t="s">
        <v>126</v>
      </c>
      <c r="L192" t="str">
        <f t="shared" si="11"/>
        <v>Atlanta</v>
      </c>
      <c r="M192" t="s">
        <v>41</v>
      </c>
      <c r="N192" t="str">
        <f>IF(M192="", "", IFERROR(VLOOKUP(M192, Data!$A$1:$B$5, 2, 0), "Unkown fuel"))</f>
        <v>harmful</v>
      </c>
      <c r="O192" t="s">
        <v>23</v>
      </c>
      <c r="P192" t="s">
        <v>24</v>
      </c>
      <c r="Q192" t="s">
        <v>25</v>
      </c>
      <c r="R192" t="s">
        <v>133</v>
      </c>
      <c r="S192">
        <v>1197</v>
      </c>
      <c r="T192" t="s">
        <v>54</v>
      </c>
      <c r="U192" t="s">
        <v>414</v>
      </c>
      <c r="V192">
        <v>5</v>
      </c>
      <c r="W192" t="s">
        <v>29</v>
      </c>
    </row>
    <row r="193" spans="1:23" x14ac:dyDescent="0.3">
      <c r="A193">
        <v>198</v>
      </c>
      <c r="B193" t="s">
        <v>18</v>
      </c>
      <c r="C193">
        <v>2017</v>
      </c>
      <c r="D193">
        <f t="shared" ca="1" si="8"/>
        <v>6</v>
      </c>
      <c r="E193" s="5">
        <v>800000</v>
      </c>
      <c r="F193">
        <v>37000</v>
      </c>
      <c r="G193" t="s">
        <v>56</v>
      </c>
      <c r="H193" t="str">
        <f t="shared" si="9"/>
        <v>West</v>
      </c>
      <c r="I193" t="s">
        <v>57</v>
      </c>
      <c r="J193" t="str">
        <f t="shared" si="10"/>
        <v>California</v>
      </c>
      <c r="K193" t="s">
        <v>58</v>
      </c>
      <c r="L193" t="str">
        <f t="shared" si="11"/>
        <v>Los Angeles</v>
      </c>
      <c r="M193" t="s">
        <v>22</v>
      </c>
      <c r="N193" t="str">
        <f>IF(M193="", "", IFERROR(VLOOKUP(M193, Data!$A$1:$B$5, 2, 0), "Unkown fuel"))</f>
        <v>very harmful</v>
      </c>
      <c r="O193" t="s">
        <v>23</v>
      </c>
      <c r="P193" t="s">
        <v>24</v>
      </c>
      <c r="Q193" t="s">
        <v>25</v>
      </c>
      <c r="R193" t="s">
        <v>415</v>
      </c>
      <c r="S193">
        <v>1248</v>
      </c>
      <c r="T193" t="s">
        <v>94</v>
      </c>
      <c r="U193" t="s">
        <v>95</v>
      </c>
      <c r="V193">
        <v>5</v>
      </c>
      <c r="W193" t="s">
        <v>29</v>
      </c>
    </row>
    <row r="194" spans="1:23" x14ac:dyDescent="0.3">
      <c r="A194">
        <v>199</v>
      </c>
      <c r="B194" t="s">
        <v>109</v>
      </c>
      <c r="C194">
        <v>2019</v>
      </c>
      <c r="D194">
        <f t="shared" ref="D194:D257" ca="1" si="12">TRUNC(YEARFRAC(DATE(C194,1,1), TODAY(), 1))</f>
        <v>4</v>
      </c>
      <c r="E194" s="5">
        <v>520000</v>
      </c>
      <c r="F194">
        <v>14000</v>
      </c>
      <c r="G194" t="s">
        <v>19</v>
      </c>
      <c r="H194" t="str">
        <f t="shared" ref="H194:H257" si="13">TRIM(G194)</f>
        <v>East</v>
      </c>
      <c r="I194" t="s">
        <v>206</v>
      </c>
      <c r="J194" t="str">
        <f t="shared" ref="J194:J257" si="14">TRIM(I194)</f>
        <v>Pennsylvania</v>
      </c>
      <c r="K194" t="s">
        <v>207</v>
      </c>
      <c r="L194" t="str">
        <f t="shared" ref="L194:L257" si="15">TRIM(K194)</f>
        <v>Philadelphia</v>
      </c>
      <c r="M194" t="s">
        <v>41</v>
      </c>
      <c r="N194" t="str">
        <f>IF(M194="", "", IFERROR(VLOOKUP(M194, Data!$A$1:$B$5, 2, 0), "Unkown fuel"))</f>
        <v>harmful</v>
      </c>
      <c r="O194" t="s">
        <v>23</v>
      </c>
      <c r="P194" t="s">
        <v>24</v>
      </c>
      <c r="Q194" t="s">
        <v>25</v>
      </c>
      <c r="R194" t="s">
        <v>110</v>
      </c>
      <c r="S194">
        <v>1199</v>
      </c>
      <c r="T194" t="s">
        <v>416</v>
      </c>
      <c r="U194" t="s">
        <v>112</v>
      </c>
      <c r="V194">
        <v>5</v>
      </c>
      <c r="W194" t="s">
        <v>29</v>
      </c>
    </row>
    <row r="195" spans="1:23" x14ac:dyDescent="0.3">
      <c r="A195">
        <v>200</v>
      </c>
      <c r="B195" t="s">
        <v>18</v>
      </c>
      <c r="C195">
        <v>2015</v>
      </c>
      <c r="D195">
        <f t="shared" ca="1" si="12"/>
        <v>8</v>
      </c>
      <c r="E195" s="5">
        <v>580000</v>
      </c>
      <c r="F195">
        <v>70000</v>
      </c>
      <c r="G195" t="s">
        <v>56</v>
      </c>
      <c r="H195" t="str">
        <f t="shared" si="13"/>
        <v>West</v>
      </c>
      <c r="I195" t="s">
        <v>57</v>
      </c>
      <c r="J195" t="str">
        <f t="shared" si="14"/>
        <v>California</v>
      </c>
      <c r="K195" t="s">
        <v>214</v>
      </c>
      <c r="L195" t="str">
        <f t="shared" si="15"/>
        <v>San Francisco</v>
      </c>
      <c r="M195" t="s">
        <v>22</v>
      </c>
      <c r="N195" t="str">
        <f>IF(M195="", "", IFERROR(VLOOKUP(M195, Data!$A$1:$B$5, 2, 0), "Unkown fuel"))</f>
        <v>very harmful</v>
      </c>
      <c r="O195" t="s">
        <v>23</v>
      </c>
      <c r="P195" t="s">
        <v>24</v>
      </c>
      <c r="Q195" t="s">
        <v>25</v>
      </c>
      <c r="R195" t="s">
        <v>307</v>
      </c>
      <c r="S195">
        <v>1248</v>
      </c>
      <c r="T195" t="s">
        <v>216</v>
      </c>
      <c r="U195" t="s">
        <v>95</v>
      </c>
      <c r="V195">
        <v>7</v>
      </c>
      <c r="W195" t="s">
        <v>29</v>
      </c>
    </row>
    <row r="196" spans="1:23" x14ac:dyDescent="0.3">
      <c r="A196">
        <v>202</v>
      </c>
      <c r="B196" t="s">
        <v>37</v>
      </c>
      <c r="C196">
        <v>2015</v>
      </c>
      <c r="D196">
        <f t="shared" ca="1" si="12"/>
        <v>8</v>
      </c>
      <c r="E196" s="5">
        <v>600000</v>
      </c>
      <c r="F196">
        <v>50000</v>
      </c>
      <c r="G196" t="s">
        <v>56</v>
      </c>
      <c r="H196" t="str">
        <f t="shared" si="13"/>
        <v>West</v>
      </c>
      <c r="I196" t="s">
        <v>57</v>
      </c>
      <c r="J196" t="str">
        <f t="shared" si="14"/>
        <v>California</v>
      </c>
      <c r="K196" t="s">
        <v>58</v>
      </c>
      <c r="L196" t="str">
        <f t="shared" si="15"/>
        <v>Los Angeles</v>
      </c>
      <c r="M196" t="s">
        <v>41</v>
      </c>
      <c r="N196" t="str">
        <f>IF(M196="", "", IFERROR(VLOOKUP(M196, Data!$A$1:$B$5, 2, 0), "Unkown fuel"))</f>
        <v>harmful</v>
      </c>
      <c r="O196" t="s">
        <v>23</v>
      </c>
      <c r="P196" t="s">
        <v>24</v>
      </c>
      <c r="Q196" t="s">
        <v>25</v>
      </c>
      <c r="R196" t="s">
        <v>417</v>
      </c>
      <c r="S196">
        <v>1497</v>
      </c>
      <c r="T196" t="s">
        <v>160</v>
      </c>
      <c r="U196" t="s">
        <v>161</v>
      </c>
      <c r="V196">
        <v>5</v>
      </c>
      <c r="W196" t="s">
        <v>29</v>
      </c>
    </row>
    <row r="197" spans="1:23" x14ac:dyDescent="0.3">
      <c r="A197">
        <v>203</v>
      </c>
      <c r="B197" t="s">
        <v>37</v>
      </c>
      <c r="C197">
        <v>2014</v>
      </c>
      <c r="D197">
        <f t="shared" ca="1" si="12"/>
        <v>9</v>
      </c>
      <c r="E197" s="5">
        <v>290000</v>
      </c>
      <c r="F197">
        <v>60000</v>
      </c>
      <c r="G197" t="s">
        <v>56</v>
      </c>
      <c r="H197" t="str">
        <f t="shared" si="13"/>
        <v>West</v>
      </c>
      <c r="I197" t="s">
        <v>57</v>
      </c>
      <c r="J197" t="str">
        <f t="shared" si="14"/>
        <v>California</v>
      </c>
      <c r="K197" t="s">
        <v>58</v>
      </c>
      <c r="L197" t="str">
        <f t="shared" si="15"/>
        <v>Los Angeles</v>
      </c>
      <c r="M197" t="s">
        <v>41</v>
      </c>
      <c r="N197" t="str">
        <f>IF(M197="", "", IFERROR(VLOOKUP(M197, Data!$A$1:$B$5, 2, 0), "Unkown fuel"))</f>
        <v>harmful</v>
      </c>
      <c r="O197" t="s">
        <v>23</v>
      </c>
      <c r="P197" t="s">
        <v>24</v>
      </c>
      <c r="Q197" t="s">
        <v>33</v>
      </c>
      <c r="R197" t="s">
        <v>418</v>
      </c>
      <c r="S197">
        <v>1198</v>
      </c>
      <c r="T197" t="s">
        <v>219</v>
      </c>
      <c r="U197" t="s">
        <v>312</v>
      </c>
      <c r="V197">
        <v>5</v>
      </c>
      <c r="W197" t="s">
        <v>29</v>
      </c>
    </row>
    <row r="198" spans="1:23" x14ac:dyDescent="0.3">
      <c r="A198">
        <v>204</v>
      </c>
      <c r="B198" t="s">
        <v>18</v>
      </c>
      <c r="C198">
        <v>2016</v>
      </c>
      <c r="D198">
        <f t="shared" ca="1" si="12"/>
        <v>7</v>
      </c>
      <c r="E198" s="5">
        <v>360000</v>
      </c>
      <c r="F198">
        <v>50000</v>
      </c>
      <c r="G198" t="s">
        <v>38</v>
      </c>
      <c r="H198" t="str">
        <f t="shared" si="13"/>
        <v>Central</v>
      </c>
      <c r="I198" t="s">
        <v>39</v>
      </c>
      <c r="J198" t="str">
        <f t="shared" si="14"/>
        <v>Illinois</v>
      </c>
      <c r="K198" t="s">
        <v>40</v>
      </c>
      <c r="L198" t="str">
        <f t="shared" si="15"/>
        <v>Chicago</v>
      </c>
      <c r="M198" t="s">
        <v>136</v>
      </c>
      <c r="N198" t="str">
        <f>IF(M198="", "", IFERROR(VLOOKUP(M198, Data!$A$1:$B$5, 2, 0), "Unkown fuel"))</f>
        <v>least harmful</v>
      </c>
      <c r="O198" t="s">
        <v>23</v>
      </c>
      <c r="P198" t="s">
        <v>24</v>
      </c>
      <c r="Q198" t="s">
        <v>25</v>
      </c>
      <c r="R198" t="s">
        <v>419</v>
      </c>
      <c r="S198">
        <v>998</v>
      </c>
      <c r="T198" t="s">
        <v>420</v>
      </c>
      <c r="U198" t="s">
        <v>253</v>
      </c>
      <c r="V198">
        <v>5</v>
      </c>
      <c r="W198" t="s">
        <v>29</v>
      </c>
    </row>
    <row r="199" spans="1:23" x14ac:dyDescent="0.3">
      <c r="A199">
        <v>205</v>
      </c>
      <c r="B199" t="s">
        <v>18</v>
      </c>
      <c r="C199">
        <v>2017</v>
      </c>
      <c r="D199">
        <f t="shared" ca="1" si="12"/>
        <v>6</v>
      </c>
      <c r="E199" s="5">
        <v>550000</v>
      </c>
      <c r="F199">
        <v>50000</v>
      </c>
      <c r="G199" t="s">
        <v>38</v>
      </c>
      <c r="H199" t="str">
        <f t="shared" si="13"/>
        <v>Central</v>
      </c>
      <c r="I199" t="s">
        <v>39</v>
      </c>
      <c r="J199" t="str">
        <f t="shared" si="14"/>
        <v>Illinois</v>
      </c>
      <c r="K199" t="s">
        <v>40</v>
      </c>
      <c r="L199" t="str">
        <f t="shared" si="15"/>
        <v>Chicago</v>
      </c>
      <c r="M199" t="s">
        <v>41</v>
      </c>
      <c r="N199" t="str">
        <f>IF(M199="", "", IFERROR(VLOOKUP(M199, Data!$A$1:$B$5, 2, 0), "Unkown fuel"))</f>
        <v>harmful</v>
      </c>
      <c r="O199" t="s">
        <v>23</v>
      </c>
      <c r="P199" t="s">
        <v>24</v>
      </c>
      <c r="Q199" t="s">
        <v>25</v>
      </c>
      <c r="R199" t="s">
        <v>295</v>
      </c>
      <c r="S199">
        <v>1197</v>
      </c>
      <c r="T199" t="s">
        <v>165</v>
      </c>
      <c r="U199" t="s">
        <v>115</v>
      </c>
      <c r="V199">
        <v>5</v>
      </c>
      <c r="W199" t="s">
        <v>29</v>
      </c>
    </row>
    <row r="200" spans="1:23" x14ac:dyDescent="0.3">
      <c r="A200">
        <v>206</v>
      </c>
      <c r="B200" t="s">
        <v>46</v>
      </c>
      <c r="C200">
        <v>2013</v>
      </c>
      <c r="D200">
        <f t="shared" ca="1" si="12"/>
        <v>10</v>
      </c>
      <c r="E200" s="5">
        <v>375000</v>
      </c>
      <c r="F200">
        <v>70000</v>
      </c>
      <c r="G200" t="s">
        <v>19</v>
      </c>
      <c r="H200" t="str">
        <f t="shared" si="13"/>
        <v>East</v>
      </c>
      <c r="I200" t="s">
        <v>83</v>
      </c>
      <c r="J200" t="str">
        <f t="shared" si="14"/>
        <v>Massachusetts</v>
      </c>
      <c r="K200" t="s">
        <v>84</v>
      </c>
      <c r="L200" t="str">
        <f t="shared" si="15"/>
        <v>Boston</v>
      </c>
      <c r="M200" t="s">
        <v>41</v>
      </c>
      <c r="N200" t="str">
        <f>IF(M200="", "", IFERROR(VLOOKUP(M200, Data!$A$1:$B$5, 2, 0), "Unkown fuel"))</f>
        <v>harmful</v>
      </c>
      <c r="O200" t="s">
        <v>23</v>
      </c>
      <c r="P200" t="s">
        <v>24</v>
      </c>
      <c r="Q200" t="s">
        <v>25</v>
      </c>
      <c r="R200" t="s">
        <v>164</v>
      </c>
      <c r="S200">
        <v>1197</v>
      </c>
      <c r="T200" t="s">
        <v>258</v>
      </c>
      <c r="U200" t="s">
        <v>259</v>
      </c>
      <c r="V200">
        <v>5</v>
      </c>
      <c r="W200" t="s">
        <v>29</v>
      </c>
    </row>
    <row r="201" spans="1:23" x14ac:dyDescent="0.3">
      <c r="A201">
        <v>208</v>
      </c>
      <c r="B201" t="s">
        <v>18</v>
      </c>
      <c r="C201">
        <v>2018</v>
      </c>
      <c r="D201">
        <f t="shared" ca="1" si="12"/>
        <v>5</v>
      </c>
      <c r="E201" s="5">
        <v>420000</v>
      </c>
      <c r="F201">
        <v>35000</v>
      </c>
      <c r="G201" t="s">
        <v>38</v>
      </c>
      <c r="H201" t="str">
        <f t="shared" si="13"/>
        <v>Central</v>
      </c>
      <c r="I201" t="s">
        <v>70</v>
      </c>
      <c r="J201" t="str">
        <f t="shared" si="14"/>
        <v>Texas</v>
      </c>
      <c r="K201" t="s">
        <v>71</v>
      </c>
      <c r="L201" t="str">
        <f t="shared" si="15"/>
        <v>Houston</v>
      </c>
      <c r="M201" t="s">
        <v>41</v>
      </c>
      <c r="N201" t="str">
        <f>IF(M201="", "", IFERROR(VLOOKUP(M201, Data!$A$1:$B$5, 2, 0), "Unkown fuel"))</f>
        <v>harmful</v>
      </c>
      <c r="O201" t="s">
        <v>23</v>
      </c>
      <c r="P201" t="s">
        <v>154</v>
      </c>
      <c r="Q201" t="s">
        <v>25</v>
      </c>
      <c r="R201" t="s">
        <v>226</v>
      </c>
      <c r="S201">
        <v>998</v>
      </c>
      <c r="T201" t="s">
        <v>86</v>
      </c>
      <c r="U201" t="s">
        <v>141</v>
      </c>
      <c r="V201">
        <v>5</v>
      </c>
      <c r="W201" t="s">
        <v>29</v>
      </c>
    </row>
    <row r="202" spans="1:23" x14ac:dyDescent="0.3">
      <c r="A202">
        <v>209</v>
      </c>
      <c r="B202" t="s">
        <v>18</v>
      </c>
      <c r="C202">
        <v>2017</v>
      </c>
      <c r="D202">
        <f t="shared" ca="1" si="12"/>
        <v>6</v>
      </c>
      <c r="E202" s="5">
        <v>550000</v>
      </c>
      <c r="F202">
        <v>20000</v>
      </c>
      <c r="G202" t="s">
        <v>38</v>
      </c>
      <c r="H202" t="str">
        <f t="shared" si="13"/>
        <v>Central</v>
      </c>
      <c r="I202" t="s">
        <v>70</v>
      </c>
      <c r="J202" t="str">
        <f t="shared" si="14"/>
        <v>Texas</v>
      </c>
      <c r="K202" t="s">
        <v>71</v>
      </c>
      <c r="L202" t="str">
        <f t="shared" si="15"/>
        <v>Houston</v>
      </c>
      <c r="M202" t="s">
        <v>41</v>
      </c>
      <c r="N202" t="str">
        <f>IF(M202="", "", IFERROR(VLOOKUP(M202, Data!$A$1:$B$5, 2, 0), "Unkown fuel"))</f>
        <v>harmful</v>
      </c>
      <c r="O202" t="s">
        <v>23</v>
      </c>
      <c r="P202" t="s">
        <v>24</v>
      </c>
      <c r="Q202" t="s">
        <v>25</v>
      </c>
      <c r="R202" t="s">
        <v>264</v>
      </c>
      <c r="S202">
        <v>1197</v>
      </c>
      <c r="T202" t="s">
        <v>265</v>
      </c>
      <c r="U202" t="s">
        <v>266</v>
      </c>
      <c r="V202">
        <v>5</v>
      </c>
      <c r="W202" t="s">
        <v>29</v>
      </c>
    </row>
    <row r="203" spans="1:23" x14ac:dyDescent="0.3">
      <c r="A203">
        <v>210</v>
      </c>
      <c r="B203" t="s">
        <v>18</v>
      </c>
      <c r="C203">
        <v>2018</v>
      </c>
      <c r="D203">
        <f t="shared" ca="1" si="12"/>
        <v>5</v>
      </c>
      <c r="E203" s="5">
        <v>270000</v>
      </c>
      <c r="F203">
        <v>20000</v>
      </c>
      <c r="G203" t="s">
        <v>19</v>
      </c>
      <c r="H203" t="str">
        <f t="shared" si="13"/>
        <v>East</v>
      </c>
      <c r="I203" t="s">
        <v>83</v>
      </c>
      <c r="J203" t="str">
        <f t="shared" si="14"/>
        <v>Massachusetts</v>
      </c>
      <c r="K203" t="s">
        <v>84</v>
      </c>
      <c r="L203" t="str">
        <f t="shared" si="15"/>
        <v>Boston</v>
      </c>
      <c r="M203" t="s">
        <v>41</v>
      </c>
      <c r="N203" t="str">
        <f>IF(M203="", "", IFERROR(VLOOKUP(M203, Data!$A$1:$B$5, 2, 0), "Unkown fuel"))</f>
        <v>harmful</v>
      </c>
      <c r="O203" t="s">
        <v>23</v>
      </c>
      <c r="P203" t="s">
        <v>24</v>
      </c>
      <c r="Q203" t="s">
        <v>25</v>
      </c>
      <c r="R203" t="s">
        <v>117</v>
      </c>
      <c r="S203">
        <v>796</v>
      </c>
      <c r="T203" t="s">
        <v>118</v>
      </c>
      <c r="U203" t="s">
        <v>119</v>
      </c>
      <c r="V203">
        <v>5</v>
      </c>
      <c r="W203" t="s">
        <v>29</v>
      </c>
    </row>
    <row r="204" spans="1:23" x14ac:dyDescent="0.3">
      <c r="A204">
        <v>211</v>
      </c>
      <c r="B204" t="s">
        <v>18</v>
      </c>
      <c r="C204">
        <v>2018</v>
      </c>
      <c r="D204">
        <f t="shared" ca="1" si="12"/>
        <v>5</v>
      </c>
      <c r="E204" s="5">
        <v>700000</v>
      </c>
      <c r="F204">
        <v>7800</v>
      </c>
      <c r="G204" t="s">
        <v>38</v>
      </c>
      <c r="H204" t="str">
        <f t="shared" si="13"/>
        <v>Central</v>
      </c>
      <c r="I204" t="s">
        <v>39</v>
      </c>
      <c r="J204" t="str">
        <f t="shared" si="14"/>
        <v>Illinois</v>
      </c>
      <c r="K204" t="s">
        <v>40</v>
      </c>
      <c r="L204" t="str">
        <f t="shared" si="15"/>
        <v>Chicago</v>
      </c>
      <c r="M204" t="s">
        <v>41</v>
      </c>
      <c r="N204" t="str">
        <f>IF(M204="", "", IFERROR(VLOOKUP(M204, Data!$A$1:$B$5, 2, 0), "Unkown fuel"))</f>
        <v>harmful</v>
      </c>
      <c r="O204" t="s">
        <v>23</v>
      </c>
      <c r="P204" t="s">
        <v>154</v>
      </c>
      <c r="Q204" t="s">
        <v>25</v>
      </c>
      <c r="R204" t="s">
        <v>222</v>
      </c>
      <c r="S204">
        <v>1197</v>
      </c>
      <c r="T204" t="s">
        <v>265</v>
      </c>
      <c r="U204" t="s">
        <v>266</v>
      </c>
      <c r="V204">
        <v>5</v>
      </c>
      <c r="W204" t="s">
        <v>29</v>
      </c>
    </row>
    <row r="205" spans="1:23" x14ac:dyDescent="0.3">
      <c r="A205">
        <v>212</v>
      </c>
      <c r="B205" t="s">
        <v>18</v>
      </c>
      <c r="C205">
        <v>2017</v>
      </c>
      <c r="D205">
        <f t="shared" ca="1" si="12"/>
        <v>6</v>
      </c>
      <c r="E205" s="5">
        <v>500000</v>
      </c>
      <c r="F205">
        <v>20000</v>
      </c>
      <c r="G205" t="s">
        <v>38</v>
      </c>
      <c r="H205" t="str">
        <f t="shared" si="13"/>
        <v>Central</v>
      </c>
      <c r="I205" t="s">
        <v>39</v>
      </c>
      <c r="J205" t="str">
        <f t="shared" si="14"/>
        <v>Illinois</v>
      </c>
      <c r="K205" t="s">
        <v>40</v>
      </c>
      <c r="L205" t="str">
        <f t="shared" si="15"/>
        <v>Chicago</v>
      </c>
      <c r="M205" t="s">
        <v>41</v>
      </c>
      <c r="N205" t="str">
        <f>IF(M205="", "", IFERROR(VLOOKUP(M205, Data!$A$1:$B$5, 2, 0), "Unkown fuel"))</f>
        <v>harmful</v>
      </c>
      <c r="O205" t="s">
        <v>23</v>
      </c>
      <c r="P205" t="s">
        <v>24</v>
      </c>
      <c r="Q205" t="s">
        <v>25</v>
      </c>
      <c r="R205" t="s">
        <v>389</v>
      </c>
      <c r="S205">
        <v>1197</v>
      </c>
      <c r="T205" t="s">
        <v>265</v>
      </c>
      <c r="U205" t="s">
        <v>266</v>
      </c>
      <c r="V205">
        <v>5</v>
      </c>
      <c r="W205" t="s">
        <v>29</v>
      </c>
    </row>
    <row r="206" spans="1:23" x14ac:dyDescent="0.3">
      <c r="A206">
        <v>213</v>
      </c>
      <c r="B206" t="s">
        <v>109</v>
      </c>
      <c r="C206">
        <v>2019</v>
      </c>
      <c r="D206">
        <f t="shared" ca="1" si="12"/>
        <v>4</v>
      </c>
      <c r="E206" s="5">
        <v>1250000</v>
      </c>
      <c r="F206">
        <v>15000</v>
      </c>
      <c r="G206" t="s">
        <v>38</v>
      </c>
      <c r="H206" t="str">
        <f t="shared" si="13"/>
        <v>Central</v>
      </c>
      <c r="I206" t="s">
        <v>70</v>
      </c>
      <c r="J206" t="str">
        <f t="shared" si="14"/>
        <v>Texas</v>
      </c>
      <c r="K206" t="s">
        <v>92</v>
      </c>
      <c r="L206" t="str">
        <f t="shared" si="15"/>
        <v>Dallas</v>
      </c>
      <c r="M206" t="s">
        <v>22</v>
      </c>
      <c r="N206" t="str">
        <f>IF(M206="", "", IFERROR(VLOOKUP(M206, Data!$A$1:$B$5, 2, 0), "Unkown fuel"))</f>
        <v>very harmful</v>
      </c>
      <c r="O206" t="s">
        <v>23</v>
      </c>
      <c r="P206" t="s">
        <v>24</v>
      </c>
      <c r="Q206" t="s">
        <v>25</v>
      </c>
      <c r="R206" t="s">
        <v>421</v>
      </c>
      <c r="S206">
        <v>2179</v>
      </c>
      <c r="T206" t="s">
        <v>422</v>
      </c>
      <c r="U206" t="s">
        <v>423</v>
      </c>
      <c r="V206">
        <v>7</v>
      </c>
      <c r="W206" t="s">
        <v>29</v>
      </c>
    </row>
    <row r="207" spans="1:23" x14ac:dyDescent="0.3">
      <c r="A207">
        <v>214</v>
      </c>
      <c r="B207" t="s">
        <v>46</v>
      </c>
      <c r="C207">
        <v>2013</v>
      </c>
      <c r="D207">
        <f t="shared" ca="1" si="12"/>
        <v>10</v>
      </c>
      <c r="E207" s="5">
        <v>320000</v>
      </c>
      <c r="F207">
        <v>31377</v>
      </c>
      <c r="G207" t="s">
        <v>124</v>
      </c>
      <c r="H207" t="str">
        <f t="shared" si="13"/>
        <v>South</v>
      </c>
      <c r="I207" t="s">
        <v>125</v>
      </c>
      <c r="J207" t="str">
        <f t="shared" si="14"/>
        <v>Georgia</v>
      </c>
      <c r="K207" t="s">
        <v>126</v>
      </c>
      <c r="L207" t="str">
        <f t="shared" si="15"/>
        <v>Atlanta</v>
      </c>
      <c r="M207" t="s">
        <v>41</v>
      </c>
      <c r="N207" t="str">
        <f>IF(M207="", "", IFERROR(VLOOKUP(M207, Data!$A$1:$B$5, 2, 0), "Unkown fuel"))</f>
        <v>harmful</v>
      </c>
      <c r="O207" t="s">
        <v>23</v>
      </c>
      <c r="P207" t="s">
        <v>24</v>
      </c>
      <c r="Q207" t="s">
        <v>33</v>
      </c>
      <c r="R207" t="s">
        <v>164</v>
      </c>
      <c r="S207">
        <v>1197</v>
      </c>
      <c r="T207" t="s">
        <v>258</v>
      </c>
      <c r="U207" t="s">
        <v>259</v>
      </c>
      <c r="V207">
        <v>5</v>
      </c>
      <c r="W207" t="s">
        <v>29</v>
      </c>
    </row>
    <row r="208" spans="1:23" x14ac:dyDescent="0.3">
      <c r="A208">
        <v>215</v>
      </c>
      <c r="B208" t="s">
        <v>18</v>
      </c>
      <c r="C208">
        <v>2018</v>
      </c>
      <c r="D208">
        <f t="shared" ca="1" si="12"/>
        <v>5</v>
      </c>
      <c r="E208" s="5">
        <v>700000</v>
      </c>
      <c r="F208">
        <v>50000</v>
      </c>
      <c r="G208" t="s">
        <v>38</v>
      </c>
      <c r="H208" t="str">
        <f t="shared" si="13"/>
        <v>Central</v>
      </c>
      <c r="I208" t="s">
        <v>39</v>
      </c>
      <c r="J208" t="str">
        <f t="shared" si="14"/>
        <v>Illinois</v>
      </c>
      <c r="K208" t="s">
        <v>40</v>
      </c>
      <c r="L208" t="str">
        <f t="shared" si="15"/>
        <v>Chicago</v>
      </c>
      <c r="M208" t="s">
        <v>22</v>
      </c>
      <c r="N208" t="str">
        <f>IF(M208="", "", IFERROR(VLOOKUP(M208, Data!$A$1:$B$5, 2, 0), "Unkown fuel"))</f>
        <v>very harmful</v>
      </c>
      <c r="O208" t="s">
        <v>23</v>
      </c>
      <c r="P208" t="s">
        <v>24</v>
      </c>
      <c r="Q208" t="s">
        <v>25</v>
      </c>
      <c r="R208" t="s">
        <v>424</v>
      </c>
      <c r="S208">
        <v>1248</v>
      </c>
      <c r="T208" t="s">
        <v>425</v>
      </c>
      <c r="U208" t="s">
        <v>28</v>
      </c>
      <c r="V208">
        <v>5</v>
      </c>
      <c r="W208" t="s">
        <v>29</v>
      </c>
    </row>
    <row r="209" spans="1:23" x14ac:dyDescent="0.3">
      <c r="A209">
        <v>216</v>
      </c>
      <c r="B209" t="s">
        <v>18</v>
      </c>
      <c r="C209">
        <v>2015</v>
      </c>
      <c r="D209">
        <f t="shared" ca="1" si="12"/>
        <v>8</v>
      </c>
      <c r="E209" s="5">
        <v>290000</v>
      </c>
      <c r="F209">
        <v>60000</v>
      </c>
      <c r="G209" t="s">
        <v>56</v>
      </c>
      <c r="H209" t="str">
        <f t="shared" si="13"/>
        <v>West</v>
      </c>
      <c r="I209" t="s">
        <v>21</v>
      </c>
      <c r="J209" t="str">
        <f t="shared" si="14"/>
        <v>Washington</v>
      </c>
      <c r="K209" t="s">
        <v>116</v>
      </c>
      <c r="L209" t="str">
        <f t="shared" si="15"/>
        <v>Seattle</v>
      </c>
      <c r="M209" t="s">
        <v>41</v>
      </c>
      <c r="N209" t="str">
        <f>IF(M209="", "", IFERROR(VLOOKUP(M209, Data!$A$1:$B$5, 2, 0), "Unkown fuel"))</f>
        <v>harmful</v>
      </c>
      <c r="O209" t="s">
        <v>23</v>
      </c>
      <c r="P209" t="s">
        <v>24</v>
      </c>
      <c r="Q209" t="s">
        <v>25</v>
      </c>
      <c r="R209" t="s">
        <v>226</v>
      </c>
      <c r="S209">
        <v>998</v>
      </c>
      <c r="T209" t="s">
        <v>244</v>
      </c>
      <c r="U209" t="s">
        <v>141</v>
      </c>
      <c r="V209">
        <v>5</v>
      </c>
      <c r="W209" t="s">
        <v>29</v>
      </c>
    </row>
    <row r="210" spans="1:23" x14ac:dyDescent="0.3">
      <c r="A210">
        <v>217</v>
      </c>
      <c r="B210" t="s">
        <v>65</v>
      </c>
      <c r="C210">
        <v>2012</v>
      </c>
      <c r="D210">
        <f t="shared" ca="1" si="12"/>
        <v>11</v>
      </c>
      <c r="E210" s="5">
        <v>550000</v>
      </c>
      <c r="F210">
        <v>100000</v>
      </c>
      <c r="G210" t="s">
        <v>38</v>
      </c>
      <c r="H210" t="str">
        <f t="shared" si="13"/>
        <v>Central</v>
      </c>
      <c r="I210" t="s">
        <v>249</v>
      </c>
      <c r="J210" t="str">
        <f t="shared" si="14"/>
        <v>Michigan</v>
      </c>
      <c r="K210" t="s">
        <v>250</v>
      </c>
      <c r="L210" t="str">
        <f t="shared" si="15"/>
        <v>Detroit</v>
      </c>
      <c r="M210" t="s">
        <v>41</v>
      </c>
      <c r="N210" t="str">
        <f>IF(M210="", "", IFERROR(VLOOKUP(M210, Data!$A$1:$B$5, 2, 0), "Unkown fuel"))</f>
        <v>harmful</v>
      </c>
      <c r="O210" t="s">
        <v>23</v>
      </c>
      <c r="P210" t="s">
        <v>154</v>
      </c>
      <c r="Q210" t="s">
        <v>25</v>
      </c>
      <c r="R210" t="s">
        <v>292</v>
      </c>
      <c r="S210">
        <v>1794</v>
      </c>
      <c r="T210" t="s">
        <v>293</v>
      </c>
      <c r="U210" t="s">
        <v>199</v>
      </c>
      <c r="V210">
        <v>5</v>
      </c>
      <c r="W210" t="s">
        <v>29</v>
      </c>
    </row>
    <row r="211" spans="1:23" x14ac:dyDescent="0.3">
      <c r="A211">
        <v>218</v>
      </c>
      <c r="B211" t="s">
        <v>37</v>
      </c>
      <c r="C211">
        <v>2012</v>
      </c>
      <c r="D211">
        <f t="shared" ca="1" si="12"/>
        <v>11</v>
      </c>
      <c r="E211" s="5">
        <v>265000</v>
      </c>
      <c r="F211">
        <v>60000</v>
      </c>
      <c r="G211" t="s">
        <v>19</v>
      </c>
      <c r="H211" t="str">
        <f t="shared" si="13"/>
        <v>East</v>
      </c>
      <c r="I211" t="s">
        <v>83</v>
      </c>
      <c r="J211" t="str">
        <f t="shared" si="14"/>
        <v>Massachusetts</v>
      </c>
      <c r="K211" t="s">
        <v>84</v>
      </c>
      <c r="L211" t="str">
        <f t="shared" si="15"/>
        <v>Boston</v>
      </c>
      <c r="M211" t="s">
        <v>41</v>
      </c>
      <c r="N211" t="str">
        <f>IF(M211="", "", IFERROR(VLOOKUP(M211, Data!$A$1:$B$5, 2, 0), "Unkown fuel"))</f>
        <v>harmful</v>
      </c>
      <c r="O211" t="s">
        <v>23</v>
      </c>
      <c r="P211" t="s">
        <v>24</v>
      </c>
      <c r="Q211" t="s">
        <v>25</v>
      </c>
      <c r="R211" t="s">
        <v>418</v>
      </c>
      <c r="S211">
        <v>1198</v>
      </c>
      <c r="T211" t="s">
        <v>219</v>
      </c>
      <c r="U211" t="s">
        <v>312</v>
      </c>
      <c r="V211">
        <v>5</v>
      </c>
      <c r="W211" t="s">
        <v>29</v>
      </c>
    </row>
    <row r="212" spans="1:23" x14ac:dyDescent="0.3">
      <c r="A212">
        <v>219</v>
      </c>
      <c r="B212" t="s">
        <v>18</v>
      </c>
      <c r="C212">
        <v>2018</v>
      </c>
      <c r="D212">
        <f t="shared" ca="1" si="12"/>
        <v>5</v>
      </c>
      <c r="E212" s="5">
        <v>830000</v>
      </c>
      <c r="F212">
        <v>5000</v>
      </c>
      <c r="G212" t="s">
        <v>19</v>
      </c>
      <c r="H212" t="str">
        <f t="shared" si="13"/>
        <v>East</v>
      </c>
      <c r="I212" t="s">
        <v>83</v>
      </c>
      <c r="J212" t="str">
        <f t="shared" si="14"/>
        <v>Massachusetts</v>
      </c>
      <c r="K212" t="s">
        <v>84</v>
      </c>
      <c r="L212" t="str">
        <f t="shared" si="15"/>
        <v>Boston</v>
      </c>
      <c r="M212" t="s">
        <v>41</v>
      </c>
      <c r="N212" t="str">
        <f>IF(M212="", "", IFERROR(VLOOKUP(M212, Data!$A$1:$B$5, 2, 0), "Unkown fuel"))</f>
        <v>harmful</v>
      </c>
      <c r="O212" t="s">
        <v>23</v>
      </c>
      <c r="P212" t="s">
        <v>154</v>
      </c>
      <c r="Q212" t="s">
        <v>25</v>
      </c>
      <c r="R212" t="s">
        <v>113</v>
      </c>
      <c r="S212">
        <v>1197</v>
      </c>
      <c r="T212" t="s">
        <v>114</v>
      </c>
      <c r="U212" t="s">
        <v>115</v>
      </c>
      <c r="V212">
        <v>5</v>
      </c>
      <c r="W212" t="s">
        <v>29</v>
      </c>
    </row>
    <row r="213" spans="1:23" x14ac:dyDescent="0.3">
      <c r="A213">
        <v>220</v>
      </c>
      <c r="B213" t="s">
        <v>109</v>
      </c>
      <c r="C213">
        <v>2017</v>
      </c>
      <c r="D213">
        <f t="shared" ca="1" si="12"/>
        <v>6</v>
      </c>
      <c r="E213" s="5">
        <v>800000</v>
      </c>
      <c r="F213">
        <v>60000</v>
      </c>
      <c r="G213" t="s">
        <v>124</v>
      </c>
      <c r="H213" t="str">
        <f t="shared" si="13"/>
        <v>South</v>
      </c>
      <c r="I213" t="s">
        <v>125</v>
      </c>
      <c r="J213" t="str">
        <f t="shared" si="14"/>
        <v>Georgia</v>
      </c>
      <c r="K213" t="s">
        <v>126</v>
      </c>
      <c r="L213" t="str">
        <f t="shared" si="15"/>
        <v>Atlanta</v>
      </c>
      <c r="M213" t="s">
        <v>22</v>
      </c>
      <c r="N213" t="str">
        <f>IF(M213="", "", IFERROR(VLOOKUP(M213, Data!$A$1:$B$5, 2, 0), "Unkown fuel"))</f>
        <v>very harmful</v>
      </c>
      <c r="O213" t="s">
        <v>23</v>
      </c>
      <c r="P213" t="s">
        <v>24</v>
      </c>
      <c r="Q213" t="s">
        <v>25</v>
      </c>
      <c r="R213" t="s">
        <v>426</v>
      </c>
      <c r="S213">
        <v>2179</v>
      </c>
      <c r="T213" t="s">
        <v>422</v>
      </c>
      <c r="U213" t="s">
        <v>423</v>
      </c>
      <c r="V213">
        <v>7</v>
      </c>
      <c r="W213" t="s">
        <v>29</v>
      </c>
    </row>
    <row r="214" spans="1:23" x14ac:dyDescent="0.3">
      <c r="A214">
        <v>221</v>
      </c>
      <c r="B214" t="s">
        <v>18</v>
      </c>
      <c r="C214">
        <v>2011</v>
      </c>
      <c r="D214">
        <f t="shared" ca="1" si="12"/>
        <v>12</v>
      </c>
      <c r="E214" s="5">
        <v>160000</v>
      </c>
      <c r="F214">
        <v>25000</v>
      </c>
      <c r="G214" t="s">
        <v>19</v>
      </c>
      <c r="H214" t="str">
        <f t="shared" si="13"/>
        <v>East</v>
      </c>
      <c r="I214" t="s">
        <v>31</v>
      </c>
      <c r="J214" t="str">
        <f t="shared" si="14"/>
        <v>New York</v>
      </c>
      <c r="K214" t="s">
        <v>32</v>
      </c>
      <c r="L214" t="str">
        <f t="shared" si="15"/>
        <v>New York City</v>
      </c>
      <c r="M214" t="s">
        <v>41</v>
      </c>
      <c r="N214" t="str">
        <f>IF(M214="", "", IFERROR(VLOOKUP(M214, Data!$A$1:$B$5, 2, 0), "Unkown fuel"))</f>
        <v>harmful</v>
      </c>
      <c r="O214" t="s">
        <v>23</v>
      </c>
      <c r="P214" t="s">
        <v>24</v>
      </c>
      <c r="Q214" t="s">
        <v>33</v>
      </c>
      <c r="R214" t="s">
        <v>96</v>
      </c>
      <c r="S214">
        <v>796</v>
      </c>
      <c r="T214" t="s">
        <v>97</v>
      </c>
      <c r="U214" t="s">
        <v>98</v>
      </c>
      <c r="V214">
        <v>5</v>
      </c>
      <c r="W214" t="s">
        <v>29</v>
      </c>
    </row>
    <row r="215" spans="1:23" x14ac:dyDescent="0.3">
      <c r="A215">
        <v>222</v>
      </c>
      <c r="B215" t="s">
        <v>75</v>
      </c>
      <c r="C215">
        <v>2018</v>
      </c>
      <c r="D215">
        <f t="shared" ca="1" si="12"/>
        <v>5</v>
      </c>
      <c r="E215" s="5">
        <v>335000</v>
      </c>
      <c r="F215">
        <v>30000</v>
      </c>
      <c r="G215" t="s">
        <v>124</v>
      </c>
      <c r="H215" t="str">
        <f t="shared" si="13"/>
        <v>South</v>
      </c>
      <c r="I215" t="s">
        <v>125</v>
      </c>
      <c r="J215" t="str">
        <f t="shared" si="14"/>
        <v>Georgia</v>
      </c>
      <c r="K215" t="s">
        <v>126</v>
      </c>
      <c r="L215" t="str">
        <f t="shared" si="15"/>
        <v>Atlanta</v>
      </c>
      <c r="M215" t="s">
        <v>41</v>
      </c>
      <c r="N215" t="str">
        <f>IF(M215="", "", IFERROR(VLOOKUP(M215, Data!$A$1:$B$5, 2, 0), "Unkown fuel"))</f>
        <v>harmful</v>
      </c>
      <c r="O215" t="s">
        <v>23</v>
      </c>
      <c r="P215" t="s">
        <v>24</v>
      </c>
      <c r="Q215" t="s">
        <v>25</v>
      </c>
      <c r="R215" t="s">
        <v>427</v>
      </c>
      <c r="S215">
        <v>799</v>
      </c>
      <c r="T215" t="s">
        <v>428</v>
      </c>
      <c r="U215" t="s">
        <v>429</v>
      </c>
      <c r="V215">
        <v>5</v>
      </c>
      <c r="W215" t="s">
        <v>29</v>
      </c>
    </row>
    <row r="216" spans="1:23" x14ac:dyDescent="0.3">
      <c r="A216">
        <v>223</v>
      </c>
      <c r="B216" t="s">
        <v>145</v>
      </c>
      <c r="C216">
        <v>2017</v>
      </c>
      <c r="D216">
        <f t="shared" ca="1" si="12"/>
        <v>6</v>
      </c>
      <c r="E216" s="5">
        <v>329000</v>
      </c>
      <c r="F216">
        <v>80000</v>
      </c>
      <c r="G216" t="s">
        <v>124</v>
      </c>
      <c r="H216" t="str">
        <f t="shared" si="13"/>
        <v>South</v>
      </c>
      <c r="I216" t="s">
        <v>125</v>
      </c>
      <c r="J216" t="str">
        <f t="shared" si="14"/>
        <v>Georgia</v>
      </c>
      <c r="K216" t="s">
        <v>126</v>
      </c>
      <c r="L216" t="str">
        <f t="shared" si="15"/>
        <v>Atlanta</v>
      </c>
      <c r="M216" t="s">
        <v>41</v>
      </c>
      <c r="N216" t="str">
        <f>IF(M216="", "", IFERROR(VLOOKUP(M216, Data!$A$1:$B$5, 2, 0), "Unkown fuel"))</f>
        <v>harmful</v>
      </c>
      <c r="O216" t="s">
        <v>23</v>
      </c>
      <c r="P216" t="s">
        <v>24</v>
      </c>
      <c r="Q216" t="s">
        <v>33</v>
      </c>
      <c r="R216" t="s">
        <v>146</v>
      </c>
      <c r="S216">
        <v>1198</v>
      </c>
      <c r="T216" t="s">
        <v>86</v>
      </c>
      <c r="U216" t="s">
        <v>147</v>
      </c>
      <c r="V216">
        <v>5</v>
      </c>
      <c r="W216" t="s">
        <v>29</v>
      </c>
    </row>
    <row r="217" spans="1:23" x14ac:dyDescent="0.3">
      <c r="A217">
        <v>224</v>
      </c>
      <c r="B217" t="s">
        <v>18</v>
      </c>
      <c r="C217">
        <v>2017</v>
      </c>
      <c r="D217">
        <f t="shared" ca="1" si="12"/>
        <v>6</v>
      </c>
      <c r="E217" s="5">
        <v>775000</v>
      </c>
      <c r="F217">
        <v>75000</v>
      </c>
      <c r="G217" t="s">
        <v>19</v>
      </c>
      <c r="H217" t="str">
        <f t="shared" si="13"/>
        <v>East</v>
      </c>
      <c r="I217" t="s">
        <v>206</v>
      </c>
      <c r="J217" t="str">
        <f t="shared" si="14"/>
        <v>Pennsylvania</v>
      </c>
      <c r="K217" t="s">
        <v>207</v>
      </c>
      <c r="L217" t="str">
        <f t="shared" si="15"/>
        <v>Philadelphia</v>
      </c>
      <c r="M217" t="s">
        <v>22</v>
      </c>
      <c r="N217" t="str">
        <f>IF(M217="", "", IFERROR(VLOOKUP(M217, Data!$A$1:$B$5, 2, 0), "Unkown fuel"))</f>
        <v>very harmful</v>
      </c>
      <c r="O217" t="s">
        <v>23</v>
      </c>
      <c r="P217" t="s">
        <v>24</v>
      </c>
      <c r="Q217" t="s">
        <v>25</v>
      </c>
      <c r="R217" t="s">
        <v>129</v>
      </c>
      <c r="S217">
        <v>1248</v>
      </c>
      <c r="T217" t="s">
        <v>94</v>
      </c>
      <c r="U217" t="s">
        <v>95</v>
      </c>
      <c r="V217">
        <v>5</v>
      </c>
      <c r="W217" t="s">
        <v>29</v>
      </c>
    </row>
    <row r="218" spans="1:23" x14ac:dyDescent="0.3">
      <c r="A218">
        <v>225</v>
      </c>
      <c r="B218" t="s">
        <v>46</v>
      </c>
      <c r="C218">
        <v>2020</v>
      </c>
      <c r="D218">
        <f t="shared" ca="1" si="12"/>
        <v>3</v>
      </c>
      <c r="E218" s="5">
        <v>524000</v>
      </c>
      <c r="F218">
        <v>32000</v>
      </c>
      <c r="G218" t="s">
        <v>124</v>
      </c>
      <c r="H218" t="str">
        <f t="shared" si="13"/>
        <v>South</v>
      </c>
      <c r="I218" t="s">
        <v>125</v>
      </c>
      <c r="J218" t="str">
        <f t="shared" si="14"/>
        <v>Georgia</v>
      </c>
      <c r="K218" t="s">
        <v>126</v>
      </c>
      <c r="L218" t="str">
        <f t="shared" si="15"/>
        <v>Atlanta</v>
      </c>
      <c r="M218" t="s">
        <v>41</v>
      </c>
      <c r="N218" t="str">
        <f>IF(M218="", "", IFERROR(VLOOKUP(M218, Data!$A$1:$B$5, 2, 0), "Unkown fuel"))</f>
        <v>harmful</v>
      </c>
      <c r="O218" t="s">
        <v>23</v>
      </c>
      <c r="P218" t="s">
        <v>24</v>
      </c>
      <c r="Q218" t="s">
        <v>25</v>
      </c>
      <c r="R218" t="s">
        <v>53</v>
      </c>
      <c r="S218">
        <v>1197</v>
      </c>
      <c r="T218" t="s">
        <v>54</v>
      </c>
      <c r="U218" t="s">
        <v>55</v>
      </c>
      <c r="V218">
        <v>5</v>
      </c>
      <c r="W218" t="s">
        <v>29</v>
      </c>
    </row>
    <row r="219" spans="1:23" x14ac:dyDescent="0.3">
      <c r="A219">
        <v>226</v>
      </c>
      <c r="B219" t="s">
        <v>18</v>
      </c>
      <c r="C219">
        <v>2015</v>
      </c>
      <c r="D219">
        <f t="shared" ca="1" si="12"/>
        <v>8</v>
      </c>
      <c r="E219" s="5">
        <v>245000</v>
      </c>
      <c r="F219">
        <v>40000</v>
      </c>
      <c r="G219" t="s">
        <v>19</v>
      </c>
      <c r="H219" t="str">
        <f t="shared" si="13"/>
        <v>East</v>
      </c>
      <c r="I219" t="s">
        <v>83</v>
      </c>
      <c r="J219" t="str">
        <f t="shared" si="14"/>
        <v>Massachusetts</v>
      </c>
      <c r="K219" t="s">
        <v>84</v>
      </c>
      <c r="L219" t="str">
        <f t="shared" si="15"/>
        <v>Boston</v>
      </c>
      <c r="M219" t="s">
        <v>41</v>
      </c>
      <c r="N219" t="str">
        <f>IF(M219="", "", IFERROR(VLOOKUP(M219, Data!$A$1:$B$5, 2, 0), "Unkown fuel"))</f>
        <v>harmful</v>
      </c>
      <c r="O219" t="s">
        <v>23</v>
      </c>
      <c r="P219" t="s">
        <v>24</v>
      </c>
      <c r="Q219" t="s">
        <v>25</v>
      </c>
      <c r="R219" t="s">
        <v>430</v>
      </c>
      <c r="S219">
        <v>796</v>
      </c>
      <c r="T219" t="s">
        <v>118</v>
      </c>
      <c r="U219" t="s">
        <v>119</v>
      </c>
      <c r="V219">
        <v>5</v>
      </c>
      <c r="W219" t="s">
        <v>29</v>
      </c>
    </row>
    <row r="220" spans="1:23" x14ac:dyDescent="0.3">
      <c r="A220">
        <v>227</v>
      </c>
      <c r="B220" t="s">
        <v>46</v>
      </c>
      <c r="C220">
        <v>2012</v>
      </c>
      <c r="D220">
        <f t="shared" ca="1" si="12"/>
        <v>11</v>
      </c>
      <c r="E220" s="5">
        <v>275000</v>
      </c>
      <c r="F220">
        <v>93000</v>
      </c>
      <c r="G220" t="s">
        <v>56</v>
      </c>
      <c r="H220" t="str">
        <f t="shared" si="13"/>
        <v>West</v>
      </c>
      <c r="I220" t="s">
        <v>21</v>
      </c>
      <c r="J220" t="str">
        <f t="shared" si="14"/>
        <v>Washington</v>
      </c>
      <c r="K220" t="s">
        <v>116</v>
      </c>
      <c r="L220" t="str">
        <f t="shared" si="15"/>
        <v>Seattle</v>
      </c>
      <c r="M220" t="s">
        <v>41</v>
      </c>
      <c r="N220" t="str">
        <f>IF(M220="", "", IFERROR(VLOOKUP(M220, Data!$A$1:$B$5, 2, 0), "Unkown fuel"))</f>
        <v>harmful</v>
      </c>
      <c r="O220" t="s">
        <v>23</v>
      </c>
      <c r="P220" t="s">
        <v>24</v>
      </c>
      <c r="Q220" t="s">
        <v>33</v>
      </c>
      <c r="R220" t="s">
        <v>142</v>
      </c>
      <c r="S220">
        <v>1197</v>
      </c>
      <c r="T220" t="s">
        <v>431</v>
      </c>
      <c r="U220" t="s">
        <v>432</v>
      </c>
      <c r="V220">
        <v>5</v>
      </c>
      <c r="W220" t="s">
        <v>29</v>
      </c>
    </row>
    <row r="221" spans="1:23" x14ac:dyDescent="0.3">
      <c r="A221">
        <v>228</v>
      </c>
      <c r="B221" t="s">
        <v>109</v>
      </c>
      <c r="C221">
        <v>2018</v>
      </c>
      <c r="D221">
        <f t="shared" ca="1" si="12"/>
        <v>5</v>
      </c>
      <c r="E221" s="5">
        <v>520000</v>
      </c>
      <c r="F221">
        <v>60000</v>
      </c>
      <c r="G221" t="s">
        <v>56</v>
      </c>
      <c r="H221" t="str">
        <f t="shared" si="13"/>
        <v>West</v>
      </c>
      <c r="I221" t="s">
        <v>21</v>
      </c>
      <c r="J221" t="str">
        <f t="shared" si="14"/>
        <v>Washington</v>
      </c>
      <c r="K221" t="s">
        <v>116</v>
      </c>
      <c r="L221" t="str">
        <f t="shared" si="15"/>
        <v>Seattle</v>
      </c>
      <c r="M221" t="s">
        <v>41</v>
      </c>
      <c r="N221" t="str">
        <f>IF(M221="", "", IFERROR(VLOOKUP(M221, Data!$A$1:$B$5, 2, 0), "Unkown fuel"))</f>
        <v>harmful</v>
      </c>
      <c r="O221" t="s">
        <v>23</v>
      </c>
      <c r="P221" t="s">
        <v>24</v>
      </c>
      <c r="Q221" t="s">
        <v>25</v>
      </c>
      <c r="R221" t="s">
        <v>433</v>
      </c>
      <c r="S221">
        <v>1193</v>
      </c>
      <c r="T221" t="s">
        <v>434</v>
      </c>
      <c r="U221" t="s">
        <v>435</v>
      </c>
      <c r="V221">
        <v>5</v>
      </c>
      <c r="W221" t="s">
        <v>29</v>
      </c>
    </row>
    <row r="222" spans="1:23" x14ac:dyDescent="0.3">
      <c r="A222">
        <v>230</v>
      </c>
      <c r="B222" t="s">
        <v>296</v>
      </c>
      <c r="C222">
        <v>2014</v>
      </c>
      <c r="D222">
        <f t="shared" ca="1" si="12"/>
        <v>9</v>
      </c>
      <c r="E222" s="5">
        <v>550000</v>
      </c>
      <c r="F222">
        <v>37000</v>
      </c>
      <c r="G222" t="s">
        <v>38</v>
      </c>
      <c r="H222" t="str">
        <f t="shared" si="13"/>
        <v>Central</v>
      </c>
      <c r="I222" t="s">
        <v>249</v>
      </c>
      <c r="J222" t="str">
        <f t="shared" si="14"/>
        <v>Michigan</v>
      </c>
      <c r="K222" t="s">
        <v>250</v>
      </c>
      <c r="L222" t="str">
        <f t="shared" si="15"/>
        <v>Detroit</v>
      </c>
      <c r="M222" t="s">
        <v>41</v>
      </c>
      <c r="N222" t="str">
        <f>IF(M222="", "", IFERROR(VLOOKUP(M222, Data!$A$1:$B$5, 2, 0), "Unkown fuel"))</f>
        <v>harmful</v>
      </c>
      <c r="O222" t="s">
        <v>23</v>
      </c>
      <c r="P222" t="s">
        <v>24</v>
      </c>
      <c r="Q222" t="s">
        <v>25</v>
      </c>
      <c r="R222" t="s">
        <v>436</v>
      </c>
      <c r="S222">
        <v>1498</v>
      </c>
      <c r="T222" t="s">
        <v>437</v>
      </c>
      <c r="U222" t="s">
        <v>438</v>
      </c>
      <c r="V222">
        <v>5</v>
      </c>
      <c r="W222" t="s">
        <v>29</v>
      </c>
    </row>
    <row r="223" spans="1:23" x14ac:dyDescent="0.3">
      <c r="A223">
        <v>231</v>
      </c>
      <c r="B223" t="s">
        <v>69</v>
      </c>
      <c r="C223">
        <v>2018</v>
      </c>
      <c r="D223">
        <f t="shared" ca="1" si="12"/>
        <v>5</v>
      </c>
      <c r="E223" s="5">
        <v>910000</v>
      </c>
      <c r="F223">
        <v>15000</v>
      </c>
      <c r="G223" t="s">
        <v>38</v>
      </c>
      <c r="H223" t="str">
        <f t="shared" si="13"/>
        <v>Central</v>
      </c>
      <c r="I223" t="s">
        <v>249</v>
      </c>
      <c r="J223" t="str">
        <f t="shared" si="14"/>
        <v>Michigan</v>
      </c>
      <c r="K223" t="s">
        <v>250</v>
      </c>
      <c r="L223" t="str">
        <f t="shared" si="15"/>
        <v>Detroit</v>
      </c>
      <c r="M223" t="s">
        <v>41</v>
      </c>
      <c r="N223" t="str">
        <f>IF(M223="", "", IFERROR(VLOOKUP(M223, Data!$A$1:$B$5, 2, 0), "Unkown fuel"))</f>
        <v>harmful</v>
      </c>
      <c r="O223" t="s">
        <v>23</v>
      </c>
      <c r="P223" t="s">
        <v>24</v>
      </c>
      <c r="Q223" t="s">
        <v>25</v>
      </c>
      <c r="R223" t="s">
        <v>142</v>
      </c>
      <c r="S223">
        <v>1497</v>
      </c>
      <c r="T223" t="s">
        <v>439</v>
      </c>
      <c r="U223" t="s">
        <v>440</v>
      </c>
      <c r="V223">
        <v>5</v>
      </c>
      <c r="W223" t="s">
        <v>29</v>
      </c>
    </row>
    <row r="224" spans="1:23" x14ac:dyDescent="0.3">
      <c r="A224">
        <v>232</v>
      </c>
      <c r="B224" t="s">
        <v>296</v>
      </c>
      <c r="C224">
        <v>2015</v>
      </c>
      <c r="D224">
        <f t="shared" ca="1" si="12"/>
        <v>8</v>
      </c>
      <c r="E224" s="5">
        <v>300000</v>
      </c>
      <c r="F224">
        <v>80000</v>
      </c>
      <c r="G224" t="s">
        <v>38</v>
      </c>
      <c r="H224" t="str">
        <f t="shared" si="13"/>
        <v>Central</v>
      </c>
      <c r="I224" t="s">
        <v>249</v>
      </c>
      <c r="J224" t="str">
        <f t="shared" si="14"/>
        <v>Michigan</v>
      </c>
      <c r="K224" t="s">
        <v>250</v>
      </c>
      <c r="L224" t="str">
        <f t="shared" si="15"/>
        <v>Detroit</v>
      </c>
      <c r="M224" t="s">
        <v>41</v>
      </c>
      <c r="N224" t="str">
        <f>IF(M224="", "", IFERROR(VLOOKUP(M224, Data!$A$1:$B$5, 2, 0), "Unkown fuel"))</f>
        <v>harmful</v>
      </c>
      <c r="O224" t="s">
        <v>23</v>
      </c>
      <c r="P224" t="s">
        <v>24</v>
      </c>
      <c r="Q224" t="s">
        <v>25</v>
      </c>
      <c r="R224" t="s">
        <v>441</v>
      </c>
      <c r="S224">
        <v>1198</v>
      </c>
      <c r="T224" t="s">
        <v>244</v>
      </c>
      <c r="U224" t="s">
        <v>147</v>
      </c>
      <c r="V224">
        <v>5</v>
      </c>
      <c r="W224" t="s">
        <v>29</v>
      </c>
    </row>
    <row r="225" spans="1:23" x14ac:dyDescent="0.3">
      <c r="A225">
        <v>233</v>
      </c>
      <c r="B225" t="s">
        <v>18</v>
      </c>
      <c r="C225">
        <v>2016</v>
      </c>
      <c r="D225">
        <f t="shared" ca="1" si="12"/>
        <v>7</v>
      </c>
      <c r="E225" s="5">
        <v>350000</v>
      </c>
      <c r="F225">
        <v>140000</v>
      </c>
      <c r="G225" t="s">
        <v>19</v>
      </c>
      <c r="H225" t="str">
        <f t="shared" si="13"/>
        <v>East</v>
      </c>
      <c r="I225" t="s">
        <v>83</v>
      </c>
      <c r="J225" t="str">
        <f t="shared" si="14"/>
        <v>Massachusetts</v>
      </c>
      <c r="K225" t="s">
        <v>84</v>
      </c>
      <c r="L225" t="str">
        <f t="shared" si="15"/>
        <v>Boston</v>
      </c>
      <c r="M225" t="s">
        <v>41</v>
      </c>
      <c r="N225" t="str">
        <f>IF(M225="", "", IFERROR(VLOOKUP(M225, Data!$A$1:$B$5, 2, 0), "Unkown fuel"))</f>
        <v>harmful</v>
      </c>
      <c r="O225" t="s">
        <v>23</v>
      </c>
      <c r="P225" t="s">
        <v>24</v>
      </c>
      <c r="Q225" t="s">
        <v>25</v>
      </c>
      <c r="R225" t="s">
        <v>226</v>
      </c>
      <c r="S225">
        <v>998</v>
      </c>
      <c r="T225" t="s">
        <v>244</v>
      </c>
      <c r="U225" t="s">
        <v>141</v>
      </c>
      <c r="V225">
        <v>5</v>
      </c>
      <c r="W225" t="s">
        <v>29</v>
      </c>
    </row>
    <row r="226" spans="1:23" x14ac:dyDescent="0.3">
      <c r="A226">
        <v>234</v>
      </c>
      <c r="B226" t="s">
        <v>88</v>
      </c>
      <c r="C226">
        <v>2013</v>
      </c>
      <c r="D226">
        <f t="shared" ca="1" si="12"/>
        <v>10</v>
      </c>
      <c r="E226" s="5">
        <v>900000</v>
      </c>
      <c r="F226">
        <v>70000</v>
      </c>
      <c r="G226" t="s">
        <v>19</v>
      </c>
      <c r="H226" t="str">
        <f t="shared" si="13"/>
        <v>East</v>
      </c>
      <c r="I226" t="s">
        <v>83</v>
      </c>
      <c r="J226" t="str">
        <f t="shared" si="14"/>
        <v>Massachusetts</v>
      </c>
      <c r="K226" t="s">
        <v>84</v>
      </c>
      <c r="L226" t="str">
        <f t="shared" si="15"/>
        <v>Boston</v>
      </c>
      <c r="M226" t="s">
        <v>22</v>
      </c>
      <c r="N226" t="str">
        <f>IF(M226="", "", IFERROR(VLOOKUP(M226, Data!$A$1:$B$5, 2, 0), "Unkown fuel"))</f>
        <v>very harmful</v>
      </c>
      <c r="O226" t="s">
        <v>23</v>
      </c>
      <c r="P226" t="s">
        <v>24</v>
      </c>
      <c r="Q226" t="s">
        <v>25</v>
      </c>
      <c r="R226" t="s">
        <v>328</v>
      </c>
      <c r="S226">
        <v>2696</v>
      </c>
      <c r="T226" t="s">
        <v>442</v>
      </c>
      <c r="U226" t="s">
        <v>443</v>
      </c>
      <c r="V226">
        <v>7</v>
      </c>
      <c r="W226" t="s">
        <v>29</v>
      </c>
    </row>
    <row r="227" spans="1:23" x14ac:dyDescent="0.3">
      <c r="A227">
        <v>235</v>
      </c>
      <c r="B227" t="s">
        <v>88</v>
      </c>
      <c r="C227">
        <v>2013</v>
      </c>
      <c r="D227">
        <f t="shared" ca="1" si="12"/>
        <v>10</v>
      </c>
      <c r="E227" s="5">
        <v>300000</v>
      </c>
      <c r="F227">
        <v>120000</v>
      </c>
      <c r="G227" t="s">
        <v>38</v>
      </c>
      <c r="H227" t="str">
        <f t="shared" si="13"/>
        <v>Central</v>
      </c>
      <c r="I227" t="s">
        <v>39</v>
      </c>
      <c r="J227" t="str">
        <f t="shared" si="14"/>
        <v>Illinois</v>
      </c>
      <c r="K227" t="s">
        <v>40</v>
      </c>
      <c r="L227" t="str">
        <f t="shared" si="15"/>
        <v>Chicago</v>
      </c>
      <c r="M227" t="s">
        <v>22</v>
      </c>
      <c r="N227" t="str">
        <f>IF(M227="", "", IFERROR(VLOOKUP(M227, Data!$A$1:$B$5, 2, 0), "Unkown fuel"))</f>
        <v>very harmful</v>
      </c>
      <c r="O227" t="s">
        <v>23</v>
      </c>
      <c r="P227" t="s">
        <v>24</v>
      </c>
      <c r="Q227" t="s">
        <v>33</v>
      </c>
      <c r="R227" t="s">
        <v>444</v>
      </c>
      <c r="S227">
        <v>1493</v>
      </c>
      <c r="T227" t="s">
        <v>171</v>
      </c>
      <c r="U227" t="s">
        <v>445</v>
      </c>
      <c r="V227">
        <v>7</v>
      </c>
      <c r="W227" t="s">
        <v>29</v>
      </c>
    </row>
    <row r="228" spans="1:23" x14ac:dyDescent="0.3">
      <c r="A228">
        <v>236</v>
      </c>
      <c r="B228" t="s">
        <v>18</v>
      </c>
      <c r="C228">
        <v>2010</v>
      </c>
      <c r="D228">
        <f t="shared" ca="1" si="12"/>
        <v>13</v>
      </c>
      <c r="E228" s="5">
        <v>250000</v>
      </c>
      <c r="F228">
        <v>110000</v>
      </c>
      <c r="G228" t="s">
        <v>38</v>
      </c>
      <c r="H228" t="str">
        <f t="shared" si="13"/>
        <v>Central</v>
      </c>
      <c r="I228" t="s">
        <v>39</v>
      </c>
      <c r="J228" t="str">
        <f t="shared" si="14"/>
        <v>Illinois</v>
      </c>
      <c r="K228" t="s">
        <v>40</v>
      </c>
      <c r="L228" t="str">
        <f t="shared" si="15"/>
        <v>Chicago</v>
      </c>
      <c r="M228" t="s">
        <v>22</v>
      </c>
      <c r="N228" t="str">
        <f>IF(M228="", "", IFERROR(VLOOKUP(M228, Data!$A$1:$B$5, 2, 0), "Unkown fuel"))</f>
        <v>very harmful</v>
      </c>
      <c r="O228" t="s">
        <v>23</v>
      </c>
      <c r="P228" t="s">
        <v>24</v>
      </c>
      <c r="Q228" t="s">
        <v>33</v>
      </c>
      <c r="R228" t="s">
        <v>390</v>
      </c>
      <c r="S228">
        <v>1248</v>
      </c>
      <c r="T228" t="s">
        <v>82</v>
      </c>
      <c r="U228" t="s">
        <v>28</v>
      </c>
      <c r="V228">
        <v>5</v>
      </c>
      <c r="W228" t="s">
        <v>29</v>
      </c>
    </row>
    <row r="229" spans="1:23" x14ac:dyDescent="0.3">
      <c r="A229">
        <v>237</v>
      </c>
      <c r="B229" t="s">
        <v>46</v>
      </c>
      <c r="C229">
        <v>2017</v>
      </c>
      <c r="D229">
        <f t="shared" ca="1" si="12"/>
        <v>6</v>
      </c>
      <c r="E229" s="5">
        <v>1100000</v>
      </c>
      <c r="F229">
        <v>37000</v>
      </c>
      <c r="G229" t="s">
        <v>38</v>
      </c>
      <c r="H229" t="str">
        <f t="shared" si="13"/>
        <v>Central</v>
      </c>
      <c r="I229" t="s">
        <v>249</v>
      </c>
      <c r="J229" t="str">
        <f t="shared" si="14"/>
        <v>Michigan</v>
      </c>
      <c r="K229" t="s">
        <v>250</v>
      </c>
      <c r="L229" t="str">
        <f t="shared" si="15"/>
        <v>Detroit</v>
      </c>
      <c r="M229" t="s">
        <v>22</v>
      </c>
      <c r="N229" t="str">
        <f>IF(M229="", "", IFERROR(VLOOKUP(M229, Data!$A$1:$B$5, 2, 0), "Unkown fuel"))</f>
        <v>very harmful</v>
      </c>
      <c r="O229" t="s">
        <v>23</v>
      </c>
      <c r="P229" t="s">
        <v>24</v>
      </c>
      <c r="Q229" t="s">
        <v>25</v>
      </c>
      <c r="R229" t="s">
        <v>300</v>
      </c>
      <c r="S229">
        <v>1582</v>
      </c>
      <c r="T229" t="s">
        <v>301</v>
      </c>
      <c r="U229" t="s">
        <v>302</v>
      </c>
      <c r="V229">
        <v>5</v>
      </c>
      <c r="W229" t="s">
        <v>29</v>
      </c>
    </row>
    <row r="230" spans="1:23" x14ac:dyDescent="0.3">
      <c r="A230">
        <v>238</v>
      </c>
      <c r="B230" t="s">
        <v>75</v>
      </c>
      <c r="C230">
        <v>2016</v>
      </c>
      <c r="D230">
        <f t="shared" ca="1" si="12"/>
        <v>7</v>
      </c>
      <c r="E230" s="5">
        <v>270000</v>
      </c>
      <c r="F230">
        <v>44000</v>
      </c>
      <c r="G230" t="s">
        <v>19</v>
      </c>
      <c r="H230" t="str">
        <f t="shared" si="13"/>
        <v>East</v>
      </c>
      <c r="I230" t="s">
        <v>20</v>
      </c>
      <c r="J230" t="str">
        <f t="shared" si="14"/>
        <v>District of Columbia</v>
      </c>
      <c r="K230" t="s">
        <v>21</v>
      </c>
      <c r="L230" t="str">
        <f t="shared" si="15"/>
        <v>Washington</v>
      </c>
      <c r="M230" t="s">
        <v>41</v>
      </c>
      <c r="N230" t="str">
        <f>IF(M230="", "", IFERROR(VLOOKUP(M230, Data!$A$1:$B$5, 2, 0), "Unkown fuel"))</f>
        <v>harmful</v>
      </c>
      <c r="O230" t="s">
        <v>23</v>
      </c>
      <c r="P230" t="s">
        <v>24</v>
      </c>
      <c r="Q230" t="s">
        <v>25</v>
      </c>
      <c r="R230" t="s">
        <v>427</v>
      </c>
      <c r="S230">
        <v>799</v>
      </c>
      <c r="T230" t="s">
        <v>428</v>
      </c>
      <c r="U230" t="s">
        <v>429</v>
      </c>
      <c r="V230">
        <v>5</v>
      </c>
      <c r="W230" t="s">
        <v>29</v>
      </c>
    </row>
    <row r="231" spans="1:23" x14ac:dyDescent="0.3">
      <c r="A231">
        <v>239</v>
      </c>
      <c r="B231" t="s">
        <v>18</v>
      </c>
      <c r="C231">
        <v>2015</v>
      </c>
      <c r="D231">
        <f t="shared" ca="1" si="12"/>
        <v>8</v>
      </c>
      <c r="E231" s="5">
        <v>640000</v>
      </c>
      <c r="F231">
        <v>80000</v>
      </c>
      <c r="G231" t="s">
        <v>19</v>
      </c>
      <c r="H231" t="str">
        <f t="shared" si="13"/>
        <v>East</v>
      </c>
      <c r="I231" t="s">
        <v>20</v>
      </c>
      <c r="J231" t="str">
        <f t="shared" si="14"/>
        <v>District of Columbia</v>
      </c>
      <c r="K231" t="s">
        <v>21</v>
      </c>
      <c r="L231" t="str">
        <f t="shared" si="15"/>
        <v>Washington</v>
      </c>
      <c r="M231" t="s">
        <v>22</v>
      </c>
      <c r="N231" t="str">
        <f>IF(M231="", "", IFERROR(VLOOKUP(M231, Data!$A$1:$B$5, 2, 0), "Unkown fuel"))</f>
        <v>very harmful</v>
      </c>
      <c r="O231" t="s">
        <v>23</v>
      </c>
      <c r="P231" t="s">
        <v>24</v>
      </c>
      <c r="Q231" t="s">
        <v>25</v>
      </c>
      <c r="R231" t="s">
        <v>307</v>
      </c>
      <c r="S231">
        <v>1248</v>
      </c>
      <c r="T231" t="s">
        <v>216</v>
      </c>
      <c r="U231" t="s">
        <v>95</v>
      </c>
      <c r="V231">
        <v>7</v>
      </c>
      <c r="W231" t="s">
        <v>29</v>
      </c>
    </row>
    <row r="232" spans="1:23" x14ac:dyDescent="0.3">
      <c r="A232">
        <v>240</v>
      </c>
      <c r="B232" t="s">
        <v>88</v>
      </c>
      <c r="C232">
        <v>2015</v>
      </c>
      <c r="D232">
        <f t="shared" ca="1" si="12"/>
        <v>8</v>
      </c>
      <c r="E232" s="5">
        <v>650000</v>
      </c>
      <c r="F232">
        <v>125000</v>
      </c>
      <c r="G232" t="s">
        <v>38</v>
      </c>
      <c r="H232" t="str">
        <f t="shared" si="13"/>
        <v>Central</v>
      </c>
      <c r="I232" t="s">
        <v>39</v>
      </c>
      <c r="J232" t="str">
        <f t="shared" si="14"/>
        <v>Illinois</v>
      </c>
      <c r="K232" t="s">
        <v>40</v>
      </c>
      <c r="L232" t="str">
        <f t="shared" si="15"/>
        <v>Chicago</v>
      </c>
      <c r="M232" t="s">
        <v>22</v>
      </c>
      <c r="N232" t="str">
        <f>IF(M232="", "", IFERROR(VLOOKUP(M232, Data!$A$1:$B$5, 2, 0), "Unkown fuel"))</f>
        <v>very harmful</v>
      </c>
      <c r="O232" t="s">
        <v>23</v>
      </c>
      <c r="P232" t="s">
        <v>24</v>
      </c>
      <c r="Q232" t="s">
        <v>25</v>
      </c>
      <c r="R232" t="s">
        <v>282</v>
      </c>
      <c r="S232">
        <v>2179</v>
      </c>
      <c r="T232" t="s">
        <v>446</v>
      </c>
      <c r="U232" t="s">
        <v>447</v>
      </c>
      <c r="V232">
        <v>7</v>
      </c>
      <c r="W232" t="s">
        <v>29</v>
      </c>
    </row>
    <row r="233" spans="1:23" x14ac:dyDescent="0.3">
      <c r="A233">
        <v>241</v>
      </c>
      <c r="B233" t="s">
        <v>18</v>
      </c>
      <c r="C233">
        <v>2017</v>
      </c>
      <c r="D233">
        <f t="shared" ca="1" si="12"/>
        <v>6</v>
      </c>
      <c r="E233" s="5">
        <v>409999</v>
      </c>
      <c r="F233">
        <v>13500</v>
      </c>
      <c r="G233" t="s">
        <v>19</v>
      </c>
      <c r="H233" t="str">
        <f t="shared" si="13"/>
        <v>East</v>
      </c>
      <c r="I233" t="s">
        <v>20</v>
      </c>
      <c r="J233" t="str">
        <f t="shared" si="14"/>
        <v>District of Columbia</v>
      </c>
      <c r="K233" t="s">
        <v>21</v>
      </c>
      <c r="L233" t="str">
        <f t="shared" si="15"/>
        <v>Washington</v>
      </c>
      <c r="M233" t="s">
        <v>41</v>
      </c>
      <c r="N233" t="str">
        <f>IF(M233="", "", IFERROR(VLOOKUP(M233, Data!$A$1:$B$5, 2, 0), "Unkown fuel"))</f>
        <v>harmful</v>
      </c>
      <c r="O233" t="s">
        <v>23</v>
      </c>
      <c r="P233" t="s">
        <v>24</v>
      </c>
      <c r="Q233" t="s">
        <v>25</v>
      </c>
      <c r="R233" t="s">
        <v>267</v>
      </c>
      <c r="S233">
        <v>1196</v>
      </c>
      <c r="T233" t="s">
        <v>268</v>
      </c>
      <c r="U233" t="s">
        <v>269</v>
      </c>
      <c r="V233">
        <v>5</v>
      </c>
      <c r="W233" t="s">
        <v>29</v>
      </c>
    </row>
    <row r="234" spans="1:23" x14ac:dyDescent="0.3">
      <c r="A234">
        <v>242</v>
      </c>
      <c r="B234" t="s">
        <v>46</v>
      </c>
      <c r="C234">
        <v>2011</v>
      </c>
      <c r="D234">
        <f t="shared" ca="1" si="12"/>
        <v>12</v>
      </c>
      <c r="E234" s="5">
        <v>165000</v>
      </c>
      <c r="F234">
        <v>75000</v>
      </c>
      <c r="G234" t="s">
        <v>19</v>
      </c>
      <c r="H234" t="str">
        <f t="shared" si="13"/>
        <v>East</v>
      </c>
      <c r="I234" t="s">
        <v>20</v>
      </c>
      <c r="J234" t="str">
        <f t="shared" si="14"/>
        <v>District of Columbia</v>
      </c>
      <c r="K234" t="s">
        <v>21</v>
      </c>
      <c r="L234" t="str">
        <f t="shared" si="15"/>
        <v>Washington</v>
      </c>
      <c r="M234" t="s">
        <v>41</v>
      </c>
      <c r="N234" t="str">
        <f>IF(M234="", "", IFERROR(VLOOKUP(M234, Data!$A$1:$B$5, 2, 0), "Unkown fuel"))</f>
        <v>harmful</v>
      </c>
      <c r="O234" t="s">
        <v>23</v>
      </c>
      <c r="P234" t="s">
        <v>24</v>
      </c>
      <c r="Q234" t="s">
        <v>25</v>
      </c>
      <c r="R234" t="s">
        <v>308</v>
      </c>
      <c r="S234">
        <v>1086</v>
      </c>
      <c r="T234" t="s">
        <v>309</v>
      </c>
      <c r="U234" t="s">
        <v>310</v>
      </c>
      <c r="V234">
        <v>5</v>
      </c>
      <c r="W234" t="s">
        <v>29</v>
      </c>
    </row>
    <row r="235" spans="1:23" x14ac:dyDescent="0.3">
      <c r="A235">
        <v>243</v>
      </c>
      <c r="B235" t="s">
        <v>46</v>
      </c>
      <c r="C235">
        <v>2007</v>
      </c>
      <c r="D235">
        <f t="shared" ca="1" si="12"/>
        <v>16</v>
      </c>
      <c r="E235" s="5">
        <v>80000</v>
      </c>
      <c r="F235">
        <v>120000</v>
      </c>
      <c r="G235" t="s">
        <v>19</v>
      </c>
      <c r="H235" t="str">
        <f t="shared" si="13"/>
        <v>East</v>
      </c>
      <c r="I235" t="s">
        <v>206</v>
      </c>
      <c r="J235" t="str">
        <f t="shared" si="14"/>
        <v>Pennsylvania</v>
      </c>
      <c r="K235" t="s">
        <v>207</v>
      </c>
      <c r="L235" t="str">
        <f t="shared" si="15"/>
        <v>Philadelphia</v>
      </c>
      <c r="M235" t="s">
        <v>41</v>
      </c>
      <c r="N235" t="str">
        <f>IF(M235="", "", IFERROR(VLOOKUP(M235, Data!$A$1:$B$5, 2, 0), "Unkown fuel"))</f>
        <v>harmful</v>
      </c>
      <c r="O235" t="s">
        <v>23</v>
      </c>
      <c r="P235" t="s">
        <v>24</v>
      </c>
      <c r="Q235" t="s">
        <v>33</v>
      </c>
      <c r="R235" t="s">
        <v>448</v>
      </c>
      <c r="S235">
        <v>1495</v>
      </c>
      <c r="T235" t="s">
        <v>449</v>
      </c>
      <c r="U235" t="s">
        <v>450</v>
      </c>
      <c r="V235">
        <v>5</v>
      </c>
      <c r="W235" t="s">
        <v>29</v>
      </c>
    </row>
    <row r="236" spans="1:23" x14ac:dyDescent="0.3">
      <c r="A236">
        <v>244</v>
      </c>
      <c r="B236" t="s">
        <v>88</v>
      </c>
      <c r="C236">
        <v>2012</v>
      </c>
      <c r="D236">
        <f t="shared" ca="1" si="12"/>
        <v>11</v>
      </c>
      <c r="E236" s="5">
        <v>535000</v>
      </c>
      <c r="F236">
        <v>120000</v>
      </c>
      <c r="G236" t="s">
        <v>19</v>
      </c>
      <c r="H236" t="str">
        <f t="shared" si="13"/>
        <v>East</v>
      </c>
      <c r="I236" t="s">
        <v>206</v>
      </c>
      <c r="J236" t="str">
        <f t="shared" si="14"/>
        <v>Pennsylvania</v>
      </c>
      <c r="K236" t="s">
        <v>207</v>
      </c>
      <c r="L236" t="str">
        <f t="shared" si="15"/>
        <v>Philadelphia</v>
      </c>
      <c r="M236" t="s">
        <v>22</v>
      </c>
      <c r="N236" t="str">
        <f>IF(M236="", "", IFERROR(VLOOKUP(M236, Data!$A$1:$B$5, 2, 0), "Unkown fuel"))</f>
        <v>very harmful</v>
      </c>
      <c r="O236" t="s">
        <v>23</v>
      </c>
      <c r="P236" t="s">
        <v>24</v>
      </c>
      <c r="Q236" t="s">
        <v>25</v>
      </c>
      <c r="R236" t="s">
        <v>282</v>
      </c>
      <c r="S236">
        <v>2179</v>
      </c>
      <c r="T236" t="s">
        <v>446</v>
      </c>
      <c r="U236" t="s">
        <v>447</v>
      </c>
      <c r="V236">
        <v>7</v>
      </c>
      <c r="W236" t="s">
        <v>29</v>
      </c>
    </row>
    <row r="237" spans="1:23" x14ac:dyDescent="0.3">
      <c r="A237">
        <v>245</v>
      </c>
      <c r="B237" t="s">
        <v>65</v>
      </c>
      <c r="C237">
        <v>2013</v>
      </c>
      <c r="D237">
        <f t="shared" ca="1" si="12"/>
        <v>10</v>
      </c>
      <c r="E237" s="5">
        <v>700000</v>
      </c>
      <c r="F237">
        <v>70000</v>
      </c>
      <c r="G237" t="s">
        <v>56</v>
      </c>
      <c r="H237" t="str">
        <f t="shared" si="13"/>
        <v>West</v>
      </c>
      <c r="I237" t="s">
        <v>57</v>
      </c>
      <c r="J237" t="str">
        <f t="shared" si="14"/>
        <v>California</v>
      </c>
      <c r="K237" t="s">
        <v>58</v>
      </c>
      <c r="L237" t="str">
        <f t="shared" si="15"/>
        <v>Los Angeles</v>
      </c>
      <c r="M237" t="s">
        <v>22</v>
      </c>
      <c r="N237" t="str">
        <f>IF(M237="", "", IFERROR(VLOOKUP(M237, Data!$A$1:$B$5, 2, 0), "Unkown fuel"))</f>
        <v>very harmful</v>
      </c>
      <c r="O237" t="s">
        <v>23</v>
      </c>
      <c r="P237" t="s">
        <v>24</v>
      </c>
      <c r="Q237" t="s">
        <v>25</v>
      </c>
      <c r="R237" t="s">
        <v>170</v>
      </c>
      <c r="S237">
        <v>2494</v>
      </c>
      <c r="T237" t="s">
        <v>451</v>
      </c>
      <c r="U237" t="s">
        <v>172</v>
      </c>
      <c r="V237">
        <v>7</v>
      </c>
      <c r="W237" t="s">
        <v>29</v>
      </c>
    </row>
    <row r="238" spans="1:23" x14ac:dyDescent="0.3">
      <c r="A238">
        <v>246</v>
      </c>
      <c r="B238" t="s">
        <v>18</v>
      </c>
      <c r="C238">
        <v>2013</v>
      </c>
      <c r="D238">
        <f t="shared" ca="1" si="12"/>
        <v>10</v>
      </c>
      <c r="E238" s="5">
        <v>550000</v>
      </c>
      <c r="F238">
        <v>70000</v>
      </c>
      <c r="G238" t="s">
        <v>19</v>
      </c>
      <c r="H238" t="str">
        <f t="shared" si="13"/>
        <v>East</v>
      </c>
      <c r="I238" t="s">
        <v>31</v>
      </c>
      <c r="J238" t="str">
        <f t="shared" si="14"/>
        <v>New York</v>
      </c>
      <c r="K238" t="s">
        <v>32</v>
      </c>
      <c r="L238" t="str">
        <f t="shared" si="15"/>
        <v>New York City</v>
      </c>
      <c r="M238" t="s">
        <v>22</v>
      </c>
      <c r="N238" t="str">
        <f>IF(M238="", "", IFERROR(VLOOKUP(M238, Data!$A$1:$B$5, 2, 0), "Unkown fuel"))</f>
        <v>very harmful</v>
      </c>
      <c r="O238" t="s">
        <v>23</v>
      </c>
      <c r="P238" t="s">
        <v>24</v>
      </c>
      <c r="Q238" t="s">
        <v>25</v>
      </c>
      <c r="R238" t="s">
        <v>26</v>
      </c>
      <c r="S238">
        <v>1248</v>
      </c>
      <c r="T238" t="s">
        <v>27</v>
      </c>
      <c r="U238" t="s">
        <v>28</v>
      </c>
      <c r="V238">
        <v>5</v>
      </c>
      <c r="W238" t="s">
        <v>29</v>
      </c>
    </row>
    <row r="239" spans="1:23" x14ac:dyDescent="0.3">
      <c r="A239">
        <v>247</v>
      </c>
      <c r="B239" t="s">
        <v>37</v>
      </c>
      <c r="C239">
        <v>2019</v>
      </c>
      <c r="D239">
        <f t="shared" ca="1" si="12"/>
        <v>4</v>
      </c>
      <c r="E239" s="5">
        <v>680000</v>
      </c>
      <c r="F239">
        <v>15000</v>
      </c>
      <c r="G239" t="s">
        <v>56</v>
      </c>
      <c r="H239" t="str">
        <f t="shared" si="13"/>
        <v>West</v>
      </c>
      <c r="I239" t="s">
        <v>57</v>
      </c>
      <c r="J239" t="str">
        <f t="shared" si="14"/>
        <v>California</v>
      </c>
      <c r="K239" t="s">
        <v>58</v>
      </c>
      <c r="L239" t="str">
        <f t="shared" si="15"/>
        <v>Los Angeles</v>
      </c>
      <c r="M239" t="s">
        <v>41</v>
      </c>
      <c r="N239" t="str">
        <f>IF(M239="", "", IFERROR(VLOOKUP(M239, Data!$A$1:$B$5, 2, 0), "Unkown fuel"))</f>
        <v>harmful</v>
      </c>
      <c r="O239" t="s">
        <v>23</v>
      </c>
      <c r="P239" t="s">
        <v>154</v>
      </c>
      <c r="Q239" t="s">
        <v>25</v>
      </c>
      <c r="R239" t="s">
        <v>273</v>
      </c>
      <c r="S239">
        <v>1199</v>
      </c>
      <c r="T239" t="s">
        <v>216</v>
      </c>
      <c r="U239" t="s">
        <v>452</v>
      </c>
      <c r="V239">
        <v>5</v>
      </c>
      <c r="W239" t="s">
        <v>29</v>
      </c>
    </row>
    <row r="240" spans="1:23" x14ac:dyDescent="0.3">
      <c r="A240">
        <v>248</v>
      </c>
      <c r="B240" t="s">
        <v>46</v>
      </c>
      <c r="C240">
        <v>2009</v>
      </c>
      <c r="D240">
        <f t="shared" ca="1" si="12"/>
        <v>14</v>
      </c>
      <c r="E240" s="5">
        <v>200000</v>
      </c>
      <c r="F240">
        <v>53000</v>
      </c>
      <c r="G240" t="s">
        <v>56</v>
      </c>
      <c r="H240" t="str">
        <f t="shared" si="13"/>
        <v>West</v>
      </c>
      <c r="I240" t="s">
        <v>57</v>
      </c>
      <c r="J240" t="str">
        <f t="shared" si="14"/>
        <v>California</v>
      </c>
      <c r="K240" t="s">
        <v>58</v>
      </c>
      <c r="L240" t="str">
        <f t="shared" si="15"/>
        <v>Los Angeles</v>
      </c>
      <c r="M240" t="s">
        <v>41</v>
      </c>
      <c r="N240" t="str">
        <f>IF(M240="", "", IFERROR(VLOOKUP(M240, Data!$A$1:$B$5, 2, 0), "Unkown fuel"))</f>
        <v>harmful</v>
      </c>
      <c r="O240" t="s">
        <v>23</v>
      </c>
      <c r="P240" t="s">
        <v>24</v>
      </c>
      <c r="Q240" t="s">
        <v>33</v>
      </c>
      <c r="R240" t="s">
        <v>211</v>
      </c>
      <c r="S240">
        <v>1197</v>
      </c>
      <c r="T240" t="s">
        <v>212</v>
      </c>
      <c r="U240" t="s">
        <v>453</v>
      </c>
      <c r="V240">
        <v>5</v>
      </c>
      <c r="W240" t="s">
        <v>29</v>
      </c>
    </row>
    <row r="241" spans="1:23" x14ac:dyDescent="0.3">
      <c r="A241">
        <v>249</v>
      </c>
      <c r="B241" t="s">
        <v>18</v>
      </c>
      <c r="C241">
        <v>2014</v>
      </c>
      <c r="D241">
        <f t="shared" ca="1" si="12"/>
        <v>9</v>
      </c>
      <c r="E241" s="5">
        <v>500000</v>
      </c>
      <c r="F241">
        <v>120000</v>
      </c>
      <c r="G241" t="s">
        <v>38</v>
      </c>
      <c r="H241" t="str">
        <f t="shared" si="13"/>
        <v>Central</v>
      </c>
      <c r="I241" t="s">
        <v>70</v>
      </c>
      <c r="J241" t="str">
        <f t="shared" si="14"/>
        <v>Texas</v>
      </c>
      <c r="K241" t="s">
        <v>92</v>
      </c>
      <c r="L241" t="str">
        <f t="shared" si="15"/>
        <v>Dallas</v>
      </c>
      <c r="M241" t="s">
        <v>22</v>
      </c>
      <c r="N241" t="str">
        <f>IF(M241="", "", IFERROR(VLOOKUP(M241, Data!$A$1:$B$5, 2, 0), "Unkown fuel"))</f>
        <v>very harmful</v>
      </c>
      <c r="O241" t="s">
        <v>23</v>
      </c>
      <c r="P241" t="s">
        <v>24</v>
      </c>
      <c r="Q241" t="s">
        <v>33</v>
      </c>
      <c r="R241" t="s">
        <v>26</v>
      </c>
      <c r="S241">
        <v>1248</v>
      </c>
      <c r="T241" t="s">
        <v>27</v>
      </c>
      <c r="U241" t="s">
        <v>28</v>
      </c>
      <c r="V241">
        <v>5</v>
      </c>
      <c r="W241" t="s">
        <v>29</v>
      </c>
    </row>
    <row r="242" spans="1:23" x14ac:dyDescent="0.3">
      <c r="A242">
        <v>250</v>
      </c>
      <c r="B242" t="s">
        <v>18</v>
      </c>
      <c r="C242">
        <v>2016</v>
      </c>
      <c r="D242">
        <f t="shared" ca="1" si="12"/>
        <v>7</v>
      </c>
      <c r="E242" s="5">
        <v>1000000</v>
      </c>
      <c r="F242">
        <v>70000</v>
      </c>
      <c r="G242" t="s">
        <v>38</v>
      </c>
      <c r="H242" t="str">
        <f t="shared" si="13"/>
        <v>Central</v>
      </c>
      <c r="I242" t="s">
        <v>70</v>
      </c>
      <c r="J242" t="str">
        <f t="shared" si="14"/>
        <v>Texas</v>
      </c>
      <c r="K242" t="s">
        <v>92</v>
      </c>
      <c r="L242" t="str">
        <f t="shared" si="15"/>
        <v>Dallas</v>
      </c>
      <c r="M242" t="s">
        <v>22</v>
      </c>
      <c r="N242" t="str">
        <f>IF(M242="", "", IFERROR(VLOOKUP(M242, Data!$A$1:$B$5, 2, 0), "Unkown fuel"))</f>
        <v>very harmful</v>
      </c>
      <c r="O242" t="s">
        <v>23</v>
      </c>
      <c r="P242" t="s">
        <v>24</v>
      </c>
      <c r="Q242" t="s">
        <v>25</v>
      </c>
      <c r="R242" t="s">
        <v>93</v>
      </c>
      <c r="S242">
        <v>1248</v>
      </c>
      <c r="T242" t="s">
        <v>94</v>
      </c>
      <c r="U242" t="s">
        <v>95</v>
      </c>
      <c r="V242">
        <v>7</v>
      </c>
      <c r="W242" t="s">
        <v>29</v>
      </c>
    </row>
    <row r="243" spans="1:23" x14ac:dyDescent="0.3">
      <c r="A243">
        <v>251</v>
      </c>
      <c r="B243" t="s">
        <v>46</v>
      </c>
      <c r="C243">
        <v>2008</v>
      </c>
      <c r="D243">
        <f t="shared" ca="1" si="12"/>
        <v>15</v>
      </c>
      <c r="E243" s="5">
        <v>110000</v>
      </c>
      <c r="F243">
        <v>120000</v>
      </c>
      <c r="G243" t="s">
        <v>56</v>
      </c>
      <c r="H243" t="str">
        <f t="shared" si="13"/>
        <v>West</v>
      </c>
      <c r="I243" t="s">
        <v>57</v>
      </c>
      <c r="J243" t="str">
        <f t="shared" si="14"/>
        <v>California</v>
      </c>
      <c r="K243" t="s">
        <v>210</v>
      </c>
      <c r="L243" t="str">
        <f t="shared" si="15"/>
        <v>San Diego</v>
      </c>
      <c r="M243" t="s">
        <v>41</v>
      </c>
      <c r="N243" t="str">
        <f>IF(M243="", "", IFERROR(VLOOKUP(M243, Data!$A$1:$B$5, 2, 0), "Unkown fuel"))</f>
        <v>harmful</v>
      </c>
      <c r="O243" t="s">
        <v>23</v>
      </c>
      <c r="P243" t="s">
        <v>24</v>
      </c>
      <c r="Q243" t="s">
        <v>33</v>
      </c>
      <c r="R243" t="s">
        <v>454</v>
      </c>
      <c r="S243">
        <v>1341</v>
      </c>
      <c r="T243" t="s">
        <v>455</v>
      </c>
      <c r="U243" t="s">
        <v>456</v>
      </c>
      <c r="V243">
        <v>5</v>
      </c>
      <c r="W243" t="s">
        <v>29</v>
      </c>
    </row>
    <row r="244" spans="1:23" x14ac:dyDescent="0.3">
      <c r="A244">
        <v>252</v>
      </c>
      <c r="B244" t="s">
        <v>46</v>
      </c>
      <c r="C244">
        <v>2012</v>
      </c>
      <c r="D244">
        <f t="shared" ca="1" si="12"/>
        <v>11</v>
      </c>
      <c r="E244" s="5">
        <v>320000</v>
      </c>
      <c r="F244">
        <v>100000</v>
      </c>
      <c r="G244" t="s">
        <v>56</v>
      </c>
      <c r="H244" t="str">
        <f t="shared" si="13"/>
        <v>West</v>
      </c>
      <c r="I244" t="s">
        <v>57</v>
      </c>
      <c r="J244" t="str">
        <f t="shared" si="14"/>
        <v>California</v>
      </c>
      <c r="K244" t="s">
        <v>210</v>
      </c>
      <c r="L244" t="str">
        <f t="shared" si="15"/>
        <v>San Diego</v>
      </c>
      <c r="M244" t="s">
        <v>41</v>
      </c>
      <c r="N244" t="str">
        <f>IF(M244="", "", IFERROR(VLOOKUP(M244, Data!$A$1:$B$5, 2, 0), "Unkown fuel"))</f>
        <v>harmful</v>
      </c>
      <c r="O244" t="s">
        <v>23</v>
      </c>
      <c r="P244" t="s">
        <v>24</v>
      </c>
      <c r="Q244" t="s">
        <v>33</v>
      </c>
      <c r="R244" t="s">
        <v>164</v>
      </c>
      <c r="S244">
        <v>1197</v>
      </c>
      <c r="T244" t="s">
        <v>431</v>
      </c>
      <c r="U244" t="s">
        <v>432</v>
      </c>
      <c r="V244">
        <v>5</v>
      </c>
      <c r="W244" t="s">
        <v>29</v>
      </c>
    </row>
    <row r="245" spans="1:23" x14ac:dyDescent="0.3">
      <c r="A245">
        <v>254</v>
      </c>
      <c r="B245" t="s">
        <v>18</v>
      </c>
      <c r="C245">
        <v>2015</v>
      </c>
      <c r="D245">
        <f t="shared" ca="1" si="12"/>
        <v>8</v>
      </c>
      <c r="E245" s="5">
        <v>350000</v>
      </c>
      <c r="F245">
        <v>100000</v>
      </c>
      <c r="G245" t="s">
        <v>19</v>
      </c>
      <c r="H245" t="str">
        <f t="shared" si="13"/>
        <v>East</v>
      </c>
      <c r="I245" t="s">
        <v>31</v>
      </c>
      <c r="J245" t="str">
        <f t="shared" si="14"/>
        <v>New York</v>
      </c>
      <c r="K245" t="s">
        <v>32</v>
      </c>
      <c r="L245" t="str">
        <f t="shared" si="15"/>
        <v>New York City</v>
      </c>
      <c r="M245" t="s">
        <v>41</v>
      </c>
      <c r="N245" t="str">
        <f>IF(M245="", "", IFERROR(VLOOKUP(M245, Data!$A$1:$B$5, 2, 0), "Unkown fuel"))</f>
        <v>harmful</v>
      </c>
      <c r="O245" t="s">
        <v>23</v>
      </c>
      <c r="P245" t="s">
        <v>24</v>
      </c>
      <c r="Q245" t="s">
        <v>25</v>
      </c>
      <c r="R245" t="s">
        <v>389</v>
      </c>
      <c r="S245">
        <v>1197</v>
      </c>
      <c r="T245" t="s">
        <v>457</v>
      </c>
      <c r="U245" t="s">
        <v>266</v>
      </c>
      <c r="V245">
        <v>5</v>
      </c>
      <c r="W245" t="s">
        <v>29</v>
      </c>
    </row>
    <row r="246" spans="1:23" x14ac:dyDescent="0.3">
      <c r="A246">
        <v>255</v>
      </c>
      <c r="B246" t="s">
        <v>109</v>
      </c>
      <c r="C246">
        <v>2013</v>
      </c>
      <c r="D246">
        <f t="shared" ca="1" si="12"/>
        <v>10</v>
      </c>
      <c r="E246" s="5">
        <v>170000</v>
      </c>
      <c r="F246">
        <v>162500</v>
      </c>
      <c r="G246" t="s">
        <v>56</v>
      </c>
      <c r="H246" t="str">
        <f t="shared" si="13"/>
        <v>West</v>
      </c>
      <c r="I246" t="s">
        <v>57</v>
      </c>
      <c r="J246" t="str">
        <f t="shared" si="14"/>
        <v>California</v>
      </c>
      <c r="K246" t="s">
        <v>58</v>
      </c>
      <c r="L246" t="str">
        <f t="shared" si="15"/>
        <v>Los Angeles</v>
      </c>
      <c r="M246" t="s">
        <v>22</v>
      </c>
      <c r="N246" t="str">
        <f>IF(M246="", "", IFERROR(VLOOKUP(M246, Data!$A$1:$B$5, 2, 0), "Unkown fuel"))</f>
        <v>very harmful</v>
      </c>
      <c r="O246" t="s">
        <v>23</v>
      </c>
      <c r="P246" t="s">
        <v>24</v>
      </c>
      <c r="Q246" t="s">
        <v>25</v>
      </c>
      <c r="R246" t="s">
        <v>418</v>
      </c>
      <c r="S246">
        <v>1405</v>
      </c>
      <c r="T246" t="s">
        <v>458</v>
      </c>
      <c r="U246" t="s">
        <v>459</v>
      </c>
      <c r="V246">
        <v>5</v>
      </c>
      <c r="W246" t="s">
        <v>29</v>
      </c>
    </row>
    <row r="247" spans="1:23" x14ac:dyDescent="0.3">
      <c r="A247">
        <v>256</v>
      </c>
      <c r="B247" t="s">
        <v>46</v>
      </c>
      <c r="C247">
        <v>2017</v>
      </c>
      <c r="D247">
        <f t="shared" ca="1" si="12"/>
        <v>6</v>
      </c>
      <c r="E247" s="5">
        <v>800000</v>
      </c>
      <c r="F247">
        <v>39000</v>
      </c>
      <c r="G247" t="s">
        <v>19</v>
      </c>
      <c r="H247" t="str">
        <f t="shared" si="13"/>
        <v>East</v>
      </c>
      <c r="I247" t="s">
        <v>83</v>
      </c>
      <c r="J247" t="str">
        <f t="shared" si="14"/>
        <v>Massachusetts</v>
      </c>
      <c r="K247" t="s">
        <v>84</v>
      </c>
      <c r="L247" t="str">
        <f t="shared" si="15"/>
        <v>Boston</v>
      </c>
      <c r="M247" t="s">
        <v>22</v>
      </c>
      <c r="N247" t="str">
        <f>IF(M247="", "", IFERROR(VLOOKUP(M247, Data!$A$1:$B$5, 2, 0), "Unkown fuel"))</f>
        <v>very harmful</v>
      </c>
      <c r="O247" t="s">
        <v>23</v>
      </c>
      <c r="P247" t="s">
        <v>24</v>
      </c>
      <c r="Q247" t="s">
        <v>25</v>
      </c>
      <c r="R247" t="s">
        <v>99</v>
      </c>
      <c r="S247">
        <v>1396</v>
      </c>
      <c r="T247" t="s">
        <v>100</v>
      </c>
      <c r="U247" t="s">
        <v>101</v>
      </c>
      <c r="V247">
        <v>5</v>
      </c>
      <c r="W247" t="s">
        <v>29</v>
      </c>
    </row>
    <row r="248" spans="1:23" x14ac:dyDescent="0.3">
      <c r="A248">
        <v>257</v>
      </c>
      <c r="B248" t="s">
        <v>18</v>
      </c>
      <c r="C248">
        <v>2017</v>
      </c>
      <c r="D248">
        <f t="shared" ca="1" si="12"/>
        <v>6</v>
      </c>
      <c r="E248" s="5">
        <v>500000</v>
      </c>
      <c r="F248">
        <v>75000</v>
      </c>
      <c r="G248" t="s">
        <v>19</v>
      </c>
      <c r="H248" t="str">
        <f t="shared" si="13"/>
        <v>East</v>
      </c>
      <c r="I248" t="s">
        <v>83</v>
      </c>
      <c r="J248" t="str">
        <f t="shared" si="14"/>
        <v>Massachusetts</v>
      </c>
      <c r="K248" t="s">
        <v>84</v>
      </c>
      <c r="L248" t="str">
        <f t="shared" si="15"/>
        <v>Boston</v>
      </c>
      <c r="M248" t="s">
        <v>22</v>
      </c>
      <c r="N248" t="str">
        <f>IF(M248="", "", IFERROR(VLOOKUP(M248, Data!$A$1:$B$5, 2, 0), "Unkown fuel"))</f>
        <v>very harmful</v>
      </c>
      <c r="O248" t="s">
        <v>23</v>
      </c>
      <c r="P248" t="s">
        <v>24</v>
      </c>
      <c r="Q248" t="s">
        <v>25</v>
      </c>
      <c r="R248" t="s">
        <v>460</v>
      </c>
      <c r="S248">
        <v>1248</v>
      </c>
      <c r="T248" t="s">
        <v>27</v>
      </c>
      <c r="U248" t="s">
        <v>28</v>
      </c>
      <c r="V248">
        <v>5</v>
      </c>
      <c r="W248" t="s">
        <v>29</v>
      </c>
    </row>
    <row r="249" spans="1:23" x14ac:dyDescent="0.3">
      <c r="A249">
        <v>258</v>
      </c>
      <c r="B249" t="s">
        <v>109</v>
      </c>
      <c r="C249">
        <v>2017</v>
      </c>
      <c r="D249">
        <f t="shared" ca="1" si="12"/>
        <v>6</v>
      </c>
      <c r="E249" s="5">
        <v>1380000</v>
      </c>
      <c r="F249">
        <v>50000</v>
      </c>
      <c r="G249" t="s">
        <v>124</v>
      </c>
      <c r="H249" t="str">
        <f t="shared" si="13"/>
        <v>South</v>
      </c>
      <c r="I249" t="s">
        <v>196</v>
      </c>
      <c r="J249" t="str">
        <f t="shared" si="14"/>
        <v>Florida</v>
      </c>
      <c r="K249" t="s">
        <v>197</v>
      </c>
      <c r="L249" t="str">
        <f t="shared" si="15"/>
        <v>Miami</v>
      </c>
      <c r="M249" t="s">
        <v>22</v>
      </c>
      <c r="N249" t="str">
        <f>IF(M249="", "", IFERROR(VLOOKUP(M249, Data!$A$1:$B$5, 2, 0), "Unkown fuel"))</f>
        <v>very harmful</v>
      </c>
      <c r="O249" t="s">
        <v>23</v>
      </c>
      <c r="P249" t="s">
        <v>154</v>
      </c>
      <c r="Q249" t="s">
        <v>25</v>
      </c>
      <c r="R249" t="s">
        <v>421</v>
      </c>
      <c r="S249">
        <v>2179</v>
      </c>
      <c r="T249" t="s">
        <v>461</v>
      </c>
      <c r="U249" t="s">
        <v>334</v>
      </c>
      <c r="V249">
        <v>7</v>
      </c>
      <c r="W249" t="s">
        <v>29</v>
      </c>
    </row>
    <row r="250" spans="1:23" x14ac:dyDescent="0.3">
      <c r="A250">
        <v>259</v>
      </c>
      <c r="B250" t="s">
        <v>88</v>
      </c>
      <c r="C250">
        <v>2019</v>
      </c>
      <c r="D250">
        <f t="shared" ca="1" si="12"/>
        <v>4</v>
      </c>
      <c r="E250" s="5">
        <v>1300000</v>
      </c>
      <c r="F250">
        <v>40000</v>
      </c>
      <c r="G250" t="s">
        <v>124</v>
      </c>
      <c r="H250" t="str">
        <f t="shared" si="13"/>
        <v>South</v>
      </c>
      <c r="I250" t="s">
        <v>196</v>
      </c>
      <c r="J250" t="str">
        <f t="shared" si="14"/>
        <v>Florida</v>
      </c>
      <c r="K250" t="s">
        <v>197</v>
      </c>
      <c r="L250" t="str">
        <f t="shared" si="15"/>
        <v>Miami</v>
      </c>
      <c r="M250" t="s">
        <v>22</v>
      </c>
      <c r="N250" t="str">
        <f>IF(M250="", "", IFERROR(VLOOKUP(M250, Data!$A$1:$B$5, 2, 0), "Unkown fuel"))</f>
        <v>very harmful</v>
      </c>
      <c r="O250" t="s">
        <v>23</v>
      </c>
      <c r="P250" t="s">
        <v>24</v>
      </c>
      <c r="Q250" t="s">
        <v>25</v>
      </c>
      <c r="R250" t="s">
        <v>60</v>
      </c>
      <c r="S250">
        <v>1497</v>
      </c>
      <c r="T250" t="s">
        <v>462</v>
      </c>
      <c r="U250" t="s">
        <v>463</v>
      </c>
      <c r="V250">
        <v>8</v>
      </c>
      <c r="W250" t="s">
        <v>29</v>
      </c>
    </row>
    <row r="251" spans="1:23" x14ac:dyDescent="0.3">
      <c r="A251">
        <v>260</v>
      </c>
      <c r="B251" t="s">
        <v>46</v>
      </c>
      <c r="C251">
        <v>2013</v>
      </c>
      <c r="D251">
        <f t="shared" ca="1" si="12"/>
        <v>10</v>
      </c>
      <c r="E251" s="5">
        <v>530000</v>
      </c>
      <c r="F251">
        <v>92500</v>
      </c>
      <c r="G251" t="s">
        <v>56</v>
      </c>
      <c r="H251" t="str">
        <f t="shared" si="13"/>
        <v>West</v>
      </c>
      <c r="I251" t="s">
        <v>57</v>
      </c>
      <c r="J251" t="str">
        <f t="shared" si="14"/>
        <v>California</v>
      </c>
      <c r="K251" t="s">
        <v>58</v>
      </c>
      <c r="L251" t="str">
        <f t="shared" si="15"/>
        <v>Los Angeles</v>
      </c>
      <c r="M251" t="s">
        <v>22</v>
      </c>
      <c r="N251" t="str">
        <f>IF(M251="", "", IFERROR(VLOOKUP(M251, Data!$A$1:$B$5, 2, 0), "Unkown fuel"))</f>
        <v>very harmful</v>
      </c>
      <c r="O251" t="s">
        <v>23</v>
      </c>
      <c r="P251" t="s">
        <v>24</v>
      </c>
      <c r="Q251" t="s">
        <v>25</v>
      </c>
      <c r="R251" t="s">
        <v>288</v>
      </c>
      <c r="S251">
        <v>1582</v>
      </c>
      <c r="T251" t="s">
        <v>464</v>
      </c>
      <c r="U251" t="s">
        <v>302</v>
      </c>
      <c r="V251">
        <v>5</v>
      </c>
      <c r="W251" t="s">
        <v>29</v>
      </c>
    </row>
    <row r="252" spans="1:23" x14ac:dyDescent="0.3">
      <c r="A252">
        <v>261</v>
      </c>
      <c r="B252" t="s">
        <v>18</v>
      </c>
      <c r="C252">
        <v>2012</v>
      </c>
      <c r="D252">
        <f t="shared" ca="1" si="12"/>
        <v>11</v>
      </c>
      <c r="E252" s="5">
        <v>360000</v>
      </c>
      <c r="F252">
        <v>158000</v>
      </c>
      <c r="G252" t="s">
        <v>56</v>
      </c>
      <c r="H252" t="str">
        <f t="shared" si="13"/>
        <v>West</v>
      </c>
      <c r="I252" t="s">
        <v>57</v>
      </c>
      <c r="J252" t="str">
        <f t="shared" si="14"/>
        <v>California</v>
      </c>
      <c r="K252" t="s">
        <v>58</v>
      </c>
      <c r="L252" t="str">
        <f t="shared" si="15"/>
        <v>Los Angeles</v>
      </c>
      <c r="M252" t="s">
        <v>22</v>
      </c>
      <c r="N252" t="str">
        <f>IF(M252="", "", IFERROR(VLOOKUP(M252, Data!$A$1:$B$5, 2, 0), "Unkown fuel"))</f>
        <v>very harmful</v>
      </c>
      <c r="O252" t="s">
        <v>23</v>
      </c>
      <c r="P252" t="s">
        <v>24</v>
      </c>
      <c r="Q252" t="s">
        <v>25</v>
      </c>
      <c r="R252" t="s">
        <v>26</v>
      </c>
      <c r="S252">
        <v>1248</v>
      </c>
      <c r="T252" t="s">
        <v>27</v>
      </c>
      <c r="U252" t="s">
        <v>28</v>
      </c>
      <c r="V252">
        <v>5</v>
      </c>
      <c r="W252" t="s">
        <v>29</v>
      </c>
    </row>
    <row r="253" spans="1:23" x14ac:dyDescent="0.3">
      <c r="A253">
        <v>262</v>
      </c>
      <c r="B253" t="s">
        <v>18</v>
      </c>
      <c r="C253">
        <v>2012</v>
      </c>
      <c r="D253">
        <f t="shared" ca="1" si="12"/>
        <v>11</v>
      </c>
      <c r="E253" s="5">
        <v>310000</v>
      </c>
      <c r="F253">
        <v>120000</v>
      </c>
      <c r="G253" t="s">
        <v>56</v>
      </c>
      <c r="H253" t="str">
        <f t="shared" si="13"/>
        <v>West</v>
      </c>
      <c r="I253" t="s">
        <v>57</v>
      </c>
      <c r="J253" t="str">
        <f t="shared" si="14"/>
        <v>California</v>
      </c>
      <c r="K253" t="s">
        <v>58</v>
      </c>
      <c r="L253" t="str">
        <f t="shared" si="15"/>
        <v>Los Angeles</v>
      </c>
      <c r="M253" t="s">
        <v>22</v>
      </c>
      <c r="N253" t="str">
        <f>IF(M253="", "", IFERROR(VLOOKUP(M253, Data!$A$1:$B$5, 2, 0), "Unkown fuel"))</f>
        <v>very harmful</v>
      </c>
      <c r="O253" t="s">
        <v>23</v>
      </c>
      <c r="P253" t="s">
        <v>24</v>
      </c>
      <c r="Q253" t="s">
        <v>25</v>
      </c>
      <c r="R253" t="s">
        <v>81</v>
      </c>
      <c r="S253">
        <v>1248</v>
      </c>
      <c r="T253" t="s">
        <v>82</v>
      </c>
      <c r="U253" t="s">
        <v>28</v>
      </c>
      <c r="V253">
        <v>5</v>
      </c>
      <c r="W253" t="s">
        <v>29</v>
      </c>
    </row>
    <row r="254" spans="1:23" x14ac:dyDescent="0.3">
      <c r="A254">
        <v>263</v>
      </c>
      <c r="B254" t="s">
        <v>37</v>
      </c>
      <c r="C254">
        <v>2015</v>
      </c>
      <c r="D254">
        <f t="shared" ca="1" si="12"/>
        <v>8</v>
      </c>
      <c r="E254" s="5">
        <v>725000</v>
      </c>
      <c r="F254">
        <v>50000</v>
      </c>
      <c r="G254" t="s">
        <v>56</v>
      </c>
      <c r="H254" t="str">
        <f t="shared" si="13"/>
        <v>West</v>
      </c>
      <c r="I254" t="s">
        <v>21</v>
      </c>
      <c r="J254" t="str">
        <f t="shared" si="14"/>
        <v>Washington</v>
      </c>
      <c r="K254" t="s">
        <v>116</v>
      </c>
      <c r="L254" t="str">
        <f t="shared" si="15"/>
        <v>Seattle</v>
      </c>
      <c r="M254" t="s">
        <v>22</v>
      </c>
      <c r="N254" t="str">
        <f>IF(M254="", "", IFERROR(VLOOKUP(M254, Data!$A$1:$B$5, 2, 0), "Unkown fuel"))</f>
        <v>very harmful</v>
      </c>
      <c r="O254" t="s">
        <v>23</v>
      </c>
      <c r="P254" t="s">
        <v>24</v>
      </c>
      <c r="Q254" t="s">
        <v>33</v>
      </c>
      <c r="R254" t="s">
        <v>182</v>
      </c>
      <c r="S254">
        <v>1498</v>
      </c>
      <c r="T254" t="s">
        <v>105</v>
      </c>
      <c r="U254" t="s">
        <v>95</v>
      </c>
      <c r="V254">
        <v>5</v>
      </c>
      <c r="W254" t="s">
        <v>29</v>
      </c>
    </row>
    <row r="255" spans="1:23" x14ac:dyDescent="0.3">
      <c r="A255">
        <v>264</v>
      </c>
      <c r="B255" t="s">
        <v>18</v>
      </c>
      <c r="C255">
        <v>2012</v>
      </c>
      <c r="D255">
        <f t="shared" ca="1" si="12"/>
        <v>11</v>
      </c>
      <c r="E255" s="5">
        <v>340000</v>
      </c>
      <c r="F255">
        <v>110000</v>
      </c>
      <c r="G255" t="s">
        <v>38</v>
      </c>
      <c r="H255" t="str">
        <f t="shared" si="13"/>
        <v>Central</v>
      </c>
      <c r="I255" t="s">
        <v>249</v>
      </c>
      <c r="J255" t="str">
        <f t="shared" si="14"/>
        <v>Michigan</v>
      </c>
      <c r="K255" t="s">
        <v>250</v>
      </c>
      <c r="L255" t="str">
        <f t="shared" si="15"/>
        <v>Detroit</v>
      </c>
      <c r="M255" t="s">
        <v>22</v>
      </c>
      <c r="N255" t="str">
        <f>IF(M255="", "", IFERROR(VLOOKUP(M255, Data!$A$1:$B$5, 2, 0), "Unkown fuel"))</f>
        <v>very harmful</v>
      </c>
      <c r="O255" t="s">
        <v>23</v>
      </c>
      <c r="P255" t="s">
        <v>24</v>
      </c>
      <c r="Q255" t="s">
        <v>25</v>
      </c>
      <c r="R255" t="s">
        <v>81</v>
      </c>
      <c r="S255">
        <v>1248</v>
      </c>
      <c r="T255" t="s">
        <v>82</v>
      </c>
      <c r="U255" t="s">
        <v>28</v>
      </c>
      <c r="V255">
        <v>5</v>
      </c>
      <c r="W255" t="s">
        <v>29</v>
      </c>
    </row>
    <row r="256" spans="1:23" x14ac:dyDescent="0.3">
      <c r="A256">
        <v>265</v>
      </c>
      <c r="B256" t="s">
        <v>46</v>
      </c>
      <c r="C256">
        <v>2017</v>
      </c>
      <c r="D256">
        <f t="shared" ca="1" si="12"/>
        <v>6</v>
      </c>
      <c r="E256" s="5">
        <v>550000</v>
      </c>
      <c r="F256">
        <v>2000</v>
      </c>
      <c r="G256" t="s">
        <v>56</v>
      </c>
      <c r="H256" t="str">
        <f t="shared" si="13"/>
        <v>West</v>
      </c>
      <c r="I256" t="s">
        <v>57</v>
      </c>
      <c r="J256" t="str">
        <f t="shared" si="14"/>
        <v>California</v>
      </c>
      <c r="K256" t="s">
        <v>214</v>
      </c>
      <c r="L256" t="str">
        <f t="shared" si="15"/>
        <v>San Francisco</v>
      </c>
      <c r="M256" t="s">
        <v>22</v>
      </c>
      <c r="N256" t="str">
        <f>IF(M256="", "", IFERROR(VLOOKUP(M256, Data!$A$1:$B$5, 2, 0), "Unkown fuel"))</f>
        <v>very harmful</v>
      </c>
      <c r="O256" t="s">
        <v>23</v>
      </c>
      <c r="P256" t="s">
        <v>24</v>
      </c>
      <c r="Q256" t="s">
        <v>33</v>
      </c>
      <c r="R256" t="s">
        <v>465</v>
      </c>
      <c r="S256">
        <v>1186</v>
      </c>
      <c r="T256" t="s">
        <v>466</v>
      </c>
      <c r="U256" t="s">
        <v>467</v>
      </c>
      <c r="V256">
        <v>5</v>
      </c>
      <c r="W256" t="s">
        <v>29</v>
      </c>
    </row>
    <row r="257" spans="1:23" x14ac:dyDescent="0.3">
      <c r="A257">
        <v>266</v>
      </c>
      <c r="B257" t="s">
        <v>65</v>
      </c>
      <c r="C257">
        <v>2011</v>
      </c>
      <c r="D257">
        <f t="shared" ca="1" si="12"/>
        <v>12</v>
      </c>
      <c r="E257" s="5">
        <v>1150000</v>
      </c>
      <c r="F257">
        <v>181000</v>
      </c>
      <c r="G257" t="s">
        <v>56</v>
      </c>
      <c r="H257" t="str">
        <f t="shared" si="13"/>
        <v>West</v>
      </c>
      <c r="I257" t="s">
        <v>57</v>
      </c>
      <c r="J257" t="str">
        <f t="shared" si="14"/>
        <v>California</v>
      </c>
      <c r="K257" t="s">
        <v>214</v>
      </c>
      <c r="L257" t="str">
        <f t="shared" si="15"/>
        <v>San Francisco</v>
      </c>
      <c r="M257" t="s">
        <v>22</v>
      </c>
      <c r="N257" t="str">
        <f>IF(M257="", "", IFERROR(VLOOKUP(M257, Data!$A$1:$B$5, 2, 0), "Unkown fuel"))</f>
        <v>very harmful</v>
      </c>
      <c r="O257" t="s">
        <v>23</v>
      </c>
      <c r="P257" t="s">
        <v>24</v>
      </c>
      <c r="Q257" t="s">
        <v>33</v>
      </c>
      <c r="R257" t="s">
        <v>468</v>
      </c>
      <c r="S257">
        <v>2982</v>
      </c>
      <c r="T257" t="s">
        <v>469</v>
      </c>
      <c r="U257" t="s">
        <v>169</v>
      </c>
      <c r="V257">
        <v>7</v>
      </c>
      <c r="W257" t="s">
        <v>29</v>
      </c>
    </row>
    <row r="258" spans="1:23" x14ac:dyDescent="0.3">
      <c r="A258">
        <v>267</v>
      </c>
      <c r="B258" t="s">
        <v>109</v>
      </c>
      <c r="C258">
        <v>2016</v>
      </c>
      <c r="D258">
        <f t="shared" ref="D258:D321" ca="1" si="16">TRUNC(YEARFRAC(DATE(C258,1,1), TODAY(), 1))</f>
        <v>7</v>
      </c>
      <c r="E258" s="5">
        <v>380000</v>
      </c>
      <c r="F258">
        <v>70000</v>
      </c>
      <c r="G258" t="s">
        <v>56</v>
      </c>
      <c r="H258" t="str">
        <f t="shared" ref="H258:H321" si="17">TRIM(G258)</f>
        <v>West</v>
      </c>
      <c r="I258" t="s">
        <v>57</v>
      </c>
      <c r="J258" t="str">
        <f t="shared" ref="J258:J321" si="18">TRIM(I258)</f>
        <v>California</v>
      </c>
      <c r="K258" t="s">
        <v>214</v>
      </c>
      <c r="L258" t="str">
        <f t="shared" ref="L258:L321" si="19">TRIM(K258)</f>
        <v>San Francisco</v>
      </c>
      <c r="M258" t="s">
        <v>22</v>
      </c>
      <c r="N258" t="str">
        <f>IF(M258="", "", IFERROR(VLOOKUP(M258, Data!$A$1:$B$5, 2, 0), "Unkown fuel"))</f>
        <v>very harmful</v>
      </c>
      <c r="O258" t="s">
        <v>23</v>
      </c>
      <c r="P258" t="s">
        <v>24</v>
      </c>
      <c r="Q258" t="s">
        <v>25</v>
      </c>
      <c r="R258" t="s">
        <v>470</v>
      </c>
      <c r="S258">
        <v>1047</v>
      </c>
      <c r="T258" t="s">
        <v>471</v>
      </c>
      <c r="U258" t="s">
        <v>472</v>
      </c>
      <c r="V258">
        <v>5</v>
      </c>
      <c r="W258" t="s">
        <v>29</v>
      </c>
    </row>
    <row r="259" spans="1:23" x14ac:dyDescent="0.3">
      <c r="A259">
        <v>268</v>
      </c>
      <c r="B259" t="s">
        <v>296</v>
      </c>
      <c r="C259">
        <v>2013</v>
      </c>
      <c r="D259">
        <f t="shared" ca="1" si="16"/>
        <v>10</v>
      </c>
      <c r="E259" s="5">
        <v>350000</v>
      </c>
      <c r="F259">
        <v>90000</v>
      </c>
      <c r="G259" t="s">
        <v>38</v>
      </c>
      <c r="H259" t="str">
        <f t="shared" si="17"/>
        <v>Central</v>
      </c>
      <c r="I259" t="s">
        <v>70</v>
      </c>
      <c r="J259" t="str">
        <f t="shared" si="18"/>
        <v>Texas</v>
      </c>
      <c r="K259" t="s">
        <v>71</v>
      </c>
      <c r="L259" t="str">
        <f t="shared" si="19"/>
        <v>Houston</v>
      </c>
      <c r="M259" t="s">
        <v>41</v>
      </c>
      <c r="N259" t="str">
        <f>IF(M259="", "", IFERROR(VLOOKUP(M259, Data!$A$1:$B$5, 2, 0), "Unkown fuel"))</f>
        <v>harmful</v>
      </c>
      <c r="O259" t="s">
        <v>23</v>
      </c>
      <c r="P259" t="s">
        <v>154</v>
      </c>
      <c r="Q259" t="s">
        <v>33</v>
      </c>
      <c r="R259" t="s">
        <v>473</v>
      </c>
      <c r="S259">
        <v>1498</v>
      </c>
      <c r="T259" t="s">
        <v>474</v>
      </c>
      <c r="U259" t="s">
        <v>438</v>
      </c>
      <c r="V259">
        <v>5</v>
      </c>
      <c r="W259" t="s">
        <v>29</v>
      </c>
    </row>
    <row r="260" spans="1:23" x14ac:dyDescent="0.3">
      <c r="A260">
        <v>269</v>
      </c>
      <c r="B260" t="s">
        <v>46</v>
      </c>
      <c r="C260">
        <v>2019</v>
      </c>
      <c r="D260">
        <f t="shared" ca="1" si="16"/>
        <v>4</v>
      </c>
      <c r="E260" s="5">
        <v>610000</v>
      </c>
      <c r="F260">
        <v>2000</v>
      </c>
      <c r="G260" t="s">
        <v>38</v>
      </c>
      <c r="H260" t="str">
        <f t="shared" si="17"/>
        <v>Central</v>
      </c>
      <c r="I260" t="s">
        <v>70</v>
      </c>
      <c r="J260" t="str">
        <f t="shared" si="18"/>
        <v>Texas</v>
      </c>
      <c r="K260" t="s">
        <v>71</v>
      </c>
      <c r="L260" t="str">
        <f t="shared" si="19"/>
        <v>Houston</v>
      </c>
      <c r="M260" t="s">
        <v>41</v>
      </c>
      <c r="N260" t="str">
        <f>IF(M260="", "", IFERROR(VLOOKUP(M260, Data!$A$1:$B$5, 2, 0), "Unkown fuel"))</f>
        <v>harmful</v>
      </c>
      <c r="O260" t="s">
        <v>23</v>
      </c>
      <c r="P260" t="s">
        <v>24</v>
      </c>
      <c r="Q260" t="s">
        <v>25</v>
      </c>
      <c r="R260" t="s">
        <v>133</v>
      </c>
      <c r="S260">
        <v>1197</v>
      </c>
      <c r="T260" t="s">
        <v>54</v>
      </c>
      <c r="U260" t="s">
        <v>414</v>
      </c>
      <c r="V260">
        <v>5</v>
      </c>
      <c r="W260" t="s">
        <v>29</v>
      </c>
    </row>
    <row r="261" spans="1:23" x14ac:dyDescent="0.3">
      <c r="A261">
        <v>270</v>
      </c>
      <c r="B261" t="s">
        <v>18</v>
      </c>
      <c r="C261">
        <v>2015</v>
      </c>
      <c r="D261">
        <f t="shared" ca="1" si="16"/>
        <v>8</v>
      </c>
      <c r="E261" s="5">
        <v>525000</v>
      </c>
      <c r="F261">
        <v>20000</v>
      </c>
      <c r="G261" t="s">
        <v>56</v>
      </c>
      <c r="H261" t="str">
        <f t="shared" si="17"/>
        <v>West</v>
      </c>
      <c r="I261" t="s">
        <v>57</v>
      </c>
      <c r="J261" t="str">
        <f t="shared" si="18"/>
        <v>California</v>
      </c>
      <c r="K261" t="s">
        <v>210</v>
      </c>
      <c r="L261" t="str">
        <f t="shared" si="19"/>
        <v>San Diego</v>
      </c>
      <c r="M261" t="s">
        <v>41</v>
      </c>
      <c r="N261" t="str">
        <f>IF(M261="", "", IFERROR(VLOOKUP(M261, Data!$A$1:$B$5, 2, 0), "Unkown fuel"))</f>
        <v>harmful</v>
      </c>
      <c r="O261" t="s">
        <v>23</v>
      </c>
      <c r="P261" t="s">
        <v>24</v>
      </c>
      <c r="Q261" t="s">
        <v>25</v>
      </c>
      <c r="R261" t="s">
        <v>295</v>
      </c>
      <c r="S261">
        <v>1197</v>
      </c>
      <c r="T261" t="s">
        <v>165</v>
      </c>
      <c r="U261" t="s">
        <v>115</v>
      </c>
      <c r="V261">
        <v>5</v>
      </c>
      <c r="W261" t="s">
        <v>29</v>
      </c>
    </row>
    <row r="262" spans="1:23" x14ac:dyDescent="0.3">
      <c r="A262">
        <v>271</v>
      </c>
      <c r="B262" t="s">
        <v>65</v>
      </c>
      <c r="C262">
        <v>2011</v>
      </c>
      <c r="D262">
        <f t="shared" ca="1" si="16"/>
        <v>12</v>
      </c>
      <c r="E262" s="5">
        <v>480000</v>
      </c>
      <c r="F262">
        <v>120000</v>
      </c>
      <c r="G262" t="s">
        <v>56</v>
      </c>
      <c r="H262" t="str">
        <f t="shared" si="17"/>
        <v>West</v>
      </c>
      <c r="I262" t="s">
        <v>57</v>
      </c>
      <c r="J262" t="str">
        <f t="shared" si="18"/>
        <v>California</v>
      </c>
      <c r="K262" t="s">
        <v>210</v>
      </c>
      <c r="L262" t="str">
        <f t="shared" si="19"/>
        <v>San Diego</v>
      </c>
      <c r="M262" t="s">
        <v>22</v>
      </c>
      <c r="N262" t="str">
        <f>IF(M262="", "", IFERROR(VLOOKUP(M262, Data!$A$1:$B$5, 2, 0), "Unkown fuel"))</f>
        <v>very harmful</v>
      </c>
      <c r="O262" t="s">
        <v>23</v>
      </c>
      <c r="P262" t="s">
        <v>24</v>
      </c>
      <c r="Q262" t="s">
        <v>25</v>
      </c>
      <c r="R262" t="s">
        <v>475</v>
      </c>
      <c r="S262">
        <v>2494</v>
      </c>
      <c r="T262" t="s">
        <v>476</v>
      </c>
      <c r="U262" t="s">
        <v>477</v>
      </c>
      <c r="V262">
        <v>7</v>
      </c>
      <c r="W262" t="s">
        <v>29</v>
      </c>
    </row>
    <row r="263" spans="1:23" x14ac:dyDescent="0.3">
      <c r="A263">
        <v>272</v>
      </c>
      <c r="B263" t="s">
        <v>88</v>
      </c>
      <c r="C263">
        <v>2017</v>
      </c>
      <c r="D263">
        <f t="shared" ca="1" si="16"/>
        <v>6</v>
      </c>
      <c r="E263" s="5">
        <v>780000</v>
      </c>
      <c r="F263">
        <v>35000</v>
      </c>
      <c r="G263" t="s">
        <v>19</v>
      </c>
      <c r="H263" t="str">
        <f t="shared" si="17"/>
        <v>East</v>
      </c>
      <c r="I263" t="s">
        <v>206</v>
      </c>
      <c r="J263" t="str">
        <f t="shared" si="18"/>
        <v>Pennsylvania</v>
      </c>
      <c r="K263" t="s">
        <v>207</v>
      </c>
      <c r="L263" t="str">
        <f t="shared" si="19"/>
        <v>Philadelphia</v>
      </c>
      <c r="M263" t="s">
        <v>22</v>
      </c>
      <c r="N263" t="str">
        <f>IF(M263="", "", IFERROR(VLOOKUP(M263, Data!$A$1:$B$5, 2, 0), "Unkown fuel"))</f>
        <v>very harmful</v>
      </c>
      <c r="O263" t="s">
        <v>23</v>
      </c>
      <c r="P263" t="s">
        <v>24</v>
      </c>
      <c r="Q263" t="s">
        <v>25</v>
      </c>
      <c r="R263" t="s">
        <v>478</v>
      </c>
      <c r="S263">
        <v>2498</v>
      </c>
      <c r="T263" t="s">
        <v>479</v>
      </c>
      <c r="U263" t="s">
        <v>480</v>
      </c>
      <c r="V263">
        <v>6</v>
      </c>
      <c r="W263" t="s">
        <v>29</v>
      </c>
    </row>
    <row r="264" spans="1:23" x14ac:dyDescent="0.3">
      <c r="A264">
        <v>273</v>
      </c>
      <c r="B264" t="s">
        <v>18</v>
      </c>
      <c r="C264">
        <v>2012</v>
      </c>
      <c r="D264">
        <f t="shared" ca="1" si="16"/>
        <v>11</v>
      </c>
      <c r="E264" s="5">
        <v>320000</v>
      </c>
      <c r="F264">
        <v>193000</v>
      </c>
      <c r="G264" t="s">
        <v>38</v>
      </c>
      <c r="H264" t="str">
        <f t="shared" si="17"/>
        <v>Central</v>
      </c>
      <c r="I264" t="s">
        <v>249</v>
      </c>
      <c r="J264" t="str">
        <f t="shared" si="18"/>
        <v>Michigan</v>
      </c>
      <c r="K264" t="s">
        <v>250</v>
      </c>
      <c r="L264" t="str">
        <f t="shared" si="19"/>
        <v>Detroit</v>
      </c>
      <c r="M264" t="s">
        <v>22</v>
      </c>
      <c r="N264" t="str">
        <f>IF(M264="", "", IFERROR(VLOOKUP(M264, Data!$A$1:$B$5, 2, 0), "Unkown fuel"))</f>
        <v>very harmful</v>
      </c>
      <c r="O264" t="s">
        <v>23</v>
      </c>
      <c r="P264" t="s">
        <v>24</v>
      </c>
      <c r="Q264" t="s">
        <v>25</v>
      </c>
      <c r="R264" t="s">
        <v>81</v>
      </c>
      <c r="S264">
        <v>1248</v>
      </c>
      <c r="T264" t="s">
        <v>82</v>
      </c>
      <c r="U264" t="s">
        <v>28</v>
      </c>
      <c r="V264">
        <v>5</v>
      </c>
      <c r="W264" t="s">
        <v>29</v>
      </c>
    </row>
    <row r="265" spans="1:23" x14ac:dyDescent="0.3">
      <c r="A265">
        <v>274</v>
      </c>
      <c r="B265" t="s">
        <v>18</v>
      </c>
      <c r="C265">
        <v>2014</v>
      </c>
      <c r="D265">
        <f t="shared" ca="1" si="16"/>
        <v>9</v>
      </c>
      <c r="E265" s="5">
        <v>375000</v>
      </c>
      <c r="F265">
        <v>80000</v>
      </c>
      <c r="G265" t="s">
        <v>38</v>
      </c>
      <c r="H265" t="str">
        <f t="shared" si="17"/>
        <v>Central</v>
      </c>
      <c r="I265" t="s">
        <v>249</v>
      </c>
      <c r="J265" t="str">
        <f t="shared" si="18"/>
        <v>Michigan</v>
      </c>
      <c r="K265" t="s">
        <v>250</v>
      </c>
      <c r="L265" t="str">
        <f t="shared" si="19"/>
        <v>Detroit</v>
      </c>
      <c r="M265" t="s">
        <v>41</v>
      </c>
      <c r="N265" t="str">
        <f>IF(M265="", "", IFERROR(VLOOKUP(M265, Data!$A$1:$B$5, 2, 0), "Unkown fuel"))</f>
        <v>harmful</v>
      </c>
      <c r="O265" t="s">
        <v>23</v>
      </c>
      <c r="P265" t="s">
        <v>24</v>
      </c>
      <c r="Q265" t="s">
        <v>25</v>
      </c>
      <c r="R265" t="s">
        <v>389</v>
      </c>
      <c r="S265">
        <v>1197</v>
      </c>
      <c r="T265" t="s">
        <v>265</v>
      </c>
      <c r="U265" t="s">
        <v>266</v>
      </c>
      <c r="V265">
        <v>5</v>
      </c>
      <c r="W265" t="s">
        <v>29</v>
      </c>
    </row>
    <row r="266" spans="1:23" x14ac:dyDescent="0.3">
      <c r="A266">
        <v>275</v>
      </c>
      <c r="B266" t="s">
        <v>145</v>
      </c>
      <c r="C266">
        <v>2019</v>
      </c>
      <c r="D266">
        <f t="shared" ca="1" si="16"/>
        <v>4</v>
      </c>
      <c r="E266" s="5">
        <v>300000</v>
      </c>
      <c r="F266">
        <v>40000</v>
      </c>
      <c r="G266" t="s">
        <v>56</v>
      </c>
      <c r="H266" t="str">
        <f t="shared" si="17"/>
        <v>West</v>
      </c>
      <c r="I266" t="s">
        <v>57</v>
      </c>
      <c r="J266" t="str">
        <f t="shared" si="18"/>
        <v>California</v>
      </c>
      <c r="K266" t="s">
        <v>58</v>
      </c>
      <c r="L266" t="str">
        <f t="shared" si="19"/>
        <v>Los Angeles</v>
      </c>
      <c r="M266" t="s">
        <v>41</v>
      </c>
      <c r="N266" t="str">
        <f>IF(M266="", "", IFERROR(VLOOKUP(M266, Data!$A$1:$B$5, 2, 0), "Unkown fuel"))</f>
        <v>harmful</v>
      </c>
      <c r="O266" t="s">
        <v>23</v>
      </c>
      <c r="P266" t="s">
        <v>24</v>
      </c>
      <c r="Q266" t="s">
        <v>25</v>
      </c>
      <c r="R266" t="s">
        <v>245</v>
      </c>
      <c r="S266">
        <v>1198</v>
      </c>
      <c r="T266" t="s">
        <v>166</v>
      </c>
      <c r="U266" t="s">
        <v>147</v>
      </c>
      <c r="V266">
        <v>5</v>
      </c>
      <c r="W266" t="s">
        <v>29</v>
      </c>
    </row>
    <row r="267" spans="1:23" x14ac:dyDescent="0.3">
      <c r="A267">
        <v>276</v>
      </c>
      <c r="B267" t="s">
        <v>46</v>
      </c>
      <c r="C267">
        <v>2015</v>
      </c>
      <c r="D267">
        <f t="shared" ca="1" si="16"/>
        <v>8</v>
      </c>
      <c r="E267" s="5">
        <v>500000</v>
      </c>
      <c r="F267">
        <v>70000</v>
      </c>
      <c r="G267" t="s">
        <v>56</v>
      </c>
      <c r="H267" t="str">
        <f t="shared" si="17"/>
        <v>West</v>
      </c>
      <c r="I267" t="s">
        <v>57</v>
      </c>
      <c r="J267" t="str">
        <f t="shared" si="18"/>
        <v>California</v>
      </c>
      <c r="K267" t="s">
        <v>210</v>
      </c>
      <c r="L267" t="str">
        <f t="shared" si="19"/>
        <v>San Diego</v>
      </c>
      <c r="M267" t="s">
        <v>22</v>
      </c>
      <c r="N267" t="str">
        <f>IF(M267="", "", IFERROR(VLOOKUP(M267, Data!$A$1:$B$5, 2, 0), "Unkown fuel"))</f>
        <v>very harmful</v>
      </c>
      <c r="O267" t="s">
        <v>23</v>
      </c>
      <c r="P267" t="s">
        <v>24</v>
      </c>
      <c r="Q267" t="s">
        <v>304</v>
      </c>
      <c r="R267" t="s">
        <v>99</v>
      </c>
      <c r="S267">
        <v>1396</v>
      </c>
      <c r="T267" t="s">
        <v>100</v>
      </c>
      <c r="U267" t="s">
        <v>101</v>
      </c>
      <c r="V267">
        <v>5</v>
      </c>
      <c r="W267" t="s">
        <v>29</v>
      </c>
    </row>
    <row r="268" spans="1:23" x14ac:dyDescent="0.3">
      <c r="A268">
        <v>277</v>
      </c>
      <c r="B268" t="s">
        <v>88</v>
      </c>
      <c r="C268">
        <v>2011</v>
      </c>
      <c r="D268">
        <f t="shared" ca="1" si="16"/>
        <v>12</v>
      </c>
      <c r="E268" s="5">
        <v>404000</v>
      </c>
      <c r="F268">
        <v>122358</v>
      </c>
      <c r="G268" t="s">
        <v>56</v>
      </c>
      <c r="H268" t="str">
        <f t="shared" si="17"/>
        <v>West</v>
      </c>
      <c r="I268" t="s">
        <v>57</v>
      </c>
      <c r="J268" t="str">
        <f t="shared" si="18"/>
        <v>California</v>
      </c>
      <c r="K268" t="s">
        <v>210</v>
      </c>
      <c r="L268" t="str">
        <f t="shared" si="19"/>
        <v>San Diego</v>
      </c>
      <c r="M268" t="s">
        <v>22</v>
      </c>
      <c r="N268" t="str">
        <f>IF(M268="", "", IFERROR(VLOOKUP(M268, Data!$A$1:$B$5, 2, 0), "Unkown fuel"))</f>
        <v>very harmful</v>
      </c>
      <c r="O268" t="s">
        <v>23</v>
      </c>
      <c r="P268" t="s">
        <v>24</v>
      </c>
      <c r="Q268" t="s">
        <v>25</v>
      </c>
      <c r="R268" t="s">
        <v>481</v>
      </c>
      <c r="S268">
        <v>2179</v>
      </c>
      <c r="T268" t="s">
        <v>271</v>
      </c>
      <c r="U268" t="s">
        <v>272</v>
      </c>
      <c r="V268">
        <v>9</v>
      </c>
      <c r="W268" t="s">
        <v>29</v>
      </c>
    </row>
    <row r="269" spans="1:23" x14ac:dyDescent="0.3">
      <c r="A269">
        <v>278</v>
      </c>
      <c r="B269" t="s">
        <v>109</v>
      </c>
      <c r="C269">
        <v>2015</v>
      </c>
      <c r="D269">
        <f t="shared" ca="1" si="16"/>
        <v>8</v>
      </c>
      <c r="E269" s="5">
        <v>500000</v>
      </c>
      <c r="F269">
        <v>75000</v>
      </c>
      <c r="G269" t="s">
        <v>124</v>
      </c>
      <c r="H269" t="str">
        <f t="shared" si="17"/>
        <v>South</v>
      </c>
      <c r="I269" t="s">
        <v>148</v>
      </c>
      <c r="J269" t="str">
        <f t="shared" si="18"/>
        <v>North Carolina</v>
      </c>
      <c r="K269" t="s">
        <v>149</v>
      </c>
      <c r="L269" t="str">
        <f t="shared" si="19"/>
        <v>Charlotte</v>
      </c>
      <c r="M269" t="s">
        <v>22</v>
      </c>
      <c r="N269" t="str">
        <f>IF(M269="", "", IFERROR(VLOOKUP(M269, Data!$A$1:$B$5, 2, 0), "Unkown fuel"))</f>
        <v>very harmful</v>
      </c>
      <c r="O269" t="s">
        <v>23</v>
      </c>
      <c r="P269" t="s">
        <v>24</v>
      </c>
      <c r="Q269" t="s">
        <v>25</v>
      </c>
      <c r="R269" t="s">
        <v>482</v>
      </c>
      <c r="S269">
        <v>2956</v>
      </c>
      <c r="T269" t="s">
        <v>286</v>
      </c>
      <c r="U269" t="s">
        <v>483</v>
      </c>
      <c r="V269">
        <v>7</v>
      </c>
      <c r="W269" t="s">
        <v>29</v>
      </c>
    </row>
    <row r="270" spans="1:23" x14ac:dyDescent="0.3">
      <c r="A270">
        <v>279</v>
      </c>
      <c r="B270" t="s">
        <v>109</v>
      </c>
      <c r="C270">
        <v>2017</v>
      </c>
      <c r="D270">
        <f t="shared" ca="1" si="16"/>
        <v>6</v>
      </c>
      <c r="E270" s="5">
        <v>350000</v>
      </c>
      <c r="F270">
        <v>120000</v>
      </c>
      <c r="G270" t="s">
        <v>19</v>
      </c>
      <c r="H270" t="str">
        <f t="shared" si="17"/>
        <v>East</v>
      </c>
      <c r="I270" t="s">
        <v>83</v>
      </c>
      <c r="J270" t="str">
        <f t="shared" si="18"/>
        <v>Massachusetts</v>
      </c>
      <c r="K270" t="s">
        <v>84</v>
      </c>
      <c r="L270" t="str">
        <f t="shared" si="19"/>
        <v>Boston</v>
      </c>
      <c r="M270" t="s">
        <v>22</v>
      </c>
      <c r="N270" t="str">
        <f>IF(M270="", "", IFERROR(VLOOKUP(M270, Data!$A$1:$B$5, 2, 0), "Unkown fuel"))</f>
        <v>very harmful</v>
      </c>
      <c r="O270" t="s">
        <v>23</v>
      </c>
      <c r="P270" t="s">
        <v>24</v>
      </c>
      <c r="Q270" t="s">
        <v>25</v>
      </c>
      <c r="R270" t="s">
        <v>470</v>
      </c>
      <c r="S270">
        <v>1047</v>
      </c>
      <c r="T270" t="s">
        <v>471</v>
      </c>
      <c r="U270" t="s">
        <v>472</v>
      </c>
      <c r="V270">
        <v>5</v>
      </c>
      <c r="W270" t="s">
        <v>29</v>
      </c>
    </row>
    <row r="271" spans="1:23" x14ac:dyDescent="0.3">
      <c r="A271">
        <v>280</v>
      </c>
      <c r="B271" t="s">
        <v>109</v>
      </c>
      <c r="C271">
        <v>2015</v>
      </c>
      <c r="D271">
        <f t="shared" ca="1" si="16"/>
        <v>8</v>
      </c>
      <c r="E271" s="5">
        <v>380000</v>
      </c>
      <c r="F271">
        <v>40000</v>
      </c>
      <c r="G271" t="s">
        <v>56</v>
      </c>
      <c r="H271" t="str">
        <f t="shared" si="17"/>
        <v>West</v>
      </c>
      <c r="I271" t="s">
        <v>57</v>
      </c>
      <c r="J271" t="str">
        <f t="shared" si="18"/>
        <v>California</v>
      </c>
      <c r="K271" t="s">
        <v>210</v>
      </c>
      <c r="L271" t="str">
        <f t="shared" si="19"/>
        <v>San Diego</v>
      </c>
      <c r="M271" t="s">
        <v>41</v>
      </c>
      <c r="N271" t="str">
        <f>IF(M271="", "", IFERROR(VLOOKUP(M271, Data!$A$1:$B$5, 2, 0), "Unkown fuel"))</f>
        <v>harmful</v>
      </c>
      <c r="O271" t="s">
        <v>23</v>
      </c>
      <c r="P271" t="s">
        <v>24</v>
      </c>
      <c r="Q271" t="s">
        <v>25</v>
      </c>
      <c r="R271" t="s">
        <v>433</v>
      </c>
      <c r="S271">
        <v>1193</v>
      </c>
      <c r="T271" t="s">
        <v>434</v>
      </c>
      <c r="U271" t="s">
        <v>435</v>
      </c>
      <c r="V271">
        <v>5</v>
      </c>
      <c r="W271" t="s">
        <v>29</v>
      </c>
    </row>
    <row r="272" spans="1:23" x14ac:dyDescent="0.3">
      <c r="A272">
        <v>281</v>
      </c>
      <c r="B272" t="s">
        <v>46</v>
      </c>
      <c r="C272">
        <v>2008</v>
      </c>
      <c r="D272">
        <f t="shared" ca="1" si="16"/>
        <v>15</v>
      </c>
      <c r="E272" s="5">
        <v>114999</v>
      </c>
      <c r="F272">
        <v>95200</v>
      </c>
      <c r="G272" t="s">
        <v>56</v>
      </c>
      <c r="H272" t="str">
        <f t="shared" si="17"/>
        <v>West</v>
      </c>
      <c r="I272" t="s">
        <v>21</v>
      </c>
      <c r="J272" t="str">
        <f t="shared" si="18"/>
        <v>Washington</v>
      </c>
      <c r="K272" t="s">
        <v>116</v>
      </c>
      <c r="L272" t="str">
        <f t="shared" si="19"/>
        <v>Seattle</v>
      </c>
      <c r="M272" t="s">
        <v>41</v>
      </c>
      <c r="N272" t="str">
        <f>IF(M272="", "", IFERROR(VLOOKUP(M272, Data!$A$1:$B$5, 2, 0), "Unkown fuel"))</f>
        <v>harmful</v>
      </c>
      <c r="O272" t="s">
        <v>23</v>
      </c>
      <c r="P272" t="s">
        <v>24</v>
      </c>
      <c r="Q272" t="s">
        <v>42</v>
      </c>
      <c r="R272" t="s">
        <v>448</v>
      </c>
      <c r="S272">
        <v>1495</v>
      </c>
      <c r="T272" t="s">
        <v>449</v>
      </c>
      <c r="U272" t="s">
        <v>450</v>
      </c>
      <c r="V272">
        <v>5</v>
      </c>
      <c r="W272" t="s">
        <v>29</v>
      </c>
    </row>
    <row r="273" spans="1:23" x14ac:dyDescent="0.3">
      <c r="A273">
        <v>282</v>
      </c>
      <c r="B273" t="s">
        <v>37</v>
      </c>
      <c r="C273">
        <v>2014</v>
      </c>
      <c r="D273">
        <f t="shared" ca="1" si="16"/>
        <v>9</v>
      </c>
      <c r="E273" s="5">
        <v>335000</v>
      </c>
      <c r="F273">
        <v>33033</v>
      </c>
      <c r="G273" t="s">
        <v>19</v>
      </c>
      <c r="H273" t="str">
        <f t="shared" si="17"/>
        <v>East</v>
      </c>
      <c r="I273" t="s">
        <v>20</v>
      </c>
      <c r="J273" t="str">
        <f t="shared" si="18"/>
        <v>District of Columbia</v>
      </c>
      <c r="K273" t="s">
        <v>21</v>
      </c>
      <c r="L273" t="str">
        <f t="shared" si="19"/>
        <v>Washington</v>
      </c>
      <c r="M273" t="s">
        <v>41</v>
      </c>
      <c r="N273" t="str">
        <f>IF(M273="", "", IFERROR(VLOOKUP(M273, Data!$A$1:$B$5, 2, 0), "Unkown fuel"))</f>
        <v>harmful</v>
      </c>
      <c r="O273" t="s">
        <v>158</v>
      </c>
      <c r="P273" t="s">
        <v>24</v>
      </c>
      <c r="Q273" t="s">
        <v>25</v>
      </c>
      <c r="R273" t="s">
        <v>418</v>
      </c>
      <c r="S273">
        <v>1198</v>
      </c>
      <c r="T273" t="s">
        <v>219</v>
      </c>
      <c r="U273" t="s">
        <v>312</v>
      </c>
      <c r="V273">
        <v>5</v>
      </c>
      <c r="W273" t="s">
        <v>29</v>
      </c>
    </row>
    <row r="274" spans="1:23" x14ac:dyDescent="0.3">
      <c r="A274">
        <v>283</v>
      </c>
      <c r="B274" t="s">
        <v>46</v>
      </c>
      <c r="C274">
        <v>2015</v>
      </c>
      <c r="D274">
        <f t="shared" ca="1" si="16"/>
        <v>8</v>
      </c>
      <c r="E274" s="5">
        <v>465000</v>
      </c>
      <c r="F274">
        <v>63063</v>
      </c>
      <c r="G274" t="s">
        <v>19</v>
      </c>
      <c r="H274" t="str">
        <f t="shared" si="17"/>
        <v>East</v>
      </c>
      <c r="I274" t="s">
        <v>20</v>
      </c>
      <c r="J274" t="str">
        <f t="shared" si="18"/>
        <v>District of Columbia</v>
      </c>
      <c r="K274" t="s">
        <v>21</v>
      </c>
      <c r="L274" t="str">
        <f t="shared" si="19"/>
        <v>Washington</v>
      </c>
      <c r="M274" t="s">
        <v>41</v>
      </c>
      <c r="N274" t="str">
        <f>IF(M274="", "", IFERROR(VLOOKUP(M274, Data!$A$1:$B$5, 2, 0), "Unkown fuel"))</f>
        <v>harmful</v>
      </c>
      <c r="O274" t="s">
        <v>158</v>
      </c>
      <c r="P274" t="s">
        <v>154</v>
      </c>
      <c r="Q274" t="s">
        <v>25</v>
      </c>
      <c r="R274" t="s">
        <v>85</v>
      </c>
      <c r="S274">
        <v>1197</v>
      </c>
      <c r="T274" t="s">
        <v>90</v>
      </c>
      <c r="U274" t="s">
        <v>261</v>
      </c>
      <c r="V274">
        <v>5</v>
      </c>
      <c r="W274" t="s">
        <v>29</v>
      </c>
    </row>
    <row r="275" spans="1:23" x14ac:dyDescent="0.3">
      <c r="A275">
        <v>284</v>
      </c>
      <c r="B275" t="s">
        <v>109</v>
      </c>
      <c r="C275">
        <v>2012</v>
      </c>
      <c r="D275">
        <f t="shared" ca="1" si="16"/>
        <v>11</v>
      </c>
      <c r="E275" s="5">
        <v>290000</v>
      </c>
      <c r="F275">
        <v>60000</v>
      </c>
      <c r="G275" t="s">
        <v>124</v>
      </c>
      <c r="H275" t="str">
        <f t="shared" si="17"/>
        <v>South</v>
      </c>
      <c r="I275" t="s">
        <v>148</v>
      </c>
      <c r="J275" t="str">
        <f t="shared" si="18"/>
        <v>North Carolina</v>
      </c>
      <c r="K275" t="s">
        <v>149</v>
      </c>
      <c r="L275" t="str">
        <f t="shared" si="19"/>
        <v>Charlotte</v>
      </c>
      <c r="M275" t="s">
        <v>22</v>
      </c>
      <c r="N275" t="str">
        <f>IF(M275="", "", IFERROR(VLOOKUP(M275, Data!$A$1:$B$5, 2, 0), "Unkown fuel"))</f>
        <v>very harmful</v>
      </c>
      <c r="O275" t="s">
        <v>23</v>
      </c>
      <c r="P275" t="s">
        <v>24</v>
      </c>
      <c r="Q275" t="s">
        <v>25</v>
      </c>
      <c r="R275" t="s">
        <v>484</v>
      </c>
      <c r="S275">
        <v>1248</v>
      </c>
      <c r="T275" t="s">
        <v>216</v>
      </c>
      <c r="U275" t="s">
        <v>209</v>
      </c>
      <c r="V275">
        <v>5</v>
      </c>
      <c r="W275" t="s">
        <v>29</v>
      </c>
    </row>
    <row r="276" spans="1:23" x14ac:dyDescent="0.3">
      <c r="A276">
        <v>285</v>
      </c>
      <c r="B276" t="s">
        <v>18</v>
      </c>
      <c r="C276">
        <v>2005</v>
      </c>
      <c r="D276">
        <f t="shared" ca="1" si="16"/>
        <v>18</v>
      </c>
      <c r="E276" s="5">
        <v>110000</v>
      </c>
      <c r="F276">
        <v>45000</v>
      </c>
      <c r="G276" t="s">
        <v>124</v>
      </c>
      <c r="H276" t="str">
        <f t="shared" si="17"/>
        <v>South</v>
      </c>
      <c r="I276" t="s">
        <v>148</v>
      </c>
      <c r="J276" t="str">
        <f t="shared" si="18"/>
        <v>North Carolina</v>
      </c>
      <c r="K276" t="s">
        <v>149</v>
      </c>
      <c r="L276" t="str">
        <f t="shared" si="19"/>
        <v>Charlotte</v>
      </c>
      <c r="M276" t="s">
        <v>41</v>
      </c>
      <c r="N276" t="str">
        <f>IF(M276="", "", IFERROR(VLOOKUP(M276, Data!$A$1:$B$5, 2, 0), "Unkown fuel"))</f>
        <v>harmful</v>
      </c>
      <c r="O276" t="s">
        <v>23</v>
      </c>
      <c r="P276" t="s">
        <v>24</v>
      </c>
      <c r="Q276" t="s">
        <v>33</v>
      </c>
      <c r="R276" t="s">
        <v>96</v>
      </c>
      <c r="S276">
        <v>796</v>
      </c>
      <c r="T276" t="s">
        <v>97</v>
      </c>
      <c r="U276" t="s">
        <v>98</v>
      </c>
      <c r="V276">
        <v>5</v>
      </c>
      <c r="W276" t="s">
        <v>29</v>
      </c>
    </row>
    <row r="277" spans="1:23" x14ac:dyDescent="0.3">
      <c r="A277">
        <v>286</v>
      </c>
      <c r="B277" t="s">
        <v>109</v>
      </c>
      <c r="C277">
        <v>2011</v>
      </c>
      <c r="D277">
        <f t="shared" ca="1" si="16"/>
        <v>12</v>
      </c>
      <c r="E277" s="5">
        <v>450000</v>
      </c>
      <c r="F277">
        <v>80000</v>
      </c>
      <c r="G277" t="s">
        <v>56</v>
      </c>
      <c r="H277" t="str">
        <f t="shared" si="17"/>
        <v>West</v>
      </c>
      <c r="I277" t="s">
        <v>57</v>
      </c>
      <c r="J277" t="str">
        <f t="shared" si="18"/>
        <v>California</v>
      </c>
      <c r="K277" t="s">
        <v>58</v>
      </c>
      <c r="L277" t="str">
        <f t="shared" si="19"/>
        <v>Los Angeles</v>
      </c>
      <c r="M277" t="s">
        <v>22</v>
      </c>
      <c r="N277" t="str">
        <f>IF(M277="", "", IFERROR(VLOOKUP(M277, Data!$A$1:$B$5, 2, 0), "Unkown fuel"))</f>
        <v>very harmful</v>
      </c>
      <c r="O277" t="s">
        <v>23</v>
      </c>
      <c r="P277" t="s">
        <v>24</v>
      </c>
      <c r="Q277" t="s">
        <v>42</v>
      </c>
      <c r="R277" t="s">
        <v>485</v>
      </c>
      <c r="S277">
        <v>2179</v>
      </c>
      <c r="T277" t="s">
        <v>293</v>
      </c>
      <c r="U277" t="s">
        <v>152</v>
      </c>
      <c r="V277">
        <v>7</v>
      </c>
      <c r="W277" t="s">
        <v>29</v>
      </c>
    </row>
    <row r="278" spans="1:23" x14ac:dyDescent="0.3">
      <c r="A278">
        <v>287</v>
      </c>
      <c r="B278" t="s">
        <v>88</v>
      </c>
      <c r="C278">
        <v>2009</v>
      </c>
      <c r="D278">
        <f t="shared" ca="1" si="16"/>
        <v>14</v>
      </c>
      <c r="E278" s="5">
        <v>400000</v>
      </c>
      <c r="F278">
        <v>170000</v>
      </c>
      <c r="G278" t="s">
        <v>56</v>
      </c>
      <c r="H278" t="str">
        <f t="shared" si="17"/>
        <v>West</v>
      </c>
      <c r="I278" t="s">
        <v>57</v>
      </c>
      <c r="J278" t="str">
        <f t="shared" si="18"/>
        <v>California</v>
      </c>
      <c r="K278" t="s">
        <v>58</v>
      </c>
      <c r="L278" t="str">
        <f t="shared" si="19"/>
        <v>Los Angeles</v>
      </c>
      <c r="M278" t="s">
        <v>22</v>
      </c>
      <c r="N278" t="str">
        <f>IF(M278="", "", IFERROR(VLOOKUP(M278, Data!$A$1:$B$5, 2, 0), "Unkown fuel"))</f>
        <v>very harmful</v>
      </c>
      <c r="O278" t="s">
        <v>23</v>
      </c>
      <c r="P278" t="s">
        <v>24</v>
      </c>
      <c r="Q278" t="s">
        <v>33</v>
      </c>
      <c r="R278" t="s">
        <v>363</v>
      </c>
      <c r="S278">
        <v>2523</v>
      </c>
      <c r="T278" t="s">
        <v>486</v>
      </c>
      <c r="U278" t="s">
        <v>487</v>
      </c>
      <c r="V278">
        <v>7</v>
      </c>
      <c r="W278" t="s">
        <v>29</v>
      </c>
    </row>
    <row r="279" spans="1:23" x14ac:dyDescent="0.3">
      <c r="A279">
        <v>288</v>
      </c>
      <c r="B279" t="s">
        <v>88</v>
      </c>
      <c r="C279">
        <v>2007</v>
      </c>
      <c r="D279">
        <f t="shared" ca="1" si="16"/>
        <v>16</v>
      </c>
      <c r="E279" s="5">
        <v>210000</v>
      </c>
      <c r="F279">
        <v>207890</v>
      </c>
      <c r="G279" t="s">
        <v>19</v>
      </c>
      <c r="H279" t="str">
        <f t="shared" si="17"/>
        <v>East</v>
      </c>
      <c r="I279" t="s">
        <v>20</v>
      </c>
      <c r="J279" t="str">
        <f t="shared" si="18"/>
        <v>District of Columbia</v>
      </c>
      <c r="K279" t="s">
        <v>21</v>
      </c>
      <c r="L279" t="str">
        <f t="shared" si="19"/>
        <v>Washington</v>
      </c>
      <c r="M279" t="s">
        <v>22</v>
      </c>
      <c r="N279" t="str">
        <f>IF(M279="", "", IFERROR(VLOOKUP(M279, Data!$A$1:$B$5, 2, 0), "Unkown fuel"))</f>
        <v>very harmful</v>
      </c>
      <c r="O279" t="s">
        <v>23</v>
      </c>
      <c r="P279" t="s">
        <v>24</v>
      </c>
      <c r="Q279" t="s">
        <v>33</v>
      </c>
      <c r="R279" t="s">
        <v>363</v>
      </c>
      <c r="S279">
        <v>2523</v>
      </c>
      <c r="T279" t="s">
        <v>486</v>
      </c>
      <c r="U279" t="s">
        <v>487</v>
      </c>
      <c r="V279">
        <v>7</v>
      </c>
      <c r="W279" t="s">
        <v>29</v>
      </c>
    </row>
    <row r="280" spans="1:23" x14ac:dyDescent="0.3">
      <c r="A280">
        <v>289</v>
      </c>
      <c r="B280" t="s">
        <v>173</v>
      </c>
      <c r="C280">
        <v>2018</v>
      </c>
      <c r="D280">
        <f t="shared" ca="1" si="16"/>
        <v>5</v>
      </c>
      <c r="E280" s="5">
        <v>4600000</v>
      </c>
      <c r="F280">
        <v>7976</v>
      </c>
      <c r="G280" t="s">
        <v>38</v>
      </c>
      <c r="H280" t="str">
        <f t="shared" si="17"/>
        <v>Central</v>
      </c>
      <c r="I280" t="s">
        <v>70</v>
      </c>
      <c r="J280" t="str">
        <f t="shared" si="18"/>
        <v>Texas</v>
      </c>
      <c r="K280" t="s">
        <v>71</v>
      </c>
      <c r="L280" t="str">
        <f t="shared" si="19"/>
        <v>Houston</v>
      </c>
      <c r="M280" t="s">
        <v>22</v>
      </c>
      <c r="N280" t="str">
        <f>IF(M280="", "", IFERROR(VLOOKUP(M280, Data!$A$1:$B$5, 2, 0), "Unkown fuel"))</f>
        <v>very harmful</v>
      </c>
      <c r="O280" t="s">
        <v>23</v>
      </c>
      <c r="P280" t="s">
        <v>154</v>
      </c>
      <c r="Q280" t="s">
        <v>25</v>
      </c>
      <c r="R280" t="s">
        <v>488</v>
      </c>
      <c r="S280">
        <v>2143</v>
      </c>
      <c r="T280" t="s">
        <v>204</v>
      </c>
      <c r="U280" t="s">
        <v>205</v>
      </c>
      <c r="V280">
        <v>5</v>
      </c>
      <c r="W280" t="s">
        <v>29</v>
      </c>
    </row>
    <row r="281" spans="1:23" x14ac:dyDescent="0.3">
      <c r="A281">
        <v>290</v>
      </c>
      <c r="B281" t="s">
        <v>18</v>
      </c>
      <c r="C281">
        <v>2016</v>
      </c>
      <c r="D281">
        <f t="shared" ca="1" si="16"/>
        <v>7</v>
      </c>
      <c r="E281" s="5">
        <v>220000</v>
      </c>
      <c r="F281">
        <v>35000</v>
      </c>
      <c r="G281" t="s">
        <v>124</v>
      </c>
      <c r="H281" t="str">
        <f t="shared" si="17"/>
        <v>South</v>
      </c>
      <c r="I281" t="s">
        <v>196</v>
      </c>
      <c r="J281" t="str">
        <f t="shared" si="18"/>
        <v>Florida</v>
      </c>
      <c r="K281" t="s">
        <v>197</v>
      </c>
      <c r="L281" t="str">
        <f t="shared" si="19"/>
        <v>Miami</v>
      </c>
      <c r="M281" t="s">
        <v>41</v>
      </c>
      <c r="N281" t="str">
        <f>IF(M281="", "", IFERROR(VLOOKUP(M281, Data!$A$1:$B$5, 2, 0), "Unkown fuel"))</f>
        <v>harmful</v>
      </c>
      <c r="O281" t="s">
        <v>23</v>
      </c>
      <c r="P281" t="s">
        <v>24</v>
      </c>
      <c r="Q281" t="s">
        <v>25</v>
      </c>
      <c r="R281" t="s">
        <v>127</v>
      </c>
      <c r="S281">
        <v>796</v>
      </c>
      <c r="T281" t="s">
        <v>128</v>
      </c>
      <c r="U281" t="s">
        <v>64</v>
      </c>
      <c r="V281">
        <v>8</v>
      </c>
      <c r="W281" t="s">
        <v>29</v>
      </c>
    </row>
    <row r="282" spans="1:23" x14ac:dyDescent="0.3">
      <c r="A282">
        <v>291</v>
      </c>
      <c r="B282" t="s">
        <v>46</v>
      </c>
      <c r="C282">
        <v>2017</v>
      </c>
      <c r="D282">
        <f t="shared" ca="1" si="16"/>
        <v>6</v>
      </c>
      <c r="E282" s="5">
        <v>450000</v>
      </c>
      <c r="F282">
        <v>35000</v>
      </c>
      <c r="G282" t="s">
        <v>56</v>
      </c>
      <c r="H282" t="str">
        <f t="shared" si="17"/>
        <v>West</v>
      </c>
      <c r="I282" t="s">
        <v>21</v>
      </c>
      <c r="J282" t="str">
        <f t="shared" si="18"/>
        <v>Washington</v>
      </c>
      <c r="K282" t="s">
        <v>116</v>
      </c>
      <c r="L282" t="str">
        <f t="shared" si="19"/>
        <v>Seattle</v>
      </c>
      <c r="M282" t="s">
        <v>41</v>
      </c>
      <c r="N282" t="str">
        <f>IF(M282="", "", IFERROR(VLOOKUP(M282, Data!$A$1:$B$5, 2, 0), "Unkown fuel"))</f>
        <v>harmful</v>
      </c>
      <c r="O282" t="s">
        <v>23</v>
      </c>
      <c r="P282" t="s">
        <v>24</v>
      </c>
      <c r="Q282" t="s">
        <v>25</v>
      </c>
      <c r="R282" t="s">
        <v>85</v>
      </c>
      <c r="S282">
        <v>1197</v>
      </c>
      <c r="T282" t="s">
        <v>90</v>
      </c>
      <c r="U282" t="s">
        <v>261</v>
      </c>
      <c r="V282">
        <v>5</v>
      </c>
      <c r="W282" t="s">
        <v>29</v>
      </c>
    </row>
    <row r="283" spans="1:23" x14ac:dyDescent="0.3">
      <c r="A283">
        <v>292</v>
      </c>
      <c r="B283" t="s">
        <v>46</v>
      </c>
      <c r="C283">
        <v>2017</v>
      </c>
      <c r="D283">
        <f t="shared" ca="1" si="16"/>
        <v>6</v>
      </c>
      <c r="E283" s="5">
        <v>450000</v>
      </c>
      <c r="F283">
        <v>35000</v>
      </c>
      <c r="G283" t="s">
        <v>38</v>
      </c>
      <c r="H283" t="str">
        <f t="shared" si="17"/>
        <v>Central</v>
      </c>
      <c r="I283" t="s">
        <v>39</v>
      </c>
      <c r="J283" t="str">
        <f t="shared" si="18"/>
        <v>Illinois</v>
      </c>
      <c r="K283" t="s">
        <v>40</v>
      </c>
      <c r="L283" t="str">
        <f t="shared" si="19"/>
        <v>Chicago</v>
      </c>
      <c r="M283" t="s">
        <v>41</v>
      </c>
      <c r="N283" t="str">
        <f>IF(M283="", "", IFERROR(VLOOKUP(M283, Data!$A$1:$B$5, 2, 0), "Unkown fuel"))</f>
        <v>harmful</v>
      </c>
      <c r="O283" t="s">
        <v>23</v>
      </c>
      <c r="P283" t="s">
        <v>24</v>
      </c>
      <c r="Q283" t="s">
        <v>25</v>
      </c>
      <c r="R283" t="s">
        <v>85</v>
      </c>
      <c r="S283">
        <v>1197</v>
      </c>
      <c r="T283" t="s">
        <v>90</v>
      </c>
      <c r="U283" t="s">
        <v>261</v>
      </c>
      <c r="V283">
        <v>5</v>
      </c>
      <c r="W283" t="s">
        <v>29</v>
      </c>
    </row>
    <row r="284" spans="1:23" x14ac:dyDescent="0.3">
      <c r="A284">
        <v>293</v>
      </c>
      <c r="B284" t="s">
        <v>46</v>
      </c>
      <c r="C284">
        <v>2013</v>
      </c>
      <c r="D284">
        <f t="shared" ca="1" si="16"/>
        <v>10</v>
      </c>
      <c r="E284" s="5">
        <v>290000</v>
      </c>
      <c r="F284">
        <v>50000</v>
      </c>
      <c r="G284" t="s">
        <v>19</v>
      </c>
      <c r="H284" t="str">
        <f t="shared" si="17"/>
        <v>East</v>
      </c>
      <c r="I284" t="s">
        <v>31</v>
      </c>
      <c r="J284" t="str">
        <f t="shared" si="18"/>
        <v>New York</v>
      </c>
      <c r="K284" t="s">
        <v>32</v>
      </c>
      <c r="L284" t="str">
        <f t="shared" si="19"/>
        <v>New York City</v>
      </c>
      <c r="M284" t="s">
        <v>41</v>
      </c>
      <c r="N284" t="str">
        <f>IF(M284="", "", IFERROR(VLOOKUP(M284, Data!$A$1:$B$5, 2, 0), "Unkown fuel"))</f>
        <v>harmful</v>
      </c>
      <c r="O284" t="s">
        <v>23</v>
      </c>
      <c r="P284" t="s">
        <v>154</v>
      </c>
      <c r="Q284" t="s">
        <v>25</v>
      </c>
      <c r="R284" t="s">
        <v>436</v>
      </c>
      <c r="S284">
        <v>1197</v>
      </c>
      <c r="T284" t="s">
        <v>212</v>
      </c>
      <c r="U284" t="s">
        <v>453</v>
      </c>
      <c r="V284">
        <v>5</v>
      </c>
      <c r="W284" t="s">
        <v>29</v>
      </c>
    </row>
    <row r="285" spans="1:23" x14ac:dyDescent="0.3">
      <c r="A285">
        <v>294</v>
      </c>
      <c r="B285" t="s">
        <v>18</v>
      </c>
      <c r="C285">
        <v>2016</v>
      </c>
      <c r="D285">
        <f t="shared" ca="1" si="16"/>
        <v>7</v>
      </c>
      <c r="E285" s="5">
        <v>520000</v>
      </c>
      <c r="F285">
        <v>20000</v>
      </c>
      <c r="G285" t="s">
        <v>19</v>
      </c>
      <c r="H285" t="str">
        <f t="shared" si="17"/>
        <v>East</v>
      </c>
      <c r="I285" t="s">
        <v>31</v>
      </c>
      <c r="J285" t="str">
        <f t="shared" si="18"/>
        <v>New York</v>
      </c>
      <c r="K285" t="s">
        <v>32</v>
      </c>
      <c r="L285" t="str">
        <f t="shared" si="19"/>
        <v>New York City</v>
      </c>
      <c r="M285" t="s">
        <v>41</v>
      </c>
      <c r="N285" t="str">
        <f>IF(M285="", "", IFERROR(VLOOKUP(M285, Data!$A$1:$B$5, 2, 0), "Unkown fuel"))</f>
        <v>harmful</v>
      </c>
      <c r="O285" t="s">
        <v>23</v>
      </c>
      <c r="P285" t="s">
        <v>24</v>
      </c>
      <c r="Q285" t="s">
        <v>25</v>
      </c>
      <c r="R285" t="s">
        <v>389</v>
      </c>
      <c r="S285">
        <v>1197</v>
      </c>
      <c r="T285" t="s">
        <v>265</v>
      </c>
      <c r="U285" t="s">
        <v>266</v>
      </c>
      <c r="V285">
        <v>5</v>
      </c>
      <c r="W285" t="s">
        <v>29</v>
      </c>
    </row>
    <row r="286" spans="1:23" x14ac:dyDescent="0.3">
      <c r="A286">
        <v>295</v>
      </c>
      <c r="B286" t="s">
        <v>46</v>
      </c>
      <c r="C286">
        <v>2011</v>
      </c>
      <c r="D286">
        <f t="shared" ca="1" si="16"/>
        <v>12</v>
      </c>
      <c r="E286" s="5">
        <v>265000</v>
      </c>
      <c r="F286">
        <v>20000</v>
      </c>
      <c r="G286" t="s">
        <v>19</v>
      </c>
      <c r="H286" t="str">
        <f t="shared" si="17"/>
        <v>East</v>
      </c>
      <c r="I286" t="s">
        <v>31</v>
      </c>
      <c r="J286" t="str">
        <f t="shared" si="18"/>
        <v>New York</v>
      </c>
      <c r="K286" t="s">
        <v>32</v>
      </c>
      <c r="L286" t="str">
        <f t="shared" si="19"/>
        <v>New York City</v>
      </c>
      <c r="M286" t="s">
        <v>41</v>
      </c>
      <c r="N286" t="str">
        <f>IF(M286="", "", IFERROR(VLOOKUP(M286, Data!$A$1:$B$5, 2, 0), "Unkown fuel"))</f>
        <v>harmful</v>
      </c>
      <c r="O286" t="s">
        <v>23</v>
      </c>
      <c r="P286" t="s">
        <v>154</v>
      </c>
      <c r="Q286" t="s">
        <v>25</v>
      </c>
      <c r="R286" t="s">
        <v>436</v>
      </c>
      <c r="S286">
        <v>1197</v>
      </c>
      <c r="T286" t="s">
        <v>212</v>
      </c>
      <c r="U286" t="s">
        <v>453</v>
      </c>
      <c r="V286">
        <v>5</v>
      </c>
      <c r="W286" t="s">
        <v>29</v>
      </c>
    </row>
    <row r="287" spans="1:23" x14ac:dyDescent="0.3">
      <c r="A287">
        <v>296</v>
      </c>
      <c r="B287" t="s">
        <v>18</v>
      </c>
      <c r="C287">
        <v>2012</v>
      </c>
      <c r="D287">
        <f t="shared" ca="1" si="16"/>
        <v>11</v>
      </c>
      <c r="E287" s="5">
        <v>330000</v>
      </c>
      <c r="F287">
        <v>50000</v>
      </c>
      <c r="G287" t="s">
        <v>124</v>
      </c>
      <c r="H287" t="str">
        <f t="shared" si="17"/>
        <v>South</v>
      </c>
      <c r="I287" t="s">
        <v>125</v>
      </c>
      <c r="J287" t="str">
        <f t="shared" si="18"/>
        <v>Georgia</v>
      </c>
      <c r="K287" t="s">
        <v>126</v>
      </c>
      <c r="L287" t="str">
        <f t="shared" si="19"/>
        <v>Atlanta</v>
      </c>
      <c r="M287" t="s">
        <v>41</v>
      </c>
      <c r="N287" t="str">
        <f>IF(M287="", "", IFERROR(VLOOKUP(M287, Data!$A$1:$B$5, 2, 0), "Unkown fuel"))</f>
        <v>harmful</v>
      </c>
      <c r="O287" t="s">
        <v>23</v>
      </c>
      <c r="P287" t="s">
        <v>24</v>
      </c>
      <c r="Q287" t="s">
        <v>33</v>
      </c>
      <c r="R287" t="s">
        <v>133</v>
      </c>
      <c r="S287">
        <v>1197</v>
      </c>
      <c r="T287" t="s">
        <v>395</v>
      </c>
      <c r="U287" t="s">
        <v>261</v>
      </c>
      <c r="V287">
        <v>5</v>
      </c>
      <c r="W287" t="s">
        <v>29</v>
      </c>
    </row>
    <row r="288" spans="1:23" x14ac:dyDescent="0.3">
      <c r="A288">
        <v>297</v>
      </c>
      <c r="B288" t="s">
        <v>18</v>
      </c>
      <c r="C288">
        <v>2012</v>
      </c>
      <c r="D288">
        <f t="shared" ca="1" si="16"/>
        <v>11</v>
      </c>
      <c r="E288" s="5">
        <v>330000</v>
      </c>
      <c r="F288">
        <v>50000</v>
      </c>
      <c r="G288" t="s">
        <v>56</v>
      </c>
      <c r="H288" t="str">
        <f t="shared" si="17"/>
        <v>West</v>
      </c>
      <c r="I288" t="s">
        <v>57</v>
      </c>
      <c r="J288" t="str">
        <f t="shared" si="18"/>
        <v>California</v>
      </c>
      <c r="K288" t="s">
        <v>58</v>
      </c>
      <c r="L288" t="str">
        <f t="shared" si="19"/>
        <v>Los Angeles</v>
      </c>
      <c r="M288" t="s">
        <v>41</v>
      </c>
      <c r="N288" t="str">
        <f>IF(M288="", "", IFERROR(VLOOKUP(M288, Data!$A$1:$B$5, 2, 0), "Unkown fuel"))</f>
        <v>harmful</v>
      </c>
      <c r="O288" t="s">
        <v>23</v>
      </c>
      <c r="P288" t="s">
        <v>24</v>
      </c>
      <c r="Q288" t="s">
        <v>33</v>
      </c>
      <c r="R288" t="s">
        <v>133</v>
      </c>
      <c r="S288">
        <v>1197</v>
      </c>
      <c r="T288" t="s">
        <v>395</v>
      </c>
      <c r="U288" t="s">
        <v>261</v>
      </c>
      <c r="V288">
        <v>5</v>
      </c>
      <c r="W288" t="s">
        <v>29</v>
      </c>
    </row>
    <row r="289" spans="1:23" x14ac:dyDescent="0.3">
      <c r="A289">
        <v>298</v>
      </c>
      <c r="B289" t="s">
        <v>88</v>
      </c>
      <c r="C289">
        <v>2014</v>
      </c>
      <c r="D289">
        <f t="shared" ca="1" si="16"/>
        <v>9</v>
      </c>
      <c r="E289" s="5">
        <v>509999</v>
      </c>
      <c r="F289">
        <v>120000</v>
      </c>
      <c r="G289" t="s">
        <v>19</v>
      </c>
      <c r="H289" t="str">
        <f t="shared" si="17"/>
        <v>East</v>
      </c>
      <c r="I289" t="s">
        <v>83</v>
      </c>
      <c r="J289" t="str">
        <f t="shared" si="18"/>
        <v>Massachusetts</v>
      </c>
      <c r="K289" t="s">
        <v>84</v>
      </c>
      <c r="L289" t="str">
        <f t="shared" si="19"/>
        <v>Boston</v>
      </c>
      <c r="M289" t="s">
        <v>22</v>
      </c>
      <c r="N289" t="str">
        <f>IF(M289="", "", IFERROR(VLOOKUP(M289, Data!$A$1:$B$5, 2, 0), "Unkown fuel"))</f>
        <v>very harmful</v>
      </c>
      <c r="O289" t="s">
        <v>23</v>
      </c>
      <c r="P289" t="s">
        <v>24</v>
      </c>
      <c r="Q289" t="s">
        <v>25</v>
      </c>
      <c r="R289" t="s">
        <v>489</v>
      </c>
      <c r="S289">
        <v>2523</v>
      </c>
      <c r="T289" t="s">
        <v>309</v>
      </c>
      <c r="U289" t="s">
        <v>490</v>
      </c>
      <c r="V289">
        <v>7</v>
      </c>
      <c r="W289" t="s">
        <v>29</v>
      </c>
    </row>
    <row r="290" spans="1:23" x14ac:dyDescent="0.3">
      <c r="A290">
        <v>299</v>
      </c>
      <c r="B290" t="s">
        <v>46</v>
      </c>
      <c r="C290">
        <v>2014</v>
      </c>
      <c r="D290">
        <f t="shared" ca="1" si="16"/>
        <v>9</v>
      </c>
      <c r="E290" s="5">
        <v>500000</v>
      </c>
      <c r="F290">
        <v>70000</v>
      </c>
      <c r="G290" t="s">
        <v>19</v>
      </c>
      <c r="H290" t="str">
        <f t="shared" si="17"/>
        <v>East</v>
      </c>
      <c r="I290" t="s">
        <v>83</v>
      </c>
      <c r="J290" t="str">
        <f t="shared" si="18"/>
        <v>Massachusetts</v>
      </c>
      <c r="K290" t="s">
        <v>84</v>
      </c>
      <c r="L290" t="str">
        <f t="shared" si="19"/>
        <v>Boston</v>
      </c>
      <c r="M290" t="s">
        <v>41</v>
      </c>
      <c r="N290" t="str">
        <f>IF(M290="", "", IFERROR(VLOOKUP(M290, Data!$A$1:$B$5, 2, 0), "Unkown fuel"))</f>
        <v>harmful</v>
      </c>
      <c r="O290" t="s">
        <v>23</v>
      </c>
      <c r="P290" t="s">
        <v>24</v>
      </c>
      <c r="Q290" t="s">
        <v>25</v>
      </c>
      <c r="R290" t="s">
        <v>491</v>
      </c>
      <c r="S290">
        <v>1591</v>
      </c>
      <c r="T290" t="s">
        <v>143</v>
      </c>
      <c r="U290" t="s">
        <v>492</v>
      </c>
      <c r="V290">
        <v>5</v>
      </c>
      <c r="W290" t="s">
        <v>29</v>
      </c>
    </row>
    <row r="291" spans="1:23" x14ac:dyDescent="0.3">
      <c r="A291">
        <v>300</v>
      </c>
      <c r="B291" t="s">
        <v>46</v>
      </c>
      <c r="C291">
        <v>2015</v>
      </c>
      <c r="D291">
        <f t="shared" ca="1" si="16"/>
        <v>8</v>
      </c>
      <c r="E291" s="5">
        <v>525000</v>
      </c>
      <c r="F291">
        <v>50000</v>
      </c>
      <c r="G291" t="s">
        <v>56</v>
      </c>
      <c r="H291" t="str">
        <f t="shared" si="17"/>
        <v>West</v>
      </c>
      <c r="I291" t="s">
        <v>57</v>
      </c>
      <c r="J291" t="str">
        <f t="shared" si="18"/>
        <v>California</v>
      </c>
      <c r="K291" t="s">
        <v>58</v>
      </c>
      <c r="L291" t="str">
        <f t="shared" si="19"/>
        <v>Los Angeles</v>
      </c>
      <c r="M291" t="s">
        <v>41</v>
      </c>
      <c r="N291" t="str">
        <f>IF(M291="", "", IFERROR(VLOOKUP(M291, Data!$A$1:$B$5, 2, 0), "Unkown fuel"))</f>
        <v>harmful</v>
      </c>
      <c r="O291" t="s">
        <v>23</v>
      </c>
      <c r="P291" t="s">
        <v>24</v>
      </c>
      <c r="Q291" t="s">
        <v>25</v>
      </c>
      <c r="R291" t="s">
        <v>493</v>
      </c>
      <c r="S291">
        <v>1197</v>
      </c>
      <c r="T291" t="s">
        <v>54</v>
      </c>
      <c r="U291" t="s">
        <v>494</v>
      </c>
      <c r="V291">
        <v>5</v>
      </c>
      <c r="W291" t="s">
        <v>29</v>
      </c>
    </row>
    <row r="292" spans="1:23" x14ac:dyDescent="0.3">
      <c r="A292">
        <v>301</v>
      </c>
      <c r="B292" t="s">
        <v>18</v>
      </c>
      <c r="C292">
        <v>2019</v>
      </c>
      <c r="D292">
        <f t="shared" ca="1" si="16"/>
        <v>4</v>
      </c>
      <c r="E292" s="5">
        <v>675000</v>
      </c>
      <c r="F292">
        <v>16500</v>
      </c>
      <c r="G292" t="s">
        <v>124</v>
      </c>
      <c r="H292" t="str">
        <f t="shared" si="17"/>
        <v>South</v>
      </c>
      <c r="I292" t="s">
        <v>125</v>
      </c>
      <c r="J292" t="str">
        <f t="shared" si="18"/>
        <v>Georgia</v>
      </c>
      <c r="K292" t="s">
        <v>126</v>
      </c>
      <c r="L292" t="str">
        <f t="shared" si="19"/>
        <v>Atlanta</v>
      </c>
      <c r="M292" t="s">
        <v>41</v>
      </c>
      <c r="N292" t="str">
        <f>IF(M292="", "", IFERROR(VLOOKUP(M292, Data!$A$1:$B$5, 2, 0), "Unkown fuel"))</f>
        <v>harmful</v>
      </c>
      <c r="O292" t="s">
        <v>23</v>
      </c>
      <c r="P292" t="s">
        <v>24</v>
      </c>
      <c r="Q292" t="s">
        <v>25</v>
      </c>
      <c r="R292" t="s">
        <v>495</v>
      </c>
      <c r="S292">
        <v>1197</v>
      </c>
      <c r="T292" t="s">
        <v>265</v>
      </c>
      <c r="U292" t="s">
        <v>266</v>
      </c>
      <c r="V292">
        <v>5</v>
      </c>
      <c r="W292" t="s">
        <v>29</v>
      </c>
    </row>
    <row r="293" spans="1:23" x14ac:dyDescent="0.3">
      <c r="A293">
        <v>302</v>
      </c>
      <c r="B293" t="s">
        <v>46</v>
      </c>
      <c r="C293">
        <v>2010</v>
      </c>
      <c r="D293">
        <f t="shared" ca="1" si="16"/>
        <v>13</v>
      </c>
      <c r="E293" s="5">
        <v>300000</v>
      </c>
      <c r="F293">
        <v>70000</v>
      </c>
      <c r="G293" t="s">
        <v>19</v>
      </c>
      <c r="H293" t="str">
        <f t="shared" si="17"/>
        <v>East</v>
      </c>
      <c r="I293" t="s">
        <v>31</v>
      </c>
      <c r="J293" t="str">
        <f t="shared" si="18"/>
        <v>New York</v>
      </c>
      <c r="K293" t="s">
        <v>32</v>
      </c>
      <c r="L293" t="str">
        <f t="shared" si="19"/>
        <v>New York City</v>
      </c>
      <c r="M293" t="s">
        <v>41</v>
      </c>
      <c r="N293" t="str">
        <f>IF(M293="", "", IFERROR(VLOOKUP(M293, Data!$A$1:$B$5, 2, 0), "Unkown fuel"))</f>
        <v>harmful</v>
      </c>
      <c r="O293" t="s">
        <v>23</v>
      </c>
      <c r="P293" t="s">
        <v>24</v>
      </c>
      <c r="Q293" t="s">
        <v>25</v>
      </c>
      <c r="R293" t="s">
        <v>142</v>
      </c>
      <c r="S293">
        <v>1197</v>
      </c>
      <c r="T293" t="s">
        <v>431</v>
      </c>
      <c r="U293" t="s">
        <v>432</v>
      </c>
      <c r="V293">
        <v>5</v>
      </c>
      <c r="W293" t="s">
        <v>29</v>
      </c>
    </row>
    <row r="294" spans="1:23" x14ac:dyDescent="0.3">
      <c r="A294">
        <v>303</v>
      </c>
      <c r="B294" t="s">
        <v>18</v>
      </c>
      <c r="C294">
        <v>2005</v>
      </c>
      <c r="D294">
        <f t="shared" ca="1" si="16"/>
        <v>18</v>
      </c>
      <c r="E294" s="5">
        <v>90000</v>
      </c>
      <c r="F294">
        <v>99361</v>
      </c>
      <c r="G294" t="s">
        <v>19</v>
      </c>
      <c r="H294" t="str">
        <f t="shared" si="17"/>
        <v>East</v>
      </c>
      <c r="I294" t="s">
        <v>31</v>
      </c>
      <c r="J294" t="str">
        <f t="shared" si="18"/>
        <v>New York</v>
      </c>
      <c r="K294" t="s">
        <v>32</v>
      </c>
      <c r="L294" t="str">
        <f t="shared" si="19"/>
        <v>New York City</v>
      </c>
      <c r="M294" t="s">
        <v>41</v>
      </c>
      <c r="N294" t="str">
        <f>IF(M294="", "", IFERROR(VLOOKUP(M294, Data!$A$1:$B$5, 2, 0), "Unkown fuel"))</f>
        <v>harmful</v>
      </c>
      <c r="O294" t="s">
        <v>23</v>
      </c>
      <c r="P294" t="s">
        <v>24</v>
      </c>
      <c r="Q294" t="s">
        <v>33</v>
      </c>
      <c r="R294" t="s">
        <v>96</v>
      </c>
      <c r="S294">
        <v>796</v>
      </c>
      <c r="T294" t="s">
        <v>97</v>
      </c>
      <c r="U294" t="s">
        <v>98</v>
      </c>
      <c r="V294">
        <v>5</v>
      </c>
      <c r="W294" t="s">
        <v>29</v>
      </c>
    </row>
    <row r="295" spans="1:23" x14ac:dyDescent="0.3">
      <c r="A295">
        <v>304</v>
      </c>
      <c r="B295" t="s">
        <v>18</v>
      </c>
      <c r="C295">
        <v>2017</v>
      </c>
      <c r="D295">
        <f t="shared" ca="1" si="16"/>
        <v>6</v>
      </c>
      <c r="E295" s="5">
        <v>650000</v>
      </c>
      <c r="F295">
        <v>25000</v>
      </c>
      <c r="G295" t="s">
        <v>56</v>
      </c>
      <c r="H295" t="str">
        <f t="shared" si="17"/>
        <v>West</v>
      </c>
      <c r="I295" t="s">
        <v>57</v>
      </c>
      <c r="J295" t="str">
        <f t="shared" si="18"/>
        <v>California</v>
      </c>
      <c r="K295" t="s">
        <v>58</v>
      </c>
      <c r="L295" t="str">
        <f t="shared" si="19"/>
        <v>Los Angeles</v>
      </c>
      <c r="M295" t="s">
        <v>22</v>
      </c>
      <c r="N295" t="str">
        <f>IF(M295="", "", IFERROR(VLOOKUP(M295, Data!$A$1:$B$5, 2, 0), "Unkown fuel"))</f>
        <v>very harmful</v>
      </c>
      <c r="O295" t="s">
        <v>23</v>
      </c>
      <c r="P295" t="s">
        <v>24</v>
      </c>
      <c r="Q295" t="s">
        <v>25</v>
      </c>
      <c r="R295" t="s">
        <v>106</v>
      </c>
      <c r="S295">
        <v>1248</v>
      </c>
      <c r="T295" t="s">
        <v>27</v>
      </c>
      <c r="U295" t="s">
        <v>28</v>
      </c>
      <c r="V295">
        <v>5</v>
      </c>
      <c r="W295" t="s">
        <v>29</v>
      </c>
    </row>
    <row r="296" spans="1:23" x14ac:dyDescent="0.3">
      <c r="A296">
        <v>305</v>
      </c>
      <c r="B296" t="s">
        <v>18</v>
      </c>
      <c r="C296">
        <v>2014</v>
      </c>
      <c r="D296">
        <f t="shared" ca="1" si="16"/>
        <v>9</v>
      </c>
      <c r="E296" s="5">
        <v>409000</v>
      </c>
      <c r="F296">
        <v>70000</v>
      </c>
      <c r="G296" t="s">
        <v>56</v>
      </c>
      <c r="H296" t="str">
        <f t="shared" si="17"/>
        <v>West</v>
      </c>
      <c r="I296" t="s">
        <v>57</v>
      </c>
      <c r="J296" t="str">
        <f t="shared" si="18"/>
        <v>California</v>
      </c>
      <c r="K296" t="s">
        <v>58</v>
      </c>
      <c r="L296" t="str">
        <f t="shared" si="19"/>
        <v>Los Angeles</v>
      </c>
      <c r="M296" t="s">
        <v>41</v>
      </c>
      <c r="N296" t="str">
        <f>IF(M296="", "", IFERROR(VLOOKUP(M296, Data!$A$1:$B$5, 2, 0), "Unkown fuel"))</f>
        <v>harmful</v>
      </c>
      <c r="O296" t="s">
        <v>23</v>
      </c>
      <c r="P296" t="s">
        <v>24</v>
      </c>
      <c r="Q296" t="s">
        <v>33</v>
      </c>
      <c r="R296" t="s">
        <v>260</v>
      </c>
      <c r="S296">
        <v>1197</v>
      </c>
      <c r="T296" t="s">
        <v>395</v>
      </c>
      <c r="U296" t="s">
        <v>261</v>
      </c>
      <c r="V296">
        <v>5</v>
      </c>
      <c r="W296" t="s">
        <v>29</v>
      </c>
    </row>
    <row r="297" spans="1:23" x14ac:dyDescent="0.3">
      <c r="A297">
        <v>306</v>
      </c>
      <c r="B297" t="s">
        <v>46</v>
      </c>
      <c r="C297">
        <v>2015</v>
      </c>
      <c r="D297">
        <f t="shared" ca="1" si="16"/>
        <v>8</v>
      </c>
      <c r="E297" s="5">
        <v>395000</v>
      </c>
      <c r="F297">
        <v>80000</v>
      </c>
      <c r="G297" t="s">
        <v>124</v>
      </c>
      <c r="H297" t="str">
        <f t="shared" si="17"/>
        <v>South</v>
      </c>
      <c r="I297" t="s">
        <v>196</v>
      </c>
      <c r="J297" t="str">
        <f t="shared" si="18"/>
        <v>Florida</v>
      </c>
      <c r="K297" t="s">
        <v>197</v>
      </c>
      <c r="L297" t="str">
        <f t="shared" si="19"/>
        <v>Miami</v>
      </c>
      <c r="M297" t="s">
        <v>22</v>
      </c>
      <c r="N297" t="str">
        <f>IF(M297="", "", IFERROR(VLOOKUP(M297, Data!$A$1:$B$5, 2, 0), "Unkown fuel"))</f>
        <v>very harmful</v>
      </c>
      <c r="O297" t="s">
        <v>23</v>
      </c>
      <c r="P297" t="s">
        <v>24</v>
      </c>
      <c r="Q297" t="s">
        <v>33</v>
      </c>
      <c r="R297" t="s">
        <v>496</v>
      </c>
      <c r="S297">
        <v>1120</v>
      </c>
      <c r="T297" t="s">
        <v>458</v>
      </c>
      <c r="U297" t="s">
        <v>497</v>
      </c>
      <c r="V297">
        <v>5</v>
      </c>
      <c r="W297" t="s">
        <v>29</v>
      </c>
    </row>
    <row r="298" spans="1:23" x14ac:dyDescent="0.3">
      <c r="A298">
        <v>308</v>
      </c>
      <c r="B298" t="s">
        <v>18</v>
      </c>
      <c r="C298">
        <v>2014</v>
      </c>
      <c r="D298">
        <f t="shared" ca="1" si="16"/>
        <v>9</v>
      </c>
      <c r="E298" s="5">
        <v>400000</v>
      </c>
      <c r="F298">
        <v>70000</v>
      </c>
      <c r="G298" t="s">
        <v>19</v>
      </c>
      <c r="H298" t="str">
        <f t="shared" si="17"/>
        <v>East</v>
      </c>
      <c r="I298" t="s">
        <v>206</v>
      </c>
      <c r="J298" t="str">
        <f t="shared" si="18"/>
        <v>Pennsylvania</v>
      </c>
      <c r="K298" t="s">
        <v>207</v>
      </c>
      <c r="L298" t="str">
        <f t="shared" si="19"/>
        <v>Philadelphia</v>
      </c>
      <c r="M298" t="s">
        <v>41</v>
      </c>
      <c r="N298" t="str">
        <f>IF(M298="", "", IFERROR(VLOOKUP(M298, Data!$A$1:$B$5, 2, 0), "Unkown fuel"))</f>
        <v>harmful</v>
      </c>
      <c r="O298" t="s">
        <v>23</v>
      </c>
      <c r="P298" t="s">
        <v>24</v>
      </c>
      <c r="Q298" t="s">
        <v>33</v>
      </c>
      <c r="R298" t="s">
        <v>260</v>
      </c>
      <c r="S298">
        <v>1197</v>
      </c>
      <c r="T298" t="s">
        <v>395</v>
      </c>
      <c r="U298" t="s">
        <v>261</v>
      </c>
      <c r="V298">
        <v>5</v>
      </c>
      <c r="W298" t="s">
        <v>29</v>
      </c>
    </row>
    <row r="299" spans="1:23" x14ac:dyDescent="0.3">
      <c r="A299">
        <v>309</v>
      </c>
      <c r="B299" t="s">
        <v>120</v>
      </c>
      <c r="C299">
        <v>2012</v>
      </c>
      <c r="D299">
        <f t="shared" ca="1" si="16"/>
        <v>11</v>
      </c>
      <c r="E299" s="5">
        <v>120000</v>
      </c>
      <c r="F299">
        <v>60000</v>
      </c>
      <c r="G299" t="s">
        <v>56</v>
      </c>
      <c r="H299" t="str">
        <f t="shared" si="17"/>
        <v>West</v>
      </c>
      <c r="I299" t="s">
        <v>57</v>
      </c>
      <c r="J299" t="str">
        <f t="shared" si="18"/>
        <v>California</v>
      </c>
      <c r="K299" t="s">
        <v>210</v>
      </c>
      <c r="L299" t="str">
        <f t="shared" si="19"/>
        <v>San Diego</v>
      </c>
      <c r="M299" t="s">
        <v>41</v>
      </c>
      <c r="N299" t="str">
        <f>IF(M299="", "", IFERROR(VLOOKUP(M299, Data!$A$1:$B$5, 2, 0), "Unkown fuel"))</f>
        <v>harmful</v>
      </c>
      <c r="O299" t="s">
        <v>23</v>
      </c>
      <c r="P299" t="s">
        <v>24</v>
      </c>
      <c r="Q299" t="s">
        <v>42</v>
      </c>
      <c r="R299" t="s">
        <v>133</v>
      </c>
      <c r="S299">
        <v>1199</v>
      </c>
      <c r="T299" t="s">
        <v>498</v>
      </c>
      <c r="U299" t="s">
        <v>499</v>
      </c>
      <c r="V299">
        <v>5</v>
      </c>
      <c r="W299" t="s">
        <v>29</v>
      </c>
    </row>
    <row r="300" spans="1:23" x14ac:dyDescent="0.3">
      <c r="A300">
        <v>310</v>
      </c>
      <c r="B300" t="s">
        <v>109</v>
      </c>
      <c r="C300">
        <v>2018</v>
      </c>
      <c r="D300">
        <f t="shared" ca="1" si="16"/>
        <v>5</v>
      </c>
      <c r="E300" s="5">
        <v>645000</v>
      </c>
      <c r="F300">
        <v>10000</v>
      </c>
      <c r="G300" t="s">
        <v>56</v>
      </c>
      <c r="H300" t="str">
        <f t="shared" si="17"/>
        <v>West</v>
      </c>
      <c r="I300" t="s">
        <v>21</v>
      </c>
      <c r="J300" t="str">
        <f t="shared" si="18"/>
        <v>Washington</v>
      </c>
      <c r="K300" t="s">
        <v>116</v>
      </c>
      <c r="L300" t="str">
        <f t="shared" si="19"/>
        <v>Seattle</v>
      </c>
      <c r="M300" t="s">
        <v>41</v>
      </c>
      <c r="N300" t="str">
        <f>IF(M300="", "", IFERROR(VLOOKUP(M300, Data!$A$1:$B$5, 2, 0), "Unkown fuel"))</f>
        <v>harmful</v>
      </c>
      <c r="O300" t="s">
        <v>23</v>
      </c>
      <c r="P300" t="s">
        <v>154</v>
      </c>
      <c r="Q300" t="s">
        <v>25</v>
      </c>
      <c r="R300" t="s">
        <v>110</v>
      </c>
      <c r="S300">
        <v>1199</v>
      </c>
      <c r="T300" t="s">
        <v>416</v>
      </c>
      <c r="U300" t="s">
        <v>112</v>
      </c>
      <c r="V300">
        <v>5</v>
      </c>
      <c r="W300" t="s">
        <v>29</v>
      </c>
    </row>
    <row r="301" spans="1:23" x14ac:dyDescent="0.3">
      <c r="A301">
        <v>311</v>
      </c>
      <c r="B301" t="s">
        <v>18</v>
      </c>
      <c r="C301">
        <v>2006</v>
      </c>
      <c r="D301">
        <f t="shared" ca="1" si="16"/>
        <v>17</v>
      </c>
      <c r="E301" s="5">
        <v>81000</v>
      </c>
      <c r="F301">
        <v>80000</v>
      </c>
      <c r="G301" t="s">
        <v>19</v>
      </c>
      <c r="H301" t="str">
        <f t="shared" si="17"/>
        <v>East</v>
      </c>
      <c r="I301" t="s">
        <v>83</v>
      </c>
      <c r="J301" t="str">
        <f t="shared" si="18"/>
        <v>Massachusetts</v>
      </c>
      <c r="K301" t="s">
        <v>84</v>
      </c>
      <c r="L301" t="str">
        <f t="shared" si="19"/>
        <v>Boston</v>
      </c>
      <c r="M301" t="s">
        <v>41</v>
      </c>
      <c r="N301" t="str">
        <f>IF(M301="", "", IFERROR(VLOOKUP(M301, Data!$A$1:$B$5, 2, 0), "Unkown fuel"))</f>
        <v>harmful</v>
      </c>
      <c r="O301" t="s">
        <v>23</v>
      </c>
      <c r="P301" t="s">
        <v>24</v>
      </c>
      <c r="Q301" t="s">
        <v>25</v>
      </c>
      <c r="R301" t="s">
        <v>50</v>
      </c>
      <c r="S301">
        <v>796</v>
      </c>
      <c r="T301" t="s">
        <v>63</v>
      </c>
      <c r="U301" t="s">
        <v>64</v>
      </c>
      <c r="V301">
        <v>4</v>
      </c>
      <c r="W301" t="s">
        <v>29</v>
      </c>
    </row>
    <row r="302" spans="1:23" x14ac:dyDescent="0.3">
      <c r="A302">
        <v>312</v>
      </c>
      <c r="B302" t="s">
        <v>37</v>
      </c>
      <c r="C302">
        <v>2017</v>
      </c>
      <c r="D302">
        <f t="shared" ca="1" si="16"/>
        <v>6</v>
      </c>
      <c r="E302" s="5">
        <v>1300000</v>
      </c>
      <c r="F302">
        <v>30000</v>
      </c>
      <c r="G302" t="s">
        <v>19</v>
      </c>
      <c r="H302" t="str">
        <f t="shared" si="17"/>
        <v>East</v>
      </c>
      <c r="I302" t="s">
        <v>83</v>
      </c>
      <c r="J302" t="str">
        <f t="shared" si="18"/>
        <v>Massachusetts</v>
      </c>
      <c r="K302" t="s">
        <v>84</v>
      </c>
      <c r="L302" t="str">
        <f t="shared" si="19"/>
        <v>Boston</v>
      </c>
      <c r="M302" t="s">
        <v>22</v>
      </c>
      <c r="N302" t="str">
        <f>IF(M302="", "", IFERROR(VLOOKUP(M302, Data!$A$1:$B$5, 2, 0), "Unkown fuel"))</f>
        <v>very harmful</v>
      </c>
      <c r="O302" t="s">
        <v>23</v>
      </c>
      <c r="P302" t="s">
        <v>24</v>
      </c>
      <c r="Q302" t="s">
        <v>25</v>
      </c>
      <c r="R302" t="s">
        <v>500</v>
      </c>
      <c r="S302">
        <v>1498</v>
      </c>
      <c r="T302" t="s">
        <v>501</v>
      </c>
      <c r="U302" t="s">
        <v>95</v>
      </c>
      <c r="V302">
        <v>5</v>
      </c>
      <c r="W302" t="s">
        <v>29</v>
      </c>
    </row>
    <row r="303" spans="1:23" x14ac:dyDescent="0.3">
      <c r="A303">
        <v>313</v>
      </c>
      <c r="B303" t="s">
        <v>37</v>
      </c>
      <c r="C303">
        <v>2017</v>
      </c>
      <c r="D303">
        <f t="shared" ca="1" si="16"/>
        <v>6</v>
      </c>
      <c r="E303" s="5">
        <v>1250000</v>
      </c>
      <c r="F303">
        <v>33000</v>
      </c>
      <c r="G303" t="s">
        <v>56</v>
      </c>
      <c r="H303" t="str">
        <f t="shared" si="17"/>
        <v>West</v>
      </c>
      <c r="I303" t="s">
        <v>21</v>
      </c>
      <c r="J303" t="str">
        <f t="shared" si="18"/>
        <v>Washington</v>
      </c>
      <c r="K303" t="s">
        <v>116</v>
      </c>
      <c r="L303" t="str">
        <f t="shared" si="19"/>
        <v>Seattle</v>
      </c>
      <c r="M303" t="s">
        <v>22</v>
      </c>
      <c r="N303" t="str">
        <f>IF(M303="", "", IFERROR(VLOOKUP(M303, Data!$A$1:$B$5, 2, 0), "Unkown fuel"))</f>
        <v>very harmful</v>
      </c>
      <c r="O303" t="s">
        <v>23</v>
      </c>
      <c r="P303" t="s">
        <v>24</v>
      </c>
      <c r="Q303" t="s">
        <v>25</v>
      </c>
      <c r="R303" t="s">
        <v>500</v>
      </c>
      <c r="S303">
        <v>1498</v>
      </c>
      <c r="T303" t="s">
        <v>501</v>
      </c>
      <c r="U303" t="s">
        <v>95</v>
      </c>
      <c r="V303">
        <v>5</v>
      </c>
      <c r="W303" t="s">
        <v>29</v>
      </c>
    </row>
    <row r="304" spans="1:23" x14ac:dyDescent="0.3">
      <c r="A304">
        <v>314</v>
      </c>
      <c r="B304" t="s">
        <v>18</v>
      </c>
      <c r="C304">
        <v>2013</v>
      </c>
      <c r="D304">
        <f t="shared" ca="1" si="16"/>
        <v>10</v>
      </c>
      <c r="E304" s="5">
        <v>535000</v>
      </c>
      <c r="F304">
        <v>90000</v>
      </c>
      <c r="G304" t="s">
        <v>56</v>
      </c>
      <c r="H304" t="str">
        <f t="shared" si="17"/>
        <v>West</v>
      </c>
      <c r="I304" t="s">
        <v>57</v>
      </c>
      <c r="J304" t="str">
        <f t="shared" si="18"/>
        <v>California</v>
      </c>
      <c r="K304" t="s">
        <v>58</v>
      </c>
      <c r="L304" t="str">
        <f t="shared" si="19"/>
        <v>Los Angeles</v>
      </c>
      <c r="M304" t="s">
        <v>41</v>
      </c>
      <c r="N304" t="str">
        <f>IF(M304="", "", IFERROR(VLOOKUP(M304, Data!$A$1:$B$5, 2, 0), "Unkown fuel"))</f>
        <v>harmful</v>
      </c>
      <c r="O304" t="s">
        <v>23</v>
      </c>
      <c r="P304" t="s">
        <v>24</v>
      </c>
      <c r="Q304" t="s">
        <v>42</v>
      </c>
      <c r="R304" t="s">
        <v>231</v>
      </c>
      <c r="S304">
        <v>1373</v>
      </c>
      <c r="T304" t="s">
        <v>232</v>
      </c>
      <c r="U304" t="s">
        <v>233</v>
      </c>
      <c r="V304">
        <v>7</v>
      </c>
      <c r="W304" t="s">
        <v>29</v>
      </c>
    </row>
    <row r="305" spans="1:23" x14ac:dyDescent="0.3">
      <c r="A305">
        <v>315</v>
      </c>
      <c r="B305" t="s">
        <v>296</v>
      </c>
      <c r="C305">
        <v>2014</v>
      </c>
      <c r="D305">
        <f t="shared" ca="1" si="16"/>
        <v>9</v>
      </c>
      <c r="E305" s="5">
        <v>555000</v>
      </c>
      <c r="F305">
        <v>80100</v>
      </c>
      <c r="G305" t="s">
        <v>56</v>
      </c>
      <c r="H305" t="str">
        <f t="shared" si="17"/>
        <v>West</v>
      </c>
      <c r="I305" t="s">
        <v>57</v>
      </c>
      <c r="J305" t="str">
        <f t="shared" si="18"/>
        <v>California</v>
      </c>
      <c r="K305" t="s">
        <v>58</v>
      </c>
      <c r="L305" t="str">
        <f t="shared" si="19"/>
        <v>Los Angeles</v>
      </c>
      <c r="M305" t="s">
        <v>22</v>
      </c>
      <c r="N305" t="str">
        <f>IF(M305="", "", IFERROR(VLOOKUP(M305, Data!$A$1:$B$5, 2, 0), "Unkown fuel"))</f>
        <v>very harmful</v>
      </c>
      <c r="O305" t="s">
        <v>23</v>
      </c>
      <c r="P305" t="s">
        <v>24</v>
      </c>
      <c r="Q305" t="s">
        <v>33</v>
      </c>
      <c r="R305" t="s">
        <v>76</v>
      </c>
      <c r="S305">
        <v>1461</v>
      </c>
      <c r="T305" t="s">
        <v>364</v>
      </c>
      <c r="U305" t="s">
        <v>78</v>
      </c>
      <c r="V305">
        <v>5</v>
      </c>
      <c r="W305" t="s">
        <v>29</v>
      </c>
    </row>
    <row r="306" spans="1:23" x14ac:dyDescent="0.3">
      <c r="A306">
        <v>316</v>
      </c>
      <c r="B306" t="s">
        <v>37</v>
      </c>
      <c r="C306">
        <v>2014</v>
      </c>
      <c r="D306">
        <f t="shared" ca="1" si="16"/>
        <v>9</v>
      </c>
      <c r="E306" s="5">
        <v>725000</v>
      </c>
      <c r="F306">
        <v>120000</v>
      </c>
      <c r="G306" t="s">
        <v>56</v>
      </c>
      <c r="H306" t="str">
        <f t="shared" si="17"/>
        <v>West</v>
      </c>
      <c r="I306" t="s">
        <v>21</v>
      </c>
      <c r="J306" t="str">
        <f t="shared" si="18"/>
        <v>Washington</v>
      </c>
      <c r="K306" t="s">
        <v>116</v>
      </c>
      <c r="L306" t="str">
        <f t="shared" si="19"/>
        <v>Seattle</v>
      </c>
      <c r="M306" t="s">
        <v>41</v>
      </c>
      <c r="N306" t="str">
        <f>IF(M306="", "", IFERROR(VLOOKUP(M306, Data!$A$1:$B$5, 2, 0), "Unkown fuel"))</f>
        <v>harmful</v>
      </c>
      <c r="O306" t="s">
        <v>23</v>
      </c>
      <c r="P306" t="s">
        <v>24</v>
      </c>
      <c r="Q306" t="s">
        <v>25</v>
      </c>
      <c r="R306" t="s">
        <v>417</v>
      </c>
      <c r="S306">
        <v>1497</v>
      </c>
      <c r="T306" t="s">
        <v>160</v>
      </c>
      <c r="U306" t="s">
        <v>161</v>
      </c>
      <c r="V306">
        <v>5</v>
      </c>
      <c r="W306" t="s">
        <v>29</v>
      </c>
    </row>
    <row r="307" spans="1:23" x14ac:dyDescent="0.3">
      <c r="A307">
        <v>318</v>
      </c>
      <c r="B307" t="s">
        <v>75</v>
      </c>
      <c r="C307">
        <v>2016</v>
      </c>
      <c r="D307">
        <f t="shared" ca="1" si="16"/>
        <v>7</v>
      </c>
      <c r="E307" s="5">
        <v>229999</v>
      </c>
      <c r="F307">
        <v>40000</v>
      </c>
      <c r="G307" t="s">
        <v>19</v>
      </c>
      <c r="H307" t="str">
        <f t="shared" si="17"/>
        <v>East</v>
      </c>
      <c r="I307" t="s">
        <v>20</v>
      </c>
      <c r="J307" t="str">
        <f t="shared" si="18"/>
        <v>District of Columbia</v>
      </c>
      <c r="K307" t="s">
        <v>21</v>
      </c>
      <c r="L307" t="str">
        <f t="shared" si="19"/>
        <v>Washington</v>
      </c>
      <c r="M307" t="s">
        <v>41</v>
      </c>
      <c r="N307" t="str">
        <f>IF(M307="", "", IFERROR(VLOOKUP(M307, Data!$A$1:$B$5, 2, 0), "Unkown fuel"))</f>
        <v>harmful</v>
      </c>
      <c r="O307" t="s">
        <v>23</v>
      </c>
      <c r="P307" t="s">
        <v>24</v>
      </c>
      <c r="Q307" t="s">
        <v>25</v>
      </c>
      <c r="R307" t="s">
        <v>427</v>
      </c>
      <c r="S307">
        <v>799</v>
      </c>
      <c r="T307" t="s">
        <v>428</v>
      </c>
      <c r="U307" t="s">
        <v>429</v>
      </c>
      <c r="V307">
        <v>5</v>
      </c>
      <c r="W307" t="s">
        <v>29</v>
      </c>
    </row>
    <row r="308" spans="1:23" x14ac:dyDescent="0.3">
      <c r="A308">
        <v>319</v>
      </c>
      <c r="B308" t="s">
        <v>65</v>
      </c>
      <c r="C308">
        <v>2013</v>
      </c>
      <c r="D308">
        <f t="shared" ca="1" si="16"/>
        <v>10</v>
      </c>
      <c r="E308" s="5">
        <v>800000</v>
      </c>
      <c r="F308">
        <v>160000</v>
      </c>
      <c r="G308" t="s">
        <v>19</v>
      </c>
      <c r="H308" t="str">
        <f t="shared" si="17"/>
        <v>East</v>
      </c>
      <c r="I308" t="s">
        <v>20</v>
      </c>
      <c r="J308" t="str">
        <f t="shared" si="18"/>
        <v>District of Columbia</v>
      </c>
      <c r="K308" t="s">
        <v>21</v>
      </c>
      <c r="L308" t="str">
        <f t="shared" si="19"/>
        <v>Washington</v>
      </c>
      <c r="M308" t="s">
        <v>22</v>
      </c>
      <c r="N308" t="str">
        <f>IF(M308="", "", IFERROR(VLOOKUP(M308, Data!$A$1:$B$5, 2, 0), "Unkown fuel"))</f>
        <v>very harmful</v>
      </c>
      <c r="O308" t="s">
        <v>23</v>
      </c>
      <c r="P308" t="s">
        <v>24</v>
      </c>
      <c r="Q308" t="s">
        <v>33</v>
      </c>
      <c r="R308" t="s">
        <v>170</v>
      </c>
      <c r="S308">
        <v>2494</v>
      </c>
      <c r="T308" t="s">
        <v>190</v>
      </c>
      <c r="U308" t="s">
        <v>191</v>
      </c>
      <c r="V308">
        <v>8</v>
      </c>
      <c r="W308" t="s">
        <v>29</v>
      </c>
    </row>
    <row r="309" spans="1:23" x14ac:dyDescent="0.3">
      <c r="A309">
        <v>320</v>
      </c>
      <c r="B309" t="s">
        <v>18</v>
      </c>
      <c r="C309">
        <v>2017</v>
      </c>
      <c r="D309">
        <f t="shared" ca="1" si="16"/>
        <v>6</v>
      </c>
      <c r="E309" s="5">
        <v>409999</v>
      </c>
      <c r="F309">
        <v>47000</v>
      </c>
      <c r="G309" t="s">
        <v>38</v>
      </c>
      <c r="H309" t="str">
        <f t="shared" si="17"/>
        <v>Central</v>
      </c>
      <c r="I309" t="s">
        <v>39</v>
      </c>
      <c r="J309" t="str">
        <f t="shared" si="18"/>
        <v>Illinois</v>
      </c>
      <c r="K309" t="s">
        <v>40</v>
      </c>
      <c r="L309" t="str">
        <f t="shared" si="19"/>
        <v>Chicago</v>
      </c>
      <c r="M309" t="s">
        <v>41</v>
      </c>
      <c r="N309" t="str">
        <f>IF(M309="", "", IFERROR(VLOOKUP(M309, Data!$A$1:$B$5, 2, 0), "Unkown fuel"))</f>
        <v>harmful</v>
      </c>
      <c r="O309" t="s">
        <v>23</v>
      </c>
      <c r="P309" t="s">
        <v>24</v>
      </c>
      <c r="Q309" t="s">
        <v>25</v>
      </c>
      <c r="R309" t="s">
        <v>226</v>
      </c>
      <c r="S309">
        <v>998</v>
      </c>
      <c r="T309" t="s">
        <v>244</v>
      </c>
      <c r="U309" t="s">
        <v>141</v>
      </c>
      <c r="V309">
        <v>5</v>
      </c>
      <c r="W309" t="s">
        <v>29</v>
      </c>
    </row>
    <row r="310" spans="1:23" x14ac:dyDescent="0.3">
      <c r="A310">
        <v>321</v>
      </c>
      <c r="B310" t="s">
        <v>46</v>
      </c>
      <c r="C310">
        <v>2018</v>
      </c>
      <c r="D310">
        <f t="shared" ca="1" si="16"/>
        <v>5</v>
      </c>
      <c r="E310" s="5">
        <v>1210000</v>
      </c>
      <c r="F310">
        <v>25000</v>
      </c>
      <c r="G310" t="s">
        <v>56</v>
      </c>
      <c r="H310" t="str">
        <f t="shared" si="17"/>
        <v>West</v>
      </c>
      <c r="I310" t="s">
        <v>21</v>
      </c>
      <c r="J310" t="str">
        <f t="shared" si="18"/>
        <v>Washington</v>
      </c>
      <c r="K310" t="s">
        <v>116</v>
      </c>
      <c r="L310" t="str">
        <f t="shared" si="19"/>
        <v>Seattle</v>
      </c>
      <c r="M310" t="s">
        <v>22</v>
      </c>
      <c r="N310" t="str">
        <f>IF(M310="", "", IFERROR(VLOOKUP(M310, Data!$A$1:$B$5, 2, 0), "Unkown fuel"))</f>
        <v>very harmful</v>
      </c>
      <c r="O310" t="s">
        <v>23</v>
      </c>
      <c r="P310" t="s">
        <v>24</v>
      </c>
      <c r="Q310" t="s">
        <v>25</v>
      </c>
      <c r="R310" t="s">
        <v>502</v>
      </c>
      <c r="S310">
        <v>1396</v>
      </c>
      <c r="T310" t="s">
        <v>434</v>
      </c>
      <c r="U310" t="s">
        <v>101</v>
      </c>
      <c r="V310">
        <v>5</v>
      </c>
      <c r="W310" t="s">
        <v>29</v>
      </c>
    </row>
    <row r="311" spans="1:23" x14ac:dyDescent="0.3">
      <c r="A311">
        <v>322</v>
      </c>
      <c r="B311" t="s">
        <v>109</v>
      </c>
      <c r="C311">
        <v>2017</v>
      </c>
      <c r="D311">
        <f t="shared" ca="1" si="16"/>
        <v>6</v>
      </c>
      <c r="E311" s="5">
        <v>400000</v>
      </c>
      <c r="F311">
        <v>26000</v>
      </c>
      <c r="G311" t="s">
        <v>56</v>
      </c>
      <c r="H311" t="str">
        <f t="shared" si="17"/>
        <v>West</v>
      </c>
      <c r="I311" t="s">
        <v>21</v>
      </c>
      <c r="J311" t="str">
        <f t="shared" si="18"/>
        <v>Washington</v>
      </c>
      <c r="K311" t="s">
        <v>116</v>
      </c>
      <c r="L311" t="str">
        <f t="shared" si="19"/>
        <v>Seattle</v>
      </c>
      <c r="M311" t="s">
        <v>41</v>
      </c>
      <c r="N311" t="str">
        <f>IF(M311="", "", IFERROR(VLOOKUP(M311, Data!$A$1:$B$5, 2, 0), "Unkown fuel"))</f>
        <v>harmful</v>
      </c>
      <c r="O311" t="s">
        <v>23</v>
      </c>
      <c r="P311" t="s">
        <v>24</v>
      </c>
      <c r="Q311" t="s">
        <v>25</v>
      </c>
      <c r="R311" t="s">
        <v>503</v>
      </c>
      <c r="S311">
        <v>1199</v>
      </c>
      <c r="T311" t="s">
        <v>416</v>
      </c>
      <c r="U311" t="s">
        <v>112</v>
      </c>
      <c r="V311">
        <v>5</v>
      </c>
      <c r="W311" t="s">
        <v>29</v>
      </c>
    </row>
    <row r="312" spans="1:23" x14ac:dyDescent="0.3">
      <c r="A312">
        <v>323</v>
      </c>
      <c r="B312" t="s">
        <v>46</v>
      </c>
      <c r="C312">
        <v>2018</v>
      </c>
      <c r="D312">
        <f t="shared" ca="1" si="16"/>
        <v>5</v>
      </c>
      <c r="E312" s="5">
        <v>520000</v>
      </c>
      <c r="F312">
        <v>29000</v>
      </c>
      <c r="G312" t="s">
        <v>56</v>
      </c>
      <c r="H312" t="str">
        <f t="shared" si="17"/>
        <v>West</v>
      </c>
      <c r="I312" t="s">
        <v>21</v>
      </c>
      <c r="J312" t="str">
        <f t="shared" si="18"/>
        <v>Washington</v>
      </c>
      <c r="K312" t="s">
        <v>116</v>
      </c>
      <c r="L312" t="str">
        <f t="shared" si="19"/>
        <v>Seattle</v>
      </c>
      <c r="M312" t="s">
        <v>22</v>
      </c>
      <c r="N312" t="str">
        <f>IF(M312="", "", IFERROR(VLOOKUP(M312, Data!$A$1:$B$5, 2, 0), "Unkown fuel"))</f>
        <v>very harmful</v>
      </c>
      <c r="O312" t="s">
        <v>23</v>
      </c>
      <c r="P312" t="s">
        <v>24</v>
      </c>
      <c r="Q312" t="s">
        <v>25</v>
      </c>
      <c r="R312" t="s">
        <v>496</v>
      </c>
      <c r="S312">
        <v>1186</v>
      </c>
      <c r="T312" t="s">
        <v>466</v>
      </c>
      <c r="U312" t="s">
        <v>504</v>
      </c>
      <c r="V312">
        <v>5</v>
      </c>
      <c r="W312" t="s">
        <v>29</v>
      </c>
    </row>
    <row r="313" spans="1:23" x14ac:dyDescent="0.3">
      <c r="A313">
        <v>324</v>
      </c>
      <c r="B313" t="s">
        <v>18</v>
      </c>
      <c r="C313">
        <v>2016</v>
      </c>
      <c r="D313">
        <f t="shared" ca="1" si="16"/>
        <v>7</v>
      </c>
      <c r="E313" s="5">
        <v>650000</v>
      </c>
      <c r="F313">
        <v>50000</v>
      </c>
      <c r="G313" t="s">
        <v>56</v>
      </c>
      <c r="H313" t="str">
        <f t="shared" si="17"/>
        <v>West</v>
      </c>
      <c r="I313" t="s">
        <v>21</v>
      </c>
      <c r="J313" t="str">
        <f t="shared" si="18"/>
        <v>Washington</v>
      </c>
      <c r="K313" t="s">
        <v>116</v>
      </c>
      <c r="L313" t="str">
        <f t="shared" si="19"/>
        <v>Seattle</v>
      </c>
      <c r="M313" t="s">
        <v>41</v>
      </c>
      <c r="N313" t="str">
        <f>IF(M313="", "", IFERROR(VLOOKUP(M313, Data!$A$1:$B$5, 2, 0), "Unkown fuel"))</f>
        <v>harmful</v>
      </c>
      <c r="O313" t="s">
        <v>23</v>
      </c>
      <c r="P313" t="s">
        <v>154</v>
      </c>
      <c r="Q313" t="s">
        <v>25</v>
      </c>
      <c r="R313" t="s">
        <v>113</v>
      </c>
      <c r="S313">
        <v>1197</v>
      </c>
      <c r="T313" t="s">
        <v>114</v>
      </c>
      <c r="U313" t="s">
        <v>115</v>
      </c>
      <c r="V313">
        <v>5</v>
      </c>
      <c r="W313" t="s">
        <v>29</v>
      </c>
    </row>
    <row r="314" spans="1:23" x14ac:dyDescent="0.3">
      <c r="A314">
        <v>325</v>
      </c>
      <c r="B314" t="s">
        <v>18</v>
      </c>
      <c r="C314">
        <v>2011</v>
      </c>
      <c r="D314">
        <f t="shared" ca="1" si="16"/>
        <v>12</v>
      </c>
      <c r="E314" s="5">
        <v>325000</v>
      </c>
      <c r="F314">
        <v>58000</v>
      </c>
      <c r="G314" t="s">
        <v>19</v>
      </c>
      <c r="H314" t="str">
        <f t="shared" si="17"/>
        <v>East</v>
      </c>
      <c r="I314" t="s">
        <v>31</v>
      </c>
      <c r="J314" t="str">
        <f t="shared" si="18"/>
        <v>New York</v>
      </c>
      <c r="K314" t="s">
        <v>32</v>
      </c>
      <c r="L314" t="str">
        <f t="shared" si="19"/>
        <v>New York City</v>
      </c>
      <c r="M314" t="s">
        <v>41</v>
      </c>
      <c r="N314" t="str">
        <f>IF(M314="", "", IFERROR(VLOOKUP(M314, Data!$A$1:$B$5, 2, 0), "Unkown fuel"))</f>
        <v>harmful</v>
      </c>
      <c r="O314" t="s">
        <v>23</v>
      </c>
      <c r="P314" t="s">
        <v>24</v>
      </c>
      <c r="Q314" t="s">
        <v>42</v>
      </c>
      <c r="R314" t="s">
        <v>50</v>
      </c>
      <c r="S314">
        <v>1298</v>
      </c>
      <c r="T314" t="s">
        <v>51</v>
      </c>
      <c r="U314" t="s">
        <v>52</v>
      </c>
      <c r="V314">
        <v>5</v>
      </c>
      <c r="W314" t="s">
        <v>29</v>
      </c>
    </row>
    <row r="315" spans="1:23" x14ac:dyDescent="0.3">
      <c r="A315">
        <v>326</v>
      </c>
      <c r="B315" t="s">
        <v>18</v>
      </c>
      <c r="C315">
        <v>2012</v>
      </c>
      <c r="D315">
        <f t="shared" ca="1" si="16"/>
        <v>11</v>
      </c>
      <c r="E315" s="5">
        <v>420000</v>
      </c>
      <c r="F315">
        <v>120000</v>
      </c>
      <c r="G315" t="s">
        <v>19</v>
      </c>
      <c r="H315" t="str">
        <f t="shared" si="17"/>
        <v>East</v>
      </c>
      <c r="I315" t="s">
        <v>31</v>
      </c>
      <c r="J315" t="str">
        <f t="shared" si="18"/>
        <v>New York</v>
      </c>
      <c r="K315" t="s">
        <v>32</v>
      </c>
      <c r="L315" t="str">
        <f t="shared" si="19"/>
        <v>New York City</v>
      </c>
      <c r="M315" t="s">
        <v>41</v>
      </c>
      <c r="N315" t="str">
        <f>IF(M315="", "", IFERROR(VLOOKUP(M315, Data!$A$1:$B$5, 2, 0), "Unkown fuel"))</f>
        <v>harmful</v>
      </c>
      <c r="O315" t="s">
        <v>23</v>
      </c>
      <c r="P315" t="s">
        <v>154</v>
      </c>
      <c r="Q315" t="s">
        <v>25</v>
      </c>
      <c r="R315" t="s">
        <v>417</v>
      </c>
      <c r="S315">
        <v>1197</v>
      </c>
      <c r="T315" t="s">
        <v>395</v>
      </c>
      <c r="U315" t="s">
        <v>261</v>
      </c>
      <c r="V315">
        <v>5</v>
      </c>
      <c r="W315" t="s">
        <v>29</v>
      </c>
    </row>
    <row r="316" spans="1:23" x14ac:dyDescent="0.3">
      <c r="A316">
        <v>327</v>
      </c>
      <c r="B316" t="s">
        <v>18</v>
      </c>
      <c r="C316">
        <v>2014</v>
      </c>
      <c r="D316">
        <f t="shared" ca="1" si="16"/>
        <v>9</v>
      </c>
      <c r="E316" s="5">
        <v>400000</v>
      </c>
      <c r="F316">
        <v>50000</v>
      </c>
      <c r="G316" t="s">
        <v>19</v>
      </c>
      <c r="H316" t="str">
        <f t="shared" si="17"/>
        <v>East</v>
      </c>
      <c r="I316" t="s">
        <v>31</v>
      </c>
      <c r="J316" t="str">
        <f t="shared" si="18"/>
        <v>New York</v>
      </c>
      <c r="K316" t="s">
        <v>32</v>
      </c>
      <c r="L316" t="str">
        <f t="shared" si="19"/>
        <v>New York City</v>
      </c>
      <c r="M316" t="s">
        <v>41</v>
      </c>
      <c r="N316" t="str">
        <f>IF(M316="", "", IFERROR(VLOOKUP(M316, Data!$A$1:$B$5, 2, 0), "Unkown fuel"))</f>
        <v>harmful</v>
      </c>
      <c r="O316" t="s">
        <v>23</v>
      </c>
      <c r="P316" t="s">
        <v>24</v>
      </c>
      <c r="Q316" t="s">
        <v>25</v>
      </c>
      <c r="R316" t="s">
        <v>389</v>
      </c>
      <c r="S316">
        <v>1197</v>
      </c>
      <c r="T316" t="s">
        <v>265</v>
      </c>
      <c r="U316" t="s">
        <v>266</v>
      </c>
      <c r="V316">
        <v>5</v>
      </c>
      <c r="W316" t="s">
        <v>29</v>
      </c>
    </row>
    <row r="317" spans="1:23" x14ac:dyDescent="0.3">
      <c r="A317">
        <v>328</v>
      </c>
      <c r="B317" t="s">
        <v>46</v>
      </c>
      <c r="C317">
        <v>2010</v>
      </c>
      <c r="D317">
        <f t="shared" ca="1" si="16"/>
        <v>13</v>
      </c>
      <c r="E317" s="5">
        <v>254999</v>
      </c>
      <c r="F317">
        <v>80000</v>
      </c>
      <c r="G317" t="s">
        <v>38</v>
      </c>
      <c r="H317" t="str">
        <f t="shared" si="17"/>
        <v>Central</v>
      </c>
      <c r="I317" t="s">
        <v>39</v>
      </c>
      <c r="J317" t="str">
        <f t="shared" si="18"/>
        <v>Illinois</v>
      </c>
      <c r="K317" t="s">
        <v>40</v>
      </c>
      <c r="L317" t="str">
        <f t="shared" si="19"/>
        <v>Chicago</v>
      </c>
      <c r="M317" t="s">
        <v>41</v>
      </c>
      <c r="N317" t="str">
        <f>IF(M317="", "", IFERROR(VLOOKUP(M317, Data!$A$1:$B$5, 2, 0), "Unkown fuel"))</f>
        <v>harmful</v>
      </c>
      <c r="O317" t="s">
        <v>23</v>
      </c>
      <c r="P317" t="s">
        <v>24</v>
      </c>
      <c r="Q317" t="s">
        <v>304</v>
      </c>
      <c r="R317" t="s">
        <v>142</v>
      </c>
      <c r="S317">
        <v>1197</v>
      </c>
      <c r="T317" t="s">
        <v>431</v>
      </c>
      <c r="U317" t="s">
        <v>432</v>
      </c>
      <c r="V317">
        <v>5</v>
      </c>
      <c r="W317" t="s">
        <v>29</v>
      </c>
    </row>
    <row r="318" spans="1:23" x14ac:dyDescent="0.3">
      <c r="A318">
        <v>329</v>
      </c>
      <c r="B318" t="s">
        <v>18</v>
      </c>
      <c r="C318">
        <v>2003</v>
      </c>
      <c r="D318">
        <f t="shared" ca="1" si="16"/>
        <v>20</v>
      </c>
      <c r="E318" s="5">
        <v>65000</v>
      </c>
      <c r="F318">
        <v>60000</v>
      </c>
      <c r="G318" t="s">
        <v>38</v>
      </c>
      <c r="H318" t="str">
        <f t="shared" si="17"/>
        <v>Central</v>
      </c>
      <c r="I318" t="s">
        <v>39</v>
      </c>
      <c r="J318" t="str">
        <f t="shared" si="18"/>
        <v>Illinois</v>
      </c>
      <c r="K318" t="s">
        <v>40</v>
      </c>
      <c r="L318" t="str">
        <f t="shared" si="19"/>
        <v>Chicago</v>
      </c>
      <c r="M318" t="s">
        <v>41</v>
      </c>
      <c r="N318" t="str">
        <f>IF(M318="", "", IFERROR(VLOOKUP(M318, Data!$A$1:$B$5, 2, 0), "Unkown fuel"))</f>
        <v>harmful</v>
      </c>
      <c r="O318" t="s">
        <v>23</v>
      </c>
      <c r="P318" t="s">
        <v>24</v>
      </c>
      <c r="Q318" t="s">
        <v>304</v>
      </c>
      <c r="R318" t="s">
        <v>60</v>
      </c>
      <c r="S318">
        <v>993</v>
      </c>
      <c r="T318" t="s">
        <v>79</v>
      </c>
      <c r="U318" t="s">
        <v>80</v>
      </c>
      <c r="V318">
        <v>5</v>
      </c>
      <c r="W318" t="s">
        <v>29</v>
      </c>
    </row>
    <row r="319" spans="1:23" x14ac:dyDescent="0.3">
      <c r="A319">
        <v>330</v>
      </c>
      <c r="B319" t="s">
        <v>18</v>
      </c>
      <c r="C319">
        <v>2017</v>
      </c>
      <c r="D319">
        <f t="shared" ca="1" si="16"/>
        <v>6</v>
      </c>
      <c r="E319" s="5">
        <v>351000</v>
      </c>
      <c r="F319">
        <v>36000</v>
      </c>
      <c r="G319" t="s">
        <v>56</v>
      </c>
      <c r="H319" t="str">
        <f t="shared" si="17"/>
        <v>West</v>
      </c>
      <c r="I319" t="s">
        <v>57</v>
      </c>
      <c r="J319" t="str">
        <f t="shared" si="18"/>
        <v>California</v>
      </c>
      <c r="K319" t="s">
        <v>210</v>
      </c>
      <c r="L319" t="str">
        <f t="shared" si="19"/>
        <v>San Diego</v>
      </c>
      <c r="M319" t="s">
        <v>41</v>
      </c>
      <c r="N319" t="str">
        <f>IF(M319="", "", IFERROR(VLOOKUP(M319, Data!$A$1:$B$5, 2, 0), "Unkown fuel"))</f>
        <v>harmful</v>
      </c>
      <c r="O319" t="s">
        <v>23</v>
      </c>
      <c r="P319" t="s">
        <v>24</v>
      </c>
      <c r="Q319" t="s">
        <v>25</v>
      </c>
      <c r="R319" t="s">
        <v>243</v>
      </c>
      <c r="S319">
        <v>998</v>
      </c>
      <c r="T319" t="s">
        <v>244</v>
      </c>
      <c r="U319" t="s">
        <v>141</v>
      </c>
      <c r="V319">
        <v>5</v>
      </c>
      <c r="W319" t="s">
        <v>29</v>
      </c>
    </row>
    <row r="320" spans="1:23" x14ac:dyDescent="0.3">
      <c r="A320">
        <v>331</v>
      </c>
      <c r="B320" t="s">
        <v>65</v>
      </c>
      <c r="C320">
        <v>2007</v>
      </c>
      <c r="D320">
        <f t="shared" ca="1" si="16"/>
        <v>16</v>
      </c>
      <c r="E320" s="5">
        <v>404000</v>
      </c>
      <c r="F320">
        <v>120000</v>
      </c>
      <c r="G320" t="s">
        <v>56</v>
      </c>
      <c r="H320" t="str">
        <f t="shared" si="17"/>
        <v>West</v>
      </c>
      <c r="I320" t="s">
        <v>57</v>
      </c>
      <c r="J320" t="str">
        <f t="shared" si="18"/>
        <v>California</v>
      </c>
      <c r="K320" t="s">
        <v>210</v>
      </c>
      <c r="L320" t="str">
        <f t="shared" si="19"/>
        <v>San Diego</v>
      </c>
      <c r="M320" t="s">
        <v>22</v>
      </c>
      <c r="N320" t="str">
        <f>IF(M320="", "", IFERROR(VLOOKUP(M320, Data!$A$1:$B$5, 2, 0), "Unkown fuel"))</f>
        <v>very harmful</v>
      </c>
      <c r="O320" t="s">
        <v>23</v>
      </c>
      <c r="P320" t="s">
        <v>24</v>
      </c>
      <c r="Q320" t="s">
        <v>42</v>
      </c>
      <c r="R320" t="s">
        <v>475</v>
      </c>
      <c r="S320">
        <v>2494</v>
      </c>
      <c r="T320" t="s">
        <v>476</v>
      </c>
      <c r="U320" t="s">
        <v>477</v>
      </c>
      <c r="V320">
        <v>8</v>
      </c>
      <c r="W320" t="s">
        <v>29</v>
      </c>
    </row>
    <row r="321" spans="1:23" x14ac:dyDescent="0.3">
      <c r="A321">
        <v>332</v>
      </c>
      <c r="B321" t="s">
        <v>18</v>
      </c>
      <c r="C321">
        <v>2011</v>
      </c>
      <c r="D321">
        <f t="shared" ca="1" si="16"/>
        <v>12</v>
      </c>
      <c r="E321" s="5">
        <v>185000</v>
      </c>
      <c r="F321">
        <v>185000</v>
      </c>
      <c r="G321" t="s">
        <v>56</v>
      </c>
      <c r="H321" t="str">
        <f t="shared" si="17"/>
        <v>West</v>
      </c>
      <c r="I321" t="s">
        <v>57</v>
      </c>
      <c r="J321" t="str">
        <f t="shared" si="18"/>
        <v>California</v>
      </c>
      <c r="K321" t="s">
        <v>210</v>
      </c>
      <c r="L321" t="str">
        <f t="shared" si="19"/>
        <v>San Diego</v>
      </c>
      <c r="M321" t="s">
        <v>22</v>
      </c>
      <c r="N321" t="str">
        <f>IF(M321="", "", IFERROR(VLOOKUP(M321, Data!$A$1:$B$5, 2, 0), "Unkown fuel"))</f>
        <v>very harmful</v>
      </c>
      <c r="O321" t="s">
        <v>23</v>
      </c>
      <c r="P321" t="s">
        <v>24</v>
      </c>
      <c r="Q321" t="s">
        <v>42</v>
      </c>
      <c r="R321" t="s">
        <v>390</v>
      </c>
      <c r="S321">
        <v>1248</v>
      </c>
      <c r="T321" t="s">
        <v>82</v>
      </c>
      <c r="U321" t="s">
        <v>28</v>
      </c>
      <c r="V321">
        <v>5</v>
      </c>
      <c r="W321" t="s">
        <v>29</v>
      </c>
    </row>
    <row r="322" spans="1:23" x14ac:dyDescent="0.3">
      <c r="A322">
        <v>333</v>
      </c>
      <c r="B322" t="s">
        <v>296</v>
      </c>
      <c r="C322">
        <v>2011</v>
      </c>
      <c r="D322">
        <f t="shared" ref="D322:D385" ca="1" si="20">TRUNC(YEARFRAC(DATE(C322,1,1), TODAY(), 1))</f>
        <v>12</v>
      </c>
      <c r="E322" s="5">
        <v>250000</v>
      </c>
      <c r="F322">
        <v>50000</v>
      </c>
      <c r="G322" t="s">
        <v>56</v>
      </c>
      <c r="H322" t="str">
        <f t="shared" ref="H322:H385" si="21">TRIM(G322)</f>
        <v>West</v>
      </c>
      <c r="I322" t="s">
        <v>57</v>
      </c>
      <c r="J322" t="str">
        <f t="shared" ref="J322:J385" si="22">TRIM(I322)</f>
        <v>California</v>
      </c>
      <c r="K322" t="s">
        <v>210</v>
      </c>
      <c r="L322" t="str">
        <f t="shared" ref="L322:L385" si="23">TRIM(K322)</f>
        <v>San Diego</v>
      </c>
      <c r="M322" t="s">
        <v>22</v>
      </c>
      <c r="N322" t="str">
        <f>IF(M322="", "", IFERROR(VLOOKUP(M322, Data!$A$1:$B$5, 2, 0), "Unkown fuel"))</f>
        <v>very harmful</v>
      </c>
      <c r="O322" t="s">
        <v>23</v>
      </c>
      <c r="P322" t="s">
        <v>24</v>
      </c>
      <c r="Q322" t="s">
        <v>25</v>
      </c>
      <c r="R322" t="s">
        <v>505</v>
      </c>
      <c r="S322">
        <v>1461</v>
      </c>
      <c r="T322" t="s">
        <v>506</v>
      </c>
      <c r="U322" t="s">
        <v>74</v>
      </c>
      <c r="V322">
        <v>5</v>
      </c>
      <c r="W322" t="s">
        <v>29</v>
      </c>
    </row>
    <row r="323" spans="1:23" x14ac:dyDescent="0.3">
      <c r="A323">
        <v>334</v>
      </c>
      <c r="B323" t="s">
        <v>18</v>
      </c>
      <c r="C323">
        <v>2002</v>
      </c>
      <c r="D323">
        <f t="shared" ca="1" si="20"/>
        <v>21</v>
      </c>
      <c r="E323" s="5">
        <v>60000</v>
      </c>
      <c r="F323">
        <v>100000</v>
      </c>
      <c r="G323" t="s">
        <v>56</v>
      </c>
      <c r="H323" t="str">
        <f t="shared" si="21"/>
        <v>West</v>
      </c>
      <c r="I323" t="s">
        <v>57</v>
      </c>
      <c r="J323" t="str">
        <f t="shared" si="22"/>
        <v>California</v>
      </c>
      <c r="K323" t="s">
        <v>210</v>
      </c>
      <c r="L323" t="str">
        <f t="shared" si="23"/>
        <v>San Diego</v>
      </c>
      <c r="M323" t="s">
        <v>41</v>
      </c>
      <c r="N323" t="str">
        <f>IF(M323="", "", IFERROR(VLOOKUP(M323, Data!$A$1:$B$5, 2, 0), "Unkown fuel"))</f>
        <v>harmful</v>
      </c>
      <c r="O323" t="s">
        <v>23</v>
      </c>
      <c r="P323" t="s">
        <v>24</v>
      </c>
      <c r="Q323" t="s">
        <v>304</v>
      </c>
      <c r="R323" t="s">
        <v>60</v>
      </c>
      <c r="S323">
        <v>993</v>
      </c>
      <c r="T323" t="s">
        <v>79</v>
      </c>
      <c r="U323" t="s">
        <v>80</v>
      </c>
      <c r="V323">
        <v>5</v>
      </c>
      <c r="W323" t="s">
        <v>29</v>
      </c>
    </row>
    <row r="324" spans="1:23" x14ac:dyDescent="0.3">
      <c r="A324">
        <v>335</v>
      </c>
      <c r="B324" t="s">
        <v>46</v>
      </c>
      <c r="C324">
        <v>2013</v>
      </c>
      <c r="D324">
        <f t="shared" ca="1" si="20"/>
        <v>10</v>
      </c>
      <c r="E324" s="5">
        <v>500000</v>
      </c>
      <c r="F324">
        <v>50000</v>
      </c>
      <c r="G324" t="s">
        <v>56</v>
      </c>
      <c r="H324" t="str">
        <f t="shared" si="21"/>
        <v>West</v>
      </c>
      <c r="I324" t="s">
        <v>57</v>
      </c>
      <c r="J324" t="str">
        <f t="shared" si="22"/>
        <v>California</v>
      </c>
      <c r="K324" t="s">
        <v>58</v>
      </c>
      <c r="L324" t="str">
        <f t="shared" si="23"/>
        <v>Los Angeles</v>
      </c>
      <c r="M324" t="s">
        <v>41</v>
      </c>
      <c r="N324" t="str">
        <f>IF(M324="", "", IFERROR(VLOOKUP(M324, Data!$A$1:$B$5, 2, 0), "Unkown fuel"))</f>
        <v>harmful</v>
      </c>
      <c r="O324" t="s">
        <v>23</v>
      </c>
      <c r="P324" t="s">
        <v>24</v>
      </c>
      <c r="Q324" t="s">
        <v>33</v>
      </c>
      <c r="R324" t="s">
        <v>491</v>
      </c>
      <c r="S324">
        <v>1591</v>
      </c>
      <c r="T324" t="s">
        <v>143</v>
      </c>
      <c r="U324" t="s">
        <v>492</v>
      </c>
      <c r="V324">
        <v>5</v>
      </c>
      <c r="W324" t="s">
        <v>29</v>
      </c>
    </row>
    <row r="325" spans="1:23" x14ac:dyDescent="0.3">
      <c r="A325">
        <v>336</v>
      </c>
      <c r="B325" t="s">
        <v>18</v>
      </c>
      <c r="C325">
        <v>2007</v>
      </c>
      <c r="D325">
        <f t="shared" ca="1" si="20"/>
        <v>16</v>
      </c>
      <c r="E325" s="5">
        <v>85000</v>
      </c>
      <c r="F325">
        <v>80000</v>
      </c>
      <c r="G325" t="s">
        <v>38</v>
      </c>
      <c r="H325" t="str">
        <f t="shared" si="21"/>
        <v>Central</v>
      </c>
      <c r="I325" t="s">
        <v>70</v>
      </c>
      <c r="J325" t="str">
        <f t="shared" si="22"/>
        <v>Texas</v>
      </c>
      <c r="K325" t="s">
        <v>92</v>
      </c>
      <c r="L325" t="str">
        <f t="shared" si="23"/>
        <v>Dallas</v>
      </c>
      <c r="M325" t="s">
        <v>41</v>
      </c>
      <c r="N325" t="str">
        <f>IF(M325="", "", IFERROR(VLOOKUP(M325, Data!$A$1:$B$5, 2, 0), "Unkown fuel"))</f>
        <v>harmful</v>
      </c>
      <c r="O325" t="s">
        <v>23</v>
      </c>
      <c r="P325" t="s">
        <v>24</v>
      </c>
      <c r="Q325" t="s">
        <v>33</v>
      </c>
      <c r="R325" t="s">
        <v>121</v>
      </c>
      <c r="S325">
        <v>998</v>
      </c>
      <c r="T325" t="s">
        <v>67</v>
      </c>
      <c r="U325" t="s">
        <v>141</v>
      </c>
      <c r="V325">
        <v>5</v>
      </c>
      <c r="W325" t="s">
        <v>29</v>
      </c>
    </row>
    <row r="326" spans="1:23" x14ac:dyDescent="0.3">
      <c r="A326">
        <v>338</v>
      </c>
      <c r="B326" t="s">
        <v>18</v>
      </c>
      <c r="C326">
        <v>2005</v>
      </c>
      <c r="D326">
        <f t="shared" ca="1" si="20"/>
        <v>18</v>
      </c>
      <c r="E326" s="5">
        <v>85000</v>
      </c>
      <c r="F326">
        <v>80000</v>
      </c>
      <c r="G326" t="s">
        <v>38</v>
      </c>
      <c r="H326" t="str">
        <f t="shared" si="21"/>
        <v>Central</v>
      </c>
      <c r="I326" t="s">
        <v>70</v>
      </c>
      <c r="J326" t="str">
        <f t="shared" si="22"/>
        <v>Texas</v>
      </c>
      <c r="K326" t="s">
        <v>92</v>
      </c>
      <c r="L326" t="str">
        <f t="shared" si="23"/>
        <v>Dallas</v>
      </c>
      <c r="M326" t="s">
        <v>41</v>
      </c>
      <c r="N326" t="str">
        <f>IF(M326="", "", IFERROR(VLOOKUP(M326, Data!$A$1:$B$5, 2, 0), "Unkown fuel"))</f>
        <v>harmful</v>
      </c>
      <c r="O326" t="s">
        <v>23</v>
      </c>
      <c r="P326" t="s">
        <v>24</v>
      </c>
      <c r="Q326" t="s">
        <v>304</v>
      </c>
      <c r="R326" t="s">
        <v>96</v>
      </c>
      <c r="S326">
        <v>796</v>
      </c>
      <c r="T326" t="s">
        <v>97</v>
      </c>
      <c r="U326" t="s">
        <v>98</v>
      </c>
      <c r="V326">
        <v>5</v>
      </c>
      <c r="W326" t="s">
        <v>29</v>
      </c>
    </row>
    <row r="327" spans="1:23" x14ac:dyDescent="0.3">
      <c r="A327">
        <v>339</v>
      </c>
      <c r="B327" t="s">
        <v>18</v>
      </c>
      <c r="C327">
        <v>2011</v>
      </c>
      <c r="D327">
        <f t="shared" ca="1" si="20"/>
        <v>12</v>
      </c>
      <c r="E327" s="5">
        <v>265000</v>
      </c>
      <c r="F327">
        <v>90000</v>
      </c>
      <c r="G327" t="s">
        <v>19</v>
      </c>
      <c r="H327" t="str">
        <f t="shared" si="21"/>
        <v>East</v>
      </c>
      <c r="I327" t="s">
        <v>31</v>
      </c>
      <c r="J327" t="str">
        <f t="shared" si="22"/>
        <v>New York</v>
      </c>
      <c r="K327" t="s">
        <v>32</v>
      </c>
      <c r="L327" t="str">
        <f t="shared" si="23"/>
        <v>New York City</v>
      </c>
      <c r="M327" t="s">
        <v>22</v>
      </c>
      <c r="N327" t="str">
        <f>IF(M327="", "", IFERROR(VLOOKUP(M327, Data!$A$1:$B$5, 2, 0), "Unkown fuel"))</f>
        <v>very harmful</v>
      </c>
      <c r="O327" t="s">
        <v>23</v>
      </c>
      <c r="P327" t="s">
        <v>24</v>
      </c>
      <c r="Q327" t="s">
        <v>304</v>
      </c>
      <c r="R327" t="s">
        <v>81</v>
      </c>
      <c r="S327">
        <v>1248</v>
      </c>
      <c r="T327" t="s">
        <v>82</v>
      </c>
      <c r="U327" t="s">
        <v>28</v>
      </c>
      <c r="V327">
        <v>5</v>
      </c>
      <c r="W327" t="s">
        <v>29</v>
      </c>
    </row>
    <row r="328" spans="1:23" x14ac:dyDescent="0.3">
      <c r="A328">
        <v>340</v>
      </c>
      <c r="B328" t="s">
        <v>18</v>
      </c>
      <c r="C328">
        <v>2010</v>
      </c>
      <c r="D328">
        <f t="shared" ca="1" si="20"/>
        <v>13</v>
      </c>
      <c r="E328" s="5">
        <v>130000</v>
      </c>
      <c r="F328">
        <v>162000</v>
      </c>
      <c r="G328" t="s">
        <v>19</v>
      </c>
      <c r="H328" t="str">
        <f t="shared" si="21"/>
        <v>East</v>
      </c>
      <c r="I328" t="s">
        <v>31</v>
      </c>
      <c r="J328" t="str">
        <f t="shared" si="22"/>
        <v>New York</v>
      </c>
      <c r="K328" t="s">
        <v>32</v>
      </c>
      <c r="L328" t="str">
        <f t="shared" si="23"/>
        <v>New York City</v>
      </c>
      <c r="M328" t="s">
        <v>41</v>
      </c>
      <c r="N328" t="str">
        <f>IF(M328="", "", IFERROR(VLOOKUP(M328, Data!$A$1:$B$5, 2, 0), "Unkown fuel"))</f>
        <v>harmful</v>
      </c>
      <c r="O328" t="s">
        <v>23</v>
      </c>
      <c r="P328" t="s">
        <v>24</v>
      </c>
      <c r="Q328" t="s">
        <v>33</v>
      </c>
      <c r="R328" t="s">
        <v>273</v>
      </c>
      <c r="S328">
        <v>998</v>
      </c>
      <c r="T328" t="s">
        <v>507</v>
      </c>
      <c r="U328" t="s">
        <v>141</v>
      </c>
      <c r="V328">
        <v>5</v>
      </c>
      <c r="W328" t="s">
        <v>29</v>
      </c>
    </row>
    <row r="329" spans="1:23" x14ac:dyDescent="0.3">
      <c r="A329">
        <v>341</v>
      </c>
      <c r="B329" t="s">
        <v>18</v>
      </c>
      <c r="C329">
        <v>2013</v>
      </c>
      <c r="D329">
        <f t="shared" ca="1" si="20"/>
        <v>10</v>
      </c>
      <c r="E329" s="5">
        <v>480000</v>
      </c>
      <c r="F329">
        <v>110000</v>
      </c>
      <c r="G329" t="s">
        <v>38</v>
      </c>
      <c r="H329" t="str">
        <f t="shared" si="21"/>
        <v>Central</v>
      </c>
      <c r="I329" t="s">
        <v>39</v>
      </c>
      <c r="J329" t="str">
        <f t="shared" si="22"/>
        <v>Illinois</v>
      </c>
      <c r="K329" t="s">
        <v>40</v>
      </c>
      <c r="L329" t="str">
        <f t="shared" si="23"/>
        <v>Chicago</v>
      </c>
      <c r="M329" t="s">
        <v>22</v>
      </c>
      <c r="N329" t="str">
        <f>IF(M329="", "", IFERROR(VLOOKUP(M329, Data!$A$1:$B$5, 2, 0), "Unkown fuel"))</f>
        <v>very harmful</v>
      </c>
      <c r="O329" t="s">
        <v>23</v>
      </c>
      <c r="P329" t="s">
        <v>24</v>
      </c>
      <c r="Q329" t="s">
        <v>42</v>
      </c>
      <c r="R329" t="s">
        <v>307</v>
      </c>
      <c r="S329">
        <v>1248</v>
      </c>
      <c r="T329" t="s">
        <v>216</v>
      </c>
      <c r="U329" t="s">
        <v>95</v>
      </c>
      <c r="V329">
        <v>7</v>
      </c>
      <c r="W329" t="s">
        <v>29</v>
      </c>
    </row>
    <row r="330" spans="1:23" x14ac:dyDescent="0.3">
      <c r="A330">
        <v>342</v>
      </c>
      <c r="B330" t="s">
        <v>18</v>
      </c>
      <c r="C330">
        <v>2008</v>
      </c>
      <c r="D330">
        <f t="shared" ca="1" si="20"/>
        <v>15</v>
      </c>
      <c r="E330" s="5">
        <v>170000</v>
      </c>
      <c r="F330">
        <v>120000</v>
      </c>
      <c r="G330" t="s">
        <v>124</v>
      </c>
      <c r="H330" t="str">
        <f t="shared" si="21"/>
        <v>South</v>
      </c>
      <c r="I330" t="s">
        <v>196</v>
      </c>
      <c r="J330" t="str">
        <f t="shared" si="22"/>
        <v>Florida</v>
      </c>
      <c r="K330" t="s">
        <v>197</v>
      </c>
      <c r="L330" t="str">
        <f t="shared" si="23"/>
        <v>Miami</v>
      </c>
      <c r="M330" t="s">
        <v>22</v>
      </c>
      <c r="N330" t="str">
        <f>IF(M330="", "", IFERROR(VLOOKUP(M330, Data!$A$1:$B$5, 2, 0), "Unkown fuel"))</f>
        <v>very harmful</v>
      </c>
      <c r="O330" t="s">
        <v>23</v>
      </c>
      <c r="P330" t="s">
        <v>24</v>
      </c>
      <c r="Q330" t="s">
        <v>42</v>
      </c>
      <c r="R330" t="s">
        <v>159</v>
      </c>
      <c r="S330">
        <v>1248</v>
      </c>
      <c r="T330" t="s">
        <v>393</v>
      </c>
      <c r="U330" t="s">
        <v>28</v>
      </c>
      <c r="V330">
        <v>5</v>
      </c>
      <c r="W330" t="s">
        <v>29</v>
      </c>
    </row>
    <row r="331" spans="1:23" x14ac:dyDescent="0.3">
      <c r="A331">
        <v>343</v>
      </c>
      <c r="B331" t="s">
        <v>296</v>
      </c>
      <c r="C331">
        <v>2011</v>
      </c>
      <c r="D331">
        <f t="shared" ca="1" si="20"/>
        <v>12</v>
      </c>
      <c r="E331" s="5">
        <v>275000</v>
      </c>
      <c r="F331">
        <v>45000</v>
      </c>
      <c r="G331" t="s">
        <v>56</v>
      </c>
      <c r="H331" t="str">
        <f t="shared" si="21"/>
        <v>West</v>
      </c>
      <c r="I331" t="s">
        <v>21</v>
      </c>
      <c r="J331" t="str">
        <f t="shared" si="22"/>
        <v>Washington</v>
      </c>
      <c r="K331" t="s">
        <v>116</v>
      </c>
      <c r="L331" t="str">
        <f t="shared" si="23"/>
        <v>Seattle</v>
      </c>
      <c r="M331" t="s">
        <v>22</v>
      </c>
      <c r="N331" t="str">
        <f>IF(M331="", "", IFERROR(VLOOKUP(M331, Data!$A$1:$B$5, 2, 0), "Unkown fuel"))</f>
        <v>very harmful</v>
      </c>
      <c r="O331" t="s">
        <v>23</v>
      </c>
      <c r="P331" t="s">
        <v>24</v>
      </c>
      <c r="Q331" t="s">
        <v>25</v>
      </c>
      <c r="R331" t="s">
        <v>505</v>
      </c>
      <c r="S331">
        <v>1461</v>
      </c>
      <c r="T331" t="s">
        <v>506</v>
      </c>
      <c r="U331" t="s">
        <v>74</v>
      </c>
      <c r="V331">
        <v>5</v>
      </c>
      <c r="W331" t="s">
        <v>29</v>
      </c>
    </row>
    <row r="332" spans="1:23" x14ac:dyDescent="0.3">
      <c r="A332">
        <v>344</v>
      </c>
      <c r="B332" t="s">
        <v>18</v>
      </c>
      <c r="C332">
        <v>2005</v>
      </c>
      <c r="D332">
        <f t="shared" ca="1" si="20"/>
        <v>18</v>
      </c>
      <c r="E332" s="5">
        <v>89000</v>
      </c>
      <c r="F332">
        <v>90000</v>
      </c>
      <c r="G332" t="s">
        <v>56</v>
      </c>
      <c r="H332" t="str">
        <f t="shared" si="21"/>
        <v>West</v>
      </c>
      <c r="I332" t="s">
        <v>21</v>
      </c>
      <c r="J332" t="str">
        <f t="shared" si="22"/>
        <v>Washington</v>
      </c>
      <c r="K332" t="s">
        <v>116</v>
      </c>
      <c r="L332" t="str">
        <f t="shared" si="23"/>
        <v>Seattle</v>
      </c>
      <c r="M332" t="s">
        <v>41</v>
      </c>
      <c r="N332" t="str">
        <f>IF(M332="", "", IFERROR(VLOOKUP(M332, Data!$A$1:$B$5, 2, 0), "Unkown fuel"))</f>
        <v>harmful</v>
      </c>
      <c r="O332" t="s">
        <v>23</v>
      </c>
      <c r="P332" t="s">
        <v>24</v>
      </c>
      <c r="Q332" t="s">
        <v>33</v>
      </c>
      <c r="R332" t="s">
        <v>85</v>
      </c>
      <c r="S332">
        <v>998</v>
      </c>
      <c r="T332" t="s">
        <v>67</v>
      </c>
      <c r="U332" t="s">
        <v>141</v>
      </c>
      <c r="V332">
        <v>5</v>
      </c>
      <c r="W332" t="s">
        <v>29</v>
      </c>
    </row>
    <row r="333" spans="1:23" x14ac:dyDescent="0.3">
      <c r="A333">
        <v>345</v>
      </c>
      <c r="B333" t="s">
        <v>69</v>
      </c>
      <c r="C333">
        <v>2010</v>
      </c>
      <c r="D333">
        <f t="shared" ca="1" si="20"/>
        <v>13</v>
      </c>
      <c r="E333" s="5">
        <v>170000</v>
      </c>
      <c r="F333">
        <v>90000</v>
      </c>
      <c r="G333" t="s">
        <v>56</v>
      </c>
      <c r="H333" t="str">
        <f t="shared" si="21"/>
        <v>West</v>
      </c>
      <c r="I333" t="s">
        <v>57</v>
      </c>
      <c r="J333" t="str">
        <f t="shared" si="22"/>
        <v>California</v>
      </c>
      <c r="K333" t="s">
        <v>58</v>
      </c>
      <c r="L333" t="str">
        <f t="shared" si="23"/>
        <v>Los Angeles</v>
      </c>
      <c r="M333" t="s">
        <v>22</v>
      </c>
      <c r="N333" t="str">
        <f>IF(M333="", "", IFERROR(VLOOKUP(M333, Data!$A$1:$B$5, 2, 0), "Unkown fuel"))</f>
        <v>very harmful</v>
      </c>
      <c r="O333" t="s">
        <v>23</v>
      </c>
      <c r="P333" t="s">
        <v>24</v>
      </c>
      <c r="Q333" t="s">
        <v>33</v>
      </c>
      <c r="R333" t="s">
        <v>72</v>
      </c>
      <c r="S333">
        <v>1399</v>
      </c>
      <c r="T333" t="s">
        <v>388</v>
      </c>
      <c r="U333" t="s">
        <v>74</v>
      </c>
      <c r="V333">
        <v>5</v>
      </c>
      <c r="W333" t="s">
        <v>29</v>
      </c>
    </row>
    <row r="334" spans="1:23" x14ac:dyDescent="0.3">
      <c r="A334">
        <v>346</v>
      </c>
      <c r="B334" t="s">
        <v>88</v>
      </c>
      <c r="C334">
        <v>2019</v>
      </c>
      <c r="D334">
        <f t="shared" ca="1" si="20"/>
        <v>4</v>
      </c>
      <c r="E334" s="5">
        <v>1090000</v>
      </c>
      <c r="F334">
        <v>16500</v>
      </c>
      <c r="G334" t="s">
        <v>56</v>
      </c>
      <c r="H334" t="str">
        <f t="shared" si="21"/>
        <v>West</v>
      </c>
      <c r="I334" t="s">
        <v>57</v>
      </c>
      <c r="J334" t="str">
        <f t="shared" si="22"/>
        <v>California</v>
      </c>
      <c r="K334" t="s">
        <v>58</v>
      </c>
      <c r="L334" t="str">
        <f t="shared" si="23"/>
        <v>Los Angeles</v>
      </c>
      <c r="M334" t="s">
        <v>41</v>
      </c>
      <c r="N334" t="str">
        <f>IF(M334="", "", IFERROR(VLOOKUP(M334, Data!$A$1:$B$5, 2, 0), "Unkown fuel"))</f>
        <v>harmful</v>
      </c>
      <c r="O334" t="s">
        <v>158</v>
      </c>
      <c r="P334" t="s">
        <v>24</v>
      </c>
      <c r="Q334" t="s">
        <v>25</v>
      </c>
      <c r="R334" t="s">
        <v>142</v>
      </c>
      <c r="S334">
        <v>1197</v>
      </c>
      <c r="T334" t="s">
        <v>508</v>
      </c>
      <c r="U334" t="s">
        <v>509</v>
      </c>
      <c r="V334">
        <v>5</v>
      </c>
      <c r="W334" t="s">
        <v>29</v>
      </c>
    </row>
    <row r="335" spans="1:23" x14ac:dyDescent="0.3">
      <c r="A335">
        <v>347</v>
      </c>
      <c r="B335" t="s">
        <v>46</v>
      </c>
      <c r="C335">
        <v>2017</v>
      </c>
      <c r="D335">
        <f t="shared" ca="1" si="20"/>
        <v>6</v>
      </c>
      <c r="E335" s="5">
        <v>1100000</v>
      </c>
      <c r="F335">
        <v>67000</v>
      </c>
      <c r="G335" t="s">
        <v>19</v>
      </c>
      <c r="H335" t="str">
        <f t="shared" si="21"/>
        <v>East</v>
      </c>
      <c r="I335" t="s">
        <v>20</v>
      </c>
      <c r="J335" t="str">
        <f t="shared" si="22"/>
        <v>District of Columbia</v>
      </c>
      <c r="K335" t="s">
        <v>21</v>
      </c>
      <c r="L335" t="str">
        <f t="shared" si="23"/>
        <v>Washington</v>
      </c>
      <c r="M335" t="s">
        <v>22</v>
      </c>
      <c r="N335" t="str">
        <f>IF(M335="", "", IFERROR(VLOOKUP(M335, Data!$A$1:$B$5, 2, 0), "Unkown fuel"))</f>
        <v>very harmful</v>
      </c>
      <c r="O335" t="s">
        <v>23</v>
      </c>
      <c r="P335" t="s">
        <v>154</v>
      </c>
      <c r="Q335" t="s">
        <v>25</v>
      </c>
      <c r="R335" t="s">
        <v>313</v>
      </c>
      <c r="S335">
        <v>1582</v>
      </c>
      <c r="T335" t="s">
        <v>301</v>
      </c>
      <c r="U335" t="s">
        <v>302</v>
      </c>
      <c r="V335">
        <v>5</v>
      </c>
      <c r="W335" t="s">
        <v>29</v>
      </c>
    </row>
    <row r="336" spans="1:23" x14ac:dyDescent="0.3">
      <c r="A336">
        <v>348</v>
      </c>
      <c r="B336" t="s">
        <v>18</v>
      </c>
      <c r="C336">
        <v>2018</v>
      </c>
      <c r="D336">
        <f t="shared" ca="1" si="20"/>
        <v>5</v>
      </c>
      <c r="E336" s="5">
        <v>610000</v>
      </c>
      <c r="F336">
        <v>52000</v>
      </c>
      <c r="G336" t="s">
        <v>19</v>
      </c>
      <c r="H336" t="str">
        <f t="shared" si="21"/>
        <v>East</v>
      </c>
      <c r="I336" t="s">
        <v>20</v>
      </c>
      <c r="J336" t="str">
        <f t="shared" si="22"/>
        <v>District of Columbia</v>
      </c>
      <c r="K336" t="s">
        <v>21</v>
      </c>
      <c r="L336" t="str">
        <f t="shared" si="23"/>
        <v>Washington</v>
      </c>
      <c r="M336" t="s">
        <v>41</v>
      </c>
      <c r="N336" t="str">
        <f>IF(M336="", "", IFERROR(VLOOKUP(M336, Data!$A$1:$B$5, 2, 0), "Unkown fuel"))</f>
        <v>harmful</v>
      </c>
      <c r="O336" t="s">
        <v>158</v>
      </c>
      <c r="P336" t="s">
        <v>24</v>
      </c>
      <c r="Q336" t="s">
        <v>25</v>
      </c>
      <c r="R336" t="s">
        <v>222</v>
      </c>
      <c r="S336">
        <v>1197</v>
      </c>
      <c r="T336" t="s">
        <v>265</v>
      </c>
      <c r="U336" t="s">
        <v>266</v>
      </c>
      <c r="V336">
        <v>5</v>
      </c>
      <c r="W336" t="s">
        <v>29</v>
      </c>
    </row>
    <row r="337" spans="1:23" x14ac:dyDescent="0.3">
      <c r="A337">
        <v>349</v>
      </c>
      <c r="B337" t="s">
        <v>145</v>
      </c>
      <c r="C337">
        <v>2016</v>
      </c>
      <c r="D337">
        <f t="shared" ca="1" si="20"/>
        <v>7</v>
      </c>
      <c r="E337" s="5">
        <v>335000</v>
      </c>
      <c r="F337">
        <v>40000</v>
      </c>
      <c r="G337" t="s">
        <v>124</v>
      </c>
      <c r="H337" t="str">
        <f t="shared" si="21"/>
        <v>South</v>
      </c>
      <c r="I337" t="s">
        <v>148</v>
      </c>
      <c r="J337" t="str">
        <f t="shared" si="22"/>
        <v>North Carolina</v>
      </c>
      <c r="K337" t="s">
        <v>149</v>
      </c>
      <c r="L337" t="str">
        <f t="shared" si="23"/>
        <v>Charlotte</v>
      </c>
      <c r="M337" t="s">
        <v>41</v>
      </c>
      <c r="N337" t="str">
        <f>IF(M337="", "", IFERROR(VLOOKUP(M337, Data!$A$1:$B$5, 2, 0), "Unkown fuel"))</f>
        <v>harmful</v>
      </c>
      <c r="O337" t="s">
        <v>158</v>
      </c>
      <c r="P337" t="s">
        <v>24</v>
      </c>
      <c r="Q337" t="s">
        <v>25</v>
      </c>
      <c r="R337" t="s">
        <v>146</v>
      </c>
      <c r="S337">
        <v>1198</v>
      </c>
      <c r="T337" t="s">
        <v>86</v>
      </c>
      <c r="U337" t="s">
        <v>147</v>
      </c>
      <c r="V337">
        <v>5</v>
      </c>
      <c r="W337" t="s">
        <v>29</v>
      </c>
    </row>
    <row r="338" spans="1:23" x14ac:dyDescent="0.3">
      <c r="A338">
        <v>350</v>
      </c>
      <c r="B338" t="s">
        <v>46</v>
      </c>
      <c r="C338">
        <v>2015</v>
      </c>
      <c r="D338">
        <f t="shared" ca="1" si="20"/>
        <v>8</v>
      </c>
      <c r="E338" s="5">
        <v>434999</v>
      </c>
      <c r="F338">
        <v>40000</v>
      </c>
      <c r="G338" t="s">
        <v>56</v>
      </c>
      <c r="H338" t="str">
        <f t="shared" si="21"/>
        <v>West</v>
      </c>
      <c r="I338" t="s">
        <v>57</v>
      </c>
      <c r="J338" t="str">
        <f t="shared" si="22"/>
        <v>California</v>
      </c>
      <c r="K338" t="s">
        <v>58</v>
      </c>
      <c r="L338" t="str">
        <f t="shared" si="23"/>
        <v>Los Angeles</v>
      </c>
      <c r="M338" t="s">
        <v>41</v>
      </c>
      <c r="N338" t="str">
        <f>IF(M338="", "", IFERROR(VLOOKUP(M338, Data!$A$1:$B$5, 2, 0), "Unkown fuel"))</f>
        <v>harmful</v>
      </c>
      <c r="O338" t="s">
        <v>158</v>
      </c>
      <c r="P338" t="s">
        <v>24</v>
      </c>
      <c r="Q338" t="s">
        <v>25</v>
      </c>
      <c r="R338" t="s">
        <v>85</v>
      </c>
      <c r="S338">
        <v>1197</v>
      </c>
      <c r="T338" t="s">
        <v>90</v>
      </c>
      <c r="U338" t="s">
        <v>261</v>
      </c>
      <c r="V338">
        <v>5</v>
      </c>
      <c r="W338" t="s">
        <v>29</v>
      </c>
    </row>
    <row r="339" spans="1:23" x14ac:dyDescent="0.3">
      <c r="A339">
        <v>351</v>
      </c>
      <c r="B339" t="s">
        <v>65</v>
      </c>
      <c r="C339">
        <v>2018</v>
      </c>
      <c r="D339">
        <f t="shared" ca="1" si="20"/>
        <v>5</v>
      </c>
      <c r="E339" s="5">
        <v>3000000</v>
      </c>
      <c r="F339">
        <v>35000</v>
      </c>
      <c r="G339" t="s">
        <v>19</v>
      </c>
      <c r="H339" t="str">
        <f t="shared" si="21"/>
        <v>East</v>
      </c>
      <c r="I339" t="s">
        <v>31</v>
      </c>
      <c r="J339" t="str">
        <f t="shared" si="22"/>
        <v>New York</v>
      </c>
      <c r="K339" t="s">
        <v>32</v>
      </c>
      <c r="L339" t="str">
        <f t="shared" si="23"/>
        <v>New York City</v>
      </c>
      <c r="M339" t="s">
        <v>22</v>
      </c>
      <c r="N339" t="str">
        <f>IF(M339="", "", IFERROR(VLOOKUP(M339, Data!$A$1:$B$5, 2, 0), "Unkown fuel"))</f>
        <v>very harmful</v>
      </c>
      <c r="O339" t="s">
        <v>23</v>
      </c>
      <c r="P339" t="s">
        <v>24</v>
      </c>
      <c r="Q339" t="s">
        <v>25</v>
      </c>
      <c r="R339" t="s">
        <v>510</v>
      </c>
      <c r="S339">
        <v>2755</v>
      </c>
      <c r="T339" t="s">
        <v>511</v>
      </c>
      <c r="U339" t="s">
        <v>512</v>
      </c>
      <c r="V339">
        <v>7</v>
      </c>
      <c r="W339" t="s">
        <v>29</v>
      </c>
    </row>
    <row r="340" spans="1:23" x14ac:dyDescent="0.3">
      <c r="A340">
        <v>352</v>
      </c>
      <c r="B340" t="s">
        <v>75</v>
      </c>
      <c r="C340">
        <v>2018</v>
      </c>
      <c r="D340">
        <f t="shared" ca="1" si="20"/>
        <v>5</v>
      </c>
      <c r="E340" s="5">
        <v>390000</v>
      </c>
      <c r="F340">
        <v>13000</v>
      </c>
      <c r="G340" t="s">
        <v>19</v>
      </c>
      <c r="H340" t="str">
        <f t="shared" si="21"/>
        <v>East</v>
      </c>
      <c r="I340" t="s">
        <v>31</v>
      </c>
      <c r="J340" t="str">
        <f t="shared" si="22"/>
        <v>New York</v>
      </c>
      <c r="K340" t="s">
        <v>32</v>
      </c>
      <c r="L340" t="str">
        <f t="shared" si="23"/>
        <v>New York City</v>
      </c>
      <c r="M340" t="s">
        <v>41</v>
      </c>
      <c r="N340" t="str">
        <f>IF(M340="", "", IFERROR(VLOOKUP(M340, Data!$A$1:$B$5, 2, 0), "Unkown fuel"))</f>
        <v>harmful</v>
      </c>
      <c r="O340" t="s">
        <v>158</v>
      </c>
      <c r="P340" t="s">
        <v>24</v>
      </c>
      <c r="Q340" t="s">
        <v>25</v>
      </c>
      <c r="R340" t="s">
        <v>513</v>
      </c>
      <c r="S340">
        <v>799</v>
      </c>
      <c r="T340" t="s">
        <v>514</v>
      </c>
      <c r="U340" t="s">
        <v>429</v>
      </c>
      <c r="V340">
        <v>5</v>
      </c>
      <c r="W340" t="s">
        <v>29</v>
      </c>
    </row>
    <row r="341" spans="1:23" x14ac:dyDescent="0.3">
      <c r="A341">
        <v>353</v>
      </c>
      <c r="B341" t="s">
        <v>37</v>
      </c>
      <c r="C341">
        <v>2012</v>
      </c>
      <c r="D341">
        <f t="shared" ca="1" si="20"/>
        <v>11</v>
      </c>
      <c r="E341" s="5">
        <v>325000</v>
      </c>
      <c r="F341">
        <v>40000</v>
      </c>
      <c r="G341" t="s">
        <v>19</v>
      </c>
      <c r="H341" t="str">
        <f t="shared" si="21"/>
        <v>East</v>
      </c>
      <c r="I341" t="s">
        <v>31</v>
      </c>
      <c r="J341" t="str">
        <f t="shared" si="22"/>
        <v>New York</v>
      </c>
      <c r="K341" t="s">
        <v>32</v>
      </c>
      <c r="L341" t="str">
        <f t="shared" si="23"/>
        <v>New York City</v>
      </c>
      <c r="M341" t="s">
        <v>41</v>
      </c>
      <c r="N341" t="str">
        <f>IF(M341="", "", IFERROR(VLOOKUP(M341, Data!$A$1:$B$5, 2, 0), "Unkown fuel"))</f>
        <v>harmful</v>
      </c>
      <c r="O341" t="s">
        <v>158</v>
      </c>
      <c r="P341" t="s">
        <v>24</v>
      </c>
      <c r="Q341" t="s">
        <v>25</v>
      </c>
      <c r="R341" t="s">
        <v>164</v>
      </c>
      <c r="S341">
        <v>1198</v>
      </c>
      <c r="T341" t="s">
        <v>219</v>
      </c>
      <c r="U341" t="s">
        <v>312</v>
      </c>
      <c r="V341">
        <v>5</v>
      </c>
      <c r="W341" t="s">
        <v>29</v>
      </c>
    </row>
    <row r="342" spans="1:23" x14ac:dyDescent="0.3">
      <c r="A342">
        <v>354</v>
      </c>
      <c r="B342" t="s">
        <v>221</v>
      </c>
      <c r="C342">
        <v>2019</v>
      </c>
      <c r="D342">
        <f t="shared" ca="1" si="20"/>
        <v>4</v>
      </c>
      <c r="E342" s="5">
        <v>640000</v>
      </c>
      <c r="F342">
        <v>10000</v>
      </c>
      <c r="G342" t="s">
        <v>124</v>
      </c>
      <c r="H342" t="str">
        <f t="shared" si="21"/>
        <v>South</v>
      </c>
      <c r="I342" t="s">
        <v>125</v>
      </c>
      <c r="J342" t="str">
        <f t="shared" si="22"/>
        <v>Georgia</v>
      </c>
      <c r="K342" t="s">
        <v>126</v>
      </c>
      <c r="L342" t="str">
        <f t="shared" si="23"/>
        <v>Atlanta</v>
      </c>
      <c r="M342" t="s">
        <v>41</v>
      </c>
      <c r="N342" t="str">
        <f>IF(M342="", "", IFERROR(VLOOKUP(M342, Data!$A$1:$B$5, 2, 0), "Unkown fuel"))</f>
        <v>harmful</v>
      </c>
      <c r="O342" t="s">
        <v>158</v>
      </c>
      <c r="P342" t="s">
        <v>24</v>
      </c>
      <c r="Q342" t="s">
        <v>25</v>
      </c>
      <c r="R342" t="s">
        <v>142</v>
      </c>
      <c r="S342">
        <v>1198</v>
      </c>
      <c r="T342" t="s">
        <v>515</v>
      </c>
      <c r="U342" t="s">
        <v>255</v>
      </c>
      <c r="V342">
        <v>5</v>
      </c>
      <c r="W342" t="s">
        <v>29</v>
      </c>
    </row>
    <row r="343" spans="1:23" x14ac:dyDescent="0.3">
      <c r="A343">
        <v>355</v>
      </c>
      <c r="B343" t="s">
        <v>296</v>
      </c>
      <c r="C343">
        <v>2012</v>
      </c>
      <c r="D343">
        <f t="shared" ca="1" si="20"/>
        <v>11</v>
      </c>
      <c r="E343" s="5">
        <v>450000</v>
      </c>
      <c r="F343">
        <v>9000</v>
      </c>
      <c r="G343" t="s">
        <v>56</v>
      </c>
      <c r="H343" t="str">
        <f t="shared" si="21"/>
        <v>West</v>
      </c>
      <c r="I343" t="s">
        <v>57</v>
      </c>
      <c r="J343" t="str">
        <f t="shared" si="22"/>
        <v>California</v>
      </c>
      <c r="K343" t="s">
        <v>58</v>
      </c>
      <c r="L343" t="str">
        <f t="shared" si="23"/>
        <v>Los Angeles</v>
      </c>
      <c r="M343" t="s">
        <v>41</v>
      </c>
      <c r="N343" t="str">
        <f>IF(M343="", "", IFERROR(VLOOKUP(M343, Data!$A$1:$B$5, 2, 0), "Unkown fuel"))</f>
        <v>harmful</v>
      </c>
      <c r="O343" t="s">
        <v>158</v>
      </c>
      <c r="P343" t="s">
        <v>24</v>
      </c>
      <c r="Q343" t="s">
        <v>25</v>
      </c>
      <c r="R343" t="s">
        <v>436</v>
      </c>
      <c r="S343">
        <v>1498</v>
      </c>
      <c r="T343" t="s">
        <v>437</v>
      </c>
      <c r="U343" t="s">
        <v>438</v>
      </c>
      <c r="V343">
        <v>5</v>
      </c>
      <c r="W343" t="s">
        <v>29</v>
      </c>
    </row>
    <row r="344" spans="1:23" x14ac:dyDescent="0.3">
      <c r="A344">
        <v>356</v>
      </c>
      <c r="B344" t="s">
        <v>65</v>
      </c>
      <c r="C344">
        <v>2013</v>
      </c>
      <c r="D344">
        <f t="shared" ca="1" si="20"/>
        <v>10</v>
      </c>
      <c r="E344" s="5">
        <v>400000</v>
      </c>
      <c r="F344">
        <v>70000</v>
      </c>
      <c r="G344" t="s">
        <v>124</v>
      </c>
      <c r="H344" t="str">
        <f t="shared" si="21"/>
        <v>South</v>
      </c>
      <c r="I344" t="s">
        <v>148</v>
      </c>
      <c r="J344" t="str">
        <f t="shared" si="22"/>
        <v>North Carolina</v>
      </c>
      <c r="K344" t="s">
        <v>149</v>
      </c>
      <c r="L344" t="str">
        <f t="shared" si="23"/>
        <v>Charlotte</v>
      </c>
      <c r="M344" t="s">
        <v>22</v>
      </c>
      <c r="N344" t="str">
        <f>IF(M344="", "", IFERROR(VLOOKUP(M344, Data!$A$1:$B$5, 2, 0), "Unkown fuel"))</f>
        <v>very harmful</v>
      </c>
      <c r="O344" t="s">
        <v>158</v>
      </c>
      <c r="P344" t="s">
        <v>24</v>
      </c>
      <c r="Q344" t="s">
        <v>33</v>
      </c>
      <c r="R344" t="s">
        <v>66</v>
      </c>
      <c r="S344">
        <v>1364</v>
      </c>
      <c r="T344" t="s">
        <v>516</v>
      </c>
      <c r="U344" t="s">
        <v>68</v>
      </c>
      <c r="V344">
        <v>5</v>
      </c>
      <c r="W344" t="s">
        <v>29</v>
      </c>
    </row>
    <row r="345" spans="1:23" x14ac:dyDescent="0.3">
      <c r="A345">
        <v>357</v>
      </c>
      <c r="B345" t="s">
        <v>46</v>
      </c>
      <c r="C345">
        <v>2009</v>
      </c>
      <c r="D345">
        <f t="shared" ca="1" si="20"/>
        <v>14</v>
      </c>
      <c r="E345" s="5">
        <v>215000</v>
      </c>
      <c r="F345">
        <v>60000</v>
      </c>
      <c r="G345" t="s">
        <v>19</v>
      </c>
      <c r="H345" t="str">
        <f t="shared" si="21"/>
        <v>East</v>
      </c>
      <c r="I345" t="s">
        <v>31</v>
      </c>
      <c r="J345" t="str">
        <f t="shared" si="22"/>
        <v>New York</v>
      </c>
      <c r="K345" t="s">
        <v>32</v>
      </c>
      <c r="L345" t="str">
        <f t="shared" si="23"/>
        <v>New York City</v>
      </c>
      <c r="M345" t="s">
        <v>41</v>
      </c>
      <c r="N345" t="str">
        <f>IF(M345="", "", IFERROR(VLOOKUP(M345, Data!$A$1:$B$5, 2, 0), "Unkown fuel"))</f>
        <v>harmful</v>
      </c>
      <c r="O345" t="s">
        <v>158</v>
      </c>
      <c r="P345" t="s">
        <v>24</v>
      </c>
      <c r="Q345" t="s">
        <v>25</v>
      </c>
      <c r="R345" t="s">
        <v>211</v>
      </c>
      <c r="S345">
        <v>1197</v>
      </c>
      <c r="T345" t="s">
        <v>212</v>
      </c>
      <c r="U345" t="s">
        <v>453</v>
      </c>
      <c r="V345">
        <v>5</v>
      </c>
      <c r="W345" t="s">
        <v>29</v>
      </c>
    </row>
    <row r="346" spans="1:23" x14ac:dyDescent="0.3">
      <c r="A346">
        <v>358</v>
      </c>
      <c r="B346" t="s">
        <v>75</v>
      </c>
      <c r="C346">
        <v>2014</v>
      </c>
      <c r="D346">
        <f t="shared" ca="1" si="20"/>
        <v>9</v>
      </c>
      <c r="E346" s="5">
        <v>570000</v>
      </c>
      <c r="F346">
        <v>40000</v>
      </c>
      <c r="G346" t="s">
        <v>19</v>
      </c>
      <c r="H346" t="str">
        <f t="shared" si="21"/>
        <v>East</v>
      </c>
      <c r="I346" t="s">
        <v>20</v>
      </c>
      <c r="J346" t="str">
        <f t="shared" si="22"/>
        <v>District of Columbia</v>
      </c>
      <c r="K346" t="s">
        <v>21</v>
      </c>
      <c r="L346" t="str">
        <f t="shared" si="23"/>
        <v>Washington</v>
      </c>
      <c r="M346" t="s">
        <v>22</v>
      </c>
      <c r="N346" t="str">
        <f>IF(M346="", "", IFERROR(VLOOKUP(M346, Data!$A$1:$B$5, 2, 0), "Unkown fuel"))</f>
        <v>very harmful</v>
      </c>
      <c r="O346" t="s">
        <v>158</v>
      </c>
      <c r="P346" t="s">
        <v>24</v>
      </c>
      <c r="Q346" t="s">
        <v>25</v>
      </c>
      <c r="R346" t="s">
        <v>297</v>
      </c>
      <c r="S346">
        <v>1461</v>
      </c>
      <c r="T346" t="s">
        <v>298</v>
      </c>
      <c r="U346" t="s">
        <v>299</v>
      </c>
      <c r="V346">
        <v>5</v>
      </c>
      <c r="W346" t="s">
        <v>29</v>
      </c>
    </row>
    <row r="347" spans="1:23" x14ac:dyDescent="0.3">
      <c r="A347">
        <v>359</v>
      </c>
      <c r="B347" t="s">
        <v>88</v>
      </c>
      <c r="C347">
        <v>2012</v>
      </c>
      <c r="D347">
        <f t="shared" ca="1" si="20"/>
        <v>11</v>
      </c>
      <c r="E347" s="5">
        <v>680000</v>
      </c>
      <c r="F347">
        <v>93000</v>
      </c>
      <c r="G347" t="s">
        <v>38</v>
      </c>
      <c r="H347" t="str">
        <f t="shared" si="21"/>
        <v>Central</v>
      </c>
      <c r="I347" t="s">
        <v>70</v>
      </c>
      <c r="J347" t="str">
        <f t="shared" si="22"/>
        <v>Texas</v>
      </c>
      <c r="K347" t="s">
        <v>92</v>
      </c>
      <c r="L347" t="str">
        <f t="shared" si="23"/>
        <v>Dallas</v>
      </c>
      <c r="M347" t="s">
        <v>22</v>
      </c>
      <c r="N347" t="str">
        <f>IF(M347="", "", IFERROR(VLOOKUP(M347, Data!$A$1:$B$5, 2, 0), "Unkown fuel"))</f>
        <v>very harmful</v>
      </c>
      <c r="O347" t="s">
        <v>158</v>
      </c>
      <c r="P347" t="s">
        <v>24</v>
      </c>
      <c r="Q347" t="s">
        <v>25</v>
      </c>
      <c r="R347" t="s">
        <v>282</v>
      </c>
      <c r="S347">
        <v>2179</v>
      </c>
      <c r="T347" t="s">
        <v>446</v>
      </c>
      <c r="U347" t="s">
        <v>447</v>
      </c>
      <c r="V347">
        <v>7</v>
      </c>
      <c r="W347" t="s">
        <v>29</v>
      </c>
    </row>
    <row r="348" spans="1:23" x14ac:dyDescent="0.3">
      <c r="A348">
        <v>360</v>
      </c>
      <c r="B348" t="s">
        <v>65</v>
      </c>
      <c r="C348">
        <v>2008</v>
      </c>
      <c r="D348">
        <f t="shared" ca="1" si="20"/>
        <v>15</v>
      </c>
      <c r="E348" s="5">
        <v>325000</v>
      </c>
      <c r="F348">
        <v>80000</v>
      </c>
      <c r="G348" t="s">
        <v>19</v>
      </c>
      <c r="H348" t="str">
        <f t="shared" si="21"/>
        <v>East</v>
      </c>
      <c r="I348" t="s">
        <v>206</v>
      </c>
      <c r="J348" t="str">
        <f t="shared" si="22"/>
        <v>Pennsylvania</v>
      </c>
      <c r="K348" t="s">
        <v>207</v>
      </c>
      <c r="L348" t="str">
        <f t="shared" si="23"/>
        <v>Philadelphia</v>
      </c>
      <c r="M348" t="s">
        <v>22</v>
      </c>
      <c r="N348" t="str">
        <f>IF(M348="", "", IFERROR(VLOOKUP(M348, Data!$A$1:$B$5, 2, 0), "Unkown fuel"))</f>
        <v>very harmful</v>
      </c>
      <c r="O348" t="s">
        <v>23</v>
      </c>
      <c r="P348" t="s">
        <v>24</v>
      </c>
      <c r="Q348" t="s">
        <v>304</v>
      </c>
      <c r="R348" t="s">
        <v>475</v>
      </c>
      <c r="S348">
        <v>2494</v>
      </c>
      <c r="T348" t="s">
        <v>476</v>
      </c>
      <c r="U348" t="s">
        <v>477</v>
      </c>
      <c r="V348">
        <v>7</v>
      </c>
      <c r="W348" t="s">
        <v>29</v>
      </c>
    </row>
    <row r="349" spans="1:23" x14ac:dyDescent="0.3">
      <c r="A349">
        <v>361</v>
      </c>
      <c r="B349" t="s">
        <v>109</v>
      </c>
      <c r="C349">
        <v>2011</v>
      </c>
      <c r="D349">
        <f t="shared" ca="1" si="20"/>
        <v>12</v>
      </c>
      <c r="E349" s="5">
        <v>150000</v>
      </c>
      <c r="F349">
        <v>50000</v>
      </c>
      <c r="G349" t="s">
        <v>19</v>
      </c>
      <c r="H349" t="str">
        <f t="shared" si="21"/>
        <v>East</v>
      </c>
      <c r="I349" t="s">
        <v>206</v>
      </c>
      <c r="J349" t="str">
        <f t="shared" si="22"/>
        <v>Pennsylvania</v>
      </c>
      <c r="K349" t="s">
        <v>207</v>
      </c>
      <c r="L349" t="str">
        <f t="shared" si="23"/>
        <v>Philadelphia</v>
      </c>
      <c r="M349" t="s">
        <v>41</v>
      </c>
      <c r="N349" t="str">
        <f>IF(M349="", "", IFERROR(VLOOKUP(M349, Data!$A$1:$B$5, 2, 0), "Unkown fuel"))</f>
        <v>harmful</v>
      </c>
      <c r="O349" t="s">
        <v>23</v>
      </c>
      <c r="P349" t="s">
        <v>24</v>
      </c>
      <c r="Q349" t="s">
        <v>33</v>
      </c>
      <c r="R349" t="s">
        <v>517</v>
      </c>
      <c r="S349">
        <v>1193</v>
      </c>
      <c r="T349" t="s">
        <v>518</v>
      </c>
      <c r="U349" t="s">
        <v>519</v>
      </c>
      <c r="V349">
        <v>5</v>
      </c>
      <c r="W349" t="s">
        <v>29</v>
      </c>
    </row>
    <row r="350" spans="1:23" x14ac:dyDescent="0.3">
      <c r="A350">
        <v>362</v>
      </c>
      <c r="B350" t="s">
        <v>46</v>
      </c>
      <c r="C350">
        <v>2013</v>
      </c>
      <c r="D350">
        <f t="shared" ca="1" si="20"/>
        <v>10</v>
      </c>
      <c r="E350" s="5">
        <v>690000</v>
      </c>
      <c r="F350">
        <v>68000</v>
      </c>
      <c r="G350" t="s">
        <v>19</v>
      </c>
      <c r="H350" t="str">
        <f t="shared" si="21"/>
        <v>East</v>
      </c>
      <c r="I350" t="s">
        <v>206</v>
      </c>
      <c r="J350" t="str">
        <f t="shared" si="22"/>
        <v>Pennsylvania</v>
      </c>
      <c r="K350" t="s">
        <v>207</v>
      </c>
      <c r="L350" t="str">
        <f t="shared" si="23"/>
        <v>Philadelphia</v>
      </c>
      <c r="M350" t="s">
        <v>41</v>
      </c>
      <c r="N350" t="str">
        <f>IF(M350="", "", IFERROR(VLOOKUP(M350, Data!$A$1:$B$5, 2, 0), "Unkown fuel"))</f>
        <v>harmful</v>
      </c>
      <c r="O350" t="s">
        <v>158</v>
      </c>
      <c r="P350" t="s">
        <v>154</v>
      </c>
      <c r="Q350" t="s">
        <v>25</v>
      </c>
      <c r="R350" t="s">
        <v>520</v>
      </c>
      <c r="S350">
        <v>1797</v>
      </c>
      <c r="T350" t="s">
        <v>361</v>
      </c>
      <c r="U350" t="s">
        <v>362</v>
      </c>
      <c r="V350">
        <v>5</v>
      </c>
      <c r="W350" t="s">
        <v>29</v>
      </c>
    </row>
    <row r="351" spans="1:23" x14ac:dyDescent="0.3">
      <c r="A351">
        <v>363</v>
      </c>
      <c r="B351" t="s">
        <v>173</v>
      </c>
      <c r="C351">
        <v>2013</v>
      </c>
      <c r="D351">
        <f t="shared" ca="1" si="20"/>
        <v>10</v>
      </c>
      <c r="E351" s="5">
        <v>1550000</v>
      </c>
      <c r="F351">
        <v>25000</v>
      </c>
      <c r="G351" t="s">
        <v>56</v>
      </c>
      <c r="H351" t="str">
        <f t="shared" si="21"/>
        <v>West</v>
      </c>
      <c r="I351" t="s">
        <v>21</v>
      </c>
      <c r="J351" t="str">
        <f t="shared" si="22"/>
        <v>Washington</v>
      </c>
      <c r="K351" t="s">
        <v>116</v>
      </c>
      <c r="L351" t="str">
        <f t="shared" si="23"/>
        <v>Seattle</v>
      </c>
      <c r="M351" t="s">
        <v>22</v>
      </c>
      <c r="N351" t="str">
        <f>IF(M351="", "", IFERROR(VLOOKUP(M351, Data!$A$1:$B$5, 2, 0), "Unkown fuel"))</f>
        <v>very harmful</v>
      </c>
      <c r="O351" t="s">
        <v>23</v>
      </c>
      <c r="P351" t="s">
        <v>154</v>
      </c>
      <c r="Q351" t="s">
        <v>25</v>
      </c>
      <c r="R351" t="s">
        <v>203</v>
      </c>
      <c r="S351">
        <v>2143</v>
      </c>
      <c r="T351" t="s">
        <v>204</v>
      </c>
      <c r="U351" t="s">
        <v>205</v>
      </c>
      <c r="V351">
        <v>5</v>
      </c>
      <c r="W351" t="s">
        <v>29</v>
      </c>
    </row>
    <row r="352" spans="1:23" x14ac:dyDescent="0.3">
      <c r="A352">
        <v>364</v>
      </c>
      <c r="B352" t="s">
        <v>109</v>
      </c>
      <c r="C352">
        <v>2012</v>
      </c>
      <c r="D352">
        <f t="shared" ca="1" si="20"/>
        <v>11</v>
      </c>
      <c r="E352" s="5">
        <v>64000</v>
      </c>
      <c r="F352">
        <v>18000</v>
      </c>
      <c r="G352" t="s">
        <v>38</v>
      </c>
      <c r="H352" t="str">
        <f t="shared" si="21"/>
        <v>Central</v>
      </c>
      <c r="I352" t="s">
        <v>39</v>
      </c>
      <c r="J352" t="str">
        <f t="shared" si="22"/>
        <v>Illinois</v>
      </c>
      <c r="K352" t="s">
        <v>40</v>
      </c>
      <c r="L352" t="str">
        <f t="shared" si="23"/>
        <v>Chicago</v>
      </c>
      <c r="M352" t="s">
        <v>41</v>
      </c>
      <c r="N352" t="str">
        <f>IF(M352="", "", IFERROR(VLOOKUP(M352, Data!$A$1:$B$5, 2, 0), "Unkown fuel"))</f>
        <v>harmful</v>
      </c>
      <c r="O352" t="s">
        <v>158</v>
      </c>
      <c r="P352" t="s">
        <v>24</v>
      </c>
      <c r="Q352" t="s">
        <v>25</v>
      </c>
      <c r="R352" t="s">
        <v>465</v>
      </c>
      <c r="S352">
        <v>624</v>
      </c>
      <c r="T352" t="s">
        <v>521</v>
      </c>
      <c r="U352" t="s">
        <v>522</v>
      </c>
      <c r="V352">
        <v>4</v>
      </c>
      <c r="W352" t="s">
        <v>29</v>
      </c>
    </row>
    <row r="353" spans="1:23" x14ac:dyDescent="0.3">
      <c r="A353">
        <v>365</v>
      </c>
      <c r="B353" t="s">
        <v>296</v>
      </c>
      <c r="C353">
        <v>2013</v>
      </c>
      <c r="D353">
        <f t="shared" ca="1" si="20"/>
        <v>10</v>
      </c>
      <c r="E353" s="5">
        <v>250000</v>
      </c>
      <c r="F353">
        <v>120000</v>
      </c>
      <c r="G353" t="s">
        <v>56</v>
      </c>
      <c r="H353" t="str">
        <f t="shared" si="21"/>
        <v>West</v>
      </c>
      <c r="I353" t="s">
        <v>57</v>
      </c>
      <c r="J353" t="str">
        <f t="shared" si="22"/>
        <v>California</v>
      </c>
      <c r="K353" t="s">
        <v>58</v>
      </c>
      <c r="L353" t="str">
        <f t="shared" si="23"/>
        <v>Los Angeles</v>
      </c>
      <c r="M353" t="s">
        <v>22</v>
      </c>
      <c r="N353" t="str">
        <f>IF(M353="", "", IFERROR(VLOOKUP(M353, Data!$A$1:$B$5, 2, 0), "Unkown fuel"))</f>
        <v>very harmful</v>
      </c>
      <c r="O353" t="s">
        <v>23</v>
      </c>
      <c r="P353" t="s">
        <v>24</v>
      </c>
      <c r="Q353" t="s">
        <v>25</v>
      </c>
      <c r="R353" t="s">
        <v>505</v>
      </c>
      <c r="S353">
        <v>1461</v>
      </c>
      <c r="T353" t="s">
        <v>506</v>
      </c>
      <c r="U353" t="s">
        <v>74</v>
      </c>
      <c r="V353">
        <v>5</v>
      </c>
      <c r="W353" t="s">
        <v>29</v>
      </c>
    </row>
    <row r="354" spans="1:23" x14ac:dyDescent="0.3">
      <c r="A354">
        <v>366</v>
      </c>
      <c r="B354" t="s">
        <v>18</v>
      </c>
      <c r="C354">
        <v>2005</v>
      </c>
      <c r="D354">
        <f t="shared" ca="1" si="20"/>
        <v>18</v>
      </c>
      <c r="E354" s="5">
        <v>65000</v>
      </c>
      <c r="F354">
        <v>35000</v>
      </c>
      <c r="G354" t="s">
        <v>56</v>
      </c>
      <c r="H354" t="str">
        <f t="shared" si="21"/>
        <v>West</v>
      </c>
      <c r="I354" t="s">
        <v>57</v>
      </c>
      <c r="J354" t="str">
        <f t="shared" si="22"/>
        <v>California</v>
      </c>
      <c r="K354" t="s">
        <v>58</v>
      </c>
      <c r="L354" t="str">
        <f t="shared" si="23"/>
        <v>Los Angeles</v>
      </c>
      <c r="M354" t="s">
        <v>41</v>
      </c>
      <c r="N354" t="str">
        <f>IF(M354="", "", IFERROR(VLOOKUP(M354, Data!$A$1:$B$5, 2, 0), "Unkown fuel"))</f>
        <v>harmful</v>
      </c>
      <c r="O354" t="s">
        <v>23</v>
      </c>
      <c r="P354" t="s">
        <v>24</v>
      </c>
      <c r="Q354" t="s">
        <v>25</v>
      </c>
      <c r="R354" t="s">
        <v>85</v>
      </c>
      <c r="S354">
        <v>998</v>
      </c>
      <c r="T354" t="s">
        <v>67</v>
      </c>
      <c r="U354" t="s">
        <v>141</v>
      </c>
      <c r="V354">
        <v>5</v>
      </c>
      <c r="W354" t="s">
        <v>29</v>
      </c>
    </row>
    <row r="355" spans="1:23" x14ac:dyDescent="0.3">
      <c r="A355">
        <v>367</v>
      </c>
      <c r="B355" t="s">
        <v>18</v>
      </c>
      <c r="C355">
        <v>2016</v>
      </c>
      <c r="D355">
        <f t="shared" ca="1" si="20"/>
        <v>7</v>
      </c>
      <c r="E355" s="5">
        <v>550000</v>
      </c>
      <c r="F355">
        <v>60000</v>
      </c>
      <c r="G355" t="s">
        <v>56</v>
      </c>
      <c r="H355" t="str">
        <f t="shared" si="21"/>
        <v>West</v>
      </c>
      <c r="I355" t="s">
        <v>57</v>
      </c>
      <c r="J355" t="str">
        <f t="shared" si="22"/>
        <v>California</v>
      </c>
      <c r="K355" t="s">
        <v>58</v>
      </c>
      <c r="L355" t="str">
        <f t="shared" si="23"/>
        <v>Los Angeles</v>
      </c>
      <c r="M355" t="s">
        <v>22</v>
      </c>
      <c r="N355" t="str">
        <f>IF(M355="", "", IFERROR(VLOOKUP(M355, Data!$A$1:$B$5, 2, 0), "Unkown fuel"))</f>
        <v>very harmful</v>
      </c>
      <c r="O355" t="s">
        <v>23</v>
      </c>
      <c r="P355" t="s">
        <v>24</v>
      </c>
      <c r="Q355" t="s">
        <v>33</v>
      </c>
      <c r="R355" t="s">
        <v>106</v>
      </c>
      <c r="S355">
        <v>1248</v>
      </c>
      <c r="T355" t="s">
        <v>27</v>
      </c>
      <c r="U355" t="s">
        <v>28</v>
      </c>
      <c r="V355">
        <v>5</v>
      </c>
      <c r="W355" t="s">
        <v>29</v>
      </c>
    </row>
    <row r="356" spans="1:23" x14ac:dyDescent="0.3">
      <c r="A356">
        <v>368</v>
      </c>
      <c r="B356" t="s">
        <v>46</v>
      </c>
      <c r="C356">
        <v>2010</v>
      </c>
      <c r="D356">
        <f t="shared" ca="1" si="20"/>
        <v>13</v>
      </c>
      <c r="E356" s="5">
        <v>140000</v>
      </c>
      <c r="F356">
        <v>70000</v>
      </c>
      <c r="G356" t="s">
        <v>19</v>
      </c>
      <c r="H356" t="str">
        <f t="shared" si="21"/>
        <v>East</v>
      </c>
      <c r="I356" t="s">
        <v>31</v>
      </c>
      <c r="J356" t="str">
        <f t="shared" si="22"/>
        <v>New York</v>
      </c>
      <c r="K356" t="s">
        <v>32</v>
      </c>
      <c r="L356" t="str">
        <f t="shared" si="23"/>
        <v>New York City</v>
      </c>
      <c r="M356" t="s">
        <v>41</v>
      </c>
      <c r="N356" t="str">
        <f>IF(M356="", "", IFERROR(VLOOKUP(M356, Data!$A$1:$B$5, 2, 0), "Unkown fuel"))</f>
        <v>harmful</v>
      </c>
      <c r="O356" t="s">
        <v>23</v>
      </c>
      <c r="P356" t="s">
        <v>24</v>
      </c>
      <c r="Q356" t="s">
        <v>304</v>
      </c>
      <c r="R356" t="s">
        <v>211</v>
      </c>
      <c r="S356">
        <v>1197</v>
      </c>
      <c r="T356" t="s">
        <v>212</v>
      </c>
      <c r="U356" t="s">
        <v>213</v>
      </c>
      <c r="V356">
        <v>5</v>
      </c>
      <c r="W356" t="s">
        <v>29</v>
      </c>
    </row>
    <row r="357" spans="1:23" x14ac:dyDescent="0.3">
      <c r="A357">
        <v>369</v>
      </c>
      <c r="B357" t="s">
        <v>75</v>
      </c>
      <c r="C357">
        <v>2016</v>
      </c>
      <c r="D357">
        <f t="shared" ca="1" si="20"/>
        <v>7</v>
      </c>
      <c r="E357" s="5">
        <v>300000</v>
      </c>
      <c r="F357">
        <v>30000</v>
      </c>
      <c r="G357" t="s">
        <v>56</v>
      </c>
      <c r="H357" t="str">
        <f t="shared" si="21"/>
        <v>West</v>
      </c>
      <c r="I357" t="s">
        <v>57</v>
      </c>
      <c r="J357" t="str">
        <f t="shared" si="22"/>
        <v>California</v>
      </c>
      <c r="K357" t="s">
        <v>58</v>
      </c>
      <c r="L357" t="str">
        <f t="shared" si="23"/>
        <v>Los Angeles</v>
      </c>
      <c r="M357" t="s">
        <v>41</v>
      </c>
      <c r="N357" t="str">
        <f>IF(M357="", "", IFERROR(VLOOKUP(M357, Data!$A$1:$B$5, 2, 0), "Unkown fuel"))</f>
        <v>harmful</v>
      </c>
      <c r="O357" t="s">
        <v>23</v>
      </c>
      <c r="P357" t="s">
        <v>24</v>
      </c>
      <c r="Q357" t="s">
        <v>25</v>
      </c>
      <c r="R357" t="s">
        <v>427</v>
      </c>
      <c r="S357">
        <v>799</v>
      </c>
      <c r="T357" t="s">
        <v>428</v>
      </c>
      <c r="U357" t="s">
        <v>429</v>
      </c>
      <c r="V357">
        <v>5</v>
      </c>
      <c r="W357" t="s">
        <v>29</v>
      </c>
    </row>
    <row r="358" spans="1:23" x14ac:dyDescent="0.3">
      <c r="A358">
        <v>370</v>
      </c>
      <c r="B358" t="s">
        <v>221</v>
      </c>
      <c r="C358">
        <v>2016</v>
      </c>
      <c r="D358">
        <f t="shared" ca="1" si="20"/>
        <v>7</v>
      </c>
      <c r="E358" s="5">
        <v>800000</v>
      </c>
      <c r="F358">
        <v>70000</v>
      </c>
      <c r="G358" t="s">
        <v>56</v>
      </c>
      <c r="H358" t="str">
        <f t="shared" si="21"/>
        <v>West</v>
      </c>
      <c r="I358" t="s">
        <v>57</v>
      </c>
      <c r="J358" t="str">
        <f t="shared" si="22"/>
        <v>California</v>
      </c>
      <c r="K358" t="s">
        <v>58</v>
      </c>
      <c r="L358" t="str">
        <f t="shared" si="23"/>
        <v>Los Angeles</v>
      </c>
      <c r="M358" t="s">
        <v>41</v>
      </c>
      <c r="N358" t="str">
        <f>IF(M358="", "", IFERROR(VLOOKUP(M358, Data!$A$1:$B$5, 2, 0), "Unkown fuel"))</f>
        <v>harmful</v>
      </c>
      <c r="O358" t="s">
        <v>23</v>
      </c>
      <c r="P358" t="s">
        <v>154</v>
      </c>
      <c r="Q358" t="s">
        <v>25</v>
      </c>
      <c r="R358" t="s">
        <v>523</v>
      </c>
      <c r="S358">
        <v>1798</v>
      </c>
      <c r="T358" t="s">
        <v>524</v>
      </c>
      <c r="U358" t="s">
        <v>525</v>
      </c>
      <c r="V358">
        <v>5</v>
      </c>
      <c r="W358" t="s">
        <v>29</v>
      </c>
    </row>
    <row r="359" spans="1:23" x14ac:dyDescent="0.3">
      <c r="A359">
        <v>371</v>
      </c>
      <c r="B359" t="s">
        <v>320</v>
      </c>
      <c r="C359">
        <v>2017</v>
      </c>
      <c r="D359">
        <f t="shared" ca="1" si="20"/>
        <v>6</v>
      </c>
      <c r="E359" s="5">
        <v>2625000</v>
      </c>
      <c r="F359">
        <v>9000</v>
      </c>
      <c r="G359" t="s">
        <v>56</v>
      </c>
      <c r="H359" t="str">
        <f t="shared" si="21"/>
        <v>West</v>
      </c>
      <c r="I359" t="s">
        <v>57</v>
      </c>
      <c r="J359" t="str">
        <f t="shared" si="22"/>
        <v>California</v>
      </c>
      <c r="K359" t="s">
        <v>58</v>
      </c>
      <c r="L359" t="str">
        <f t="shared" si="23"/>
        <v>Los Angeles</v>
      </c>
      <c r="M359" t="s">
        <v>22</v>
      </c>
      <c r="N359" t="str">
        <f>IF(M359="", "", IFERROR(VLOOKUP(M359, Data!$A$1:$B$5, 2, 0), "Unkown fuel"))</f>
        <v>very harmful</v>
      </c>
      <c r="O359" t="s">
        <v>158</v>
      </c>
      <c r="P359" t="s">
        <v>154</v>
      </c>
      <c r="Q359" t="s">
        <v>25</v>
      </c>
      <c r="R359" t="s">
        <v>363</v>
      </c>
      <c r="S359">
        <v>1999</v>
      </c>
      <c r="T359" t="s">
        <v>322</v>
      </c>
      <c r="U359" t="s">
        <v>323</v>
      </c>
      <c r="V359">
        <v>5</v>
      </c>
      <c r="W359" t="s">
        <v>29</v>
      </c>
    </row>
    <row r="360" spans="1:23" x14ac:dyDescent="0.3">
      <c r="A360">
        <v>372</v>
      </c>
      <c r="B360" t="s">
        <v>316</v>
      </c>
      <c r="C360">
        <v>2019</v>
      </c>
      <c r="D360">
        <f t="shared" ca="1" si="20"/>
        <v>4</v>
      </c>
      <c r="E360" s="5">
        <v>5150000</v>
      </c>
      <c r="F360">
        <v>20000</v>
      </c>
      <c r="G360" t="s">
        <v>19</v>
      </c>
      <c r="H360" t="str">
        <f t="shared" si="21"/>
        <v>East</v>
      </c>
      <c r="I360" t="s">
        <v>31</v>
      </c>
      <c r="J360" t="str">
        <f t="shared" si="22"/>
        <v>New York</v>
      </c>
      <c r="K360" t="s">
        <v>32</v>
      </c>
      <c r="L360" t="str">
        <f t="shared" si="23"/>
        <v>New York City</v>
      </c>
      <c r="M360" t="s">
        <v>41</v>
      </c>
      <c r="N360" t="str">
        <f>IF(M360="", "", IFERROR(VLOOKUP(M360, Data!$A$1:$B$5, 2, 0), "Unkown fuel"))</f>
        <v>harmful</v>
      </c>
      <c r="O360" t="s">
        <v>158</v>
      </c>
      <c r="P360" t="s">
        <v>154</v>
      </c>
      <c r="Q360" t="s">
        <v>25</v>
      </c>
      <c r="R360" t="s">
        <v>317</v>
      </c>
      <c r="S360">
        <v>2487</v>
      </c>
      <c r="T360" t="s">
        <v>318</v>
      </c>
      <c r="U360" t="s">
        <v>319</v>
      </c>
      <c r="V360">
        <v>5</v>
      </c>
      <c r="W360" t="s">
        <v>29</v>
      </c>
    </row>
    <row r="361" spans="1:23" x14ac:dyDescent="0.3">
      <c r="A361">
        <v>373</v>
      </c>
      <c r="B361" t="s">
        <v>320</v>
      </c>
      <c r="C361">
        <v>2017</v>
      </c>
      <c r="D361">
        <f t="shared" ca="1" si="20"/>
        <v>6</v>
      </c>
      <c r="E361" s="5">
        <v>3200000</v>
      </c>
      <c r="F361">
        <v>45000</v>
      </c>
      <c r="G361" t="s">
        <v>56</v>
      </c>
      <c r="H361" t="str">
        <f t="shared" si="21"/>
        <v>West</v>
      </c>
      <c r="I361" t="s">
        <v>57</v>
      </c>
      <c r="J361" t="str">
        <f t="shared" si="22"/>
        <v>California</v>
      </c>
      <c r="K361" t="s">
        <v>58</v>
      </c>
      <c r="L361" t="str">
        <f t="shared" si="23"/>
        <v>Los Angeles</v>
      </c>
      <c r="M361" t="s">
        <v>22</v>
      </c>
      <c r="N361" t="str">
        <f>IF(M361="", "", IFERROR(VLOOKUP(M361, Data!$A$1:$B$5, 2, 0), "Unkown fuel"))</f>
        <v>very harmful</v>
      </c>
      <c r="O361" t="s">
        <v>158</v>
      </c>
      <c r="P361" t="s">
        <v>154</v>
      </c>
      <c r="Q361" t="s">
        <v>25</v>
      </c>
      <c r="R361" t="s">
        <v>321</v>
      </c>
      <c r="S361">
        <v>1999</v>
      </c>
      <c r="T361" t="s">
        <v>322</v>
      </c>
      <c r="U361" t="s">
        <v>323</v>
      </c>
      <c r="V361">
        <v>5</v>
      </c>
      <c r="W361" t="s">
        <v>29</v>
      </c>
    </row>
    <row r="362" spans="1:23" x14ac:dyDescent="0.3">
      <c r="A362">
        <v>374</v>
      </c>
      <c r="B362" t="s">
        <v>109</v>
      </c>
      <c r="C362">
        <v>2015</v>
      </c>
      <c r="D362">
        <f t="shared" ca="1" si="20"/>
        <v>8</v>
      </c>
      <c r="E362" s="5">
        <v>503000</v>
      </c>
      <c r="F362">
        <v>110000</v>
      </c>
      <c r="G362" t="s">
        <v>38</v>
      </c>
      <c r="H362" t="str">
        <f t="shared" si="21"/>
        <v>Central</v>
      </c>
      <c r="I362" t="s">
        <v>249</v>
      </c>
      <c r="J362" t="str">
        <f t="shared" si="22"/>
        <v>Michigan</v>
      </c>
      <c r="K362" t="s">
        <v>250</v>
      </c>
      <c r="L362" t="str">
        <f t="shared" si="23"/>
        <v>Detroit</v>
      </c>
      <c r="M362" t="s">
        <v>22</v>
      </c>
      <c r="N362" t="str">
        <f>IF(M362="", "", IFERROR(VLOOKUP(M362, Data!$A$1:$B$5, 2, 0), "Unkown fuel"))</f>
        <v>very harmful</v>
      </c>
      <c r="O362" t="s">
        <v>23</v>
      </c>
      <c r="P362" t="s">
        <v>24</v>
      </c>
      <c r="Q362" t="s">
        <v>25</v>
      </c>
      <c r="R362" t="s">
        <v>426</v>
      </c>
      <c r="S362">
        <v>2179</v>
      </c>
      <c r="T362" t="s">
        <v>422</v>
      </c>
      <c r="U362" t="s">
        <v>423</v>
      </c>
      <c r="V362">
        <v>7</v>
      </c>
      <c r="W362" t="s">
        <v>29</v>
      </c>
    </row>
    <row r="363" spans="1:23" x14ac:dyDescent="0.3">
      <c r="A363">
        <v>375</v>
      </c>
      <c r="B363" t="s">
        <v>349</v>
      </c>
      <c r="C363">
        <v>2019</v>
      </c>
      <c r="D363">
        <f t="shared" ca="1" si="20"/>
        <v>4</v>
      </c>
      <c r="E363" s="5">
        <v>3800000</v>
      </c>
      <c r="F363">
        <v>20000</v>
      </c>
      <c r="G363" t="s">
        <v>38</v>
      </c>
      <c r="H363" t="str">
        <f t="shared" si="21"/>
        <v>Central</v>
      </c>
      <c r="I363" t="s">
        <v>249</v>
      </c>
      <c r="J363" t="str">
        <f t="shared" si="22"/>
        <v>Michigan</v>
      </c>
      <c r="K363" t="s">
        <v>250</v>
      </c>
      <c r="L363" t="str">
        <f t="shared" si="23"/>
        <v>Detroit</v>
      </c>
      <c r="M363" t="s">
        <v>22</v>
      </c>
      <c r="N363" t="str">
        <f>IF(M363="", "", IFERROR(VLOOKUP(M363, Data!$A$1:$B$5, 2, 0), "Unkown fuel"))</f>
        <v>very harmful</v>
      </c>
      <c r="O363" t="s">
        <v>23</v>
      </c>
      <c r="P363" t="s">
        <v>154</v>
      </c>
      <c r="Q363" t="s">
        <v>25</v>
      </c>
      <c r="R363" t="s">
        <v>347</v>
      </c>
      <c r="S363">
        <v>1969</v>
      </c>
      <c r="T363" t="s">
        <v>336</v>
      </c>
      <c r="U363" t="s">
        <v>350</v>
      </c>
      <c r="V363">
        <v>5</v>
      </c>
      <c r="W363" t="s">
        <v>29</v>
      </c>
    </row>
    <row r="364" spans="1:23" x14ac:dyDescent="0.3">
      <c r="A364">
        <v>376</v>
      </c>
      <c r="B364" t="s">
        <v>65</v>
      </c>
      <c r="C364">
        <v>2016</v>
      </c>
      <c r="D364">
        <f t="shared" ca="1" si="20"/>
        <v>7</v>
      </c>
      <c r="E364" s="5">
        <v>2000000</v>
      </c>
      <c r="F364">
        <v>68089</v>
      </c>
      <c r="G364" t="s">
        <v>56</v>
      </c>
      <c r="H364" t="str">
        <f t="shared" si="21"/>
        <v>West</v>
      </c>
      <c r="I364" t="s">
        <v>21</v>
      </c>
      <c r="J364" t="str">
        <f t="shared" si="22"/>
        <v>Washington</v>
      </c>
      <c r="K364" t="s">
        <v>116</v>
      </c>
      <c r="L364" t="str">
        <f t="shared" si="23"/>
        <v>Seattle</v>
      </c>
      <c r="M364" t="s">
        <v>41</v>
      </c>
      <c r="N364" t="str">
        <f>IF(M364="", "", IFERROR(VLOOKUP(M364, Data!$A$1:$B$5, 2, 0), "Unkown fuel"))</f>
        <v>harmful</v>
      </c>
      <c r="O364" t="s">
        <v>526</v>
      </c>
      <c r="P364" t="s">
        <v>154</v>
      </c>
      <c r="Q364" t="s">
        <v>25</v>
      </c>
      <c r="R364" t="s">
        <v>376</v>
      </c>
      <c r="S364">
        <v>2494</v>
      </c>
      <c r="T364" t="s">
        <v>377</v>
      </c>
      <c r="U364" t="s">
        <v>378</v>
      </c>
      <c r="V364">
        <v>5</v>
      </c>
      <c r="W364" t="s">
        <v>29</v>
      </c>
    </row>
    <row r="365" spans="1:23" x14ac:dyDescent="0.3">
      <c r="A365">
        <v>377</v>
      </c>
      <c r="B365" t="s">
        <v>18</v>
      </c>
      <c r="C365">
        <v>2013</v>
      </c>
      <c r="D365">
        <f t="shared" ca="1" si="20"/>
        <v>10</v>
      </c>
      <c r="E365" s="5">
        <v>225000</v>
      </c>
      <c r="F365">
        <v>58343</v>
      </c>
      <c r="G365" t="s">
        <v>56</v>
      </c>
      <c r="H365" t="str">
        <f t="shared" si="21"/>
        <v>West</v>
      </c>
      <c r="I365" t="s">
        <v>57</v>
      </c>
      <c r="J365" t="str">
        <f t="shared" si="22"/>
        <v>California</v>
      </c>
      <c r="K365" t="s">
        <v>214</v>
      </c>
      <c r="L365" t="str">
        <f t="shared" si="23"/>
        <v>San Francisco</v>
      </c>
      <c r="M365" t="s">
        <v>41</v>
      </c>
      <c r="N365" t="str">
        <f>IF(M365="", "", IFERROR(VLOOKUP(M365, Data!$A$1:$B$5, 2, 0), "Unkown fuel"))</f>
        <v>harmful</v>
      </c>
      <c r="O365" t="s">
        <v>526</v>
      </c>
      <c r="P365" t="s">
        <v>24</v>
      </c>
      <c r="Q365" t="s">
        <v>25</v>
      </c>
      <c r="R365" t="s">
        <v>262</v>
      </c>
      <c r="S365">
        <v>998</v>
      </c>
      <c r="T365" t="s">
        <v>166</v>
      </c>
      <c r="U365" t="s">
        <v>141</v>
      </c>
      <c r="V365">
        <v>5</v>
      </c>
      <c r="W365" t="s">
        <v>29</v>
      </c>
    </row>
    <row r="366" spans="1:23" x14ac:dyDescent="0.3">
      <c r="A366">
        <v>378</v>
      </c>
      <c r="B366" t="s">
        <v>18</v>
      </c>
      <c r="C366">
        <v>2018</v>
      </c>
      <c r="D366">
        <f t="shared" ca="1" si="20"/>
        <v>5</v>
      </c>
      <c r="E366" s="5">
        <v>740000</v>
      </c>
      <c r="F366">
        <v>38817</v>
      </c>
      <c r="G366" t="s">
        <v>56</v>
      </c>
      <c r="H366" t="str">
        <f t="shared" si="21"/>
        <v>West</v>
      </c>
      <c r="I366" t="s">
        <v>57</v>
      </c>
      <c r="J366" t="str">
        <f t="shared" si="22"/>
        <v>California</v>
      </c>
      <c r="K366" t="s">
        <v>58</v>
      </c>
      <c r="L366" t="str">
        <f t="shared" si="23"/>
        <v>Los Angeles</v>
      </c>
      <c r="M366" t="s">
        <v>22</v>
      </c>
      <c r="N366" t="str">
        <f>IF(M366="", "", IFERROR(VLOOKUP(M366, Data!$A$1:$B$5, 2, 0), "Unkown fuel"))</f>
        <v>very harmful</v>
      </c>
      <c r="O366" t="s">
        <v>158</v>
      </c>
      <c r="P366" t="s">
        <v>24</v>
      </c>
      <c r="Q366" t="s">
        <v>25</v>
      </c>
      <c r="R366" t="s">
        <v>527</v>
      </c>
      <c r="S366">
        <v>1248</v>
      </c>
      <c r="T366" t="s">
        <v>27</v>
      </c>
      <c r="U366" t="s">
        <v>28</v>
      </c>
      <c r="V366">
        <v>5</v>
      </c>
      <c r="W366" t="s">
        <v>29</v>
      </c>
    </row>
    <row r="367" spans="1:23" x14ac:dyDescent="0.3">
      <c r="A367">
        <v>379</v>
      </c>
      <c r="B367" t="s">
        <v>37</v>
      </c>
      <c r="C367">
        <v>2016</v>
      </c>
      <c r="D367">
        <f t="shared" ca="1" si="20"/>
        <v>7</v>
      </c>
      <c r="E367" s="5">
        <v>550000</v>
      </c>
      <c r="F367">
        <v>56494</v>
      </c>
      <c r="G367" t="s">
        <v>19</v>
      </c>
      <c r="H367" t="str">
        <f t="shared" si="21"/>
        <v>East</v>
      </c>
      <c r="I367" t="s">
        <v>31</v>
      </c>
      <c r="J367" t="str">
        <f t="shared" si="22"/>
        <v>New York</v>
      </c>
      <c r="K367" t="s">
        <v>32</v>
      </c>
      <c r="L367" t="str">
        <f t="shared" si="23"/>
        <v>New York City</v>
      </c>
      <c r="M367" t="s">
        <v>41</v>
      </c>
      <c r="N367" t="str">
        <f>IF(M367="", "", IFERROR(VLOOKUP(M367, Data!$A$1:$B$5, 2, 0), "Unkown fuel"))</f>
        <v>harmful</v>
      </c>
      <c r="O367" t="s">
        <v>526</v>
      </c>
      <c r="P367" t="s">
        <v>24</v>
      </c>
      <c r="Q367" t="s">
        <v>25</v>
      </c>
      <c r="R367" t="s">
        <v>121</v>
      </c>
      <c r="S367">
        <v>1199</v>
      </c>
      <c r="T367" t="s">
        <v>434</v>
      </c>
      <c r="U367" t="s">
        <v>452</v>
      </c>
      <c r="V367">
        <v>5</v>
      </c>
      <c r="W367" t="s">
        <v>29</v>
      </c>
    </row>
    <row r="368" spans="1:23" x14ac:dyDescent="0.3">
      <c r="A368">
        <v>380</v>
      </c>
      <c r="B368" t="s">
        <v>65</v>
      </c>
      <c r="C368">
        <v>2013</v>
      </c>
      <c r="D368">
        <f t="shared" ca="1" si="20"/>
        <v>10</v>
      </c>
      <c r="E368" s="5">
        <v>750000</v>
      </c>
      <c r="F368">
        <v>79328</v>
      </c>
      <c r="G368" t="s">
        <v>124</v>
      </c>
      <c r="H368" t="str">
        <f t="shared" si="21"/>
        <v>South</v>
      </c>
      <c r="I368" t="s">
        <v>148</v>
      </c>
      <c r="J368" t="str">
        <f t="shared" si="22"/>
        <v>North Carolina</v>
      </c>
      <c r="K368" t="s">
        <v>149</v>
      </c>
      <c r="L368" t="str">
        <f t="shared" si="23"/>
        <v>Charlotte</v>
      </c>
      <c r="M368" t="s">
        <v>22</v>
      </c>
      <c r="N368" t="str">
        <f>IF(M368="", "", IFERROR(VLOOKUP(M368, Data!$A$1:$B$5, 2, 0), "Unkown fuel"))</f>
        <v>very harmful</v>
      </c>
      <c r="O368" t="s">
        <v>526</v>
      </c>
      <c r="P368" t="s">
        <v>24</v>
      </c>
      <c r="Q368" t="s">
        <v>33</v>
      </c>
      <c r="R368" t="s">
        <v>170</v>
      </c>
      <c r="S368">
        <v>2494</v>
      </c>
      <c r="T368" t="s">
        <v>190</v>
      </c>
      <c r="U368" t="s">
        <v>191</v>
      </c>
      <c r="V368">
        <v>7</v>
      </c>
      <c r="W368" t="s">
        <v>29</v>
      </c>
    </row>
    <row r="369" spans="1:23" x14ac:dyDescent="0.3">
      <c r="A369">
        <v>381</v>
      </c>
      <c r="B369" t="s">
        <v>18</v>
      </c>
      <c r="C369">
        <v>2019</v>
      </c>
      <c r="D369">
        <f t="shared" ca="1" si="20"/>
        <v>4</v>
      </c>
      <c r="E369" s="5">
        <v>650000</v>
      </c>
      <c r="F369">
        <v>5621</v>
      </c>
      <c r="G369" t="s">
        <v>124</v>
      </c>
      <c r="H369" t="str">
        <f t="shared" si="21"/>
        <v>South</v>
      </c>
      <c r="I369" t="s">
        <v>196</v>
      </c>
      <c r="J369" t="str">
        <f t="shared" si="22"/>
        <v>Florida</v>
      </c>
      <c r="K369" t="s">
        <v>197</v>
      </c>
      <c r="L369" t="str">
        <f t="shared" si="23"/>
        <v>Miami</v>
      </c>
      <c r="M369" t="s">
        <v>41</v>
      </c>
      <c r="N369" t="str">
        <f>IF(M369="", "", IFERROR(VLOOKUP(M369, Data!$A$1:$B$5, 2, 0), "Unkown fuel"))</f>
        <v>harmful</v>
      </c>
      <c r="O369" t="s">
        <v>526</v>
      </c>
      <c r="P369" t="s">
        <v>154</v>
      </c>
      <c r="Q369" t="s">
        <v>25</v>
      </c>
      <c r="R369" t="s">
        <v>222</v>
      </c>
      <c r="S369">
        <v>1197</v>
      </c>
      <c r="T369" t="s">
        <v>265</v>
      </c>
      <c r="U369" t="s">
        <v>266</v>
      </c>
      <c r="V369">
        <v>5</v>
      </c>
      <c r="W369" t="s">
        <v>29</v>
      </c>
    </row>
    <row r="370" spans="1:23" x14ac:dyDescent="0.3">
      <c r="A370">
        <v>382</v>
      </c>
      <c r="B370" t="s">
        <v>65</v>
      </c>
      <c r="C370">
        <v>2017</v>
      </c>
      <c r="D370">
        <f t="shared" ca="1" si="20"/>
        <v>6</v>
      </c>
      <c r="E370" s="5">
        <v>625000</v>
      </c>
      <c r="F370">
        <v>25538</v>
      </c>
      <c r="G370" t="s">
        <v>124</v>
      </c>
      <c r="H370" t="str">
        <f t="shared" si="21"/>
        <v>South</v>
      </c>
      <c r="I370" t="s">
        <v>196</v>
      </c>
      <c r="J370" t="str">
        <f t="shared" si="22"/>
        <v>Florida</v>
      </c>
      <c r="K370" t="s">
        <v>197</v>
      </c>
      <c r="L370" t="str">
        <f t="shared" si="23"/>
        <v>Miami</v>
      </c>
      <c r="M370" t="s">
        <v>41</v>
      </c>
      <c r="N370" t="str">
        <f>IF(M370="", "", IFERROR(VLOOKUP(M370, Data!$A$1:$B$5, 2, 0), "Unkown fuel"))</f>
        <v>harmful</v>
      </c>
      <c r="O370" t="s">
        <v>526</v>
      </c>
      <c r="P370" t="s">
        <v>24</v>
      </c>
      <c r="Q370" t="s">
        <v>25</v>
      </c>
      <c r="R370" t="s">
        <v>335</v>
      </c>
      <c r="S370">
        <v>1496</v>
      </c>
      <c r="T370" t="s">
        <v>100</v>
      </c>
      <c r="U370" t="s">
        <v>528</v>
      </c>
      <c r="V370">
        <v>5</v>
      </c>
      <c r="W370" t="s">
        <v>29</v>
      </c>
    </row>
    <row r="371" spans="1:23" x14ac:dyDescent="0.3">
      <c r="A371">
        <v>383</v>
      </c>
      <c r="B371" t="s">
        <v>18</v>
      </c>
      <c r="C371">
        <v>2018</v>
      </c>
      <c r="D371">
        <f t="shared" ca="1" si="20"/>
        <v>5</v>
      </c>
      <c r="E371" s="5">
        <v>600000</v>
      </c>
      <c r="F371">
        <v>69779</v>
      </c>
      <c r="G371" t="s">
        <v>56</v>
      </c>
      <c r="H371" t="str">
        <f t="shared" si="21"/>
        <v>West</v>
      </c>
      <c r="I371" t="s">
        <v>57</v>
      </c>
      <c r="J371" t="str">
        <f t="shared" si="22"/>
        <v>California</v>
      </c>
      <c r="K371" t="s">
        <v>58</v>
      </c>
      <c r="L371" t="str">
        <f t="shared" si="23"/>
        <v>Los Angeles</v>
      </c>
      <c r="M371" t="s">
        <v>41</v>
      </c>
      <c r="N371" t="str">
        <f>IF(M371="", "", IFERROR(VLOOKUP(M371, Data!$A$1:$B$5, 2, 0), "Unkown fuel"))</f>
        <v>harmful</v>
      </c>
      <c r="O371" t="s">
        <v>158</v>
      </c>
      <c r="P371" t="s">
        <v>154</v>
      </c>
      <c r="Q371" t="s">
        <v>25</v>
      </c>
      <c r="R371" t="s">
        <v>222</v>
      </c>
      <c r="S371">
        <v>1197</v>
      </c>
      <c r="T371" t="s">
        <v>265</v>
      </c>
      <c r="U371" t="s">
        <v>266</v>
      </c>
      <c r="V371">
        <v>5</v>
      </c>
      <c r="W371" t="s">
        <v>29</v>
      </c>
    </row>
    <row r="372" spans="1:23" x14ac:dyDescent="0.3">
      <c r="A372">
        <v>384</v>
      </c>
      <c r="B372" t="s">
        <v>46</v>
      </c>
      <c r="C372">
        <v>2017</v>
      </c>
      <c r="D372">
        <f t="shared" ca="1" si="20"/>
        <v>6</v>
      </c>
      <c r="E372" s="5">
        <v>450000</v>
      </c>
      <c r="F372">
        <v>56290</v>
      </c>
      <c r="G372" t="s">
        <v>56</v>
      </c>
      <c r="H372" t="str">
        <f t="shared" si="21"/>
        <v>West</v>
      </c>
      <c r="I372" t="s">
        <v>57</v>
      </c>
      <c r="J372" t="str">
        <f t="shared" si="22"/>
        <v>California</v>
      </c>
      <c r="K372" t="s">
        <v>58</v>
      </c>
      <c r="L372" t="str">
        <f t="shared" si="23"/>
        <v>Los Angeles</v>
      </c>
      <c r="M372" t="s">
        <v>22</v>
      </c>
      <c r="N372" t="str">
        <f>IF(M372="", "", IFERROR(VLOOKUP(M372, Data!$A$1:$B$5, 2, 0), "Unkown fuel"))</f>
        <v>very harmful</v>
      </c>
      <c r="O372" t="s">
        <v>158</v>
      </c>
      <c r="P372" t="s">
        <v>24</v>
      </c>
      <c r="Q372" t="s">
        <v>25</v>
      </c>
      <c r="R372" t="s">
        <v>496</v>
      </c>
      <c r="S372">
        <v>1186</v>
      </c>
      <c r="T372" t="s">
        <v>466</v>
      </c>
      <c r="U372" t="s">
        <v>504</v>
      </c>
      <c r="V372">
        <v>5</v>
      </c>
      <c r="W372" t="s">
        <v>29</v>
      </c>
    </row>
    <row r="373" spans="1:23" x14ac:dyDescent="0.3">
      <c r="A373">
        <v>385</v>
      </c>
      <c r="B373" t="s">
        <v>239</v>
      </c>
      <c r="C373">
        <v>2019</v>
      </c>
      <c r="D373">
        <f t="shared" ca="1" si="20"/>
        <v>4</v>
      </c>
      <c r="E373" s="5">
        <v>5400000</v>
      </c>
      <c r="F373">
        <v>7500</v>
      </c>
      <c r="G373" t="s">
        <v>124</v>
      </c>
      <c r="H373" t="str">
        <f t="shared" si="21"/>
        <v>South</v>
      </c>
      <c r="I373" t="s">
        <v>196</v>
      </c>
      <c r="J373" t="str">
        <f t="shared" si="22"/>
        <v>Florida</v>
      </c>
      <c r="K373" t="s">
        <v>197</v>
      </c>
      <c r="L373" t="str">
        <f t="shared" si="23"/>
        <v>Miami</v>
      </c>
      <c r="M373" t="s">
        <v>22</v>
      </c>
      <c r="N373" t="str">
        <f>IF(M373="", "", IFERROR(VLOOKUP(M373, Data!$A$1:$B$5, 2, 0), "Unkown fuel"))</f>
        <v>very harmful</v>
      </c>
      <c r="O373" t="s">
        <v>158</v>
      </c>
      <c r="P373" t="s">
        <v>154</v>
      </c>
      <c r="Q373" t="s">
        <v>25</v>
      </c>
      <c r="R373" t="s">
        <v>335</v>
      </c>
      <c r="S373">
        <v>1995</v>
      </c>
      <c r="T373" t="s">
        <v>336</v>
      </c>
      <c r="U373" t="s">
        <v>334</v>
      </c>
      <c r="V373">
        <v>5</v>
      </c>
      <c r="W373" t="s">
        <v>29</v>
      </c>
    </row>
    <row r="374" spans="1:23" x14ac:dyDescent="0.3">
      <c r="A374">
        <v>386</v>
      </c>
      <c r="B374" t="s">
        <v>239</v>
      </c>
      <c r="C374">
        <v>2019</v>
      </c>
      <c r="D374">
        <f t="shared" ca="1" si="20"/>
        <v>4</v>
      </c>
      <c r="E374" s="5">
        <v>5500000</v>
      </c>
      <c r="F374">
        <v>8500</v>
      </c>
      <c r="G374" t="s">
        <v>124</v>
      </c>
      <c r="H374" t="str">
        <f t="shared" si="21"/>
        <v>South</v>
      </c>
      <c r="I374" t="s">
        <v>196</v>
      </c>
      <c r="J374" t="str">
        <f t="shared" si="22"/>
        <v>Florida</v>
      </c>
      <c r="K374" t="s">
        <v>197</v>
      </c>
      <c r="L374" t="str">
        <f t="shared" si="23"/>
        <v>Miami</v>
      </c>
      <c r="M374" t="s">
        <v>22</v>
      </c>
      <c r="N374" t="str">
        <f>IF(M374="", "", IFERROR(VLOOKUP(M374, Data!$A$1:$B$5, 2, 0), "Unkown fuel"))</f>
        <v>very harmful</v>
      </c>
      <c r="O374" t="s">
        <v>158</v>
      </c>
      <c r="P374" t="s">
        <v>154</v>
      </c>
      <c r="Q374" t="s">
        <v>25</v>
      </c>
      <c r="R374" t="s">
        <v>335</v>
      </c>
      <c r="S374">
        <v>1995</v>
      </c>
      <c r="T374" t="s">
        <v>336</v>
      </c>
      <c r="U374" t="s">
        <v>334</v>
      </c>
      <c r="V374">
        <v>5</v>
      </c>
      <c r="W374" t="s">
        <v>29</v>
      </c>
    </row>
    <row r="375" spans="1:23" x14ac:dyDescent="0.3">
      <c r="A375">
        <v>387</v>
      </c>
      <c r="B375" t="s">
        <v>37</v>
      </c>
      <c r="C375">
        <v>2019</v>
      </c>
      <c r="D375">
        <f t="shared" ca="1" si="20"/>
        <v>4</v>
      </c>
      <c r="E375" s="5">
        <v>779000</v>
      </c>
      <c r="F375">
        <v>7032</v>
      </c>
      <c r="G375" t="s">
        <v>56</v>
      </c>
      <c r="H375" t="str">
        <f t="shared" si="21"/>
        <v>West</v>
      </c>
      <c r="I375" t="s">
        <v>57</v>
      </c>
      <c r="J375" t="str">
        <f t="shared" si="22"/>
        <v>California</v>
      </c>
      <c r="K375" t="s">
        <v>58</v>
      </c>
      <c r="L375" t="str">
        <f t="shared" si="23"/>
        <v>Los Angeles</v>
      </c>
      <c r="M375" t="s">
        <v>41</v>
      </c>
      <c r="N375" t="str">
        <f>IF(M375="", "", IFERROR(VLOOKUP(M375, Data!$A$1:$B$5, 2, 0), "Unkown fuel"))</f>
        <v>harmful</v>
      </c>
      <c r="O375" t="s">
        <v>526</v>
      </c>
      <c r="P375" t="s">
        <v>154</v>
      </c>
      <c r="Q375" t="s">
        <v>25</v>
      </c>
      <c r="R375" t="s">
        <v>273</v>
      </c>
      <c r="S375">
        <v>1199</v>
      </c>
      <c r="T375" t="s">
        <v>216</v>
      </c>
      <c r="U375" t="s">
        <v>452</v>
      </c>
      <c r="V375">
        <v>5</v>
      </c>
      <c r="W375" t="s">
        <v>29</v>
      </c>
    </row>
    <row r="376" spans="1:23" x14ac:dyDescent="0.3">
      <c r="A376">
        <v>388</v>
      </c>
      <c r="B376" t="s">
        <v>30</v>
      </c>
      <c r="C376">
        <v>2016</v>
      </c>
      <c r="D376">
        <f t="shared" ca="1" si="20"/>
        <v>7</v>
      </c>
      <c r="E376" s="5">
        <v>645000</v>
      </c>
      <c r="F376">
        <v>11000</v>
      </c>
      <c r="G376" t="s">
        <v>38</v>
      </c>
      <c r="H376" t="str">
        <f t="shared" si="21"/>
        <v>Central</v>
      </c>
      <c r="I376" t="s">
        <v>249</v>
      </c>
      <c r="J376" t="str">
        <f t="shared" si="22"/>
        <v>Michigan</v>
      </c>
      <c r="K376" t="s">
        <v>250</v>
      </c>
      <c r="L376" t="str">
        <f t="shared" si="23"/>
        <v>Detroit</v>
      </c>
      <c r="M376" t="s">
        <v>41</v>
      </c>
      <c r="N376" t="str">
        <f>IF(M376="", "", IFERROR(VLOOKUP(M376, Data!$A$1:$B$5, 2, 0), "Unkown fuel"))</f>
        <v>harmful</v>
      </c>
      <c r="O376" t="s">
        <v>158</v>
      </c>
      <c r="P376" t="s">
        <v>154</v>
      </c>
      <c r="Q376" t="s">
        <v>25</v>
      </c>
      <c r="R376" t="s">
        <v>276</v>
      </c>
      <c r="S376">
        <v>1598</v>
      </c>
      <c r="T376" t="s">
        <v>366</v>
      </c>
      <c r="U376" t="s">
        <v>257</v>
      </c>
      <c r="V376">
        <v>5</v>
      </c>
      <c r="W376" t="s">
        <v>29</v>
      </c>
    </row>
    <row r="377" spans="1:23" x14ac:dyDescent="0.3">
      <c r="A377">
        <v>389</v>
      </c>
      <c r="B377" t="s">
        <v>349</v>
      </c>
      <c r="C377">
        <v>2018</v>
      </c>
      <c r="D377">
        <f t="shared" ca="1" si="20"/>
        <v>5</v>
      </c>
      <c r="E377" s="5">
        <v>2475000</v>
      </c>
      <c r="F377">
        <v>2000</v>
      </c>
      <c r="G377" t="s">
        <v>38</v>
      </c>
      <c r="H377" t="str">
        <f t="shared" si="21"/>
        <v>Central</v>
      </c>
      <c r="I377" t="s">
        <v>249</v>
      </c>
      <c r="J377" t="str">
        <f t="shared" si="22"/>
        <v>Michigan</v>
      </c>
      <c r="K377" t="s">
        <v>250</v>
      </c>
      <c r="L377" t="str">
        <f t="shared" si="23"/>
        <v>Detroit</v>
      </c>
      <c r="M377" t="s">
        <v>22</v>
      </c>
      <c r="N377" t="str">
        <f>IF(M377="", "", IFERROR(VLOOKUP(M377, Data!$A$1:$B$5, 2, 0), "Unkown fuel"))</f>
        <v>very harmful</v>
      </c>
      <c r="O377" t="s">
        <v>158</v>
      </c>
      <c r="P377" t="s">
        <v>154</v>
      </c>
      <c r="Q377" t="s">
        <v>25</v>
      </c>
      <c r="R377" t="s">
        <v>127</v>
      </c>
      <c r="S377">
        <v>1984</v>
      </c>
      <c r="T377" t="s">
        <v>358</v>
      </c>
      <c r="U377" t="s">
        <v>529</v>
      </c>
      <c r="V377">
        <v>5</v>
      </c>
      <c r="W377" t="s">
        <v>29</v>
      </c>
    </row>
    <row r="378" spans="1:23" x14ac:dyDescent="0.3">
      <c r="A378">
        <v>390</v>
      </c>
      <c r="B378" t="s">
        <v>46</v>
      </c>
      <c r="C378">
        <v>2010</v>
      </c>
      <c r="D378">
        <f t="shared" ca="1" si="20"/>
        <v>13</v>
      </c>
      <c r="E378" s="5">
        <v>150000</v>
      </c>
      <c r="F378">
        <v>106000</v>
      </c>
      <c r="G378" t="s">
        <v>38</v>
      </c>
      <c r="H378" t="str">
        <f t="shared" si="21"/>
        <v>Central</v>
      </c>
      <c r="I378" t="s">
        <v>249</v>
      </c>
      <c r="J378" t="str">
        <f t="shared" si="22"/>
        <v>Michigan</v>
      </c>
      <c r="K378" t="s">
        <v>250</v>
      </c>
      <c r="L378" t="str">
        <f t="shared" si="23"/>
        <v>Detroit</v>
      </c>
      <c r="M378" t="s">
        <v>41</v>
      </c>
      <c r="N378" t="str">
        <f>IF(M378="", "", IFERROR(VLOOKUP(M378, Data!$A$1:$B$5, 2, 0), "Unkown fuel"))</f>
        <v>harmful</v>
      </c>
      <c r="O378" t="s">
        <v>23</v>
      </c>
      <c r="P378" t="s">
        <v>24</v>
      </c>
      <c r="Q378" t="s">
        <v>42</v>
      </c>
      <c r="R378" t="s">
        <v>211</v>
      </c>
      <c r="S378">
        <v>1197</v>
      </c>
      <c r="T378" t="s">
        <v>212</v>
      </c>
      <c r="U378" t="s">
        <v>213</v>
      </c>
      <c r="V378">
        <v>5</v>
      </c>
      <c r="W378" t="s">
        <v>29</v>
      </c>
    </row>
    <row r="379" spans="1:23" x14ac:dyDescent="0.3">
      <c r="A379">
        <v>392</v>
      </c>
      <c r="B379" t="s">
        <v>37</v>
      </c>
      <c r="C379">
        <v>2009</v>
      </c>
      <c r="D379">
        <f t="shared" ca="1" si="20"/>
        <v>14</v>
      </c>
      <c r="E379" s="5">
        <v>500000</v>
      </c>
      <c r="F379">
        <v>120000</v>
      </c>
      <c r="G379" t="s">
        <v>56</v>
      </c>
      <c r="H379" t="str">
        <f t="shared" si="21"/>
        <v>West</v>
      </c>
      <c r="I379" t="s">
        <v>21</v>
      </c>
      <c r="J379" t="str">
        <f t="shared" si="22"/>
        <v>Washington</v>
      </c>
      <c r="K379" t="s">
        <v>116</v>
      </c>
      <c r="L379" t="str">
        <f t="shared" si="23"/>
        <v>Seattle</v>
      </c>
      <c r="M379" t="s">
        <v>41</v>
      </c>
      <c r="N379" t="str">
        <f>IF(M379="", "", IFERROR(VLOOKUP(M379, Data!$A$1:$B$5, 2, 0), "Unkown fuel"))</f>
        <v>harmful</v>
      </c>
      <c r="O379" t="s">
        <v>23</v>
      </c>
      <c r="P379" t="s">
        <v>154</v>
      </c>
      <c r="Q379" t="s">
        <v>33</v>
      </c>
      <c r="R379" t="s">
        <v>530</v>
      </c>
      <c r="S379">
        <v>2354</v>
      </c>
      <c r="T379" t="s">
        <v>531</v>
      </c>
      <c r="U379" t="s">
        <v>532</v>
      </c>
      <c r="V379">
        <v>5</v>
      </c>
      <c r="W379" t="s">
        <v>29</v>
      </c>
    </row>
    <row r="380" spans="1:23" x14ac:dyDescent="0.3">
      <c r="A380">
        <v>393</v>
      </c>
      <c r="B380" t="s">
        <v>18</v>
      </c>
      <c r="C380">
        <v>2015</v>
      </c>
      <c r="D380">
        <f t="shared" ca="1" si="20"/>
        <v>8</v>
      </c>
      <c r="E380" s="5">
        <v>480000</v>
      </c>
      <c r="F380">
        <v>90000</v>
      </c>
      <c r="G380" t="s">
        <v>19</v>
      </c>
      <c r="H380" t="str">
        <f t="shared" si="21"/>
        <v>East</v>
      </c>
      <c r="I380" t="s">
        <v>31</v>
      </c>
      <c r="J380" t="str">
        <f t="shared" si="22"/>
        <v>New York</v>
      </c>
      <c r="K380" t="s">
        <v>32</v>
      </c>
      <c r="L380" t="str">
        <f t="shared" si="23"/>
        <v>New York City</v>
      </c>
      <c r="M380" t="s">
        <v>22</v>
      </c>
      <c r="N380" t="str">
        <f>IF(M380="", "", IFERROR(VLOOKUP(M380, Data!$A$1:$B$5, 2, 0), "Unkown fuel"))</f>
        <v>very harmful</v>
      </c>
      <c r="O380" t="s">
        <v>23</v>
      </c>
      <c r="P380" t="s">
        <v>24</v>
      </c>
      <c r="Q380" t="s">
        <v>25</v>
      </c>
      <c r="R380" t="s">
        <v>106</v>
      </c>
      <c r="S380">
        <v>1248</v>
      </c>
      <c r="T380" t="s">
        <v>27</v>
      </c>
      <c r="U380" t="s">
        <v>28</v>
      </c>
      <c r="V380">
        <v>5</v>
      </c>
      <c r="W380" t="s">
        <v>29</v>
      </c>
    </row>
    <row r="381" spans="1:23" x14ac:dyDescent="0.3">
      <c r="A381">
        <v>394</v>
      </c>
      <c r="B381" t="s">
        <v>46</v>
      </c>
      <c r="C381">
        <v>2014</v>
      </c>
      <c r="D381">
        <f t="shared" ca="1" si="20"/>
        <v>9</v>
      </c>
      <c r="E381" s="5">
        <v>535000</v>
      </c>
      <c r="F381">
        <v>70000</v>
      </c>
      <c r="G381" t="s">
        <v>19</v>
      </c>
      <c r="H381" t="str">
        <f t="shared" si="21"/>
        <v>East</v>
      </c>
      <c r="I381" t="s">
        <v>31</v>
      </c>
      <c r="J381" t="str">
        <f t="shared" si="22"/>
        <v>New York</v>
      </c>
      <c r="K381" t="s">
        <v>32</v>
      </c>
      <c r="L381" t="str">
        <f t="shared" si="23"/>
        <v>New York City</v>
      </c>
      <c r="M381" t="s">
        <v>22</v>
      </c>
      <c r="N381" t="str">
        <f>IF(M381="", "", IFERROR(VLOOKUP(M381, Data!$A$1:$B$5, 2, 0), "Unkown fuel"))</f>
        <v>very harmful</v>
      </c>
      <c r="O381" t="s">
        <v>23</v>
      </c>
      <c r="P381" t="s">
        <v>24</v>
      </c>
      <c r="Q381" t="s">
        <v>42</v>
      </c>
      <c r="R381" t="s">
        <v>288</v>
      </c>
      <c r="S381">
        <v>1582</v>
      </c>
      <c r="T381" t="s">
        <v>289</v>
      </c>
      <c r="U381" t="s">
        <v>290</v>
      </c>
      <c r="V381">
        <v>5</v>
      </c>
      <c r="W381" t="s">
        <v>29</v>
      </c>
    </row>
    <row r="382" spans="1:23" x14ac:dyDescent="0.3">
      <c r="A382">
        <v>395</v>
      </c>
      <c r="B382" t="s">
        <v>65</v>
      </c>
      <c r="C382">
        <v>2005</v>
      </c>
      <c r="D382">
        <f t="shared" ca="1" si="20"/>
        <v>18</v>
      </c>
      <c r="E382" s="5">
        <v>250000</v>
      </c>
      <c r="F382">
        <v>240000</v>
      </c>
      <c r="G382" t="s">
        <v>56</v>
      </c>
      <c r="H382" t="str">
        <f t="shared" si="21"/>
        <v>West</v>
      </c>
      <c r="I382" t="s">
        <v>21</v>
      </c>
      <c r="J382" t="str">
        <f t="shared" si="22"/>
        <v>Washington</v>
      </c>
      <c r="K382" t="s">
        <v>116</v>
      </c>
      <c r="L382" t="str">
        <f t="shared" si="23"/>
        <v>Seattle</v>
      </c>
      <c r="M382" t="s">
        <v>22</v>
      </c>
      <c r="N382" t="str">
        <f>IF(M382="", "", IFERROR(VLOOKUP(M382, Data!$A$1:$B$5, 2, 0), "Unkown fuel"))</f>
        <v>very harmful</v>
      </c>
      <c r="O382" t="s">
        <v>23</v>
      </c>
      <c r="P382" t="s">
        <v>24</v>
      </c>
      <c r="Q382" t="s">
        <v>42</v>
      </c>
      <c r="R382" t="s">
        <v>475</v>
      </c>
      <c r="S382">
        <v>2494</v>
      </c>
      <c r="T382" t="s">
        <v>476</v>
      </c>
      <c r="U382" t="s">
        <v>477</v>
      </c>
      <c r="V382">
        <v>8</v>
      </c>
      <c r="W382" t="s">
        <v>29</v>
      </c>
    </row>
    <row r="383" spans="1:23" x14ac:dyDescent="0.3">
      <c r="A383">
        <v>396</v>
      </c>
      <c r="B383" t="s">
        <v>18</v>
      </c>
      <c r="C383">
        <v>2012</v>
      </c>
      <c r="D383">
        <f t="shared" ca="1" si="20"/>
        <v>11</v>
      </c>
      <c r="E383" s="5">
        <v>300000</v>
      </c>
      <c r="F383">
        <v>100000</v>
      </c>
      <c r="G383" t="s">
        <v>56</v>
      </c>
      <c r="H383" t="str">
        <f t="shared" si="21"/>
        <v>West</v>
      </c>
      <c r="I383" t="s">
        <v>21</v>
      </c>
      <c r="J383" t="str">
        <f t="shared" si="22"/>
        <v>Washington</v>
      </c>
      <c r="K383" t="s">
        <v>116</v>
      </c>
      <c r="L383" t="str">
        <f t="shared" si="23"/>
        <v>Seattle</v>
      </c>
      <c r="M383" t="s">
        <v>22</v>
      </c>
      <c r="N383" t="str">
        <f>IF(M383="", "", IFERROR(VLOOKUP(M383, Data!$A$1:$B$5, 2, 0), "Unkown fuel"))</f>
        <v>very harmful</v>
      </c>
      <c r="O383" t="s">
        <v>23</v>
      </c>
      <c r="P383" t="s">
        <v>24</v>
      </c>
      <c r="Q383" t="s">
        <v>33</v>
      </c>
      <c r="R383" t="s">
        <v>107</v>
      </c>
      <c r="S383">
        <v>1248</v>
      </c>
      <c r="T383" t="s">
        <v>108</v>
      </c>
      <c r="U383" t="s">
        <v>95</v>
      </c>
      <c r="V383">
        <v>5</v>
      </c>
      <c r="W383" t="s">
        <v>29</v>
      </c>
    </row>
    <row r="384" spans="1:23" x14ac:dyDescent="0.3">
      <c r="A384">
        <v>397</v>
      </c>
      <c r="B384" t="s">
        <v>46</v>
      </c>
      <c r="C384">
        <v>2009</v>
      </c>
      <c r="D384">
        <f t="shared" ca="1" si="20"/>
        <v>14</v>
      </c>
      <c r="E384" s="5">
        <v>340000</v>
      </c>
      <c r="F384">
        <v>214000</v>
      </c>
      <c r="G384" t="s">
        <v>38</v>
      </c>
      <c r="H384" t="str">
        <f t="shared" si="21"/>
        <v>Central</v>
      </c>
      <c r="I384" t="s">
        <v>70</v>
      </c>
      <c r="J384" t="str">
        <f t="shared" si="22"/>
        <v>Texas</v>
      </c>
      <c r="K384" t="s">
        <v>92</v>
      </c>
      <c r="L384" t="str">
        <f t="shared" si="23"/>
        <v>Dallas</v>
      </c>
      <c r="M384" t="s">
        <v>41</v>
      </c>
      <c r="N384" t="str">
        <f>IF(M384="", "", IFERROR(VLOOKUP(M384, Data!$A$1:$B$5, 2, 0), "Unkown fuel"))</f>
        <v>harmful</v>
      </c>
      <c r="O384" t="s">
        <v>23</v>
      </c>
      <c r="P384" t="s">
        <v>24</v>
      </c>
      <c r="Q384" t="s">
        <v>33</v>
      </c>
      <c r="R384" t="s">
        <v>533</v>
      </c>
      <c r="S384">
        <v>1599</v>
      </c>
      <c r="T384" t="s">
        <v>409</v>
      </c>
      <c r="U384" t="s">
        <v>534</v>
      </c>
      <c r="V384">
        <v>5</v>
      </c>
      <c r="W384" t="s">
        <v>29</v>
      </c>
    </row>
    <row r="385" spans="1:23" x14ac:dyDescent="0.3">
      <c r="A385">
        <v>398</v>
      </c>
      <c r="B385" t="s">
        <v>46</v>
      </c>
      <c r="C385">
        <v>2009</v>
      </c>
      <c r="D385">
        <f t="shared" ca="1" si="20"/>
        <v>14</v>
      </c>
      <c r="E385" s="5">
        <v>340000</v>
      </c>
      <c r="F385">
        <v>214000</v>
      </c>
      <c r="G385" t="s">
        <v>56</v>
      </c>
      <c r="H385" t="str">
        <f t="shared" si="21"/>
        <v>West</v>
      </c>
      <c r="I385" t="s">
        <v>57</v>
      </c>
      <c r="J385" t="str">
        <f t="shared" si="22"/>
        <v>California</v>
      </c>
      <c r="K385" t="s">
        <v>58</v>
      </c>
      <c r="L385" t="str">
        <f t="shared" si="23"/>
        <v>Los Angeles</v>
      </c>
      <c r="M385" t="s">
        <v>22</v>
      </c>
      <c r="N385" t="str">
        <f>IF(M385="", "", IFERROR(VLOOKUP(M385, Data!$A$1:$B$5, 2, 0), "Unkown fuel"))</f>
        <v>very harmful</v>
      </c>
      <c r="O385" t="s">
        <v>23</v>
      </c>
      <c r="P385" t="s">
        <v>24</v>
      </c>
      <c r="Q385" t="s">
        <v>33</v>
      </c>
      <c r="R385" t="s">
        <v>127</v>
      </c>
      <c r="S385">
        <v>1493</v>
      </c>
      <c r="T385" t="s">
        <v>508</v>
      </c>
      <c r="U385" t="s">
        <v>535</v>
      </c>
      <c r="V385">
        <v>5</v>
      </c>
      <c r="W385" t="s">
        <v>29</v>
      </c>
    </row>
    <row r="386" spans="1:23" x14ac:dyDescent="0.3">
      <c r="A386">
        <v>399</v>
      </c>
      <c r="B386" t="s">
        <v>18</v>
      </c>
      <c r="C386">
        <v>2016</v>
      </c>
      <c r="D386">
        <f t="shared" ref="D386:D449" ca="1" si="24">TRUNC(YEARFRAC(DATE(C386,1,1), TODAY(), 1))</f>
        <v>7</v>
      </c>
      <c r="E386" s="5">
        <v>240000</v>
      </c>
      <c r="F386">
        <v>50000</v>
      </c>
      <c r="G386" t="s">
        <v>38</v>
      </c>
      <c r="H386" t="str">
        <f t="shared" ref="H386:H449" si="25">TRIM(G386)</f>
        <v>Central</v>
      </c>
      <c r="I386" t="s">
        <v>39</v>
      </c>
      <c r="J386" t="str">
        <f t="shared" ref="J386:J449" si="26">TRIM(I386)</f>
        <v>Illinois</v>
      </c>
      <c r="K386" t="s">
        <v>40</v>
      </c>
      <c r="L386" t="str">
        <f t="shared" ref="L386:L449" si="27">TRIM(K386)</f>
        <v>Chicago</v>
      </c>
      <c r="M386" t="s">
        <v>41</v>
      </c>
      <c r="N386" t="str">
        <f>IF(M386="", "", IFERROR(VLOOKUP(M386, Data!$A$1:$B$5, 2, 0), "Unkown fuel"))</f>
        <v>harmful</v>
      </c>
      <c r="O386" t="s">
        <v>23</v>
      </c>
      <c r="P386" t="s">
        <v>24</v>
      </c>
      <c r="Q386" t="s">
        <v>25</v>
      </c>
      <c r="R386" t="s">
        <v>430</v>
      </c>
      <c r="S386">
        <v>796</v>
      </c>
      <c r="T386" t="s">
        <v>118</v>
      </c>
      <c r="U386" t="s">
        <v>119</v>
      </c>
      <c r="V386">
        <v>5</v>
      </c>
      <c r="W386" t="s">
        <v>29</v>
      </c>
    </row>
    <row r="387" spans="1:23" x14ac:dyDescent="0.3">
      <c r="A387">
        <v>400</v>
      </c>
      <c r="B387" t="s">
        <v>37</v>
      </c>
      <c r="C387">
        <v>2018</v>
      </c>
      <c r="D387">
        <f t="shared" ca="1" si="24"/>
        <v>5</v>
      </c>
      <c r="E387" s="5">
        <v>1085000</v>
      </c>
      <c r="F387">
        <v>1000</v>
      </c>
      <c r="G387" t="s">
        <v>19</v>
      </c>
      <c r="H387" t="str">
        <f t="shared" si="25"/>
        <v>East</v>
      </c>
      <c r="I387" t="s">
        <v>206</v>
      </c>
      <c r="J387" t="str">
        <f t="shared" si="26"/>
        <v>Pennsylvania</v>
      </c>
      <c r="K387" t="s">
        <v>207</v>
      </c>
      <c r="L387" t="str">
        <f t="shared" si="27"/>
        <v>Philadelphia</v>
      </c>
      <c r="M387" t="s">
        <v>41</v>
      </c>
      <c r="N387" t="str">
        <f>IF(M387="", "", IFERROR(VLOOKUP(M387, Data!$A$1:$B$5, 2, 0), "Unkown fuel"))</f>
        <v>harmful</v>
      </c>
      <c r="O387" t="s">
        <v>23</v>
      </c>
      <c r="P387" t="s">
        <v>154</v>
      </c>
      <c r="Q387" t="s">
        <v>25</v>
      </c>
      <c r="R387" t="s">
        <v>347</v>
      </c>
      <c r="S387">
        <v>1497</v>
      </c>
      <c r="T387" t="s">
        <v>348</v>
      </c>
      <c r="U387" t="s">
        <v>161</v>
      </c>
      <c r="V387">
        <v>5</v>
      </c>
      <c r="W387" t="s">
        <v>29</v>
      </c>
    </row>
    <row r="388" spans="1:23" x14ac:dyDescent="0.3">
      <c r="A388">
        <v>401</v>
      </c>
      <c r="B388" t="s">
        <v>18</v>
      </c>
      <c r="C388">
        <v>2017</v>
      </c>
      <c r="D388">
        <f t="shared" ca="1" si="24"/>
        <v>6</v>
      </c>
      <c r="E388" s="5">
        <v>750000</v>
      </c>
      <c r="F388">
        <v>19000</v>
      </c>
      <c r="G388" t="s">
        <v>56</v>
      </c>
      <c r="H388" t="str">
        <f t="shared" si="25"/>
        <v>West</v>
      </c>
      <c r="I388" t="s">
        <v>57</v>
      </c>
      <c r="J388" t="str">
        <f t="shared" si="26"/>
        <v>California</v>
      </c>
      <c r="K388" t="s">
        <v>58</v>
      </c>
      <c r="L388" t="str">
        <f t="shared" si="27"/>
        <v>Los Angeles</v>
      </c>
      <c r="M388" t="s">
        <v>22</v>
      </c>
      <c r="N388" t="str">
        <f>IF(M388="", "", IFERROR(VLOOKUP(M388, Data!$A$1:$B$5, 2, 0), "Unkown fuel"))</f>
        <v>very harmful</v>
      </c>
      <c r="O388" t="s">
        <v>23</v>
      </c>
      <c r="P388" t="s">
        <v>154</v>
      </c>
      <c r="Q388" t="s">
        <v>25</v>
      </c>
      <c r="R388" t="s">
        <v>424</v>
      </c>
      <c r="S388">
        <v>1248</v>
      </c>
      <c r="T388" t="s">
        <v>425</v>
      </c>
      <c r="U388" t="s">
        <v>28</v>
      </c>
      <c r="V388">
        <v>5</v>
      </c>
      <c r="W388" t="s">
        <v>29</v>
      </c>
    </row>
    <row r="389" spans="1:23" x14ac:dyDescent="0.3">
      <c r="A389">
        <v>402</v>
      </c>
      <c r="B389" t="s">
        <v>109</v>
      </c>
      <c r="C389">
        <v>2012</v>
      </c>
      <c r="D389">
        <f t="shared" ca="1" si="24"/>
        <v>11</v>
      </c>
      <c r="E389" s="5">
        <v>95000</v>
      </c>
      <c r="F389">
        <v>265000</v>
      </c>
      <c r="G389" t="s">
        <v>19</v>
      </c>
      <c r="H389" t="str">
        <f t="shared" si="25"/>
        <v>East</v>
      </c>
      <c r="I389" t="s">
        <v>31</v>
      </c>
      <c r="J389" t="str">
        <f t="shared" si="26"/>
        <v>New York</v>
      </c>
      <c r="K389" t="s">
        <v>32</v>
      </c>
      <c r="L389" t="str">
        <f t="shared" si="27"/>
        <v>New York City</v>
      </c>
      <c r="M389" t="s">
        <v>22</v>
      </c>
      <c r="N389" t="str">
        <f>IF(M389="", "", IFERROR(VLOOKUP(M389, Data!$A$1:$B$5, 2, 0), "Unkown fuel"))</f>
        <v>very harmful</v>
      </c>
      <c r="O389" t="s">
        <v>23</v>
      </c>
      <c r="P389" t="s">
        <v>24</v>
      </c>
      <c r="Q389" t="s">
        <v>33</v>
      </c>
      <c r="R389" t="s">
        <v>142</v>
      </c>
      <c r="S389">
        <v>1405</v>
      </c>
      <c r="T389" t="s">
        <v>458</v>
      </c>
      <c r="U389" t="s">
        <v>536</v>
      </c>
      <c r="V389">
        <v>5</v>
      </c>
      <c r="W389" t="s">
        <v>29</v>
      </c>
    </row>
    <row r="390" spans="1:23" x14ac:dyDescent="0.3">
      <c r="A390">
        <v>403</v>
      </c>
      <c r="B390" t="s">
        <v>18</v>
      </c>
      <c r="C390">
        <v>2020</v>
      </c>
      <c r="D390">
        <f t="shared" ca="1" si="24"/>
        <v>3</v>
      </c>
      <c r="E390" s="5">
        <v>409999</v>
      </c>
      <c r="F390">
        <v>35000</v>
      </c>
      <c r="G390" t="s">
        <v>38</v>
      </c>
      <c r="H390" t="str">
        <f t="shared" si="25"/>
        <v>Central</v>
      </c>
      <c r="I390" t="s">
        <v>249</v>
      </c>
      <c r="J390" t="str">
        <f t="shared" si="26"/>
        <v>Michigan</v>
      </c>
      <c r="K390" t="s">
        <v>250</v>
      </c>
      <c r="L390" t="str">
        <f t="shared" si="27"/>
        <v>Detroit</v>
      </c>
      <c r="M390" t="s">
        <v>136</v>
      </c>
      <c r="N390" t="str">
        <f>IF(M390="", "", IFERROR(VLOOKUP(M390, Data!$A$1:$B$5, 2, 0), "Unkown fuel"))</f>
        <v>least harmful</v>
      </c>
      <c r="O390" t="s">
        <v>23</v>
      </c>
      <c r="P390" t="s">
        <v>24</v>
      </c>
      <c r="Q390" t="s">
        <v>25</v>
      </c>
      <c r="R390" t="s">
        <v>537</v>
      </c>
      <c r="S390">
        <v>1196</v>
      </c>
      <c r="T390" t="s">
        <v>538</v>
      </c>
      <c r="U390" t="s">
        <v>539</v>
      </c>
      <c r="V390">
        <v>5</v>
      </c>
      <c r="W390" t="s">
        <v>29</v>
      </c>
    </row>
    <row r="391" spans="1:23" x14ac:dyDescent="0.3">
      <c r="A391">
        <v>404</v>
      </c>
      <c r="B391" t="s">
        <v>18</v>
      </c>
      <c r="C391">
        <v>2014</v>
      </c>
      <c r="D391">
        <f t="shared" ca="1" si="24"/>
        <v>9</v>
      </c>
      <c r="E391" s="5">
        <v>215000</v>
      </c>
      <c r="F391">
        <v>80000</v>
      </c>
      <c r="G391" t="s">
        <v>38</v>
      </c>
      <c r="H391" t="str">
        <f t="shared" si="25"/>
        <v>Central</v>
      </c>
      <c r="I391" t="s">
        <v>249</v>
      </c>
      <c r="J391" t="str">
        <f t="shared" si="26"/>
        <v>Michigan</v>
      </c>
      <c r="K391" t="s">
        <v>250</v>
      </c>
      <c r="L391" t="str">
        <f t="shared" si="27"/>
        <v>Detroit</v>
      </c>
      <c r="M391" t="s">
        <v>41</v>
      </c>
      <c r="N391" t="str">
        <f>IF(M391="", "", IFERROR(VLOOKUP(M391, Data!$A$1:$B$5, 2, 0), "Unkown fuel"))</f>
        <v>harmful</v>
      </c>
      <c r="O391" t="s">
        <v>23</v>
      </c>
      <c r="P391" t="s">
        <v>24</v>
      </c>
      <c r="Q391" t="s">
        <v>33</v>
      </c>
      <c r="R391" t="s">
        <v>140</v>
      </c>
      <c r="S391">
        <v>998</v>
      </c>
      <c r="T391" t="s">
        <v>166</v>
      </c>
      <c r="U391" t="s">
        <v>141</v>
      </c>
      <c r="V391">
        <v>5</v>
      </c>
      <c r="W391" t="s">
        <v>29</v>
      </c>
    </row>
    <row r="392" spans="1:23" x14ac:dyDescent="0.3">
      <c r="A392">
        <v>405</v>
      </c>
      <c r="B392" t="s">
        <v>88</v>
      </c>
      <c r="C392">
        <v>2016</v>
      </c>
      <c r="D392">
        <f t="shared" ca="1" si="24"/>
        <v>7</v>
      </c>
      <c r="E392" s="5">
        <v>1290000</v>
      </c>
      <c r="F392">
        <v>50000</v>
      </c>
      <c r="G392" t="s">
        <v>124</v>
      </c>
      <c r="H392" t="str">
        <f t="shared" si="25"/>
        <v>South</v>
      </c>
      <c r="I392" t="s">
        <v>148</v>
      </c>
      <c r="J392" t="str">
        <f t="shared" si="26"/>
        <v>North Carolina</v>
      </c>
      <c r="K392" t="s">
        <v>149</v>
      </c>
      <c r="L392" t="str">
        <f t="shared" si="27"/>
        <v>Charlotte</v>
      </c>
      <c r="M392" t="s">
        <v>22</v>
      </c>
      <c r="N392" t="str">
        <f>IF(M392="", "", IFERROR(VLOOKUP(M392, Data!$A$1:$B$5, 2, 0), "Unkown fuel"))</f>
        <v>very harmful</v>
      </c>
      <c r="O392" t="s">
        <v>23</v>
      </c>
      <c r="P392" t="s">
        <v>154</v>
      </c>
      <c r="Q392" t="s">
        <v>25</v>
      </c>
      <c r="R392" t="s">
        <v>155</v>
      </c>
      <c r="S392">
        <v>2179</v>
      </c>
      <c r="T392" t="s">
        <v>446</v>
      </c>
      <c r="U392" t="s">
        <v>447</v>
      </c>
      <c r="V392">
        <v>7</v>
      </c>
      <c r="W392" t="s">
        <v>29</v>
      </c>
    </row>
    <row r="393" spans="1:23" x14ac:dyDescent="0.3">
      <c r="A393">
        <v>406</v>
      </c>
      <c r="B393" t="s">
        <v>18</v>
      </c>
      <c r="C393">
        <v>2010</v>
      </c>
      <c r="D393">
        <f t="shared" ca="1" si="24"/>
        <v>13</v>
      </c>
      <c r="E393" s="5">
        <v>150000</v>
      </c>
      <c r="F393">
        <v>80000</v>
      </c>
      <c r="G393" t="s">
        <v>124</v>
      </c>
      <c r="H393" t="str">
        <f t="shared" si="25"/>
        <v>South</v>
      </c>
      <c r="I393" t="s">
        <v>148</v>
      </c>
      <c r="J393" t="str">
        <f t="shared" si="26"/>
        <v>North Carolina</v>
      </c>
      <c r="K393" t="s">
        <v>149</v>
      </c>
      <c r="L393" t="str">
        <f t="shared" si="27"/>
        <v>Charlotte</v>
      </c>
      <c r="M393" t="s">
        <v>41</v>
      </c>
      <c r="N393" t="str">
        <f>IF(M393="", "", IFERROR(VLOOKUP(M393, Data!$A$1:$B$5, 2, 0), "Unkown fuel"))</f>
        <v>harmful</v>
      </c>
      <c r="O393" t="s">
        <v>23</v>
      </c>
      <c r="P393" t="s">
        <v>24</v>
      </c>
      <c r="Q393" t="s">
        <v>25</v>
      </c>
      <c r="R393" t="s">
        <v>540</v>
      </c>
      <c r="S393">
        <v>998</v>
      </c>
      <c r="T393" t="s">
        <v>67</v>
      </c>
      <c r="U393" t="s">
        <v>141</v>
      </c>
      <c r="V393">
        <v>5</v>
      </c>
      <c r="W393" t="s">
        <v>29</v>
      </c>
    </row>
    <row r="394" spans="1:23" x14ac:dyDescent="0.3">
      <c r="A394">
        <v>407</v>
      </c>
      <c r="B394" t="s">
        <v>46</v>
      </c>
      <c r="C394">
        <v>2013</v>
      </c>
      <c r="D394">
        <f t="shared" ca="1" si="24"/>
        <v>10</v>
      </c>
      <c r="E394" s="5">
        <v>219000</v>
      </c>
      <c r="F394">
        <v>50000</v>
      </c>
      <c r="G394" t="s">
        <v>19</v>
      </c>
      <c r="H394" t="str">
        <f t="shared" si="25"/>
        <v>East</v>
      </c>
      <c r="I394" t="s">
        <v>31</v>
      </c>
      <c r="J394" t="str">
        <f t="shared" si="26"/>
        <v>New York</v>
      </c>
      <c r="K394" t="s">
        <v>32</v>
      </c>
      <c r="L394" t="str">
        <f t="shared" si="27"/>
        <v>New York City</v>
      </c>
      <c r="M394" t="s">
        <v>41</v>
      </c>
      <c r="N394" t="str">
        <f>IF(M394="", "", IFERROR(VLOOKUP(M394, Data!$A$1:$B$5, 2, 0), "Unkown fuel"))</f>
        <v>harmful</v>
      </c>
      <c r="O394" t="s">
        <v>23</v>
      </c>
      <c r="P394" t="s">
        <v>24</v>
      </c>
      <c r="Q394" t="s">
        <v>33</v>
      </c>
      <c r="R394" t="s">
        <v>390</v>
      </c>
      <c r="S394">
        <v>814</v>
      </c>
      <c r="T394" t="s">
        <v>541</v>
      </c>
      <c r="U394" t="s">
        <v>542</v>
      </c>
      <c r="V394">
        <v>5</v>
      </c>
      <c r="W394" t="s">
        <v>29</v>
      </c>
    </row>
    <row r="395" spans="1:23" x14ac:dyDescent="0.3">
      <c r="A395">
        <v>408</v>
      </c>
      <c r="B395" t="s">
        <v>109</v>
      </c>
      <c r="C395">
        <v>2018</v>
      </c>
      <c r="D395">
        <f t="shared" ca="1" si="24"/>
        <v>5</v>
      </c>
      <c r="E395" s="5">
        <v>325000</v>
      </c>
      <c r="F395">
        <v>100000</v>
      </c>
      <c r="G395" t="s">
        <v>19</v>
      </c>
      <c r="H395" t="str">
        <f t="shared" si="25"/>
        <v>East</v>
      </c>
      <c r="I395" t="s">
        <v>31</v>
      </c>
      <c r="J395" t="str">
        <f t="shared" si="26"/>
        <v>New York</v>
      </c>
      <c r="K395" t="s">
        <v>32</v>
      </c>
      <c r="L395" t="str">
        <f t="shared" si="27"/>
        <v>New York City</v>
      </c>
      <c r="M395" t="s">
        <v>41</v>
      </c>
      <c r="N395" t="str">
        <f>IF(M395="", "", IFERROR(VLOOKUP(M395, Data!$A$1:$B$5, 2, 0), "Unkown fuel"))</f>
        <v>harmful</v>
      </c>
      <c r="O395" t="s">
        <v>23</v>
      </c>
      <c r="P395" t="s">
        <v>24</v>
      </c>
      <c r="Q395" t="s">
        <v>25</v>
      </c>
      <c r="R395" t="s">
        <v>503</v>
      </c>
      <c r="S395">
        <v>1199</v>
      </c>
      <c r="T395" t="s">
        <v>416</v>
      </c>
      <c r="U395" t="s">
        <v>112</v>
      </c>
      <c r="V395">
        <v>5</v>
      </c>
      <c r="W395" t="s">
        <v>29</v>
      </c>
    </row>
    <row r="396" spans="1:23" x14ac:dyDescent="0.3">
      <c r="A396">
        <v>409</v>
      </c>
      <c r="B396" t="s">
        <v>18</v>
      </c>
      <c r="C396">
        <v>2013</v>
      </c>
      <c r="D396">
        <f t="shared" ca="1" si="24"/>
        <v>10</v>
      </c>
      <c r="E396" s="5">
        <v>260000</v>
      </c>
      <c r="F396">
        <v>120000</v>
      </c>
      <c r="G396" t="s">
        <v>124</v>
      </c>
      <c r="H396" t="str">
        <f t="shared" si="25"/>
        <v>South</v>
      </c>
      <c r="I396" t="s">
        <v>196</v>
      </c>
      <c r="J396" t="str">
        <f t="shared" si="26"/>
        <v>Florida</v>
      </c>
      <c r="K396" t="s">
        <v>197</v>
      </c>
      <c r="L396" t="str">
        <f t="shared" si="27"/>
        <v>Miami</v>
      </c>
      <c r="M396" t="s">
        <v>41</v>
      </c>
      <c r="N396" t="str">
        <f>IF(M396="", "", IFERROR(VLOOKUP(M396, Data!$A$1:$B$5, 2, 0), "Unkown fuel"))</f>
        <v>harmful</v>
      </c>
      <c r="O396" t="s">
        <v>23</v>
      </c>
      <c r="P396" t="s">
        <v>24</v>
      </c>
      <c r="Q396" t="s">
        <v>33</v>
      </c>
      <c r="R396" t="s">
        <v>282</v>
      </c>
      <c r="S396">
        <v>1196</v>
      </c>
      <c r="T396" t="s">
        <v>268</v>
      </c>
      <c r="U396" t="s">
        <v>269</v>
      </c>
      <c r="V396">
        <v>5</v>
      </c>
      <c r="W396" t="s">
        <v>29</v>
      </c>
    </row>
    <row r="397" spans="1:23" x14ac:dyDescent="0.3">
      <c r="A397">
        <v>410</v>
      </c>
      <c r="B397" t="s">
        <v>320</v>
      </c>
      <c r="C397">
        <v>2017</v>
      </c>
      <c r="D397">
        <f t="shared" ca="1" si="24"/>
        <v>6</v>
      </c>
      <c r="E397" s="5">
        <v>2625000</v>
      </c>
      <c r="F397">
        <v>9000</v>
      </c>
      <c r="G397" t="s">
        <v>56</v>
      </c>
      <c r="H397" t="str">
        <f t="shared" si="25"/>
        <v>West</v>
      </c>
      <c r="I397" t="s">
        <v>57</v>
      </c>
      <c r="J397" t="str">
        <f t="shared" si="26"/>
        <v>California</v>
      </c>
      <c r="K397" t="s">
        <v>214</v>
      </c>
      <c r="L397" t="str">
        <f t="shared" si="27"/>
        <v>San Francisco</v>
      </c>
      <c r="M397" t="s">
        <v>22</v>
      </c>
      <c r="N397" t="str">
        <f>IF(M397="", "", IFERROR(VLOOKUP(M397, Data!$A$1:$B$5, 2, 0), "Unkown fuel"))</f>
        <v>very harmful</v>
      </c>
      <c r="O397" t="s">
        <v>158</v>
      </c>
      <c r="P397" t="s">
        <v>154</v>
      </c>
      <c r="Q397" t="s">
        <v>25</v>
      </c>
      <c r="R397" t="s">
        <v>363</v>
      </c>
      <c r="S397">
        <v>1999</v>
      </c>
      <c r="T397" t="s">
        <v>322</v>
      </c>
      <c r="U397" t="s">
        <v>323</v>
      </c>
      <c r="V397">
        <v>5</v>
      </c>
      <c r="W397" t="s">
        <v>29</v>
      </c>
    </row>
    <row r="398" spans="1:23" x14ac:dyDescent="0.3">
      <c r="A398">
        <v>411</v>
      </c>
      <c r="B398" t="s">
        <v>316</v>
      </c>
      <c r="C398">
        <v>2019</v>
      </c>
      <c r="D398">
        <f t="shared" ca="1" si="24"/>
        <v>4</v>
      </c>
      <c r="E398" s="5">
        <v>5150000</v>
      </c>
      <c r="F398">
        <v>20000</v>
      </c>
      <c r="G398" t="s">
        <v>124</v>
      </c>
      <c r="H398" t="str">
        <f t="shared" si="25"/>
        <v>South</v>
      </c>
      <c r="I398" t="s">
        <v>125</v>
      </c>
      <c r="J398" t="str">
        <f t="shared" si="26"/>
        <v>Georgia</v>
      </c>
      <c r="K398" t="s">
        <v>126</v>
      </c>
      <c r="L398" t="str">
        <f t="shared" si="27"/>
        <v>Atlanta</v>
      </c>
      <c r="M398" t="s">
        <v>41</v>
      </c>
      <c r="N398" t="str">
        <f>IF(M398="", "", IFERROR(VLOOKUP(M398, Data!$A$1:$B$5, 2, 0), "Unkown fuel"))</f>
        <v>harmful</v>
      </c>
      <c r="O398" t="s">
        <v>158</v>
      </c>
      <c r="P398" t="s">
        <v>154</v>
      </c>
      <c r="Q398" t="s">
        <v>25</v>
      </c>
      <c r="R398" t="s">
        <v>317</v>
      </c>
      <c r="S398">
        <v>2487</v>
      </c>
      <c r="T398" t="s">
        <v>318</v>
      </c>
      <c r="U398" t="s">
        <v>319</v>
      </c>
      <c r="V398">
        <v>5</v>
      </c>
      <c r="W398" t="s">
        <v>29</v>
      </c>
    </row>
    <row r="399" spans="1:23" x14ac:dyDescent="0.3">
      <c r="A399">
        <v>412</v>
      </c>
      <c r="B399" t="s">
        <v>320</v>
      </c>
      <c r="C399">
        <v>2017</v>
      </c>
      <c r="D399">
        <f t="shared" ca="1" si="24"/>
        <v>6</v>
      </c>
      <c r="E399" s="5">
        <v>3200000</v>
      </c>
      <c r="F399">
        <v>45000</v>
      </c>
      <c r="G399" t="s">
        <v>19</v>
      </c>
      <c r="H399" t="str">
        <f t="shared" si="25"/>
        <v>East</v>
      </c>
      <c r="I399" t="s">
        <v>31</v>
      </c>
      <c r="J399" t="str">
        <f t="shared" si="26"/>
        <v>New York</v>
      </c>
      <c r="K399" t="s">
        <v>32</v>
      </c>
      <c r="L399" t="str">
        <f t="shared" si="27"/>
        <v>New York City</v>
      </c>
      <c r="M399" t="s">
        <v>22</v>
      </c>
      <c r="N399" t="str">
        <f>IF(M399="", "", IFERROR(VLOOKUP(M399, Data!$A$1:$B$5, 2, 0), "Unkown fuel"))</f>
        <v>very harmful</v>
      </c>
      <c r="O399" t="s">
        <v>158</v>
      </c>
      <c r="P399" t="s">
        <v>154</v>
      </c>
      <c r="Q399" t="s">
        <v>25</v>
      </c>
      <c r="R399" t="s">
        <v>321</v>
      </c>
      <c r="S399">
        <v>1999</v>
      </c>
      <c r="T399" t="s">
        <v>322</v>
      </c>
      <c r="U399" t="s">
        <v>323</v>
      </c>
      <c r="V399">
        <v>5</v>
      </c>
      <c r="W399" t="s">
        <v>29</v>
      </c>
    </row>
    <row r="400" spans="1:23" x14ac:dyDescent="0.3">
      <c r="A400">
        <v>413</v>
      </c>
      <c r="B400" t="s">
        <v>109</v>
      </c>
      <c r="C400">
        <v>2015</v>
      </c>
      <c r="D400">
        <f t="shared" ca="1" si="24"/>
        <v>8</v>
      </c>
      <c r="E400" s="5">
        <v>503000</v>
      </c>
      <c r="F400">
        <v>110000</v>
      </c>
      <c r="G400" t="s">
        <v>19</v>
      </c>
      <c r="H400" t="str">
        <f t="shared" si="25"/>
        <v>East</v>
      </c>
      <c r="I400" t="s">
        <v>31</v>
      </c>
      <c r="J400" t="str">
        <f t="shared" si="26"/>
        <v>New York</v>
      </c>
      <c r="K400" t="s">
        <v>32</v>
      </c>
      <c r="L400" t="str">
        <f t="shared" si="27"/>
        <v>New York City</v>
      </c>
      <c r="M400" t="s">
        <v>22</v>
      </c>
      <c r="N400" t="str">
        <f>IF(M400="", "", IFERROR(VLOOKUP(M400, Data!$A$1:$B$5, 2, 0), "Unkown fuel"))</f>
        <v>very harmful</v>
      </c>
      <c r="O400" t="s">
        <v>23</v>
      </c>
      <c r="P400" t="s">
        <v>24</v>
      </c>
      <c r="Q400" t="s">
        <v>25</v>
      </c>
      <c r="R400" t="s">
        <v>426</v>
      </c>
      <c r="S400">
        <v>2179</v>
      </c>
      <c r="T400" t="s">
        <v>422</v>
      </c>
      <c r="U400" t="s">
        <v>423</v>
      </c>
      <c r="V400">
        <v>7</v>
      </c>
      <c r="W400" t="s">
        <v>29</v>
      </c>
    </row>
    <row r="401" spans="1:23" x14ac:dyDescent="0.3">
      <c r="A401">
        <v>414</v>
      </c>
      <c r="B401" t="s">
        <v>349</v>
      </c>
      <c r="C401">
        <v>2019</v>
      </c>
      <c r="D401">
        <f t="shared" ca="1" si="24"/>
        <v>4</v>
      </c>
      <c r="E401" s="5">
        <v>3800000</v>
      </c>
      <c r="F401">
        <v>20000</v>
      </c>
      <c r="G401" t="s">
        <v>56</v>
      </c>
      <c r="H401" t="str">
        <f t="shared" si="25"/>
        <v>West</v>
      </c>
      <c r="I401" t="s">
        <v>57</v>
      </c>
      <c r="J401" t="str">
        <f t="shared" si="26"/>
        <v>California</v>
      </c>
      <c r="K401" t="s">
        <v>58</v>
      </c>
      <c r="L401" t="str">
        <f t="shared" si="27"/>
        <v>Los Angeles</v>
      </c>
      <c r="M401" t="s">
        <v>22</v>
      </c>
      <c r="N401" t="str">
        <f>IF(M401="", "", IFERROR(VLOOKUP(M401, Data!$A$1:$B$5, 2, 0), "Unkown fuel"))</f>
        <v>very harmful</v>
      </c>
      <c r="O401" t="s">
        <v>23</v>
      </c>
      <c r="P401" t="s">
        <v>154</v>
      </c>
      <c r="Q401" t="s">
        <v>25</v>
      </c>
      <c r="R401" t="s">
        <v>347</v>
      </c>
      <c r="S401">
        <v>1969</v>
      </c>
      <c r="T401" t="s">
        <v>336</v>
      </c>
      <c r="U401" t="s">
        <v>350</v>
      </c>
      <c r="V401">
        <v>5</v>
      </c>
      <c r="W401" t="s">
        <v>29</v>
      </c>
    </row>
    <row r="402" spans="1:23" x14ac:dyDescent="0.3">
      <c r="A402">
        <v>415</v>
      </c>
      <c r="B402" t="s">
        <v>65</v>
      </c>
      <c r="C402">
        <v>2016</v>
      </c>
      <c r="D402">
        <f t="shared" ca="1" si="24"/>
        <v>7</v>
      </c>
      <c r="E402" s="5">
        <v>2000000</v>
      </c>
      <c r="F402">
        <v>68089</v>
      </c>
      <c r="G402" t="s">
        <v>38</v>
      </c>
      <c r="H402" t="str">
        <f t="shared" si="25"/>
        <v>Central</v>
      </c>
      <c r="I402" t="s">
        <v>249</v>
      </c>
      <c r="J402" t="str">
        <f t="shared" si="26"/>
        <v>Michigan</v>
      </c>
      <c r="K402" t="s">
        <v>250</v>
      </c>
      <c r="L402" t="str">
        <f t="shared" si="27"/>
        <v>Detroit</v>
      </c>
      <c r="M402" t="s">
        <v>41</v>
      </c>
      <c r="N402" t="str">
        <f>IF(M402="", "", IFERROR(VLOOKUP(M402, Data!$A$1:$B$5, 2, 0), "Unkown fuel"))</f>
        <v>harmful</v>
      </c>
      <c r="O402" t="s">
        <v>526</v>
      </c>
      <c r="P402" t="s">
        <v>154</v>
      </c>
      <c r="Q402" t="s">
        <v>25</v>
      </c>
      <c r="R402" t="s">
        <v>376</v>
      </c>
      <c r="S402">
        <v>2494</v>
      </c>
      <c r="T402" t="s">
        <v>377</v>
      </c>
      <c r="U402" t="s">
        <v>378</v>
      </c>
      <c r="V402">
        <v>5</v>
      </c>
      <c r="W402" t="s">
        <v>29</v>
      </c>
    </row>
    <row r="403" spans="1:23" x14ac:dyDescent="0.3">
      <c r="A403">
        <v>416</v>
      </c>
      <c r="B403" t="s">
        <v>18</v>
      </c>
      <c r="C403">
        <v>2013</v>
      </c>
      <c r="D403">
        <f t="shared" ca="1" si="24"/>
        <v>10</v>
      </c>
      <c r="E403" s="5">
        <v>225000</v>
      </c>
      <c r="F403">
        <v>58343</v>
      </c>
      <c r="G403" t="s">
        <v>38</v>
      </c>
      <c r="H403" t="str">
        <f t="shared" si="25"/>
        <v>Central</v>
      </c>
      <c r="I403" t="s">
        <v>249</v>
      </c>
      <c r="J403" t="str">
        <f t="shared" si="26"/>
        <v>Michigan</v>
      </c>
      <c r="K403" t="s">
        <v>250</v>
      </c>
      <c r="L403" t="str">
        <f t="shared" si="27"/>
        <v>Detroit</v>
      </c>
      <c r="M403" t="s">
        <v>41</v>
      </c>
      <c r="N403" t="str">
        <f>IF(M403="", "", IFERROR(VLOOKUP(M403, Data!$A$1:$B$5, 2, 0), "Unkown fuel"))</f>
        <v>harmful</v>
      </c>
      <c r="O403" t="s">
        <v>526</v>
      </c>
      <c r="P403" t="s">
        <v>24</v>
      </c>
      <c r="Q403" t="s">
        <v>25</v>
      </c>
      <c r="R403" t="s">
        <v>262</v>
      </c>
      <c r="S403">
        <v>998</v>
      </c>
      <c r="T403" t="s">
        <v>166</v>
      </c>
      <c r="U403" t="s">
        <v>141</v>
      </c>
      <c r="V403">
        <v>5</v>
      </c>
      <c r="W403" t="s">
        <v>29</v>
      </c>
    </row>
    <row r="404" spans="1:23" x14ac:dyDescent="0.3">
      <c r="A404">
        <v>417</v>
      </c>
      <c r="B404" t="s">
        <v>18</v>
      </c>
      <c r="C404">
        <v>2018</v>
      </c>
      <c r="D404">
        <f t="shared" ca="1" si="24"/>
        <v>5</v>
      </c>
      <c r="E404" s="5">
        <v>740000</v>
      </c>
      <c r="F404">
        <v>38817</v>
      </c>
      <c r="G404" t="s">
        <v>19</v>
      </c>
      <c r="H404" t="str">
        <f t="shared" si="25"/>
        <v>East</v>
      </c>
      <c r="I404" t="s">
        <v>31</v>
      </c>
      <c r="J404" t="str">
        <f t="shared" si="26"/>
        <v>New York</v>
      </c>
      <c r="K404" t="s">
        <v>32</v>
      </c>
      <c r="L404" t="str">
        <f t="shared" si="27"/>
        <v>New York City</v>
      </c>
      <c r="M404" t="s">
        <v>22</v>
      </c>
      <c r="N404" t="str">
        <f>IF(M404="", "", IFERROR(VLOOKUP(M404, Data!$A$1:$B$5, 2, 0), "Unkown fuel"))</f>
        <v>very harmful</v>
      </c>
      <c r="O404" t="s">
        <v>158</v>
      </c>
      <c r="P404" t="s">
        <v>24</v>
      </c>
      <c r="Q404" t="s">
        <v>25</v>
      </c>
      <c r="R404" t="s">
        <v>527</v>
      </c>
      <c r="S404">
        <v>1248</v>
      </c>
      <c r="T404" t="s">
        <v>27</v>
      </c>
      <c r="U404" t="s">
        <v>28</v>
      </c>
      <c r="V404">
        <v>5</v>
      </c>
      <c r="W404" t="s">
        <v>29</v>
      </c>
    </row>
    <row r="405" spans="1:23" x14ac:dyDescent="0.3">
      <c r="A405">
        <v>418</v>
      </c>
      <c r="B405" t="s">
        <v>37</v>
      </c>
      <c r="C405">
        <v>2016</v>
      </c>
      <c r="D405">
        <f t="shared" ca="1" si="24"/>
        <v>7</v>
      </c>
      <c r="E405" s="5">
        <v>550000</v>
      </c>
      <c r="F405">
        <v>56494</v>
      </c>
      <c r="G405" t="s">
        <v>124</v>
      </c>
      <c r="H405" t="str">
        <f t="shared" si="25"/>
        <v>South</v>
      </c>
      <c r="I405" t="s">
        <v>196</v>
      </c>
      <c r="J405" t="str">
        <f t="shared" si="26"/>
        <v>Florida</v>
      </c>
      <c r="K405" t="s">
        <v>197</v>
      </c>
      <c r="L405" t="str">
        <f t="shared" si="27"/>
        <v>Miami</v>
      </c>
      <c r="M405" t="s">
        <v>41</v>
      </c>
      <c r="N405" t="str">
        <f>IF(M405="", "", IFERROR(VLOOKUP(M405, Data!$A$1:$B$5, 2, 0), "Unkown fuel"))</f>
        <v>harmful</v>
      </c>
      <c r="O405" t="s">
        <v>526</v>
      </c>
      <c r="P405" t="s">
        <v>24</v>
      </c>
      <c r="Q405" t="s">
        <v>25</v>
      </c>
      <c r="R405" t="s">
        <v>121</v>
      </c>
      <c r="S405">
        <v>1199</v>
      </c>
      <c r="T405" t="s">
        <v>434</v>
      </c>
      <c r="U405" t="s">
        <v>452</v>
      </c>
      <c r="V405">
        <v>5</v>
      </c>
      <c r="W405" t="s">
        <v>29</v>
      </c>
    </row>
    <row r="406" spans="1:23" x14ac:dyDescent="0.3">
      <c r="A406">
        <v>419</v>
      </c>
      <c r="B406" t="s">
        <v>65</v>
      </c>
      <c r="C406">
        <v>2013</v>
      </c>
      <c r="D406">
        <f t="shared" ca="1" si="24"/>
        <v>10</v>
      </c>
      <c r="E406" s="5">
        <v>750000</v>
      </c>
      <c r="F406">
        <v>79328</v>
      </c>
      <c r="G406" t="s">
        <v>124</v>
      </c>
      <c r="H406" t="str">
        <f t="shared" si="25"/>
        <v>South</v>
      </c>
      <c r="I406" t="s">
        <v>196</v>
      </c>
      <c r="J406" t="str">
        <f t="shared" si="26"/>
        <v>Florida</v>
      </c>
      <c r="K406" t="s">
        <v>197</v>
      </c>
      <c r="L406" t="str">
        <f t="shared" si="27"/>
        <v>Miami</v>
      </c>
      <c r="M406" t="s">
        <v>22</v>
      </c>
      <c r="N406" t="str">
        <f>IF(M406="", "", IFERROR(VLOOKUP(M406, Data!$A$1:$B$5, 2, 0), "Unkown fuel"))</f>
        <v>very harmful</v>
      </c>
      <c r="O406" t="s">
        <v>526</v>
      </c>
      <c r="P406" t="s">
        <v>24</v>
      </c>
      <c r="Q406" t="s">
        <v>33</v>
      </c>
      <c r="R406" t="s">
        <v>170</v>
      </c>
      <c r="S406">
        <v>2494</v>
      </c>
      <c r="T406" t="s">
        <v>190</v>
      </c>
      <c r="U406" t="s">
        <v>191</v>
      </c>
      <c r="V406">
        <v>7</v>
      </c>
      <c r="W406" t="s">
        <v>29</v>
      </c>
    </row>
    <row r="407" spans="1:23" x14ac:dyDescent="0.3">
      <c r="A407">
        <v>420</v>
      </c>
      <c r="B407" t="s">
        <v>18</v>
      </c>
      <c r="C407">
        <v>2019</v>
      </c>
      <c r="D407">
        <f t="shared" ca="1" si="24"/>
        <v>4</v>
      </c>
      <c r="E407" s="5">
        <v>650000</v>
      </c>
      <c r="F407">
        <v>5621</v>
      </c>
      <c r="G407" t="s">
        <v>124</v>
      </c>
      <c r="H407" t="str">
        <f t="shared" si="25"/>
        <v>South</v>
      </c>
      <c r="I407" t="s">
        <v>196</v>
      </c>
      <c r="J407" t="str">
        <f t="shared" si="26"/>
        <v>Florida</v>
      </c>
      <c r="K407" t="s">
        <v>197</v>
      </c>
      <c r="L407" t="str">
        <f t="shared" si="27"/>
        <v>Miami</v>
      </c>
      <c r="M407" t="s">
        <v>41</v>
      </c>
      <c r="N407" t="str">
        <f>IF(M407="", "", IFERROR(VLOOKUP(M407, Data!$A$1:$B$5, 2, 0), "Unkown fuel"))</f>
        <v>harmful</v>
      </c>
      <c r="O407" t="s">
        <v>526</v>
      </c>
      <c r="P407" t="s">
        <v>154</v>
      </c>
      <c r="Q407" t="s">
        <v>25</v>
      </c>
      <c r="R407" t="s">
        <v>222</v>
      </c>
      <c r="S407">
        <v>1197</v>
      </c>
      <c r="T407" t="s">
        <v>265</v>
      </c>
      <c r="U407" t="s">
        <v>266</v>
      </c>
      <c r="V407">
        <v>5</v>
      </c>
      <c r="W407" t="s">
        <v>29</v>
      </c>
    </row>
    <row r="408" spans="1:23" x14ac:dyDescent="0.3">
      <c r="A408">
        <v>421</v>
      </c>
      <c r="B408" t="s">
        <v>65</v>
      </c>
      <c r="C408">
        <v>2017</v>
      </c>
      <c r="D408">
        <f t="shared" ca="1" si="24"/>
        <v>6</v>
      </c>
      <c r="E408" s="5">
        <v>625000</v>
      </c>
      <c r="F408">
        <v>25538</v>
      </c>
      <c r="G408" t="s">
        <v>19</v>
      </c>
      <c r="H408" t="str">
        <f t="shared" si="25"/>
        <v>East</v>
      </c>
      <c r="I408" t="s">
        <v>31</v>
      </c>
      <c r="J408" t="str">
        <f t="shared" si="26"/>
        <v>New York</v>
      </c>
      <c r="K408" t="s">
        <v>32</v>
      </c>
      <c r="L408" t="str">
        <f t="shared" si="27"/>
        <v>New York City</v>
      </c>
      <c r="M408" t="s">
        <v>41</v>
      </c>
      <c r="N408" t="str">
        <f>IF(M408="", "", IFERROR(VLOOKUP(M408, Data!$A$1:$B$5, 2, 0), "Unkown fuel"))</f>
        <v>harmful</v>
      </c>
      <c r="O408" t="s">
        <v>526</v>
      </c>
      <c r="P408" t="s">
        <v>24</v>
      </c>
      <c r="Q408" t="s">
        <v>25</v>
      </c>
      <c r="R408" t="s">
        <v>335</v>
      </c>
      <c r="S408">
        <v>1496</v>
      </c>
      <c r="T408" t="s">
        <v>100</v>
      </c>
      <c r="U408" t="s">
        <v>528</v>
      </c>
      <c r="V408">
        <v>5</v>
      </c>
      <c r="W408" t="s">
        <v>29</v>
      </c>
    </row>
    <row r="409" spans="1:23" x14ac:dyDescent="0.3">
      <c r="A409">
        <v>422</v>
      </c>
      <c r="B409" t="s">
        <v>18</v>
      </c>
      <c r="C409">
        <v>2018</v>
      </c>
      <c r="D409">
        <f t="shared" ca="1" si="24"/>
        <v>5</v>
      </c>
      <c r="E409" s="5">
        <v>600000</v>
      </c>
      <c r="F409">
        <v>69779</v>
      </c>
      <c r="G409" t="s">
        <v>19</v>
      </c>
      <c r="H409" t="str">
        <f t="shared" si="25"/>
        <v>East</v>
      </c>
      <c r="I409" t="s">
        <v>31</v>
      </c>
      <c r="J409" t="str">
        <f t="shared" si="26"/>
        <v>New York</v>
      </c>
      <c r="K409" t="s">
        <v>32</v>
      </c>
      <c r="L409" t="str">
        <f t="shared" si="27"/>
        <v>New York City</v>
      </c>
      <c r="M409" t="s">
        <v>41</v>
      </c>
      <c r="N409" t="str">
        <f>IF(M409="", "", IFERROR(VLOOKUP(M409, Data!$A$1:$B$5, 2, 0), "Unkown fuel"))</f>
        <v>harmful</v>
      </c>
      <c r="O409" t="s">
        <v>158</v>
      </c>
      <c r="P409" t="s">
        <v>154</v>
      </c>
      <c r="Q409" t="s">
        <v>25</v>
      </c>
      <c r="R409" t="s">
        <v>222</v>
      </c>
      <c r="S409">
        <v>1197</v>
      </c>
      <c r="T409" t="s">
        <v>265</v>
      </c>
      <c r="U409" t="s">
        <v>266</v>
      </c>
      <c r="V409">
        <v>5</v>
      </c>
      <c r="W409" t="s">
        <v>29</v>
      </c>
    </row>
    <row r="410" spans="1:23" x14ac:dyDescent="0.3">
      <c r="A410">
        <v>423</v>
      </c>
      <c r="B410" t="s">
        <v>46</v>
      </c>
      <c r="C410">
        <v>2017</v>
      </c>
      <c r="D410">
        <f t="shared" ca="1" si="24"/>
        <v>6</v>
      </c>
      <c r="E410" s="5">
        <v>450000</v>
      </c>
      <c r="F410">
        <v>56290</v>
      </c>
      <c r="G410" t="s">
        <v>38</v>
      </c>
      <c r="H410" t="str">
        <f t="shared" si="25"/>
        <v>Central</v>
      </c>
      <c r="I410" t="s">
        <v>249</v>
      </c>
      <c r="J410" t="str">
        <f t="shared" si="26"/>
        <v>Michigan</v>
      </c>
      <c r="K410" t="s">
        <v>250</v>
      </c>
      <c r="L410" t="str">
        <f t="shared" si="27"/>
        <v>Detroit</v>
      </c>
      <c r="M410" t="s">
        <v>22</v>
      </c>
      <c r="N410" t="str">
        <f>IF(M410="", "", IFERROR(VLOOKUP(M410, Data!$A$1:$B$5, 2, 0), "Unkown fuel"))</f>
        <v>very harmful</v>
      </c>
      <c r="O410" t="s">
        <v>158</v>
      </c>
      <c r="P410" t="s">
        <v>24</v>
      </c>
      <c r="Q410" t="s">
        <v>25</v>
      </c>
      <c r="R410" t="s">
        <v>496</v>
      </c>
      <c r="S410">
        <v>1186</v>
      </c>
      <c r="T410" t="s">
        <v>466</v>
      </c>
      <c r="U410" t="s">
        <v>504</v>
      </c>
      <c r="V410">
        <v>5</v>
      </c>
      <c r="W410" t="s">
        <v>29</v>
      </c>
    </row>
    <row r="411" spans="1:23" x14ac:dyDescent="0.3">
      <c r="A411">
        <v>424</v>
      </c>
      <c r="B411" t="s">
        <v>239</v>
      </c>
      <c r="C411">
        <v>2019</v>
      </c>
      <c r="D411">
        <f t="shared" ca="1" si="24"/>
        <v>4</v>
      </c>
      <c r="E411" s="5">
        <v>5400000</v>
      </c>
      <c r="F411">
        <v>7500</v>
      </c>
      <c r="G411" t="s">
        <v>19</v>
      </c>
      <c r="H411" t="str">
        <f t="shared" si="25"/>
        <v>East</v>
      </c>
      <c r="I411" t="s">
        <v>83</v>
      </c>
      <c r="J411" t="str">
        <f t="shared" si="26"/>
        <v>Massachusetts</v>
      </c>
      <c r="K411" t="s">
        <v>84</v>
      </c>
      <c r="L411" t="str">
        <f t="shared" si="27"/>
        <v>Boston</v>
      </c>
      <c r="M411" t="s">
        <v>22</v>
      </c>
      <c r="N411" t="str">
        <f>IF(M411="", "", IFERROR(VLOOKUP(M411, Data!$A$1:$B$5, 2, 0), "Unkown fuel"))</f>
        <v>very harmful</v>
      </c>
      <c r="O411" t="s">
        <v>158</v>
      </c>
      <c r="P411" t="s">
        <v>154</v>
      </c>
      <c r="Q411" t="s">
        <v>25</v>
      </c>
      <c r="R411" t="s">
        <v>335</v>
      </c>
      <c r="S411">
        <v>1995</v>
      </c>
      <c r="T411" t="s">
        <v>336</v>
      </c>
      <c r="U411" t="s">
        <v>334</v>
      </c>
      <c r="V411">
        <v>5</v>
      </c>
      <c r="W411" t="s">
        <v>29</v>
      </c>
    </row>
    <row r="412" spans="1:23" x14ac:dyDescent="0.3">
      <c r="A412">
        <v>425</v>
      </c>
      <c r="B412" t="s">
        <v>239</v>
      </c>
      <c r="C412">
        <v>2019</v>
      </c>
      <c r="D412">
        <f t="shared" ca="1" si="24"/>
        <v>4</v>
      </c>
      <c r="E412" s="5">
        <v>5500000</v>
      </c>
      <c r="F412">
        <v>8500</v>
      </c>
      <c r="G412" t="s">
        <v>56</v>
      </c>
      <c r="H412" t="str">
        <f t="shared" si="25"/>
        <v>West</v>
      </c>
      <c r="I412" t="s">
        <v>57</v>
      </c>
      <c r="J412" t="str">
        <f t="shared" si="26"/>
        <v>California</v>
      </c>
      <c r="K412" t="s">
        <v>58</v>
      </c>
      <c r="L412" t="str">
        <f t="shared" si="27"/>
        <v>Los Angeles</v>
      </c>
      <c r="M412" t="s">
        <v>22</v>
      </c>
      <c r="N412" t="str">
        <f>IF(M412="", "", IFERROR(VLOOKUP(M412, Data!$A$1:$B$5, 2, 0), "Unkown fuel"))</f>
        <v>very harmful</v>
      </c>
      <c r="O412" t="s">
        <v>158</v>
      </c>
      <c r="P412" t="s">
        <v>154</v>
      </c>
      <c r="Q412" t="s">
        <v>25</v>
      </c>
      <c r="R412" t="s">
        <v>335</v>
      </c>
      <c r="S412">
        <v>1995</v>
      </c>
      <c r="T412" t="s">
        <v>336</v>
      </c>
      <c r="U412" t="s">
        <v>334</v>
      </c>
      <c r="V412">
        <v>5</v>
      </c>
      <c r="W412" t="s">
        <v>29</v>
      </c>
    </row>
    <row r="413" spans="1:23" x14ac:dyDescent="0.3">
      <c r="A413">
        <v>426</v>
      </c>
      <c r="B413" t="s">
        <v>37</v>
      </c>
      <c r="C413">
        <v>2019</v>
      </c>
      <c r="D413">
        <f t="shared" ca="1" si="24"/>
        <v>4</v>
      </c>
      <c r="E413" s="5">
        <v>779000</v>
      </c>
      <c r="F413">
        <v>7032</v>
      </c>
      <c r="G413" t="s">
        <v>56</v>
      </c>
      <c r="H413" t="str">
        <f t="shared" si="25"/>
        <v>West</v>
      </c>
      <c r="I413" t="s">
        <v>57</v>
      </c>
      <c r="J413" t="str">
        <f t="shared" si="26"/>
        <v>California</v>
      </c>
      <c r="K413" t="s">
        <v>58</v>
      </c>
      <c r="L413" t="str">
        <f t="shared" si="27"/>
        <v>Los Angeles</v>
      </c>
      <c r="M413" t="s">
        <v>41</v>
      </c>
      <c r="N413" t="str">
        <f>IF(M413="", "", IFERROR(VLOOKUP(M413, Data!$A$1:$B$5, 2, 0), "Unkown fuel"))</f>
        <v>harmful</v>
      </c>
      <c r="O413" t="s">
        <v>526</v>
      </c>
      <c r="P413" t="s">
        <v>154</v>
      </c>
      <c r="Q413" t="s">
        <v>25</v>
      </c>
      <c r="R413" t="s">
        <v>273</v>
      </c>
      <c r="S413">
        <v>1199</v>
      </c>
      <c r="T413" t="s">
        <v>216</v>
      </c>
      <c r="U413" t="s">
        <v>452</v>
      </c>
      <c r="V413">
        <v>5</v>
      </c>
      <c r="W413" t="s">
        <v>29</v>
      </c>
    </row>
    <row r="414" spans="1:23" x14ac:dyDescent="0.3">
      <c r="A414">
        <v>427</v>
      </c>
      <c r="B414" t="s">
        <v>30</v>
      </c>
      <c r="C414">
        <v>2016</v>
      </c>
      <c r="D414">
        <f t="shared" ca="1" si="24"/>
        <v>7</v>
      </c>
      <c r="E414" s="5">
        <v>645000</v>
      </c>
      <c r="F414">
        <v>11000</v>
      </c>
      <c r="G414" t="s">
        <v>56</v>
      </c>
      <c r="H414" t="str">
        <f t="shared" si="25"/>
        <v>West</v>
      </c>
      <c r="I414" t="s">
        <v>57</v>
      </c>
      <c r="J414" t="str">
        <f t="shared" si="26"/>
        <v>California</v>
      </c>
      <c r="K414" t="s">
        <v>58</v>
      </c>
      <c r="L414" t="str">
        <f t="shared" si="27"/>
        <v>Los Angeles</v>
      </c>
      <c r="M414" t="s">
        <v>41</v>
      </c>
      <c r="N414" t="str">
        <f>IF(M414="", "", IFERROR(VLOOKUP(M414, Data!$A$1:$B$5, 2, 0), "Unkown fuel"))</f>
        <v>harmful</v>
      </c>
      <c r="O414" t="s">
        <v>158</v>
      </c>
      <c r="P414" t="s">
        <v>154</v>
      </c>
      <c r="Q414" t="s">
        <v>25</v>
      </c>
      <c r="R414" t="s">
        <v>276</v>
      </c>
      <c r="S414">
        <v>1598</v>
      </c>
      <c r="T414" t="s">
        <v>366</v>
      </c>
      <c r="U414" t="s">
        <v>257</v>
      </c>
      <c r="V414">
        <v>5</v>
      </c>
      <c r="W414" t="s">
        <v>29</v>
      </c>
    </row>
    <row r="415" spans="1:23" x14ac:dyDescent="0.3">
      <c r="A415">
        <v>428</v>
      </c>
      <c r="B415" t="s">
        <v>349</v>
      </c>
      <c r="C415">
        <v>2018</v>
      </c>
      <c r="D415">
        <f t="shared" ca="1" si="24"/>
        <v>5</v>
      </c>
      <c r="E415" s="5">
        <v>2475000</v>
      </c>
      <c r="F415">
        <v>2000</v>
      </c>
      <c r="G415" t="s">
        <v>56</v>
      </c>
      <c r="H415" t="str">
        <f t="shared" si="25"/>
        <v>West</v>
      </c>
      <c r="I415" t="s">
        <v>57</v>
      </c>
      <c r="J415" t="str">
        <f t="shared" si="26"/>
        <v>California</v>
      </c>
      <c r="K415" t="s">
        <v>58</v>
      </c>
      <c r="L415" t="str">
        <f t="shared" si="27"/>
        <v>Los Angeles</v>
      </c>
      <c r="M415" t="s">
        <v>22</v>
      </c>
      <c r="N415" t="str">
        <f>IF(M415="", "", IFERROR(VLOOKUP(M415, Data!$A$1:$B$5, 2, 0), "Unkown fuel"))</f>
        <v>very harmful</v>
      </c>
      <c r="O415" t="s">
        <v>158</v>
      </c>
      <c r="P415" t="s">
        <v>154</v>
      </c>
      <c r="Q415" t="s">
        <v>25</v>
      </c>
      <c r="R415" t="s">
        <v>127</v>
      </c>
      <c r="S415">
        <v>1984</v>
      </c>
      <c r="T415" t="s">
        <v>358</v>
      </c>
      <c r="U415" t="s">
        <v>529</v>
      </c>
      <c r="V415">
        <v>5</v>
      </c>
      <c r="W415" t="s">
        <v>29</v>
      </c>
    </row>
    <row r="416" spans="1:23" x14ac:dyDescent="0.3">
      <c r="A416">
        <v>429</v>
      </c>
      <c r="B416" t="s">
        <v>37</v>
      </c>
      <c r="C416">
        <v>2019</v>
      </c>
      <c r="D416">
        <f t="shared" ca="1" si="24"/>
        <v>4</v>
      </c>
      <c r="E416" s="5">
        <v>700000</v>
      </c>
      <c r="F416">
        <v>40000</v>
      </c>
      <c r="G416" t="s">
        <v>56</v>
      </c>
      <c r="H416" t="str">
        <f t="shared" si="25"/>
        <v>West</v>
      </c>
      <c r="I416" t="s">
        <v>57</v>
      </c>
      <c r="J416" t="str">
        <f t="shared" si="26"/>
        <v>California</v>
      </c>
      <c r="K416" t="s">
        <v>58</v>
      </c>
      <c r="L416" t="str">
        <f t="shared" si="27"/>
        <v>Los Angeles</v>
      </c>
      <c r="M416" t="s">
        <v>22</v>
      </c>
      <c r="N416" t="str">
        <f>IF(M416="", "", IFERROR(VLOOKUP(M416, Data!$A$1:$B$5, 2, 0), "Unkown fuel"))</f>
        <v>very harmful</v>
      </c>
      <c r="O416" t="s">
        <v>23</v>
      </c>
      <c r="P416" t="s">
        <v>154</v>
      </c>
      <c r="Q416" t="s">
        <v>25</v>
      </c>
      <c r="R416" t="s">
        <v>543</v>
      </c>
      <c r="S416">
        <v>1498</v>
      </c>
      <c r="T416" t="s">
        <v>212</v>
      </c>
      <c r="U416" t="s">
        <v>544</v>
      </c>
      <c r="V416">
        <v>5</v>
      </c>
      <c r="W416" t="s">
        <v>29</v>
      </c>
    </row>
    <row r="417" spans="1:23" x14ac:dyDescent="0.3">
      <c r="A417">
        <v>430</v>
      </c>
      <c r="B417" t="s">
        <v>46</v>
      </c>
      <c r="C417">
        <v>2017</v>
      </c>
      <c r="D417">
        <f t="shared" ca="1" si="24"/>
        <v>6</v>
      </c>
      <c r="E417" s="5">
        <v>950000</v>
      </c>
      <c r="F417">
        <v>45000</v>
      </c>
      <c r="G417" t="s">
        <v>38</v>
      </c>
      <c r="H417" t="str">
        <f t="shared" si="25"/>
        <v>Central</v>
      </c>
      <c r="I417" t="s">
        <v>39</v>
      </c>
      <c r="J417" t="str">
        <f t="shared" si="26"/>
        <v>Illinois</v>
      </c>
      <c r="K417" t="s">
        <v>40</v>
      </c>
      <c r="L417" t="str">
        <f t="shared" si="27"/>
        <v>Chicago</v>
      </c>
      <c r="M417" t="s">
        <v>22</v>
      </c>
      <c r="N417" t="str">
        <f>IF(M417="", "", IFERROR(VLOOKUP(M417, Data!$A$1:$B$5, 2, 0), "Unkown fuel"))</f>
        <v>very harmful</v>
      </c>
      <c r="O417" t="s">
        <v>23</v>
      </c>
      <c r="P417" t="s">
        <v>24</v>
      </c>
      <c r="Q417" t="s">
        <v>25</v>
      </c>
      <c r="R417" t="s">
        <v>502</v>
      </c>
      <c r="S417">
        <v>1396</v>
      </c>
      <c r="T417" t="s">
        <v>434</v>
      </c>
      <c r="U417" t="s">
        <v>101</v>
      </c>
      <c r="V417">
        <v>5</v>
      </c>
      <c r="W417" t="s">
        <v>29</v>
      </c>
    </row>
    <row r="418" spans="1:23" x14ac:dyDescent="0.3">
      <c r="A418">
        <v>431</v>
      </c>
      <c r="B418" t="s">
        <v>18</v>
      </c>
      <c r="C418">
        <v>2010</v>
      </c>
      <c r="D418">
        <f t="shared" ca="1" si="24"/>
        <v>13</v>
      </c>
      <c r="E418" s="5">
        <v>160000</v>
      </c>
      <c r="F418">
        <v>80000</v>
      </c>
      <c r="G418" t="s">
        <v>38</v>
      </c>
      <c r="H418" t="str">
        <f t="shared" si="25"/>
        <v>Central</v>
      </c>
      <c r="I418" t="s">
        <v>39</v>
      </c>
      <c r="J418" t="str">
        <f t="shared" si="26"/>
        <v>Illinois</v>
      </c>
      <c r="K418" t="s">
        <v>40</v>
      </c>
      <c r="L418" t="str">
        <f t="shared" si="27"/>
        <v>Chicago</v>
      </c>
      <c r="M418" t="s">
        <v>41</v>
      </c>
      <c r="N418" t="str">
        <f>IF(M418="", "", IFERROR(VLOOKUP(M418, Data!$A$1:$B$5, 2, 0), "Unkown fuel"))</f>
        <v>harmful</v>
      </c>
      <c r="O418" t="s">
        <v>23</v>
      </c>
      <c r="P418" t="s">
        <v>24</v>
      </c>
      <c r="Q418" t="s">
        <v>33</v>
      </c>
      <c r="R418" t="s">
        <v>96</v>
      </c>
      <c r="S418">
        <v>796</v>
      </c>
      <c r="T418" t="s">
        <v>97</v>
      </c>
      <c r="U418" t="s">
        <v>98</v>
      </c>
      <c r="V418">
        <v>5</v>
      </c>
      <c r="W418" t="s">
        <v>29</v>
      </c>
    </row>
    <row r="419" spans="1:23" x14ac:dyDescent="0.3">
      <c r="A419">
        <v>432</v>
      </c>
      <c r="B419" t="s">
        <v>46</v>
      </c>
      <c r="C419">
        <v>2015</v>
      </c>
      <c r="D419">
        <f t="shared" ca="1" si="24"/>
        <v>8</v>
      </c>
      <c r="E419" s="5">
        <v>409999</v>
      </c>
      <c r="F419">
        <v>135000</v>
      </c>
      <c r="G419" t="s">
        <v>38</v>
      </c>
      <c r="H419" t="str">
        <f t="shared" si="25"/>
        <v>Central</v>
      </c>
      <c r="I419" t="s">
        <v>39</v>
      </c>
      <c r="J419" t="str">
        <f t="shared" si="26"/>
        <v>Illinois</v>
      </c>
      <c r="K419" t="s">
        <v>40</v>
      </c>
      <c r="L419" t="str">
        <f t="shared" si="27"/>
        <v>Chicago</v>
      </c>
      <c r="M419" t="s">
        <v>22</v>
      </c>
      <c r="N419" t="str">
        <f>IF(M419="", "", IFERROR(VLOOKUP(M419, Data!$A$1:$B$5, 2, 0), "Unkown fuel"))</f>
        <v>very harmful</v>
      </c>
      <c r="O419" t="s">
        <v>23</v>
      </c>
      <c r="P419" t="s">
        <v>24</v>
      </c>
      <c r="Q419" t="s">
        <v>33</v>
      </c>
      <c r="R419" t="s">
        <v>545</v>
      </c>
      <c r="S419">
        <v>1120</v>
      </c>
      <c r="T419" t="s">
        <v>546</v>
      </c>
      <c r="U419" t="s">
        <v>547</v>
      </c>
      <c r="V419">
        <v>5</v>
      </c>
      <c r="W419" t="s">
        <v>29</v>
      </c>
    </row>
    <row r="420" spans="1:23" x14ac:dyDescent="0.3">
      <c r="A420">
        <v>433</v>
      </c>
      <c r="B420" t="s">
        <v>65</v>
      </c>
      <c r="C420">
        <v>2015</v>
      </c>
      <c r="D420">
        <f t="shared" ca="1" si="24"/>
        <v>8</v>
      </c>
      <c r="E420" s="5">
        <v>840000</v>
      </c>
      <c r="F420">
        <v>120000</v>
      </c>
      <c r="G420" t="s">
        <v>56</v>
      </c>
      <c r="H420" t="str">
        <f t="shared" si="25"/>
        <v>West</v>
      </c>
      <c r="I420" t="s">
        <v>57</v>
      </c>
      <c r="J420" t="str">
        <f t="shared" si="26"/>
        <v>California</v>
      </c>
      <c r="K420" t="s">
        <v>58</v>
      </c>
      <c r="L420" t="str">
        <f t="shared" si="27"/>
        <v>Los Angeles</v>
      </c>
      <c r="M420" t="s">
        <v>22</v>
      </c>
      <c r="N420" t="str">
        <f>IF(M420="", "", IFERROR(VLOOKUP(M420, Data!$A$1:$B$5, 2, 0), "Unkown fuel"))</f>
        <v>very harmful</v>
      </c>
      <c r="O420" t="s">
        <v>23</v>
      </c>
      <c r="P420" t="s">
        <v>24</v>
      </c>
      <c r="Q420" t="s">
        <v>33</v>
      </c>
      <c r="R420" t="s">
        <v>170</v>
      </c>
      <c r="S420">
        <v>2494</v>
      </c>
      <c r="T420" t="s">
        <v>190</v>
      </c>
      <c r="U420" t="s">
        <v>172</v>
      </c>
      <c r="V420">
        <v>7</v>
      </c>
      <c r="W420" t="s">
        <v>29</v>
      </c>
    </row>
    <row r="421" spans="1:23" x14ac:dyDescent="0.3">
      <c r="A421">
        <v>434</v>
      </c>
      <c r="B421" t="s">
        <v>65</v>
      </c>
      <c r="C421">
        <v>2013</v>
      </c>
      <c r="D421">
        <f t="shared" ca="1" si="24"/>
        <v>10</v>
      </c>
      <c r="E421" s="5">
        <v>450000</v>
      </c>
      <c r="F421">
        <v>67000</v>
      </c>
      <c r="G421" t="s">
        <v>56</v>
      </c>
      <c r="H421" t="str">
        <f t="shared" si="25"/>
        <v>West</v>
      </c>
      <c r="I421" t="s">
        <v>57</v>
      </c>
      <c r="J421" t="str">
        <f t="shared" si="26"/>
        <v>California</v>
      </c>
      <c r="K421" t="s">
        <v>58</v>
      </c>
      <c r="L421" t="str">
        <f t="shared" si="27"/>
        <v>Los Angeles</v>
      </c>
      <c r="M421" t="s">
        <v>22</v>
      </c>
      <c r="N421" t="str">
        <f>IF(M421="", "", IFERROR(VLOOKUP(M421, Data!$A$1:$B$5, 2, 0), "Unkown fuel"))</f>
        <v>very harmful</v>
      </c>
      <c r="O421" t="s">
        <v>23</v>
      </c>
      <c r="P421" t="s">
        <v>24</v>
      </c>
      <c r="Q421" t="s">
        <v>25</v>
      </c>
      <c r="R421" t="s">
        <v>66</v>
      </c>
      <c r="S421">
        <v>1364</v>
      </c>
      <c r="T421" t="s">
        <v>67</v>
      </c>
      <c r="U421" t="s">
        <v>68</v>
      </c>
      <c r="V421">
        <v>5</v>
      </c>
      <c r="W421" t="s">
        <v>29</v>
      </c>
    </row>
    <row r="422" spans="1:23" x14ac:dyDescent="0.3">
      <c r="A422">
        <v>435</v>
      </c>
      <c r="B422" t="s">
        <v>18</v>
      </c>
      <c r="C422">
        <v>2017</v>
      </c>
      <c r="D422">
        <f t="shared" ca="1" si="24"/>
        <v>6</v>
      </c>
      <c r="E422" s="5">
        <v>900000</v>
      </c>
      <c r="F422">
        <v>50000</v>
      </c>
      <c r="G422" t="s">
        <v>124</v>
      </c>
      <c r="H422" t="str">
        <f t="shared" si="25"/>
        <v>South</v>
      </c>
      <c r="I422" t="s">
        <v>125</v>
      </c>
      <c r="J422" t="str">
        <f t="shared" si="26"/>
        <v>Georgia</v>
      </c>
      <c r="K422" t="s">
        <v>126</v>
      </c>
      <c r="L422" t="str">
        <f t="shared" si="27"/>
        <v>Atlanta</v>
      </c>
      <c r="M422" t="s">
        <v>22</v>
      </c>
      <c r="N422" t="str">
        <f>IF(M422="", "", IFERROR(VLOOKUP(M422, Data!$A$1:$B$5, 2, 0), "Unkown fuel"))</f>
        <v>very harmful</v>
      </c>
      <c r="O422" t="s">
        <v>23</v>
      </c>
      <c r="P422" t="s">
        <v>24</v>
      </c>
      <c r="Q422" t="s">
        <v>25</v>
      </c>
      <c r="R422" t="s">
        <v>424</v>
      </c>
      <c r="S422">
        <v>1248</v>
      </c>
      <c r="T422" t="s">
        <v>425</v>
      </c>
      <c r="U422" t="s">
        <v>28</v>
      </c>
      <c r="V422">
        <v>5</v>
      </c>
      <c r="W422" t="s">
        <v>29</v>
      </c>
    </row>
    <row r="423" spans="1:23" x14ac:dyDescent="0.3">
      <c r="A423">
        <v>436</v>
      </c>
      <c r="B423" t="s">
        <v>65</v>
      </c>
      <c r="C423">
        <v>2008</v>
      </c>
      <c r="D423">
        <f t="shared" ca="1" si="24"/>
        <v>15</v>
      </c>
      <c r="E423" s="5">
        <v>570000</v>
      </c>
      <c r="F423">
        <v>134000</v>
      </c>
      <c r="G423" t="s">
        <v>124</v>
      </c>
      <c r="H423" t="str">
        <f t="shared" si="25"/>
        <v>South</v>
      </c>
      <c r="I423" t="s">
        <v>125</v>
      </c>
      <c r="J423" t="str">
        <f t="shared" si="26"/>
        <v>Georgia</v>
      </c>
      <c r="K423" t="s">
        <v>126</v>
      </c>
      <c r="L423" t="str">
        <f t="shared" si="27"/>
        <v>Atlanta</v>
      </c>
      <c r="M423" t="s">
        <v>22</v>
      </c>
      <c r="N423" t="str">
        <f>IF(M423="", "", IFERROR(VLOOKUP(M423, Data!$A$1:$B$5, 2, 0), "Unkown fuel"))</f>
        <v>very harmful</v>
      </c>
      <c r="O423" t="s">
        <v>23</v>
      </c>
      <c r="P423" t="s">
        <v>24</v>
      </c>
      <c r="Q423" t="s">
        <v>33</v>
      </c>
      <c r="R423" t="s">
        <v>475</v>
      </c>
      <c r="S423">
        <v>2494</v>
      </c>
      <c r="T423" t="s">
        <v>476</v>
      </c>
      <c r="U423" t="s">
        <v>477</v>
      </c>
      <c r="V423">
        <v>7</v>
      </c>
      <c r="W423" t="s">
        <v>29</v>
      </c>
    </row>
    <row r="424" spans="1:23" x14ac:dyDescent="0.3">
      <c r="A424">
        <v>437</v>
      </c>
      <c r="B424" t="s">
        <v>296</v>
      </c>
      <c r="C424">
        <v>2011</v>
      </c>
      <c r="D424">
        <f t="shared" ca="1" si="24"/>
        <v>12</v>
      </c>
      <c r="E424" s="5">
        <v>254999</v>
      </c>
      <c r="F424">
        <v>110000</v>
      </c>
      <c r="G424" t="s">
        <v>124</v>
      </c>
      <c r="H424" t="str">
        <f t="shared" si="25"/>
        <v>South</v>
      </c>
      <c r="I424" t="s">
        <v>125</v>
      </c>
      <c r="J424" t="str">
        <f t="shared" si="26"/>
        <v>Georgia</v>
      </c>
      <c r="K424" t="s">
        <v>126</v>
      </c>
      <c r="L424" t="str">
        <f t="shared" si="27"/>
        <v>Atlanta</v>
      </c>
      <c r="M424" t="s">
        <v>22</v>
      </c>
      <c r="N424" t="str">
        <f>IF(M424="", "", IFERROR(VLOOKUP(M424, Data!$A$1:$B$5, 2, 0), "Unkown fuel"))</f>
        <v>very harmful</v>
      </c>
      <c r="O424" t="s">
        <v>23</v>
      </c>
      <c r="P424" t="s">
        <v>24</v>
      </c>
      <c r="Q424" t="s">
        <v>33</v>
      </c>
      <c r="R424" t="s">
        <v>505</v>
      </c>
      <c r="S424">
        <v>1461</v>
      </c>
      <c r="T424" t="s">
        <v>506</v>
      </c>
      <c r="U424" t="s">
        <v>74</v>
      </c>
      <c r="V424">
        <v>5</v>
      </c>
      <c r="W424" t="s">
        <v>29</v>
      </c>
    </row>
    <row r="425" spans="1:23" x14ac:dyDescent="0.3">
      <c r="A425">
        <v>438</v>
      </c>
      <c r="B425" t="s">
        <v>18</v>
      </c>
      <c r="C425">
        <v>2009</v>
      </c>
      <c r="D425">
        <f t="shared" ca="1" si="24"/>
        <v>14</v>
      </c>
      <c r="E425" s="5">
        <v>130000</v>
      </c>
      <c r="F425">
        <v>40000</v>
      </c>
      <c r="G425" t="s">
        <v>56</v>
      </c>
      <c r="H425" t="str">
        <f t="shared" si="25"/>
        <v>West</v>
      </c>
      <c r="I425" t="s">
        <v>57</v>
      </c>
      <c r="J425" t="str">
        <f t="shared" si="26"/>
        <v>California</v>
      </c>
      <c r="K425" t="s">
        <v>58</v>
      </c>
      <c r="L425" t="str">
        <f t="shared" si="27"/>
        <v>Los Angeles</v>
      </c>
      <c r="M425" t="s">
        <v>41</v>
      </c>
      <c r="N425" t="str">
        <f>IF(M425="", "", IFERROR(VLOOKUP(M425, Data!$A$1:$B$5, 2, 0), "Unkown fuel"))</f>
        <v>harmful</v>
      </c>
      <c r="O425" t="s">
        <v>23</v>
      </c>
      <c r="P425" t="s">
        <v>24</v>
      </c>
      <c r="Q425" t="s">
        <v>25</v>
      </c>
      <c r="R425" t="s">
        <v>50</v>
      </c>
      <c r="S425">
        <v>796</v>
      </c>
      <c r="T425" t="s">
        <v>63</v>
      </c>
      <c r="U425" t="s">
        <v>64</v>
      </c>
      <c r="V425">
        <v>4</v>
      </c>
      <c r="W425" t="s">
        <v>29</v>
      </c>
    </row>
    <row r="426" spans="1:23" x14ac:dyDescent="0.3">
      <c r="A426">
        <v>439</v>
      </c>
      <c r="B426" t="s">
        <v>18</v>
      </c>
      <c r="C426">
        <v>2013</v>
      </c>
      <c r="D426">
        <f t="shared" ca="1" si="24"/>
        <v>10</v>
      </c>
      <c r="E426" s="5">
        <v>530000</v>
      </c>
      <c r="F426">
        <v>120000</v>
      </c>
      <c r="G426" t="s">
        <v>19</v>
      </c>
      <c r="H426" t="str">
        <f t="shared" si="25"/>
        <v>East</v>
      </c>
      <c r="I426" t="s">
        <v>31</v>
      </c>
      <c r="J426" t="str">
        <f t="shared" si="26"/>
        <v>New York</v>
      </c>
      <c r="K426" t="s">
        <v>32</v>
      </c>
      <c r="L426" t="str">
        <f t="shared" si="27"/>
        <v>New York City</v>
      </c>
      <c r="M426" t="s">
        <v>22</v>
      </c>
      <c r="N426" t="str">
        <f>IF(M426="", "", IFERROR(VLOOKUP(M426, Data!$A$1:$B$5, 2, 0), "Unkown fuel"))</f>
        <v>very harmful</v>
      </c>
      <c r="O426" t="s">
        <v>23</v>
      </c>
      <c r="P426" t="s">
        <v>24</v>
      </c>
      <c r="Q426" t="s">
        <v>33</v>
      </c>
      <c r="R426" t="s">
        <v>26</v>
      </c>
      <c r="S426">
        <v>1248</v>
      </c>
      <c r="T426" t="s">
        <v>27</v>
      </c>
      <c r="U426" t="s">
        <v>28</v>
      </c>
      <c r="V426">
        <v>5</v>
      </c>
      <c r="W426" t="s">
        <v>29</v>
      </c>
    </row>
    <row r="427" spans="1:23" x14ac:dyDescent="0.3">
      <c r="A427">
        <v>440</v>
      </c>
      <c r="B427" t="s">
        <v>221</v>
      </c>
      <c r="C427">
        <v>2015</v>
      </c>
      <c r="D427">
        <f t="shared" ca="1" si="24"/>
        <v>8</v>
      </c>
      <c r="E427" s="5">
        <v>520000</v>
      </c>
      <c r="F427">
        <v>110000</v>
      </c>
      <c r="G427" t="s">
        <v>19</v>
      </c>
      <c r="H427" t="str">
        <f t="shared" si="25"/>
        <v>East</v>
      </c>
      <c r="I427" t="s">
        <v>31</v>
      </c>
      <c r="J427" t="str">
        <f t="shared" si="26"/>
        <v>New York</v>
      </c>
      <c r="K427" t="s">
        <v>32</v>
      </c>
      <c r="L427" t="str">
        <f t="shared" si="27"/>
        <v>New York City</v>
      </c>
      <c r="M427" t="s">
        <v>22</v>
      </c>
      <c r="N427" t="str">
        <f>IF(M427="", "", IFERROR(VLOOKUP(M427, Data!$A$1:$B$5, 2, 0), "Unkown fuel"))</f>
        <v>very harmful</v>
      </c>
      <c r="O427" t="s">
        <v>23</v>
      </c>
      <c r="P427" t="s">
        <v>24</v>
      </c>
      <c r="Q427" t="s">
        <v>33</v>
      </c>
      <c r="R427" t="s">
        <v>53</v>
      </c>
      <c r="S427">
        <v>1498</v>
      </c>
      <c r="T427" t="s">
        <v>108</v>
      </c>
      <c r="U427" t="s">
        <v>548</v>
      </c>
      <c r="V427">
        <v>5</v>
      </c>
      <c r="W427" t="s">
        <v>29</v>
      </c>
    </row>
    <row r="428" spans="1:23" x14ac:dyDescent="0.3">
      <c r="A428">
        <v>441</v>
      </c>
      <c r="B428" t="s">
        <v>88</v>
      </c>
      <c r="C428">
        <v>2011</v>
      </c>
      <c r="D428">
        <f t="shared" ca="1" si="24"/>
        <v>12</v>
      </c>
      <c r="E428" s="5">
        <v>229999</v>
      </c>
      <c r="F428">
        <v>170000</v>
      </c>
      <c r="G428" t="s">
        <v>19</v>
      </c>
      <c r="H428" t="str">
        <f t="shared" si="25"/>
        <v>East</v>
      </c>
      <c r="I428" t="s">
        <v>20</v>
      </c>
      <c r="J428" t="str">
        <f t="shared" si="26"/>
        <v>District of Columbia</v>
      </c>
      <c r="K428" t="s">
        <v>21</v>
      </c>
      <c r="L428" t="str">
        <f t="shared" si="27"/>
        <v>Washington</v>
      </c>
      <c r="M428" t="s">
        <v>22</v>
      </c>
      <c r="N428" t="str">
        <f>IF(M428="", "", IFERROR(VLOOKUP(M428, Data!$A$1:$B$5, 2, 0), "Unkown fuel"))</f>
        <v>very harmful</v>
      </c>
      <c r="O428" t="s">
        <v>23</v>
      </c>
      <c r="P428" t="s">
        <v>24</v>
      </c>
      <c r="Q428" t="s">
        <v>33</v>
      </c>
      <c r="R428" t="s">
        <v>102</v>
      </c>
      <c r="S428">
        <v>1461</v>
      </c>
      <c r="T428" t="s">
        <v>103</v>
      </c>
      <c r="U428" t="s">
        <v>74</v>
      </c>
      <c r="V428">
        <v>5</v>
      </c>
      <c r="W428" t="s">
        <v>29</v>
      </c>
    </row>
    <row r="429" spans="1:23" x14ac:dyDescent="0.3">
      <c r="A429">
        <v>442</v>
      </c>
      <c r="B429" t="s">
        <v>18</v>
      </c>
      <c r="C429">
        <v>2004</v>
      </c>
      <c r="D429">
        <f t="shared" ca="1" si="24"/>
        <v>19</v>
      </c>
      <c r="E429" s="5">
        <v>81000</v>
      </c>
      <c r="F429">
        <v>80000</v>
      </c>
      <c r="G429" t="s">
        <v>19</v>
      </c>
      <c r="H429" t="str">
        <f t="shared" si="25"/>
        <v>East</v>
      </c>
      <c r="I429" t="s">
        <v>20</v>
      </c>
      <c r="J429" t="str">
        <f t="shared" si="26"/>
        <v>District of Columbia</v>
      </c>
      <c r="K429" t="s">
        <v>21</v>
      </c>
      <c r="L429" t="str">
        <f t="shared" si="27"/>
        <v>Washington</v>
      </c>
      <c r="M429" t="s">
        <v>41</v>
      </c>
      <c r="N429" t="str">
        <f>IF(M429="", "", IFERROR(VLOOKUP(M429, Data!$A$1:$B$5, 2, 0), "Unkown fuel"))</f>
        <v>harmful</v>
      </c>
      <c r="O429" t="s">
        <v>23</v>
      </c>
      <c r="P429" t="s">
        <v>24</v>
      </c>
      <c r="Q429" t="s">
        <v>33</v>
      </c>
      <c r="R429" t="s">
        <v>50</v>
      </c>
      <c r="S429">
        <v>796</v>
      </c>
      <c r="T429" t="s">
        <v>63</v>
      </c>
      <c r="U429" t="s">
        <v>64</v>
      </c>
      <c r="V429">
        <v>4</v>
      </c>
      <c r="W429" t="s">
        <v>29</v>
      </c>
    </row>
    <row r="430" spans="1:23" x14ac:dyDescent="0.3">
      <c r="A430">
        <v>443</v>
      </c>
      <c r="B430" t="s">
        <v>18</v>
      </c>
      <c r="C430">
        <v>2016</v>
      </c>
      <c r="D430">
        <f t="shared" ca="1" si="24"/>
        <v>7</v>
      </c>
      <c r="E430" s="5">
        <v>600000</v>
      </c>
      <c r="F430">
        <v>47000</v>
      </c>
      <c r="G430" t="s">
        <v>56</v>
      </c>
      <c r="H430" t="str">
        <f t="shared" si="25"/>
        <v>West</v>
      </c>
      <c r="I430" t="s">
        <v>57</v>
      </c>
      <c r="J430" t="str">
        <f t="shared" si="26"/>
        <v>California</v>
      </c>
      <c r="K430" t="s">
        <v>58</v>
      </c>
      <c r="L430" t="str">
        <f t="shared" si="27"/>
        <v>Los Angeles</v>
      </c>
      <c r="M430" t="s">
        <v>22</v>
      </c>
      <c r="N430" t="str">
        <f>IF(M430="", "", IFERROR(VLOOKUP(M430, Data!$A$1:$B$5, 2, 0), "Unkown fuel"))</f>
        <v>very harmful</v>
      </c>
      <c r="O430" t="s">
        <v>23</v>
      </c>
      <c r="P430" t="s">
        <v>24</v>
      </c>
      <c r="Q430" t="s">
        <v>25</v>
      </c>
      <c r="R430" t="s">
        <v>229</v>
      </c>
      <c r="S430">
        <v>1248</v>
      </c>
      <c r="T430" t="s">
        <v>27</v>
      </c>
      <c r="U430" t="s">
        <v>28</v>
      </c>
      <c r="V430">
        <v>5</v>
      </c>
      <c r="W430" t="s">
        <v>29</v>
      </c>
    </row>
    <row r="431" spans="1:23" x14ac:dyDescent="0.3">
      <c r="A431">
        <v>444</v>
      </c>
      <c r="B431" t="s">
        <v>46</v>
      </c>
      <c r="C431">
        <v>2015</v>
      </c>
      <c r="D431">
        <f t="shared" ca="1" si="24"/>
        <v>8</v>
      </c>
      <c r="E431" s="5">
        <v>409999</v>
      </c>
      <c r="F431">
        <v>93000</v>
      </c>
      <c r="G431" t="s">
        <v>56</v>
      </c>
      <c r="H431" t="str">
        <f t="shared" si="25"/>
        <v>West</v>
      </c>
      <c r="I431" t="s">
        <v>57</v>
      </c>
      <c r="J431" t="str">
        <f t="shared" si="26"/>
        <v>California</v>
      </c>
      <c r="K431" t="s">
        <v>58</v>
      </c>
      <c r="L431" t="str">
        <f t="shared" si="27"/>
        <v>Los Angeles</v>
      </c>
      <c r="M431" t="s">
        <v>41</v>
      </c>
      <c r="N431" t="str">
        <f>IF(M431="", "", IFERROR(VLOOKUP(M431, Data!$A$1:$B$5, 2, 0), "Unkown fuel"))</f>
        <v>harmful</v>
      </c>
      <c r="O431" t="s">
        <v>23</v>
      </c>
      <c r="P431" t="s">
        <v>24</v>
      </c>
      <c r="Q431" t="s">
        <v>25</v>
      </c>
      <c r="R431" t="s">
        <v>260</v>
      </c>
      <c r="S431">
        <v>1197</v>
      </c>
      <c r="T431" t="s">
        <v>54</v>
      </c>
      <c r="U431" t="s">
        <v>549</v>
      </c>
      <c r="V431">
        <v>5</v>
      </c>
      <c r="W431" t="s">
        <v>29</v>
      </c>
    </row>
    <row r="432" spans="1:23" x14ac:dyDescent="0.3">
      <c r="A432">
        <v>445</v>
      </c>
      <c r="B432" t="s">
        <v>18</v>
      </c>
      <c r="C432">
        <v>2010</v>
      </c>
      <c r="D432">
        <f t="shared" ca="1" si="24"/>
        <v>13</v>
      </c>
      <c r="E432" s="5">
        <v>120000</v>
      </c>
      <c r="F432">
        <v>70000</v>
      </c>
      <c r="G432" t="s">
        <v>19</v>
      </c>
      <c r="H432" t="str">
        <f t="shared" si="25"/>
        <v>East</v>
      </c>
      <c r="I432" t="s">
        <v>31</v>
      </c>
      <c r="J432" t="str">
        <f t="shared" si="26"/>
        <v>New York</v>
      </c>
      <c r="K432" t="s">
        <v>32</v>
      </c>
      <c r="L432" t="str">
        <f t="shared" si="27"/>
        <v>New York City</v>
      </c>
      <c r="M432" t="s">
        <v>41</v>
      </c>
      <c r="N432" t="str">
        <f>IF(M432="", "", IFERROR(VLOOKUP(M432, Data!$A$1:$B$5, 2, 0), "Unkown fuel"))</f>
        <v>harmful</v>
      </c>
      <c r="O432" t="s">
        <v>23</v>
      </c>
      <c r="P432" t="s">
        <v>24</v>
      </c>
      <c r="Q432" t="s">
        <v>33</v>
      </c>
      <c r="R432" t="s">
        <v>50</v>
      </c>
      <c r="S432">
        <v>796</v>
      </c>
      <c r="T432" t="s">
        <v>63</v>
      </c>
      <c r="U432" t="s">
        <v>64</v>
      </c>
      <c r="V432">
        <v>4</v>
      </c>
      <c r="W432" t="s">
        <v>29</v>
      </c>
    </row>
    <row r="433" spans="1:23" x14ac:dyDescent="0.3">
      <c r="A433">
        <v>446</v>
      </c>
      <c r="B433" t="s">
        <v>18</v>
      </c>
      <c r="C433">
        <v>2014</v>
      </c>
      <c r="D433">
        <f t="shared" ca="1" si="24"/>
        <v>9</v>
      </c>
      <c r="E433" s="5">
        <v>320000</v>
      </c>
      <c r="F433">
        <v>50000</v>
      </c>
      <c r="G433" t="s">
        <v>19</v>
      </c>
      <c r="H433" t="str">
        <f t="shared" si="25"/>
        <v>East</v>
      </c>
      <c r="I433" t="s">
        <v>31</v>
      </c>
      <c r="J433" t="str">
        <f t="shared" si="26"/>
        <v>New York</v>
      </c>
      <c r="K433" t="s">
        <v>32</v>
      </c>
      <c r="L433" t="str">
        <f t="shared" si="27"/>
        <v>New York City</v>
      </c>
      <c r="M433" t="s">
        <v>41</v>
      </c>
      <c r="N433" t="str">
        <f>IF(M433="", "", IFERROR(VLOOKUP(M433, Data!$A$1:$B$5, 2, 0), "Unkown fuel"))</f>
        <v>harmful</v>
      </c>
      <c r="O433" t="s">
        <v>23</v>
      </c>
      <c r="P433" t="s">
        <v>24</v>
      </c>
      <c r="Q433" t="s">
        <v>25</v>
      </c>
      <c r="R433" t="s">
        <v>243</v>
      </c>
      <c r="S433">
        <v>998</v>
      </c>
      <c r="T433" t="s">
        <v>244</v>
      </c>
      <c r="U433" t="s">
        <v>141</v>
      </c>
      <c r="V433">
        <v>5</v>
      </c>
      <c r="W433" t="s">
        <v>29</v>
      </c>
    </row>
    <row r="434" spans="1:23" x14ac:dyDescent="0.3">
      <c r="A434">
        <v>447</v>
      </c>
      <c r="B434" t="s">
        <v>69</v>
      </c>
      <c r="C434">
        <v>2015</v>
      </c>
      <c r="D434">
        <f t="shared" ca="1" si="24"/>
        <v>8</v>
      </c>
      <c r="E434" s="5">
        <v>292000</v>
      </c>
      <c r="F434">
        <v>70000</v>
      </c>
      <c r="G434" t="s">
        <v>124</v>
      </c>
      <c r="H434" t="str">
        <f t="shared" si="25"/>
        <v>South</v>
      </c>
      <c r="I434" t="s">
        <v>196</v>
      </c>
      <c r="J434" t="str">
        <f t="shared" si="26"/>
        <v>Florida</v>
      </c>
      <c r="K434" t="s">
        <v>197</v>
      </c>
      <c r="L434" t="str">
        <f t="shared" si="27"/>
        <v>Miami</v>
      </c>
      <c r="M434" t="s">
        <v>22</v>
      </c>
      <c r="N434" t="str">
        <f>IF(M434="", "", IFERROR(VLOOKUP(M434, Data!$A$1:$B$5, 2, 0), "Unkown fuel"))</f>
        <v>very harmful</v>
      </c>
      <c r="O434" t="s">
        <v>23</v>
      </c>
      <c r="P434" t="s">
        <v>24</v>
      </c>
      <c r="Q434" t="s">
        <v>25</v>
      </c>
      <c r="R434" t="s">
        <v>72</v>
      </c>
      <c r="S434">
        <v>1399</v>
      </c>
      <c r="T434" t="s">
        <v>247</v>
      </c>
      <c r="U434" t="s">
        <v>74</v>
      </c>
      <c r="V434">
        <v>5</v>
      </c>
      <c r="W434" t="s">
        <v>29</v>
      </c>
    </row>
    <row r="435" spans="1:23" x14ac:dyDescent="0.3">
      <c r="A435">
        <v>448</v>
      </c>
      <c r="B435" t="s">
        <v>109</v>
      </c>
      <c r="C435">
        <v>2012</v>
      </c>
      <c r="D435">
        <f t="shared" ca="1" si="24"/>
        <v>11</v>
      </c>
      <c r="E435" s="5">
        <v>390000</v>
      </c>
      <c r="F435">
        <v>80000</v>
      </c>
      <c r="G435" t="s">
        <v>56</v>
      </c>
      <c r="H435" t="str">
        <f t="shared" si="25"/>
        <v>West</v>
      </c>
      <c r="I435" t="s">
        <v>57</v>
      </c>
      <c r="J435" t="str">
        <f t="shared" si="26"/>
        <v>California</v>
      </c>
      <c r="K435" t="s">
        <v>58</v>
      </c>
      <c r="L435" t="str">
        <f t="shared" si="27"/>
        <v>Los Angeles</v>
      </c>
      <c r="M435" t="s">
        <v>22</v>
      </c>
      <c r="N435" t="str">
        <f>IF(M435="", "", IFERROR(VLOOKUP(M435, Data!$A$1:$B$5, 2, 0), "Unkown fuel"))</f>
        <v>very harmful</v>
      </c>
      <c r="O435" t="s">
        <v>23</v>
      </c>
      <c r="P435" t="s">
        <v>24</v>
      </c>
      <c r="Q435" t="s">
        <v>25</v>
      </c>
      <c r="R435" t="s">
        <v>150</v>
      </c>
      <c r="S435">
        <v>2179</v>
      </c>
      <c r="T435" t="s">
        <v>151</v>
      </c>
      <c r="U435" t="s">
        <v>152</v>
      </c>
      <c r="V435">
        <v>7</v>
      </c>
      <c r="W435" t="s">
        <v>29</v>
      </c>
    </row>
    <row r="436" spans="1:23" x14ac:dyDescent="0.3">
      <c r="A436">
        <v>449</v>
      </c>
      <c r="B436" t="s">
        <v>69</v>
      </c>
      <c r="C436">
        <v>2016</v>
      </c>
      <c r="D436">
        <f t="shared" ca="1" si="24"/>
        <v>7</v>
      </c>
      <c r="E436" s="5">
        <v>550000</v>
      </c>
      <c r="F436">
        <v>44000</v>
      </c>
      <c r="G436" t="s">
        <v>56</v>
      </c>
      <c r="H436" t="str">
        <f t="shared" si="25"/>
        <v>West</v>
      </c>
      <c r="I436" t="s">
        <v>57</v>
      </c>
      <c r="J436" t="str">
        <f t="shared" si="26"/>
        <v>California</v>
      </c>
      <c r="K436" t="s">
        <v>58</v>
      </c>
      <c r="L436" t="str">
        <f t="shared" si="27"/>
        <v>Los Angeles</v>
      </c>
      <c r="M436" t="s">
        <v>41</v>
      </c>
      <c r="N436" t="str">
        <f>IF(M436="", "", IFERROR(VLOOKUP(M436, Data!$A$1:$B$5, 2, 0), "Unkown fuel"))</f>
        <v>harmful</v>
      </c>
      <c r="O436" t="s">
        <v>23</v>
      </c>
      <c r="P436" t="s">
        <v>24</v>
      </c>
      <c r="Q436" t="s">
        <v>25</v>
      </c>
      <c r="R436" t="s">
        <v>218</v>
      </c>
      <c r="S436">
        <v>1196</v>
      </c>
      <c r="T436" t="s">
        <v>219</v>
      </c>
      <c r="U436" t="s">
        <v>220</v>
      </c>
      <c r="V436">
        <v>5</v>
      </c>
      <c r="W436" t="s">
        <v>29</v>
      </c>
    </row>
    <row r="437" spans="1:23" x14ac:dyDescent="0.3">
      <c r="A437">
        <v>450</v>
      </c>
      <c r="B437" t="s">
        <v>18</v>
      </c>
      <c r="C437">
        <v>2014</v>
      </c>
      <c r="D437">
        <f t="shared" ca="1" si="24"/>
        <v>9</v>
      </c>
      <c r="E437" s="5">
        <v>385000</v>
      </c>
      <c r="F437">
        <v>25000</v>
      </c>
      <c r="G437" t="s">
        <v>38</v>
      </c>
      <c r="H437" t="str">
        <f t="shared" si="25"/>
        <v>Central</v>
      </c>
      <c r="I437" t="s">
        <v>39</v>
      </c>
      <c r="J437" t="str">
        <f t="shared" si="26"/>
        <v>Illinois</v>
      </c>
      <c r="K437" t="s">
        <v>40</v>
      </c>
      <c r="L437" t="str">
        <f t="shared" si="27"/>
        <v>Chicago</v>
      </c>
      <c r="M437" t="s">
        <v>41</v>
      </c>
      <c r="N437" t="str">
        <f>IF(M437="", "", IFERROR(VLOOKUP(M437, Data!$A$1:$B$5, 2, 0), "Unkown fuel"))</f>
        <v>harmful</v>
      </c>
      <c r="O437" t="s">
        <v>23</v>
      </c>
      <c r="P437" t="s">
        <v>24</v>
      </c>
      <c r="Q437" t="s">
        <v>25</v>
      </c>
      <c r="R437" t="s">
        <v>243</v>
      </c>
      <c r="S437">
        <v>998</v>
      </c>
      <c r="T437" t="s">
        <v>244</v>
      </c>
      <c r="U437" t="s">
        <v>141</v>
      </c>
      <c r="V437">
        <v>5</v>
      </c>
      <c r="W437" t="s">
        <v>29</v>
      </c>
    </row>
    <row r="438" spans="1:23" x14ac:dyDescent="0.3">
      <c r="A438">
        <v>451</v>
      </c>
      <c r="B438" t="s">
        <v>46</v>
      </c>
      <c r="C438">
        <v>2016</v>
      </c>
      <c r="D438">
        <f t="shared" ca="1" si="24"/>
        <v>7</v>
      </c>
      <c r="E438" s="5">
        <v>800000</v>
      </c>
      <c r="F438">
        <v>25000</v>
      </c>
      <c r="G438" t="s">
        <v>38</v>
      </c>
      <c r="H438" t="str">
        <f t="shared" si="25"/>
        <v>Central</v>
      </c>
      <c r="I438" t="s">
        <v>70</v>
      </c>
      <c r="J438" t="str">
        <f t="shared" si="26"/>
        <v>Texas</v>
      </c>
      <c r="K438" t="s">
        <v>92</v>
      </c>
      <c r="L438" t="str">
        <f t="shared" si="27"/>
        <v>Dallas</v>
      </c>
      <c r="M438" t="s">
        <v>41</v>
      </c>
      <c r="N438" t="str">
        <f>IF(M438="", "", IFERROR(VLOOKUP(M438, Data!$A$1:$B$5, 2, 0), "Unkown fuel"))</f>
        <v>harmful</v>
      </c>
      <c r="O438" t="s">
        <v>23</v>
      </c>
      <c r="P438" t="s">
        <v>24</v>
      </c>
      <c r="Q438" t="s">
        <v>25</v>
      </c>
      <c r="R438" t="s">
        <v>550</v>
      </c>
      <c r="S438">
        <v>1591</v>
      </c>
      <c r="T438" t="s">
        <v>143</v>
      </c>
      <c r="U438" t="s">
        <v>144</v>
      </c>
      <c r="V438">
        <v>5</v>
      </c>
      <c r="W438" t="s">
        <v>29</v>
      </c>
    </row>
    <row r="439" spans="1:23" x14ac:dyDescent="0.3">
      <c r="A439">
        <v>452</v>
      </c>
      <c r="B439" t="s">
        <v>18</v>
      </c>
      <c r="C439">
        <v>2019</v>
      </c>
      <c r="D439">
        <f t="shared" ca="1" si="24"/>
        <v>4</v>
      </c>
      <c r="E439" s="5">
        <v>675000</v>
      </c>
      <c r="F439">
        <v>10000</v>
      </c>
      <c r="G439" t="s">
        <v>38</v>
      </c>
      <c r="H439" t="str">
        <f t="shared" si="25"/>
        <v>Central</v>
      </c>
      <c r="I439" t="s">
        <v>70</v>
      </c>
      <c r="J439" t="str">
        <f t="shared" si="26"/>
        <v>Texas</v>
      </c>
      <c r="K439" t="s">
        <v>92</v>
      </c>
      <c r="L439" t="str">
        <f t="shared" si="27"/>
        <v>Dallas</v>
      </c>
      <c r="M439" t="s">
        <v>41</v>
      </c>
      <c r="N439" t="str">
        <f>IF(M439="", "", IFERROR(VLOOKUP(M439, Data!$A$1:$B$5, 2, 0), "Unkown fuel"))</f>
        <v>harmful</v>
      </c>
      <c r="O439" t="s">
        <v>23</v>
      </c>
      <c r="P439" t="s">
        <v>24</v>
      </c>
      <c r="Q439" t="s">
        <v>25</v>
      </c>
      <c r="R439" t="s">
        <v>264</v>
      </c>
      <c r="S439">
        <v>1197</v>
      </c>
      <c r="T439" t="s">
        <v>265</v>
      </c>
      <c r="U439" t="s">
        <v>266</v>
      </c>
      <c r="V439">
        <v>5</v>
      </c>
      <c r="W439" t="s">
        <v>29</v>
      </c>
    </row>
    <row r="440" spans="1:23" x14ac:dyDescent="0.3">
      <c r="A440">
        <v>453</v>
      </c>
      <c r="B440" t="s">
        <v>109</v>
      </c>
      <c r="C440">
        <v>2018</v>
      </c>
      <c r="D440">
        <f t="shared" ca="1" si="24"/>
        <v>5</v>
      </c>
      <c r="E440" s="5">
        <v>1525000</v>
      </c>
      <c r="F440">
        <v>50000</v>
      </c>
      <c r="G440" t="s">
        <v>38</v>
      </c>
      <c r="H440" t="str">
        <f t="shared" si="25"/>
        <v>Central</v>
      </c>
      <c r="I440" t="s">
        <v>70</v>
      </c>
      <c r="J440" t="str">
        <f t="shared" si="26"/>
        <v>Texas</v>
      </c>
      <c r="K440" t="s">
        <v>92</v>
      </c>
      <c r="L440" t="str">
        <f t="shared" si="27"/>
        <v>Dallas</v>
      </c>
      <c r="M440" t="s">
        <v>22</v>
      </c>
      <c r="N440" t="str">
        <f>IF(M440="", "", IFERROR(VLOOKUP(M440, Data!$A$1:$B$5, 2, 0), "Unkown fuel"))</f>
        <v>very harmful</v>
      </c>
      <c r="O440" t="s">
        <v>23</v>
      </c>
      <c r="P440" t="s">
        <v>24</v>
      </c>
      <c r="Q440" t="s">
        <v>25</v>
      </c>
      <c r="R440" t="s">
        <v>421</v>
      </c>
      <c r="S440">
        <v>2179</v>
      </c>
      <c r="T440" t="s">
        <v>461</v>
      </c>
      <c r="U440" t="s">
        <v>334</v>
      </c>
      <c r="V440">
        <v>7</v>
      </c>
      <c r="W440" t="s">
        <v>29</v>
      </c>
    </row>
    <row r="441" spans="1:23" x14ac:dyDescent="0.3">
      <c r="A441">
        <v>454</v>
      </c>
      <c r="B441" t="s">
        <v>69</v>
      </c>
      <c r="C441">
        <v>2018</v>
      </c>
      <c r="D441">
        <f t="shared" ca="1" si="24"/>
        <v>5</v>
      </c>
      <c r="E441" s="5">
        <v>950000</v>
      </c>
      <c r="F441">
        <v>30000</v>
      </c>
      <c r="G441" t="s">
        <v>19</v>
      </c>
      <c r="H441" t="str">
        <f t="shared" si="25"/>
        <v>East</v>
      </c>
      <c r="I441" t="s">
        <v>31</v>
      </c>
      <c r="J441" t="str">
        <f t="shared" si="26"/>
        <v>New York</v>
      </c>
      <c r="K441" t="s">
        <v>32</v>
      </c>
      <c r="L441" t="str">
        <f t="shared" si="27"/>
        <v>New York City</v>
      </c>
      <c r="M441" t="s">
        <v>22</v>
      </c>
      <c r="N441" t="str">
        <f>IF(M441="", "", IFERROR(VLOOKUP(M441, Data!$A$1:$B$5, 2, 0), "Unkown fuel"))</f>
        <v>very harmful</v>
      </c>
      <c r="O441" t="s">
        <v>23</v>
      </c>
      <c r="P441" t="s">
        <v>24</v>
      </c>
      <c r="Q441" t="s">
        <v>25</v>
      </c>
      <c r="R441" t="s">
        <v>47</v>
      </c>
      <c r="S441">
        <v>1498</v>
      </c>
      <c r="T441" t="s">
        <v>303</v>
      </c>
      <c r="U441" t="s">
        <v>238</v>
      </c>
      <c r="V441">
        <v>5</v>
      </c>
      <c r="W441" t="s">
        <v>29</v>
      </c>
    </row>
    <row r="442" spans="1:23" x14ac:dyDescent="0.3">
      <c r="A442">
        <v>455</v>
      </c>
      <c r="B442" t="s">
        <v>46</v>
      </c>
      <c r="C442">
        <v>2015</v>
      </c>
      <c r="D442">
        <f t="shared" ca="1" si="24"/>
        <v>8</v>
      </c>
      <c r="E442" s="5">
        <v>610000</v>
      </c>
      <c r="F442">
        <v>50000</v>
      </c>
      <c r="G442" t="s">
        <v>19</v>
      </c>
      <c r="H442" t="str">
        <f t="shared" si="25"/>
        <v>East</v>
      </c>
      <c r="I442" t="s">
        <v>31</v>
      </c>
      <c r="J442" t="str">
        <f t="shared" si="26"/>
        <v>New York</v>
      </c>
      <c r="K442" t="s">
        <v>32</v>
      </c>
      <c r="L442" t="str">
        <f t="shared" si="27"/>
        <v>New York City</v>
      </c>
      <c r="M442" t="s">
        <v>22</v>
      </c>
      <c r="N442" t="str">
        <f>IF(M442="", "", IFERROR(VLOOKUP(M442, Data!$A$1:$B$5, 2, 0), "Unkown fuel"))</f>
        <v>very harmful</v>
      </c>
      <c r="O442" t="s">
        <v>23</v>
      </c>
      <c r="P442" t="s">
        <v>24</v>
      </c>
      <c r="Q442" t="s">
        <v>33</v>
      </c>
      <c r="R442" t="s">
        <v>551</v>
      </c>
      <c r="S442">
        <v>1396</v>
      </c>
      <c r="T442" t="s">
        <v>100</v>
      </c>
      <c r="U442" t="s">
        <v>552</v>
      </c>
      <c r="V442">
        <v>5</v>
      </c>
      <c r="W442" t="s">
        <v>29</v>
      </c>
    </row>
    <row r="443" spans="1:23" x14ac:dyDescent="0.3">
      <c r="A443">
        <v>456</v>
      </c>
      <c r="B443" t="s">
        <v>46</v>
      </c>
      <c r="C443">
        <v>2012</v>
      </c>
      <c r="D443">
        <f t="shared" ca="1" si="24"/>
        <v>11</v>
      </c>
      <c r="E443" s="5">
        <v>525000</v>
      </c>
      <c r="F443">
        <v>120000</v>
      </c>
      <c r="G443" t="s">
        <v>56</v>
      </c>
      <c r="H443" t="str">
        <f t="shared" si="25"/>
        <v>West</v>
      </c>
      <c r="I443" t="s">
        <v>57</v>
      </c>
      <c r="J443" t="str">
        <f t="shared" si="26"/>
        <v>California</v>
      </c>
      <c r="K443" t="s">
        <v>58</v>
      </c>
      <c r="L443" t="str">
        <f t="shared" si="27"/>
        <v>Los Angeles</v>
      </c>
      <c r="M443" t="s">
        <v>22</v>
      </c>
      <c r="N443" t="str">
        <f>IF(M443="", "", IFERROR(VLOOKUP(M443, Data!$A$1:$B$5, 2, 0), "Unkown fuel"))</f>
        <v>very harmful</v>
      </c>
      <c r="O443" t="s">
        <v>23</v>
      </c>
      <c r="P443" t="s">
        <v>24</v>
      </c>
      <c r="Q443" t="s">
        <v>25</v>
      </c>
      <c r="R443" t="s">
        <v>99</v>
      </c>
      <c r="S443">
        <v>1396</v>
      </c>
      <c r="T443" t="s">
        <v>100</v>
      </c>
      <c r="U443" t="s">
        <v>101</v>
      </c>
      <c r="V443">
        <v>5</v>
      </c>
      <c r="W443" t="s">
        <v>29</v>
      </c>
    </row>
    <row r="444" spans="1:23" x14ac:dyDescent="0.3">
      <c r="A444">
        <v>457</v>
      </c>
      <c r="B444" t="s">
        <v>37</v>
      </c>
      <c r="C444">
        <v>2019</v>
      </c>
      <c r="D444">
        <f t="shared" ca="1" si="24"/>
        <v>4</v>
      </c>
      <c r="E444" s="5">
        <v>700000</v>
      </c>
      <c r="F444">
        <v>40000</v>
      </c>
      <c r="G444" t="s">
        <v>56</v>
      </c>
      <c r="H444" t="str">
        <f t="shared" si="25"/>
        <v>West</v>
      </c>
      <c r="I444" t="s">
        <v>57</v>
      </c>
      <c r="J444" t="str">
        <f t="shared" si="26"/>
        <v>California</v>
      </c>
      <c r="K444" t="s">
        <v>58</v>
      </c>
      <c r="L444" t="str">
        <f t="shared" si="27"/>
        <v>Los Angeles</v>
      </c>
      <c r="M444" t="s">
        <v>22</v>
      </c>
      <c r="N444" t="str">
        <f>IF(M444="", "", IFERROR(VLOOKUP(M444, Data!$A$1:$B$5, 2, 0), "Unkown fuel"))</f>
        <v>very harmful</v>
      </c>
      <c r="O444" t="s">
        <v>23</v>
      </c>
      <c r="P444" t="s">
        <v>154</v>
      </c>
      <c r="Q444" t="s">
        <v>25</v>
      </c>
      <c r="R444" t="s">
        <v>543</v>
      </c>
      <c r="S444">
        <v>1498</v>
      </c>
      <c r="T444" t="s">
        <v>212</v>
      </c>
      <c r="U444" t="s">
        <v>544</v>
      </c>
      <c r="V444">
        <v>5</v>
      </c>
      <c r="W444" t="s">
        <v>29</v>
      </c>
    </row>
    <row r="445" spans="1:23" x14ac:dyDescent="0.3">
      <c r="A445">
        <v>458</v>
      </c>
      <c r="B445" t="s">
        <v>88</v>
      </c>
      <c r="C445">
        <v>2015</v>
      </c>
      <c r="D445">
        <f t="shared" ca="1" si="24"/>
        <v>8</v>
      </c>
      <c r="E445" s="5">
        <v>375000</v>
      </c>
      <c r="F445">
        <v>80000</v>
      </c>
      <c r="G445" t="s">
        <v>19</v>
      </c>
      <c r="H445" t="str">
        <f t="shared" si="25"/>
        <v>East</v>
      </c>
      <c r="I445" t="s">
        <v>31</v>
      </c>
      <c r="J445" t="str">
        <f t="shared" si="26"/>
        <v>New York</v>
      </c>
      <c r="K445" t="s">
        <v>32</v>
      </c>
      <c r="L445" t="str">
        <f t="shared" si="27"/>
        <v>New York City</v>
      </c>
      <c r="M445" t="s">
        <v>22</v>
      </c>
      <c r="N445" t="str">
        <f>IF(M445="", "", IFERROR(VLOOKUP(M445, Data!$A$1:$B$5, 2, 0), "Unkown fuel"))</f>
        <v>very harmful</v>
      </c>
      <c r="O445" t="s">
        <v>23</v>
      </c>
      <c r="P445" t="s">
        <v>24</v>
      </c>
      <c r="Q445" t="s">
        <v>25</v>
      </c>
      <c r="R445" t="s">
        <v>489</v>
      </c>
      <c r="S445">
        <v>2523</v>
      </c>
      <c r="T445" t="s">
        <v>309</v>
      </c>
      <c r="U445" t="s">
        <v>490</v>
      </c>
      <c r="V445">
        <v>7</v>
      </c>
      <c r="W445" t="s">
        <v>29</v>
      </c>
    </row>
    <row r="446" spans="1:23" x14ac:dyDescent="0.3">
      <c r="A446">
        <v>459</v>
      </c>
      <c r="B446" t="s">
        <v>296</v>
      </c>
      <c r="C446">
        <v>2015</v>
      </c>
      <c r="D446">
        <f t="shared" ca="1" si="24"/>
        <v>8</v>
      </c>
      <c r="E446" s="5">
        <v>580000</v>
      </c>
      <c r="F446">
        <v>90000</v>
      </c>
      <c r="G446" t="s">
        <v>56</v>
      </c>
      <c r="H446" t="str">
        <f t="shared" si="25"/>
        <v>West</v>
      </c>
      <c r="I446" t="s">
        <v>57</v>
      </c>
      <c r="J446" t="str">
        <f t="shared" si="26"/>
        <v>California</v>
      </c>
      <c r="K446" t="s">
        <v>58</v>
      </c>
      <c r="L446" t="str">
        <f t="shared" si="27"/>
        <v>Los Angeles</v>
      </c>
      <c r="M446" t="s">
        <v>22</v>
      </c>
      <c r="N446" t="str">
        <f>IF(M446="", "", IFERROR(VLOOKUP(M446, Data!$A$1:$B$5, 2, 0), "Unkown fuel"))</f>
        <v>very harmful</v>
      </c>
      <c r="O446" t="s">
        <v>23</v>
      </c>
      <c r="P446" t="s">
        <v>24</v>
      </c>
      <c r="Q446" t="s">
        <v>25</v>
      </c>
      <c r="R446" t="s">
        <v>297</v>
      </c>
      <c r="S446">
        <v>1461</v>
      </c>
      <c r="T446" t="s">
        <v>298</v>
      </c>
      <c r="U446" t="s">
        <v>299</v>
      </c>
      <c r="V446">
        <v>5</v>
      </c>
      <c r="W446" t="s">
        <v>29</v>
      </c>
    </row>
    <row r="447" spans="1:23" x14ac:dyDescent="0.3">
      <c r="A447">
        <v>460</v>
      </c>
      <c r="B447" t="s">
        <v>18</v>
      </c>
      <c r="C447">
        <v>2015</v>
      </c>
      <c r="D447">
        <f t="shared" ca="1" si="24"/>
        <v>8</v>
      </c>
      <c r="E447" s="5">
        <v>434999</v>
      </c>
      <c r="F447">
        <v>50000</v>
      </c>
      <c r="G447" t="s">
        <v>56</v>
      </c>
      <c r="H447" t="str">
        <f t="shared" si="25"/>
        <v>West</v>
      </c>
      <c r="I447" t="s">
        <v>57</v>
      </c>
      <c r="J447" t="str">
        <f t="shared" si="26"/>
        <v>California</v>
      </c>
      <c r="K447" t="s">
        <v>58</v>
      </c>
      <c r="L447" t="str">
        <f t="shared" si="27"/>
        <v>Los Angeles</v>
      </c>
      <c r="M447" t="s">
        <v>41</v>
      </c>
      <c r="N447" t="str">
        <f>IF(M447="", "", IFERROR(VLOOKUP(M447, Data!$A$1:$B$5, 2, 0), "Unkown fuel"))</f>
        <v>harmful</v>
      </c>
      <c r="O447" t="s">
        <v>23</v>
      </c>
      <c r="P447" t="s">
        <v>24</v>
      </c>
      <c r="Q447" t="s">
        <v>33</v>
      </c>
      <c r="R447" t="s">
        <v>389</v>
      </c>
      <c r="S447">
        <v>1197</v>
      </c>
      <c r="T447" t="s">
        <v>457</v>
      </c>
      <c r="U447" t="s">
        <v>115</v>
      </c>
      <c r="V447">
        <v>5</v>
      </c>
      <c r="W447" t="s">
        <v>29</v>
      </c>
    </row>
    <row r="448" spans="1:23" x14ac:dyDescent="0.3">
      <c r="A448">
        <v>461</v>
      </c>
      <c r="B448" t="s">
        <v>145</v>
      </c>
      <c r="C448">
        <v>2020</v>
      </c>
      <c r="D448">
        <f t="shared" ca="1" si="24"/>
        <v>3</v>
      </c>
      <c r="E448" s="5">
        <v>350000</v>
      </c>
      <c r="F448">
        <v>2136</v>
      </c>
      <c r="G448" t="s">
        <v>56</v>
      </c>
      <c r="H448" t="str">
        <f t="shared" si="25"/>
        <v>West</v>
      </c>
      <c r="I448" t="s">
        <v>57</v>
      </c>
      <c r="J448" t="str">
        <f t="shared" si="26"/>
        <v>California</v>
      </c>
      <c r="K448" t="s">
        <v>58</v>
      </c>
      <c r="L448" t="str">
        <f t="shared" si="27"/>
        <v>Los Angeles</v>
      </c>
      <c r="M448" t="s">
        <v>41</v>
      </c>
      <c r="N448" t="str">
        <f>IF(M448="", "", IFERROR(VLOOKUP(M448, Data!$A$1:$B$5, 2, 0), "Unkown fuel"))</f>
        <v>harmful</v>
      </c>
      <c r="O448" t="s">
        <v>23</v>
      </c>
      <c r="P448" t="s">
        <v>24</v>
      </c>
      <c r="Q448" t="s">
        <v>25</v>
      </c>
      <c r="R448" t="s">
        <v>553</v>
      </c>
      <c r="S448">
        <v>999</v>
      </c>
      <c r="T448" t="s">
        <v>86</v>
      </c>
      <c r="U448" t="s">
        <v>306</v>
      </c>
      <c r="V448">
        <v>5</v>
      </c>
      <c r="W448" t="s">
        <v>29</v>
      </c>
    </row>
    <row r="449" spans="1:23" x14ac:dyDescent="0.3">
      <c r="A449">
        <v>462</v>
      </c>
      <c r="B449" t="s">
        <v>65</v>
      </c>
      <c r="C449">
        <v>2012</v>
      </c>
      <c r="D449">
        <f t="shared" ca="1" si="24"/>
        <v>11</v>
      </c>
      <c r="E449" s="5">
        <v>730000</v>
      </c>
      <c r="F449">
        <v>250000</v>
      </c>
      <c r="G449" t="s">
        <v>124</v>
      </c>
      <c r="H449" t="str">
        <f t="shared" si="25"/>
        <v>South</v>
      </c>
      <c r="I449" t="s">
        <v>196</v>
      </c>
      <c r="J449" t="str">
        <f t="shared" si="26"/>
        <v>Florida</v>
      </c>
      <c r="K449" t="s">
        <v>197</v>
      </c>
      <c r="L449" t="str">
        <f t="shared" si="27"/>
        <v>Miami</v>
      </c>
      <c r="M449" t="s">
        <v>22</v>
      </c>
      <c r="N449" t="str">
        <f>IF(M449="", "", IFERROR(VLOOKUP(M449, Data!$A$1:$B$5, 2, 0), "Unkown fuel"))</f>
        <v>very harmful</v>
      </c>
      <c r="O449" t="s">
        <v>23</v>
      </c>
      <c r="P449" t="s">
        <v>24</v>
      </c>
      <c r="Q449" t="s">
        <v>25</v>
      </c>
      <c r="R449" t="s">
        <v>170</v>
      </c>
      <c r="S449">
        <v>2494</v>
      </c>
      <c r="T449" t="s">
        <v>171</v>
      </c>
      <c r="U449" t="s">
        <v>172</v>
      </c>
      <c r="V449">
        <v>7</v>
      </c>
      <c r="W449" t="s">
        <v>29</v>
      </c>
    </row>
    <row r="450" spans="1:23" x14ac:dyDescent="0.3">
      <c r="A450">
        <v>463</v>
      </c>
      <c r="B450" t="s">
        <v>46</v>
      </c>
      <c r="C450">
        <v>2015</v>
      </c>
      <c r="D450">
        <f t="shared" ref="D450:D513" ca="1" si="28">TRUNC(YEARFRAC(DATE(C450,1,1), TODAY(), 1))</f>
        <v>8</v>
      </c>
      <c r="E450" s="5">
        <v>600000</v>
      </c>
      <c r="F450">
        <v>35000</v>
      </c>
      <c r="G450" t="s">
        <v>19</v>
      </c>
      <c r="H450" t="str">
        <f t="shared" ref="H450:H513" si="29">TRIM(G450)</f>
        <v>East</v>
      </c>
      <c r="I450" t="s">
        <v>206</v>
      </c>
      <c r="J450" t="str">
        <f t="shared" ref="J450:J513" si="30">TRIM(I450)</f>
        <v>Pennsylvania</v>
      </c>
      <c r="K450" t="s">
        <v>207</v>
      </c>
      <c r="L450" t="str">
        <f t="shared" ref="L450:L513" si="31">TRIM(K450)</f>
        <v>Philadelphia</v>
      </c>
      <c r="M450" t="s">
        <v>41</v>
      </c>
      <c r="N450" t="str">
        <f>IF(M450="", "", IFERROR(VLOOKUP(M450, Data!$A$1:$B$5, 2, 0), "Unkown fuel"))</f>
        <v>harmful</v>
      </c>
      <c r="O450" t="s">
        <v>23</v>
      </c>
      <c r="P450" t="s">
        <v>24</v>
      </c>
      <c r="Q450" t="s">
        <v>25</v>
      </c>
      <c r="R450" t="s">
        <v>133</v>
      </c>
      <c r="S450">
        <v>1197</v>
      </c>
      <c r="T450" t="s">
        <v>134</v>
      </c>
      <c r="U450" t="s">
        <v>135</v>
      </c>
      <c r="V450">
        <v>5</v>
      </c>
      <c r="W450" t="s">
        <v>29</v>
      </c>
    </row>
    <row r="451" spans="1:23" x14ac:dyDescent="0.3">
      <c r="A451">
        <v>464</v>
      </c>
      <c r="B451" t="s">
        <v>65</v>
      </c>
      <c r="C451">
        <v>2015</v>
      </c>
      <c r="D451">
        <f t="shared" ca="1" si="28"/>
        <v>8</v>
      </c>
      <c r="E451" s="5">
        <v>1050000</v>
      </c>
      <c r="F451">
        <v>120000</v>
      </c>
      <c r="G451" t="s">
        <v>38</v>
      </c>
      <c r="H451" t="str">
        <f t="shared" si="29"/>
        <v>Central</v>
      </c>
      <c r="I451" t="s">
        <v>39</v>
      </c>
      <c r="J451" t="str">
        <f t="shared" si="30"/>
        <v>Illinois</v>
      </c>
      <c r="K451" t="s">
        <v>40</v>
      </c>
      <c r="L451" t="str">
        <f t="shared" si="31"/>
        <v>Chicago</v>
      </c>
      <c r="M451" t="s">
        <v>22</v>
      </c>
      <c r="N451" t="str">
        <f>IF(M451="", "", IFERROR(VLOOKUP(M451, Data!$A$1:$B$5, 2, 0), "Unkown fuel"))</f>
        <v>very harmful</v>
      </c>
      <c r="O451" t="s">
        <v>23</v>
      </c>
      <c r="P451" t="s">
        <v>24</v>
      </c>
      <c r="Q451" t="s">
        <v>25</v>
      </c>
      <c r="R451" t="s">
        <v>170</v>
      </c>
      <c r="S451">
        <v>2494</v>
      </c>
      <c r="T451" t="s">
        <v>190</v>
      </c>
      <c r="U451" t="s">
        <v>172</v>
      </c>
      <c r="V451">
        <v>7</v>
      </c>
      <c r="W451" t="s">
        <v>29</v>
      </c>
    </row>
    <row r="452" spans="1:23" x14ac:dyDescent="0.3">
      <c r="A452">
        <v>465</v>
      </c>
      <c r="B452" t="s">
        <v>18</v>
      </c>
      <c r="C452">
        <v>2017</v>
      </c>
      <c r="D452">
        <f t="shared" ca="1" si="28"/>
        <v>6</v>
      </c>
      <c r="E452" s="5">
        <v>735000</v>
      </c>
      <c r="F452">
        <v>70000</v>
      </c>
      <c r="G452" t="s">
        <v>38</v>
      </c>
      <c r="H452" t="str">
        <f t="shared" si="29"/>
        <v>Central</v>
      </c>
      <c r="I452" t="s">
        <v>70</v>
      </c>
      <c r="J452" t="str">
        <f t="shared" si="30"/>
        <v>Texas</v>
      </c>
      <c r="K452" t="s">
        <v>71</v>
      </c>
      <c r="L452" t="str">
        <f t="shared" si="31"/>
        <v>Houston</v>
      </c>
      <c r="M452" t="s">
        <v>22</v>
      </c>
      <c r="N452" t="str">
        <f>IF(M452="", "", IFERROR(VLOOKUP(M452, Data!$A$1:$B$5, 2, 0), "Unkown fuel"))</f>
        <v>very harmful</v>
      </c>
      <c r="O452" t="s">
        <v>23</v>
      </c>
      <c r="P452" t="s">
        <v>24</v>
      </c>
      <c r="Q452" t="s">
        <v>25</v>
      </c>
      <c r="R452" t="s">
        <v>527</v>
      </c>
      <c r="S452">
        <v>1248</v>
      </c>
      <c r="T452" t="s">
        <v>27</v>
      </c>
      <c r="U452" t="s">
        <v>28</v>
      </c>
      <c r="V452">
        <v>5</v>
      </c>
      <c r="W452" t="s">
        <v>29</v>
      </c>
    </row>
    <row r="453" spans="1:23" x14ac:dyDescent="0.3">
      <c r="A453">
        <v>466</v>
      </c>
      <c r="B453" t="s">
        <v>75</v>
      </c>
      <c r="C453">
        <v>2018</v>
      </c>
      <c r="D453">
        <f t="shared" ca="1" si="28"/>
        <v>5</v>
      </c>
      <c r="E453" s="5">
        <v>1050000</v>
      </c>
      <c r="F453">
        <v>18000</v>
      </c>
      <c r="G453" t="s">
        <v>38</v>
      </c>
      <c r="H453" t="str">
        <f t="shared" si="29"/>
        <v>Central</v>
      </c>
      <c r="I453" t="s">
        <v>70</v>
      </c>
      <c r="J453" t="str">
        <f t="shared" si="30"/>
        <v>Texas</v>
      </c>
      <c r="K453" t="s">
        <v>71</v>
      </c>
      <c r="L453" t="str">
        <f t="shared" si="31"/>
        <v>Houston</v>
      </c>
      <c r="M453" t="s">
        <v>22</v>
      </c>
      <c r="N453" t="str">
        <f>IF(M453="", "", IFERROR(VLOOKUP(M453, Data!$A$1:$B$5, 2, 0), "Unkown fuel"))</f>
        <v>very harmful</v>
      </c>
      <c r="O453" t="s">
        <v>158</v>
      </c>
      <c r="P453" t="s">
        <v>24</v>
      </c>
      <c r="Q453" t="s">
        <v>25</v>
      </c>
      <c r="R453" t="s">
        <v>554</v>
      </c>
      <c r="S453">
        <v>1461</v>
      </c>
      <c r="T453" t="s">
        <v>77</v>
      </c>
      <c r="U453" t="s">
        <v>555</v>
      </c>
      <c r="V453">
        <v>5</v>
      </c>
      <c r="W453" t="s">
        <v>29</v>
      </c>
    </row>
    <row r="454" spans="1:23" x14ac:dyDescent="0.3">
      <c r="A454">
        <v>467</v>
      </c>
      <c r="B454" t="s">
        <v>120</v>
      </c>
      <c r="C454">
        <v>2016</v>
      </c>
      <c r="D454">
        <f t="shared" ca="1" si="28"/>
        <v>7</v>
      </c>
      <c r="E454" s="5">
        <v>420000</v>
      </c>
      <c r="F454">
        <v>110000</v>
      </c>
      <c r="G454" t="s">
        <v>56</v>
      </c>
      <c r="H454" t="str">
        <f t="shared" si="29"/>
        <v>West</v>
      </c>
      <c r="I454" t="s">
        <v>57</v>
      </c>
      <c r="J454" t="str">
        <f t="shared" si="30"/>
        <v>California</v>
      </c>
      <c r="K454" t="s">
        <v>58</v>
      </c>
      <c r="L454" t="str">
        <f t="shared" si="31"/>
        <v>Los Angeles</v>
      </c>
      <c r="M454" t="s">
        <v>22</v>
      </c>
      <c r="N454" t="str">
        <f>IF(M454="", "", IFERROR(VLOOKUP(M454, Data!$A$1:$B$5, 2, 0), "Unkown fuel"))</f>
        <v>very harmful</v>
      </c>
      <c r="O454" t="s">
        <v>23</v>
      </c>
      <c r="P454" t="s">
        <v>24</v>
      </c>
      <c r="Q454" t="s">
        <v>33</v>
      </c>
      <c r="R454" t="s">
        <v>121</v>
      </c>
      <c r="S454">
        <v>1248</v>
      </c>
      <c r="T454" t="s">
        <v>556</v>
      </c>
      <c r="U454" t="s">
        <v>123</v>
      </c>
      <c r="V454">
        <v>7</v>
      </c>
      <c r="W454" t="s">
        <v>29</v>
      </c>
    </row>
    <row r="455" spans="1:23" x14ac:dyDescent="0.3">
      <c r="A455">
        <v>468</v>
      </c>
      <c r="B455" t="s">
        <v>18</v>
      </c>
      <c r="C455">
        <v>2017</v>
      </c>
      <c r="D455">
        <f t="shared" ca="1" si="28"/>
        <v>6</v>
      </c>
      <c r="E455" s="5">
        <v>800000</v>
      </c>
      <c r="F455">
        <v>60000</v>
      </c>
      <c r="G455" t="s">
        <v>56</v>
      </c>
      <c r="H455" t="str">
        <f t="shared" si="29"/>
        <v>West</v>
      </c>
      <c r="I455" t="s">
        <v>57</v>
      </c>
      <c r="J455" t="str">
        <f t="shared" si="30"/>
        <v>California</v>
      </c>
      <c r="K455" t="s">
        <v>58</v>
      </c>
      <c r="L455" t="str">
        <f t="shared" si="31"/>
        <v>Los Angeles</v>
      </c>
      <c r="M455" t="s">
        <v>22</v>
      </c>
      <c r="N455" t="str">
        <f>IF(M455="", "", IFERROR(VLOOKUP(M455, Data!$A$1:$B$5, 2, 0), "Unkown fuel"))</f>
        <v>very harmful</v>
      </c>
      <c r="O455" t="s">
        <v>23</v>
      </c>
      <c r="P455" t="s">
        <v>24</v>
      </c>
      <c r="Q455" t="s">
        <v>25</v>
      </c>
      <c r="R455" t="s">
        <v>557</v>
      </c>
      <c r="S455">
        <v>1248</v>
      </c>
      <c r="T455" t="s">
        <v>94</v>
      </c>
      <c r="U455" t="s">
        <v>95</v>
      </c>
      <c r="V455">
        <v>5</v>
      </c>
      <c r="W455" t="s">
        <v>29</v>
      </c>
    </row>
    <row r="456" spans="1:23" x14ac:dyDescent="0.3">
      <c r="A456">
        <v>469</v>
      </c>
      <c r="B456" t="s">
        <v>65</v>
      </c>
      <c r="C456">
        <v>2015</v>
      </c>
      <c r="D456">
        <f t="shared" ca="1" si="28"/>
        <v>8</v>
      </c>
      <c r="E456" s="5">
        <v>2000000</v>
      </c>
      <c r="F456">
        <v>60000</v>
      </c>
      <c r="G456" t="s">
        <v>38</v>
      </c>
      <c r="H456" t="str">
        <f t="shared" si="29"/>
        <v>Central</v>
      </c>
      <c r="I456" t="s">
        <v>39</v>
      </c>
      <c r="J456" t="str">
        <f t="shared" si="30"/>
        <v>Illinois</v>
      </c>
      <c r="K456" t="s">
        <v>40</v>
      </c>
      <c r="L456" t="str">
        <f t="shared" si="31"/>
        <v>Chicago</v>
      </c>
      <c r="M456" t="s">
        <v>22</v>
      </c>
      <c r="N456" t="str">
        <f>IF(M456="", "", IFERROR(VLOOKUP(M456, Data!$A$1:$B$5, 2, 0), "Unkown fuel"))</f>
        <v>very harmful</v>
      </c>
      <c r="O456" t="s">
        <v>23</v>
      </c>
      <c r="P456" t="s">
        <v>154</v>
      </c>
      <c r="Q456" t="s">
        <v>25</v>
      </c>
      <c r="R456" t="s">
        <v>167</v>
      </c>
      <c r="S456">
        <v>2982</v>
      </c>
      <c r="T456" t="s">
        <v>168</v>
      </c>
      <c r="U456" t="s">
        <v>558</v>
      </c>
      <c r="V456">
        <v>7</v>
      </c>
      <c r="W456" t="s">
        <v>29</v>
      </c>
    </row>
    <row r="457" spans="1:23" x14ac:dyDescent="0.3">
      <c r="A457">
        <v>470</v>
      </c>
      <c r="B457" t="s">
        <v>18</v>
      </c>
      <c r="C457">
        <v>2016</v>
      </c>
      <c r="D457">
        <f t="shared" ca="1" si="28"/>
        <v>7</v>
      </c>
      <c r="E457" s="5">
        <v>600000</v>
      </c>
      <c r="F457">
        <v>147000</v>
      </c>
      <c r="G457" t="s">
        <v>38</v>
      </c>
      <c r="H457" t="str">
        <f t="shared" si="29"/>
        <v>Central</v>
      </c>
      <c r="I457" t="s">
        <v>39</v>
      </c>
      <c r="J457" t="str">
        <f t="shared" si="30"/>
        <v>Illinois</v>
      </c>
      <c r="K457" t="s">
        <v>40</v>
      </c>
      <c r="L457" t="str">
        <f t="shared" si="31"/>
        <v>Chicago</v>
      </c>
      <c r="M457" t="s">
        <v>22</v>
      </c>
      <c r="N457" t="str">
        <f>IF(M457="", "", IFERROR(VLOOKUP(M457, Data!$A$1:$B$5, 2, 0), "Unkown fuel"))</f>
        <v>very harmful</v>
      </c>
      <c r="O457" t="s">
        <v>23</v>
      </c>
      <c r="P457" t="s">
        <v>24</v>
      </c>
      <c r="Q457" t="s">
        <v>33</v>
      </c>
      <c r="R457" t="s">
        <v>106</v>
      </c>
      <c r="S457">
        <v>1248</v>
      </c>
      <c r="T457" t="s">
        <v>27</v>
      </c>
      <c r="U457" t="s">
        <v>28</v>
      </c>
      <c r="V457">
        <v>5</v>
      </c>
      <c r="W457" t="s">
        <v>29</v>
      </c>
    </row>
    <row r="458" spans="1:23" x14ac:dyDescent="0.3">
      <c r="A458">
        <v>471</v>
      </c>
      <c r="B458" t="s">
        <v>65</v>
      </c>
      <c r="C458">
        <v>2015</v>
      </c>
      <c r="D458">
        <f t="shared" ca="1" si="28"/>
        <v>8</v>
      </c>
      <c r="E458" s="5">
        <v>1900000</v>
      </c>
      <c r="F458">
        <v>130000</v>
      </c>
      <c r="G458" t="s">
        <v>56</v>
      </c>
      <c r="H458" t="str">
        <f t="shared" si="29"/>
        <v>West</v>
      </c>
      <c r="I458" t="s">
        <v>57</v>
      </c>
      <c r="J458" t="str">
        <f t="shared" si="30"/>
        <v>California</v>
      </c>
      <c r="K458" t="s">
        <v>58</v>
      </c>
      <c r="L458" t="str">
        <f t="shared" si="31"/>
        <v>Los Angeles</v>
      </c>
      <c r="M458" t="s">
        <v>22</v>
      </c>
      <c r="N458" t="str">
        <f>IF(M458="", "", IFERROR(VLOOKUP(M458, Data!$A$1:$B$5, 2, 0), "Unkown fuel"))</f>
        <v>very harmful</v>
      </c>
      <c r="O458" t="s">
        <v>23</v>
      </c>
      <c r="P458" t="s">
        <v>154</v>
      </c>
      <c r="Q458" t="s">
        <v>25</v>
      </c>
      <c r="R458" t="s">
        <v>167</v>
      </c>
      <c r="S458">
        <v>2982</v>
      </c>
      <c r="T458" t="s">
        <v>168</v>
      </c>
      <c r="U458" t="s">
        <v>558</v>
      </c>
      <c r="V458">
        <v>7</v>
      </c>
      <c r="W458" t="s">
        <v>29</v>
      </c>
    </row>
    <row r="459" spans="1:23" x14ac:dyDescent="0.3">
      <c r="A459">
        <v>472</v>
      </c>
      <c r="B459" t="s">
        <v>120</v>
      </c>
      <c r="C459">
        <v>2011</v>
      </c>
      <c r="D459">
        <f t="shared" ca="1" si="28"/>
        <v>12</v>
      </c>
      <c r="E459" s="5">
        <v>500000</v>
      </c>
      <c r="F459">
        <v>99500</v>
      </c>
      <c r="G459" t="s">
        <v>19</v>
      </c>
      <c r="H459" t="str">
        <f t="shared" si="29"/>
        <v>East</v>
      </c>
      <c r="I459" t="s">
        <v>31</v>
      </c>
      <c r="J459" t="str">
        <f t="shared" si="30"/>
        <v>New York</v>
      </c>
      <c r="K459" t="s">
        <v>32</v>
      </c>
      <c r="L459" t="str">
        <f t="shared" si="31"/>
        <v>New York City</v>
      </c>
      <c r="M459" t="s">
        <v>22</v>
      </c>
      <c r="N459" t="str">
        <f>IF(M459="", "", IFERROR(VLOOKUP(M459, Data!$A$1:$B$5, 2, 0), "Unkown fuel"))</f>
        <v>very harmful</v>
      </c>
      <c r="O459" t="s">
        <v>23</v>
      </c>
      <c r="P459" t="s">
        <v>24</v>
      </c>
      <c r="Q459" t="s">
        <v>42</v>
      </c>
      <c r="R459" t="s">
        <v>468</v>
      </c>
      <c r="S459">
        <v>1991</v>
      </c>
      <c r="T459" t="s">
        <v>559</v>
      </c>
      <c r="U459" t="s">
        <v>560</v>
      </c>
      <c r="V459">
        <v>7</v>
      </c>
      <c r="W459" t="s">
        <v>29</v>
      </c>
    </row>
    <row r="460" spans="1:23" x14ac:dyDescent="0.3">
      <c r="A460">
        <v>473</v>
      </c>
      <c r="B460" t="s">
        <v>109</v>
      </c>
      <c r="C460">
        <v>2011</v>
      </c>
      <c r="D460">
        <f t="shared" ca="1" si="28"/>
        <v>12</v>
      </c>
      <c r="E460" s="5">
        <v>200000</v>
      </c>
      <c r="F460">
        <v>110000</v>
      </c>
      <c r="G460" t="s">
        <v>38</v>
      </c>
      <c r="H460" t="str">
        <f t="shared" si="29"/>
        <v>Central</v>
      </c>
      <c r="I460" t="s">
        <v>249</v>
      </c>
      <c r="J460" t="str">
        <f t="shared" si="30"/>
        <v>Michigan</v>
      </c>
      <c r="K460" t="s">
        <v>250</v>
      </c>
      <c r="L460" t="str">
        <f t="shared" si="31"/>
        <v>Detroit</v>
      </c>
      <c r="M460" t="s">
        <v>22</v>
      </c>
      <c r="N460" t="str">
        <f>IF(M460="", "", IFERROR(VLOOKUP(M460, Data!$A$1:$B$5, 2, 0), "Unkown fuel"))</f>
        <v>very harmful</v>
      </c>
      <c r="O460" t="s">
        <v>23</v>
      </c>
      <c r="P460" t="s">
        <v>24</v>
      </c>
      <c r="Q460" t="s">
        <v>33</v>
      </c>
      <c r="R460" t="s">
        <v>142</v>
      </c>
      <c r="S460">
        <v>1405</v>
      </c>
      <c r="T460" t="s">
        <v>561</v>
      </c>
      <c r="U460" t="s">
        <v>562</v>
      </c>
      <c r="V460">
        <v>5</v>
      </c>
      <c r="W460" t="s">
        <v>29</v>
      </c>
    </row>
    <row r="461" spans="1:23" x14ac:dyDescent="0.3">
      <c r="A461">
        <v>474</v>
      </c>
      <c r="B461" t="s">
        <v>296</v>
      </c>
      <c r="C461">
        <v>2016</v>
      </c>
      <c r="D461">
        <f t="shared" ca="1" si="28"/>
        <v>7</v>
      </c>
      <c r="E461" s="5">
        <v>370000</v>
      </c>
      <c r="F461">
        <v>35000</v>
      </c>
      <c r="G461" t="s">
        <v>38</v>
      </c>
      <c r="H461" t="str">
        <f t="shared" si="29"/>
        <v>Central</v>
      </c>
      <c r="I461" t="s">
        <v>39</v>
      </c>
      <c r="J461" t="str">
        <f t="shared" si="30"/>
        <v>Illinois</v>
      </c>
      <c r="K461" t="s">
        <v>40</v>
      </c>
      <c r="L461" t="str">
        <f t="shared" si="31"/>
        <v>Chicago</v>
      </c>
      <c r="M461" t="s">
        <v>41</v>
      </c>
      <c r="N461" t="str">
        <f>IF(M461="", "", IFERROR(VLOOKUP(M461, Data!$A$1:$B$5, 2, 0), "Unkown fuel"))</f>
        <v>harmful</v>
      </c>
      <c r="O461" t="s">
        <v>23</v>
      </c>
      <c r="P461" t="s">
        <v>24</v>
      </c>
      <c r="Q461" t="s">
        <v>25</v>
      </c>
      <c r="R461" t="s">
        <v>441</v>
      </c>
      <c r="S461">
        <v>1198</v>
      </c>
      <c r="T461" t="s">
        <v>244</v>
      </c>
      <c r="U461" t="s">
        <v>147</v>
      </c>
      <c r="V461">
        <v>5</v>
      </c>
      <c r="W461" t="s">
        <v>29</v>
      </c>
    </row>
    <row r="462" spans="1:23" x14ac:dyDescent="0.3">
      <c r="A462">
        <v>475</v>
      </c>
      <c r="B462" t="s">
        <v>46</v>
      </c>
      <c r="C462">
        <v>2010</v>
      </c>
      <c r="D462">
        <f t="shared" ca="1" si="28"/>
        <v>13</v>
      </c>
      <c r="E462" s="5">
        <v>260000</v>
      </c>
      <c r="F462">
        <v>110000</v>
      </c>
      <c r="G462" t="s">
        <v>38</v>
      </c>
      <c r="H462" t="str">
        <f t="shared" si="29"/>
        <v>Central</v>
      </c>
      <c r="I462" t="s">
        <v>39</v>
      </c>
      <c r="J462" t="str">
        <f t="shared" si="30"/>
        <v>Illinois</v>
      </c>
      <c r="K462" t="s">
        <v>40</v>
      </c>
      <c r="L462" t="str">
        <f t="shared" si="31"/>
        <v>Chicago</v>
      </c>
      <c r="M462" t="s">
        <v>22</v>
      </c>
      <c r="N462" t="str">
        <f>IF(M462="", "", IFERROR(VLOOKUP(M462, Data!$A$1:$B$5, 2, 0), "Unkown fuel"))</f>
        <v>very harmful</v>
      </c>
      <c r="O462" t="s">
        <v>23</v>
      </c>
      <c r="P462" t="s">
        <v>24</v>
      </c>
      <c r="Q462" t="s">
        <v>33</v>
      </c>
      <c r="R462" t="s">
        <v>408</v>
      </c>
      <c r="S462">
        <v>1493</v>
      </c>
      <c r="T462" t="s">
        <v>508</v>
      </c>
      <c r="U462" t="s">
        <v>563</v>
      </c>
      <c r="V462">
        <v>5</v>
      </c>
      <c r="W462" t="s">
        <v>29</v>
      </c>
    </row>
    <row r="463" spans="1:23" x14ac:dyDescent="0.3">
      <c r="A463">
        <v>476</v>
      </c>
      <c r="B463" t="s">
        <v>88</v>
      </c>
      <c r="C463">
        <v>2016</v>
      </c>
      <c r="D463">
        <f t="shared" ca="1" si="28"/>
        <v>7</v>
      </c>
      <c r="E463" s="5">
        <v>280000</v>
      </c>
      <c r="F463">
        <v>100000</v>
      </c>
      <c r="G463" t="s">
        <v>124</v>
      </c>
      <c r="H463" t="str">
        <f t="shared" si="29"/>
        <v>South</v>
      </c>
      <c r="I463" t="s">
        <v>148</v>
      </c>
      <c r="J463" t="str">
        <f t="shared" si="30"/>
        <v>North Carolina</v>
      </c>
      <c r="K463" t="s">
        <v>149</v>
      </c>
      <c r="L463" t="str">
        <f t="shared" si="31"/>
        <v>Charlotte</v>
      </c>
      <c r="M463" t="s">
        <v>22</v>
      </c>
      <c r="N463" t="str">
        <f>IF(M463="", "", IFERROR(VLOOKUP(M463, Data!$A$1:$B$5, 2, 0), "Unkown fuel"))</f>
        <v>very harmful</v>
      </c>
      <c r="O463" t="s">
        <v>23</v>
      </c>
      <c r="P463" t="s">
        <v>24</v>
      </c>
      <c r="Q463" t="s">
        <v>25</v>
      </c>
      <c r="R463" t="s">
        <v>564</v>
      </c>
      <c r="S463">
        <v>1198</v>
      </c>
      <c r="T463" t="s">
        <v>565</v>
      </c>
      <c r="U463" t="s">
        <v>566</v>
      </c>
      <c r="V463">
        <v>6</v>
      </c>
      <c r="W463" t="s">
        <v>29</v>
      </c>
    </row>
    <row r="464" spans="1:23" x14ac:dyDescent="0.3">
      <c r="A464">
        <v>477</v>
      </c>
      <c r="B464" t="s">
        <v>18</v>
      </c>
      <c r="C464">
        <v>2014</v>
      </c>
      <c r="D464">
        <f t="shared" ca="1" si="28"/>
        <v>9</v>
      </c>
      <c r="E464" s="5">
        <v>610000</v>
      </c>
      <c r="F464">
        <v>21000</v>
      </c>
      <c r="G464" t="s">
        <v>124</v>
      </c>
      <c r="H464" t="str">
        <f t="shared" si="29"/>
        <v>South</v>
      </c>
      <c r="I464" t="s">
        <v>148</v>
      </c>
      <c r="J464" t="str">
        <f t="shared" si="30"/>
        <v>North Carolina</v>
      </c>
      <c r="K464" t="s">
        <v>149</v>
      </c>
      <c r="L464" t="str">
        <f t="shared" si="31"/>
        <v>Charlotte</v>
      </c>
      <c r="M464" t="s">
        <v>41</v>
      </c>
      <c r="N464" t="str">
        <f>IF(M464="", "", IFERROR(VLOOKUP(M464, Data!$A$1:$B$5, 2, 0), "Unkown fuel"))</f>
        <v>harmful</v>
      </c>
      <c r="O464" t="s">
        <v>23</v>
      </c>
      <c r="P464" t="s">
        <v>24</v>
      </c>
      <c r="Q464" t="s">
        <v>25</v>
      </c>
      <c r="R464" t="s">
        <v>231</v>
      </c>
      <c r="S464">
        <v>1373</v>
      </c>
      <c r="T464" t="s">
        <v>232</v>
      </c>
      <c r="U464" t="s">
        <v>233</v>
      </c>
      <c r="V464">
        <v>7</v>
      </c>
      <c r="W464" t="s">
        <v>29</v>
      </c>
    </row>
    <row r="465" spans="1:23" x14ac:dyDescent="0.3">
      <c r="A465">
        <v>478</v>
      </c>
      <c r="B465" t="s">
        <v>69</v>
      </c>
      <c r="C465">
        <v>2013</v>
      </c>
      <c r="D465">
        <f t="shared" ca="1" si="28"/>
        <v>10</v>
      </c>
      <c r="E465" s="5">
        <v>300000</v>
      </c>
      <c r="F465">
        <v>60000</v>
      </c>
      <c r="G465" t="s">
        <v>19</v>
      </c>
      <c r="H465" t="str">
        <f t="shared" si="29"/>
        <v>East</v>
      </c>
      <c r="I465" t="s">
        <v>31</v>
      </c>
      <c r="J465" t="str">
        <f t="shared" si="30"/>
        <v>New York</v>
      </c>
      <c r="K465" t="s">
        <v>32</v>
      </c>
      <c r="L465" t="str">
        <f t="shared" si="31"/>
        <v>New York City</v>
      </c>
      <c r="M465" t="s">
        <v>22</v>
      </c>
      <c r="N465" t="str">
        <f>IF(M465="", "", IFERROR(VLOOKUP(M465, Data!$A$1:$B$5, 2, 0), "Unkown fuel"))</f>
        <v>very harmful</v>
      </c>
      <c r="O465" t="s">
        <v>23</v>
      </c>
      <c r="P465" t="s">
        <v>24</v>
      </c>
      <c r="Q465" t="s">
        <v>33</v>
      </c>
      <c r="R465" t="s">
        <v>567</v>
      </c>
      <c r="S465">
        <v>1498</v>
      </c>
      <c r="T465" t="s">
        <v>48</v>
      </c>
      <c r="U465" t="s">
        <v>568</v>
      </c>
      <c r="V465">
        <v>5</v>
      </c>
      <c r="W465" t="s">
        <v>29</v>
      </c>
    </row>
    <row r="466" spans="1:23" x14ac:dyDescent="0.3">
      <c r="A466">
        <v>479</v>
      </c>
      <c r="B466" t="s">
        <v>109</v>
      </c>
      <c r="C466">
        <v>2010</v>
      </c>
      <c r="D466">
        <f t="shared" ca="1" si="28"/>
        <v>13</v>
      </c>
      <c r="E466" s="5">
        <v>140000</v>
      </c>
      <c r="F466">
        <v>40000</v>
      </c>
      <c r="G466" t="s">
        <v>19</v>
      </c>
      <c r="H466" t="str">
        <f t="shared" si="29"/>
        <v>East</v>
      </c>
      <c r="I466" t="s">
        <v>31</v>
      </c>
      <c r="J466" t="str">
        <f t="shared" si="30"/>
        <v>New York</v>
      </c>
      <c r="K466" t="s">
        <v>32</v>
      </c>
      <c r="L466" t="str">
        <f t="shared" si="31"/>
        <v>New York City</v>
      </c>
      <c r="M466" t="s">
        <v>22</v>
      </c>
      <c r="N466" t="str">
        <f>IF(M466="", "", IFERROR(VLOOKUP(M466, Data!$A$1:$B$5, 2, 0), "Unkown fuel"))</f>
        <v>very harmful</v>
      </c>
      <c r="O466" t="s">
        <v>23</v>
      </c>
      <c r="P466" t="s">
        <v>24</v>
      </c>
      <c r="Q466" t="s">
        <v>25</v>
      </c>
      <c r="R466" t="s">
        <v>569</v>
      </c>
      <c r="S466">
        <v>1405</v>
      </c>
      <c r="T466" t="s">
        <v>458</v>
      </c>
      <c r="U466" t="s">
        <v>570</v>
      </c>
      <c r="V466">
        <v>5</v>
      </c>
      <c r="W466" t="s">
        <v>29</v>
      </c>
    </row>
    <row r="467" spans="1:23" x14ac:dyDescent="0.3">
      <c r="A467">
        <v>480</v>
      </c>
      <c r="B467" t="s">
        <v>46</v>
      </c>
      <c r="C467">
        <v>2008</v>
      </c>
      <c r="D467">
        <f t="shared" ca="1" si="28"/>
        <v>15</v>
      </c>
      <c r="E467" s="5">
        <v>229999</v>
      </c>
      <c r="F467">
        <v>50000</v>
      </c>
      <c r="G467" t="s">
        <v>124</v>
      </c>
      <c r="H467" t="str">
        <f t="shared" si="29"/>
        <v>South</v>
      </c>
      <c r="I467" t="s">
        <v>148</v>
      </c>
      <c r="J467" t="str">
        <f t="shared" si="30"/>
        <v>North Carolina</v>
      </c>
      <c r="K467" t="s">
        <v>149</v>
      </c>
      <c r="L467" t="str">
        <f t="shared" si="31"/>
        <v>Charlotte</v>
      </c>
      <c r="M467" t="s">
        <v>41</v>
      </c>
      <c r="N467" t="str">
        <f>IF(M467="", "", IFERROR(VLOOKUP(M467, Data!$A$1:$B$5, 2, 0), "Unkown fuel"))</f>
        <v>harmful</v>
      </c>
      <c r="O467" t="s">
        <v>23</v>
      </c>
      <c r="P467" t="s">
        <v>24</v>
      </c>
      <c r="Q467" t="s">
        <v>25</v>
      </c>
      <c r="R467" t="s">
        <v>246</v>
      </c>
      <c r="S467">
        <v>1086</v>
      </c>
      <c r="T467" t="s">
        <v>247</v>
      </c>
      <c r="U467" t="s">
        <v>248</v>
      </c>
      <c r="V467">
        <v>5</v>
      </c>
      <c r="W467" t="s">
        <v>29</v>
      </c>
    </row>
    <row r="468" spans="1:23" x14ac:dyDescent="0.3">
      <c r="A468">
        <v>481</v>
      </c>
      <c r="B468" t="s">
        <v>18</v>
      </c>
      <c r="C468">
        <v>2010</v>
      </c>
      <c r="D468">
        <f t="shared" ca="1" si="28"/>
        <v>13</v>
      </c>
      <c r="E468" s="5">
        <v>200000</v>
      </c>
      <c r="F468">
        <v>65000</v>
      </c>
      <c r="G468" t="s">
        <v>19</v>
      </c>
      <c r="H468" t="str">
        <f t="shared" si="29"/>
        <v>East</v>
      </c>
      <c r="I468" t="s">
        <v>206</v>
      </c>
      <c r="J468" t="str">
        <f t="shared" si="30"/>
        <v>Pennsylvania</v>
      </c>
      <c r="K468" t="s">
        <v>207</v>
      </c>
      <c r="L468" t="str">
        <f t="shared" si="31"/>
        <v>Philadelphia</v>
      </c>
      <c r="M468" t="s">
        <v>41</v>
      </c>
      <c r="N468" t="str">
        <f>IF(M468="", "", IFERROR(VLOOKUP(M468, Data!$A$1:$B$5, 2, 0), "Unkown fuel"))</f>
        <v>harmful</v>
      </c>
      <c r="O468" t="s">
        <v>23</v>
      </c>
      <c r="P468" t="s">
        <v>24</v>
      </c>
      <c r="Q468" t="s">
        <v>33</v>
      </c>
      <c r="R468" t="s">
        <v>273</v>
      </c>
      <c r="S468">
        <v>998</v>
      </c>
      <c r="T468" t="s">
        <v>507</v>
      </c>
      <c r="U468" t="s">
        <v>141</v>
      </c>
      <c r="V468">
        <v>5</v>
      </c>
      <c r="W468" t="s">
        <v>29</v>
      </c>
    </row>
    <row r="469" spans="1:23" x14ac:dyDescent="0.3">
      <c r="A469">
        <v>482</v>
      </c>
      <c r="B469" t="s">
        <v>18</v>
      </c>
      <c r="C469">
        <v>2011</v>
      </c>
      <c r="D469">
        <f t="shared" ca="1" si="28"/>
        <v>12</v>
      </c>
      <c r="E469" s="5">
        <v>200000</v>
      </c>
      <c r="F469">
        <v>80000</v>
      </c>
      <c r="G469" t="s">
        <v>19</v>
      </c>
      <c r="H469" t="str">
        <f t="shared" si="29"/>
        <v>East</v>
      </c>
      <c r="I469" t="s">
        <v>206</v>
      </c>
      <c r="J469" t="str">
        <f t="shared" si="30"/>
        <v>Pennsylvania</v>
      </c>
      <c r="K469" t="s">
        <v>207</v>
      </c>
      <c r="L469" t="str">
        <f t="shared" si="31"/>
        <v>Philadelphia</v>
      </c>
      <c r="M469" t="s">
        <v>41</v>
      </c>
      <c r="N469" t="str">
        <f>IF(M469="", "", IFERROR(VLOOKUP(M469, Data!$A$1:$B$5, 2, 0), "Unkown fuel"))</f>
        <v>harmful</v>
      </c>
      <c r="O469" t="s">
        <v>23</v>
      </c>
      <c r="P469" t="s">
        <v>24</v>
      </c>
      <c r="Q469" t="s">
        <v>25</v>
      </c>
      <c r="R469" t="s">
        <v>85</v>
      </c>
      <c r="S469">
        <v>998</v>
      </c>
      <c r="T469" t="s">
        <v>67</v>
      </c>
      <c r="U469" t="s">
        <v>141</v>
      </c>
      <c r="V469">
        <v>5</v>
      </c>
      <c r="W469" t="s">
        <v>29</v>
      </c>
    </row>
    <row r="470" spans="1:23" x14ac:dyDescent="0.3">
      <c r="A470">
        <v>483</v>
      </c>
      <c r="B470" t="s">
        <v>46</v>
      </c>
      <c r="C470">
        <v>2015</v>
      </c>
      <c r="D470">
        <f t="shared" ca="1" si="28"/>
        <v>8</v>
      </c>
      <c r="E470" s="5">
        <v>560000</v>
      </c>
      <c r="F470">
        <v>119000</v>
      </c>
      <c r="G470" t="s">
        <v>19</v>
      </c>
      <c r="H470" t="str">
        <f t="shared" si="29"/>
        <v>East</v>
      </c>
      <c r="I470" t="s">
        <v>20</v>
      </c>
      <c r="J470" t="str">
        <f t="shared" si="30"/>
        <v>District of Columbia</v>
      </c>
      <c r="K470" t="s">
        <v>21</v>
      </c>
      <c r="L470" t="str">
        <f t="shared" si="31"/>
        <v>Washington</v>
      </c>
      <c r="M470" t="s">
        <v>22</v>
      </c>
      <c r="N470" t="str">
        <f>IF(M470="", "", IFERROR(VLOOKUP(M470, Data!$A$1:$B$5, 2, 0), "Unkown fuel"))</f>
        <v>very harmful</v>
      </c>
      <c r="O470" t="s">
        <v>23</v>
      </c>
      <c r="P470" t="s">
        <v>24</v>
      </c>
      <c r="Q470" t="s">
        <v>25</v>
      </c>
      <c r="R470" t="s">
        <v>571</v>
      </c>
      <c r="S470">
        <v>1582</v>
      </c>
      <c r="T470" t="s">
        <v>301</v>
      </c>
      <c r="U470" t="s">
        <v>302</v>
      </c>
      <c r="V470">
        <v>5</v>
      </c>
      <c r="W470" t="s">
        <v>29</v>
      </c>
    </row>
    <row r="471" spans="1:23" x14ac:dyDescent="0.3">
      <c r="A471">
        <v>484</v>
      </c>
      <c r="B471" t="s">
        <v>18</v>
      </c>
      <c r="C471">
        <v>2016</v>
      </c>
      <c r="D471">
        <f t="shared" ca="1" si="28"/>
        <v>7</v>
      </c>
      <c r="E471" s="5">
        <v>750000</v>
      </c>
      <c r="F471">
        <v>80000</v>
      </c>
      <c r="G471" t="s">
        <v>19</v>
      </c>
      <c r="H471" t="str">
        <f t="shared" si="29"/>
        <v>East</v>
      </c>
      <c r="I471" t="s">
        <v>20</v>
      </c>
      <c r="J471" t="str">
        <f t="shared" si="30"/>
        <v>District of Columbia</v>
      </c>
      <c r="K471" t="s">
        <v>21</v>
      </c>
      <c r="L471" t="str">
        <f t="shared" si="31"/>
        <v>Washington</v>
      </c>
      <c r="M471" t="s">
        <v>22</v>
      </c>
      <c r="N471" t="str">
        <f>IF(M471="", "", IFERROR(VLOOKUP(M471, Data!$A$1:$B$5, 2, 0), "Unkown fuel"))</f>
        <v>very harmful</v>
      </c>
      <c r="O471" t="s">
        <v>23</v>
      </c>
      <c r="P471" t="s">
        <v>24</v>
      </c>
      <c r="Q471" t="s">
        <v>25</v>
      </c>
      <c r="R471" t="s">
        <v>93</v>
      </c>
      <c r="S471">
        <v>1248</v>
      </c>
      <c r="T471" t="s">
        <v>94</v>
      </c>
      <c r="U471" t="s">
        <v>95</v>
      </c>
      <c r="V471">
        <v>7</v>
      </c>
      <c r="W471" t="s">
        <v>29</v>
      </c>
    </row>
    <row r="472" spans="1:23" x14ac:dyDescent="0.3">
      <c r="A472">
        <v>485</v>
      </c>
      <c r="B472" t="s">
        <v>18</v>
      </c>
      <c r="C472">
        <v>2017</v>
      </c>
      <c r="D472">
        <f t="shared" ca="1" si="28"/>
        <v>6</v>
      </c>
      <c r="E472" s="5">
        <v>585000</v>
      </c>
      <c r="F472">
        <v>90000</v>
      </c>
      <c r="G472" t="s">
        <v>19</v>
      </c>
      <c r="H472" t="str">
        <f t="shared" si="29"/>
        <v>East</v>
      </c>
      <c r="I472" t="s">
        <v>20</v>
      </c>
      <c r="J472" t="str">
        <f t="shared" si="30"/>
        <v>District of Columbia</v>
      </c>
      <c r="K472" t="s">
        <v>21</v>
      </c>
      <c r="L472" t="str">
        <f t="shared" si="31"/>
        <v>Washington</v>
      </c>
      <c r="M472" t="s">
        <v>22</v>
      </c>
      <c r="N472" t="str">
        <f>IF(M472="", "", IFERROR(VLOOKUP(M472, Data!$A$1:$B$5, 2, 0), "Unkown fuel"))</f>
        <v>very harmful</v>
      </c>
      <c r="O472" t="s">
        <v>23</v>
      </c>
      <c r="P472" t="s">
        <v>24</v>
      </c>
      <c r="Q472" t="s">
        <v>25</v>
      </c>
      <c r="R472" t="s">
        <v>229</v>
      </c>
      <c r="S472">
        <v>1248</v>
      </c>
      <c r="T472" t="s">
        <v>27</v>
      </c>
      <c r="U472" t="s">
        <v>28</v>
      </c>
      <c r="V472">
        <v>5</v>
      </c>
      <c r="W472" t="s">
        <v>29</v>
      </c>
    </row>
    <row r="473" spans="1:23" x14ac:dyDescent="0.3">
      <c r="A473">
        <v>486</v>
      </c>
      <c r="B473" t="s">
        <v>46</v>
      </c>
      <c r="C473">
        <v>2016</v>
      </c>
      <c r="D473">
        <f t="shared" ca="1" si="28"/>
        <v>7</v>
      </c>
      <c r="E473" s="5">
        <v>760000</v>
      </c>
      <c r="F473">
        <v>20000</v>
      </c>
      <c r="G473" t="s">
        <v>124</v>
      </c>
      <c r="H473" t="str">
        <f t="shared" si="29"/>
        <v>South</v>
      </c>
      <c r="I473" t="s">
        <v>148</v>
      </c>
      <c r="J473" t="str">
        <f t="shared" si="30"/>
        <v>North Carolina</v>
      </c>
      <c r="K473" t="s">
        <v>149</v>
      </c>
      <c r="L473" t="str">
        <f t="shared" si="31"/>
        <v>Charlotte</v>
      </c>
      <c r="M473" t="s">
        <v>41</v>
      </c>
      <c r="N473" t="str">
        <f>IF(M473="", "", IFERROR(VLOOKUP(M473, Data!$A$1:$B$5, 2, 0), "Unkown fuel"))</f>
        <v>harmful</v>
      </c>
      <c r="O473" t="s">
        <v>23</v>
      </c>
      <c r="P473" t="s">
        <v>24</v>
      </c>
      <c r="Q473" t="s">
        <v>25</v>
      </c>
      <c r="R473" t="s">
        <v>313</v>
      </c>
      <c r="S473">
        <v>1591</v>
      </c>
      <c r="T473" t="s">
        <v>572</v>
      </c>
      <c r="U473" t="s">
        <v>492</v>
      </c>
      <c r="V473">
        <v>5</v>
      </c>
      <c r="W473" t="s">
        <v>29</v>
      </c>
    </row>
    <row r="474" spans="1:23" x14ac:dyDescent="0.3">
      <c r="A474">
        <v>487</v>
      </c>
      <c r="B474" t="s">
        <v>18</v>
      </c>
      <c r="C474">
        <v>2014</v>
      </c>
      <c r="D474">
        <f t="shared" ca="1" si="28"/>
        <v>9</v>
      </c>
      <c r="E474" s="5">
        <v>430000</v>
      </c>
      <c r="F474">
        <v>80000</v>
      </c>
      <c r="G474" t="s">
        <v>124</v>
      </c>
      <c r="H474" t="str">
        <f t="shared" si="29"/>
        <v>South</v>
      </c>
      <c r="I474" t="s">
        <v>148</v>
      </c>
      <c r="J474" t="str">
        <f t="shared" si="30"/>
        <v>North Carolina</v>
      </c>
      <c r="K474" t="s">
        <v>149</v>
      </c>
      <c r="L474" t="str">
        <f t="shared" si="31"/>
        <v>Charlotte</v>
      </c>
      <c r="M474" t="s">
        <v>22</v>
      </c>
      <c r="N474" t="str">
        <f>IF(M474="", "", IFERROR(VLOOKUP(M474, Data!$A$1:$B$5, 2, 0), "Unkown fuel"))</f>
        <v>very harmful</v>
      </c>
      <c r="O474" t="s">
        <v>23</v>
      </c>
      <c r="P474" t="s">
        <v>24</v>
      </c>
      <c r="Q474" t="s">
        <v>33</v>
      </c>
      <c r="R474" t="s">
        <v>229</v>
      </c>
      <c r="S474">
        <v>1248</v>
      </c>
      <c r="T474" t="s">
        <v>27</v>
      </c>
      <c r="U474" t="s">
        <v>28</v>
      </c>
      <c r="V474">
        <v>5</v>
      </c>
      <c r="W474" t="s">
        <v>29</v>
      </c>
    </row>
    <row r="475" spans="1:23" x14ac:dyDescent="0.3">
      <c r="A475">
        <v>488</v>
      </c>
      <c r="B475" t="s">
        <v>88</v>
      </c>
      <c r="C475">
        <v>2020</v>
      </c>
      <c r="D475">
        <f t="shared" ca="1" si="28"/>
        <v>3</v>
      </c>
      <c r="E475" s="5">
        <v>480000</v>
      </c>
      <c r="F475">
        <v>44665</v>
      </c>
      <c r="G475" t="s">
        <v>56</v>
      </c>
      <c r="H475" t="str">
        <f t="shared" si="29"/>
        <v>West</v>
      </c>
      <c r="I475" t="s">
        <v>57</v>
      </c>
      <c r="J475" t="str">
        <f t="shared" si="30"/>
        <v>California</v>
      </c>
      <c r="K475" t="s">
        <v>58</v>
      </c>
      <c r="L475" t="str">
        <f t="shared" si="31"/>
        <v>Los Angeles</v>
      </c>
      <c r="M475" t="s">
        <v>22</v>
      </c>
      <c r="N475" t="str">
        <f>IF(M475="", "", IFERROR(VLOOKUP(M475, Data!$A$1:$B$5, 2, 0), "Unkown fuel"))</f>
        <v>very harmful</v>
      </c>
      <c r="O475" t="s">
        <v>23</v>
      </c>
      <c r="P475" t="s">
        <v>24</v>
      </c>
      <c r="Q475" t="s">
        <v>25</v>
      </c>
      <c r="R475" t="s">
        <v>564</v>
      </c>
      <c r="S475">
        <v>1198</v>
      </c>
      <c r="T475" t="s">
        <v>565</v>
      </c>
      <c r="U475" t="s">
        <v>566</v>
      </c>
      <c r="V475">
        <v>6</v>
      </c>
      <c r="W475" t="s">
        <v>29</v>
      </c>
    </row>
    <row r="476" spans="1:23" x14ac:dyDescent="0.3">
      <c r="A476">
        <v>489</v>
      </c>
      <c r="B476" t="s">
        <v>573</v>
      </c>
      <c r="C476">
        <v>2019</v>
      </c>
      <c r="D476">
        <f t="shared" ca="1" si="28"/>
        <v>4</v>
      </c>
      <c r="E476" s="5">
        <v>643000</v>
      </c>
      <c r="F476">
        <v>10000</v>
      </c>
      <c r="G476" t="s">
        <v>124</v>
      </c>
      <c r="H476" t="str">
        <f t="shared" si="29"/>
        <v>South</v>
      </c>
      <c r="I476" t="s">
        <v>148</v>
      </c>
      <c r="J476" t="str">
        <f t="shared" si="30"/>
        <v>North Carolina</v>
      </c>
      <c r="K476" t="s">
        <v>149</v>
      </c>
      <c r="L476" t="str">
        <f t="shared" si="31"/>
        <v>Charlotte</v>
      </c>
      <c r="M476" t="s">
        <v>22</v>
      </c>
      <c r="N476" t="str">
        <f>IF(M476="", "", IFERROR(VLOOKUP(M476, Data!$A$1:$B$5, 2, 0), "Unkown fuel"))</f>
        <v>very harmful</v>
      </c>
      <c r="O476" t="s">
        <v>23</v>
      </c>
      <c r="P476" t="s">
        <v>24</v>
      </c>
      <c r="Q476" t="s">
        <v>25</v>
      </c>
      <c r="R476" t="s">
        <v>574</v>
      </c>
      <c r="S476">
        <v>1493</v>
      </c>
      <c r="T476" t="s">
        <v>575</v>
      </c>
      <c r="U476" t="s">
        <v>576</v>
      </c>
      <c r="V476">
        <v>5</v>
      </c>
      <c r="W476" t="s">
        <v>29</v>
      </c>
    </row>
    <row r="477" spans="1:23" x14ac:dyDescent="0.3">
      <c r="A477">
        <v>490</v>
      </c>
      <c r="B477" t="s">
        <v>46</v>
      </c>
      <c r="C477">
        <v>2018</v>
      </c>
      <c r="D477">
        <f t="shared" ca="1" si="28"/>
        <v>5</v>
      </c>
      <c r="E477" s="5">
        <v>500000</v>
      </c>
      <c r="F477">
        <v>60000</v>
      </c>
      <c r="G477" t="s">
        <v>38</v>
      </c>
      <c r="H477" t="str">
        <f t="shared" si="29"/>
        <v>Central</v>
      </c>
      <c r="I477" t="s">
        <v>70</v>
      </c>
      <c r="J477" t="str">
        <f t="shared" si="30"/>
        <v>Texas</v>
      </c>
      <c r="K477" t="s">
        <v>92</v>
      </c>
      <c r="L477" t="str">
        <f t="shared" si="31"/>
        <v>Dallas</v>
      </c>
      <c r="M477" t="s">
        <v>41</v>
      </c>
      <c r="N477" t="str">
        <f>IF(M477="", "", IFERROR(VLOOKUP(M477, Data!$A$1:$B$5, 2, 0), "Unkown fuel"))</f>
        <v>harmful</v>
      </c>
      <c r="O477" t="s">
        <v>23</v>
      </c>
      <c r="P477" t="s">
        <v>24</v>
      </c>
      <c r="Q477" t="s">
        <v>25</v>
      </c>
      <c r="R477" t="s">
        <v>53</v>
      </c>
      <c r="S477">
        <v>1197</v>
      </c>
      <c r="T477" t="s">
        <v>54</v>
      </c>
      <c r="U477" t="s">
        <v>55</v>
      </c>
      <c r="V477">
        <v>5</v>
      </c>
      <c r="W477" t="s">
        <v>29</v>
      </c>
    </row>
    <row r="478" spans="1:23" x14ac:dyDescent="0.3">
      <c r="A478">
        <v>491</v>
      </c>
      <c r="B478" t="s">
        <v>37</v>
      </c>
      <c r="C478">
        <v>2016</v>
      </c>
      <c r="D478">
        <f t="shared" ca="1" si="28"/>
        <v>7</v>
      </c>
      <c r="E478" s="5">
        <v>425000</v>
      </c>
      <c r="F478">
        <v>22000</v>
      </c>
      <c r="G478" t="s">
        <v>19</v>
      </c>
      <c r="H478" t="str">
        <f t="shared" si="29"/>
        <v>East</v>
      </c>
      <c r="I478" t="s">
        <v>20</v>
      </c>
      <c r="J478" t="str">
        <f t="shared" si="30"/>
        <v>District of Columbia</v>
      </c>
      <c r="K478" t="s">
        <v>21</v>
      </c>
      <c r="L478" t="str">
        <f t="shared" si="31"/>
        <v>Washington</v>
      </c>
      <c r="M478" t="s">
        <v>41</v>
      </c>
      <c r="N478" t="str">
        <f>IF(M478="", "", IFERROR(VLOOKUP(M478, Data!$A$1:$B$5, 2, 0), "Unkown fuel"))</f>
        <v>harmful</v>
      </c>
      <c r="O478" t="s">
        <v>23</v>
      </c>
      <c r="P478" t="s">
        <v>24</v>
      </c>
      <c r="Q478" t="s">
        <v>25</v>
      </c>
      <c r="R478" t="s">
        <v>164</v>
      </c>
      <c r="S478">
        <v>1198</v>
      </c>
      <c r="T478" t="s">
        <v>219</v>
      </c>
      <c r="U478" t="s">
        <v>312</v>
      </c>
      <c r="V478">
        <v>5</v>
      </c>
      <c r="W478" t="s">
        <v>29</v>
      </c>
    </row>
    <row r="479" spans="1:23" x14ac:dyDescent="0.3">
      <c r="A479">
        <v>492</v>
      </c>
      <c r="B479" t="s">
        <v>18</v>
      </c>
      <c r="C479">
        <v>2014</v>
      </c>
      <c r="D479">
        <f t="shared" ca="1" si="28"/>
        <v>9</v>
      </c>
      <c r="E479" s="5">
        <v>250000</v>
      </c>
      <c r="F479">
        <v>25000</v>
      </c>
      <c r="G479" t="s">
        <v>56</v>
      </c>
      <c r="H479" t="str">
        <f t="shared" si="29"/>
        <v>West</v>
      </c>
      <c r="I479" t="s">
        <v>21</v>
      </c>
      <c r="J479" t="str">
        <f t="shared" si="30"/>
        <v>Washington</v>
      </c>
      <c r="K479" t="s">
        <v>116</v>
      </c>
      <c r="L479" t="str">
        <f t="shared" si="31"/>
        <v>Seattle</v>
      </c>
      <c r="M479" t="s">
        <v>41</v>
      </c>
      <c r="N479" t="str">
        <f>IF(M479="", "", IFERROR(VLOOKUP(M479, Data!$A$1:$B$5, 2, 0), "Unkown fuel"))</f>
        <v>harmful</v>
      </c>
      <c r="O479" t="s">
        <v>23</v>
      </c>
      <c r="P479" t="s">
        <v>24</v>
      </c>
      <c r="Q479" t="s">
        <v>25</v>
      </c>
      <c r="R479" t="s">
        <v>430</v>
      </c>
      <c r="S479">
        <v>796</v>
      </c>
      <c r="T479" t="s">
        <v>118</v>
      </c>
      <c r="U479" t="s">
        <v>119</v>
      </c>
      <c r="V479">
        <v>5</v>
      </c>
      <c r="W479" t="s">
        <v>29</v>
      </c>
    </row>
    <row r="480" spans="1:23" x14ac:dyDescent="0.3">
      <c r="A480">
        <v>493</v>
      </c>
      <c r="B480" t="s">
        <v>18</v>
      </c>
      <c r="C480">
        <v>2016</v>
      </c>
      <c r="D480">
        <f t="shared" ca="1" si="28"/>
        <v>7</v>
      </c>
      <c r="E480" s="5">
        <v>285000</v>
      </c>
      <c r="F480">
        <v>70000</v>
      </c>
      <c r="G480" t="s">
        <v>56</v>
      </c>
      <c r="H480" t="str">
        <f t="shared" si="29"/>
        <v>West</v>
      </c>
      <c r="I480" t="s">
        <v>57</v>
      </c>
      <c r="J480" t="str">
        <f t="shared" si="30"/>
        <v>California</v>
      </c>
      <c r="K480" t="s">
        <v>58</v>
      </c>
      <c r="L480" t="str">
        <f t="shared" si="31"/>
        <v>Los Angeles</v>
      </c>
      <c r="M480" t="s">
        <v>22</v>
      </c>
      <c r="N480" t="str">
        <f>IF(M480="", "", IFERROR(VLOOKUP(M480, Data!$A$1:$B$5, 2, 0), "Unkown fuel"))</f>
        <v>very harmful</v>
      </c>
      <c r="O480" t="s">
        <v>23</v>
      </c>
      <c r="P480" t="s">
        <v>24</v>
      </c>
      <c r="Q480" t="s">
        <v>25</v>
      </c>
      <c r="R480" t="s">
        <v>577</v>
      </c>
      <c r="S480">
        <v>793</v>
      </c>
      <c r="T480" t="s">
        <v>578</v>
      </c>
      <c r="U480" t="s">
        <v>579</v>
      </c>
      <c r="V480">
        <v>5</v>
      </c>
      <c r="W480" t="s">
        <v>29</v>
      </c>
    </row>
    <row r="481" spans="1:23" x14ac:dyDescent="0.3">
      <c r="A481">
        <v>494</v>
      </c>
      <c r="B481" t="s">
        <v>18</v>
      </c>
      <c r="C481">
        <v>2008</v>
      </c>
      <c r="D481">
        <f t="shared" ca="1" si="28"/>
        <v>15</v>
      </c>
      <c r="E481" s="5">
        <v>160000</v>
      </c>
      <c r="F481">
        <v>123000</v>
      </c>
      <c r="G481" t="s">
        <v>56</v>
      </c>
      <c r="H481" t="str">
        <f t="shared" si="29"/>
        <v>West</v>
      </c>
      <c r="I481" t="s">
        <v>21</v>
      </c>
      <c r="J481" t="str">
        <f t="shared" si="30"/>
        <v>Washington</v>
      </c>
      <c r="K481" t="s">
        <v>116</v>
      </c>
      <c r="L481" t="str">
        <f t="shared" si="31"/>
        <v>Seattle</v>
      </c>
      <c r="M481" t="s">
        <v>41</v>
      </c>
      <c r="N481" t="str">
        <f>IF(M481="", "", IFERROR(VLOOKUP(M481, Data!$A$1:$B$5, 2, 0), "Unkown fuel"))</f>
        <v>harmful</v>
      </c>
      <c r="O481" t="s">
        <v>23</v>
      </c>
      <c r="P481" t="s">
        <v>24</v>
      </c>
      <c r="Q481" t="s">
        <v>42</v>
      </c>
      <c r="R481" t="s">
        <v>383</v>
      </c>
      <c r="S481">
        <v>1298</v>
      </c>
      <c r="T481" t="s">
        <v>395</v>
      </c>
      <c r="U481" t="s">
        <v>261</v>
      </c>
      <c r="V481">
        <v>5</v>
      </c>
      <c r="W481" t="s">
        <v>29</v>
      </c>
    </row>
    <row r="482" spans="1:23" x14ac:dyDescent="0.3">
      <c r="A482">
        <v>495</v>
      </c>
      <c r="B482" t="s">
        <v>221</v>
      </c>
      <c r="C482">
        <v>2011</v>
      </c>
      <c r="D482">
        <f t="shared" ca="1" si="28"/>
        <v>12</v>
      </c>
      <c r="E482" s="5">
        <v>250000</v>
      </c>
      <c r="F482">
        <v>70000</v>
      </c>
      <c r="G482" t="s">
        <v>56</v>
      </c>
      <c r="H482" t="str">
        <f t="shared" si="29"/>
        <v>West</v>
      </c>
      <c r="I482" t="s">
        <v>21</v>
      </c>
      <c r="J482" t="str">
        <f t="shared" si="30"/>
        <v>Washington</v>
      </c>
      <c r="K482" t="s">
        <v>116</v>
      </c>
      <c r="L482" t="str">
        <f t="shared" si="31"/>
        <v>Seattle</v>
      </c>
      <c r="M482" t="s">
        <v>22</v>
      </c>
      <c r="N482" t="str">
        <f>IF(M482="", "", IFERROR(VLOOKUP(M482, Data!$A$1:$B$5, 2, 0), "Unkown fuel"))</f>
        <v>very harmful</v>
      </c>
      <c r="O482" t="s">
        <v>23</v>
      </c>
      <c r="P482" t="s">
        <v>24</v>
      </c>
      <c r="Q482" t="s">
        <v>33</v>
      </c>
      <c r="R482" t="s">
        <v>234</v>
      </c>
      <c r="S482">
        <v>1598</v>
      </c>
      <c r="T482" t="s">
        <v>235</v>
      </c>
      <c r="U482" t="s">
        <v>36</v>
      </c>
      <c r="V482">
        <v>5</v>
      </c>
      <c r="W482" t="s">
        <v>29</v>
      </c>
    </row>
    <row r="483" spans="1:23" x14ac:dyDescent="0.3">
      <c r="A483">
        <v>496</v>
      </c>
      <c r="B483" t="s">
        <v>120</v>
      </c>
      <c r="C483">
        <v>2013</v>
      </c>
      <c r="D483">
        <f t="shared" ca="1" si="28"/>
        <v>10</v>
      </c>
      <c r="E483" s="5">
        <v>170000</v>
      </c>
      <c r="F483">
        <v>70000</v>
      </c>
      <c r="G483" t="s">
        <v>124</v>
      </c>
      <c r="H483" t="str">
        <f t="shared" si="29"/>
        <v>South</v>
      </c>
      <c r="I483" t="s">
        <v>196</v>
      </c>
      <c r="J483" t="str">
        <f t="shared" si="30"/>
        <v>Florida</v>
      </c>
      <c r="K483" t="s">
        <v>197</v>
      </c>
      <c r="L483" t="str">
        <f t="shared" si="31"/>
        <v>Miami</v>
      </c>
      <c r="M483" t="s">
        <v>41</v>
      </c>
      <c r="N483" t="str">
        <f>IF(M483="", "", IFERROR(VLOOKUP(M483, Data!$A$1:$B$5, 2, 0), "Unkown fuel"))</f>
        <v>harmful</v>
      </c>
      <c r="O483" t="s">
        <v>23</v>
      </c>
      <c r="P483" t="s">
        <v>24</v>
      </c>
      <c r="Q483" t="s">
        <v>33</v>
      </c>
      <c r="R483" t="s">
        <v>133</v>
      </c>
      <c r="S483">
        <v>1199</v>
      </c>
      <c r="T483" t="s">
        <v>498</v>
      </c>
      <c r="U483" t="s">
        <v>499</v>
      </c>
      <c r="V483">
        <v>5</v>
      </c>
      <c r="W483" t="s">
        <v>29</v>
      </c>
    </row>
    <row r="484" spans="1:23" x14ac:dyDescent="0.3">
      <c r="A484">
        <v>497</v>
      </c>
      <c r="B484" t="s">
        <v>65</v>
      </c>
      <c r="C484">
        <v>2013</v>
      </c>
      <c r="D484">
        <f t="shared" ca="1" si="28"/>
        <v>10</v>
      </c>
      <c r="E484" s="5">
        <v>409999</v>
      </c>
      <c r="F484">
        <v>45000</v>
      </c>
      <c r="G484" t="s">
        <v>19</v>
      </c>
      <c r="H484" t="str">
        <f t="shared" si="29"/>
        <v>East</v>
      </c>
      <c r="I484" t="s">
        <v>31</v>
      </c>
      <c r="J484" t="str">
        <f t="shared" si="30"/>
        <v>New York</v>
      </c>
      <c r="K484" t="s">
        <v>32</v>
      </c>
      <c r="L484" t="str">
        <f t="shared" si="31"/>
        <v>New York City</v>
      </c>
      <c r="M484" t="s">
        <v>22</v>
      </c>
      <c r="N484" t="str">
        <f>IF(M484="", "", IFERROR(VLOOKUP(M484, Data!$A$1:$B$5, 2, 0), "Unkown fuel"))</f>
        <v>very harmful</v>
      </c>
      <c r="O484" t="s">
        <v>23</v>
      </c>
      <c r="P484" t="s">
        <v>24</v>
      </c>
      <c r="Q484" t="s">
        <v>25</v>
      </c>
      <c r="R484" t="s">
        <v>66</v>
      </c>
      <c r="S484">
        <v>1364</v>
      </c>
      <c r="T484" t="s">
        <v>516</v>
      </c>
      <c r="U484" t="s">
        <v>68</v>
      </c>
      <c r="V484">
        <v>5</v>
      </c>
      <c r="W484" t="s">
        <v>29</v>
      </c>
    </row>
    <row r="485" spans="1:23" x14ac:dyDescent="0.3">
      <c r="A485">
        <v>498</v>
      </c>
      <c r="B485" t="s">
        <v>46</v>
      </c>
      <c r="C485">
        <v>2015</v>
      </c>
      <c r="D485">
        <f t="shared" ca="1" si="28"/>
        <v>8</v>
      </c>
      <c r="E485" s="5">
        <v>400000</v>
      </c>
      <c r="F485">
        <v>40000</v>
      </c>
      <c r="G485" t="s">
        <v>19</v>
      </c>
      <c r="H485" t="str">
        <f t="shared" si="29"/>
        <v>East</v>
      </c>
      <c r="I485" t="s">
        <v>31</v>
      </c>
      <c r="J485" t="str">
        <f t="shared" si="30"/>
        <v>New York</v>
      </c>
      <c r="K485" t="s">
        <v>32</v>
      </c>
      <c r="L485" t="str">
        <f t="shared" si="31"/>
        <v>New York City</v>
      </c>
      <c r="M485" t="s">
        <v>41</v>
      </c>
      <c r="N485" t="str">
        <f>IF(M485="", "", IFERROR(VLOOKUP(M485, Data!$A$1:$B$5, 2, 0), "Unkown fuel"))</f>
        <v>harmful</v>
      </c>
      <c r="O485" t="s">
        <v>23</v>
      </c>
      <c r="P485" t="s">
        <v>154</v>
      </c>
      <c r="Q485" t="s">
        <v>25</v>
      </c>
      <c r="R485" t="s">
        <v>85</v>
      </c>
      <c r="S485">
        <v>1197</v>
      </c>
      <c r="T485" t="s">
        <v>90</v>
      </c>
      <c r="U485" t="s">
        <v>261</v>
      </c>
      <c r="V485">
        <v>5</v>
      </c>
      <c r="W485" t="s">
        <v>29</v>
      </c>
    </row>
    <row r="486" spans="1:23" x14ac:dyDescent="0.3">
      <c r="A486">
        <v>499</v>
      </c>
      <c r="B486" t="s">
        <v>18</v>
      </c>
      <c r="C486">
        <v>2019</v>
      </c>
      <c r="D486">
        <f t="shared" ca="1" si="28"/>
        <v>4</v>
      </c>
      <c r="E486" s="5">
        <v>700000</v>
      </c>
      <c r="F486">
        <v>30000</v>
      </c>
      <c r="G486" t="s">
        <v>19</v>
      </c>
      <c r="H486" t="str">
        <f t="shared" si="29"/>
        <v>East</v>
      </c>
      <c r="I486" t="s">
        <v>31</v>
      </c>
      <c r="J486" t="str">
        <f t="shared" si="30"/>
        <v>New York</v>
      </c>
      <c r="K486" t="s">
        <v>32</v>
      </c>
      <c r="L486" t="str">
        <f t="shared" si="31"/>
        <v>New York City</v>
      </c>
      <c r="M486" t="s">
        <v>22</v>
      </c>
      <c r="N486" t="str">
        <f>IF(M486="", "", IFERROR(VLOOKUP(M486, Data!$A$1:$B$5, 2, 0), "Unkown fuel"))</f>
        <v>very harmful</v>
      </c>
      <c r="O486" t="s">
        <v>23</v>
      </c>
      <c r="P486" t="s">
        <v>24</v>
      </c>
      <c r="Q486" t="s">
        <v>25</v>
      </c>
      <c r="R486" t="s">
        <v>424</v>
      </c>
      <c r="S486">
        <v>1248</v>
      </c>
      <c r="T486" t="s">
        <v>425</v>
      </c>
      <c r="U486" t="s">
        <v>28</v>
      </c>
      <c r="V486">
        <v>5</v>
      </c>
      <c r="W486" t="s">
        <v>29</v>
      </c>
    </row>
    <row r="487" spans="1:23" x14ac:dyDescent="0.3">
      <c r="A487">
        <v>500</v>
      </c>
      <c r="B487" t="s">
        <v>37</v>
      </c>
      <c r="C487">
        <v>2007</v>
      </c>
      <c r="D487">
        <f t="shared" ca="1" si="28"/>
        <v>16</v>
      </c>
      <c r="E487" s="5">
        <v>350000</v>
      </c>
      <c r="F487">
        <v>90000</v>
      </c>
      <c r="G487" t="s">
        <v>56</v>
      </c>
      <c r="H487" t="str">
        <f t="shared" si="29"/>
        <v>West</v>
      </c>
      <c r="I487" t="s">
        <v>21</v>
      </c>
      <c r="J487" t="str">
        <f t="shared" si="30"/>
        <v>Washington</v>
      </c>
      <c r="K487" t="s">
        <v>116</v>
      </c>
      <c r="L487" t="str">
        <f t="shared" si="31"/>
        <v>Seattle</v>
      </c>
      <c r="M487" t="s">
        <v>41</v>
      </c>
      <c r="N487" t="str">
        <f>IF(M487="", "", IFERROR(VLOOKUP(M487, Data!$A$1:$B$5, 2, 0), "Unkown fuel"))</f>
        <v>harmful</v>
      </c>
      <c r="O487" t="s">
        <v>23</v>
      </c>
      <c r="P487" t="s">
        <v>154</v>
      </c>
      <c r="Q487" t="s">
        <v>25</v>
      </c>
      <c r="R487" t="s">
        <v>580</v>
      </c>
      <c r="S487">
        <v>1799</v>
      </c>
      <c r="T487" t="s">
        <v>581</v>
      </c>
      <c r="U487" t="s">
        <v>582</v>
      </c>
      <c r="V487">
        <v>5</v>
      </c>
      <c r="W487" t="s">
        <v>29</v>
      </c>
    </row>
    <row r="488" spans="1:23" x14ac:dyDescent="0.3">
      <c r="A488">
        <v>501</v>
      </c>
      <c r="B488" t="s">
        <v>18</v>
      </c>
      <c r="C488">
        <v>2016</v>
      </c>
      <c r="D488">
        <f t="shared" ca="1" si="28"/>
        <v>7</v>
      </c>
      <c r="E488" s="5">
        <v>660000</v>
      </c>
      <c r="F488">
        <v>34000</v>
      </c>
      <c r="G488" t="s">
        <v>38</v>
      </c>
      <c r="H488" t="str">
        <f t="shared" si="29"/>
        <v>Central</v>
      </c>
      <c r="I488" t="s">
        <v>70</v>
      </c>
      <c r="J488" t="str">
        <f t="shared" si="30"/>
        <v>Texas</v>
      </c>
      <c r="K488" t="s">
        <v>92</v>
      </c>
      <c r="L488" t="str">
        <f t="shared" si="31"/>
        <v>Dallas</v>
      </c>
      <c r="M488" t="s">
        <v>41</v>
      </c>
      <c r="N488" t="str">
        <f>IF(M488="", "", IFERROR(VLOOKUP(M488, Data!$A$1:$B$5, 2, 0), "Unkown fuel"))</f>
        <v>harmful</v>
      </c>
      <c r="O488" t="s">
        <v>23</v>
      </c>
      <c r="P488" t="s">
        <v>24</v>
      </c>
      <c r="Q488" t="s">
        <v>33</v>
      </c>
      <c r="R488" t="s">
        <v>383</v>
      </c>
      <c r="S488">
        <v>1373</v>
      </c>
      <c r="T488" t="s">
        <v>384</v>
      </c>
      <c r="U488" t="s">
        <v>233</v>
      </c>
      <c r="V488">
        <v>7</v>
      </c>
      <c r="W488" t="s">
        <v>29</v>
      </c>
    </row>
    <row r="489" spans="1:23" x14ac:dyDescent="0.3">
      <c r="A489">
        <v>502</v>
      </c>
      <c r="B489" t="s">
        <v>18</v>
      </c>
      <c r="C489">
        <v>2017</v>
      </c>
      <c r="D489">
        <f t="shared" ca="1" si="28"/>
        <v>6</v>
      </c>
      <c r="E489" s="5">
        <v>268000</v>
      </c>
      <c r="F489">
        <v>25000</v>
      </c>
      <c r="G489" t="s">
        <v>56</v>
      </c>
      <c r="H489" t="str">
        <f t="shared" si="29"/>
        <v>West</v>
      </c>
      <c r="I489" t="s">
        <v>57</v>
      </c>
      <c r="J489" t="str">
        <f t="shared" si="30"/>
        <v>California</v>
      </c>
      <c r="K489" t="s">
        <v>58</v>
      </c>
      <c r="L489" t="str">
        <f t="shared" si="31"/>
        <v>Los Angeles</v>
      </c>
      <c r="M489" t="s">
        <v>41</v>
      </c>
      <c r="N489" t="str">
        <f>IF(M489="", "", IFERROR(VLOOKUP(M489, Data!$A$1:$B$5, 2, 0), "Unkown fuel"))</f>
        <v>harmful</v>
      </c>
      <c r="O489" t="s">
        <v>23</v>
      </c>
      <c r="P489" t="s">
        <v>24</v>
      </c>
      <c r="Q489" t="s">
        <v>25</v>
      </c>
      <c r="R489" t="s">
        <v>117</v>
      </c>
      <c r="S489">
        <v>796</v>
      </c>
      <c r="T489" t="s">
        <v>118</v>
      </c>
      <c r="U489" t="s">
        <v>119</v>
      </c>
      <c r="V489">
        <v>5</v>
      </c>
      <c r="W489" t="s">
        <v>29</v>
      </c>
    </row>
    <row r="490" spans="1:23" x14ac:dyDescent="0.3">
      <c r="A490">
        <v>503</v>
      </c>
      <c r="B490" t="s">
        <v>18</v>
      </c>
      <c r="C490">
        <v>2016</v>
      </c>
      <c r="D490">
        <f t="shared" ca="1" si="28"/>
        <v>7</v>
      </c>
      <c r="E490" s="5">
        <v>270000</v>
      </c>
      <c r="F490">
        <v>50000</v>
      </c>
      <c r="G490" t="s">
        <v>56</v>
      </c>
      <c r="H490" t="str">
        <f t="shared" si="29"/>
        <v>West</v>
      </c>
      <c r="I490" t="s">
        <v>57</v>
      </c>
      <c r="J490" t="str">
        <f t="shared" si="30"/>
        <v>California</v>
      </c>
      <c r="K490" t="s">
        <v>58</v>
      </c>
      <c r="L490" t="str">
        <f t="shared" si="31"/>
        <v>Los Angeles</v>
      </c>
      <c r="M490" t="s">
        <v>41</v>
      </c>
      <c r="N490" t="str">
        <f>IF(M490="", "", IFERROR(VLOOKUP(M490, Data!$A$1:$B$5, 2, 0), "Unkown fuel"))</f>
        <v>harmful</v>
      </c>
      <c r="O490" t="s">
        <v>23</v>
      </c>
      <c r="P490" t="s">
        <v>24</v>
      </c>
      <c r="Q490" t="s">
        <v>25</v>
      </c>
      <c r="R490" t="s">
        <v>430</v>
      </c>
      <c r="S490">
        <v>796</v>
      </c>
      <c r="T490" t="s">
        <v>118</v>
      </c>
      <c r="U490" t="s">
        <v>119</v>
      </c>
      <c r="V490">
        <v>5</v>
      </c>
      <c r="W490" t="s">
        <v>29</v>
      </c>
    </row>
    <row r="491" spans="1:23" x14ac:dyDescent="0.3">
      <c r="A491">
        <v>504</v>
      </c>
      <c r="B491" t="s">
        <v>120</v>
      </c>
      <c r="C491">
        <v>2013</v>
      </c>
      <c r="D491">
        <f t="shared" ca="1" si="28"/>
        <v>10</v>
      </c>
      <c r="E491" s="5">
        <v>300000</v>
      </c>
      <c r="F491">
        <v>50000</v>
      </c>
      <c r="G491" t="s">
        <v>38</v>
      </c>
      <c r="H491" t="str">
        <f t="shared" si="29"/>
        <v>Central</v>
      </c>
      <c r="I491" t="s">
        <v>249</v>
      </c>
      <c r="J491" t="str">
        <f t="shared" si="30"/>
        <v>Michigan</v>
      </c>
      <c r="K491" t="s">
        <v>250</v>
      </c>
      <c r="L491" t="str">
        <f t="shared" si="31"/>
        <v>Detroit</v>
      </c>
      <c r="M491" t="s">
        <v>22</v>
      </c>
      <c r="N491" t="str">
        <f>IF(M491="", "", IFERROR(VLOOKUP(M491, Data!$A$1:$B$5, 2, 0), "Unkown fuel"))</f>
        <v>very harmful</v>
      </c>
      <c r="O491" t="s">
        <v>23</v>
      </c>
      <c r="P491" t="s">
        <v>24</v>
      </c>
      <c r="Q491" t="s">
        <v>25</v>
      </c>
      <c r="R491" t="s">
        <v>583</v>
      </c>
      <c r="S491">
        <v>936</v>
      </c>
      <c r="T491" t="s">
        <v>584</v>
      </c>
      <c r="U491" t="s">
        <v>585</v>
      </c>
      <c r="V491">
        <v>5</v>
      </c>
      <c r="W491" t="s">
        <v>29</v>
      </c>
    </row>
    <row r="492" spans="1:23" x14ac:dyDescent="0.3">
      <c r="A492">
        <v>505</v>
      </c>
      <c r="B492" t="s">
        <v>109</v>
      </c>
      <c r="C492">
        <v>2017</v>
      </c>
      <c r="D492">
        <f t="shared" ca="1" si="28"/>
        <v>6</v>
      </c>
      <c r="E492" s="5">
        <v>450000</v>
      </c>
      <c r="F492">
        <v>90000</v>
      </c>
      <c r="G492" t="s">
        <v>19</v>
      </c>
      <c r="H492" t="str">
        <f t="shared" si="29"/>
        <v>East</v>
      </c>
      <c r="I492" t="s">
        <v>31</v>
      </c>
      <c r="J492" t="str">
        <f t="shared" si="30"/>
        <v>New York</v>
      </c>
      <c r="K492" t="s">
        <v>32</v>
      </c>
      <c r="L492" t="str">
        <f t="shared" si="31"/>
        <v>New York City</v>
      </c>
      <c r="M492" t="s">
        <v>41</v>
      </c>
      <c r="N492" t="str">
        <f>IF(M492="", "", IFERROR(VLOOKUP(M492, Data!$A$1:$B$5, 2, 0), "Unkown fuel"))</f>
        <v>harmful</v>
      </c>
      <c r="O492" t="s">
        <v>23</v>
      </c>
      <c r="P492" t="s">
        <v>24</v>
      </c>
      <c r="Q492" t="s">
        <v>25</v>
      </c>
      <c r="R492" t="s">
        <v>503</v>
      </c>
      <c r="S492">
        <v>1199</v>
      </c>
      <c r="T492" t="s">
        <v>416</v>
      </c>
      <c r="U492" t="s">
        <v>112</v>
      </c>
      <c r="V492">
        <v>5</v>
      </c>
      <c r="W492" t="s">
        <v>29</v>
      </c>
    </row>
    <row r="493" spans="1:23" x14ac:dyDescent="0.3">
      <c r="A493">
        <v>506</v>
      </c>
      <c r="B493" t="s">
        <v>120</v>
      </c>
      <c r="C493">
        <v>2012</v>
      </c>
      <c r="D493">
        <f t="shared" ca="1" si="28"/>
        <v>11</v>
      </c>
      <c r="E493" s="5">
        <v>220000</v>
      </c>
      <c r="F493">
        <v>70000</v>
      </c>
      <c r="G493" t="s">
        <v>19</v>
      </c>
      <c r="H493" t="str">
        <f t="shared" si="29"/>
        <v>East</v>
      </c>
      <c r="I493" t="s">
        <v>31</v>
      </c>
      <c r="J493" t="str">
        <f t="shared" si="30"/>
        <v>New York</v>
      </c>
      <c r="K493" t="s">
        <v>32</v>
      </c>
      <c r="L493" t="str">
        <f t="shared" si="31"/>
        <v>New York City</v>
      </c>
      <c r="M493" t="s">
        <v>22</v>
      </c>
      <c r="N493" t="str">
        <f>IF(M493="", "", IFERROR(VLOOKUP(M493, Data!$A$1:$B$5, 2, 0), "Unkown fuel"))</f>
        <v>very harmful</v>
      </c>
      <c r="O493" t="s">
        <v>23</v>
      </c>
      <c r="P493" t="s">
        <v>24</v>
      </c>
      <c r="Q493" t="s">
        <v>33</v>
      </c>
      <c r="R493" t="s">
        <v>583</v>
      </c>
      <c r="S493">
        <v>936</v>
      </c>
      <c r="T493" t="s">
        <v>584</v>
      </c>
      <c r="U493" t="s">
        <v>585</v>
      </c>
      <c r="V493">
        <v>5</v>
      </c>
      <c r="W493" t="s">
        <v>29</v>
      </c>
    </row>
    <row r="494" spans="1:23" x14ac:dyDescent="0.3">
      <c r="A494">
        <v>507</v>
      </c>
      <c r="B494" t="s">
        <v>109</v>
      </c>
      <c r="C494">
        <v>2009</v>
      </c>
      <c r="D494">
        <f t="shared" ca="1" si="28"/>
        <v>14</v>
      </c>
      <c r="E494" s="5">
        <v>250000</v>
      </c>
      <c r="F494">
        <v>146000</v>
      </c>
      <c r="G494" t="s">
        <v>19</v>
      </c>
      <c r="H494" t="str">
        <f t="shared" si="29"/>
        <v>East</v>
      </c>
      <c r="I494" t="s">
        <v>31</v>
      </c>
      <c r="J494" t="str">
        <f t="shared" si="30"/>
        <v>New York</v>
      </c>
      <c r="K494" t="s">
        <v>32</v>
      </c>
      <c r="L494" t="str">
        <f t="shared" si="31"/>
        <v>New York City</v>
      </c>
      <c r="M494" t="s">
        <v>22</v>
      </c>
      <c r="N494" t="str">
        <f>IF(M494="", "", IFERROR(VLOOKUP(M494, Data!$A$1:$B$5, 2, 0), "Unkown fuel"))</f>
        <v>very harmful</v>
      </c>
      <c r="O494" t="s">
        <v>23</v>
      </c>
      <c r="P494" t="s">
        <v>24</v>
      </c>
      <c r="Q494" t="s">
        <v>33</v>
      </c>
      <c r="R494" t="s">
        <v>150</v>
      </c>
      <c r="S494">
        <v>2179</v>
      </c>
      <c r="T494" t="s">
        <v>586</v>
      </c>
      <c r="U494" t="s">
        <v>152</v>
      </c>
      <c r="V494">
        <v>7</v>
      </c>
      <c r="W494" t="s">
        <v>29</v>
      </c>
    </row>
    <row r="495" spans="1:23" x14ac:dyDescent="0.3">
      <c r="A495">
        <v>508</v>
      </c>
      <c r="B495" t="s">
        <v>69</v>
      </c>
      <c r="C495">
        <v>2012</v>
      </c>
      <c r="D495">
        <f t="shared" ca="1" si="28"/>
        <v>11</v>
      </c>
      <c r="E495" s="5">
        <v>300000</v>
      </c>
      <c r="F495">
        <v>85000</v>
      </c>
      <c r="G495" t="s">
        <v>19</v>
      </c>
      <c r="H495" t="str">
        <f t="shared" si="29"/>
        <v>East</v>
      </c>
      <c r="I495" t="s">
        <v>31</v>
      </c>
      <c r="J495" t="str">
        <f t="shared" si="30"/>
        <v>New York</v>
      </c>
      <c r="K495" t="s">
        <v>32</v>
      </c>
      <c r="L495" t="str">
        <f t="shared" si="31"/>
        <v>New York City</v>
      </c>
      <c r="M495" t="s">
        <v>41</v>
      </c>
      <c r="N495" t="str">
        <f>IF(M495="", "", IFERROR(VLOOKUP(M495, Data!$A$1:$B$5, 2, 0), "Unkown fuel"))</f>
        <v>harmful</v>
      </c>
      <c r="O495" t="s">
        <v>23</v>
      </c>
      <c r="P495" t="s">
        <v>24</v>
      </c>
      <c r="Q495" t="s">
        <v>33</v>
      </c>
      <c r="R495" t="s">
        <v>372</v>
      </c>
      <c r="S495">
        <v>1196</v>
      </c>
      <c r="T495" t="s">
        <v>458</v>
      </c>
      <c r="U495" t="s">
        <v>587</v>
      </c>
      <c r="V495">
        <v>5</v>
      </c>
      <c r="W495" t="s">
        <v>29</v>
      </c>
    </row>
    <row r="496" spans="1:23" x14ac:dyDescent="0.3">
      <c r="A496">
        <v>509</v>
      </c>
      <c r="B496" t="s">
        <v>109</v>
      </c>
      <c r="C496">
        <v>2009</v>
      </c>
      <c r="D496">
        <f t="shared" ca="1" si="28"/>
        <v>14</v>
      </c>
      <c r="E496" s="5">
        <v>88000</v>
      </c>
      <c r="F496">
        <v>201850</v>
      </c>
      <c r="G496" t="s">
        <v>38</v>
      </c>
      <c r="H496" t="str">
        <f t="shared" si="29"/>
        <v>Central</v>
      </c>
      <c r="I496" t="s">
        <v>39</v>
      </c>
      <c r="J496" t="str">
        <f t="shared" si="30"/>
        <v>Illinois</v>
      </c>
      <c r="K496" t="s">
        <v>40</v>
      </c>
      <c r="L496" t="str">
        <f t="shared" si="31"/>
        <v>Chicago</v>
      </c>
      <c r="M496" t="s">
        <v>22</v>
      </c>
      <c r="N496" t="str">
        <f>IF(M496="", "", IFERROR(VLOOKUP(M496, Data!$A$1:$B$5, 2, 0), "Unkown fuel"))</f>
        <v>very harmful</v>
      </c>
      <c r="O496" t="s">
        <v>23</v>
      </c>
      <c r="P496" t="s">
        <v>24</v>
      </c>
      <c r="Q496" t="s">
        <v>33</v>
      </c>
      <c r="R496" t="s">
        <v>588</v>
      </c>
      <c r="S496">
        <v>1396</v>
      </c>
      <c r="T496" t="s">
        <v>589</v>
      </c>
      <c r="U496" t="s">
        <v>590</v>
      </c>
      <c r="V496">
        <v>5</v>
      </c>
      <c r="W496" t="s">
        <v>29</v>
      </c>
    </row>
    <row r="497" spans="1:23" x14ac:dyDescent="0.3">
      <c r="A497">
        <v>510</v>
      </c>
      <c r="B497" t="s">
        <v>18</v>
      </c>
      <c r="C497">
        <v>2016</v>
      </c>
      <c r="D497">
        <f t="shared" ca="1" si="28"/>
        <v>7</v>
      </c>
      <c r="E497" s="5">
        <v>561000</v>
      </c>
      <c r="F497">
        <v>30000</v>
      </c>
      <c r="G497" t="s">
        <v>19</v>
      </c>
      <c r="H497" t="str">
        <f t="shared" si="29"/>
        <v>East</v>
      </c>
      <c r="I497" t="s">
        <v>31</v>
      </c>
      <c r="J497" t="str">
        <f t="shared" si="30"/>
        <v>New York</v>
      </c>
      <c r="K497" t="s">
        <v>32</v>
      </c>
      <c r="L497" t="str">
        <f t="shared" si="31"/>
        <v>New York City</v>
      </c>
      <c r="M497" t="s">
        <v>22</v>
      </c>
      <c r="N497" t="str">
        <f>IF(M497="", "", IFERROR(VLOOKUP(M497, Data!$A$1:$B$5, 2, 0), "Unkown fuel"))</f>
        <v>very harmful</v>
      </c>
      <c r="O497" t="s">
        <v>23</v>
      </c>
      <c r="P497" t="s">
        <v>24</v>
      </c>
      <c r="Q497" t="s">
        <v>25</v>
      </c>
      <c r="R497" t="s">
        <v>106</v>
      </c>
      <c r="S497">
        <v>1248</v>
      </c>
      <c r="T497" t="s">
        <v>27</v>
      </c>
      <c r="U497" t="s">
        <v>28</v>
      </c>
      <c r="V497">
        <v>5</v>
      </c>
      <c r="W497" t="s">
        <v>29</v>
      </c>
    </row>
    <row r="498" spans="1:23" x14ac:dyDescent="0.3">
      <c r="A498">
        <v>511</v>
      </c>
      <c r="B498" t="s">
        <v>18</v>
      </c>
      <c r="C498">
        <v>2018</v>
      </c>
      <c r="D498">
        <f t="shared" ca="1" si="28"/>
        <v>5</v>
      </c>
      <c r="E498" s="5">
        <v>755000</v>
      </c>
      <c r="F498">
        <v>15000</v>
      </c>
      <c r="G498" t="s">
        <v>19</v>
      </c>
      <c r="H498" t="str">
        <f t="shared" si="29"/>
        <v>East</v>
      </c>
      <c r="I498" t="s">
        <v>31</v>
      </c>
      <c r="J498" t="str">
        <f t="shared" si="30"/>
        <v>New York</v>
      </c>
      <c r="K498" t="s">
        <v>32</v>
      </c>
      <c r="L498" t="str">
        <f t="shared" si="31"/>
        <v>New York City</v>
      </c>
      <c r="M498" t="s">
        <v>22</v>
      </c>
      <c r="N498" t="str">
        <f>IF(M498="", "", IFERROR(VLOOKUP(M498, Data!$A$1:$B$5, 2, 0), "Unkown fuel"))</f>
        <v>very harmful</v>
      </c>
      <c r="O498" t="s">
        <v>23</v>
      </c>
      <c r="P498" t="s">
        <v>24</v>
      </c>
      <c r="Q498" t="s">
        <v>25</v>
      </c>
      <c r="R498" t="s">
        <v>424</v>
      </c>
      <c r="S498">
        <v>1248</v>
      </c>
      <c r="T498" t="s">
        <v>425</v>
      </c>
      <c r="U498" t="s">
        <v>28</v>
      </c>
      <c r="V498">
        <v>5</v>
      </c>
      <c r="W498" t="s">
        <v>29</v>
      </c>
    </row>
    <row r="499" spans="1:23" x14ac:dyDescent="0.3">
      <c r="A499">
        <v>512</v>
      </c>
      <c r="B499" t="s">
        <v>145</v>
      </c>
      <c r="C499">
        <v>2017</v>
      </c>
      <c r="D499">
        <f t="shared" ca="1" si="28"/>
        <v>6</v>
      </c>
      <c r="E499" s="5">
        <v>235000</v>
      </c>
      <c r="F499">
        <v>25000</v>
      </c>
      <c r="G499" t="s">
        <v>19</v>
      </c>
      <c r="H499" t="str">
        <f t="shared" si="29"/>
        <v>East</v>
      </c>
      <c r="I499" t="s">
        <v>31</v>
      </c>
      <c r="J499" t="str">
        <f t="shared" si="30"/>
        <v>New York</v>
      </c>
      <c r="K499" t="s">
        <v>32</v>
      </c>
      <c r="L499" t="str">
        <f t="shared" si="31"/>
        <v>New York City</v>
      </c>
      <c r="M499" t="s">
        <v>41</v>
      </c>
      <c r="N499" t="str">
        <f>IF(M499="", "", IFERROR(VLOOKUP(M499, Data!$A$1:$B$5, 2, 0), "Unkown fuel"))</f>
        <v>harmful</v>
      </c>
      <c r="O499" t="s">
        <v>23</v>
      </c>
      <c r="P499" t="s">
        <v>24</v>
      </c>
      <c r="Q499" t="s">
        <v>25</v>
      </c>
      <c r="R499" t="s">
        <v>591</v>
      </c>
      <c r="S499">
        <v>799</v>
      </c>
      <c r="T499" t="s">
        <v>592</v>
      </c>
      <c r="U499" t="s">
        <v>429</v>
      </c>
      <c r="V499">
        <v>5</v>
      </c>
      <c r="W499" t="s">
        <v>29</v>
      </c>
    </row>
    <row r="500" spans="1:23" x14ac:dyDescent="0.3">
      <c r="A500">
        <v>513</v>
      </c>
      <c r="B500" t="s">
        <v>18</v>
      </c>
      <c r="C500">
        <v>2011</v>
      </c>
      <c r="D500">
        <f t="shared" ca="1" si="28"/>
        <v>12</v>
      </c>
      <c r="E500" s="5">
        <v>165000</v>
      </c>
      <c r="F500">
        <v>90000</v>
      </c>
      <c r="G500" t="s">
        <v>56</v>
      </c>
      <c r="H500" t="str">
        <f t="shared" si="29"/>
        <v>West</v>
      </c>
      <c r="I500" t="s">
        <v>21</v>
      </c>
      <c r="J500" t="str">
        <f t="shared" si="30"/>
        <v>Washington</v>
      </c>
      <c r="K500" t="s">
        <v>116</v>
      </c>
      <c r="L500" t="str">
        <f t="shared" si="31"/>
        <v>Seattle</v>
      </c>
      <c r="M500" t="s">
        <v>41</v>
      </c>
      <c r="N500" t="str">
        <f>IF(M500="", "", IFERROR(VLOOKUP(M500, Data!$A$1:$B$5, 2, 0), "Unkown fuel"))</f>
        <v>harmful</v>
      </c>
      <c r="O500" t="s">
        <v>23</v>
      </c>
      <c r="P500" t="s">
        <v>24</v>
      </c>
      <c r="Q500" t="s">
        <v>25</v>
      </c>
      <c r="R500" t="s">
        <v>540</v>
      </c>
      <c r="S500">
        <v>998</v>
      </c>
      <c r="T500" t="s">
        <v>67</v>
      </c>
      <c r="U500" t="s">
        <v>141</v>
      </c>
      <c r="V500">
        <v>5</v>
      </c>
      <c r="W500" t="s">
        <v>29</v>
      </c>
    </row>
    <row r="501" spans="1:23" x14ac:dyDescent="0.3">
      <c r="A501">
        <v>514</v>
      </c>
      <c r="B501" t="s">
        <v>18</v>
      </c>
      <c r="C501">
        <v>2008</v>
      </c>
      <c r="D501">
        <f t="shared" ca="1" si="28"/>
        <v>15</v>
      </c>
      <c r="E501" s="5">
        <v>190000</v>
      </c>
      <c r="F501">
        <v>80000</v>
      </c>
      <c r="G501" t="s">
        <v>124</v>
      </c>
      <c r="H501" t="str">
        <f t="shared" si="29"/>
        <v>South</v>
      </c>
      <c r="I501" t="s">
        <v>148</v>
      </c>
      <c r="J501" t="str">
        <f t="shared" si="30"/>
        <v>North Carolina</v>
      </c>
      <c r="K501" t="s">
        <v>149</v>
      </c>
      <c r="L501" t="str">
        <f t="shared" si="31"/>
        <v>Charlotte</v>
      </c>
      <c r="M501" t="s">
        <v>22</v>
      </c>
      <c r="N501" t="str">
        <f>IF(M501="", "", IFERROR(VLOOKUP(M501, Data!$A$1:$B$5, 2, 0), "Unkown fuel"))</f>
        <v>very harmful</v>
      </c>
      <c r="O501" t="s">
        <v>23</v>
      </c>
      <c r="P501" t="s">
        <v>24</v>
      </c>
      <c r="Q501" t="s">
        <v>33</v>
      </c>
      <c r="R501" t="s">
        <v>81</v>
      </c>
      <c r="S501">
        <v>1248</v>
      </c>
      <c r="T501" t="s">
        <v>82</v>
      </c>
      <c r="U501" t="s">
        <v>28</v>
      </c>
      <c r="V501">
        <v>5</v>
      </c>
      <c r="W501" t="s">
        <v>29</v>
      </c>
    </row>
    <row r="502" spans="1:23" x14ac:dyDescent="0.3">
      <c r="A502">
        <v>515</v>
      </c>
      <c r="B502" t="s">
        <v>109</v>
      </c>
      <c r="C502">
        <v>2011</v>
      </c>
      <c r="D502">
        <f t="shared" ca="1" si="28"/>
        <v>12</v>
      </c>
      <c r="E502" s="5">
        <v>110000</v>
      </c>
      <c r="F502">
        <v>50000</v>
      </c>
      <c r="G502" t="s">
        <v>38</v>
      </c>
      <c r="H502" t="str">
        <f t="shared" si="29"/>
        <v>Central</v>
      </c>
      <c r="I502" t="s">
        <v>70</v>
      </c>
      <c r="J502" t="str">
        <f t="shared" si="30"/>
        <v>Texas</v>
      </c>
      <c r="K502" t="s">
        <v>92</v>
      </c>
      <c r="L502" t="str">
        <f t="shared" si="31"/>
        <v>Dallas</v>
      </c>
      <c r="M502" t="s">
        <v>22</v>
      </c>
      <c r="N502" t="str">
        <f>IF(M502="", "", IFERROR(VLOOKUP(M502, Data!$A$1:$B$5, 2, 0), "Unkown fuel"))</f>
        <v>very harmful</v>
      </c>
      <c r="O502" t="s">
        <v>23</v>
      </c>
      <c r="P502" t="s">
        <v>24</v>
      </c>
      <c r="Q502" t="s">
        <v>25</v>
      </c>
      <c r="R502" t="s">
        <v>593</v>
      </c>
      <c r="S502">
        <v>1396</v>
      </c>
      <c r="T502" t="s">
        <v>594</v>
      </c>
      <c r="U502" t="s">
        <v>595</v>
      </c>
      <c r="V502">
        <v>5</v>
      </c>
      <c r="W502" t="s">
        <v>29</v>
      </c>
    </row>
    <row r="503" spans="1:23" x14ac:dyDescent="0.3">
      <c r="A503">
        <v>516</v>
      </c>
      <c r="B503" t="s">
        <v>88</v>
      </c>
      <c r="C503">
        <v>2012</v>
      </c>
      <c r="D503">
        <f t="shared" ca="1" si="28"/>
        <v>11</v>
      </c>
      <c r="E503" s="5">
        <v>320000</v>
      </c>
      <c r="F503">
        <v>80000</v>
      </c>
      <c r="G503" t="s">
        <v>56</v>
      </c>
      <c r="H503" t="str">
        <f t="shared" si="29"/>
        <v>West</v>
      </c>
      <c r="I503" t="s">
        <v>57</v>
      </c>
      <c r="J503" t="str">
        <f t="shared" si="30"/>
        <v>California</v>
      </c>
      <c r="K503" t="s">
        <v>58</v>
      </c>
      <c r="L503" t="str">
        <f t="shared" si="31"/>
        <v>Los Angeles</v>
      </c>
      <c r="M503" t="s">
        <v>22</v>
      </c>
      <c r="N503" t="str">
        <f>IF(M503="", "", IFERROR(VLOOKUP(M503, Data!$A$1:$B$5, 2, 0), "Unkown fuel"))</f>
        <v>very harmful</v>
      </c>
      <c r="O503" t="s">
        <v>23</v>
      </c>
      <c r="P503" t="s">
        <v>24</v>
      </c>
      <c r="Q503" t="s">
        <v>33</v>
      </c>
      <c r="R503" t="s">
        <v>363</v>
      </c>
      <c r="S503">
        <v>2523</v>
      </c>
      <c r="T503" t="s">
        <v>486</v>
      </c>
      <c r="U503" t="s">
        <v>596</v>
      </c>
      <c r="V503">
        <v>8</v>
      </c>
      <c r="W503" t="s">
        <v>29</v>
      </c>
    </row>
    <row r="504" spans="1:23" x14ac:dyDescent="0.3">
      <c r="A504">
        <v>518</v>
      </c>
      <c r="B504" t="s">
        <v>46</v>
      </c>
      <c r="C504">
        <v>2016</v>
      </c>
      <c r="D504">
        <f t="shared" ca="1" si="28"/>
        <v>7</v>
      </c>
      <c r="E504" s="5">
        <v>540000</v>
      </c>
      <c r="F504">
        <v>38000</v>
      </c>
      <c r="G504" t="s">
        <v>56</v>
      </c>
      <c r="H504" t="str">
        <f t="shared" si="29"/>
        <v>West</v>
      </c>
      <c r="I504" t="s">
        <v>57</v>
      </c>
      <c r="J504" t="str">
        <f t="shared" si="30"/>
        <v>California</v>
      </c>
      <c r="K504" t="s">
        <v>210</v>
      </c>
      <c r="L504" t="str">
        <f t="shared" si="31"/>
        <v>San Diego</v>
      </c>
      <c r="M504" t="s">
        <v>41</v>
      </c>
      <c r="N504" t="str">
        <f>IF(M504="", "", IFERROR(VLOOKUP(M504, Data!$A$1:$B$5, 2, 0), "Unkown fuel"))</f>
        <v>harmful</v>
      </c>
      <c r="O504" t="s">
        <v>23</v>
      </c>
      <c r="P504" t="s">
        <v>24</v>
      </c>
      <c r="Q504" t="s">
        <v>25</v>
      </c>
      <c r="R504" t="s">
        <v>133</v>
      </c>
      <c r="S504">
        <v>1197</v>
      </c>
      <c r="T504" t="s">
        <v>134</v>
      </c>
      <c r="U504" t="s">
        <v>135</v>
      </c>
      <c r="V504">
        <v>5</v>
      </c>
      <c r="W504" t="s">
        <v>29</v>
      </c>
    </row>
    <row r="505" spans="1:23" x14ac:dyDescent="0.3">
      <c r="A505">
        <v>519</v>
      </c>
      <c r="B505" t="s">
        <v>46</v>
      </c>
      <c r="C505">
        <v>2013</v>
      </c>
      <c r="D505">
        <f t="shared" ca="1" si="28"/>
        <v>10</v>
      </c>
      <c r="E505" s="5">
        <v>180000</v>
      </c>
      <c r="F505">
        <v>60000</v>
      </c>
      <c r="G505" t="s">
        <v>56</v>
      </c>
      <c r="H505" t="str">
        <f t="shared" si="29"/>
        <v>West</v>
      </c>
      <c r="I505" t="s">
        <v>57</v>
      </c>
      <c r="J505" t="str">
        <f t="shared" si="30"/>
        <v>California</v>
      </c>
      <c r="K505" t="s">
        <v>210</v>
      </c>
      <c r="L505" t="str">
        <f t="shared" si="31"/>
        <v>San Diego</v>
      </c>
      <c r="M505" t="s">
        <v>41</v>
      </c>
      <c r="N505" t="str">
        <f>IF(M505="", "", IFERROR(VLOOKUP(M505, Data!$A$1:$B$5, 2, 0), "Unkown fuel"))</f>
        <v>harmful</v>
      </c>
      <c r="O505" t="s">
        <v>23</v>
      </c>
      <c r="P505" t="s">
        <v>24</v>
      </c>
      <c r="Q505" t="s">
        <v>25</v>
      </c>
      <c r="R505" t="s">
        <v>390</v>
      </c>
      <c r="S505">
        <v>814</v>
      </c>
      <c r="T505" t="s">
        <v>541</v>
      </c>
      <c r="U505" t="s">
        <v>542</v>
      </c>
      <c r="V505">
        <v>5</v>
      </c>
      <c r="W505" t="s">
        <v>29</v>
      </c>
    </row>
    <row r="506" spans="1:23" x14ac:dyDescent="0.3">
      <c r="A506">
        <v>520</v>
      </c>
      <c r="B506" t="s">
        <v>18</v>
      </c>
      <c r="C506">
        <v>2016</v>
      </c>
      <c r="D506">
        <f t="shared" ca="1" si="28"/>
        <v>7</v>
      </c>
      <c r="E506" s="5">
        <v>270000</v>
      </c>
      <c r="F506">
        <v>100000</v>
      </c>
      <c r="G506" t="s">
        <v>56</v>
      </c>
      <c r="H506" t="str">
        <f t="shared" si="29"/>
        <v>West</v>
      </c>
      <c r="I506" t="s">
        <v>57</v>
      </c>
      <c r="J506" t="str">
        <f t="shared" si="30"/>
        <v>California</v>
      </c>
      <c r="K506" t="s">
        <v>58</v>
      </c>
      <c r="L506" t="str">
        <f t="shared" si="31"/>
        <v>Los Angeles</v>
      </c>
      <c r="M506" t="s">
        <v>41</v>
      </c>
      <c r="N506" t="str">
        <f>IF(M506="", "", IFERROR(VLOOKUP(M506, Data!$A$1:$B$5, 2, 0), "Unkown fuel"))</f>
        <v>harmful</v>
      </c>
      <c r="O506" t="s">
        <v>23</v>
      </c>
      <c r="P506" t="s">
        <v>24</v>
      </c>
      <c r="Q506" t="s">
        <v>42</v>
      </c>
      <c r="R506" t="s">
        <v>267</v>
      </c>
      <c r="S506">
        <v>1196</v>
      </c>
      <c r="T506" t="s">
        <v>268</v>
      </c>
      <c r="U506" t="s">
        <v>269</v>
      </c>
      <c r="V506">
        <v>7</v>
      </c>
      <c r="W506" t="s">
        <v>29</v>
      </c>
    </row>
    <row r="507" spans="1:23" x14ac:dyDescent="0.3">
      <c r="A507">
        <v>521</v>
      </c>
      <c r="B507" t="s">
        <v>18</v>
      </c>
      <c r="C507">
        <v>2012</v>
      </c>
      <c r="D507">
        <f t="shared" ca="1" si="28"/>
        <v>11</v>
      </c>
      <c r="E507" s="5">
        <v>450000</v>
      </c>
      <c r="F507">
        <v>30000</v>
      </c>
      <c r="G507" t="s">
        <v>56</v>
      </c>
      <c r="H507" t="str">
        <f t="shared" si="29"/>
        <v>West</v>
      </c>
      <c r="I507" t="s">
        <v>57</v>
      </c>
      <c r="J507" t="str">
        <f t="shared" si="30"/>
        <v>California</v>
      </c>
      <c r="K507" t="s">
        <v>58</v>
      </c>
      <c r="L507" t="str">
        <f t="shared" si="31"/>
        <v>Los Angeles</v>
      </c>
      <c r="M507" t="s">
        <v>41</v>
      </c>
      <c r="N507" t="str">
        <f>IF(M507="", "", IFERROR(VLOOKUP(M507, Data!$A$1:$B$5, 2, 0), "Unkown fuel"))</f>
        <v>harmful</v>
      </c>
      <c r="O507" t="s">
        <v>23</v>
      </c>
      <c r="P507" t="s">
        <v>24</v>
      </c>
      <c r="Q507" t="s">
        <v>25</v>
      </c>
      <c r="R507" t="s">
        <v>383</v>
      </c>
      <c r="S507">
        <v>1197</v>
      </c>
      <c r="T507" t="s">
        <v>395</v>
      </c>
      <c r="U507" t="s">
        <v>261</v>
      </c>
      <c r="V507">
        <v>5</v>
      </c>
      <c r="W507" t="s">
        <v>29</v>
      </c>
    </row>
    <row r="508" spans="1:23" x14ac:dyDescent="0.3">
      <c r="A508">
        <v>522</v>
      </c>
      <c r="B508" t="s">
        <v>18</v>
      </c>
      <c r="C508">
        <v>2014</v>
      </c>
      <c r="D508">
        <f t="shared" ca="1" si="28"/>
        <v>9</v>
      </c>
      <c r="E508" s="5">
        <v>450000</v>
      </c>
      <c r="F508">
        <v>30000</v>
      </c>
      <c r="G508" t="s">
        <v>56</v>
      </c>
      <c r="H508" t="str">
        <f t="shared" si="29"/>
        <v>West</v>
      </c>
      <c r="I508" t="s">
        <v>57</v>
      </c>
      <c r="J508" t="str">
        <f t="shared" si="30"/>
        <v>California</v>
      </c>
      <c r="K508" t="s">
        <v>58</v>
      </c>
      <c r="L508" t="str">
        <f t="shared" si="31"/>
        <v>Los Angeles</v>
      </c>
      <c r="M508" t="s">
        <v>41</v>
      </c>
      <c r="N508" t="str">
        <f>IF(M508="", "", IFERROR(VLOOKUP(M508, Data!$A$1:$B$5, 2, 0), "Unkown fuel"))</f>
        <v>harmful</v>
      </c>
      <c r="O508" t="s">
        <v>23</v>
      </c>
      <c r="P508" t="s">
        <v>24</v>
      </c>
      <c r="Q508" t="s">
        <v>25</v>
      </c>
      <c r="R508" t="s">
        <v>260</v>
      </c>
      <c r="S508">
        <v>1197</v>
      </c>
      <c r="T508" t="s">
        <v>395</v>
      </c>
      <c r="U508" t="s">
        <v>261</v>
      </c>
      <c r="V508">
        <v>5</v>
      </c>
      <c r="W508" t="s">
        <v>29</v>
      </c>
    </row>
    <row r="509" spans="1:23" x14ac:dyDescent="0.3">
      <c r="A509">
        <v>523</v>
      </c>
      <c r="B509" t="s">
        <v>120</v>
      </c>
      <c r="C509">
        <v>2015</v>
      </c>
      <c r="D509">
        <f t="shared" ca="1" si="28"/>
        <v>8</v>
      </c>
      <c r="E509" s="5">
        <v>200000</v>
      </c>
      <c r="F509">
        <v>50000</v>
      </c>
      <c r="G509" t="s">
        <v>19</v>
      </c>
      <c r="H509" t="str">
        <f t="shared" si="29"/>
        <v>East</v>
      </c>
      <c r="I509" t="s">
        <v>31</v>
      </c>
      <c r="J509" t="str">
        <f t="shared" si="30"/>
        <v>New York</v>
      </c>
      <c r="K509" t="s">
        <v>32</v>
      </c>
      <c r="L509" t="str">
        <f t="shared" si="31"/>
        <v>New York City</v>
      </c>
      <c r="M509" t="s">
        <v>41</v>
      </c>
      <c r="N509" t="str">
        <f>IF(M509="", "", IFERROR(VLOOKUP(M509, Data!$A$1:$B$5, 2, 0), "Unkown fuel"))</f>
        <v>harmful</v>
      </c>
      <c r="O509" t="s">
        <v>23</v>
      </c>
      <c r="P509" t="s">
        <v>24</v>
      </c>
      <c r="Q509" t="s">
        <v>25</v>
      </c>
      <c r="R509" t="s">
        <v>133</v>
      </c>
      <c r="S509">
        <v>1199</v>
      </c>
      <c r="T509" t="s">
        <v>597</v>
      </c>
      <c r="U509" t="s">
        <v>598</v>
      </c>
      <c r="V509">
        <v>5</v>
      </c>
      <c r="W509" t="s">
        <v>29</v>
      </c>
    </row>
    <row r="510" spans="1:23" x14ac:dyDescent="0.3">
      <c r="A510">
        <v>524</v>
      </c>
      <c r="B510" t="s">
        <v>109</v>
      </c>
      <c r="C510">
        <v>2017</v>
      </c>
      <c r="D510">
        <f t="shared" ca="1" si="28"/>
        <v>6</v>
      </c>
      <c r="E510" s="5">
        <v>425000</v>
      </c>
      <c r="F510">
        <v>42000</v>
      </c>
      <c r="G510" t="s">
        <v>19</v>
      </c>
      <c r="H510" t="str">
        <f t="shared" si="29"/>
        <v>East</v>
      </c>
      <c r="I510" t="s">
        <v>20</v>
      </c>
      <c r="J510" t="str">
        <f t="shared" si="30"/>
        <v>District of Columbia</v>
      </c>
      <c r="K510" t="s">
        <v>21</v>
      </c>
      <c r="L510" t="str">
        <f t="shared" si="31"/>
        <v>Washington</v>
      </c>
      <c r="M510" t="s">
        <v>41</v>
      </c>
      <c r="N510" t="str">
        <f>IF(M510="", "", IFERROR(VLOOKUP(M510, Data!$A$1:$B$5, 2, 0), "Unkown fuel"))</f>
        <v>harmful</v>
      </c>
      <c r="O510" t="s">
        <v>23</v>
      </c>
      <c r="P510" t="s">
        <v>24</v>
      </c>
      <c r="Q510" t="s">
        <v>25</v>
      </c>
      <c r="R510" t="s">
        <v>503</v>
      </c>
      <c r="S510">
        <v>1199</v>
      </c>
      <c r="T510" t="s">
        <v>416</v>
      </c>
      <c r="U510" t="s">
        <v>112</v>
      </c>
      <c r="V510">
        <v>5</v>
      </c>
      <c r="W510" t="s">
        <v>29</v>
      </c>
    </row>
    <row r="511" spans="1:23" x14ac:dyDescent="0.3">
      <c r="A511">
        <v>525</v>
      </c>
      <c r="B511" t="s">
        <v>120</v>
      </c>
      <c r="C511">
        <v>2016</v>
      </c>
      <c r="D511">
        <f t="shared" ca="1" si="28"/>
        <v>7</v>
      </c>
      <c r="E511" s="5">
        <v>400000</v>
      </c>
      <c r="F511">
        <v>30000</v>
      </c>
      <c r="G511" t="s">
        <v>19</v>
      </c>
      <c r="H511" t="str">
        <f t="shared" si="29"/>
        <v>East</v>
      </c>
      <c r="I511" t="s">
        <v>20</v>
      </c>
      <c r="J511" t="str">
        <f t="shared" si="30"/>
        <v>District of Columbia</v>
      </c>
      <c r="K511" t="s">
        <v>21</v>
      </c>
      <c r="L511" t="str">
        <f t="shared" si="31"/>
        <v>Washington</v>
      </c>
      <c r="M511" t="s">
        <v>41</v>
      </c>
      <c r="N511" t="str">
        <f>IF(M511="", "", IFERROR(VLOOKUP(M511, Data!$A$1:$B$5, 2, 0), "Unkown fuel"))</f>
        <v>harmful</v>
      </c>
      <c r="O511" t="s">
        <v>23</v>
      </c>
      <c r="P511" t="s">
        <v>24</v>
      </c>
      <c r="Q511" t="s">
        <v>25</v>
      </c>
      <c r="R511" t="s">
        <v>121</v>
      </c>
      <c r="S511">
        <v>1199</v>
      </c>
      <c r="T511" t="s">
        <v>599</v>
      </c>
      <c r="U511" t="s">
        <v>600</v>
      </c>
      <c r="V511">
        <v>5</v>
      </c>
      <c r="W511" t="s">
        <v>29</v>
      </c>
    </row>
    <row r="512" spans="1:23" x14ac:dyDescent="0.3">
      <c r="A512">
        <v>526</v>
      </c>
      <c r="B512" t="s">
        <v>18</v>
      </c>
      <c r="C512">
        <v>2009</v>
      </c>
      <c r="D512">
        <f t="shared" ca="1" si="28"/>
        <v>14</v>
      </c>
      <c r="E512" s="5">
        <v>125000</v>
      </c>
      <c r="F512">
        <v>60000</v>
      </c>
      <c r="G512" t="s">
        <v>38</v>
      </c>
      <c r="H512" t="str">
        <f t="shared" si="29"/>
        <v>Central</v>
      </c>
      <c r="I512" t="s">
        <v>70</v>
      </c>
      <c r="J512" t="str">
        <f t="shared" si="30"/>
        <v>Texas</v>
      </c>
      <c r="K512" t="s">
        <v>92</v>
      </c>
      <c r="L512" t="str">
        <f t="shared" si="31"/>
        <v>Dallas</v>
      </c>
      <c r="M512" t="s">
        <v>41</v>
      </c>
      <c r="N512" t="str">
        <f>IF(M512="", "", IFERROR(VLOOKUP(M512, Data!$A$1:$B$5, 2, 0), "Unkown fuel"))</f>
        <v>harmful</v>
      </c>
      <c r="O512" t="s">
        <v>23</v>
      </c>
      <c r="P512" t="s">
        <v>24</v>
      </c>
      <c r="Q512" t="s">
        <v>42</v>
      </c>
      <c r="R512" t="s">
        <v>96</v>
      </c>
      <c r="S512">
        <v>796</v>
      </c>
      <c r="T512" t="s">
        <v>97</v>
      </c>
      <c r="U512" t="s">
        <v>98</v>
      </c>
      <c r="V512">
        <v>5</v>
      </c>
      <c r="W512" t="s">
        <v>29</v>
      </c>
    </row>
    <row r="513" spans="1:23" x14ac:dyDescent="0.3">
      <c r="A513">
        <v>527</v>
      </c>
      <c r="B513" t="s">
        <v>153</v>
      </c>
      <c r="C513">
        <v>2018</v>
      </c>
      <c r="D513">
        <f t="shared" ca="1" si="28"/>
        <v>5</v>
      </c>
      <c r="E513" s="5">
        <v>1600000</v>
      </c>
      <c r="F513">
        <v>14000</v>
      </c>
      <c r="G513" t="s">
        <v>124</v>
      </c>
      <c r="H513" t="str">
        <f t="shared" si="29"/>
        <v>South</v>
      </c>
      <c r="I513" t="s">
        <v>148</v>
      </c>
      <c r="J513" t="str">
        <f t="shared" si="30"/>
        <v>North Carolina</v>
      </c>
      <c r="K513" t="s">
        <v>149</v>
      </c>
      <c r="L513" t="str">
        <f t="shared" si="31"/>
        <v>Charlotte</v>
      </c>
      <c r="M513" t="s">
        <v>22</v>
      </c>
      <c r="N513" t="str">
        <f>IF(M513="", "", IFERROR(VLOOKUP(M513, Data!$A$1:$B$5, 2, 0), "Unkown fuel"))</f>
        <v>very harmful</v>
      </c>
      <c r="O513" t="s">
        <v>23</v>
      </c>
      <c r="P513" t="s">
        <v>24</v>
      </c>
      <c r="Q513" t="s">
        <v>25</v>
      </c>
      <c r="R513" t="s">
        <v>491</v>
      </c>
      <c r="S513">
        <v>1956</v>
      </c>
      <c r="T513" t="s">
        <v>204</v>
      </c>
      <c r="U513" t="s">
        <v>601</v>
      </c>
      <c r="V513">
        <v>5</v>
      </c>
      <c r="W513" t="s">
        <v>29</v>
      </c>
    </row>
    <row r="514" spans="1:23" x14ac:dyDescent="0.3">
      <c r="A514">
        <v>528</v>
      </c>
      <c r="B514" t="s">
        <v>37</v>
      </c>
      <c r="C514">
        <v>2015</v>
      </c>
      <c r="D514">
        <f t="shared" ref="D514:D577" ca="1" si="32">TRUNC(YEARFRAC(DATE(C514,1,1), TODAY(), 1))</f>
        <v>8</v>
      </c>
      <c r="E514" s="5">
        <v>900000</v>
      </c>
      <c r="F514">
        <v>22000</v>
      </c>
      <c r="G514" t="s">
        <v>19</v>
      </c>
      <c r="H514" t="str">
        <f t="shared" ref="H514:H577" si="33">TRIM(G514)</f>
        <v>East</v>
      </c>
      <c r="I514" t="s">
        <v>83</v>
      </c>
      <c r="J514" t="str">
        <f t="shared" ref="J514:J577" si="34">TRIM(I514)</f>
        <v>Massachusetts</v>
      </c>
      <c r="K514" t="s">
        <v>84</v>
      </c>
      <c r="L514" t="str">
        <f t="shared" ref="L514:L577" si="35">TRIM(K514)</f>
        <v>Boston</v>
      </c>
      <c r="M514" t="s">
        <v>41</v>
      </c>
      <c r="N514" t="str">
        <f>IF(M514="", "", IFERROR(VLOOKUP(M514, Data!$A$1:$B$5, 2, 0), "Unkown fuel"))</f>
        <v>harmful</v>
      </c>
      <c r="O514" t="s">
        <v>23</v>
      </c>
      <c r="P514" t="s">
        <v>24</v>
      </c>
      <c r="Q514" t="s">
        <v>25</v>
      </c>
      <c r="R514" t="s">
        <v>417</v>
      </c>
      <c r="S514">
        <v>1497</v>
      </c>
      <c r="T514" t="s">
        <v>160</v>
      </c>
      <c r="U514" t="s">
        <v>161</v>
      </c>
      <c r="V514">
        <v>5</v>
      </c>
      <c r="W514" t="s">
        <v>29</v>
      </c>
    </row>
    <row r="515" spans="1:23" x14ac:dyDescent="0.3">
      <c r="A515">
        <v>529</v>
      </c>
      <c r="B515" t="s">
        <v>221</v>
      </c>
      <c r="C515">
        <v>2012</v>
      </c>
      <c r="D515">
        <f t="shared" ca="1" si="32"/>
        <v>11</v>
      </c>
      <c r="E515" s="5">
        <v>450000</v>
      </c>
      <c r="F515">
        <v>90000</v>
      </c>
      <c r="G515" t="s">
        <v>19</v>
      </c>
      <c r="H515" t="str">
        <f t="shared" si="33"/>
        <v>East</v>
      </c>
      <c r="I515" t="s">
        <v>83</v>
      </c>
      <c r="J515" t="str">
        <f t="shared" si="34"/>
        <v>Massachusetts</v>
      </c>
      <c r="K515" t="s">
        <v>84</v>
      </c>
      <c r="L515" t="str">
        <f t="shared" si="35"/>
        <v>Boston</v>
      </c>
      <c r="M515" t="s">
        <v>22</v>
      </c>
      <c r="N515" t="str">
        <f>IF(M515="", "", IFERROR(VLOOKUP(M515, Data!$A$1:$B$5, 2, 0), "Unkown fuel"))</f>
        <v>very harmful</v>
      </c>
      <c r="O515" t="s">
        <v>23</v>
      </c>
      <c r="P515" t="s">
        <v>24</v>
      </c>
      <c r="Q515" t="s">
        <v>25</v>
      </c>
      <c r="R515" t="s">
        <v>234</v>
      </c>
      <c r="S515">
        <v>1598</v>
      </c>
      <c r="T515" t="s">
        <v>235</v>
      </c>
      <c r="U515" t="s">
        <v>36</v>
      </c>
      <c r="V515">
        <v>5</v>
      </c>
      <c r="W515" t="s">
        <v>29</v>
      </c>
    </row>
    <row r="516" spans="1:23" x14ac:dyDescent="0.3">
      <c r="A516">
        <v>530</v>
      </c>
      <c r="B516" t="s">
        <v>18</v>
      </c>
      <c r="C516">
        <v>2011</v>
      </c>
      <c r="D516">
        <f t="shared" ca="1" si="32"/>
        <v>12</v>
      </c>
      <c r="E516" s="5">
        <v>210000</v>
      </c>
      <c r="F516">
        <v>46000</v>
      </c>
      <c r="G516" t="s">
        <v>38</v>
      </c>
      <c r="H516" t="str">
        <f t="shared" si="33"/>
        <v>Central</v>
      </c>
      <c r="I516" t="s">
        <v>70</v>
      </c>
      <c r="J516" t="str">
        <f t="shared" si="34"/>
        <v>Texas</v>
      </c>
      <c r="K516" t="s">
        <v>71</v>
      </c>
      <c r="L516" t="str">
        <f t="shared" si="35"/>
        <v>Houston</v>
      </c>
      <c r="M516" t="s">
        <v>41</v>
      </c>
      <c r="N516" t="str">
        <f>IF(M516="", "", IFERROR(VLOOKUP(M516, Data!$A$1:$B$5, 2, 0), "Unkown fuel"))</f>
        <v>harmful</v>
      </c>
      <c r="O516" t="s">
        <v>23</v>
      </c>
      <c r="P516" t="s">
        <v>24</v>
      </c>
      <c r="Q516" t="s">
        <v>25</v>
      </c>
      <c r="R516" t="s">
        <v>540</v>
      </c>
      <c r="S516">
        <v>998</v>
      </c>
      <c r="T516" t="s">
        <v>67</v>
      </c>
      <c r="U516" t="s">
        <v>141</v>
      </c>
      <c r="V516">
        <v>5</v>
      </c>
      <c r="W516" t="s">
        <v>29</v>
      </c>
    </row>
    <row r="517" spans="1:23" x14ac:dyDescent="0.3">
      <c r="A517">
        <v>531</v>
      </c>
      <c r="B517" t="s">
        <v>46</v>
      </c>
      <c r="C517">
        <v>2018</v>
      </c>
      <c r="D517">
        <f t="shared" ca="1" si="32"/>
        <v>5</v>
      </c>
      <c r="E517" s="5">
        <v>801000</v>
      </c>
      <c r="F517">
        <v>20000</v>
      </c>
      <c r="G517" t="s">
        <v>19</v>
      </c>
      <c r="H517" t="str">
        <f t="shared" si="33"/>
        <v>East</v>
      </c>
      <c r="I517" t="s">
        <v>31</v>
      </c>
      <c r="J517" t="str">
        <f t="shared" si="34"/>
        <v>New York</v>
      </c>
      <c r="K517" t="s">
        <v>32</v>
      </c>
      <c r="L517" t="str">
        <f t="shared" si="35"/>
        <v>New York City</v>
      </c>
      <c r="M517" t="s">
        <v>41</v>
      </c>
      <c r="N517" t="str">
        <f>IF(M517="", "", IFERROR(VLOOKUP(M517, Data!$A$1:$B$5, 2, 0), "Unkown fuel"))</f>
        <v>harmful</v>
      </c>
      <c r="O517" t="s">
        <v>23</v>
      </c>
      <c r="P517" t="s">
        <v>24</v>
      </c>
      <c r="Q517" t="s">
        <v>25</v>
      </c>
      <c r="R517" t="s">
        <v>133</v>
      </c>
      <c r="S517">
        <v>1197</v>
      </c>
      <c r="T517" t="s">
        <v>134</v>
      </c>
      <c r="U517" t="s">
        <v>135</v>
      </c>
      <c r="V517">
        <v>5</v>
      </c>
      <c r="W517" t="s">
        <v>29</v>
      </c>
    </row>
    <row r="518" spans="1:23" x14ac:dyDescent="0.3">
      <c r="A518">
        <v>532</v>
      </c>
      <c r="B518" t="s">
        <v>109</v>
      </c>
      <c r="C518">
        <v>2014</v>
      </c>
      <c r="D518">
        <f t="shared" ca="1" si="32"/>
        <v>9</v>
      </c>
      <c r="E518" s="5">
        <v>317000</v>
      </c>
      <c r="F518">
        <v>15000</v>
      </c>
      <c r="G518" t="s">
        <v>19</v>
      </c>
      <c r="H518" t="str">
        <f t="shared" si="33"/>
        <v>East</v>
      </c>
      <c r="I518" t="s">
        <v>206</v>
      </c>
      <c r="J518" t="str">
        <f t="shared" si="34"/>
        <v>Pennsylvania</v>
      </c>
      <c r="K518" t="s">
        <v>207</v>
      </c>
      <c r="L518" t="str">
        <f t="shared" si="35"/>
        <v>Philadelphia</v>
      </c>
      <c r="M518" t="s">
        <v>22</v>
      </c>
      <c r="N518" t="str">
        <f>IF(M518="", "", IFERROR(VLOOKUP(M518, Data!$A$1:$B$5, 2, 0), "Unkown fuel"))</f>
        <v>very harmful</v>
      </c>
      <c r="O518" t="s">
        <v>23</v>
      </c>
      <c r="P518" t="s">
        <v>24</v>
      </c>
      <c r="Q518" t="s">
        <v>25</v>
      </c>
      <c r="R518" t="s">
        <v>602</v>
      </c>
      <c r="S518">
        <v>1405</v>
      </c>
      <c r="T518" t="s">
        <v>458</v>
      </c>
      <c r="U518" t="s">
        <v>287</v>
      </c>
      <c r="V518">
        <v>7</v>
      </c>
      <c r="W518" t="s">
        <v>29</v>
      </c>
    </row>
    <row r="519" spans="1:23" x14ac:dyDescent="0.3">
      <c r="A519">
        <v>533</v>
      </c>
      <c r="B519" t="s">
        <v>18</v>
      </c>
      <c r="C519">
        <v>2015</v>
      </c>
      <c r="D519">
        <f t="shared" ca="1" si="32"/>
        <v>8</v>
      </c>
      <c r="E519" s="5">
        <v>600000</v>
      </c>
      <c r="F519">
        <v>40000</v>
      </c>
      <c r="G519" t="s">
        <v>19</v>
      </c>
      <c r="H519" t="str">
        <f t="shared" si="33"/>
        <v>East</v>
      </c>
      <c r="I519" t="s">
        <v>206</v>
      </c>
      <c r="J519" t="str">
        <f t="shared" si="34"/>
        <v>Pennsylvania</v>
      </c>
      <c r="K519" t="s">
        <v>207</v>
      </c>
      <c r="L519" t="str">
        <f t="shared" si="35"/>
        <v>Philadelphia</v>
      </c>
      <c r="M519" t="s">
        <v>41</v>
      </c>
      <c r="N519" t="str">
        <f>IF(M519="", "", IFERROR(VLOOKUP(M519, Data!$A$1:$B$5, 2, 0), "Unkown fuel"))</f>
        <v>harmful</v>
      </c>
      <c r="O519" t="s">
        <v>23</v>
      </c>
      <c r="P519" t="s">
        <v>24</v>
      </c>
      <c r="Q519" t="s">
        <v>33</v>
      </c>
      <c r="R519" t="s">
        <v>231</v>
      </c>
      <c r="S519">
        <v>1373</v>
      </c>
      <c r="T519" t="s">
        <v>232</v>
      </c>
      <c r="U519" t="s">
        <v>233</v>
      </c>
      <c r="V519">
        <v>7</v>
      </c>
      <c r="W519" t="s">
        <v>29</v>
      </c>
    </row>
    <row r="520" spans="1:23" x14ac:dyDescent="0.3">
      <c r="A520">
        <v>534</v>
      </c>
      <c r="B520" t="s">
        <v>46</v>
      </c>
      <c r="C520">
        <v>2014</v>
      </c>
      <c r="D520">
        <f t="shared" ca="1" si="32"/>
        <v>9</v>
      </c>
      <c r="E520" s="5">
        <v>330000</v>
      </c>
      <c r="F520">
        <v>30000</v>
      </c>
      <c r="G520" t="s">
        <v>19</v>
      </c>
      <c r="H520" t="str">
        <f t="shared" si="33"/>
        <v>East</v>
      </c>
      <c r="I520" t="s">
        <v>206</v>
      </c>
      <c r="J520" t="str">
        <f t="shared" si="34"/>
        <v>Pennsylvania</v>
      </c>
      <c r="K520" t="s">
        <v>207</v>
      </c>
      <c r="L520" t="str">
        <f t="shared" si="35"/>
        <v>Philadelphia</v>
      </c>
      <c r="M520" t="s">
        <v>41</v>
      </c>
      <c r="N520" t="str">
        <f>IF(M520="", "", IFERROR(VLOOKUP(M520, Data!$A$1:$B$5, 2, 0), "Unkown fuel"))</f>
        <v>harmful</v>
      </c>
      <c r="O520" t="s">
        <v>23</v>
      </c>
      <c r="P520" t="s">
        <v>24</v>
      </c>
      <c r="Q520" t="s">
        <v>33</v>
      </c>
      <c r="R520" t="s">
        <v>164</v>
      </c>
      <c r="S520">
        <v>1197</v>
      </c>
      <c r="T520" t="s">
        <v>258</v>
      </c>
      <c r="U520" t="s">
        <v>259</v>
      </c>
      <c r="V520">
        <v>5</v>
      </c>
      <c r="W520" t="s">
        <v>29</v>
      </c>
    </row>
    <row r="521" spans="1:23" x14ac:dyDescent="0.3">
      <c r="A521">
        <v>535</v>
      </c>
      <c r="B521" t="s">
        <v>46</v>
      </c>
      <c r="C521">
        <v>2017</v>
      </c>
      <c r="D521">
        <f t="shared" ca="1" si="32"/>
        <v>6</v>
      </c>
      <c r="E521" s="5">
        <v>320000</v>
      </c>
      <c r="F521">
        <v>15000</v>
      </c>
      <c r="G521" t="s">
        <v>56</v>
      </c>
      <c r="H521" t="str">
        <f t="shared" si="33"/>
        <v>West</v>
      </c>
      <c r="I521" t="s">
        <v>57</v>
      </c>
      <c r="J521" t="str">
        <f t="shared" si="34"/>
        <v>California</v>
      </c>
      <c r="K521" t="s">
        <v>58</v>
      </c>
      <c r="L521" t="str">
        <f t="shared" si="35"/>
        <v>Los Angeles</v>
      </c>
      <c r="M521" t="s">
        <v>41</v>
      </c>
      <c r="N521" t="str">
        <f>IF(M521="", "", IFERROR(VLOOKUP(M521, Data!$A$1:$B$5, 2, 0), "Unkown fuel"))</f>
        <v>harmful</v>
      </c>
      <c r="O521" t="s">
        <v>23</v>
      </c>
      <c r="P521" t="s">
        <v>24</v>
      </c>
      <c r="Q521" t="s">
        <v>33</v>
      </c>
      <c r="R521" t="s">
        <v>390</v>
      </c>
      <c r="S521">
        <v>814</v>
      </c>
      <c r="T521" t="s">
        <v>541</v>
      </c>
      <c r="U521" t="s">
        <v>542</v>
      </c>
      <c r="V521">
        <v>5</v>
      </c>
      <c r="W521" t="s">
        <v>29</v>
      </c>
    </row>
    <row r="522" spans="1:23" x14ac:dyDescent="0.3">
      <c r="A522">
        <v>537</v>
      </c>
      <c r="B522" t="s">
        <v>46</v>
      </c>
      <c r="C522">
        <v>2007</v>
      </c>
      <c r="D522">
        <f t="shared" ca="1" si="32"/>
        <v>16</v>
      </c>
      <c r="E522" s="5">
        <v>120000</v>
      </c>
      <c r="F522">
        <v>110000</v>
      </c>
      <c r="G522" t="s">
        <v>124</v>
      </c>
      <c r="H522" t="str">
        <f t="shared" si="33"/>
        <v>South</v>
      </c>
      <c r="I522" t="s">
        <v>196</v>
      </c>
      <c r="J522" t="str">
        <f t="shared" si="34"/>
        <v>Florida</v>
      </c>
      <c r="K522" t="s">
        <v>197</v>
      </c>
      <c r="L522" t="str">
        <f t="shared" si="35"/>
        <v>Miami</v>
      </c>
      <c r="M522" t="s">
        <v>41</v>
      </c>
      <c r="N522" t="str">
        <f>IF(M522="", "", IFERROR(VLOOKUP(M522, Data!$A$1:$B$5, 2, 0), "Unkown fuel"))</f>
        <v>harmful</v>
      </c>
      <c r="O522" t="s">
        <v>23</v>
      </c>
      <c r="P522" t="s">
        <v>24</v>
      </c>
      <c r="Q522" t="s">
        <v>33</v>
      </c>
      <c r="R522" t="s">
        <v>411</v>
      </c>
      <c r="S522">
        <v>1341</v>
      </c>
      <c r="T522" t="s">
        <v>412</v>
      </c>
      <c r="U522" t="s">
        <v>413</v>
      </c>
      <c r="V522">
        <v>5</v>
      </c>
      <c r="W522" t="s">
        <v>29</v>
      </c>
    </row>
    <row r="523" spans="1:23" x14ac:dyDescent="0.3">
      <c r="A523">
        <v>538</v>
      </c>
      <c r="B523" t="s">
        <v>18</v>
      </c>
      <c r="C523">
        <v>2009</v>
      </c>
      <c r="D523">
        <f t="shared" ca="1" si="32"/>
        <v>14</v>
      </c>
      <c r="E523" s="5">
        <v>130000</v>
      </c>
      <c r="F523">
        <v>70000</v>
      </c>
      <c r="G523" t="s">
        <v>19</v>
      </c>
      <c r="H523" t="str">
        <f t="shared" si="33"/>
        <v>East</v>
      </c>
      <c r="I523" t="s">
        <v>20</v>
      </c>
      <c r="J523" t="str">
        <f t="shared" si="34"/>
        <v>District of Columbia</v>
      </c>
      <c r="K523" t="s">
        <v>21</v>
      </c>
      <c r="L523" t="str">
        <f t="shared" si="35"/>
        <v>Washington</v>
      </c>
      <c r="M523" t="s">
        <v>41</v>
      </c>
      <c r="N523" t="str">
        <f>IF(M523="", "", IFERROR(VLOOKUP(M523, Data!$A$1:$B$5, 2, 0), "Unkown fuel"))</f>
        <v>harmful</v>
      </c>
      <c r="O523" t="s">
        <v>23</v>
      </c>
      <c r="P523" t="s">
        <v>24</v>
      </c>
      <c r="Q523" t="s">
        <v>33</v>
      </c>
      <c r="R523" t="s">
        <v>96</v>
      </c>
      <c r="S523">
        <v>796</v>
      </c>
      <c r="T523" t="s">
        <v>97</v>
      </c>
      <c r="U523" t="s">
        <v>98</v>
      </c>
      <c r="V523">
        <v>5</v>
      </c>
      <c r="W523" t="s">
        <v>29</v>
      </c>
    </row>
    <row r="524" spans="1:23" x14ac:dyDescent="0.3">
      <c r="A524">
        <v>539</v>
      </c>
      <c r="B524" t="s">
        <v>120</v>
      </c>
      <c r="C524">
        <v>2015</v>
      </c>
      <c r="D524">
        <f t="shared" ca="1" si="32"/>
        <v>8</v>
      </c>
      <c r="E524" s="5">
        <v>220000</v>
      </c>
      <c r="F524">
        <v>80000</v>
      </c>
      <c r="G524" t="s">
        <v>56</v>
      </c>
      <c r="H524" t="str">
        <f t="shared" si="33"/>
        <v>West</v>
      </c>
      <c r="I524" t="s">
        <v>57</v>
      </c>
      <c r="J524" t="str">
        <f t="shared" si="34"/>
        <v>California</v>
      </c>
      <c r="K524" t="s">
        <v>58</v>
      </c>
      <c r="L524" t="str">
        <f t="shared" si="35"/>
        <v>Los Angeles</v>
      </c>
      <c r="M524" t="s">
        <v>41</v>
      </c>
      <c r="N524" t="str">
        <f>IF(M524="", "", IFERROR(VLOOKUP(M524, Data!$A$1:$B$5, 2, 0), "Unkown fuel"))</f>
        <v>harmful</v>
      </c>
      <c r="O524" t="s">
        <v>23</v>
      </c>
      <c r="P524" t="s">
        <v>24</v>
      </c>
      <c r="Q524" t="s">
        <v>25</v>
      </c>
      <c r="R524" t="s">
        <v>121</v>
      </c>
      <c r="S524">
        <v>1199</v>
      </c>
      <c r="T524" t="s">
        <v>599</v>
      </c>
      <c r="U524" t="s">
        <v>600</v>
      </c>
      <c r="V524">
        <v>5</v>
      </c>
      <c r="W524" t="s">
        <v>29</v>
      </c>
    </row>
    <row r="525" spans="1:23" x14ac:dyDescent="0.3">
      <c r="A525">
        <v>541</v>
      </c>
      <c r="B525" t="s">
        <v>109</v>
      </c>
      <c r="C525">
        <v>2015</v>
      </c>
      <c r="D525">
        <f t="shared" ca="1" si="32"/>
        <v>8</v>
      </c>
      <c r="E525" s="5">
        <v>340000</v>
      </c>
      <c r="F525">
        <v>110000</v>
      </c>
      <c r="G525" t="s">
        <v>56</v>
      </c>
      <c r="H525" t="str">
        <f t="shared" si="33"/>
        <v>West</v>
      </c>
      <c r="I525" t="s">
        <v>21</v>
      </c>
      <c r="J525" t="str">
        <f t="shared" si="34"/>
        <v>Washington</v>
      </c>
      <c r="K525" t="s">
        <v>116</v>
      </c>
      <c r="L525" t="str">
        <f t="shared" si="35"/>
        <v>Seattle</v>
      </c>
      <c r="M525" t="s">
        <v>41</v>
      </c>
      <c r="N525" t="str">
        <f>IF(M525="", "", IFERROR(VLOOKUP(M525, Data!$A$1:$B$5, 2, 0), "Unkown fuel"))</f>
        <v>harmful</v>
      </c>
      <c r="O525" t="s">
        <v>23</v>
      </c>
      <c r="P525" t="s">
        <v>24</v>
      </c>
      <c r="Q525" t="s">
        <v>25</v>
      </c>
      <c r="R525" t="s">
        <v>433</v>
      </c>
      <c r="S525">
        <v>1193</v>
      </c>
      <c r="T525" t="s">
        <v>434</v>
      </c>
      <c r="U525" t="s">
        <v>435</v>
      </c>
      <c r="V525">
        <v>5</v>
      </c>
      <c r="W525" t="s">
        <v>29</v>
      </c>
    </row>
    <row r="526" spans="1:23" x14ac:dyDescent="0.3">
      <c r="A526">
        <v>542</v>
      </c>
      <c r="B526" t="s">
        <v>69</v>
      </c>
      <c r="C526">
        <v>2013</v>
      </c>
      <c r="D526">
        <f t="shared" ca="1" si="32"/>
        <v>10</v>
      </c>
      <c r="E526" s="5">
        <v>200000</v>
      </c>
      <c r="F526">
        <v>70000</v>
      </c>
      <c r="G526" t="s">
        <v>56</v>
      </c>
      <c r="H526" t="str">
        <f t="shared" si="33"/>
        <v>West</v>
      </c>
      <c r="I526" t="s">
        <v>21</v>
      </c>
      <c r="J526" t="str">
        <f t="shared" si="34"/>
        <v>Washington</v>
      </c>
      <c r="K526" t="s">
        <v>116</v>
      </c>
      <c r="L526" t="str">
        <f t="shared" si="35"/>
        <v>Seattle</v>
      </c>
      <c r="M526" t="s">
        <v>22</v>
      </c>
      <c r="N526" t="str">
        <f>IF(M526="", "", IFERROR(VLOOKUP(M526, Data!$A$1:$B$5, 2, 0), "Unkown fuel"))</f>
        <v>very harmful</v>
      </c>
      <c r="O526" t="s">
        <v>23</v>
      </c>
      <c r="P526" t="s">
        <v>24</v>
      </c>
      <c r="Q526" t="s">
        <v>33</v>
      </c>
      <c r="R526" t="s">
        <v>603</v>
      </c>
      <c r="S526">
        <v>1399</v>
      </c>
      <c r="T526" t="s">
        <v>86</v>
      </c>
      <c r="U526" t="s">
        <v>74</v>
      </c>
      <c r="V526">
        <v>5</v>
      </c>
      <c r="W526" t="s">
        <v>29</v>
      </c>
    </row>
    <row r="527" spans="1:23" x14ac:dyDescent="0.3">
      <c r="A527">
        <v>543</v>
      </c>
      <c r="B527" t="s">
        <v>18</v>
      </c>
      <c r="C527">
        <v>2002</v>
      </c>
      <c r="D527">
        <f t="shared" ca="1" si="32"/>
        <v>21</v>
      </c>
      <c r="E527" s="5">
        <v>140000</v>
      </c>
      <c r="F527">
        <v>50000</v>
      </c>
      <c r="G527" t="s">
        <v>56</v>
      </c>
      <c r="H527" t="str">
        <f t="shared" si="33"/>
        <v>West</v>
      </c>
      <c r="I527" t="s">
        <v>57</v>
      </c>
      <c r="J527" t="str">
        <f t="shared" si="34"/>
        <v>California</v>
      </c>
      <c r="K527" t="s">
        <v>58</v>
      </c>
      <c r="L527" t="str">
        <f t="shared" si="35"/>
        <v>Los Angeles</v>
      </c>
      <c r="M527" t="s">
        <v>41</v>
      </c>
      <c r="N527" t="str">
        <f>IF(M527="", "", IFERROR(VLOOKUP(M527, Data!$A$1:$B$5, 2, 0), "Unkown fuel"))</f>
        <v>harmful</v>
      </c>
      <c r="O527" t="s">
        <v>23</v>
      </c>
      <c r="P527" t="s">
        <v>24</v>
      </c>
      <c r="Q527" t="s">
        <v>33</v>
      </c>
      <c r="R527" t="s">
        <v>96</v>
      </c>
      <c r="S527">
        <v>796</v>
      </c>
      <c r="T527" t="s">
        <v>97</v>
      </c>
      <c r="U527" t="s">
        <v>98</v>
      </c>
      <c r="V527">
        <v>5</v>
      </c>
      <c r="W527" t="s">
        <v>29</v>
      </c>
    </row>
    <row r="528" spans="1:23" x14ac:dyDescent="0.3">
      <c r="A528">
        <v>544</v>
      </c>
      <c r="B528" t="s">
        <v>65</v>
      </c>
      <c r="C528">
        <v>2013</v>
      </c>
      <c r="D528">
        <f t="shared" ca="1" si="32"/>
        <v>10</v>
      </c>
      <c r="E528" s="5">
        <v>1000000</v>
      </c>
      <c r="F528">
        <v>190000</v>
      </c>
      <c r="G528" t="s">
        <v>38</v>
      </c>
      <c r="H528" t="str">
        <f t="shared" si="33"/>
        <v>Central</v>
      </c>
      <c r="I528" t="s">
        <v>249</v>
      </c>
      <c r="J528" t="str">
        <f t="shared" si="34"/>
        <v>Michigan</v>
      </c>
      <c r="K528" t="s">
        <v>250</v>
      </c>
      <c r="L528" t="str">
        <f t="shared" si="35"/>
        <v>Detroit</v>
      </c>
      <c r="M528" t="s">
        <v>22</v>
      </c>
      <c r="N528" t="str">
        <f>IF(M528="", "", IFERROR(VLOOKUP(M528, Data!$A$1:$B$5, 2, 0), "Unkown fuel"))</f>
        <v>very harmful</v>
      </c>
      <c r="O528" t="s">
        <v>23</v>
      </c>
      <c r="P528" t="s">
        <v>24</v>
      </c>
      <c r="Q528" t="s">
        <v>25</v>
      </c>
      <c r="R528" t="s">
        <v>170</v>
      </c>
      <c r="S528">
        <v>2494</v>
      </c>
      <c r="T528" t="s">
        <v>190</v>
      </c>
      <c r="U528" t="s">
        <v>191</v>
      </c>
      <c r="V528">
        <v>8</v>
      </c>
      <c r="W528" t="s">
        <v>29</v>
      </c>
    </row>
    <row r="529" spans="1:23" x14ac:dyDescent="0.3">
      <c r="A529">
        <v>545</v>
      </c>
      <c r="B529" t="s">
        <v>88</v>
      </c>
      <c r="C529">
        <v>2010</v>
      </c>
      <c r="D529">
        <f t="shared" ca="1" si="32"/>
        <v>13</v>
      </c>
      <c r="E529" s="5">
        <v>495000</v>
      </c>
      <c r="F529">
        <v>100000</v>
      </c>
      <c r="G529" t="s">
        <v>38</v>
      </c>
      <c r="H529" t="str">
        <f t="shared" si="33"/>
        <v>Central</v>
      </c>
      <c r="I529" t="s">
        <v>249</v>
      </c>
      <c r="J529" t="str">
        <f t="shared" si="34"/>
        <v>Michigan</v>
      </c>
      <c r="K529" t="s">
        <v>250</v>
      </c>
      <c r="L529" t="str">
        <f t="shared" si="35"/>
        <v>Detroit</v>
      </c>
      <c r="M529" t="s">
        <v>22</v>
      </c>
      <c r="N529" t="str">
        <f>IF(M529="", "", IFERROR(VLOOKUP(M529, Data!$A$1:$B$5, 2, 0), "Unkown fuel"))</f>
        <v>very harmful</v>
      </c>
      <c r="O529" t="s">
        <v>23</v>
      </c>
      <c r="P529" t="s">
        <v>24</v>
      </c>
      <c r="Q529" t="s">
        <v>33</v>
      </c>
      <c r="R529" t="s">
        <v>363</v>
      </c>
      <c r="S529">
        <v>2523</v>
      </c>
      <c r="T529" t="s">
        <v>486</v>
      </c>
      <c r="U529" t="s">
        <v>487</v>
      </c>
      <c r="V529">
        <v>7</v>
      </c>
      <c r="W529" t="s">
        <v>29</v>
      </c>
    </row>
    <row r="530" spans="1:23" x14ac:dyDescent="0.3">
      <c r="A530">
        <v>546</v>
      </c>
      <c r="B530" t="s">
        <v>18</v>
      </c>
      <c r="C530">
        <v>2015</v>
      </c>
      <c r="D530">
        <f t="shared" ca="1" si="32"/>
        <v>8</v>
      </c>
      <c r="E530" s="5">
        <v>236000</v>
      </c>
      <c r="F530">
        <v>60000</v>
      </c>
      <c r="G530" t="s">
        <v>56</v>
      </c>
      <c r="H530" t="str">
        <f t="shared" si="33"/>
        <v>West</v>
      </c>
      <c r="I530" t="s">
        <v>57</v>
      </c>
      <c r="J530" t="str">
        <f t="shared" si="34"/>
        <v>California</v>
      </c>
      <c r="K530" t="s">
        <v>210</v>
      </c>
      <c r="L530" t="str">
        <f t="shared" si="35"/>
        <v>San Diego</v>
      </c>
      <c r="M530" t="s">
        <v>41</v>
      </c>
      <c r="N530" t="str">
        <f>IF(M530="", "", IFERROR(VLOOKUP(M530, Data!$A$1:$B$5, 2, 0), "Unkown fuel"))</f>
        <v>harmful</v>
      </c>
      <c r="O530" t="s">
        <v>23</v>
      </c>
      <c r="P530" t="s">
        <v>24</v>
      </c>
      <c r="Q530" t="s">
        <v>25</v>
      </c>
      <c r="R530" t="s">
        <v>430</v>
      </c>
      <c r="S530">
        <v>796</v>
      </c>
      <c r="T530" t="s">
        <v>118</v>
      </c>
      <c r="U530" t="s">
        <v>119</v>
      </c>
      <c r="V530">
        <v>5</v>
      </c>
      <c r="W530" t="s">
        <v>29</v>
      </c>
    </row>
    <row r="531" spans="1:23" x14ac:dyDescent="0.3">
      <c r="A531">
        <v>547</v>
      </c>
      <c r="B531" t="s">
        <v>18</v>
      </c>
      <c r="C531">
        <v>2015</v>
      </c>
      <c r="D531">
        <f t="shared" ca="1" si="32"/>
        <v>8</v>
      </c>
      <c r="E531" s="5">
        <v>390000</v>
      </c>
      <c r="F531">
        <v>40000</v>
      </c>
      <c r="G531" t="s">
        <v>38</v>
      </c>
      <c r="H531" t="str">
        <f t="shared" si="33"/>
        <v>Central</v>
      </c>
      <c r="I531" t="s">
        <v>39</v>
      </c>
      <c r="J531" t="str">
        <f t="shared" si="34"/>
        <v>Illinois</v>
      </c>
      <c r="K531" t="s">
        <v>40</v>
      </c>
      <c r="L531" t="str">
        <f t="shared" si="35"/>
        <v>Chicago</v>
      </c>
      <c r="M531" t="s">
        <v>41</v>
      </c>
      <c r="N531" t="str">
        <f>IF(M531="", "", IFERROR(VLOOKUP(M531, Data!$A$1:$B$5, 2, 0), "Unkown fuel"))</f>
        <v>harmful</v>
      </c>
      <c r="O531" t="s">
        <v>23</v>
      </c>
      <c r="P531" t="s">
        <v>24</v>
      </c>
      <c r="Q531" t="s">
        <v>25</v>
      </c>
      <c r="R531" t="s">
        <v>226</v>
      </c>
      <c r="S531">
        <v>998</v>
      </c>
      <c r="T531" t="s">
        <v>244</v>
      </c>
      <c r="U531" t="s">
        <v>141</v>
      </c>
      <c r="V531">
        <v>5</v>
      </c>
      <c r="W531" t="s">
        <v>29</v>
      </c>
    </row>
    <row r="532" spans="1:23" x14ac:dyDescent="0.3">
      <c r="A532">
        <v>548</v>
      </c>
      <c r="B532" t="s">
        <v>18</v>
      </c>
      <c r="C532">
        <v>2009</v>
      </c>
      <c r="D532">
        <f t="shared" ca="1" si="32"/>
        <v>14</v>
      </c>
      <c r="E532" s="5">
        <v>275000</v>
      </c>
      <c r="F532">
        <v>90000</v>
      </c>
      <c r="G532" t="s">
        <v>38</v>
      </c>
      <c r="H532" t="str">
        <f t="shared" si="33"/>
        <v>Central</v>
      </c>
      <c r="I532" t="s">
        <v>39</v>
      </c>
      <c r="J532" t="str">
        <f t="shared" si="34"/>
        <v>Illinois</v>
      </c>
      <c r="K532" t="s">
        <v>40</v>
      </c>
      <c r="L532" t="str">
        <f t="shared" si="35"/>
        <v>Chicago</v>
      </c>
      <c r="M532" t="s">
        <v>22</v>
      </c>
      <c r="N532" t="str">
        <f>IF(M532="", "", IFERROR(VLOOKUP(M532, Data!$A$1:$B$5, 2, 0), "Unkown fuel"))</f>
        <v>very harmful</v>
      </c>
      <c r="O532" t="s">
        <v>23</v>
      </c>
      <c r="P532" t="s">
        <v>24</v>
      </c>
      <c r="Q532" t="s">
        <v>33</v>
      </c>
      <c r="R532" t="s">
        <v>81</v>
      </c>
      <c r="S532">
        <v>1248</v>
      </c>
      <c r="T532" t="s">
        <v>82</v>
      </c>
      <c r="U532" t="s">
        <v>28</v>
      </c>
      <c r="V532">
        <v>5</v>
      </c>
      <c r="W532" t="s">
        <v>29</v>
      </c>
    </row>
    <row r="533" spans="1:23" x14ac:dyDescent="0.3">
      <c r="A533">
        <v>549</v>
      </c>
      <c r="B533" t="s">
        <v>109</v>
      </c>
      <c r="C533">
        <v>2015</v>
      </c>
      <c r="D533">
        <f t="shared" ca="1" si="32"/>
        <v>8</v>
      </c>
      <c r="E533" s="5">
        <v>503000</v>
      </c>
      <c r="F533">
        <v>110000</v>
      </c>
      <c r="G533" t="s">
        <v>38</v>
      </c>
      <c r="H533" t="str">
        <f t="shared" si="33"/>
        <v>Central</v>
      </c>
      <c r="I533" t="s">
        <v>39</v>
      </c>
      <c r="J533" t="str">
        <f t="shared" si="34"/>
        <v>Illinois</v>
      </c>
      <c r="K533" t="s">
        <v>40</v>
      </c>
      <c r="L533" t="str">
        <f t="shared" si="35"/>
        <v>Chicago</v>
      </c>
      <c r="M533" t="s">
        <v>22</v>
      </c>
      <c r="N533" t="str">
        <f>IF(M533="", "", IFERROR(VLOOKUP(M533, Data!$A$1:$B$5, 2, 0), "Unkown fuel"))</f>
        <v>very harmful</v>
      </c>
      <c r="O533" t="s">
        <v>23</v>
      </c>
      <c r="P533" t="s">
        <v>24</v>
      </c>
      <c r="Q533" t="s">
        <v>25</v>
      </c>
      <c r="R533" t="s">
        <v>426</v>
      </c>
      <c r="S533">
        <v>2179</v>
      </c>
      <c r="T533" t="s">
        <v>422</v>
      </c>
      <c r="U533" t="s">
        <v>423</v>
      </c>
      <c r="V533">
        <v>7</v>
      </c>
      <c r="W533" t="s">
        <v>29</v>
      </c>
    </row>
    <row r="534" spans="1:23" x14ac:dyDescent="0.3">
      <c r="A534">
        <v>550</v>
      </c>
      <c r="B534" t="s">
        <v>18</v>
      </c>
      <c r="C534">
        <v>2017</v>
      </c>
      <c r="D534">
        <f t="shared" ca="1" si="32"/>
        <v>6</v>
      </c>
      <c r="E534" s="5">
        <v>775000</v>
      </c>
      <c r="F534">
        <v>32000</v>
      </c>
      <c r="G534" t="s">
        <v>38</v>
      </c>
      <c r="H534" t="str">
        <f t="shared" si="33"/>
        <v>Central</v>
      </c>
      <c r="I534" t="s">
        <v>39</v>
      </c>
      <c r="J534" t="str">
        <f t="shared" si="34"/>
        <v>Illinois</v>
      </c>
      <c r="K534" t="s">
        <v>40</v>
      </c>
      <c r="L534" t="str">
        <f t="shared" si="35"/>
        <v>Chicago</v>
      </c>
      <c r="M534" t="s">
        <v>22</v>
      </c>
      <c r="N534" t="str">
        <f>IF(M534="", "", IFERROR(VLOOKUP(M534, Data!$A$1:$B$5, 2, 0), "Unkown fuel"))</f>
        <v>very harmful</v>
      </c>
      <c r="O534" t="s">
        <v>158</v>
      </c>
      <c r="P534" t="s">
        <v>24</v>
      </c>
      <c r="Q534" t="s">
        <v>25</v>
      </c>
      <c r="R534" t="s">
        <v>129</v>
      </c>
      <c r="S534">
        <v>1248</v>
      </c>
      <c r="T534" t="s">
        <v>94</v>
      </c>
      <c r="U534" t="s">
        <v>95</v>
      </c>
      <c r="V534">
        <v>5</v>
      </c>
      <c r="W534" t="s">
        <v>29</v>
      </c>
    </row>
    <row r="535" spans="1:23" x14ac:dyDescent="0.3">
      <c r="A535">
        <v>551</v>
      </c>
      <c r="B535" t="s">
        <v>65</v>
      </c>
      <c r="C535">
        <v>2016</v>
      </c>
      <c r="D535">
        <f t="shared" ca="1" si="32"/>
        <v>7</v>
      </c>
      <c r="E535" s="5">
        <v>1800000</v>
      </c>
      <c r="F535">
        <v>30000</v>
      </c>
      <c r="G535" t="s">
        <v>56</v>
      </c>
      <c r="H535" t="str">
        <f t="shared" si="33"/>
        <v>West</v>
      </c>
      <c r="I535" t="s">
        <v>21</v>
      </c>
      <c r="J535" t="str">
        <f t="shared" si="34"/>
        <v>Washington</v>
      </c>
      <c r="K535" t="s">
        <v>116</v>
      </c>
      <c r="L535" t="str">
        <f t="shared" si="35"/>
        <v>Seattle</v>
      </c>
      <c r="M535" t="s">
        <v>22</v>
      </c>
      <c r="N535" t="str">
        <f>IF(M535="", "", IFERROR(VLOOKUP(M535, Data!$A$1:$B$5, 2, 0), "Unkown fuel"))</f>
        <v>very harmful</v>
      </c>
      <c r="O535" t="s">
        <v>23</v>
      </c>
      <c r="P535" t="s">
        <v>154</v>
      </c>
      <c r="Q535" t="s">
        <v>25</v>
      </c>
      <c r="R535" t="s">
        <v>187</v>
      </c>
      <c r="S535">
        <v>2755</v>
      </c>
      <c r="T535" t="s">
        <v>188</v>
      </c>
      <c r="U535" t="s">
        <v>189</v>
      </c>
      <c r="V535">
        <v>7</v>
      </c>
      <c r="W535" t="s">
        <v>29</v>
      </c>
    </row>
    <row r="536" spans="1:23" x14ac:dyDescent="0.3">
      <c r="A536">
        <v>552</v>
      </c>
      <c r="B536" t="s">
        <v>46</v>
      </c>
      <c r="C536">
        <v>2016</v>
      </c>
      <c r="D536">
        <f t="shared" ca="1" si="32"/>
        <v>7</v>
      </c>
      <c r="E536" s="5">
        <v>850000</v>
      </c>
      <c r="F536">
        <v>58000</v>
      </c>
      <c r="G536" t="s">
        <v>56</v>
      </c>
      <c r="H536" t="str">
        <f t="shared" si="33"/>
        <v>West</v>
      </c>
      <c r="I536" t="s">
        <v>21</v>
      </c>
      <c r="J536" t="str">
        <f t="shared" si="34"/>
        <v>Washington</v>
      </c>
      <c r="K536" t="s">
        <v>116</v>
      </c>
      <c r="L536" t="str">
        <f t="shared" si="35"/>
        <v>Seattle</v>
      </c>
      <c r="M536" t="s">
        <v>22</v>
      </c>
      <c r="N536" t="str">
        <f>IF(M536="", "", IFERROR(VLOOKUP(M536, Data!$A$1:$B$5, 2, 0), "Unkown fuel"))</f>
        <v>very harmful</v>
      </c>
      <c r="O536" t="s">
        <v>23</v>
      </c>
      <c r="P536" t="s">
        <v>24</v>
      </c>
      <c r="Q536" t="s">
        <v>25</v>
      </c>
      <c r="R536" t="s">
        <v>300</v>
      </c>
      <c r="S536">
        <v>1582</v>
      </c>
      <c r="T536" t="s">
        <v>301</v>
      </c>
      <c r="U536" t="s">
        <v>302</v>
      </c>
      <c r="V536">
        <v>5</v>
      </c>
      <c r="W536" t="s">
        <v>29</v>
      </c>
    </row>
    <row r="537" spans="1:23" x14ac:dyDescent="0.3">
      <c r="A537">
        <v>553</v>
      </c>
      <c r="B537" t="s">
        <v>18</v>
      </c>
      <c r="C537">
        <v>2018</v>
      </c>
      <c r="D537">
        <f t="shared" ca="1" si="32"/>
        <v>5</v>
      </c>
      <c r="E537" s="5">
        <v>750000</v>
      </c>
      <c r="F537">
        <v>5000</v>
      </c>
      <c r="G537" t="s">
        <v>56</v>
      </c>
      <c r="H537" t="str">
        <f t="shared" si="33"/>
        <v>West</v>
      </c>
      <c r="I537" t="s">
        <v>21</v>
      </c>
      <c r="J537" t="str">
        <f t="shared" si="34"/>
        <v>Washington</v>
      </c>
      <c r="K537" t="s">
        <v>116</v>
      </c>
      <c r="L537" t="str">
        <f t="shared" si="35"/>
        <v>Seattle</v>
      </c>
      <c r="M537" t="s">
        <v>22</v>
      </c>
      <c r="N537" t="str">
        <f>IF(M537="", "", IFERROR(VLOOKUP(M537, Data!$A$1:$B$5, 2, 0), "Unkown fuel"))</f>
        <v>very harmful</v>
      </c>
      <c r="O537" t="s">
        <v>23</v>
      </c>
      <c r="P537" t="s">
        <v>24</v>
      </c>
      <c r="Q537" t="s">
        <v>25</v>
      </c>
      <c r="R537" t="s">
        <v>129</v>
      </c>
      <c r="S537">
        <v>1248</v>
      </c>
      <c r="T537" t="s">
        <v>94</v>
      </c>
      <c r="U537" t="s">
        <v>95</v>
      </c>
      <c r="V537">
        <v>5</v>
      </c>
      <c r="W537" t="s">
        <v>29</v>
      </c>
    </row>
    <row r="538" spans="1:23" x14ac:dyDescent="0.3">
      <c r="A538">
        <v>554</v>
      </c>
      <c r="B538" t="s">
        <v>46</v>
      </c>
      <c r="C538">
        <v>2018</v>
      </c>
      <c r="D538">
        <f t="shared" ca="1" si="32"/>
        <v>5</v>
      </c>
      <c r="E538" s="5">
        <v>570000</v>
      </c>
      <c r="F538">
        <v>25000</v>
      </c>
      <c r="G538" t="s">
        <v>56</v>
      </c>
      <c r="H538" t="str">
        <f t="shared" si="33"/>
        <v>West</v>
      </c>
      <c r="I538" t="s">
        <v>21</v>
      </c>
      <c r="J538" t="str">
        <f t="shared" si="34"/>
        <v>Washington</v>
      </c>
      <c r="K538" t="s">
        <v>116</v>
      </c>
      <c r="L538" t="str">
        <f t="shared" si="35"/>
        <v>Seattle</v>
      </c>
      <c r="M538" t="s">
        <v>41</v>
      </c>
      <c r="N538" t="str">
        <f>IF(M538="", "", IFERROR(VLOOKUP(M538, Data!$A$1:$B$5, 2, 0), "Unkown fuel"))</f>
        <v>harmful</v>
      </c>
      <c r="O538" t="s">
        <v>23</v>
      </c>
      <c r="P538" t="s">
        <v>24</v>
      </c>
      <c r="Q538" t="s">
        <v>25</v>
      </c>
      <c r="R538" t="s">
        <v>133</v>
      </c>
      <c r="S538">
        <v>1197</v>
      </c>
      <c r="T538" t="s">
        <v>134</v>
      </c>
      <c r="U538" t="s">
        <v>135</v>
      </c>
      <c r="V538">
        <v>5</v>
      </c>
      <c r="W538" t="s">
        <v>29</v>
      </c>
    </row>
    <row r="539" spans="1:23" x14ac:dyDescent="0.3">
      <c r="A539">
        <v>555</v>
      </c>
      <c r="B539" t="s">
        <v>46</v>
      </c>
      <c r="C539">
        <v>2018</v>
      </c>
      <c r="D539">
        <f t="shared" ca="1" si="32"/>
        <v>5</v>
      </c>
      <c r="E539" s="5">
        <v>580000</v>
      </c>
      <c r="F539">
        <v>32000</v>
      </c>
      <c r="G539" t="s">
        <v>56</v>
      </c>
      <c r="H539" t="str">
        <f t="shared" si="33"/>
        <v>West</v>
      </c>
      <c r="I539" t="s">
        <v>57</v>
      </c>
      <c r="J539" t="str">
        <f t="shared" si="34"/>
        <v>California</v>
      </c>
      <c r="K539" t="s">
        <v>58</v>
      </c>
      <c r="L539" t="str">
        <f t="shared" si="35"/>
        <v>Los Angeles</v>
      </c>
      <c r="M539" t="s">
        <v>41</v>
      </c>
      <c r="N539" t="str">
        <f>IF(M539="", "", IFERROR(VLOOKUP(M539, Data!$A$1:$B$5, 2, 0), "Unkown fuel"))</f>
        <v>harmful</v>
      </c>
      <c r="O539" t="s">
        <v>23</v>
      </c>
      <c r="P539" t="s">
        <v>24</v>
      </c>
      <c r="Q539" t="s">
        <v>25</v>
      </c>
      <c r="R539" t="s">
        <v>85</v>
      </c>
      <c r="S539">
        <v>1197</v>
      </c>
      <c r="T539" t="s">
        <v>54</v>
      </c>
      <c r="U539" t="s">
        <v>55</v>
      </c>
      <c r="V539">
        <v>5</v>
      </c>
      <c r="W539" t="s">
        <v>29</v>
      </c>
    </row>
    <row r="540" spans="1:23" x14ac:dyDescent="0.3">
      <c r="A540">
        <v>556</v>
      </c>
      <c r="B540" t="s">
        <v>37</v>
      </c>
      <c r="C540">
        <v>2016</v>
      </c>
      <c r="D540">
        <f t="shared" ca="1" si="32"/>
        <v>7</v>
      </c>
      <c r="E540" s="5">
        <v>484999</v>
      </c>
      <c r="F540">
        <v>30000</v>
      </c>
      <c r="G540" t="s">
        <v>56</v>
      </c>
      <c r="H540" t="str">
        <f t="shared" si="33"/>
        <v>West</v>
      </c>
      <c r="I540" t="s">
        <v>57</v>
      </c>
      <c r="J540" t="str">
        <f t="shared" si="34"/>
        <v>California</v>
      </c>
      <c r="K540" t="s">
        <v>58</v>
      </c>
      <c r="L540" t="str">
        <f t="shared" si="35"/>
        <v>Los Angeles</v>
      </c>
      <c r="M540" t="s">
        <v>41</v>
      </c>
      <c r="N540" t="str">
        <f>IF(M540="", "", IFERROR(VLOOKUP(M540, Data!$A$1:$B$5, 2, 0), "Unkown fuel"))</f>
        <v>harmful</v>
      </c>
      <c r="O540" t="s">
        <v>23</v>
      </c>
      <c r="P540" t="s">
        <v>24</v>
      </c>
      <c r="Q540" t="s">
        <v>25</v>
      </c>
      <c r="R540" t="s">
        <v>604</v>
      </c>
      <c r="S540">
        <v>1199</v>
      </c>
      <c r="T540" t="s">
        <v>434</v>
      </c>
      <c r="U540" t="s">
        <v>452</v>
      </c>
      <c r="V540">
        <v>5</v>
      </c>
      <c r="W540" t="s">
        <v>29</v>
      </c>
    </row>
    <row r="541" spans="1:23" x14ac:dyDescent="0.3">
      <c r="A541">
        <v>557</v>
      </c>
      <c r="B541" t="s">
        <v>37</v>
      </c>
      <c r="C541">
        <v>2017</v>
      </c>
      <c r="D541">
        <f t="shared" ca="1" si="32"/>
        <v>6</v>
      </c>
      <c r="E541" s="5">
        <v>700000</v>
      </c>
      <c r="F541">
        <v>43000</v>
      </c>
      <c r="G541" t="s">
        <v>19</v>
      </c>
      <c r="H541" t="str">
        <f t="shared" si="33"/>
        <v>East</v>
      </c>
      <c r="I541" t="s">
        <v>31</v>
      </c>
      <c r="J541" t="str">
        <f t="shared" si="34"/>
        <v>New York</v>
      </c>
      <c r="K541" t="s">
        <v>32</v>
      </c>
      <c r="L541" t="str">
        <f t="shared" si="35"/>
        <v>New York City</v>
      </c>
      <c r="M541" t="s">
        <v>41</v>
      </c>
      <c r="N541" t="str">
        <f>IF(M541="", "", IFERROR(VLOOKUP(M541, Data!$A$1:$B$5, 2, 0), "Unkown fuel"))</f>
        <v>harmful</v>
      </c>
      <c r="O541" t="s">
        <v>158</v>
      </c>
      <c r="P541" t="s">
        <v>24</v>
      </c>
      <c r="Q541" t="s">
        <v>25</v>
      </c>
      <c r="R541" t="s">
        <v>605</v>
      </c>
      <c r="S541">
        <v>1497</v>
      </c>
      <c r="T541" t="s">
        <v>160</v>
      </c>
      <c r="U541" t="s">
        <v>161</v>
      </c>
      <c r="V541">
        <v>7</v>
      </c>
      <c r="W541" t="s">
        <v>29</v>
      </c>
    </row>
    <row r="542" spans="1:23" x14ac:dyDescent="0.3">
      <c r="A542">
        <v>558</v>
      </c>
      <c r="B542" t="s">
        <v>46</v>
      </c>
      <c r="C542">
        <v>2012</v>
      </c>
      <c r="D542">
        <f t="shared" ca="1" si="32"/>
        <v>11</v>
      </c>
      <c r="E542" s="5">
        <v>415000</v>
      </c>
      <c r="F542">
        <v>60000</v>
      </c>
      <c r="G542" t="s">
        <v>38</v>
      </c>
      <c r="H542" t="str">
        <f t="shared" si="33"/>
        <v>Central</v>
      </c>
      <c r="I542" t="s">
        <v>70</v>
      </c>
      <c r="J542" t="str">
        <f t="shared" si="34"/>
        <v>Texas</v>
      </c>
      <c r="K542" t="s">
        <v>92</v>
      </c>
      <c r="L542" t="str">
        <f t="shared" si="35"/>
        <v>Dallas</v>
      </c>
      <c r="M542" t="s">
        <v>41</v>
      </c>
      <c r="N542" t="str">
        <f>IF(M542="", "", IFERROR(VLOOKUP(M542, Data!$A$1:$B$5, 2, 0), "Unkown fuel"))</f>
        <v>harmful</v>
      </c>
      <c r="O542" t="s">
        <v>158</v>
      </c>
      <c r="P542" t="s">
        <v>24</v>
      </c>
      <c r="Q542" t="s">
        <v>25</v>
      </c>
      <c r="R542" t="s">
        <v>43</v>
      </c>
      <c r="S542">
        <v>1497</v>
      </c>
      <c r="T542" t="s">
        <v>606</v>
      </c>
      <c r="U542" t="s">
        <v>607</v>
      </c>
      <c r="V542">
        <v>5</v>
      </c>
      <c r="W542" t="s">
        <v>29</v>
      </c>
    </row>
    <row r="543" spans="1:23" x14ac:dyDescent="0.3">
      <c r="A543">
        <v>559</v>
      </c>
      <c r="B543" t="s">
        <v>296</v>
      </c>
      <c r="C543">
        <v>2015</v>
      </c>
      <c r="D543">
        <f t="shared" ca="1" si="32"/>
        <v>8</v>
      </c>
      <c r="E543" s="5">
        <v>325000</v>
      </c>
      <c r="F543">
        <v>50000</v>
      </c>
      <c r="G543" t="s">
        <v>56</v>
      </c>
      <c r="H543" t="str">
        <f t="shared" si="33"/>
        <v>West</v>
      </c>
      <c r="I543" t="s">
        <v>57</v>
      </c>
      <c r="J543" t="str">
        <f t="shared" si="34"/>
        <v>California</v>
      </c>
      <c r="K543" t="s">
        <v>58</v>
      </c>
      <c r="L543" t="str">
        <f t="shared" si="35"/>
        <v>Los Angeles</v>
      </c>
      <c r="M543" t="s">
        <v>41</v>
      </c>
      <c r="N543" t="str">
        <f>IF(M543="", "", IFERROR(VLOOKUP(M543, Data!$A$1:$B$5, 2, 0), "Unkown fuel"))</f>
        <v>harmful</v>
      </c>
      <c r="O543" t="s">
        <v>23</v>
      </c>
      <c r="P543" t="s">
        <v>154</v>
      </c>
      <c r="Q543" t="s">
        <v>25</v>
      </c>
      <c r="R543" t="s">
        <v>608</v>
      </c>
      <c r="S543">
        <v>1198</v>
      </c>
      <c r="T543" t="s">
        <v>609</v>
      </c>
      <c r="U543" t="s">
        <v>610</v>
      </c>
      <c r="V543">
        <v>5</v>
      </c>
      <c r="W543" t="s">
        <v>29</v>
      </c>
    </row>
    <row r="544" spans="1:23" x14ac:dyDescent="0.3">
      <c r="A544">
        <v>560</v>
      </c>
      <c r="B544" t="s">
        <v>69</v>
      </c>
      <c r="C544">
        <v>2018</v>
      </c>
      <c r="D544">
        <f t="shared" ca="1" si="32"/>
        <v>5</v>
      </c>
      <c r="E544" s="5">
        <v>550000</v>
      </c>
      <c r="F544">
        <v>14200</v>
      </c>
      <c r="G544" t="s">
        <v>56</v>
      </c>
      <c r="H544" t="str">
        <f t="shared" si="33"/>
        <v>West</v>
      </c>
      <c r="I544" t="s">
        <v>57</v>
      </c>
      <c r="J544" t="str">
        <f t="shared" si="34"/>
        <v>California</v>
      </c>
      <c r="K544" t="s">
        <v>58</v>
      </c>
      <c r="L544" t="str">
        <f t="shared" si="35"/>
        <v>Los Angeles</v>
      </c>
      <c r="M544" t="s">
        <v>41</v>
      </c>
      <c r="N544" t="str">
        <f>IF(M544="", "", IFERROR(VLOOKUP(M544, Data!$A$1:$B$5, 2, 0), "Unkown fuel"))</f>
        <v>harmful</v>
      </c>
      <c r="O544" t="s">
        <v>23</v>
      </c>
      <c r="P544" t="s">
        <v>24</v>
      </c>
      <c r="Q544" t="s">
        <v>25</v>
      </c>
      <c r="R544" t="s">
        <v>218</v>
      </c>
      <c r="S544">
        <v>1196</v>
      </c>
      <c r="T544" t="s">
        <v>219</v>
      </c>
      <c r="U544" t="s">
        <v>220</v>
      </c>
      <c r="V544">
        <v>5</v>
      </c>
      <c r="W544" t="s">
        <v>29</v>
      </c>
    </row>
    <row r="545" spans="1:23" x14ac:dyDescent="0.3">
      <c r="A545">
        <v>561</v>
      </c>
      <c r="B545" t="s">
        <v>46</v>
      </c>
      <c r="C545">
        <v>2017</v>
      </c>
      <c r="D545">
        <f t="shared" ca="1" si="32"/>
        <v>6</v>
      </c>
      <c r="E545" s="5">
        <v>300000</v>
      </c>
      <c r="F545">
        <v>10000</v>
      </c>
      <c r="G545" t="s">
        <v>56</v>
      </c>
      <c r="H545" t="str">
        <f t="shared" si="33"/>
        <v>West</v>
      </c>
      <c r="I545" t="s">
        <v>57</v>
      </c>
      <c r="J545" t="str">
        <f t="shared" si="34"/>
        <v>California</v>
      </c>
      <c r="K545" t="s">
        <v>58</v>
      </c>
      <c r="L545" t="str">
        <f t="shared" si="35"/>
        <v>Los Angeles</v>
      </c>
      <c r="M545" t="s">
        <v>41</v>
      </c>
      <c r="N545" t="str">
        <f>IF(M545="", "", IFERROR(VLOOKUP(M545, Data!$A$1:$B$5, 2, 0), "Unkown fuel"))</f>
        <v>harmful</v>
      </c>
      <c r="O545" t="s">
        <v>23</v>
      </c>
      <c r="P545" t="s">
        <v>24</v>
      </c>
      <c r="Q545" t="s">
        <v>25</v>
      </c>
      <c r="R545" t="s">
        <v>390</v>
      </c>
      <c r="S545">
        <v>814</v>
      </c>
      <c r="T545" t="s">
        <v>541</v>
      </c>
      <c r="U545" t="s">
        <v>542</v>
      </c>
      <c r="V545">
        <v>5</v>
      </c>
      <c r="W545" t="s">
        <v>29</v>
      </c>
    </row>
    <row r="546" spans="1:23" x14ac:dyDescent="0.3">
      <c r="A546">
        <v>562</v>
      </c>
      <c r="B546" t="s">
        <v>145</v>
      </c>
      <c r="C546">
        <v>2018</v>
      </c>
      <c r="D546">
        <f t="shared" ca="1" si="32"/>
        <v>5</v>
      </c>
      <c r="E546" s="5">
        <v>217000</v>
      </c>
      <c r="F546">
        <v>25000</v>
      </c>
      <c r="G546" t="s">
        <v>19</v>
      </c>
      <c r="H546" t="str">
        <f t="shared" si="33"/>
        <v>East</v>
      </c>
      <c r="I546" t="s">
        <v>31</v>
      </c>
      <c r="J546" t="str">
        <f t="shared" si="34"/>
        <v>New York</v>
      </c>
      <c r="K546" t="s">
        <v>32</v>
      </c>
      <c r="L546" t="str">
        <f t="shared" si="35"/>
        <v>New York City</v>
      </c>
      <c r="M546" t="s">
        <v>41</v>
      </c>
      <c r="N546" t="str">
        <f>IF(M546="", "", IFERROR(VLOOKUP(M546, Data!$A$1:$B$5, 2, 0), "Unkown fuel"))</f>
        <v>harmful</v>
      </c>
      <c r="O546" t="s">
        <v>23</v>
      </c>
      <c r="P546" t="s">
        <v>24</v>
      </c>
      <c r="Q546" t="s">
        <v>25</v>
      </c>
      <c r="R546" t="s">
        <v>591</v>
      </c>
      <c r="S546">
        <v>799</v>
      </c>
      <c r="T546" t="s">
        <v>592</v>
      </c>
      <c r="U546" t="s">
        <v>429</v>
      </c>
      <c r="V546">
        <v>5</v>
      </c>
      <c r="W546" t="s">
        <v>29</v>
      </c>
    </row>
    <row r="547" spans="1:23" x14ac:dyDescent="0.3">
      <c r="A547">
        <v>563</v>
      </c>
      <c r="B547" t="s">
        <v>69</v>
      </c>
      <c r="C547">
        <v>2018</v>
      </c>
      <c r="D547">
        <f t="shared" ca="1" si="32"/>
        <v>5</v>
      </c>
      <c r="E547" s="5">
        <v>700000</v>
      </c>
      <c r="F547">
        <v>19100</v>
      </c>
      <c r="G547" t="s">
        <v>38</v>
      </c>
      <c r="H547" t="str">
        <f t="shared" si="33"/>
        <v>Central</v>
      </c>
      <c r="I547" t="s">
        <v>70</v>
      </c>
      <c r="J547" t="str">
        <f t="shared" si="34"/>
        <v>Texas</v>
      </c>
      <c r="K547" t="s">
        <v>92</v>
      </c>
      <c r="L547" t="str">
        <f t="shared" si="35"/>
        <v>Dallas</v>
      </c>
      <c r="M547" t="s">
        <v>41</v>
      </c>
      <c r="N547" t="str">
        <f>IF(M547="", "", IFERROR(VLOOKUP(M547, Data!$A$1:$B$5, 2, 0), "Unkown fuel"))</f>
        <v>harmful</v>
      </c>
      <c r="O547" t="s">
        <v>23</v>
      </c>
      <c r="P547" t="s">
        <v>24</v>
      </c>
      <c r="Q547" t="s">
        <v>25</v>
      </c>
      <c r="R547" t="s">
        <v>273</v>
      </c>
      <c r="S547">
        <v>1194</v>
      </c>
      <c r="T547" t="s">
        <v>274</v>
      </c>
      <c r="U547" t="s">
        <v>275</v>
      </c>
      <c r="V547">
        <v>5</v>
      </c>
      <c r="W547" t="s">
        <v>29</v>
      </c>
    </row>
    <row r="548" spans="1:23" x14ac:dyDescent="0.3">
      <c r="A548">
        <v>564</v>
      </c>
      <c r="B548" t="s">
        <v>46</v>
      </c>
      <c r="C548">
        <v>2019</v>
      </c>
      <c r="D548">
        <f t="shared" ca="1" si="32"/>
        <v>4</v>
      </c>
      <c r="E548" s="5">
        <v>466000</v>
      </c>
      <c r="F548">
        <v>25000</v>
      </c>
      <c r="G548" t="s">
        <v>19</v>
      </c>
      <c r="H548" t="str">
        <f t="shared" si="33"/>
        <v>East</v>
      </c>
      <c r="I548" t="s">
        <v>20</v>
      </c>
      <c r="J548" t="str">
        <f t="shared" si="34"/>
        <v>District of Columbia</v>
      </c>
      <c r="K548" t="s">
        <v>21</v>
      </c>
      <c r="L548" t="str">
        <f t="shared" si="35"/>
        <v>Washington</v>
      </c>
      <c r="M548" t="s">
        <v>41</v>
      </c>
      <c r="N548" t="str">
        <f>IF(M548="", "", IFERROR(VLOOKUP(M548, Data!$A$1:$B$5, 2, 0), "Unkown fuel"))</f>
        <v>harmful</v>
      </c>
      <c r="O548" t="s">
        <v>23</v>
      </c>
      <c r="P548" t="s">
        <v>154</v>
      </c>
      <c r="Q548" t="s">
        <v>304</v>
      </c>
      <c r="R548" t="s">
        <v>110</v>
      </c>
      <c r="S548">
        <v>1086</v>
      </c>
      <c r="T548" t="s">
        <v>388</v>
      </c>
      <c r="U548" t="s">
        <v>611</v>
      </c>
      <c r="V548">
        <v>5</v>
      </c>
      <c r="W548" t="s">
        <v>29</v>
      </c>
    </row>
    <row r="549" spans="1:23" x14ac:dyDescent="0.3">
      <c r="A549">
        <v>565</v>
      </c>
      <c r="B549" t="s">
        <v>69</v>
      </c>
      <c r="C549">
        <v>2014</v>
      </c>
      <c r="D549">
        <f t="shared" ca="1" si="32"/>
        <v>9</v>
      </c>
      <c r="E549" s="5">
        <v>484999</v>
      </c>
      <c r="F549">
        <v>54000</v>
      </c>
      <c r="G549" t="s">
        <v>56</v>
      </c>
      <c r="H549" t="str">
        <f t="shared" si="33"/>
        <v>West</v>
      </c>
      <c r="I549" t="s">
        <v>21</v>
      </c>
      <c r="J549" t="str">
        <f t="shared" si="34"/>
        <v>Washington</v>
      </c>
      <c r="K549" t="s">
        <v>116</v>
      </c>
      <c r="L549" t="str">
        <f t="shared" si="35"/>
        <v>Seattle</v>
      </c>
      <c r="M549" t="s">
        <v>22</v>
      </c>
      <c r="N549" t="str">
        <f>IF(M549="", "", IFERROR(VLOOKUP(M549, Data!$A$1:$B$5, 2, 0), "Unkown fuel"))</f>
        <v>very harmful</v>
      </c>
      <c r="O549" t="s">
        <v>158</v>
      </c>
      <c r="P549" t="s">
        <v>24</v>
      </c>
      <c r="Q549" t="s">
        <v>25</v>
      </c>
      <c r="R549" t="s">
        <v>47</v>
      </c>
      <c r="S549">
        <v>1498</v>
      </c>
      <c r="T549" t="s">
        <v>303</v>
      </c>
      <c r="U549" t="s">
        <v>238</v>
      </c>
      <c r="V549">
        <v>5</v>
      </c>
      <c r="W549" t="s">
        <v>29</v>
      </c>
    </row>
    <row r="550" spans="1:23" x14ac:dyDescent="0.3">
      <c r="A550">
        <v>566</v>
      </c>
      <c r="B550" t="s">
        <v>296</v>
      </c>
      <c r="C550">
        <v>2018</v>
      </c>
      <c r="D550">
        <f t="shared" ca="1" si="32"/>
        <v>5</v>
      </c>
      <c r="E550" s="5">
        <v>670000</v>
      </c>
      <c r="F550">
        <v>35000</v>
      </c>
      <c r="G550" t="s">
        <v>56</v>
      </c>
      <c r="H550" t="str">
        <f t="shared" si="33"/>
        <v>West</v>
      </c>
      <c r="I550" t="s">
        <v>21</v>
      </c>
      <c r="J550" t="str">
        <f t="shared" si="34"/>
        <v>Washington</v>
      </c>
      <c r="K550" t="s">
        <v>116</v>
      </c>
      <c r="L550" t="str">
        <f t="shared" si="35"/>
        <v>Seattle</v>
      </c>
      <c r="M550" t="s">
        <v>22</v>
      </c>
      <c r="N550" t="str">
        <f>IF(M550="", "", IFERROR(VLOOKUP(M550, Data!$A$1:$B$5, 2, 0), "Unkown fuel"))</f>
        <v>very harmful</v>
      </c>
      <c r="O550" t="s">
        <v>23</v>
      </c>
      <c r="P550" t="s">
        <v>24</v>
      </c>
      <c r="Q550" t="s">
        <v>25</v>
      </c>
      <c r="R550" t="s">
        <v>612</v>
      </c>
      <c r="S550">
        <v>1461</v>
      </c>
      <c r="T550" t="s">
        <v>613</v>
      </c>
      <c r="U550" t="s">
        <v>614</v>
      </c>
      <c r="V550">
        <v>5</v>
      </c>
      <c r="W550" t="s">
        <v>29</v>
      </c>
    </row>
    <row r="551" spans="1:23" x14ac:dyDescent="0.3">
      <c r="A551">
        <v>567</v>
      </c>
      <c r="B551" t="s">
        <v>46</v>
      </c>
      <c r="C551">
        <v>2018</v>
      </c>
      <c r="D551">
        <f t="shared" ca="1" si="32"/>
        <v>5</v>
      </c>
      <c r="E551" s="5">
        <v>500000</v>
      </c>
      <c r="F551">
        <v>20000</v>
      </c>
      <c r="G551" t="s">
        <v>56</v>
      </c>
      <c r="H551" t="str">
        <f t="shared" si="33"/>
        <v>West</v>
      </c>
      <c r="I551" t="s">
        <v>21</v>
      </c>
      <c r="J551" t="str">
        <f t="shared" si="34"/>
        <v>Washington</v>
      </c>
      <c r="K551" t="s">
        <v>116</v>
      </c>
      <c r="L551" t="str">
        <f t="shared" si="35"/>
        <v>Seattle</v>
      </c>
      <c r="M551" t="s">
        <v>41</v>
      </c>
      <c r="N551" t="str">
        <f>IF(M551="", "", IFERROR(VLOOKUP(M551, Data!$A$1:$B$5, 2, 0), "Unkown fuel"))</f>
        <v>harmful</v>
      </c>
      <c r="O551" t="s">
        <v>23</v>
      </c>
      <c r="P551" t="s">
        <v>24</v>
      </c>
      <c r="Q551" t="s">
        <v>33</v>
      </c>
      <c r="R551" t="s">
        <v>85</v>
      </c>
      <c r="S551">
        <v>1197</v>
      </c>
      <c r="T551" t="s">
        <v>54</v>
      </c>
      <c r="U551" t="s">
        <v>55</v>
      </c>
      <c r="V551">
        <v>5</v>
      </c>
      <c r="W551" t="s">
        <v>29</v>
      </c>
    </row>
    <row r="552" spans="1:23" x14ac:dyDescent="0.3">
      <c r="A552">
        <v>568</v>
      </c>
      <c r="B552" t="s">
        <v>18</v>
      </c>
      <c r="C552">
        <v>2016</v>
      </c>
      <c r="D552">
        <f t="shared" ca="1" si="32"/>
        <v>7</v>
      </c>
      <c r="E552" s="5">
        <v>675000</v>
      </c>
      <c r="F552">
        <v>52000</v>
      </c>
      <c r="G552" t="s">
        <v>56</v>
      </c>
      <c r="H552" t="str">
        <f t="shared" si="33"/>
        <v>West</v>
      </c>
      <c r="I552" t="s">
        <v>57</v>
      </c>
      <c r="J552" t="str">
        <f t="shared" si="34"/>
        <v>California</v>
      </c>
      <c r="K552" t="s">
        <v>210</v>
      </c>
      <c r="L552" t="str">
        <f t="shared" si="35"/>
        <v>San Diego</v>
      </c>
      <c r="M552" t="s">
        <v>22</v>
      </c>
      <c r="N552" t="str">
        <f>IF(M552="", "", IFERROR(VLOOKUP(M552, Data!$A$1:$B$5, 2, 0), "Unkown fuel"))</f>
        <v>very harmful</v>
      </c>
      <c r="O552" t="s">
        <v>23</v>
      </c>
      <c r="P552" t="s">
        <v>24</v>
      </c>
      <c r="Q552" t="s">
        <v>25</v>
      </c>
      <c r="R552" t="s">
        <v>557</v>
      </c>
      <c r="S552">
        <v>1248</v>
      </c>
      <c r="T552" t="s">
        <v>94</v>
      </c>
      <c r="U552" t="s">
        <v>95</v>
      </c>
      <c r="V552">
        <v>5</v>
      </c>
      <c r="W552" t="s">
        <v>29</v>
      </c>
    </row>
    <row r="553" spans="1:23" x14ac:dyDescent="0.3">
      <c r="A553">
        <v>569</v>
      </c>
      <c r="B553" t="s">
        <v>46</v>
      </c>
      <c r="C553">
        <v>2011</v>
      </c>
      <c r="D553">
        <f t="shared" ca="1" si="32"/>
        <v>12</v>
      </c>
      <c r="E553" s="5">
        <v>220000</v>
      </c>
      <c r="F553">
        <v>120000</v>
      </c>
      <c r="G553" t="s">
        <v>38</v>
      </c>
      <c r="H553" t="str">
        <f t="shared" si="33"/>
        <v>Central</v>
      </c>
      <c r="I553" t="s">
        <v>39</v>
      </c>
      <c r="J553" t="str">
        <f t="shared" si="34"/>
        <v>Illinois</v>
      </c>
      <c r="K553" t="s">
        <v>40</v>
      </c>
      <c r="L553" t="str">
        <f t="shared" si="35"/>
        <v>Chicago</v>
      </c>
      <c r="M553" t="s">
        <v>22</v>
      </c>
      <c r="N553" t="str">
        <f>IF(M553="", "", IFERROR(VLOOKUP(M553, Data!$A$1:$B$5, 2, 0), "Unkown fuel"))</f>
        <v>very harmful</v>
      </c>
      <c r="O553" t="s">
        <v>23</v>
      </c>
      <c r="P553" t="s">
        <v>24</v>
      </c>
      <c r="Q553" t="s">
        <v>33</v>
      </c>
      <c r="R553" t="s">
        <v>47</v>
      </c>
      <c r="S553">
        <v>1396</v>
      </c>
      <c r="T553" t="s">
        <v>48</v>
      </c>
      <c r="U553" t="s">
        <v>49</v>
      </c>
      <c r="V553">
        <v>5</v>
      </c>
      <c r="W553" t="s">
        <v>29</v>
      </c>
    </row>
    <row r="554" spans="1:23" x14ac:dyDescent="0.3">
      <c r="A554">
        <v>570</v>
      </c>
      <c r="B554" t="s">
        <v>153</v>
      </c>
      <c r="C554">
        <v>2017</v>
      </c>
      <c r="D554">
        <f t="shared" ca="1" si="32"/>
        <v>6</v>
      </c>
      <c r="E554" s="5">
        <v>1650000</v>
      </c>
      <c r="F554">
        <v>50000</v>
      </c>
      <c r="G554" t="s">
        <v>19</v>
      </c>
      <c r="H554" t="str">
        <f t="shared" si="33"/>
        <v>East</v>
      </c>
      <c r="I554" t="s">
        <v>31</v>
      </c>
      <c r="J554" t="str">
        <f t="shared" si="34"/>
        <v>New York</v>
      </c>
      <c r="K554" t="s">
        <v>32</v>
      </c>
      <c r="L554" t="str">
        <f t="shared" si="35"/>
        <v>New York City</v>
      </c>
      <c r="M554" t="s">
        <v>22</v>
      </c>
      <c r="N554" t="str">
        <f>IF(M554="", "", IFERROR(VLOOKUP(M554, Data!$A$1:$B$5, 2, 0), "Unkown fuel"))</f>
        <v>very harmful</v>
      </c>
      <c r="O554" t="s">
        <v>23</v>
      </c>
      <c r="P554" t="s">
        <v>24</v>
      </c>
      <c r="Q554" t="s">
        <v>25</v>
      </c>
      <c r="R554" t="s">
        <v>491</v>
      </c>
      <c r="S554">
        <v>1956</v>
      </c>
      <c r="T554" t="s">
        <v>204</v>
      </c>
      <c r="U554" t="s">
        <v>601</v>
      </c>
      <c r="V554">
        <v>5</v>
      </c>
      <c r="W554" t="s">
        <v>29</v>
      </c>
    </row>
    <row r="555" spans="1:23" x14ac:dyDescent="0.3">
      <c r="A555">
        <v>571</v>
      </c>
      <c r="B555" t="s">
        <v>18</v>
      </c>
      <c r="C555">
        <v>2013</v>
      </c>
      <c r="D555">
        <f t="shared" ca="1" si="32"/>
        <v>10</v>
      </c>
      <c r="E555" s="5">
        <v>630000</v>
      </c>
      <c r="F555">
        <v>120000</v>
      </c>
      <c r="G555" t="s">
        <v>19</v>
      </c>
      <c r="H555" t="str">
        <f t="shared" si="33"/>
        <v>East</v>
      </c>
      <c r="I555" t="s">
        <v>31</v>
      </c>
      <c r="J555" t="str">
        <f t="shared" si="34"/>
        <v>New York</v>
      </c>
      <c r="K555" t="s">
        <v>32</v>
      </c>
      <c r="L555" t="str">
        <f t="shared" si="35"/>
        <v>New York City</v>
      </c>
      <c r="M555" t="s">
        <v>22</v>
      </c>
      <c r="N555" t="str">
        <f>IF(M555="", "", IFERROR(VLOOKUP(M555, Data!$A$1:$B$5, 2, 0), "Unkown fuel"))</f>
        <v>very harmful</v>
      </c>
      <c r="O555" t="s">
        <v>23</v>
      </c>
      <c r="P555" t="s">
        <v>24</v>
      </c>
      <c r="Q555" t="s">
        <v>33</v>
      </c>
      <c r="R555" t="s">
        <v>307</v>
      </c>
      <c r="S555">
        <v>1248</v>
      </c>
      <c r="T555" t="s">
        <v>108</v>
      </c>
      <c r="U555" t="s">
        <v>95</v>
      </c>
      <c r="V555">
        <v>7</v>
      </c>
      <c r="W555" t="s">
        <v>29</v>
      </c>
    </row>
    <row r="556" spans="1:23" x14ac:dyDescent="0.3">
      <c r="A556">
        <v>572</v>
      </c>
      <c r="B556" t="s">
        <v>109</v>
      </c>
      <c r="C556">
        <v>2010</v>
      </c>
      <c r="D556">
        <f t="shared" ca="1" si="32"/>
        <v>13</v>
      </c>
      <c r="E556" s="5">
        <v>250000</v>
      </c>
      <c r="F556">
        <v>90000</v>
      </c>
      <c r="G556" t="s">
        <v>56</v>
      </c>
      <c r="H556" t="str">
        <f t="shared" si="33"/>
        <v>West</v>
      </c>
      <c r="I556" t="s">
        <v>57</v>
      </c>
      <c r="J556" t="str">
        <f t="shared" si="34"/>
        <v>California</v>
      </c>
      <c r="K556" t="s">
        <v>58</v>
      </c>
      <c r="L556" t="str">
        <f t="shared" si="35"/>
        <v>Los Angeles</v>
      </c>
      <c r="M556" t="s">
        <v>22</v>
      </c>
      <c r="N556" t="str">
        <f>IF(M556="", "", IFERROR(VLOOKUP(M556, Data!$A$1:$B$5, 2, 0), "Unkown fuel"))</f>
        <v>very harmful</v>
      </c>
      <c r="O556" t="s">
        <v>23</v>
      </c>
      <c r="P556" t="s">
        <v>24</v>
      </c>
      <c r="Q556" t="s">
        <v>33</v>
      </c>
      <c r="R556" t="s">
        <v>263</v>
      </c>
      <c r="S556">
        <v>1248</v>
      </c>
      <c r="T556" t="s">
        <v>48</v>
      </c>
      <c r="U556" t="s">
        <v>209</v>
      </c>
      <c r="V556">
        <v>5</v>
      </c>
      <c r="W556" t="s">
        <v>29</v>
      </c>
    </row>
    <row r="557" spans="1:23" x14ac:dyDescent="0.3">
      <c r="A557">
        <v>573</v>
      </c>
      <c r="B557" t="s">
        <v>18</v>
      </c>
      <c r="C557">
        <v>2004</v>
      </c>
      <c r="D557">
        <f t="shared" ca="1" si="32"/>
        <v>19</v>
      </c>
      <c r="E557" s="5">
        <v>120000</v>
      </c>
      <c r="F557">
        <v>120000</v>
      </c>
      <c r="G557" t="s">
        <v>56</v>
      </c>
      <c r="H557" t="str">
        <f t="shared" si="33"/>
        <v>West</v>
      </c>
      <c r="I557" t="s">
        <v>21</v>
      </c>
      <c r="J557" t="str">
        <f t="shared" si="34"/>
        <v>Washington</v>
      </c>
      <c r="K557" t="s">
        <v>116</v>
      </c>
      <c r="L557" t="str">
        <f t="shared" si="35"/>
        <v>Seattle</v>
      </c>
      <c r="M557" t="s">
        <v>41</v>
      </c>
      <c r="N557" t="str">
        <f>IF(M557="", "", IFERROR(VLOOKUP(M557, Data!$A$1:$B$5, 2, 0), "Unkown fuel"))</f>
        <v>harmful</v>
      </c>
      <c r="O557" t="s">
        <v>23</v>
      </c>
      <c r="P557" t="s">
        <v>24</v>
      </c>
      <c r="Q557" t="s">
        <v>42</v>
      </c>
      <c r="R557" t="s">
        <v>85</v>
      </c>
      <c r="S557">
        <v>998</v>
      </c>
      <c r="T557" t="s">
        <v>67</v>
      </c>
      <c r="U557" t="s">
        <v>141</v>
      </c>
      <c r="V557">
        <v>5</v>
      </c>
      <c r="W557" t="s">
        <v>29</v>
      </c>
    </row>
    <row r="558" spans="1:23" x14ac:dyDescent="0.3">
      <c r="A558">
        <v>574</v>
      </c>
      <c r="B558" t="s">
        <v>30</v>
      </c>
      <c r="C558">
        <v>2015</v>
      </c>
      <c r="D558">
        <f t="shared" ca="1" si="32"/>
        <v>8</v>
      </c>
      <c r="E558" s="5">
        <v>300000</v>
      </c>
      <c r="F558">
        <v>101500</v>
      </c>
      <c r="G558" t="s">
        <v>124</v>
      </c>
      <c r="H558" t="str">
        <f t="shared" si="33"/>
        <v>South</v>
      </c>
      <c r="I558" t="s">
        <v>148</v>
      </c>
      <c r="J558" t="str">
        <f t="shared" si="34"/>
        <v>North Carolina</v>
      </c>
      <c r="K558" t="s">
        <v>149</v>
      </c>
      <c r="L558" t="str">
        <f t="shared" si="35"/>
        <v>Charlotte</v>
      </c>
      <c r="M558" t="s">
        <v>22</v>
      </c>
      <c r="N558" t="str">
        <f>IF(M558="", "", IFERROR(VLOOKUP(M558, Data!$A$1:$B$5, 2, 0), "Unkown fuel"))</f>
        <v>very harmful</v>
      </c>
      <c r="O558" t="s">
        <v>23</v>
      </c>
      <c r="P558" t="s">
        <v>24</v>
      </c>
      <c r="Q558" t="s">
        <v>33</v>
      </c>
      <c r="R558" t="s">
        <v>34</v>
      </c>
      <c r="S558">
        <v>1498</v>
      </c>
      <c r="T558" t="s">
        <v>35</v>
      </c>
      <c r="U558" t="s">
        <v>36</v>
      </c>
      <c r="V558">
        <v>5</v>
      </c>
      <c r="W558" t="s">
        <v>29</v>
      </c>
    </row>
    <row r="559" spans="1:23" x14ac:dyDescent="0.3">
      <c r="A559">
        <v>575</v>
      </c>
      <c r="B559" t="s">
        <v>46</v>
      </c>
      <c r="C559">
        <v>2013</v>
      </c>
      <c r="D559">
        <f t="shared" ca="1" si="32"/>
        <v>10</v>
      </c>
      <c r="E559" s="5">
        <v>525000</v>
      </c>
      <c r="F559">
        <v>75000</v>
      </c>
      <c r="G559" t="s">
        <v>124</v>
      </c>
      <c r="H559" t="str">
        <f t="shared" si="33"/>
        <v>South</v>
      </c>
      <c r="I559" t="s">
        <v>196</v>
      </c>
      <c r="J559" t="str">
        <f t="shared" si="34"/>
        <v>Florida</v>
      </c>
      <c r="K559" t="s">
        <v>197</v>
      </c>
      <c r="L559" t="str">
        <f t="shared" si="35"/>
        <v>Miami</v>
      </c>
      <c r="M559" t="s">
        <v>22</v>
      </c>
      <c r="N559" t="str">
        <f>IF(M559="", "", IFERROR(VLOOKUP(M559, Data!$A$1:$B$5, 2, 0), "Unkown fuel"))</f>
        <v>very harmful</v>
      </c>
      <c r="O559" t="s">
        <v>23</v>
      </c>
      <c r="P559" t="s">
        <v>154</v>
      </c>
      <c r="Q559" t="s">
        <v>25</v>
      </c>
      <c r="R559" t="s">
        <v>288</v>
      </c>
      <c r="S559">
        <v>1582</v>
      </c>
      <c r="T559" t="s">
        <v>464</v>
      </c>
      <c r="U559" t="s">
        <v>302</v>
      </c>
      <c r="V559">
        <v>5</v>
      </c>
      <c r="W559" t="s">
        <v>29</v>
      </c>
    </row>
    <row r="560" spans="1:23" x14ac:dyDescent="0.3">
      <c r="A560">
        <v>578</v>
      </c>
      <c r="B560" t="s">
        <v>88</v>
      </c>
      <c r="C560">
        <v>2016</v>
      </c>
      <c r="D560">
        <f t="shared" ca="1" si="32"/>
        <v>7</v>
      </c>
      <c r="E560" s="5">
        <v>1100000</v>
      </c>
      <c r="F560">
        <v>100000</v>
      </c>
      <c r="G560" t="s">
        <v>56</v>
      </c>
      <c r="H560" t="str">
        <f t="shared" si="33"/>
        <v>West</v>
      </c>
      <c r="I560" t="s">
        <v>21</v>
      </c>
      <c r="J560" t="str">
        <f t="shared" si="34"/>
        <v>Washington</v>
      </c>
      <c r="K560" t="s">
        <v>116</v>
      </c>
      <c r="L560" t="str">
        <f t="shared" si="35"/>
        <v>Seattle</v>
      </c>
      <c r="M560" t="s">
        <v>22</v>
      </c>
      <c r="N560" t="str">
        <f>IF(M560="", "", IFERROR(VLOOKUP(M560, Data!$A$1:$B$5, 2, 0), "Unkown fuel"))</f>
        <v>very harmful</v>
      </c>
      <c r="O560" t="s">
        <v>23</v>
      </c>
      <c r="P560" t="s">
        <v>24</v>
      </c>
      <c r="Q560" t="s">
        <v>25</v>
      </c>
      <c r="R560" t="s">
        <v>605</v>
      </c>
      <c r="S560">
        <v>1997</v>
      </c>
      <c r="T560" t="s">
        <v>271</v>
      </c>
      <c r="U560" t="s">
        <v>615</v>
      </c>
      <c r="V560">
        <v>7</v>
      </c>
      <c r="W560" t="s">
        <v>29</v>
      </c>
    </row>
    <row r="561" spans="1:23" x14ac:dyDescent="0.3">
      <c r="A561">
        <v>579</v>
      </c>
      <c r="B561" t="s">
        <v>75</v>
      </c>
      <c r="C561">
        <v>2012</v>
      </c>
      <c r="D561">
        <f t="shared" ca="1" si="32"/>
        <v>11</v>
      </c>
      <c r="E561" s="5">
        <v>480000</v>
      </c>
      <c r="F561">
        <v>55735</v>
      </c>
      <c r="G561" t="s">
        <v>56</v>
      </c>
      <c r="H561" t="str">
        <f t="shared" si="33"/>
        <v>West</v>
      </c>
      <c r="I561" t="s">
        <v>57</v>
      </c>
      <c r="J561" t="str">
        <f t="shared" si="34"/>
        <v>California</v>
      </c>
      <c r="K561" t="s">
        <v>58</v>
      </c>
      <c r="L561" t="str">
        <f t="shared" si="35"/>
        <v>Los Angeles</v>
      </c>
      <c r="M561" t="s">
        <v>22</v>
      </c>
      <c r="N561" t="str">
        <f>IF(M561="", "", IFERROR(VLOOKUP(M561, Data!$A$1:$B$5, 2, 0), "Unkown fuel"))</f>
        <v>very harmful</v>
      </c>
      <c r="O561" t="s">
        <v>23</v>
      </c>
      <c r="P561" t="s">
        <v>24</v>
      </c>
      <c r="Q561" t="s">
        <v>33</v>
      </c>
      <c r="R561" t="s">
        <v>76</v>
      </c>
      <c r="S561">
        <v>1461</v>
      </c>
      <c r="T561" t="s">
        <v>77</v>
      </c>
      <c r="U561" t="s">
        <v>78</v>
      </c>
      <c r="V561">
        <v>5</v>
      </c>
      <c r="W561" t="s">
        <v>29</v>
      </c>
    </row>
    <row r="562" spans="1:23" x14ac:dyDescent="0.3">
      <c r="A562">
        <v>580</v>
      </c>
      <c r="B562" t="s">
        <v>88</v>
      </c>
      <c r="C562">
        <v>2014</v>
      </c>
      <c r="D562">
        <f t="shared" ca="1" si="32"/>
        <v>9</v>
      </c>
      <c r="E562" s="5">
        <v>605000</v>
      </c>
      <c r="F562">
        <v>80000</v>
      </c>
      <c r="G562" t="s">
        <v>38</v>
      </c>
      <c r="H562" t="str">
        <f t="shared" si="33"/>
        <v>Central</v>
      </c>
      <c r="I562" t="s">
        <v>70</v>
      </c>
      <c r="J562" t="str">
        <f t="shared" si="34"/>
        <v>Texas</v>
      </c>
      <c r="K562" t="s">
        <v>92</v>
      </c>
      <c r="L562" t="str">
        <f t="shared" si="35"/>
        <v>Dallas</v>
      </c>
      <c r="M562" t="s">
        <v>22</v>
      </c>
      <c r="N562" t="str">
        <f>IF(M562="", "", IFERROR(VLOOKUP(M562, Data!$A$1:$B$5, 2, 0), "Unkown fuel"))</f>
        <v>very harmful</v>
      </c>
      <c r="O562" t="s">
        <v>23</v>
      </c>
      <c r="P562" t="s">
        <v>24</v>
      </c>
      <c r="Q562" t="s">
        <v>33</v>
      </c>
      <c r="R562" t="s">
        <v>282</v>
      </c>
      <c r="S562">
        <v>2179</v>
      </c>
      <c r="T562" t="s">
        <v>446</v>
      </c>
      <c r="U562" t="s">
        <v>447</v>
      </c>
      <c r="V562">
        <v>7</v>
      </c>
      <c r="W562" t="s">
        <v>29</v>
      </c>
    </row>
    <row r="563" spans="1:23" x14ac:dyDescent="0.3">
      <c r="A563">
        <v>581</v>
      </c>
      <c r="B563" t="s">
        <v>18</v>
      </c>
      <c r="C563">
        <v>2016</v>
      </c>
      <c r="D563">
        <f t="shared" ca="1" si="32"/>
        <v>7</v>
      </c>
      <c r="E563" s="5">
        <v>250000</v>
      </c>
      <c r="F563">
        <v>50000</v>
      </c>
      <c r="G563" t="s">
        <v>38</v>
      </c>
      <c r="H563" t="str">
        <f t="shared" si="33"/>
        <v>Central</v>
      </c>
      <c r="I563" t="s">
        <v>70</v>
      </c>
      <c r="J563" t="str">
        <f t="shared" si="34"/>
        <v>Texas</v>
      </c>
      <c r="K563" t="s">
        <v>92</v>
      </c>
      <c r="L563" t="str">
        <f t="shared" si="35"/>
        <v>Dallas</v>
      </c>
      <c r="M563" t="s">
        <v>41</v>
      </c>
      <c r="N563" t="str">
        <f>IF(M563="", "", IFERROR(VLOOKUP(M563, Data!$A$1:$B$5, 2, 0), "Unkown fuel"))</f>
        <v>harmful</v>
      </c>
      <c r="O563" t="s">
        <v>23</v>
      </c>
      <c r="P563" t="s">
        <v>24</v>
      </c>
      <c r="Q563" t="s">
        <v>33</v>
      </c>
      <c r="R563" t="s">
        <v>117</v>
      </c>
      <c r="S563">
        <v>796</v>
      </c>
      <c r="T563" t="s">
        <v>118</v>
      </c>
      <c r="U563" t="s">
        <v>119</v>
      </c>
      <c r="V563">
        <v>5</v>
      </c>
      <c r="W563" t="s">
        <v>29</v>
      </c>
    </row>
    <row r="564" spans="1:23" x14ac:dyDescent="0.3">
      <c r="A564">
        <v>582</v>
      </c>
      <c r="B564" t="s">
        <v>69</v>
      </c>
      <c r="C564">
        <v>2013</v>
      </c>
      <c r="D564">
        <f t="shared" ca="1" si="32"/>
        <v>10</v>
      </c>
      <c r="E564" s="5">
        <v>245000</v>
      </c>
      <c r="F564">
        <v>70000</v>
      </c>
      <c r="G564" t="s">
        <v>56</v>
      </c>
      <c r="H564" t="str">
        <f t="shared" si="33"/>
        <v>West</v>
      </c>
      <c r="I564" t="s">
        <v>57</v>
      </c>
      <c r="J564" t="str">
        <f t="shared" si="34"/>
        <v>California</v>
      </c>
      <c r="K564" t="s">
        <v>214</v>
      </c>
      <c r="L564" t="str">
        <f t="shared" si="35"/>
        <v>San Francisco</v>
      </c>
      <c r="M564" t="s">
        <v>22</v>
      </c>
      <c r="N564" t="str">
        <f>IF(M564="", "", IFERROR(VLOOKUP(M564, Data!$A$1:$B$5, 2, 0), "Unkown fuel"))</f>
        <v>very harmful</v>
      </c>
      <c r="O564" t="s">
        <v>23</v>
      </c>
      <c r="P564" t="s">
        <v>24</v>
      </c>
      <c r="Q564" t="s">
        <v>33</v>
      </c>
      <c r="R564" t="s">
        <v>72</v>
      </c>
      <c r="S564">
        <v>1399</v>
      </c>
      <c r="T564" t="s">
        <v>73</v>
      </c>
      <c r="U564" t="s">
        <v>74</v>
      </c>
      <c r="V564">
        <v>5</v>
      </c>
      <c r="W564" t="s">
        <v>29</v>
      </c>
    </row>
    <row r="565" spans="1:23" x14ac:dyDescent="0.3">
      <c r="A565">
        <v>583</v>
      </c>
      <c r="B565" t="s">
        <v>46</v>
      </c>
      <c r="C565">
        <v>2012</v>
      </c>
      <c r="D565">
        <f t="shared" ca="1" si="32"/>
        <v>11</v>
      </c>
      <c r="E565" s="5">
        <v>210000</v>
      </c>
      <c r="F565">
        <v>76000</v>
      </c>
      <c r="G565" t="s">
        <v>56</v>
      </c>
      <c r="H565" t="str">
        <f t="shared" si="33"/>
        <v>West</v>
      </c>
      <c r="I565" t="s">
        <v>57</v>
      </c>
      <c r="J565" t="str">
        <f t="shared" si="34"/>
        <v>California</v>
      </c>
      <c r="K565" t="s">
        <v>214</v>
      </c>
      <c r="L565" t="str">
        <f t="shared" si="35"/>
        <v>San Francisco</v>
      </c>
      <c r="M565" t="s">
        <v>41</v>
      </c>
      <c r="N565" t="str">
        <f>IF(M565="", "", IFERROR(VLOOKUP(M565, Data!$A$1:$B$5, 2, 0), "Unkown fuel"))</f>
        <v>harmful</v>
      </c>
      <c r="O565" t="s">
        <v>23</v>
      </c>
      <c r="P565" t="s">
        <v>24</v>
      </c>
      <c r="Q565" t="s">
        <v>304</v>
      </c>
      <c r="R565" t="s">
        <v>211</v>
      </c>
      <c r="S565">
        <v>1197</v>
      </c>
      <c r="T565" t="s">
        <v>212</v>
      </c>
      <c r="U565" t="s">
        <v>213</v>
      </c>
      <c r="V565">
        <v>5</v>
      </c>
      <c r="W565" t="s">
        <v>29</v>
      </c>
    </row>
    <row r="566" spans="1:23" x14ac:dyDescent="0.3">
      <c r="A566">
        <v>584</v>
      </c>
      <c r="B566" t="s">
        <v>18</v>
      </c>
      <c r="C566">
        <v>2020</v>
      </c>
      <c r="D566">
        <f t="shared" ca="1" si="32"/>
        <v>3</v>
      </c>
      <c r="E566" s="5">
        <v>730000</v>
      </c>
      <c r="F566">
        <v>1500</v>
      </c>
      <c r="G566" t="s">
        <v>56</v>
      </c>
      <c r="H566" t="str">
        <f t="shared" si="33"/>
        <v>West</v>
      </c>
      <c r="I566" t="s">
        <v>57</v>
      </c>
      <c r="J566" t="str">
        <f t="shared" si="34"/>
        <v>California</v>
      </c>
      <c r="K566" t="s">
        <v>214</v>
      </c>
      <c r="L566" t="str">
        <f t="shared" si="35"/>
        <v>San Francisco</v>
      </c>
      <c r="M566" t="s">
        <v>41</v>
      </c>
      <c r="N566" t="str">
        <f>IF(M566="", "", IFERROR(VLOOKUP(M566, Data!$A$1:$B$5, 2, 0), "Unkown fuel"))</f>
        <v>harmful</v>
      </c>
      <c r="O566" t="s">
        <v>23</v>
      </c>
      <c r="P566" t="s">
        <v>24</v>
      </c>
      <c r="Q566" t="s">
        <v>25</v>
      </c>
      <c r="R566" t="s">
        <v>264</v>
      </c>
      <c r="S566">
        <v>1197</v>
      </c>
      <c r="T566" t="s">
        <v>265</v>
      </c>
      <c r="U566" t="s">
        <v>266</v>
      </c>
      <c r="V566">
        <v>5</v>
      </c>
      <c r="W566" t="s">
        <v>29</v>
      </c>
    </row>
    <row r="567" spans="1:23" x14ac:dyDescent="0.3">
      <c r="A567">
        <v>585</v>
      </c>
      <c r="B567" t="s">
        <v>88</v>
      </c>
      <c r="C567">
        <v>2012</v>
      </c>
      <c r="D567">
        <f t="shared" ca="1" si="32"/>
        <v>11</v>
      </c>
      <c r="E567" s="5">
        <v>500000</v>
      </c>
      <c r="F567">
        <v>76000</v>
      </c>
      <c r="G567" t="s">
        <v>19</v>
      </c>
      <c r="H567" t="str">
        <f t="shared" si="33"/>
        <v>East</v>
      </c>
      <c r="I567" t="s">
        <v>31</v>
      </c>
      <c r="J567" t="str">
        <f t="shared" si="34"/>
        <v>New York</v>
      </c>
      <c r="K567" t="s">
        <v>32</v>
      </c>
      <c r="L567" t="str">
        <f t="shared" si="35"/>
        <v>New York City</v>
      </c>
      <c r="M567" t="s">
        <v>22</v>
      </c>
      <c r="N567" t="str">
        <f>IF(M567="", "", IFERROR(VLOOKUP(M567, Data!$A$1:$B$5, 2, 0), "Unkown fuel"))</f>
        <v>very harmful</v>
      </c>
      <c r="O567" t="s">
        <v>23</v>
      </c>
      <c r="P567" t="s">
        <v>24</v>
      </c>
      <c r="Q567" t="s">
        <v>25</v>
      </c>
      <c r="R567" t="s">
        <v>489</v>
      </c>
      <c r="S567">
        <v>2523</v>
      </c>
      <c r="T567" t="s">
        <v>309</v>
      </c>
      <c r="U567" t="s">
        <v>490</v>
      </c>
      <c r="V567">
        <v>7</v>
      </c>
      <c r="W567" t="s">
        <v>29</v>
      </c>
    </row>
    <row r="568" spans="1:23" x14ac:dyDescent="0.3">
      <c r="A568">
        <v>586</v>
      </c>
      <c r="B568" t="s">
        <v>18</v>
      </c>
      <c r="C568">
        <v>2015</v>
      </c>
      <c r="D568">
        <f t="shared" ca="1" si="32"/>
        <v>8</v>
      </c>
      <c r="E568" s="5">
        <v>400000</v>
      </c>
      <c r="F568">
        <v>40000</v>
      </c>
      <c r="G568" t="s">
        <v>19</v>
      </c>
      <c r="H568" t="str">
        <f t="shared" si="33"/>
        <v>East</v>
      </c>
      <c r="I568" t="s">
        <v>31</v>
      </c>
      <c r="J568" t="str">
        <f t="shared" si="34"/>
        <v>New York</v>
      </c>
      <c r="K568" t="s">
        <v>32</v>
      </c>
      <c r="L568" t="str">
        <f t="shared" si="35"/>
        <v>New York City</v>
      </c>
      <c r="M568" t="s">
        <v>41</v>
      </c>
      <c r="N568" t="str">
        <f>IF(M568="", "", IFERROR(VLOOKUP(M568, Data!$A$1:$B$5, 2, 0), "Unkown fuel"))</f>
        <v>harmful</v>
      </c>
      <c r="O568" t="s">
        <v>23</v>
      </c>
      <c r="P568" t="s">
        <v>24</v>
      </c>
      <c r="Q568" t="s">
        <v>25</v>
      </c>
      <c r="R568" t="s">
        <v>226</v>
      </c>
      <c r="S568">
        <v>998</v>
      </c>
      <c r="T568" t="s">
        <v>244</v>
      </c>
      <c r="U568" t="s">
        <v>141</v>
      </c>
      <c r="V568">
        <v>5</v>
      </c>
      <c r="W568" t="s">
        <v>29</v>
      </c>
    </row>
    <row r="569" spans="1:23" x14ac:dyDescent="0.3">
      <c r="A569">
        <v>587</v>
      </c>
      <c r="B569" t="s">
        <v>46</v>
      </c>
      <c r="C569">
        <v>2015</v>
      </c>
      <c r="D569">
        <f t="shared" ca="1" si="32"/>
        <v>8</v>
      </c>
      <c r="E569" s="5">
        <v>280000</v>
      </c>
      <c r="F569">
        <v>60000</v>
      </c>
      <c r="G569" t="s">
        <v>19</v>
      </c>
      <c r="H569" t="str">
        <f t="shared" si="33"/>
        <v>East</v>
      </c>
      <c r="I569" t="s">
        <v>31</v>
      </c>
      <c r="J569" t="str">
        <f t="shared" si="34"/>
        <v>New York</v>
      </c>
      <c r="K569" t="s">
        <v>32</v>
      </c>
      <c r="L569" t="str">
        <f t="shared" si="35"/>
        <v>New York City</v>
      </c>
      <c r="M569" t="s">
        <v>41</v>
      </c>
      <c r="N569" t="str">
        <f>IF(M569="", "", IFERROR(VLOOKUP(M569, Data!$A$1:$B$5, 2, 0), "Unkown fuel"))</f>
        <v>harmful</v>
      </c>
      <c r="O569" t="s">
        <v>23</v>
      </c>
      <c r="P569" t="s">
        <v>24</v>
      </c>
      <c r="Q569" t="s">
        <v>33</v>
      </c>
      <c r="R569" t="s">
        <v>390</v>
      </c>
      <c r="S569">
        <v>814</v>
      </c>
      <c r="T569" t="s">
        <v>541</v>
      </c>
      <c r="U569" t="s">
        <v>542</v>
      </c>
      <c r="V569">
        <v>5</v>
      </c>
      <c r="W569" t="s">
        <v>29</v>
      </c>
    </row>
    <row r="570" spans="1:23" x14ac:dyDescent="0.3">
      <c r="A570">
        <v>588</v>
      </c>
      <c r="B570" t="s">
        <v>65</v>
      </c>
      <c r="C570">
        <v>2009</v>
      </c>
      <c r="D570">
        <f t="shared" ca="1" si="32"/>
        <v>14</v>
      </c>
      <c r="E570" s="5">
        <v>561000</v>
      </c>
      <c r="F570">
        <v>170000</v>
      </c>
      <c r="G570" t="s">
        <v>19</v>
      </c>
      <c r="H570" t="str">
        <f t="shared" si="33"/>
        <v>East</v>
      </c>
      <c r="I570" t="s">
        <v>206</v>
      </c>
      <c r="J570" t="str">
        <f t="shared" si="34"/>
        <v>Pennsylvania</v>
      </c>
      <c r="K570" t="s">
        <v>207</v>
      </c>
      <c r="L570" t="str">
        <f t="shared" si="35"/>
        <v>Philadelphia</v>
      </c>
      <c r="M570" t="s">
        <v>22</v>
      </c>
      <c r="N570" t="str">
        <f>IF(M570="", "", IFERROR(VLOOKUP(M570, Data!$A$1:$B$5, 2, 0), "Unkown fuel"))</f>
        <v>very harmful</v>
      </c>
      <c r="O570" t="s">
        <v>23</v>
      </c>
      <c r="P570" t="s">
        <v>24</v>
      </c>
      <c r="Q570" t="s">
        <v>42</v>
      </c>
      <c r="R570" t="s">
        <v>475</v>
      </c>
      <c r="S570">
        <v>2494</v>
      </c>
      <c r="T570" t="s">
        <v>476</v>
      </c>
      <c r="U570" t="s">
        <v>477</v>
      </c>
      <c r="V570">
        <v>8</v>
      </c>
      <c r="W570" t="s">
        <v>29</v>
      </c>
    </row>
    <row r="571" spans="1:23" x14ac:dyDescent="0.3">
      <c r="A571">
        <v>589</v>
      </c>
      <c r="B571" t="s">
        <v>178</v>
      </c>
      <c r="C571">
        <v>2013</v>
      </c>
      <c r="D571">
        <f t="shared" ca="1" si="32"/>
        <v>10</v>
      </c>
      <c r="E571" s="5">
        <v>950000</v>
      </c>
      <c r="F571">
        <v>181491</v>
      </c>
      <c r="G571" t="s">
        <v>38</v>
      </c>
      <c r="H571" t="str">
        <f t="shared" si="33"/>
        <v>Central</v>
      </c>
      <c r="I571" t="s">
        <v>39</v>
      </c>
      <c r="J571" t="str">
        <f t="shared" si="34"/>
        <v>Illinois</v>
      </c>
      <c r="K571" t="s">
        <v>40</v>
      </c>
      <c r="L571" t="str">
        <f t="shared" si="35"/>
        <v>Chicago</v>
      </c>
      <c r="M571" t="s">
        <v>22</v>
      </c>
      <c r="N571" t="str">
        <f>IF(M571="", "", IFERROR(VLOOKUP(M571, Data!$A$1:$B$5, 2, 0), "Unkown fuel"))</f>
        <v>very harmful</v>
      </c>
      <c r="O571" t="s">
        <v>158</v>
      </c>
      <c r="P571" t="s">
        <v>24</v>
      </c>
      <c r="Q571" t="s">
        <v>25</v>
      </c>
      <c r="R571" t="s">
        <v>179</v>
      </c>
      <c r="S571">
        <v>2477</v>
      </c>
      <c r="T571" t="s">
        <v>180</v>
      </c>
      <c r="U571" t="s">
        <v>181</v>
      </c>
      <c r="V571">
        <v>7</v>
      </c>
      <c r="W571" t="s">
        <v>29</v>
      </c>
    </row>
    <row r="572" spans="1:23" x14ac:dyDescent="0.3">
      <c r="A572">
        <v>590</v>
      </c>
      <c r="B572" t="s">
        <v>120</v>
      </c>
      <c r="C572">
        <v>2016</v>
      </c>
      <c r="D572">
        <f t="shared" ca="1" si="32"/>
        <v>7</v>
      </c>
      <c r="E572" s="5">
        <v>375000</v>
      </c>
      <c r="F572">
        <v>53319</v>
      </c>
      <c r="G572" t="s">
        <v>38</v>
      </c>
      <c r="H572" t="str">
        <f t="shared" si="33"/>
        <v>Central</v>
      </c>
      <c r="I572" t="s">
        <v>39</v>
      </c>
      <c r="J572" t="str">
        <f t="shared" si="34"/>
        <v>Illinois</v>
      </c>
      <c r="K572" t="s">
        <v>40</v>
      </c>
      <c r="L572" t="str">
        <f t="shared" si="35"/>
        <v>Chicago</v>
      </c>
      <c r="M572" t="s">
        <v>22</v>
      </c>
      <c r="N572" t="str">
        <f>IF(M572="", "", IFERROR(VLOOKUP(M572, Data!$A$1:$B$5, 2, 0), "Unkown fuel"))</f>
        <v>very harmful</v>
      </c>
      <c r="O572" t="s">
        <v>158</v>
      </c>
      <c r="P572" t="s">
        <v>24</v>
      </c>
      <c r="Q572" t="s">
        <v>25</v>
      </c>
      <c r="R572" t="s">
        <v>583</v>
      </c>
      <c r="S572">
        <v>936</v>
      </c>
      <c r="T572" t="s">
        <v>616</v>
      </c>
      <c r="U572" t="s">
        <v>617</v>
      </c>
      <c r="V572">
        <v>5</v>
      </c>
      <c r="W572" t="s">
        <v>29</v>
      </c>
    </row>
    <row r="573" spans="1:23" x14ac:dyDescent="0.3">
      <c r="A573">
        <v>591</v>
      </c>
      <c r="B573" t="s">
        <v>221</v>
      </c>
      <c r="C573">
        <v>2017</v>
      </c>
      <c r="D573">
        <f t="shared" ca="1" si="32"/>
        <v>6</v>
      </c>
      <c r="E573" s="5">
        <v>700000</v>
      </c>
      <c r="F573">
        <v>40906</v>
      </c>
      <c r="G573" t="s">
        <v>38</v>
      </c>
      <c r="H573" t="str">
        <f t="shared" si="33"/>
        <v>Central</v>
      </c>
      <c r="I573" t="s">
        <v>39</v>
      </c>
      <c r="J573" t="str">
        <f t="shared" si="34"/>
        <v>Illinois</v>
      </c>
      <c r="K573" t="s">
        <v>40</v>
      </c>
      <c r="L573" t="str">
        <f t="shared" si="35"/>
        <v>Chicago</v>
      </c>
      <c r="M573" t="s">
        <v>22</v>
      </c>
      <c r="N573" t="str">
        <f>IF(M573="", "", IFERROR(VLOOKUP(M573, Data!$A$1:$B$5, 2, 0), "Unkown fuel"))</f>
        <v>very harmful</v>
      </c>
      <c r="O573" t="s">
        <v>158</v>
      </c>
      <c r="P573" t="s">
        <v>24</v>
      </c>
      <c r="Q573" t="s">
        <v>25</v>
      </c>
      <c r="R573" t="s">
        <v>227</v>
      </c>
      <c r="S573">
        <v>1498</v>
      </c>
      <c r="T573" t="s">
        <v>228</v>
      </c>
      <c r="U573" t="s">
        <v>224</v>
      </c>
      <c r="V573">
        <v>5</v>
      </c>
      <c r="W573" t="s">
        <v>29</v>
      </c>
    </row>
    <row r="574" spans="1:23" x14ac:dyDescent="0.3">
      <c r="A574">
        <v>592</v>
      </c>
      <c r="B574" t="s">
        <v>65</v>
      </c>
      <c r="C574">
        <v>2012</v>
      </c>
      <c r="D574">
        <f t="shared" ca="1" si="32"/>
        <v>11</v>
      </c>
      <c r="E574" s="5">
        <v>375000</v>
      </c>
      <c r="F574">
        <v>31711</v>
      </c>
      <c r="G574" t="s">
        <v>19</v>
      </c>
      <c r="H574" t="str">
        <f t="shared" si="33"/>
        <v>East</v>
      </c>
      <c r="I574" t="s">
        <v>31</v>
      </c>
      <c r="J574" t="str">
        <f t="shared" si="34"/>
        <v>New York</v>
      </c>
      <c r="K574" t="s">
        <v>32</v>
      </c>
      <c r="L574" t="str">
        <f t="shared" si="35"/>
        <v>New York City</v>
      </c>
      <c r="M574" t="s">
        <v>41</v>
      </c>
      <c r="N574" t="str">
        <f>IF(M574="", "", IFERROR(VLOOKUP(M574, Data!$A$1:$B$5, 2, 0), "Unkown fuel"))</f>
        <v>harmful</v>
      </c>
      <c r="O574" t="s">
        <v>158</v>
      </c>
      <c r="P574" t="s">
        <v>24</v>
      </c>
      <c r="Q574" t="s">
        <v>33</v>
      </c>
      <c r="R574" t="s">
        <v>421</v>
      </c>
      <c r="S574">
        <v>1496</v>
      </c>
      <c r="T574" t="s">
        <v>434</v>
      </c>
      <c r="U574" t="s">
        <v>528</v>
      </c>
      <c r="V574">
        <v>5</v>
      </c>
      <c r="W574" t="s">
        <v>29</v>
      </c>
    </row>
    <row r="575" spans="1:23" x14ac:dyDescent="0.3">
      <c r="A575">
        <v>593</v>
      </c>
      <c r="B575" t="s">
        <v>46</v>
      </c>
      <c r="C575">
        <v>2012</v>
      </c>
      <c r="D575">
        <f t="shared" ca="1" si="32"/>
        <v>11</v>
      </c>
      <c r="E575" s="5">
        <v>270000</v>
      </c>
      <c r="F575">
        <v>43755</v>
      </c>
      <c r="G575" t="s">
        <v>56</v>
      </c>
      <c r="H575" t="str">
        <f t="shared" si="33"/>
        <v>West</v>
      </c>
      <c r="I575" t="s">
        <v>57</v>
      </c>
      <c r="J575" t="str">
        <f t="shared" si="34"/>
        <v>California</v>
      </c>
      <c r="K575" t="s">
        <v>58</v>
      </c>
      <c r="L575" t="str">
        <f t="shared" si="35"/>
        <v>Los Angeles</v>
      </c>
      <c r="M575" t="s">
        <v>41</v>
      </c>
      <c r="N575" t="str">
        <f>IF(M575="", "", IFERROR(VLOOKUP(M575, Data!$A$1:$B$5, 2, 0), "Unkown fuel"))</f>
        <v>harmful</v>
      </c>
      <c r="O575" t="s">
        <v>158</v>
      </c>
      <c r="P575" t="s">
        <v>24</v>
      </c>
      <c r="Q575" t="s">
        <v>33</v>
      </c>
      <c r="R575" t="s">
        <v>390</v>
      </c>
      <c r="S575">
        <v>814</v>
      </c>
      <c r="T575" t="s">
        <v>541</v>
      </c>
      <c r="U575" t="s">
        <v>542</v>
      </c>
      <c r="V575">
        <v>5</v>
      </c>
      <c r="W575" t="s">
        <v>29</v>
      </c>
    </row>
    <row r="576" spans="1:23" x14ac:dyDescent="0.3">
      <c r="A576">
        <v>594</v>
      </c>
      <c r="B576" t="s">
        <v>75</v>
      </c>
      <c r="C576">
        <v>2016</v>
      </c>
      <c r="D576">
        <f t="shared" ca="1" si="32"/>
        <v>7</v>
      </c>
      <c r="E576" s="5">
        <v>300000</v>
      </c>
      <c r="F576">
        <v>66693</v>
      </c>
      <c r="G576" t="s">
        <v>19</v>
      </c>
      <c r="H576" t="str">
        <f t="shared" si="33"/>
        <v>East</v>
      </c>
      <c r="I576" t="s">
        <v>31</v>
      </c>
      <c r="J576" t="str">
        <f t="shared" si="34"/>
        <v>New York</v>
      </c>
      <c r="K576" t="s">
        <v>32</v>
      </c>
      <c r="L576" t="str">
        <f t="shared" si="35"/>
        <v>New York City</v>
      </c>
      <c r="M576" t="s">
        <v>41</v>
      </c>
      <c r="N576" t="str">
        <f>IF(M576="", "", IFERROR(VLOOKUP(M576, Data!$A$1:$B$5, 2, 0), "Unkown fuel"))</f>
        <v>harmful</v>
      </c>
      <c r="O576" t="s">
        <v>158</v>
      </c>
      <c r="P576" t="s">
        <v>24</v>
      </c>
      <c r="Q576" t="s">
        <v>25</v>
      </c>
      <c r="R576" t="s">
        <v>427</v>
      </c>
      <c r="S576">
        <v>799</v>
      </c>
      <c r="T576" t="s">
        <v>428</v>
      </c>
      <c r="U576" t="s">
        <v>429</v>
      </c>
      <c r="V576">
        <v>5</v>
      </c>
      <c r="W576" t="s">
        <v>29</v>
      </c>
    </row>
    <row r="577" spans="1:23" x14ac:dyDescent="0.3">
      <c r="A577">
        <v>595</v>
      </c>
      <c r="B577" t="s">
        <v>18</v>
      </c>
      <c r="C577">
        <v>2010</v>
      </c>
      <c r="D577">
        <f t="shared" ca="1" si="32"/>
        <v>13</v>
      </c>
      <c r="E577" s="5">
        <v>225000</v>
      </c>
      <c r="F577">
        <v>59549</v>
      </c>
      <c r="G577" t="s">
        <v>56</v>
      </c>
      <c r="H577" t="str">
        <f t="shared" si="33"/>
        <v>West</v>
      </c>
      <c r="I577" t="s">
        <v>57</v>
      </c>
      <c r="J577" t="str">
        <f t="shared" si="34"/>
        <v>California</v>
      </c>
      <c r="K577" t="s">
        <v>58</v>
      </c>
      <c r="L577" t="str">
        <f t="shared" si="35"/>
        <v>Los Angeles</v>
      </c>
      <c r="M577" t="s">
        <v>41</v>
      </c>
      <c r="N577" t="str">
        <f>IF(M577="", "", IFERROR(VLOOKUP(M577, Data!$A$1:$B$5, 2, 0), "Unkown fuel"))</f>
        <v>harmful</v>
      </c>
      <c r="O577" t="s">
        <v>158</v>
      </c>
      <c r="P577" t="s">
        <v>24</v>
      </c>
      <c r="Q577" t="s">
        <v>25</v>
      </c>
      <c r="R577" t="s">
        <v>273</v>
      </c>
      <c r="S577">
        <v>998</v>
      </c>
      <c r="T577" t="s">
        <v>67</v>
      </c>
      <c r="U577" t="s">
        <v>141</v>
      </c>
      <c r="V577">
        <v>5</v>
      </c>
      <c r="W577" t="s">
        <v>29</v>
      </c>
    </row>
    <row r="578" spans="1:23" x14ac:dyDescent="0.3">
      <c r="A578">
        <v>596</v>
      </c>
      <c r="B578" t="s">
        <v>65</v>
      </c>
      <c r="C578">
        <v>2015</v>
      </c>
      <c r="D578">
        <f t="shared" ref="D578:D641" ca="1" si="36">TRUNC(YEARFRAC(DATE(C578,1,1), TODAY(), 1))</f>
        <v>8</v>
      </c>
      <c r="E578" s="5">
        <v>1350000</v>
      </c>
      <c r="F578">
        <v>94385</v>
      </c>
      <c r="G578" t="s">
        <v>56</v>
      </c>
      <c r="H578" t="str">
        <f t="shared" ref="H578:H641" si="37">TRIM(G578)</f>
        <v>West</v>
      </c>
      <c r="I578" t="s">
        <v>57</v>
      </c>
      <c r="J578" t="str">
        <f t="shared" ref="J578:J641" si="38">TRIM(I578)</f>
        <v>California</v>
      </c>
      <c r="K578" t="s">
        <v>58</v>
      </c>
      <c r="L578" t="str">
        <f t="shared" ref="L578:L641" si="39">TRIM(K578)</f>
        <v>Los Angeles</v>
      </c>
      <c r="M578" t="s">
        <v>22</v>
      </c>
      <c r="N578" t="str">
        <f>IF(M578="", "", IFERROR(VLOOKUP(M578, Data!$A$1:$B$5, 2, 0), "Unkown fuel"))</f>
        <v>very harmful</v>
      </c>
      <c r="O578" t="s">
        <v>158</v>
      </c>
      <c r="P578" t="s">
        <v>24</v>
      </c>
      <c r="Q578" t="s">
        <v>25</v>
      </c>
      <c r="R578" t="s">
        <v>170</v>
      </c>
      <c r="S578">
        <v>2494</v>
      </c>
      <c r="T578" t="s">
        <v>190</v>
      </c>
      <c r="U578" t="s">
        <v>191</v>
      </c>
      <c r="V578">
        <v>8</v>
      </c>
      <c r="W578" t="s">
        <v>29</v>
      </c>
    </row>
    <row r="579" spans="1:23" x14ac:dyDescent="0.3">
      <c r="A579">
        <v>597</v>
      </c>
      <c r="B579" t="s">
        <v>18</v>
      </c>
      <c r="C579">
        <v>2010</v>
      </c>
      <c r="D579">
        <f t="shared" ca="1" si="36"/>
        <v>13</v>
      </c>
      <c r="E579" s="5">
        <v>200000</v>
      </c>
      <c r="F579">
        <v>73730</v>
      </c>
      <c r="G579" t="s">
        <v>56</v>
      </c>
      <c r="H579" t="str">
        <f t="shared" si="37"/>
        <v>West</v>
      </c>
      <c r="I579" t="s">
        <v>57</v>
      </c>
      <c r="J579" t="str">
        <f t="shared" si="38"/>
        <v>California</v>
      </c>
      <c r="K579" t="s">
        <v>58</v>
      </c>
      <c r="L579" t="str">
        <f t="shared" si="39"/>
        <v>Los Angeles</v>
      </c>
      <c r="M579" t="s">
        <v>41</v>
      </c>
      <c r="N579" t="str">
        <f>IF(M579="", "", IFERROR(VLOOKUP(M579, Data!$A$1:$B$5, 2, 0), "Unkown fuel"))</f>
        <v>harmful</v>
      </c>
      <c r="O579" t="s">
        <v>158</v>
      </c>
      <c r="P579" t="s">
        <v>24</v>
      </c>
      <c r="Q579" t="s">
        <v>25</v>
      </c>
      <c r="R579" t="s">
        <v>121</v>
      </c>
      <c r="S579">
        <v>998</v>
      </c>
      <c r="T579" t="s">
        <v>67</v>
      </c>
      <c r="U579" t="s">
        <v>141</v>
      </c>
      <c r="V579">
        <v>5</v>
      </c>
      <c r="W579" t="s">
        <v>29</v>
      </c>
    </row>
    <row r="580" spans="1:23" x14ac:dyDescent="0.3">
      <c r="A580">
        <v>598</v>
      </c>
      <c r="B580" t="s">
        <v>46</v>
      </c>
      <c r="C580">
        <v>2011</v>
      </c>
      <c r="D580">
        <f t="shared" ca="1" si="36"/>
        <v>12</v>
      </c>
      <c r="E580" s="5">
        <v>400000</v>
      </c>
      <c r="F580">
        <v>221889</v>
      </c>
      <c r="G580" t="s">
        <v>19</v>
      </c>
      <c r="H580" t="str">
        <f t="shared" si="37"/>
        <v>East</v>
      </c>
      <c r="I580" t="s">
        <v>31</v>
      </c>
      <c r="J580" t="str">
        <f t="shared" si="38"/>
        <v>New York</v>
      </c>
      <c r="K580" t="s">
        <v>32</v>
      </c>
      <c r="L580" t="str">
        <f t="shared" si="39"/>
        <v>New York City</v>
      </c>
      <c r="M580" t="s">
        <v>22</v>
      </c>
      <c r="N580" t="str">
        <f>IF(M580="", "", IFERROR(VLOOKUP(M580, Data!$A$1:$B$5, 2, 0), "Unkown fuel"))</f>
        <v>very harmful</v>
      </c>
      <c r="O580" t="s">
        <v>158</v>
      </c>
      <c r="P580" t="s">
        <v>24</v>
      </c>
      <c r="Q580" t="s">
        <v>25</v>
      </c>
      <c r="R580" t="s">
        <v>288</v>
      </c>
      <c r="S580">
        <v>1582</v>
      </c>
      <c r="T580" t="s">
        <v>289</v>
      </c>
      <c r="U580" t="s">
        <v>290</v>
      </c>
      <c r="V580">
        <v>5</v>
      </c>
      <c r="W580" t="s">
        <v>29</v>
      </c>
    </row>
    <row r="581" spans="1:23" x14ac:dyDescent="0.3">
      <c r="A581">
        <v>599</v>
      </c>
      <c r="B581" t="s">
        <v>37</v>
      </c>
      <c r="C581">
        <v>2013</v>
      </c>
      <c r="D581">
        <f t="shared" ca="1" si="36"/>
        <v>10</v>
      </c>
      <c r="E581" s="5">
        <v>500000</v>
      </c>
      <c r="F581">
        <v>116104</v>
      </c>
      <c r="G581" t="s">
        <v>19</v>
      </c>
      <c r="H581" t="str">
        <f t="shared" si="37"/>
        <v>East</v>
      </c>
      <c r="I581" t="s">
        <v>31</v>
      </c>
      <c r="J581" t="str">
        <f t="shared" si="38"/>
        <v>New York</v>
      </c>
      <c r="K581" t="s">
        <v>32</v>
      </c>
      <c r="L581" t="str">
        <f t="shared" si="39"/>
        <v>New York City</v>
      </c>
      <c r="M581" t="s">
        <v>22</v>
      </c>
      <c r="N581" t="str">
        <f>IF(M581="", "", IFERROR(VLOOKUP(M581, Data!$A$1:$B$5, 2, 0), "Unkown fuel"))</f>
        <v>very harmful</v>
      </c>
      <c r="O581" t="s">
        <v>158</v>
      </c>
      <c r="P581" t="s">
        <v>24</v>
      </c>
      <c r="Q581" t="s">
        <v>25</v>
      </c>
      <c r="R581" t="s">
        <v>618</v>
      </c>
      <c r="S581">
        <v>1498</v>
      </c>
      <c r="T581" t="s">
        <v>105</v>
      </c>
      <c r="U581" t="s">
        <v>95</v>
      </c>
      <c r="V581">
        <v>5</v>
      </c>
      <c r="W581" t="s">
        <v>29</v>
      </c>
    </row>
    <row r="582" spans="1:23" x14ac:dyDescent="0.3">
      <c r="A582">
        <v>600</v>
      </c>
      <c r="B582" t="s">
        <v>18</v>
      </c>
      <c r="C582">
        <v>2015</v>
      </c>
      <c r="D582">
        <f t="shared" ca="1" si="36"/>
        <v>8</v>
      </c>
      <c r="E582" s="5">
        <v>500000</v>
      </c>
      <c r="F582">
        <v>150546</v>
      </c>
      <c r="G582" t="s">
        <v>19</v>
      </c>
      <c r="H582" t="str">
        <f t="shared" si="37"/>
        <v>East</v>
      </c>
      <c r="I582" t="s">
        <v>31</v>
      </c>
      <c r="J582" t="str">
        <f t="shared" si="38"/>
        <v>New York</v>
      </c>
      <c r="K582" t="s">
        <v>32</v>
      </c>
      <c r="L582" t="str">
        <f t="shared" si="39"/>
        <v>New York City</v>
      </c>
      <c r="M582" t="s">
        <v>41</v>
      </c>
      <c r="N582" t="str">
        <f>IF(M582="", "", IFERROR(VLOOKUP(M582, Data!$A$1:$B$5, 2, 0), "Unkown fuel"))</f>
        <v>harmful</v>
      </c>
      <c r="O582" t="s">
        <v>158</v>
      </c>
      <c r="P582" t="s">
        <v>24</v>
      </c>
      <c r="Q582" t="s">
        <v>25</v>
      </c>
      <c r="R582" t="s">
        <v>222</v>
      </c>
      <c r="S582">
        <v>1197</v>
      </c>
      <c r="T582" t="s">
        <v>265</v>
      </c>
      <c r="U582" t="s">
        <v>266</v>
      </c>
      <c r="V582">
        <v>5</v>
      </c>
      <c r="W582" t="s">
        <v>29</v>
      </c>
    </row>
    <row r="583" spans="1:23" x14ac:dyDescent="0.3">
      <c r="A583">
        <v>601</v>
      </c>
      <c r="B583" t="s">
        <v>65</v>
      </c>
      <c r="C583">
        <v>2013</v>
      </c>
      <c r="D583">
        <f t="shared" ca="1" si="36"/>
        <v>10</v>
      </c>
      <c r="E583" s="5">
        <v>1500000</v>
      </c>
      <c r="F583">
        <v>148120</v>
      </c>
      <c r="G583" t="s">
        <v>56</v>
      </c>
      <c r="H583" t="str">
        <f t="shared" si="37"/>
        <v>West</v>
      </c>
      <c r="I583" t="s">
        <v>57</v>
      </c>
      <c r="J583" t="str">
        <f t="shared" si="38"/>
        <v>California</v>
      </c>
      <c r="K583" t="s">
        <v>58</v>
      </c>
      <c r="L583" t="str">
        <f t="shared" si="39"/>
        <v>Los Angeles</v>
      </c>
      <c r="M583" t="s">
        <v>22</v>
      </c>
      <c r="N583" t="str">
        <f>IF(M583="", "", IFERROR(VLOOKUP(M583, Data!$A$1:$B$5, 2, 0), "Unkown fuel"))</f>
        <v>very harmful</v>
      </c>
      <c r="O583" t="s">
        <v>158</v>
      </c>
      <c r="P583" t="s">
        <v>24</v>
      </c>
      <c r="Q583" t="s">
        <v>25</v>
      </c>
      <c r="R583" t="s">
        <v>510</v>
      </c>
      <c r="S583">
        <v>2755</v>
      </c>
      <c r="T583" t="s">
        <v>511</v>
      </c>
      <c r="U583" t="s">
        <v>512</v>
      </c>
      <c r="V583">
        <v>7</v>
      </c>
      <c r="W583" t="s">
        <v>29</v>
      </c>
    </row>
    <row r="584" spans="1:23" x14ac:dyDescent="0.3">
      <c r="A584">
        <v>602</v>
      </c>
      <c r="B584" t="s">
        <v>69</v>
      </c>
      <c r="C584">
        <v>2015</v>
      </c>
      <c r="D584">
        <f t="shared" ca="1" si="36"/>
        <v>8</v>
      </c>
      <c r="E584" s="5">
        <v>555000</v>
      </c>
      <c r="F584">
        <v>20000</v>
      </c>
      <c r="G584" t="s">
        <v>19</v>
      </c>
      <c r="H584" t="str">
        <f t="shared" si="37"/>
        <v>East</v>
      </c>
      <c r="I584" t="s">
        <v>206</v>
      </c>
      <c r="J584" t="str">
        <f t="shared" si="38"/>
        <v>Pennsylvania</v>
      </c>
      <c r="K584" t="s">
        <v>207</v>
      </c>
      <c r="L584" t="str">
        <f t="shared" si="39"/>
        <v>Philadelphia</v>
      </c>
      <c r="M584" t="s">
        <v>41</v>
      </c>
      <c r="N584" t="str">
        <f>IF(M584="", "", IFERROR(VLOOKUP(M584, Data!$A$1:$B$5, 2, 0), "Unkown fuel"))</f>
        <v>harmful</v>
      </c>
      <c r="O584" t="s">
        <v>23</v>
      </c>
      <c r="P584" t="s">
        <v>24</v>
      </c>
      <c r="Q584" t="s">
        <v>33</v>
      </c>
      <c r="R584" t="s">
        <v>279</v>
      </c>
      <c r="S584">
        <v>1499</v>
      </c>
      <c r="T584" t="s">
        <v>508</v>
      </c>
      <c r="U584" t="s">
        <v>619</v>
      </c>
      <c r="V584">
        <v>5</v>
      </c>
      <c r="W584" t="s">
        <v>29</v>
      </c>
    </row>
    <row r="585" spans="1:23" x14ac:dyDescent="0.3">
      <c r="A585">
        <v>603</v>
      </c>
      <c r="B585" t="s">
        <v>46</v>
      </c>
      <c r="C585">
        <v>2018</v>
      </c>
      <c r="D585">
        <f t="shared" ca="1" si="36"/>
        <v>5</v>
      </c>
      <c r="E585" s="5">
        <v>580000</v>
      </c>
      <c r="F585">
        <v>30000</v>
      </c>
      <c r="G585" t="s">
        <v>19</v>
      </c>
      <c r="H585" t="str">
        <f t="shared" si="37"/>
        <v>East</v>
      </c>
      <c r="I585" t="s">
        <v>206</v>
      </c>
      <c r="J585" t="str">
        <f t="shared" si="38"/>
        <v>Pennsylvania</v>
      </c>
      <c r="K585" t="s">
        <v>207</v>
      </c>
      <c r="L585" t="str">
        <f t="shared" si="39"/>
        <v>Philadelphia</v>
      </c>
      <c r="M585" t="s">
        <v>41</v>
      </c>
      <c r="N585" t="str">
        <f>IF(M585="", "", IFERROR(VLOOKUP(M585, Data!$A$1:$B$5, 2, 0), "Unkown fuel"))</f>
        <v>harmful</v>
      </c>
      <c r="O585" t="s">
        <v>23</v>
      </c>
      <c r="P585" t="s">
        <v>154</v>
      </c>
      <c r="Q585" t="s">
        <v>25</v>
      </c>
      <c r="R585" t="s">
        <v>85</v>
      </c>
      <c r="S585">
        <v>1197</v>
      </c>
      <c r="T585" t="s">
        <v>54</v>
      </c>
      <c r="U585" t="s">
        <v>55</v>
      </c>
      <c r="V585">
        <v>5</v>
      </c>
      <c r="W585" t="s">
        <v>29</v>
      </c>
    </row>
    <row r="586" spans="1:23" x14ac:dyDescent="0.3">
      <c r="A586">
        <v>604</v>
      </c>
      <c r="B586" t="s">
        <v>109</v>
      </c>
      <c r="C586">
        <v>2011</v>
      </c>
      <c r="D586">
        <f t="shared" ca="1" si="36"/>
        <v>12</v>
      </c>
      <c r="E586" s="5">
        <v>337000</v>
      </c>
      <c r="F586">
        <v>142000</v>
      </c>
      <c r="G586" t="s">
        <v>56</v>
      </c>
      <c r="H586" t="str">
        <f t="shared" si="37"/>
        <v>West</v>
      </c>
      <c r="I586" t="s">
        <v>57</v>
      </c>
      <c r="J586" t="str">
        <f t="shared" si="38"/>
        <v>California</v>
      </c>
      <c r="K586" t="s">
        <v>58</v>
      </c>
      <c r="L586" t="str">
        <f t="shared" si="39"/>
        <v>Los Angeles</v>
      </c>
      <c r="M586" t="s">
        <v>22</v>
      </c>
      <c r="N586" t="str">
        <f>IF(M586="", "", IFERROR(VLOOKUP(M586, Data!$A$1:$B$5, 2, 0), "Unkown fuel"))</f>
        <v>very harmful</v>
      </c>
      <c r="O586" t="s">
        <v>23</v>
      </c>
      <c r="P586" t="s">
        <v>24</v>
      </c>
      <c r="Q586" t="s">
        <v>42</v>
      </c>
      <c r="R586" t="s">
        <v>620</v>
      </c>
      <c r="S586">
        <v>2179</v>
      </c>
      <c r="T586" t="s">
        <v>293</v>
      </c>
      <c r="U586" t="s">
        <v>152</v>
      </c>
      <c r="V586">
        <v>7</v>
      </c>
      <c r="W586" t="s">
        <v>29</v>
      </c>
    </row>
    <row r="587" spans="1:23" x14ac:dyDescent="0.3">
      <c r="A587">
        <v>605</v>
      </c>
      <c r="B587" t="s">
        <v>109</v>
      </c>
      <c r="C587">
        <v>2011</v>
      </c>
      <c r="D587">
        <f t="shared" ca="1" si="36"/>
        <v>12</v>
      </c>
      <c r="E587" s="5">
        <v>175000</v>
      </c>
      <c r="F587">
        <v>20000</v>
      </c>
      <c r="G587" t="s">
        <v>124</v>
      </c>
      <c r="H587" t="str">
        <f t="shared" si="37"/>
        <v>South</v>
      </c>
      <c r="I587" t="s">
        <v>148</v>
      </c>
      <c r="J587" t="str">
        <f t="shared" si="38"/>
        <v>North Carolina</v>
      </c>
      <c r="K587" t="s">
        <v>149</v>
      </c>
      <c r="L587" t="str">
        <f t="shared" si="39"/>
        <v>Charlotte</v>
      </c>
      <c r="M587" t="s">
        <v>22</v>
      </c>
      <c r="N587" t="str">
        <f>IF(M587="", "", IFERROR(VLOOKUP(M587, Data!$A$1:$B$5, 2, 0), "Unkown fuel"))</f>
        <v>very harmful</v>
      </c>
      <c r="O587" t="s">
        <v>23</v>
      </c>
      <c r="P587" t="s">
        <v>24</v>
      </c>
      <c r="Q587" t="s">
        <v>25</v>
      </c>
      <c r="R587" t="s">
        <v>621</v>
      </c>
      <c r="S587">
        <v>1948</v>
      </c>
      <c r="T587" t="s">
        <v>388</v>
      </c>
      <c r="U587" t="s">
        <v>622</v>
      </c>
      <c r="V587">
        <v>10</v>
      </c>
      <c r="W587" t="s">
        <v>29</v>
      </c>
    </row>
    <row r="588" spans="1:23" x14ac:dyDescent="0.3">
      <c r="A588">
        <v>606</v>
      </c>
      <c r="B588" t="s">
        <v>109</v>
      </c>
      <c r="C588">
        <v>2009</v>
      </c>
      <c r="D588">
        <f t="shared" ca="1" si="36"/>
        <v>14</v>
      </c>
      <c r="E588" s="5">
        <v>180000</v>
      </c>
      <c r="F588">
        <v>120000</v>
      </c>
      <c r="G588" t="s">
        <v>124</v>
      </c>
      <c r="H588" t="str">
        <f t="shared" si="37"/>
        <v>South</v>
      </c>
      <c r="I588" t="s">
        <v>148</v>
      </c>
      <c r="J588" t="str">
        <f t="shared" si="38"/>
        <v>North Carolina</v>
      </c>
      <c r="K588" t="s">
        <v>149</v>
      </c>
      <c r="L588" t="str">
        <f t="shared" si="39"/>
        <v>Charlotte</v>
      </c>
      <c r="M588" t="s">
        <v>22</v>
      </c>
      <c r="N588" t="str">
        <f>IF(M588="", "", IFERROR(VLOOKUP(M588, Data!$A$1:$B$5, 2, 0), "Unkown fuel"))</f>
        <v>very harmful</v>
      </c>
      <c r="O588" t="s">
        <v>23</v>
      </c>
      <c r="P588" t="s">
        <v>24</v>
      </c>
      <c r="Q588" t="s">
        <v>33</v>
      </c>
      <c r="R588" t="s">
        <v>263</v>
      </c>
      <c r="S588">
        <v>1248</v>
      </c>
      <c r="T588" t="s">
        <v>48</v>
      </c>
      <c r="U588" t="s">
        <v>209</v>
      </c>
      <c r="V588">
        <v>5</v>
      </c>
      <c r="W588" t="s">
        <v>29</v>
      </c>
    </row>
    <row r="589" spans="1:23" x14ac:dyDescent="0.3">
      <c r="A589">
        <v>607</v>
      </c>
      <c r="B589" t="s">
        <v>46</v>
      </c>
      <c r="C589">
        <v>2011</v>
      </c>
      <c r="D589">
        <f t="shared" ca="1" si="36"/>
        <v>12</v>
      </c>
      <c r="E589" s="5">
        <v>200000</v>
      </c>
      <c r="F589">
        <v>80000</v>
      </c>
      <c r="G589" t="s">
        <v>19</v>
      </c>
      <c r="H589" t="str">
        <f t="shared" si="37"/>
        <v>East</v>
      </c>
      <c r="I589" t="s">
        <v>31</v>
      </c>
      <c r="J589" t="str">
        <f t="shared" si="38"/>
        <v>New York</v>
      </c>
      <c r="K589" t="s">
        <v>32</v>
      </c>
      <c r="L589" t="str">
        <f t="shared" si="39"/>
        <v>New York City</v>
      </c>
      <c r="M589" t="s">
        <v>41</v>
      </c>
      <c r="N589" t="str">
        <f>IF(M589="", "", IFERROR(VLOOKUP(M589, Data!$A$1:$B$5, 2, 0), "Unkown fuel"))</f>
        <v>harmful</v>
      </c>
      <c r="O589" t="s">
        <v>23</v>
      </c>
      <c r="P589" t="s">
        <v>24</v>
      </c>
      <c r="Q589" t="s">
        <v>25</v>
      </c>
      <c r="R589" t="s">
        <v>246</v>
      </c>
      <c r="S589">
        <v>1086</v>
      </c>
      <c r="T589" t="s">
        <v>247</v>
      </c>
      <c r="U589" t="s">
        <v>248</v>
      </c>
      <c r="V589">
        <v>5</v>
      </c>
      <c r="W589" t="s">
        <v>29</v>
      </c>
    </row>
    <row r="590" spans="1:23" x14ac:dyDescent="0.3">
      <c r="A590">
        <v>608</v>
      </c>
      <c r="B590" t="s">
        <v>109</v>
      </c>
      <c r="C590">
        <v>2016</v>
      </c>
      <c r="D590">
        <f t="shared" ca="1" si="36"/>
        <v>7</v>
      </c>
      <c r="E590" s="5">
        <v>260000</v>
      </c>
      <c r="F590">
        <v>60000</v>
      </c>
      <c r="G590" t="s">
        <v>56</v>
      </c>
      <c r="H590" t="str">
        <f t="shared" si="37"/>
        <v>West</v>
      </c>
      <c r="I590" t="s">
        <v>21</v>
      </c>
      <c r="J590" t="str">
        <f t="shared" si="38"/>
        <v>Washington</v>
      </c>
      <c r="K590" t="s">
        <v>116</v>
      </c>
      <c r="L590" t="str">
        <f t="shared" si="39"/>
        <v>Seattle</v>
      </c>
      <c r="M590" t="s">
        <v>22</v>
      </c>
      <c r="N590" t="str">
        <f>IF(M590="", "", IFERROR(VLOOKUP(M590, Data!$A$1:$B$5, 2, 0), "Unkown fuel"))</f>
        <v>very harmful</v>
      </c>
      <c r="O590" t="s">
        <v>23</v>
      </c>
      <c r="P590" t="s">
        <v>24</v>
      </c>
      <c r="Q590" t="s">
        <v>25</v>
      </c>
      <c r="R590" t="s">
        <v>285</v>
      </c>
      <c r="S590">
        <v>1405</v>
      </c>
      <c r="T590" t="s">
        <v>286</v>
      </c>
      <c r="U590" t="s">
        <v>287</v>
      </c>
      <c r="V590">
        <v>5</v>
      </c>
      <c r="W590" t="s">
        <v>29</v>
      </c>
    </row>
    <row r="591" spans="1:23" x14ac:dyDescent="0.3">
      <c r="A591">
        <v>609</v>
      </c>
      <c r="B591" t="s">
        <v>75</v>
      </c>
      <c r="C591">
        <v>2016</v>
      </c>
      <c r="D591">
        <f t="shared" ca="1" si="36"/>
        <v>7</v>
      </c>
      <c r="E591" s="5">
        <v>350000</v>
      </c>
      <c r="F591">
        <v>25000</v>
      </c>
      <c r="G591" t="s">
        <v>124</v>
      </c>
      <c r="H591" t="str">
        <f t="shared" si="37"/>
        <v>South</v>
      </c>
      <c r="I591" t="s">
        <v>125</v>
      </c>
      <c r="J591" t="str">
        <f t="shared" si="38"/>
        <v>Georgia</v>
      </c>
      <c r="K591" t="s">
        <v>126</v>
      </c>
      <c r="L591" t="str">
        <f t="shared" si="39"/>
        <v>Atlanta</v>
      </c>
      <c r="M591" t="s">
        <v>41</v>
      </c>
      <c r="N591" t="str">
        <f>IF(M591="", "", IFERROR(VLOOKUP(M591, Data!$A$1:$B$5, 2, 0), "Unkown fuel"))</f>
        <v>harmful</v>
      </c>
      <c r="O591" t="s">
        <v>23</v>
      </c>
      <c r="P591" t="s">
        <v>24</v>
      </c>
      <c r="Q591" t="s">
        <v>25</v>
      </c>
      <c r="R591" t="s">
        <v>305</v>
      </c>
      <c r="S591">
        <v>999</v>
      </c>
      <c r="T591" t="s">
        <v>86</v>
      </c>
      <c r="U591" t="s">
        <v>306</v>
      </c>
      <c r="V591">
        <v>5</v>
      </c>
      <c r="W591" t="s">
        <v>29</v>
      </c>
    </row>
    <row r="592" spans="1:23" x14ac:dyDescent="0.3">
      <c r="A592">
        <v>610</v>
      </c>
      <c r="B592" t="s">
        <v>88</v>
      </c>
      <c r="C592">
        <v>2011</v>
      </c>
      <c r="D592">
        <f t="shared" ca="1" si="36"/>
        <v>12</v>
      </c>
      <c r="E592" s="5">
        <v>409999</v>
      </c>
      <c r="F592">
        <v>50000</v>
      </c>
      <c r="G592" t="s">
        <v>124</v>
      </c>
      <c r="H592" t="str">
        <f t="shared" si="37"/>
        <v>South</v>
      </c>
      <c r="I592" t="s">
        <v>148</v>
      </c>
      <c r="J592" t="str">
        <f t="shared" si="38"/>
        <v>North Carolina</v>
      </c>
      <c r="K592" t="s">
        <v>149</v>
      </c>
      <c r="L592" t="str">
        <f t="shared" si="39"/>
        <v>Charlotte</v>
      </c>
      <c r="M592" t="s">
        <v>22</v>
      </c>
      <c r="N592" t="str">
        <f>IF(M592="", "", IFERROR(VLOOKUP(M592, Data!$A$1:$B$5, 2, 0), "Unkown fuel"))</f>
        <v>very harmful</v>
      </c>
      <c r="O592" t="s">
        <v>23</v>
      </c>
      <c r="P592" t="s">
        <v>24</v>
      </c>
      <c r="Q592" t="s">
        <v>33</v>
      </c>
      <c r="R592" t="s">
        <v>363</v>
      </c>
      <c r="S592">
        <v>2523</v>
      </c>
      <c r="T592" t="s">
        <v>486</v>
      </c>
      <c r="U592" t="s">
        <v>487</v>
      </c>
      <c r="V592">
        <v>7</v>
      </c>
      <c r="W592" t="s">
        <v>29</v>
      </c>
    </row>
    <row r="593" spans="1:23" x14ac:dyDescent="0.3">
      <c r="A593">
        <v>611</v>
      </c>
      <c r="B593" t="s">
        <v>88</v>
      </c>
      <c r="C593">
        <v>2017</v>
      </c>
      <c r="D593">
        <f t="shared" ca="1" si="36"/>
        <v>6</v>
      </c>
      <c r="E593" s="5">
        <v>655000</v>
      </c>
      <c r="F593">
        <v>126000</v>
      </c>
      <c r="G593" t="s">
        <v>124</v>
      </c>
      <c r="H593" t="str">
        <f t="shared" si="37"/>
        <v>South</v>
      </c>
      <c r="I593" t="s">
        <v>148</v>
      </c>
      <c r="J593" t="str">
        <f t="shared" si="38"/>
        <v>North Carolina</v>
      </c>
      <c r="K593" t="s">
        <v>149</v>
      </c>
      <c r="L593" t="str">
        <f t="shared" si="39"/>
        <v>Charlotte</v>
      </c>
      <c r="M593" t="s">
        <v>22</v>
      </c>
      <c r="N593" t="str">
        <f>IF(M593="", "", IFERROR(VLOOKUP(M593, Data!$A$1:$B$5, 2, 0), "Unkown fuel"))</f>
        <v>very harmful</v>
      </c>
      <c r="O593" t="s">
        <v>23</v>
      </c>
      <c r="P593" t="s">
        <v>24</v>
      </c>
      <c r="Q593" t="s">
        <v>25</v>
      </c>
      <c r="R593" t="s">
        <v>623</v>
      </c>
      <c r="S593">
        <v>1493</v>
      </c>
      <c r="T593" t="s">
        <v>171</v>
      </c>
      <c r="U593" t="s">
        <v>445</v>
      </c>
      <c r="V593">
        <v>7</v>
      </c>
      <c r="W593" t="s">
        <v>29</v>
      </c>
    </row>
    <row r="594" spans="1:23" x14ac:dyDescent="0.3">
      <c r="A594">
        <v>612</v>
      </c>
      <c r="B594" t="s">
        <v>18</v>
      </c>
      <c r="C594">
        <v>2015</v>
      </c>
      <c r="D594">
        <f t="shared" ca="1" si="36"/>
        <v>8</v>
      </c>
      <c r="E594" s="5">
        <v>370000</v>
      </c>
      <c r="F594">
        <v>170000</v>
      </c>
      <c r="G594" t="s">
        <v>124</v>
      </c>
      <c r="H594" t="str">
        <f t="shared" si="37"/>
        <v>South</v>
      </c>
      <c r="I594" t="s">
        <v>148</v>
      </c>
      <c r="J594" t="str">
        <f t="shared" si="38"/>
        <v>North Carolina</v>
      </c>
      <c r="K594" t="s">
        <v>149</v>
      </c>
      <c r="L594" t="str">
        <f t="shared" si="39"/>
        <v>Charlotte</v>
      </c>
      <c r="M594" t="s">
        <v>22</v>
      </c>
      <c r="N594" t="str">
        <f>IF(M594="", "", IFERROR(VLOOKUP(M594, Data!$A$1:$B$5, 2, 0), "Unkown fuel"))</f>
        <v>very harmful</v>
      </c>
      <c r="O594" t="s">
        <v>23</v>
      </c>
      <c r="P594" t="s">
        <v>24</v>
      </c>
      <c r="Q594" t="s">
        <v>25</v>
      </c>
      <c r="R594" t="s">
        <v>106</v>
      </c>
      <c r="S594">
        <v>1248</v>
      </c>
      <c r="T594" t="s">
        <v>27</v>
      </c>
      <c r="U594" t="s">
        <v>28</v>
      </c>
      <c r="V594">
        <v>5</v>
      </c>
      <c r="W594" t="s">
        <v>29</v>
      </c>
    </row>
    <row r="595" spans="1:23" x14ac:dyDescent="0.3">
      <c r="A595">
        <v>613</v>
      </c>
      <c r="B595" t="s">
        <v>18</v>
      </c>
      <c r="C595">
        <v>2013</v>
      </c>
      <c r="D595">
        <f t="shared" ca="1" si="36"/>
        <v>10</v>
      </c>
      <c r="E595" s="5">
        <v>200000</v>
      </c>
      <c r="F595">
        <v>24000</v>
      </c>
      <c r="G595" t="s">
        <v>19</v>
      </c>
      <c r="H595" t="str">
        <f t="shared" si="37"/>
        <v>East</v>
      </c>
      <c r="I595" t="s">
        <v>31</v>
      </c>
      <c r="J595" t="str">
        <f t="shared" si="38"/>
        <v>New York</v>
      </c>
      <c r="K595" t="s">
        <v>32</v>
      </c>
      <c r="L595" t="str">
        <f t="shared" si="39"/>
        <v>New York City</v>
      </c>
      <c r="M595" t="s">
        <v>41</v>
      </c>
      <c r="N595" t="str">
        <f>IF(M595="", "", IFERROR(VLOOKUP(M595, Data!$A$1:$B$5, 2, 0), "Unkown fuel"))</f>
        <v>harmful</v>
      </c>
      <c r="O595" t="s">
        <v>23</v>
      </c>
      <c r="P595" t="s">
        <v>24</v>
      </c>
      <c r="Q595" t="s">
        <v>25</v>
      </c>
      <c r="R595" t="s">
        <v>430</v>
      </c>
      <c r="S595">
        <v>796</v>
      </c>
      <c r="T595" t="s">
        <v>118</v>
      </c>
      <c r="U595" t="s">
        <v>119</v>
      </c>
      <c r="V595">
        <v>5</v>
      </c>
      <c r="W595" t="s">
        <v>29</v>
      </c>
    </row>
    <row r="596" spans="1:23" x14ac:dyDescent="0.3">
      <c r="A596">
        <v>614</v>
      </c>
      <c r="B596" t="s">
        <v>18</v>
      </c>
      <c r="C596">
        <v>2017</v>
      </c>
      <c r="D596">
        <f t="shared" ca="1" si="36"/>
        <v>6</v>
      </c>
      <c r="E596" s="5">
        <v>800000</v>
      </c>
      <c r="F596">
        <v>100000</v>
      </c>
      <c r="G596" t="s">
        <v>19</v>
      </c>
      <c r="H596" t="str">
        <f t="shared" si="37"/>
        <v>East</v>
      </c>
      <c r="I596" t="s">
        <v>31</v>
      </c>
      <c r="J596" t="str">
        <f t="shared" si="38"/>
        <v>New York</v>
      </c>
      <c r="K596" t="s">
        <v>32</v>
      </c>
      <c r="L596" t="str">
        <f t="shared" si="39"/>
        <v>New York City</v>
      </c>
      <c r="M596" t="s">
        <v>22</v>
      </c>
      <c r="N596" t="str">
        <f>IF(M596="", "", IFERROR(VLOOKUP(M596, Data!$A$1:$B$5, 2, 0), "Unkown fuel"))</f>
        <v>very harmful</v>
      </c>
      <c r="O596" t="s">
        <v>23</v>
      </c>
      <c r="P596" t="s">
        <v>24</v>
      </c>
      <c r="Q596" t="s">
        <v>33</v>
      </c>
      <c r="R596" t="s">
        <v>93</v>
      </c>
      <c r="S596">
        <v>1248</v>
      </c>
      <c r="T596" t="s">
        <v>94</v>
      </c>
      <c r="U596" t="s">
        <v>95</v>
      </c>
      <c r="V596">
        <v>7</v>
      </c>
      <c r="W596" t="s">
        <v>29</v>
      </c>
    </row>
    <row r="597" spans="1:23" x14ac:dyDescent="0.3">
      <c r="A597">
        <v>615</v>
      </c>
      <c r="B597" t="s">
        <v>109</v>
      </c>
      <c r="C597">
        <v>2019</v>
      </c>
      <c r="D597">
        <f t="shared" ca="1" si="36"/>
        <v>4</v>
      </c>
      <c r="E597" s="5">
        <v>550000</v>
      </c>
      <c r="F597">
        <v>10000</v>
      </c>
      <c r="G597" t="s">
        <v>56</v>
      </c>
      <c r="H597" t="str">
        <f t="shared" si="37"/>
        <v>West</v>
      </c>
      <c r="I597" t="s">
        <v>57</v>
      </c>
      <c r="J597" t="str">
        <f t="shared" si="38"/>
        <v>California</v>
      </c>
      <c r="K597" t="s">
        <v>58</v>
      </c>
      <c r="L597" t="str">
        <f t="shared" si="39"/>
        <v>Los Angeles</v>
      </c>
      <c r="M597" t="s">
        <v>41</v>
      </c>
      <c r="N597" t="str">
        <f>IF(M597="", "", IFERROR(VLOOKUP(M597, Data!$A$1:$B$5, 2, 0), "Unkown fuel"))</f>
        <v>harmful</v>
      </c>
      <c r="O597" t="s">
        <v>23</v>
      </c>
      <c r="P597" t="s">
        <v>24</v>
      </c>
      <c r="Q597" t="s">
        <v>25</v>
      </c>
      <c r="R597" t="s">
        <v>496</v>
      </c>
      <c r="S597">
        <v>1199</v>
      </c>
      <c r="T597" t="s">
        <v>111</v>
      </c>
      <c r="U597" t="s">
        <v>112</v>
      </c>
      <c r="V597">
        <v>5</v>
      </c>
      <c r="W597" t="s">
        <v>29</v>
      </c>
    </row>
    <row r="598" spans="1:23" x14ac:dyDescent="0.3">
      <c r="A598">
        <v>616</v>
      </c>
      <c r="B598" t="s">
        <v>69</v>
      </c>
      <c r="C598">
        <v>2012</v>
      </c>
      <c r="D598">
        <f t="shared" ca="1" si="36"/>
        <v>11</v>
      </c>
      <c r="E598" s="5">
        <v>300000</v>
      </c>
      <c r="F598">
        <v>70000</v>
      </c>
      <c r="G598" t="s">
        <v>56</v>
      </c>
      <c r="H598" t="str">
        <f t="shared" si="37"/>
        <v>West</v>
      </c>
      <c r="I598" t="s">
        <v>57</v>
      </c>
      <c r="J598" t="str">
        <f t="shared" si="38"/>
        <v>California</v>
      </c>
      <c r="K598" t="s">
        <v>58</v>
      </c>
      <c r="L598" t="str">
        <f t="shared" si="39"/>
        <v>Los Angeles</v>
      </c>
      <c r="M598" t="s">
        <v>22</v>
      </c>
      <c r="N598" t="str">
        <f>IF(M598="", "", IFERROR(VLOOKUP(M598, Data!$A$1:$B$5, 2, 0), "Unkown fuel"))</f>
        <v>very harmful</v>
      </c>
      <c r="O598" t="s">
        <v>23</v>
      </c>
      <c r="P598" t="s">
        <v>24</v>
      </c>
      <c r="Q598" t="s">
        <v>33</v>
      </c>
      <c r="R598" t="s">
        <v>72</v>
      </c>
      <c r="S598">
        <v>1399</v>
      </c>
      <c r="T598" t="s">
        <v>388</v>
      </c>
      <c r="U598" t="s">
        <v>74</v>
      </c>
      <c r="V598">
        <v>5</v>
      </c>
      <c r="W598" t="s">
        <v>29</v>
      </c>
    </row>
    <row r="599" spans="1:23" x14ac:dyDescent="0.3">
      <c r="A599">
        <v>617</v>
      </c>
      <c r="B599" t="s">
        <v>18</v>
      </c>
      <c r="C599">
        <v>2017</v>
      </c>
      <c r="D599">
        <f t="shared" ca="1" si="36"/>
        <v>6</v>
      </c>
      <c r="E599" s="5">
        <v>220000</v>
      </c>
      <c r="F599">
        <v>40000</v>
      </c>
      <c r="G599" t="s">
        <v>56</v>
      </c>
      <c r="H599" t="str">
        <f t="shared" si="37"/>
        <v>West</v>
      </c>
      <c r="I599" t="s">
        <v>57</v>
      </c>
      <c r="J599" t="str">
        <f t="shared" si="38"/>
        <v>California</v>
      </c>
      <c r="K599" t="s">
        <v>58</v>
      </c>
      <c r="L599" t="str">
        <f t="shared" si="39"/>
        <v>Los Angeles</v>
      </c>
      <c r="M599" t="s">
        <v>41</v>
      </c>
      <c r="N599" t="str">
        <f>IF(M599="", "", IFERROR(VLOOKUP(M599, Data!$A$1:$B$5, 2, 0), "Unkown fuel"))</f>
        <v>harmful</v>
      </c>
      <c r="O599" t="s">
        <v>23</v>
      </c>
      <c r="P599" t="s">
        <v>24</v>
      </c>
      <c r="Q599" t="s">
        <v>25</v>
      </c>
      <c r="R599" t="s">
        <v>127</v>
      </c>
      <c r="S599">
        <v>796</v>
      </c>
      <c r="T599" t="s">
        <v>128</v>
      </c>
      <c r="U599" t="s">
        <v>64</v>
      </c>
      <c r="V599">
        <v>8</v>
      </c>
      <c r="W599" t="s">
        <v>29</v>
      </c>
    </row>
    <row r="600" spans="1:23" x14ac:dyDescent="0.3">
      <c r="A600">
        <v>618</v>
      </c>
      <c r="B600" t="s">
        <v>18</v>
      </c>
      <c r="C600">
        <v>2011</v>
      </c>
      <c r="D600">
        <f t="shared" ca="1" si="36"/>
        <v>12</v>
      </c>
      <c r="E600" s="5">
        <v>196000</v>
      </c>
      <c r="F600">
        <v>110000</v>
      </c>
      <c r="G600" t="s">
        <v>56</v>
      </c>
      <c r="H600" t="str">
        <f t="shared" si="37"/>
        <v>West</v>
      </c>
      <c r="I600" t="s">
        <v>57</v>
      </c>
      <c r="J600" t="str">
        <f t="shared" si="38"/>
        <v>California</v>
      </c>
      <c r="K600" t="s">
        <v>58</v>
      </c>
      <c r="L600" t="str">
        <f t="shared" si="39"/>
        <v>Los Angeles</v>
      </c>
      <c r="M600" t="s">
        <v>41</v>
      </c>
      <c r="N600" t="str">
        <f>IF(M600="", "", IFERROR(VLOOKUP(M600, Data!$A$1:$B$5, 2, 0), "Unkown fuel"))</f>
        <v>harmful</v>
      </c>
      <c r="O600" t="s">
        <v>23</v>
      </c>
      <c r="P600" t="s">
        <v>24</v>
      </c>
      <c r="Q600" t="s">
        <v>25</v>
      </c>
      <c r="R600" t="s">
        <v>85</v>
      </c>
      <c r="S600">
        <v>998</v>
      </c>
      <c r="T600" t="s">
        <v>67</v>
      </c>
      <c r="U600" t="s">
        <v>141</v>
      </c>
      <c r="V600">
        <v>5</v>
      </c>
      <c r="W600" t="s">
        <v>29</v>
      </c>
    </row>
    <row r="601" spans="1:23" x14ac:dyDescent="0.3">
      <c r="A601">
        <v>619</v>
      </c>
      <c r="B601" t="s">
        <v>46</v>
      </c>
      <c r="C601">
        <v>2008</v>
      </c>
      <c r="D601">
        <f t="shared" ca="1" si="36"/>
        <v>15</v>
      </c>
      <c r="E601" s="5">
        <v>135000</v>
      </c>
      <c r="F601">
        <v>80000</v>
      </c>
      <c r="G601" t="s">
        <v>19</v>
      </c>
      <c r="H601" t="str">
        <f t="shared" si="37"/>
        <v>East</v>
      </c>
      <c r="I601" t="s">
        <v>31</v>
      </c>
      <c r="J601" t="str">
        <f t="shared" si="38"/>
        <v>New York</v>
      </c>
      <c r="K601" t="s">
        <v>32</v>
      </c>
      <c r="L601" t="str">
        <f t="shared" si="39"/>
        <v>New York City</v>
      </c>
      <c r="M601" t="s">
        <v>41</v>
      </c>
      <c r="N601" t="str">
        <f>IF(M601="", "", IFERROR(VLOOKUP(M601, Data!$A$1:$B$5, 2, 0), "Unkown fuel"))</f>
        <v>harmful</v>
      </c>
      <c r="O601" t="s">
        <v>23</v>
      </c>
      <c r="P601" t="s">
        <v>24</v>
      </c>
      <c r="Q601" t="s">
        <v>33</v>
      </c>
      <c r="R601" t="s">
        <v>246</v>
      </c>
      <c r="S601">
        <v>1086</v>
      </c>
      <c r="T601" t="s">
        <v>247</v>
      </c>
      <c r="U601" t="s">
        <v>248</v>
      </c>
      <c r="V601">
        <v>5</v>
      </c>
      <c r="W601" t="s">
        <v>29</v>
      </c>
    </row>
    <row r="602" spans="1:23" x14ac:dyDescent="0.3">
      <c r="A602">
        <v>620</v>
      </c>
      <c r="B602" t="s">
        <v>109</v>
      </c>
      <c r="C602">
        <v>2015</v>
      </c>
      <c r="D602">
        <f t="shared" ca="1" si="36"/>
        <v>8</v>
      </c>
      <c r="E602" s="5">
        <v>299000</v>
      </c>
      <c r="F602">
        <v>16500</v>
      </c>
      <c r="G602" t="s">
        <v>19</v>
      </c>
      <c r="H602" t="str">
        <f t="shared" si="37"/>
        <v>East</v>
      </c>
      <c r="I602" t="s">
        <v>31</v>
      </c>
      <c r="J602" t="str">
        <f t="shared" si="38"/>
        <v>New York</v>
      </c>
      <c r="K602" t="s">
        <v>32</v>
      </c>
      <c r="L602" t="str">
        <f t="shared" si="39"/>
        <v>New York City</v>
      </c>
      <c r="M602" t="s">
        <v>41</v>
      </c>
      <c r="N602" t="str">
        <f>IF(M602="", "", IFERROR(VLOOKUP(M602, Data!$A$1:$B$5, 2, 0), "Unkown fuel"))</f>
        <v>harmful</v>
      </c>
      <c r="O602" t="s">
        <v>23</v>
      </c>
      <c r="P602" t="s">
        <v>24</v>
      </c>
      <c r="Q602" t="s">
        <v>25</v>
      </c>
      <c r="R602" t="s">
        <v>433</v>
      </c>
      <c r="S602">
        <v>1193</v>
      </c>
      <c r="T602" t="s">
        <v>434</v>
      </c>
      <c r="U602" t="s">
        <v>435</v>
      </c>
      <c r="V602">
        <v>5</v>
      </c>
      <c r="W602" t="s">
        <v>29</v>
      </c>
    </row>
    <row r="603" spans="1:23" x14ac:dyDescent="0.3">
      <c r="A603">
        <v>621</v>
      </c>
      <c r="B603" t="s">
        <v>18</v>
      </c>
      <c r="C603">
        <v>2017</v>
      </c>
      <c r="D603">
        <f t="shared" ca="1" si="36"/>
        <v>6</v>
      </c>
      <c r="E603" s="5">
        <v>300000</v>
      </c>
      <c r="F603">
        <v>30000</v>
      </c>
      <c r="G603" t="s">
        <v>19</v>
      </c>
      <c r="H603" t="str">
        <f t="shared" si="37"/>
        <v>East</v>
      </c>
      <c r="I603" t="s">
        <v>206</v>
      </c>
      <c r="J603" t="str">
        <f t="shared" si="38"/>
        <v>Pennsylvania</v>
      </c>
      <c r="K603" t="s">
        <v>207</v>
      </c>
      <c r="L603" t="str">
        <f t="shared" si="39"/>
        <v>Philadelphia</v>
      </c>
      <c r="M603" t="s">
        <v>41</v>
      </c>
      <c r="N603" t="str">
        <f>IF(M603="", "", IFERROR(VLOOKUP(M603, Data!$A$1:$B$5, 2, 0), "Unkown fuel"))</f>
        <v>harmful</v>
      </c>
      <c r="O603" t="s">
        <v>23</v>
      </c>
      <c r="P603" t="s">
        <v>24</v>
      </c>
      <c r="Q603" t="s">
        <v>25</v>
      </c>
      <c r="R603" t="s">
        <v>140</v>
      </c>
      <c r="S603">
        <v>998</v>
      </c>
      <c r="T603" t="s">
        <v>166</v>
      </c>
      <c r="U603" t="s">
        <v>141</v>
      </c>
      <c r="V603">
        <v>5</v>
      </c>
      <c r="W603" t="s">
        <v>29</v>
      </c>
    </row>
    <row r="604" spans="1:23" x14ac:dyDescent="0.3">
      <c r="A604">
        <v>622</v>
      </c>
      <c r="B604" t="s">
        <v>18</v>
      </c>
      <c r="C604">
        <v>2017</v>
      </c>
      <c r="D604">
        <f t="shared" ca="1" si="36"/>
        <v>6</v>
      </c>
      <c r="E604" s="5">
        <v>720000</v>
      </c>
      <c r="F604">
        <v>80000</v>
      </c>
      <c r="G604" t="s">
        <v>19</v>
      </c>
      <c r="H604" t="str">
        <f t="shared" si="37"/>
        <v>East</v>
      </c>
      <c r="I604" t="s">
        <v>206</v>
      </c>
      <c r="J604" t="str">
        <f t="shared" si="38"/>
        <v>Pennsylvania</v>
      </c>
      <c r="K604" t="s">
        <v>207</v>
      </c>
      <c r="L604" t="str">
        <f t="shared" si="39"/>
        <v>Philadelphia</v>
      </c>
      <c r="M604" t="s">
        <v>22</v>
      </c>
      <c r="N604" t="str">
        <f>IF(M604="", "", IFERROR(VLOOKUP(M604, Data!$A$1:$B$5, 2, 0), "Unkown fuel"))</f>
        <v>very harmful</v>
      </c>
      <c r="O604" t="s">
        <v>23</v>
      </c>
      <c r="P604" t="s">
        <v>24</v>
      </c>
      <c r="Q604" t="s">
        <v>25</v>
      </c>
      <c r="R604" t="s">
        <v>93</v>
      </c>
      <c r="S604">
        <v>1248</v>
      </c>
      <c r="T604" t="s">
        <v>94</v>
      </c>
      <c r="U604" t="s">
        <v>95</v>
      </c>
      <c r="V604">
        <v>7</v>
      </c>
      <c r="W604" t="s">
        <v>29</v>
      </c>
    </row>
    <row r="605" spans="1:23" x14ac:dyDescent="0.3">
      <c r="A605">
        <v>623</v>
      </c>
      <c r="B605" t="s">
        <v>109</v>
      </c>
      <c r="C605">
        <v>2016</v>
      </c>
      <c r="D605">
        <f t="shared" ca="1" si="36"/>
        <v>7</v>
      </c>
      <c r="E605" s="5">
        <v>650000</v>
      </c>
      <c r="F605">
        <v>50000</v>
      </c>
      <c r="G605" t="s">
        <v>19</v>
      </c>
      <c r="H605" t="str">
        <f t="shared" si="37"/>
        <v>East</v>
      </c>
      <c r="I605" t="s">
        <v>206</v>
      </c>
      <c r="J605" t="str">
        <f t="shared" si="38"/>
        <v>Pennsylvania</v>
      </c>
      <c r="K605" t="s">
        <v>207</v>
      </c>
      <c r="L605" t="str">
        <f t="shared" si="39"/>
        <v>Philadelphia</v>
      </c>
      <c r="M605" t="s">
        <v>22</v>
      </c>
      <c r="N605" t="str">
        <f>IF(M605="", "", IFERROR(VLOOKUP(M605, Data!$A$1:$B$5, 2, 0), "Unkown fuel"))</f>
        <v>very harmful</v>
      </c>
      <c r="O605" t="s">
        <v>23</v>
      </c>
      <c r="P605" t="s">
        <v>24</v>
      </c>
      <c r="Q605" t="s">
        <v>42</v>
      </c>
      <c r="R605" t="s">
        <v>426</v>
      </c>
      <c r="S605">
        <v>2179</v>
      </c>
      <c r="T605" t="s">
        <v>422</v>
      </c>
      <c r="U605" t="s">
        <v>423</v>
      </c>
      <c r="V605">
        <v>7</v>
      </c>
      <c r="W605" t="s">
        <v>29</v>
      </c>
    </row>
    <row r="606" spans="1:23" x14ac:dyDescent="0.3">
      <c r="A606">
        <v>624</v>
      </c>
      <c r="B606" t="s">
        <v>18</v>
      </c>
      <c r="C606">
        <v>2016</v>
      </c>
      <c r="D606">
        <f t="shared" ca="1" si="36"/>
        <v>7</v>
      </c>
      <c r="E606" s="5">
        <v>300000</v>
      </c>
      <c r="F606">
        <v>25000</v>
      </c>
      <c r="G606" t="s">
        <v>56</v>
      </c>
      <c r="H606" t="str">
        <f t="shared" si="37"/>
        <v>West</v>
      </c>
      <c r="I606" t="s">
        <v>57</v>
      </c>
      <c r="J606" t="str">
        <f t="shared" si="38"/>
        <v>California</v>
      </c>
      <c r="K606" t="s">
        <v>58</v>
      </c>
      <c r="L606" t="str">
        <f t="shared" si="39"/>
        <v>Los Angeles</v>
      </c>
      <c r="M606" t="s">
        <v>41</v>
      </c>
      <c r="N606" t="str">
        <f>IF(M606="", "", IFERROR(VLOOKUP(M606, Data!$A$1:$B$5, 2, 0), "Unkown fuel"))</f>
        <v>harmful</v>
      </c>
      <c r="O606" t="s">
        <v>23</v>
      </c>
      <c r="P606" t="s">
        <v>24</v>
      </c>
      <c r="Q606" t="s">
        <v>25</v>
      </c>
      <c r="R606" t="s">
        <v>140</v>
      </c>
      <c r="S606">
        <v>998</v>
      </c>
      <c r="T606" t="s">
        <v>166</v>
      </c>
      <c r="U606" t="s">
        <v>141</v>
      </c>
      <c r="V606">
        <v>5</v>
      </c>
      <c r="W606" t="s">
        <v>29</v>
      </c>
    </row>
    <row r="607" spans="1:23" x14ac:dyDescent="0.3">
      <c r="A607">
        <v>625</v>
      </c>
      <c r="B607" t="s">
        <v>46</v>
      </c>
      <c r="C607">
        <v>2019</v>
      </c>
      <c r="D607">
        <f t="shared" ca="1" si="36"/>
        <v>4</v>
      </c>
      <c r="E607" s="5">
        <v>750000</v>
      </c>
      <c r="F607">
        <v>20000</v>
      </c>
      <c r="G607" t="s">
        <v>56</v>
      </c>
      <c r="H607" t="str">
        <f t="shared" si="37"/>
        <v>West</v>
      </c>
      <c r="I607" t="s">
        <v>57</v>
      </c>
      <c r="J607" t="str">
        <f t="shared" si="38"/>
        <v>California</v>
      </c>
      <c r="K607" t="s">
        <v>58</v>
      </c>
      <c r="L607" t="str">
        <f t="shared" si="39"/>
        <v>Los Angeles</v>
      </c>
      <c r="M607" t="s">
        <v>22</v>
      </c>
      <c r="N607" t="str">
        <f>IF(M607="", "", IFERROR(VLOOKUP(M607, Data!$A$1:$B$5, 2, 0), "Unkown fuel"))</f>
        <v>very harmful</v>
      </c>
      <c r="O607" t="s">
        <v>23</v>
      </c>
      <c r="P607" t="s">
        <v>24</v>
      </c>
      <c r="Q607" t="s">
        <v>25</v>
      </c>
      <c r="R607" t="s">
        <v>496</v>
      </c>
      <c r="S607">
        <v>1186</v>
      </c>
      <c r="T607" t="s">
        <v>466</v>
      </c>
      <c r="U607" t="s">
        <v>504</v>
      </c>
      <c r="V607">
        <v>5</v>
      </c>
      <c r="W607" t="s">
        <v>29</v>
      </c>
    </row>
    <row r="608" spans="1:23" x14ac:dyDescent="0.3">
      <c r="A608">
        <v>626</v>
      </c>
      <c r="B608" t="s">
        <v>75</v>
      </c>
      <c r="C608">
        <v>2016</v>
      </c>
      <c r="D608">
        <f t="shared" ca="1" si="36"/>
        <v>7</v>
      </c>
      <c r="E608" s="5">
        <v>260000</v>
      </c>
      <c r="F608">
        <v>60000</v>
      </c>
      <c r="G608" t="s">
        <v>56</v>
      </c>
      <c r="H608" t="str">
        <f t="shared" si="37"/>
        <v>West</v>
      </c>
      <c r="I608" t="s">
        <v>57</v>
      </c>
      <c r="J608" t="str">
        <f t="shared" si="38"/>
        <v>California</v>
      </c>
      <c r="K608" t="s">
        <v>58</v>
      </c>
      <c r="L608" t="str">
        <f t="shared" si="39"/>
        <v>Los Angeles</v>
      </c>
      <c r="M608" t="s">
        <v>41</v>
      </c>
      <c r="N608" t="str">
        <f>IF(M608="", "", IFERROR(VLOOKUP(M608, Data!$A$1:$B$5, 2, 0), "Unkown fuel"))</f>
        <v>harmful</v>
      </c>
      <c r="O608" t="s">
        <v>23</v>
      </c>
      <c r="P608" t="s">
        <v>24</v>
      </c>
      <c r="Q608" t="s">
        <v>25</v>
      </c>
      <c r="R608" t="s">
        <v>427</v>
      </c>
      <c r="S608">
        <v>799</v>
      </c>
      <c r="T608" t="s">
        <v>428</v>
      </c>
      <c r="U608" t="s">
        <v>429</v>
      </c>
      <c r="V608">
        <v>5</v>
      </c>
      <c r="W608" t="s">
        <v>29</v>
      </c>
    </row>
    <row r="609" spans="1:23" x14ac:dyDescent="0.3">
      <c r="A609">
        <v>627</v>
      </c>
      <c r="B609" t="s">
        <v>18</v>
      </c>
      <c r="C609">
        <v>2011</v>
      </c>
      <c r="D609">
        <f t="shared" ca="1" si="36"/>
        <v>12</v>
      </c>
      <c r="E609" s="5">
        <v>300000</v>
      </c>
      <c r="F609">
        <v>70000</v>
      </c>
      <c r="G609" t="s">
        <v>19</v>
      </c>
      <c r="H609" t="str">
        <f t="shared" si="37"/>
        <v>East</v>
      </c>
      <c r="I609" t="s">
        <v>31</v>
      </c>
      <c r="J609" t="str">
        <f t="shared" si="38"/>
        <v>New York</v>
      </c>
      <c r="K609" t="s">
        <v>32</v>
      </c>
      <c r="L609" t="str">
        <f t="shared" si="39"/>
        <v>New York City</v>
      </c>
      <c r="M609" t="s">
        <v>22</v>
      </c>
      <c r="N609" t="str">
        <f>IF(M609="", "", IFERROR(VLOOKUP(M609, Data!$A$1:$B$5, 2, 0), "Unkown fuel"))</f>
        <v>very harmful</v>
      </c>
      <c r="O609" t="s">
        <v>23</v>
      </c>
      <c r="P609" t="s">
        <v>24</v>
      </c>
      <c r="Q609" t="s">
        <v>33</v>
      </c>
      <c r="R609" t="s">
        <v>230</v>
      </c>
      <c r="S609">
        <v>1248</v>
      </c>
      <c r="T609" t="s">
        <v>27</v>
      </c>
      <c r="U609" t="s">
        <v>28</v>
      </c>
      <c r="V609">
        <v>5</v>
      </c>
      <c r="W609" t="s">
        <v>29</v>
      </c>
    </row>
    <row r="610" spans="1:23" x14ac:dyDescent="0.3">
      <c r="A610">
        <v>628</v>
      </c>
      <c r="B610" t="s">
        <v>88</v>
      </c>
      <c r="C610">
        <v>2014</v>
      </c>
      <c r="D610">
        <f t="shared" ca="1" si="36"/>
        <v>9</v>
      </c>
      <c r="E610" s="5">
        <v>600000</v>
      </c>
      <c r="F610">
        <v>50000</v>
      </c>
      <c r="G610" t="s">
        <v>19</v>
      </c>
      <c r="H610" t="str">
        <f t="shared" si="37"/>
        <v>East</v>
      </c>
      <c r="I610" t="s">
        <v>31</v>
      </c>
      <c r="J610" t="str">
        <f t="shared" si="38"/>
        <v>New York</v>
      </c>
      <c r="K610" t="s">
        <v>32</v>
      </c>
      <c r="L610" t="str">
        <f t="shared" si="39"/>
        <v>New York City</v>
      </c>
      <c r="M610" t="s">
        <v>22</v>
      </c>
      <c r="N610" t="str">
        <f>IF(M610="", "", IFERROR(VLOOKUP(M610, Data!$A$1:$B$5, 2, 0), "Unkown fuel"))</f>
        <v>very harmful</v>
      </c>
      <c r="O610" t="s">
        <v>23</v>
      </c>
      <c r="P610" t="s">
        <v>24</v>
      </c>
      <c r="Q610" t="s">
        <v>33</v>
      </c>
      <c r="R610" t="s">
        <v>489</v>
      </c>
      <c r="S610">
        <v>2523</v>
      </c>
      <c r="T610" t="s">
        <v>309</v>
      </c>
      <c r="U610" t="s">
        <v>490</v>
      </c>
      <c r="V610">
        <v>7</v>
      </c>
      <c r="W610" t="s">
        <v>29</v>
      </c>
    </row>
    <row r="611" spans="1:23" x14ac:dyDescent="0.3">
      <c r="A611">
        <v>629</v>
      </c>
      <c r="B611" t="s">
        <v>37</v>
      </c>
      <c r="C611">
        <v>2004</v>
      </c>
      <c r="D611">
        <f t="shared" ca="1" si="36"/>
        <v>19</v>
      </c>
      <c r="E611" s="5">
        <v>275000</v>
      </c>
      <c r="F611">
        <v>100000</v>
      </c>
      <c r="G611" t="s">
        <v>38</v>
      </c>
      <c r="H611" t="str">
        <f t="shared" si="37"/>
        <v>Central</v>
      </c>
      <c r="I611" t="s">
        <v>70</v>
      </c>
      <c r="J611" t="str">
        <f t="shared" si="38"/>
        <v>Texas</v>
      </c>
      <c r="K611" t="s">
        <v>71</v>
      </c>
      <c r="L611" t="str">
        <f t="shared" si="39"/>
        <v>Houston</v>
      </c>
      <c r="M611" t="s">
        <v>41</v>
      </c>
      <c r="N611" t="str">
        <f>IF(M611="", "", IFERROR(VLOOKUP(M611, Data!$A$1:$B$5, 2, 0), "Unkown fuel"))</f>
        <v>harmful</v>
      </c>
      <c r="O611" t="s">
        <v>23</v>
      </c>
      <c r="P611" t="s">
        <v>154</v>
      </c>
      <c r="Q611" t="s">
        <v>33</v>
      </c>
      <c r="R611" t="s">
        <v>624</v>
      </c>
      <c r="S611">
        <v>2997</v>
      </c>
      <c r="T611" t="s">
        <v>625</v>
      </c>
      <c r="U611" t="s">
        <v>626</v>
      </c>
      <c r="V611">
        <v>5</v>
      </c>
      <c r="W611" t="s">
        <v>29</v>
      </c>
    </row>
    <row r="612" spans="1:23" x14ac:dyDescent="0.3">
      <c r="A612">
        <v>630</v>
      </c>
      <c r="B612" t="s">
        <v>18</v>
      </c>
      <c r="C612">
        <v>2015</v>
      </c>
      <c r="D612">
        <f t="shared" ca="1" si="36"/>
        <v>8</v>
      </c>
      <c r="E612" s="5">
        <v>250000</v>
      </c>
      <c r="F612">
        <v>52000</v>
      </c>
      <c r="G612" t="s">
        <v>124</v>
      </c>
      <c r="H612" t="str">
        <f t="shared" si="37"/>
        <v>South</v>
      </c>
      <c r="I612" t="s">
        <v>148</v>
      </c>
      <c r="J612" t="str">
        <f t="shared" si="38"/>
        <v>North Carolina</v>
      </c>
      <c r="K612" t="s">
        <v>149</v>
      </c>
      <c r="L612" t="str">
        <f t="shared" si="39"/>
        <v>Charlotte</v>
      </c>
      <c r="M612" t="s">
        <v>41</v>
      </c>
      <c r="N612" t="str">
        <f>IF(M612="", "", IFERROR(VLOOKUP(M612, Data!$A$1:$B$5, 2, 0), "Unkown fuel"))</f>
        <v>harmful</v>
      </c>
      <c r="O612" t="s">
        <v>23</v>
      </c>
      <c r="P612" t="s">
        <v>24</v>
      </c>
      <c r="Q612" t="s">
        <v>25</v>
      </c>
      <c r="R612" t="s">
        <v>140</v>
      </c>
      <c r="S612">
        <v>998</v>
      </c>
      <c r="T612" t="s">
        <v>166</v>
      </c>
      <c r="U612" t="s">
        <v>141</v>
      </c>
      <c r="V612">
        <v>5</v>
      </c>
      <c r="W612" t="s">
        <v>29</v>
      </c>
    </row>
    <row r="613" spans="1:23" x14ac:dyDescent="0.3">
      <c r="A613">
        <v>631</v>
      </c>
      <c r="B613" t="s">
        <v>18</v>
      </c>
      <c r="C613">
        <v>2014</v>
      </c>
      <c r="D613">
        <f t="shared" ca="1" si="36"/>
        <v>9</v>
      </c>
      <c r="E613" s="5">
        <v>420000</v>
      </c>
      <c r="F613">
        <v>80000</v>
      </c>
      <c r="G613" t="s">
        <v>38</v>
      </c>
      <c r="H613" t="str">
        <f t="shared" si="37"/>
        <v>Central</v>
      </c>
      <c r="I613" t="s">
        <v>39</v>
      </c>
      <c r="J613" t="str">
        <f t="shared" si="38"/>
        <v>Illinois</v>
      </c>
      <c r="K613" t="s">
        <v>40</v>
      </c>
      <c r="L613" t="str">
        <f t="shared" si="39"/>
        <v>Chicago</v>
      </c>
      <c r="M613" t="s">
        <v>22</v>
      </c>
      <c r="N613" t="str">
        <f>IF(M613="", "", IFERROR(VLOOKUP(M613, Data!$A$1:$B$5, 2, 0), "Unkown fuel"))</f>
        <v>very harmful</v>
      </c>
      <c r="O613" t="s">
        <v>23</v>
      </c>
      <c r="P613" t="s">
        <v>24</v>
      </c>
      <c r="Q613" t="s">
        <v>25</v>
      </c>
      <c r="R613" t="s">
        <v>26</v>
      </c>
      <c r="S613">
        <v>1248</v>
      </c>
      <c r="T613" t="s">
        <v>27</v>
      </c>
      <c r="U613" t="s">
        <v>28</v>
      </c>
      <c r="V613">
        <v>5</v>
      </c>
      <c r="W613" t="s">
        <v>29</v>
      </c>
    </row>
    <row r="614" spans="1:23" x14ac:dyDescent="0.3">
      <c r="A614">
        <v>632</v>
      </c>
      <c r="B614" t="s">
        <v>46</v>
      </c>
      <c r="C614">
        <v>2015</v>
      </c>
      <c r="D614">
        <f t="shared" ca="1" si="36"/>
        <v>8</v>
      </c>
      <c r="E614" s="5">
        <v>235000</v>
      </c>
      <c r="F614">
        <v>50000</v>
      </c>
      <c r="G614" t="s">
        <v>56</v>
      </c>
      <c r="H614" t="str">
        <f t="shared" si="37"/>
        <v>West</v>
      </c>
      <c r="I614" t="s">
        <v>57</v>
      </c>
      <c r="J614" t="str">
        <f t="shared" si="38"/>
        <v>California</v>
      </c>
      <c r="K614" t="s">
        <v>58</v>
      </c>
      <c r="L614" t="str">
        <f t="shared" si="39"/>
        <v>Los Angeles</v>
      </c>
      <c r="M614" t="s">
        <v>41</v>
      </c>
      <c r="N614" t="str">
        <f>IF(M614="", "", IFERROR(VLOOKUP(M614, Data!$A$1:$B$5, 2, 0), "Unkown fuel"))</f>
        <v>harmful</v>
      </c>
      <c r="O614" t="s">
        <v>23</v>
      </c>
      <c r="P614" t="s">
        <v>24</v>
      </c>
      <c r="Q614" t="s">
        <v>25</v>
      </c>
      <c r="R614" t="s">
        <v>390</v>
      </c>
      <c r="S614">
        <v>814</v>
      </c>
      <c r="T614" t="s">
        <v>541</v>
      </c>
      <c r="U614" t="s">
        <v>542</v>
      </c>
      <c r="V614">
        <v>5</v>
      </c>
      <c r="W614" t="s">
        <v>29</v>
      </c>
    </row>
    <row r="615" spans="1:23" x14ac:dyDescent="0.3">
      <c r="A615">
        <v>633</v>
      </c>
      <c r="B615" t="s">
        <v>88</v>
      </c>
      <c r="C615">
        <v>2016</v>
      </c>
      <c r="D615">
        <f t="shared" ca="1" si="36"/>
        <v>7</v>
      </c>
      <c r="E615" s="5">
        <v>1100000</v>
      </c>
      <c r="F615">
        <v>60000</v>
      </c>
      <c r="G615" t="s">
        <v>19</v>
      </c>
      <c r="H615" t="str">
        <f t="shared" si="37"/>
        <v>East</v>
      </c>
      <c r="I615" t="s">
        <v>31</v>
      </c>
      <c r="J615" t="str">
        <f t="shared" si="38"/>
        <v>New York</v>
      </c>
      <c r="K615" t="s">
        <v>32</v>
      </c>
      <c r="L615" t="str">
        <f t="shared" si="39"/>
        <v>New York City</v>
      </c>
      <c r="M615" t="s">
        <v>22</v>
      </c>
      <c r="N615" t="str">
        <f>IF(M615="", "", IFERROR(VLOOKUP(M615, Data!$A$1:$B$5, 2, 0), "Unkown fuel"))</f>
        <v>very harmful</v>
      </c>
      <c r="O615" t="s">
        <v>23</v>
      </c>
      <c r="P615" t="s">
        <v>24</v>
      </c>
      <c r="Q615" t="s">
        <v>25</v>
      </c>
      <c r="R615" t="s">
        <v>605</v>
      </c>
      <c r="S615">
        <v>2179</v>
      </c>
      <c r="T615" t="s">
        <v>271</v>
      </c>
      <c r="U615" t="s">
        <v>615</v>
      </c>
      <c r="V615">
        <v>7</v>
      </c>
      <c r="W615" t="s">
        <v>29</v>
      </c>
    </row>
    <row r="616" spans="1:23" x14ac:dyDescent="0.3">
      <c r="A616">
        <v>634</v>
      </c>
      <c r="B616" t="s">
        <v>18</v>
      </c>
      <c r="C616">
        <v>2019</v>
      </c>
      <c r="D616">
        <f t="shared" ca="1" si="36"/>
        <v>4</v>
      </c>
      <c r="E616" s="5">
        <v>360000</v>
      </c>
      <c r="F616">
        <v>25000</v>
      </c>
      <c r="G616" t="s">
        <v>19</v>
      </c>
      <c r="H616" t="str">
        <f t="shared" si="37"/>
        <v>East</v>
      </c>
      <c r="I616" t="s">
        <v>83</v>
      </c>
      <c r="J616" t="str">
        <f t="shared" si="38"/>
        <v>Massachusetts</v>
      </c>
      <c r="K616" t="s">
        <v>84</v>
      </c>
      <c r="L616" t="str">
        <f t="shared" si="39"/>
        <v>Boston</v>
      </c>
      <c r="M616" t="s">
        <v>41</v>
      </c>
      <c r="N616" t="str">
        <f>IF(M616="", "", IFERROR(VLOOKUP(M616, Data!$A$1:$B$5, 2, 0), "Unkown fuel"))</f>
        <v>harmful</v>
      </c>
      <c r="O616" t="s">
        <v>23</v>
      </c>
      <c r="P616" t="s">
        <v>24</v>
      </c>
      <c r="Q616" t="s">
        <v>25</v>
      </c>
      <c r="R616" t="s">
        <v>140</v>
      </c>
      <c r="S616">
        <v>998</v>
      </c>
      <c r="T616" t="s">
        <v>166</v>
      </c>
      <c r="U616" t="s">
        <v>141</v>
      </c>
      <c r="V616">
        <v>5</v>
      </c>
      <c r="W616" t="s">
        <v>29</v>
      </c>
    </row>
    <row r="617" spans="1:23" x14ac:dyDescent="0.3">
      <c r="A617">
        <v>635</v>
      </c>
      <c r="B617" t="s">
        <v>46</v>
      </c>
      <c r="C617">
        <v>2014</v>
      </c>
      <c r="D617">
        <f t="shared" ca="1" si="36"/>
        <v>9</v>
      </c>
      <c r="E617" s="5">
        <v>380000</v>
      </c>
      <c r="F617">
        <v>50000</v>
      </c>
      <c r="G617" t="s">
        <v>56</v>
      </c>
      <c r="H617" t="str">
        <f t="shared" si="37"/>
        <v>West</v>
      </c>
      <c r="I617" t="s">
        <v>57</v>
      </c>
      <c r="J617" t="str">
        <f t="shared" si="38"/>
        <v>California</v>
      </c>
      <c r="K617" t="s">
        <v>58</v>
      </c>
      <c r="L617" t="str">
        <f t="shared" si="39"/>
        <v>Los Angeles</v>
      </c>
      <c r="M617" t="s">
        <v>22</v>
      </c>
      <c r="N617" t="str">
        <f>IF(M617="", "", IFERROR(VLOOKUP(M617, Data!$A$1:$B$5, 2, 0), "Unkown fuel"))</f>
        <v>very harmful</v>
      </c>
      <c r="O617" t="s">
        <v>23</v>
      </c>
      <c r="P617" t="s">
        <v>24</v>
      </c>
      <c r="Q617" t="s">
        <v>33</v>
      </c>
      <c r="R617" t="s">
        <v>496</v>
      </c>
      <c r="S617">
        <v>1120</v>
      </c>
      <c r="T617" t="s">
        <v>458</v>
      </c>
      <c r="U617" t="s">
        <v>497</v>
      </c>
      <c r="V617">
        <v>5</v>
      </c>
      <c r="W617" t="s">
        <v>29</v>
      </c>
    </row>
    <row r="618" spans="1:23" x14ac:dyDescent="0.3">
      <c r="A618">
        <v>636</v>
      </c>
      <c r="B618" t="s">
        <v>69</v>
      </c>
      <c r="C618">
        <v>2016</v>
      </c>
      <c r="D618">
        <f t="shared" ca="1" si="36"/>
        <v>7</v>
      </c>
      <c r="E618" s="5">
        <v>650000</v>
      </c>
      <c r="F618">
        <v>125000</v>
      </c>
      <c r="G618" t="s">
        <v>56</v>
      </c>
      <c r="H618" t="str">
        <f t="shared" si="37"/>
        <v>West</v>
      </c>
      <c r="I618" t="s">
        <v>57</v>
      </c>
      <c r="J618" t="str">
        <f t="shared" si="38"/>
        <v>California</v>
      </c>
      <c r="K618" t="s">
        <v>58</v>
      </c>
      <c r="L618" t="str">
        <f t="shared" si="39"/>
        <v>Los Angeles</v>
      </c>
      <c r="M618" t="s">
        <v>22</v>
      </c>
      <c r="N618" t="str">
        <f>IF(M618="", "", IFERROR(VLOOKUP(M618, Data!$A$1:$B$5, 2, 0), "Unkown fuel"))</f>
        <v>very harmful</v>
      </c>
      <c r="O618" t="s">
        <v>23</v>
      </c>
      <c r="P618" t="s">
        <v>24</v>
      </c>
      <c r="Q618" t="s">
        <v>25</v>
      </c>
      <c r="R618" t="s">
        <v>236</v>
      </c>
      <c r="S618">
        <v>1498</v>
      </c>
      <c r="T618" t="s">
        <v>237</v>
      </c>
      <c r="U618" t="s">
        <v>238</v>
      </c>
      <c r="V618">
        <v>5</v>
      </c>
      <c r="W618" t="s">
        <v>29</v>
      </c>
    </row>
    <row r="619" spans="1:23" x14ac:dyDescent="0.3">
      <c r="A619">
        <v>637</v>
      </c>
      <c r="B619" t="s">
        <v>18</v>
      </c>
      <c r="C619">
        <v>2016</v>
      </c>
      <c r="D619">
        <f t="shared" ca="1" si="36"/>
        <v>7</v>
      </c>
      <c r="E619" s="5">
        <v>350000</v>
      </c>
      <c r="F619">
        <v>80000</v>
      </c>
      <c r="G619" t="s">
        <v>56</v>
      </c>
      <c r="H619" t="str">
        <f t="shared" si="37"/>
        <v>West</v>
      </c>
      <c r="I619" t="s">
        <v>57</v>
      </c>
      <c r="J619" t="str">
        <f t="shared" si="38"/>
        <v>California</v>
      </c>
      <c r="K619" t="s">
        <v>58</v>
      </c>
      <c r="L619" t="str">
        <f t="shared" si="39"/>
        <v>Los Angeles</v>
      </c>
      <c r="M619" t="s">
        <v>41</v>
      </c>
      <c r="N619" t="str">
        <f>IF(M619="", "", IFERROR(VLOOKUP(M619, Data!$A$1:$B$5, 2, 0), "Unkown fuel"))</f>
        <v>harmful</v>
      </c>
      <c r="O619" t="s">
        <v>23</v>
      </c>
      <c r="P619" t="s">
        <v>24</v>
      </c>
      <c r="Q619" t="s">
        <v>25</v>
      </c>
      <c r="R619" t="s">
        <v>226</v>
      </c>
      <c r="S619">
        <v>998</v>
      </c>
      <c r="T619" t="s">
        <v>244</v>
      </c>
      <c r="U619" t="s">
        <v>141</v>
      </c>
      <c r="V619">
        <v>5</v>
      </c>
      <c r="W619" t="s">
        <v>29</v>
      </c>
    </row>
    <row r="620" spans="1:23" x14ac:dyDescent="0.3">
      <c r="A620">
        <v>638</v>
      </c>
      <c r="B620" t="s">
        <v>88</v>
      </c>
      <c r="C620">
        <v>2017</v>
      </c>
      <c r="D620">
        <f t="shared" ca="1" si="36"/>
        <v>6</v>
      </c>
      <c r="E620" s="5">
        <v>700000</v>
      </c>
      <c r="F620">
        <v>70000</v>
      </c>
      <c r="G620" t="s">
        <v>56</v>
      </c>
      <c r="H620" t="str">
        <f t="shared" si="37"/>
        <v>West</v>
      </c>
      <c r="I620" t="s">
        <v>57</v>
      </c>
      <c r="J620" t="str">
        <f t="shared" si="38"/>
        <v>California</v>
      </c>
      <c r="K620" t="s">
        <v>58</v>
      </c>
      <c r="L620" t="str">
        <f t="shared" si="39"/>
        <v>Los Angeles</v>
      </c>
      <c r="M620" t="s">
        <v>22</v>
      </c>
      <c r="N620" t="str">
        <f>IF(M620="", "", IFERROR(VLOOKUP(M620, Data!$A$1:$B$5, 2, 0), "Unkown fuel"))</f>
        <v>very harmful</v>
      </c>
      <c r="O620" t="s">
        <v>23</v>
      </c>
      <c r="P620" t="s">
        <v>24</v>
      </c>
      <c r="Q620" t="s">
        <v>25</v>
      </c>
      <c r="R620" t="s">
        <v>489</v>
      </c>
      <c r="S620">
        <v>2523</v>
      </c>
      <c r="T620" t="s">
        <v>486</v>
      </c>
      <c r="U620" t="s">
        <v>596</v>
      </c>
      <c r="V620">
        <v>9</v>
      </c>
      <c r="W620" t="s">
        <v>29</v>
      </c>
    </row>
    <row r="621" spans="1:23" x14ac:dyDescent="0.3">
      <c r="A621">
        <v>639</v>
      </c>
      <c r="B621" t="s">
        <v>46</v>
      </c>
      <c r="C621">
        <v>2010</v>
      </c>
      <c r="D621">
        <f t="shared" ca="1" si="36"/>
        <v>13</v>
      </c>
      <c r="E621" s="5">
        <v>270000</v>
      </c>
      <c r="F621">
        <v>90000</v>
      </c>
      <c r="G621" t="s">
        <v>56</v>
      </c>
      <c r="H621" t="str">
        <f t="shared" si="37"/>
        <v>West</v>
      </c>
      <c r="I621" t="s">
        <v>57</v>
      </c>
      <c r="J621" t="str">
        <f t="shared" si="38"/>
        <v>California</v>
      </c>
      <c r="K621" t="s">
        <v>58</v>
      </c>
      <c r="L621" t="str">
        <f t="shared" si="39"/>
        <v>Los Angeles</v>
      </c>
      <c r="M621" t="s">
        <v>22</v>
      </c>
      <c r="N621" t="str">
        <f>IF(M621="", "", IFERROR(VLOOKUP(M621, Data!$A$1:$B$5, 2, 0), "Unkown fuel"))</f>
        <v>very harmful</v>
      </c>
      <c r="O621" t="s">
        <v>23</v>
      </c>
      <c r="P621" t="s">
        <v>24</v>
      </c>
      <c r="Q621" t="s">
        <v>42</v>
      </c>
      <c r="R621" t="s">
        <v>47</v>
      </c>
      <c r="S621">
        <v>1396</v>
      </c>
      <c r="T621" t="s">
        <v>48</v>
      </c>
      <c r="U621" t="s">
        <v>49</v>
      </c>
      <c r="V621">
        <v>5</v>
      </c>
      <c r="W621" t="s">
        <v>29</v>
      </c>
    </row>
    <row r="622" spans="1:23" x14ac:dyDescent="0.3">
      <c r="A622">
        <v>640</v>
      </c>
      <c r="B622" t="s">
        <v>109</v>
      </c>
      <c r="C622">
        <v>2017</v>
      </c>
      <c r="D622">
        <f t="shared" ca="1" si="36"/>
        <v>6</v>
      </c>
      <c r="E622" s="5">
        <v>450000</v>
      </c>
      <c r="F622">
        <v>50000</v>
      </c>
      <c r="G622" t="s">
        <v>56</v>
      </c>
      <c r="H622" t="str">
        <f t="shared" si="37"/>
        <v>West</v>
      </c>
      <c r="I622" t="s">
        <v>57</v>
      </c>
      <c r="J622" t="str">
        <f t="shared" si="38"/>
        <v>California</v>
      </c>
      <c r="K622" t="s">
        <v>58</v>
      </c>
      <c r="L622" t="str">
        <f t="shared" si="39"/>
        <v>Los Angeles</v>
      </c>
      <c r="M622" t="s">
        <v>22</v>
      </c>
      <c r="N622" t="str">
        <f>IF(M622="", "", IFERROR(VLOOKUP(M622, Data!$A$1:$B$5, 2, 0), "Unkown fuel"))</f>
        <v>very harmful</v>
      </c>
      <c r="O622" t="s">
        <v>23</v>
      </c>
      <c r="P622" t="s">
        <v>24</v>
      </c>
      <c r="Q622" t="s">
        <v>25</v>
      </c>
      <c r="R622" t="s">
        <v>404</v>
      </c>
      <c r="S622">
        <v>1248</v>
      </c>
      <c r="T622" t="s">
        <v>27</v>
      </c>
      <c r="U622" t="s">
        <v>405</v>
      </c>
      <c r="V622">
        <v>5</v>
      </c>
      <c r="W622" t="s">
        <v>29</v>
      </c>
    </row>
    <row r="623" spans="1:23" x14ac:dyDescent="0.3">
      <c r="A623">
        <v>641</v>
      </c>
      <c r="B623" t="s">
        <v>88</v>
      </c>
      <c r="C623">
        <v>2016</v>
      </c>
      <c r="D623">
        <f t="shared" ca="1" si="36"/>
        <v>7</v>
      </c>
      <c r="E623" s="5">
        <v>630000</v>
      </c>
      <c r="F623">
        <v>101000</v>
      </c>
      <c r="G623" t="s">
        <v>56</v>
      </c>
      <c r="H623" t="str">
        <f t="shared" si="37"/>
        <v>West</v>
      </c>
      <c r="I623" t="s">
        <v>57</v>
      </c>
      <c r="J623" t="str">
        <f t="shared" si="38"/>
        <v>California</v>
      </c>
      <c r="K623" t="s">
        <v>58</v>
      </c>
      <c r="L623" t="str">
        <f t="shared" si="39"/>
        <v>Los Angeles</v>
      </c>
      <c r="M623" t="s">
        <v>22</v>
      </c>
      <c r="N623" t="str">
        <f>IF(M623="", "", IFERROR(VLOOKUP(M623, Data!$A$1:$B$5, 2, 0), "Unkown fuel"))</f>
        <v>very harmful</v>
      </c>
      <c r="O623" t="s">
        <v>23</v>
      </c>
      <c r="P623" t="s">
        <v>24</v>
      </c>
      <c r="Q623" t="s">
        <v>25</v>
      </c>
      <c r="R623" t="s">
        <v>478</v>
      </c>
      <c r="S623">
        <v>2498</v>
      </c>
      <c r="T623" t="s">
        <v>479</v>
      </c>
      <c r="U623" t="s">
        <v>480</v>
      </c>
      <c r="V623">
        <v>6</v>
      </c>
      <c r="W623" t="s">
        <v>29</v>
      </c>
    </row>
    <row r="624" spans="1:23" x14ac:dyDescent="0.3">
      <c r="A624">
        <v>642</v>
      </c>
      <c r="B624" t="s">
        <v>88</v>
      </c>
      <c r="C624">
        <v>2010</v>
      </c>
      <c r="D624">
        <f t="shared" ca="1" si="36"/>
        <v>13</v>
      </c>
      <c r="E624" s="5">
        <v>229999</v>
      </c>
      <c r="F624">
        <v>168000</v>
      </c>
      <c r="G624" t="s">
        <v>56</v>
      </c>
      <c r="H624" t="str">
        <f t="shared" si="37"/>
        <v>West</v>
      </c>
      <c r="I624" t="s">
        <v>57</v>
      </c>
      <c r="J624" t="str">
        <f t="shared" si="38"/>
        <v>California</v>
      </c>
      <c r="K624" t="s">
        <v>58</v>
      </c>
      <c r="L624" t="str">
        <f t="shared" si="39"/>
        <v>Los Angeles</v>
      </c>
      <c r="M624" t="s">
        <v>22</v>
      </c>
      <c r="N624" t="str">
        <f>IF(M624="", "", IFERROR(VLOOKUP(M624, Data!$A$1:$B$5, 2, 0), "Unkown fuel"))</f>
        <v>very harmful</v>
      </c>
      <c r="O624" t="s">
        <v>23</v>
      </c>
      <c r="P624" t="s">
        <v>24</v>
      </c>
      <c r="Q624" t="s">
        <v>25</v>
      </c>
      <c r="R624" t="s">
        <v>130</v>
      </c>
      <c r="S624">
        <v>2498</v>
      </c>
      <c r="T624" t="s">
        <v>627</v>
      </c>
      <c r="U624" t="s">
        <v>628</v>
      </c>
      <c r="V624">
        <v>7</v>
      </c>
      <c r="W624" t="s">
        <v>29</v>
      </c>
    </row>
    <row r="625" spans="1:23" x14ac:dyDescent="0.3">
      <c r="A625">
        <v>643</v>
      </c>
      <c r="B625" t="s">
        <v>88</v>
      </c>
      <c r="C625">
        <v>2010</v>
      </c>
      <c r="D625">
        <f t="shared" ca="1" si="36"/>
        <v>13</v>
      </c>
      <c r="E625" s="5">
        <v>229999</v>
      </c>
      <c r="F625">
        <v>168000</v>
      </c>
      <c r="G625" t="s">
        <v>124</v>
      </c>
      <c r="H625" t="str">
        <f t="shared" si="37"/>
        <v>South</v>
      </c>
      <c r="I625" t="s">
        <v>196</v>
      </c>
      <c r="J625" t="str">
        <f t="shared" si="38"/>
        <v>Florida</v>
      </c>
      <c r="K625" t="s">
        <v>197</v>
      </c>
      <c r="L625" t="str">
        <f t="shared" si="39"/>
        <v>Miami</v>
      </c>
      <c r="M625" t="s">
        <v>22</v>
      </c>
      <c r="N625" t="str">
        <f>IF(M625="", "", IFERROR(VLOOKUP(M625, Data!$A$1:$B$5, 2, 0), "Unkown fuel"))</f>
        <v>very harmful</v>
      </c>
      <c r="O625" t="s">
        <v>23</v>
      </c>
      <c r="P625" t="s">
        <v>24</v>
      </c>
      <c r="Q625" t="s">
        <v>25</v>
      </c>
      <c r="R625" t="s">
        <v>130</v>
      </c>
      <c r="S625">
        <v>2498</v>
      </c>
      <c r="T625" t="s">
        <v>627</v>
      </c>
      <c r="U625" t="s">
        <v>628</v>
      </c>
      <c r="V625">
        <v>7</v>
      </c>
      <c r="W625" t="s">
        <v>29</v>
      </c>
    </row>
    <row r="626" spans="1:23" x14ac:dyDescent="0.3">
      <c r="A626">
        <v>644</v>
      </c>
      <c r="B626" t="s">
        <v>18</v>
      </c>
      <c r="C626">
        <v>2011</v>
      </c>
      <c r="D626">
        <f t="shared" ca="1" si="36"/>
        <v>12</v>
      </c>
      <c r="E626" s="5">
        <v>270000</v>
      </c>
      <c r="F626">
        <v>40000</v>
      </c>
      <c r="G626" t="s">
        <v>19</v>
      </c>
      <c r="H626" t="str">
        <f t="shared" si="37"/>
        <v>East</v>
      </c>
      <c r="I626" t="s">
        <v>31</v>
      </c>
      <c r="J626" t="str">
        <f t="shared" si="38"/>
        <v>New York</v>
      </c>
      <c r="K626" t="s">
        <v>32</v>
      </c>
      <c r="L626" t="str">
        <f t="shared" si="39"/>
        <v>New York City</v>
      </c>
      <c r="M626" t="s">
        <v>41</v>
      </c>
      <c r="N626" t="str">
        <f>IF(M626="", "", IFERROR(VLOOKUP(M626, Data!$A$1:$B$5, 2, 0), "Unkown fuel"))</f>
        <v>harmful</v>
      </c>
      <c r="O626" t="s">
        <v>23</v>
      </c>
      <c r="P626" t="s">
        <v>24</v>
      </c>
      <c r="Q626" t="s">
        <v>25</v>
      </c>
      <c r="R626" t="s">
        <v>85</v>
      </c>
      <c r="S626">
        <v>998</v>
      </c>
      <c r="T626" t="s">
        <v>67</v>
      </c>
      <c r="U626" t="s">
        <v>141</v>
      </c>
      <c r="V626">
        <v>5</v>
      </c>
      <c r="W626" t="s">
        <v>29</v>
      </c>
    </row>
    <row r="627" spans="1:23" x14ac:dyDescent="0.3">
      <c r="A627">
        <v>645</v>
      </c>
      <c r="B627" t="s">
        <v>109</v>
      </c>
      <c r="C627">
        <v>2009</v>
      </c>
      <c r="D627">
        <f t="shared" ca="1" si="36"/>
        <v>14</v>
      </c>
      <c r="E627" s="5">
        <v>135000</v>
      </c>
      <c r="F627">
        <v>28900</v>
      </c>
      <c r="G627" t="s">
        <v>19</v>
      </c>
      <c r="H627" t="str">
        <f t="shared" si="37"/>
        <v>East</v>
      </c>
      <c r="I627" t="s">
        <v>31</v>
      </c>
      <c r="J627" t="str">
        <f t="shared" si="38"/>
        <v>New York</v>
      </c>
      <c r="K627" t="s">
        <v>32</v>
      </c>
      <c r="L627" t="str">
        <f t="shared" si="39"/>
        <v>New York City</v>
      </c>
      <c r="M627" t="s">
        <v>41</v>
      </c>
      <c r="N627" t="str">
        <f>IF(M627="", "", IFERROR(VLOOKUP(M627, Data!$A$1:$B$5, 2, 0), "Unkown fuel"))</f>
        <v>harmful</v>
      </c>
      <c r="O627" t="s">
        <v>23</v>
      </c>
      <c r="P627" t="s">
        <v>24</v>
      </c>
      <c r="Q627" t="s">
        <v>33</v>
      </c>
      <c r="R627" t="s">
        <v>629</v>
      </c>
      <c r="S627">
        <v>1172</v>
      </c>
      <c r="T627" t="s">
        <v>280</v>
      </c>
      <c r="U627" t="s">
        <v>630</v>
      </c>
      <c r="V627">
        <v>5</v>
      </c>
      <c r="W627" t="s">
        <v>29</v>
      </c>
    </row>
    <row r="628" spans="1:23" x14ac:dyDescent="0.3">
      <c r="A628">
        <v>646</v>
      </c>
      <c r="B628" t="s">
        <v>18</v>
      </c>
      <c r="C628">
        <v>2012</v>
      </c>
      <c r="D628">
        <f t="shared" ca="1" si="36"/>
        <v>11</v>
      </c>
      <c r="E628" s="5">
        <v>275000</v>
      </c>
      <c r="F628">
        <v>20000</v>
      </c>
      <c r="G628" t="s">
        <v>19</v>
      </c>
      <c r="H628" t="str">
        <f t="shared" si="37"/>
        <v>East</v>
      </c>
      <c r="I628" t="s">
        <v>31</v>
      </c>
      <c r="J628" t="str">
        <f t="shared" si="38"/>
        <v>New York</v>
      </c>
      <c r="K628" t="s">
        <v>32</v>
      </c>
      <c r="L628" t="str">
        <f t="shared" si="39"/>
        <v>New York City</v>
      </c>
      <c r="M628" t="s">
        <v>41</v>
      </c>
      <c r="N628" t="str">
        <f>IF(M628="", "", IFERROR(VLOOKUP(M628, Data!$A$1:$B$5, 2, 0), "Unkown fuel"))</f>
        <v>harmful</v>
      </c>
      <c r="O628" t="s">
        <v>23</v>
      </c>
      <c r="P628" t="s">
        <v>24</v>
      </c>
      <c r="Q628" t="s">
        <v>25</v>
      </c>
      <c r="R628" t="s">
        <v>85</v>
      </c>
      <c r="S628">
        <v>998</v>
      </c>
      <c r="T628" t="s">
        <v>67</v>
      </c>
      <c r="U628" t="s">
        <v>141</v>
      </c>
      <c r="V628">
        <v>5</v>
      </c>
      <c r="W628" t="s">
        <v>29</v>
      </c>
    </row>
    <row r="629" spans="1:23" x14ac:dyDescent="0.3">
      <c r="A629">
        <v>647</v>
      </c>
      <c r="B629" t="s">
        <v>320</v>
      </c>
      <c r="C629">
        <v>2017</v>
      </c>
      <c r="D629">
        <f t="shared" ca="1" si="36"/>
        <v>6</v>
      </c>
      <c r="E629" s="5">
        <v>2625000</v>
      </c>
      <c r="F629">
        <v>9000</v>
      </c>
      <c r="G629" t="s">
        <v>19</v>
      </c>
      <c r="H629" t="str">
        <f t="shared" si="37"/>
        <v>East</v>
      </c>
      <c r="I629" t="s">
        <v>31</v>
      </c>
      <c r="J629" t="str">
        <f t="shared" si="38"/>
        <v>New York</v>
      </c>
      <c r="K629" t="s">
        <v>32</v>
      </c>
      <c r="L629" t="str">
        <f t="shared" si="39"/>
        <v>New York City</v>
      </c>
      <c r="M629" t="s">
        <v>22</v>
      </c>
      <c r="N629" t="str">
        <f>IF(M629="", "", IFERROR(VLOOKUP(M629, Data!$A$1:$B$5, 2, 0), "Unkown fuel"))</f>
        <v>very harmful</v>
      </c>
      <c r="O629" t="s">
        <v>158</v>
      </c>
      <c r="P629" t="s">
        <v>154</v>
      </c>
      <c r="Q629" t="s">
        <v>25</v>
      </c>
      <c r="R629" t="s">
        <v>363</v>
      </c>
      <c r="S629">
        <v>1999</v>
      </c>
      <c r="T629" t="s">
        <v>322</v>
      </c>
      <c r="U629" t="s">
        <v>323</v>
      </c>
      <c r="V629">
        <v>5</v>
      </c>
      <c r="W629" t="s">
        <v>29</v>
      </c>
    </row>
    <row r="630" spans="1:23" x14ac:dyDescent="0.3">
      <c r="A630">
        <v>648</v>
      </c>
      <c r="B630" t="s">
        <v>316</v>
      </c>
      <c r="C630">
        <v>2019</v>
      </c>
      <c r="D630">
        <f t="shared" ca="1" si="36"/>
        <v>4</v>
      </c>
      <c r="E630" s="5">
        <v>5150000</v>
      </c>
      <c r="F630">
        <v>20000</v>
      </c>
      <c r="G630" t="s">
        <v>19</v>
      </c>
      <c r="H630" t="str">
        <f t="shared" si="37"/>
        <v>East</v>
      </c>
      <c r="I630" t="s">
        <v>31</v>
      </c>
      <c r="J630" t="str">
        <f t="shared" si="38"/>
        <v>New York</v>
      </c>
      <c r="K630" t="s">
        <v>32</v>
      </c>
      <c r="L630" t="str">
        <f t="shared" si="39"/>
        <v>New York City</v>
      </c>
      <c r="M630" t="s">
        <v>41</v>
      </c>
      <c r="N630" t="str">
        <f>IF(M630="", "", IFERROR(VLOOKUP(M630, Data!$A$1:$B$5, 2, 0), "Unkown fuel"))</f>
        <v>harmful</v>
      </c>
      <c r="O630" t="s">
        <v>158</v>
      </c>
      <c r="P630" t="s">
        <v>154</v>
      </c>
      <c r="Q630" t="s">
        <v>25</v>
      </c>
      <c r="R630" t="s">
        <v>317</v>
      </c>
      <c r="S630">
        <v>2487</v>
      </c>
      <c r="T630" t="s">
        <v>318</v>
      </c>
      <c r="U630" t="s">
        <v>319</v>
      </c>
      <c r="V630">
        <v>5</v>
      </c>
      <c r="W630" t="s">
        <v>29</v>
      </c>
    </row>
    <row r="631" spans="1:23" x14ac:dyDescent="0.3">
      <c r="A631">
        <v>649</v>
      </c>
      <c r="B631" t="s">
        <v>320</v>
      </c>
      <c r="C631">
        <v>2017</v>
      </c>
      <c r="D631">
        <f t="shared" ca="1" si="36"/>
        <v>6</v>
      </c>
      <c r="E631" s="5">
        <v>3200000</v>
      </c>
      <c r="F631">
        <v>45000</v>
      </c>
      <c r="G631" t="s">
        <v>19</v>
      </c>
      <c r="H631" t="str">
        <f t="shared" si="37"/>
        <v>East</v>
      </c>
      <c r="I631" t="s">
        <v>31</v>
      </c>
      <c r="J631" t="str">
        <f t="shared" si="38"/>
        <v>New York</v>
      </c>
      <c r="K631" t="s">
        <v>32</v>
      </c>
      <c r="L631" t="str">
        <f t="shared" si="39"/>
        <v>New York City</v>
      </c>
      <c r="M631" t="s">
        <v>22</v>
      </c>
      <c r="N631" t="str">
        <f>IF(M631="", "", IFERROR(VLOOKUP(M631, Data!$A$1:$B$5, 2, 0), "Unkown fuel"))</f>
        <v>very harmful</v>
      </c>
      <c r="O631" t="s">
        <v>158</v>
      </c>
      <c r="P631" t="s">
        <v>154</v>
      </c>
      <c r="Q631" t="s">
        <v>25</v>
      </c>
      <c r="R631" t="s">
        <v>321</v>
      </c>
      <c r="S631">
        <v>1999</v>
      </c>
      <c r="T631" t="s">
        <v>322</v>
      </c>
      <c r="U631" t="s">
        <v>323</v>
      </c>
      <c r="V631">
        <v>5</v>
      </c>
      <c r="W631" t="s">
        <v>29</v>
      </c>
    </row>
    <row r="632" spans="1:23" x14ac:dyDescent="0.3">
      <c r="A632">
        <v>650</v>
      </c>
      <c r="B632" t="s">
        <v>109</v>
      </c>
      <c r="C632">
        <v>2015</v>
      </c>
      <c r="D632">
        <f t="shared" ca="1" si="36"/>
        <v>8</v>
      </c>
      <c r="E632" s="5">
        <v>503000</v>
      </c>
      <c r="F632">
        <v>110000</v>
      </c>
      <c r="G632" t="s">
        <v>56</v>
      </c>
      <c r="H632" t="str">
        <f t="shared" si="37"/>
        <v>West</v>
      </c>
      <c r="I632" t="s">
        <v>57</v>
      </c>
      <c r="J632" t="str">
        <f t="shared" si="38"/>
        <v>California</v>
      </c>
      <c r="K632" t="s">
        <v>58</v>
      </c>
      <c r="L632" t="str">
        <f t="shared" si="39"/>
        <v>Los Angeles</v>
      </c>
      <c r="M632" t="s">
        <v>22</v>
      </c>
      <c r="N632" t="str">
        <f>IF(M632="", "", IFERROR(VLOOKUP(M632, Data!$A$1:$B$5, 2, 0), "Unkown fuel"))</f>
        <v>very harmful</v>
      </c>
      <c r="O632" t="s">
        <v>23</v>
      </c>
      <c r="P632" t="s">
        <v>24</v>
      </c>
      <c r="Q632" t="s">
        <v>25</v>
      </c>
      <c r="R632" t="s">
        <v>426</v>
      </c>
      <c r="S632">
        <v>2179</v>
      </c>
      <c r="T632" t="s">
        <v>422</v>
      </c>
      <c r="U632" t="s">
        <v>423</v>
      </c>
      <c r="V632">
        <v>7</v>
      </c>
      <c r="W632" t="s">
        <v>29</v>
      </c>
    </row>
    <row r="633" spans="1:23" x14ac:dyDescent="0.3">
      <c r="A633">
        <v>651</v>
      </c>
      <c r="B633" t="s">
        <v>349</v>
      </c>
      <c r="C633">
        <v>2019</v>
      </c>
      <c r="D633">
        <f t="shared" ca="1" si="36"/>
        <v>4</v>
      </c>
      <c r="E633" s="5">
        <v>3800000</v>
      </c>
      <c r="F633">
        <v>20000</v>
      </c>
      <c r="G633" t="s">
        <v>38</v>
      </c>
      <c r="H633" t="str">
        <f t="shared" si="37"/>
        <v>Central</v>
      </c>
      <c r="I633" t="s">
        <v>39</v>
      </c>
      <c r="J633" t="str">
        <f t="shared" si="38"/>
        <v>Illinois</v>
      </c>
      <c r="K633" t="s">
        <v>40</v>
      </c>
      <c r="L633" t="str">
        <f t="shared" si="39"/>
        <v>Chicago</v>
      </c>
      <c r="M633" t="s">
        <v>22</v>
      </c>
      <c r="N633" t="str">
        <f>IF(M633="", "", IFERROR(VLOOKUP(M633, Data!$A$1:$B$5, 2, 0), "Unkown fuel"))</f>
        <v>very harmful</v>
      </c>
      <c r="O633" t="s">
        <v>23</v>
      </c>
      <c r="P633" t="s">
        <v>154</v>
      </c>
      <c r="Q633" t="s">
        <v>25</v>
      </c>
      <c r="R633" t="s">
        <v>347</v>
      </c>
      <c r="S633">
        <v>1969</v>
      </c>
      <c r="T633" t="s">
        <v>336</v>
      </c>
      <c r="U633" t="s">
        <v>350</v>
      </c>
      <c r="V633">
        <v>5</v>
      </c>
      <c r="W633" t="s">
        <v>29</v>
      </c>
    </row>
    <row r="634" spans="1:23" x14ac:dyDescent="0.3">
      <c r="A634">
        <v>652</v>
      </c>
      <c r="B634" t="s">
        <v>65</v>
      </c>
      <c r="C634">
        <v>2016</v>
      </c>
      <c r="D634">
        <f t="shared" ca="1" si="36"/>
        <v>7</v>
      </c>
      <c r="E634" s="5">
        <v>2000000</v>
      </c>
      <c r="F634">
        <v>68089</v>
      </c>
      <c r="G634" t="s">
        <v>56</v>
      </c>
      <c r="H634" t="str">
        <f t="shared" si="37"/>
        <v>West</v>
      </c>
      <c r="I634" t="s">
        <v>21</v>
      </c>
      <c r="J634" t="str">
        <f t="shared" si="38"/>
        <v>Washington</v>
      </c>
      <c r="K634" t="s">
        <v>116</v>
      </c>
      <c r="L634" t="str">
        <f t="shared" si="39"/>
        <v>Seattle</v>
      </c>
      <c r="M634" t="s">
        <v>41</v>
      </c>
      <c r="N634" t="str">
        <f>IF(M634="", "", IFERROR(VLOOKUP(M634, Data!$A$1:$B$5, 2, 0), "Unkown fuel"))</f>
        <v>harmful</v>
      </c>
      <c r="O634" t="s">
        <v>526</v>
      </c>
      <c r="P634" t="s">
        <v>154</v>
      </c>
      <c r="Q634" t="s">
        <v>25</v>
      </c>
      <c r="R634" t="s">
        <v>376</v>
      </c>
      <c r="S634">
        <v>2494</v>
      </c>
      <c r="T634" t="s">
        <v>377</v>
      </c>
      <c r="U634" t="s">
        <v>378</v>
      </c>
      <c r="V634">
        <v>5</v>
      </c>
      <c r="W634" t="s">
        <v>29</v>
      </c>
    </row>
    <row r="635" spans="1:23" x14ac:dyDescent="0.3">
      <c r="A635">
        <v>653</v>
      </c>
      <c r="B635" t="s">
        <v>18</v>
      </c>
      <c r="C635">
        <v>2013</v>
      </c>
      <c r="D635">
        <f t="shared" ca="1" si="36"/>
        <v>10</v>
      </c>
      <c r="E635" s="5">
        <v>225000</v>
      </c>
      <c r="F635">
        <v>58343</v>
      </c>
      <c r="G635" t="s">
        <v>56</v>
      </c>
      <c r="H635" t="str">
        <f t="shared" si="37"/>
        <v>West</v>
      </c>
      <c r="I635" t="s">
        <v>21</v>
      </c>
      <c r="J635" t="str">
        <f t="shared" si="38"/>
        <v>Washington</v>
      </c>
      <c r="K635" t="s">
        <v>116</v>
      </c>
      <c r="L635" t="str">
        <f t="shared" si="39"/>
        <v>Seattle</v>
      </c>
      <c r="M635" t="s">
        <v>41</v>
      </c>
      <c r="N635" t="str">
        <f>IF(M635="", "", IFERROR(VLOOKUP(M635, Data!$A$1:$B$5, 2, 0), "Unkown fuel"))</f>
        <v>harmful</v>
      </c>
      <c r="O635" t="s">
        <v>526</v>
      </c>
      <c r="P635" t="s">
        <v>24</v>
      </c>
      <c r="Q635" t="s">
        <v>25</v>
      </c>
      <c r="R635" t="s">
        <v>262</v>
      </c>
      <c r="S635">
        <v>998</v>
      </c>
      <c r="T635" t="s">
        <v>166</v>
      </c>
      <c r="U635" t="s">
        <v>141</v>
      </c>
      <c r="V635">
        <v>5</v>
      </c>
      <c r="W635" t="s">
        <v>29</v>
      </c>
    </row>
    <row r="636" spans="1:23" x14ac:dyDescent="0.3">
      <c r="A636">
        <v>654</v>
      </c>
      <c r="B636" t="s">
        <v>18</v>
      </c>
      <c r="C636">
        <v>2018</v>
      </c>
      <c r="D636">
        <f t="shared" ca="1" si="36"/>
        <v>5</v>
      </c>
      <c r="E636" s="5">
        <v>740000</v>
      </c>
      <c r="F636">
        <v>38817</v>
      </c>
      <c r="G636" t="s">
        <v>19</v>
      </c>
      <c r="H636" t="str">
        <f t="shared" si="37"/>
        <v>East</v>
      </c>
      <c r="I636" t="s">
        <v>31</v>
      </c>
      <c r="J636" t="str">
        <f t="shared" si="38"/>
        <v>New York</v>
      </c>
      <c r="K636" t="s">
        <v>32</v>
      </c>
      <c r="L636" t="str">
        <f t="shared" si="39"/>
        <v>New York City</v>
      </c>
      <c r="M636" t="s">
        <v>22</v>
      </c>
      <c r="N636" t="str">
        <f>IF(M636="", "", IFERROR(VLOOKUP(M636, Data!$A$1:$B$5, 2, 0), "Unkown fuel"))</f>
        <v>very harmful</v>
      </c>
      <c r="O636" t="s">
        <v>158</v>
      </c>
      <c r="P636" t="s">
        <v>24</v>
      </c>
      <c r="Q636" t="s">
        <v>25</v>
      </c>
      <c r="R636" t="s">
        <v>527</v>
      </c>
      <c r="S636">
        <v>1248</v>
      </c>
      <c r="T636" t="s">
        <v>27</v>
      </c>
      <c r="U636" t="s">
        <v>28</v>
      </c>
      <c r="V636">
        <v>5</v>
      </c>
      <c r="W636" t="s">
        <v>29</v>
      </c>
    </row>
    <row r="637" spans="1:23" x14ac:dyDescent="0.3">
      <c r="A637">
        <v>655</v>
      </c>
      <c r="B637" t="s">
        <v>37</v>
      </c>
      <c r="C637">
        <v>2016</v>
      </c>
      <c r="D637">
        <f t="shared" ca="1" si="36"/>
        <v>7</v>
      </c>
      <c r="E637" s="5">
        <v>550000</v>
      </c>
      <c r="F637">
        <v>56494</v>
      </c>
      <c r="G637" t="s">
        <v>56</v>
      </c>
      <c r="H637" t="str">
        <f t="shared" si="37"/>
        <v>West</v>
      </c>
      <c r="I637" t="s">
        <v>21</v>
      </c>
      <c r="J637" t="str">
        <f t="shared" si="38"/>
        <v>Washington</v>
      </c>
      <c r="K637" t="s">
        <v>116</v>
      </c>
      <c r="L637" t="str">
        <f t="shared" si="39"/>
        <v>Seattle</v>
      </c>
      <c r="M637" t="s">
        <v>41</v>
      </c>
      <c r="N637" t="str">
        <f>IF(M637="", "", IFERROR(VLOOKUP(M637, Data!$A$1:$B$5, 2, 0), "Unkown fuel"))</f>
        <v>harmful</v>
      </c>
      <c r="O637" t="s">
        <v>526</v>
      </c>
      <c r="P637" t="s">
        <v>24</v>
      </c>
      <c r="Q637" t="s">
        <v>25</v>
      </c>
      <c r="R637" t="s">
        <v>121</v>
      </c>
      <c r="S637">
        <v>1199</v>
      </c>
      <c r="T637" t="s">
        <v>434</v>
      </c>
      <c r="U637" t="s">
        <v>452</v>
      </c>
      <c r="V637">
        <v>5</v>
      </c>
      <c r="W637" t="s">
        <v>29</v>
      </c>
    </row>
    <row r="638" spans="1:23" x14ac:dyDescent="0.3">
      <c r="A638">
        <v>656</v>
      </c>
      <c r="B638" t="s">
        <v>65</v>
      </c>
      <c r="C638">
        <v>2013</v>
      </c>
      <c r="D638">
        <f t="shared" ca="1" si="36"/>
        <v>10</v>
      </c>
      <c r="E638" s="5">
        <v>750000</v>
      </c>
      <c r="F638">
        <v>79328</v>
      </c>
      <c r="G638" t="s">
        <v>56</v>
      </c>
      <c r="H638" t="str">
        <f t="shared" si="37"/>
        <v>West</v>
      </c>
      <c r="I638" t="s">
        <v>57</v>
      </c>
      <c r="J638" t="str">
        <f t="shared" si="38"/>
        <v>California</v>
      </c>
      <c r="K638" t="s">
        <v>58</v>
      </c>
      <c r="L638" t="str">
        <f t="shared" si="39"/>
        <v>Los Angeles</v>
      </c>
      <c r="M638" t="s">
        <v>22</v>
      </c>
      <c r="N638" t="str">
        <f>IF(M638="", "", IFERROR(VLOOKUP(M638, Data!$A$1:$B$5, 2, 0), "Unkown fuel"))</f>
        <v>very harmful</v>
      </c>
      <c r="O638" t="s">
        <v>526</v>
      </c>
      <c r="P638" t="s">
        <v>24</v>
      </c>
      <c r="Q638" t="s">
        <v>33</v>
      </c>
      <c r="R638" t="s">
        <v>170</v>
      </c>
      <c r="S638">
        <v>2494</v>
      </c>
      <c r="T638" t="s">
        <v>190</v>
      </c>
      <c r="U638" t="s">
        <v>191</v>
      </c>
      <c r="V638">
        <v>7</v>
      </c>
      <c r="W638" t="s">
        <v>29</v>
      </c>
    </row>
    <row r="639" spans="1:23" x14ac:dyDescent="0.3">
      <c r="A639">
        <v>657</v>
      </c>
      <c r="B639" t="s">
        <v>18</v>
      </c>
      <c r="C639">
        <v>2019</v>
      </c>
      <c r="D639">
        <f t="shared" ca="1" si="36"/>
        <v>4</v>
      </c>
      <c r="E639" s="5">
        <v>650000</v>
      </c>
      <c r="F639">
        <v>5621</v>
      </c>
      <c r="G639" t="s">
        <v>56</v>
      </c>
      <c r="H639" t="str">
        <f t="shared" si="37"/>
        <v>West</v>
      </c>
      <c r="I639" t="s">
        <v>57</v>
      </c>
      <c r="J639" t="str">
        <f t="shared" si="38"/>
        <v>California</v>
      </c>
      <c r="K639" t="s">
        <v>58</v>
      </c>
      <c r="L639" t="str">
        <f t="shared" si="39"/>
        <v>Los Angeles</v>
      </c>
      <c r="M639" t="s">
        <v>41</v>
      </c>
      <c r="N639" t="str">
        <f>IF(M639="", "", IFERROR(VLOOKUP(M639, Data!$A$1:$B$5, 2, 0), "Unkown fuel"))</f>
        <v>harmful</v>
      </c>
      <c r="O639" t="s">
        <v>526</v>
      </c>
      <c r="P639" t="s">
        <v>154</v>
      </c>
      <c r="Q639" t="s">
        <v>25</v>
      </c>
      <c r="R639" t="s">
        <v>222</v>
      </c>
      <c r="S639">
        <v>1197</v>
      </c>
      <c r="T639" t="s">
        <v>265</v>
      </c>
      <c r="U639" t="s">
        <v>266</v>
      </c>
      <c r="V639">
        <v>5</v>
      </c>
      <c r="W639" t="s">
        <v>29</v>
      </c>
    </row>
    <row r="640" spans="1:23" x14ac:dyDescent="0.3">
      <c r="A640">
        <v>658</v>
      </c>
      <c r="B640" t="s">
        <v>65</v>
      </c>
      <c r="C640">
        <v>2017</v>
      </c>
      <c r="D640">
        <f t="shared" ca="1" si="36"/>
        <v>6</v>
      </c>
      <c r="E640" s="5">
        <v>625000</v>
      </c>
      <c r="F640">
        <v>25538</v>
      </c>
      <c r="G640" t="s">
        <v>19</v>
      </c>
      <c r="H640" t="str">
        <f t="shared" si="37"/>
        <v>East</v>
      </c>
      <c r="I640" t="s">
        <v>31</v>
      </c>
      <c r="J640" t="str">
        <f t="shared" si="38"/>
        <v>New York</v>
      </c>
      <c r="K640" t="s">
        <v>32</v>
      </c>
      <c r="L640" t="str">
        <f t="shared" si="39"/>
        <v>New York City</v>
      </c>
      <c r="M640" t="s">
        <v>41</v>
      </c>
      <c r="N640" t="str">
        <f>IF(M640="", "", IFERROR(VLOOKUP(M640, Data!$A$1:$B$5, 2, 0), "Unkown fuel"))</f>
        <v>harmful</v>
      </c>
      <c r="O640" t="s">
        <v>526</v>
      </c>
      <c r="P640" t="s">
        <v>24</v>
      </c>
      <c r="Q640" t="s">
        <v>25</v>
      </c>
      <c r="R640" t="s">
        <v>335</v>
      </c>
      <c r="S640">
        <v>1496</v>
      </c>
      <c r="T640" t="s">
        <v>100</v>
      </c>
      <c r="U640" t="s">
        <v>528</v>
      </c>
      <c r="V640">
        <v>5</v>
      </c>
      <c r="W640" t="s">
        <v>29</v>
      </c>
    </row>
    <row r="641" spans="1:23" x14ac:dyDescent="0.3">
      <c r="A641">
        <v>659</v>
      </c>
      <c r="B641" t="s">
        <v>18</v>
      </c>
      <c r="C641">
        <v>2018</v>
      </c>
      <c r="D641">
        <f t="shared" ca="1" si="36"/>
        <v>5</v>
      </c>
      <c r="E641" s="5">
        <v>600000</v>
      </c>
      <c r="F641">
        <v>69779</v>
      </c>
      <c r="G641" t="s">
        <v>19</v>
      </c>
      <c r="H641" t="str">
        <f t="shared" si="37"/>
        <v>East</v>
      </c>
      <c r="I641" t="s">
        <v>31</v>
      </c>
      <c r="J641" t="str">
        <f t="shared" si="38"/>
        <v>New York</v>
      </c>
      <c r="K641" t="s">
        <v>32</v>
      </c>
      <c r="L641" t="str">
        <f t="shared" si="39"/>
        <v>New York City</v>
      </c>
      <c r="M641" t="s">
        <v>41</v>
      </c>
      <c r="N641" t="str">
        <f>IF(M641="", "", IFERROR(VLOOKUP(M641, Data!$A$1:$B$5, 2, 0), "Unkown fuel"))</f>
        <v>harmful</v>
      </c>
      <c r="O641" t="s">
        <v>158</v>
      </c>
      <c r="P641" t="s">
        <v>154</v>
      </c>
      <c r="Q641" t="s">
        <v>25</v>
      </c>
      <c r="R641" t="s">
        <v>222</v>
      </c>
      <c r="S641">
        <v>1197</v>
      </c>
      <c r="T641" t="s">
        <v>265</v>
      </c>
      <c r="U641" t="s">
        <v>266</v>
      </c>
      <c r="V641">
        <v>5</v>
      </c>
      <c r="W641" t="s">
        <v>29</v>
      </c>
    </row>
    <row r="642" spans="1:23" x14ac:dyDescent="0.3">
      <c r="A642">
        <v>660</v>
      </c>
      <c r="B642" t="s">
        <v>46</v>
      </c>
      <c r="C642">
        <v>2017</v>
      </c>
      <c r="D642">
        <f t="shared" ref="D642:D705" ca="1" si="40">TRUNC(YEARFRAC(DATE(C642,1,1), TODAY(), 1))</f>
        <v>6</v>
      </c>
      <c r="E642" s="5">
        <v>450000</v>
      </c>
      <c r="F642">
        <v>56290</v>
      </c>
      <c r="G642" t="s">
        <v>124</v>
      </c>
      <c r="H642" t="str">
        <f t="shared" ref="H642:H705" si="41">TRIM(G642)</f>
        <v>South</v>
      </c>
      <c r="I642" t="s">
        <v>196</v>
      </c>
      <c r="J642" t="str">
        <f t="shared" ref="J642:J705" si="42">TRIM(I642)</f>
        <v>Florida</v>
      </c>
      <c r="K642" t="s">
        <v>197</v>
      </c>
      <c r="L642" t="str">
        <f t="shared" ref="L642:L705" si="43">TRIM(K642)</f>
        <v>Miami</v>
      </c>
      <c r="M642" t="s">
        <v>22</v>
      </c>
      <c r="N642" t="str">
        <f>IF(M642="", "", IFERROR(VLOOKUP(M642, Data!$A$1:$B$5, 2, 0), "Unkown fuel"))</f>
        <v>very harmful</v>
      </c>
      <c r="O642" t="s">
        <v>158</v>
      </c>
      <c r="P642" t="s">
        <v>24</v>
      </c>
      <c r="Q642" t="s">
        <v>25</v>
      </c>
      <c r="R642" t="s">
        <v>496</v>
      </c>
      <c r="S642">
        <v>1186</v>
      </c>
      <c r="T642" t="s">
        <v>466</v>
      </c>
      <c r="U642" t="s">
        <v>504</v>
      </c>
      <c r="V642">
        <v>5</v>
      </c>
      <c r="W642" t="s">
        <v>29</v>
      </c>
    </row>
    <row r="643" spans="1:23" x14ac:dyDescent="0.3">
      <c r="A643">
        <v>661</v>
      </c>
      <c r="B643" t="s">
        <v>239</v>
      </c>
      <c r="C643">
        <v>2019</v>
      </c>
      <c r="D643">
        <f t="shared" ca="1" si="40"/>
        <v>4</v>
      </c>
      <c r="E643" s="5">
        <v>5400000</v>
      </c>
      <c r="F643">
        <v>7500</v>
      </c>
      <c r="G643" t="s">
        <v>38</v>
      </c>
      <c r="H643" t="str">
        <f t="shared" si="41"/>
        <v>Central</v>
      </c>
      <c r="I643" t="s">
        <v>39</v>
      </c>
      <c r="J643" t="str">
        <f t="shared" si="42"/>
        <v>Illinois</v>
      </c>
      <c r="K643" t="s">
        <v>40</v>
      </c>
      <c r="L643" t="str">
        <f t="shared" si="43"/>
        <v>Chicago</v>
      </c>
      <c r="M643" t="s">
        <v>22</v>
      </c>
      <c r="N643" t="str">
        <f>IF(M643="", "", IFERROR(VLOOKUP(M643, Data!$A$1:$B$5, 2, 0), "Unkown fuel"))</f>
        <v>very harmful</v>
      </c>
      <c r="O643" t="s">
        <v>158</v>
      </c>
      <c r="P643" t="s">
        <v>154</v>
      </c>
      <c r="Q643" t="s">
        <v>25</v>
      </c>
      <c r="R643" t="s">
        <v>335</v>
      </c>
      <c r="S643">
        <v>1995</v>
      </c>
      <c r="T643" t="s">
        <v>336</v>
      </c>
      <c r="U643" t="s">
        <v>334</v>
      </c>
      <c r="V643">
        <v>5</v>
      </c>
      <c r="W643" t="s">
        <v>29</v>
      </c>
    </row>
    <row r="644" spans="1:23" x14ac:dyDescent="0.3">
      <c r="A644">
        <v>662</v>
      </c>
      <c r="B644" t="s">
        <v>239</v>
      </c>
      <c r="C644">
        <v>2019</v>
      </c>
      <c r="D644">
        <f t="shared" ca="1" si="40"/>
        <v>4</v>
      </c>
      <c r="E644" s="5">
        <v>5500000</v>
      </c>
      <c r="F644">
        <v>8500</v>
      </c>
      <c r="G644" t="s">
        <v>56</v>
      </c>
      <c r="H644" t="str">
        <f t="shared" si="41"/>
        <v>West</v>
      </c>
      <c r="I644" t="s">
        <v>57</v>
      </c>
      <c r="J644" t="str">
        <f t="shared" si="42"/>
        <v>California</v>
      </c>
      <c r="K644" t="s">
        <v>214</v>
      </c>
      <c r="L644" t="str">
        <f t="shared" si="43"/>
        <v>San Francisco</v>
      </c>
      <c r="M644" t="s">
        <v>22</v>
      </c>
      <c r="N644" t="str">
        <f>IF(M644="", "", IFERROR(VLOOKUP(M644, Data!$A$1:$B$5, 2, 0), "Unkown fuel"))</f>
        <v>very harmful</v>
      </c>
      <c r="O644" t="s">
        <v>158</v>
      </c>
      <c r="P644" t="s">
        <v>154</v>
      </c>
      <c r="Q644" t="s">
        <v>25</v>
      </c>
      <c r="R644" t="s">
        <v>335</v>
      </c>
      <c r="S644">
        <v>1995</v>
      </c>
      <c r="T644" t="s">
        <v>336</v>
      </c>
      <c r="U644" t="s">
        <v>334</v>
      </c>
      <c r="V644">
        <v>5</v>
      </c>
      <c r="W644" t="s">
        <v>29</v>
      </c>
    </row>
    <row r="645" spans="1:23" x14ac:dyDescent="0.3">
      <c r="A645">
        <v>663</v>
      </c>
      <c r="B645" t="s">
        <v>37</v>
      </c>
      <c r="C645">
        <v>2019</v>
      </c>
      <c r="D645">
        <f t="shared" ca="1" si="40"/>
        <v>4</v>
      </c>
      <c r="E645" s="5">
        <v>779000</v>
      </c>
      <c r="F645">
        <v>7032</v>
      </c>
      <c r="G645" t="s">
        <v>56</v>
      </c>
      <c r="H645" t="str">
        <f t="shared" si="41"/>
        <v>West</v>
      </c>
      <c r="I645" t="s">
        <v>57</v>
      </c>
      <c r="J645" t="str">
        <f t="shared" si="42"/>
        <v>California</v>
      </c>
      <c r="K645" t="s">
        <v>58</v>
      </c>
      <c r="L645" t="str">
        <f t="shared" si="43"/>
        <v>Los Angeles</v>
      </c>
      <c r="M645" t="s">
        <v>41</v>
      </c>
      <c r="N645" t="str">
        <f>IF(M645="", "", IFERROR(VLOOKUP(M645, Data!$A$1:$B$5, 2, 0), "Unkown fuel"))</f>
        <v>harmful</v>
      </c>
      <c r="O645" t="s">
        <v>526</v>
      </c>
      <c r="P645" t="s">
        <v>154</v>
      </c>
      <c r="Q645" t="s">
        <v>25</v>
      </c>
      <c r="R645" t="s">
        <v>273</v>
      </c>
      <c r="S645">
        <v>1199</v>
      </c>
      <c r="T645" t="s">
        <v>216</v>
      </c>
      <c r="U645" t="s">
        <v>452</v>
      </c>
      <c r="V645">
        <v>5</v>
      </c>
      <c r="W645" t="s">
        <v>29</v>
      </c>
    </row>
    <row r="646" spans="1:23" x14ac:dyDescent="0.3">
      <c r="A646">
        <v>664</v>
      </c>
      <c r="B646" t="s">
        <v>30</v>
      </c>
      <c r="C646">
        <v>2016</v>
      </c>
      <c r="D646">
        <f t="shared" ca="1" si="40"/>
        <v>7</v>
      </c>
      <c r="E646" s="5">
        <v>645000</v>
      </c>
      <c r="F646">
        <v>11000</v>
      </c>
      <c r="G646" t="s">
        <v>19</v>
      </c>
      <c r="H646" t="str">
        <f t="shared" si="41"/>
        <v>East</v>
      </c>
      <c r="I646" t="s">
        <v>20</v>
      </c>
      <c r="J646" t="str">
        <f t="shared" si="42"/>
        <v>District of Columbia</v>
      </c>
      <c r="K646" t="s">
        <v>21</v>
      </c>
      <c r="L646" t="str">
        <f t="shared" si="43"/>
        <v>Washington</v>
      </c>
      <c r="M646" t="s">
        <v>41</v>
      </c>
      <c r="N646" t="str">
        <f>IF(M646="", "", IFERROR(VLOOKUP(M646, Data!$A$1:$B$5, 2, 0), "Unkown fuel"))</f>
        <v>harmful</v>
      </c>
      <c r="O646" t="s">
        <v>158</v>
      </c>
      <c r="P646" t="s">
        <v>154</v>
      </c>
      <c r="Q646" t="s">
        <v>25</v>
      </c>
      <c r="R646" t="s">
        <v>276</v>
      </c>
      <c r="S646">
        <v>1598</v>
      </c>
      <c r="T646" t="s">
        <v>366</v>
      </c>
      <c r="U646" t="s">
        <v>257</v>
      </c>
      <c r="V646">
        <v>5</v>
      </c>
      <c r="W646" t="s">
        <v>29</v>
      </c>
    </row>
    <row r="647" spans="1:23" x14ac:dyDescent="0.3">
      <c r="A647">
        <v>665</v>
      </c>
      <c r="B647" t="s">
        <v>349</v>
      </c>
      <c r="C647">
        <v>2018</v>
      </c>
      <c r="D647">
        <f t="shared" ca="1" si="40"/>
        <v>5</v>
      </c>
      <c r="E647" s="5">
        <v>2475000</v>
      </c>
      <c r="F647">
        <v>2000</v>
      </c>
      <c r="G647" t="s">
        <v>19</v>
      </c>
      <c r="H647" t="str">
        <f t="shared" si="41"/>
        <v>East</v>
      </c>
      <c r="I647" t="s">
        <v>20</v>
      </c>
      <c r="J647" t="str">
        <f t="shared" si="42"/>
        <v>District of Columbia</v>
      </c>
      <c r="K647" t="s">
        <v>21</v>
      </c>
      <c r="L647" t="str">
        <f t="shared" si="43"/>
        <v>Washington</v>
      </c>
      <c r="M647" t="s">
        <v>22</v>
      </c>
      <c r="N647" t="str">
        <f>IF(M647="", "", IFERROR(VLOOKUP(M647, Data!$A$1:$B$5, 2, 0), "Unkown fuel"))</f>
        <v>very harmful</v>
      </c>
      <c r="O647" t="s">
        <v>158</v>
      </c>
      <c r="P647" t="s">
        <v>154</v>
      </c>
      <c r="Q647" t="s">
        <v>25</v>
      </c>
      <c r="R647" t="s">
        <v>127</v>
      </c>
      <c r="S647">
        <v>1984</v>
      </c>
      <c r="T647" t="s">
        <v>358</v>
      </c>
      <c r="U647" t="s">
        <v>529</v>
      </c>
      <c r="V647">
        <v>5</v>
      </c>
      <c r="W647" t="s">
        <v>29</v>
      </c>
    </row>
    <row r="648" spans="1:23" x14ac:dyDescent="0.3">
      <c r="A648">
        <v>666</v>
      </c>
      <c r="B648" t="s">
        <v>88</v>
      </c>
      <c r="C648">
        <v>2015</v>
      </c>
      <c r="D648">
        <f t="shared" ca="1" si="40"/>
        <v>8</v>
      </c>
      <c r="E648" s="5">
        <v>634000</v>
      </c>
      <c r="F648">
        <v>165000</v>
      </c>
      <c r="G648" t="s">
        <v>38</v>
      </c>
      <c r="H648" t="str">
        <f t="shared" si="41"/>
        <v>Central</v>
      </c>
      <c r="I648" t="s">
        <v>39</v>
      </c>
      <c r="J648" t="str">
        <f t="shared" si="42"/>
        <v>Illinois</v>
      </c>
      <c r="K648" t="s">
        <v>40</v>
      </c>
      <c r="L648" t="str">
        <f t="shared" si="43"/>
        <v>Chicago</v>
      </c>
      <c r="M648" t="s">
        <v>22</v>
      </c>
      <c r="N648" t="str">
        <f>IF(M648="", "", IFERROR(VLOOKUP(M648, Data!$A$1:$B$5, 2, 0), "Unkown fuel"))</f>
        <v>very harmful</v>
      </c>
      <c r="O648" t="s">
        <v>23</v>
      </c>
      <c r="P648" t="s">
        <v>24</v>
      </c>
      <c r="Q648" t="s">
        <v>25</v>
      </c>
      <c r="R648" t="s">
        <v>623</v>
      </c>
      <c r="S648">
        <v>1493</v>
      </c>
      <c r="T648" t="s">
        <v>171</v>
      </c>
      <c r="U648" t="s">
        <v>445</v>
      </c>
      <c r="V648">
        <v>7</v>
      </c>
      <c r="W648" t="s">
        <v>29</v>
      </c>
    </row>
    <row r="649" spans="1:23" x14ac:dyDescent="0.3">
      <c r="A649">
        <v>667</v>
      </c>
      <c r="B649" t="s">
        <v>18</v>
      </c>
      <c r="C649">
        <v>2012</v>
      </c>
      <c r="D649">
        <f t="shared" ca="1" si="40"/>
        <v>11</v>
      </c>
      <c r="E649" s="5">
        <v>235000</v>
      </c>
      <c r="F649">
        <v>98500</v>
      </c>
      <c r="G649" t="s">
        <v>19</v>
      </c>
      <c r="H649" t="str">
        <f t="shared" si="41"/>
        <v>East</v>
      </c>
      <c r="I649" t="s">
        <v>31</v>
      </c>
      <c r="J649" t="str">
        <f t="shared" si="42"/>
        <v>New York</v>
      </c>
      <c r="K649" t="s">
        <v>32</v>
      </c>
      <c r="L649" t="str">
        <f t="shared" si="43"/>
        <v>New York City</v>
      </c>
      <c r="M649" t="s">
        <v>41</v>
      </c>
      <c r="N649" t="str">
        <f>IF(M649="", "", IFERROR(VLOOKUP(M649, Data!$A$1:$B$5, 2, 0), "Unkown fuel"))</f>
        <v>harmful</v>
      </c>
      <c r="O649" t="s">
        <v>23</v>
      </c>
      <c r="P649" t="s">
        <v>24</v>
      </c>
      <c r="Q649" t="s">
        <v>33</v>
      </c>
      <c r="R649" t="s">
        <v>273</v>
      </c>
      <c r="S649">
        <v>998</v>
      </c>
      <c r="T649" t="s">
        <v>507</v>
      </c>
      <c r="U649" t="s">
        <v>141</v>
      </c>
      <c r="V649">
        <v>5</v>
      </c>
      <c r="W649" t="s">
        <v>29</v>
      </c>
    </row>
    <row r="650" spans="1:23" x14ac:dyDescent="0.3">
      <c r="A650">
        <v>668</v>
      </c>
      <c r="B650" t="s">
        <v>46</v>
      </c>
      <c r="C650">
        <v>2008</v>
      </c>
      <c r="D650">
        <f t="shared" ca="1" si="40"/>
        <v>15</v>
      </c>
      <c r="E650" s="5">
        <v>275000</v>
      </c>
      <c r="F650">
        <v>98000</v>
      </c>
      <c r="G650" t="s">
        <v>19</v>
      </c>
      <c r="H650" t="str">
        <f t="shared" si="41"/>
        <v>East</v>
      </c>
      <c r="I650" t="s">
        <v>20</v>
      </c>
      <c r="J650" t="str">
        <f t="shared" si="42"/>
        <v>District of Columbia</v>
      </c>
      <c r="K650" t="s">
        <v>21</v>
      </c>
      <c r="L650" t="str">
        <f t="shared" si="43"/>
        <v>Washington</v>
      </c>
      <c r="M650" t="s">
        <v>41</v>
      </c>
      <c r="N650" t="str">
        <f>IF(M650="", "", IFERROR(VLOOKUP(M650, Data!$A$1:$B$5, 2, 0), "Unkown fuel"))</f>
        <v>harmful</v>
      </c>
      <c r="O650" t="s">
        <v>23</v>
      </c>
      <c r="P650" t="s">
        <v>24</v>
      </c>
      <c r="Q650" t="s">
        <v>42</v>
      </c>
      <c r="R650" t="s">
        <v>211</v>
      </c>
      <c r="S650">
        <v>1197</v>
      </c>
      <c r="T650" t="s">
        <v>212</v>
      </c>
      <c r="U650" t="s">
        <v>453</v>
      </c>
      <c r="V650">
        <v>5</v>
      </c>
      <c r="W650" t="s">
        <v>29</v>
      </c>
    </row>
    <row r="651" spans="1:23" x14ac:dyDescent="0.3">
      <c r="A651">
        <v>669</v>
      </c>
      <c r="B651" t="s">
        <v>88</v>
      </c>
      <c r="C651">
        <v>2014</v>
      </c>
      <c r="D651">
        <f t="shared" ca="1" si="40"/>
        <v>9</v>
      </c>
      <c r="E651" s="5">
        <v>700000</v>
      </c>
      <c r="F651">
        <v>40000</v>
      </c>
      <c r="G651" t="s">
        <v>19</v>
      </c>
      <c r="H651" t="str">
        <f t="shared" si="41"/>
        <v>East</v>
      </c>
      <c r="I651" t="s">
        <v>31</v>
      </c>
      <c r="J651" t="str">
        <f t="shared" si="42"/>
        <v>New York</v>
      </c>
      <c r="K651" t="s">
        <v>32</v>
      </c>
      <c r="L651" t="str">
        <f t="shared" si="43"/>
        <v>New York City</v>
      </c>
      <c r="M651" t="s">
        <v>22</v>
      </c>
      <c r="N651" t="str">
        <f>IF(M651="", "", IFERROR(VLOOKUP(M651, Data!$A$1:$B$5, 2, 0), "Unkown fuel"))</f>
        <v>very harmful</v>
      </c>
      <c r="O651" t="s">
        <v>23</v>
      </c>
      <c r="P651" t="s">
        <v>24</v>
      </c>
      <c r="Q651" t="s">
        <v>33</v>
      </c>
      <c r="R651" t="s">
        <v>478</v>
      </c>
      <c r="S651">
        <v>2498</v>
      </c>
      <c r="T651" t="s">
        <v>479</v>
      </c>
      <c r="U651" t="s">
        <v>480</v>
      </c>
      <c r="V651">
        <v>6</v>
      </c>
      <c r="W651" t="s">
        <v>29</v>
      </c>
    </row>
    <row r="652" spans="1:23" x14ac:dyDescent="0.3">
      <c r="A652">
        <v>670</v>
      </c>
      <c r="B652" t="s">
        <v>631</v>
      </c>
      <c r="C652">
        <v>2013</v>
      </c>
      <c r="D652">
        <f t="shared" ca="1" si="40"/>
        <v>10</v>
      </c>
      <c r="E652" s="5">
        <v>400000</v>
      </c>
      <c r="F652">
        <v>90000</v>
      </c>
      <c r="G652" t="s">
        <v>124</v>
      </c>
      <c r="H652" t="str">
        <f t="shared" si="41"/>
        <v>South</v>
      </c>
      <c r="I652" t="s">
        <v>196</v>
      </c>
      <c r="J652" t="str">
        <f t="shared" si="42"/>
        <v>Florida</v>
      </c>
      <c r="K652" t="s">
        <v>197</v>
      </c>
      <c r="L652" t="str">
        <f t="shared" si="43"/>
        <v>Miami</v>
      </c>
      <c r="M652" t="s">
        <v>22</v>
      </c>
      <c r="N652" t="str">
        <f>IF(M652="", "", IFERROR(VLOOKUP(M652, Data!$A$1:$B$5, 2, 0), "Unkown fuel"))</f>
        <v>very harmful</v>
      </c>
      <c r="O652" t="s">
        <v>23</v>
      </c>
      <c r="P652" t="s">
        <v>24</v>
      </c>
      <c r="Q652" t="s">
        <v>25</v>
      </c>
      <c r="R652" t="s">
        <v>110</v>
      </c>
      <c r="S652">
        <v>1248</v>
      </c>
      <c r="T652" t="s">
        <v>632</v>
      </c>
      <c r="U652" t="s">
        <v>633</v>
      </c>
      <c r="V652">
        <v>5</v>
      </c>
      <c r="W652" t="s">
        <v>29</v>
      </c>
    </row>
    <row r="653" spans="1:23" x14ac:dyDescent="0.3">
      <c r="A653">
        <v>671</v>
      </c>
      <c r="B653" t="s">
        <v>18</v>
      </c>
      <c r="C653">
        <v>2012</v>
      </c>
      <c r="D653">
        <f t="shared" ca="1" si="40"/>
        <v>11</v>
      </c>
      <c r="E653" s="5">
        <v>215000</v>
      </c>
      <c r="F653">
        <v>90000</v>
      </c>
      <c r="G653" t="s">
        <v>124</v>
      </c>
      <c r="H653" t="str">
        <f t="shared" si="41"/>
        <v>South</v>
      </c>
      <c r="I653" t="s">
        <v>196</v>
      </c>
      <c r="J653" t="str">
        <f t="shared" si="42"/>
        <v>Florida</v>
      </c>
      <c r="K653" t="s">
        <v>197</v>
      </c>
      <c r="L653" t="str">
        <f t="shared" si="43"/>
        <v>Miami</v>
      </c>
      <c r="M653" t="s">
        <v>41</v>
      </c>
      <c r="N653" t="str">
        <f>IF(M653="", "", IFERROR(VLOOKUP(M653, Data!$A$1:$B$5, 2, 0), "Unkown fuel"))</f>
        <v>harmful</v>
      </c>
      <c r="O653" t="s">
        <v>23</v>
      </c>
      <c r="P653" t="s">
        <v>24</v>
      </c>
      <c r="Q653" t="s">
        <v>42</v>
      </c>
      <c r="R653" t="s">
        <v>96</v>
      </c>
      <c r="S653">
        <v>796</v>
      </c>
      <c r="T653" t="s">
        <v>97</v>
      </c>
      <c r="U653" t="s">
        <v>98</v>
      </c>
      <c r="V653">
        <v>5</v>
      </c>
      <c r="W653" t="s">
        <v>29</v>
      </c>
    </row>
    <row r="654" spans="1:23" x14ac:dyDescent="0.3">
      <c r="A654">
        <v>672</v>
      </c>
      <c r="B654" t="s">
        <v>46</v>
      </c>
      <c r="C654">
        <v>2009</v>
      </c>
      <c r="D654">
        <f t="shared" ca="1" si="40"/>
        <v>14</v>
      </c>
      <c r="E654" s="5">
        <v>150000</v>
      </c>
      <c r="F654">
        <v>110000</v>
      </c>
      <c r="G654" t="s">
        <v>56</v>
      </c>
      <c r="H654" t="str">
        <f t="shared" si="41"/>
        <v>West</v>
      </c>
      <c r="I654" t="s">
        <v>57</v>
      </c>
      <c r="J654" t="str">
        <f t="shared" si="42"/>
        <v>California</v>
      </c>
      <c r="K654" t="s">
        <v>58</v>
      </c>
      <c r="L654" t="str">
        <f t="shared" si="43"/>
        <v>Los Angeles</v>
      </c>
      <c r="M654" t="s">
        <v>22</v>
      </c>
      <c r="N654" t="str">
        <f>IF(M654="", "", IFERROR(VLOOKUP(M654, Data!$A$1:$B$5, 2, 0), "Unkown fuel"))</f>
        <v>very harmful</v>
      </c>
      <c r="O654" t="s">
        <v>23</v>
      </c>
      <c r="P654" t="s">
        <v>24</v>
      </c>
      <c r="Q654" t="s">
        <v>33</v>
      </c>
      <c r="R654" t="s">
        <v>491</v>
      </c>
      <c r="S654">
        <v>1493</v>
      </c>
      <c r="T654" t="s">
        <v>508</v>
      </c>
      <c r="U654" t="s">
        <v>535</v>
      </c>
      <c r="V654">
        <v>5</v>
      </c>
      <c r="W654" t="s">
        <v>29</v>
      </c>
    </row>
    <row r="655" spans="1:23" x14ac:dyDescent="0.3">
      <c r="A655">
        <v>673</v>
      </c>
      <c r="B655" t="s">
        <v>18</v>
      </c>
      <c r="C655">
        <v>2018</v>
      </c>
      <c r="D655">
        <f t="shared" ca="1" si="40"/>
        <v>5</v>
      </c>
      <c r="E655" s="5">
        <v>950000</v>
      </c>
      <c r="F655">
        <v>77800</v>
      </c>
      <c r="G655" t="s">
        <v>56</v>
      </c>
      <c r="H655" t="str">
        <f t="shared" si="41"/>
        <v>West</v>
      </c>
      <c r="I655" t="s">
        <v>57</v>
      </c>
      <c r="J655" t="str">
        <f t="shared" si="42"/>
        <v>California</v>
      </c>
      <c r="K655" t="s">
        <v>58</v>
      </c>
      <c r="L655" t="str">
        <f t="shared" si="43"/>
        <v>Los Angeles</v>
      </c>
      <c r="M655" t="s">
        <v>22</v>
      </c>
      <c r="N655" t="str">
        <f>IF(M655="", "", IFERROR(VLOOKUP(M655, Data!$A$1:$B$5, 2, 0), "Unkown fuel"))</f>
        <v>very harmful</v>
      </c>
      <c r="O655" t="s">
        <v>23</v>
      </c>
      <c r="P655" t="s">
        <v>24</v>
      </c>
      <c r="Q655" t="s">
        <v>25</v>
      </c>
      <c r="R655" t="s">
        <v>225</v>
      </c>
      <c r="S655">
        <v>1248</v>
      </c>
      <c r="T655" t="s">
        <v>94</v>
      </c>
      <c r="U655" t="s">
        <v>95</v>
      </c>
      <c r="V655">
        <v>5</v>
      </c>
      <c r="W655" t="s">
        <v>29</v>
      </c>
    </row>
    <row r="656" spans="1:23" x14ac:dyDescent="0.3">
      <c r="A656">
        <v>674</v>
      </c>
      <c r="B656" t="s">
        <v>88</v>
      </c>
      <c r="C656">
        <v>2015</v>
      </c>
      <c r="D656">
        <f t="shared" ca="1" si="40"/>
        <v>8</v>
      </c>
      <c r="E656" s="5">
        <v>730000</v>
      </c>
      <c r="F656">
        <v>100000</v>
      </c>
      <c r="G656" t="s">
        <v>56</v>
      </c>
      <c r="H656" t="str">
        <f t="shared" si="41"/>
        <v>West</v>
      </c>
      <c r="I656" t="s">
        <v>57</v>
      </c>
      <c r="J656" t="str">
        <f t="shared" si="42"/>
        <v>California</v>
      </c>
      <c r="K656" t="s">
        <v>58</v>
      </c>
      <c r="L656" t="str">
        <f t="shared" si="43"/>
        <v>Los Angeles</v>
      </c>
      <c r="M656" t="s">
        <v>22</v>
      </c>
      <c r="N656" t="str">
        <f>IF(M656="", "", IFERROR(VLOOKUP(M656, Data!$A$1:$B$5, 2, 0), "Unkown fuel"))</f>
        <v>very harmful</v>
      </c>
      <c r="O656" t="s">
        <v>23</v>
      </c>
      <c r="P656" t="s">
        <v>24</v>
      </c>
      <c r="Q656" t="s">
        <v>25</v>
      </c>
      <c r="R656" t="s">
        <v>623</v>
      </c>
      <c r="S656">
        <v>1493</v>
      </c>
      <c r="T656" t="s">
        <v>171</v>
      </c>
      <c r="U656" t="s">
        <v>445</v>
      </c>
      <c r="V656">
        <v>7</v>
      </c>
      <c r="W656" t="s">
        <v>29</v>
      </c>
    </row>
    <row r="657" spans="1:23" x14ac:dyDescent="0.3">
      <c r="A657">
        <v>675</v>
      </c>
      <c r="B657" t="s">
        <v>109</v>
      </c>
      <c r="C657">
        <v>2012</v>
      </c>
      <c r="D657">
        <f t="shared" ca="1" si="40"/>
        <v>11</v>
      </c>
      <c r="E657" s="5">
        <v>135000</v>
      </c>
      <c r="F657">
        <v>120000</v>
      </c>
      <c r="G657" t="s">
        <v>38</v>
      </c>
      <c r="H657" t="str">
        <f t="shared" si="41"/>
        <v>Central</v>
      </c>
      <c r="I657" t="s">
        <v>39</v>
      </c>
      <c r="J657" t="str">
        <f t="shared" si="42"/>
        <v>Illinois</v>
      </c>
      <c r="K657" t="s">
        <v>40</v>
      </c>
      <c r="L657" t="str">
        <f t="shared" si="43"/>
        <v>Chicago</v>
      </c>
      <c r="M657" t="s">
        <v>22</v>
      </c>
      <c r="N657" t="str">
        <f>IF(M657="", "", IFERROR(VLOOKUP(M657, Data!$A$1:$B$5, 2, 0), "Unkown fuel"))</f>
        <v>very harmful</v>
      </c>
      <c r="O657" t="s">
        <v>23</v>
      </c>
      <c r="P657" t="s">
        <v>24</v>
      </c>
      <c r="Q657" t="s">
        <v>33</v>
      </c>
      <c r="R657" t="s">
        <v>273</v>
      </c>
      <c r="S657">
        <v>1405</v>
      </c>
      <c r="T657" t="s">
        <v>561</v>
      </c>
      <c r="U657" t="s">
        <v>634</v>
      </c>
      <c r="V657">
        <v>5</v>
      </c>
      <c r="W657" t="s">
        <v>29</v>
      </c>
    </row>
    <row r="658" spans="1:23" x14ac:dyDescent="0.3">
      <c r="A658">
        <v>676</v>
      </c>
      <c r="B658" t="s">
        <v>46</v>
      </c>
      <c r="C658">
        <v>2016</v>
      </c>
      <c r="D658">
        <f t="shared" ca="1" si="40"/>
        <v>7</v>
      </c>
      <c r="E658" s="5">
        <v>350000</v>
      </c>
      <c r="F658">
        <v>80000</v>
      </c>
      <c r="G658" t="s">
        <v>38</v>
      </c>
      <c r="H658" t="str">
        <f t="shared" si="41"/>
        <v>Central</v>
      </c>
      <c r="I658" t="s">
        <v>39</v>
      </c>
      <c r="J658" t="str">
        <f t="shared" si="42"/>
        <v>Illinois</v>
      </c>
      <c r="K658" t="s">
        <v>40</v>
      </c>
      <c r="L658" t="str">
        <f t="shared" si="43"/>
        <v>Chicago</v>
      </c>
      <c r="M658" t="s">
        <v>41</v>
      </c>
      <c r="N658" t="str">
        <f>IF(M658="", "", IFERROR(VLOOKUP(M658, Data!$A$1:$B$5, 2, 0), "Unkown fuel"))</f>
        <v>harmful</v>
      </c>
      <c r="O658" t="s">
        <v>23</v>
      </c>
      <c r="P658" t="s">
        <v>24</v>
      </c>
      <c r="Q658" t="s">
        <v>33</v>
      </c>
      <c r="R658" t="s">
        <v>260</v>
      </c>
      <c r="S658">
        <v>1197</v>
      </c>
      <c r="T658" t="s">
        <v>90</v>
      </c>
      <c r="U658" t="s">
        <v>261</v>
      </c>
      <c r="V658">
        <v>5</v>
      </c>
      <c r="W658" t="s">
        <v>29</v>
      </c>
    </row>
    <row r="659" spans="1:23" x14ac:dyDescent="0.3">
      <c r="A659">
        <v>677</v>
      </c>
      <c r="B659" t="s">
        <v>88</v>
      </c>
      <c r="C659">
        <v>2018</v>
      </c>
      <c r="D659">
        <f t="shared" ca="1" si="40"/>
        <v>5</v>
      </c>
      <c r="E659" s="5">
        <v>535000</v>
      </c>
      <c r="F659">
        <v>21000</v>
      </c>
      <c r="G659" t="s">
        <v>19</v>
      </c>
      <c r="H659" t="str">
        <f t="shared" si="41"/>
        <v>East</v>
      </c>
      <c r="I659" t="s">
        <v>31</v>
      </c>
      <c r="J659" t="str">
        <f t="shared" si="42"/>
        <v>New York</v>
      </c>
      <c r="K659" t="s">
        <v>32</v>
      </c>
      <c r="L659" t="str">
        <f t="shared" si="43"/>
        <v>New York City</v>
      </c>
      <c r="M659" t="s">
        <v>41</v>
      </c>
      <c r="N659" t="str">
        <f>IF(M659="", "", IFERROR(VLOOKUP(M659, Data!$A$1:$B$5, 2, 0), "Unkown fuel"))</f>
        <v>harmful</v>
      </c>
      <c r="O659" t="s">
        <v>23</v>
      </c>
      <c r="P659" t="s">
        <v>24</v>
      </c>
      <c r="Q659" t="s">
        <v>33</v>
      </c>
      <c r="R659" t="s">
        <v>89</v>
      </c>
      <c r="S659">
        <v>1198</v>
      </c>
      <c r="T659" t="s">
        <v>90</v>
      </c>
      <c r="U659" t="s">
        <v>91</v>
      </c>
      <c r="V659">
        <v>6</v>
      </c>
      <c r="W659" t="s">
        <v>29</v>
      </c>
    </row>
    <row r="660" spans="1:23" x14ac:dyDescent="0.3">
      <c r="A660">
        <v>678</v>
      </c>
      <c r="B660" t="s">
        <v>18</v>
      </c>
      <c r="C660">
        <v>2018</v>
      </c>
      <c r="D660">
        <f t="shared" ca="1" si="40"/>
        <v>5</v>
      </c>
      <c r="E660" s="5">
        <v>455000</v>
      </c>
      <c r="F660">
        <v>100000</v>
      </c>
      <c r="G660" t="s">
        <v>56</v>
      </c>
      <c r="H660" t="str">
        <f t="shared" si="41"/>
        <v>West</v>
      </c>
      <c r="I660" t="s">
        <v>57</v>
      </c>
      <c r="J660" t="str">
        <f t="shared" si="42"/>
        <v>California</v>
      </c>
      <c r="K660" t="s">
        <v>58</v>
      </c>
      <c r="L660" t="str">
        <f t="shared" si="43"/>
        <v>Los Angeles</v>
      </c>
      <c r="M660" t="s">
        <v>41</v>
      </c>
      <c r="N660" t="str">
        <f>IF(M660="", "", IFERROR(VLOOKUP(M660, Data!$A$1:$B$5, 2, 0), "Unkown fuel"))</f>
        <v>harmful</v>
      </c>
      <c r="O660" t="s">
        <v>23</v>
      </c>
      <c r="P660" t="s">
        <v>24</v>
      </c>
      <c r="Q660" t="s">
        <v>33</v>
      </c>
      <c r="R660" t="s">
        <v>273</v>
      </c>
      <c r="S660">
        <v>1197</v>
      </c>
      <c r="T660" t="s">
        <v>395</v>
      </c>
      <c r="U660" t="s">
        <v>261</v>
      </c>
      <c r="V660">
        <v>5</v>
      </c>
      <c r="W660" t="s">
        <v>29</v>
      </c>
    </row>
    <row r="661" spans="1:23" x14ac:dyDescent="0.3">
      <c r="A661">
        <v>679</v>
      </c>
      <c r="B661" t="s">
        <v>18</v>
      </c>
      <c r="C661">
        <v>2019</v>
      </c>
      <c r="D661">
        <f t="shared" ca="1" si="40"/>
        <v>4</v>
      </c>
      <c r="E661" s="5">
        <v>655000</v>
      </c>
      <c r="F661">
        <v>25000</v>
      </c>
      <c r="G661" t="s">
        <v>19</v>
      </c>
      <c r="H661" t="str">
        <f t="shared" si="41"/>
        <v>East</v>
      </c>
      <c r="I661" t="s">
        <v>31</v>
      </c>
      <c r="J661" t="str">
        <f t="shared" si="42"/>
        <v>New York</v>
      </c>
      <c r="K661" t="s">
        <v>32</v>
      </c>
      <c r="L661" t="str">
        <f t="shared" si="43"/>
        <v>New York City</v>
      </c>
      <c r="M661" t="s">
        <v>41</v>
      </c>
      <c r="N661" t="str">
        <f>IF(M661="", "", IFERROR(VLOOKUP(M661, Data!$A$1:$B$5, 2, 0), "Unkown fuel"))</f>
        <v>harmful</v>
      </c>
      <c r="O661" t="s">
        <v>23</v>
      </c>
      <c r="P661" t="s">
        <v>24</v>
      </c>
      <c r="Q661" t="s">
        <v>25</v>
      </c>
      <c r="R661" t="s">
        <v>264</v>
      </c>
      <c r="S661">
        <v>1197</v>
      </c>
      <c r="T661" t="s">
        <v>265</v>
      </c>
      <c r="U661" t="s">
        <v>266</v>
      </c>
      <c r="V661">
        <v>5</v>
      </c>
      <c r="W661" t="s">
        <v>29</v>
      </c>
    </row>
    <row r="662" spans="1:23" x14ac:dyDescent="0.3">
      <c r="A662">
        <v>680</v>
      </c>
      <c r="B662" t="s">
        <v>69</v>
      </c>
      <c r="C662">
        <v>2019</v>
      </c>
      <c r="D662">
        <f t="shared" ca="1" si="40"/>
        <v>4</v>
      </c>
      <c r="E662" s="5">
        <v>800000</v>
      </c>
      <c r="F662">
        <v>30000</v>
      </c>
      <c r="G662" t="s">
        <v>124</v>
      </c>
      <c r="H662" t="str">
        <f t="shared" si="41"/>
        <v>South</v>
      </c>
      <c r="I662" t="s">
        <v>196</v>
      </c>
      <c r="J662" t="str">
        <f t="shared" si="42"/>
        <v>Florida</v>
      </c>
      <c r="K662" t="s">
        <v>197</v>
      </c>
      <c r="L662" t="str">
        <f t="shared" si="43"/>
        <v>Miami</v>
      </c>
      <c r="M662" t="s">
        <v>22</v>
      </c>
      <c r="N662" t="str">
        <f>IF(M662="", "", IFERROR(VLOOKUP(M662, Data!$A$1:$B$5, 2, 0), "Unkown fuel"))</f>
        <v>very harmful</v>
      </c>
      <c r="O662" t="s">
        <v>23</v>
      </c>
      <c r="P662" t="s">
        <v>24</v>
      </c>
      <c r="Q662" t="s">
        <v>42</v>
      </c>
      <c r="R662" t="s">
        <v>47</v>
      </c>
      <c r="S662">
        <v>1498</v>
      </c>
      <c r="T662" t="s">
        <v>303</v>
      </c>
      <c r="U662" t="s">
        <v>238</v>
      </c>
      <c r="V662">
        <v>5</v>
      </c>
      <c r="W662" t="s">
        <v>29</v>
      </c>
    </row>
    <row r="663" spans="1:23" x14ac:dyDescent="0.3">
      <c r="A663">
        <v>681</v>
      </c>
      <c r="B663" t="s">
        <v>65</v>
      </c>
      <c r="C663">
        <v>2018</v>
      </c>
      <c r="D663">
        <f t="shared" ca="1" si="40"/>
        <v>5</v>
      </c>
      <c r="E663" s="5">
        <v>1100000</v>
      </c>
      <c r="F663">
        <v>25000</v>
      </c>
      <c r="G663" t="s">
        <v>38</v>
      </c>
      <c r="H663" t="str">
        <f t="shared" si="41"/>
        <v>Central</v>
      </c>
      <c r="I663" t="s">
        <v>39</v>
      </c>
      <c r="J663" t="str">
        <f t="shared" si="42"/>
        <v>Illinois</v>
      </c>
      <c r="K663" t="s">
        <v>40</v>
      </c>
      <c r="L663" t="str">
        <f t="shared" si="43"/>
        <v>Chicago</v>
      </c>
      <c r="M663" t="s">
        <v>41</v>
      </c>
      <c r="N663" t="str">
        <f>IF(M663="", "", IFERROR(VLOOKUP(M663, Data!$A$1:$B$5, 2, 0), "Unkown fuel"))</f>
        <v>harmful</v>
      </c>
      <c r="O663" t="s">
        <v>23</v>
      </c>
      <c r="P663" t="s">
        <v>154</v>
      </c>
      <c r="Q663" t="s">
        <v>25</v>
      </c>
      <c r="R663" t="s">
        <v>159</v>
      </c>
      <c r="S663">
        <v>1496</v>
      </c>
      <c r="T663" t="s">
        <v>635</v>
      </c>
      <c r="U663" t="s">
        <v>636</v>
      </c>
      <c r="V663">
        <v>5</v>
      </c>
      <c r="W663" t="s">
        <v>29</v>
      </c>
    </row>
    <row r="664" spans="1:23" x14ac:dyDescent="0.3">
      <c r="A664">
        <v>682</v>
      </c>
      <c r="B664" t="s">
        <v>173</v>
      </c>
      <c r="C664">
        <v>2016</v>
      </c>
      <c r="D664">
        <f t="shared" ca="1" si="40"/>
        <v>7</v>
      </c>
      <c r="E664" s="5">
        <v>3000000</v>
      </c>
      <c r="F664">
        <v>40000</v>
      </c>
      <c r="G664" t="s">
        <v>19</v>
      </c>
      <c r="H664" t="str">
        <f t="shared" si="41"/>
        <v>East</v>
      </c>
      <c r="I664" t="s">
        <v>83</v>
      </c>
      <c r="J664" t="str">
        <f t="shared" si="42"/>
        <v>Massachusetts</v>
      </c>
      <c r="K664" t="s">
        <v>84</v>
      </c>
      <c r="L664" t="str">
        <f t="shared" si="43"/>
        <v>Boston</v>
      </c>
      <c r="M664" t="s">
        <v>22</v>
      </c>
      <c r="N664" t="str">
        <f>IF(M664="", "", IFERROR(VLOOKUP(M664, Data!$A$1:$B$5, 2, 0), "Unkown fuel"))</f>
        <v>very harmful</v>
      </c>
      <c r="O664" t="s">
        <v>23</v>
      </c>
      <c r="P664" t="s">
        <v>154</v>
      </c>
      <c r="Q664" t="s">
        <v>25</v>
      </c>
      <c r="R664" t="s">
        <v>396</v>
      </c>
      <c r="S664">
        <v>2143</v>
      </c>
      <c r="T664" t="s">
        <v>341</v>
      </c>
      <c r="U664" t="s">
        <v>342</v>
      </c>
      <c r="V664">
        <v>5</v>
      </c>
      <c r="W664" t="s">
        <v>29</v>
      </c>
    </row>
    <row r="665" spans="1:23" x14ac:dyDescent="0.3">
      <c r="A665">
        <v>683</v>
      </c>
      <c r="B665" t="s">
        <v>65</v>
      </c>
      <c r="C665">
        <v>2012</v>
      </c>
      <c r="D665">
        <f t="shared" ca="1" si="40"/>
        <v>11</v>
      </c>
      <c r="E665" s="5">
        <v>1225000</v>
      </c>
      <c r="F665">
        <v>160000</v>
      </c>
      <c r="G665" t="s">
        <v>124</v>
      </c>
      <c r="H665" t="str">
        <f t="shared" si="41"/>
        <v>South</v>
      </c>
      <c r="I665" t="s">
        <v>148</v>
      </c>
      <c r="J665" t="str">
        <f t="shared" si="42"/>
        <v>North Carolina</v>
      </c>
      <c r="K665" t="s">
        <v>149</v>
      </c>
      <c r="L665" t="str">
        <f t="shared" si="43"/>
        <v>Charlotte</v>
      </c>
      <c r="M665" t="s">
        <v>22</v>
      </c>
      <c r="N665" t="str">
        <f>IF(M665="", "", IFERROR(VLOOKUP(M665, Data!$A$1:$B$5, 2, 0), "Unkown fuel"))</f>
        <v>very harmful</v>
      </c>
      <c r="O665" t="s">
        <v>23</v>
      </c>
      <c r="P665" t="s">
        <v>154</v>
      </c>
      <c r="Q665" t="s">
        <v>25</v>
      </c>
      <c r="R665" t="s">
        <v>468</v>
      </c>
      <c r="S665">
        <v>2982</v>
      </c>
      <c r="T665" t="s">
        <v>637</v>
      </c>
      <c r="U665" t="s">
        <v>169</v>
      </c>
      <c r="V665">
        <v>7</v>
      </c>
      <c r="W665" t="s">
        <v>29</v>
      </c>
    </row>
    <row r="666" spans="1:23" x14ac:dyDescent="0.3">
      <c r="A666">
        <v>684</v>
      </c>
      <c r="B666" t="s">
        <v>88</v>
      </c>
      <c r="C666">
        <v>2018</v>
      </c>
      <c r="D666">
        <f t="shared" ca="1" si="40"/>
        <v>5</v>
      </c>
      <c r="E666" s="5">
        <v>340000</v>
      </c>
      <c r="F666">
        <v>51492</v>
      </c>
      <c r="G666" t="s">
        <v>124</v>
      </c>
      <c r="H666" t="str">
        <f t="shared" si="41"/>
        <v>South</v>
      </c>
      <c r="I666" t="s">
        <v>148</v>
      </c>
      <c r="J666" t="str">
        <f t="shared" si="42"/>
        <v>North Carolina</v>
      </c>
      <c r="K666" t="s">
        <v>149</v>
      </c>
      <c r="L666" t="str">
        <f t="shared" si="43"/>
        <v>Charlotte</v>
      </c>
      <c r="M666" t="s">
        <v>41</v>
      </c>
      <c r="N666" t="str">
        <f>IF(M666="", "", IFERROR(VLOOKUP(M666, Data!$A$1:$B$5, 2, 0), "Unkown fuel"))</f>
        <v>harmful</v>
      </c>
      <c r="O666" t="s">
        <v>23</v>
      </c>
      <c r="P666" t="s">
        <v>24</v>
      </c>
      <c r="Q666" t="s">
        <v>25</v>
      </c>
      <c r="R666" t="s">
        <v>89</v>
      </c>
      <c r="S666">
        <v>1198</v>
      </c>
      <c r="T666" t="s">
        <v>90</v>
      </c>
      <c r="U666" t="s">
        <v>91</v>
      </c>
      <c r="V666">
        <v>6</v>
      </c>
      <c r="W666" t="s">
        <v>29</v>
      </c>
    </row>
    <row r="667" spans="1:23" x14ac:dyDescent="0.3">
      <c r="A667">
        <v>685</v>
      </c>
      <c r="B667" t="s">
        <v>221</v>
      </c>
      <c r="C667">
        <v>2011</v>
      </c>
      <c r="D667">
        <f t="shared" ca="1" si="40"/>
        <v>12</v>
      </c>
      <c r="E667" s="5">
        <v>300000</v>
      </c>
      <c r="F667">
        <v>72000</v>
      </c>
      <c r="G667" t="s">
        <v>19</v>
      </c>
      <c r="H667" t="str">
        <f t="shared" si="41"/>
        <v>East</v>
      </c>
      <c r="I667" t="s">
        <v>83</v>
      </c>
      <c r="J667" t="str">
        <f t="shared" si="42"/>
        <v>Massachusetts</v>
      </c>
      <c r="K667" t="s">
        <v>84</v>
      </c>
      <c r="L667" t="str">
        <f t="shared" si="43"/>
        <v>Boston</v>
      </c>
      <c r="M667" t="s">
        <v>22</v>
      </c>
      <c r="N667" t="str">
        <f>IF(M667="", "", IFERROR(VLOOKUP(M667, Data!$A$1:$B$5, 2, 0), "Unkown fuel"))</f>
        <v>very harmful</v>
      </c>
      <c r="O667" t="s">
        <v>23</v>
      </c>
      <c r="P667" t="s">
        <v>24</v>
      </c>
      <c r="Q667" t="s">
        <v>33</v>
      </c>
      <c r="R667" t="s">
        <v>234</v>
      </c>
      <c r="S667">
        <v>1598</v>
      </c>
      <c r="T667" t="s">
        <v>235</v>
      </c>
      <c r="U667" t="s">
        <v>36</v>
      </c>
      <c r="V667">
        <v>5</v>
      </c>
      <c r="W667" t="s">
        <v>29</v>
      </c>
    </row>
    <row r="668" spans="1:23" x14ac:dyDescent="0.3">
      <c r="A668">
        <v>686</v>
      </c>
      <c r="B668" t="s">
        <v>69</v>
      </c>
      <c r="C668">
        <v>2016</v>
      </c>
      <c r="D668">
        <f t="shared" ca="1" si="40"/>
        <v>7</v>
      </c>
      <c r="E668" s="5">
        <v>370000</v>
      </c>
      <c r="F668">
        <v>60000</v>
      </c>
      <c r="G668" t="s">
        <v>56</v>
      </c>
      <c r="H668" t="str">
        <f t="shared" si="41"/>
        <v>West</v>
      </c>
      <c r="I668" t="s">
        <v>57</v>
      </c>
      <c r="J668" t="str">
        <f t="shared" si="42"/>
        <v>California</v>
      </c>
      <c r="K668" t="s">
        <v>58</v>
      </c>
      <c r="L668" t="str">
        <f t="shared" si="43"/>
        <v>Los Angeles</v>
      </c>
      <c r="M668" t="s">
        <v>41</v>
      </c>
      <c r="N668" t="str">
        <f>IF(M668="", "", IFERROR(VLOOKUP(M668, Data!$A$1:$B$5, 2, 0), "Unkown fuel"))</f>
        <v>harmful</v>
      </c>
      <c r="O668" t="s">
        <v>23</v>
      </c>
      <c r="P668" t="s">
        <v>24</v>
      </c>
      <c r="Q668" t="s">
        <v>25</v>
      </c>
      <c r="R668" t="s">
        <v>218</v>
      </c>
      <c r="S668">
        <v>1196</v>
      </c>
      <c r="T668" t="s">
        <v>219</v>
      </c>
      <c r="U668" t="s">
        <v>220</v>
      </c>
      <c r="V668">
        <v>5</v>
      </c>
      <c r="W668" t="s">
        <v>29</v>
      </c>
    </row>
    <row r="669" spans="1:23" x14ac:dyDescent="0.3">
      <c r="A669">
        <v>687</v>
      </c>
      <c r="B669" t="s">
        <v>88</v>
      </c>
      <c r="C669">
        <v>2013</v>
      </c>
      <c r="D669">
        <f t="shared" ca="1" si="40"/>
        <v>10</v>
      </c>
      <c r="E669" s="5">
        <v>330000</v>
      </c>
      <c r="F669">
        <v>136000</v>
      </c>
      <c r="G669" t="s">
        <v>56</v>
      </c>
      <c r="H669" t="str">
        <f t="shared" si="41"/>
        <v>West</v>
      </c>
      <c r="I669" t="s">
        <v>57</v>
      </c>
      <c r="J669" t="str">
        <f t="shared" si="42"/>
        <v>California</v>
      </c>
      <c r="K669" t="s">
        <v>58</v>
      </c>
      <c r="L669" t="str">
        <f t="shared" si="43"/>
        <v>Los Angeles</v>
      </c>
      <c r="M669" t="s">
        <v>22</v>
      </c>
      <c r="N669" t="str">
        <f>IF(M669="", "", IFERROR(VLOOKUP(M669, Data!$A$1:$B$5, 2, 0), "Unkown fuel"))</f>
        <v>very harmful</v>
      </c>
      <c r="O669" t="s">
        <v>23</v>
      </c>
      <c r="P669" t="s">
        <v>24</v>
      </c>
      <c r="Q669" t="s">
        <v>33</v>
      </c>
      <c r="R669" t="s">
        <v>489</v>
      </c>
      <c r="S669">
        <v>2523</v>
      </c>
      <c r="T669" t="s">
        <v>309</v>
      </c>
      <c r="U669" t="s">
        <v>490</v>
      </c>
      <c r="V669">
        <v>7</v>
      </c>
      <c r="W669" t="s">
        <v>29</v>
      </c>
    </row>
    <row r="670" spans="1:23" x14ac:dyDescent="0.3">
      <c r="A670">
        <v>688</v>
      </c>
      <c r="B670" t="s">
        <v>46</v>
      </c>
      <c r="C670">
        <v>2014</v>
      </c>
      <c r="D670">
        <f t="shared" ca="1" si="40"/>
        <v>9</v>
      </c>
      <c r="E670" s="5">
        <v>238000</v>
      </c>
      <c r="F670">
        <v>60000</v>
      </c>
      <c r="G670" t="s">
        <v>19</v>
      </c>
      <c r="H670" t="str">
        <f t="shared" si="41"/>
        <v>East</v>
      </c>
      <c r="I670" t="s">
        <v>83</v>
      </c>
      <c r="J670" t="str">
        <f t="shared" si="42"/>
        <v>Massachusetts</v>
      </c>
      <c r="K670" t="s">
        <v>84</v>
      </c>
      <c r="L670" t="str">
        <f t="shared" si="43"/>
        <v>Boston</v>
      </c>
      <c r="M670" t="s">
        <v>41</v>
      </c>
      <c r="N670" t="str">
        <f>IF(M670="", "", IFERROR(VLOOKUP(M670, Data!$A$1:$B$5, 2, 0), "Unkown fuel"))</f>
        <v>harmful</v>
      </c>
      <c r="O670" t="s">
        <v>23</v>
      </c>
      <c r="P670" t="s">
        <v>24</v>
      </c>
      <c r="Q670" t="s">
        <v>25</v>
      </c>
      <c r="R670" t="s">
        <v>308</v>
      </c>
      <c r="S670">
        <v>1086</v>
      </c>
      <c r="T670" t="s">
        <v>309</v>
      </c>
      <c r="U670" t="s">
        <v>310</v>
      </c>
      <c r="V670">
        <v>5</v>
      </c>
      <c r="W670" t="s">
        <v>29</v>
      </c>
    </row>
    <row r="671" spans="1:23" x14ac:dyDescent="0.3">
      <c r="A671">
        <v>690</v>
      </c>
      <c r="B671" t="s">
        <v>46</v>
      </c>
      <c r="C671">
        <v>2013</v>
      </c>
      <c r="D671">
        <f t="shared" ca="1" si="40"/>
        <v>10</v>
      </c>
      <c r="E671" s="5">
        <v>200000</v>
      </c>
      <c r="F671">
        <v>90000</v>
      </c>
      <c r="G671" t="s">
        <v>19</v>
      </c>
      <c r="H671" t="str">
        <f t="shared" si="41"/>
        <v>East</v>
      </c>
      <c r="I671" t="s">
        <v>83</v>
      </c>
      <c r="J671" t="str">
        <f t="shared" si="42"/>
        <v>Massachusetts</v>
      </c>
      <c r="K671" t="s">
        <v>84</v>
      </c>
      <c r="L671" t="str">
        <f t="shared" si="43"/>
        <v>Boston</v>
      </c>
      <c r="M671" t="s">
        <v>41</v>
      </c>
      <c r="N671" t="str">
        <f>IF(M671="", "", IFERROR(VLOOKUP(M671, Data!$A$1:$B$5, 2, 0), "Unkown fuel"))</f>
        <v>harmful</v>
      </c>
      <c r="O671" t="s">
        <v>23</v>
      </c>
      <c r="P671" t="s">
        <v>24</v>
      </c>
      <c r="Q671" t="s">
        <v>25</v>
      </c>
      <c r="R671" t="s">
        <v>308</v>
      </c>
      <c r="S671">
        <v>1086</v>
      </c>
      <c r="T671" t="s">
        <v>309</v>
      </c>
      <c r="U671" t="s">
        <v>310</v>
      </c>
      <c r="V671">
        <v>5</v>
      </c>
      <c r="W671" t="s">
        <v>29</v>
      </c>
    </row>
    <row r="672" spans="1:23" x14ac:dyDescent="0.3">
      <c r="A672">
        <v>691</v>
      </c>
      <c r="B672" t="s">
        <v>296</v>
      </c>
      <c r="C672">
        <v>2014</v>
      </c>
      <c r="D672">
        <f t="shared" ca="1" si="40"/>
        <v>9</v>
      </c>
      <c r="E672" s="5">
        <v>320000</v>
      </c>
      <c r="F672">
        <v>91000</v>
      </c>
      <c r="G672" t="s">
        <v>19</v>
      </c>
      <c r="H672" t="str">
        <f t="shared" si="41"/>
        <v>East</v>
      </c>
      <c r="I672" t="s">
        <v>83</v>
      </c>
      <c r="J672" t="str">
        <f t="shared" si="42"/>
        <v>Massachusetts</v>
      </c>
      <c r="K672" t="s">
        <v>84</v>
      </c>
      <c r="L672" t="str">
        <f t="shared" si="43"/>
        <v>Boston</v>
      </c>
      <c r="M672" t="s">
        <v>22</v>
      </c>
      <c r="N672" t="str">
        <f>IF(M672="", "", IFERROR(VLOOKUP(M672, Data!$A$1:$B$5, 2, 0), "Unkown fuel"))</f>
        <v>very harmful</v>
      </c>
      <c r="O672" t="s">
        <v>23</v>
      </c>
      <c r="P672" t="s">
        <v>24</v>
      </c>
      <c r="Q672" t="s">
        <v>304</v>
      </c>
      <c r="R672" t="s">
        <v>612</v>
      </c>
      <c r="S672">
        <v>1461</v>
      </c>
      <c r="T672" t="s">
        <v>613</v>
      </c>
      <c r="U672" t="s">
        <v>614</v>
      </c>
      <c r="V672">
        <v>5</v>
      </c>
      <c r="W672" t="s">
        <v>29</v>
      </c>
    </row>
    <row r="673" spans="1:23" x14ac:dyDescent="0.3">
      <c r="A673">
        <v>692</v>
      </c>
      <c r="B673" t="s">
        <v>46</v>
      </c>
      <c r="C673">
        <v>2009</v>
      </c>
      <c r="D673">
        <f t="shared" ca="1" si="40"/>
        <v>14</v>
      </c>
      <c r="E673" s="5">
        <v>114999</v>
      </c>
      <c r="F673">
        <v>90000</v>
      </c>
      <c r="G673" t="s">
        <v>56</v>
      </c>
      <c r="H673" t="str">
        <f t="shared" si="41"/>
        <v>West</v>
      </c>
      <c r="I673" t="s">
        <v>57</v>
      </c>
      <c r="J673" t="str">
        <f t="shared" si="42"/>
        <v>California</v>
      </c>
      <c r="K673" t="s">
        <v>210</v>
      </c>
      <c r="L673" t="str">
        <f t="shared" si="43"/>
        <v>San Diego</v>
      </c>
      <c r="M673" t="s">
        <v>41</v>
      </c>
      <c r="N673" t="str">
        <f>IF(M673="", "", IFERROR(VLOOKUP(M673, Data!$A$1:$B$5, 2, 0), "Unkown fuel"))</f>
        <v>harmful</v>
      </c>
      <c r="O673" t="s">
        <v>23</v>
      </c>
      <c r="P673" t="s">
        <v>24</v>
      </c>
      <c r="Q673" t="s">
        <v>304</v>
      </c>
      <c r="R673" t="s">
        <v>308</v>
      </c>
      <c r="S673">
        <v>1086</v>
      </c>
      <c r="T673" t="s">
        <v>309</v>
      </c>
      <c r="U673" t="s">
        <v>310</v>
      </c>
      <c r="V673">
        <v>5</v>
      </c>
      <c r="W673" t="s">
        <v>29</v>
      </c>
    </row>
    <row r="674" spans="1:23" x14ac:dyDescent="0.3">
      <c r="A674">
        <v>693</v>
      </c>
      <c r="B674" t="s">
        <v>18</v>
      </c>
      <c r="C674">
        <v>2015</v>
      </c>
      <c r="D674">
        <f t="shared" ca="1" si="40"/>
        <v>8</v>
      </c>
      <c r="E674" s="5">
        <v>320000</v>
      </c>
      <c r="F674">
        <v>50000</v>
      </c>
      <c r="G674" t="s">
        <v>124</v>
      </c>
      <c r="H674" t="str">
        <f t="shared" si="41"/>
        <v>South</v>
      </c>
      <c r="I674" t="s">
        <v>125</v>
      </c>
      <c r="J674" t="str">
        <f t="shared" si="42"/>
        <v>Georgia</v>
      </c>
      <c r="K674" t="s">
        <v>126</v>
      </c>
      <c r="L674" t="str">
        <f t="shared" si="43"/>
        <v>Atlanta</v>
      </c>
      <c r="M674" t="s">
        <v>41</v>
      </c>
      <c r="N674" t="str">
        <f>IF(M674="", "", IFERROR(VLOOKUP(M674, Data!$A$1:$B$5, 2, 0), "Unkown fuel"))</f>
        <v>harmful</v>
      </c>
      <c r="O674" t="s">
        <v>23</v>
      </c>
      <c r="P674" t="s">
        <v>24</v>
      </c>
      <c r="Q674" t="s">
        <v>33</v>
      </c>
      <c r="R674" t="s">
        <v>226</v>
      </c>
      <c r="S674">
        <v>998</v>
      </c>
      <c r="T674" t="s">
        <v>244</v>
      </c>
      <c r="U674" t="s">
        <v>141</v>
      </c>
      <c r="V674">
        <v>5</v>
      </c>
      <c r="W674" t="s">
        <v>29</v>
      </c>
    </row>
    <row r="675" spans="1:23" x14ac:dyDescent="0.3">
      <c r="A675">
        <v>694</v>
      </c>
      <c r="B675" t="s">
        <v>46</v>
      </c>
      <c r="C675">
        <v>2010</v>
      </c>
      <c r="D675">
        <f t="shared" ca="1" si="40"/>
        <v>13</v>
      </c>
      <c r="E675" s="5">
        <v>210000</v>
      </c>
      <c r="F675">
        <v>20000</v>
      </c>
      <c r="G675" t="s">
        <v>56</v>
      </c>
      <c r="H675" t="str">
        <f t="shared" si="41"/>
        <v>West</v>
      </c>
      <c r="I675" t="s">
        <v>21</v>
      </c>
      <c r="J675" t="str">
        <f t="shared" si="42"/>
        <v>Washington</v>
      </c>
      <c r="K675" t="s">
        <v>116</v>
      </c>
      <c r="L675" t="str">
        <f t="shared" si="43"/>
        <v>Seattle</v>
      </c>
      <c r="M675" t="s">
        <v>41</v>
      </c>
      <c r="N675" t="str">
        <f>IF(M675="", "", IFERROR(VLOOKUP(M675, Data!$A$1:$B$5, 2, 0), "Unkown fuel"))</f>
        <v>harmful</v>
      </c>
      <c r="O675" t="s">
        <v>23</v>
      </c>
      <c r="P675" t="s">
        <v>24</v>
      </c>
      <c r="Q675" t="s">
        <v>25</v>
      </c>
      <c r="R675" t="s">
        <v>246</v>
      </c>
      <c r="S675">
        <v>1086</v>
      </c>
      <c r="T675" t="s">
        <v>247</v>
      </c>
      <c r="U675" t="s">
        <v>248</v>
      </c>
      <c r="V675">
        <v>5</v>
      </c>
      <c r="W675" t="s">
        <v>29</v>
      </c>
    </row>
    <row r="676" spans="1:23" x14ac:dyDescent="0.3">
      <c r="A676">
        <v>695</v>
      </c>
      <c r="B676" t="s">
        <v>88</v>
      </c>
      <c r="C676">
        <v>2011</v>
      </c>
      <c r="D676">
        <f t="shared" ca="1" si="40"/>
        <v>12</v>
      </c>
      <c r="E676" s="5">
        <v>200000</v>
      </c>
      <c r="F676">
        <v>120000</v>
      </c>
      <c r="G676" t="s">
        <v>56</v>
      </c>
      <c r="H676" t="str">
        <f t="shared" si="41"/>
        <v>West</v>
      </c>
      <c r="I676" t="s">
        <v>21</v>
      </c>
      <c r="J676" t="str">
        <f t="shared" si="42"/>
        <v>Washington</v>
      </c>
      <c r="K676" t="s">
        <v>116</v>
      </c>
      <c r="L676" t="str">
        <f t="shared" si="43"/>
        <v>Seattle</v>
      </c>
      <c r="M676" t="s">
        <v>22</v>
      </c>
      <c r="N676" t="str">
        <f>IF(M676="", "", IFERROR(VLOOKUP(M676, Data!$A$1:$B$5, 2, 0), "Unkown fuel"))</f>
        <v>very harmful</v>
      </c>
      <c r="O676" t="s">
        <v>23</v>
      </c>
      <c r="P676" t="s">
        <v>24</v>
      </c>
      <c r="Q676" t="s">
        <v>25</v>
      </c>
      <c r="R676" t="s">
        <v>130</v>
      </c>
      <c r="S676">
        <v>2489</v>
      </c>
      <c r="T676" t="s">
        <v>638</v>
      </c>
      <c r="U676" t="s">
        <v>639</v>
      </c>
      <c r="V676">
        <v>8</v>
      </c>
      <c r="W676" t="s">
        <v>29</v>
      </c>
    </row>
    <row r="677" spans="1:23" x14ac:dyDescent="0.3">
      <c r="A677">
        <v>696</v>
      </c>
      <c r="B677" t="s">
        <v>18</v>
      </c>
      <c r="C677">
        <v>2009</v>
      </c>
      <c r="D677">
        <f t="shared" ca="1" si="40"/>
        <v>14</v>
      </c>
      <c r="E677" s="5">
        <v>135000</v>
      </c>
      <c r="F677">
        <v>150000</v>
      </c>
      <c r="G677" t="s">
        <v>56</v>
      </c>
      <c r="H677" t="str">
        <f t="shared" si="41"/>
        <v>West</v>
      </c>
      <c r="I677" t="s">
        <v>21</v>
      </c>
      <c r="J677" t="str">
        <f t="shared" si="42"/>
        <v>Washington</v>
      </c>
      <c r="K677" t="s">
        <v>116</v>
      </c>
      <c r="L677" t="str">
        <f t="shared" si="43"/>
        <v>Seattle</v>
      </c>
      <c r="M677" t="s">
        <v>41</v>
      </c>
      <c r="N677" t="str">
        <f>IF(M677="", "", IFERROR(VLOOKUP(M677, Data!$A$1:$B$5, 2, 0), "Unkown fuel"))</f>
        <v>harmful</v>
      </c>
      <c r="O677" t="s">
        <v>23</v>
      </c>
      <c r="P677" t="s">
        <v>24</v>
      </c>
      <c r="Q677" t="s">
        <v>33</v>
      </c>
      <c r="R677" t="s">
        <v>85</v>
      </c>
      <c r="S677">
        <v>1061</v>
      </c>
      <c r="T677" t="s">
        <v>86</v>
      </c>
      <c r="U677" t="s">
        <v>87</v>
      </c>
      <c r="V677">
        <v>5</v>
      </c>
      <c r="W677" t="s">
        <v>29</v>
      </c>
    </row>
    <row r="678" spans="1:23" x14ac:dyDescent="0.3">
      <c r="A678">
        <v>697</v>
      </c>
      <c r="B678" t="s">
        <v>109</v>
      </c>
      <c r="C678">
        <v>2015</v>
      </c>
      <c r="D678">
        <f t="shared" ca="1" si="40"/>
        <v>8</v>
      </c>
      <c r="E678" s="5">
        <v>350000</v>
      </c>
      <c r="F678">
        <v>52000</v>
      </c>
      <c r="G678" t="s">
        <v>124</v>
      </c>
      <c r="H678" t="str">
        <f t="shared" si="41"/>
        <v>South</v>
      </c>
      <c r="I678" t="s">
        <v>148</v>
      </c>
      <c r="J678" t="str">
        <f t="shared" si="42"/>
        <v>North Carolina</v>
      </c>
      <c r="K678" t="s">
        <v>149</v>
      </c>
      <c r="L678" t="str">
        <f t="shared" si="43"/>
        <v>Charlotte</v>
      </c>
      <c r="M678" t="s">
        <v>22</v>
      </c>
      <c r="N678" t="str">
        <f>IF(M678="", "", IFERROR(VLOOKUP(M678, Data!$A$1:$B$5, 2, 0), "Unkown fuel"))</f>
        <v>very harmful</v>
      </c>
      <c r="O678" t="s">
        <v>23</v>
      </c>
      <c r="P678" t="s">
        <v>24</v>
      </c>
      <c r="Q678" t="s">
        <v>25</v>
      </c>
      <c r="R678" t="s">
        <v>285</v>
      </c>
      <c r="S678">
        <v>1405</v>
      </c>
      <c r="T678" t="s">
        <v>286</v>
      </c>
      <c r="U678" t="s">
        <v>287</v>
      </c>
      <c r="V678">
        <v>5</v>
      </c>
      <c r="W678" t="s">
        <v>29</v>
      </c>
    </row>
    <row r="679" spans="1:23" x14ac:dyDescent="0.3">
      <c r="A679">
        <v>698</v>
      </c>
      <c r="B679" t="s">
        <v>88</v>
      </c>
      <c r="C679">
        <v>2014</v>
      </c>
      <c r="D679">
        <f t="shared" ca="1" si="40"/>
        <v>9</v>
      </c>
      <c r="E679" s="5">
        <v>350000</v>
      </c>
      <c r="F679">
        <v>167000</v>
      </c>
      <c r="G679" t="s">
        <v>124</v>
      </c>
      <c r="H679" t="str">
        <f t="shared" si="41"/>
        <v>South</v>
      </c>
      <c r="I679" t="s">
        <v>196</v>
      </c>
      <c r="J679" t="str">
        <f t="shared" si="42"/>
        <v>Florida</v>
      </c>
      <c r="K679" t="s">
        <v>197</v>
      </c>
      <c r="L679" t="str">
        <f t="shared" si="43"/>
        <v>Miami</v>
      </c>
      <c r="M679" t="s">
        <v>22</v>
      </c>
      <c r="N679" t="str">
        <f>IF(M679="", "", IFERROR(VLOOKUP(M679, Data!$A$1:$B$5, 2, 0), "Unkown fuel"))</f>
        <v>very harmful</v>
      </c>
      <c r="O679" t="s">
        <v>23</v>
      </c>
      <c r="P679" t="s">
        <v>24</v>
      </c>
      <c r="Q679" t="s">
        <v>33</v>
      </c>
      <c r="R679" t="s">
        <v>363</v>
      </c>
      <c r="S679">
        <v>2523</v>
      </c>
      <c r="T679" t="s">
        <v>486</v>
      </c>
      <c r="U679" t="s">
        <v>596</v>
      </c>
      <c r="V679">
        <v>8</v>
      </c>
      <c r="W679" t="s">
        <v>29</v>
      </c>
    </row>
    <row r="680" spans="1:23" x14ac:dyDescent="0.3">
      <c r="A680">
        <v>699</v>
      </c>
      <c r="B680" t="s">
        <v>18</v>
      </c>
      <c r="C680">
        <v>2017</v>
      </c>
      <c r="D680">
        <f t="shared" ca="1" si="40"/>
        <v>6</v>
      </c>
      <c r="E680" s="5">
        <v>680000</v>
      </c>
      <c r="F680">
        <v>40000</v>
      </c>
      <c r="G680" t="s">
        <v>56</v>
      </c>
      <c r="H680" t="str">
        <f t="shared" si="41"/>
        <v>West</v>
      </c>
      <c r="I680" t="s">
        <v>57</v>
      </c>
      <c r="J680" t="str">
        <f t="shared" si="42"/>
        <v>California</v>
      </c>
      <c r="K680" t="s">
        <v>58</v>
      </c>
      <c r="L680" t="str">
        <f t="shared" si="43"/>
        <v>Los Angeles</v>
      </c>
      <c r="M680" t="s">
        <v>22</v>
      </c>
      <c r="N680" t="str">
        <f>IF(M680="", "", IFERROR(VLOOKUP(M680, Data!$A$1:$B$5, 2, 0), "Unkown fuel"))</f>
        <v>very harmful</v>
      </c>
      <c r="O680" t="s">
        <v>23</v>
      </c>
      <c r="P680" t="s">
        <v>24</v>
      </c>
      <c r="Q680" t="s">
        <v>25</v>
      </c>
      <c r="R680" t="s">
        <v>424</v>
      </c>
      <c r="S680">
        <v>1248</v>
      </c>
      <c r="T680" t="s">
        <v>425</v>
      </c>
      <c r="U680" t="s">
        <v>28</v>
      </c>
      <c r="V680">
        <v>5</v>
      </c>
      <c r="W680" t="s">
        <v>29</v>
      </c>
    </row>
    <row r="681" spans="1:23" x14ac:dyDescent="0.3">
      <c r="A681">
        <v>700</v>
      </c>
      <c r="B681" t="s">
        <v>18</v>
      </c>
      <c r="C681">
        <v>2010</v>
      </c>
      <c r="D681">
        <f t="shared" ca="1" si="40"/>
        <v>13</v>
      </c>
      <c r="E681" s="5">
        <v>200000</v>
      </c>
      <c r="F681">
        <v>190000</v>
      </c>
      <c r="G681" t="s">
        <v>124</v>
      </c>
      <c r="H681" t="str">
        <f t="shared" si="41"/>
        <v>South</v>
      </c>
      <c r="I681" t="s">
        <v>196</v>
      </c>
      <c r="J681" t="str">
        <f t="shared" si="42"/>
        <v>Florida</v>
      </c>
      <c r="K681" t="s">
        <v>197</v>
      </c>
      <c r="L681" t="str">
        <f t="shared" si="43"/>
        <v>Miami</v>
      </c>
      <c r="M681" t="s">
        <v>22</v>
      </c>
      <c r="N681" t="str">
        <f>IF(M681="", "", IFERROR(VLOOKUP(M681, Data!$A$1:$B$5, 2, 0), "Unkown fuel"))</f>
        <v>very harmful</v>
      </c>
      <c r="O681" t="s">
        <v>23</v>
      </c>
      <c r="P681" t="s">
        <v>24</v>
      </c>
      <c r="Q681" t="s">
        <v>33</v>
      </c>
      <c r="R681" t="s">
        <v>159</v>
      </c>
      <c r="S681">
        <v>1248</v>
      </c>
      <c r="T681" t="s">
        <v>393</v>
      </c>
      <c r="U681" t="s">
        <v>28</v>
      </c>
      <c r="V681">
        <v>5</v>
      </c>
      <c r="W681" t="s">
        <v>29</v>
      </c>
    </row>
    <row r="682" spans="1:23" x14ac:dyDescent="0.3">
      <c r="A682">
        <v>701</v>
      </c>
      <c r="B682" t="s">
        <v>75</v>
      </c>
      <c r="C682">
        <v>2016</v>
      </c>
      <c r="D682">
        <f t="shared" ca="1" si="40"/>
        <v>7</v>
      </c>
      <c r="E682" s="5">
        <v>300000</v>
      </c>
      <c r="F682">
        <v>50000</v>
      </c>
      <c r="G682" t="s">
        <v>56</v>
      </c>
      <c r="H682" t="str">
        <f t="shared" si="41"/>
        <v>West</v>
      </c>
      <c r="I682" t="s">
        <v>21</v>
      </c>
      <c r="J682" t="str">
        <f t="shared" si="42"/>
        <v>Washington</v>
      </c>
      <c r="K682" t="s">
        <v>116</v>
      </c>
      <c r="L682" t="str">
        <f t="shared" si="43"/>
        <v>Seattle</v>
      </c>
      <c r="M682" t="s">
        <v>41</v>
      </c>
      <c r="N682" t="str">
        <f>IF(M682="", "", IFERROR(VLOOKUP(M682, Data!$A$1:$B$5, 2, 0), "Unkown fuel"))</f>
        <v>harmful</v>
      </c>
      <c r="O682" t="s">
        <v>23</v>
      </c>
      <c r="P682" t="s">
        <v>24</v>
      </c>
      <c r="Q682" t="s">
        <v>25</v>
      </c>
      <c r="R682" t="s">
        <v>305</v>
      </c>
      <c r="S682">
        <v>999</v>
      </c>
      <c r="T682" t="s">
        <v>86</v>
      </c>
      <c r="U682" t="s">
        <v>306</v>
      </c>
      <c r="V682">
        <v>5</v>
      </c>
      <c r="W682" t="s">
        <v>29</v>
      </c>
    </row>
    <row r="683" spans="1:23" x14ac:dyDescent="0.3">
      <c r="A683">
        <v>702</v>
      </c>
      <c r="B683" t="s">
        <v>88</v>
      </c>
      <c r="C683">
        <v>2011</v>
      </c>
      <c r="D683">
        <f t="shared" ca="1" si="40"/>
        <v>12</v>
      </c>
      <c r="E683" s="5">
        <v>270000</v>
      </c>
      <c r="F683">
        <v>70000</v>
      </c>
      <c r="G683" t="s">
        <v>124</v>
      </c>
      <c r="H683" t="str">
        <f t="shared" si="41"/>
        <v>South</v>
      </c>
      <c r="I683" t="s">
        <v>196</v>
      </c>
      <c r="J683" t="str">
        <f t="shared" si="42"/>
        <v>Florida</v>
      </c>
      <c r="K683" t="s">
        <v>197</v>
      </c>
      <c r="L683" t="str">
        <f t="shared" si="43"/>
        <v>Miami</v>
      </c>
      <c r="M683" t="s">
        <v>22</v>
      </c>
      <c r="N683" t="str">
        <f>IF(M683="", "", IFERROR(VLOOKUP(M683, Data!$A$1:$B$5, 2, 0), "Unkown fuel"))</f>
        <v>very harmful</v>
      </c>
      <c r="O683" t="s">
        <v>23</v>
      </c>
      <c r="P683" t="s">
        <v>24</v>
      </c>
      <c r="Q683" t="s">
        <v>33</v>
      </c>
      <c r="R683" t="s">
        <v>130</v>
      </c>
      <c r="S683">
        <v>2498</v>
      </c>
      <c r="T683" t="s">
        <v>627</v>
      </c>
      <c r="U683" t="s">
        <v>628</v>
      </c>
      <c r="V683">
        <v>7</v>
      </c>
      <c r="W683" t="s">
        <v>29</v>
      </c>
    </row>
    <row r="684" spans="1:23" x14ac:dyDescent="0.3">
      <c r="A684">
        <v>703</v>
      </c>
      <c r="B684" t="s">
        <v>18</v>
      </c>
      <c r="C684">
        <v>2012</v>
      </c>
      <c r="D684">
        <f t="shared" ca="1" si="40"/>
        <v>11</v>
      </c>
      <c r="E684" s="5">
        <v>225000</v>
      </c>
      <c r="F684">
        <v>80000</v>
      </c>
      <c r="G684" t="s">
        <v>124</v>
      </c>
      <c r="H684" t="str">
        <f t="shared" si="41"/>
        <v>South</v>
      </c>
      <c r="I684" t="s">
        <v>196</v>
      </c>
      <c r="J684" t="str">
        <f t="shared" si="42"/>
        <v>Florida</v>
      </c>
      <c r="K684" t="s">
        <v>197</v>
      </c>
      <c r="L684" t="str">
        <f t="shared" si="43"/>
        <v>Miami</v>
      </c>
      <c r="M684" t="s">
        <v>41</v>
      </c>
      <c r="N684" t="str">
        <f>IF(M684="", "", IFERROR(VLOOKUP(M684, Data!$A$1:$B$5, 2, 0), "Unkown fuel"))</f>
        <v>harmful</v>
      </c>
      <c r="O684" t="s">
        <v>23</v>
      </c>
      <c r="P684" t="s">
        <v>24</v>
      </c>
      <c r="Q684" t="s">
        <v>33</v>
      </c>
      <c r="R684" t="s">
        <v>85</v>
      </c>
      <c r="S684">
        <v>998</v>
      </c>
      <c r="T684" t="s">
        <v>67</v>
      </c>
      <c r="U684" t="s">
        <v>141</v>
      </c>
      <c r="V684">
        <v>5</v>
      </c>
      <c r="W684" t="s">
        <v>29</v>
      </c>
    </row>
    <row r="685" spans="1:23" x14ac:dyDescent="0.3">
      <c r="A685">
        <v>704</v>
      </c>
      <c r="B685" t="s">
        <v>88</v>
      </c>
      <c r="C685">
        <v>2008</v>
      </c>
      <c r="D685">
        <f t="shared" ca="1" si="40"/>
        <v>15</v>
      </c>
      <c r="E685" s="5">
        <v>250000</v>
      </c>
      <c r="F685">
        <v>120000</v>
      </c>
      <c r="G685" t="s">
        <v>56</v>
      </c>
      <c r="H685" t="str">
        <f t="shared" si="41"/>
        <v>West</v>
      </c>
      <c r="I685" t="s">
        <v>57</v>
      </c>
      <c r="J685" t="str">
        <f t="shared" si="42"/>
        <v>California</v>
      </c>
      <c r="K685" t="s">
        <v>58</v>
      </c>
      <c r="L685" t="str">
        <f t="shared" si="43"/>
        <v>Los Angeles</v>
      </c>
      <c r="M685" t="s">
        <v>22</v>
      </c>
      <c r="N685" t="str">
        <f>IF(M685="", "", IFERROR(VLOOKUP(M685, Data!$A$1:$B$5, 2, 0), "Unkown fuel"))</f>
        <v>very harmful</v>
      </c>
      <c r="O685" t="s">
        <v>23</v>
      </c>
      <c r="P685" t="s">
        <v>24</v>
      </c>
      <c r="Q685" t="s">
        <v>25</v>
      </c>
      <c r="R685" t="s">
        <v>363</v>
      </c>
      <c r="S685">
        <v>2523</v>
      </c>
      <c r="T685" t="s">
        <v>486</v>
      </c>
      <c r="U685" t="s">
        <v>487</v>
      </c>
      <c r="V685">
        <v>8</v>
      </c>
      <c r="W685" t="s">
        <v>29</v>
      </c>
    </row>
    <row r="686" spans="1:23" x14ac:dyDescent="0.3">
      <c r="A686">
        <v>705</v>
      </c>
      <c r="B686" t="s">
        <v>88</v>
      </c>
      <c r="C686">
        <v>2015</v>
      </c>
      <c r="D686">
        <f t="shared" ca="1" si="40"/>
        <v>8</v>
      </c>
      <c r="E686" s="5">
        <v>590000</v>
      </c>
      <c r="F686">
        <v>40000</v>
      </c>
      <c r="G686" t="s">
        <v>56</v>
      </c>
      <c r="H686" t="str">
        <f t="shared" si="41"/>
        <v>West</v>
      </c>
      <c r="I686" t="s">
        <v>57</v>
      </c>
      <c r="J686" t="str">
        <f t="shared" si="42"/>
        <v>California</v>
      </c>
      <c r="K686" t="s">
        <v>58</v>
      </c>
      <c r="L686" t="str">
        <f t="shared" si="43"/>
        <v>Los Angeles</v>
      </c>
      <c r="M686" t="s">
        <v>22</v>
      </c>
      <c r="N686" t="str">
        <f>IF(M686="", "", IFERROR(VLOOKUP(M686, Data!$A$1:$B$5, 2, 0), "Unkown fuel"))</f>
        <v>very harmful</v>
      </c>
      <c r="O686" t="s">
        <v>23</v>
      </c>
      <c r="P686" t="s">
        <v>24</v>
      </c>
      <c r="Q686" t="s">
        <v>33</v>
      </c>
      <c r="R686" t="s">
        <v>623</v>
      </c>
      <c r="S686">
        <v>1493</v>
      </c>
      <c r="T686" t="s">
        <v>171</v>
      </c>
      <c r="U686" t="s">
        <v>445</v>
      </c>
      <c r="V686">
        <v>7</v>
      </c>
      <c r="W686" t="s">
        <v>29</v>
      </c>
    </row>
    <row r="687" spans="1:23" x14ac:dyDescent="0.3">
      <c r="A687">
        <v>706</v>
      </c>
      <c r="B687" t="s">
        <v>46</v>
      </c>
      <c r="C687">
        <v>2015</v>
      </c>
      <c r="D687">
        <f t="shared" ca="1" si="40"/>
        <v>8</v>
      </c>
      <c r="E687" s="5">
        <v>290000</v>
      </c>
      <c r="F687">
        <v>17000</v>
      </c>
      <c r="G687" t="s">
        <v>56</v>
      </c>
      <c r="H687" t="str">
        <f t="shared" si="41"/>
        <v>West</v>
      </c>
      <c r="I687" t="s">
        <v>57</v>
      </c>
      <c r="J687" t="str">
        <f t="shared" si="42"/>
        <v>California</v>
      </c>
      <c r="K687" t="s">
        <v>58</v>
      </c>
      <c r="L687" t="str">
        <f t="shared" si="43"/>
        <v>Los Angeles</v>
      </c>
      <c r="M687" t="s">
        <v>41</v>
      </c>
      <c r="N687" t="str">
        <f>IF(M687="", "", IFERROR(VLOOKUP(M687, Data!$A$1:$B$5, 2, 0), "Unkown fuel"))</f>
        <v>harmful</v>
      </c>
      <c r="O687" t="s">
        <v>23</v>
      </c>
      <c r="P687" t="s">
        <v>24</v>
      </c>
      <c r="Q687" t="s">
        <v>25</v>
      </c>
      <c r="R687" t="s">
        <v>390</v>
      </c>
      <c r="S687">
        <v>814</v>
      </c>
      <c r="T687" t="s">
        <v>541</v>
      </c>
      <c r="U687" t="s">
        <v>542</v>
      </c>
      <c r="V687">
        <v>5</v>
      </c>
      <c r="W687" t="s">
        <v>29</v>
      </c>
    </row>
    <row r="688" spans="1:23" x14ac:dyDescent="0.3">
      <c r="A688">
        <v>707</v>
      </c>
      <c r="B688" t="s">
        <v>18</v>
      </c>
      <c r="C688">
        <v>2010</v>
      </c>
      <c r="D688">
        <f t="shared" ca="1" si="40"/>
        <v>13</v>
      </c>
      <c r="E688" s="5">
        <v>100000</v>
      </c>
      <c r="F688">
        <v>180000</v>
      </c>
      <c r="G688" t="s">
        <v>19</v>
      </c>
      <c r="H688" t="str">
        <f t="shared" si="41"/>
        <v>East</v>
      </c>
      <c r="I688" t="s">
        <v>31</v>
      </c>
      <c r="J688" t="str">
        <f t="shared" si="42"/>
        <v>New York</v>
      </c>
      <c r="K688" t="s">
        <v>32</v>
      </c>
      <c r="L688" t="str">
        <f t="shared" si="43"/>
        <v>New York City</v>
      </c>
      <c r="M688" t="s">
        <v>41</v>
      </c>
      <c r="N688" t="str">
        <f>IF(M688="", "", IFERROR(VLOOKUP(M688, Data!$A$1:$B$5, 2, 0), "Unkown fuel"))</f>
        <v>harmful</v>
      </c>
      <c r="O688" t="s">
        <v>23</v>
      </c>
      <c r="P688" t="s">
        <v>24</v>
      </c>
      <c r="Q688" t="s">
        <v>33</v>
      </c>
      <c r="R688" t="s">
        <v>273</v>
      </c>
      <c r="S688">
        <v>998</v>
      </c>
      <c r="T688" t="s">
        <v>67</v>
      </c>
      <c r="U688" t="s">
        <v>141</v>
      </c>
      <c r="V688">
        <v>5</v>
      </c>
      <c r="W688" t="s">
        <v>29</v>
      </c>
    </row>
    <row r="689" spans="1:23" x14ac:dyDescent="0.3">
      <c r="A689">
        <v>708</v>
      </c>
      <c r="B689" t="s">
        <v>18</v>
      </c>
      <c r="C689">
        <v>2016</v>
      </c>
      <c r="D689">
        <f t="shared" ca="1" si="40"/>
        <v>7</v>
      </c>
      <c r="E689" s="5">
        <v>395000</v>
      </c>
      <c r="F689">
        <v>50000</v>
      </c>
      <c r="G689" t="s">
        <v>19</v>
      </c>
      <c r="H689" t="str">
        <f t="shared" si="41"/>
        <v>East</v>
      </c>
      <c r="I689" t="s">
        <v>31</v>
      </c>
      <c r="J689" t="str">
        <f t="shared" si="42"/>
        <v>New York</v>
      </c>
      <c r="K689" t="s">
        <v>32</v>
      </c>
      <c r="L689" t="str">
        <f t="shared" si="43"/>
        <v>New York City</v>
      </c>
      <c r="M689" t="s">
        <v>41</v>
      </c>
      <c r="N689" t="str">
        <f>IF(M689="", "", IFERROR(VLOOKUP(M689, Data!$A$1:$B$5, 2, 0), "Unkown fuel"))</f>
        <v>harmful</v>
      </c>
      <c r="O689" t="s">
        <v>23</v>
      </c>
      <c r="P689" t="s">
        <v>24</v>
      </c>
      <c r="Q689" t="s">
        <v>25</v>
      </c>
      <c r="R689" t="s">
        <v>243</v>
      </c>
      <c r="S689">
        <v>998</v>
      </c>
      <c r="T689" t="s">
        <v>244</v>
      </c>
      <c r="U689" t="s">
        <v>141</v>
      </c>
      <c r="V689">
        <v>5</v>
      </c>
      <c r="W689" t="s">
        <v>29</v>
      </c>
    </row>
    <row r="690" spans="1:23" x14ac:dyDescent="0.3">
      <c r="A690">
        <v>709</v>
      </c>
      <c r="B690" t="s">
        <v>46</v>
      </c>
      <c r="C690">
        <v>2014</v>
      </c>
      <c r="D690">
        <f t="shared" ca="1" si="40"/>
        <v>9</v>
      </c>
      <c r="E690" s="5">
        <v>195000</v>
      </c>
      <c r="F690">
        <v>65000</v>
      </c>
      <c r="G690" t="s">
        <v>56</v>
      </c>
      <c r="H690" t="str">
        <f t="shared" si="41"/>
        <v>West</v>
      </c>
      <c r="I690" t="s">
        <v>57</v>
      </c>
      <c r="J690" t="str">
        <f t="shared" si="42"/>
        <v>California</v>
      </c>
      <c r="K690" t="s">
        <v>58</v>
      </c>
      <c r="L690" t="str">
        <f t="shared" si="43"/>
        <v>Los Angeles</v>
      </c>
      <c r="M690" t="s">
        <v>41</v>
      </c>
      <c r="N690" t="str">
        <f>IF(M690="", "", IFERROR(VLOOKUP(M690, Data!$A$1:$B$5, 2, 0), "Unkown fuel"))</f>
        <v>harmful</v>
      </c>
      <c r="O690" t="s">
        <v>23</v>
      </c>
      <c r="P690" t="s">
        <v>24</v>
      </c>
      <c r="Q690" t="s">
        <v>33</v>
      </c>
      <c r="R690" t="s">
        <v>390</v>
      </c>
      <c r="S690">
        <v>814</v>
      </c>
      <c r="T690" t="s">
        <v>541</v>
      </c>
      <c r="U690" t="s">
        <v>542</v>
      </c>
      <c r="V690">
        <v>5</v>
      </c>
      <c r="W690" t="s">
        <v>29</v>
      </c>
    </row>
    <row r="691" spans="1:23" x14ac:dyDescent="0.3">
      <c r="A691">
        <v>710</v>
      </c>
      <c r="B691" t="s">
        <v>109</v>
      </c>
      <c r="C691">
        <v>2011</v>
      </c>
      <c r="D691">
        <f t="shared" ca="1" si="40"/>
        <v>12</v>
      </c>
      <c r="E691" s="5">
        <v>45000</v>
      </c>
      <c r="F691">
        <v>10000</v>
      </c>
      <c r="G691" t="s">
        <v>56</v>
      </c>
      <c r="H691" t="str">
        <f t="shared" si="41"/>
        <v>West</v>
      </c>
      <c r="I691" t="s">
        <v>57</v>
      </c>
      <c r="J691" t="str">
        <f t="shared" si="42"/>
        <v>California</v>
      </c>
      <c r="K691" t="s">
        <v>58</v>
      </c>
      <c r="L691" t="str">
        <f t="shared" si="43"/>
        <v>Los Angeles</v>
      </c>
      <c r="M691" t="s">
        <v>41</v>
      </c>
      <c r="N691" t="str">
        <f>IF(M691="", "", IFERROR(VLOOKUP(M691, Data!$A$1:$B$5, 2, 0), "Unkown fuel"))</f>
        <v>harmful</v>
      </c>
      <c r="O691" t="s">
        <v>23</v>
      </c>
      <c r="P691" t="s">
        <v>24</v>
      </c>
      <c r="Q691" t="s">
        <v>42</v>
      </c>
      <c r="R691" t="s">
        <v>182</v>
      </c>
      <c r="S691">
        <v>624</v>
      </c>
      <c r="T691" t="s">
        <v>131</v>
      </c>
      <c r="U691" t="s">
        <v>640</v>
      </c>
      <c r="V691">
        <v>4</v>
      </c>
      <c r="W691" t="s">
        <v>29</v>
      </c>
    </row>
    <row r="692" spans="1:23" x14ac:dyDescent="0.3">
      <c r="A692">
        <v>711</v>
      </c>
      <c r="B692" t="s">
        <v>88</v>
      </c>
      <c r="C692">
        <v>2009</v>
      </c>
      <c r="D692">
        <f t="shared" ca="1" si="40"/>
        <v>14</v>
      </c>
      <c r="E692" s="5">
        <v>270000</v>
      </c>
      <c r="F692">
        <v>70000</v>
      </c>
      <c r="G692" t="s">
        <v>56</v>
      </c>
      <c r="H692" t="str">
        <f t="shared" si="41"/>
        <v>West</v>
      </c>
      <c r="I692" t="s">
        <v>57</v>
      </c>
      <c r="J692" t="str">
        <f t="shared" si="42"/>
        <v>California</v>
      </c>
      <c r="K692" t="s">
        <v>58</v>
      </c>
      <c r="L692" t="str">
        <f t="shared" si="43"/>
        <v>Los Angeles</v>
      </c>
      <c r="M692" t="s">
        <v>22</v>
      </c>
      <c r="N692" t="str">
        <f>IF(M692="", "", IFERROR(VLOOKUP(M692, Data!$A$1:$B$5, 2, 0), "Unkown fuel"))</f>
        <v>very harmful</v>
      </c>
      <c r="O692" t="s">
        <v>23</v>
      </c>
      <c r="P692" t="s">
        <v>24</v>
      </c>
      <c r="Q692" t="s">
        <v>33</v>
      </c>
      <c r="R692" t="s">
        <v>363</v>
      </c>
      <c r="S692">
        <v>2523</v>
      </c>
      <c r="T692" t="s">
        <v>486</v>
      </c>
      <c r="U692" t="s">
        <v>487</v>
      </c>
      <c r="V692">
        <v>8</v>
      </c>
      <c r="W692" t="s">
        <v>29</v>
      </c>
    </row>
    <row r="693" spans="1:23" x14ac:dyDescent="0.3">
      <c r="A693">
        <v>712</v>
      </c>
      <c r="B693" t="s">
        <v>120</v>
      </c>
      <c r="C693">
        <v>2014</v>
      </c>
      <c r="D693">
        <f t="shared" ca="1" si="40"/>
        <v>9</v>
      </c>
      <c r="E693" s="5">
        <v>600000</v>
      </c>
      <c r="F693">
        <v>90000</v>
      </c>
      <c r="G693" t="s">
        <v>56</v>
      </c>
      <c r="H693" t="str">
        <f t="shared" si="41"/>
        <v>West</v>
      </c>
      <c r="I693" t="s">
        <v>57</v>
      </c>
      <c r="J693" t="str">
        <f t="shared" si="42"/>
        <v>California</v>
      </c>
      <c r="K693" t="s">
        <v>58</v>
      </c>
      <c r="L693" t="str">
        <f t="shared" si="43"/>
        <v>Los Angeles</v>
      </c>
      <c r="M693" t="s">
        <v>22</v>
      </c>
      <c r="N693" t="str">
        <f>IF(M693="", "", IFERROR(VLOOKUP(M693, Data!$A$1:$B$5, 2, 0), "Unkown fuel"))</f>
        <v>very harmful</v>
      </c>
      <c r="O693" t="s">
        <v>23</v>
      </c>
      <c r="P693" t="s">
        <v>24</v>
      </c>
      <c r="Q693" t="s">
        <v>33</v>
      </c>
      <c r="R693" t="s">
        <v>641</v>
      </c>
      <c r="S693">
        <v>2499</v>
      </c>
      <c r="T693" t="s">
        <v>642</v>
      </c>
      <c r="U693" t="s">
        <v>643</v>
      </c>
      <c r="V693">
        <v>9</v>
      </c>
      <c r="W693" t="s">
        <v>29</v>
      </c>
    </row>
    <row r="694" spans="1:23" x14ac:dyDescent="0.3">
      <c r="A694">
        <v>713</v>
      </c>
      <c r="B694" t="s">
        <v>46</v>
      </c>
      <c r="C694">
        <v>2015</v>
      </c>
      <c r="D694">
        <f t="shared" ca="1" si="40"/>
        <v>8</v>
      </c>
      <c r="E694" s="5">
        <v>715000</v>
      </c>
      <c r="F694">
        <v>50000</v>
      </c>
      <c r="G694" t="s">
        <v>19</v>
      </c>
      <c r="H694" t="str">
        <f t="shared" si="41"/>
        <v>East</v>
      </c>
      <c r="I694" t="s">
        <v>31</v>
      </c>
      <c r="J694" t="str">
        <f t="shared" si="42"/>
        <v>New York</v>
      </c>
      <c r="K694" t="s">
        <v>32</v>
      </c>
      <c r="L694" t="str">
        <f t="shared" si="43"/>
        <v>New York City</v>
      </c>
      <c r="M694" t="s">
        <v>22</v>
      </c>
      <c r="N694" t="str">
        <f>IF(M694="", "", IFERROR(VLOOKUP(M694, Data!$A$1:$B$5, 2, 0), "Unkown fuel"))</f>
        <v>very harmful</v>
      </c>
      <c r="O694" t="s">
        <v>23</v>
      </c>
      <c r="P694" t="s">
        <v>24</v>
      </c>
      <c r="Q694" t="s">
        <v>25</v>
      </c>
      <c r="R694" t="s">
        <v>99</v>
      </c>
      <c r="S694">
        <v>1396</v>
      </c>
      <c r="T694" t="s">
        <v>100</v>
      </c>
      <c r="U694" t="s">
        <v>101</v>
      </c>
      <c r="V694">
        <v>5</v>
      </c>
      <c r="W694" t="s">
        <v>29</v>
      </c>
    </row>
    <row r="695" spans="1:23" x14ac:dyDescent="0.3">
      <c r="A695">
        <v>714</v>
      </c>
      <c r="B695" t="s">
        <v>46</v>
      </c>
      <c r="C695">
        <v>2019</v>
      </c>
      <c r="D695">
        <f t="shared" ca="1" si="40"/>
        <v>4</v>
      </c>
      <c r="E695" s="5">
        <v>600000</v>
      </c>
      <c r="F695">
        <v>10000</v>
      </c>
      <c r="G695" t="s">
        <v>19</v>
      </c>
      <c r="H695" t="str">
        <f t="shared" si="41"/>
        <v>East</v>
      </c>
      <c r="I695" t="s">
        <v>31</v>
      </c>
      <c r="J695" t="str">
        <f t="shared" si="42"/>
        <v>New York</v>
      </c>
      <c r="K695" t="s">
        <v>32</v>
      </c>
      <c r="L695" t="str">
        <f t="shared" si="43"/>
        <v>New York City</v>
      </c>
      <c r="M695" t="s">
        <v>41</v>
      </c>
      <c r="N695" t="str">
        <f>IF(M695="", "", IFERROR(VLOOKUP(M695, Data!$A$1:$B$5, 2, 0), "Unkown fuel"))</f>
        <v>harmful</v>
      </c>
      <c r="O695" t="s">
        <v>23</v>
      </c>
      <c r="P695" t="s">
        <v>24</v>
      </c>
      <c r="Q695" t="s">
        <v>25</v>
      </c>
      <c r="R695" t="s">
        <v>133</v>
      </c>
      <c r="S695">
        <v>1197</v>
      </c>
      <c r="T695" t="s">
        <v>54</v>
      </c>
      <c r="U695" t="s">
        <v>414</v>
      </c>
      <c r="V695">
        <v>5</v>
      </c>
      <c r="W695" t="s">
        <v>29</v>
      </c>
    </row>
    <row r="696" spans="1:23" x14ac:dyDescent="0.3">
      <c r="A696">
        <v>715</v>
      </c>
      <c r="B696" t="s">
        <v>88</v>
      </c>
      <c r="C696">
        <v>2019</v>
      </c>
      <c r="D696">
        <f t="shared" ca="1" si="40"/>
        <v>4</v>
      </c>
      <c r="E696" s="5">
        <v>875000</v>
      </c>
      <c r="F696">
        <v>25000</v>
      </c>
      <c r="G696" t="s">
        <v>38</v>
      </c>
      <c r="H696" t="str">
        <f t="shared" si="41"/>
        <v>Central</v>
      </c>
      <c r="I696" t="s">
        <v>39</v>
      </c>
      <c r="J696" t="str">
        <f t="shared" si="42"/>
        <v>Illinois</v>
      </c>
      <c r="K696" t="s">
        <v>40</v>
      </c>
      <c r="L696" t="str">
        <f t="shared" si="43"/>
        <v>Chicago</v>
      </c>
      <c r="M696" t="s">
        <v>22</v>
      </c>
      <c r="N696" t="str">
        <f>IF(M696="", "", IFERROR(VLOOKUP(M696, Data!$A$1:$B$5, 2, 0), "Unkown fuel"))</f>
        <v>very harmful</v>
      </c>
      <c r="O696" t="s">
        <v>23</v>
      </c>
      <c r="P696" t="s">
        <v>24</v>
      </c>
      <c r="Q696" t="s">
        <v>25</v>
      </c>
      <c r="R696" t="s">
        <v>623</v>
      </c>
      <c r="S696">
        <v>1493</v>
      </c>
      <c r="T696" t="s">
        <v>171</v>
      </c>
      <c r="U696" t="s">
        <v>445</v>
      </c>
      <c r="V696">
        <v>7</v>
      </c>
      <c r="W696" t="s">
        <v>29</v>
      </c>
    </row>
    <row r="697" spans="1:23" x14ac:dyDescent="0.3">
      <c r="A697">
        <v>716</v>
      </c>
      <c r="B697" t="s">
        <v>88</v>
      </c>
      <c r="C697">
        <v>2011</v>
      </c>
      <c r="D697">
        <f t="shared" ca="1" si="40"/>
        <v>12</v>
      </c>
      <c r="E697" s="5">
        <v>420000</v>
      </c>
      <c r="F697">
        <v>100000</v>
      </c>
      <c r="G697" t="s">
        <v>38</v>
      </c>
      <c r="H697" t="str">
        <f t="shared" si="41"/>
        <v>Central</v>
      </c>
      <c r="I697" t="s">
        <v>39</v>
      </c>
      <c r="J697" t="str">
        <f t="shared" si="42"/>
        <v>Illinois</v>
      </c>
      <c r="K697" t="s">
        <v>40</v>
      </c>
      <c r="L697" t="str">
        <f t="shared" si="43"/>
        <v>Chicago</v>
      </c>
      <c r="M697" t="s">
        <v>22</v>
      </c>
      <c r="N697" t="str">
        <f>IF(M697="", "", IFERROR(VLOOKUP(M697, Data!$A$1:$B$5, 2, 0), "Unkown fuel"))</f>
        <v>very harmful</v>
      </c>
      <c r="O697" t="s">
        <v>23</v>
      </c>
      <c r="P697" t="s">
        <v>24</v>
      </c>
      <c r="Q697" t="s">
        <v>33</v>
      </c>
      <c r="R697" t="s">
        <v>179</v>
      </c>
      <c r="S697">
        <v>2179</v>
      </c>
      <c r="T697" t="s">
        <v>644</v>
      </c>
      <c r="U697" t="s">
        <v>645</v>
      </c>
      <c r="V697">
        <v>5</v>
      </c>
      <c r="W697" t="s">
        <v>29</v>
      </c>
    </row>
    <row r="698" spans="1:23" x14ac:dyDescent="0.3">
      <c r="A698">
        <v>717</v>
      </c>
      <c r="B698" t="s">
        <v>37</v>
      </c>
      <c r="C698">
        <v>2007</v>
      </c>
      <c r="D698">
        <f t="shared" ca="1" si="40"/>
        <v>16</v>
      </c>
      <c r="E698" s="5">
        <v>325000</v>
      </c>
      <c r="F698">
        <v>70000</v>
      </c>
      <c r="G698" t="s">
        <v>38</v>
      </c>
      <c r="H698" t="str">
        <f t="shared" si="41"/>
        <v>Central</v>
      </c>
      <c r="I698" t="s">
        <v>39</v>
      </c>
      <c r="J698" t="str">
        <f t="shared" si="42"/>
        <v>Illinois</v>
      </c>
      <c r="K698" t="s">
        <v>40</v>
      </c>
      <c r="L698" t="str">
        <f t="shared" si="43"/>
        <v>Chicago</v>
      </c>
      <c r="M698" t="s">
        <v>41</v>
      </c>
      <c r="N698" t="str">
        <f>IF(M698="", "", IFERROR(VLOOKUP(M698, Data!$A$1:$B$5, 2, 0), "Unkown fuel"))</f>
        <v>harmful</v>
      </c>
      <c r="O698" t="s">
        <v>23</v>
      </c>
      <c r="P698" t="s">
        <v>154</v>
      </c>
      <c r="Q698" t="s">
        <v>33</v>
      </c>
      <c r="R698" t="s">
        <v>646</v>
      </c>
      <c r="S698">
        <v>2354</v>
      </c>
      <c r="T698" t="s">
        <v>647</v>
      </c>
      <c r="U698" t="s">
        <v>648</v>
      </c>
      <c r="V698">
        <v>5</v>
      </c>
      <c r="W698" t="s">
        <v>29</v>
      </c>
    </row>
    <row r="699" spans="1:23" x14ac:dyDescent="0.3">
      <c r="A699">
        <v>718</v>
      </c>
      <c r="B699" t="s">
        <v>145</v>
      </c>
      <c r="C699">
        <v>2017</v>
      </c>
      <c r="D699">
        <f t="shared" ca="1" si="40"/>
        <v>6</v>
      </c>
      <c r="E699" s="5">
        <v>385000</v>
      </c>
      <c r="F699">
        <v>30000</v>
      </c>
      <c r="G699" t="s">
        <v>38</v>
      </c>
      <c r="H699" t="str">
        <f t="shared" si="41"/>
        <v>Central</v>
      </c>
      <c r="I699" t="s">
        <v>39</v>
      </c>
      <c r="J699" t="str">
        <f t="shared" si="42"/>
        <v>Illinois</v>
      </c>
      <c r="K699" t="s">
        <v>40</v>
      </c>
      <c r="L699" t="str">
        <f t="shared" si="43"/>
        <v>Chicago</v>
      </c>
      <c r="M699" t="s">
        <v>41</v>
      </c>
      <c r="N699" t="str">
        <f>IF(M699="", "", IFERROR(VLOOKUP(M699, Data!$A$1:$B$5, 2, 0), "Unkown fuel"))</f>
        <v>harmful</v>
      </c>
      <c r="O699" t="s">
        <v>23</v>
      </c>
      <c r="P699" t="s">
        <v>24</v>
      </c>
      <c r="Q699" t="s">
        <v>25</v>
      </c>
      <c r="R699" t="s">
        <v>146</v>
      </c>
      <c r="S699">
        <v>1198</v>
      </c>
      <c r="T699" t="s">
        <v>516</v>
      </c>
      <c r="U699" t="s">
        <v>147</v>
      </c>
      <c r="V699">
        <v>5</v>
      </c>
      <c r="W699" t="s">
        <v>29</v>
      </c>
    </row>
    <row r="700" spans="1:23" x14ac:dyDescent="0.3">
      <c r="A700">
        <v>719</v>
      </c>
      <c r="B700" t="s">
        <v>88</v>
      </c>
      <c r="C700">
        <v>2016</v>
      </c>
      <c r="D700">
        <f t="shared" ca="1" si="40"/>
        <v>7</v>
      </c>
      <c r="E700" s="5">
        <v>300000</v>
      </c>
      <c r="F700">
        <v>40000</v>
      </c>
      <c r="G700" t="s">
        <v>38</v>
      </c>
      <c r="H700" t="str">
        <f t="shared" si="41"/>
        <v>Central</v>
      </c>
      <c r="I700" t="s">
        <v>70</v>
      </c>
      <c r="J700" t="str">
        <f t="shared" si="42"/>
        <v>Texas</v>
      </c>
      <c r="K700" t="s">
        <v>92</v>
      </c>
      <c r="L700" t="str">
        <f t="shared" si="43"/>
        <v>Dallas</v>
      </c>
      <c r="M700" t="s">
        <v>41</v>
      </c>
      <c r="N700" t="str">
        <f>IF(M700="", "", IFERROR(VLOOKUP(M700, Data!$A$1:$B$5, 2, 0), "Unkown fuel"))</f>
        <v>harmful</v>
      </c>
      <c r="O700" t="s">
        <v>23</v>
      </c>
      <c r="P700" t="s">
        <v>24</v>
      </c>
      <c r="Q700" t="s">
        <v>25</v>
      </c>
      <c r="R700" t="s">
        <v>89</v>
      </c>
      <c r="S700">
        <v>1198</v>
      </c>
      <c r="T700" t="s">
        <v>90</v>
      </c>
      <c r="U700" t="s">
        <v>91</v>
      </c>
      <c r="V700">
        <v>6</v>
      </c>
      <c r="W700" t="s">
        <v>29</v>
      </c>
    </row>
    <row r="701" spans="1:23" x14ac:dyDescent="0.3">
      <c r="A701">
        <v>720</v>
      </c>
      <c r="B701" t="s">
        <v>46</v>
      </c>
      <c r="C701">
        <v>2012</v>
      </c>
      <c r="D701">
        <f t="shared" ca="1" si="40"/>
        <v>11</v>
      </c>
      <c r="E701" s="5">
        <v>335000</v>
      </c>
      <c r="F701">
        <v>135000</v>
      </c>
      <c r="G701" t="s">
        <v>38</v>
      </c>
      <c r="H701" t="str">
        <f t="shared" si="41"/>
        <v>Central</v>
      </c>
      <c r="I701" t="s">
        <v>70</v>
      </c>
      <c r="J701" t="str">
        <f t="shared" si="42"/>
        <v>Texas</v>
      </c>
      <c r="K701" t="s">
        <v>92</v>
      </c>
      <c r="L701" t="str">
        <f t="shared" si="43"/>
        <v>Dallas</v>
      </c>
      <c r="M701" t="s">
        <v>22</v>
      </c>
      <c r="N701" t="str">
        <f>IF(M701="", "", IFERROR(VLOOKUP(M701, Data!$A$1:$B$5, 2, 0), "Unkown fuel"))</f>
        <v>very harmful</v>
      </c>
      <c r="O701" t="s">
        <v>23</v>
      </c>
      <c r="P701" t="s">
        <v>24</v>
      </c>
      <c r="Q701" t="s">
        <v>25</v>
      </c>
      <c r="R701" t="s">
        <v>291</v>
      </c>
      <c r="S701">
        <v>1396</v>
      </c>
      <c r="T701" t="s">
        <v>216</v>
      </c>
      <c r="U701" t="s">
        <v>649</v>
      </c>
      <c r="V701">
        <v>5</v>
      </c>
      <c r="W701" t="s">
        <v>29</v>
      </c>
    </row>
    <row r="702" spans="1:23" x14ac:dyDescent="0.3">
      <c r="A702">
        <v>721</v>
      </c>
      <c r="B702" t="s">
        <v>18</v>
      </c>
      <c r="C702">
        <v>2014</v>
      </c>
      <c r="D702">
        <f t="shared" ca="1" si="40"/>
        <v>9</v>
      </c>
      <c r="E702" s="5">
        <v>300000</v>
      </c>
      <c r="F702">
        <v>35000</v>
      </c>
      <c r="G702" t="s">
        <v>38</v>
      </c>
      <c r="H702" t="str">
        <f t="shared" si="41"/>
        <v>Central</v>
      </c>
      <c r="I702" t="s">
        <v>70</v>
      </c>
      <c r="J702" t="str">
        <f t="shared" si="42"/>
        <v>Texas</v>
      </c>
      <c r="K702" t="s">
        <v>92</v>
      </c>
      <c r="L702" t="str">
        <f t="shared" si="43"/>
        <v>Dallas</v>
      </c>
      <c r="M702" t="s">
        <v>41</v>
      </c>
      <c r="N702" t="str">
        <f>IF(M702="", "", IFERROR(VLOOKUP(M702, Data!$A$1:$B$5, 2, 0), "Unkown fuel"))</f>
        <v>harmful</v>
      </c>
      <c r="O702" t="s">
        <v>23</v>
      </c>
      <c r="P702" t="s">
        <v>24</v>
      </c>
      <c r="Q702" t="s">
        <v>25</v>
      </c>
      <c r="R702" t="s">
        <v>243</v>
      </c>
      <c r="S702">
        <v>998</v>
      </c>
      <c r="T702" t="s">
        <v>244</v>
      </c>
      <c r="U702" t="s">
        <v>141</v>
      </c>
      <c r="V702">
        <v>5</v>
      </c>
      <c r="W702" t="s">
        <v>29</v>
      </c>
    </row>
    <row r="703" spans="1:23" x14ac:dyDescent="0.3">
      <c r="A703">
        <v>722</v>
      </c>
      <c r="B703" t="s">
        <v>46</v>
      </c>
      <c r="C703">
        <v>2004</v>
      </c>
      <c r="D703">
        <f t="shared" ca="1" si="40"/>
        <v>19</v>
      </c>
      <c r="E703" s="5">
        <v>80000</v>
      </c>
      <c r="F703">
        <v>120000</v>
      </c>
      <c r="G703" t="s">
        <v>56</v>
      </c>
      <c r="H703" t="str">
        <f t="shared" si="41"/>
        <v>West</v>
      </c>
      <c r="I703" t="s">
        <v>57</v>
      </c>
      <c r="J703" t="str">
        <f t="shared" si="42"/>
        <v>California</v>
      </c>
      <c r="K703" t="s">
        <v>58</v>
      </c>
      <c r="L703" t="str">
        <f t="shared" si="43"/>
        <v>Los Angeles</v>
      </c>
      <c r="M703" t="s">
        <v>41</v>
      </c>
      <c r="N703" t="str">
        <f>IF(M703="", "", IFERROR(VLOOKUP(M703, Data!$A$1:$B$5, 2, 0), "Unkown fuel"))</f>
        <v>harmful</v>
      </c>
      <c r="O703" t="s">
        <v>23</v>
      </c>
      <c r="P703" t="s">
        <v>24</v>
      </c>
      <c r="Q703" t="s">
        <v>33</v>
      </c>
      <c r="R703" t="s">
        <v>448</v>
      </c>
      <c r="S703">
        <v>1495</v>
      </c>
      <c r="T703" t="s">
        <v>449</v>
      </c>
      <c r="U703" t="s">
        <v>450</v>
      </c>
      <c r="V703">
        <v>5</v>
      </c>
      <c r="W703" t="s">
        <v>29</v>
      </c>
    </row>
    <row r="704" spans="1:23" x14ac:dyDescent="0.3">
      <c r="A704">
        <v>723</v>
      </c>
      <c r="B704" t="s">
        <v>88</v>
      </c>
      <c r="C704">
        <v>2012</v>
      </c>
      <c r="D704">
        <f t="shared" ca="1" si="40"/>
        <v>11</v>
      </c>
      <c r="E704" s="5">
        <v>400000</v>
      </c>
      <c r="F704">
        <v>120000</v>
      </c>
      <c r="G704" t="s">
        <v>19</v>
      </c>
      <c r="H704" t="str">
        <f t="shared" si="41"/>
        <v>East</v>
      </c>
      <c r="I704" t="s">
        <v>206</v>
      </c>
      <c r="J704" t="str">
        <f t="shared" si="42"/>
        <v>Pennsylvania</v>
      </c>
      <c r="K704" t="s">
        <v>207</v>
      </c>
      <c r="L704" t="str">
        <f t="shared" si="43"/>
        <v>Philadelphia</v>
      </c>
      <c r="M704" t="s">
        <v>22</v>
      </c>
      <c r="N704" t="str">
        <f>IF(M704="", "", IFERROR(VLOOKUP(M704, Data!$A$1:$B$5, 2, 0), "Unkown fuel"))</f>
        <v>very harmful</v>
      </c>
      <c r="O704" t="s">
        <v>23</v>
      </c>
      <c r="P704" t="s">
        <v>24</v>
      </c>
      <c r="Q704" t="s">
        <v>25</v>
      </c>
      <c r="R704" t="s">
        <v>489</v>
      </c>
      <c r="S704">
        <v>2523</v>
      </c>
      <c r="T704" t="s">
        <v>309</v>
      </c>
      <c r="U704" t="s">
        <v>490</v>
      </c>
      <c r="V704">
        <v>7</v>
      </c>
      <c r="W704" t="s">
        <v>29</v>
      </c>
    </row>
    <row r="705" spans="1:23" x14ac:dyDescent="0.3">
      <c r="A705">
        <v>724</v>
      </c>
      <c r="B705" t="s">
        <v>109</v>
      </c>
      <c r="C705">
        <v>2012</v>
      </c>
      <c r="D705">
        <f t="shared" ca="1" si="40"/>
        <v>11</v>
      </c>
      <c r="E705" s="5">
        <v>168000</v>
      </c>
      <c r="F705">
        <v>190000</v>
      </c>
      <c r="G705" t="s">
        <v>19</v>
      </c>
      <c r="H705" t="str">
        <f t="shared" si="41"/>
        <v>East</v>
      </c>
      <c r="I705" t="s">
        <v>83</v>
      </c>
      <c r="J705" t="str">
        <f t="shared" si="42"/>
        <v>Massachusetts</v>
      </c>
      <c r="K705" t="s">
        <v>84</v>
      </c>
      <c r="L705" t="str">
        <f t="shared" si="43"/>
        <v>Boston</v>
      </c>
      <c r="M705" t="s">
        <v>22</v>
      </c>
      <c r="N705" t="str">
        <f>IF(M705="", "", IFERROR(VLOOKUP(M705, Data!$A$1:$B$5, 2, 0), "Unkown fuel"))</f>
        <v>very harmful</v>
      </c>
      <c r="O705" t="s">
        <v>23</v>
      </c>
      <c r="P705" t="s">
        <v>24</v>
      </c>
      <c r="Q705" t="s">
        <v>33</v>
      </c>
      <c r="R705" t="s">
        <v>285</v>
      </c>
      <c r="S705">
        <v>1396</v>
      </c>
      <c r="T705" t="s">
        <v>471</v>
      </c>
      <c r="U705" t="s">
        <v>287</v>
      </c>
      <c r="V705">
        <v>5</v>
      </c>
      <c r="W705" t="s">
        <v>29</v>
      </c>
    </row>
    <row r="706" spans="1:23" x14ac:dyDescent="0.3">
      <c r="A706">
        <v>725</v>
      </c>
      <c r="B706" t="s">
        <v>88</v>
      </c>
      <c r="C706">
        <v>2016</v>
      </c>
      <c r="D706">
        <f t="shared" ref="D706:D769" ca="1" si="44">TRUNC(YEARFRAC(DATE(C706,1,1), TODAY(), 1))</f>
        <v>7</v>
      </c>
      <c r="E706" s="5">
        <v>550000</v>
      </c>
      <c r="F706">
        <v>120000</v>
      </c>
      <c r="G706" t="s">
        <v>19</v>
      </c>
      <c r="H706" t="str">
        <f t="shared" ref="H706:H769" si="45">TRIM(G706)</f>
        <v>East</v>
      </c>
      <c r="I706" t="s">
        <v>31</v>
      </c>
      <c r="J706" t="str">
        <f t="shared" ref="J706:J769" si="46">TRIM(I706)</f>
        <v>New York</v>
      </c>
      <c r="K706" t="s">
        <v>32</v>
      </c>
      <c r="L706" t="str">
        <f t="shared" ref="L706:L769" si="47">TRIM(K706)</f>
        <v>New York City</v>
      </c>
      <c r="M706" t="s">
        <v>22</v>
      </c>
      <c r="N706" t="str">
        <f>IF(M706="", "", IFERROR(VLOOKUP(M706, Data!$A$1:$B$5, 2, 0), "Unkown fuel"))</f>
        <v>very harmful</v>
      </c>
      <c r="O706" t="s">
        <v>23</v>
      </c>
      <c r="P706" t="s">
        <v>24</v>
      </c>
      <c r="Q706" t="s">
        <v>25</v>
      </c>
      <c r="R706" t="s">
        <v>489</v>
      </c>
      <c r="S706">
        <v>2523</v>
      </c>
      <c r="T706" t="s">
        <v>309</v>
      </c>
      <c r="U706" t="s">
        <v>650</v>
      </c>
      <c r="V706">
        <v>9</v>
      </c>
      <c r="W706" t="s">
        <v>29</v>
      </c>
    </row>
    <row r="707" spans="1:23" x14ac:dyDescent="0.3">
      <c r="A707">
        <v>727</v>
      </c>
      <c r="B707" t="s">
        <v>88</v>
      </c>
      <c r="C707">
        <v>2011</v>
      </c>
      <c r="D707">
        <f t="shared" ca="1" si="44"/>
        <v>12</v>
      </c>
      <c r="E707" s="5">
        <v>320000</v>
      </c>
      <c r="F707">
        <v>175000</v>
      </c>
      <c r="G707" t="s">
        <v>56</v>
      </c>
      <c r="H707" t="str">
        <f t="shared" si="45"/>
        <v>West</v>
      </c>
      <c r="I707" t="s">
        <v>21</v>
      </c>
      <c r="J707" t="str">
        <f t="shared" si="46"/>
        <v>Washington</v>
      </c>
      <c r="K707" t="s">
        <v>116</v>
      </c>
      <c r="L707" t="str">
        <f t="shared" si="47"/>
        <v>Seattle</v>
      </c>
      <c r="M707" t="s">
        <v>22</v>
      </c>
      <c r="N707" t="str">
        <f>IF(M707="", "", IFERROR(VLOOKUP(M707, Data!$A$1:$B$5, 2, 0), "Unkown fuel"))</f>
        <v>very harmful</v>
      </c>
      <c r="O707" t="s">
        <v>23</v>
      </c>
      <c r="P707" t="s">
        <v>24</v>
      </c>
      <c r="Q707" t="s">
        <v>42</v>
      </c>
      <c r="R707" t="s">
        <v>363</v>
      </c>
      <c r="S707">
        <v>2523</v>
      </c>
      <c r="T707" t="s">
        <v>486</v>
      </c>
      <c r="U707" t="s">
        <v>487</v>
      </c>
      <c r="V707">
        <v>7</v>
      </c>
      <c r="W707" t="s">
        <v>29</v>
      </c>
    </row>
    <row r="708" spans="1:23" x14ac:dyDescent="0.3">
      <c r="A708">
        <v>728</v>
      </c>
      <c r="B708" t="s">
        <v>88</v>
      </c>
      <c r="C708">
        <v>2011</v>
      </c>
      <c r="D708">
        <f t="shared" ca="1" si="44"/>
        <v>12</v>
      </c>
      <c r="E708" s="5">
        <v>320000</v>
      </c>
      <c r="F708">
        <v>175000</v>
      </c>
      <c r="G708" t="s">
        <v>124</v>
      </c>
      <c r="H708" t="str">
        <f t="shared" si="45"/>
        <v>South</v>
      </c>
      <c r="I708" t="s">
        <v>196</v>
      </c>
      <c r="J708" t="str">
        <f t="shared" si="46"/>
        <v>Florida</v>
      </c>
      <c r="K708" t="s">
        <v>197</v>
      </c>
      <c r="L708" t="str">
        <f t="shared" si="47"/>
        <v>Miami</v>
      </c>
      <c r="M708" t="s">
        <v>22</v>
      </c>
      <c r="N708" t="str">
        <f>IF(M708="", "", IFERROR(VLOOKUP(M708, Data!$A$1:$B$5, 2, 0), "Unkown fuel"))</f>
        <v>very harmful</v>
      </c>
      <c r="O708" t="s">
        <v>23</v>
      </c>
      <c r="P708" t="s">
        <v>24</v>
      </c>
      <c r="Q708" t="s">
        <v>42</v>
      </c>
      <c r="R708" t="s">
        <v>489</v>
      </c>
      <c r="S708">
        <v>2523</v>
      </c>
      <c r="T708" t="s">
        <v>486</v>
      </c>
      <c r="U708" t="s">
        <v>596</v>
      </c>
      <c r="V708">
        <v>9</v>
      </c>
      <c r="W708" t="s">
        <v>29</v>
      </c>
    </row>
    <row r="709" spans="1:23" x14ac:dyDescent="0.3">
      <c r="A709">
        <v>729</v>
      </c>
      <c r="B709" t="s">
        <v>296</v>
      </c>
      <c r="C709">
        <v>2011</v>
      </c>
      <c r="D709">
        <f t="shared" ca="1" si="44"/>
        <v>12</v>
      </c>
      <c r="E709" s="5">
        <v>350000</v>
      </c>
      <c r="F709">
        <v>25000</v>
      </c>
      <c r="G709" t="s">
        <v>19</v>
      </c>
      <c r="H709" t="str">
        <f t="shared" si="45"/>
        <v>East</v>
      </c>
      <c r="I709" t="s">
        <v>83</v>
      </c>
      <c r="J709" t="str">
        <f t="shared" si="46"/>
        <v>Massachusetts</v>
      </c>
      <c r="K709" t="s">
        <v>84</v>
      </c>
      <c r="L709" t="str">
        <f t="shared" si="47"/>
        <v>Boston</v>
      </c>
      <c r="M709" t="s">
        <v>41</v>
      </c>
      <c r="N709" t="str">
        <f>IF(M709="", "", IFERROR(VLOOKUP(M709, Data!$A$1:$B$5, 2, 0), "Unkown fuel"))</f>
        <v>harmful</v>
      </c>
      <c r="O709" t="s">
        <v>23</v>
      </c>
      <c r="P709" t="s">
        <v>24</v>
      </c>
      <c r="Q709" t="s">
        <v>33</v>
      </c>
      <c r="R709" t="s">
        <v>436</v>
      </c>
      <c r="S709">
        <v>1498</v>
      </c>
      <c r="T709" t="s">
        <v>437</v>
      </c>
      <c r="U709" t="s">
        <v>438</v>
      </c>
      <c r="V709">
        <v>5</v>
      </c>
      <c r="W709" t="s">
        <v>29</v>
      </c>
    </row>
    <row r="710" spans="1:23" x14ac:dyDescent="0.3">
      <c r="A710">
        <v>730</v>
      </c>
      <c r="B710" t="s">
        <v>109</v>
      </c>
      <c r="C710">
        <v>2013</v>
      </c>
      <c r="D710">
        <f t="shared" ca="1" si="44"/>
        <v>10</v>
      </c>
      <c r="E710" s="5">
        <v>280000</v>
      </c>
      <c r="F710">
        <v>80000</v>
      </c>
      <c r="G710" t="s">
        <v>38</v>
      </c>
      <c r="H710" t="str">
        <f t="shared" si="45"/>
        <v>Central</v>
      </c>
      <c r="I710" t="s">
        <v>249</v>
      </c>
      <c r="J710" t="str">
        <f t="shared" si="46"/>
        <v>Michigan</v>
      </c>
      <c r="K710" t="s">
        <v>250</v>
      </c>
      <c r="L710" t="str">
        <f t="shared" si="47"/>
        <v>Detroit</v>
      </c>
      <c r="M710" t="s">
        <v>22</v>
      </c>
      <c r="N710" t="str">
        <f>IF(M710="", "", IFERROR(VLOOKUP(M710, Data!$A$1:$B$5, 2, 0), "Unkown fuel"))</f>
        <v>very harmful</v>
      </c>
      <c r="O710" t="s">
        <v>23</v>
      </c>
      <c r="P710" t="s">
        <v>24</v>
      </c>
      <c r="Q710" t="s">
        <v>25</v>
      </c>
      <c r="R710" t="s">
        <v>484</v>
      </c>
      <c r="S710">
        <v>1248</v>
      </c>
      <c r="T710" t="s">
        <v>216</v>
      </c>
      <c r="U710" t="s">
        <v>209</v>
      </c>
      <c r="V710">
        <v>5</v>
      </c>
      <c r="W710" t="s">
        <v>29</v>
      </c>
    </row>
    <row r="711" spans="1:23" x14ac:dyDescent="0.3">
      <c r="A711">
        <v>731</v>
      </c>
      <c r="B711" t="s">
        <v>46</v>
      </c>
      <c r="C711">
        <v>2017</v>
      </c>
      <c r="D711">
        <f t="shared" ca="1" si="44"/>
        <v>6</v>
      </c>
      <c r="E711" s="5">
        <v>550000</v>
      </c>
      <c r="F711">
        <v>70000</v>
      </c>
      <c r="G711" t="s">
        <v>38</v>
      </c>
      <c r="H711" t="str">
        <f t="shared" si="45"/>
        <v>Central</v>
      </c>
      <c r="I711" t="s">
        <v>249</v>
      </c>
      <c r="J711" t="str">
        <f t="shared" si="46"/>
        <v>Michigan</v>
      </c>
      <c r="K711" t="s">
        <v>250</v>
      </c>
      <c r="L711" t="str">
        <f t="shared" si="47"/>
        <v>Detroit</v>
      </c>
      <c r="M711" t="s">
        <v>22</v>
      </c>
      <c r="N711" t="str">
        <f>IF(M711="", "", IFERROR(VLOOKUP(M711, Data!$A$1:$B$5, 2, 0), "Unkown fuel"))</f>
        <v>very harmful</v>
      </c>
      <c r="O711" t="s">
        <v>23</v>
      </c>
      <c r="P711" t="s">
        <v>24</v>
      </c>
      <c r="Q711" t="s">
        <v>33</v>
      </c>
      <c r="R711" t="s">
        <v>545</v>
      </c>
      <c r="S711">
        <v>1120</v>
      </c>
      <c r="T711" t="s">
        <v>561</v>
      </c>
      <c r="U711" t="s">
        <v>547</v>
      </c>
      <c r="V711">
        <v>5</v>
      </c>
      <c r="W711" t="s">
        <v>29</v>
      </c>
    </row>
    <row r="712" spans="1:23" x14ac:dyDescent="0.3">
      <c r="A712">
        <v>732</v>
      </c>
      <c r="B712" t="s">
        <v>46</v>
      </c>
      <c r="C712">
        <v>2018</v>
      </c>
      <c r="D712">
        <f t="shared" ca="1" si="44"/>
        <v>5</v>
      </c>
      <c r="E712" s="5">
        <v>500000</v>
      </c>
      <c r="F712">
        <v>10000</v>
      </c>
      <c r="G712" t="s">
        <v>38</v>
      </c>
      <c r="H712" t="str">
        <f t="shared" si="45"/>
        <v>Central</v>
      </c>
      <c r="I712" t="s">
        <v>249</v>
      </c>
      <c r="J712" t="str">
        <f t="shared" si="46"/>
        <v>Michigan</v>
      </c>
      <c r="K712" t="s">
        <v>250</v>
      </c>
      <c r="L712" t="str">
        <f t="shared" si="47"/>
        <v>Detroit</v>
      </c>
      <c r="M712" t="s">
        <v>41</v>
      </c>
      <c r="N712" t="str">
        <f>IF(M712="", "", IFERROR(VLOOKUP(M712, Data!$A$1:$B$5, 2, 0), "Unkown fuel"))</f>
        <v>harmful</v>
      </c>
      <c r="O712" t="s">
        <v>23</v>
      </c>
      <c r="P712" t="s">
        <v>24</v>
      </c>
      <c r="Q712" t="s">
        <v>25</v>
      </c>
      <c r="R712" t="s">
        <v>53</v>
      </c>
      <c r="S712">
        <v>1197</v>
      </c>
      <c r="T712" t="s">
        <v>54</v>
      </c>
      <c r="U712" t="s">
        <v>55</v>
      </c>
      <c r="V712">
        <v>5</v>
      </c>
      <c r="W712" t="s">
        <v>29</v>
      </c>
    </row>
    <row r="713" spans="1:23" x14ac:dyDescent="0.3">
      <c r="A713">
        <v>733</v>
      </c>
      <c r="B713" t="s">
        <v>69</v>
      </c>
      <c r="C713">
        <v>2019</v>
      </c>
      <c r="D713">
        <f t="shared" ca="1" si="44"/>
        <v>4</v>
      </c>
      <c r="E713" s="5">
        <v>700000</v>
      </c>
      <c r="F713">
        <v>6000</v>
      </c>
      <c r="G713" t="s">
        <v>19</v>
      </c>
      <c r="H713" t="str">
        <f t="shared" si="45"/>
        <v>East</v>
      </c>
      <c r="I713" t="s">
        <v>206</v>
      </c>
      <c r="J713" t="str">
        <f t="shared" si="46"/>
        <v>Pennsylvania</v>
      </c>
      <c r="K713" t="s">
        <v>207</v>
      </c>
      <c r="L713" t="str">
        <f t="shared" si="47"/>
        <v>Philadelphia</v>
      </c>
      <c r="M713" t="s">
        <v>41</v>
      </c>
      <c r="N713" t="str">
        <f>IF(M713="", "", IFERROR(VLOOKUP(M713, Data!$A$1:$B$5, 2, 0), "Unkown fuel"))</f>
        <v>harmful</v>
      </c>
      <c r="O713" t="s">
        <v>23</v>
      </c>
      <c r="P713" t="s">
        <v>24</v>
      </c>
      <c r="Q713" t="s">
        <v>25</v>
      </c>
      <c r="R713" t="s">
        <v>273</v>
      </c>
      <c r="S713">
        <v>1194</v>
      </c>
      <c r="T713" t="s">
        <v>274</v>
      </c>
      <c r="U713" t="s">
        <v>275</v>
      </c>
      <c r="V713">
        <v>5</v>
      </c>
      <c r="W713" t="s">
        <v>29</v>
      </c>
    </row>
    <row r="714" spans="1:23" x14ac:dyDescent="0.3">
      <c r="A714">
        <v>734</v>
      </c>
      <c r="B714" t="s">
        <v>30</v>
      </c>
      <c r="C714">
        <v>2013</v>
      </c>
      <c r="D714">
        <f t="shared" ca="1" si="44"/>
        <v>10</v>
      </c>
      <c r="E714" s="5">
        <v>380000</v>
      </c>
      <c r="F714">
        <v>90000</v>
      </c>
      <c r="G714" t="s">
        <v>19</v>
      </c>
      <c r="H714" t="str">
        <f t="shared" si="45"/>
        <v>East</v>
      </c>
      <c r="I714" t="s">
        <v>206</v>
      </c>
      <c r="J714" t="str">
        <f t="shared" si="46"/>
        <v>Pennsylvania</v>
      </c>
      <c r="K714" t="s">
        <v>207</v>
      </c>
      <c r="L714" t="str">
        <f t="shared" si="47"/>
        <v>Philadelphia</v>
      </c>
      <c r="M714" t="s">
        <v>22</v>
      </c>
      <c r="N714" t="str">
        <f>IF(M714="", "", IFERROR(VLOOKUP(M714, Data!$A$1:$B$5, 2, 0), "Unkown fuel"))</f>
        <v>very harmful</v>
      </c>
      <c r="O714" t="s">
        <v>23</v>
      </c>
      <c r="P714" t="s">
        <v>24</v>
      </c>
      <c r="Q714" t="s">
        <v>33</v>
      </c>
      <c r="R714" t="s">
        <v>651</v>
      </c>
      <c r="S714">
        <v>1598</v>
      </c>
      <c r="T714" t="s">
        <v>366</v>
      </c>
      <c r="U714" t="s">
        <v>36</v>
      </c>
      <c r="V714">
        <v>5</v>
      </c>
      <c r="W714" t="s">
        <v>29</v>
      </c>
    </row>
    <row r="715" spans="1:23" x14ac:dyDescent="0.3">
      <c r="A715">
        <v>735</v>
      </c>
      <c r="B715" t="s">
        <v>88</v>
      </c>
      <c r="C715">
        <v>2012</v>
      </c>
      <c r="D715">
        <f t="shared" ca="1" si="44"/>
        <v>11</v>
      </c>
      <c r="E715" s="5">
        <v>340000</v>
      </c>
      <c r="F715">
        <v>110000</v>
      </c>
      <c r="G715" t="s">
        <v>19</v>
      </c>
      <c r="H715" t="str">
        <f t="shared" si="45"/>
        <v>East</v>
      </c>
      <c r="I715" t="s">
        <v>206</v>
      </c>
      <c r="J715" t="str">
        <f t="shared" si="46"/>
        <v>Pennsylvania</v>
      </c>
      <c r="K715" t="s">
        <v>207</v>
      </c>
      <c r="L715" t="str">
        <f t="shared" si="47"/>
        <v>Philadelphia</v>
      </c>
      <c r="M715" t="s">
        <v>22</v>
      </c>
      <c r="N715" t="str">
        <f>IF(M715="", "", IFERROR(VLOOKUP(M715, Data!$A$1:$B$5, 2, 0), "Unkown fuel"))</f>
        <v>very harmful</v>
      </c>
      <c r="O715" t="s">
        <v>23</v>
      </c>
      <c r="P715" t="s">
        <v>24</v>
      </c>
      <c r="Q715" t="s">
        <v>33</v>
      </c>
      <c r="R715" t="s">
        <v>489</v>
      </c>
      <c r="S715">
        <v>2523</v>
      </c>
      <c r="T715" t="s">
        <v>486</v>
      </c>
      <c r="U715" t="s">
        <v>596</v>
      </c>
      <c r="V715">
        <v>9</v>
      </c>
      <c r="W715" t="s">
        <v>29</v>
      </c>
    </row>
    <row r="716" spans="1:23" x14ac:dyDescent="0.3">
      <c r="A716">
        <v>736</v>
      </c>
      <c r="B716" t="s">
        <v>88</v>
      </c>
      <c r="C716">
        <v>2007</v>
      </c>
      <c r="D716">
        <f t="shared" ca="1" si="44"/>
        <v>16</v>
      </c>
      <c r="E716" s="5">
        <v>160000</v>
      </c>
      <c r="F716">
        <v>120000</v>
      </c>
      <c r="G716" t="s">
        <v>19</v>
      </c>
      <c r="H716" t="str">
        <f t="shared" si="45"/>
        <v>East</v>
      </c>
      <c r="I716" t="s">
        <v>206</v>
      </c>
      <c r="J716" t="str">
        <f t="shared" si="46"/>
        <v>Pennsylvania</v>
      </c>
      <c r="K716" t="s">
        <v>207</v>
      </c>
      <c r="L716" t="str">
        <f t="shared" si="47"/>
        <v>Philadelphia</v>
      </c>
      <c r="M716" t="s">
        <v>22</v>
      </c>
      <c r="N716" t="str">
        <f>IF(M716="", "", IFERROR(VLOOKUP(M716, Data!$A$1:$B$5, 2, 0), "Unkown fuel"))</f>
        <v>very harmful</v>
      </c>
      <c r="O716" t="s">
        <v>23</v>
      </c>
      <c r="P716" t="s">
        <v>24</v>
      </c>
      <c r="Q716" t="s">
        <v>42</v>
      </c>
      <c r="R716" t="s">
        <v>363</v>
      </c>
      <c r="S716">
        <v>2523</v>
      </c>
      <c r="T716" t="s">
        <v>486</v>
      </c>
      <c r="U716" t="s">
        <v>487</v>
      </c>
      <c r="V716">
        <v>9</v>
      </c>
      <c r="W716" t="s">
        <v>29</v>
      </c>
    </row>
    <row r="717" spans="1:23" x14ac:dyDescent="0.3">
      <c r="A717">
        <v>737</v>
      </c>
      <c r="B717" t="s">
        <v>65</v>
      </c>
      <c r="C717">
        <v>2014</v>
      </c>
      <c r="D717">
        <f t="shared" ca="1" si="44"/>
        <v>9</v>
      </c>
      <c r="E717" s="5">
        <v>750000</v>
      </c>
      <c r="F717">
        <v>50000</v>
      </c>
      <c r="G717" t="s">
        <v>19</v>
      </c>
      <c r="H717" t="str">
        <f t="shared" si="45"/>
        <v>East</v>
      </c>
      <c r="I717" t="s">
        <v>31</v>
      </c>
      <c r="J717" t="str">
        <f t="shared" si="46"/>
        <v>New York</v>
      </c>
      <c r="K717" t="s">
        <v>32</v>
      </c>
      <c r="L717" t="str">
        <f t="shared" si="47"/>
        <v>New York City</v>
      </c>
      <c r="M717" t="s">
        <v>22</v>
      </c>
      <c r="N717" t="str">
        <f>IF(M717="", "", IFERROR(VLOOKUP(M717, Data!$A$1:$B$5, 2, 0), "Unkown fuel"))</f>
        <v>very harmful</v>
      </c>
      <c r="O717" t="s">
        <v>23</v>
      </c>
      <c r="P717" t="s">
        <v>24</v>
      </c>
      <c r="Q717" t="s">
        <v>25</v>
      </c>
      <c r="R717" t="s">
        <v>170</v>
      </c>
      <c r="S717">
        <v>2494</v>
      </c>
      <c r="T717" t="s">
        <v>190</v>
      </c>
      <c r="U717" t="s">
        <v>172</v>
      </c>
      <c r="V717">
        <v>7</v>
      </c>
      <c r="W717" t="s">
        <v>29</v>
      </c>
    </row>
    <row r="718" spans="1:23" x14ac:dyDescent="0.3">
      <c r="A718">
        <v>738</v>
      </c>
      <c r="B718" t="s">
        <v>46</v>
      </c>
      <c r="C718">
        <v>2018</v>
      </c>
      <c r="D718">
        <f t="shared" ca="1" si="44"/>
        <v>5</v>
      </c>
      <c r="E718" s="5">
        <v>531000</v>
      </c>
      <c r="F718">
        <v>20000</v>
      </c>
      <c r="G718" t="s">
        <v>38</v>
      </c>
      <c r="H718" t="str">
        <f t="shared" si="45"/>
        <v>Central</v>
      </c>
      <c r="I718" t="s">
        <v>39</v>
      </c>
      <c r="J718" t="str">
        <f t="shared" si="46"/>
        <v>Illinois</v>
      </c>
      <c r="K718" t="s">
        <v>40</v>
      </c>
      <c r="L718" t="str">
        <f t="shared" si="47"/>
        <v>Chicago</v>
      </c>
      <c r="M718" t="s">
        <v>41</v>
      </c>
      <c r="N718" t="str">
        <f>IF(M718="", "", IFERROR(VLOOKUP(M718, Data!$A$1:$B$5, 2, 0), "Unkown fuel"))</f>
        <v>harmful</v>
      </c>
      <c r="O718" t="s">
        <v>23</v>
      </c>
      <c r="P718" t="s">
        <v>154</v>
      </c>
      <c r="Q718" t="s">
        <v>25</v>
      </c>
      <c r="R718" t="s">
        <v>85</v>
      </c>
      <c r="S718">
        <v>1197</v>
      </c>
      <c r="T718" t="s">
        <v>54</v>
      </c>
      <c r="U718" t="s">
        <v>55</v>
      </c>
      <c r="V718">
        <v>5</v>
      </c>
      <c r="W718" t="s">
        <v>29</v>
      </c>
    </row>
    <row r="719" spans="1:23" x14ac:dyDescent="0.3">
      <c r="A719">
        <v>739</v>
      </c>
      <c r="B719" t="s">
        <v>75</v>
      </c>
      <c r="C719">
        <v>2017</v>
      </c>
      <c r="D719">
        <f t="shared" ca="1" si="44"/>
        <v>6</v>
      </c>
      <c r="E719" s="5">
        <v>300000</v>
      </c>
      <c r="F719">
        <v>35000</v>
      </c>
      <c r="G719" t="s">
        <v>38</v>
      </c>
      <c r="H719" t="str">
        <f t="shared" si="45"/>
        <v>Central</v>
      </c>
      <c r="I719" t="s">
        <v>39</v>
      </c>
      <c r="J719" t="str">
        <f t="shared" si="46"/>
        <v>Illinois</v>
      </c>
      <c r="K719" t="s">
        <v>40</v>
      </c>
      <c r="L719" t="str">
        <f t="shared" si="47"/>
        <v>Chicago</v>
      </c>
      <c r="M719" t="s">
        <v>41</v>
      </c>
      <c r="N719" t="str">
        <f>IF(M719="", "", IFERROR(VLOOKUP(M719, Data!$A$1:$B$5, 2, 0), "Unkown fuel"))</f>
        <v>harmful</v>
      </c>
      <c r="O719" t="s">
        <v>23</v>
      </c>
      <c r="P719" t="s">
        <v>24</v>
      </c>
      <c r="Q719" t="s">
        <v>25</v>
      </c>
      <c r="R719" t="s">
        <v>305</v>
      </c>
      <c r="S719">
        <v>999</v>
      </c>
      <c r="T719" t="s">
        <v>86</v>
      </c>
      <c r="U719" t="s">
        <v>306</v>
      </c>
      <c r="V719">
        <v>5</v>
      </c>
      <c r="W719" t="s">
        <v>29</v>
      </c>
    </row>
    <row r="720" spans="1:23" x14ac:dyDescent="0.3">
      <c r="A720">
        <v>740</v>
      </c>
      <c r="B720" t="s">
        <v>221</v>
      </c>
      <c r="C720">
        <v>2014</v>
      </c>
      <c r="D720">
        <f t="shared" ca="1" si="44"/>
        <v>9</v>
      </c>
      <c r="E720" s="5">
        <v>350000</v>
      </c>
      <c r="F720">
        <v>60000</v>
      </c>
      <c r="G720" t="s">
        <v>38</v>
      </c>
      <c r="H720" t="str">
        <f t="shared" si="45"/>
        <v>Central</v>
      </c>
      <c r="I720" t="s">
        <v>39</v>
      </c>
      <c r="J720" t="str">
        <f t="shared" si="46"/>
        <v>Illinois</v>
      </c>
      <c r="K720" t="s">
        <v>40</v>
      </c>
      <c r="L720" t="str">
        <f t="shared" si="47"/>
        <v>Chicago</v>
      </c>
      <c r="M720" t="s">
        <v>22</v>
      </c>
      <c r="N720" t="str">
        <f>IF(M720="", "", IFERROR(VLOOKUP(M720, Data!$A$1:$B$5, 2, 0), "Unkown fuel"))</f>
        <v>very harmful</v>
      </c>
      <c r="O720" t="s">
        <v>23</v>
      </c>
      <c r="P720" t="s">
        <v>24</v>
      </c>
      <c r="Q720" t="s">
        <v>33</v>
      </c>
      <c r="R720" t="s">
        <v>53</v>
      </c>
      <c r="S720">
        <v>1498</v>
      </c>
      <c r="T720" t="s">
        <v>108</v>
      </c>
      <c r="U720" t="s">
        <v>548</v>
      </c>
      <c r="V720">
        <v>5</v>
      </c>
      <c r="W720" t="s">
        <v>29</v>
      </c>
    </row>
    <row r="721" spans="1:23" x14ac:dyDescent="0.3">
      <c r="A721">
        <v>741</v>
      </c>
      <c r="B721" t="s">
        <v>120</v>
      </c>
      <c r="C721">
        <v>2010</v>
      </c>
      <c r="D721">
        <f t="shared" ca="1" si="44"/>
        <v>13</v>
      </c>
      <c r="E721" s="5">
        <v>150000</v>
      </c>
      <c r="F721">
        <v>68000</v>
      </c>
      <c r="G721" t="s">
        <v>56</v>
      </c>
      <c r="H721" t="str">
        <f t="shared" si="45"/>
        <v>West</v>
      </c>
      <c r="I721" t="s">
        <v>57</v>
      </c>
      <c r="J721" t="str">
        <f t="shared" si="46"/>
        <v>California</v>
      </c>
      <c r="K721" t="s">
        <v>58</v>
      </c>
      <c r="L721" t="str">
        <f t="shared" si="47"/>
        <v>Los Angeles</v>
      </c>
      <c r="M721" t="s">
        <v>41</v>
      </c>
      <c r="N721" t="str">
        <f>IF(M721="", "", IFERROR(VLOOKUP(M721, Data!$A$1:$B$5, 2, 0), "Unkown fuel"))</f>
        <v>harmful</v>
      </c>
      <c r="O721" t="s">
        <v>23</v>
      </c>
      <c r="P721" t="s">
        <v>24</v>
      </c>
      <c r="Q721" t="s">
        <v>304</v>
      </c>
      <c r="R721" t="s">
        <v>133</v>
      </c>
      <c r="S721">
        <v>1199</v>
      </c>
      <c r="T721" t="s">
        <v>498</v>
      </c>
      <c r="U721" t="s">
        <v>499</v>
      </c>
      <c r="V721">
        <v>5</v>
      </c>
      <c r="W721" t="s">
        <v>29</v>
      </c>
    </row>
    <row r="722" spans="1:23" x14ac:dyDescent="0.3">
      <c r="A722">
        <v>742</v>
      </c>
      <c r="B722" t="s">
        <v>18</v>
      </c>
      <c r="C722">
        <v>2015</v>
      </c>
      <c r="D722">
        <f t="shared" ca="1" si="44"/>
        <v>8</v>
      </c>
      <c r="E722" s="5">
        <v>450000</v>
      </c>
      <c r="F722">
        <v>30000</v>
      </c>
      <c r="G722" t="s">
        <v>19</v>
      </c>
      <c r="H722" t="str">
        <f t="shared" si="45"/>
        <v>East</v>
      </c>
      <c r="I722" t="s">
        <v>31</v>
      </c>
      <c r="J722" t="str">
        <f t="shared" si="46"/>
        <v>New York</v>
      </c>
      <c r="K722" t="s">
        <v>32</v>
      </c>
      <c r="L722" t="str">
        <f t="shared" si="47"/>
        <v>New York City</v>
      </c>
      <c r="M722" t="s">
        <v>41</v>
      </c>
      <c r="N722" t="str">
        <f>IF(M722="", "", IFERROR(VLOOKUP(M722, Data!$A$1:$B$5, 2, 0), "Unkown fuel"))</f>
        <v>harmful</v>
      </c>
      <c r="O722" t="s">
        <v>23</v>
      </c>
      <c r="P722" t="s">
        <v>24</v>
      </c>
      <c r="Q722" t="s">
        <v>25</v>
      </c>
      <c r="R722" t="s">
        <v>389</v>
      </c>
      <c r="S722">
        <v>1197</v>
      </c>
      <c r="T722" t="s">
        <v>265</v>
      </c>
      <c r="U722" t="s">
        <v>266</v>
      </c>
      <c r="V722">
        <v>5</v>
      </c>
      <c r="W722" t="s">
        <v>29</v>
      </c>
    </row>
    <row r="723" spans="1:23" x14ac:dyDescent="0.3">
      <c r="A723">
        <v>743</v>
      </c>
      <c r="B723" t="s">
        <v>88</v>
      </c>
      <c r="C723">
        <v>2017</v>
      </c>
      <c r="D723">
        <f t="shared" ca="1" si="44"/>
        <v>6</v>
      </c>
      <c r="E723" s="5">
        <v>1625000</v>
      </c>
      <c r="F723">
        <v>54000</v>
      </c>
      <c r="G723" t="s">
        <v>56</v>
      </c>
      <c r="H723" t="str">
        <f t="shared" si="45"/>
        <v>West</v>
      </c>
      <c r="I723" t="s">
        <v>57</v>
      </c>
      <c r="J723" t="str">
        <f t="shared" si="46"/>
        <v>California</v>
      </c>
      <c r="K723" t="s">
        <v>214</v>
      </c>
      <c r="L723" t="str">
        <f t="shared" si="47"/>
        <v>San Francisco</v>
      </c>
      <c r="M723" t="s">
        <v>22</v>
      </c>
      <c r="N723" t="str">
        <f>IF(M723="", "", IFERROR(VLOOKUP(M723, Data!$A$1:$B$5, 2, 0), "Unkown fuel"))</f>
        <v>very harmful</v>
      </c>
      <c r="O723" t="s">
        <v>23</v>
      </c>
      <c r="P723" t="s">
        <v>24</v>
      </c>
      <c r="Q723" t="s">
        <v>25</v>
      </c>
      <c r="R723" t="s">
        <v>155</v>
      </c>
      <c r="S723">
        <v>2179</v>
      </c>
      <c r="T723" t="s">
        <v>446</v>
      </c>
      <c r="U723" t="s">
        <v>447</v>
      </c>
      <c r="V723">
        <v>7</v>
      </c>
      <c r="W723" t="s">
        <v>29</v>
      </c>
    </row>
    <row r="724" spans="1:23" x14ac:dyDescent="0.3">
      <c r="A724">
        <v>746</v>
      </c>
      <c r="B724" t="s">
        <v>109</v>
      </c>
      <c r="C724">
        <v>2006</v>
      </c>
      <c r="D724">
        <f t="shared" ca="1" si="44"/>
        <v>17</v>
      </c>
      <c r="E724" s="5">
        <v>85000</v>
      </c>
      <c r="F724">
        <v>120000</v>
      </c>
      <c r="G724" t="s">
        <v>19</v>
      </c>
      <c r="H724" t="str">
        <f t="shared" si="45"/>
        <v>East</v>
      </c>
      <c r="I724" t="s">
        <v>83</v>
      </c>
      <c r="J724" t="str">
        <f t="shared" si="46"/>
        <v>Massachusetts</v>
      </c>
      <c r="K724" t="s">
        <v>84</v>
      </c>
      <c r="L724" t="str">
        <f t="shared" si="47"/>
        <v>Boston</v>
      </c>
      <c r="M724" t="s">
        <v>22</v>
      </c>
      <c r="N724" t="str">
        <f>IF(M724="", "", IFERROR(VLOOKUP(M724, Data!$A$1:$B$5, 2, 0), "Unkown fuel"))</f>
        <v>very harmful</v>
      </c>
      <c r="O724" t="s">
        <v>23</v>
      </c>
      <c r="P724" t="s">
        <v>24</v>
      </c>
      <c r="Q724" t="s">
        <v>42</v>
      </c>
      <c r="R724" t="s">
        <v>127</v>
      </c>
      <c r="S724">
        <v>1405</v>
      </c>
      <c r="T724" t="s">
        <v>388</v>
      </c>
      <c r="U724" t="s">
        <v>652</v>
      </c>
      <c r="V724">
        <v>5</v>
      </c>
      <c r="W724" t="s">
        <v>29</v>
      </c>
    </row>
    <row r="725" spans="1:23" x14ac:dyDescent="0.3">
      <c r="A725">
        <v>747</v>
      </c>
      <c r="B725" t="s">
        <v>46</v>
      </c>
      <c r="C725">
        <v>2018</v>
      </c>
      <c r="D725">
        <f t="shared" ca="1" si="44"/>
        <v>5</v>
      </c>
      <c r="E725" s="5">
        <v>450000</v>
      </c>
      <c r="F725">
        <v>30000</v>
      </c>
      <c r="G725" t="s">
        <v>19</v>
      </c>
      <c r="H725" t="str">
        <f t="shared" si="45"/>
        <v>East</v>
      </c>
      <c r="I725" t="s">
        <v>83</v>
      </c>
      <c r="J725" t="str">
        <f t="shared" si="46"/>
        <v>Massachusetts</v>
      </c>
      <c r="K725" t="s">
        <v>84</v>
      </c>
      <c r="L725" t="str">
        <f t="shared" si="47"/>
        <v>Boston</v>
      </c>
      <c r="M725" t="s">
        <v>41</v>
      </c>
      <c r="N725" t="str">
        <f>IF(M725="", "", IFERROR(VLOOKUP(M725, Data!$A$1:$B$5, 2, 0), "Unkown fuel"))</f>
        <v>harmful</v>
      </c>
      <c r="O725" t="s">
        <v>23</v>
      </c>
      <c r="P725" t="s">
        <v>24</v>
      </c>
      <c r="Q725" t="s">
        <v>25</v>
      </c>
      <c r="R725" t="s">
        <v>85</v>
      </c>
      <c r="S725">
        <v>1197</v>
      </c>
      <c r="T725" t="s">
        <v>54</v>
      </c>
      <c r="U725" t="s">
        <v>55</v>
      </c>
      <c r="V725">
        <v>5</v>
      </c>
      <c r="W725" t="s">
        <v>29</v>
      </c>
    </row>
    <row r="726" spans="1:23" x14ac:dyDescent="0.3">
      <c r="A726">
        <v>749</v>
      </c>
      <c r="B726" t="s">
        <v>109</v>
      </c>
      <c r="C726">
        <v>2017</v>
      </c>
      <c r="D726">
        <f t="shared" ca="1" si="44"/>
        <v>6</v>
      </c>
      <c r="E726" s="5">
        <v>360000</v>
      </c>
      <c r="F726">
        <v>50000</v>
      </c>
      <c r="G726" t="s">
        <v>19</v>
      </c>
      <c r="H726" t="str">
        <f t="shared" si="45"/>
        <v>East</v>
      </c>
      <c r="I726" t="s">
        <v>83</v>
      </c>
      <c r="J726" t="str">
        <f t="shared" si="46"/>
        <v>Massachusetts</v>
      </c>
      <c r="K726" t="s">
        <v>84</v>
      </c>
      <c r="L726" t="str">
        <f t="shared" si="47"/>
        <v>Boston</v>
      </c>
      <c r="M726" t="s">
        <v>22</v>
      </c>
      <c r="N726" t="str">
        <f>IF(M726="", "", IFERROR(VLOOKUP(M726, Data!$A$1:$B$5, 2, 0), "Unkown fuel"))</f>
        <v>very harmful</v>
      </c>
      <c r="O726" t="s">
        <v>23</v>
      </c>
      <c r="P726" t="s">
        <v>24</v>
      </c>
      <c r="Q726" t="s">
        <v>25</v>
      </c>
      <c r="R726" t="s">
        <v>470</v>
      </c>
      <c r="S726">
        <v>1047</v>
      </c>
      <c r="T726" t="s">
        <v>471</v>
      </c>
      <c r="U726" t="s">
        <v>472</v>
      </c>
      <c r="V726">
        <v>5</v>
      </c>
      <c r="W726" t="s">
        <v>29</v>
      </c>
    </row>
    <row r="727" spans="1:23" x14ac:dyDescent="0.3">
      <c r="A727">
        <v>750</v>
      </c>
      <c r="B727" t="s">
        <v>18</v>
      </c>
      <c r="C727">
        <v>2020</v>
      </c>
      <c r="D727">
        <f t="shared" ca="1" si="44"/>
        <v>3</v>
      </c>
      <c r="E727" s="5">
        <v>390000</v>
      </c>
      <c r="F727">
        <v>6000</v>
      </c>
      <c r="G727" t="s">
        <v>19</v>
      </c>
      <c r="H727" t="str">
        <f t="shared" si="45"/>
        <v>East</v>
      </c>
      <c r="I727" t="s">
        <v>31</v>
      </c>
      <c r="J727" t="str">
        <f t="shared" si="46"/>
        <v>New York</v>
      </c>
      <c r="K727" t="s">
        <v>32</v>
      </c>
      <c r="L727" t="str">
        <f t="shared" si="47"/>
        <v>New York City</v>
      </c>
      <c r="M727" t="s">
        <v>41</v>
      </c>
      <c r="N727" t="str">
        <f>IF(M727="", "", IFERROR(VLOOKUP(M727, Data!$A$1:$B$5, 2, 0), "Unkown fuel"))</f>
        <v>harmful</v>
      </c>
      <c r="O727" t="s">
        <v>23</v>
      </c>
      <c r="P727" t="s">
        <v>24</v>
      </c>
      <c r="Q727" t="s">
        <v>25</v>
      </c>
      <c r="R727" t="s">
        <v>140</v>
      </c>
      <c r="S727">
        <v>998</v>
      </c>
      <c r="T727" t="s">
        <v>166</v>
      </c>
      <c r="U727" t="s">
        <v>141</v>
      </c>
      <c r="V727">
        <v>5</v>
      </c>
      <c r="W727" t="s">
        <v>29</v>
      </c>
    </row>
    <row r="728" spans="1:23" x14ac:dyDescent="0.3">
      <c r="A728">
        <v>751</v>
      </c>
      <c r="B728" t="s">
        <v>18</v>
      </c>
      <c r="C728">
        <v>2011</v>
      </c>
      <c r="D728">
        <f t="shared" ca="1" si="44"/>
        <v>12</v>
      </c>
      <c r="E728" s="5">
        <v>145000</v>
      </c>
      <c r="F728">
        <v>50000</v>
      </c>
      <c r="G728" t="s">
        <v>19</v>
      </c>
      <c r="H728" t="str">
        <f t="shared" si="45"/>
        <v>East</v>
      </c>
      <c r="I728" t="s">
        <v>83</v>
      </c>
      <c r="J728" t="str">
        <f t="shared" si="46"/>
        <v>Massachusetts</v>
      </c>
      <c r="K728" t="s">
        <v>84</v>
      </c>
      <c r="L728" t="str">
        <f t="shared" si="47"/>
        <v>Boston</v>
      </c>
      <c r="M728" t="s">
        <v>41</v>
      </c>
      <c r="N728" t="str">
        <f>IF(M728="", "", IFERROR(VLOOKUP(M728, Data!$A$1:$B$5, 2, 0), "Unkown fuel"))</f>
        <v>harmful</v>
      </c>
      <c r="O728" t="s">
        <v>23</v>
      </c>
      <c r="P728" t="s">
        <v>24</v>
      </c>
      <c r="Q728" t="s">
        <v>33</v>
      </c>
      <c r="R728" t="s">
        <v>267</v>
      </c>
      <c r="S728">
        <v>1196</v>
      </c>
      <c r="T728" t="s">
        <v>268</v>
      </c>
      <c r="U728" t="s">
        <v>269</v>
      </c>
      <c r="V728">
        <v>7</v>
      </c>
      <c r="W728" t="s">
        <v>29</v>
      </c>
    </row>
    <row r="729" spans="1:23" x14ac:dyDescent="0.3">
      <c r="A729">
        <v>752</v>
      </c>
      <c r="B729" t="s">
        <v>88</v>
      </c>
      <c r="C729">
        <v>2012</v>
      </c>
      <c r="D729">
        <f t="shared" ca="1" si="44"/>
        <v>11</v>
      </c>
      <c r="E729" s="5">
        <v>540000</v>
      </c>
      <c r="F729">
        <v>90000</v>
      </c>
      <c r="G729" t="s">
        <v>38</v>
      </c>
      <c r="H729" t="str">
        <f t="shared" si="45"/>
        <v>Central</v>
      </c>
      <c r="I729" t="s">
        <v>70</v>
      </c>
      <c r="J729" t="str">
        <f t="shared" si="46"/>
        <v>Texas</v>
      </c>
      <c r="K729" t="s">
        <v>71</v>
      </c>
      <c r="L729" t="str">
        <f t="shared" si="47"/>
        <v>Houston</v>
      </c>
      <c r="M729" t="s">
        <v>22</v>
      </c>
      <c r="N729" t="str">
        <f>IF(M729="", "", IFERROR(VLOOKUP(M729, Data!$A$1:$B$5, 2, 0), "Unkown fuel"))</f>
        <v>very harmful</v>
      </c>
      <c r="O729" t="s">
        <v>23</v>
      </c>
      <c r="P729" t="s">
        <v>24</v>
      </c>
      <c r="Q729" t="s">
        <v>42</v>
      </c>
      <c r="R729" t="s">
        <v>481</v>
      </c>
      <c r="S729">
        <v>2179</v>
      </c>
      <c r="T729" t="s">
        <v>271</v>
      </c>
      <c r="U729" t="s">
        <v>272</v>
      </c>
      <c r="V729">
        <v>8</v>
      </c>
      <c r="W729" t="s">
        <v>29</v>
      </c>
    </row>
    <row r="730" spans="1:23" x14ac:dyDescent="0.3">
      <c r="A730">
        <v>753</v>
      </c>
      <c r="B730" t="s">
        <v>65</v>
      </c>
      <c r="C730">
        <v>2008</v>
      </c>
      <c r="D730">
        <f t="shared" ca="1" si="44"/>
        <v>15</v>
      </c>
      <c r="E730" s="5">
        <v>290000</v>
      </c>
      <c r="F730">
        <v>126000</v>
      </c>
      <c r="G730" t="s">
        <v>56</v>
      </c>
      <c r="H730" t="str">
        <f t="shared" si="45"/>
        <v>West</v>
      </c>
      <c r="I730" t="s">
        <v>57</v>
      </c>
      <c r="J730" t="str">
        <f t="shared" si="46"/>
        <v>California</v>
      </c>
      <c r="K730" t="s">
        <v>58</v>
      </c>
      <c r="L730" t="str">
        <f t="shared" si="47"/>
        <v>Los Angeles</v>
      </c>
      <c r="M730" t="s">
        <v>22</v>
      </c>
      <c r="N730" t="str">
        <f>IF(M730="", "", IFERROR(VLOOKUP(M730, Data!$A$1:$B$5, 2, 0), "Unkown fuel"))</f>
        <v>very harmful</v>
      </c>
      <c r="O730" t="s">
        <v>23</v>
      </c>
      <c r="P730" t="s">
        <v>24</v>
      </c>
      <c r="Q730" t="s">
        <v>42</v>
      </c>
      <c r="R730" t="s">
        <v>475</v>
      </c>
      <c r="S730">
        <v>2494</v>
      </c>
      <c r="T730" t="s">
        <v>476</v>
      </c>
      <c r="U730" t="s">
        <v>477</v>
      </c>
      <c r="V730">
        <v>8</v>
      </c>
      <c r="W730" t="s">
        <v>29</v>
      </c>
    </row>
    <row r="731" spans="1:23" x14ac:dyDescent="0.3">
      <c r="A731">
        <v>754</v>
      </c>
      <c r="B731" t="s">
        <v>109</v>
      </c>
      <c r="C731">
        <v>2013</v>
      </c>
      <c r="D731">
        <f t="shared" ca="1" si="44"/>
        <v>10</v>
      </c>
      <c r="E731" s="5">
        <v>300000</v>
      </c>
      <c r="F731">
        <v>90000</v>
      </c>
      <c r="G731" t="s">
        <v>56</v>
      </c>
      <c r="H731" t="str">
        <f t="shared" si="45"/>
        <v>West</v>
      </c>
      <c r="I731" t="s">
        <v>57</v>
      </c>
      <c r="J731" t="str">
        <f t="shared" si="46"/>
        <v>California</v>
      </c>
      <c r="K731" t="s">
        <v>58</v>
      </c>
      <c r="L731" t="str">
        <f t="shared" si="47"/>
        <v>Los Angeles</v>
      </c>
      <c r="M731" t="s">
        <v>22</v>
      </c>
      <c r="N731" t="str">
        <f>IF(M731="", "", IFERROR(VLOOKUP(M731, Data!$A$1:$B$5, 2, 0), "Unkown fuel"))</f>
        <v>very harmful</v>
      </c>
      <c r="O731" t="s">
        <v>23</v>
      </c>
      <c r="P731" t="s">
        <v>24</v>
      </c>
      <c r="Q731" t="s">
        <v>25</v>
      </c>
      <c r="R731" t="s">
        <v>653</v>
      </c>
      <c r="S731">
        <v>1396</v>
      </c>
      <c r="T731" t="s">
        <v>471</v>
      </c>
      <c r="U731" t="s">
        <v>472</v>
      </c>
      <c r="V731">
        <v>5</v>
      </c>
      <c r="W731" t="s">
        <v>29</v>
      </c>
    </row>
    <row r="732" spans="1:23" x14ac:dyDescent="0.3">
      <c r="A732">
        <v>755</v>
      </c>
      <c r="B732" t="s">
        <v>69</v>
      </c>
      <c r="C732">
        <v>2017</v>
      </c>
      <c r="D732">
        <f t="shared" ca="1" si="44"/>
        <v>6</v>
      </c>
      <c r="E732" s="5">
        <v>565000</v>
      </c>
      <c r="F732">
        <v>80000</v>
      </c>
      <c r="G732" t="s">
        <v>56</v>
      </c>
      <c r="H732" t="str">
        <f t="shared" si="45"/>
        <v>West</v>
      </c>
      <c r="I732" t="s">
        <v>57</v>
      </c>
      <c r="J732" t="str">
        <f t="shared" si="46"/>
        <v>California</v>
      </c>
      <c r="K732" t="s">
        <v>58</v>
      </c>
      <c r="L732" t="str">
        <f t="shared" si="47"/>
        <v>Los Angeles</v>
      </c>
      <c r="M732" t="s">
        <v>41</v>
      </c>
      <c r="N732" t="str">
        <f>IF(M732="", "", IFERROR(VLOOKUP(M732, Data!$A$1:$B$5, 2, 0), "Unkown fuel"))</f>
        <v>harmful</v>
      </c>
      <c r="O732" t="s">
        <v>23</v>
      </c>
      <c r="P732" t="s">
        <v>24</v>
      </c>
      <c r="Q732" t="s">
        <v>25</v>
      </c>
      <c r="R732" t="s">
        <v>218</v>
      </c>
      <c r="S732">
        <v>1196</v>
      </c>
      <c r="T732" t="s">
        <v>219</v>
      </c>
      <c r="U732" t="s">
        <v>220</v>
      </c>
      <c r="V732">
        <v>5</v>
      </c>
      <c r="W732" t="s">
        <v>29</v>
      </c>
    </row>
    <row r="733" spans="1:23" x14ac:dyDescent="0.3">
      <c r="A733">
        <v>756</v>
      </c>
      <c r="B733" t="s">
        <v>88</v>
      </c>
      <c r="C733">
        <v>2011</v>
      </c>
      <c r="D733">
        <f t="shared" ca="1" si="44"/>
        <v>12</v>
      </c>
      <c r="E733" s="5">
        <v>441000</v>
      </c>
      <c r="F733">
        <v>70000</v>
      </c>
      <c r="G733" t="s">
        <v>56</v>
      </c>
      <c r="H733" t="str">
        <f t="shared" si="45"/>
        <v>West</v>
      </c>
      <c r="I733" t="s">
        <v>57</v>
      </c>
      <c r="J733" t="str">
        <f t="shared" si="46"/>
        <v>California</v>
      </c>
      <c r="K733" t="s">
        <v>58</v>
      </c>
      <c r="L733" t="str">
        <f t="shared" si="47"/>
        <v>Los Angeles</v>
      </c>
      <c r="M733" t="s">
        <v>22</v>
      </c>
      <c r="N733" t="str">
        <f>IF(M733="", "", IFERROR(VLOOKUP(M733, Data!$A$1:$B$5, 2, 0), "Unkown fuel"))</f>
        <v>very harmful</v>
      </c>
      <c r="O733" t="s">
        <v>23</v>
      </c>
      <c r="P733" t="s">
        <v>24</v>
      </c>
      <c r="Q733" t="s">
        <v>33</v>
      </c>
      <c r="R733" t="s">
        <v>654</v>
      </c>
      <c r="S733">
        <v>2609</v>
      </c>
      <c r="T733" t="s">
        <v>271</v>
      </c>
      <c r="U733" t="s">
        <v>272</v>
      </c>
      <c r="V733">
        <v>7</v>
      </c>
      <c r="W733" t="s">
        <v>29</v>
      </c>
    </row>
    <row r="734" spans="1:23" x14ac:dyDescent="0.3">
      <c r="A734">
        <v>758</v>
      </c>
      <c r="B734" t="s">
        <v>46</v>
      </c>
      <c r="C734">
        <v>2011</v>
      </c>
      <c r="D734">
        <f t="shared" ca="1" si="44"/>
        <v>12</v>
      </c>
      <c r="E734" s="5">
        <v>180000</v>
      </c>
      <c r="F734">
        <v>80000</v>
      </c>
      <c r="G734" t="s">
        <v>19</v>
      </c>
      <c r="H734" t="str">
        <f t="shared" si="45"/>
        <v>East</v>
      </c>
      <c r="I734" t="s">
        <v>206</v>
      </c>
      <c r="J734" t="str">
        <f t="shared" si="46"/>
        <v>Pennsylvania</v>
      </c>
      <c r="K734" t="s">
        <v>207</v>
      </c>
      <c r="L734" t="str">
        <f t="shared" si="47"/>
        <v>Philadelphia</v>
      </c>
      <c r="M734" t="s">
        <v>41</v>
      </c>
      <c r="N734" t="str">
        <f>IF(M734="", "", IFERROR(VLOOKUP(M734, Data!$A$1:$B$5, 2, 0), "Unkown fuel"))</f>
        <v>harmful</v>
      </c>
      <c r="O734" t="s">
        <v>23</v>
      </c>
      <c r="P734" t="s">
        <v>24</v>
      </c>
      <c r="Q734" t="s">
        <v>33</v>
      </c>
      <c r="R734" t="s">
        <v>390</v>
      </c>
      <c r="S734">
        <v>814</v>
      </c>
      <c r="T734" t="s">
        <v>541</v>
      </c>
      <c r="U734" t="s">
        <v>542</v>
      </c>
      <c r="V734">
        <v>5</v>
      </c>
      <c r="W734" t="s">
        <v>29</v>
      </c>
    </row>
    <row r="735" spans="1:23" x14ac:dyDescent="0.3">
      <c r="A735">
        <v>759</v>
      </c>
      <c r="B735" t="s">
        <v>46</v>
      </c>
      <c r="C735">
        <v>2013</v>
      </c>
      <c r="D735">
        <f t="shared" ca="1" si="44"/>
        <v>10</v>
      </c>
      <c r="E735" s="5">
        <v>200000</v>
      </c>
      <c r="F735">
        <v>80000</v>
      </c>
      <c r="G735" t="s">
        <v>19</v>
      </c>
      <c r="H735" t="str">
        <f t="shared" si="45"/>
        <v>East</v>
      </c>
      <c r="I735" t="s">
        <v>31</v>
      </c>
      <c r="J735" t="str">
        <f t="shared" si="46"/>
        <v>New York</v>
      </c>
      <c r="K735" t="s">
        <v>32</v>
      </c>
      <c r="L735" t="str">
        <f t="shared" si="47"/>
        <v>New York City</v>
      </c>
      <c r="M735" t="s">
        <v>41</v>
      </c>
      <c r="N735" t="str">
        <f>IF(M735="", "", IFERROR(VLOOKUP(M735, Data!$A$1:$B$5, 2, 0), "Unkown fuel"))</f>
        <v>harmful</v>
      </c>
      <c r="O735" t="s">
        <v>23</v>
      </c>
      <c r="P735" t="s">
        <v>24</v>
      </c>
      <c r="Q735" t="s">
        <v>33</v>
      </c>
      <c r="R735" t="s">
        <v>390</v>
      </c>
      <c r="S735">
        <v>814</v>
      </c>
      <c r="T735" t="s">
        <v>541</v>
      </c>
      <c r="U735" t="s">
        <v>542</v>
      </c>
      <c r="V735">
        <v>5</v>
      </c>
      <c r="W735" t="s">
        <v>29</v>
      </c>
    </row>
    <row r="736" spans="1:23" x14ac:dyDescent="0.3">
      <c r="A736">
        <v>760</v>
      </c>
      <c r="B736" t="s">
        <v>18</v>
      </c>
      <c r="C736">
        <v>2005</v>
      </c>
      <c r="D736">
        <f t="shared" ca="1" si="44"/>
        <v>18</v>
      </c>
      <c r="E736" s="5">
        <v>85000</v>
      </c>
      <c r="F736">
        <v>150000</v>
      </c>
      <c r="G736" t="s">
        <v>19</v>
      </c>
      <c r="H736" t="str">
        <f t="shared" si="45"/>
        <v>East</v>
      </c>
      <c r="I736" t="s">
        <v>31</v>
      </c>
      <c r="J736" t="str">
        <f t="shared" si="46"/>
        <v>New York</v>
      </c>
      <c r="K736" t="s">
        <v>32</v>
      </c>
      <c r="L736" t="str">
        <f t="shared" si="47"/>
        <v>New York City</v>
      </c>
      <c r="M736" t="s">
        <v>41</v>
      </c>
      <c r="N736" t="str">
        <f>IF(M736="", "", IFERROR(VLOOKUP(M736, Data!$A$1:$B$5, 2, 0), "Unkown fuel"))</f>
        <v>harmful</v>
      </c>
      <c r="O736" t="s">
        <v>23</v>
      </c>
      <c r="P736" t="s">
        <v>24</v>
      </c>
      <c r="Q736" t="s">
        <v>33</v>
      </c>
      <c r="R736" t="s">
        <v>96</v>
      </c>
      <c r="S736">
        <v>796</v>
      </c>
      <c r="T736" t="s">
        <v>97</v>
      </c>
      <c r="U736" t="s">
        <v>98</v>
      </c>
      <c r="V736">
        <v>5</v>
      </c>
      <c r="W736" t="s">
        <v>29</v>
      </c>
    </row>
    <row r="737" spans="1:23" x14ac:dyDescent="0.3">
      <c r="A737">
        <v>761</v>
      </c>
      <c r="B737" t="s">
        <v>109</v>
      </c>
      <c r="C737">
        <v>2006</v>
      </c>
      <c r="D737">
        <f t="shared" ca="1" si="44"/>
        <v>17</v>
      </c>
      <c r="E737" s="5">
        <v>67500</v>
      </c>
      <c r="F737">
        <v>110000</v>
      </c>
      <c r="G737" t="s">
        <v>19</v>
      </c>
      <c r="H737" t="str">
        <f t="shared" si="45"/>
        <v>East</v>
      </c>
      <c r="I737" t="s">
        <v>31</v>
      </c>
      <c r="J737" t="str">
        <f t="shared" si="46"/>
        <v>New York</v>
      </c>
      <c r="K737" t="s">
        <v>32</v>
      </c>
      <c r="L737" t="str">
        <f t="shared" si="47"/>
        <v>New York City</v>
      </c>
      <c r="M737" t="s">
        <v>22</v>
      </c>
      <c r="N737" t="str">
        <f>IF(M737="", "", IFERROR(VLOOKUP(M737, Data!$A$1:$B$5, 2, 0), "Unkown fuel"))</f>
        <v>very harmful</v>
      </c>
      <c r="O737" t="s">
        <v>23</v>
      </c>
      <c r="P737" t="s">
        <v>24</v>
      </c>
      <c r="Q737" t="s">
        <v>304</v>
      </c>
      <c r="R737" t="s">
        <v>588</v>
      </c>
      <c r="S737">
        <v>1396</v>
      </c>
      <c r="T737" t="s">
        <v>589</v>
      </c>
      <c r="U737" t="s">
        <v>590</v>
      </c>
      <c r="V737">
        <v>5</v>
      </c>
      <c r="W737" t="s">
        <v>29</v>
      </c>
    </row>
    <row r="738" spans="1:23" x14ac:dyDescent="0.3">
      <c r="A738">
        <v>762</v>
      </c>
      <c r="B738" t="s">
        <v>18</v>
      </c>
      <c r="C738">
        <v>2016</v>
      </c>
      <c r="D738">
        <f t="shared" ca="1" si="44"/>
        <v>7</v>
      </c>
      <c r="E738" s="5">
        <v>700000</v>
      </c>
      <c r="F738">
        <v>110000</v>
      </c>
      <c r="G738" t="s">
        <v>19</v>
      </c>
      <c r="H738" t="str">
        <f t="shared" si="45"/>
        <v>East</v>
      </c>
      <c r="I738" t="s">
        <v>31</v>
      </c>
      <c r="J738" t="str">
        <f t="shared" si="46"/>
        <v>New York</v>
      </c>
      <c r="K738" t="s">
        <v>32</v>
      </c>
      <c r="L738" t="str">
        <f t="shared" si="47"/>
        <v>New York City</v>
      </c>
      <c r="M738" t="s">
        <v>22</v>
      </c>
      <c r="N738" t="str">
        <f>IF(M738="", "", IFERROR(VLOOKUP(M738, Data!$A$1:$B$5, 2, 0), "Unkown fuel"))</f>
        <v>very harmful</v>
      </c>
      <c r="O738" t="s">
        <v>23</v>
      </c>
      <c r="P738" t="s">
        <v>24</v>
      </c>
      <c r="Q738" t="s">
        <v>33</v>
      </c>
      <c r="R738" t="s">
        <v>129</v>
      </c>
      <c r="S738">
        <v>1248</v>
      </c>
      <c r="T738" t="s">
        <v>94</v>
      </c>
      <c r="U738" t="s">
        <v>95</v>
      </c>
      <c r="V738">
        <v>5</v>
      </c>
      <c r="W738" t="s">
        <v>29</v>
      </c>
    </row>
    <row r="739" spans="1:23" x14ac:dyDescent="0.3">
      <c r="A739">
        <v>763</v>
      </c>
      <c r="B739" t="s">
        <v>221</v>
      </c>
      <c r="C739">
        <v>2010</v>
      </c>
      <c r="D739">
        <f t="shared" ca="1" si="44"/>
        <v>13</v>
      </c>
      <c r="E739" s="5">
        <v>275000</v>
      </c>
      <c r="F739">
        <v>80000</v>
      </c>
      <c r="G739" t="s">
        <v>38</v>
      </c>
      <c r="H739" t="str">
        <f t="shared" si="45"/>
        <v>Central</v>
      </c>
      <c r="I739" t="s">
        <v>39</v>
      </c>
      <c r="J739" t="str">
        <f t="shared" si="46"/>
        <v>Illinois</v>
      </c>
      <c r="K739" t="s">
        <v>40</v>
      </c>
      <c r="L739" t="str">
        <f t="shared" si="47"/>
        <v>Chicago</v>
      </c>
      <c r="M739" t="s">
        <v>22</v>
      </c>
      <c r="N739" t="str">
        <f>IF(M739="", "", IFERROR(VLOOKUP(M739, Data!$A$1:$B$5, 2, 0), "Unkown fuel"))</f>
        <v>very harmful</v>
      </c>
      <c r="O739" t="s">
        <v>23</v>
      </c>
      <c r="P739" t="s">
        <v>24</v>
      </c>
      <c r="Q739" t="s">
        <v>304</v>
      </c>
      <c r="R739" t="s">
        <v>655</v>
      </c>
      <c r="S739">
        <v>1199</v>
      </c>
      <c r="T739" t="s">
        <v>82</v>
      </c>
      <c r="U739" t="s">
        <v>656</v>
      </c>
      <c r="V739">
        <v>5</v>
      </c>
      <c r="W739" t="s">
        <v>29</v>
      </c>
    </row>
    <row r="740" spans="1:23" x14ac:dyDescent="0.3">
      <c r="A740">
        <v>764</v>
      </c>
      <c r="B740" t="s">
        <v>46</v>
      </c>
      <c r="C740">
        <v>2019</v>
      </c>
      <c r="D740">
        <f t="shared" ca="1" si="44"/>
        <v>4</v>
      </c>
      <c r="E740" s="5">
        <v>600000</v>
      </c>
      <c r="F740">
        <v>20000</v>
      </c>
      <c r="G740" t="s">
        <v>38</v>
      </c>
      <c r="H740" t="str">
        <f t="shared" si="45"/>
        <v>Central</v>
      </c>
      <c r="I740" t="s">
        <v>39</v>
      </c>
      <c r="J740" t="str">
        <f t="shared" si="46"/>
        <v>Illinois</v>
      </c>
      <c r="K740" t="s">
        <v>40</v>
      </c>
      <c r="L740" t="str">
        <f t="shared" si="47"/>
        <v>Chicago</v>
      </c>
      <c r="M740" t="s">
        <v>41</v>
      </c>
      <c r="N740" t="str">
        <f>IF(M740="", "", IFERROR(VLOOKUP(M740, Data!$A$1:$B$5, 2, 0), "Unkown fuel"))</f>
        <v>harmful</v>
      </c>
      <c r="O740" t="s">
        <v>23</v>
      </c>
      <c r="P740" t="s">
        <v>24</v>
      </c>
      <c r="Q740" t="s">
        <v>25</v>
      </c>
      <c r="R740" t="s">
        <v>85</v>
      </c>
      <c r="S740">
        <v>1197</v>
      </c>
      <c r="T740" t="s">
        <v>54</v>
      </c>
      <c r="U740" t="s">
        <v>55</v>
      </c>
      <c r="V740">
        <v>5</v>
      </c>
      <c r="W740" t="s">
        <v>29</v>
      </c>
    </row>
    <row r="741" spans="1:23" x14ac:dyDescent="0.3">
      <c r="A741">
        <v>765</v>
      </c>
      <c r="B741" t="s">
        <v>88</v>
      </c>
      <c r="C741">
        <v>2011</v>
      </c>
      <c r="D741">
        <f t="shared" ca="1" si="44"/>
        <v>12</v>
      </c>
      <c r="E741" s="5">
        <v>250000</v>
      </c>
      <c r="F741">
        <v>120000</v>
      </c>
      <c r="G741" t="s">
        <v>19</v>
      </c>
      <c r="H741" t="str">
        <f t="shared" si="45"/>
        <v>East</v>
      </c>
      <c r="I741" t="s">
        <v>31</v>
      </c>
      <c r="J741" t="str">
        <f t="shared" si="46"/>
        <v>New York</v>
      </c>
      <c r="K741" t="s">
        <v>32</v>
      </c>
      <c r="L741" t="str">
        <f t="shared" si="47"/>
        <v>New York City</v>
      </c>
      <c r="M741" t="s">
        <v>22</v>
      </c>
      <c r="N741" t="str">
        <f>IF(M741="", "", IFERROR(VLOOKUP(M741, Data!$A$1:$B$5, 2, 0), "Unkown fuel"))</f>
        <v>very harmful</v>
      </c>
      <c r="O741" t="s">
        <v>23</v>
      </c>
      <c r="P741" t="s">
        <v>24</v>
      </c>
      <c r="Q741" t="s">
        <v>25</v>
      </c>
      <c r="R741" t="s">
        <v>396</v>
      </c>
      <c r="S741">
        <v>2489</v>
      </c>
      <c r="T741" t="s">
        <v>638</v>
      </c>
      <c r="U741" t="s">
        <v>639</v>
      </c>
      <c r="V741">
        <v>8</v>
      </c>
      <c r="W741" t="s">
        <v>29</v>
      </c>
    </row>
    <row r="742" spans="1:23" x14ac:dyDescent="0.3">
      <c r="A742">
        <v>766</v>
      </c>
      <c r="B742" t="s">
        <v>88</v>
      </c>
      <c r="C742">
        <v>2016</v>
      </c>
      <c r="D742">
        <f t="shared" ca="1" si="44"/>
        <v>7</v>
      </c>
      <c r="E742" s="5">
        <v>600000</v>
      </c>
      <c r="F742">
        <v>120000</v>
      </c>
      <c r="G742" t="s">
        <v>19</v>
      </c>
      <c r="H742" t="str">
        <f t="shared" si="45"/>
        <v>East</v>
      </c>
      <c r="I742" t="s">
        <v>31</v>
      </c>
      <c r="J742" t="str">
        <f t="shared" si="46"/>
        <v>New York</v>
      </c>
      <c r="K742" t="s">
        <v>32</v>
      </c>
      <c r="L742" t="str">
        <f t="shared" si="47"/>
        <v>New York City</v>
      </c>
      <c r="M742" t="s">
        <v>22</v>
      </c>
      <c r="N742" t="str">
        <f>IF(M742="", "", IFERROR(VLOOKUP(M742, Data!$A$1:$B$5, 2, 0), "Unkown fuel"))</f>
        <v>very harmful</v>
      </c>
      <c r="O742" t="s">
        <v>23</v>
      </c>
      <c r="P742" t="s">
        <v>24</v>
      </c>
      <c r="Q742" t="s">
        <v>25</v>
      </c>
      <c r="R742" t="s">
        <v>489</v>
      </c>
      <c r="S742">
        <v>2523</v>
      </c>
      <c r="T742" t="s">
        <v>486</v>
      </c>
      <c r="U742" t="s">
        <v>596</v>
      </c>
      <c r="V742">
        <v>9</v>
      </c>
      <c r="W742" t="s">
        <v>29</v>
      </c>
    </row>
    <row r="743" spans="1:23" x14ac:dyDescent="0.3">
      <c r="A743">
        <v>767</v>
      </c>
      <c r="B743" t="s">
        <v>631</v>
      </c>
      <c r="C743">
        <v>2010</v>
      </c>
      <c r="D743">
        <f t="shared" ca="1" si="44"/>
        <v>13</v>
      </c>
      <c r="E743" s="5">
        <v>200000</v>
      </c>
      <c r="F743">
        <v>80000</v>
      </c>
      <c r="G743" t="s">
        <v>19</v>
      </c>
      <c r="H743" t="str">
        <f t="shared" si="45"/>
        <v>East</v>
      </c>
      <c r="I743" t="s">
        <v>31</v>
      </c>
      <c r="J743" t="str">
        <f t="shared" si="46"/>
        <v>New York</v>
      </c>
      <c r="K743" t="s">
        <v>32</v>
      </c>
      <c r="L743" t="str">
        <f t="shared" si="47"/>
        <v>New York City</v>
      </c>
      <c r="M743" t="s">
        <v>22</v>
      </c>
      <c r="N743" t="str">
        <f>IF(M743="", "", IFERROR(VLOOKUP(M743, Data!$A$1:$B$5, 2, 0), "Unkown fuel"))</f>
        <v>very harmful</v>
      </c>
      <c r="O743" t="s">
        <v>23</v>
      </c>
      <c r="P743" t="s">
        <v>24</v>
      </c>
      <c r="Q743" t="s">
        <v>33</v>
      </c>
      <c r="R743" t="s">
        <v>389</v>
      </c>
      <c r="S743">
        <v>1248</v>
      </c>
      <c r="T743" t="s">
        <v>657</v>
      </c>
      <c r="U743" t="s">
        <v>633</v>
      </c>
      <c r="V743">
        <v>5</v>
      </c>
      <c r="W743" t="s">
        <v>29</v>
      </c>
    </row>
    <row r="744" spans="1:23" x14ac:dyDescent="0.3">
      <c r="A744">
        <v>768</v>
      </c>
      <c r="B744" t="s">
        <v>46</v>
      </c>
      <c r="C744">
        <v>2015</v>
      </c>
      <c r="D744">
        <f t="shared" ca="1" si="44"/>
        <v>8</v>
      </c>
      <c r="E744" s="5">
        <v>425000</v>
      </c>
      <c r="F744">
        <v>91500</v>
      </c>
      <c r="G744" t="s">
        <v>56</v>
      </c>
      <c r="H744" t="str">
        <f t="shared" si="45"/>
        <v>West</v>
      </c>
      <c r="I744" t="s">
        <v>57</v>
      </c>
      <c r="J744" t="str">
        <f t="shared" si="46"/>
        <v>California</v>
      </c>
      <c r="K744" t="s">
        <v>210</v>
      </c>
      <c r="L744" t="str">
        <f t="shared" si="47"/>
        <v>San Diego</v>
      </c>
      <c r="M744" t="s">
        <v>22</v>
      </c>
      <c r="N744" t="str">
        <f>IF(M744="", "", IFERROR(VLOOKUP(M744, Data!$A$1:$B$5, 2, 0), "Unkown fuel"))</f>
        <v>very harmful</v>
      </c>
      <c r="O744" t="s">
        <v>23</v>
      </c>
      <c r="P744" t="s">
        <v>24</v>
      </c>
      <c r="Q744" t="s">
        <v>33</v>
      </c>
      <c r="R744" t="s">
        <v>496</v>
      </c>
      <c r="S744">
        <v>1120</v>
      </c>
      <c r="T744" t="s">
        <v>458</v>
      </c>
      <c r="U744" t="s">
        <v>497</v>
      </c>
      <c r="V744">
        <v>5</v>
      </c>
      <c r="W744" t="s">
        <v>29</v>
      </c>
    </row>
    <row r="745" spans="1:23" x14ac:dyDescent="0.3">
      <c r="A745">
        <v>769</v>
      </c>
      <c r="B745" t="s">
        <v>18</v>
      </c>
      <c r="C745">
        <v>2012</v>
      </c>
      <c r="D745">
        <f t="shared" ca="1" si="44"/>
        <v>11</v>
      </c>
      <c r="E745" s="5">
        <v>420000</v>
      </c>
      <c r="F745">
        <v>120000</v>
      </c>
      <c r="G745" t="s">
        <v>38</v>
      </c>
      <c r="H745" t="str">
        <f t="shared" si="45"/>
        <v>Central</v>
      </c>
      <c r="I745" t="s">
        <v>249</v>
      </c>
      <c r="J745" t="str">
        <f t="shared" si="46"/>
        <v>Michigan</v>
      </c>
      <c r="K745" t="s">
        <v>250</v>
      </c>
      <c r="L745" t="str">
        <f t="shared" si="47"/>
        <v>Detroit</v>
      </c>
      <c r="M745" t="s">
        <v>22</v>
      </c>
      <c r="N745" t="str">
        <f>IF(M745="", "", IFERROR(VLOOKUP(M745, Data!$A$1:$B$5, 2, 0), "Unkown fuel"))</f>
        <v>very harmful</v>
      </c>
      <c r="O745" t="s">
        <v>23</v>
      </c>
      <c r="P745" t="s">
        <v>24</v>
      </c>
      <c r="Q745" t="s">
        <v>33</v>
      </c>
      <c r="R745" t="s">
        <v>81</v>
      </c>
      <c r="S745">
        <v>1248</v>
      </c>
      <c r="T745" t="s">
        <v>82</v>
      </c>
      <c r="U745" t="s">
        <v>28</v>
      </c>
      <c r="V745">
        <v>5</v>
      </c>
      <c r="W745" t="s">
        <v>29</v>
      </c>
    </row>
    <row r="746" spans="1:23" x14ac:dyDescent="0.3">
      <c r="A746">
        <v>770</v>
      </c>
      <c r="B746" t="s">
        <v>46</v>
      </c>
      <c r="C746">
        <v>2012</v>
      </c>
      <c r="D746">
        <f t="shared" ca="1" si="44"/>
        <v>11</v>
      </c>
      <c r="E746" s="5">
        <v>321000</v>
      </c>
      <c r="F746">
        <v>100000</v>
      </c>
      <c r="G746" t="s">
        <v>56</v>
      </c>
      <c r="H746" t="str">
        <f t="shared" si="45"/>
        <v>West</v>
      </c>
      <c r="I746" t="s">
        <v>21</v>
      </c>
      <c r="J746" t="str">
        <f t="shared" si="46"/>
        <v>Washington</v>
      </c>
      <c r="K746" t="s">
        <v>116</v>
      </c>
      <c r="L746" t="str">
        <f t="shared" si="47"/>
        <v>Seattle</v>
      </c>
      <c r="M746" t="s">
        <v>22</v>
      </c>
      <c r="N746" t="str">
        <f>IF(M746="", "", IFERROR(VLOOKUP(M746, Data!$A$1:$B$5, 2, 0), "Unkown fuel"))</f>
        <v>very harmful</v>
      </c>
      <c r="O746" t="s">
        <v>23</v>
      </c>
      <c r="P746" t="s">
        <v>24</v>
      </c>
      <c r="Q746" t="s">
        <v>33</v>
      </c>
      <c r="R746" t="s">
        <v>47</v>
      </c>
      <c r="S746">
        <v>1396</v>
      </c>
      <c r="T746" t="s">
        <v>48</v>
      </c>
      <c r="U746" t="s">
        <v>49</v>
      </c>
      <c r="V746">
        <v>5</v>
      </c>
      <c r="W746" t="s">
        <v>29</v>
      </c>
    </row>
    <row r="747" spans="1:23" x14ac:dyDescent="0.3">
      <c r="A747">
        <v>771</v>
      </c>
      <c r="B747" t="s">
        <v>88</v>
      </c>
      <c r="C747">
        <v>2012</v>
      </c>
      <c r="D747">
        <f t="shared" ca="1" si="44"/>
        <v>11</v>
      </c>
      <c r="E747" s="5">
        <v>350000</v>
      </c>
      <c r="F747">
        <v>120000</v>
      </c>
      <c r="G747" t="s">
        <v>56</v>
      </c>
      <c r="H747" t="str">
        <f t="shared" si="45"/>
        <v>West</v>
      </c>
      <c r="I747" t="s">
        <v>21</v>
      </c>
      <c r="J747" t="str">
        <f t="shared" si="46"/>
        <v>Washington</v>
      </c>
      <c r="K747" t="s">
        <v>116</v>
      </c>
      <c r="L747" t="str">
        <f t="shared" si="47"/>
        <v>Seattle</v>
      </c>
      <c r="M747" t="s">
        <v>22</v>
      </c>
      <c r="N747" t="str">
        <f>IF(M747="", "", IFERROR(VLOOKUP(M747, Data!$A$1:$B$5, 2, 0), "Unkown fuel"))</f>
        <v>very harmful</v>
      </c>
      <c r="O747" t="s">
        <v>23</v>
      </c>
      <c r="P747" t="s">
        <v>24</v>
      </c>
      <c r="Q747" t="s">
        <v>304</v>
      </c>
      <c r="R747" t="s">
        <v>130</v>
      </c>
      <c r="S747">
        <v>2498</v>
      </c>
      <c r="T747" t="s">
        <v>627</v>
      </c>
      <c r="U747" t="s">
        <v>628</v>
      </c>
      <c r="V747">
        <v>8</v>
      </c>
      <c r="W747" t="s">
        <v>29</v>
      </c>
    </row>
    <row r="748" spans="1:23" x14ac:dyDescent="0.3">
      <c r="A748">
        <v>772</v>
      </c>
      <c r="B748" t="s">
        <v>37</v>
      </c>
      <c r="C748">
        <v>2017</v>
      </c>
      <c r="D748">
        <f t="shared" ca="1" si="44"/>
        <v>6</v>
      </c>
      <c r="E748" s="5">
        <v>490000</v>
      </c>
      <c r="F748">
        <v>80000</v>
      </c>
      <c r="G748" t="s">
        <v>56</v>
      </c>
      <c r="H748" t="str">
        <f t="shared" si="45"/>
        <v>West</v>
      </c>
      <c r="I748" t="s">
        <v>57</v>
      </c>
      <c r="J748" t="str">
        <f t="shared" si="46"/>
        <v>California</v>
      </c>
      <c r="K748" t="s">
        <v>58</v>
      </c>
      <c r="L748" t="str">
        <f t="shared" si="47"/>
        <v>Los Angeles</v>
      </c>
      <c r="M748" t="s">
        <v>41</v>
      </c>
      <c r="N748" t="str">
        <f>IF(M748="", "", IFERROR(VLOOKUP(M748, Data!$A$1:$B$5, 2, 0), "Unkown fuel"))</f>
        <v>harmful</v>
      </c>
      <c r="O748" t="s">
        <v>23</v>
      </c>
      <c r="P748" t="s">
        <v>24</v>
      </c>
      <c r="Q748" t="s">
        <v>25</v>
      </c>
      <c r="R748" t="s">
        <v>159</v>
      </c>
      <c r="S748">
        <v>1198</v>
      </c>
      <c r="T748" t="s">
        <v>311</v>
      </c>
      <c r="U748" t="s">
        <v>312</v>
      </c>
      <c r="V748">
        <v>5</v>
      </c>
      <c r="W748" t="s">
        <v>29</v>
      </c>
    </row>
    <row r="749" spans="1:23" x14ac:dyDescent="0.3">
      <c r="A749">
        <v>773</v>
      </c>
      <c r="B749" t="s">
        <v>88</v>
      </c>
      <c r="C749">
        <v>2015</v>
      </c>
      <c r="D749">
        <f t="shared" ca="1" si="44"/>
        <v>8</v>
      </c>
      <c r="E749" s="5">
        <v>680000</v>
      </c>
      <c r="F749">
        <v>90000</v>
      </c>
      <c r="G749" t="s">
        <v>38</v>
      </c>
      <c r="H749" t="str">
        <f t="shared" si="45"/>
        <v>Central</v>
      </c>
      <c r="I749" t="s">
        <v>70</v>
      </c>
      <c r="J749" t="str">
        <f t="shared" si="46"/>
        <v>Texas</v>
      </c>
      <c r="K749" t="s">
        <v>71</v>
      </c>
      <c r="L749" t="str">
        <f t="shared" si="47"/>
        <v>Houston</v>
      </c>
      <c r="M749" t="s">
        <v>22</v>
      </c>
      <c r="N749" t="str">
        <f>IF(M749="", "", IFERROR(VLOOKUP(M749, Data!$A$1:$B$5, 2, 0), "Unkown fuel"))</f>
        <v>very harmful</v>
      </c>
      <c r="O749" t="s">
        <v>23</v>
      </c>
      <c r="P749" t="s">
        <v>24</v>
      </c>
      <c r="Q749" t="s">
        <v>25</v>
      </c>
      <c r="R749" t="s">
        <v>605</v>
      </c>
      <c r="S749">
        <v>2523</v>
      </c>
      <c r="T749" t="s">
        <v>393</v>
      </c>
      <c r="U749" t="s">
        <v>658</v>
      </c>
      <c r="V749">
        <v>7</v>
      </c>
      <c r="W749" t="s">
        <v>29</v>
      </c>
    </row>
    <row r="750" spans="1:23" x14ac:dyDescent="0.3">
      <c r="A750">
        <v>774</v>
      </c>
      <c r="B750" t="s">
        <v>18</v>
      </c>
      <c r="C750">
        <v>2016</v>
      </c>
      <c r="D750">
        <f t="shared" ca="1" si="44"/>
        <v>7</v>
      </c>
      <c r="E750" s="5">
        <v>298000</v>
      </c>
      <c r="F750">
        <v>70000</v>
      </c>
      <c r="G750" t="s">
        <v>38</v>
      </c>
      <c r="H750" t="str">
        <f t="shared" si="45"/>
        <v>Central</v>
      </c>
      <c r="I750" t="s">
        <v>70</v>
      </c>
      <c r="J750" t="str">
        <f t="shared" si="46"/>
        <v>Texas</v>
      </c>
      <c r="K750" t="s">
        <v>71</v>
      </c>
      <c r="L750" t="str">
        <f t="shared" si="47"/>
        <v>Houston</v>
      </c>
      <c r="M750" t="s">
        <v>41</v>
      </c>
      <c r="N750" t="str">
        <f>IF(M750="", "", IFERROR(VLOOKUP(M750, Data!$A$1:$B$5, 2, 0), "Unkown fuel"))</f>
        <v>harmful</v>
      </c>
      <c r="O750" t="s">
        <v>23</v>
      </c>
      <c r="P750" t="s">
        <v>24</v>
      </c>
      <c r="Q750" t="s">
        <v>25</v>
      </c>
      <c r="R750" t="s">
        <v>140</v>
      </c>
      <c r="S750">
        <v>998</v>
      </c>
      <c r="T750" t="s">
        <v>166</v>
      </c>
      <c r="U750" t="s">
        <v>141</v>
      </c>
      <c r="V750">
        <v>5</v>
      </c>
      <c r="W750" t="s">
        <v>29</v>
      </c>
    </row>
    <row r="751" spans="1:23" x14ac:dyDescent="0.3">
      <c r="A751">
        <v>776</v>
      </c>
      <c r="B751" t="s">
        <v>88</v>
      </c>
      <c r="C751">
        <v>2011</v>
      </c>
      <c r="D751">
        <f t="shared" ca="1" si="44"/>
        <v>12</v>
      </c>
      <c r="E751" s="5">
        <v>450000</v>
      </c>
      <c r="F751">
        <v>150000</v>
      </c>
      <c r="G751" t="s">
        <v>38</v>
      </c>
      <c r="H751" t="str">
        <f t="shared" si="45"/>
        <v>Central</v>
      </c>
      <c r="I751" t="s">
        <v>70</v>
      </c>
      <c r="J751" t="str">
        <f t="shared" si="46"/>
        <v>Texas</v>
      </c>
      <c r="K751" t="s">
        <v>71</v>
      </c>
      <c r="L751" t="str">
        <f t="shared" si="47"/>
        <v>Houston</v>
      </c>
      <c r="M751" t="s">
        <v>22</v>
      </c>
      <c r="N751" t="str">
        <f>IF(M751="", "", IFERROR(VLOOKUP(M751, Data!$A$1:$B$5, 2, 0), "Unkown fuel"))</f>
        <v>very harmful</v>
      </c>
      <c r="O751" t="s">
        <v>23</v>
      </c>
      <c r="P751" t="s">
        <v>24</v>
      </c>
      <c r="Q751" t="s">
        <v>304</v>
      </c>
      <c r="R751" t="s">
        <v>179</v>
      </c>
      <c r="S751">
        <v>2179</v>
      </c>
      <c r="T751" t="s">
        <v>644</v>
      </c>
      <c r="U751" t="s">
        <v>645</v>
      </c>
      <c r="V751">
        <v>5</v>
      </c>
      <c r="W751" t="s">
        <v>29</v>
      </c>
    </row>
    <row r="752" spans="1:23" x14ac:dyDescent="0.3">
      <c r="A752">
        <v>778</v>
      </c>
      <c r="B752" t="s">
        <v>109</v>
      </c>
      <c r="C752">
        <v>2012</v>
      </c>
      <c r="D752">
        <f t="shared" ca="1" si="44"/>
        <v>11</v>
      </c>
      <c r="E752" s="5">
        <v>250000</v>
      </c>
      <c r="F752">
        <v>40000</v>
      </c>
      <c r="G752" t="s">
        <v>38</v>
      </c>
      <c r="H752" t="str">
        <f t="shared" si="45"/>
        <v>Central</v>
      </c>
      <c r="I752" t="s">
        <v>70</v>
      </c>
      <c r="J752" t="str">
        <f t="shared" si="46"/>
        <v>Texas</v>
      </c>
      <c r="K752" t="s">
        <v>71</v>
      </c>
      <c r="L752" t="str">
        <f t="shared" si="47"/>
        <v>Houston</v>
      </c>
      <c r="M752" t="s">
        <v>22</v>
      </c>
      <c r="N752" t="str">
        <f>IF(M752="", "", IFERROR(VLOOKUP(M752, Data!$A$1:$B$5, 2, 0), "Unkown fuel"))</f>
        <v>very harmful</v>
      </c>
      <c r="O752" t="s">
        <v>23</v>
      </c>
      <c r="P752" t="s">
        <v>24</v>
      </c>
      <c r="Q752" t="s">
        <v>25</v>
      </c>
      <c r="R752" t="s">
        <v>659</v>
      </c>
      <c r="S752">
        <v>1248</v>
      </c>
      <c r="T752" t="s">
        <v>27</v>
      </c>
      <c r="U752" t="s">
        <v>405</v>
      </c>
      <c r="V752">
        <v>5</v>
      </c>
      <c r="W752" t="s">
        <v>29</v>
      </c>
    </row>
    <row r="753" spans="1:23" x14ac:dyDescent="0.3">
      <c r="A753">
        <v>779</v>
      </c>
      <c r="B753" t="s">
        <v>69</v>
      </c>
      <c r="C753">
        <v>2013</v>
      </c>
      <c r="D753">
        <f t="shared" ca="1" si="44"/>
        <v>10</v>
      </c>
      <c r="E753" s="5">
        <v>1075000</v>
      </c>
      <c r="F753">
        <v>110000</v>
      </c>
      <c r="G753" t="s">
        <v>38</v>
      </c>
      <c r="H753" t="str">
        <f t="shared" si="45"/>
        <v>Central</v>
      </c>
      <c r="I753" t="s">
        <v>249</v>
      </c>
      <c r="J753" t="str">
        <f t="shared" si="46"/>
        <v>Michigan</v>
      </c>
      <c r="K753" t="s">
        <v>250</v>
      </c>
      <c r="L753" t="str">
        <f t="shared" si="47"/>
        <v>Detroit</v>
      </c>
      <c r="M753" t="s">
        <v>22</v>
      </c>
      <c r="N753" t="str">
        <f>IF(M753="", "", IFERROR(VLOOKUP(M753, Data!$A$1:$B$5, 2, 0), "Unkown fuel"))</f>
        <v>very harmful</v>
      </c>
      <c r="O753" t="s">
        <v>23</v>
      </c>
      <c r="P753" t="s">
        <v>154</v>
      </c>
      <c r="Q753" t="s">
        <v>42</v>
      </c>
      <c r="R753" t="s">
        <v>475</v>
      </c>
      <c r="S753">
        <v>2953</v>
      </c>
      <c r="T753" t="s">
        <v>660</v>
      </c>
      <c r="U753" t="s">
        <v>661</v>
      </c>
      <c r="V753">
        <v>7</v>
      </c>
      <c r="W753" t="s">
        <v>29</v>
      </c>
    </row>
    <row r="754" spans="1:23" x14ac:dyDescent="0.3">
      <c r="A754">
        <v>780</v>
      </c>
      <c r="B754" t="s">
        <v>46</v>
      </c>
      <c r="C754">
        <v>2017</v>
      </c>
      <c r="D754">
        <f t="shared" ca="1" si="44"/>
        <v>6</v>
      </c>
      <c r="E754" s="5">
        <v>500000</v>
      </c>
      <c r="F754">
        <v>20000</v>
      </c>
      <c r="G754" t="s">
        <v>19</v>
      </c>
      <c r="H754" t="str">
        <f t="shared" si="45"/>
        <v>East</v>
      </c>
      <c r="I754" t="s">
        <v>83</v>
      </c>
      <c r="J754" t="str">
        <f t="shared" si="46"/>
        <v>Massachusetts</v>
      </c>
      <c r="K754" t="s">
        <v>84</v>
      </c>
      <c r="L754" t="str">
        <f t="shared" si="47"/>
        <v>Boston</v>
      </c>
      <c r="M754" t="s">
        <v>41</v>
      </c>
      <c r="N754" t="str">
        <f>IF(M754="", "", IFERROR(VLOOKUP(M754, Data!$A$1:$B$5, 2, 0), "Unkown fuel"))</f>
        <v>harmful</v>
      </c>
      <c r="O754" t="s">
        <v>23</v>
      </c>
      <c r="P754" t="s">
        <v>24</v>
      </c>
      <c r="Q754" t="s">
        <v>25</v>
      </c>
      <c r="R754" t="s">
        <v>85</v>
      </c>
      <c r="S754">
        <v>1197</v>
      </c>
      <c r="T754" t="s">
        <v>90</v>
      </c>
      <c r="U754" t="s">
        <v>261</v>
      </c>
      <c r="V754">
        <v>5</v>
      </c>
      <c r="W754" t="s">
        <v>29</v>
      </c>
    </row>
    <row r="755" spans="1:23" x14ac:dyDescent="0.3">
      <c r="A755">
        <v>781</v>
      </c>
      <c r="B755" t="s">
        <v>69</v>
      </c>
      <c r="C755">
        <v>2019</v>
      </c>
      <c r="D755">
        <f t="shared" ca="1" si="44"/>
        <v>4</v>
      </c>
      <c r="E755" s="5">
        <v>681000</v>
      </c>
      <c r="F755">
        <v>10000</v>
      </c>
      <c r="G755" t="s">
        <v>19</v>
      </c>
      <c r="H755" t="str">
        <f t="shared" si="45"/>
        <v>East</v>
      </c>
      <c r="I755" t="s">
        <v>83</v>
      </c>
      <c r="J755" t="str">
        <f t="shared" si="46"/>
        <v>Massachusetts</v>
      </c>
      <c r="K755" t="s">
        <v>84</v>
      </c>
      <c r="L755" t="str">
        <f t="shared" si="47"/>
        <v>Boston</v>
      </c>
      <c r="M755" t="s">
        <v>41</v>
      </c>
      <c r="N755" t="str">
        <f>IF(M755="", "", IFERROR(VLOOKUP(M755, Data!$A$1:$B$5, 2, 0), "Unkown fuel"))</f>
        <v>harmful</v>
      </c>
      <c r="O755" t="s">
        <v>23</v>
      </c>
      <c r="P755" t="s">
        <v>24</v>
      </c>
      <c r="Q755" t="s">
        <v>25</v>
      </c>
      <c r="R755" t="s">
        <v>273</v>
      </c>
      <c r="S755">
        <v>1194</v>
      </c>
      <c r="T755" t="s">
        <v>274</v>
      </c>
      <c r="U755" t="s">
        <v>275</v>
      </c>
      <c r="V755">
        <v>5</v>
      </c>
      <c r="W755" t="s">
        <v>29</v>
      </c>
    </row>
    <row r="756" spans="1:23" x14ac:dyDescent="0.3">
      <c r="A756">
        <v>782</v>
      </c>
      <c r="B756" t="s">
        <v>88</v>
      </c>
      <c r="C756">
        <v>2014</v>
      </c>
      <c r="D756">
        <f t="shared" ca="1" si="44"/>
        <v>9</v>
      </c>
      <c r="E756" s="5">
        <v>650000</v>
      </c>
      <c r="F756">
        <v>90000</v>
      </c>
      <c r="G756" t="s">
        <v>56</v>
      </c>
      <c r="H756" t="str">
        <f t="shared" si="45"/>
        <v>West</v>
      </c>
      <c r="I756" t="s">
        <v>57</v>
      </c>
      <c r="J756" t="str">
        <f t="shared" si="46"/>
        <v>California</v>
      </c>
      <c r="K756" t="s">
        <v>210</v>
      </c>
      <c r="L756" t="str">
        <f t="shared" si="47"/>
        <v>San Diego</v>
      </c>
      <c r="M756" t="s">
        <v>22</v>
      </c>
      <c r="N756" t="str">
        <f>IF(M756="", "", IFERROR(VLOOKUP(M756, Data!$A$1:$B$5, 2, 0), "Unkown fuel"))</f>
        <v>very harmful</v>
      </c>
      <c r="O756" t="s">
        <v>23</v>
      </c>
      <c r="P756" t="s">
        <v>24</v>
      </c>
      <c r="Q756" t="s">
        <v>33</v>
      </c>
      <c r="R756" t="s">
        <v>282</v>
      </c>
      <c r="S756">
        <v>2179</v>
      </c>
      <c r="T756" t="s">
        <v>446</v>
      </c>
      <c r="U756" t="s">
        <v>447</v>
      </c>
      <c r="V756">
        <v>7</v>
      </c>
      <c r="W756" t="s">
        <v>29</v>
      </c>
    </row>
    <row r="757" spans="1:23" x14ac:dyDescent="0.3">
      <c r="A757">
        <v>783</v>
      </c>
      <c r="B757" t="s">
        <v>120</v>
      </c>
      <c r="C757">
        <v>2008</v>
      </c>
      <c r="D757">
        <f t="shared" ca="1" si="44"/>
        <v>15</v>
      </c>
      <c r="E757" s="5">
        <v>80000</v>
      </c>
      <c r="F757">
        <v>70000</v>
      </c>
      <c r="G757" t="s">
        <v>56</v>
      </c>
      <c r="H757" t="str">
        <f t="shared" si="45"/>
        <v>West</v>
      </c>
      <c r="I757" t="s">
        <v>57</v>
      </c>
      <c r="J757" t="str">
        <f t="shared" si="46"/>
        <v>California</v>
      </c>
      <c r="K757" t="s">
        <v>210</v>
      </c>
      <c r="L757" t="str">
        <f t="shared" si="47"/>
        <v>San Diego</v>
      </c>
      <c r="M757" t="s">
        <v>41</v>
      </c>
      <c r="N757" t="str">
        <f>IF(M757="", "", IFERROR(VLOOKUP(M757, Data!$A$1:$B$5, 2, 0), "Unkown fuel"))</f>
        <v>harmful</v>
      </c>
      <c r="O757" t="s">
        <v>23</v>
      </c>
      <c r="P757" t="s">
        <v>24</v>
      </c>
      <c r="Q757" t="s">
        <v>33</v>
      </c>
      <c r="R757" t="s">
        <v>662</v>
      </c>
      <c r="S757">
        <v>1150</v>
      </c>
      <c r="T757" t="s">
        <v>663</v>
      </c>
      <c r="U757" t="s">
        <v>664</v>
      </c>
      <c r="V757">
        <v>5</v>
      </c>
      <c r="W757" t="s">
        <v>29</v>
      </c>
    </row>
    <row r="758" spans="1:23" x14ac:dyDescent="0.3">
      <c r="A758">
        <v>784</v>
      </c>
      <c r="B758" t="s">
        <v>88</v>
      </c>
      <c r="C758">
        <v>2009</v>
      </c>
      <c r="D758">
        <f t="shared" ca="1" si="44"/>
        <v>14</v>
      </c>
      <c r="E758" s="5">
        <v>290000</v>
      </c>
      <c r="F758">
        <v>120000</v>
      </c>
      <c r="G758" t="s">
        <v>56</v>
      </c>
      <c r="H758" t="str">
        <f t="shared" si="45"/>
        <v>West</v>
      </c>
      <c r="I758" t="s">
        <v>57</v>
      </c>
      <c r="J758" t="str">
        <f t="shared" si="46"/>
        <v>California</v>
      </c>
      <c r="K758" t="s">
        <v>58</v>
      </c>
      <c r="L758" t="str">
        <f t="shared" si="47"/>
        <v>Los Angeles</v>
      </c>
      <c r="M758" t="s">
        <v>22</v>
      </c>
      <c r="N758" t="str">
        <f>IF(M758="", "", IFERROR(VLOOKUP(M758, Data!$A$1:$B$5, 2, 0), "Unkown fuel"))</f>
        <v>very harmful</v>
      </c>
      <c r="O758" t="s">
        <v>23</v>
      </c>
      <c r="P758" t="s">
        <v>24</v>
      </c>
      <c r="Q758" t="s">
        <v>25</v>
      </c>
      <c r="R758" t="s">
        <v>363</v>
      </c>
      <c r="S758">
        <v>2523</v>
      </c>
      <c r="T758" t="s">
        <v>486</v>
      </c>
      <c r="U758" t="s">
        <v>487</v>
      </c>
      <c r="V758">
        <v>7</v>
      </c>
      <c r="W758" t="s">
        <v>29</v>
      </c>
    </row>
    <row r="759" spans="1:23" x14ac:dyDescent="0.3">
      <c r="A759">
        <v>785</v>
      </c>
      <c r="B759" t="s">
        <v>88</v>
      </c>
      <c r="C759">
        <v>2006</v>
      </c>
      <c r="D759">
        <f t="shared" ca="1" si="44"/>
        <v>17</v>
      </c>
      <c r="E759" s="5">
        <v>220000</v>
      </c>
      <c r="F759">
        <v>120000</v>
      </c>
      <c r="G759" t="s">
        <v>19</v>
      </c>
      <c r="H759" t="str">
        <f t="shared" si="45"/>
        <v>East</v>
      </c>
      <c r="I759" t="s">
        <v>31</v>
      </c>
      <c r="J759" t="str">
        <f t="shared" si="46"/>
        <v>New York</v>
      </c>
      <c r="K759" t="s">
        <v>32</v>
      </c>
      <c r="L759" t="str">
        <f t="shared" si="47"/>
        <v>New York City</v>
      </c>
      <c r="M759" t="s">
        <v>22</v>
      </c>
      <c r="N759" t="str">
        <f>IF(M759="", "", IFERROR(VLOOKUP(M759, Data!$A$1:$B$5, 2, 0), "Unkown fuel"))</f>
        <v>very harmful</v>
      </c>
      <c r="O759" t="s">
        <v>23</v>
      </c>
      <c r="P759" t="s">
        <v>24</v>
      </c>
      <c r="Q759" t="s">
        <v>33</v>
      </c>
      <c r="R759" t="s">
        <v>654</v>
      </c>
      <c r="S759">
        <v>2179</v>
      </c>
      <c r="T759" t="s">
        <v>271</v>
      </c>
      <c r="U759" t="s">
        <v>272</v>
      </c>
      <c r="V759">
        <v>8</v>
      </c>
      <c r="W759" t="s">
        <v>29</v>
      </c>
    </row>
    <row r="760" spans="1:23" x14ac:dyDescent="0.3">
      <c r="A760">
        <v>786</v>
      </c>
      <c r="B760" t="s">
        <v>46</v>
      </c>
      <c r="C760">
        <v>2009</v>
      </c>
      <c r="D760">
        <f t="shared" ca="1" si="44"/>
        <v>14</v>
      </c>
      <c r="E760" s="5">
        <v>120000</v>
      </c>
      <c r="F760">
        <v>90000</v>
      </c>
      <c r="G760" t="s">
        <v>19</v>
      </c>
      <c r="H760" t="str">
        <f t="shared" si="45"/>
        <v>East</v>
      </c>
      <c r="I760" t="s">
        <v>31</v>
      </c>
      <c r="J760" t="str">
        <f t="shared" si="46"/>
        <v>New York</v>
      </c>
      <c r="K760" t="s">
        <v>32</v>
      </c>
      <c r="L760" t="str">
        <f t="shared" si="47"/>
        <v>New York City</v>
      </c>
      <c r="M760" t="s">
        <v>41</v>
      </c>
      <c r="N760" t="str">
        <f>IF(M760="", "", IFERROR(VLOOKUP(M760, Data!$A$1:$B$5, 2, 0), "Unkown fuel"))</f>
        <v>harmful</v>
      </c>
      <c r="O760" t="s">
        <v>23</v>
      </c>
      <c r="P760" t="s">
        <v>24</v>
      </c>
      <c r="Q760" t="s">
        <v>33</v>
      </c>
      <c r="R760" t="s">
        <v>629</v>
      </c>
      <c r="S760">
        <v>1086</v>
      </c>
      <c r="T760" t="s">
        <v>665</v>
      </c>
      <c r="U760" t="s">
        <v>310</v>
      </c>
      <c r="V760">
        <v>5</v>
      </c>
      <c r="W760" t="s">
        <v>29</v>
      </c>
    </row>
    <row r="761" spans="1:23" x14ac:dyDescent="0.3">
      <c r="A761">
        <v>787</v>
      </c>
      <c r="B761" t="s">
        <v>145</v>
      </c>
      <c r="C761">
        <v>2017</v>
      </c>
      <c r="D761">
        <f t="shared" ca="1" si="44"/>
        <v>6</v>
      </c>
      <c r="E761" s="5">
        <v>229999</v>
      </c>
      <c r="F761">
        <v>80000</v>
      </c>
      <c r="G761" t="s">
        <v>38</v>
      </c>
      <c r="H761" t="str">
        <f t="shared" si="45"/>
        <v>Central</v>
      </c>
      <c r="I761" t="s">
        <v>39</v>
      </c>
      <c r="J761" t="str">
        <f t="shared" si="46"/>
        <v>Illinois</v>
      </c>
      <c r="K761" t="s">
        <v>40</v>
      </c>
      <c r="L761" t="str">
        <f t="shared" si="47"/>
        <v>Chicago</v>
      </c>
      <c r="M761" t="s">
        <v>41</v>
      </c>
      <c r="N761" t="str">
        <f>IF(M761="", "", IFERROR(VLOOKUP(M761, Data!$A$1:$B$5, 2, 0), "Unkown fuel"))</f>
        <v>harmful</v>
      </c>
      <c r="O761" t="s">
        <v>23</v>
      </c>
      <c r="P761" t="s">
        <v>24</v>
      </c>
      <c r="Q761" t="s">
        <v>25</v>
      </c>
      <c r="R761" t="s">
        <v>591</v>
      </c>
      <c r="S761">
        <v>799</v>
      </c>
      <c r="T761" t="s">
        <v>402</v>
      </c>
      <c r="U761" t="s">
        <v>666</v>
      </c>
      <c r="V761">
        <v>5</v>
      </c>
      <c r="W761" t="s">
        <v>29</v>
      </c>
    </row>
    <row r="762" spans="1:23" x14ac:dyDescent="0.3">
      <c r="A762">
        <v>788</v>
      </c>
      <c r="B762" t="s">
        <v>88</v>
      </c>
      <c r="C762">
        <v>2003</v>
      </c>
      <c r="D762">
        <f t="shared" ca="1" si="44"/>
        <v>20</v>
      </c>
      <c r="E762" s="5">
        <v>150000</v>
      </c>
      <c r="F762">
        <v>132478</v>
      </c>
      <c r="G762" t="s">
        <v>38</v>
      </c>
      <c r="H762" t="str">
        <f t="shared" si="45"/>
        <v>Central</v>
      </c>
      <c r="I762" t="s">
        <v>39</v>
      </c>
      <c r="J762" t="str">
        <f t="shared" si="46"/>
        <v>Illinois</v>
      </c>
      <c r="K762" t="s">
        <v>40</v>
      </c>
      <c r="L762" t="str">
        <f t="shared" si="47"/>
        <v>Chicago</v>
      </c>
      <c r="M762" t="s">
        <v>22</v>
      </c>
      <c r="N762" t="str">
        <f>IF(M762="", "", IFERROR(VLOOKUP(M762, Data!$A$1:$B$5, 2, 0), "Unkown fuel"))</f>
        <v>very harmful</v>
      </c>
      <c r="O762" t="s">
        <v>23</v>
      </c>
      <c r="P762" t="s">
        <v>24</v>
      </c>
      <c r="Q762" t="s">
        <v>33</v>
      </c>
      <c r="R762" t="s">
        <v>363</v>
      </c>
      <c r="S762">
        <v>2523</v>
      </c>
      <c r="T762" t="s">
        <v>486</v>
      </c>
      <c r="U762" t="s">
        <v>487</v>
      </c>
      <c r="V762">
        <v>7</v>
      </c>
      <c r="W762" t="s">
        <v>29</v>
      </c>
    </row>
    <row r="763" spans="1:23" x14ac:dyDescent="0.3">
      <c r="A763">
        <v>789</v>
      </c>
      <c r="B763" t="s">
        <v>18</v>
      </c>
      <c r="C763">
        <v>2014</v>
      </c>
      <c r="D763">
        <f t="shared" ca="1" si="44"/>
        <v>9</v>
      </c>
      <c r="E763" s="5">
        <v>500000</v>
      </c>
      <c r="F763">
        <v>45000</v>
      </c>
      <c r="G763" t="s">
        <v>38</v>
      </c>
      <c r="H763" t="str">
        <f t="shared" si="45"/>
        <v>Central</v>
      </c>
      <c r="I763" t="s">
        <v>39</v>
      </c>
      <c r="J763" t="str">
        <f t="shared" si="46"/>
        <v>Illinois</v>
      </c>
      <c r="K763" t="s">
        <v>40</v>
      </c>
      <c r="L763" t="str">
        <f t="shared" si="47"/>
        <v>Chicago</v>
      </c>
      <c r="M763" t="s">
        <v>41</v>
      </c>
      <c r="N763" t="str">
        <f>IF(M763="", "", IFERROR(VLOOKUP(M763, Data!$A$1:$B$5, 2, 0), "Unkown fuel"))</f>
        <v>harmful</v>
      </c>
      <c r="O763" t="s">
        <v>23</v>
      </c>
      <c r="P763" t="s">
        <v>24</v>
      </c>
      <c r="Q763" t="s">
        <v>25</v>
      </c>
      <c r="R763" t="s">
        <v>260</v>
      </c>
      <c r="S763">
        <v>1197</v>
      </c>
      <c r="T763" t="s">
        <v>395</v>
      </c>
      <c r="U763" t="s">
        <v>261</v>
      </c>
      <c r="V763">
        <v>5</v>
      </c>
      <c r="W763" t="s">
        <v>29</v>
      </c>
    </row>
    <row r="764" spans="1:23" x14ac:dyDescent="0.3">
      <c r="A764">
        <v>790</v>
      </c>
      <c r="B764" t="s">
        <v>109</v>
      </c>
      <c r="C764">
        <v>2013</v>
      </c>
      <c r="D764">
        <f t="shared" ca="1" si="44"/>
        <v>10</v>
      </c>
      <c r="E764" s="5">
        <v>175000</v>
      </c>
      <c r="F764">
        <v>120000</v>
      </c>
      <c r="G764" t="s">
        <v>56</v>
      </c>
      <c r="H764" t="str">
        <f t="shared" si="45"/>
        <v>West</v>
      </c>
      <c r="I764" t="s">
        <v>21</v>
      </c>
      <c r="J764" t="str">
        <f t="shared" si="46"/>
        <v>Washington</v>
      </c>
      <c r="K764" t="s">
        <v>116</v>
      </c>
      <c r="L764" t="str">
        <f t="shared" si="47"/>
        <v>Seattle</v>
      </c>
      <c r="M764" t="s">
        <v>22</v>
      </c>
      <c r="N764" t="str">
        <f>IF(M764="", "", IFERROR(VLOOKUP(M764, Data!$A$1:$B$5, 2, 0), "Unkown fuel"))</f>
        <v>very harmful</v>
      </c>
      <c r="O764" t="s">
        <v>23</v>
      </c>
      <c r="P764" t="s">
        <v>24</v>
      </c>
      <c r="Q764" t="s">
        <v>25</v>
      </c>
      <c r="R764" t="s">
        <v>285</v>
      </c>
      <c r="S764">
        <v>1396</v>
      </c>
      <c r="T764" t="s">
        <v>471</v>
      </c>
      <c r="U764" t="s">
        <v>287</v>
      </c>
      <c r="V764">
        <v>5</v>
      </c>
      <c r="W764" t="s">
        <v>29</v>
      </c>
    </row>
    <row r="765" spans="1:23" x14ac:dyDescent="0.3">
      <c r="A765">
        <v>791</v>
      </c>
      <c r="B765" t="s">
        <v>69</v>
      </c>
      <c r="C765">
        <v>2019</v>
      </c>
      <c r="D765">
        <f t="shared" ca="1" si="44"/>
        <v>4</v>
      </c>
      <c r="E765" s="5">
        <v>720000</v>
      </c>
      <c r="F765">
        <v>10000</v>
      </c>
      <c r="G765" t="s">
        <v>124</v>
      </c>
      <c r="H765" t="str">
        <f t="shared" si="45"/>
        <v>South</v>
      </c>
      <c r="I765" t="s">
        <v>196</v>
      </c>
      <c r="J765" t="str">
        <f t="shared" si="46"/>
        <v>Florida</v>
      </c>
      <c r="K765" t="s">
        <v>197</v>
      </c>
      <c r="L765" t="str">
        <f t="shared" si="47"/>
        <v>Miami</v>
      </c>
      <c r="M765" t="s">
        <v>41</v>
      </c>
      <c r="N765" t="str">
        <f>IF(M765="", "", IFERROR(VLOOKUP(M765, Data!$A$1:$B$5, 2, 0), "Unkown fuel"))</f>
        <v>harmful</v>
      </c>
      <c r="O765" t="s">
        <v>23</v>
      </c>
      <c r="P765" t="s">
        <v>24</v>
      </c>
      <c r="Q765" t="s">
        <v>25</v>
      </c>
      <c r="R765" t="s">
        <v>273</v>
      </c>
      <c r="S765">
        <v>1194</v>
      </c>
      <c r="T765" t="s">
        <v>274</v>
      </c>
      <c r="U765" t="s">
        <v>275</v>
      </c>
      <c r="V765">
        <v>5</v>
      </c>
      <c r="W765" t="s">
        <v>29</v>
      </c>
    </row>
    <row r="766" spans="1:23" x14ac:dyDescent="0.3">
      <c r="A766">
        <v>792</v>
      </c>
      <c r="B766" t="s">
        <v>18</v>
      </c>
      <c r="C766">
        <v>2012</v>
      </c>
      <c r="D766">
        <f t="shared" ca="1" si="44"/>
        <v>11</v>
      </c>
      <c r="E766" s="5">
        <v>100000</v>
      </c>
      <c r="F766">
        <v>51000</v>
      </c>
      <c r="G766" t="s">
        <v>19</v>
      </c>
      <c r="H766" t="str">
        <f t="shared" si="45"/>
        <v>East</v>
      </c>
      <c r="I766" t="s">
        <v>31</v>
      </c>
      <c r="J766" t="str">
        <f t="shared" si="46"/>
        <v>New York</v>
      </c>
      <c r="K766" t="s">
        <v>32</v>
      </c>
      <c r="L766" t="str">
        <f t="shared" si="47"/>
        <v>New York City</v>
      </c>
      <c r="M766" t="s">
        <v>41</v>
      </c>
      <c r="N766" t="str">
        <f>IF(M766="", "", IFERROR(VLOOKUP(M766, Data!$A$1:$B$5, 2, 0), "Unkown fuel"))</f>
        <v>harmful</v>
      </c>
      <c r="O766" t="s">
        <v>23</v>
      </c>
      <c r="P766" t="s">
        <v>24</v>
      </c>
      <c r="Q766" t="s">
        <v>25</v>
      </c>
      <c r="R766" t="s">
        <v>50</v>
      </c>
      <c r="S766">
        <v>796</v>
      </c>
      <c r="T766" t="s">
        <v>63</v>
      </c>
      <c r="U766" t="s">
        <v>64</v>
      </c>
      <c r="V766">
        <v>4</v>
      </c>
      <c r="W766" t="s">
        <v>29</v>
      </c>
    </row>
    <row r="767" spans="1:23" x14ac:dyDescent="0.3">
      <c r="A767">
        <v>793</v>
      </c>
      <c r="B767" t="s">
        <v>37</v>
      </c>
      <c r="C767">
        <v>2009</v>
      </c>
      <c r="D767">
        <f t="shared" ca="1" si="44"/>
        <v>14</v>
      </c>
      <c r="E767" s="5">
        <v>250000</v>
      </c>
      <c r="F767">
        <v>105000</v>
      </c>
      <c r="G767" t="s">
        <v>56</v>
      </c>
      <c r="H767" t="str">
        <f t="shared" si="45"/>
        <v>West</v>
      </c>
      <c r="I767" t="s">
        <v>57</v>
      </c>
      <c r="J767" t="str">
        <f t="shared" si="46"/>
        <v>California</v>
      </c>
      <c r="K767" t="s">
        <v>58</v>
      </c>
      <c r="L767" t="str">
        <f t="shared" si="47"/>
        <v>Los Angeles</v>
      </c>
      <c r="M767" t="s">
        <v>41</v>
      </c>
      <c r="N767" t="str">
        <f>IF(M767="", "", IFERROR(VLOOKUP(M767, Data!$A$1:$B$5, 2, 0), "Unkown fuel"))</f>
        <v>harmful</v>
      </c>
      <c r="O767" t="s">
        <v>23</v>
      </c>
      <c r="P767" t="s">
        <v>154</v>
      </c>
      <c r="Q767" t="s">
        <v>33</v>
      </c>
      <c r="R767" t="s">
        <v>580</v>
      </c>
      <c r="S767">
        <v>1799</v>
      </c>
      <c r="T767" t="s">
        <v>581</v>
      </c>
      <c r="U767" t="s">
        <v>582</v>
      </c>
      <c r="V767">
        <v>5</v>
      </c>
      <c r="W767" t="s">
        <v>29</v>
      </c>
    </row>
    <row r="768" spans="1:23" x14ac:dyDescent="0.3">
      <c r="A768">
        <v>794</v>
      </c>
      <c r="B768" t="s">
        <v>88</v>
      </c>
      <c r="C768">
        <v>2014</v>
      </c>
      <c r="D768">
        <f t="shared" ca="1" si="44"/>
        <v>9</v>
      </c>
      <c r="E768" s="5">
        <v>810000</v>
      </c>
      <c r="F768">
        <v>100000</v>
      </c>
      <c r="G768" t="s">
        <v>19</v>
      </c>
      <c r="H768" t="str">
        <f t="shared" si="45"/>
        <v>East</v>
      </c>
      <c r="I768" t="s">
        <v>83</v>
      </c>
      <c r="J768" t="str">
        <f t="shared" si="46"/>
        <v>Massachusetts</v>
      </c>
      <c r="K768" t="s">
        <v>84</v>
      </c>
      <c r="L768" t="str">
        <f t="shared" si="47"/>
        <v>Boston</v>
      </c>
      <c r="M768" t="s">
        <v>22</v>
      </c>
      <c r="N768" t="str">
        <f>IF(M768="", "", IFERROR(VLOOKUP(M768, Data!$A$1:$B$5, 2, 0), "Unkown fuel"))</f>
        <v>very harmful</v>
      </c>
      <c r="O768" t="s">
        <v>23</v>
      </c>
      <c r="P768" t="s">
        <v>24</v>
      </c>
      <c r="Q768" t="s">
        <v>25</v>
      </c>
      <c r="R768" t="s">
        <v>282</v>
      </c>
      <c r="S768">
        <v>2179</v>
      </c>
      <c r="T768" t="s">
        <v>446</v>
      </c>
      <c r="U768" t="s">
        <v>447</v>
      </c>
      <c r="V768">
        <v>7</v>
      </c>
      <c r="W768" t="s">
        <v>29</v>
      </c>
    </row>
    <row r="769" spans="1:23" x14ac:dyDescent="0.3">
      <c r="A769">
        <v>795</v>
      </c>
      <c r="B769" t="s">
        <v>18</v>
      </c>
      <c r="C769">
        <v>2010</v>
      </c>
      <c r="D769">
        <f t="shared" ca="1" si="44"/>
        <v>13</v>
      </c>
      <c r="E769" s="5">
        <v>165000</v>
      </c>
      <c r="F769">
        <v>30000</v>
      </c>
      <c r="G769" t="s">
        <v>56</v>
      </c>
      <c r="H769" t="str">
        <f t="shared" si="45"/>
        <v>West</v>
      </c>
      <c r="I769" t="s">
        <v>57</v>
      </c>
      <c r="J769" t="str">
        <f t="shared" si="46"/>
        <v>California</v>
      </c>
      <c r="K769" t="s">
        <v>58</v>
      </c>
      <c r="L769" t="str">
        <f t="shared" si="47"/>
        <v>Los Angeles</v>
      </c>
      <c r="M769" t="s">
        <v>41</v>
      </c>
      <c r="N769" t="str">
        <f>IF(M769="", "", IFERROR(VLOOKUP(M769, Data!$A$1:$B$5, 2, 0), "Unkown fuel"))</f>
        <v>harmful</v>
      </c>
      <c r="O769" t="s">
        <v>23</v>
      </c>
      <c r="P769" t="s">
        <v>24</v>
      </c>
      <c r="Q769" t="s">
        <v>42</v>
      </c>
      <c r="R769" t="s">
        <v>96</v>
      </c>
      <c r="S769">
        <v>796</v>
      </c>
      <c r="T769" t="s">
        <v>97</v>
      </c>
      <c r="U769" t="s">
        <v>98</v>
      </c>
      <c r="V769">
        <v>5</v>
      </c>
      <c r="W769" t="s">
        <v>29</v>
      </c>
    </row>
    <row r="770" spans="1:23" x14ac:dyDescent="0.3">
      <c r="A770">
        <v>796</v>
      </c>
      <c r="B770" t="s">
        <v>120</v>
      </c>
      <c r="C770">
        <v>2016</v>
      </c>
      <c r="D770">
        <f t="shared" ref="D770:D833" ca="1" si="48">TRUNC(YEARFRAC(DATE(C770,1,1), TODAY(), 1))</f>
        <v>7</v>
      </c>
      <c r="E770" s="5">
        <v>409999</v>
      </c>
      <c r="F770">
        <v>60000</v>
      </c>
      <c r="G770" t="s">
        <v>56</v>
      </c>
      <c r="H770" t="str">
        <f t="shared" ref="H770:H833" si="49">TRIM(G770)</f>
        <v>West</v>
      </c>
      <c r="I770" t="s">
        <v>57</v>
      </c>
      <c r="J770" t="str">
        <f t="shared" ref="J770:J833" si="50">TRIM(I770)</f>
        <v>California</v>
      </c>
      <c r="K770" t="s">
        <v>58</v>
      </c>
      <c r="L770" t="str">
        <f t="shared" ref="L770:L833" si="51">TRIM(K770)</f>
        <v>Los Angeles</v>
      </c>
      <c r="M770" t="s">
        <v>22</v>
      </c>
      <c r="N770" t="str">
        <f>IF(M770="", "", IFERROR(VLOOKUP(M770, Data!$A$1:$B$5, 2, 0), "Unkown fuel"))</f>
        <v>very harmful</v>
      </c>
      <c r="O770" t="s">
        <v>23</v>
      </c>
      <c r="P770" t="s">
        <v>24</v>
      </c>
      <c r="Q770" t="s">
        <v>33</v>
      </c>
      <c r="R770" t="s">
        <v>621</v>
      </c>
      <c r="S770">
        <v>1994</v>
      </c>
      <c r="T770" t="s">
        <v>667</v>
      </c>
      <c r="U770" t="s">
        <v>668</v>
      </c>
      <c r="V770">
        <v>10</v>
      </c>
      <c r="W770" t="s">
        <v>29</v>
      </c>
    </row>
    <row r="771" spans="1:23" x14ac:dyDescent="0.3">
      <c r="A771">
        <v>797</v>
      </c>
      <c r="B771" t="s">
        <v>18</v>
      </c>
      <c r="C771">
        <v>2013</v>
      </c>
      <c r="D771">
        <f t="shared" ca="1" si="48"/>
        <v>10</v>
      </c>
      <c r="E771" s="5">
        <v>430000</v>
      </c>
      <c r="F771">
        <v>86000</v>
      </c>
      <c r="G771" t="s">
        <v>19</v>
      </c>
      <c r="H771" t="str">
        <f t="shared" si="49"/>
        <v>East</v>
      </c>
      <c r="I771" t="s">
        <v>31</v>
      </c>
      <c r="J771" t="str">
        <f t="shared" si="50"/>
        <v>New York</v>
      </c>
      <c r="K771" t="s">
        <v>32</v>
      </c>
      <c r="L771" t="str">
        <f t="shared" si="51"/>
        <v>New York City</v>
      </c>
      <c r="M771" t="s">
        <v>22</v>
      </c>
      <c r="N771" t="str">
        <f>IF(M771="", "", IFERROR(VLOOKUP(M771, Data!$A$1:$B$5, 2, 0), "Unkown fuel"))</f>
        <v>very harmful</v>
      </c>
      <c r="O771" t="s">
        <v>23</v>
      </c>
      <c r="P771" t="s">
        <v>24</v>
      </c>
      <c r="Q771" t="s">
        <v>33</v>
      </c>
      <c r="R771" t="s">
        <v>230</v>
      </c>
      <c r="S771">
        <v>1248</v>
      </c>
      <c r="T771" t="s">
        <v>27</v>
      </c>
      <c r="U771" t="s">
        <v>28</v>
      </c>
      <c r="V771">
        <v>5</v>
      </c>
      <c r="W771" t="s">
        <v>29</v>
      </c>
    </row>
    <row r="772" spans="1:23" x14ac:dyDescent="0.3">
      <c r="A772">
        <v>798</v>
      </c>
      <c r="B772" t="s">
        <v>145</v>
      </c>
      <c r="C772">
        <v>2015</v>
      </c>
      <c r="D772">
        <f t="shared" ca="1" si="48"/>
        <v>8</v>
      </c>
      <c r="E772" s="5">
        <v>300000</v>
      </c>
      <c r="F772">
        <v>15000</v>
      </c>
      <c r="G772" t="s">
        <v>19</v>
      </c>
      <c r="H772" t="str">
        <f t="shared" si="49"/>
        <v>East</v>
      </c>
      <c r="I772" t="s">
        <v>31</v>
      </c>
      <c r="J772" t="str">
        <f t="shared" si="50"/>
        <v>New York</v>
      </c>
      <c r="K772" t="s">
        <v>32</v>
      </c>
      <c r="L772" t="str">
        <f t="shared" si="51"/>
        <v>New York City</v>
      </c>
      <c r="M772" t="s">
        <v>41</v>
      </c>
      <c r="N772" t="str">
        <f>IF(M772="", "", IFERROR(VLOOKUP(M772, Data!$A$1:$B$5, 2, 0), "Unkown fuel"))</f>
        <v>harmful</v>
      </c>
      <c r="O772" t="s">
        <v>23</v>
      </c>
      <c r="P772" t="s">
        <v>24</v>
      </c>
      <c r="Q772" t="s">
        <v>25</v>
      </c>
      <c r="R772" t="s">
        <v>669</v>
      </c>
      <c r="S772">
        <v>1198</v>
      </c>
      <c r="T772" t="s">
        <v>86</v>
      </c>
      <c r="U772" t="s">
        <v>147</v>
      </c>
      <c r="V772">
        <v>7</v>
      </c>
      <c r="W772" t="s">
        <v>29</v>
      </c>
    </row>
    <row r="773" spans="1:23" x14ac:dyDescent="0.3">
      <c r="A773">
        <v>799</v>
      </c>
      <c r="B773" t="s">
        <v>18</v>
      </c>
      <c r="C773">
        <v>2011</v>
      </c>
      <c r="D773">
        <f t="shared" ca="1" si="48"/>
        <v>12</v>
      </c>
      <c r="E773" s="5">
        <v>350000</v>
      </c>
      <c r="F773">
        <v>137500</v>
      </c>
      <c r="G773" t="s">
        <v>56</v>
      </c>
      <c r="H773" t="str">
        <f t="shared" si="49"/>
        <v>West</v>
      </c>
      <c r="I773" t="s">
        <v>57</v>
      </c>
      <c r="J773" t="str">
        <f t="shared" si="50"/>
        <v>California</v>
      </c>
      <c r="K773" t="s">
        <v>58</v>
      </c>
      <c r="L773" t="str">
        <f t="shared" si="51"/>
        <v>Los Angeles</v>
      </c>
      <c r="M773" t="s">
        <v>22</v>
      </c>
      <c r="N773" t="str">
        <f>IF(M773="", "", IFERROR(VLOOKUP(M773, Data!$A$1:$B$5, 2, 0), "Unkown fuel"))</f>
        <v>very harmful</v>
      </c>
      <c r="O773" t="s">
        <v>23</v>
      </c>
      <c r="P773" t="s">
        <v>24</v>
      </c>
      <c r="Q773" t="s">
        <v>42</v>
      </c>
      <c r="R773" t="s">
        <v>81</v>
      </c>
      <c r="S773">
        <v>1248</v>
      </c>
      <c r="T773" t="s">
        <v>82</v>
      </c>
      <c r="U773" t="s">
        <v>28</v>
      </c>
      <c r="V773">
        <v>5</v>
      </c>
      <c r="W773" t="s">
        <v>29</v>
      </c>
    </row>
    <row r="774" spans="1:23" x14ac:dyDescent="0.3">
      <c r="A774">
        <v>800</v>
      </c>
      <c r="B774" t="s">
        <v>75</v>
      </c>
      <c r="C774">
        <v>2018</v>
      </c>
      <c r="D774">
        <f t="shared" ca="1" si="48"/>
        <v>5</v>
      </c>
      <c r="E774" s="5">
        <v>400000</v>
      </c>
      <c r="F774">
        <v>60000</v>
      </c>
      <c r="G774" t="s">
        <v>56</v>
      </c>
      <c r="H774" t="str">
        <f t="shared" si="49"/>
        <v>West</v>
      </c>
      <c r="I774" t="s">
        <v>21</v>
      </c>
      <c r="J774" t="str">
        <f t="shared" si="50"/>
        <v>Washington</v>
      </c>
      <c r="K774" t="s">
        <v>116</v>
      </c>
      <c r="L774" t="str">
        <f t="shared" si="51"/>
        <v>Seattle</v>
      </c>
      <c r="M774" t="s">
        <v>41</v>
      </c>
      <c r="N774" t="str">
        <f>IF(M774="", "", IFERROR(VLOOKUP(M774, Data!$A$1:$B$5, 2, 0), "Unkown fuel"))</f>
        <v>harmful</v>
      </c>
      <c r="O774" t="s">
        <v>23</v>
      </c>
      <c r="P774" t="s">
        <v>24</v>
      </c>
      <c r="Q774" t="s">
        <v>25</v>
      </c>
      <c r="R774" t="s">
        <v>305</v>
      </c>
      <c r="S774">
        <v>999</v>
      </c>
      <c r="T774" t="s">
        <v>86</v>
      </c>
      <c r="U774" t="s">
        <v>306</v>
      </c>
      <c r="V774">
        <v>5</v>
      </c>
      <c r="W774" t="s">
        <v>29</v>
      </c>
    </row>
    <row r="775" spans="1:23" x14ac:dyDescent="0.3">
      <c r="A775">
        <v>801</v>
      </c>
      <c r="B775" t="s">
        <v>120</v>
      </c>
      <c r="C775">
        <v>2016</v>
      </c>
      <c r="D775">
        <f t="shared" ca="1" si="48"/>
        <v>7</v>
      </c>
      <c r="E775" s="5">
        <v>420000</v>
      </c>
      <c r="F775">
        <v>70000</v>
      </c>
      <c r="G775" t="s">
        <v>56</v>
      </c>
      <c r="H775" t="str">
        <f t="shared" si="49"/>
        <v>West</v>
      </c>
      <c r="I775" t="s">
        <v>21</v>
      </c>
      <c r="J775" t="str">
        <f t="shared" si="50"/>
        <v>Washington</v>
      </c>
      <c r="K775" t="s">
        <v>116</v>
      </c>
      <c r="L775" t="str">
        <f t="shared" si="51"/>
        <v>Seattle</v>
      </c>
      <c r="M775" t="s">
        <v>22</v>
      </c>
      <c r="N775" t="str">
        <f>IF(M775="", "", IFERROR(VLOOKUP(M775, Data!$A$1:$B$5, 2, 0), "Unkown fuel"))</f>
        <v>very harmful</v>
      </c>
      <c r="O775" t="s">
        <v>23</v>
      </c>
      <c r="P775" t="s">
        <v>24</v>
      </c>
      <c r="Q775" t="s">
        <v>25</v>
      </c>
      <c r="R775" t="s">
        <v>121</v>
      </c>
      <c r="S775">
        <v>1248</v>
      </c>
      <c r="T775" t="s">
        <v>556</v>
      </c>
      <c r="U775" t="s">
        <v>123</v>
      </c>
      <c r="V775">
        <v>7</v>
      </c>
      <c r="W775" t="s">
        <v>29</v>
      </c>
    </row>
    <row r="776" spans="1:23" x14ac:dyDescent="0.3">
      <c r="A776">
        <v>802</v>
      </c>
      <c r="B776" t="s">
        <v>18</v>
      </c>
      <c r="C776">
        <v>2015</v>
      </c>
      <c r="D776">
        <f t="shared" ca="1" si="48"/>
        <v>8</v>
      </c>
      <c r="E776" s="5">
        <v>430000</v>
      </c>
      <c r="F776">
        <v>5000</v>
      </c>
      <c r="G776" t="s">
        <v>19</v>
      </c>
      <c r="H776" t="str">
        <f t="shared" si="49"/>
        <v>East</v>
      </c>
      <c r="I776" t="s">
        <v>20</v>
      </c>
      <c r="J776" t="str">
        <f t="shared" si="50"/>
        <v>District of Columbia</v>
      </c>
      <c r="K776" t="s">
        <v>21</v>
      </c>
      <c r="L776" t="str">
        <f t="shared" si="51"/>
        <v>Washington</v>
      </c>
      <c r="M776" t="s">
        <v>41</v>
      </c>
      <c r="N776" t="str">
        <f>IF(M776="", "", IFERROR(VLOOKUP(M776, Data!$A$1:$B$5, 2, 0), "Unkown fuel"))</f>
        <v>harmful</v>
      </c>
      <c r="O776" t="s">
        <v>23</v>
      </c>
      <c r="P776" t="s">
        <v>24</v>
      </c>
      <c r="Q776" t="s">
        <v>25</v>
      </c>
      <c r="R776" t="s">
        <v>226</v>
      </c>
      <c r="S776">
        <v>998</v>
      </c>
      <c r="T776" t="s">
        <v>244</v>
      </c>
      <c r="U776" t="s">
        <v>141</v>
      </c>
      <c r="V776">
        <v>5</v>
      </c>
      <c r="W776" t="s">
        <v>29</v>
      </c>
    </row>
    <row r="777" spans="1:23" x14ac:dyDescent="0.3">
      <c r="A777">
        <v>803</v>
      </c>
      <c r="B777" t="s">
        <v>18</v>
      </c>
      <c r="C777">
        <v>2017</v>
      </c>
      <c r="D777">
        <f t="shared" ca="1" si="48"/>
        <v>6</v>
      </c>
      <c r="E777" s="5">
        <v>573000</v>
      </c>
      <c r="F777">
        <v>30000</v>
      </c>
      <c r="G777" t="s">
        <v>19</v>
      </c>
      <c r="H777" t="str">
        <f t="shared" si="49"/>
        <v>East</v>
      </c>
      <c r="I777" t="s">
        <v>20</v>
      </c>
      <c r="J777" t="str">
        <f t="shared" si="50"/>
        <v>District of Columbia</v>
      </c>
      <c r="K777" t="s">
        <v>21</v>
      </c>
      <c r="L777" t="str">
        <f t="shared" si="51"/>
        <v>Washington</v>
      </c>
      <c r="M777" t="s">
        <v>41</v>
      </c>
      <c r="N777" t="str">
        <f>IF(M777="", "", IFERROR(VLOOKUP(M777, Data!$A$1:$B$5, 2, 0), "Unkown fuel"))</f>
        <v>harmful</v>
      </c>
      <c r="O777" t="s">
        <v>23</v>
      </c>
      <c r="P777" t="s">
        <v>24</v>
      </c>
      <c r="Q777" t="s">
        <v>25</v>
      </c>
      <c r="R777" t="s">
        <v>389</v>
      </c>
      <c r="S777">
        <v>1197</v>
      </c>
      <c r="T777" t="s">
        <v>265</v>
      </c>
      <c r="U777" t="s">
        <v>266</v>
      </c>
      <c r="V777">
        <v>5</v>
      </c>
      <c r="W777" t="s">
        <v>29</v>
      </c>
    </row>
    <row r="778" spans="1:23" x14ac:dyDescent="0.3">
      <c r="A778">
        <v>804</v>
      </c>
      <c r="B778" t="s">
        <v>46</v>
      </c>
      <c r="C778">
        <v>2015</v>
      </c>
      <c r="D778">
        <f t="shared" ca="1" si="48"/>
        <v>8</v>
      </c>
      <c r="E778" s="5">
        <v>210000</v>
      </c>
      <c r="F778">
        <v>40000</v>
      </c>
      <c r="G778" t="s">
        <v>19</v>
      </c>
      <c r="H778" t="str">
        <f t="shared" si="49"/>
        <v>East</v>
      </c>
      <c r="I778" t="s">
        <v>20</v>
      </c>
      <c r="J778" t="str">
        <f t="shared" si="50"/>
        <v>District of Columbia</v>
      </c>
      <c r="K778" t="s">
        <v>21</v>
      </c>
      <c r="L778" t="str">
        <f t="shared" si="51"/>
        <v>Washington</v>
      </c>
      <c r="M778" t="s">
        <v>41</v>
      </c>
      <c r="N778" t="str">
        <f>IF(M778="", "", IFERROR(VLOOKUP(M778, Data!$A$1:$B$5, 2, 0), "Unkown fuel"))</f>
        <v>harmful</v>
      </c>
      <c r="O778" t="s">
        <v>23</v>
      </c>
      <c r="P778" t="s">
        <v>24</v>
      </c>
      <c r="Q778" t="s">
        <v>25</v>
      </c>
      <c r="R778" t="s">
        <v>390</v>
      </c>
      <c r="S778">
        <v>814</v>
      </c>
      <c r="T778" t="s">
        <v>541</v>
      </c>
      <c r="U778" t="s">
        <v>542</v>
      </c>
      <c r="V778">
        <v>5</v>
      </c>
      <c r="W778" t="s">
        <v>29</v>
      </c>
    </row>
    <row r="779" spans="1:23" x14ac:dyDescent="0.3">
      <c r="A779">
        <v>805</v>
      </c>
      <c r="B779" t="s">
        <v>75</v>
      </c>
      <c r="C779">
        <v>2015</v>
      </c>
      <c r="D779">
        <f t="shared" ca="1" si="48"/>
        <v>8</v>
      </c>
      <c r="E779" s="5">
        <v>600000</v>
      </c>
      <c r="F779">
        <v>60000</v>
      </c>
      <c r="G779" t="s">
        <v>124</v>
      </c>
      <c r="H779" t="str">
        <f t="shared" si="49"/>
        <v>South</v>
      </c>
      <c r="I779" t="s">
        <v>148</v>
      </c>
      <c r="J779" t="str">
        <f t="shared" si="50"/>
        <v>North Carolina</v>
      </c>
      <c r="K779" t="s">
        <v>149</v>
      </c>
      <c r="L779" t="str">
        <f t="shared" si="51"/>
        <v>Charlotte</v>
      </c>
      <c r="M779" t="s">
        <v>22</v>
      </c>
      <c r="N779" t="str">
        <f>IF(M779="", "", IFERROR(VLOOKUP(M779, Data!$A$1:$B$5, 2, 0), "Unkown fuel"))</f>
        <v>very harmful</v>
      </c>
      <c r="O779" t="s">
        <v>23</v>
      </c>
      <c r="P779" t="s">
        <v>24</v>
      </c>
      <c r="Q779" t="s">
        <v>25</v>
      </c>
      <c r="R779" t="s">
        <v>76</v>
      </c>
      <c r="S779">
        <v>1461</v>
      </c>
      <c r="T779" t="s">
        <v>77</v>
      </c>
      <c r="U779" t="s">
        <v>78</v>
      </c>
      <c r="V779">
        <v>5</v>
      </c>
      <c r="W779" t="s">
        <v>29</v>
      </c>
    </row>
    <row r="780" spans="1:23" x14ac:dyDescent="0.3">
      <c r="A780">
        <v>806</v>
      </c>
      <c r="B780" t="s">
        <v>37</v>
      </c>
      <c r="C780">
        <v>2008</v>
      </c>
      <c r="D780">
        <f t="shared" ca="1" si="48"/>
        <v>15</v>
      </c>
      <c r="E780" s="5">
        <v>150000</v>
      </c>
      <c r="F780">
        <v>70000</v>
      </c>
      <c r="G780" t="s">
        <v>19</v>
      </c>
      <c r="H780" t="str">
        <f t="shared" si="49"/>
        <v>East</v>
      </c>
      <c r="I780" t="s">
        <v>83</v>
      </c>
      <c r="J780" t="str">
        <f t="shared" si="50"/>
        <v>Massachusetts</v>
      </c>
      <c r="K780" t="s">
        <v>84</v>
      </c>
      <c r="L780" t="str">
        <f t="shared" si="51"/>
        <v>Boston</v>
      </c>
      <c r="M780" t="s">
        <v>41</v>
      </c>
      <c r="N780" t="str">
        <f>IF(M780="", "", IFERROR(VLOOKUP(M780, Data!$A$1:$B$5, 2, 0), "Unkown fuel"))</f>
        <v>harmful</v>
      </c>
      <c r="O780" t="s">
        <v>23</v>
      </c>
      <c r="P780" t="s">
        <v>24</v>
      </c>
      <c r="Q780" t="s">
        <v>42</v>
      </c>
      <c r="R780" t="s">
        <v>43</v>
      </c>
      <c r="S780">
        <v>1497</v>
      </c>
      <c r="T780" t="s">
        <v>44</v>
      </c>
      <c r="U780" t="s">
        <v>45</v>
      </c>
      <c r="V780">
        <v>5</v>
      </c>
      <c r="W780" t="s">
        <v>29</v>
      </c>
    </row>
    <row r="781" spans="1:23" x14ac:dyDescent="0.3">
      <c r="A781">
        <v>807</v>
      </c>
      <c r="B781" t="s">
        <v>109</v>
      </c>
      <c r="C781">
        <v>2019</v>
      </c>
      <c r="D781">
        <f t="shared" ca="1" si="48"/>
        <v>4</v>
      </c>
      <c r="E781" s="5">
        <v>550000</v>
      </c>
      <c r="F781">
        <v>15000</v>
      </c>
      <c r="G781" t="s">
        <v>19</v>
      </c>
      <c r="H781" t="str">
        <f t="shared" si="49"/>
        <v>East</v>
      </c>
      <c r="I781" t="s">
        <v>83</v>
      </c>
      <c r="J781" t="str">
        <f t="shared" si="50"/>
        <v>Massachusetts</v>
      </c>
      <c r="K781" t="s">
        <v>84</v>
      </c>
      <c r="L781" t="str">
        <f t="shared" si="51"/>
        <v>Boston</v>
      </c>
      <c r="M781" t="s">
        <v>41</v>
      </c>
      <c r="N781" t="str">
        <f>IF(M781="", "", IFERROR(VLOOKUP(M781, Data!$A$1:$B$5, 2, 0), "Unkown fuel"))</f>
        <v>harmful</v>
      </c>
      <c r="O781" t="s">
        <v>23</v>
      </c>
      <c r="P781" t="s">
        <v>24</v>
      </c>
      <c r="Q781" t="s">
        <v>25</v>
      </c>
      <c r="R781" t="s">
        <v>110</v>
      </c>
      <c r="S781">
        <v>1199</v>
      </c>
      <c r="T781" t="s">
        <v>416</v>
      </c>
      <c r="U781" t="s">
        <v>112</v>
      </c>
      <c r="V781">
        <v>5</v>
      </c>
      <c r="W781" t="s">
        <v>29</v>
      </c>
    </row>
    <row r="782" spans="1:23" x14ac:dyDescent="0.3">
      <c r="A782">
        <v>808</v>
      </c>
      <c r="B782" t="s">
        <v>18</v>
      </c>
      <c r="C782">
        <v>2011</v>
      </c>
      <c r="D782">
        <f t="shared" ca="1" si="48"/>
        <v>12</v>
      </c>
      <c r="E782" s="5">
        <v>320000</v>
      </c>
      <c r="F782">
        <v>110000</v>
      </c>
      <c r="G782" t="s">
        <v>38</v>
      </c>
      <c r="H782" t="str">
        <f t="shared" si="49"/>
        <v>Central</v>
      </c>
      <c r="I782" t="s">
        <v>249</v>
      </c>
      <c r="J782" t="str">
        <f t="shared" si="50"/>
        <v>Michigan</v>
      </c>
      <c r="K782" t="s">
        <v>250</v>
      </c>
      <c r="L782" t="str">
        <f t="shared" si="51"/>
        <v>Detroit</v>
      </c>
      <c r="M782" t="s">
        <v>22</v>
      </c>
      <c r="N782" t="str">
        <f>IF(M782="", "", IFERROR(VLOOKUP(M782, Data!$A$1:$B$5, 2, 0), "Unkown fuel"))</f>
        <v>very harmful</v>
      </c>
      <c r="O782" t="s">
        <v>23</v>
      </c>
      <c r="P782" t="s">
        <v>24</v>
      </c>
      <c r="Q782" t="s">
        <v>33</v>
      </c>
      <c r="R782" t="s">
        <v>81</v>
      </c>
      <c r="S782">
        <v>1248</v>
      </c>
      <c r="T782" t="s">
        <v>82</v>
      </c>
      <c r="U782" t="s">
        <v>28</v>
      </c>
      <c r="V782">
        <v>5</v>
      </c>
      <c r="W782" t="s">
        <v>29</v>
      </c>
    </row>
    <row r="783" spans="1:23" x14ac:dyDescent="0.3">
      <c r="A783">
        <v>809</v>
      </c>
      <c r="B783" t="s">
        <v>18</v>
      </c>
      <c r="C783">
        <v>2000</v>
      </c>
      <c r="D783">
        <f t="shared" ca="1" si="48"/>
        <v>23</v>
      </c>
      <c r="E783" s="5">
        <v>80000</v>
      </c>
      <c r="F783">
        <v>70000</v>
      </c>
      <c r="G783" t="s">
        <v>38</v>
      </c>
      <c r="H783" t="str">
        <f t="shared" si="49"/>
        <v>Central</v>
      </c>
      <c r="I783" t="s">
        <v>249</v>
      </c>
      <c r="J783" t="str">
        <f t="shared" si="50"/>
        <v>Michigan</v>
      </c>
      <c r="K783" t="s">
        <v>250</v>
      </c>
      <c r="L783" t="str">
        <f t="shared" si="51"/>
        <v>Detroit</v>
      </c>
      <c r="M783" t="s">
        <v>41</v>
      </c>
      <c r="N783" t="str">
        <f>IF(M783="", "", IFERROR(VLOOKUP(M783, Data!$A$1:$B$5, 2, 0), "Unkown fuel"))</f>
        <v>harmful</v>
      </c>
      <c r="O783" t="s">
        <v>23</v>
      </c>
      <c r="P783" t="s">
        <v>24</v>
      </c>
      <c r="Q783" t="s">
        <v>304</v>
      </c>
      <c r="R783" t="s">
        <v>50</v>
      </c>
      <c r="S783">
        <v>796</v>
      </c>
      <c r="T783" t="s">
        <v>63</v>
      </c>
      <c r="U783" t="s">
        <v>64</v>
      </c>
      <c r="V783">
        <v>4</v>
      </c>
      <c r="W783" t="s">
        <v>29</v>
      </c>
    </row>
    <row r="784" spans="1:23" x14ac:dyDescent="0.3">
      <c r="A784">
        <v>810</v>
      </c>
      <c r="B784" t="s">
        <v>37</v>
      </c>
      <c r="C784">
        <v>2019</v>
      </c>
      <c r="D784">
        <f t="shared" ca="1" si="48"/>
        <v>4</v>
      </c>
      <c r="E784" s="5">
        <v>800000</v>
      </c>
      <c r="F784">
        <v>10000</v>
      </c>
      <c r="G784" t="s">
        <v>38</v>
      </c>
      <c r="H784" t="str">
        <f t="shared" si="49"/>
        <v>Central</v>
      </c>
      <c r="I784" t="s">
        <v>249</v>
      </c>
      <c r="J784" t="str">
        <f t="shared" si="50"/>
        <v>Michigan</v>
      </c>
      <c r="K784" t="s">
        <v>250</v>
      </c>
      <c r="L784" t="str">
        <f t="shared" si="51"/>
        <v>Detroit</v>
      </c>
      <c r="M784" t="s">
        <v>22</v>
      </c>
      <c r="N784" t="str">
        <f>IF(M784="", "", IFERROR(VLOOKUP(M784, Data!$A$1:$B$5, 2, 0), "Unkown fuel"))</f>
        <v>very harmful</v>
      </c>
      <c r="O784" t="s">
        <v>23</v>
      </c>
      <c r="P784" t="s">
        <v>24</v>
      </c>
      <c r="Q784" t="s">
        <v>25</v>
      </c>
      <c r="R784" t="s">
        <v>670</v>
      </c>
      <c r="S784">
        <v>1498</v>
      </c>
      <c r="T784" t="s">
        <v>177</v>
      </c>
      <c r="U784" t="s">
        <v>95</v>
      </c>
      <c r="V784">
        <v>5</v>
      </c>
      <c r="W784" t="s">
        <v>29</v>
      </c>
    </row>
    <row r="785" spans="1:23" x14ac:dyDescent="0.3">
      <c r="A785">
        <v>811</v>
      </c>
      <c r="B785" t="s">
        <v>18</v>
      </c>
      <c r="C785">
        <v>2013</v>
      </c>
      <c r="D785">
        <f t="shared" ca="1" si="48"/>
        <v>10</v>
      </c>
      <c r="E785" s="5">
        <v>500000</v>
      </c>
      <c r="F785">
        <v>60000</v>
      </c>
      <c r="G785" t="s">
        <v>19</v>
      </c>
      <c r="H785" t="str">
        <f t="shared" si="49"/>
        <v>East</v>
      </c>
      <c r="I785" t="s">
        <v>20</v>
      </c>
      <c r="J785" t="str">
        <f t="shared" si="50"/>
        <v>District of Columbia</v>
      </c>
      <c r="K785" t="s">
        <v>21</v>
      </c>
      <c r="L785" t="str">
        <f t="shared" si="51"/>
        <v>Washington</v>
      </c>
      <c r="M785" t="s">
        <v>41</v>
      </c>
      <c r="N785" t="str">
        <f>IF(M785="", "", IFERROR(VLOOKUP(M785, Data!$A$1:$B$5, 2, 0), "Unkown fuel"))</f>
        <v>harmful</v>
      </c>
      <c r="O785" t="s">
        <v>23</v>
      </c>
      <c r="P785" t="s">
        <v>24</v>
      </c>
      <c r="Q785" t="s">
        <v>25</v>
      </c>
      <c r="R785" t="s">
        <v>231</v>
      </c>
      <c r="S785">
        <v>1373</v>
      </c>
      <c r="T785" t="s">
        <v>232</v>
      </c>
      <c r="U785" t="s">
        <v>233</v>
      </c>
      <c r="V785">
        <v>7</v>
      </c>
      <c r="W785" t="s">
        <v>29</v>
      </c>
    </row>
    <row r="786" spans="1:23" x14ac:dyDescent="0.3">
      <c r="A786">
        <v>812</v>
      </c>
      <c r="B786" t="s">
        <v>109</v>
      </c>
      <c r="C786">
        <v>2011</v>
      </c>
      <c r="D786">
        <f t="shared" ca="1" si="48"/>
        <v>12</v>
      </c>
      <c r="E786" s="5">
        <v>229999</v>
      </c>
      <c r="F786">
        <v>110000</v>
      </c>
      <c r="G786" t="s">
        <v>56</v>
      </c>
      <c r="H786" t="str">
        <f t="shared" si="49"/>
        <v>West</v>
      </c>
      <c r="I786" t="s">
        <v>57</v>
      </c>
      <c r="J786" t="str">
        <f t="shared" si="50"/>
        <v>California</v>
      </c>
      <c r="K786" t="s">
        <v>58</v>
      </c>
      <c r="L786" t="str">
        <f t="shared" si="51"/>
        <v>Los Angeles</v>
      </c>
      <c r="M786" t="s">
        <v>22</v>
      </c>
      <c r="N786" t="str">
        <f>IF(M786="", "", IFERROR(VLOOKUP(M786, Data!$A$1:$B$5, 2, 0), "Unkown fuel"))</f>
        <v>very harmful</v>
      </c>
      <c r="O786" t="s">
        <v>23</v>
      </c>
      <c r="P786" t="s">
        <v>24</v>
      </c>
      <c r="Q786" t="s">
        <v>33</v>
      </c>
      <c r="R786" t="s">
        <v>263</v>
      </c>
      <c r="S786">
        <v>1248</v>
      </c>
      <c r="T786" t="s">
        <v>48</v>
      </c>
      <c r="U786" t="s">
        <v>209</v>
      </c>
      <c r="V786">
        <v>5</v>
      </c>
      <c r="W786" t="s">
        <v>29</v>
      </c>
    </row>
    <row r="787" spans="1:23" x14ac:dyDescent="0.3">
      <c r="A787">
        <v>813</v>
      </c>
      <c r="B787" t="s">
        <v>18</v>
      </c>
      <c r="C787">
        <v>2013</v>
      </c>
      <c r="D787">
        <f t="shared" ca="1" si="48"/>
        <v>10</v>
      </c>
      <c r="E787" s="5">
        <v>500000</v>
      </c>
      <c r="F787">
        <v>60000</v>
      </c>
      <c r="G787" t="s">
        <v>56</v>
      </c>
      <c r="H787" t="str">
        <f t="shared" si="49"/>
        <v>West</v>
      </c>
      <c r="I787" t="s">
        <v>21</v>
      </c>
      <c r="J787" t="str">
        <f t="shared" si="50"/>
        <v>Washington</v>
      </c>
      <c r="K787" t="s">
        <v>116</v>
      </c>
      <c r="L787" t="str">
        <f t="shared" si="51"/>
        <v>Seattle</v>
      </c>
      <c r="M787" t="s">
        <v>41</v>
      </c>
      <c r="N787" t="str">
        <f>IF(M787="", "", IFERROR(VLOOKUP(M787, Data!$A$1:$B$5, 2, 0), "Unkown fuel"))</f>
        <v>harmful</v>
      </c>
      <c r="O787" t="s">
        <v>23</v>
      </c>
      <c r="P787" t="s">
        <v>24</v>
      </c>
      <c r="Q787" t="s">
        <v>25</v>
      </c>
      <c r="R787" t="s">
        <v>231</v>
      </c>
      <c r="S787">
        <v>1373</v>
      </c>
      <c r="T787" t="s">
        <v>232</v>
      </c>
      <c r="U787" t="s">
        <v>233</v>
      </c>
      <c r="V787">
        <v>7</v>
      </c>
      <c r="W787" t="s">
        <v>29</v>
      </c>
    </row>
    <row r="788" spans="1:23" x14ac:dyDescent="0.3">
      <c r="A788">
        <v>814</v>
      </c>
      <c r="B788" t="s">
        <v>46</v>
      </c>
      <c r="C788">
        <v>2015</v>
      </c>
      <c r="D788">
        <f t="shared" ca="1" si="48"/>
        <v>8</v>
      </c>
      <c r="E788" s="5">
        <v>630000</v>
      </c>
      <c r="F788">
        <v>35000</v>
      </c>
      <c r="G788" t="s">
        <v>38</v>
      </c>
      <c r="H788" t="str">
        <f t="shared" si="49"/>
        <v>Central</v>
      </c>
      <c r="I788" t="s">
        <v>249</v>
      </c>
      <c r="J788" t="str">
        <f t="shared" si="50"/>
        <v>Michigan</v>
      </c>
      <c r="K788" t="s">
        <v>250</v>
      </c>
      <c r="L788" t="str">
        <f t="shared" si="51"/>
        <v>Detroit</v>
      </c>
      <c r="M788" t="s">
        <v>41</v>
      </c>
      <c r="N788" t="str">
        <f>IF(M788="", "", IFERROR(VLOOKUP(M788, Data!$A$1:$B$5, 2, 0), "Unkown fuel"))</f>
        <v>harmful</v>
      </c>
      <c r="O788" t="s">
        <v>23</v>
      </c>
      <c r="P788" t="s">
        <v>24</v>
      </c>
      <c r="Q788" t="s">
        <v>25</v>
      </c>
      <c r="R788" t="s">
        <v>133</v>
      </c>
      <c r="S788">
        <v>1197</v>
      </c>
      <c r="T788" t="s">
        <v>134</v>
      </c>
      <c r="U788" t="s">
        <v>135</v>
      </c>
      <c r="V788">
        <v>5</v>
      </c>
      <c r="W788" t="s">
        <v>29</v>
      </c>
    </row>
    <row r="789" spans="1:23" x14ac:dyDescent="0.3">
      <c r="A789">
        <v>815</v>
      </c>
      <c r="B789" t="s">
        <v>18</v>
      </c>
      <c r="C789">
        <v>2016</v>
      </c>
      <c r="D789">
        <f t="shared" ca="1" si="48"/>
        <v>7</v>
      </c>
      <c r="E789" s="5">
        <v>190000</v>
      </c>
      <c r="F789">
        <v>70000</v>
      </c>
      <c r="G789" t="s">
        <v>38</v>
      </c>
      <c r="H789" t="str">
        <f t="shared" si="49"/>
        <v>Central</v>
      </c>
      <c r="I789" t="s">
        <v>70</v>
      </c>
      <c r="J789" t="str">
        <f t="shared" si="50"/>
        <v>Texas</v>
      </c>
      <c r="K789" t="s">
        <v>92</v>
      </c>
      <c r="L789" t="str">
        <f t="shared" si="51"/>
        <v>Dallas</v>
      </c>
      <c r="M789" t="s">
        <v>41</v>
      </c>
      <c r="N789" t="str">
        <f>IF(M789="", "", IFERROR(VLOOKUP(M789, Data!$A$1:$B$5, 2, 0), "Unkown fuel"))</f>
        <v>harmful</v>
      </c>
      <c r="O789" t="s">
        <v>23</v>
      </c>
      <c r="P789" t="s">
        <v>24</v>
      </c>
      <c r="Q789" t="s">
        <v>33</v>
      </c>
      <c r="R789" t="s">
        <v>127</v>
      </c>
      <c r="S789">
        <v>796</v>
      </c>
      <c r="T789" t="s">
        <v>128</v>
      </c>
      <c r="U789" t="s">
        <v>64</v>
      </c>
      <c r="V789">
        <v>8</v>
      </c>
      <c r="W789" t="s">
        <v>29</v>
      </c>
    </row>
    <row r="790" spans="1:23" x14ac:dyDescent="0.3">
      <c r="A790">
        <v>816</v>
      </c>
      <c r="B790" t="s">
        <v>109</v>
      </c>
      <c r="C790">
        <v>2011</v>
      </c>
      <c r="D790">
        <f t="shared" ca="1" si="48"/>
        <v>12</v>
      </c>
      <c r="E790" s="5">
        <v>229999</v>
      </c>
      <c r="F790">
        <v>110000</v>
      </c>
      <c r="G790" t="s">
        <v>38</v>
      </c>
      <c r="H790" t="str">
        <f t="shared" si="49"/>
        <v>Central</v>
      </c>
      <c r="I790" t="s">
        <v>70</v>
      </c>
      <c r="J790" t="str">
        <f t="shared" si="50"/>
        <v>Texas</v>
      </c>
      <c r="K790" t="s">
        <v>71</v>
      </c>
      <c r="L790" t="str">
        <f t="shared" si="51"/>
        <v>Houston</v>
      </c>
      <c r="M790" t="s">
        <v>22</v>
      </c>
      <c r="N790" t="str">
        <f>IF(M790="", "", IFERROR(VLOOKUP(M790, Data!$A$1:$B$5, 2, 0), "Unkown fuel"))</f>
        <v>very harmful</v>
      </c>
      <c r="O790" t="s">
        <v>23</v>
      </c>
      <c r="P790" t="s">
        <v>24</v>
      </c>
      <c r="Q790" t="s">
        <v>33</v>
      </c>
      <c r="R790" t="s">
        <v>263</v>
      </c>
      <c r="S790">
        <v>1248</v>
      </c>
      <c r="T790" t="s">
        <v>48</v>
      </c>
      <c r="U790" t="s">
        <v>209</v>
      </c>
      <c r="V790">
        <v>5</v>
      </c>
      <c r="W790" t="s">
        <v>29</v>
      </c>
    </row>
    <row r="791" spans="1:23" x14ac:dyDescent="0.3">
      <c r="A791">
        <v>817</v>
      </c>
      <c r="B791" t="s">
        <v>88</v>
      </c>
      <c r="C791">
        <v>2011</v>
      </c>
      <c r="D791">
        <f t="shared" ca="1" si="48"/>
        <v>12</v>
      </c>
      <c r="E791" s="5">
        <v>450000</v>
      </c>
      <c r="F791">
        <v>100000</v>
      </c>
      <c r="G791" t="s">
        <v>19</v>
      </c>
      <c r="H791" t="str">
        <f t="shared" si="49"/>
        <v>East</v>
      </c>
      <c r="I791" t="s">
        <v>31</v>
      </c>
      <c r="J791" t="str">
        <f t="shared" si="50"/>
        <v>New York</v>
      </c>
      <c r="K791" t="s">
        <v>32</v>
      </c>
      <c r="L791" t="str">
        <f t="shared" si="51"/>
        <v>New York City</v>
      </c>
      <c r="M791" t="s">
        <v>22</v>
      </c>
      <c r="N791" t="str">
        <f>IF(M791="", "", IFERROR(VLOOKUP(M791, Data!$A$1:$B$5, 2, 0), "Unkown fuel"))</f>
        <v>very harmful</v>
      </c>
      <c r="O791" t="s">
        <v>23</v>
      </c>
      <c r="P791" t="s">
        <v>24</v>
      </c>
      <c r="Q791" t="s">
        <v>33</v>
      </c>
      <c r="R791" t="s">
        <v>363</v>
      </c>
      <c r="S791">
        <v>2523</v>
      </c>
      <c r="T791" t="s">
        <v>486</v>
      </c>
      <c r="U791" t="s">
        <v>487</v>
      </c>
      <c r="V791">
        <v>7</v>
      </c>
      <c r="W791" t="s">
        <v>29</v>
      </c>
    </row>
    <row r="792" spans="1:23" x14ac:dyDescent="0.3">
      <c r="A792">
        <v>818</v>
      </c>
      <c r="B792" t="s">
        <v>18</v>
      </c>
      <c r="C792">
        <v>2008</v>
      </c>
      <c r="D792">
        <f t="shared" ca="1" si="48"/>
        <v>15</v>
      </c>
      <c r="E792" s="5">
        <v>95000</v>
      </c>
      <c r="F792">
        <v>120000</v>
      </c>
      <c r="G792" t="s">
        <v>19</v>
      </c>
      <c r="H792" t="str">
        <f t="shared" si="49"/>
        <v>East</v>
      </c>
      <c r="I792" t="s">
        <v>31</v>
      </c>
      <c r="J792" t="str">
        <f t="shared" si="50"/>
        <v>New York</v>
      </c>
      <c r="K792" t="s">
        <v>32</v>
      </c>
      <c r="L792" t="str">
        <f t="shared" si="51"/>
        <v>New York City</v>
      </c>
      <c r="M792" t="s">
        <v>41</v>
      </c>
      <c r="N792" t="str">
        <f>IF(M792="", "", IFERROR(VLOOKUP(M792, Data!$A$1:$B$5, 2, 0), "Unkown fuel"))</f>
        <v>harmful</v>
      </c>
      <c r="O792" t="s">
        <v>23</v>
      </c>
      <c r="P792" t="s">
        <v>24</v>
      </c>
      <c r="Q792" t="s">
        <v>25</v>
      </c>
      <c r="R792" t="s">
        <v>96</v>
      </c>
      <c r="S792">
        <v>796</v>
      </c>
      <c r="T792" t="s">
        <v>97</v>
      </c>
      <c r="U792" t="s">
        <v>98</v>
      </c>
      <c r="V792">
        <v>5</v>
      </c>
      <c r="W792" t="s">
        <v>29</v>
      </c>
    </row>
    <row r="793" spans="1:23" x14ac:dyDescent="0.3">
      <c r="A793">
        <v>819</v>
      </c>
      <c r="B793" t="s">
        <v>18</v>
      </c>
      <c r="C793">
        <v>2009</v>
      </c>
      <c r="D793">
        <f t="shared" ca="1" si="48"/>
        <v>14</v>
      </c>
      <c r="E793" s="5">
        <v>101000</v>
      </c>
      <c r="F793">
        <v>90000</v>
      </c>
      <c r="G793" t="s">
        <v>56</v>
      </c>
      <c r="H793" t="str">
        <f t="shared" si="49"/>
        <v>West</v>
      </c>
      <c r="I793" t="s">
        <v>21</v>
      </c>
      <c r="J793" t="str">
        <f t="shared" si="50"/>
        <v>Washington</v>
      </c>
      <c r="K793" t="s">
        <v>116</v>
      </c>
      <c r="L793" t="str">
        <f t="shared" si="51"/>
        <v>Seattle</v>
      </c>
      <c r="M793" t="s">
        <v>41</v>
      </c>
      <c r="N793" t="str">
        <f>IF(M793="", "", IFERROR(VLOOKUP(M793, Data!$A$1:$B$5, 2, 0), "Unkown fuel"))</f>
        <v>harmful</v>
      </c>
      <c r="O793" t="s">
        <v>23</v>
      </c>
      <c r="P793" t="s">
        <v>24</v>
      </c>
      <c r="Q793" t="s">
        <v>304</v>
      </c>
      <c r="R793" t="s">
        <v>96</v>
      </c>
      <c r="S793">
        <v>796</v>
      </c>
      <c r="T793" t="s">
        <v>131</v>
      </c>
      <c r="U793" t="s">
        <v>132</v>
      </c>
      <c r="V793">
        <v>8</v>
      </c>
      <c r="W793" t="s">
        <v>29</v>
      </c>
    </row>
    <row r="794" spans="1:23" x14ac:dyDescent="0.3">
      <c r="A794">
        <v>820</v>
      </c>
      <c r="B794" t="s">
        <v>37</v>
      </c>
      <c r="C794">
        <v>2016</v>
      </c>
      <c r="D794">
        <f t="shared" ca="1" si="48"/>
        <v>7</v>
      </c>
      <c r="E794" s="5">
        <v>500000</v>
      </c>
      <c r="F794">
        <v>70000</v>
      </c>
      <c r="G794" t="s">
        <v>56</v>
      </c>
      <c r="H794" t="str">
        <f t="shared" si="49"/>
        <v>West</v>
      </c>
      <c r="I794" t="s">
        <v>21</v>
      </c>
      <c r="J794" t="str">
        <f t="shared" si="50"/>
        <v>Washington</v>
      </c>
      <c r="K794" t="s">
        <v>116</v>
      </c>
      <c r="L794" t="str">
        <f t="shared" si="51"/>
        <v>Seattle</v>
      </c>
      <c r="M794" t="s">
        <v>22</v>
      </c>
      <c r="N794" t="str">
        <f>IF(M794="", "", IFERROR(VLOOKUP(M794, Data!$A$1:$B$5, 2, 0), "Unkown fuel"))</f>
        <v>very harmful</v>
      </c>
      <c r="O794" t="s">
        <v>23</v>
      </c>
      <c r="P794" t="s">
        <v>24</v>
      </c>
      <c r="Q794" t="s">
        <v>33</v>
      </c>
      <c r="R794" t="s">
        <v>618</v>
      </c>
      <c r="S794">
        <v>1498</v>
      </c>
      <c r="T794" t="s">
        <v>105</v>
      </c>
      <c r="U794" t="s">
        <v>95</v>
      </c>
      <c r="V794">
        <v>5</v>
      </c>
      <c r="W794" t="s">
        <v>29</v>
      </c>
    </row>
    <row r="795" spans="1:23" x14ac:dyDescent="0.3">
      <c r="A795">
        <v>821</v>
      </c>
      <c r="B795" t="s">
        <v>65</v>
      </c>
      <c r="C795">
        <v>2014</v>
      </c>
      <c r="D795">
        <f t="shared" ca="1" si="48"/>
        <v>9</v>
      </c>
      <c r="E795" s="5">
        <v>1019999</v>
      </c>
      <c r="F795">
        <v>88000</v>
      </c>
      <c r="G795" t="s">
        <v>56</v>
      </c>
      <c r="H795" t="str">
        <f t="shared" si="49"/>
        <v>West</v>
      </c>
      <c r="I795" t="s">
        <v>21</v>
      </c>
      <c r="J795" t="str">
        <f t="shared" si="50"/>
        <v>Washington</v>
      </c>
      <c r="K795" t="s">
        <v>116</v>
      </c>
      <c r="L795" t="str">
        <f t="shared" si="51"/>
        <v>Seattle</v>
      </c>
      <c r="M795" t="s">
        <v>22</v>
      </c>
      <c r="N795" t="str">
        <f>IF(M795="", "", IFERROR(VLOOKUP(M795, Data!$A$1:$B$5, 2, 0), "Unkown fuel"))</f>
        <v>very harmful</v>
      </c>
      <c r="O795" t="s">
        <v>23</v>
      </c>
      <c r="P795" t="s">
        <v>24</v>
      </c>
      <c r="Q795" t="s">
        <v>33</v>
      </c>
      <c r="R795" t="s">
        <v>170</v>
      </c>
      <c r="S795">
        <v>2494</v>
      </c>
      <c r="T795" t="s">
        <v>190</v>
      </c>
      <c r="U795" t="s">
        <v>172</v>
      </c>
      <c r="V795">
        <v>7</v>
      </c>
      <c r="W795" t="s">
        <v>29</v>
      </c>
    </row>
    <row r="796" spans="1:23" x14ac:dyDescent="0.3">
      <c r="A796">
        <v>822</v>
      </c>
      <c r="B796" t="s">
        <v>46</v>
      </c>
      <c r="C796">
        <v>2012</v>
      </c>
      <c r="D796">
        <f t="shared" ca="1" si="48"/>
        <v>11</v>
      </c>
      <c r="E796" s="5">
        <v>244000</v>
      </c>
      <c r="F796">
        <v>38000</v>
      </c>
      <c r="G796" t="s">
        <v>56</v>
      </c>
      <c r="H796" t="str">
        <f t="shared" si="49"/>
        <v>West</v>
      </c>
      <c r="I796" t="s">
        <v>21</v>
      </c>
      <c r="J796" t="str">
        <f t="shared" si="50"/>
        <v>Washington</v>
      </c>
      <c r="K796" t="s">
        <v>116</v>
      </c>
      <c r="L796" t="str">
        <f t="shared" si="51"/>
        <v>Seattle</v>
      </c>
      <c r="M796" t="s">
        <v>41</v>
      </c>
      <c r="N796" t="str">
        <f>IF(M796="", "", IFERROR(VLOOKUP(M796, Data!$A$1:$B$5, 2, 0), "Unkown fuel"))</f>
        <v>harmful</v>
      </c>
      <c r="O796" t="s">
        <v>23</v>
      </c>
      <c r="P796" t="s">
        <v>24</v>
      </c>
      <c r="Q796" t="s">
        <v>25</v>
      </c>
      <c r="R796" t="s">
        <v>390</v>
      </c>
      <c r="S796">
        <v>814</v>
      </c>
      <c r="T796" t="s">
        <v>541</v>
      </c>
      <c r="U796" t="s">
        <v>542</v>
      </c>
      <c r="V796">
        <v>5</v>
      </c>
      <c r="W796" t="s">
        <v>29</v>
      </c>
    </row>
    <row r="797" spans="1:23" x14ac:dyDescent="0.3">
      <c r="A797">
        <v>823</v>
      </c>
      <c r="B797" t="s">
        <v>18</v>
      </c>
      <c r="C797">
        <v>2013</v>
      </c>
      <c r="D797">
        <f t="shared" ca="1" si="48"/>
        <v>10</v>
      </c>
      <c r="E797" s="5">
        <v>250000</v>
      </c>
      <c r="F797">
        <v>90000</v>
      </c>
      <c r="G797" t="s">
        <v>56</v>
      </c>
      <c r="H797" t="str">
        <f t="shared" si="49"/>
        <v>West</v>
      </c>
      <c r="I797" t="s">
        <v>21</v>
      </c>
      <c r="J797" t="str">
        <f t="shared" si="50"/>
        <v>Washington</v>
      </c>
      <c r="K797" t="s">
        <v>116</v>
      </c>
      <c r="L797" t="str">
        <f t="shared" si="51"/>
        <v>Seattle</v>
      </c>
      <c r="M797" t="s">
        <v>41</v>
      </c>
      <c r="N797" t="str">
        <f>IF(M797="", "", IFERROR(VLOOKUP(M797, Data!$A$1:$B$5, 2, 0), "Unkown fuel"))</f>
        <v>harmful</v>
      </c>
      <c r="O797" t="s">
        <v>23</v>
      </c>
      <c r="P797" t="s">
        <v>24</v>
      </c>
      <c r="Q797" t="s">
        <v>33</v>
      </c>
      <c r="R797" t="s">
        <v>226</v>
      </c>
      <c r="S797">
        <v>998</v>
      </c>
      <c r="T797" t="s">
        <v>244</v>
      </c>
      <c r="U797" t="s">
        <v>141</v>
      </c>
      <c r="V797">
        <v>5</v>
      </c>
      <c r="W797" t="s">
        <v>29</v>
      </c>
    </row>
    <row r="798" spans="1:23" x14ac:dyDescent="0.3">
      <c r="A798">
        <v>824</v>
      </c>
      <c r="B798" t="s">
        <v>18</v>
      </c>
      <c r="C798">
        <v>2016</v>
      </c>
      <c r="D798">
        <f t="shared" ca="1" si="48"/>
        <v>7</v>
      </c>
      <c r="E798" s="5">
        <v>660000</v>
      </c>
      <c r="F798">
        <v>60000</v>
      </c>
      <c r="G798" t="s">
        <v>56</v>
      </c>
      <c r="H798" t="str">
        <f t="shared" si="49"/>
        <v>West</v>
      </c>
      <c r="I798" t="s">
        <v>57</v>
      </c>
      <c r="J798" t="str">
        <f t="shared" si="50"/>
        <v>California</v>
      </c>
      <c r="K798" t="s">
        <v>58</v>
      </c>
      <c r="L798" t="str">
        <f t="shared" si="51"/>
        <v>Los Angeles</v>
      </c>
      <c r="M798" t="s">
        <v>41</v>
      </c>
      <c r="N798" t="str">
        <f>IF(M798="", "", IFERROR(VLOOKUP(M798, Data!$A$1:$B$5, 2, 0), "Unkown fuel"))</f>
        <v>harmful</v>
      </c>
      <c r="O798" t="s">
        <v>23</v>
      </c>
      <c r="P798" t="s">
        <v>24</v>
      </c>
      <c r="Q798" t="s">
        <v>25</v>
      </c>
      <c r="R798" t="s">
        <v>113</v>
      </c>
      <c r="S798">
        <v>1197</v>
      </c>
      <c r="T798" t="s">
        <v>114</v>
      </c>
      <c r="U798" t="s">
        <v>115</v>
      </c>
      <c r="V798">
        <v>5</v>
      </c>
      <c r="W798" t="s">
        <v>29</v>
      </c>
    </row>
    <row r="799" spans="1:23" x14ac:dyDescent="0.3">
      <c r="A799">
        <v>825</v>
      </c>
      <c r="B799" t="s">
        <v>46</v>
      </c>
      <c r="C799">
        <v>2010</v>
      </c>
      <c r="D799">
        <f t="shared" ca="1" si="48"/>
        <v>13</v>
      </c>
      <c r="E799" s="5">
        <v>270000</v>
      </c>
      <c r="F799">
        <v>60000</v>
      </c>
      <c r="G799" t="s">
        <v>56</v>
      </c>
      <c r="H799" t="str">
        <f t="shared" si="49"/>
        <v>West</v>
      </c>
      <c r="I799" t="s">
        <v>57</v>
      </c>
      <c r="J799" t="str">
        <f t="shared" si="50"/>
        <v>California</v>
      </c>
      <c r="K799" t="s">
        <v>58</v>
      </c>
      <c r="L799" t="str">
        <f t="shared" si="51"/>
        <v>Los Angeles</v>
      </c>
      <c r="M799" t="s">
        <v>41</v>
      </c>
      <c r="N799" t="str">
        <f>IF(M799="", "", IFERROR(VLOOKUP(M799, Data!$A$1:$B$5, 2, 0), "Unkown fuel"))</f>
        <v>harmful</v>
      </c>
      <c r="O799" t="s">
        <v>23</v>
      </c>
      <c r="P799" t="s">
        <v>24</v>
      </c>
      <c r="Q799" t="s">
        <v>25</v>
      </c>
      <c r="R799" t="s">
        <v>164</v>
      </c>
      <c r="S799">
        <v>1197</v>
      </c>
      <c r="T799" t="s">
        <v>431</v>
      </c>
      <c r="U799" t="s">
        <v>432</v>
      </c>
      <c r="V799">
        <v>5</v>
      </c>
      <c r="W799" t="s">
        <v>29</v>
      </c>
    </row>
    <row r="800" spans="1:23" x14ac:dyDescent="0.3">
      <c r="A800">
        <v>826</v>
      </c>
      <c r="B800" t="s">
        <v>18</v>
      </c>
      <c r="C800">
        <v>2012</v>
      </c>
      <c r="D800">
        <f t="shared" ca="1" si="48"/>
        <v>11</v>
      </c>
      <c r="E800" s="5">
        <v>280000</v>
      </c>
      <c r="F800">
        <v>156060</v>
      </c>
      <c r="G800" t="s">
        <v>38</v>
      </c>
      <c r="H800" t="str">
        <f t="shared" si="49"/>
        <v>Central</v>
      </c>
      <c r="I800" t="s">
        <v>70</v>
      </c>
      <c r="J800" t="str">
        <f t="shared" si="50"/>
        <v>Texas</v>
      </c>
      <c r="K800" t="s">
        <v>71</v>
      </c>
      <c r="L800" t="str">
        <f t="shared" si="51"/>
        <v>Houston</v>
      </c>
      <c r="M800" t="s">
        <v>22</v>
      </c>
      <c r="N800" t="str">
        <f>IF(M800="", "", IFERROR(VLOOKUP(M800, Data!$A$1:$B$5, 2, 0), "Unkown fuel"))</f>
        <v>very harmful</v>
      </c>
      <c r="O800" t="s">
        <v>23</v>
      </c>
      <c r="P800" t="s">
        <v>24</v>
      </c>
      <c r="Q800" t="s">
        <v>25</v>
      </c>
      <c r="R800" t="s">
        <v>671</v>
      </c>
      <c r="S800">
        <v>1248</v>
      </c>
      <c r="T800" t="s">
        <v>672</v>
      </c>
      <c r="U800" t="s">
        <v>28</v>
      </c>
      <c r="V800">
        <v>5</v>
      </c>
      <c r="W800" t="s">
        <v>29</v>
      </c>
    </row>
    <row r="801" spans="1:23" x14ac:dyDescent="0.3">
      <c r="A801">
        <v>827</v>
      </c>
      <c r="B801" t="s">
        <v>46</v>
      </c>
      <c r="C801">
        <v>2017</v>
      </c>
      <c r="D801">
        <f t="shared" ca="1" si="48"/>
        <v>6</v>
      </c>
      <c r="E801" s="5">
        <v>1050000</v>
      </c>
      <c r="F801">
        <v>60000</v>
      </c>
      <c r="G801" t="s">
        <v>38</v>
      </c>
      <c r="H801" t="str">
        <f t="shared" si="49"/>
        <v>Central</v>
      </c>
      <c r="I801" t="s">
        <v>70</v>
      </c>
      <c r="J801" t="str">
        <f t="shared" si="50"/>
        <v>Texas</v>
      </c>
      <c r="K801" t="s">
        <v>71</v>
      </c>
      <c r="L801" t="str">
        <f t="shared" si="51"/>
        <v>Houston</v>
      </c>
      <c r="M801" t="s">
        <v>22</v>
      </c>
      <c r="N801" t="str">
        <f>IF(M801="", "", IFERROR(VLOOKUP(M801, Data!$A$1:$B$5, 2, 0), "Unkown fuel"))</f>
        <v>very harmful</v>
      </c>
      <c r="O801" t="s">
        <v>23</v>
      </c>
      <c r="P801" t="s">
        <v>24</v>
      </c>
      <c r="Q801" t="s">
        <v>25</v>
      </c>
      <c r="R801" t="s">
        <v>300</v>
      </c>
      <c r="S801">
        <v>1582</v>
      </c>
      <c r="T801" t="s">
        <v>301</v>
      </c>
      <c r="U801" t="s">
        <v>302</v>
      </c>
      <c r="V801">
        <v>5</v>
      </c>
      <c r="W801" t="s">
        <v>29</v>
      </c>
    </row>
    <row r="802" spans="1:23" x14ac:dyDescent="0.3">
      <c r="A802">
        <v>828</v>
      </c>
      <c r="B802" t="s">
        <v>18</v>
      </c>
      <c r="C802">
        <v>2017</v>
      </c>
      <c r="D802">
        <f t="shared" ca="1" si="48"/>
        <v>6</v>
      </c>
      <c r="E802" s="5">
        <v>525000</v>
      </c>
      <c r="F802">
        <v>70000</v>
      </c>
      <c r="G802" t="s">
        <v>38</v>
      </c>
      <c r="H802" t="str">
        <f t="shared" si="49"/>
        <v>Central</v>
      </c>
      <c r="I802" t="s">
        <v>70</v>
      </c>
      <c r="J802" t="str">
        <f t="shared" si="50"/>
        <v>Texas</v>
      </c>
      <c r="K802" t="s">
        <v>71</v>
      </c>
      <c r="L802" t="str">
        <f t="shared" si="51"/>
        <v>Houston</v>
      </c>
      <c r="M802" t="s">
        <v>41</v>
      </c>
      <c r="N802" t="str">
        <f>IF(M802="", "", IFERROR(VLOOKUP(M802, Data!$A$1:$B$5, 2, 0), "Unkown fuel"))</f>
        <v>harmful</v>
      </c>
      <c r="O802" t="s">
        <v>23</v>
      </c>
      <c r="P802" t="s">
        <v>24</v>
      </c>
      <c r="Q802" t="s">
        <v>25</v>
      </c>
      <c r="R802" t="s">
        <v>295</v>
      </c>
      <c r="S802">
        <v>1197</v>
      </c>
      <c r="T802" t="s">
        <v>165</v>
      </c>
      <c r="U802" t="s">
        <v>115</v>
      </c>
      <c r="V802">
        <v>5</v>
      </c>
      <c r="W802" t="s">
        <v>29</v>
      </c>
    </row>
    <row r="803" spans="1:23" x14ac:dyDescent="0.3">
      <c r="A803">
        <v>829</v>
      </c>
      <c r="B803" t="s">
        <v>46</v>
      </c>
      <c r="C803">
        <v>2017</v>
      </c>
      <c r="D803">
        <f t="shared" ca="1" si="48"/>
        <v>6</v>
      </c>
      <c r="E803" s="5">
        <v>850000</v>
      </c>
      <c r="F803">
        <v>35000</v>
      </c>
      <c r="G803" t="s">
        <v>19</v>
      </c>
      <c r="H803" t="str">
        <f t="shared" si="49"/>
        <v>East</v>
      </c>
      <c r="I803" t="s">
        <v>31</v>
      </c>
      <c r="J803" t="str">
        <f t="shared" si="50"/>
        <v>New York</v>
      </c>
      <c r="K803" t="s">
        <v>32</v>
      </c>
      <c r="L803" t="str">
        <f t="shared" si="51"/>
        <v>New York City</v>
      </c>
      <c r="M803" t="s">
        <v>22</v>
      </c>
      <c r="N803" t="str">
        <f>IF(M803="", "", IFERROR(VLOOKUP(M803, Data!$A$1:$B$5, 2, 0), "Unkown fuel"))</f>
        <v>very harmful</v>
      </c>
      <c r="O803" t="s">
        <v>23</v>
      </c>
      <c r="P803" t="s">
        <v>24</v>
      </c>
      <c r="Q803" t="s">
        <v>25</v>
      </c>
      <c r="R803" t="s">
        <v>571</v>
      </c>
      <c r="S803">
        <v>1582</v>
      </c>
      <c r="T803" t="s">
        <v>301</v>
      </c>
      <c r="U803" t="s">
        <v>302</v>
      </c>
      <c r="V803">
        <v>5</v>
      </c>
      <c r="W803" t="s">
        <v>29</v>
      </c>
    </row>
    <row r="804" spans="1:23" x14ac:dyDescent="0.3">
      <c r="A804">
        <v>830</v>
      </c>
      <c r="B804" t="s">
        <v>88</v>
      </c>
      <c r="C804">
        <v>2016</v>
      </c>
      <c r="D804">
        <f t="shared" ca="1" si="48"/>
        <v>7</v>
      </c>
      <c r="E804" s="5">
        <v>1165000</v>
      </c>
      <c r="F804">
        <v>50000</v>
      </c>
      <c r="G804" t="s">
        <v>19</v>
      </c>
      <c r="H804" t="str">
        <f t="shared" si="49"/>
        <v>East</v>
      </c>
      <c r="I804" t="s">
        <v>31</v>
      </c>
      <c r="J804" t="str">
        <f t="shared" si="50"/>
        <v>New York</v>
      </c>
      <c r="K804" t="s">
        <v>32</v>
      </c>
      <c r="L804" t="str">
        <f t="shared" si="51"/>
        <v>New York City</v>
      </c>
      <c r="M804" t="s">
        <v>22</v>
      </c>
      <c r="N804" t="str">
        <f>IF(M804="", "", IFERROR(VLOOKUP(M804, Data!$A$1:$B$5, 2, 0), "Unkown fuel"))</f>
        <v>very harmful</v>
      </c>
      <c r="O804" t="s">
        <v>23</v>
      </c>
      <c r="P804" t="s">
        <v>24</v>
      </c>
      <c r="Q804" t="s">
        <v>25</v>
      </c>
      <c r="R804" t="s">
        <v>155</v>
      </c>
      <c r="S804">
        <v>1997</v>
      </c>
      <c r="T804" t="s">
        <v>446</v>
      </c>
      <c r="U804" t="s">
        <v>673</v>
      </c>
      <c r="V804">
        <v>7</v>
      </c>
      <c r="W804" t="s">
        <v>29</v>
      </c>
    </row>
    <row r="805" spans="1:23" x14ac:dyDescent="0.3">
      <c r="A805">
        <v>831</v>
      </c>
      <c r="B805" t="s">
        <v>18</v>
      </c>
      <c r="C805">
        <v>2012</v>
      </c>
      <c r="D805">
        <f t="shared" ca="1" si="48"/>
        <v>11</v>
      </c>
      <c r="E805" s="5">
        <v>345000</v>
      </c>
      <c r="F805">
        <v>50000</v>
      </c>
      <c r="G805" t="s">
        <v>19</v>
      </c>
      <c r="H805" t="str">
        <f t="shared" si="49"/>
        <v>East</v>
      </c>
      <c r="I805" t="s">
        <v>31</v>
      </c>
      <c r="J805" t="str">
        <f t="shared" si="50"/>
        <v>New York</v>
      </c>
      <c r="K805" t="s">
        <v>32</v>
      </c>
      <c r="L805" t="str">
        <f t="shared" si="51"/>
        <v>New York City</v>
      </c>
      <c r="M805" t="s">
        <v>41</v>
      </c>
      <c r="N805" t="str">
        <f>IF(M805="", "", IFERROR(VLOOKUP(M805, Data!$A$1:$B$5, 2, 0), "Unkown fuel"))</f>
        <v>harmful</v>
      </c>
      <c r="O805" t="s">
        <v>23</v>
      </c>
      <c r="P805" t="s">
        <v>24</v>
      </c>
      <c r="Q805" t="s">
        <v>33</v>
      </c>
      <c r="R805" t="s">
        <v>133</v>
      </c>
      <c r="S805">
        <v>1197</v>
      </c>
      <c r="T805" t="s">
        <v>395</v>
      </c>
      <c r="U805" t="s">
        <v>261</v>
      </c>
      <c r="V805">
        <v>5</v>
      </c>
      <c r="W805" t="s">
        <v>29</v>
      </c>
    </row>
    <row r="806" spans="1:23" x14ac:dyDescent="0.3">
      <c r="A806">
        <v>832</v>
      </c>
      <c r="B806" t="s">
        <v>46</v>
      </c>
      <c r="C806">
        <v>2007</v>
      </c>
      <c r="D806">
        <f t="shared" ca="1" si="48"/>
        <v>16</v>
      </c>
      <c r="E806" s="5">
        <v>95000</v>
      </c>
      <c r="F806">
        <v>100000</v>
      </c>
      <c r="G806" t="s">
        <v>19</v>
      </c>
      <c r="H806" t="str">
        <f t="shared" si="49"/>
        <v>East</v>
      </c>
      <c r="I806" t="s">
        <v>31</v>
      </c>
      <c r="J806" t="str">
        <f t="shared" si="50"/>
        <v>New York</v>
      </c>
      <c r="K806" t="s">
        <v>32</v>
      </c>
      <c r="L806" t="str">
        <f t="shared" si="51"/>
        <v>New York City</v>
      </c>
      <c r="M806" t="s">
        <v>41</v>
      </c>
      <c r="N806" t="str">
        <f>IF(M806="", "", IFERROR(VLOOKUP(M806, Data!$A$1:$B$5, 2, 0), "Unkown fuel"))</f>
        <v>harmful</v>
      </c>
      <c r="O806" t="s">
        <v>23</v>
      </c>
      <c r="P806" t="s">
        <v>24</v>
      </c>
      <c r="Q806" t="s">
        <v>33</v>
      </c>
      <c r="R806" t="s">
        <v>159</v>
      </c>
      <c r="S806">
        <v>1086</v>
      </c>
      <c r="T806" t="s">
        <v>486</v>
      </c>
      <c r="U806" t="s">
        <v>630</v>
      </c>
      <c r="V806">
        <v>5</v>
      </c>
      <c r="W806" t="s">
        <v>29</v>
      </c>
    </row>
    <row r="807" spans="1:23" x14ac:dyDescent="0.3">
      <c r="A807">
        <v>833</v>
      </c>
      <c r="B807" t="s">
        <v>18</v>
      </c>
      <c r="C807">
        <v>2015</v>
      </c>
      <c r="D807">
        <f t="shared" ca="1" si="48"/>
        <v>8</v>
      </c>
      <c r="E807" s="5">
        <v>241000</v>
      </c>
      <c r="F807">
        <v>15000</v>
      </c>
      <c r="G807" t="s">
        <v>19</v>
      </c>
      <c r="H807" t="str">
        <f t="shared" si="49"/>
        <v>East</v>
      </c>
      <c r="I807" t="s">
        <v>31</v>
      </c>
      <c r="J807" t="str">
        <f t="shared" si="50"/>
        <v>New York</v>
      </c>
      <c r="K807" t="s">
        <v>32</v>
      </c>
      <c r="L807" t="str">
        <f t="shared" si="51"/>
        <v>New York City</v>
      </c>
      <c r="M807" t="s">
        <v>41</v>
      </c>
      <c r="N807" t="str">
        <f>IF(M807="", "", IFERROR(VLOOKUP(M807, Data!$A$1:$B$5, 2, 0), "Unkown fuel"))</f>
        <v>harmful</v>
      </c>
      <c r="O807" t="s">
        <v>23</v>
      </c>
      <c r="P807" t="s">
        <v>24</v>
      </c>
      <c r="Q807" t="s">
        <v>25</v>
      </c>
      <c r="R807" t="s">
        <v>430</v>
      </c>
      <c r="S807">
        <v>796</v>
      </c>
      <c r="T807" t="s">
        <v>118</v>
      </c>
      <c r="U807" t="s">
        <v>119</v>
      </c>
      <c r="V807">
        <v>5</v>
      </c>
      <c r="W807" t="s">
        <v>29</v>
      </c>
    </row>
    <row r="808" spans="1:23" x14ac:dyDescent="0.3">
      <c r="A808">
        <v>834</v>
      </c>
      <c r="B808" t="s">
        <v>18</v>
      </c>
      <c r="C808">
        <v>2015</v>
      </c>
      <c r="D808">
        <f t="shared" ca="1" si="48"/>
        <v>8</v>
      </c>
      <c r="E808" s="5">
        <v>235000</v>
      </c>
      <c r="F808">
        <v>20000</v>
      </c>
      <c r="G808" t="s">
        <v>19</v>
      </c>
      <c r="H808" t="str">
        <f t="shared" si="49"/>
        <v>East</v>
      </c>
      <c r="I808" t="s">
        <v>31</v>
      </c>
      <c r="J808" t="str">
        <f t="shared" si="50"/>
        <v>New York</v>
      </c>
      <c r="K808" t="s">
        <v>32</v>
      </c>
      <c r="L808" t="str">
        <f t="shared" si="51"/>
        <v>New York City</v>
      </c>
      <c r="M808" t="s">
        <v>41</v>
      </c>
      <c r="N808" t="str">
        <f>IF(M808="", "", IFERROR(VLOOKUP(M808, Data!$A$1:$B$5, 2, 0), "Unkown fuel"))</f>
        <v>harmful</v>
      </c>
      <c r="O808" t="s">
        <v>23</v>
      </c>
      <c r="P808" t="s">
        <v>24</v>
      </c>
      <c r="Q808" t="s">
        <v>25</v>
      </c>
      <c r="R808" t="s">
        <v>430</v>
      </c>
      <c r="S808">
        <v>796</v>
      </c>
      <c r="T808" t="s">
        <v>118</v>
      </c>
      <c r="U808" t="s">
        <v>119</v>
      </c>
      <c r="V808">
        <v>5</v>
      </c>
      <c r="W808" t="s">
        <v>29</v>
      </c>
    </row>
    <row r="809" spans="1:23" x14ac:dyDescent="0.3">
      <c r="A809">
        <v>835</v>
      </c>
      <c r="B809" t="s">
        <v>69</v>
      </c>
      <c r="C809">
        <v>2015</v>
      </c>
      <c r="D809">
        <f t="shared" ca="1" si="48"/>
        <v>8</v>
      </c>
      <c r="E809" s="5">
        <v>615000</v>
      </c>
      <c r="F809">
        <v>80000</v>
      </c>
      <c r="G809" t="s">
        <v>19</v>
      </c>
      <c r="H809" t="str">
        <f t="shared" si="49"/>
        <v>East</v>
      </c>
      <c r="I809" t="s">
        <v>31</v>
      </c>
      <c r="J809" t="str">
        <f t="shared" si="50"/>
        <v>New York</v>
      </c>
      <c r="K809" t="s">
        <v>32</v>
      </c>
      <c r="L809" t="str">
        <f t="shared" si="51"/>
        <v>New York City</v>
      </c>
      <c r="M809" t="s">
        <v>22</v>
      </c>
      <c r="N809" t="str">
        <f>IF(M809="", "", IFERROR(VLOOKUP(M809, Data!$A$1:$B$5, 2, 0), "Unkown fuel"))</f>
        <v>very harmful</v>
      </c>
      <c r="O809" t="s">
        <v>23</v>
      </c>
      <c r="P809" t="s">
        <v>24</v>
      </c>
      <c r="Q809" t="s">
        <v>25</v>
      </c>
      <c r="R809" t="s">
        <v>236</v>
      </c>
      <c r="S809">
        <v>1498</v>
      </c>
      <c r="T809" t="s">
        <v>237</v>
      </c>
      <c r="U809" t="s">
        <v>238</v>
      </c>
      <c r="V809">
        <v>5</v>
      </c>
      <c r="W809" t="s">
        <v>29</v>
      </c>
    </row>
    <row r="810" spans="1:23" x14ac:dyDescent="0.3">
      <c r="A810">
        <v>836</v>
      </c>
      <c r="B810" t="s">
        <v>88</v>
      </c>
      <c r="C810">
        <v>2014</v>
      </c>
      <c r="D810">
        <f t="shared" ca="1" si="48"/>
        <v>9</v>
      </c>
      <c r="E810" s="5">
        <v>350000</v>
      </c>
      <c r="F810">
        <v>110000</v>
      </c>
      <c r="G810" t="s">
        <v>19</v>
      </c>
      <c r="H810" t="str">
        <f t="shared" si="49"/>
        <v>East</v>
      </c>
      <c r="I810" t="s">
        <v>31</v>
      </c>
      <c r="J810" t="str">
        <f t="shared" si="50"/>
        <v>New York</v>
      </c>
      <c r="K810" t="s">
        <v>32</v>
      </c>
      <c r="L810" t="str">
        <f t="shared" si="51"/>
        <v>New York City</v>
      </c>
      <c r="M810" t="s">
        <v>22</v>
      </c>
      <c r="N810" t="str">
        <f>IF(M810="", "", IFERROR(VLOOKUP(M810, Data!$A$1:$B$5, 2, 0), "Unkown fuel"))</f>
        <v>very harmful</v>
      </c>
      <c r="O810" t="s">
        <v>23</v>
      </c>
      <c r="P810" t="s">
        <v>24</v>
      </c>
      <c r="Q810" t="s">
        <v>33</v>
      </c>
      <c r="R810" t="s">
        <v>574</v>
      </c>
      <c r="S810">
        <v>1461</v>
      </c>
      <c r="T810" t="s">
        <v>103</v>
      </c>
      <c r="U810" t="s">
        <v>74</v>
      </c>
      <c r="V810">
        <v>5</v>
      </c>
      <c r="W810" t="s">
        <v>29</v>
      </c>
    </row>
    <row r="811" spans="1:23" x14ac:dyDescent="0.3">
      <c r="A811">
        <v>837</v>
      </c>
      <c r="B811" t="s">
        <v>18</v>
      </c>
      <c r="C811">
        <v>2014</v>
      </c>
      <c r="D811">
        <f t="shared" ca="1" si="48"/>
        <v>9</v>
      </c>
      <c r="E811" s="5">
        <v>350000</v>
      </c>
      <c r="F811">
        <v>35000</v>
      </c>
      <c r="G811" t="s">
        <v>19</v>
      </c>
      <c r="H811" t="str">
        <f t="shared" si="49"/>
        <v>East</v>
      </c>
      <c r="I811" t="s">
        <v>31</v>
      </c>
      <c r="J811" t="str">
        <f t="shared" si="50"/>
        <v>New York</v>
      </c>
      <c r="K811" t="s">
        <v>32</v>
      </c>
      <c r="L811" t="str">
        <f t="shared" si="51"/>
        <v>New York City</v>
      </c>
      <c r="M811" t="s">
        <v>41</v>
      </c>
      <c r="N811" t="str">
        <f>IF(M811="", "", IFERROR(VLOOKUP(M811, Data!$A$1:$B$5, 2, 0), "Unkown fuel"))</f>
        <v>harmful</v>
      </c>
      <c r="O811" t="s">
        <v>23</v>
      </c>
      <c r="P811" t="s">
        <v>24</v>
      </c>
      <c r="Q811" t="s">
        <v>25</v>
      </c>
      <c r="R811" t="s">
        <v>226</v>
      </c>
      <c r="S811">
        <v>998</v>
      </c>
      <c r="T811" t="s">
        <v>244</v>
      </c>
      <c r="U811" t="s">
        <v>141</v>
      </c>
      <c r="V811">
        <v>5</v>
      </c>
      <c r="W811" t="s">
        <v>29</v>
      </c>
    </row>
    <row r="812" spans="1:23" x14ac:dyDescent="0.3">
      <c r="A812">
        <v>838</v>
      </c>
      <c r="B812" t="s">
        <v>18</v>
      </c>
      <c r="C812">
        <v>2014</v>
      </c>
      <c r="D812">
        <f t="shared" ca="1" si="48"/>
        <v>9</v>
      </c>
      <c r="E812" s="5">
        <v>380000</v>
      </c>
      <c r="F812">
        <v>35000</v>
      </c>
      <c r="G812" t="s">
        <v>19</v>
      </c>
      <c r="H812" t="str">
        <f t="shared" si="49"/>
        <v>East</v>
      </c>
      <c r="I812" t="s">
        <v>31</v>
      </c>
      <c r="J812" t="str">
        <f t="shared" si="50"/>
        <v>New York</v>
      </c>
      <c r="K812" t="s">
        <v>32</v>
      </c>
      <c r="L812" t="str">
        <f t="shared" si="51"/>
        <v>New York City</v>
      </c>
      <c r="M812" t="s">
        <v>41</v>
      </c>
      <c r="N812" t="str">
        <f>IF(M812="", "", IFERROR(VLOOKUP(M812, Data!$A$1:$B$5, 2, 0), "Unkown fuel"))</f>
        <v>harmful</v>
      </c>
      <c r="O812" t="s">
        <v>23</v>
      </c>
      <c r="P812" t="s">
        <v>24</v>
      </c>
      <c r="Q812" t="s">
        <v>25</v>
      </c>
      <c r="R812" t="s">
        <v>226</v>
      </c>
      <c r="S812">
        <v>998</v>
      </c>
      <c r="T812" t="s">
        <v>244</v>
      </c>
      <c r="U812" t="s">
        <v>141</v>
      </c>
      <c r="V812">
        <v>5</v>
      </c>
      <c r="W812" t="s">
        <v>29</v>
      </c>
    </row>
    <row r="813" spans="1:23" x14ac:dyDescent="0.3">
      <c r="A813">
        <v>839</v>
      </c>
      <c r="B813" t="s">
        <v>109</v>
      </c>
      <c r="C813">
        <v>2017</v>
      </c>
      <c r="D813">
        <f t="shared" ca="1" si="48"/>
        <v>6</v>
      </c>
      <c r="E813" s="5">
        <v>400000</v>
      </c>
      <c r="F813">
        <v>140000</v>
      </c>
      <c r="G813" t="s">
        <v>19</v>
      </c>
      <c r="H813" t="str">
        <f t="shared" si="49"/>
        <v>East</v>
      </c>
      <c r="I813" t="s">
        <v>31</v>
      </c>
      <c r="J813" t="str">
        <f t="shared" si="50"/>
        <v>New York</v>
      </c>
      <c r="K813" t="s">
        <v>32</v>
      </c>
      <c r="L813" t="str">
        <f t="shared" si="51"/>
        <v>New York City</v>
      </c>
      <c r="M813" t="s">
        <v>22</v>
      </c>
      <c r="N813" t="str">
        <f>IF(M813="", "", IFERROR(VLOOKUP(M813, Data!$A$1:$B$5, 2, 0), "Unkown fuel"))</f>
        <v>very harmful</v>
      </c>
      <c r="O813" t="s">
        <v>23</v>
      </c>
      <c r="P813" t="s">
        <v>24</v>
      </c>
      <c r="Q813" t="s">
        <v>25</v>
      </c>
      <c r="R813" t="s">
        <v>482</v>
      </c>
      <c r="S813">
        <v>2956</v>
      </c>
      <c r="T813" t="s">
        <v>286</v>
      </c>
      <c r="U813" t="s">
        <v>483</v>
      </c>
      <c r="V813">
        <v>7</v>
      </c>
      <c r="W813" t="s">
        <v>29</v>
      </c>
    </row>
    <row r="814" spans="1:23" x14ac:dyDescent="0.3">
      <c r="A814">
        <v>840</v>
      </c>
      <c r="B814" t="s">
        <v>18</v>
      </c>
      <c r="C814">
        <v>2010</v>
      </c>
      <c r="D814">
        <f t="shared" ca="1" si="48"/>
        <v>13</v>
      </c>
      <c r="E814" s="5">
        <v>220000</v>
      </c>
      <c r="F814">
        <v>40000</v>
      </c>
      <c r="G814" t="s">
        <v>124</v>
      </c>
      <c r="H814" t="str">
        <f t="shared" si="49"/>
        <v>South</v>
      </c>
      <c r="I814" t="s">
        <v>196</v>
      </c>
      <c r="J814" t="str">
        <f t="shared" si="50"/>
        <v>Florida</v>
      </c>
      <c r="K814" t="s">
        <v>197</v>
      </c>
      <c r="L814" t="str">
        <f t="shared" si="51"/>
        <v>Miami</v>
      </c>
      <c r="M814" t="s">
        <v>41</v>
      </c>
      <c r="N814" t="str">
        <f>IF(M814="", "", IFERROR(VLOOKUP(M814, Data!$A$1:$B$5, 2, 0), "Unkown fuel"))</f>
        <v>harmful</v>
      </c>
      <c r="O814" t="s">
        <v>23</v>
      </c>
      <c r="P814" t="s">
        <v>24</v>
      </c>
      <c r="Q814" t="s">
        <v>25</v>
      </c>
      <c r="R814" t="s">
        <v>273</v>
      </c>
      <c r="S814">
        <v>998</v>
      </c>
      <c r="T814" t="s">
        <v>67</v>
      </c>
      <c r="U814" t="s">
        <v>141</v>
      </c>
      <c r="V814">
        <v>5</v>
      </c>
      <c r="W814" t="s">
        <v>29</v>
      </c>
    </row>
    <row r="815" spans="1:23" x14ac:dyDescent="0.3">
      <c r="A815">
        <v>841</v>
      </c>
      <c r="B815" t="s">
        <v>109</v>
      </c>
      <c r="C815">
        <v>2008</v>
      </c>
      <c r="D815">
        <f t="shared" ca="1" si="48"/>
        <v>15</v>
      </c>
      <c r="E815" s="5">
        <v>270000</v>
      </c>
      <c r="F815">
        <v>110000</v>
      </c>
      <c r="G815" t="s">
        <v>38</v>
      </c>
      <c r="H815" t="str">
        <f t="shared" si="49"/>
        <v>Central</v>
      </c>
      <c r="I815" t="s">
        <v>249</v>
      </c>
      <c r="J815" t="str">
        <f t="shared" si="50"/>
        <v>Michigan</v>
      </c>
      <c r="K815" t="s">
        <v>250</v>
      </c>
      <c r="L815" t="str">
        <f t="shared" si="51"/>
        <v>Detroit</v>
      </c>
      <c r="M815" t="s">
        <v>22</v>
      </c>
      <c r="N815" t="str">
        <f>IF(M815="", "", IFERROR(VLOOKUP(M815, Data!$A$1:$B$5, 2, 0), "Unkown fuel"))</f>
        <v>very harmful</v>
      </c>
      <c r="O815" t="s">
        <v>23</v>
      </c>
      <c r="P815" t="s">
        <v>24</v>
      </c>
      <c r="Q815" t="s">
        <v>42</v>
      </c>
      <c r="R815" t="s">
        <v>674</v>
      </c>
      <c r="S815">
        <v>2179</v>
      </c>
      <c r="T815" t="s">
        <v>271</v>
      </c>
      <c r="U815" t="s">
        <v>675</v>
      </c>
      <c r="V815">
        <v>7</v>
      </c>
      <c r="W815" t="s">
        <v>29</v>
      </c>
    </row>
    <row r="816" spans="1:23" x14ac:dyDescent="0.3">
      <c r="A816">
        <v>842</v>
      </c>
      <c r="B816" t="s">
        <v>18</v>
      </c>
      <c r="C816">
        <v>2012</v>
      </c>
      <c r="D816">
        <f t="shared" ca="1" si="48"/>
        <v>11</v>
      </c>
      <c r="E816" s="5">
        <v>275000</v>
      </c>
      <c r="F816">
        <v>70000</v>
      </c>
      <c r="G816" t="s">
        <v>19</v>
      </c>
      <c r="H816" t="str">
        <f t="shared" si="49"/>
        <v>East</v>
      </c>
      <c r="I816" t="s">
        <v>31</v>
      </c>
      <c r="J816" t="str">
        <f t="shared" si="50"/>
        <v>New York</v>
      </c>
      <c r="K816" t="s">
        <v>32</v>
      </c>
      <c r="L816" t="str">
        <f t="shared" si="51"/>
        <v>New York City</v>
      </c>
      <c r="M816" t="s">
        <v>41</v>
      </c>
      <c r="N816" t="str">
        <f>IF(M816="", "", IFERROR(VLOOKUP(M816, Data!$A$1:$B$5, 2, 0), "Unkown fuel"))</f>
        <v>harmful</v>
      </c>
      <c r="O816" t="s">
        <v>23</v>
      </c>
      <c r="P816" t="s">
        <v>24</v>
      </c>
      <c r="Q816" t="s">
        <v>33</v>
      </c>
      <c r="R816" t="s">
        <v>164</v>
      </c>
      <c r="S816">
        <v>1197</v>
      </c>
      <c r="T816" t="s">
        <v>395</v>
      </c>
      <c r="U816" t="s">
        <v>261</v>
      </c>
      <c r="V816">
        <v>5</v>
      </c>
      <c r="W816" t="s">
        <v>29</v>
      </c>
    </row>
    <row r="817" spans="1:23" x14ac:dyDescent="0.3">
      <c r="A817">
        <v>843</v>
      </c>
      <c r="B817" t="s">
        <v>109</v>
      </c>
      <c r="C817">
        <v>2009</v>
      </c>
      <c r="D817">
        <f t="shared" ca="1" si="48"/>
        <v>14</v>
      </c>
      <c r="E817" s="5">
        <v>125000</v>
      </c>
      <c r="F817">
        <v>100000</v>
      </c>
      <c r="G817" t="s">
        <v>19</v>
      </c>
      <c r="H817" t="str">
        <f t="shared" si="49"/>
        <v>East</v>
      </c>
      <c r="I817" t="s">
        <v>206</v>
      </c>
      <c r="J817" t="str">
        <f t="shared" si="50"/>
        <v>Pennsylvania</v>
      </c>
      <c r="K817" t="s">
        <v>207</v>
      </c>
      <c r="L817" t="str">
        <f t="shared" si="51"/>
        <v>Philadelphia</v>
      </c>
      <c r="M817" t="s">
        <v>22</v>
      </c>
      <c r="N817" t="str">
        <f>IF(M817="", "", IFERROR(VLOOKUP(M817, Data!$A$1:$B$5, 2, 0), "Unkown fuel"))</f>
        <v>very harmful</v>
      </c>
      <c r="O817" t="s">
        <v>23</v>
      </c>
      <c r="P817" t="s">
        <v>24</v>
      </c>
      <c r="Q817" t="s">
        <v>33</v>
      </c>
      <c r="R817" t="s">
        <v>142</v>
      </c>
      <c r="S817">
        <v>1405</v>
      </c>
      <c r="T817" t="s">
        <v>561</v>
      </c>
      <c r="U817" t="s">
        <v>287</v>
      </c>
      <c r="V817">
        <v>5</v>
      </c>
      <c r="W817" t="s">
        <v>29</v>
      </c>
    </row>
    <row r="818" spans="1:23" x14ac:dyDescent="0.3">
      <c r="A818">
        <v>844</v>
      </c>
      <c r="B818" t="s">
        <v>46</v>
      </c>
      <c r="C818">
        <v>2015</v>
      </c>
      <c r="D818">
        <f t="shared" ca="1" si="48"/>
        <v>8</v>
      </c>
      <c r="E818" s="5">
        <v>360000</v>
      </c>
      <c r="F818">
        <v>20000</v>
      </c>
      <c r="G818" t="s">
        <v>56</v>
      </c>
      <c r="H818" t="str">
        <f t="shared" si="49"/>
        <v>West</v>
      </c>
      <c r="I818" t="s">
        <v>57</v>
      </c>
      <c r="J818" t="str">
        <f t="shared" si="50"/>
        <v>California</v>
      </c>
      <c r="K818" t="s">
        <v>58</v>
      </c>
      <c r="L818" t="str">
        <f t="shared" si="51"/>
        <v>Los Angeles</v>
      </c>
      <c r="M818" t="s">
        <v>41</v>
      </c>
      <c r="N818" t="str">
        <f>IF(M818="", "", IFERROR(VLOOKUP(M818, Data!$A$1:$B$5, 2, 0), "Unkown fuel"))</f>
        <v>harmful</v>
      </c>
      <c r="O818" t="s">
        <v>23</v>
      </c>
      <c r="P818" t="s">
        <v>24</v>
      </c>
      <c r="Q818" t="s">
        <v>25</v>
      </c>
      <c r="R818" t="s">
        <v>246</v>
      </c>
      <c r="S818">
        <v>1086</v>
      </c>
      <c r="T818" t="s">
        <v>247</v>
      </c>
      <c r="U818" t="s">
        <v>248</v>
      </c>
      <c r="V818">
        <v>5</v>
      </c>
      <c r="W818" t="s">
        <v>29</v>
      </c>
    </row>
    <row r="819" spans="1:23" x14ac:dyDescent="0.3">
      <c r="A819">
        <v>845</v>
      </c>
      <c r="B819" t="s">
        <v>46</v>
      </c>
      <c r="C819">
        <v>2019</v>
      </c>
      <c r="D819">
        <f t="shared" ca="1" si="48"/>
        <v>4</v>
      </c>
      <c r="E819" s="5">
        <v>550000</v>
      </c>
      <c r="F819">
        <v>15000</v>
      </c>
      <c r="G819" t="s">
        <v>19</v>
      </c>
      <c r="H819" t="str">
        <f t="shared" si="49"/>
        <v>East</v>
      </c>
      <c r="I819" t="s">
        <v>31</v>
      </c>
      <c r="J819" t="str">
        <f t="shared" si="50"/>
        <v>New York</v>
      </c>
      <c r="K819" t="s">
        <v>32</v>
      </c>
      <c r="L819" t="str">
        <f t="shared" si="51"/>
        <v>New York City</v>
      </c>
      <c r="M819" t="s">
        <v>41</v>
      </c>
      <c r="N819" t="str">
        <f>IF(M819="", "", IFERROR(VLOOKUP(M819, Data!$A$1:$B$5, 2, 0), "Unkown fuel"))</f>
        <v>harmful</v>
      </c>
      <c r="O819" t="s">
        <v>23</v>
      </c>
      <c r="P819" t="s">
        <v>24</v>
      </c>
      <c r="Q819" t="s">
        <v>25</v>
      </c>
      <c r="R819" t="s">
        <v>85</v>
      </c>
      <c r="S819">
        <v>1197</v>
      </c>
      <c r="T819" t="s">
        <v>54</v>
      </c>
      <c r="U819" t="s">
        <v>55</v>
      </c>
      <c r="V819">
        <v>5</v>
      </c>
      <c r="W819" t="s">
        <v>29</v>
      </c>
    </row>
    <row r="820" spans="1:23" x14ac:dyDescent="0.3">
      <c r="A820">
        <v>846</v>
      </c>
      <c r="B820" t="s">
        <v>69</v>
      </c>
      <c r="C820">
        <v>2011</v>
      </c>
      <c r="D820">
        <f t="shared" ca="1" si="48"/>
        <v>12</v>
      </c>
      <c r="E820" s="5">
        <v>200000</v>
      </c>
      <c r="F820">
        <v>70000</v>
      </c>
      <c r="G820" t="s">
        <v>56</v>
      </c>
      <c r="H820" t="str">
        <f t="shared" si="49"/>
        <v>West</v>
      </c>
      <c r="I820" t="s">
        <v>57</v>
      </c>
      <c r="J820" t="str">
        <f t="shared" si="50"/>
        <v>California</v>
      </c>
      <c r="K820" t="s">
        <v>210</v>
      </c>
      <c r="L820" t="str">
        <f t="shared" si="51"/>
        <v>San Diego</v>
      </c>
      <c r="M820" t="s">
        <v>41</v>
      </c>
      <c r="N820" t="str">
        <f>IF(M820="", "", IFERROR(VLOOKUP(M820, Data!$A$1:$B$5, 2, 0), "Unkown fuel"))</f>
        <v>harmful</v>
      </c>
      <c r="O820" t="s">
        <v>23</v>
      </c>
      <c r="P820" t="s">
        <v>24</v>
      </c>
      <c r="Q820" t="s">
        <v>33</v>
      </c>
      <c r="R820" t="s">
        <v>569</v>
      </c>
      <c r="S820">
        <v>1388</v>
      </c>
      <c r="T820" t="s">
        <v>388</v>
      </c>
      <c r="U820" t="s">
        <v>676</v>
      </c>
      <c r="V820">
        <v>5</v>
      </c>
      <c r="W820" t="s">
        <v>29</v>
      </c>
    </row>
    <row r="821" spans="1:23" x14ac:dyDescent="0.3">
      <c r="A821">
        <v>847</v>
      </c>
      <c r="B821" t="s">
        <v>88</v>
      </c>
      <c r="C821">
        <v>2016</v>
      </c>
      <c r="D821">
        <f t="shared" ca="1" si="48"/>
        <v>7</v>
      </c>
      <c r="E821" s="5">
        <v>327000</v>
      </c>
      <c r="F821">
        <v>20000</v>
      </c>
      <c r="G821" t="s">
        <v>56</v>
      </c>
      <c r="H821" t="str">
        <f t="shared" si="49"/>
        <v>West</v>
      </c>
      <c r="I821" t="s">
        <v>57</v>
      </c>
      <c r="J821" t="str">
        <f t="shared" si="50"/>
        <v>California</v>
      </c>
      <c r="K821" t="s">
        <v>210</v>
      </c>
      <c r="L821" t="str">
        <f t="shared" si="51"/>
        <v>San Diego</v>
      </c>
      <c r="M821" t="s">
        <v>41</v>
      </c>
      <c r="N821" t="str">
        <f>IF(M821="", "", IFERROR(VLOOKUP(M821, Data!$A$1:$B$5, 2, 0), "Unkown fuel"))</f>
        <v>harmful</v>
      </c>
      <c r="O821" t="s">
        <v>23</v>
      </c>
      <c r="P821" t="s">
        <v>24</v>
      </c>
      <c r="Q821" t="s">
        <v>25</v>
      </c>
      <c r="R821" t="s">
        <v>89</v>
      </c>
      <c r="S821">
        <v>1198</v>
      </c>
      <c r="T821" t="s">
        <v>90</v>
      </c>
      <c r="U821" t="s">
        <v>91</v>
      </c>
      <c r="V821">
        <v>6</v>
      </c>
      <c r="W821" t="s">
        <v>29</v>
      </c>
    </row>
    <row r="822" spans="1:23" x14ac:dyDescent="0.3">
      <c r="A822">
        <v>848</v>
      </c>
      <c r="B822" t="s">
        <v>46</v>
      </c>
      <c r="C822">
        <v>2016</v>
      </c>
      <c r="D822">
        <f t="shared" ca="1" si="48"/>
        <v>7</v>
      </c>
      <c r="E822" s="5">
        <v>425000</v>
      </c>
      <c r="F822">
        <v>15000</v>
      </c>
      <c r="G822" t="s">
        <v>19</v>
      </c>
      <c r="H822" t="str">
        <f t="shared" si="49"/>
        <v>East</v>
      </c>
      <c r="I822" t="s">
        <v>31</v>
      </c>
      <c r="J822" t="str">
        <f t="shared" si="50"/>
        <v>New York</v>
      </c>
      <c r="K822" t="s">
        <v>32</v>
      </c>
      <c r="L822" t="str">
        <f t="shared" si="51"/>
        <v>New York City</v>
      </c>
      <c r="M822" t="s">
        <v>41</v>
      </c>
      <c r="N822" t="str">
        <f>IF(M822="", "", IFERROR(VLOOKUP(M822, Data!$A$1:$B$5, 2, 0), "Unkown fuel"))</f>
        <v>harmful</v>
      </c>
      <c r="O822" t="s">
        <v>23</v>
      </c>
      <c r="P822" t="s">
        <v>24</v>
      </c>
      <c r="Q822" t="s">
        <v>25</v>
      </c>
      <c r="R822" t="s">
        <v>246</v>
      </c>
      <c r="S822">
        <v>1086</v>
      </c>
      <c r="T822" t="s">
        <v>247</v>
      </c>
      <c r="U822" t="s">
        <v>248</v>
      </c>
      <c r="V822">
        <v>5</v>
      </c>
      <c r="W822" t="s">
        <v>29</v>
      </c>
    </row>
    <row r="823" spans="1:23" x14ac:dyDescent="0.3">
      <c r="A823">
        <v>849</v>
      </c>
      <c r="B823" t="s">
        <v>18</v>
      </c>
      <c r="C823">
        <v>2017</v>
      </c>
      <c r="D823">
        <f t="shared" ca="1" si="48"/>
        <v>6</v>
      </c>
      <c r="E823" s="5">
        <v>620000</v>
      </c>
      <c r="F823">
        <v>107000</v>
      </c>
      <c r="G823" t="s">
        <v>19</v>
      </c>
      <c r="H823" t="str">
        <f t="shared" si="49"/>
        <v>East</v>
      </c>
      <c r="I823" t="s">
        <v>31</v>
      </c>
      <c r="J823" t="str">
        <f t="shared" si="50"/>
        <v>New York</v>
      </c>
      <c r="K823" t="s">
        <v>32</v>
      </c>
      <c r="L823" t="str">
        <f t="shared" si="51"/>
        <v>New York City</v>
      </c>
      <c r="M823" t="s">
        <v>22</v>
      </c>
      <c r="N823" t="str">
        <f>IF(M823="", "", IFERROR(VLOOKUP(M823, Data!$A$1:$B$5, 2, 0), "Unkown fuel"))</f>
        <v>very harmful</v>
      </c>
      <c r="O823" t="s">
        <v>23</v>
      </c>
      <c r="P823" t="s">
        <v>24</v>
      </c>
      <c r="Q823" t="s">
        <v>25</v>
      </c>
      <c r="R823" t="s">
        <v>424</v>
      </c>
      <c r="S823">
        <v>1248</v>
      </c>
      <c r="T823" t="s">
        <v>425</v>
      </c>
      <c r="U823" t="s">
        <v>28</v>
      </c>
      <c r="V823">
        <v>5</v>
      </c>
      <c r="W823" t="s">
        <v>29</v>
      </c>
    </row>
    <row r="824" spans="1:23" x14ac:dyDescent="0.3">
      <c r="A824">
        <v>850</v>
      </c>
      <c r="B824" t="s">
        <v>109</v>
      </c>
      <c r="C824">
        <v>2011</v>
      </c>
      <c r="D824">
        <f t="shared" ca="1" si="48"/>
        <v>12</v>
      </c>
      <c r="E824" s="5">
        <v>130000</v>
      </c>
      <c r="F824">
        <v>54000</v>
      </c>
      <c r="G824" t="s">
        <v>38</v>
      </c>
      <c r="H824" t="str">
        <f t="shared" si="49"/>
        <v>Central</v>
      </c>
      <c r="I824" t="s">
        <v>70</v>
      </c>
      <c r="J824" t="str">
        <f t="shared" si="50"/>
        <v>Texas</v>
      </c>
      <c r="K824" t="s">
        <v>92</v>
      </c>
      <c r="L824" t="str">
        <f t="shared" si="51"/>
        <v>Dallas</v>
      </c>
      <c r="M824" t="s">
        <v>22</v>
      </c>
      <c r="N824" t="str">
        <f>IF(M824="", "", IFERROR(VLOOKUP(M824, Data!$A$1:$B$5, 2, 0), "Unkown fuel"))</f>
        <v>very harmful</v>
      </c>
      <c r="O824" t="s">
        <v>23</v>
      </c>
      <c r="P824" t="s">
        <v>24</v>
      </c>
      <c r="Q824" t="s">
        <v>33</v>
      </c>
      <c r="R824" t="s">
        <v>677</v>
      </c>
      <c r="S824">
        <v>1248</v>
      </c>
      <c r="T824" t="s">
        <v>393</v>
      </c>
      <c r="U824" t="s">
        <v>678</v>
      </c>
      <c r="V824">
        <v>5</v>
      </c>
      <c r="W824" t="s">
        <v>29</v>
      </c>
    </row>
    <row r="825" spans="1:23" x14ac:dyDescent="0.3">
      <c r="A825">
        <v>851</v>
      </c>
      <c r="B825" t="s">
        <v>18</v>
      </c>
      <c r="C825">
        <v>2009</v>
      </c>
      <c r="D825">
        <f t="shared" ca="1" si="48"/>
        <v>14</v>
      </c>
      <c r="E825" s="5">
        <v>120000</v>
      </c>
      <c r="F825">
        <v>58000</v>
      </c>
      <c r="G825" t="s">
        <v>19</v>
      </c>
      <c r="H825" t="str">
        <f t="shared" si="49"/>
        <v>East</v>
      </c>
      <c r="I825" t="s">
        <v>83</v>
      </c>
      <c r="J825" t="str">
        <f t="shared" si="50"/>
        <v>Massachusetts</v>
      </c>
      <c r="K825" t="s">
        <v>84</v>
      </c>
      <c r="L825" t="str">
        <f t="shared" si="51"/>
        <v>Boston</v>
      </c>
      <c r="M825" t="s">
        <v>41</v>
      </c>
      <c r="N825" t="str">
        <f>IF(M825="", "", IFERROR(VLOOKUP(M825, Data!$A$1:$B$5, 2, 0), "Unkown fuel"))</f>
        <v>harmful</v>
      </c>
      <c r="O825" t="s">
        <v>23</v>
      </c>
      <c r="P825" t="s">
        <v>24</v>
      </c>
      <c r="Q825" t="s">
        <v>25</v>
      </c>
      <c r="R825" t="s">
        <v>96</v>
      </c>
      <c r="S825">
        <v>796</v>
      </c>
      <c r="T825" t="s">
        <v>97</v>
      </c>
      <c r="U825" t="s">
        <v>98</v>
      </c>
      <c r="V825">
        <v>5</v>
      </c>
      <c r="W825" t="s">
        <v>29</v>
      </c>
    </row>
    <row r="826" spans="1:23" x14ac:dyDescent="0.3">
      <c r="A826">
        <v>852</v>
      </c>
      <c r="B826" t="s">
        <v>88</v>
      </c>
      <c r="C826">
        <v>2011</v>
      </c>
      <c r="D826">
        <f t="shared" ca="1" si="48"/>
        <v>12</v>
      </c>
      <c r="E826" s="5">
        <v>400000</v>
      </c>
      <c r="F826">
        <v>110000</v>
      </c>
      <c r="G826" t="s">
        <v>19</v>
      </c>
      <c r="H826" t="str">
        <f t="shared" si="49"/>
        <v>East</v>
      </c>
      <c r="I826" t="s">
        <v>83</v>
      </c>
      <c r="J826" t="str">
        <f t="shared" si="50"/>
        <v>Massachusetts</v>
      </c>
      <c r="K826" t="s">
        <v>84</v>
      </c>
      <c r="L826" t="str">
        <f t="shared" si="51"/>
        <v>Boston</v>
      </c>
      <c r="M826" t="s">
        <v>22</v>
      </c>
      <c r="N826" t="str">
        <f>IF(M826="", "", IFERROR(VLOOKUP(M826, Data!$A$1:$B$5, 2, 0), "Unkown fuel"))</f>
        <v>very harmful</v>
      </c>
      <c r="O826" t="s">
        <v>23</v>
      </c>
      <c r="P826" t="s">
        <v>24</v>
      </c>
      <c r="Q826" t="s">
        <v>33</v>
      </c>
      <c r="R826" t="s">
        <v>481</v>
      </c>
      <c r="S826">
        <v>2179</v>
      </c>
      <c r="T826" t="s">
        <v>271</v>
      </c>
      <c r="U826" t="s">
        <v>272</v>
      </c>
      <c r="V826">
        <v>8</v>
      </c>
      <c r="W826" t="s">
        <v>29</v>
      </c>
    </row>
    <row r="827" spans="1:23" x14ac:dyDescent="0.3">
      <c r="A827">
        <v>853</v>
      </c>
      <c r="B827" t="s">
        <v>46</v>
      </c>
      <c r="C827">
        <v>2007</v>
      </c>
      <c r="D827">
        <f t="shared" ca="1" si="48"/>
        <v>16</v>
      </c>
      <c r="E827" s="5">
        <v>185000</v>
      </c>
      <c r="F827">
        <v>90000</v>
      </c>
      <c r="G827" t="s">
        <v>56</v>
      </c>
      <c r="H827" t="str">
        <f t="shared" si="49"/>
        <v>West</v>
      </c>
      <c r="I827" t="s">
        <v>57</v>
      </c>
      <c r="J827" t="str">
        <f t="shared" si="50"/>
        <v>California</v>
      </c>
      <c r="K827" t="s">
        <v>58</v>
      </c>
      <c r="L827" t="str">
        <f t="shared" si="51"/>
        <v>Los Angeles</v>
      </c>
      <c r="M827" t="s">
        <v>22</v>
      </c>
      <c r="N827" t="str">
        <f>IF(M827="", "", IFERROR(VLOOKUP(M827, Data!$A$1:$B$5, 2, 0), "Unkown fuel"))</f>
        <v>very harmful</v>
      </c>
      <c r="O827" t="s">
        <v>23</v>
      </c>
      <c r="P827" t="s">
        <v>24</v>
      </c>
      <c r="Q827" t="s">
        <v>304</v>
      </c>
      <c r="R827" t="s">
        <v>127</v>
      </c>
      <c r="S827">
        <v>1493</v>
      </c>
      <c r="T827" t="s">
        <v>508</v>
      </c>
      <c r="U827" t="s">
        <v>535</v>
      </c>
      <c r="V827">
        <v>5</v>
      </c>
      <c r="W827" t="s">
        <v>29</v>
      </c>
    </row>
    <row r="828" spans="1:23" x14ac:dyDescent="0.3">
      <c r="A828">
        <v>854</v>
      </c>
      <c r="B828" t="s">
        <v>46</v>
      </c>
      <c r="C828">
        <v>2015</v>
      </c>
      <c r="D828">
        <f t="shared" ca="1" si="48"/>
        <v>8</v>
      </c>
      <c r="E828" s="5">
        <v>204999</v>
      </c>
      <c r="F828">
        <v>43000</v>
      </c>
      <c r="G828" t="s">
        <v>38</v>
      </c>
      <c r="H828" t="str">
        <f t="shared" si="49"/>
        <v>Central</v>
      </c>
      <c r="I828" t="s">
        <v>39</v>
      </c>
      <c r="J828" t="str">
        <f t="shared" si="50"/>
        <v>Illinois</v>
      </c>
      <c r="K828" t="s">
        <v>40</v>
      </c>
      <c r="L828" t="str">
        <f t="shared" si="51"/>
        <v>Chicago</v>
      </c>
      <c r="M828" t="s">
        <v>41</v>
      </c>
      <c r="N828" t="str">
        <f>IF(M828="", "", IFERROR(VLOOKUP(M828, Data!$A$1:$B$5, 2, 0), "Unkown fuel"))</f>
        <v>harmful</v>
      </c>
      <c r="O828" t="s">
        <v>23</v>
      </c>
      <c r="P828" t="s">
        <v>24</v>
      </c>
      <c r="Q828" t="s">
        <v>33</v>
      </c>
      <c r="R828" t="s">
        <v>110</v>
      </c>
      <c r="S828">
        <v>998</v>
      </c>
      <c r="T828" t="s">
        <v>247</v>
      </c>
      <c r="U828" t="s">
        <v>679</v>
      </c>
      <c r="V828">
        <v>5</v>
      </c>
      <c r="W828" t="s">
        <v>29</v>
      </c>
    </row>
    <row r="829" spans="1:23" x14ac:dyDescent="0.3">
      <c r="A829">
        <v>855</v>
      </c>
      <c r="B829" t="s">
        <v>18</v>
      </c>
      <c r="C829">
        <v>2017</v>
      </c>
      <c r="D829">
        <f t="shared" ca="1" si="48"/>
        <v>6</v>
      </c>
      <c r="E829" s="5">
        <v>625000</v>
      </c>
      <c r="F829">
        <v>43000</v>
      </c>
      <c r="G829" t="s">
        <v>38</v>
      </c>
      <c r="H829" t="str">
        <f t="shared" si="49"/>
        <v>Central</v>
      </c>
      <c r="I829" t="s">
        <v>39</v>
      </c>
      <c r="J829" t="str">
        <f t="shared" si="50"/>
        <v>Illinois</v>
      </c>
      <c r="K829" t="s">
        <v>40</v>
      </c>
      <c r="L829" t="str">
        <f t="shared" si="51"/>
        <v>Chicago</v>
      </c>
      <c r="M829" t="s">
        <v>22</v>
      </c>
      <c r="N829" t="str">
        <f>IF(M829="", "", IFERROR(VLOOKUP(M829, Data!$A$1:$B$5, 2, 0), "Unkown fuel"))</f>
        <v>very harmful</v>
      </c>
      <c r="O829" t="s">
        <v>23</v>
      </c>
      <c r="P829" t="s">
        <v>24</v>
      </c>
      <c r="Q829" t="s">
        <v>25</v>
      </c>
      <c r="R829" t="s">
        <v>424</v>
      </c>
      <c r="S829">
        <v>1248</v>
      </c>
      <c r="T829" t="s">
        <v>425</v>
      </c>
      <c r="U829" t="s">
        <v>28</v>
      </c>
      <c r="V829">
        <v>5</v>
      </c>
      <c r="W829" t="s">
        <v>29</v>
      </c>
    </row>
    <row r="830" spans="1:23" x14ac:dyDescent="0.3">
      <c r="A830">
        <v>856</v>
      </c>
      <c r="B830" t="s">
        <v>18</v>
      </c>
      <c r="C830">
        <v>2013</v>
      </c>
      <c r="D830">
        <f t="shared" ca="1" si="48"/>
        <v>10</v>
      </c>
      <c r="E830" s="5">
        <v>600000</v>
      </c>
      <c r="F830">
        <v>60000</v>
      </c>
      <c r="G830" t="s">
        <v>38</v>
      </c>
      <c r="H830" t="str">
        <f t="shared" si="49"/>
        <v>Central</v>
      </c>
      <c r="I830" t="s">
        <v>39</v>
      </c>
      <c r="J830" t="str">
        <f t="shared" si="50"/>
        <v>Illinois</v>
      </c>
      <c r="K830" t="s">
        <v>40</v>
      </c>
      <c r="L830" t="str">
        <f t="shared" si="51"/>
        <v>Chicago</v>
      </c>
      <c r="M830" t="s">
        <v>22</v>
      </c>
      <c r="N830" t="str">
        <f>IF(M830="", "", IFERROR(VLOOKUP(M830, Data!$A$1:$B$5, 2, 0), "Unkown fuel"))</f>
        <v>very harmful</v>
      </c>
      <c r="O830" t="s">
        <v>23</v>
      </c>
      <c r="P830" t="s">
        <v>24</v>
      </c>
      <c r="Q830" t="s">
        <v>25</v>
      </c>
      <c r="R830" t="s">
        <v>307</v>
      </c>
      <c r="S830">
        <v>1248</v>
      </c>
      <c r="T830" t="s">
        <v>108</v>
      </c>
      <c r="U830" t="s">
        <v>95</v>
      </c>
      <c r="V830">
        <v>7</v>
      </c>
      <c r="W830" t="s">
        <v>29</v>
      </c>
    </row>
    <row r="831" spans="1:23" x14ac:dyDescent="0.3">
      <c r="A831">
        <v>857</v>
      </c>
      <c r="B831" t="s">
        <v>109</v>
      </c>
      <c r="C831">
        <v>2011</v>
      </c>
      <c r="D831">
        <f t="shared" ca="1" si="48"/>
        <v>12</v>
      </c>
      <c r="E831" s="5">
        <v>150000</v>
      </c>
      <c r="F831">
        <v>150000</v>
      </c>
      <c r="G831" t="s">
        <v>38</v>
      </c>
      <c r="H831" t="str">
        <f t="shared" si="49"/>
        <v>Central</v>
      </c>
      <c r="I831" t="s">
        <v>39</v>
      </c>
      <c r="J831" t="str">
        <f t="shared" si="50"/>
        <v>Illinois</v>
      </c>
      <c r="K831" t="s">
        <v>40</v>
      </c>
      <c r="L831" t="str">
        <f t="shared" si="51"/>
        <v>Chicago</v>
      </c>
      <c r="M831" t="s">
        <v>41</v>
      </c>
      <c r="N831" t="str">
        <f>IF(M831="", "", IFERROR(VLOOKUP(M831, Data!$A$1:$B$5, 2, 0), "Unkown fuel"))</f>
        <v>harmful</v>
      </c>
      <c r="O831" t="s">
        <v>23</v>
      </c>
      <c r="P831" t="s">
        <v>24</v>
      </c>
      <c r="Q831" t="s">
        <v>25</v>
      </c>
      <c r="R831" t="s">
        <v>475</v>
      </c>
      <c r="S831">
        <v>1396</v>
      </c>
      <c r="T831" t="s">
        <v>680</v>
      </c>
      <c r="U831" t="s">
        <v>681</v>
      </c>
      <c r="V831">
        <v>5</v>
      </c>
      <c r="W831" t="s">
        <v>29</v>
      </c>
    </row>
    <row r="832" spans="1:23" x14ac:dyDescent="0.3">
      <c r="A832">
        <v>858</v>
      </c>
      <c r="B832" t="s">
        <v>75</v>
      </c>
      <c r="C832">
        <v>2017</v>
      </c>
      <c r="D832">
        <f t="shared" ca="1" si="48"/>
        <v>6</v>
      </c>
      <c r="E832" s="5">
        <v>300000</v>
      </c>
      <c r="F832">
        <v>35000</v>
      </c>
      <c r="G832" t="s">
        <v>38</v>
      </c>
      <c r="H832" t="str">
        <f t="shared" si="49"/>
        <v>Central</v>
      </c>
      <c r="I832" t="s">
        <v>39</v>
      </c>
      <c r="J832" t="str">
        <f t="shared" si="50"/>
        <v>Illinois</v>
      </c>
      <c r="K832" t="s">
        <v>40</v>
      </c>
      <c r="L832" t="str">
        <f t="shared" si="51"/>
        <v>Chicago</v>
      </c>
      <c r="M832" t="s">
        <v>41</v>
      </c>
      <c r="N832" t="str">
        <f>IF(M832="", "", IFERROR(VLOOKUP(M832, Data!$A$1:$B$5, 2, 0), "Unkown fuel"))</f>
        <v>harmful</v>
      </c>
      <c r="O832" t="s">
        <v>23</v>
      </c>
      <c r="P832" t="s">
        <v>24</v>
      </c>
      <c r="Q832" t="s">
        <v>25</v>
      </c>
      <c r="R832" t="s">
        <v>305</v>
      </c>
      <c r="S832">
        <v>999</v>
      </c>
      <c r="T832" t="s">
        <v>86</v>
      </c>
      <c r="U832" t="s">
        <v>306</v>
      </c>
      <c r="V832">
        <v>5</v>
      </c>
      <c r="W832" t="s">
        <v>29</v>
      </c>
    </row>
    <row r="833" spans="1:23" x14ac:dyDescent="0.3">
      <c r="A833">
        <v>859</v>
      </c>
      <c r="B833" t="s">
        <v>120</v>
      </c>
      <c r="C833">
        <v>2013</v>
      </c>
      <c r="D833">
        <f t="shared" ca="1" si="48"/>
        <v>10</v>
      </c>
      <c r="E833" s="5">
        <v>229999</v>
      </c>
      <c r="F833">
        <v>46000</v>
      </c>
      <c r="G833" t="s">
        <v>19</v>
      </c>
      <c r="H833" t="str">
        <f t="shared" si="49"/>
        <v>East</v>
      </c>
      <c r="I833" t="s">
        <v>206</v>
      </c>
      <c r="J833" t="str">
        <f t="shared" si="50"/>
        <v>Pennsylvania</v>
      </c>
      <c r="K833" t="s">
        <v>207</v>
      </c>
      <c r="L833" t="str">
        <f t="shared" si="51"/>
        <v>Philadelphia</v>
      </c>
      <c r="M833" t="s">
        <v>41</v>
      </c>
      <c r="N833" t="str">
        <f>IF(M833="", "", IFERROR(VLOOKUP(M833, Data!$A$1:$B$5, 2, 0), "Unkown fuel"))</f>
        <v>harmful</v>
      </c>
      <c r="O833" t="s">
        <v>23</v>
      </c>
      <c r="P833" t="s">
        <v>24</v>
      </c>
      <c r="Q833" t="s">
        <v>25</v>
      </c>
      <c r="R833" t="s">
        <v>121</v>
      </c>
      <c r="S833">
        <v>1199</v>
      </c>
      <c r="T833" t="s">
        <v>613</v>
      </c>
      <c r="U833" t="s">
        <v>682</v>
      </c>
      <c r="V833">
        <v>5</v>
      </c>
      <c r="W833" t="s">
        <v>29</v>
      </c>
    </row>
    <row r="834" spans="1:23" x14ac:dyDescent="0.3">
      <c r="A834">
        <v>860</v>
      </c>
      <c r="B834" t="s">
        <v>18</v>
      </c>
      <c r="C834">
        <v>2018</v>
      </c>
      <c r="D834">
        <f t="shared" ref="D834:D897" ca="1" si="52">TRUNC(YEARFRAC(DATE(C834,1,1), TODAY(), 1))</f>
        <v>5</v>
      </c>
      <c r="E834" s="5">
        <v>220000</v>
      </c>
      <c r="F834">
        <v>10000</v>
      </c>
      <c r="G834" t="s">
        <v>56</v>
      </c>
      <c r="H834" t="str">
        <f t="shared" ref="H834:H897" si="53">TRIM(G834)</f>
        <v>West</v>
      </c>
      <c r="I834" t="s">
        <v>57</v>
      </c>
      <c r="J834" t="str">
        <f t="shared" ref="J834:J897" si="54">TRIM(I834)</f>
        <v>California</v>
      </c>
      <c r="K834" t="s">
        <v>58</v>
      </c>
      <c r="L834" t="str">
        <f t="shared" ref="L834:L897" si="55">TRIM(K834)</f>
        <v>Los Angeles</v>
      </c>
      <c r="M834" t="s">
        <v>41</v>
      </c>
      <c r="N834" t="str">
        <f>IF(M834="", "", IFERROR(VLOOKUP(M834, Data!$A$1:$B$5, 2, 0), "Unkown fuel"))</f>
        <v>harmful</v>
      </c>
      <c r="O834" t="s">
        <v>23</v>
      </c>
      <c r="P834" t="s">
        <v>24</v>
      </c>
      <c r="Q834" t="s">
        <v>25</v>
      </c>
      <c r="R834" t="s">
        <v>127</v>
      </c>
      <c r="S834">
        <v>796</v>
      </c>
      <c r="T834" t="s">
        <v>128</v>
      </c>
      <c r="U834" t="s">
        <v>64</v>
      </c>
      <c r="V834">
        <v>8</v>
      </c>
      <c r="W834" t="s">
        <v>29</v>
      </c>
    </row>
    <row r="835" spans="1:23" x14ac:dyDescent="0.3">
      <c r="A835">
        <v>861</v>
      </c>
      <c r="B835" t="s">
        <v>46</v>
      </c>
      <c r="C835">
        <v>2016</v>
      </c>
      <c r="D835">
        <f t="shared" ca="1" si="52"/>
        <v>7</v>
      </c>
      <c r="E835" s="5">
        <v>576000</v>
      </c>
      <c r="F835">
        <v>35000</v>
      </c>
      <c r="G835" t="s">
        <v>56</v>
      </c>
      <c r="H835" t="str">
        <f t="shared" si="53"/>
        <v>West</v>
      </c>
      <c r="I835" t="s">
        <v>21</v>
      </c>
      <c r="J835" t="str">
        <f t="shared" si="54"/>
        <v>Washington</v>
      </c>
      <c r="K835" t="s">
        <v>116</v>
      </c>
      <c r="L835" t="str">
        <f t="shared" si="55"/>
        <v>Seattle</v>
      </c>
      <c r="M835" t="s">
        <v>41</v>
      </c>
      <c r="N835" t="str">
        <f>IF(M835="", "", IFERROR(VLOOKUP(M835, Data!$A$1:$B$5, 2, 0), "Unkown fuel"))</f>
        <v>harmful</v>
      </c>
      <c r="O835" t="s">
        <v>23</v>
      </c>
      <c r="P835" t="s">
        <v>24</v>
      </c>
      <c r="Q835" t="s">
        <v>25</v>
      </c>
      <c r="R835" t="s">
        <v>133</v>
      </c>
      <c r="S835">
        <v>1197</v>
      </c>
      <c r="T835" t="s">
        <v>134</v>
      </c>
      <c r="U835" t="s">
        <v>135</v>
      </c>
      <c r="V835">
        <v>5</v>
      </c>
      <c r="W835" t="s">
        <v>29</v>
      </c>
    </row>
    <row r="836" spans="1:23" x14ac:dyDescent="0.3">
      <c r="A836">
        <v>862</v>
      </c>
      <c r="B836" t="s">
        <v>75</v>
      </c>
      <c r="C836">
        <v>2016</v>
      </c>
      <c r="D836">
        <f t="shared" ca="1" si="52"/>
        <v>7</v>
      </c>
      <c r="E836" s="5">
        <v>265000</v>
      </c>
      <c r="F836">
        <v>50000</v>
      </c>
      <c r="G836" t="s">
        <v>38</v>
      </c>
      <c r="H836" t="str">
        <f t="shared" si="53"/>
        <v>Central</v>
      </c>
      <c r="I836" t="s">
        <v>70</v>
      </c>
      <c r="J836" t="str">
        <f t="shared" si="54"/>
        <v>Texas</v>
      </c>
      <c r="K836" t="s">
        <v>71</v>
      </c>
      <c r="L836" t="str">
        <f t="shared" si="55"/>
        <v>Houston</v>
      </c>
      <c r="M836" t="s">
        <v>41</v>
      </c>
      <c r="N836" t="str">
        <f>IF(M836="", "", IFERROR(VLOOKUP(M836, Data!$A$1:$B$5, 2, 0), "Unkown fuel"))</f>
        <v>harmful</v>
      </c>
      <c r="O836" t="s">
        <v>23</v>
      </c>
      <c r="P836" t="s">
        <v>24</v>
      </c>
      <c r="Q836" t="s">
        <v>25</v>
      </c>
      <c r="R836" t="s">
        <v>427</v>
      </c>
      <c r="S836">
        <v>799</v>
      </c>
      <c r="T836" t="s">
        <v>428</v>
      </c>
      <c r="U836" t="s">
        <v>429</v>
      </c>
      <c r="V836">
        <v>5</v>
      </c>
      <c r="W836" t="s">
        <v>29</v>
      </c>
    </row>
    <row r="837" spans="1:23" x14ac:dyDescent="0.3">
      <c r="A837">
        <v>864</v>
      </c>
      <c r="B837" t="s">
        <v>46</v>
      </c>
      <c r="C837">
        <v>2011</v>
      </c>
      <c r="D837">
        <f t="shared" ca="1" si="52"/>
        <v>12</v>
      </c>
      <c r="E837" s="5">
        <v>300000</v>
      </c>
      <c r="F837">
        <v>80000</v>
      </c>
      <c r="G837" t="s">
        <v>38</v>
      </c>
      <c r="H837" t="str">
        <f t="shared" si="53"/>
        <v>Central</v>
      </c>
      <c r="I837" t="s">
        <v>70</v>
      </c>
      <c r="J837" t="str">
        <f t="shared" si="54"/>
        <v>Texas</v>
      </c>
      <c r="K837" t="s">
        <v>71</v>
      </c>
      <c r="L837" t="str">
        <f t="shared" si="55"/>
        <v>Houston</v>
      </c>
      <c r="M837" t="s">
        <v>22</v>
      </c>
      <c r="N837" t="str">
        <f>IF(M837="", "", IFERROR(VLOOKUP(M837, Data!$A$1:$B$5, 2, 0), "Unkown fuel"))</f>
        <v>very harmful</v>
      </c>
      <c r="O837" t="s">
        <v>23</v>
      </c>
      <c r="P837" t="s">
        <v>24</v>
      </c>
      <c r="Q837" t="s">
        <v>25</v>
      </c>
      <c r="R837" t="s">
        <v>288</v>
      </c>
      <c r="S837">
        <v>1582</v>
      </c>
      <c r="T837" t="s">
        <v>289</v>
      </c>
      <c r="U837" t="s">
        <v>290</v>
      </c>
      <c r="V837">
        <v>5</v>
      </c>
      <c r="W837" t="s">
        <v>29</v>
      </c>
    </row>
    <row r="838" spans="1:23" x14ac:dyDescent="0.3">
      <c r="A838">
        <v>865</v>
      </c>
      <c r="B838" t="s">
        <v>109</v>
      </c>
      <c r="C838">
        <v>2017</v>
      </c>
      <c r="D838">
        <f t="shared" ca="1" si="52"/>
        <v>6</v>
      </c>
      <c r="E838" s="5">
        <v>420000</v>
      </c>
      <c r="F838">
        <v>110000</v>
      </c>
      <c r="G838" t="s">
        <v>19</v>
      </c>
      <c r="H838" t="str">
        <f t="shared" si="53"/>
        <v>East</v>
      </c>
      <c r="I838" t="s">
        <v>83</v>
      </c>
      <c r="J838" t="str">
        <f t="shared" si="54"/>
        <v>Massachusetts</v>
      </c>
      <c r="K838" t="s">
        <v>84</v>
      </c>
      <c r="L838" t="str">
        <f t="shared" si="55"/>
        <v>Boston</v>
      </c>
      <c r="M838" t="s">
        <v>22</v>
      </c>
      <c r="N838" t="str">
        <f>IF(M838="", "", IFERROR(VLOOKUP(M838, Data!$A$1:$B$5, 2, 0), "Unkown fuel"))</f>
        <v>very harmful</v>
      </c>
      <c r="O838" t="s">
        <v>23</v>
      </c>
      <c r="P838" t="s">
        <v>24</v>
      </c>
      <c r="Q838" t="s">
        <v>25</v>
      </c>
      <c r="R838" t="s">
        <v>117</v>
      </c>
      <c r="S838">
        <v>1047</v>
      </c>
      <c r="T838" t="s">
        <v>471</v>
      </c>
      <c r="U838" t="s">
        <v>472</v>
      </c>
      <c r="V838">
        <v>5</v>
      </c>
      <c r="W838" t="s">
        <v>29</v>
      </c>
    </row>
    <row r="839" spans="1:23" x14ac:dyDescent="0.3">
      <c r="A839">
        <v>866</v>
      </c>
      <c r="B839" t="s">
        <v>18</v>
      </c>
      <c r="C839">
        <v>2015</v>
      </c>
      <c r="D839">
        <f t="shared" ca="1" si="52"/>
        <v>8</v>
      </c>
      <c r="E839" s="5">
        <v>750000</v>
      </c>
      <c r="F839">
        <v>14000</v>
      </c>
      <c r="G839" t="s">
        <v>19</v>
      </c>
      <c r="H839" t="str">
        <f t="shared" si="53"/>
        <v>East</v>
      </c>
      <c r="I839" t="s">
        <v>83</v>
      </c>
      <c r="J839" t="str">
        <f t="shared" si="54"/>
        <v>Massachusetts</v>
      </c>
      <c r="K839" t="s">
        <v>84</v>
      </c>
      <c r="L839" t="str">
        <f t="shared" si="55"/>
        <v>Boston</v>
      </c>
      <c r="M839" t="s">
        <v>22</v>
      </c>
      <c r="N839" t="str">
        <f>IF(M839="", "", IFERROR(VLOOKUP(M839, Data!$A$1:$B$5, 2, 0), "Unkown fuel"))</f>
        <v>very harmful</v>
      </c>
      <c r="O839" t="s">
        <v>23</v>
      </c>
      <c r="P839" t="s">
        <v>24</v>
      </c>
      <c r="Q839" t="s">
        <v>25</v>
      </c>
      <c r="R839" t="s">
        <v>307</v>
      </c>
      <c r="S839">
        <v>1248</v>
      </c>
      <c r="T839" t="s">
        <v>216</v>
      </c>
      <c r="U839" t="s">
        <v>95</v>
      </c>
      <c r="V839">
        <v>7</v>
      </c>
      <c r="W839" t="s">
        <v>29</v>
      </c>
    </row>
    <row r="840" spans="1:23" x14ac:dyDescent="0.3">
      <c r="A840">
        <v>867</v>
      </c>
      <c r="B840" t="s">
        <v>18</v>
      </c>
      <c r="C840">
        <v>2012</v>
      </c>
      <c r="D840">
        <f t="shared" ca="1" si="52"/>
        <v>11</v>
      </c>
      <c r="E840" s="5">
        <v>165000</v>
      </c>
      <c r="F840">
        <v>60000</v>
      </c>
      <c r="G840" t="s">
        <v>124</v>
      </c>
      <c r="H840" t="str">
        <f t="shared" si="53"/>
        <v>South</v>
      </c>
      <c r="I840" t="s">
        <v>125</v>
      </c>
      <c r="J840" t="str">
        <f t="shared" si="54"/>
        <v>Georgia</v>
      </c>
      <c r="K840" t="s">
        <v>126</v>
      </c>
      <c r="L840" t="str">
        <f t="shared" si="55"/>
        <v>Atlanta</v>
      </c>
      <c r="M840" t="s">
        <v>136</v>
      </c>
      <c r="N840" t="str">
        <f>IF(M840="", "", IFERROR(VLOOKUP(M840, Data!$A$1:$B$5, 2, 0), "Unkown fuel"))</f>
        <v>least harmful</v>
      </c>
      <c r="O840" t="s">
        <v>23</v>
      </c>
      <c r="P840" t="s">
        <v>24</v>
      </c>
      <c r="Q840" t="s">
        <v>33</v>
      </c>
      <c r="R840" t="s">
        <v>683</v>
      </c>
      <c r="S840">
        <v>796</v>
      </c>
      <c r="T840" t="s">
        <v>118</v>
      </c>
      <c r="U840" t="s">
        <v>119</v>
      </c>
      <c r="V840">
        <v>5</v>
      </c>
      <c r="W840" t="s">
        <v>29</v>
      </c>
    </row>
    <row r="841" spans="1:23" x14ac:dyDescent="0.3">
      <c r="A841">
        <v>868</v>
      </c>
      <c r="B841" t="s">
        <v>75</v>
      </c>
      <c r="C841">
        <v>2017</v>
      </c>
      <c r="D841">
        <f t="shared" ca="1" si="52"/>
        <v>6</v>
      </c>
      <c r="E841" s="5">
        <v>290000</v>
      </c>
      <c r="F841">
        <v>28000</v>
      </c>
      <c r="G841" t="s">
        <v>56</v>
      </c>
      <c r="H841" t="str">
        <f t="shared" si="53"/>
        <v>West</v>
      </c>
      <c r="I841" t="s">
        <v>21</v>
      </c>
      <c r="J841" t="str">
        <f t="shared" si="54"/>
        <v>Washington</v>
      </c>
      <c r="K841" t="s">
        <v>116</v>
      </c>
      <c r="L841" t="str">
        <f t="shared" si="55"/>
        <v>Seattle</v>
      </c>
      <c r="M841" t="s">
        <v>41</v>
      </c>
      <c r="N841" t="str">
        <f>IF(M841="", "", IFERROR(VLOOKUP(M841, Data!$A$1:$B$5, 2, 0), "Unkown fuel"))</f>
        <v>harmful</v>
      </c>
      <c r="O841" t="s">
        <v>23</v>
      </c>
      <c r="P841" t="s">
        <v>24</v>
      </c>
      <c r="Q841" t="s">
        <v>25</v>
      </c>
      <c r="R841" t="s">
        <v>427</v>
      </c>
      <c r="S841">
        <v>799</v>
      </c>
      <c r="T841" t="s">
        <v>428</v>
      </c>
      <c r="U841" t="s">
        <v>429</v>
      </c>
      <c r="V841">
        <v>5</v>
      </c>
      <c r="W841" t="s">
        <v>29</v>
      </c>
    </row>
    <row r="842" spans="1:23" x14ac:dyDescent="0.3">
      <c r="A842">
        <v>869</v>
      </c>
      <c r="B842" t="s">
        <v>46</v>
      </c>
      <c r="C842">
        <v>2011</v>
      </c>
      <c r="D842">
        <f t="shared" ca="1" si="52"/>
        <v>12</v>
      </c>
      <c r="E842" s="5">
        <v>160000</v>
      </c>
      <c r="F842">
        <v>57000</v>
      </c>
      <c r="G842" t="s">
        <v>56</v>
      </c>
      <c r="H842" t="str">
        <f t="shared" si="53"/>
        <v>West</v>
      </c>
      <c r="I842" t="s">
        <v>57</v>
      </c>
      <c r="J842" t="str">
        <f t="shared" si="54"/>
        <v>California</v>
      </c>
      <c r="K842" t="s">
        <v>58</v>
      </c>
      <c r="L842" t="str">
        <f t="shared" si="55"/>
        <v>Los Angeles</v>
      </c>
      <c r="M842" t="s">
        <v>41</v>
      </c>
      <c r="N842" t="str">
        <f>IF(M842="", "", IFERROR(VLOOKUP(M842, Data!$A$1:$B$5, 2, 0), "Unkown fuel"))</f>
        <v>harmful</v>
      </c>
      <c r="O842" t="s">
        <v>23</v>
      </c>
      <c r="P842" t="s">
        <v>24</v>
      </c>
      <c r="Q842" t="s">
        <v>25</v>
      </c>
      <c r="R842" t="s">
        <v>390</v>
      </c>
      <c r="S842">
        <v>814</v>
      </c>
      <c r="T842" t="s">
        <v>541</v>
      </c>
      <c r="U842" t="s">
        <v>542</v>
      </c>
      <c r="V842">
        <v>5</v>
      </c>
      <c r="W842" t="s">
        <v>29</v>
      </c>
    </row>
    <row r="843" spans="1:23" x14ac:dyDescent="0.3">
      <c r="A843">
        <v>870</v>
      </c>
      <c r="B843" t="s">
        <v>18</v>
      </c>
      <c r="C843">
        <v>2017</v>
      </c>
      <c r="D843">
        <f t="shared" ca="1" si="52"/>
        <v>6</v>
      </c>
      <c r="E843" s="5">
        <v>695000</v>
      </c>
      <c r="F843">
        <v>50000</v>
      </c>
      <c r="G843" t="s">
        <v>56</v>
      </c>
      <c r="H843" t="str">
        <f t="shared" si="53"/>
        <v>West</v>
      </c>
      <c r="I843" t="s">
        <v>57</v>
      </c>
      <c r="J843" t="str">
        <f t="shared" si="54"/>
        <v>California</v>
      </c>
      <c r="K843" t="s">
        <v>58</v>
      </c>
      <c r="L843" t="str">
        <f t="shared" si="55"/>
        <v>Los Angeles</v>
      </c>
      <c r="M843" t="s">
        <v>22</v>
      </c>
      <c r="N843" t="str">
        <f>IF(M843="", "", IFERROR(VLOOKUP(M843, Data!$A$1:$B$5, 2, 0), "Unkown fuel"))</f>
        <v>very harmful</v>
      </c>
      <c r="O843" t="s">
        <v>23</v>
      </c>
      <c r="P843" t="s">
        <v>24</v>
      </c>
      <c r="Q843" t="s">
        <v>25</v>
      </c>
      <c r="R843" t="s">
        <v>106</v>
      </c>
      <c r="S843">
        <v>1248</v>
      </c>
      <c r="T843" t="s">
        <v>27</v>
      </c>
      <c r="U843" t="s">
        <v>28</v>
      </c>
      <c r="V843">
        <v>5</v>
      </c>
      <c r="W843" t="s">
        <v>29</v>
      </c>
    </row>
    <row r="844" spans="1:23" x14ac:dyDescent="0.3">
      <c r="A844">
        <v>871</v>
      </c>
      <c r="B844" t="s">
        <v>18</v>
      </c>
      <c r="C844">
        <v>2012</v>
      </c>
      <c r="D844">
        <f t="shared" ca="1" si="52"/>
        <v>11</v>
      </c>
      <c r="E844" s="5">
        <v>231000</v>
      </c>
      <c r="F844">
        <v>70000</v>
      </c>
      <c r="G844" t="s">
        <v>56</v>
      </c>
      <c r="H844" t="str">
        <f t="shared" si="53"/>
        <v>West</v>
      </c>
      <c r="I844" t="s">
        <v>57</v>
      </c>
      <c r="J844" t="str">
        <f t="shared" si="54"/>
        <v>California</v>
      </c>
      <c r="K844" t="s">
        <v>58</v>
      </c>
      <c r="L844" t="str">
        <f t="shared" si="55"/>
        <v>Los Angeles</v>
      </c>
      <c r="M844" t="s">
        <v>59</v>
      </c>
      <c r="N844" t="str">
        <f>IF(M844="", "", IFERROR(VLOOKUP(M844, Data!$A$1:$B$5, 2, 0), "Unkown fuel"))</f>
        <v>less harmful</v>
      </c>
      <c r="O844" t="s">
        <v>23</v>
      </c>
      <c r="P844" t="s">
        <v>24</v>
      </c>
      <c r="Q844" t="s">
        <v>25</v>
      </c>
      <c r="R844" t="s">
        <v>251</v>
      </c>
      <c r="S844">
        <v>998</v>
      </c>
      <c r="T844" t="s">
        <v>252</v>
      </c>
      <c r="U844" t="s">
        <v>253</v>
      </c>
      <c r="V844">
        <v>5</v>
      </c>
      <c r="W844" t="s">
        <v>29</v>
      </c>
    </row>
    <row r="845" spans="1:23" x14ac:dyDescent="0.3">
      <c r="A845">
        <v>872</v>
      </c>
      <c r="B845" t="s">
        <v>65</v>
      </c>
      <c r="C845">
        <v>2015</v>
      </c>
      <c r="D845">
        <f t="shared" ca="1" si="52"/>
        <v>8</v>
      </c>
      <c r="E845" s="5">
        <v>1050000</v>
      </c>
      <c r="F845">
        <v>60000</v>
      </c>
      <c r="G845" t="s">
        <v>19</v>
      </c>
      <c r="H845" t="str">
        <f t="shared" si="53"/>
        <v>East</v>
      </c>
      <c r="I845" t="s">
        <v>83</v>
      </c>
      <c r="J845" t="str">
        <f t="shared" si="54"/>
        <v>Massachusetts</v>
      </c>
      <c r="K845" t="s">
        <v>84</v>
      </c>
      <c r="L845" t="str">
        <f t="shared" si="55"/>
        <v>Boston</v>
      </c>
      <c r="M845" t="s">
        <v>22</v>
      </c>
      <c r="N845" t="str">
        <f>IF(M845="", "", IFERROR(VLOOKUP(M845, Data!$A$1:$B$5, 2, 0), "Unkown fuel"))</f>
        <v>very harmful</v>
      </c>
      <c r="O845" t="s">
        <v>23</v>
      </c>
      <c r="P845" t="s">
        <v>24</v>
      </c>
      <c r="Q845" t="s">
        <v>25</v>
      </c>
      <c r="R845" t="s">
        <v>398</v>
      </c>
      <c r="S845">
        <v>1364</v>
      </c>
      <c r="T845" t="s">
        <v>399</v>
      </c>
      <c r="U845" t="s">
        <v>400</v>
      </c>
      <c r="V845">
        <v>5</v>
      </c>
      <c r="W845" t="s">
        <v>29</v>
      </c>
    </row>
    <row r="846" spans="1:23" x14ac:dyDescent="0.3">
      <c r="A846">
        <v>873</v>
      </c>
      <c r="B846" t="s">
        <v>46</v>
      </c>
      <c r="C846">
        <v>2013</v>
      </c>
      <c r="D846">
        <f t="shared" ca="1" si="52"/>
        <v>10</v>
      </c>
      <c r="E846" s="5">
        <v>400000</v>
      </c>
      <c r="F846">
        <v>70000</v>
      </c>
      <c r="G846" t="s">
        <v>56</v>
      </c>
      <c r="H846" t="str">
        <f t="shared" si="53"/>
        <v>West</v>
      </c>
      <c r="I846" t="s">
        <v>57</v>
      </c>
      <c r="J846" t="str">
        <f t="shared" si="54"/>
        <v>California</v>
      </c>
      <c r="K846" t="s">
        <v>58</v>
      </c>
      <c r="L846" t="str">
        <f t="shared" si="55"/>
        <v>Los Angeles</v>
      </c>
      <c r="M846" t="s">
        <v>41</v>
      </c>
      <c r="N846" t="str">
        <f>IF(M846="", "", IFERROR(VLOOKUP(M846, Data!$A$1:$B$5, 2, 0), "Unkown fuel"))</f>
        <v>harmful</v>
      </c>
      <c r="O846" t="s">
        <v>23</v>
      </c>
      <c r="P846" t="s">
        <v>24</v>
      </c>
      <c r="Q846" t="s">
        <v>25</v>
      </c>
      <c r="R846" t="s">
        <v>164</v>
      </c>
      <c r="S846">
        <v>1197</v>
      </c>
      <c r="T846" t="s">
        <v>258</v>
      </c>
      <c r="U846" t="s">
        <v>259</v>
      </c>
      <c r="V846">
        <v>5</v>
      </c>
      <c r="W846" t="s">
        <v>29</v>
      </c>
    </row>
    <row r="847" spans="1:23" x14ac:dyDescent="0.3">
      <c r="A847">
        <v>874</v>
      </c>
      <c r="B847" t="s">
        <v>46</v>
      </c>
      <c r="C847">
        <v>2016</v>
      </c>
      <c r="D847">
        <f t="shared" ca="1" si="52"/>
        <v>7</v>
      </c>
      <c r="E847" s="5">
        <v>500000</v>
      </c>
      <c r="F847">
        <v>40000</v>
      </c>
      <c r="G847" t="s">
        <v>19</v>
      </c>
      <c r="H847" t="str">
        <f t="shared" si="53"/>
        <v>East</v>
      </c>
      <c r="I847" t="s">
        <v>206</v>
      </c>
      <c r="J847" t="str">
        <f t="shared" si="54"/>
        <v>Pennsylvania</v>
      </c>
      <c r="K847" t="s">
        <v>207</v>
      </c>
      <c r="L847" t="str">
        <f t="shared" si="55"/>
        <v>Philadelphia</v>
      </c>
      <c r="M847" t="s">
        <v>41</v>
      </c>
      <c r="N847" t="str">
        <f>IF(M847="", "", IFERROR(VLOOKUP(M847, Data!$A$1:$B$5, 2, 0), "Unkown fuel"))</f>
        <v>harmful</v>
      </c>
      <c r="O847" t="s">
        <v>23</v>
      </c>
      <c r="P847" t="s">
        <v>24</v>
      </c>
      <c r="Q847" t="s">
        <v>25</v>
      </c>
      <c r="R847" t="s">
        <v>133</v>
      </c>
      <c r="S847">
        <v>1197</v>
      </c>
      <c r="T847" t="s">
        <v>134</v>
      </c>
      <c r="U847" t="s">
        <v>135</v>
      </c>
      <c r="V847">
        <v>5</v>
      </c>
      <c r="W847" t="s">
        <v>29</v>
      </c>
    </row>
    <row r="848" spans="1:23" x14ac:dyDescent="0.3">
      <c r="A848">
        <v>875</v>
      </c>
      <c r="B848" t="s">
        <v>109</v>
      </c>
      <c r="C848">
        <v>2010</v>
      </c>
      <c r="D848">
        <f t="shared" ca="1" si="52"/>
        <v>13</v>
      </c>
      <c r="E848" s="5">
        <v>150000</v>
      </c>
      <c r="F848">
        <v>120000</v>
      </c>
      <c r="G848" t="s">
        <v>19</v>
      </c>
      <c r="H848" t="str">
        <f t="shared" si="53"/>
        <v>East</v>
      </c>
      <c r="I848" t="s">
        <v>83</v>
      </c>
      <c r="J848" t="str">
        <f t="shared" si="54"/>
        <v>Massachusetts</v>
      </c>
      <c r="K848" t="s">
        <v>84</v>
      </c>
      <c r="L848" t="str">
        <f t="shared" si="55"/>
        <v>Boston</v>
      </c>
      <c r="M848" t="s">
        <v>22</v>
      </c>
      <c r="N848" t="str">
        <f>IF(M848="", "", IFERROR(VLOOKUP(M848, Data!$A$1:$B$5, 2, 0), "Unkown fuel"))</f>
        <v>very harmful</v>
      </c>
      <c r="O848" t="s">
        <v>23</v>
      </c>
      <c r="P848" t="s">
        <v>24</v>
      </c>
      <c r="Q848" t="s">
        <v>33</v>
      </c>
      <c r="R848" t="s">
        <v>208</v>
      </c>
      <c r="S848">
        <v>1248</v>
      </c>
      <c r="T848" t="s">
        <v>108</v>
      </c>
      <c r="U848" t="s">
        <v>209</v>
      </c>
      <c r="V848">
        <v>5</v>
      </c>
      <c r="W848" t="s">
        <v>29</v>
      </c>
    </row>
    <row r="849" spans="1:23" x14ac:dyDescent="0.3">
      <c r="A849">
        <v>876</v>
      </c>
      <c r="B849" t="s">
        <v>88</v>
      </c>
      <c r="C849">
        <v>2016</v>
      </c>
      <c r="D849">
        <f t="shared" ca="1" si="52"/>
        <v>7</v>
      </c>
      <c r="E849" s="5">
        <v>400000</v>
      </c>
      <c r="F849">
        <v>140000</v>
      </c>
      <c r="G849" t="s">
        <v>19</v>
      </c>
      <c r="H849" t="str">
        <f t="shared" si="53"/>
        <v>East</v>
      </c>
      <c r="I849" t="s">
        <v>31</v>
      </c>
      <c r="J849" t="str">
        <f t="shared" si="54"/>
        <v>New York</v>
      </c>
      <c r="K849" t="s">
        <v>32</v>
      </c>
      <c r="L849" t="str">
        <f t="shared" si="55"/>
        <v>New York City</v>
      </c>
      <c r="M849" t="s">
        <v>22</v>
      </c>
      <c r="N849" t="str">
        <f>IF(M849="", "", IFERROR(VLOOKUP(M849, Data!$A$1:$B$5, 2, 0), "Unkown fuel"))</f>
        <v>very harmful</v>
      </c>
      <c r="O849" t="s">
        <v>23</v>
      </c>
      <c r="P849" t="s">
        <v>24</v>
      </c>
      <c r="Q849" t="s">
        <v>33</v>
      </c>
      <c r="R849" t="s">
        <v>684</v>
      </c>
      <c r="S849">
        <v>2179</v>
      </c>
      <c r="T849" t="s">
        <v>685</v>
      </c>
      <c r="U849" t="s">
        <v>686</v>
      </c>
      <c r="V849">
        <v>7</v>
      </c>
      <c r="W849" t="s">
        <v>29</v>
      </c>
    </row>
    <row r="850" spans="1:23" x14ac:dyDescent="0.3">
      <c r="A850">
        <v>877</v>
      </c>
      <c r="B850" t="s">
        <v>109</v>
      </c>
      <c r="C850">
        <v>2010</v>
      </c>
      <c r="D850">
        <f t="shared" ca="1" si="52"/>
        <v>13</v>
      </c>
      <c r="E850" s="5">
        <v>120000</v>
      </c>
      <c r="F850">
        <v>100000</v>
      </c>
      <c r="G850" t="s">
        <v>56</v>
      </c>
      <c r="H850" t="str">
        <f t="shared" si="53"/>
        <v>West</v>
      </c>
      <c r="I850" t="s">
        <v>57</v>
      </c>
      <c r="J850" t="str">
        <f t="shared" si="54"/>
        <v>California</v>
      </c>
      <c r="K850" t="s">
        <v>58</v>
      </c>
      <c r="L850" t="str">
        <f t="shared" si="55"/>
        <v>Los Angeles</v>
      </c>
      <c r="M850" t="s">
        <v>22</v>
      </c>
      <c r="N850" t="str">
        <f>IF(M850="", "", IFERROR(VLOOKUP(M850, Data!$A$1:$B$5, 2, 0), "Unkown fuel"))</f>
        <v>very harmful</v>
      </c>
      <c r="O850" t="s">
        <v>23</v>
      </c>
      <c r="P850" t="s">
        <v>24</v>
      </c>
      <c r="Q850" t="s">
        <v>33</v>
      </c>
      <c r="R850" t="s">
        <v>142</v>
      </c>
      <c r="S850">
        <v>1405</v>
      </c>
      <c r="T850" t="s">
        <v>458</v>
      </c>
      <c r="U850" t="s">
        <v>536</v>
      </c>
      <c r="V850">
        <v>5</v>
      </c>
      <c r="W850" t="s">
        <v>29</v>
      </c>
    </row>
    <row r="851" spans="1:23" x14ac:dyDescent="0.3">
      <c r="A851">
        <v>878</v>
      </c>
      <c r="B851" t="s">
        <v>88</v>
      </c>
      <c r="C851">
        <v>2014</v>
      </c>
      <c r="D851">
        <f t="shared" ca="1" si="52"/>
        <v>9</v>
      </c>
      <c r="E851" s="5">
        <v>480000</v>
      </c>
      <c r="F851">
        <v>120000</v>
      </c>
      <c r="G851" t="s">
        <v>56</v>
      </c>
      <c r="H851" t="str">
        <f t="shared" si="53"/>
        <v>West</v>
      </c>
      <c r="I851" t="s">
        <v>57</v>
      </c>
      <c r="J851" t="str">
        <f t="shared" si="54"/>
        <v>California</v>
      </c>
      <c r="K851" t="s">
        <v>58</v>
      </c>
      <c r="L851" t="str">
        <f t="shared" si="55"/>
        <v>Los Angeles</v>
      </c>
      <c r="M851" t="s">
        <v>22</v>
      </c>
      <c r="N851" t="str">
        <f>IF(M851="", "", IFERROR(VLOOKUP(M851, Data!$A$1:$B$5, 2, 0), "Unkown fuel"))</f>
        <v>very harmful</v>
      </c>
      <c r="O851" t="s">
        <v>23</v>
      </c>
      <c r="P851" t="s">
        <v>24</v>
      </c>
      <c r="Q851" t="s">
        <v>33</v>
      </c>
      <c r="R851" t="s">
        <v>684</v>
      </c>
      <c r="S851">
        <v>2179</v>
      </c>
      <c r="T851" t="s">
        <v>685</v>
      </c>
      <c r="U851" t="s">
        <v>686</v>
      </c>
      <c r="V851">
        <v>7</v>
      </c>
      <c r="W851" t="s">
        <v>29</v>
      </c>
    </row>
    <row r="852" spans="1:23" x14ac:dyDescent="0.3">
      <c r="A852">
        <v>879</v>
      </c>
      <c r="B852" t="s">
        <v>109</v>
      </c>
      <c r="C852">
        <v>2013</v>
      </c>
      <c r="D852">
        <f t="shared" ca="1" si="52"/>
        <v>10</v>
      </c>
      <c r="E852" s="5">
        <v>200000</v>
      </c>
      <c r="F852">
        <v>120000</v>
      </c>
      <c r="G852" t="s">
        <v>56</v>
      </c>
      <c r="H852" t="str">
        <f t="shared" si="53"/>
        <v>West</v>
      </c>
      <c r="I852" t="s">
        <v>21</v>
      </c>
      <c r="J852" t="str">
        <f t="shared" si="54"/>
        <v>Washington</v>
      </c>
      <c r="K852" t="s">
        <v>116</v>
      </c>
      <c r="L852" t="str">
        <f t="shared" si="55"/>
        <v>Seattle</v>
      </c>
      <c r="M852" t="s">
        <v>22</v>
      </c>
      <c r="N852" t="str">
        <f>IF(M852="", "", IFERROR(VLOOKUP(M852, Data!$A$1:$B$5, 2, 0), "Unkown fuel"))</f>
        <v>very harmful</v>
      </c>
      <c r="O852" t="s">
        <v>23</v>
      </c>
      <c r="P852" t="s">
        <v>24</v>
      </c>
      <c r="Q852" t="s">
        <v>33</v>
      </c>
      <c r="R852" t="s">
        <v>285</v>
      </c>
      <c r="S852">
        <v>1405</v>
      </c>
      <c r="T852" t="s">
        <v>286</v>
      </c>
      <c r="U852" t="s">
        <v>287</v>
      </c>
      <c r="V852">
        <v>5</v>
      </c>
      <c r="W852" t="s">
        <v>29</v>
      </c>
    </row>
    <row r="853" spans="1:23" x14ac:dyDescent="0.3">
      <c r="A853">
        <v>880</v>
      </c>
      <c r="B853" t="s">
        <v>69</v>
      </c>
      <c r="C853">
        <v>2012</v>
      </c>
      <c r="D853">
        <f t="shared" ca="1" si="52"/>
        <v>11</v>
      </c>
      <c r="E853" s="5">
        <v>300000</v>
      </c>
      <c r="F853">
        <v>64000</v>
      </c>
      <c r="G853" t="s">
        <v>56</v>
      </c>
      <c r="H853" t="str">
        <f t="shared" si="53"/>
        <v>West</v>
      </c>
      <c r="I853" t="s">
        <v>21</v>
      </c>
      <c r="J853" t="str">
        <f t="shared" si="54"/>
        <v>Washington</v>
      </c>
      <c r="K853" t="s">
        <v>116</v>
      </c>
      <c r="L853" t="str">
        <f t="shared" si="55"/>
        <v>Seattle</v>
      </c>
      <c r="M853" t="s">
        <v>22</v>
      </c>
      <c r="N853" t="str">
        <f>IF(M853="", "", IFERROR(VLOOKUP(M853, Data!$A$1:$B$5, 2, 0), "Unkown fuel"))</f>
        <v>very harmful</v>
      </c>
      <c r="O853" t="s">
        <v>23</v>
      </c>
      <c r="P853" t="s">
        <v>24</v>
      </c>
      <c r="Q853" t="s">
        <v>33</v>
      </c>
      <c r="R853" t="s">
        <v>159</v>
      </c>
      <c r="S853">
        <v>1399</v>
      </c>
      <c r="T853" t="s">
        <v>86</v>
      </c>
      <c r="U853" t="s">
        <v>74</v>
      </c>
      <c r="V853">
        <v>5</v>
      </c>
      <c r="W853" t="s">
        <v>29</v>
      </c>
    </row>
    <row r="854" spans="1:23" x14ac:dyDescent="0.3">
      <c r="A854">
        <v>881</v>
      </c>
      <c r="B854" t="s">
        <v>18</v>
      </c>
      <c r="C854">
        <v>2015</v>
      </c>
      <c r="D854">
        <f t="shared" ca="1" si="52"/>
        <v>8</v>
      </c>
      <c r="E854" s="5">
        <v>350000</v>
      </c>
      <c r="F854">
        <v>25000</v>
      </c>
      <c r="G854" t="s">
        <v>56</v>
      </c>
      <c r="H854" t="str">
        <f t="shared" si="53"/>
        <v>West</v>
      </c>
      <c r="I854" t="s">
        <v>21</v>
      </c>
      <c r="J854" t="str">
        <f t="shared" si="54"/>
        <v>Washington</v>
      </c>
      <c r="K854" t="s">
        <v>116</v>
      </c>
      <c r="L854" t="str">
        <f t="shared" si="55"/>
        <v>Seattle</v>
      </c>
      <c r="M854" t="s">
        <v>41</v>
      </c>
      <c r="N854" t="str">
        <f>IF(M854="", "", IFERROR(VLOOKUP(M854, Data!$A$1:$B$5, 2, 0), "Unkown fuel"))</f>
        <v>harmful</v>
      </c>
      <c r="O854" t="s">
        <v>23</v>
      </c>
      <c r="P854" t="s">
        <v>24</v>
      </c>
      <c r="Q854" t="s">
        <v>25</v>
      </c>
      <c r="R854" t="s">
        <v>243</v>
      </c>
      <c r="S854">
        <v>998</v>
      </c>
      <c r="T854" t="s">
        <v>244</v>
      </c>
      <c r="U854" t="s">
        <v>141</v>
      </c>
      <c r="V854">
        <v>5</v>
      </c>
      <c r="W854" t="s">
        <v>29</v>
      </c>
    </row>
    <row r="855" spans="1:23" x14ac:dyDescent="0.3">
      <c r="A855">
        <v>882</v>
      </c>
      <c r="B855" t="s">
        <v>75</v>
      </c>
      <c r="C855">
        <v>2019</v>
      </c>
      <c r="D855">
        <f t="shared" ca="1" si="52"/>
        <v>4</v>
      </c>
      <c r="E855" s="5">
        <v>580000</v>
      </c>
      <c r="F855">
        <v>12000</v>
      </c>
      <c r="G855" t="s">
        <v>56</v>
      </c>
      <c r="H855" t="str">
        <f t="shared" si="53"/>
        <v>West</v>
      </c>
      <c r="I855" t="s">
        <v>21</v>
      </c>
      <c r="J855" t="str">
        <f t="shared" si="54"/>
        <v>Washington</v>
      </c>
      <c r="K855" t="s">
        <v>116</v>
      </c>
      <c r="L855" t="str">
        <f t="shared" si="55"/>
        <v>Seattle</v>
      </c>
      <c r="M855" t="s">
        <v>41</v>
      </c>
      <c r="N855" t="str">
        <f>IF(M855="", "", IFERROR(VLOOKUP(M855, Data!$A$1:$B$5, 2, 0), "Unkown fuel"))</f>
        <v>harmful</v>
      </c>
      <c r="O855" t="s">
        <v>23</v>
      </c>
      <c r="P855" t="s">
        <v>24</v>
      </c>
      <c r="Q855" t="s">
        <v>25</v>
      </c>
      <c r="R855" t="s">
        <v>72</v>
      </c>
      <c r="S855">
        <v>999</v>
      </c>
      <c r="T855" t="s">
        <v>687</v>
      </c>
      <c r="U855" t="s">
        <v>688</v>
      </c>
      <c r="V855">
        <v>7</v>
      </c>
      <c r="W855" t="s">
        <v>29</v>
      </c>
    </row>
    <row r="856" spans="1:23" x14ac:dyDescent="0.3">
      <c r="A856">
        <v>883</v>
      </c>
      <c r="B856" t="s">
        <v>120</v>
      </c>
      <c r="C856">
        <v>2012</v>
      </c>
      <c r="D856">
        <f t="shared" ca="1" si="52"/>
        <v>11</v>
      </c>
      <c r="E856" s="5">
        <v>200000</v>
      </c>
      <c r="F856">
        <v>70000</v>
      </c>
      <c r="G856" t="s">
        <v>56</v>
      </c>
      <c r="H856" t="str">
        <f t="shared" si="53"/>
        <v>West</v>
      </c>
      <c r="I856" t="s">
        <v>57</v>
      </c>
      <c r="J856" t="str">
        <f t="shared" si="54"/>
        <v>California</v>
      </c>
      <c r="K856" t="s">
        <v>58</v>
      </c>
      <c r="L856" t="str">
        <f t="shared" si="55"/>
        <v>Los Angeles</v>
      </c>
      <c r="M856" t="s">
        <v>22</v>
      </c>
      <c r="N856" t="str">
        <f>IF(M856="", "", IFERROR(VLOOKUP(M856, Data!$A$1:$B$5, 2, 0), "Unkown fuel"))</f>
        <v>very harmful</v>
      </c>
      <c r="O856" t="s">
        <v>23</v>
      </c>
      <c r="P856" t="s">
        <v>24</v>
      </c>
      <c r="Q856" t="s">
        <v>33</v>
      </c>
      <c r="R856" t="s">
        <v>583</v>
      </c>
      <c r="S856">
        <v>936</v>
      </c>
      <c r="T856" t="s">
        <v>584</v>
      </c>
      <c r="U856" t="s">
        <v>585</v>
      </c>
      <c r="V856">
        <v>5</v>
      </c>
      <c r="W856" t="s">
        <v>29</v>
      </c>
    </row>
    <row r="857" spans="1:23" x14ac:dyDescent="0.3">
      <c r="A857">
        <v>884</v>
      </c>
      <c r="B857" t="s">
        <v>88</v>
      </c>
      <c r="C857">
        <v>2016</v>
      </c>
      <c r="D857">
        <f t="shared" ca="1" si="52"/>
        <v>7</v>
      </c>
      <c r="E857" s="5">
        <v>750000</v>
      </c>
      <c r="F857">
        <v>120000</v>
      </c>
      <c r="G857" t="s">
        <v>19</v>
      </c>
      <c r="H857" t="str">
        <f t="shared" si="53"/>
        <v>East</v>
      </c>
      <c r="I857" t="s">
        <v>31</v>
      </c>
      <c r="J857" t="str">
        <f t="shared" si="54"/>
        <v>New York</v>
      </c>
      <c r="K857" t="s">
        <v>32</v>
      </c>
      <c r="L857" t="str">
        <f t="shared" si="55"/>
        <v>New York City</v>
      </c>
      <c r="M857" t="s">
        <v>22</v>
      </c>
      <c r="N857" t="str">
        <f>IF(M857="", "", IFERROR(VLOOKUP(M857, Data!$A$1:$B$5, 2, 0), "Unkown fuel"))</f>
        <v>very harmful</v>
      </c>
      <c r="O857" t="s">
        <v>23</v>
      </c>
      <c r="P857" t="s">
        <v>24</v>
      </c>
      <c r="Q857" t="s">
        <v>25</v>
      </c>
      <c r="R857" t="s">
        <v>689</v>
      </c>
      <c r="S857">
        <v>2179</v>
      </c>
      <c r="T857" t="s">
        <v>271</v>
      </c>
      <c r="U857" t="s">
        <v>615</v>
      </c>
      <c r="V857">
        <v>5</v>
      </c>
      <c r="W857" t="s">
        <v>29</v>
      </c>
    </row>
    <row r="858" spans="1:23" x14ac:dyDescent="0.3">
      <c r="A858">
        <v>885</v>
      </c>
      <c r="B858" t="s">
        <v>75</v>
      </c>
      <c r="C858">
        <v>2016</v>
      </c>
      <c r="D858">
        <f t="shared" ca="1" si="52"/>
        <v>7</v>
      </c>
      <c r="E858" s="5">
        <v>261000</v>
      </c>
      <c r="F858">
        <v>90000</v>
      </c>
      <c r="G858" t="s">
        <v>19</v>
      </c>
      <c r="H858" t="str">
        <f t="shared" si="53"/>
        <v>East</v>
      </c>
      <c r="I858" t="s">
        <v>31</v>
      </c>
      <c r="J858" t="str">
        <f t="shared" si="54"/>
        <v>New York</v>
      </c>
      <c r="K858" t="s">
        <v>32</v>
      </c>
      <c r="L858" t="str">
        <f t="shared" si="55"/>
        <v>New York City</v>
      </c>
      <c r="M858" t="s">
        <v>41</v>
      </c>
      <c r="N858" t="str">
        <f>IF(M858="", "", IFERROR(VLOOKUP(M858, Data!$A$1:$B$5, 2, 0), "Unkown fuel"))</f>
        <v>harmful</v>
      </c>
      <c r="O858" t="s">
        <v>23</v>
      </c>
      <c r="P858" t="s">
        <v>24</v>
      </c>
      <c r="Q858" t="s">
        <v>25</v>
      </c>
      <c r="R858" t="s">
        <v>427</v>
      </c>
      <c r="S858">
        <v>799</v>
      </c>
      <c r="T858" t="s">
        <v>428</v>
      </c>
      <c r="U858" t="s">
        <v>429</v>
      </c>
      <c r="V858">
        <v>5</v>
      </c>
      <c r="W858" t="s">
        <v>29</v>
      </c>
    </row>
    <row r="859" spans="1:23" x14ac:dyDescent="0.3">
      <c r="A859">
        <v>886</v>
      </c>
      <c r="B859" t="s">
        <v>120</v>
      </c>
      <c r="C859">
        <v>2015</v>
      </c>
      <c r="D859">
        <f t="shared" ca="1" si="52"/>
        <v>8</v>
      </c>
      <c r="E859" s="5">
        <v>371000</v>
      </c>
      <c r="F859">
        <v>40000</v>
      </c>
      <c r="G859" t="s">
        <v>19</v>
      </c>
      <c r="H859" t="str">
        <f t="shared" si="53"/>
        <v>East</v>
      </c>
      <c r="I859" t="s">
        <v>20</v>
      </c>
      <c r="J859" t="str">
        <f t="shared" si="54"/>
        <v>District of Columbia</v>
      </c>
      <c r="K859" t="s">
        <v>21</v>
      </c>
      <c r="L859" t="str">
        <f t="shared" si="55"/>
        <v>Washington</v>
      </c>
      <c r="M859" t="s">
        <v>41</v>
      </c>
      <c r="N859" t="str">
        <f>IF(M859="", "", IFERROR(VLOOKUP(M859, Data!$A$1:$B$5, 2, 0), "Unkown fuel"))</f>
        <v>harmful</v>
      </c>
      <c r="O859" t="s">
        <v>23</v>
      </c>
      <c r="P859" t="s">
        <v>24</v>
      </c>
      <c r="Q859" t="s">
        <v>25</v>
      </c>
      <c r="R859" t="s">
        <v>121</v>
      </c>
      <c r="S859">
        <v>1199</v>
      </c>
      <c r="T859" t="s">
        <v>599</v>
      </c>
      <c r="U859" t="s">
        <v>600</v>
      </c>
      <c r="V859">
        <v>5</v>
      </c>
      <c r="W859" t="s">
        <v>29</v>
      </c>
    </row>
    <row r="860" spans="1:23" x14ac:dyDescent="0.3">
      <c r="A860">
        <v>887</v>
      </c>
      <c r="B860" t="s">
        <v>88</v>
      </c>
      <c r="C860">
        <v>2010</v>
      </c>
      <c r="D860">
        <f t="shared" ca="1" si="52"/>
        <v>13</v>
      </c>
      <c r="E860" s="5">
        <v>320000</v>
      </c>
      <c r="F860">
        <v>300000</v>
      </c>
      <c r="G860" t="s">
        <v>38</v>
      </c>
      <c r="H860" t="str">
        <f t="shared" si="53"/>
        <v>Central</v>
      </c>
      <c r="I860" t="s">
        <v>70</v>
      </c>
      <c r="J860" t="str">
        <f t="shared" si="54"/>
        <v>Texas</v>
      </c>
      <c r="K860" t="s">
        <v>71</v>
      </c>
      <c r="L860" t="str">
        <f t="shared" si="55"/>
        <v>Houston</v>
      </c>
      <c r="M860" t="s">
        <v>22</v>
      </c>
      <c r="N860" t="str">
        <f>IF(M860="", "", IFERROR(VLOOKUP(M860, Data!$A$1:$B$5, 2, 0), "Unkown fuel"))</f>
        <v>very harmful</v>
      </c>
      <c r="O860" t="s">
        <v>23</v>
      </c>
      <c r="P860" t="s">
        <v>24</v>
      </c>
      <c r="Q860" t="s">
        <v>42</v>
      </c>
      <c r="R860" t="s">
        <v>363</v>
      </c>
      <c r="S860">
        <v>2523</v>
      </c>
      <c r="T860" t="s">
        <v>486</v>
      </c>
      <c r="U860" t="s">
        <v>487</v>
      </c>
      <c r="V860">
        <v>7</v>
      </c>
      <c r="W860" t="s">
        <v>29</v>
      </c>
    </row>
    <row r="861" spans="1:23" x14ac:dyDescent="0.3">
      <c r="A861">
        <v>888</v>
      </c>
      <c r="B861" t="s">
        <v>109</v>
      </c>
      <c r="C861">
        <v>2012</v>
      </c>
      <c r="D861">
        <f t="shared" ca="1" si="52"/>
        <v>11</v>
      </c>
      <c r="E861" s="5">
        <v>204999</v>
      </c>
      <c r="F861">
        <v>120000</v>
      </c>
      <c r="G861" t="s">
        <v>19</v>
      </c>
      <c r="H861" t="str">
        <f t="shared" si="53"/>
        <v>East</v>
      </c>
      <c r="I861" t="s">
        <v>31</v>
      </c>
      <c r="J861" t="str">
        <f t="shared" si="54"/>
        <v>New York</v>
      </c>
      <c r="K861" t="s">
        <v>32</v>
      </c>
      <c r="L861" t="str">
        <f t="shared" si="55"/>
        <v>New York City</v>
      </c>
      <c r="M861" t="s">
        <v>22</v>
      </c>
      <c r="N861" t="str">
        <f>IF(M861="", "", IFERROR(VLOOKUP(M861, Data!$A$1:$B$5, 2, 0), "Unkown fuel"))</f>
        <v>very harmful</v>
      </c>
      <c r="O861" t="s">
        <v>23</v>
      </c>
      <c r="P861" t="s">
        <v>24</v>
      </c>
      <c r="Q861" t="s">
        <v>33</v>
      </c>
      <c r="R861" t="s">
        <v>285</v>
      </c>
      <c r="S861">
        <v>1396</v>
      </c>
      <c r="T861" t="s">
        <v>471</v>
      </c>
      <c r="U861" t="s">
        <v>287</v>
      </c>
      <c r="V861">
        <v>5</v>
      </c>
      <c r="W861" t="s">
        <v>29</v>
      </c>
    </row>
    <row r="862" spans="1:23" x14ac:dyDescent="0.3">
      <c r="A862">
        <v>889</v>
      </c>
      <c r="B862" t="s">
        <v>46</v>
      </c>
      <c r="C862">
        <v>2003</v>
      </c>
      <c r="D862">
        <f t="shared" ca="1" si="52"/>
        <v>20</v>
      </c>
      <c r="E862" s="5">
        <v>110000</v>
      </c>
      <c r="F862">
        <v>90000</v>
      </c>
      <c r="G862" t="s">
        <v>19</v>
      </c>
      <c r="H862" t="str">
        <f t="shared" si="53"/>
        <v>East</v>
      </c>
      <c r="I862" t="s">
        <v>31</v>
      </c>
      <c r="J862" t="str">
        <f t="shared" si="54"/>
        <v>New York</v>
      </c>
      <c r="K862" t="s">
        <v>32</v>
      </c>
      <c r="L862" t="str">
        <f t="shared" si="55"/>
        <v>New York City</v>
      </c>
      <c r="M862" t="s">
        <v>41</v>
      </c>
      <c r="N862" t="str">
        <f>IF(M862="", "", IFERROR(VLOOKUP(M862, Data!$A$1:$B$5, 2, 0), "Unkown fuel"))</f>
        <v>harmful</v>
      </c>
      <c r="O862" t="s">
        <v>23</v>
      </c>
      <c r="P862" t="s">
        <v>24</v>
      </c>
      <c r="Q862" t="s">
        <v>33</v>
      </c>
      <c r="R862" t="s">
        <v>448</v>
      </c>
      <c r="S862">
        <v>1495</v>
      </c>
      <c r="T862" t="s">
        <v>449</v>
      </c>
      <c r="U862" t="s">
        <v>450</v>
      </c>
      <c r="V862">
        <v>5</v>
      </c>
      <c r="W862" t="s">
        <v>29</v>
      </c>
    </row>
    <row r="863" spans="1:23" x14ac:dyDescent="0.3">
      <c r="A863">
        <v>890</v>
      </c>
      <c r="B863" t="s">
        <v>69</v>
      </c>
      <c r="C863">
        <v>2009</v>
      </c>
      <c r="D863">
        <f t="shared" ca="1" si="52"/>
        <v>14</v>
      </c>
      <c r="E863" s="5">
        <v>150000</v>
      </c>
      <c r="F863">
        <v>100000</v>
      </c>
      <c r="G863" t="s">
        <v>19</v>
      </c>
      <c r="H863" t="str">
        <f t="shared" si="53"/>
        <v>East</v>
      </c>
      <c r="I863" t="s">
        <v>31</v>
      </c>
      <c r="J863" t="str">
        <f t="shared" si="54"/>
        <v>New York</v>
      </c>
      <c r="K863" t="s">
        <v>32</v>
      </c>
      <c r="L863" t="str">
        <f t="shared" si="55"/>
        <v>New York City</v>
      </c>
      <c r="M863" t="s">
        <v>22</v>
      </c>
      <c r="N863" t="str">
        <f>IF(M863="", "", IFERROR(VLOOKUP(M863, Data!$A$1:$B$5, 2, 0), "Unkown fuel"))</f>
        <v>very harmful</v>
      </c>
      <c r="O863" t="s">
        <v>23</v>
      </c>
      <c r="P863" t="s">
        <v>24</v>
      </c>
      <c r="Q863" t="s">
        <v>304</v>
      </c>
      <c r="R863" t="s">
        <v>43</v>
      </c>
      <c r="S863">
        <v>1399</v>
      </c>
      <c r="T863" t="s">
        <v>388</v>
      </c>
      <c r="U863" t="s">
        <v>690</v>
      </c>
      <c r="V863">
        <v>5</v>
      </c>
      <c r="W863" t="s">
        <v>29</v>
      </c>
    </row>
    <row r="864" spans="1:23" x14ac:dyDescent="0.3">
      <c r="A864">
        <v>891</v>
      </c>
      <c r="B864" t="s">
        <v>88</v>
      </c>
      <c r="C864">
        <v>2016</v>
      </c>
      <c r="D864">
        <f t="shared" ca="1" si="52"/>
        <v>7</v>
      </c>
      <c r="E864" s="5">
        <v>625000</v>
      </c>
      <c r="F864">
        <v>90000</v>
      </c>
      <c r="G864" t="s">
        <v>19</v>
      </c>
      <c r="H864" t="str">
        <f t="shared" si="53"/>
        <v>East</v>
      </c>
      <c r="I864" t="s">
        <v>31</v>
      </c>
      <c r="J864" t="str">
        <f t="shared" si="54"/>
        <v>New York</v>
      </c>
      <c r="K864" t="s">
        <v>32</v>
      </c>
      <c r="L864" t="str">
        <f t="shared" si="55"/>
        <v>New York City</v>
      </c>
      <c r="M864" t="s">
        <v>22</v>
      </c>
      <c r="N864" t="str">
        <f>IF(M864="", "", IFERROR(VLOOKUP(M864, Data!$A$1:$B$5, 2, 0), "Unkown fuel"))</f>
        <v>very harmful</v>
      </c>
      <c r="O864" t="s">
        <v>23</v>
      </c>
      <c r="P864" t="s">
        <v>24</v>
      </c>
      <c r="Q864" t="s">
        <v>33</v>
      </c>
      <c r="R864" t="s">
        <v>489</v>
      </c>
      <c r="S864">
        <v>2523</v>
      </c>
      <c r="T864" t="s">
        <v>309</v>
      </c>
      <c r="U864" t="s">
        <v>490</v>
      </c>
      <c r="V864">
        <v>7</v>
      </c>
      <c r="W864" t="s">
        <v>29</v>
      </c>
    </row>
    <row r="865" spans="1:23" x14ac:dyDescent="0.3">
      <c r="A865">
        <v>892</v>
      </c>
      <c r="B865" t="s">
        <v>88</v>
      </c>
      <c r="C865">
        <v>2017</v>
      </c>
      <c r="D865">
        <f t="shared" ca="1" si="52"/>
        <v>6</v>
      </c>
      <c r="E865" s="5">
        <v>1300000</v>
      </c>
      <c r="F865">
        <v>50000</v>
      </c>
      <c r="G865" t="s">
        <v>19</v>
      </c>
      <c r="H865" t="str">
        <f t="shared" si="53"/>
        <v>East</v>
      </c>
      <c r="I865" t="s">
        <v>31</v>
      </c>
      <c r="J865" t="str">
        <f t="shared" si="54"/>
        <v>New York</v>
      </c>
      <c r="K865" t="s">
        <v>32</v>
      </c>
      <c r="L865" t="str">
        <f t="shared" si="55"/>
        <v>New York City</v>
      </c>
      <c r="M865" t="s">
        <v>22</v>
      </c>
      <c r="N865" t="str">
        <f>IF(M865="", "", IFERROR(VLOOKUP(M865, Data!$A$1:$B$5, 2, 0), "Unkown fuel"))</f>
        <v>very harmful</v>
      </c>
      <c r="O865" t="s">
        <v>23</v>
      </c>
      <c r="P865" t="s">
        <v>24</v>
      </c>
      <c r="Q865" t="s">
        <v>33</v>
      </c>
      <c r="R865" t="s">
        <v>605</v>
      </c>
      <c r="S865">
        <v>1997</v>
      </c>
      <c r="T865" t="s">
        <v>271</v>
      </c>
      <c r="U865" t="s">
        <v>615</v>
      </c>
      <c r="V865">
        <v>7</v>
      </c>
      <c r="W865" t="s">
        <v>29</v>
      </c>
    </row>
    <row r="866" spans="1:23" x14ac:dyDescent="0.3">
      <c r="A866">
        <v>893</v>
      </c>
      <c r="B866" t="s">
        <v>30</v>
      </c>
      <c r="C866">
        <v>2015</v>
      </c>
      <c r="D866">
        <f t="shared" ca="1" si="52"/>
        <v>8</v>
      </c>
      <c r="E866" s="5">
        <v>900000</v>
      </c>
      <c r="F866">
        <v>168000</v>
      </c>
      <c r="G866" t="s">
        <v>19</v>
      </c>
      <c r="H866" t="str">
        <f t="shared" si="53"/>
        <v>East</v>
      </c>
      <c r="I866" t="s">
        <v>31</v>
      </c>
      <c r="J866" t="str">
        <f t="shared" si="54"/>
        <v>New York</v>
      </c>
      <c r="K866" t="s">
        <v>32</v>
      </c>
      <c r="L866" t="str">
        <f t="shared" si="55"/>
        <v>New York City</v>
      </c>
      <c r="M866" t="s">
        <v>22</v>
      </c>
      <c r="N866" t="str">
        <f>IF(M866="", "", IFERROR(VLOOKUP(M866, Data!$A$1:$B$5, 2, 0), "Unkown fuel"))</f>
        <v>very harmful</v>
      </c>
      <c r="O866" t="s">
        <v>23</v>
      </c>
      <c r="P866" t="s">
        <v>24</v>
      </c>
      <c r="Q866" t="s">
        <v>25</v>
      </c>
      <c r="R866" t="s">
        <v>691</v>
      </c>
      <c r="S866">
        <v>1968</v>
      </c>
      <c r="T866" t="s">
        <v>345</v>
      </c>
      <c r="U866" t="s">
        <v>692</v>
      </c>
      <c r="V866">
        <v>5</v>
      </c>
      <c r="W866" t="s">
        <v>29</v>
      </c>
    </row>
    <row r="867" spans="1:23" x14ac:dyDescent="0.3">
      <c r="A867">
        <v>894</v>
      </c>
      <c r="B867" t="s">
        <v>69</v>
      </c>
      <c r="C867">
        <v>2010</v>
      </c>
      <c r="D867">
        <f t="shared" ca="1" si="52"/>
        <v>13</v>
      </c>
      <c r="E867" s="5">
        <v>180000</v>
      </c>
      <c r="F867">
        <v>110000</v>
      </c>
      <c r="G867" t="s">
        <v>38</v>
      </c>
      <c r="H867" t="str">
        <f t="shared" si="53"/>
        <v>Central</v>
      </c>
      <c r="I867" t="s">
        <v>70</v>
      </c>
      <c r="J867" t="str">
        <f t="shared" si="54"/>
        <v>Texas</v>
      </c>
      <c r="K867" t="s">
        <v>71</v>
      </c>
      <c r="L867" t="str">
        <f t="shared" si="55"/>
        <v>Houston</v>
      </c>
      <c r="M867" t="s">
        <v>22</v>
      </c>
      <c r="N867" t="str">
        <f>IF(M867="", "", IFERROR(VLOOKUP(M867, Data!$A$1:$B$5, 2, 0), "Unkown fuel"))</f>
        <v>very harmful</v>
      </c>
      <c r="O867" t="s">
        <v>23</v>
      </c>
      <c r="P867" t="s">
        <v>24</v>
      </c>
      <c r="Q867" t="s">
        <v>33</v>
      </c>
      <c r="R867" t="s">
        <v>72</v>
      </c>
      <c r="S867">
        <v>1399</v>
      </c>
      <c r="T867" t="s">
        <v>388</v>
      </c>
      <c r="U867" t="s">
        <v>74</v>
      </c>
      <c r="V867">
        <v>5</v>
      </c>
      <c r="W867" t="s">
        <v>29</v>
      </c>
    </row>
    <row r="868" spans="1:23" x14ac:dyDescent="0.3">
      <c r="A868">
        <v>895</v>
      </c>
      <c r="B868" t="s">
        <v>88</v>
      </c>
      <c r="C868">
        <v>2010</v>
      </c>
      <c r="D868">
        <f t="shared" ca="1" si="52"/>
        <v>13</v>
      </c>
      <c r="E868" s="5">
        <v>421000</v>
      </c>
      <c r="F868">
        <v>120000</v>
      </c>
      <c r="G868" t="s">
        <v>19</v>
      </c>
      <c r="H868" t="str">
        <f t="shared" si="53"/>
        <v>East</v>
      </c>
      <c r="I868" t="s">
        <v>20</v>
      </c>
      <c r="J868" t="str">
        <f t="shared" si="54"/>
        <v>District of Columbia</v>
      </c>
      <c r="K868" t="s">
        <v>21</v>
      </c>
      <c r="L868" t="str">
        <f t="shared" si="55"/>
        <v>Washington</v>
      </c>
      <c r="M868" t="s">
        <v>22</v>
      </c>
      <c r="N868" t="str">
        <f>IF(M868="", "", IFERROR(VLOOKUP(M868, Data!$A$1:$B$5, 2, 0), "Unkown fuel"))</f>
        <v>very harmful</v>
      </c>
      <c r="O868" t="s">
        <v>23</v>
      </c>
      <c r="P868" t="s">
        <v>24</v>
      </c>
      <c r="Q868" t="s">
        <v>33</v>
      </c>
      <c r="R868" t="s">
        <v>363</v>
      </c>
      <c r="S868">
        <v>2523</v>
      </c>
      <c r="T868" t="s">
        <v>486</v>
      </c>
      <c r="U868" t="s">
        <v>487</v>
      </c>
      <c r="V868">
        <v>7</v>
      </c>
      <c r="W868" t="s">
        <v>29</v>
      </c>
    </row>
    <row r="869" spans="1:23" x14ac:dyDescent="0.3">
      <c r="A869">
        <v>896</v>
      </c>
      <c r="B869" t="s">
        <v>109</v>
      </c>
      <c r="C869">
        <v>2012</v>
      </c>
      <c r="D869">
        <f t="shared" ca="1" si="52"/>
        <v>11</v>
      </c>
      <c r="E869" s="5">
        <v>204999</v>
      </c>
      <c r="F869">
        <v>120000</v>
      </c>
      <c r="G869" t="s">
        <v>19</v>
      </c>
      <c r="H869" t="str">
        <f t="shared" si="53"/>
        <v>East</v>
      </c>
      <c r="I869" t="s">
        <v>20</v>
      </c>
      <c r="J869" t="str">
        <f t="shared" si="54"/>
        <v>District of Columbia</v>
      </c>
      <c r="K869" t="s">
        <v>21</v>
      </c>
      <c r="L869" t="str">
        <f t="shared" si="55"/>
        <v>Washington</v>
      </c>
      <c r="M869" t="s">
        <v>22</v>
      </c>
      <c r="N869" t="str">
        <f>IF(M869="", "", IFERROR(VLOOKUP(M869, Data!$A$1:$B$5, 2, 0), "Unkown fuel"))</f>
        <v>very harmful</v>
      </c>
      <c r="O869" t="s">
        <v>23</v>
      </c>
      <c r="P869" t="s">
        <v>24</v>
      </c>
      <c r="Q869" t="s">
        <v>33</v>
      </c>
      <c r="R869" t="s">
        <v>285</v>
      </c>
      <c r="S869">
        <v>1396</v>
      </c>
      <c r="T869" t="s">
        <v>471</v>
      </c>
      <c r="U869" t="s">
        <v>287</v>
      </c>
      <c r="V869">
        <v>5</v>
      </c>
      <c r="W869" t="s">
        <v>29</v>
      </c>
    </row>
    <row r="870" spans="1:23" x14ac:dyDescent="0.3">
      <c r="A870">
        <v>897</v>
      </c>
      <c r="B870" t="s">
        <v>37</v>
      </c>
      <c r="C870">
        <v>2017</v>
      </c>
      <c r="D870">
        <f t="shared" ca="1" si="52"/>
        <v>6</v>
      </c>
      <c r="E870" s="5">
        <v>900000</v>
      </c>
      <c r="F870">
        <v>40000</v>
      </c>
      <c r="G870" t="s">
        <v>124</v>
      </c>
      <c r="H870" t="str">
        <f t="shared" si="53"/>
        <v>South</v>
      </c>
      <c r="I870" t="s">
        <v>148</v>
      </c>
      <c r="J870" t="str">
        <f t="shared" si="54"/>
        <v>North Carolina</v>
      </c>
      <c r="K870" t="s">
        <v>149</v>
      </c>
      <c r="L870" t="str">
        <f t="shared" si="55"/>
        <v>Charlotte</v>
      </c>
      <c r="M870" t="s">
        <v>22</v>
      </c>
      <c r="N870" t="str">
        <f>IF(M870="", "", IFERROR(VLOOKUP(M870, Data!$A$1:$B$5, 2, 0), "Unkown fuel"))</f>
        <v>very harmful</v>
      </c>
      <c r="O870" t="s">
        <v>23</v>
      </c>
      <c r="P870" t="s">
        <v>24</v>
      </c>
      <c r="Q870" t="s">
        <v>25</v>
      </c>
      <c r="R870" t="s">
        <v>104</v>
      </c>
      <c r="S870">
        <v>1498</v>
      </c>
      <c r="T870" t="s">
        <v>105</v>
      </c>
      <c r="U870" t="s">
        <v>95</v>
      </c>
      <c r="V870">
        <v>5</v>
      </c>
      <c r="W870" t="s">
        <v>29</v>
      </c>
    </row>
    <row r="871" spans="1:23" x14ac:dyDescent="0.3">
      <c r="A871">
        <v>898</v>
      </c>
      <c r="B871" t="s">
        <v>37</v>
      </c>
      <c r="C871">
        <v>2006</v>
      </c>
      <c r="D871">
        <f t="shared" ca="1" si="52"/>
        <v>17</v>
      </c>
      <c r="E871" s="5">
        <v>165000</v>
      </c>
      <c r="F871">
        <v>110000</v>
      </c>
      <c r="G871" t="s">
        <v>19</v>
      </c>
      <c r="H871" t="str">
        <f t="shared" si="53"/>
        <v>East</v>
      </c>
      <c r="I871" t="s">
        <v>20</v>
      </c>
      <c r="J871" t="str">
        <f t="shared" si="54"/>
        <v>District of Columbia</v>
      </c>
      <c r="K871" t="s">
        <v>21</v>
      </c>
      <c r="L871" t="str">
        <f t="shared" si="55"/>
        <v>Washington</v>
      </c>
      <c r="M871" t="s">
        <v>41</v>
      </c>
      <c r="N871" t="str">
        <f>IF(M871="", "", IFERROR(VLOOKUP(M871, Data!$A$1:$B$5, 2, 0), "Unkown fuel"))</f>
        <v>harmful</v>
      </c>
      <c r="O871" t="s">
        <v>23</v>
      </c>
      <c r="P871" t="s">
        <v>24</v>
      </c>
      <c r="Q871" t="s">
        <v>33</v>
      </c>
      <c r="R871" t="s">
        <v>43</v>
      </c>
      <c r="S871">
        <v>1497</v>
      </c>
      <c r="T871" t="s">
        <v>44</v>
      </c>
      <c r="U871" t="s">
        <v>45</v>
      </c>
      <c r="V871">
        <v>5</v>
      </c>
      <c r="W871" t="s">
        <v>29</v>
      </c>
    </row>
    <row r="872" spans="1:23" x14ac:dyDescent="0.3">
      <c r="A872">
        <v>899</v>
      </c>
      <c r="B872" t="s">
        <v>46</v>
      </c>
      <c r="C872">
        <v>2010</v>
      </c>
      <c r="D872">
        <f t="shared" ca="1" si="52"/>
        <v>13</v>
      </c>
      <c r="E872" s="5">
        <v>270000</v>
      </c>
      <c r="F872">
        <v>100000</v>
      </c>
      <c r="G872" t="s">
        <v>19</v>
      </c>
      <c r="H872" t="str">
        <f t="shared" si="53"/>
        <v>East</v>
      </c>
      <c r="I872" t="s">
        <v>31</v>
      </c>
      <c r="J872" t="str">
        <f t="shared" si="54"/>
        <v>New York</v>
      </c>
      <c r="K872" t="s">
        <v>32</v>
      </c>
      <c r="L872" t="str">
        <f t="shared" si="55"/>
        <v>New York City</v>
      </c>
      <c r="M872" t="s">
        <v>22</v>
      </c>
      <c r="N872" t="str">
        <f>IF(M872="", "", IFERROR(VLOOKUP(M872, Data!$A$1:$B$5, 2, 0), "Unkown fuel"))</f>
        <v>very harmful</v>
      </c>
      <c r="O872" t="s">
        <v>23</v>
      </c>
      <c r="P872" t="s">
        <v>24</v>
      </c>
      <c r="Q872" t="s">
        <v>304</v>
      </c>
      <c r="R872" t="s">
        <v>291</v>
      </c>
      <c r="S872">
        <v>1396</v>
      </c>
      <c r="T872" t="s">
        <v>48</v>
      </c>
      <c r="U872" t="s">
        <v>49</v>
      </c>
      <c r="V872">
        <v>5</v>
      </c>
      <c r="W872" t="s">
        <v>29</v>
      </c>
    </row>
    <row r="873" spans="1:23" x14ac:dyDescent="0.3">
      <c r="A873">
        <v>900</v>
      </c>
      <c r="B873" t="s">
        <v>18</v>
      </c>
      <c r="C873">
        <v>2017</v>
      </c>
      <c r="D873">
        <f t="shared" ca="1" si="52"/>
        <v>6</v>
      </c>
      <c r="E873" s="5">
        <v>750000</v>
      </c>
      <c r="F873">
        <v>40000</v>
      </c>
      <c r="G873" t="s">
        <v>38</v>
      </c>
      <c r="H873" t="str">
        <f t="shared" si="53"/>
        <v>Central</v>
      </c>
      <c r="I873" t="s">
        <v>249</v>
      </c>
      <c r="J873" t="str">
        <f t="shared" si="54"/>
        <v>Michigan</v>
      </c>
      <c r="K873" t="s">
        <v>250</v>
      </c>
      <c r="L873" t="str">
        <f t="shared" si="55"/>
        <v>Detroit</v>
      </c>
      <c r="M873" t="s">
        <v>22</v>
      </c>
      <c r="N873" t="str">
        <f>IF(M873="", "", IFERROR(VLOOKUP(M873, Data!$A$1:$B$5, 2, 0), "Unkown fuel"))</f>
        <v>very harmful</v>
      </c>
      <c r="O873" t="s">
        <v>23</v>
      </c>
      <c r="P873" t="s">
        <v>24</v>
      </c>
      <c r="Q873" t="s">
        <v>25</v>
      </c>
      <c r="R873" t="s">
        <v>129</v>
      </c>
      <c r="S873">
        <v>1248</v>
      </c>
      <c r="T873" t="s">
        <v>94</v>
      </c>
      <c r="U873" t="s">
        <v>95</v>
      </c>
      <c r="V873">
        <v>5</v>
      </c>
      <c r="W873" t="s">
        <v>29</v>
      </c>
    </row>
    <row r="874" spans="1:23" x14ac:dyDescent="0.3">
      <c r="A874">
        <v>901</v>
      </c>
      <c r="B874" t="s">
        <v>46</v>
      </c>
      <c r="C874">
        <v>2019</v>
      </c>
      <c r="D874">
        <f t="shared" ca="1" si="52"/>
        <v>4</v>
      </c>
      <c r="E874" s="5">
        <v>750000</v>
      </c>
      <c r="F874">
        <v>30000</v>
      </c>
      <c r="G874" t="s">
        <v>19</v>
      </c>
      <c r="H874" t="str">
        <f t="shared" si="53"/>
        <v>East</v>
      </c>
      <c r="I874" t="s">
        <v>31</v>
      </c>
      <c r="J874" t="str">
        <f t="shared" si="54"/>
        <v>New York</v>
      </c>
      <c r="K874" t="s">
        <v>32</v>
      </c>
      <c r="L874" t="str">
        <f t="shared" si="55"/>
        <v>New York City</v>
      </c>
      <c r="M874" t="s">
        <v>41</v>
      </c>
      <c r="N874" t="str">
        <f>IF(M874="", "", IFERROR(VLOOKUP(M874, Data!$A$1:$B$5, 2, 0), "Unkown fuel"))</f>
        <v>harmful</v>
      </c>
      <c r="O874" t="s">
        <v>23</v>
      </c>
      <c r="P874" t="s">
        <v>24</v>
      </c>
      <c r="Q874" t="s">
        <v>25</v>
      </c>
      <c r="R874" t="s">
        <v>133</v>
      </c>
      <c r="S874">
        <v>1197</v>
      </c>
      <c r="T874" t="s">
        <v>54</v>
      </c>
      <c r="U874" t="s">
        <v>693</v>
      </c>
      <c r="V874">
        <v>5</v>
      </c>
      <c r="W874" t="s">
        <v>29</v>
      </c>
    </row>
    <row r="875" spans="1:23" x14ac:dyDescent="0.3">
      <c r="A875">
        <v>902</v>
      </c>
      <c r="B875" t="s">
        <v>18</v>
      </c>
      <c r="C875">
        <v>2002</v>
      </c>
      <c r="D875">
        <f t="shared" ca="1" si="52"/>
        <v>21</v>
      </c>
      <c r="E875" s="5">
        <v>40000</v>
      </c>
      <c r="F875">
        <v>80000</v>
      </c>
      <c r="G875" t="s">
        <v>56</v>
      </c>
      <c r="H875" t="str">
        <f t="shared" si="53"/>
        <v>West</v>
      </c>
      <c r="I875" t="s">
        <v>57</v>
      </c>
      <c r="J875" t="str">
        <f t="shared" si="54"/>
        <v>California</v>
      </c>
      <c r="K875" t="s">
        <v>58</v>
      </c>
      <c r="L875" t="str">
        <f t="shared" si="55"/>
        <v>Los Angeles</v>
      </c>
      <c r="M875" t="s">
        <v>41</v>
      </c>
      <c r="N875" t="str">
        <f>IF(M875="", "", IFERROR(VLOOKUP(M875, Data!$A$1:$B$5, 2, 0), "Unkown fuel"))</f>
        <v>harmful</v>
      </c>
      <c r="O875" t="s">
        <v>23</v>
      </c>
      <c r="P875" t="s">
        <v>24</v>
      </c>
      <c r="Q875" t="s">
        <v>42</v>
      </c>
      <c r="R875" t="s">
        <v>50</v>
      </c>
      <c r="S875">
        <v>796</v>
      </c>
      <c r="T875" t="s">
        <v>63</v>
      </c>
      <c r="U875" t="s">
        <v>64</v>
      </c>
      <c r="V875">
        <v>4</v>
      </c>
      <c r="W875" t="s">
        <v>29</v>
      </c>
    </row>
    <row r="876" spans="1:23" x14ac:dyDescent="0.3">
      <c r="A876">
        <v>903</v>
      </c>
      <c r="B876" t="s">
        <v>69</v>
      </c>
      <c r="C876">
        <v>2011</v>
      </c>
      <c r="D876">
        <f t="shared" ca="1" si="52"/>
        <v>12</v>
      </c>
      <c r="E876" s="5">
        <v>190000</v>
      </c>
      <c r="F876">
        <v>90000</v>
      </c>
      <c r="G876" t="s">
        <v>124</v>
      </c>
      <c r="H876" t="str">
        <f t="shared" si="53"/>
        <v>South</v>
      </c>
      <c r="I876" t="s">
        <v>196</v>
      </c>
      <c r="J876" t="str">
        <f t="shared" si="54"/>
        <v>Florida</v>
      </c>
      <c r="K876" t="s">
        <v>197</v>
      </c>
      <c r="L876" t="str">
        <f t="shared" si="55"/>
        <v>Miami</v>
      </c>
      <c r="M876" t="s">
        <v>22</v>
      </c>
      <c r="N876" t="str">
        <f>IF(M876="", "", IFERROR(VLOOKUP(M876, Data!$A$1:$B$5, 2, 0), "Unkown fuel"))</f>
        <v>very harmful</v>
      </c>
      <c r="O876" t="s">
        <v>23</v>
      </c>
      <c r="P876" t="s">
        <v>24</v>
      </c>
      <c r="Q876" t="s">
        <v>33</v>
      </c>
      <c r="R876" t="s">
        <v>72</v>
      </c>
      <c r="S876">
        <v>1399</v>
      </c>
      <c r="T876" t="s">
        <v>388</v>
      </c>
      <c r="U876" t="s">
        <v>74</v>
      </c>
      <c r="V876">
        <v>5</v>
      </c>
      <c r="W876" t="s">
        <v>29</v>
      </c>
    </row>
    <row r="877" spans="1:23" x14ac:dyDescent="0.3">
      <c r="A877">
        <v>904</v>
      </c>
      <c r="B877" t="s">
        <v>65</v>
      </c>
      <c r="C877">
        <v>2009</v>
      </c>
      <c r="D877">
        <f t="shared" ca="1" si="52"/>
        <v>14</v>
      </c>
      <c r="E877" s="5">
        <v>395000</v>
      </c>
      <c r="F877">
        <v>200000</v>
      </c>
      <c r="G877" t="s">
        <v>56</v>
      </c>
      <c r="H877" t="str">
        <f t="shared" si="53"/>
        <v>West</v>
      </c>
      <c r="I877" t="s">
        <v>21</v>
      </c>
      <c r="J877" t="str">
        <f t="shared" si="54"/>
        <v>Washington</v>
      </c>
      <c r="K877" t="s">
        <v>116</v>
      </c>
      <c r="L877" t="str">
        <f t="shared" si="55"/>
        <v>Seattle</v>
      </c>
      <c r="M877" t="s">
        <v>22</v>
      </c>
      <c r="N877" t="str">
        <f>IF(M877="", "", IFERROR(VLOOKUP(M877, Data!$A$1:$B$5, 2, 0), "Unkown fuel"))</f>
        <v>very harmful</v>
      </c>
      <c r="O877" t="s">
        <v>23</v>
      </c>
      <c r="P877" t="s">
        <v>24</v>
      </c>
      <c r="Q877" t="s">
        <v>42</v>
      </c>
      <c r="R877" t="s">
        <v>475</v>
      </c>
      <c r="S877">
        <v>2494</v>
      </c>
      <c r="T877" t="s">
        <v>476</v>
      </c>
      <c r="U877" t="s">
        <v>477</v>
      </c>
      <c r="V877">
        <v>7</v>
      </c>
      <c r="W877" t="s">
        <v>29</v>
      </c>
    </row>
    <row r="878" spans="1:23" x14ac:dyDescent="0.3">
      <c r="A878">
        <v>905</v>
      </c>
      <c r="B878" t="s">
        <v>65</v>
      </c>
      <c r="C878">
        <v>2010</v>
      </c>
      <c r="D878">
        <f t="shared" ca="1" si="52"/>
        <v>13</v>
      </c>
      <c r="E878" s="5">
        <v>800000</v>
      </c>
      <c r="F878">
        <v>125000</v>
      </c>
      <c r="G878" t="s">
        <v>56</v>
      </c>
      <c r="H878" t="str">
        <f t="shared" si="53"/>
        <v>West</v>
      </c>
      <c r="I878" t="s">
        <v>21</v>
      </c>
      <c r="J878" t="str">
        <f t="shared" si="54"/>
        <v>Washington</v>
      </c>
      <c r="K878" t="s">
        <v>116</v>
      </c>
      <c r="L878" t="str">
        <f t="shared" si="55"/>
        <v>Seattle</v>
      </c>
      <c r="M878" t="s">
        <v>22</v>
      </c>
      <c r="N878" t="str">
        <f>IF(M878="", "", IFERROR(VLOOKUP(M878, Data!$A$1:$B$5, 2, 0), "Unkown fuel"))</f>
        <v>very harmful</v>
      </c>
      <c r="O878" t="s">
        <v>23</v>
      </c>
      <c r="P878" t="s">
        <v>24</v>
      </c>
      <c r="Q878" t="s">
        <v>33</v>
      </c>
      <c r="R878" t="s">
        <v>468</v>
      </c>
      <c r="S878">
        <v>2982</v>
      </c>
      <c r="T878" t="s">
        <v>469</v>
      </c>
      <c r="U878" t="s">
        <v>169</v>
      </c>
      <c r="V878">
        <v>7</v>
      </c>
      <c r="W878" t="s">
        <v>29</v>
      </c>
    </row>
    <row r="879" spans="1:23" x14ac:dyDescent="0.3">
      <c r="A879">
        <v>906</v>
      </c>
      <c r="B879" t="s">
        <v>46</v>
      </c>
      <c r="C879">
        <v>2011</v>
      </c>
      <c r="D879">
        <f t="shared" ca="1" si="52"/>
        <v>12</v>
      </c>
      <c r="E879" s="5">
        <v>315000</v>
      </c>
      <c r="F879">
        <v>80000</v>
      </c>
      <c r="G879" t="s">
        <v>124</v>
      </c>
      <c r="H879" t="str">
        <f t="shared" si="53"/>
        <v>South</v>
      </c>
      <c r="I879" t="s">
        <v>196</v>
      </c>
      <c r="J879" t="str">
        <f t="shared" si="54"/>
        <v>Florida</v>
      </c>
      <c r="K879" t="s">
        <v>197</v>
      </c>
      <c r="L879" t="str">
        <f t="shared" si="55"/>
        <v>Miami</v>
      </c>
      <c r="M879" t="s">
        <v>41</v>
      </c>
      <c r="N879" t="str">
        <f>IF(M879="", "", IFERROR(VLOOKUP(M879, Data!$A$1:$B$5, 2, 0), "Unkown fuel"))</f>
        <v>harmful</v>
      </c>
      <c r="O879" t="s">
        <v>23</v>
      </c>
      <c r="P879" t="s">
        <v>24</v>
      </c>
      <c r="Q879" t="s">
        <v>25</v>
      </c>
      <c r="R879" t="s">
        <v>142</v>
      </c>
      <c r="S879">
        <v>1197</v>
      </c>
      <c r="T879" t="s">
        <v>431</v>
      </c>
      <c r="U879" t="s">
        <v>432</v>
      </c>
      <c r="V879">
        <v>5</v>
      </c>
      <c r="W879" t="s">
        <v>29</v>
      </c>
    </row>
    <row r="880" spans="1:23" x14ac:dyDescent="0.3">
      <c r="A880">
        <v>907</v>
      </c>
      <c r="B880" t="s">
        <v>192</v>
      </c>
      <c r="C880">
        <v>2014</v>
      </c>
      <c r="D880">
        <f t="shared" ca="1" si="52"/>
        <v>9</v>
      </c>
      <c r="E880" s="5">
        <v>1600000</v>
      </c>
      <c r="F880">
        <v>44000</v>
      </c>
      <c r="G880" t="s">
        <v>124</v>
      </c>
      <c r="H880" t="str">
        <f t="shared" si="53"/>
        <v>South</v>
      </c>
      <c r="I880" t="s">
        <v>125</v>
      </c>
      <c r="J880" t="str">
        <f t="shared" si="54"/>
        <v>Georgia</v>
      </c>
      <c r="K880" t="s">
        <v>126</v>
      </c>
      <c r="L880" t="str">
        <f t="shared" si="55"/>
        <v>Atlanta</v>
      </c>
      <c r="M880" t="s">
        <v>22</v>
      </c>
      <c r="N880" t="str">
        <f>IF(M880="", "", IFERROR(VLOOKUP(M880, Data!$A$1:$B$5, 2, 0), "Unkown fuel"))</f>
        <v>very harmful</v>
      </c>
      <c r="O880" t="s">
        <v>23</v>
      </c>
      <c r="P880" t="s">
        <v>154</v>
      </c>
      <c r="Q880" t="s">
        <v>33</v>
      </c>
      <c r="R880" t="s">
        <v>478</v>
      </c>
      <c r="S880">
        <v>1968</v>
      </c>
      <c r="T880" t="s">
        <v>694</v>
      </c>
      <c r="U880" t="s">
        <v>695</v>
      </c>
      <c r="V880">
        <v>5</v>
      </c>
      <c r="W880" t="s">
        <v>29</v>
      </c>
    </row>
    <row r="881" spans="1:23" x14ac:dyDescent="0.3">
      <c r="A881">
        <v>908</v>
      </c>
      <c r="B881" t="s">
        <v>65</v>
      </c>
      <c r="C881">
        <v>2013</v>
      </c>
      <c r="D881">
        <f t="shared" ca="1" si="52"/>
        <v>10</v>
      </c>
      <c r="E881" s="5">
        <v>409999</v>
      </c>
      <c r="F881">
        <v>90000</v>
      </c>
      <c r="G881" t="s">
        <v>56</v>
      </c>
      <c r="H881" t="str">
        <f t="shared" si="53"/>
        <v>West</v>
      </c>
      <c r="I881" t="s">
        <v>57</v>
      </c>
      <c r="J881" t="str">
        <f t="shared" si="54"/>
        <v>California</v>
      </c>
      <c r="K881" t="s">
        <v>58</v>
      </c>
      <c r="L881" t="str">
        <f t="shared" si="55"/>
        <v>Los Angeles</v>
      </c>
      <c r="M881" t="s">
        <v>22</v>
      </c>
      <c r="N881" t="str">
        <f>IF(M881="", "", IFERROR(VLOOKUP(M881, Data!$A$1:$B$5, 2, 0), "Unkown fuel"))</f>
        <v>very harmful</v>
      </c>
      <c r="O881" t="s">
        <v>23</v>
      </c>
      <c r="P881" t="s">
        <v>24</v>
      </c>
      <c r="Q881" t="s">
        <v>25</v>
      </c>
      <c r="R881" t="s">
        <v>66</v>
      </c>
      <c r="S881">
        <v>1364</v>
      </c>
      <c r="T881" t="s">
        <v>244</v>
      </c>
      <c r="U881" t="s">
        <v>68</v>
      </c>
      <c r="V881">
        <v>5</v>
      </c>
      <c r="W881" t="s">
        <v>29</v>
      </c>
    </row>
    <row r="882" spans="1:23" x14ac:dyDescent="0.3">
      <c r="A882">
        <v>909</v>
      </c>
      <c r="B882" t="s">
        <v>46</v>
      </c>
      <c r="C882">
        <v>2018</v>
      </c>
      <c r="D882">
        <f t="shared" ca="1" si="52"/>
        <v>5</v>
      </c>
      <c r="E882" s="5">
        <v>580000</v>
      </c>
      <c r="F882">
        <v>32000</v>
      </c>
      <c r="G882" t="s">
        <v>19</v>
      </c>
      <c r="H882" t="str">
        <f t="shared" si="53"/>
        <v>East</v>
      </c>
      <c r="I882" t="s">
        <v>20</v>
      </c>
      <c r="J882" t="str">
        <f t="shared" si="54"/>
        <v>District of Columbia</v>
      </c>
      <c r="K882" t="s">
        <v>21</v>
      </c>
      <c r="L882" t="str">
        <f t="shared" si="55"/>
        <v>Washington</v>
      </c>
      <c r="M882" t="s">
        <v>41</v>
      </c>
      <c r="N882" t="str">
        <f>IF(M882="", "", IFERROR(VLOOKUP(M882, Data!$A$1:$B$5, 2, 0), "Unkown fuel"))</f>
        <v>harmful</v>
      </c>
      <c r="O882" t="s">
        <v>23</v>
      </c>
      <c r="P882" t="s">
        <v>24</v>
      </c>
      <c r="Q882" t="s">
        <v>25</v>
      </c>
      <c r="R882" t="s">
        <v>85</v>
      </c>
      <c r="S882">
        <v>1197</v>
      </c>
      <c r="T882" t="s">
        <v>54</v>
      </c>
      <c r="U882" t="s">
        <v>55</v>
      </c>
      <c r="V882">
        <v>5</v>
      </c>
      <c r="W882" t="s">
        <v>29</v>
      </c>
    </row>
    <row r="883" spans="1:23" x14ac:dyDescent="0.3">
      <c r="A883">
        <v>910</v>
      </c>
      <c r="B883" t="s">
        <v>46</v>
      </c>
      <c r="C883">
        <v>2013</v>
      </c>
      <c r="D883">
        <f t="shared" ca="1" si="52"/>
        <v>10</v>
      </c>
      <c r="E883" s="5">
        <v>340000</v>
      </c>
      <c r="F883">
        <v>70000</v>
      </c>
      <c r="G883" t="s">
        <v>19</v>
      </c>
      <c r="H883" t="str">
        <f t="shared" si="53"/>
        <v>East</v>
      </c>
      <c r="I883" t="s">
        <v>20</v>
      </c>
      <c r="J883" t="str">
        <f t="shared" si="54"/>
        <v>District of Columbia</v>
      </c>
      <c r="K883" t="s">
        <v>21</v>
      </c>
      <c r="L883" t="str">
        <f t="shared" si="55"/>
        <v>Washington</v>
      </c>
      <c r="M883" t="s">
        <v>41</v>
      </c>
      <c r="N883" t="str">
        <f>IF(M883="", "", IFERROR(VLOOKUP(M883, Data!$A$1:$B$5, 2, 0), "Unkown fuel"))</f>
        <v>harmful</v>
      </c>
      <c r="O883" t="s">
        <v>23</v>
      </c>
      <c r="P883" t="s">
        <v>24</v>
      </c>
      <c r="Q883" t="s">
        <v>25</v>
      </c>
      <c r="R883" t="s">
        <v>164</v>
      </c>
      <c r="S883">
        <v>1197</v>
      </c>
      <c r="T883" t="s">
        <v>258</v>
      </c>
      <c r="U883" t="s">
        <v>259</v>
      </c>
      <c r="V883">
        <v>5</v>
      </c>
      <c r="W883" t="s">
        <v>29</v>
      </c>
    </row>
    <row r="884" spans="1:23" x14ac:dyDescent="0.3">
      <c r="A884">
        <v>911</v>
      </c>
      <c r="B884" t="s">
        <v>46</v>
      </c>
      <c r="C884">
        <v>2015</v>
      </c>
      <c r="D884">
        <f t="shared" ca="1" si="52"/>
        <v>8</v>
      </c>
      <c r="E884" s="5">
        <v>270000</v>
      </c>
      <c r="F884">
        <v>43000</v>
      </c>
      <c r="G884" t="s">
        <v>38</v>
      </c>
      <c r="H884" t="str">
        <f t="shared" si="53"/>
        <v>Central</v>
      </c>
      <c r="I884" t="s">
        <v>39</v>
      </c>
      <c r="J884" t="str">
        <f t="shared" si="54"/>
        <v>Illinois</v>
      </c>
      <c r="K884" t="s">
        <v>40</v>
      </c>
      <c r="L884" t="str">
        <f t="shared" si="55"/>
        <v>Chicago</v>
      </c>
      <c r="M884" t="s">
        <v>41</v>
      </c>
      <c r="N884" t="str">
        <f>IF(M884="", "", IFERROR(VLOOKUP(M884, Data!$A$1:$B$5, 2, 0), "Unkown fuel"))</f>
        <v>harmful</v>
      </c>
      <c r="O884" t="s">
        <v>23</v>
      </c>
      <c r="P884" t="s">
        <v>24</v>
      </c>
      <c r="Q884" t="s">
        <v>25</v>
      </c>
      <c r="R884" t="s">
        <v>390</v>
      </c>
      <c r="S884">
        <v>814</v>
      </c>
      <c r="T884" t="s">
        <v>541</v>
      </c>
      <c r="U884" t="s">
        <v>542</v>
      </c>
      <c r="V884">
        <v>5</v>
      </c>
      <c r="W884" t="s">
        <v>29</v>
      </c>
    </row>
    <row r="885" spans="1:23" x14ac:dyDescent="0.3">
      <c r="A885">
        <v>912</v>
      </c>
      <c r="B885" t="s">
        <v>109</v>
      </c>
      <c r="C885">
        <v>2017</v>
      </c>
      <c r="D885">
        <f t="shared" ca="1" si="52"/>
        <v>6</v>
      </c>
      <c r="E885" s="5">
        <v>280000</v>
      </c>
      <c r="F885">
        <v>80000</v>
      </c>
      <c r="G885" t="s">
        <v>124</v>
      </c>
      <c r="H885" t="str">
        <f t="shared" si="53"/>
        <v>South</v>
      </c>
      <c r="I885" t="s">
        <v>148</v>
      </c>
      <c r="J885" t="str">
        <f t="shared" si="54"/>
        <v>North Carolina</v>
      </c>
      <c r="K885" t="s">
        <v>149</v>
      </c>
      <c r="L885" t="str">
        <f t="shared" si="55"/>
        <v>Charlotte</v>
      </c>
      <c r="M885" t="s">
        <v>22</v>
      </c>
      <c r="N885" t="str">
        <f>IF(M885="", "", IFERROR(VLOOKUP(M885, Data!$A$1:$B$5, 2, 0), "Unkown fuel"))</f>
        <v>very harmful</v>
      </c>
      <c r="O885" t="s">
        <v>23</v>
      </c>
      <c r="P885" t="s">
        <v>24</v>
      </c>
      <c r="Q885" t="s">
        <v>25</v>
      </c>
      <c r="R885" t="s">
        <v>404</v>
      </c>
      <c r="S885">
        <v>1248</v>
      </c>
      <c r="T885" t="s">
        <v>27</v>
      </c>
      <c r="U885" t="s">
        <v>405</v>
      </c>
      <c r="V885">
        <v>5</v>
      </c>
      <c r="W885" t="s">
        <v>29</v>
      </c>
    </row>
    <row r="886" spans="1:23" x14ac:dyDescent="0.3">
      <c r="A886">
        <v>913</v>
      </c>
      <c r="B886" t="s">
        <v>109</v>
      </c>
      <c r="C886">
        <v>2012</v>
      </c>
      <c r="D886">
        <f t="shared" ca="1" si="52"/>
        <v>11</v>
      </c>
      <c r="E886" s="5">
        <v>130000</v>
      </c>
      <c r="F886">
        <v>60000</v>
      </c>
      <c r="G886" t="s">
        <v>124</v>
      </c>
      <c r="H886" t="str">
        <f t="shared" si="53"/>
        <v>South</v>
      </c>
      <c r="I886" t="s">
        <v>125</v>
      </c>
      <c r="J886" t="str">
        <f t="shared" si="54"/>
        <v>Georgia</v>
      </c>
      <c r="K886" t="s">
        <v>126</v>
      </c>
      <c r="L886" t="str">
        <f t="shared" si="55"/>
        <v>Atlanta</v>
      </c>
      <c r="M886" t="s">
        <v>22</v>
      </c>
      <c r="N886" t="str">
        <f>IF(M886="", "", IFERROR(VLOOKUP(M886, Data!$A$1:$B$5, 2, 0), "Unkown fuel"))</f>
        <v>very harmful</v>
      </c>
      <c r="O886" t="s">
        <v>23</v>
      </c>
      <c r="P886" t="s">
        <v>24</v>
      </c>
      <c r="Q886" t="s">
        <v>25</v>
      </c>
      <c r="R886" t="s">
        <v>659</v>
      </c>
      <c r="S886">
        <v>1248</v>
      </c>
      <c r="T886" t="s">
        <v>27</v>
      </c>
      <c r="U886" t="s">
        <v>405</v>
      </c>
      <c r="V886">
        <v>5</v>
      </c>
      <c r="W886" t="s">
        <v>29</v>
      </c>
    </row>
    <row r="887" spans="1:23" x14ac:dyDescent="0.3">
      <c r="A887">
        <v>914</v>
      </c>
      <c r="B887" t="s">
        <v>46</v>
      </c>
      <c r="C887">
        <v>2014</v>
      </c>
      <c r="D887">
        <f t="shared" ca="1" si="52"/>
        <v>9</v>
      </c>
      <c r="E887" s="5">
        <v>260000</v>
      </c>
      <c r="F887">
        <v>18945</v>
      </c>
      <c r="G887" t="s">
        <v>56</v>
      </c>
      <c r="H887" t="str">
        <f t="shared" si="53"/>
        <v>West</v>
      </c>
      <c r="I887" t="s">
        <v>57</v>
      </c>
      <c r="J887" t="str">
        <f t="shared" si="54"/>
        <v>California</v>
      </c>
      <c r="K887" t="s">
        <v>58</v>
      </c>
      <c r="L887" t="str">
        <f t="shared" si="55"/>
        <v>Los Angeles</v>
      </c>
      <c r="M887" t="s">
        <v>41</v>
      </c>
      <c r="N887" t="str">
        <f>IF(M887="", "", IFERROR(VLOOKUP(M887, Data!$A$1:$B$5, 2, 0), "Unkown fuel"))</f>
        <v>harmful</v>
      </c>
      <c r="O887" t="s">
        <v>23</v>
      </c>
      <c r="P887" t="s">
        <v>24</v>
      </c>
      <c r="Q887" t="s">
        <v>25</v>
      </c>
      <c r="R887" t="s">
        <v>390</v>
      </c>
      <c r="S887">
        <v>814</v>
      </c>
      <c r="T887" t="s">
        <v>541</v>
      </c>
      <c r="U887" t="s">
        <v>542</v>
      </c>
      <c r="V887">
        <v>5</v>
      </c>
      <c r="W887" t="s">
        <v>29</v>
      </c>
    </row>
    <row r="888" spans="1:23" x14ac:dyDescent="0.3">
      <c r="A888">
        <v>915</v>
      </c>
      <c r="B888" t="s">
        <v>46</v>
      </c>
      <c r="C888">
        <v>2018</v>
      </c>
      <c r="D888">
        <f t="shared" ca="1" si="52"/>
        <v>5</v>
      </c>
      <c r="E888" s="5">
        <v>710000</v>
      </c>
      <c r="F888">
        <v>70000</v>
      </c>
      <c r="G888" t="s">
        <v>19</v>
      </c>
      <c r="H888" t="str">
        <f t="shared" si="53"/>
        <v>East</v>
      </c>
      <c r="I888" t="s">
        <v>31</v>
      </c>
      <c r="J888" t="str">
        <f t="shared" si="54"/>
        <v>New York</v>
      </c>
      <c r="K888" t="s">
        <v>32</v>
      </c>
      <c r="L888" t="str">
        <f t="shared" si="55"/>
        <v>New York City</v>
      </c>
      <c r="M888" t="s">
        <v>22</v>
      </c>
      <c r="N888" t="str">
        <f>IF(M888="", "", IFERROR(VLOOKUP(M888, Data!$A$1:$B$5, 2, 0), "Unkown fuel"))</f>
        <v>very harmful</v>
      </c>
      <c r="O888" t="s">
        <v>23</v>
      </c>
      <c r="P888" t="s">
        <v>24</v>
      </c>
      <c r="Q888" t="s">
        <v>25</v>
      </c>
      <c r="R888" t="s">
        <v>496</v>
      </c>
      <c r="S888">
        <v>1186</v>
      </c>
      <c r="T888" t="s">
        <v>466</v>
      </c>
      <c r="U888" t="s">
        <v>504</v>
      </c>
      <c r="V888">
        <v>5</v>
      </c>
      <c r="W888" t="s">
        <v>29</v>
      </c>
    </row>
    <row r="889" spans="1:23" x14ac:dyDescent="0.3">
      <c r="A889">
        <v>916</v>
      </c>
      <c r="B889" t="s">
        <v>18</v>
      </c>
      <c r="C889">
        <v>2013</v>
      </c>
      <c r="D889">
        <f t="shared" ca="1" si="52"/>
        <v>10</v>
      </c>
      <c r="E889" s="5">
        <v>204999</v>
      </c>
      <c r="F889">
        <v>100000</v>
      </c>
      <c r="G889" t="s">
        <v>19</v>
      </c>
      <c r="H889" t="str">
        <f t="shared" si="53"/>
        <v>East</v>
      </c>
      <c r="I889" t="s">
        <v>20</v>
      </c>
      <c r="J889" t="str">
        <f t="shared" si="54"/>
        <v>District of Columbia</v>
      </c>
      <c r="K889" t="s">
        <v>21</v>
      </c>
      <c r="L889" t="str">
        <f t="shared" si="55"/>
        <v>Washington</v>
      </c>
      <c r="M889" t="s">
        <v>41</v>
      </c>
      <c r="N889" t="str">
        <f>IF(M889="", "", IFERROR(VLOOKUP(M889, Data!$A$1:$B$5, 2, 0), "Unkown fuel"))</f>
        <v>harmful</v>
      </c>
      <c r="O889" t="s">
        <v>23</v>
      </c>
      <c r="P889" t="s">
        <v>24</v>
      </c>
      <c r="Q889" t="s">
        <v>42</v>
      </c>
      <c r="R889" t="s">
        <v>282</v>
      </c>
      <c r="S889">
        <v>1196</v>
      </c>
      <c r="T889" t="s">
        <v>268</v>
      </c>
      <c r="U889" t="s">
        <v>269</v>
      </c>
      <c r="V889">
        <v>7</v>
      </c>
      <c r="W889" t="s">
        <v>29</v>
      </c>
    </row>
    <row r="890" spans="1:23" x14ac:dyDescent="0.3">
      <c r="A890">
        <v>917</v>
      </c>
      <c r="B890" t="s">
        <v>145</v>
      </c>
      <c r="C890">
        <v>2017</v>
      </c>
      <c r="D890">
        <f t="shared" ca="1" si="52"/>
        <v>6</v>
      </c>
      <c r="E890" s="5">
        <v>300000</v>
      </c>
      <c r="F890">
        <v>60000</v>
      </c>
      <c r="G890" t="s">
        <v>19</v>
      </c>
      <c r="H890" t="str">
        <f t="shared" si="53"/>
        <v>East</v>
      </c>
      <c r="I890" t="s">
        <v>20</v>
      </c>
      <c r="J890" t="str">
        <f t="shared" si="54"/>
        <v>District of Columbia</v>
      </c>
      <c r="K890" t="s">
        <v>21</v>
      </c>
      <c r="L890" t="str">
        <f t="shared" si="55"/>
        <v>Washington</v>
      </c>
      <c r="M890" t="s">
        <v>41</v>
      </c>
      <c r="N890" t="str">
        <f>IF(M890="", "", IFERROR(VLOOKUP(M890, Data!$A$1:$B$5, 2, 0), "Unkown fuel"))</f>
        <v>harmful</v>
      </c>
      <c r="O890" t="s">
        <v>23</v>
      </c>
      <c r="P890" t="s">
        <v>24</v>
      </c>
      <c r="Q890" t="s">
        <v>25</v>
      </c>
      <c r="R890" t="s">
        <v>669</v>
      </c>
      <c r="S890">
        <v>1198</v>
      </c>
      <c r="T890" t="s">
        <v>86</v>
      </c>
      <c r="U890" t="s">
        <v>147</v>
      </c>
      <c r="V890">
        <v>7</v>
      </c>
      <c r="W890" t="s">
        <v>29</v>
      </c>
    </row>
    <row r="891" spans="1:23" x14ac:dyDescent="0.3">
      <c r="A891">
        <v>918</v>
      </c>
      <c r="B891" t="s">
        <v>18</v>
      </c>
      <c r="C891">
        <v>2009</v>
      </c>
      <c r="D891">
        <f t="shared" ca="1" si="52"/>
        <v>14</v>
      </c>
      <c r="E891" s="5">
        <v>180000</v>
      </c>
      <c r="F891">
        <v>144000</v>
      </c>
      <c r="G891" t="s">
        <v>19</v>
      </c>
      <c r="H891" t="str">
        <f t="shared" si="53"/>
        <v>East</v>
      </c>
      <c r="I891" t="s">
        <v>31</v>
      </c>
      <c r="J891" t="str">
        <f t="shared" si="54"/>
        <v>New York</v>
      </c>
      <c r="K891" t="s">
        <v>32</v>
      </c>
      <c r="L891" t="str">
        <f t="shared" si="55"/>
        <v>New York City</v>
      </c>
      <c r="M891" t="s">
        <v>22</v>
      </c>
      <c r="N891" t="str">
        <f>IF(M891="", "", IFERROR(VLOOKUP(M891, Data!$A$1:$B$5, 2, 0), "Unkown fuel"))</f>
        <v>very harmful</v>
      </c>
      <c r="O891" t="s">
        <v>23</v>
      </c>
      <c r="P891" t="s">
        <v>24</v>
      </c>
      <c r="Q891" t="s">
        <v>33</v>
      </c>
      <c r="R891" t="s">
        <v>81</v>
      </c>
      <c r="S891">
        <v>1248</v>
      </c>
      <c r="T891" t="s">
        <v>82</v>
      </c>
      <c r="U891" t="s">
        <v>28</v>
      </c>
      <c r="V891">
        <v>5</v>
      </c>
      <c r="W891" t="s">
        <v>29</v>
      </c>
    </row>
    <row r="892" spans="1:23" x14ac:dyDescent="0.3">
      <c r="A892">
        <v>919</v>
      </c>
      <c r="B892" t="s">
        <v>88</v>
      </c>
      <c r="C892">
        <v>2016</v>
      </c>
      <c r="D892">
        <f t="shared" ca="1" si="52"/>
        <v>7</v>
      </c>
      <c r="E892" s="5">
        <v>700000</v>
      </c>
      <c r="F892">
        <v>120000</v>
      </c>
      <c r="G892" t="s">
        <v>19</v>
      </c>
      <c r="H892" t="str">
        <f t="shared" si="53"/>
        <v>East</v>
      </c>
      <c r="I892" t="s">
        <v>31</v>
      </c>
      <c r="J892" t="str">
        <f t="shared" si="54"/>
        <v>New York</v>
      </c>
      <c r="K892" t="s">
        <v>32</v>
      </c>
      <c r="L892" t="str">
        <f t="shared" si="55"/>
        <v>New York City</v>
      </c>
      <c r="M892" t="s">
        <v>22</v>
      </c>
      <c r="N892" t="str">
        <f>IF(M892="", "", IFERROR(VLOOKUP(M892, Data!$A$1:$B$5, 2, 0), "Unkown fuel"))</f>
        <v>very harmful</v>
      </c>
      <c r="O892" t="s">
        <v>23</v>
      </c>
      <c r="P892" t="s">
        <v>24</v>
      </c>
      <c r="Q892" t="s">
        <v>25</v>
      </c>
      <c r="R892" t="s">
        <v>623</v>
      </c>
      <c r="S892">
        <v>1493</v>
      </c>
      <c r="T892" t="s">
        <v>171</v>
      </c>
      <c r="U892" t="s">
        <v>445</v>
      </c>
      <c r="V892">
        <v>7</v>
      </c>
      <c r="W892" t="s">
        <v>29</v>
      </c>
    </row>
    <row r="893" spans="1:23" x14ac:dyDescent="0.3">
      <c r="A893">
        <v>920</v>
      </c>
      <c r="B893" t="s">
        <v>46</v>
      </c>
      <c r="C893">
        <v>2012</v>
      </c>
      <c r="D893">
        <f t="shared" ca="1" si="52"/>
        <v>11</v>
      </c>
      <c r="E893" s="5">
        <v>320000</v>
      </c>
      <c r="F893">
        <v>107825</v>
      </c>
      <c r="G893" t="s">
        <v>19</v>
      </c>
      <c r="H893" t="str">
        <f t="shared" si="53"/>
        <v>East</v>
      </c>
      <c r="I893" t="s">
        <v>31</v>
      </c>
      <c r="J893" t="str">
        <f t="shared" si="54"/>
        <v>New York</v>
      </c>
      <c r="K893" t="s">
        <v>32</v>
      </c>
      <c r="L893" t="str">
        <f t="shared" si="55"/>
        <v>New York City</v>
      </c>
      <c r="M893" t="s">
        <v>22</v>
      </c>
      <c r="N893" t="str">
        <f>IF(M893="", "", IFERROR(VLOOKUP(M893, Data!$A$1:$B$5, 2, 0), "Unkown fuel"))</f>
        <v>very harmful</v>
      </c>
      <c r="O893" t="s">
        <v>23</v>
      </c>
      <c r="P893" t="s">
        <v>24</v>
      </c>
      <c r="Q893" t="s">
        <v>33</v>
      </c>
      <c r="R893" t="s">
        <v>291</v>
      </c>
      <c r="S893">
        <v>1396</v>
      </c>
      <c r="T893" t="s">
        <v>48</v>
      </c>
      <c r="U893" t="s">
        <v>49</v>
      </c>
      <c r="V893">
        <v>5</v>
      </c>
      <c r="W893" t="s">
        <v>29</v>
      </c>
    </row>
    <row r="894" spans="1:23" x14ac:dyDescent="0.3">
      <c r="A894">
        <v>921</v>
      </c>
      <c r="B894" t="s">
        <v>18</v>
      </c>
      <c r="C894">
        <v>2020</v>
      </c>
      <c r="D894">
        <f t="shared" ca="1" si="52"/>
        <v>3</v>
      </c>
      <c r="E894" s="5">
        <v>370000</v>
      </c>
      <c r="F894">
        <v>15000</v>
      </c>
      <c r="G894" t="s">
        <v>56</v>
      </c>
      <c r="H894" t="str">
        <f t="shared" si="53"/>
        <v>West</v>
      </c>
      <c r="I894" t="s">
        <v>57</v>
      </c>
      <c r="J894" t="str">
        <f t="shared" si="54"/>
        <v>California</v>
      </c>
      <c r="K894" t="s">
        <v>58</v>
      </c>
      <c r="L894" t="str">
        <f t="shared" si="55"/>
        <v>Los Angeles</v>
      </c>
      <c r="M894" t="s">
        <v>41</v>
      </c>
      <c r="N894" t="str">
        <f>IF(M894="", "", IFERROR(VLOOKUP(M894, Data!$A$1:$B$5, 2, 0), "Unkown fuel"))</f>
        <v>harmful</v>
      </c>
      <c r="O894" t="s">
        <v>23</v>
      </c>
      <c r="P894" t="s">
        <v>24</v>
      </c>
      <c r="Q894" t="s">
        <v>25</v>
      </c>
      <c r="R894" t="s">
        <v>696</v>
      </c>
      <c r="S894">
        <v>796</v>
      </c>
      <c r="T894" t="s">
        <v>118</v>
      </c>
      <c r="U894" t="s">
        <v>119</v>
      </c>
      <c r="V894">
        <v>5</v>
      </c>
      <c r="W894" t="s">
        <v>29</v>
      </c>
    </row>
    <row r="895" spans="1:23" x14ac:dyDescent="0.3">
      <c r="A895">
        <v>922</v>
      </c>
      <c r="B895" t="s">
        <v>75</v>
      </c>
      <c r="C895">
        <v>2018</v>
      </c>
      <c r="D895">
        <f t="shared" ca="1" si="52"/>
        <v>5</v>
      </c>
      <c r="E895" s="5">
        <v>340000</v>
      </c>
      <c r="F895">
        <v>10000</v>
      </c>
      <c r="G895" t="s">
        <v>56</v>
      </c>
      <c r="H895" t="str">
        <f t="shared" si="53"/>
        <v>West</v>
      </c>
      <c r="I895" t="s">
        <v>57</v>
      </c>
      <c r="J895" t="str">
        <f t="shared" si="54"/>
        <v>California</v>
      </c>
      <c r="K895" t="s">
        <v>58</v>
      </c>
      <c r="L895" t="str">
        <f t="shared" si="55"/>
        <v>Los Angeles</v>
      </c>
      <c r="M895" t="s">
        <v>41</v>
      </c>
      <c r="N895" t="str">
        <f>IF(M895="", "", IFERROR(VLOOKUP(M895, Data!$A$1:$B$5, 2, 0), "Unkown fuel"))</f>
        <v>harmful</v>
      </c>
      <c r="O895" t="s">
        <v>23</v>
      </c>
      <c r="P895" t="s">
        <v>24</v>
      </c>
      <c r="Q895" t="s">
        <v>25</v>
      </c>
      <c r="R895" t="s">
        <v>427</v>
      </c>
      <c r="S895">
        <v>799</v>
      </c>
      <c r="T895" t="s">
        <v>428</v>
      </c>
      <c r="U895" t="s">
        <v>429</v>
      </c>
      <c r="V895">
        <v>5</v>
      </c>
      <c r="W895" t="s">
        <v>29</v>
      </c>
    </row>
    <row r="896" spans="1:23" x14ac:dyDescent="0.3">
      <c r="A896">
        <v>923</v>
      </c>
      <c r="B896" t="s">
        <v>18</v>
      </c>
      <c r="C896">
        <v>2019</v>
      </c>
      <c r="D896">
        <f t="shared" ca="1" si="52"/>
        <v>4</v>
      </c>
      <c r="E896" s="5">
        <v>1040000</v>
      </c>
      <c r="F896">
        <v>1620</v>
      </c>
      <c r="G896" t="s">
        <v>19</v>
      </c>
      <c r="H896" t="str">
        <f t="shared" si="53"/>
        <v>East</v>
      </c>
      <c r="I896" t="s">
        <v>31</v>
      </c>
      <c r="J896" t="str">
        <f t="shared" si="54"/>
        <v>New York</v>
      </c>
      <c r="K896" t="s">
        <v>32</v>
      </c>
      <c r="L896" t="str">
        <f t="shared" si="55"/>
        <v>New York City</v>
      </c>
      <c r="M896" t="s">
        <v>41</v>
      </c>
      <c r="N896" t="str">
        <f>IF(M896="", "", IFERROR(VLOOKUP(M896, Data!$A$1:$B$5, 2, 0), "Unkown fuel"))</f>
        <v>harmful</v>
      </c>
      <c r="O896" t="s">
        <v>23</v>
      </c>
      <c r="P896" t="s">
        <v>24</v>
      </c>
      <c r="Q896" t="s">
        <v>25</v>
      </c>
      <c r="R896" t="s">
        <v>76</v>
      </c>
      <c r="S896">
        <v>1462</v>
      </c>
      <c r="T896" t="s">
        <v>409</v>
      </c>
      <c r="U896" t="s">
        <v>697</v>
      </c>
      <c r="V896">
        <v>6</v>
      </c>
      <c r="W896" t="s">
        <v>29</v>
      </c>
    </row>
    <row r="897" spans="1:23" x14ac:dyDescent="0.3">
      <c r="A897">
        <v>924</v>
      </c>
      <c r="B897" t="s">
        <v>46</v>
      </c>
      <c r="C897">
        <v>2018</v>
      </c>
      <c r="D897">
        <f t="shared" ca="1" si="52"/>
        <v>5</v>
      </c>
      <c r="E897" s="5">
        <v>750000</v>
      </c>
      <c r="F897">
        <v>30000</v>
      </c>
      <c r="G897" t="s">
        <v>56</v>
      </c>
      <c r="H897" t="str">
        <f t="shared" si="53"/>
        <v>West</v>
      </c>
      <c r="I897" t="s">
        <v>21</v>
      </c>
      <c r="J897" t="str">
        <f t="shared" si="54"/>
        <v>Washington</v>
      </c>
      <c r="K897" t="s">
        <v>116</v>
      </c>
      <c r="L897" t="str">
        <f t="shared" si="55"/>
        <v>Seattle</v>
      </c>
      <c r="M897" t="s">
        <v>22</v>
      </c>
      <c r="N897" t="str">
        <f>IF(M897="", "", IFERROR(VLOOKUP(M897, Data!$A$1:$B$5, 2, 0), "Unkown fuel"))</f>
        <v>very harmful</v>
      </c>
      <c r="O897" t="s">
        <v>23</v>
      </c>
      <c r="P897" t="s">
        <v>24</v>
      </c>
      <c r="Q897" t="s">
        <v>25</v>
      </c>
      <c r="R897" t="s">
        <v>551</v>
      </c>
      <c r="S897">
        <v>1396</v>
      </c>
      <c r="T897" t="s">
        <v>216</v>
      </c>
      <c r="U897" t="s">
        <v>552</v>
      </c>
      <c r="V897">
        <v>5</v>
      </c>
      <c r="W897" t="s">
        <v>29</v>
      </c>
    </row>
    <row r="898" spans="1:23" x14ac:dyDescent="0.3">
      <c r="A898">
        <v>925</v>
      </c>
      <c r="B898" t="s">
        <v>88</v>
      </c>
      <c r="C898">
        <v>2018</v>
      </c>
      <c r="D898">
        <f t="shared" ref="D898:D961" ca="1" si="56">TRUNC(YEARFRAC(DATE(C898,1,1), TODAY(), 1))</f>
        <v>5</v>
      </c>
      <c r="E898" s="5">
        <v>600000</v>
      </c>
      <c r="F898">
        <v>70000</v>
      </c>
      <c r="G898" t="s">
        <v>19</v>
      </c>
      <c r="H898" t="str">
        <f t="shared" ref="H898:H961" si="57">TRIM(G898)</f>
        <v>East</v>
      </c>
      <c r="I898" t="s">
        <v>31</v>
      </c>
      <c r="J898" t="str">
        <f t="shared" ref="J898:J961" si="58">TRIM(I898)</f>
        <v>New York</v>
      </c>
      <c r="K898" t="s">
        <v>32</v>
      </c>
      <c r="L898" t="str">
        <f t="shared" ref="L898:L961" si="59">TRIM(K898)</f>
        <v>New York City</v>
      </c>
      <c r="M898" t="s">
        <v>22</v>
      </c>
      <c r="N898" t="str">
        <f>IF(M898="", "", IFERROR(VLOOKUP(M898, Data!$A$1:$B$5, 2, 0), "Unkown fuel"))</f>
        <v>very harmful</v>
      </c>
      <c r="O898" t="s">
        <v>23</v>
      </c>
      <c r="P898" t="s">
        <v>24</v>
      </c>
      <c r="Q898" t="s">
        <v>25</v>
      </c>
      <c r="R898" t="s">
        <v>623</v>
      </c>
      <c r="S898">
        <v>2179</v>
      </c>
      <c r="T898" t="s">
        <v>271</v>
      </c>
      <c r="U898" t="s">
        <v>615</v>
      </c>
      <c r="V898">
        <v>9</v>
      </c>
      <c r="W898" t="s">
        <v>29</v>
      </c>
    </row>
    <row r="899" spans="1:23" x14ac:dyDescent="0.3">
      <c r="A899">
        <v>926</v>
      </c>
      <c r="B899" t="s">
        <v>88</v>
      </c>
      <c r="C899">
        <v>2016</v>
      </c>
      <c r="D899">
        <f t="shared" ca="1" si="56"/>
        <v>7</v>
      </c>
      <c r="E899" s="5">
        <v>550000</v>
      </c>
      <c r="F899">
        <v>70000</v>
      </c>
      <c r="G899" t="s">
        <v>56</v>
      </c>
      <c r="H899" t="str">
        <f t="shared" si="57"/>
        <v>West</v>
      </c>
      <c r="I899" t="s">
        <v>57</v>
      </c>
      <c r="J899" t="str">
        <f t="shared" si="58"/>
        <v>California</v>
      </c>
      <c r="K899" t="s">
        <v>58</v>
      </c>
      <c r="L899" t="str">
        <f t="shared" si="59"/>
        <v>Los Angeles</v>
      </c>
      <c r="M899" t="s">
        <v>22</v>
      </c>
      <c r="N899" t="str">
        <f>IF(M899="", "", IFERROR(VLOOKUP(M899, Data!$A$1:$B$5, 2, 0), "Unkown fuel"))</f>
        <v>very harmful</v>
      </c>
      <c r="O899" t="s">
        <v>23</v>
      </c>
      <c r="P899" t="s">
        <v>24</v>
      </c>
      <c r="Q899" t="s">
        <v>25</v>
      </c>
      <c r="R899" t="s">
        <v>489</v>
      </c>
      <c r="S899">
        <v>2523</v>
      </c>
      <c r="T899" t="s">
        <v>486</v>
      </c>
      <c r="U899" t="s">
        <v>596</v>
      </c>
      <c r="V899">
        <v>9</v>
      </c>
      <c r="W899" t="s">
        <v>29</v>
      </c>
    </row>
    <row r="900" spans="1:23" x14ac:dyDescent="0.3">
      <c r="A900">
        <v>927</v>
      </c>
      <c r="B900" t="s">
        <v>65</v>
      </c>
      <c r="C900">
        <v>2013</v>
      </c>
      <c r="D900">
        <f t="shared" ca="1" si="56"/>
        <v>10</v>
      </c>
      <c r="E900" s="5">
        <v>600000</v>
      </c>
      <c r="F900">
        <v>95000</v>
      </c>
      <c r="G900" t="s">
        <v>56</v>
      </c>
      <c r="H900" t="str">
        <f t="shared" si="57"/>
        <v>West</v>
      </c>
      <c r="I900" t="s">
        <v>57</v>
      </c>
      <c r="J900" t="str">
        <f t="shared" si="58"/>
        <v>California</v>
      </c>
      <c r="K900" t="s">
        <v>58</v>
      </c>
      <c r="L900" t="str">
        <f t="shared" si="59"/>
        <v>Los Angeles</v>
      </c>
      <c r="M900" t="s">
        <v>22</v>
      </c>
      <c r="N900" t="str">
        <f>IF(M900="", "", IFERROR(VLOOKUP(M900, Data!$A$1:$B$5, 2, 0), "Unkown fuel"))</f>
        <v>very harmful</v>
      </c>
      <c r="O900" t="s">
        <v>23</v>
      </c>
      <c r="P900" t="s">
        <v>24</v>
      </c>
      <c r="Q900" t="s">
        <v>33</v>
      </c>
      <c r="R900" t="s">
        <v>170</v>
      </c>
      <c r="S900">
        <v>2494</v>
      </c>
      <c r="T900" t="s">
        <v>451</v>
      </c>
      <c r="U900" t="s">
        <v>172</v>
      </c>
      <c r="V900">
        <v>7</v>
      </c>
      <c r="W900" t="s">
        <v>29</v>
      </c>
    </row>
    <row r="901" spans="1:23" x14ac:dyDescent="0.3">
      <c r="A901">
        <v>928</v>
      </c>
      <c r="B901" t="s">
        <v>109</v>
      </c>
      <c r="C901">
        <v>2017</v>
      </c>
      <c r="D901">
        <f t="shared" ca="1" si="56"/>
        <v>6</v>
      </c>
      <c r="E901" s="5">
        <v>550000</v>
      </c>
      <c r="F901">
        <v>50000</v>
      </c>
      <c r="G901" t="s">
        <v>19</v>
      </c>
      <c r="H901" t="str">
        <f t="shared" si="57"/>
        <v>East</v>
      </c>
      <c r="I901" t="s">
        <v>206</v>
      </c>
      <c r="J901" t="str">
        <f t="shared" si="58"/>
        <v>Pennsylvania</v>
      </c>
      <c r="K901" t="s">
        <v>207</v>
      </c>
      <c r="L901" t="str">
        <f t="shared" si="59"/>
        <v>Philadelphia</v>
      </c>
      <c r="M901" t="s">
        <v>22</v>
      </c>
      <c r="N901" t="str">
        <f>IF(M901="", "", IFERROR(VLOOKUP(M901, Data!$A$1:$B$5, 2, 0), "Unkown fuel"))</f>
        <v>very harmful</v>
      </c>
      <c r="O901" t="s">
        <v>23</v>
      </c>
      <c r="P901" t="s">
        <v>24</v>
      </c>
      <c r="Q901" t="s">
        <v>25</v>
      </c>
      <c r="R901" t="s">
        <v>117</v>
      </c>
      <c r="S901">
        <v>1047</v>
      </c>
      <c r="T901" t="s">
        <v>471</v>
      </c>
      <c r="U901" t="s">
        <v>472</v>
      </c>
      <c r="V901">
        <v>5</v>
      </c>
      <c r="W901" t="s">
        <v>29</v>
      </c>
    </row>
    <row r="902" spans="1:23" x14ac:dyDescent="0.3">
      <c r="A902">
        <v>929</v>
      </c>
      <c r="B902" t="s">
        <v>37</v>
      </c>
      <c r="C902">
        <v>2015</v>
      </c>
      <c r="D902">
        <f t="shared" ca="1" si="56"/>
        <v>8</v>
      </c>
      <c r="E902" s="5">
        <v>750000</v>
      </c>
      <c r="F902">
        <v>160000</v>
      </c>
      <c r="G902" t="s">
        <v>19</v>
      </c>
      <c r="H902" t="str">
        <f t="shared" si="57"/>
        <v>East</v>
      </c>
      <c r="I902" t="s">
        <v>206</v>
      </c>
      <c r="J902" t="str">
        <f t="shared" si="58"/>
        <v>Pennsylvania</v>
      </c>
      <c r="K902" t="s">
        <v>207</v>
      </c>
      <c r="L902" t="str">
        <f t="shared" si="59"/>
        <v>Philadelphia</v>
      </c>
      <c r="M902" t="s">
        <v>22</v>
      </c>
      <c r="N902" t="str">
        <f>IF(M902="", "", IFERROR(VLOOKUP(M902, Data!$A$1:$B$5, 2, 0), "Unkown fuel"))</f>
        <v>very harmful</v>
      </c>
      <c r="O902" t="s">
        <v>23</v>
      </c>
      <c r="P902" t="s">
        <v>24</v>
      </c>
      <c r="Q902" t="s">
        <v>25</v>
      </c>
      <c r="R902" t="s">
        <v>225</v>
      </c>
      <c r="S902">
        <v>1498</v>
      </c>
      <c r="T902" t="s">
        <v>105</v>
      </c>
      <c r="U902" t="s">
        <v>95</v>
      </c>
      <c r="V902">
        <v>5</v>
      </c>
      <c r="W902" t="s">
        <v>29</v>
      </c>
    </row>
    <row r="903" spans="1:23" x14ac:dyDescent="0.3">
      <c r="A903">
        <v>930</v>
      </c>
      <c r="B903" t="s">
        <v>46</v>
      </c>
      <c r="C903">
        <v>2019</v>
      </c>
      <c r="D903">
        <f t="shared" ca="1" si="56"/>
        <v>4</v>
      </c>
      <c r="E903" s="5">
        <v>450000</v>
      </c>
      <c r="F903">
        <v>10000</v>
      </c>
      <c r="G903" t="s">
        <v>19</v>
      </c>
      <c r="H903" t="str">
        <f t="shared" si="57"/>
        <v>East</v>
      </c>
      <c r="I903" t="s">
        <v>206</v>
      </c>
      <c r="J903" t="str">
        <f t="shared" si="58"/>
        <v>Pennsylvania</v>
      </c>
      <c r="K903" t="s">
        <v>207</v>
      </c>
      <c r="L903" t="str">
        <f t="shared" si="59"/>
        <v>Philadelphia</v>
      </c>
      <c r="M903" t="s">
        <v>41</v>
      </c>
      <c r="N903" t="str">
        <f>IF(M903="", "", IFERROR(VLOOKUP(M903, Data!$A$1:$B$5, 2, 0), "Unkown fuel"))</f>
        <v>harmful</v>
      </c>
      <c r="O903" t="s">
        <v>23</v>
      </c>
      <c r="P903" t="s">
        <v>24</v>
      </c>
      <c r="Q903" t="s">
        <v>25</v>
      </c>
      <c r="R903" t="s">
        <v>110</v>
      </c>
      <c r="S903">
        <v>1086</v>
      </c>
      <c r="T903" t="s">
        <v>388</v>
      </c>
      <c r="U903" t="s">
        <v>611</v>
      </c>
      <c r="V903">
        <v>5</v>
      </c>
      <c r="W903" t="s">
        <v>29</v>
      </c>
    </row>
    <row r="904" spans="1:23" x14ac:dyDescent="0.3">
      <c r="A904">
        <v>931</v>
      </c>
      <c r="B904" t="s">
        <v>18</v>
      </c>
      <c r="C904">
        <v>2012</v>
      </c>
      <c r="D904">
        <f t="shared" ca="1" si="56"/>
        <v>11</v>
      </c>
      <c r="E904" s="5">
        <v>400000</v>
      </c>
      <c r="F904">
        <v>100000</v>
      </c>
      <c r="G904" t="s">
        <v>19</v>
      </c>
      <c r="H904" t="str">
        <f t="shared" si="57"/>
        <v>East</v>
      </c>
      <c r="I904" t="s">
        <v>206</v>
      </c>
      <c r="J904" t="str">
        <f t="shared" si="58"/>
        <v>Pennsylvania</v>
      </c>
      <c r="K904" t="s">
        <v>207</v>
      </c>
      <c r="L904" t="str">
        <f t="shared" si="59"/>
        <v>Philadelphia</v>
      </c>
      <c r="M904" t="s">
        <v>22</v>
      </c>
      <c r="N904" t="str">
        <f>IF(M904="", "", IFERROR(VLOOKUP(M904, Data!$A$1:$B$5, 2, 0), "Unkown fuel"))</f>
        <v>very harmful</v>
      </c>
      <c r="O904" t="s">
        <v>23</v>
      </c>
      <c r="P904" t="s">
        <v>24</v>
      </c>
      <c r="Q904" t="s">
        <v>42</v>
      </c>
      <c r="R904" t="s">
        <v>307</v>
      </c>
      <c r="S904">
        <v>1248</v>
      </c>
      <c r="T904" t="s">
        <v>216</v>
      </c>
      <c r="U904" t="s">
        <v>95</v>
      </c>
      <c r="V904">
        <v>7</v>
      </c>
      <c r="W904" t="s">
        <v>29</v>
      </c>
    </row>
    <row r="905" spans="1:23" x14ac:dyDescent="0.3">
      <c r="A905">
        <v>932</v>
      </c>
      <c r="B905" t="s">
        <v>18</v>
      </c>
      <c r="C905">
        <v>2016</v>
      </c>
      <c r="D905">
        <f t="shared" ca="1" si="56"/>
        <v>7</v>
      </c>
      <c r="E905" s="5">
        <v>520000</v>
      </c>
      <c r="F905">
        <v>50000</v>
      </c>
      <c r="G905" t="s">
        <v>56</v>
      </c>
      <c r="H905" t="str">
        <f t="shared" si="57"/>
        <v>West</v>
      </c>
      <c r="I905" t="s">
        <v>57</v>
      </c>
      <c r="J905" t="str">
        <f t="shared" si="58"/>
        <v>California</v>
      </c>
      <c r="K905" t="s">
        <v>58</v>
      </c>
      <c r="L905" t="str">
        <f t="shared" si="59"/>
        <v>Los Angeles</v>
      </c>
      <c r="M905" t="s">
        <v>22</v>
      </c>
      <c r="N905" t="str">
        <f>IF(M905="", "", IFERROR(VLOOKUP(M905, Data!$A$1:$B$5, 2, 0), "Unkown fuel"))</f>
        <v>very harmful</v>
      </c>
      <c r="O905" t="s">
        <v>23</v>
      </c>
      <c r="P905" t="s">
        <v>24</v>
      </c>
      <c r="Q905" t="s">
        <v>33</v>
      </c>
      <c r="R905" t="s">
        <v>229</v>
      </c>
      <c r="S905">
        <v>1248</v>
      </c>
      <c r="T905" t="s">
        <v>27</v>
      </c>
      <c r="U905" t="s">
        <v>28</v>
      </c>
      <c r="V905">
        <v>5</v>
      </c>
      <c r="W905" t="s">
        <v>29</v>
      </c>
    </row>
    <row r="906" spans="1:23" x14ac:dyDescent="0.3">
      <c r="A906">
        <v>933</v>
      </c>
      <c r="B906" t="s">
        <v>18</v>
      </c>
      <c r="C906">
        <v>2013</v>
      </c>
      <c r="D906">
        <f t="shared" ca="1" si="56"/>
        <v>10</v>
      </c>
      <c r="E906" s="5">
        <v>199000</v>
      </c>
      <c r="F906">
        <v>60000</v>
      </c>
      <c r="G906" t="s">
        <v>19</v>
      </c>
      <c r="H906" t="str">
        <f t="shared" si="57"/>
        <v>East</v>
      </c>
      <c r="I906" t="s">
        <v>83</v>
      </c>
      <c r="J906" t="str">
        <f t="shared" si="58"/>
        <v>Massachusetts</v>
      </c>
      <c r="K906" t="s">
        <v>84</v>
      </c>
      <c r="L906" t="str">
        <f t="shared" si="59"/>
        <v>Boston</v>
      </c>
      <c r="M906" t="s">
        <v>41</v>
      </c>
      <c r="N906" t="str">
        <f>IF(M906="", "", IFERROR(VLOOKUP(M906, Data!$A$1:$B$5, 2, 0), "Unkown fuel"))</f>
        <v>harmful</v>
      </c>
      <c r="O906" t="s">
        <v>23</v>
      </c>
      <c r="P906" t="s">
        <v>24</v>
      </c>
      <c r="Q906" t="s">
        <v>33</v>
      </c>
      <c r="R906" t="s">
        <v>698</v>
      </c>
      <c r="S906">
        <v>998</v>
      </c>
      <c r="T906" t="s">
        <v>67</v>
      </c>
      <c r="U906" t="s">
        <v>141</v>
      </c>
      <c r="V906">
        <v>5</v>
      </c>
      <c r="W906" t="s">
        <v>29</v>
      </c>
    </row>
    <row r="907" spans="1:23" x14ac:dyDescent="0.3">
      <c r="A907">
        <v>934</v>
      </c>
      <c r="B907" t="s">
        <v>120</v>
      </c>
      <c r="C907">
        <v>2012</v>
      </c>
      <c r="D907">
        <f t="shared" ca="1" si="56"/>
        <v>11</v>
      </c>
      <c r="E907" s="5">
        <v>150000</v>
      </c>
      <c r="F907">
        <v>110000</v>
      </c>
      <c r="G907" t="s">
        <v>19</v>
      </c>
      <c r="H907" t="str">
        <f t="shared" si="57"/>
        <v>East</v>
      </c>
      <c r="I907" t="s">
        <v>83</v>
      </c>
      <c r="J907" t="str">
        <f t="shared" si="58"/>
        <v>Massachusetts</v>
      </c>
      <c r="K907" t="s">
        <v>84</v>
      </c>
      <c r="L907" t="str">
        <f t="shared" si="59"/>
        <v>Boston</v>
      </c>
      <c r="M907" t="s">
        <v>22</v>
      </c>
      <c r="N907" t="str">
        <f>IF(M907="", "", IFERROR(VLOOKUP(M907, Data!$A$1:$B$5, 2, 0), "Unkown fuel"))</f>
        <v>very harmful</v>
      </c>
      <c r="O907" t="s">
        <v>23</v>
      </c>
      <c r="P907" t="s">
        <v>24</v>
      </c>
      <c r="Q907" t="s">
        <v>25</v>
      </c>
      <c r="R907" t="s">
        <v>583</v>
      </c>
      <c r="S907">
        <v>936</v>
      </c>
      <c r="T907" t="s">
        <v>584</v>
      </c>
      <c r="U907" t="s">
        <v>585</v>
      </c>
      <c r="V907">
        <v>5</v>
      </c>
      <c r="W907" t="s">
        <v>29</v>
      </c>
    </row>
    <row r="908" spans="1:23" x14ac:dyDescent="0.3">
      <c r="A908">
        <v>935</v>
      </c>
      <c r="B908" t="s">
        <v>46</v>
      </c>
      <c r="C908">
        <v>2016</v>
      </c>
      <c r="D908">
        <f t="shared" ca="1" si="56"/>
        <v>7</v>
      </c>
      <c r="E908" s="5">
        <v>540000</v>
      </c>
      <c r="F908">
        <v>80000</v>
      </c>
      <c r="G908" t="s">
        <v>124</v>
      </c>
      <c r="H908" t="str">
        <f t="shared" si="57"/>
        <v>South</v>
      </c>
      <c r="I908" t="s">
        <v>125</v>
      </c>
      <c r="J908" t="str">
        <f t="shared" si="58"/>
        <v>Georgia</v>
      </c>
      <c r="K908" t="s">
        <v>126</v>
      </c>
      <c r="L908" t="str">
        <f t="shared" si="59"/>
        <v>Atlanta</v>
      </c>
      <c r="M908" t="s">
        <v>22</v>
      </c>
      <c r="N908" t="str">
        <f>IF(M908="", "", IFERROR(VLOOKUP(M908, Data!$A$1:$B$5, 2, 0), "Unkown fuel"))</f>
        <v>very harmful</v>
      </c>
      <c r="O908" t="s">
        <v>23</v>
      </c>
      <c r="P908" t="s">
        <v>24</v>
      </c>
      <c r="Q908" t="s">
        <v>42</v>
      </c>
      <c r="R908" t="s">
        <v>551</v>
      </c>
      <c r="S908">
        <v>1396</v>
      </c>
      <c r="T908" t="s">
        <v>100</v>
      </c>
      <c r="U908" t="s">
        <v>552</v>
      </c>
      <c r="V908">
        <v>5</v>
      </c>
      <c r="W908" t="s">
        <v>29</v>
      </c>
    </row>
    <row r="909" spans="1:23" x14ac:dyDescent="0.3">
      <c r="A909">
        <v>936</v>
      </c>
      <c r="B909" t="s">
        <v>18</v>
      </c>
      <c r="C909">
        <v>2011</v>
      </c>
      <c r="D909">
        <f t="shared" ca="1" si="56"/>
        <v>12</v>
      </c>
      <c r="E909" s="5">
        <v>250000</v>
      </c>
      <c r="F909">
        <v>85000</v>
      </c>
      <c r="G909" t="s">
        <v>38</v>
      </c>
      <c r="H909" t="str">
        <f t="shared" si="57"/>
        <v>Central</v>
      </c>
      <c r="I909" t="s">
        <v>70</v>
      </c>
      <c r="J909" t="str">
        <f t="shared" si="58"/>
        <v>Texas</v>
      </c>
      <c r="K909" t="s">
        <v>71</v>
      </c>
      <c r="L909" t="str">
        <f t="shared" si="59"/>
        <v>Houston</v>
      </c>
      <c r="M909" t="s">
        <v>22</v>
      </c>
      <c r="N909" t="str">
        <f>IF(M909="", "", IFERROR(VLOOKUP(M909, Data!$A$1:$B$5, 2, 0), "Unkown fuel"))</f>
        <v>very harmful</v>
      </c>
      <c r="O909" t="s">
        <v>23</v>
      </c>
      <c r="P909" t="s">
        <v>24</v>
      </c>
      <c r="Q909" t="s">
        <v>33</v>
      </c>
      <c r="R909" t="s">
        <v>107</v>
      </c>
      <c r="S909">
        <v>1248</v>
      </c>
      <c r="T909" t="s">
        <v>108</v>
      </c>
      <c r="U909" t="s">
        <v>95</v>
      </c>
      <c r="V909">
        <v>5</v>
      </c>
      <c r="W909" t="s">
        <v>29</v>
      </c>
    </row>
    <row r="910" spans="1:23" x14ac:dyDescent="0.3">
      <c r="A910">
        <v>937</v>
      </c>
      <c r="B910" t="s">
        <v>18</v>
      </c>
      <c r="C910">
        <v>2010</v>
      </c>
      <c r="D910">
        <f t="shared" ca="1" si="56"/>
        <v>13</v>
      </c>
      <c r="E910" s="5">
        <v>200000</v>
      </c>
      <c r="F910">
        <v>90000</v>
      </c>
      <c r="G910" t="s">
        <v>19</v>
      </c>
      <c r="H910" t="str">
        <f t="shared" si="57"/>
        <v>East</v>
      </c>
      <c r="I910" t="s">
        <v>31</v>
      </c>
      <c r="J910" t="str">
        <f t="shared" si="58"/>
        <v>New York</v>
      </c>
      <c r="K910" t="s">
        <v>32</v>
      </c>
      <c r="L910" t="str">
        <f t="shared" si="59"/>
        <v>New York City</v>
      </c>
      <c r="M910" t="s">
        <v>41</v>
      </c>
      <c r="N910" t="str">
        <f>IF(M910="", "", IFERROR(VLOOKUP(M910, Data!$A$1:$B$5, 2, 0), "Unkown fuel"))</f>
        <v>harmful</v>
      </c>
      <c r="O910" t="s">
        <v>23</v>
      </c>
      <c r="P910" t="s">
        <v>24</v>
      </c>
      <c r="Q910" t="s">
        <v>33</v>
      </c>
      <c r="R910" t="s">
        <v>85</v>
      </c>
      <c r="S910">
        <v>1061</v>
      </c>
      <c r="T910" t="s">
        <v>86</v>
      </c>
      <c r="U910" t="s">
        <v>87</v>
      </c>
      <c r="V910">
        <v>5</v>
      </c>
      <c r="W910" t="s">
        <v>29</v>
      </c>
    </row>
    <row r="911" spans="1:23" x14ac:dyDescent="0.3">
      <c r="A911">
        <v>938</v>
      </c>
      <c r="B911" t="s">
        <v>109</v>
      </c>
      <c r="C911">
        <v>2011</v>
      </c>
      <c r="D911">
        <f t="shared" ca="1" si="56"/>
        <v>12</v>
      </c>
      <c r="E911" s="5">
        <v>130000</v>
      </c>
      <c r="F911">
        <v>90000</v>
      </c>
      <c r="G911" t="s">
        <v>19</v>
      </c>
      <c r="H911" t="str">
        <f t="shared" si="57"/>
        <v>East</v>
      </c>
      <c r="I911" t="s">
        <v>31</v>
      </c>
      <c r="J911" t="str">
        <f t="shared" si="58"/>
        <v>New York</v>
      </c>
      <c r="K911" t="s">
        <v>32</v>
      </c>
      <c r="L911" t="str">
        <f t="shared" si="59"/>
        <v>New York City</v>
      </c>
      <c r="M911" t="s">
        <v>22</v>
      </c>
      <c r="N911" t="str">
        <f>IF(M911="", "", IFERROR(VLOOKUP(M911, Data!$A$1:$B$5, 2, 0), "Unkown fuel"))</f>
        <v>very harmful</v>
      </c>
      <c r="O911" t="s">
        <v>23</v>
      </c>
      <c r="P911" t="s">
        <v>24</v>
      </c>
      <c r="Q911" t="s">
        <v>33</v>
      </c>
      <c r="R911" t="s">
        <v>653</v>
      </c>
      <c r="S911">
        <v>1396</v>
      </c>
      <c r="T911" t="s">
        <v>471</v>
      </c>
      <c r="U911" t="s">
        <v>472</v>
      </c>
      <c r="V911">
        <v>5</v>
      </c>
      <c r="W911" t="s">
        <v>29</v>
      </c>
    </row>
    <row r="912" spans="1:23" x14ac:dyDescent="0.3">
      <c r="A912">
        <v>939</v>
      </c>
      <c r="B912" t="s">
        <v>18</v>
      </c>
      <c r="C912">
        <v>2007</v>
      </c>
      <c r="D912">
        <f t="shared" ca="1" si="56"/>
        <v>16</v>
      </c>
      <c r="E912" s="5">
        <v>90000</v>
      </c>
      <c r="F912">
        <v>90000</v>
      </c>
      <c r="G912" t="s">
        <v>56</v>
      </c>
      <c r="H912" t="str">
        <f t="shared" si="57"/>
        <v>West</v>
      </c>
      <c r="I912" t="s">
        <v>21</v>
      </c>
      <c r="J912" t="str">
        <f t="shared" si="58"/>
        <v>Washington</v>
      </c>
      <c r="K912" t="s">
        <v>116</v>
      </c>
      <c r="L912" t="str">
        <f t="shared" si="59"/>
        <v>Seattle</v>
      </c>
      <c r="M912" t="s">
        <v>41</v>
      </c>
      <c r="N912" t="str">
        <f>IF(M912="", "", IFERROR(VLOOKUP(M912, Data!$A$1:$B$5, 2, 0), "Unkown fuel"))</f>
        <v>harmful</v>
      </c>
      <c r="O912" t="s">
        <v>23</v>
      </c>
      <c r="P912" t="s">
        <v>24</v>
      </c>
      <c r="Q912" t="s">
        <v>25</v>
      </c>
      <c r="R912" t="s">
        <v>50</v>
      </c>
      <c r="S912">
        <v>796</v>
      </c>
      <c r="T912" t="s">
        <v>63</v>
      </c>
      <c r="U912" t="s">
        <v>64</v>
      </c>
      <c r="V912">
        <v>4</v>
      </c>
      <c r="W912" t="s">
        <v>29</v>
      </c>
    </row>
    <row r="913" spans="1:23" x14ac:dyDescent="0.3">
      <c r="A913">
        <v>940</v>
      </c>
      <c r="B913" t="s">
        <v>46</v>
      </c>
      <c r="C913">
        <v>2012</v>
      </c>
      <c r="D913">
        <f t="shared" ca="1" si="56"/>
        <v>11</v>
      </c>
      <c r="E913" s="5">
        <v>450000</v>
      </c>
      <c r="F913">
        <v>120000</v>
      </c>
      <c r="G913" t="s">
        <v>56</v>
      </c>
      <c r="H913" t="str">
        <f t="shared" si="57"/>
        <v>West</v>
      </c>
      <c r="I913" t="s">
        <v>57</v>
      </c>
      <c r="J913" t="str">
        <f t="shared" si="58"/>
        <v>California</v>
      </c>
      <c r="K913" t="s">
        <v>58</v>
      </c>
      <c r="L913" t="str">
        <f t="shared" si="59"/>
        <v>Los Angeles</v>
      </c>
      <c r="M913" t="s">
        <v>22</v>
      </c>
      <c r="N913" t="str">
        <f>IF(M913="", "", IFERROR(VLOOKUP(M913, Data!$A$1:$B$5, 2, 0), "Unkown fuel"))</f>
        <v>very harmful</v>
      </c>
      <c r="O913" t="s">
        <v>23</v>
      </c>
      <c r="P913" t="s">
        <v>24</v>
      </c>
      <c r="Q913" t="s">
        <v>33</v>
      </c>
      <c r="R913" t="s">
        <v>288</v>
      </c>
      <c r="S913">
        <v>1582</v>
      </c>
      <c r="T913" t="s">
        <v>289</v>
      </c>
      <c r="U913" t="s">
        <v>290</v>
      </c>
      <c r="V913">
        <v>5</v>
      </c>
      <c r="W913" t="s">
        <v>29</v>
      </c>
    </row>
    <row r="914" spans="1:23" x14ac:dyDescent="0.3">
      <c r="A914">
        <v>941</v>
      </c>
      <c r="B914" t="s">
        <v>46</v>
      </c>
      <c r="C914">
        <v>2009</v>
      </c>
      <c r="D914">
        <f t="shared" ca="1" si="56"/>
        <v>14</v>
      </c>
      <c r="E914" s="5">
        <v>280000</v>
      </c>
      <c r="F914">
        <v>120000</v>
      </c>
      <c r="G914" t="s">
        <v>19</v>
      </c>
      <c r="H914" t="str">
        <f t="shared" si="57"/>
        <v>East</v>
      </c>
      <c r="I914" t="s">
        <v>31</v>
      </c>
      <c r="J914" t="str">
        <f t="shared" si="58"/>
        <v>New York</v>
      </c>
      <c r="K914" t="s">
        <v>32</v>
      </c>
      <c r="L914" t="str">
        <f t="shared" si="59"/>
        <v>New York City</v>
      </c>
      <c r="M914" t="s">
        <v>22</v>
      </c>
      <c r="N914" t="str">
        <f>IF(M914="", "", IFERROR(VLOOKUP(M914, Data!$A$1:$B$5, 2, 0), "Unkown fuel"))</f>
        <v>very harmful</v>
      </c>
      <c r="O914" t="s">
        <v>23</v>
      </c>
      <c r="P914" t="s">
        <v>24</v>
      </c>
      <c r="Q914" t="s">
        <v>25</v>
      </c>
      <c r="R914" t="s">
        <v>699</v>
      </c>
      <c r="S914">
        <v>1493</v>
      </c>
      <c r="T914" t="s">
        <v>508</v>
      </c>
      <c r="U914" t="s">
        <v>535</v>
      </c>
      <c r="V914">
        <v>5</v>
      </c>
      <c r="W914" t="s">
        <v>29</v>
      </c>
    </row>
    <row r="915" spans="1:23" x14ac:dyDescent="0.3">
      <c r="A915">
        <v>942</v>
      </c>
      <c r="B915" t="s">
        <v>109</v>
      </c>
      <c r="C915">
        <v>2007</v>
      </c>
      <c r="D915">
        <f t="shared" ca="1" si="56"/>
        <v>16</v>
      </c>
      <c r="E915" s="5">
        <v>280000</v>
      </c>
      <c r="F915">
        <v>160000</v>
      </c>
      <c r="G915" t="s">
        <v>56</v>
      </c>
      <c r="H915" t="str">
        <f t="shared" si="57"/>
        <v>West</v>
      </c>
      <c r="I915" t="s">
        <v>57</v>
      </c>
      <c r="J915" t="str">
        <f t="shared" si="58"/>
        <v>California</v>
      </c>
      <c r="K915" t="s">
        <v>210</v>
      </c>
      <c r="L915" t="str">
        <f t="shared" si="59"/>
        <v>San Diego</v>
      </c>
      <c r="M915" t="s">
        <v>22</v>
      </c>
      <c r="N915" t="str">
        <f>IF(M915="", "", IFERROR(VLOOKUP(M915, Data!$A$1:$B$5, 2, 0), "Unkown fuel"))</f>
        <v>very harmful</v>
      </c>
      <c r="O915" t="s">
        <v>23</v>
      </c>
      <c r="P915" t="s">
        <v>24</v>
      </c>
      <c r="Q915" t="s">
        <v>33</v>
      </c>
      <c r="R915" t="s">
        <v>150</v>
      </c>
      <c r="S915">
        <v>2956</v>
      </c>
      <c r="T915" t="s">
        <v>293</v>
      </c>
      <c r="U915" t="s">
        <v>152</v>
      </c>
      <c r="V915">
        <v>7</v>
      </c>
      <c r="W915" t="s">
        <v>29</v>
      </c>
    </row>
    <row r="916" spans="1:23" x14ac:dyDescent="0.3">
      <c r="A916">
        <v>943</v>
      </c>
      <c r="B916" t="s">
        <v>18</v>
      </c>
      <c r="C916">
        <v>2006</v>
      </c>
      <c r="D916">
        <f t="shared" ca="1" si="56"/>
        <v>17</v>
      </c>
      <c r="E916" s="5">
        <v>120000</v>
      </c>
      <c r="F916">
        <v>141000</v>
      </c>
      <c r="G916" t="s">
        <v>19</v>
      </c>
      <c r="H916" t="str">
        <f t="shared" si="57"/>
        <v>East</v>
      </c>
      <c r="I916" t="s">
        <v>83</v>
      </c>
      <c r="J916" t="str">
        <f t="shared" si="58"/>
        <v>Massachusetts</v>
      </c>
      <c r="K916" t="s">
        <v>84</v>
      </c>
      <c r="L916" t="str">
        <f t="shared" si="59"/>
        <v>Boston</v>
      </c>
      <c r="M916" t="s">
        <v>41</v>
      </c>
      <c r="N916" t="str">
        <f>IF(M916="", "", IFERROR(VLOOKUP(M916, Data!$A$1:$B$5, 2, 0), "Unkown fuel"))</f>
        <v>harmful</v>
      </c>
      <c r="O916" t="s">
        <v>23</v>
      </c>
      <c r="P916" t="s">
        <v>24</v>
      </c>
      <c r="Q916" t="s">
        <v>33</v>
      </c>
      <c r="R916" t="s">
        <v>60</v>
      </c>
      <c r="S916">
        <v>993</v>
      </c>
      <c r="T916" t="s">
        <v>79</v>
      </c>
      <c r="U916" t="s">
        <v>80</v>
      </c>
      <c r="V916">
        <v>5</v>
      </c>
      <c r="W916" t="s">
        <v>29</v>
      </c>
    </row>
    <row r="917" spans="1:23" x14ac:dyDescent="0.3">
      <c r="A917">
        <v>944</v>
      </c>
      <c r="B917" t="s">
        <v>18</v>
      </c>
      <c r="C917">
        <v>2008</v>
      </c>
      <c r="D917">
        <f t="shared" ca="1" si="56"/>
        <v>15</v>
      </c>
      <c r="E917" s="5">
        <v>290000</v>
      </c>
      <c r="F917">
        <v>100000</v>
      </c>
      <c r="G917" t="s">
        <v>19</v>
      </c>
      <c r="H917" t="str">
        <f t="shared" si="57"/>
        <v>East</v>
      </c>
      <c r="I917" t="s">
        <v>83</v>
      </c>
      <c r="J917" t="str">
        <f t="shared" si="58"/>
        <v>Massachusetts</v>
      </c>
      <c r="K917" t="s">
        <v>84</v>
      </c>
      <c r="L917" t="str">
        <f t="shared" si="59"/>
        <v>Boston</v>
      </c>
      <c r="M917" t="s">
        <v>22</v>
      </c>
      <c r="N917" t="str">
        <f>IF(M917="", "", IFERROR(VLOOKUP(M917, Data!$A$1:$B$5, 2, 0), "Unkown fuel"))</f>
        <v>very harmful</v>
      </c>
      <c r="O917" t="s">
        <v>23</v>
      </c>
      <c r="P917" t="s">
        <v>24</v>
      </c>
      <c r="Q917" t="s">
        <v>33</v>
      </c>
      <c r="R917" t="s">
        <v>159</v>
      </c>
      <c r="S917">
        <v>1248</v>
      </c>
      <c r="T917" t="s">
        <v>393</v>
      </c>
      <c r="U917" t="s">
        <v>28</v>
      </c>
      <c r="V917">
        <v>5</v>
      </c>
      <c r="W917" t="s">
        <v>29</v>
      </c>
    </row>
    <row r="918" spans="1:23" x14ac:dyDescent="0.3">
      <c r="A918">
        <v>945</v>
      </c>
      <c r="B918" t="s">
        <v>46</v>
      </c>
      <c r="C918">
        <v>2019</v>
      </c>
      <c r="D918">
        <f t="shared" ca="1" si="56"/>
        <v>4</v>
      </c>
      <c r="E918" s="5">
        <v>1000000</v>
      </c>
      <c r="F918">
        <v>15000</v>
      </c>
      <c r="G918" t="s">
        <v>19</v>
      </c>
      <c r="H918" t="str">
        <f t="shared" si="57"/>
        <v>East</v>
      </c>
      <c r="I918" t="s">
        <v>83</v>
      </c>
      <c r="J918" t="str">
        <f t="shared" si="58"/>
        <v>Massachusetts</v>
      </c>
      <c r="K918" t="s">
        <v>84</v>
      </c>
      <c r="L918" t="str">
        <f t="shared" si="59"/>
        <v>Boston</v>
      </c>
      <c r="M918" t="s">
        <v>22</v>
      </c>
      <c r="N918" t="str">
        <f>IF(M918="", "", IFERROR(VLOOKUP(M918, Data!$A$1:$B$5, 2, 0), "Unkown fuel"))</f>
        <v>very harmful</v>
      </c>
      <c r="O918" t="s">
        <v>23</v>
      </c>
      <c r="P918" t="s">
        <v>24</v>
      </c>
      <c r="Q918" t="s">
        <v>25</v>
      </c>
      <c r="R918" t="s">
        <v>700</v>
      </c>
      <c r="S918">
        <v>1396</v>
      </c>
      <c r="T918" t="s">
        <v>434</v>
      </c>
      <c r="U918" t="s">
        <v>101</v>
      </c>
      <c r="V918">
        <v>5</v>
      </c>
      <c r="W918" t="s">
        <v>29</v>
      </c>
    </row>
    <row r="919" spans="1:23" x14ac:dyDescent="0.3">
      <c r="A919">
        <v>946</v>
      </c>
      <c r="B919" t="s">
        <v>18</v>
      </c>
      <c r="C919">
        <v>2012</v>
      </c>
      <c r="D919">
        <f t="shared" ca="1" si="56"/>
        <v>11</v>
      </c>
      <c r="E919" s="5">
        <v>415000</v>
      </c>
      <c r="F919">
        <v>108000</v>
      </c>
      <c r="G919" t="s">
        <v>19</v>
      </c>
      <c r="H919" t="str">
        <f t="shared" si="57"/>
        <v>East</v>
      </c>
      <c r="I919" t="s">
        <v>83</v>
      </c>
      <c r="J919" t="str">
        <f t="shared" si="58"/>
        <v>Massachusetts</v>
      </c>
      <c r="K919" t="s">
        <v>84</v>
      </c>
      <c r="L919" t="str">
        <f t="shared" si="59"/>
        <v>Boston</v>
      </c>
      <c r="M919" t="s">
        <v>22</v>
      </c>
      <c r="N919" t="str">
        <f>IF(M919="", "", IFERROR(VLOOKUP(M919, Data!$A$1:$B$5, 2, 0), "Unkown fuel"))</f>
        <v>very harmful</v>
      </c>
      <c r="O919" t="s">
        <v>23</v>
      </c>
      <c r="P919" t="s">
        <v>24</v>
      </c>
      <c r="Q919" t="s">
        <v>25</v>
      </c>
      <c r="R919" t="s">
        <v>81</v>
      </c>
      <c r="S919">
        <v>1248</v>
      </c>
      <c r="T919" t="s">
        <v>82</v>
      </c>
      <c r="U919" t="s">
        <v>28</v>
      </c>
      <c r="V919">
        <v>5</v>
      </c>
      <c r="W919" t="s">
        <v>29</v>
      </c>
    </row>
    <row r="920" spans="1:23" x14ac:dyDescent="0.3">
      <c r="A920">
        <v>947</v>
      </c>
      <c r="B920" t="s">
        <v>18</v>
      </c>
      <c r="C920">
        <v>2012</v>
      </c>
      <c r="D920">
        <f t="shared" ca="1" si="56"/>
        <v>11</v>
      </c>
      <c r="E920" s="5">
        <v>415000</v>
      </c>
      <c r="F920">
        <v>108000</v>
      </c>
      <c r="G920" t="s">
        <v>19</v>
      </c>
      <c r="H920" t="str">
        <f t="shared" si="57"/>
        <v>East</v>
      </c>
      <c r="I920" t="s">
        <v>31</v>
      </c>
      <c r="J920" t="str">
        <f t="shared" si="58"/>
        <v>New York</v>
      </c>
      <c r="K920" t="s">
        <v>32</v>
      </c>
      <c r="L920" t="str">
        <f t="shared" si="59"/>
        <v>New York City</v>
      </c>
      <c r="M920" t="s">
        <v>22</v>
      </c>
      <c r="N920" t="str">
        <f>IF(M920="", "", IFERROR(VLOOKUP(M920, Data!$A$1:$B$5, 2, 0), "Unkown fuel"))</f>
        <v>very harmful</v>
      </c>
      <c r="O920" t="s">
        <v>23</v>
      </c>
      <c r="P920" t="s">
        <v>24</v>
      </c>
      <c r="Q920" t="s">
        <v>25</v>
      </c>
      <c r="R920" t="s">
        <v>26</v>
      </c>
      <c r="S920">
        <v>1248</v>
      </c>
      <c r="T920" t="s">
        <v>27</v>
      </c>
      <c r="U920" t="s">
        <v>28</v>
      </c>
      <c r="V920">
        <v>5</v>
      </c>
      <c r="W920" t="s">
        <v>29</v>
      </c>
    </row>
    <row r="921" spans="1:23" x14ac:dyDescent="0.3">
      <c r="A921">
        <v>948</v>
      </c>
      <c r="B921" t="s">
        <v>120</v>
      </c>
      <c r="C921">
        <v>2015</v>
      </c>
      <c r="D921">
        <f t="shared" ca="1" si="56"/>
        <v>8</v>
      </c>
      <c r="E921" s="5">
        <v>240000</v>
      </c>
      <c r="F921">
        <v>55000</v>
      </c>
      <c r="G921" t="s">
        <v>56</v>
      </c>
      <c r="H921" t="str">
        <f t="shared" si="57"/>
        <v>West</v>
      </c>
      <c r="I921" t="s">
        <v>21</v>
      </c>
      <c r="J921" t="str">
        <f t="shared" si="58"/>
        <v>Washington</v>
      </c>
      <c r="K921" t="s">
        <v>116</v>
      </c>
      <c r="L921" t="str">
        <f t="shared" si="59"/>
        <v>Seattle</v>
      </c>
      <c r="M921" t="s">
        <v>22</v>
      </c>
      <c r="N921" t="str">
        <f>IF(M921="", "", IFERROR(VLOOKUP(M921, Data!$A$1:$B$5, 2, 0), "Unkown fuel"))</f>
        <v>very harmful</v>
      </c>
      <c r="O921" t="s">
        <v>23</v>
      </c>
      <c r="P921" t="s">
        <v>24</v>
      </c>
      <c r="Q921" t="s">
        <v>25</v>
      </c>
      <c r="R921" t="s">
        <v>583</v>
      </c>
      <c r="S921">
        <v>936</v>
      </c>
      <c r="T921" t="s">
        <v>616</v>
      </c>
      <c r="U921" t="s">
        <v>617</v>
      </c>
      <c r="V921">
        <v>5</v>
      </c>
      <c r="W921" t="s">
        <v>29</v>
      </c>
    </row>
    <row r="922" spans="1:23" x14ac:dyDescent="0.3">
      <c r="A922">
        <v>949</v>
      </c>
      <c r="B922" t="s">
        <v>109</v>
      </c>
      <c r="C922">
        <v>2010</v>
      </c>
      <c r="D922">
        <f t="shared" ca="1" si="56"/>
        <v>13</v>
      </c>
      <c r="E922" s="5">
        <v>250000</v>
      </c>
      <c r="F922">
        <v>37944</v>
      </c>
      <c r="G922" t="s">
        <v>38</v>
      </c>
      <c r="H922" t="str">
        <f t="shared" si="57"/>
        <v>Central</v>
      </c>
      <c r="I922" t="s">
        <v>70</v>
      </c>
      <c r="J922" t="str">
        <f t="shared" si="58"/>
        <v>Texas</v>
      </c>
      <c r="K922" t="s">
        <v>92</v>
      </c>
      <c r="L922" t="str">
        <f t="shared" si="59"/>
        <v>Dallas</v>
      </c>
      <c r="M922" t="s">
        <v>22</v>
      </c>
      <c r="N922" t="str">
        <f>IF(M922="", "", IFERROR(VLOOKUP(M922, Data!$A$1:$B$5, 2, 0), "Unkown fuel"))</f>
        <v>very harmful</v>
      </c>
      <c r="O922" t="s">
        <v>23</v>
      </c>
      <c r="P922" t="s">
        <v>24</v>
      </c>
      <c r="Q922" t="s">
        <v>25</v>
      </c>
      <c r="R922" t="s">
        <v>677</v>
      </c>
      <c r="S922">
        <v>1248</v>
      </c>
      <c r="T922" t="s">
        <v>393</v>
      </c>
      <c r="U922" t="s">
        <v>701</v>
      </c>
      <c r="V922">
        <v>5</v>
      </c>
      <c r="W922" t="s">
        <v>29</v>
      </c>
    </row>
    <row r="923" spans="1:23" x14ac:dyDescent="0.3">
      <c r="A923">
        <v>950</v>
      </c>
      <c r="B923" t="s">
        <v>69</v>
      </c>
      <c r="C923">
        <v>2011</v>
      </c>
      <c r="D923">
        <f t="shared" ca="1" si="56"/>
        <v>12</v>
      </c>
      <c r="E923" s="5">
        <v>175000</v>
      </c>
      <c r="F923">
        <v>90400</v>
      </c>
      <c r="G923" t="s">
        <v>38</v>
      </c>
      <c r="H923" t="str">
        <f t="shared" si="57"/>
        <v>Central</v>
      </c>
      <c r="I923" t="s">
        <v>70</v>
      </c>
      <c r="J923" t="str">
        <f t="shared" si="58"/>
        <v>Texas</v>
      </c>
      <c r="K923" t="s">
        <v>92</v>
      </c>
      <c r="L923" t="str">
        <f t="shared" si="59"/>
        <v>Dallas</v>
      </c>
      <c r="M923" t="s">
        <v>22</v>
      </c>
      <c r="N923" t="str">
        <f>IF(M923="", "", IFERROR(VLOOKUP(M923, Data!$A$1:$B$5, 2, 0), "Unkown fuel"))</f>
        <v>very harmful</v>
      </c>
      <c r="O923" t="s">
        <v>23</v>
      </c>
      <c r="P923" t="s">
        <v>24</v>
      </c>
      <c r="Q923" t="s">
        <v>25</v>
      </c>
      <c r="R923" t="s">
        <v>72</v>
      </c>
      <c r="S923">
        <v>1399</v>
      </c>
      <c r="T923" t="s">
        <v>388</v>
      </c>
      <c r="U923" t="s">
        <v>74</v>
      </c>
      <c r="V923">
        <v>5</v>
      </c>
      <c r="W923" t="s">
        <v>29</v>
      </c>
    </row>
    <row r="924" spans="1:23" x14ac:dyDescent="0.3">
      <c r="A924">
        <v>951</v>
      </c>
      <c r="B924" t="s">
        <v>46</v>
      </c>
      <c r="C924">
        <v>2008</v>
      </c>
      <c r="D924">
        <f t="shared" ca="1" si="56"/>
        <v>15</v>
      </c>
      <c r="E924" s="5">
        <v>220000</v>
      </c>
      <c r="F924">
        <v>85000</v>
      </c>
      <c r="G924" t="s">
        <v>56</v>
      </c>
      <c r="H924" t="str">
        <f t="shared" si="57"/>
        <v>West</v>
      </c>
      <c r="I924" t="s">
        <v>57</v>
      </c>
      <c r="J924" t="str">
        <f t="shared" si="58"/>
        <v>California</v>
      </c>
      <c r="K924" t="s">
        <v>58</v>
      </c>
      <c r="L924" t="str">
        <f t="shared" si="59"/>
        <v>Los Angeles</v>
      </c>
      <c r="M924" t="s">
        <v>22</v>
      </c>
      <c r="N924" t="str">
        <f>IF(M924="", "", IFERROR(VLOOKUP(M924, Data!$A$1:$B$5, 2, 0), "Unkown fuel"))</f>
        <v>very harmful</v>
      </c>
      <c r="O924" t="s">
        <v>23</v>
      </c>
      <c r="P924" t="s">
        <v>24</v>
      </c>
      <c r="Q924" t="s">
        <v>33</v>
      </c>
      <c r="R924" t="s">
        <v>127</v>
      </c>
      <c r="S924">
        <v>1493</v>
      </c>
      <c r="T924" t="s">
        <v>508</v>
      </c>
      <c r="U924" t="s">
        <v>535</v>
      </c>
      <c r="V924">
        <v>5</v>
      </c>
      <c r="W924" t="s">
        <v>29</v>
      </c>
    </row>
    <row r="925" spans="1:23" x14ac:dyDescent="0.3">
      <c r="A925">
        <v>952</v>
      </c>
      <c r="B925" t="s">
        <v>18</v>
      </c>
      <c r="C925">
        <v>2003</v>
      </c>
      <c r="D925">
        <f t="shared" ca="1" si="56"/>
        <v>20</v>
      </c>
      <c r="E925" s="5">
        <v>85000</v>
      </c>
      <c r="F925">
        <v>120000</v>
      </c>
      <c r="G925" t="s">
        <v>56</v>
      </c>
      <c r="H925" t="str">
        <f t="shared" si="57"/>
        <v>West</v>
      </c>
      <c r="I925" t="s">
        <v>57</v>
      </c>
      <c r="J925" t="str">
        <f t="shared" si="58"/>
        <v>California</v>
      </c>
      <c r="K925" t="s">
        <v>58</v>
      </c>
      <c r="L925" t="str">
        <f t="shared" si="59"/>
        <v>Los Angeles</v>
      </c>
      <c r="M925" t="s">
        <v>22</v>
      </c>
      <c r="N925" t="str">
        <f>IF(M925="", "", IFERROR(VLOOKUP(M925, Data!$A$1:$B$5, 2, 0), "Unkown fuel"))</f>
        <v>very harmful</v>
      </c>
      <c r="O925" t="s">
        <v>23</v>
      </c>
      <c r="P925" t="s">
        <v>24</v>
      </c>
      <c r="Q925" t="s">
        <v>42</v>
      </c>
      <c r="R925" t="s">
        <v>574</v>
      </c>
      <c r="S925">
        <v>1527</v>
      </c>
      <c r="T925" t="s">
        <v>702</v>
      </c>
      <c r="U925" t="s">
        <v>703</v>
      </c>
      <c r="V925">
        <v>5</v>
      </c>
      <c r="W925" t="s">
        <v>29</v>
      </c>
    </row>
    <row r="926" spans="1:23" x14ac:dyDescent="0.3">
      <c r="A926">
        <v>953</v>
      </c>
      <c r="B926" t="s">
        <v>18</v>
      </c>
      <c r="C926">
        <v>2019</v>
      </c>
      <c r="D926">
        <f t="shared" ca="1" si="56"/>
        <v>4</v>
      </c>
      <c r="E926" s="5">
        <v>675000</v>
      </c>
      <c r="F926">
        <v>5000</v>
      </c>
      <c r="G926" t="s">
        <v>19</v>
      </c>
      <c r="H926" t="str">
        <f t="shared" si="57"/>
        <v>East</v>
      </c>
      <c r="I926" t="s">
        <v>31</v>
      </c>
      <c r="J926" t="str">
        <f t="shared" si="58"/>
        <v>New York</v>
      </c>
      <c r="K926" t="s">
        <v>32</v>
      </c>
      <c r="L926" t="str">
        <f t="shared" si="59"/>
        <v>New York City</v>
      </c>
      <c r="M926" t="s">
        <v>41</v>
      </c>
      <c r="N926" t="str">
        <f>IF(M926="", "", IFERROR(VLOOKUP(M926, Data!$A$1:$B$5, 2, 0), "Unkown fuel"))</f>
        <v>harmful</v>
      </c>
      <c r="O926" t="s">
        <v>23</v>
      </c>
      <c r="P926" t="s">
        <v>24</v>
      </c>
      <c r="Q926" t="s">
        <v>25</v>
      </c>
      <c r="R926" t="s">
        <v>264</v>
      </c>
      <c r="S926">
        <v>1197</v>
      </c>
      <c r="T926" t="s">
        <v>265</v>
      </c>
      <c r="U926" t="s">
        <v>266</v>
      </c>
      <c r="V926">
        <v>5</v>
      </c>
      <c r="W926" t="s">
        <v>29</v>
      </c>
    </row>
    <row r="927" spans="1:23" x14ac:dyDescent="0.3">
      <c r="A927">
        <v>954</v>
      </c>
      <c r="B927" t="s">
        <v>75</v>
      </c>
      <c r="C927">
        <v>2016</v>
      </c>
      <c r="D927">
        <f t="shared" ca="1" si="56"/>
        <v>7</v>
      </c>
      <c r="E927" s="5">
        <v>535000</v>
      </c>
      <c r="F927">
        <v>50000</v>
      </c>
      <c r="G927" t="s">
        <v>124</v>
      </c>
      <c r="H927" t="str">
        <f t="shared" si="57"/>
        <v>South</v>
      </c>
      <c r="I927" t="s">
        <v>148</v>
      </c>
      <c r="J927" t="str">
        <f t="shared" si="58"/>
        <v>North Carolina</v>
      </c>
      <c r="K927" t="s">
        <v>149</v>
      </c>
      <c r="L927" t="str">
        <f t="shared" si="59"/>
        <v>Charlotte</v>
      </c>
      <c r="M927" t="s">
        <v>22</v>
      </c>
      <c r="N927" t="str">
        <f>IF(M927="", "", IFERROR(VLOOKUP(M927, Data!$A$1:$B$5, 2, 0), "Unkown fuel"))</f>
        <v>very harmful</v>
      </c>
      <c r="O927" t="s">
        <v>23</v>
      </c>
      <c r="P927" t="s">
        <v>24</v>
      </c>
      <c r="Q927" t="s">
        <v>25</v>
      </c>
      <c r="R927" t="s">
        <v>704</v>
      </c>
      <c r="S927">
        <v>1461</v>
      </c>
      <c r="T927" t="s">
        <v>298</v>
      </c>
      <c r="U927" t="s">
        <v>95</v>
      </c>
      <c r="V927">
        <v>5</v>
      </c>
      <c r="W927" t="s">
        <v>29</v>
      </c>
    </row>
    <row r="928" spans="1:23" x14ac:dyDescent="0.3">
      <c r="A928">
        <v>955</v>
      </c>
      <c r="B928" t="s">
        <v>75</v>
      </c>
      <c r="C928">
        <v>2019</v>
      </c>
      <c r="D928">
        <f t="shared" ca="1" si="56"/>
        <v>4</v>
      </c>
      <c r="E928" s="5">
        <v>675000</v>
      </c>
      <c r="F928">
        <v>5000</v>
      </c>
      <c r="G928" t="s">
        <v>124</v>
      </c>
      <c r="H928" t="str">
        <f t="shared" si="57"/>
        <v>South</v>
      </c>
      <c r="I928" t="s">
        <v>148</v>
      </c>
      <c r="J928" t="str">
        <f t="shared" si="58"/>
        <v>North Carolina</v>
      </c>
      <c r="K928" t="s">
        <v>149</v>
      </c>
      <c r="L928" t="str">
        <f t="shared" si="59"/>
        <v>Charlotte</v>
      </c>
      <c r="M928" t="s">
        <v>41</v>
      </c>
      <c r="N928" t="str">
        <f>IF(M928="", "", IFERROR(VLOOKUP(M928, Data!$A$1:$B$5, 2, 0), "Unkown fuel"))</f>
        <v>harmful</v>
      </c>
      <c r="O928" t="s">
        <v>23</v>
      </c>
      <c r="P928" t="s">
        <v>24</v>
      </c>
      <c r="Q928" t="s">
        <v>25</v>
      </c>
      <c r="R928" t="s">
        <v>72</v>
      </c>
      <c r="S928">
        <v>999</v>
      </c>
      <c r="T928" t="s">
        <v>687</v>
      </c>
      <c r="U928" t="s">
        <v>688</v>
      </c>
      <c r="V928">
        <v>7</v>
      </c>
      <c r="W928" t="s">
        <v>29</v>
      </c>
    </row>
    <row r="929" spans="1:23" x14ac:dyDescent="0.3">
      <c r="A929">
        <v>956</v>
      </c>
      <c r="B929" t="s">
        <v>18</v>
      </c>
      <c r="C929">
        <v>2016</v>
      </c>
      <c r="D929">
        <f t="shared" ca="1" si="56"/>
        <v>7</v>
      </c>
      <c r="E929" s="5">
        <v>800000</v>
      </c>
      <c r="F929">
        <v>90000</v>
      </c>
      <c r="G929" t="s">
        <v>124</v>
      </c>
      <c r="H929" t="str">
        <f t="shared" si="57"/>
        <v>South</v>
      </c>
      <c r="I929" t="s">
        <v>148</v>
      </c>
      <c r="J929" t="str">
        <f t="shared" si="58"/>
        <v>North Carolina</v>
      </c>
      <c r="K929" t="s">
        <v>149</v>
      </c>
      <c r="L929" t="str">
        <f t="shared" si="59"/>
        <v>Charlotte</v>
      </c>
      <c r="M929" t="s">
        <v>22</v>
      </c>
      <c r="N929" t="str">
        <f>IF(M929="", "", IFERROR(VLOOKUP(M929, Data!$A$1:$B$5, 2, 0), "Unkown fuel"))</f>
        <v>very harmful</v>
      </c>
      <c r="O929" t="s">
        <v>23</v>
      </c>
      <c r="P929" t="s">
        <v>24</v>
      </c>
      <c r="Q929" t="s">
        <v>25</v>
      </c>
      <c r="R929" t="s">
        <v>129</v>
      </c>
      <c r="S929">
        <v>1248</v>
      </c>
      <c r="T929" t="s">
        <v>94</v>
      </c>
      <c r="U929" t="s">
        <v>95</v>
      </c>
      <c r="V929">
        <v>5</v>
      </c>
      <c r="W929" t="s">
        <v>29</v>
      </c>
    </row>
    <row r="930" spans="1:23" x14ac:dyDescent="0.3">
      <c r="A930">
        <v>957</v>
      </c>
      <c r="B930" t="s">
        <v>18</v>
      </c>
      <c r="C930">
        <v>2012</v>
      </c>
      <c r="D930">
        <f t="shared" ca="1" si="56"/>
        <v>11</v>
      </c>
      <c r="E930" s="5">
        <v>425000</v>
      </c>
      <c r="F930">
        <v>96000</v>
      </c>
      <c r="G930" t="s">
        <v>56</v>
      </c>
      <c r="H930" t="str">
        <f t="shared" si="57"/>
        <v>West</v>
      </c>
      <c r="I930" t="s">
        <v>57</v>
      </c>
      <c r="J930" t="str">
        <f t="shared" si="58"/>
        <v>California</v>
      </c>
      <c r="K930" t="s">
        <v>58</v>
      </c>
      <c r="L930" t="str">
        <f t="shared" si="59"/>
        <v>Los Angeles</v>
      </c>
      <c r="M930" t="s">
        <v>22</v>
      </c>
      <c r="N930" t="str">
        <f>IF(M930="", "", IFERROR(VLOOKUP(M930, Data!$A$1:$B$5, 2, 0), "Unkown fuel"))</f>
        <v>very harmful</v>
      </c>
      <c r="O930" t="s">
        <v>23</v>
      </c>
      <c r="P930" t="s">
        <v>24</v>
      </c>
      <c r="Q930" t="s">
        <v>33</v>
      </c>
      <c r="R930" t="s">
        <v>307</v>
      </c>
      <c r="S930">
        <v>1248</v>
      </c>
      <c r="T930" t="s">
        <v>108</v>
      </c>
      <c r="U930" t="s">
        <v>95</v>
      </c>
      <c r="V930">
        <v>7</v>
      </c>
      <c r="W930" t="s">
        <v>29</v>
      </c>
    </row>
    <row r="931" spans="1:23" x14ac:dyDescent="0.3">
      <c r="A931">
        <v>958</v>
      </c>
      <c r="B931" t="s">
        <v>18</v>
      </c>
      <c r="C931">
        <v>2011</v>
      </c>
      <c r="D931">
        <f t="shared" ca="1" si="56"/>
        <v>12</v>
      </c>
      <c r="E931" s="5">
        <v>150000</v>
      </c>
      <c r="F931">
        <v>80000</v>
      </c>
      <c r="G931" t="s">
        <v>56</v>
      </c>
      <c r="H931" t="str">
        <f t="shared" si="57"/>
        <v>West</v>
      </c>
      <c r="I931" t="s">
        <v>57</v>
      </c>
      <c r="J931" t="str">
        <f t="shared" si="58"/>
        <v>California</v>
      </c>
      <c r="K931" t="s">
        <v>58</v>
      </c>
      <c r="L931" t="str">
        <f t="shared" si="59"/>
        <v>Los Angeles</v>
      </c>
      <c r="M931" t="s">
        <v>41</v>
      </c>
      <c r="N931" t="str">
        <f>IF(M931="", "", IFERROR(VLOOKUP(M931, Data!$A$1:$B$5, 2, 0), "Unkown fuel"))</f>
        <v>harmful</v>
      </c>
      <c r="O931" t="s">
        <v>23</v>
      </c>
      <c r="P931" t="s">
        <v>24</v>
      </c>
      <c r="Q931" t="s">
        <v>42</v>
      </c>
      <c r="R931" t="s">
        <v>267</v>
      </c>
      <c r="S931">
        <v>1196</v>
      </c>
      <c r="T931" t="s">
        <v>268</v>
      </c>
      <c r="U931" t="s">
        <v>269</v>
      </c>
      <c r="V931">
        <v>5</v>
      </c>
      <c r="W931" t="s">
        <v>29</v>
      </c>
    </row>
    <row r="932" spans="1:23" x14ac:dyDescent="0.3">
      <c r="A932">
        <v>959</v>
      </c>
      <c r="B932" t="s">
        <v>18</v>
      </c>
      <c r="C932">
        <v>2007</v>
      </c>
      <c r="D932">
        <f t="shared" ca="1" si="56"/>
        <v>16</v>
      </c>
      <c r="E932" s="5">
        <v>90000</v>
      </c>
      <c r="F932">
        <v>60000</v>
      </c>
      <c r="G932" t="s">
        <v>19</v>
      </c>
      <c r="H932" t="str">
        <f t="shared" si="57"/>
        <v>East</v>
      </c>
      <c r="I932" t="s">
        <v>31</v>
      </c>
      <c r="J932" t="str">
        <f t="shared" si="58"/>
        <v>New York</v>
      </c>
      <c r="K932" t="s">
        <v>32</v>
      </c>
      <c r="L932" t="str">
        <f t="shared" si="59"/>
        <v>New York City</v>
      </c>
      <c r="M932" t="s">
        <v>41</v>
      </c>
      <c r="N932" t="str">
        <f>IF(M932="", "", IFERROR(VLOOKUP(M932, Data!$A$1:$B$5, 2, 0), "Unkown fuel"))</f>
        <v>harmful</v>
      </c>
      <c r="O932" t="s">
        <v>23</v>
      </c>
      <c r="P932" t="s">
        <v>24</v>
      </c>
      <c r="Q932" t="s">
        <v>33</v>
      </c>
      <c r="R932" t="s">
        <v>121</v>
      </c>
      <c r="S932">
        <v>1061</v>
      </c>
      <c r="T932" t="s">
        <v>705</v>
      </c>
      <c r="U932" t="s">
        <v>87</v>
      </c>
      <c r="V932">
        <v>5</v>
      </c>
      <c r="W932" t="s">
        <v>29</v>
      </c>
    </row>
    <row r="933" spans="1:23" x14ac:dyDescent="0.3">
      <c r="A933">
        <v>960</v>
      </c>
      <c r="B933" t="s">
        <v>88</v>
      </c>
      <c r="C933">
        <v>2015</v>
      </c>
      <c r="D933">
        <f t="shared" ca="1" si="56"/>
        <v>8</v>
      </c>
      <c r="E933" s="5">
        <v>850000</v>
      </c>
      <c r="F933">
        <v>90000</v>
      </c>
      <c r="G933" t="s">
        <v>19</v>
      </c>
      <c r="H933" t="str">
        <f t="shared" si="57"/>
        <v>East</v>
      </c>
      <c r="I933" t="s">
        <v>20</v>
      </c>
      <c r="J933" t="str">
        <f t="shared" si="58"/>
        <v>District of Columbia</v>
      </c>
      <c r="K933" t="s">
        <v>21</v>
      </c>
      <c r="L933" t="str">
        <f t="shared" si="59"/>
        <v>Washington</v>
      </c>
      <c r="M933" t="s">
        <v>22</v>
      </c>
      <c r="N933" t="str">
        <f>IF(M933="", "", IFERROR(VLOOKUP(M933, Data!$A$1:$B$5, 2, 0), "Unkown fuel"))</f>
        <v>very harmful</v>
      </c>
      <c r="O933" t="s">
        <v>23</v>
      </c>
      <c r="P933" t="s">
        <v>24</v>
      </c>
      <c r="Q933" t="s">
        <v>25</v>
      </c>
      <c r="R933" t="s">
        <v>282</v>
      </c>
      <c r="S933">
        <v>2179</v>
      </c>
      <c r="T933" t="s">
        <v>446</v>
      </c>
      <c r="U933" t="s">
        <v>447</v>
      </c>
      <c r="V933">
        <v>7</v>
      </c>
      <c r="W933" t="s">
        <v>29</v>
      </c>
    </row>
    <row r="934" spans="1:23" x14ac:dyDescent="0.3">
      <c r="A934">
        <v>961</v>
      </c>
      <c r="B934" t="s">
        <v>65</v>
      </c>
      <c r="C934">
        <v>2008</v>
      </c>
      <c r="D934">
        <f t="shared" ca="1" si="56"/>
        <v>15</v>
      </c>
      <c r="E934" s="5">
        <v>330000</v>
      </c>
      <c r="F934">
        <v>193623</v>
      </c>
      <c r="G934" t="s">
        <v>19</v>
      </c>
      <c r="H934" t="str">
        <f t="shared" si="57"/>
        <v>East</v>
      </c>
      <c r="I934" t="s">
        <v>206</v>
      </c>
      <c r="J934" t="str">
        <f t="shared" si="58"/>
        <v>Pennsylvania</v>
      </c>
      <c r="K934" t="s">
        <v>207</v>
      </c>
      <c r="L934" t="str">
        <f t="shared" si="59"/>
        <v>Philadelphia</v>
      </c>
      <c r="M934" t="s">
        <v>22</v>
      </c>
      <c r="N934" t="str">
        <f>IF(M934="", "", IFERROR(VLOOKUP(M934, Data!$A$1:$B$5, 2, 0), "Unkown fuel"))</f>
        <v>very harmful</v>
      </c>
      <c r="O934" t="s">
        <v>23</v>
      </c>
      <c r="P934" t="s">
        <v>24</v>
      </c>
      <c r="Q934" t="s">
        <v>33</v>
      </c>
      <c r="R934" t="s">
        <v>475</v>
      </c>
      <c r="S934">
        <v>2494</v>
      </c>
      <c r="T934" t="s">
        <v>476</v>
      </c>
      <c r="U934" t="s">
        <v>477</v>
      </c>
      <c r="V934">
        <v>8</v>
      </c>
      <c r="W934" t="s">
        <v>29</v>
      </c>
    </row>
    <row r="935" spans="1:23" x14ac:dyDescent="0.3">
      <c r="A935">
        <v>962</v>
      </c>
      <c r="B935" t="s">
        <v>46</v>
      </c>
      <c r="C935">
        <v>2017</v>
      </c>
      <c r="D935">
        <f t="shared" ca="1" si="56"/>
        <v>6</v>
      </c>
      <c r="E935" s="5">
        <v>850000</v>
      </c>
      <c r="F935">
        <v>63186</v>
      </c>
      <c r="G935" t="s">
        <v>19</v>
      </c>
      <c r="H935" t="str">
        <f t="shared" si="57"/>
        <v>East</v>
      </c>
      <c r="I935" t="s">
        <v>206</v>
      </c>
      <c r="J935" t="str">
        <f t="shared" si="58"/>
        <v>Pennsylvania</v>
      </c>
      <c r="K935" t="s">
        <v>207</v>
      </c>
      <c r="L935" t="str">
        <f t="shared" si="59"/>
        <v>Philadelphia</v>
      </c>
      <c r="M935" t="s">
        <v>22</v>
      </c>
      <c r="N935" t="str">
        <f>IF(M935="", "", IFERROR(VLOOKUP(M935, Data!$A$1:$B$5, 2, 0), "Unkown fuel"))</f>
        <v>very harmful</v>
      </c>
      <c r="O935" t="s">
        <v>23</v>
      </c>
      <c r="P935" t="s">
        <v>24</v>
      </c>
      <c r="Q935" t="s">
        <v>25</v>
      </c>
      <c r="R935" t="s">
        <v>99</v>
      </c>
      <c r="S935">
        <v>1396</v>
      </c>
      <c r="T935" t="s">
        <v>100</v>
      </c>
      <c r="U935" t="s">
        <v>101</v>
      </c>
      <c r="V935">
        <v>5</v>
      </c>
      <c r="W935" t="s">
        <v>29</v>
      </c>
    </row>
    <row r="936" spans="1:23" x14ac:dyDescent="0.3">
      <c r="A936">
        <v>963</v>
      </c>
      <c r="B936" t="s">
        <v>88</v>
      </c>
      <c r="C936">
        <v>2008</v>
      </c>
      <c r="D936">
        <f t="shared" ca="1" si="56"/>
        <v>15</v>
      </c>
      <c r="E936" s="5">
        <v>305000</v>
      </c>
      <c r="F936">
        <v>219000</v>
      </c>
      <c r="G936" t="s">
        <v>19</v>
      </c>
      <c r="H936" t="str">
        <f t="shared" si="57"/>
        <v>East</v>
      </c>
      <c r="I936" t="s">
        <v>206</v>
      </c>
      <c r="J936" t="str">
        <f t="shared" si="58"/>
        <v>Pennsylvania</v>
      </c>
      <c r="K936" t="s">
        <v>207</v>
      </c>
      <c r="L936" t="str">
        <f t="shared" si="59"/>
        <v>Philadelphia</v>
      </c>
      <c r="M936" t="s">
        <v>22</v>
      </c>
      <c r="N936" t="str">
        <f>IF(M936="", "", IFERROR(VLOOKUP(M936, Data!$A$1:$B$5, 2, 0), "Unkown fuel"))</f>
        <v>very harmful</v>
      </c>
      <c r="O936" t="s">
        <v>23</v>
      </c>
      <c r="P936" t="s">
        <v>24</v>
      </c>
      <c r="Q936" t="s">
        <v>33</v>
      </c>
      <c r="R936" t="s">
        <v>363</v>
      </c>
      <c r="S936">
        <v>2523</v>
      </c>
      <c r="T936" t="s">
        <v>486</v>
      </c>
      <c r="U936" t="s">
        <v>487</v>
      </c>
      <c r="V936">
        <v>7</v>
      </c>
      <c r="W936" t="s">
        <v>29</v>
      </c>
    </row>
    <row r="937" spans="1:23" x14ac:dyDescent="0.3">
      <c r="A937">
        <v>964</v>
      </c>
      <c r="B937" t="s">
        <v>65</v>
      </c>
      <c r="C937">
        <v>2013</v>
      </c>
      <c r="D937">
        <f t="shared" ca="1" si="56"/>
        <v>10</v>
      </c>
      <c r="E937" s="5">
        <v>910000</v>
      </c>
      <c r="F937">
        <v>110000</v>
      </c>
      <c r="G937" t="s">
        <v>19</v>
      </c>
      <c r="H937" t="str">
        <f t="shared" si="57"/>
        <v>East</v>
      </c>
      <c r="I937" t="s">
        <v>31</v>
      </c>
      <c r="J937" t="str">
        <f t="shared" si="58"/>
        <v>New York</v>
      </c>
      <c r="K937" t="s">
        <v>32</v>
      </c>
      <c r="L937" t="str">
        <f t="shared" si="59"/>
        <v>New York City</v>
      </c>
      <c r="M937" t="s">
        <v>22</v>
      </c>
      <c r="N937" t="str">
        <f>IF(M937="", "", IFERROR(VLOOKUP(M937, Data!$A$1:$B$5, 2, 0), "Unkown fuel"))</f>
        <v>very harmful</v>
      </c>
      <c r="O937" t="s">
        <v>23</v>
      </c>
      <c r="P937" t="s">
        <v>24</v>
      </c>
      <c r="Q937" t="s">
        <v>33</v>
      </c>
      <c r="R937" t="s">
        <v>170</v>
      </c>
      <c r="S937">
        <v>2494</v>
      </c>
      <c r="T937" t="s">
        <v>171</v>
      </c>
      <c r="U937" t="s">
        <v>172</v>
      </c>
      <c r="V937">
        <v>7</v>
      </c>
      <c r="W937" t="s">
        <v>29</v>
      </c>
    </row>
    <row r="938" spans="1:23" x14ac:dyDescent="0.3">
      <c r="A938">
        <v>965</v>
      </c>
      <c r="B938" t="s">
        <v>65</v>
      </c>
      <c r="C938">
        <v>2012</v>
      </c>
      <c r="D938">
        <f t="shared" ca="1" si="56"/>
        <v>11</v>
      </c>
      <c r="E938" s="5">
        <v>1100000</v>
      </c>
      <c r="F938">
        <v>151000</v>
      </c>
      <c r="G938" t="s">
        <v>56</v>
      </c>
      <c r="H938" t="str">
        <f t="shared" si="57"/>
        <v>West</v>
      </c>
      <c r="I938" t="s">
        <v>57</v>
      </c>
      <c r="J938" t="str">
        <f t="shared" si="58"/>
        <v>California</v>
      </c>
      <c r="K938" t="s">
        <v>58</v>
      </c>
      <c r="L938" t="str">
        <f t="shared" si="59"/>
        <v>Los Angeles</v>
      </c>
      <c r="M938" t="s">
        <v>22</v>
      </c>
      <c r="N938" t="str">
        <f>IF(M938="", "", IFERROR(VLOOKUP(M938, Data!$A$1:$B$5, 2, 0), "Unkown fuel"))</f>
        <v>very harmful</v>
      </c>
      <c r="O938" t="s">
        <v>23</v>
      </c>
      <c r="P938" t="s">
        <v>24</v>
      </c>
      <c r="Q938" t="s">
        <v>25</v>
      </c>
      <c r="R938" t="s">
        <v>475</v>
      </c>
      <c r="S938">
        <v>2494</v>
      </c>
      <c r="T938" t="s">
        <v>476</v>
      </c>
      <c r="U938" t="s">
        <v>477</v>
      </c>
      <c r="V938">
        <v>8</v>
      </c>
      <c r="W938" t="s">
        <v>29</v>
      </c>
    </row>
    <row r="939" spans="1:23" x14ac:dyDescent="0.3">
      <c r="A939">
        <v>966</v>
      </c>
      <c r="B939" t="s">
        <v>18</v>
      </c>
      <c r="C939">
        <v>2019</v>
      </c>
      <c r="D939">
        <f t="shared" ca="1" si="56"/>
        <v>4</v>
      </c>
      <c r="E939" s="5">
        <v>675000</v>
      </c>
      <c r="F939">
        <v>5000</v>
      </c>
      <c r="G939" t="s">
        <v>38</v>
      </c>
      <c r="H939" t="str">
        <f t="shared" si="57"/>
        <v>Central</v>
      </c>
      <c r="I939" t="s">
        <v>39</v>
      </c>
      <c r="J939" t="str">
        <f t="shared" si="58"/>
        <v>Illinois</v>
      </c>
      <c r="K939" t="s">
        <v>40</v>
      </c>
      <c r="L939" t="str">
        <f t="shared" si="59"/>
        <v>Chicago</v>
      </c>
      <c r="M939" t="s">
        <v>41</v>
      </c>
      <c r="N939" t="str">
        <f>IF(M939="", "", IFERROR(VLOOKUP(M939, Data!$A$1:$B$5, 2, 0), "Unkown fuel"))</f>
        <v>harmful</v>
      </c>
      <c r="O939" t="s">
        <v>23</v>
      </c>
      <c r="P939" t="s">
        <v>154</v>
      </c>
      <c r="Q939" t="s">
        <v>25</v>
      </c>
      <c r="R939" t="s">
        <v>113</v>
      </c>
      <c r="S939">
        <v>1197</v>
      </c>
      <c r="T939" t="s">
        <v>114</v>
      </c>
      <c r="U939" t="s">
        <v>115</v>
      </c>
      <c r="V939">
        <v>5</v>
      </c>
      <c r="W939" t="s">
        <v>29</v>
      </c>
    </row>
    <row r="940" spans="1:23" x14ac:dyDescent="0.3">
      <c r="A940">
        <v>967</v>
      </c>
      <c r="B940" t="s">
        <v>18</v>
      </c>
      <c r="C940">
        <v>2010</v>
      </c>
      <c r="D940">
        <f t="shared" ca="1" si="56"/>
        <v>13</v>
      </c>
      <c r="E940" s="5">
        <v>150000</v>
      </c>
      <c r="F940">
        <v>91500</v>
      </c>
      <c r="G940" t="s">
        <v>19</v>
      </c>
      <c r="H940" t="str">
        <f t="shared" si="57"/>
        <v>East</v>
      </c>
      <c r="I940" t="s">
        <v>206</v>
      </c>
      <c r="J940" t="str">
        <f t="shared" si="58"/>
        <v>Pennsylvania</v>
      </c>
      <c r="K940" t="s">
        <v>207</v>
      </c>
      <c r="L940" t="str">
        <f t="shared" si="59"/>
        <v>Philadelphia</v>
      </c>
      <c r="M940" t="s">
        <v>41</v>
      </c>
      <c r="N940" t="str">
        <f>IF(M940="", "", IFERROR(VLOOKUP(M940, Data!$A$1:$B$5, 2, 0), "Unkown fuel"))</f>
        <v>harmful</v>
      </c>
      <c r="O940" t="s">
        <v>23</v>
      </c>
      <c r="P940" t="s">
        <v>24</v>
      </c>
      <c r="Q940" t="s">
        <v>25</v>
      </c>
      <c r="R940" t="s">
        <v>96</v>
      </c>
      <c r="S940">
        <v>796</v>
      </c>
      <c r="T940" t="s">
        <v>97</v>
      </c>
      <c r="U940" t="s">
        <v>98</v>
      </c>
      <c r="V940">
        <v>5</v>
      </c>
      <c r="W940" t="s">
        <v>29</v>
      </c>
    </row>
    <row r="941" spans="1:23" x14ac:dyDescent="0.3">
      <c r="A941">
        <v>968</v>
      </c>
      <c r="B941" t="s">
        <v>18</v>
      </c>
      <c r="C941">
        <v>2015</v>
      </c>
      <c r="D941">
        <f t="shared" ca="1" si="56"/>
        <v>8</v>
      </c>
      <c r="E941" s="5">
        <v>550000</v>
      </c>
      <c r="F941">
        <v>23000</v>
      </c>
      <c r="G941" t="s">
        <v>56</v>
      </c>
      <c r="H941" t="str">
        <f t="shared" si="57"/>
        <v>West</v>
      </c>
      <c r="I941" t="s">
        <v>57</v>
      </c>
      <c r="J941" t="str">
        <f t="shared" si="58"/>
        <v>California</v>
      </c>
      <c r="K941" t="s">
        <v>58</v>
      </c>
      <c r="L941" t="str">
        <f t="shared" si="59"/>
        <v>Los Angeles</v>
      </c>
      <c r="M941" t="s">
        <v>22</v>
      </c>
      <c r="N941" t="str">
        <f>IF(M941="", "", IFERROR(VLOOKUP(M941, Data!$A$1:$B$5, 2, 0), "Unkown fuel"))</f>
        <v>very harmful</v>
      </c>
      <c r="O941" t="s">
        <v>23</v>
      </c>
      <c r="P941" t="s">
        <v>24</v>
      </c>
      <c r="Q941" t="s">
        <v>25</v>
      </c>
      <c r="R941" t="s">
        <v>229</v>
      </c>
      <c r="S941">
        <v>1248</v>
      </c>
      <c r="T941" t="s">
        <v>27</v>
      </c>
      <c r="U941" t="s">
        <v>28</v>
      </c>
      <c r="V941">
        <v>5</v>
      </c>
      <c r="W941" t="s">
        <v>29</v>
      </c>
    </row>
    <row r="942" spans="1:23" x14ac:dyDescent="0.3">
      <c r="A942">
        <v>969</v>
      </c>
      <c r="B942" t="s">
        <v>221</v>
      </c>
      <c r="C942">
        <v>2012</v>
      </c>
      <c r="D942">
        <f t="shared" ca="1" si="56"/>
        <v>11</v>
      </c>
      <c r="E942" s="5">
        <v>350000</v>
      </c>
      <c r="F942">
        <v>40000</v>
      </c>
      <c r="G942" t="s">
        <v>56</v>
      </c>
      <c r="H942" t="str">
        <f t="shared" si="57"/>
        <v>West</v>
      </c>
      <c r="I942" t="s">
        <v>57</v>
      </c>
      <c r="J942" t="str">
        <f t="shared" si="58"/>
        <v>California</v>
      </c>
      <c r="K942" t="s">
        <v>58</v>
      </c>
      <c r="L942" t="str">
        <f t="shared" si="59"/>
        <v>Los Angeles</v>
      </c>
      <c r="M942" t="s">
        <v>22</v>
      </c>
      <c r="N942" t="str">
        <f>IF(M942="", "", IFERROR(VLOOKUP(M942, Data!$A$1:$B$5, 2, 0), "Unkown fuel"))</f>
        <v>very harmful</v>
      </c>
      <c r="O942" t="s">
        <v>23</v>
      </c>
      <c r="P942" t="s">
        <v>24</v>
      </c>
      <c r="Q942" t="s">
        <v>25</v>
      </c>
      <c r="R942" t="s">
        <v>234</v>
      </c>
      <c r="S942">
        <v>1598</v>
      </c>
      <c r="T942" t="s">
        <v>235</v>
      </c>
      <c r="U942" t="s">
        <v>36</v>
      </c>
      <c r="V942">
        <v>5</v>
      </c>
      <c r="W942" t="s">
        <v>29</v>
      </c>
    </row>
    <row r="943" spans="1:23" x14ac:dyDescent="0.3">
      <c r="A943">
        <v>970</v>
      </c>
      <c r="B943" t="s">
        <v>18</v>
      </c>
      <c r="C943">
        <v>2012</v>
      </c>
      <c r="D943">
        <f t="shared" ca="1" si="56"/>
        <v>11</v>
      </c>
      <c r="E943" s="5">
        <v>300000</v>
      </c>
      <c r="F943">
        <v>70000</v>
      </c>
      <c r="G943" t="s">
        <v>56</v>
      </c>
      <c r="H943" t="str">
        <f t="shared" si="57"/>
        <v>West</v>
      </c>
      <c r="I943" t="s">
        <v>21</v>
      </c>
      <c r="J943" t="str">
        <f t="shared" si="58"/>
        <v>Washington</v>
      </c>
      <c r="K943" t="s">
        <v>116</v>
      </c>
      <c r="L943" t="str">
        <f t="shared" si="59"/>
        <v>Seattle</v>
      </c>
      <c r="M943" t="s">
        <v>22</v>
      </c>
      <c r="N943" t="str">
        <f>IF(M943="", "", IFERROR(VLOOKUP(M943, Data!$A$1:$B$5, 2, 0), "Unkown fuel"))</f>
        <v>very harmful</v>
      </c>
      <c r="O943" t="s">
        <v>23</v>
      </c>
      <c r="P943" t="s">
        <v>24</v>
      </c>
      <c r="Q943" t="s">
        <v>25</v>
      </c>
      <c r="R943" t="s">
        <v>671</v>
      </c>
      <c r="S943">
        <v>1248</v>
      </c>
      <c r="T943" t="s">
        <v>672</v>
      </c>
      <c r="U943" t="s">
        <v>28</v>
      </c>
      <c r="V943">
        <v>5</v>
      </c>
      <c r="W943" t="s">
        <v>29</v>
      </c>
    </row>
    <row r="944" spans="1:23" x14ac:dyDescent="0.3">
      <c r="A944">
        <v>971</v>
      </c>
      <c r="B944" t="s">
        <v>65</v>
      </c>
      <c r="C944">
        <v>2018</v>
      </c>
      <c r="D944">
        <f t="shared" ca="1" si="56"/>
        <v>5</v>
      </c>
      <c r="E944" s="5">
        <v>1745000</v>
      </c>
      <c r="F944">
        <v>10000</v>
      </c>
      <c r="G944" t="s">
        <v>19</v>
      </c>
      <c r="H944" t="str">
        <f t="shared" si="57"/>
        <v>East</v>
      </c>
      <c r="I944" t="s">
        <v>83</v>
      </c>
      <c r="J944" t="str">
        <f t="shared" si="58"/>
        <v>Massachusetts</v>
      </c>
      <c r="K944" t="s">
        <v>84</v>
      </c>
      <c r="L944" t="str">
        <f t="shared" si="59"/>
        <v>Boston</v>
      </c>
      <c r="M944" t="s">
        <v>22</v>
      </c>
      <c r="N944" t="str">
        <f>IF(M944="", "", IFERROR(VLOOKUP(M944, Data!$A$1:$B$5, 2, 0), "Unkown fuel"))</f>
        <v>very harmful</v>
      </c>
      <c r="O944" t="s">
        <v>23</v>
      </c>
      <c r="P944" t="s">
        <v>154</v>
      </c>
      <c r="Q944" t="s">
        <v>25</v>
      </c>
      <c r="R944" t="s">
        <v>187</v>
      </c>
      <c r="S944">
        <v>2755</v>
      </c>
      <c r="T944" t="s">
        <v>188</v>
      </c>
      <c r="U944" t="s">
        <v>189</v>
      </c>
      <c r="V944">
        <v>7</v>
      </c>
      <c r="W944" t="s">
        <v>29</v>
      </c>
    </row>
    <row r="945" spans="1:23" x14ac:dyDescent="0.3">
      <c r="A945">
        <v>972</v>
      </c>
      <c r="B945" t="s">
        <v>88</v>
      </c>
      <c r="C945">
        <v>2014</v>
      </c>
      <c r="D945">
        <f t="shared" ca="1" si="56"/>
        <v>9</v>
      </c>
      <c r="E945" s="5">
        <v>611000</v>
      </c>
      <c r="F945">
        <v>90000</v>
      </c>
      <c r="G945" t="s">
        <v>19</v>
      </c>
      <c r="H945" t="str">
        <f t="shared" si="57"/>
        <v>East</v>
      </c>
      <c r="I945" t="s">
        <v>31</v>
      </c>
      <c r="J945" t="str">
        <f t="shared" si="58"/>
        <v>New York</v>
      </c>
      <c r="K945" t="s">
        <v>32</v>
      </c>
      <c r="L945" t="str">
        <f t="shared" si="59"/>
        <v>New York City</v>
      </c>
      <c r="M945" t="s">
        <v>22</v>
      </c>
      <c r="N945" t="str">
        <f>IF(M945="", "", IFERROR(VLOOKUP(M945, Data!$A$1:$B$5, 2, 0), "Unkown fuel"))</f>
        <v>very harmful</v>
      </c>
      <c r="O945" t="s">
        <v>23</v>
      </c>
      <c r="P945" t="s">
        <v>24</v>
      </c>
      <c r="Q945" t="s">
        <v>33</v>
      </c>
      <c r="R945" t="s">
        <v>130</v>
      </c>
      <c r="S945">
        <v>2523</v>
      </c>
      <c r="T945" t="s">
        <v>393</v>
      </c>
      <c r="U945" t="s">
        <v>658</v>
      </c>
      <c r="V945">
        <v>7</v>
      </c>
      <c r="W945" t="s">
        <v>29</v>
      </c>
    </row>
    <row r="946" spans="1:23" x14ac:dyDescent="0.3">
      <c r="A946">
        <v>973</v>
      </c>
      <c r="B946" t="s">
        <v>37</v>
      </c>
      <c r="C946">
        <v>2016</v>
      </c>
      <c r="D946">
        <f t="shared" ca="1" si="56"/>
        <v>7</v>
      </c>
      <c r="E946" s="5">
        <v>400000</v>
      </c>
      <c r="F946">
        <v>68000</v>
      </c>
      <c r="G946" t="s">
        <v>19</v>
      </c>
      <c r="H946" t="str">
        <f t="shared" si="57"/>
        <v>East</v>
      </c>
      <c r="I946" t="s">
        <v>31</v>
      </c>
      <c r="J946" t="str">
        <f t="shared" si="58"/>
        <v>New York</v>
      </c>
      <c r="K946" t="s">
        <v>32</v>
      </c>
      <c r="L946" t="str">
        <f t="shared" si="59"/>
        <v>New York City</v>
      </c>
      <c r="M946" t="s">
        <v>41</v>
      </c>
      <c r="N946" t="str">
        <f>IF(M946="", "", IFERROR(VLOOKUP(M946, Data!$A$1:$B$5, 2, 0), "Unkown fuel"))</f>
        <v>harmful</v>
      </c>
      <c r="O946" t="s">
        <v>23</v>
      </c>
      <c r="P946" t="s">
        <v>24</v>
      </c>
      <c r="Q946" t="s">
        <v>25</v>
      </c>
      <c r="R946" t="s">
        <v>418</v>
      </c>
      <c r="S946">
        <v>1198</v>
      </c>
      <c r="T946" t="s">
        <v>219</v>
      </c>
      <c r="U946" t="s">
        <v>312</v>
      </c>
      <c r="V946">
        <v>5</v>
      </c>
      <c r="W946" t="s">
        <v>29</v>
      </c>
    </row>
    <row r="947" spans="1:23" x14ac:dyDescent="0.3">
      <c r="A947">
        <v>974</v>
      </c>
      <c r="B947" t="s">
        <v>46</v>
      </c>
      <c r="C947">
        <v>2013</v>
      </c>
      <c r="D947">
        <f t="shared" ca="1" si="56"/>
        <v>10</v>
      </c>
      <c r="E947" s="5">
        <v>700000</v>
      </c>
      <c r="F947">
        <v>120000</v>
      </c>
      <c r="G947" t="s">
        <v>38</v>
      </c>
      <c r="H947" t="str">
        <f t="shared" si="57"/>
        <v>Central</v>
      </c>
      <c r="I947" t="s">
        <v>39</v>
      </c>
      <c r="J947" t="str">
        <f t="shared" si="58"/>
        <v>Illinois</v>
      </c>
      <c r="K947" t="s">
        <v>40</v>
      </c>
      <c r="L947" t="str">
        <f t="shared" si="59"/>
        <v>Chicago</v>
      </c>
      <c r="M947" t="s">
        <v>22</v>
      </c>
      <c r="N947" t="str">
        <f>IF(M947="", "", IFERROR(VLOOKUP(M947, Data!$A$1:$B$5, 2, 0), "Unkown fuel"))</f>
        <v>very harmful</v>
      </c>
      <c r="O947" t="s">
        <v>23</v>
      </c>
      <c r="P947" t="s">
        <v>24</v>
      </c>
      <c r="Q947" t="s">
        <v>25</v>
      </c>
      <c r="R947" t="s">
        <v>591</v>
      </c>
      <c r="S947">
        <v>1582</v>
      </c>
      <c r="T947" t="s">
        <v>706</v>
      </c>
      <c r="U947" t="s">
        <v>707</v>
      </c>
      <c r="V947">
        <v>5</v>
      </c>
      <c r="W947" t="s">
        <v>29</v>
      </c>
    </row>
    <row r="948" spans="1:23" x14ac:dyDescent="0.3">
      <c r="A948">
        <v>975</v>
      </c>
      <c r="B948" t="s">
        <v>120</v>
      </c>
      <c r="C948">
        <v>2013</v>
      </c>
      <c r="D948">
        <f t="shared" ca="1" si="56"/>
        <v>10</v>
      </c>
      <c r="E948" s="5">
        <v>300000</v>
      </c>
      <c r="F948">
        <v>65000</v>
      </c>
      <c r="G948" t="s">
        <v>38</v>
      </c>
      <c r="H948" t="str">
        <f t="shared" si="57"/>
        <v>Central</v>
      </c>
      <c r="I948" t="s">
        <v>39</v>
      </c>
      <c r="J948" t="str">
        <f t="shared" si="58"/>
        <v>Illinois</v>
      </c>
      <c r="K948" t="s">
        <v>40</v>
      </c>
      <c r="L948" t="str">
        <f t="shared" si="59"/>
        <v>Chicago</v>
      </c>
      <c r="M948" t="s">
        <v>22</v>
      </c>
      <c r="N948" t="str">
        <f>IF(M948="", "", IFERROR(VLOOKUP(M948, Data!$A$1:$B$5, 2, 0), "Unkown fuel"))</f>
        <v>very harmful</v>
      </c>
      <c r="O948" t="s">
        <v>23</v>
      </c>
      <c r="P948" t="s">
        <v>24</v>
      </c>
      <c r="Q948" t="s">
        <v>25</v>
      </c>
      <c r="R948" t="s">
        <v>700</v>
      </c>
      <c r="S948">
        <v>1248</v>
      </c>
      <c r="T948" t="s">
        <v>708</v>
      </c>
      <c r="U948" t="s">
        <v>709</v>
      </c>
      <c r="V948">
        <v>5</v>
      </c>
      <c r="W948" t="s">
        <v>29</v>
      </c>
    </row>
    <row r="949" spans="1:23" x14ac:dyDescent="0.3">
      <c r="A949">
        <v>976</v>
      </c>
      <c r="B949" t="s">
        <v>46</v>
      </c>
      <c r="C949">
        <v>2005</v>
      </c>
      <c r="D949">
        <f t="shared" ca="1" si="56"/>
        <v>18</v>
      </c>
      <c r="E949" s="5">
        <v>65000</v>
      </c>
      <c r="F949">
        <v>85000</v>
      </c>
      <c r="G949" t="s">
        <v>38</v>
      </c>
      <c r="H949" t="str">
        <f t="shared" si="57"/>
        <v>Central</v>
      </c>
      <c r="I949" t="s">
        <v>39</v>
      </c>
      <c r="J949" t="str">
        <f t="shared" si="58"/>
        <v>Illinois</v>
      </c>
      <c r="K949" t="s">
        <v>40</v>
      </c>
      <c r="L949" t="str">
        <f t="shared" si="59"/>
        <v>Chicago</v>
      </c>
      <c r="M949" t="s">
        <v>41</v>
      </c>
      <c r="N949" t="str">
        <f>IF(M949="", "", IFERROR(VLOOKUP(M949, Data!$A$1:$B$5, 2, 0), "Unkown fuel"))</f>
        <v>harmful</v>
      </c>
      <c r="O949" t="s">
        <v>23</v>
      </c>
      <c r="P949" t="s">
        <v>24</v>
      </c>
      <c r="Q949" t="s">
        <v>25</v>
      </c>
      <c r="R949" t="s">
        <v>411</v>
      </c>
      <c r="S949">
        <v>1341</v>
      </c>
      <c r="T949" t="s">
        <v>412</v>
      </c>
      <c r="U949" t="s">
        <v>413</v>
      </c>
      <c r="V949">
        <v>5</v>
      </c>
      <c r="W949" t="s">
        <v>29</v>
      </c>
    </row>
    <row r="950" spans="1:23" x14ac:dyDescent="0.3">
      <c r="A950">
        <v>977</v>
      </c>
      <c r="B950" t="s">
        <v>18</v>
      </c>
      <c r="C950">
        <v>2011</v>
      </c>
      <c r="D950">
        <f t="shared" ca="1" si="56"/>
        <v>12</v>
      </c>
      <c r="E950" s="5">
        <v>200000</v>
      </c>
      <c r="F950">
        <v>94000</v>
      </c>
      <c r="G950" t="s">
        <v>38</v>
      </c>
      <c r="H950" t="str">
        <f t="shared" si="57"/>
        <v>Central</v>
      </c>
      <c r="I950" t="s">
        <v>39</v>
      </c>
      <c r="J950" t="str">
        <f t="shared" si="58"/>
        <v>Illinois</v>
      </c>
      <c r="K950" t="s">
        <v>40</v>
      </c>
      <c r="L950" t="str">
        <f t="shared" si="59"/>
        <v>Chicago</v>
      </c>
      <c r="M950" t="s">
        <v>41</v>
      </c>
      <c r="N950" t="str">
        <f>IF(M950="", "", IFERROR(VLOOKUP(M950, Data!$A$1:$B$5, 2, 0), "Unkown fuel"))</f>
        <v>harmful</v>
      </c>
      <c r="O950" t="s">
        <v>23</v>
      </c>
      <c r="P950" t="s">
        <v>24</v>
      </c>
      <c r="Q950" t="s">
        <v>42</v>
      </c>
      <c r="R950" t="s">
        <v>85</v>
      </c>
      <c r="S950">
        <v>998</v>
      </c>
      <c r="T950" t="s">
        <v>67</v>
      </c>
      <c r="U950" t="s">
        <v>141</v>
      </c>
      <c r="V950">
        <v>5</v>
      </c>
      <c r="W950" t="s">
        <v>29</v>
      </c>
    </row>
    <row r="951" spans="1:23" x14ac:dyDescent="0.3">
      <c r="A951">
        <v>978</v>
      </c>
      <c r="B951" t="s">
        <v>46</v>
      </c>
      <c r="C951">
        <v>2015</v>
      </c>
      <c r="D951">
        <f t="shared" ca="1" si="56"/>
        <v>8</v>
      </c>
      <c r="E951" s="5">
        <v>650000</v>
      </c>
      <c r="F951">
        <v>100000</v>
      </c>
      <c r="G951" t="s">
        <v>124</v>
      </c>
      <c r="H951" t="str">
        <f t="shared" si="57"/>
        <v>South</v>
      </c>
      <c r="I951" t="s">
        <v>196</v>
      </c>
      <c r="J951" t="str">
        <f t="shared" si="58"/>
        <v>Florida</v>
      </c>
      <c r="K951" t="s">
        <v>197</v>
      </c>
      <c r="L951" t="str">
        <f t="shared" si="59"/>
        <v>Miami</v>
      </c>
      <c r="M951" t="s">
        <v>22</v>
      </c>
      <c r="N951" t="str">
        <f>IF(M951="", "", IFERROR(VLOOKUP(M951, Data!$A$1:$B$5, 2, 0), "Unkown fuel"))</f>
        <v>very harmful</v>
      </c>
      <c r="O951" t="s">
        <v>23</v>
      </c>
      <c r="P951" t="s">
        <v>24</v>
      </c>
      <c r="Q951" t="s">
        <v>25</v>
      </c>
      <c r="R951" t="s">
        <v>99</v>
      </c>
      <c r="S951">
        <v>1396</v>
      </c>
      <c r="T951" t="s">
        <v>100</v>
      </c>
      <c r="U951" t="s">
        <v>101</v>
      </c>
      <c r="V951">
        <v>5</v>
      </c>
      <c r="W951" t="s">
        <v>29</v>
      </c>
    </row>
    <row r="952" spans="1:23" x14ac:dyDescent="0.3">
      <c r="A952">
        <v>979</v>
      </c>
      <c r="B952" t="s">
        <v>46</v>
      </c>
      <c r="C952">
        <v>2015</v>
      </c>
      <c r="D952">
        <f t="shared" ca="1" si="56"/>
        <v>8</v>
      </c>
      <c r="E952" s="5">
        <v>650000</v>
      </c>
      <c r="F952">
        <v>80000</v>
      </c>
      <c r="G952" t="s">
        <v>19</v>
      </c>
      <c r="H952" t="str">
        <f t="shared" si="57"/>
        <v>East</v>
      </c>
      <c r="I952" t="s">
        <v>20</v>
      </c>
      <c r="J952" t="str">
        <f t="shared" si="58"/>
        <v>District of Columbia</v>
      </c>
      <c r="K952" t="s">
        <v>21</v>
      </c>
      <c r="L952" t="str">
        <f t="shared" si="59"/>
        <v>Washington</v>
      </c>
      <c r="M952" t="s">
        <v>22</v>
      </c>
      <c r="N952" t="str">
        <f>IF(M952="", "", IFERROR(VLOOKUP(M952, Data!$A$1:$B$5, 2, 0), "Unkown fuel"))</f>
        <v>very harmful</v>
      </c>
      <c r="O952" t="s">
        <v>23</v>
      </c>
      <c r="P952" t="s">
        <v>24</v>
      </c>
      <c r="Q952" t="s">
        <v>25</v>
      </c>
      <c r="R952" t="s">
        <v>99</v>
      </c>
      <c r="S952">
        <v>1396</v>
      </c>
      <c r="T952" t="s">
        <v>100</v>
      </c>
      <c r="U952" t="s">
        <v>101</v>
      </c>
      <c r="V952">
        <v>5</v>
      </c>
      <c r="W952" t="s">
        <v>29</v>
      </c>
    </row>
    <row r="953" spans="1:23" x14ac:dyDescent="0.3">
      <c r="A953">
        <v>980</v>
      </c>
      <c r="B953" t="s">
        <v>221</v>
      </c>
      <c r="C953">
        <v>2013</v>
      </c>
      <c r="D953">
        <f t="shared" ca="1" si="56"/>
        <v>10</v>
      </c>
      <c r="E953" s="5">
        <v>350000</v>
      </c>
      <c r="F953">
        <v>80000</v>
      </c>
      <c r="G953" t="s">
        <v>19</v>
      </c>
      <c r="H953" t="str">
        <f t="shared" si="57"/>
        <v>East</v>
      </c>
      <c r="I953" t="s">
        <v>20</v>
      </c>
      <c r="J953" t="str">
        <f t="shared" si="58"/>
        <v>District of Columbia</v>
      </c>
      <c r="K953" t="s">
        <v>21</v>
      </c>
      <c r="L953" t="str">
        <f t="shared" si="59"/>
        <v>Washington</v>
      </c>
      <c r="M953" t="s">
        <v>22</v>
      </c>
      <c r="N953" t="str">
        <f>IF(M953="", "", IFERROR(VLOOKUP(M953, Data!$A$1:$B$5, 2, 0), "Unkown fuel"))</f>
        <v>very harmful</v>
      </c>
      <c r="O953" t="s">
        <v>23</v>
      </c>
      <c r="P953" t="s">
        <v>24</v>
      </c>
      <c r="Q953" t="s">
        <v>42</v>
      </c>
      <c r="R953" t="s">
        <v>655</v>
      </c>
      <c r="S953">
        <v>1199</v>
      </c>
      <c r="T953" t="s">
        <v>82</v>
      </c>
      <c r="U953" t="s">
        <v>656</v>
      </c>
      <c r="V953">
        <v>5</v>
      </c>
      <c r="W953" t="s">
        <v>29</v>
      </c>
    </row>
    <row r="954" spans="1:23" x14ac:dyDescent="0.3">
      <c r="A954">
        <v>981</v>
      </c>
      <c r="B954" t="s">
        <v>109</v>
      </c>
      <c r="C954">
        <v>2011</v>
      </c>
      <c r="D954">
        <f t="shared" ca="1" si="56"/>
        <v>12</v>
      </c>
      <c r="E954" s="5">
        <v>75000</v>
      </c>
      <c r="F954">
        <v>140500</v>
      </c>
      <c r="G954" t="s">
        <v>19</v>
      </c>
      <c r="H954" t="str">
        <f t="shared" si="57"/>
        <v>East</v>
      </c>
      <c r="I954" t="s">
        <v>206</v>
      </c>
      <c r="J954" t="str">
        <f t="shared" si="58"/>
        <v>Pennsylvania</v>
      </c>
      <c r="K954" t="s">
        <v>207</v>
      </c>
      <c r="L954" t="str">
        <f t="shared" si="59"/>
        <v>Philadelphia</v>
      </c>
      <c r="M954" t="s">
        <v>22</v>
      </c>
      <c r="N954" t="str">
        <f>IF(M954="", "", IFERROR(VLOOKUP(M954, Data!$A$1:$B$5, 2, 0), "Unkown fuel"))</f>
        <v>very harmful</v>
      </c>
      <c r="O954" t="s">
        <v>23</v>
      </c>
      <c r="P954" t="s">
        <v>24</v>
      </c>
      <c r="Q954" t="s">
        <v>42</v>
      </c>
      <c r="R954" t="s">
        <v>588</v>
      </c>
      <c r="S954">
        <v>1396</v>
      </c>
      <c r="T954" t="s">
        <v>589</v>
      </c>
      <c r="U954" t="s">
        <v>590</v>
      </c>
      <c r="V954">
        <v>5</v>
      </c>
      <c r="W954" t="s">
        <v>29</v>
      </c>
    </row>
    <row r="955" spans="1:23" x14ac:dyDescent="0.3">
      <c r="A955">
        <v>982</v>
      </c>
      <c r="B955" t="s">
        <v>18</v>
      </c>
      <c r="C955">
        <v>2010</v>
      </c>
      <c r="D955">
        <f t="shared" ca="1" si="56"/>
        <v>13</v>
      </c>
      <c r="E955" s="5">
        <v>240000</v>
      </c>
      <c r="F955">
        <v>143000</v>
      </c>
      <c r="G955" t="s">
        <v>124</v>
      </c>
      <c r="H955" t="str">
        <f t="shared" si="57"/>
        <v>South</v>
      </c>
      <c r="I955" t="s">
        <v>125</v>
      </c>
      <c r="J955" t="str">
        <f t="shared" si="58"/>
        <v>Georgia</v>
      </c>
      <c r="K955" t="s">
        <v>126</v>
      </c>
      <c r="L955" t="str">
        <f t="shared" si="59"/>
        <v>Atlanta</v>
      </c>
      <c r="M955" t="s">
        <v>41</v>
      </c>
      <c r="N955" t="str">
        <f>IF(M955="", "", IFERROR(VLOOKUP(M955, Data!$A$1:$B$5, 2, 0), "Unkown fuel"))</f>
        <v>harmful</v>
      </c>
      <c r="O955" t="s">
        <v>23</v>
      </c>
      <c r="P955" t="s">
        <v>24</v>
      </c>
      <c r="Q955" t="s">
        <v>25</v>
      </c>
      <c r="R955" t="s">
        <v>383</v>
      </c>
      <c r="S955">
        <v>1298</v>
      </c>
      <c r="T955" t="s">
        <v>395</v>
      </c>
      <c r="U955" t="s">
        <v>261</v>
      </c>
      <c r="V955">
        <v>5</v>
      </c>
      <c r="W955" t="s">
        <v>29</v>
      </c>
    </row>
    <row r="956" spans="1:23" x14ac:dyDescent="0.3">
      <c r="A956">
        <v>983</v>
      </c>
      <c r="B956" t="s">
        <v>18</v>
      </c>
      <c r="C956">
        <v>2013</v>
      </c>
      <c r="D956">
        <f t="shared" ca="1" si="56"/>
        <v>10</v>
      </c>
      <c r="E956" s="5">
        <v>240000</v>
      </c>
      <c r="F956">
        <v>60000</v>
      </c>
      <c r="G956" t="s">
        <v>19</v>
      </c>
      <c r="H956" t="str">
        <f t="shared" si="57"/>
        <v>East</v>
      </c>
      <c r="I956" t="s">
        <v>206</v>
      </c>
      <c r="J956" t="str">
        <f t="shared" si="58"/>
        <v>Pennsylvania</v>
      </c>
      <c r="K956" t="s">
        <v>207</v>
      </c>
      <c r="L956" t="str">
        <f t="shared" si="59"/>
        <v>Philadelphia</v>
      </c>
      <c r="M956" t="s">
        <v>41</v>
      </c>
      <c r="N956" t="str">
        <f>IF(M956="", "", IFERROR(VLOOKUP(M956, Data!$A$1:$B$5, 2, 0), "Unkown fuel"))</f>
        <v>harmful</v>
      </c>
      <c r="O956" t="s">
        <v>23</v>
      </c>
      <c r="P956" t="s">
        <v>24</v>
      </c>
      <c r="Q956" t="s">
        <v>25</v>
      </c>
      <c r="R956" t="s">
        <v>540</v>
      </c>
      <c r="S956">
        <v>998</v>
      </c>
      <c r="T956" t="s">
        <v>67</v>
      </c>
      <c r="U956" t="s">
        <v>141</v>
      </c>
      <c r="V956">
        <v>5</v>
      </c>
      <c r="W956" t="s">
        <v>29</v>
      </c>
    </row>
    <row r="957" spans="1:23" x14ac:dyDescent="0.3">
      <c r="A957">
        <v>984</v>
      </c>
      <c r="B957" t="s">
        <v>109</v>
      </c>
      <c r="C957">
        <v>2011</v>
      </c>
      <c r="D957">
        <f t="shared" ca="1" si="56"/>
        <v>12</v>
      </c>
      <c r="E957" s="5">
        <v>180000</v>
      </c>
      <c r="F957">
        <v>120000</v>
      </c>
      <c r="G957" t="s">
        <v>124</v>
      </c>
      <c r="H957" t="str">
        <f t="shared" si="57"/>
        <v>South</v>
      </c>
      <c r="I957" t="s">
        <v>125</v>
      </c>
      <c r="J957" t="str">
        <f t="shared" si="58"/>
        <v>Georgia</v>
      </c>
      <c r="K957" t="s">
        <v>126</v>
      </c>
      <c r="L957" t="str">
        <f t="shared" si="59"/>
        <v>Atlanta</v>
      </c>
      <c r="M957" t="s">
        <v>22</v>
      </c>
      <c r="N957" t="str">
        <f>IF(M957="", "", IFERROR(VLOOKUP(M957, Data!$A$1:$B$5, 2, 0), "Unkown fuel"))</f>
        <v>very harmful</v>
      </c>
      <c r="O957" t="s">
        <v>23</v>
      </c>
      <c r="P957" t="s">
        <v>24</v>
      </c>
      <c r="Q957" t="s">
        <v>33</v>
      </c>
      <c r="R957" t="s">
        <v>677</v>
      </c>
      <c r="S957">
        <v>1248</v>
      </c>
      <c r="T957" t="s">
        <v>393</v>
      </c>
      <c r="U957" t="s">
        <v>701</v>
      </c>
      <c r="V957">
        <v>5</v>
      </c>
      <c r="W957" t="s">
        <v>29</v>
      </c>
    </row>
    <row r="958" spans="1:23" x14ac:dyDescent="0.3">
      <c r="A958">
        <v>985</v>
      </c>
      <c r="B958" t="s">
        <v>46</v>
      </c>
      <c r="C958">
        <v>2014</v>
      </c>
      <c r="D958">
        <f t="shared" ca="1" si="56"/>
        <v>9</v>
      </c>
      <c r="E958" s="5">
        <v>900000</v>
      </c>
      <c r="F958">
        <v>80000</v>
      </c>
      <c r="G958" t="s">
        <v>124</v>
      </c>
      <c r="H958" t="str">
        <f t="shared" si="57"/>
        <v>South</v>
      </c>
      <c r="I958" t="s">
        <v>125</v>
      </c>
      <c r="J958" t="str">
        <f t="shared" si="58"/>
        <v>Georgia</v>
      </c>
      <c r="K958" t="s">
        <v>126</v>
      </c>
      <c r="L958" t="str">
        <f t="shared" si="59"/>
        <v>Atlanta</v>
      </c>
      <c r="M958" t="s">
        <v>22</v>
      </c>
      <c r="N958" t="str">
        <f>IF(M958="", "", IFERROR(VLOOKUP(M958, Data!$A$1:$B$5, 2, 0), "Unkown fuel"))</f>
        <v>very harmful</v>
      </c>
      <c r="O958" t="s">
        <v>23</v>
      </c>
      <c r="P958" t="s">
        <v>154</v>
      </c>
      <c r="Q958" t="s">
        <v>33</v>
      </c>
      <c r="R958" t="s">
        <v>710</v>
      </c>
      <c r="S958">
        <v>2199</v>
      </c>
      <c r="T958" t="s">
        <v>711</v>
      </c>
      <c r="U958" t="s">
        <v>712</v>
      </c>
      <c r="V958">
        <v>7</v>
      </c>
      <c r="W958" t="s">
        <v>29</v>
      </c>
    </row>
    <row r="959" spans="1:23" x14ac:dyDescent="0.3">
      <c r="A959">
        <v>986</v>
      </c>
      <c r="B959" t="s">
        <v>88</v>
      </c>
      <c r="C959">
        <v>2014</v>
      </c>
      <c r="D959">
        <f t="shared" ca="1" si="56"/>
        <v>9</v>
      </c>
      <c r="E959" s="5">
        <v>425000</v>
      </c>
      <c r="F959">
        <v>63000</v>
      </c>
      <c r="G959" t="s">
        <v>124</v>
      </c>
      <c r="H959" t="str">
        <f t="shared" si="57"/>
        <v>South</v>
      </c>
      <c r="I959" t="s">
        <v>125</v>
      </c>
      <c r="J959" t="str">
        <f t="shared" si="58"/>
        <v>Georgia</v>
      </c>
      <c r="K959" t="s">
        <v>126</v>
      </c>
      <c r="L959" t="str">
        <f t="shared" si="59"/>
        <v>Atlanta</v>
      </c>
      <c r="M959" t="s">
        <v>22</v>
      </c>
      <c r="N959" t="str">
        <f>IF(M959="", "", IFERROR(VLOOKUP(M959, Data!$A$1:$B$5, 2, 0), "Unkown fuel"))</f>
        <v>very harmful</v>
      </c>
      <c r="O959" t="s">
        <v>23</v>
      </c>
      <c r="P959" t="s">
        <v>24</v>
      </c>
      <c r="Q959" t="s">
        <v>33</v>
      </c>
      <c r="R959" t="s">
        <v>713</v>
      </c>
      <c r="S959">
        <v>2523</v>
      </c>
      <c r="T959" t="s">
        <v>486</v>
      </c>
      <c r="U959" t="s">
        <v>714</v>
      </c>
      <c r="V959">
        <v>7</v>
      </c>
      <c r="W959" t="s">
        <v>29</v>
      </c>
    </row>
    <row r="960" spans="1:23" x14ac:dyDescent="0.3">
      <c r="A960">
        <v>987</v>
      </c>
      <c r="B960" t="s">
        <v>120</v>
      </c>
      <c r="C960">
        <v>2009</v>
      </c>
      <c r="D960">
        <f t="shared" ca="1" si="56"/>
        <v>14</v>
      </c>
      <c r="E960" s="5">
        <v>95000</v>
      </c>
      <c r="F960">
        <v>120000</v>
      </c>
      <c r="G960" t="s">
        <v>56</v>
      </c>
      <c r="H960" t="str">
        <f t="shared" si="57"/>
        <v>West</v>
      </c>
      <c r="I960" t="s">
        <v>57</v>
      </c>
      <c r="J960" t="str">
        <f t="shared" si="58"/>
        <v>California</v>
      </c>
      <c r="K960" t="s">
        <v>58</v>
      </c>
      <c r="L960" t="str">
        <f t="shared" si="59"/>
        <v>Los Angeles</v>
      </c>
      <c r="M960" t="s">
        <v>41</v>
      </c>
      <c r="N960" t="str">
        <f>IF(M960="", "", IFERROR(VLOOKUP(M960, Data!$A$1:$B$5, 2, 0), "Unkown fuel"))</f>
        <v>harmful</v>
      </c>
      <c r="O960" t="s">
        <v>23</v>
      </c>
      <c r="P960" t="s">
        <v>24</v>
      </c>
      <c r="Q960" t="s">
        <v>42</v>
      </c>
      <c r="R960" t="s">
        <v>347</v>
      </c>
      <c r="S960">
        <v>995</v>
      </c>
      <c r="T960" t="s">
        <v>665</v>
      </c>
      <c r="U960" t="s">
        <v>715</v>
      </c>
      <c r="V960">
        <v>5</v>
      </c>
      <c r="W960" t="s">
        <v>29</v>
      </c>
    </row>
    <row r="961" spans="1:23" x14ac:dyDescent="0.3">
      <c r="A961">
        <v>988</v>
      </c>
      <c r="B961" t="s">
        <v>18</v>
      </c>
      <c r="C961">
        <v>2018</v>
      </c>
      <c r="D961">
        <f t="shared" ca="1" si="56"/>
        <v>5</v>
      </c>
      <c r="E961" s="5">
        <v>811000</v>
      </c>
      <c r="F961">
        <v>100000</v>
      </c>
      <c r="G961" t="s">
        <v>19</v>
      </c>
      <c r="H961" t="str">
        <f t="shared" si="57"/>
        <v>East</v>
      </c>
      <c r="I961" t="s">
        <v>31</v>
      </c>
      <c r="J961" t="str">
        <f t="shared" si="58"/>
        <v>New York</v>
      </c>
      <c r="K961" t="s">
        <v>32</v>
      </c>
      <c r="L961" t="str">
        <f t="shared" si="59"/>
        <v>New York City</v>
      </c>
      <c r="M961" t="s">
        <v>22</v>
      </c>
      <c r="N961" t="str">
        <f>IF(M961="", "", IFERROR(VLOOKUP(M961, Data!$A$1:$B$5, 2, 0), "Unkown fuel"))</f>
        <v>very harmful</v>
      </c>
      <c r="O961" t="s">
        <v>23</v>
      </c>
      <c r="P961" t="s">
        <v>24</v>
      </c>
      <c r="Q961" t="s">
        <v>25</v>
      </c>
      <c r="R961" t="s">
        <v>424</v>
      </c>
      <c r="S961">
        <v>1248</v>
      </c>
      <c r="T961" t="s">
        <v>425</v>
      </c>
      <c r="U961" t="s">
        <v>28</v>
      </c>
      <c r="V961">
        <v>5</v>
      </c>
      <c r="W961" t="s">
        <v>29</v>
      </c>
    </row>
    <row r="962" spans="1:23" x14ac:dyDescent="0.3">
      <c r="A962">
        <v>989</v>
      </c>
      <c r="B962" t="s">
        <v>46</v>
      </c>
      <c r="C962">
        <v>2018</v>
      </c>
      <c r="D962">
        <f t="shared" ref="D962:D1025" ca="1" si="60">TRUNC(YEARFRAC(DATE(C962,1,1), TODAY(), 1))</f>
        <v>5</v>
      </c>
      <c r="E962" s="5">
        <v>1100000</v>
      </c>
      <c r="F962">
        <v>60000</v>
      </c>
      <c r="G962" t="s">
        <v>19</v>
      </c>
      <c r="H962" t="str">
        <f t="shared" ref="H962:H1025" si="61">TRIM(G962)</f>
        <v>East</v>
      </c>
      <c r="I962" t="s">
        <v>20</v>
      </c>
      <c r="J962" t="str">
        <f t="shared" ref="J962:J1025" si="62">TRIM(I962)</f>
        <v>District of Columbia</v>
      </c>
      <c r="K962" t="s">
        <v>21</v>
      </c>
      <c r="L962" t="str">
        <f t="shared" ref="L962:L1025" si="63">TRIM(K962)</f>
        <v>Washington</v>
      </c>
      <c r="M962" t="s">
        <v>41</v>
      </c>
      <c r="N962" t="str">
        <f>IF(M962="", "", IFERROR(VLOOKUP(M962, Data!$A$1:$B$5, 2, 0), "Unkown fuel"))</f>
        <v>harmful</v>
      </c>
      <c r="O962" t="s">
        <v>23</v>
      </c>
      <c r="P962" t="s">
        <v>24</v>
      </c>
      <c r="Q962" t="s">
        <v>25</v>
      </c>
      <c r="R962" t="s">
        <v>142</v>
      </c>
      <c r="S962">
        <v>1591</v>
      </c>
      <c r="T962" t="s">
        <v>143</v>
      </c>
      <c r="U962" t="s">
        <v>144</v>
      </c>
      <c r="V962">
        <v>5</v>
      </c>
      <c r="W962" t="s">
        <v>29</v>
      </c>
    </row>
    <row r="963" spans="1:23" x14ac:dyDescent="0.3">
      <c r="A963">
        <v>990</v>
      </c>
      <c r="B963" t="s">
        <v>120</v>
      </c>
      <c r="C963">
        <v>2013</v>
      </c>
      <c r="D963">
        <f t="shared" ca="1" si="60"/>
        <v>10</v>
      </c>
      <c r="E963" s="5">
        <v>600000</v>
      </c>
      <c r="F963">
        <v>90000</v>
      </c>
      <c r="G963" t="s">
        <v>19</v>
      </c>
      <c r="H963" t="str">
        <f t="shared" si="61"/>
        <v>East</v>
      </c>
      <c r="I963" t="s">
        <v>20</v>
      </c>
      <c r="J963" t="str">
        <f t="shared" si="62"/>
        <v>District of Columbia</v>
      </c>
      <c r="K963" t="s">
        <v>21</v>
      </c>
      <c r="L963" t="str">
        <f t="shared" si="63"/>
        <v>Washington</v>
      </c>
      <c r="M963" t="s">
        <v>22</v>
      </c>
      <c r="N963" t="str">
        <f>IF(M963="", "", IFERROR(VLOOKUP(M963, Data!$A$1:$B$5, 2, 0), "Unkown fuel"))</f>
        <v>very harmful</v>
      </c>
      <c r="O963" t="s">
        <v>23</v>
      </c>
      <c r="P963" t="s">
        <v>24</v>
      </c>
      <c r="Q963" t="s">
        <v>25</v>
      </c>
      <c r="R963" t="s">
        <v>641</v>
      </c>
      <c r="S963">
        <v>2499</v>
      </c>
      <c r="T963" t="s">
        <v>642</v>
      </c>
      <c r="U963" t="s">
        <v>643</v>
      </c>
      <c r="V963">
        <v>9</v>
      </c>
      <c r="W963" t="s">
        <v>29</v>
      </c>
    </row>
    <row r="964" spans="1:23" x14ac:dyDescent="0.3">
      <c r="A964">
        <v>991</v>
      </c>
      <c r="B964" t="s">
        <v>18</v>
      </c>
      <c r="C964">
        <v>2014</v>
      </c>
      <c r="D964">
        <f t="shared" ca="1" si="60"/>
        <v>9</v>
      </c>
      <c r="E964" s="5">
        <v>550000</v>
      </c>
      <c r="F964">
        <v>50000</v>
      </c>
      <c r="G964" t="s">
        <v>19</v>
      </c>
      <c r="H964" t="str">
        <f t="shared" si="61"/>
        <v>East</v>
      </c>
      <c r="I964" t="s">
        <v>20</v>
      </c>
      <c r="J964" t="str">
        <f t="shared" si="62"/>
        <v>District of Columbia</v>
      </c>
      <c r="K964" t="s">
        <v>21</v>
      </c>
      <c r="L964" t="str">
        <f t="shared" si="63"/>
        <v>Washington</v>
      </c>
      <c r="M964" t="s">
        <v>22</v>
      </c>
      <c r="N964" t="str">
        <f>IF(M964="", "", IFERROR(VLOOKUP(M964, Data!$A$1:$B$5, 2, 0), "Unkown fuel"))</f>
        <v>very harmful</v>
      </c>
      <c r="O964" t="s">
        <v>23</v>
      </c>
      <c r="P964" t="s">
        <v>24</v>
      </c>
      <c r="Q964" t="s">
        <v>33</v>
      </c>
      <c r="R964" t="s">
        <v>307</v>
      </c>
      <c r="S964">
        <v>1248</v>
      </c>
      <c r="T964" t="s">
        <v>216</v>
      </c>
      <c r="U964" t="s">
        <v>95</v>
      </c>
      <c r="V964">
        <v>7</v>
      </c>
      <c r="W964" t="s">
        <v>29</v>
      </c>
    </row>
    <row r="965" spans="1:23" x14ac:dyDescent="0.3">
      <c r="A965">
        <v>992</v>
      </c>
      <c r="B965" t="s">
        <v>88</v>
      </c>
      <c r="C965">
        <v>2015</v>
      </c>
      <c r="D965">
        <f t="shared" ca="1" si="60"/>
        <v>8</v>
      </c>
      <c r="E965" s="5">
        <v>715000</v>
      </c>
      <c r="F965">
        <v>70000</v>
      </c>
      <c r="G965" t="s">
        <v>19</v>
      </c>
      <c r="H965" t="str">
        <f t="shared" si="61"/>
        <v>East</v>
      </c>
      <c r="I965" t="s">
        <v>20</v>
      </c>
      <c r="J965" t="str">
        <f t="shared" si="62"/>
        <v>District of Columbia</v>
      </c>
      <c r="K965" t="s">
        <v>21</v>
      </c>
      <c r="L965" t="str">
        <f t="shared" si="63"/>
        <v>Washington</v>
      </c>
      <c r="M965" t="s">
        <v>22</v>
      </c>
      <c r="N965" t="str">
        <f>IF(M965="", "", IFERROR(VLOOKUP(M965, Data!$A$1:$B$5, 2, 0), "Unkown fuel"))</f>
        <v>very harmful</v>
      </c>
      <c r="O965" t="s">
        <v>23</v>
      </c>
      <c r="P965" t="s">
        <v>24</v>
      </c>
      <c r="Q965" t="s">
        <v>25</v>
      </c>
      <c r="R965" t="s">
        <v>605</v>
      </c>
      <c r="S965">
        <v>2179</v>
      </c>
      <c r="T965" t="s">
        <v>271</v>
      </c>
      <c r="U965" t="s">
        <v>615</v>
      </c>
      <c r="V965">
        <v>7</v>
      </c>
      <c r="W965" t="s">
        <v>29</v>
      </c>
    </row>
    <row r="966" spans="1:23" x14ac:dyDescent="0.3">
      <c r="A966">
        <v>994</v>
      </c>
      <c r="B966" t="s">
        <v>109</v>
      </c>
      <c r="C966">
        <v>2006</v>
      </c>
      <c r="D966">
        <f t="shared" ca="1" si="60"/>
        <v>17</v>
      </c>
      <c r="E966" s="5">
        <v>100000</v>
      </c>
      <c r="F966">
        <v>120000</v>
      </c>
      <c r="G966" t="s">
        <v>19</v>
      </c>
      <c r="H966" t="str">
        <f t="shared" si="61"/>
        <v>East</v>
      </c>
      <c r="I966" t="s">
        <v>31</v>
      </c>
      <c r="J966" t="str">
        <f t="shared" si="62"/>
        <v>New York</v>
      </c>
      <c r="K966" t="s">
        <v>32</v>
      </c>
      <c r="L966" t="str">
        <f t="shared" si="63"/>
        <v>New York City</v>
      </c>
      <c r="M966" t="s">
        <v>22</v>
      </c>
      <c r="N966" t="str">
        <f>IF(M966="", "", IFERROR(VLOOKUP(M966, Data!$A$1:$B$5, 2, 0), "Unkown fuel"))</f>
        <v>very harmful</v>
      </c>
      <c r="O966" t="s">
        <v>23</v>
      </c>
      <c r="P966" t="s">
        <v>24</v>
      </c>
      <c r="Q966" t="s">
        <v>42</v>
      </c>
      <c r="R966" t="s">
        <v>50</v>
      </c>
      <c r="S966">
        <v>1405</v>
      </c>
      <c r="T966" t="s">
        <v>458</v>
      </c>
      <c r="U966" t="s">
        <v>536</v>
      </c>
      <c r="V966">
        <v>5</v>
      </c>
      <c r="W966" t="s">
        <v>29</v>
      </c>
    </row>
    <row r="967" spans="1:23" x14ac:dyDescent="0.3">
      <c r="A967">
        <v>995</v>
      </c>
      <c r="B967" t="s">
        <v>88</v>
      </c>
      <c r="C967">
        <v>2013</v>
      </c>
      <c r="D967">
        <f t="shared" ca="1" si="60"/>
        <v>10</v>
      </c>
      <c r="E967" s="5">
        <v>500000</v>
      </c>
      <c r="F967">
        <v>195000</v>
      </c>
      <c r="G967" t="s">
        <v>56</v>
      </c>
      <c r="H967" t="str">
        <f t="shared" si="61"/>
        <v>West</v>
      </c>
      <c r="I967" t="s">
        <v>57</v>
      </c>
      <c r="J967" t="str">
        <f t="shared" si="62"/>
        <v>California</v>
      </c>
      <c r="K967" t="s">
        <v>58</v>
      </c>
      <c r="L967" t="str">
        <f t="shared" si="63"/>
        <v>Los Angeles</v>
      </c>
      <c r="M967" t="s">
        <v>22</v>
      </c>
      <c r="N967" t="str">
        <f>IF(M967="", "", IFERROR(VLOOKUP(M967, Data!$A$1:$B$5, 2, 0), "Unkown fuel"))</f>
        <v>very harmful</v>
      </c>
      <c r="O967" t="s">
        <v>23</v>
      </c>
      <c r="P967" t="s">
        <v>24</v>
      </c>
      <c r="Q967" t="s">
        <v>25</v>
      </c>
      <c r="R967" t="s">
        <v>130</v>
      </c>
      <c r="S967">
        <v>2523</v>
      </c>
      <c r="T967" t="s">
        <v>393</v>
      </c>
      <c r="U967" t="s">
        <v>658</v>
      </c>
      <c r="V967">
        <v>8</v>
      </c>
      <c r="W967" t="s">
        <v>29</v>
      </c>
    </row>
    <row r="968" spans="1:23" x14ac:dyDescent="0.3">
      <c r="A968">
        <v>996</v>
      </c>
      <c r="B968" t="s">
        <v>18</v>
      </c>
      <c r="C968">
        <v>2013</v>
      </c>
      <c r="D968">
        <f t="shared" ca="1" si="60"/>
        <v>10</v>
      </c>
      <c r="E968" s="5">
        <v>350000</v>
      </c>
      <c r="F968">
        <v>40000</v>
      </c>
      <c r="G968" t="s">
        <v>56</v>
      </c>
      <c r="H968" t="str">
        <f t="shared" si="61"/>
        <v>West</v>
      </c>
      <c r="I968" t="s">
        <v>57</v>
      </c>
      <c r="J968" t="str">
        <f t="shared" si="62"/>
        <v>California</v>
      </c>
      <c r="K968" t="s">
        <v>58</v>
      </c>
      <c r="L968" t="str">
        <f t="shared" si="63"/>
        <v>Los Angeles</v>
      </c>
      <c r="M968" t="s">
        <v>41</v>
      </c>
      <c r="N968" t="str">
        <f>IF(M968="", "", IFERROR(VLOOKUP(M968, Data!$A$1:$B$5, 2, 0), "Unkown fuel"))</f>
        <v>harmful</v>
      </c>
      <c r="O968" t="s">
        <v>23</v>
      </c>
      <c r="P968" t="s">
        <v>24</v>
      </c>
      <c r="Q968" t="s">
        <v>25</v>
      </c>
      <c r="R968" t="s">
        <v>226</v>
      </c>
      <c r="S968">
        <v>998</v>
      </c>
      <c r="T968" t="s">
        <v>244</v>
      </c>
      <c r="U968" t="s">
        <v>141</v>
      </c>
      <c r="V968">
        <v>5</v>
      </c>
      <c r="W968" t="s">
        <v>29</v>
      </c>
    </row>
    <row r="969" spans="1:23" x14ac:dyDescent="0.3">
      <c r="A969">
        <v>997</v>
      </c>
      <c r="B969" t="s">
        <v>109</v>
      </c>
      <c r="C969">
        <v>2008</v>
      </c>
      <c r="D969">
        <f t="shared" ca="1" si="60"/>
        <v>15</v>
      </c>
      <c r="E969" s="5">
        <v>100000</v>
      </c>
      <c r="F969">
        <v>40000</v>
      </c>
      <c r="G969" t="s">
        <v>56</v>
      </c>
      <c r="H969" t="str">
        <f t="shared" si="61"/>
        <v>West</v>
      </c>
      <c r="I969" t="s">
        <v>57</v>
      </c>
      <c r="J969" t="str">
        <f t="shared" si="62"/>
        <v>California</v>
      </c>
      <c r="K969" t="s">
        <v>58</v>
      </c>
      <c r="L969" t="str">
        <f t="shared" si="63"/>
        <v>Los Angeles</v>
      </c>
      <c r="M969" t="s">
        <v>22</v>
      </c>
      <c r="N969" t="str">
        <f>IF(M969="", "", IFERROR(VLOOKUP(M969, Data!$A$1:$B$5, 2, 0), "Unkown fuel"))</f>
        <v>very harmful</v>
      </c>
      <c r="O969" t="s">
        <v>23</v>
      </c>
      <c r="P969" t="s">
        <v>24</v>
      </c>
      <c r="Q969" t="s">
        <v>25</v>
      </c>
      <c r="R969" t="s">
        <v>127</v>
      </c>
      <c r="S969">
        <v>1405</v>
      </c>
      <c r="T969" t="s">
        <v>665</v>
      </c>
      <c r="U969" t="s">
        <v>716</v>
      </c>
      <c r="V969">
        <v>5</v>
      </c>
      <c r="W969" t="s">
        <v>29</v>
      </c>
    </row>
    <row r="970" spans="1:23" x14ac:dyDescent="0.3">
      <c r="A970">
        <v>998</v>
      </c>
      <c r="B970" t="s">
        <v>109</v>
      </c>
      <c r="C970">
        <v>2012</v>
      </c>
      <c r="D970">
        <f t="shared" ca="1" si="60"/>
        <v>11</v>
      </c>
      <c r="E970" s="5">
        <v>325000</v>
      </c>
      <c r="F970">
        <v>120000</v>
      </c>
      <c r="G970" t="s">
        <v>19</v>
      </c>
      <c r="H970" t="str">
        <f t="shared" si="61"/>
        <v>East</v>
      </c>
      <c r="I970" t="s">
        <v>83</v>
      </c>
      <c r="J970" t="str">
        <f t="shared" si="62"/>
        <v>Massachusetts</v>
      </c>
      <c r="K970" t="s">
        <v>84</v>
      </c>
      <c r="L970" t="str">
        <f t="shared" si="63"/>
        <v>Boston</v>
      </c>
      <c r="M970" t="s">
        <v>22</v>
      </c>
      <c r="N970" t="str">
        <f>IF(M970="", "", IFERROR(VLOOKUP(M970, Data!$A$1:$B$5, 2, 0), "Unkown fuel"))</f>
        <v>very harmful</v>
      </c>
      <c r="O970" t="s">
        <v>23</v>
      </c>
      <c r="P970" t="s">
        <v>24</v>
      </c>
      <c r="Q970" t="s">
        <v>25</v>
      </c>
      <c r="R970" t="s">
        <v>150</v>
      </c>
      <c r="S970">
        <v>2179</v>
      </c>
      <c r="T970" t="s">
        <v>151</v>
      </c>
      <c r="U970" t="s">
        <v>152</v>
      </c>
      <c r="V970">
        <v>7</v>
      </c>
      <c r="W970" t="s">
        <v>29</v>
      </c>
    </row>
    <row r="971" spans="1:23" x14ac:dyDescent="0.3">
      <c r="A971">
        <v>999</v>
      </c>
      <c r="B971" t="s">
        <v>18</v>
      </c>
      <c r="C971">
        <v>2012</v>
      </c>
      <c r="D971">
        <f t="shared" ca="1" si="60"/>
        <v>11</v>
      </c>
      <c r="E971" s="5">
        <v>220000</v>
      </c>
      <c r="F971">
        <v>360003</v>
      </c>
      <c r="G971" t="s">
        <v>56</v>
      </c>
      <c r="H971" t="str">
        <f t="shared" si="61"/>
        <v>West</v>
      </c>
      <c r="I971" t="s">
        <v>57</v>
      </c>
      <c r="J971" t="str">
        <f t="shared" si="62"/>
        <v>California</v>
      </c>
      <c r="K971" t="s">
        <v>58</v>
      </c>
      <c r="L971" t="str">
        <f t="shared" si="63"/>
        <v>Los Angeles</v>
      </c>
      <c r="M971" t="s">
        <v>41</v>
      </c>
      <c r="N971" t="str">
        <f>IF(M971="", "", IFERROR(VLOOKUP(M971, Data!$A$1:$B$5, 2, 0), "Unkown fuel"))</f>
        <v>harmful</v>
      </c>
      <c r="O971" t="s">
        <v>23</v>
      </c>
      <c r="P971" t="s">
        <v>24</v>
      </c>
      <c r="Q971" t="s">
        <v>33</v>
      </c>
      <c r="R971" t="s">
        <v>85</v>
      </c>
      <c r="S971">
        <v>998</v>
      </c>
      <c r="T971" t="s">
        <v>67</v>
      </c>
      <c r="U971" t="s">
        <v>141</v>
      </c>
      <c r="V971">
        <v>5</v>
      </c>
      <c r="W971" t="s">
        <v>29</v>
      </c>
    </row>
    <row r="972" spans="1:23" x14ac:dyDescent="0.3">
      <c r="A972">
        <v>1000</v>
      </c>
      <c r="B972" t="s">
        <v>18</v>
      </c>
      <c r="C972">
        <v>1999</v>
      </c>
      <c r="D972">
        <f t="shared" ca="1" si="60"/>
        <v>24</v>
      </c>
      <c r="E972" s="5">
        <v>55000</v>
      </c>
      <c r="F972">
        <v>60000</v>
      </c>
      <c r="G972" t="s">
        <v>38</v>
      </c>
      <c r="H972" t="str">
        <f t="shared" si="61"/>
        <v>Central</v>
      </c>
      <c r="I972" t="s">
        <v>249</v>
      </c>
      <c r="J972" t="str">
        <f t="shared" si="62"/>
        <v>Michigan</v>
      </c>
      <c r="K972" t="s">
        <v>250</v>
      </c>
      <c r="L972" t="str">
        <f t="shared" si="63"/>
        <v>Detroit</v>
      </c>
      <c r="M972" t="s">
        <v>41</v>
      </c>
      <c r="N972" t="str">
        <f>IF(M972="", "", IFERROR(VLOOKUP(M972, Data!$A$1:$B$5, 2, 0), "Unkown fuel"))</f>
        <v>harmful</v>
      </c>
      <c r="O972" t="s">
        <v>23</v>
      </c>
      <c r="P972" t="s">
        <v>24</v>
      </c>
      <c r="Q972" t="s">
        <v>33</v>
      </c>
      <c r="R972" t="s">
        <v>50</v>
      </c>
      <c r="S972">
        <v>796</v>
      </c>
      <c r="T972" t="s">
        <v>63</v>
      </c>
      <c r="U972" t="s">
        <v>64</v>
      </c>
      <c r="V972">
        <v>4</v>
      </c>
      <c r="W972" t="s">
        <v>29</v>
      </c>
    </row>
    <row r="973" spans="1:23" x14ac:dyDescent="0.3">
      <c r="A973">
        <v>1001</v>
      </c>
      <c r="B973" t="s">
        <v>75</v>
      </c>
      <c r="C973">
        <v>2016</v>
      </c>
      <c r="D973">
        <f t="shared" ca="1" si="60"/>
        <v>7</v>
      </c>
      <c r="E973" s="5">
        <v>330000</v>
      </c>
      <c r="F973">
        <v>20000</v>
      </c>
      <c r="G973" t="s">
        <v>38</v>
      </c>
      <c r="H973" t="str">
        <f t="shared" si="61"/>
        <v>Central</v>
      </c>
      <c r="I973" t="s">
        <v>39</v>
      </c>
      <c r="J973" t="str">
        <f t="shared" si="62"/>
        <v>Illinois</v>
      </c>
      <c r="K973" t="s">
        <v>40</v>
      </c>
      <c r="L973" t="str">
        <f t="shared" si="63"/>
        <v>Chicago</v>
      </c>
      <c r="M973" t="s">
        <v>41</v>
      </c>
      <c r="N973" t="str">
        <f>IF(M973="", "", IFERROR(VLOOKUP(M973, Data!$A$1:$B$5, 2, 0), "Unkown fuel"))</f>
        <v>harmful</v>
      </c>
      <c r="O973" t="s">
        <v>23</v>
      </c>
      <c r="P973" t="s">
        <v>24</v>
      </c>
      <c r="Q973" t="s">
        <v>25</v>
      </c>
      <c r="R973" t="s">
        <v>427</v>
      </c>
      <c r="S973">
        <v>799</v>
      </c>
      <c r="T973" t="s">
        <v>428</v>
      </c>
      <c r="U973" t="s">
        <v>429</v>
      </c>
      <c r="V973">
        <v>5</v>
      </c>
      <c r="W973" t="s">
        <v>29</v>
      </c>
    </row>
    <row r="974" spans="1:23" x14ac:dyDescent="0.3">
      <c r="A974">
        <v>1002</v>
      </c>
      <c r="B974" t="s">
        <v>88</v>
      </c>
      <c r="C974">
        <v>2014</v>
      </c>
      <c r="D974">
        <f t="shared" ca="1" si="60"/>
        <v>9</v>
      </c>
      <c r="E974" s="5">
        <v>480000</v>
      </c>
      <c r="F974">
        <v>37000</v>
      </c>
      <c r="G974" t="s">
        <v>38</v>
      </c>
      <c r="H974" t="str">
        <f t="shared" si="61"/>
        <v>Central</v>
      </c>
      <c r="I974" t="s">
        <v>39</v>
      </c>
      <c r="J974" t="str">
        <f t="shared" si="62"/>
        <v>Illinois</v>
      </c>
      <c r="K974" t="s">
        <v>40</v>
      </c>
      <c r="L974" t="str">
        <f t="shared" si="63"/>
        <v>Chicago</v>
      </c>
      <c r="M974" t="s">
        <v>22</v>
      </c>
      <c r="N974" t="str">
        <f>IF(M974="", "", IFERROR(VLOOKUP(M974, Data!$A$1:$B$5, 2, 0), "Unkown fuel"))</f>
        <v>very harmful</v>
      </c>
      <c r="O974" t="s">
        <v>23</v>
      </c>
      <c r="P974" t="s">
        <v>24</v>
      </c>
      <c r="Q974" t="s">
        <v>25</v>
      </c>
      <c r="R974" t="s">
        <v>489</v>
      </c>
      <c r="S974">
        <v>2523</v>
      </c>
      <c r="T974" t="s">
        <v>309</v>
      </c>
      <c r="U974" t="s">
        <v>490</v>
      </c>
      <c r="V974">
        <v>7</v>
      </c>
      <c r="W974" t="s">
        <v>29</v>
      </c>
    </row>
    <row r="975" spans="1:23" x14ac:dyDescent="0.3">
      <c r="A975">
        <v>1003</v>
      </c>
      <c r="B975" t="s">
        <v>18</v>
      </c>
      <c r="C975">
        <v>2018</v>
      </c>
      <c r="D975">
        <f t="shared" ca="1" si="60"/>
        <v>5</v>
      </c>
      <c r="E975" s="5">
        <v>950000</v>
      </c>
      <c r="F975">
        <v>57000</v>
      </c>
      <c r="G975" t="s">
        <v>38</v>
      </c>
      <c r="H975" t="str">
        <f t="shared" si="61"/>
        <v>Central</v>
      </c>
      <c r="I975" t="s">
        <v>39</v>
      </c>
      <c r="J975" t="str">
        <f t="shared" si="62"/>
        <v>Illinois</v>
      </c>
      <c r="K975" t="s">
        <v>40</v>
      </c>
      <c r="L975" t="str">
        <f t="shared" si="63"/>
        <v>Chicago</v>
      </c>
      <c r="M975" t="s">
        <v>22</v>
      </c>
      <c r="N975" t="str">
        <f>IF(M975="", "", IFERROR(VLOOKUP(M975, Data!$A$1:$B$5, 2, 0), "Unkown fuel"))</f>
        <v>very harmful</v>
      </c>
      <c r="O975" t="s">
        <v>23</v>
      </c>
      <c r="P975" t="s">
        <v>24</v>
      </c>
      <c r="Q975" t="s">
        <v>33</v>
      </c>
      <c r="R975" t="s">
        <v>225</v>
      </c>
      <c r="S975">
        <v>1248</v>
      </c>
      <c r="T975" t="s">
        <v>94</v>
      </c>
      <c r="U975" t="s">
        <v>95</v>
      </c>
      <c r="V975">
        <v>5</v>
      </c>
      <c r="W975" t="s">
        <v>29</v>
      </c>
    </row>
    <row r="976" spans="1:23" x14ac:dyDescent="0.3">
      <c r="A976">
        <v>1004</v>
      </c>
      <c r="B976" t="s">
        <v>46</v>
      </c>
      <c r="C976">
        <v>2011</v>
      </c>
      <c r="D976">
        <f t="shared" ca="1" si="60"/>
        <v>12</v>
      </c>
      <c r="E976" s="5">
        <v>300000</v>
      </c>
      <c r="F976">
        <v>110000</v>
      </c>
      <c r="G976" t="s">
        <v>124</v>
      </c>
      <c r="H976" t="str">
        <f t="shared" si="61"/>
        <v>South</v>
      </c>
      <c r="I976" t="s">
        <v>125</v>
      </c>
      <c r="J976" t="str">
        <f t="shared" si="62"/>
        <v>Georgia</v>
      </c>
      <c r="K976" t="s">
        <v>126</v>
      </c>
      <c r="L976" t="str">
        <f t="shared" si="63"/>
        <v>Atlanta</v>
      </c>
      <c r="M976" t="s">
        <v>22</v>
      </c>
      <c r="N976" t="str">
        <f>IF(M976="", "", IFERROR(VLOOKUP(M976, Data!$A$1:$B$5, 2, 0), "Unkown fuel"))</f>
        <v>very harmful</v>
      </c>
      <c r="O976" t="s">
        <v>23</v>
      </c>
      <c r="P976" t="s">
        <v>24</v>
      </c>
      <c r="Q976" t="s">
        <v>33</v>
      </c>
      <c r="R976" t="s">
        <v>408</v>
      </c>
      <c r="S976">
        <v>1493</v>
      </c>
      <c r="T976" t="s">
        <v>508</v>
      </c>
      <c r="U976" t="s">
        <v>563</v>
      </c>
      <c r="V976">
        <v>5</v>
      </c>
      <c r="W976" t="s">
        <v>29</v>
      </c>
    </row>
    <row r="977" spans="1:23" x14ac:dyDescent="0.3">
      <c r="A977">
        <v>1005</v>
      </c>
      <c r="B977" t="s">
        <v>46</v>
      </c>
      <c r="C977">
        <v>2006</v>
      </c>
      <c r="D977">
        <f t="shared" ca="1" si="60"/>
        <v>17</v>
      </c>
      <c r="E977" s="5">
        <v>170000</v>
      </c>
      <c r="F977">
        <v>110000</v>
      </c>
      <c r="G977" t="s">
        <v>124</v>
      </c>
      <c r="H977" t="str">
        <f t="shared" si="61"/>
        <v>South</v>
      </c>
      <c r="I977" t="s">
        <v>125</v>
      </c>
      <c r="J977" t="str">
        <f t="shared" si="62"/>
        <v>Georgia</v>
      </c>
      <c r="K977" t="s">
        <v>126</v>
      </c>
      <c r="L977" t="str">
        <f t="shared" si="63"/>
        <v>Atlanta</v>
      </c>
      <c r="M977" t="s">
        <v>41</v>
      </c>
      <c r="N977" t="str">
        <f>IF(M977="", "", IFERROR(VLOOKUP(M977, Data!$A$1:$B$5, 2, 0), "Unkown fuel"))</f>
        <v>harmful</v>
      </c>
      <c r="O977" t="s">
        <v>23</v>
      </c>
      <c r="P977" t="s">
        <v>24</v>
      </c>
      <c r="Q977" t="s">
        <v>304</v>
      </c>
      <c r="R977" t="s">
        <v>533</v>
      </c>
      <c r="S977">
        <v>1599</v>
      </c>
      <c r="T977" t="s">
        <v>409</v>
      </c>
      <c r="U977" t="s">
        <v>534</v>
      </c>
      <c r="V977">
        <v>5</v>
      </c>
      <c r="W977" t="s">
        <v>29</v>
      </c>
    </row>
    <row r="978" spans="1:23" x14ac:dyDescent="0.3">
      <c r="A978">
        <v>1006</v>
      </c>
      <c r="B978" t="s">
        <v>65</v>
      </c>
      <c r="C978">
        <v>2013</v>
      </c>
      <c r="D978">
        <f t="shared" ca="1" si="60"/>
        <v>10</v>
      </c>
      <c r="E978" s="5">
        <v>850000</v>
      </c>
      <c r="F978">
        <v>120000</v>
      </c>
      <c r="G978" t="s">
        <v>19</v>
      </c>
      <c r="H978" t="str">
        <f t="shared" si="61"/>
        <v>East</v>
      </c>
      <c r="I978" t="s">
        <v>31</v>
      </c>
      <c r="J978" t="str">
        <f t="shared" si="62"/>
        <v>New York</v>
      </c>
      <c r="K978" t="s">
        <v>32</v>
      </c>
      <c r="L978" t="str">
        <f t="shared" si="63"/>
        <v>New York City</v>
      </c>
      <c r="M978" t="s">
        <v>22</v>
      </c>
      <c r="N978" t="str">
        <f>IF(M978="", "", IFERROR(VLOOKUP(M978, Data!$A$1:$B$5, 2, 0), "Unkown fuel"))</f>
        <v>very harmful</v>
      </c>
      <c r="O978" t="s">
        <v>23</v>
      </c>
      <c r="P978" t="s">
        <v>24</v>
      </c>
      <c r="Q978" t="s">
        <v>33</v>
      </c>
      <c r="R978" t="s">
        <v>170</v>
      </c>
      <c r="S978">
        <v>2494</v>
      </c>
      <c r="T978" t="s">
        <v>451</v>
      </c>
      <c r="U978" t="s">
        <v>172</v>
      </c>
      <c r="V978">
        <v>8</v>
      </c>
      <c r="W978" t="s">
        <v>29</v>
      </c>
    </row>
    <row r="979" spans="1:23" x14ac:dyDescent="0.3">
      <c r="A979">
        <v>1007</v>
      </c>
      <c r="B979" t="s">
        <v>109</v>
      </c>
      <c r="C979">
        <v>2019</v>
      </c>
      <c r="D979">
        <f t="shared" ca="1" si="60"/>
        <v>4</v>
      </c>
      <c r="E979" s="5">
        <v>900000</v>
      </c>
      <c r="F979">
        <v>8079</v>
      </c>
      <c r="G979" t="s">
        <v>56</v>
      </c>
      <c r="H979" t="str">
        <f t="shared" si="61"/>
        <v>West</v>
      </c>
      <c r="I979" t="s">
        <v>21</v>
      </c>
      <c r="J979" t="str">
        <f t="shared" si="62"/>
        <v>Washington</v>
      </c>
      <c r="K979" t="s">
        <v>116</v>
      </c>
      <c r="L979" t="str">
        <f t="shared" si="63"/>
        <v>Seattle</v>
      </c>
      <c r="M979" t="s">
        <v>22</v>
      </c>
      <c r="N979" t="str">
        <f>IF(M979="", "", IFERROR(VLOOKUP(M979, Data!$A$1:$B$5, 2, 0), "Unkown fuel"))</f>
        <v>very harmful</v>
      </c>
      <c r="O979" t="s">
        <v>158</v>
      </c>
      <c r="P979" t="s">
        <v>24</v>
      </c>
      <c r="Q979" t="s">
        <v>25</v>
      </c>
      <c r="R979" t="s">
        <v>117</v>
      </c>
      <c r="S979">
        <v>1047</v>
      </c>
      <c r="T979" t="s">
        <v>471</v>
      </c>
      <c r="U979" t="s">
        <v>472</v>
      </c>
      <c r="V979">
        <v>5</v>
      </c>
      <c r="W979" t="s">
        <v>29</v>
      </c>
    </row>
    <row r="980" spans="1:23" x14ac:dyDescent="0.3">
      <c r="A980">
        <v>1008</v>
      </c>
      <c r="B980" t="s">
        <v>65</v>
      </c>
      <c r="C980">
        <v>2015</v>
      </c>
      <c r="D980">
        <f t="shared" ca="1" si="60"/>
        <v>8</v>
      </c>
      <c r="E980" s="5">
        <v>1325000</v>
      </c>
      <c r="F980">
        <v>114368</v>
      </c>
      <c r="G980" t="s">
        <v>38</v>
      </c>
      <c r="H980" t="str">
        <f t="shared" si="61"/>
        <v>Central</v>
      </c>
      <c r="I980" t="s">
        <v>70</v>
      </c>
      <c r="J980" t="str">
        <f t="shared" si="62"/>
        <v>Texas</v>
      </c>
      <c r="K980" t="s">
        <v>71</v>
      </c>
      <c r="L980" t="str">
        <f t="shared" si="63"/>
        <v>Houston</v>
      </c>
      <c r="M980" t="s">
        <v>22</v>
      </c>
      <c r="N980" t="str">
        <f>IF(M980="", "", IFERROR(VLOOKUP(M980, Data!$A$1:$B$5, 2, 0), "Unkown fuel"))</f>
        <v>very harmful</v>
      </c>
      <c r="O980" t="s">
        <v>158</v>
      </c>
      <c r="P980" t="s">
        <v>24</v>
      </c>
      <c r="Q980" t="s">
        <v>33</v>
      </c>
      <c r="R980" t="s">
        <v>170</v>
      </c>
      <c r="S980">
        <v>2494</v>
      </c>
      <c r="T980" t="s">
        <v>190</v>
      </c>
      <c r="U980" t="s">
        <v>191</v>
      </c>
      <c r="V980">
        <v>7</v>
      </c>
      <c r="W980" t="s">
        <v>29</v>
      </c>
    </row>
    <row r="981" spans="1:23" x14ac:dyDescent="0.3">
      <c r="A981">
        <v>1009</v>
      </c>
      <c r="B981" t="s">
        <v>69</v>
      </c>
      <c r="C981">
        <v>2012</v>
      </c>
      <c r="D981">
        <f t="shared" ca="1" si="60"/>
        <v>11</v>
      </c>
      <c r="E981" s="5">
        <v>350000</v>
      </c>
      <c r="F981">
        <v>79990</v>
      </c>
      <c r="G981" t="s">
        <v>56</v>
      </c>
      <c r="H981" t="str">
        <f t="shared" si="61"/>
        <v>West</v>
      </c>
      <c r="I981" t="s">
        <v>21</v>
      </c>
      <c r="J981" t="str">
        <f t="shared" si="62"/>
        <v>Washington</v>
      </c>
      <c r="K981" t="s">
        <v>116</v>
      </c>
      <c r="L981" t="str">
        <f t="shared" si="63"/>
        <v>Seattle</v>
      </c>
      <c r="M981" t="s">
        <v>22</v>
      </c>
      <c r="N981" t="str">
        <f>IF(M981="", "", IFERROR(VLOOKUP(M981, Data!$A$1:$B$5, 2, 0), "Unkown fuel"))</f>
        <v>very harmful</v>
      </c>
      <c r="O981" t="s">
        <v>158</v>
      </c>
      <c r="P981" t="s">
        <v>24</v>
      </c>
      <c r="Q981" t="s">
        <v>33</v>
      </c>
      <c r="R981" t="s">
        <v>159</v>
      </c>
      <c r="S981">
        <v>1399</v>
      </c>
      <c r="T981" t="s">
        <v>86</v>
      </c>
      <c r="U981" t="s">
        <v>74</v>
      </c>
      <c r="V981">
        <v>5</v>
      </c>
      <c r="W981" t="s">
        <v>29</v>
      </c>
    </row>
    <row r="982" spans="1:23" x14ac:dyDescent="0.3">
      <c r="A982">
        <v>1010</v>
      </c>
      <c r="B982" t="s">
        <v>69</v>
      </c>
      <c r="C982">
        <v>2012</v>
      </c>
      <c r="D982">
        <f t="shared" ca="1" si="60"/>
        <v>11</v>
      </c>
      <c r="E982" s="5">
        <v>425000</v>
      </c>
      <c r="F982">
        <v>81632</v>
      </c>
      <c r="G982" t="s">
        <v>56</v>
      </c>
      <c r="H982" t="str">
        <f t="shared" si="61"/>
        <v>West</v>
      </c>
      <c r="I982" t="s">
        <v>21</v>
      </c>
      <c r="J982" t="str">
        <f t="shared" si="62"/>
        <v>Washington</v>
      </c>
      <c r="K982" t="s">
        <v>116</v>
      </c>
      <c r="L982" t="str">
        <f t="shared" si="63"/>
        <v>Seattle</v>
      </c>
      <c r="M982" t="s">
        <v>22</v>
      </c>
      <c r="N982" t="str">
        <f>IF(M982="", "", IFERROR(VLOOKUP(M982, Data!$A$1:$B$5, 2, 0), "Unkown fuel"))</f>
        <v>very harmful</v>
      </c>
      <c r="O982" t="s">
        <v>158</v>
      </c>
      <c r="P982" t="s">
        <v>24</v>
      </c>
      <c r="Q982" t="s">
        <v>25</v>
      </c>
      <c r="R982" t="s">
        <v>72</v>
      </c>
      <c r="S982">
        <v>1399</v>
      </c>
      <c r="T982" t="s">
        <v>388</v>
      </c>
      <c r="U982" t="s">
        <v>74</v>
      </c>
      <c r="V982">
        <v>5</v>
      </c>
      <c r="W982" t="s">
        <v>29</v>
      </c>
    </row>
    <row r="983" spans="1:23" x14ac:dyDescent="0.3">
      <c r="A983">
        <v>1011</v>
      </c>
      <c r="B983" t="s">
        <v>69</v>
      </c>
      <c r="C983">
        <v>2016</v>
      </c>
      <c r="D983">
        <f t="shared" ca="1" si="60"/>
        <v>7</v>
      </c>
      <c r="E983" s="5">
        <v>600000</v>
      </c>
      <c r="F983">
        <v>155201</v>
      </c>
      <c r="G983" t="s">
        <v>19</v>
      </c>
      <c r="H983" t="str">
        <f t="shared" si="61"/>
        <v>East</v>
      </c>
      <c r="I983" t="s">
        <v>20</v>
      </c>
      <c r="J983" t="str">
        <f t="shared" si="62"/>
        <v>District of Columbia</v>
      </c>
      <c r="K983" t="s">
        <v>21</v>
      </c>
      <c r="L983" t="str">
        <f t="shared" si="63"/>
        <v>Washington</v>
      </c>
      <c r="M983" t="s">
        <v>22</v>
      </c>
      <c r="N983" t="str">
        <f>IF(M983="", "", IFERROR(VLOOKUP(M983, Data!$A$1:$B$5, 2, 0), "Unkown fuel"))</f>
        <v>very harmful</v>
      </c>
      <c r="O983" t="s">
        <v>158</v>
      </c>
      <c r="P983" t="s">
        <v>24</v>
      </c>
      <c r="Q983" t="s">
        <v>25</v>
      </c>
      <c r="R983" t="s">
        <v>717</v>
      </c>
      <c r="S983">
        <v>1498</v>
      </c>
      <c r="T983" t="s">
        <v>718</v>
      </c>
      <c r="U983" t="s">
        <v>719</v>
      </c>
      <c r="V983">
        <v>5</v>
      </c>
      <c r="W983" t="s">
        <v>29</v>
      </c>
    </row>
    <row r="984" spans="1:23" x14ac:dyDescent="0.3">
      <c r="A984">
        <v>1012</v>
      </c>
      <c r="B984" t="s">
        <v>69</v>
      </c>
      <c r="C984">
        <v>2014</v>
      </c>
      <c r="D984">
        <f t="shared" ca="1" si="60"/>
        <v>9</v>
      </c>
      <c r="E984" s="5">
        <v>750000</v>
      </c>
      <c r="F984">
        <v>101504</v>
      </c>
      <c r="G984" t="s">
        <v>19</v>
      </c>
      <c r="H984" t="str">
        <f t="shared" si="61"/>
        <v>East</v>
      </c>
      <c r="I984" t="s">
        <v>20</v>
      </c>
      <c r="J984" t="str">
        <f t="shared" si="62"/>
        <v>District of Columbia</v>
      </c>
      <c r="K984" t="s">
        <v>21</v>
      </c>
      <c r="L984" t="str">
        <f t="shared" si="63"/>
        <v>Washington</v>
      </c>
      <c r="M984" t="s">
        <v>22</v>
      </c>
      <c r="N984" t="str">
        <f>IF(M984="", "", IFERROR(VLOOKUP(M984, Data!$A$1:$B$5, 2, 0), "Unkown fuel"))</f>
        <v>very harmful</v>
      </c>
      <c r="O984" t="s">
        <v>158</v>
      </c>
      <c r="P984" t="s">
        <v>24</v>
      </c>
      <c r="Q984" t="s">
        <v>25</v>
      </c>
      <c r="R984" t="s">
        <v>591</v>
      </c>
      <c r="S984">
        <v>1498</v>
      </c>
      <c r="T984" t="s">
        <v>720</v>
      </c>
      <c r="U984" t="s">
        <v>568</v>
      </c>
      <c r="V984">
        <v>5</v>
      </c>
      <c r="W984" t="s">
        <v>29</v>
      </c>
    </row>
    <row r="985" spans="1:23" x14ac:dyDescent="0.3">
      <c r="A985">
        <v>1013</v>
      </c>
      <c r="B985" t="s">
        <v>69</v>
      </c>
      <c r="C985">
        <v>2012</v>
      </c>
      <c r="D985">
        <f t="shared" ca="1" si="60"/>
        <v>11</v>
      </c>
      <c r="E985" s="5">
        <v>450000</v>
      </c>
      <c r="F985">
        <v>90165</v>
      </c>
      <c r="G985" t="s">
        <v>19</v>
      </c>
      <c r="H985" t="str">
        <f t="shared" si="61"/>
        <v>East</v>
      </c>
      <c r="I985" t="s">
        <v>31</v>
      </c>
      <c r="J985" t="str">
        <f t="shared" si="62"/>
        <v>New York</v>
      </c>
      <c r="K985" t="s">
        <v>32</v>
      </c>
      <c r="L985" t="str">
        <f t="shared" si="63"/>
        <v>New York City</v>
      </c>
      <c r="M985" t="s">
        <v>22</v>
      </c>
      <c r="N985" t="str">
        <f>IF(M985="", "", IFERROR(VLOOKUP(M985, Data!$A$1:$B$5, 2, 0), "Unkown fuel"))</f>
        <v>very harmful</v>
      </c>
      <c r="O985" t="s">
        <v>158</v>
      </c>
      <c r="P985" t="s">
        <v>24</v>
      </c>
      <c r="Q985" t="s">
        <v>25</v>
      </c>
      <c r="R985" t="s">
        <v>159</v>
      </c>
      <c r="S985">
        <v>1399</v>
      </c>
      <c r="T985" t="s">
        <v>86</v>
      </c>
      <c r="U985" t="s">
        <v>74</v>
      </c>
      <c r="V985">
        <v>5</v>
      </c>
      <c r="W985" t="s">
        <v>29</v>
      </c>
    </row>
    <row r="986" spans="1:23" x14ac:dyDescent="0.3">
      <c r="A986">
        <v>1014</v>
      </c>
      <c r="B986" t="s">
        <v>69</v>
      </c>
      <c r="C986">
        <v>2010</v>
      </c>
      <c r="D986">
        <f t="shared" ca="1" si="60"/>
        <v>13</v>
      </c>
      <c r="E986" s="5">
        <v>325000</v>
      </c>
      <c r="F986">
        <v>86017</v>
      </c>
      <c r="G986" t="s">
        <v>19</v>
      </c>
      <c r="H986" t="str">
        <f t="shared" si="61"/>
        <v>East</v>
      </c>
      <c r="I986" t="s">
        <v>31</v>
      </c>
      <c r="J986" t="str">
        <f t="shared" si="62"/>
        <v>New York</v>
      </c>
      <c r="K986" t="s">
        <v>32</v>
      </c>
      <c r="L986" t="str">
        <f t="shared" si="63"/>
        <v>New York City</v>
      </c>
      <c r="M986" t="s">
        <v>22</v>
      </c>
      <c r="N986" t="str">
        <f>IF(M986="", "", IFERROR(VLOOKUP(M986, Data!$A$1:$B$5, 2, 0), "Unkown fuel"))</f>
        <v>very harmful</v>
      </c>
      <c r="O986" t="s">
        <v>158</v>
      </c>
      <c r="P986" t="s">
        <v>24</v>
      </c>
      <c r="Q986" t="s">
        <v>33</v>
      </c>
      <c r="R986" t="s">
        <v>104</v>
      </c>
      <c r="S986">
        <v>1498</v>
      </c>
      <c r="T986" t="s">
        <v>718</v>
      </c>
      <c r="U986" t="s">
        <v>721</v>
      </c>
      <c r="V986">
        <v>5</v>
      </c>
      <c r="W986" t="s">
        <v>29</v>
      </c>
    </row>
    <row r="987" spans="1:23" x14ac:dyDescent="0.3">
      <c r="A987">
        <v>1015</v>
      </c>
      <c r="B987" t="s">
        <v>88</v>
      </c>
      <c r="C987">
        <v>2013</v>
      </c>
      <c r="D987">
        <f t="shared" ca="1" si="60"/>
        <v>10</v>
      </c>
      <c r="E987" s="5">
        <v>900000</v>
      </c>
      <c r="F987">
        <v>85036</v>
      </c>
      <c r="G987" t="s">
        <v>38</v>
      </c>
      <c r="H987" t="str">
        <f t="shared" si="61"/>
        <v>Central</v>
      </c>
      <c r="I987" t="s">
        <v>39</v>
      </c>
      <c r="J987" t="str">
        <f t="shared" si="62"/>
        <v>Illinois</v>
      </c>
      <c r="K987" t="s">
        <v>40</v>
      </c>
      <c r="L987" t="str">
        <f t="shared" si="63"/>
        <v>Chicago</v>
      </c>
      <c r="M987" t="s">
        <v>22</v>
      </c>
      <c r="N987" t="str">
        <f>IF(M987="", "", IFERROR(VLOOKUP(M987, Data!$A$1:$B$5, 2, 0), "Unkown fuel"))</f>
        <v>very harmful</v>
      </c>
      <c r="O987" t="s">
        <v>158</v>
      </c>
      <c r="P987" t="s">
        <v>24</v>
      </c>
      <c r="Q987" t="s">
        <v>33</v>
      </c>
      <c r="R987" t="s">
        <v>282</v>
      </c>
      <c r="S987">
        <v>2179</v>
      </c>
      <c r="T987" t="s">
        <v>446</v>
      </c>
      <c r="U987" t="s">
        <v>447</v>
      </c>
      <c r="V987">
        <v>7</v>
      </c>
      <c r="W987" t="s">
        <v>29</v>
      </c>
    </row>
    <row r="988" spans="1:23" x14ac:dyDescent="0.3">
      <c r="A988">
        <v>1017</v>
      </c>
      <c r="B988" t="s">
        <v>69</v>
      </c>
      <c r="C988">
        <v>2013</v>
      </c>
      <c r="D988">
        <f t="shared" ca="1" si="60"/>
        <v>10</v>
      </c>
      <c r="E988" s="5">
        <v>600000</v>
      </c>
      <c r="F988">
        <v>125531</v>
      </c>
      <c r="G988" t="s">
        <v>19</v>
      </c>
      <c r="H988" t="str">
        <f t="shared" si="61"/>
        <v>East</v>
      </c>
      <c r="I988" t="s">
        <v>83</v>
      </c>
      <c r="J988" t="str">
        <f t="shared" si="62"/>
        <v>Massachusetts</v>
      </c>
      <c r="K988" t="s">
        <v>84</v>
      </c>
      <c r="L988" t="str">
        <f t="shared" si="63"/>
        <v>Boston</v>
      </c>
      <c r="M988" t="s">
        <v>22</v>
      </c>
      <c r="N988" t="str">
        <f>IF(M988="", "", IFERROR(VLOOKUP(M988, Data!$A$1:$B$5, 2, 0), "Unkown fuel"))</f>
        <v>very harmful</v>
      </c>
      <c r="O988" t="s">
        <v>158</v>
      </c>
      <c r="P988" t="s">
        <v>24</v>
      </c>
      <c r="Q988" t="s">
        <v>33</v>
      </c>
      <c r="R988" t="s">
        <v>236</v>
      </c>
      <c r="S988">
        <v>1498</v>
      </c>
      <c r="T988" t="s">
        <v>237</v>
      </c>
      <c r="U988" t="s">
        <v>238</v>
      </c>
      <c r="V988">
        <v>5</v>
      </c>
      <c r="W988" t="s">
        <v>29</v>
      </c>
    </row>
    <row r="989" spans="1:23" x14ac:dyDescent="0.3">
      <c r="A989">
        <v>1018</v>
      </c>
      <c r="B989" t="s">
        <v>46</v>
      </c>
      <c r="C989">
        <v>2019</v>
      </c>
      <c r="D989">
        <f t="shared" ca="1" si="60"/>
        <v>4</v>
      </c>
      <c r="E989" s="5">
        <v>1100000</v>
      </c>
      <c r="F989">
        <v>10000</v>
      </c>
      <c r="G989" t="s">
        <v>19</v>
      </c>
      <c r="H989" t="str">
        <f t="shared" si="61"/>
        <v>East</v>
      </c>
      <c r="I989" t="s">
        <v>83</v>
      </c>
      <c r="J989" t="str">
        <f t="shared" si="62"/>
        <v>Massachusetts</v>
      </c>
      <c r="K989" t="s">
        <v>84</v>
      </c>
      <c r="L989" t="str">
        <f t="shared" si="63"/>
        <v>Boston</v>
      </c>
      <c r="M989" t="s">
        <v>41</v>
      </c>
      <c r="N989" t="str">
        <f>IF(M989="", "", IFERROR(VLOOKUP(M989, Data!$A$1:$B$5, 2, 0), "Unkown fuel"))</f>
        <v>harmful</v>
      </c>
      <c r="O989" t="s">
        <v>23</v>
      </c>
      <c r="P989" t="s">
        <v>24</v>
      </c>
      <c r="Q989" t="s">
        <v>25</v>
      </c>
      <c r="R989" t="s">
        <v>142</v>
      </c>
      <c r="S989">
        <v>1591</v>
      </c>
      <c r="T989" t="s">
        <v>143</v>
      </c>
      <c r="U989" t="s">
        <v>144</v>
      </c>
      <c r="V989">
        <v>5</v>
      </c>
      <c r="W989" t="s">
        <v>29</v>
      </c>
    </row>
    <row r="990" spans="1:23" x14ac:dyDescent="0.3">
      <c r="A990">
        <v>1019</v>
      </c>
      <c r="B990" t="s">
        <v>109</v>
      </c>
      <c r="C990">
        <v>2017</v>
      </c>
      <c r="D990">
        <f t="shared" ca="1" si="60"/>
        <v>6</v>
      </c>
      <c r="E990" s="5">
        <v>520000</v>
      </c>
      <c r="F990">
        <v>20000</v>
      </c>
      <c r="G990" t="s">
        <v>19</v>
      </c>
      <c r="H990" t="str">
        <f t="shared" si="61"/>
        <v>East</v>
      </c>
      <c r="I990" t="s">
        <v>31</v>
      </c>
      <c r="J990" t="str">
        <f t="shared" si="62"/>
        <v>New York</v>
      </c>
      <c r="K990" t="s">
        <v>32</v>
      </c>
      <c r="L990" t="str">
        <f t="shared" si="63"/>
        <v>New York City</v>
      </c>
      <c r="M990" t="s">
        <v>41</v>
      </c>
      <c r="N990" t="str">
        <f>IF(M990="", "", IFERROR(VLOOKUP(M990, Data!$A$1:$B$5, 2, 0), "Unkown fuel"))</f>
        <v>harmful</v>
      </c>
      <c r="O990" t="s">
        <v>23</v>
      </c>
      <c r="P990" t="s">
        <v>24</v>
      </c>
      <c r="Q990" t="s">
        <v>25</v>
      </c>
      <c r="R990" t="s">
        <v>503</v>
      </c>
      <c r="S990">
        <v>1199</v>
      </c>
      <c r="T990" t="s">
        <v>416</v>
      </c>
      <c r="U990" t="s">
        <v>112</v>
      </c>
      <c r="V990">
        <v>5</v>
      </c>
      <c r="W990" t="s">
        <v>29</v>
      </c>
    </row>
    <row r="991" spans="1:23" x14ac:dyDescent="0.3">
      <c r="A991">
        <v>1020</v>
      </c>
      <c r="B991" t="s">
        <v>88</v>
      </c>
      <c r="C991">
        <v>2015</v>
      </c>
      <c r="D991">
        <f t="shared" ca="1" si="60"/>
        <v>8</v>
      </c>
      <c r="E991" s="5">
        <v>885000</v>
      </c>
      <c r="F991">
        <v>170000</v>
      </c>
      <c r="G991" t="s">
        <v>38</v>
      </c>
      <c r="H991" t="str">
        <f t="shared" si="61"/>
        <v>Central</v>
      </c>
      <c r="I991" t="s">
        <v>39</v>
      </c>
      <c r="J991" t="str">
        <f t="shared" si="62"/>
        <v>Illinois</v>
      </c>
      <c r="K991" t="s">
        <v>40</v>
      </c>
      <c r="L991" t="str">
        <f t="shared" si="63"/>
        <v>Chicago</v>
      </c>
      <c r="M991" t="s">
        <v>22</v>
      </c>
      <c r="N991" t="str">
        <f>IF(M991="", "", IFERROR(VLOOKUP(M991, Data!$A$1:$B$5, 2, 0), "Unkown fuel"))</f>
        <v>very harmful</v>
      </c>
      <c r="O991" t="s">
        <v>23</v>
      </c>
      <c r="P991" t="s">
        <v>24</v>
      </c>
      <c r="Q991" t="s">
        <v>25</v>
      </c>
      <c r="R991" t="s">
        <v>605</v>
      </c>
      <c r="S991">
        <v>2179</v>
      </c>
      <c r="T991" t="s">
        <v>271</v>
      </c>
      <c r="U991" t="s">
        <v>615</v>
      </c>
      <c r="V991">
        <v>7</v>
      </c>
      <c r="W991" t="s">
        <v>29</v>
      </c>
    </row>
    <row r="992" spans="1:23" x14ac:dyDescent="0.3">
      <c r="A992">
        <v>1021</v>
      </c>
      <c r="B992" t="s">
        <v>109</v>
      </c>
      <c r="C992">
        <v>2018</v>
      </c>
      <c r="D992">
        <f t="shared" ca="1" si="60"/>
        <v>5</v>
      </c>
      <c r="E992" s="5">
        <v>950000</v>
      </c>
      <c r="F992">
        <v>40000</v>
      </c>
      <c r="G992" t="s">
        <v>38</v>
      </c>
      <c r="H992" t="str">
        <f t="shared" si="61"/>
        <v>Central</v>
      </c>
      <c r="I992" t="s">
        <v>39</v>
      </c>
      <c r="J992" t="str">
        <f t="shared" si="62"/>
        <v>Illinois</v>
      </c>
      <c r="K992" t="s">
        <v>40</v>
      </c>
      <c r="L992" t="str">
        <f t="shared" si="63"/>
        <v>Chicago</v>
      </c>
      <c r="M992" t="s">
        <v>22</v>
      </c>
      <c r="N992" t="str">
        <f>IF(M992="", "", IFERROR(VLOOKUP(M992, Data!$A$1:$B$5, 2, 0), "Unkown fuel"))</f>
        <v>very harmful</v>
      </c>
      <c r="O992" t="s">
        <v>23</v>
      </c>
      <c r="P992" t="s">
        <v>154</v>
      </c>
      <c r="Q992" t="s">
        <v>25</v>
      </c>
      <c r="R992" t="s">
        <v>107</v>
      </c>
      <c r="S992">
        <v>1497</v>
      </c>
      <c r="T992" t="s">
        <v>364</v>
      </c>
      <c r="U992" t="s">
        <v>374</v>
      </c>
      <c r="V992">
        <v>5</v>
      </c>
      <c r="W992" t="s">
        <v>29</v>
      </c>
    </row>
    <row r="993" spans="1:23" x14ac:dyDescent="0.3">
      <c r="A993">
        <v>1022</v>
      </c>
      <c r="B993" t="s">
        <v>37</v>
      </c>
      <c r="C993">
        <v>2008</v>
      </c>
      <c r="D993">
        <f t="shared" ca="1" si="60"/>
        <v>15</v>
      </c>
      <c r="E993" s="5">
        <v>229999</v>
      </c>
      <c r="F993">
        <v>120000</v>
      </c>
      <c r="G993" t="s">
        <v>38</v>
      </c>
      <c r="H993" t="str">
        <f t="shared" si="61"/>
        <v>Central</v>
      </c>
      <c r="I993" t="s">
        <v>39</v>
      </c>
      <c r="J993" t="str">
        <f t="shared" si="62"/>
        <v>Illinois</v>
      </c>
      <c r="K993" t="s">
        <v>40</v>
      </c>
      <c r="L993" t="str">
        <f t="shared" si="63"/>
        <v>Chicago</v>
      </c>
      <c r="M993" t="s">
        <v>41</v>
      </c>
      <c r="N993" t="str">
        <f>IF(M993="", "", IFERROR(VLOOKUP(M993, Data!$A$1:$B$5, 2, 0), "Unkown fuel"))</f>
        <v>harmful</v>
      </c>
      <c r="O993" t="s">
        <v>23</v>
      </c>
      <c r="P993" t="s">
        <v>24</v>
      </c>
      <c r="Q993" t="s">
        <v>33</v>
      </c>
      <c r="R993" t="s">
        <v>142</v>
      </c>
      <c r="S993">
        <v>1497</v>
      </c>
      <c r="T993" t="s">
        <v>406</v>
      </c>
      <c r="U993" t="s">
        <v>407</v>
      </c>
      <c r="V993">
        <v>5</v>
      </c>
      <c r="W993" t="s">
        <v>29</v>
      </c>
    </row>
    <row r="994" spans="1:23" x14ac:dyDescent="0.3">
      <c r="A994">
        <v>1023</v>
      </c>
      <c r="B994" t="s">
        <v>18</v>
      </c>
      <c r="C994">
        <v>2013</v>
      </c>
      <c r="D994">
        <f t="shared" ca="1" si="60"/>
        <v>10</v>
      </c>
      <c r="E994" s="5">
        <v>409999</v>
      </c>
      <c r="F994">
        <v>100000</v>
      </c>
      <c r="G994" t="s">
        <v>56</v>
      </c>
      <c r="H994" t="str">
        <f t="shared" si="61"/>
        <v>West</v>
      </c>
      <c r="I994" t="s">
        <v>57</v>
      </c>
      <c r="J994" t="str">
        <f t="shared" si="62"/>
        <v>California</v>
      </c>
      <c r="K994" t="s">
        <v>58</v>
      </c>
      <c r="L994" t="str">
        <f t="shared" si="63"/>
        <v>Los Angeles</v>
      </c>
      <c r="M994" t="s">
        <v>22</v>
      </c>
      <c r="N994" t="str">
        <f>IF(M994="", "", IFERROR(VLOOKUP(M994, Data!$A$1:$B$5, 2, 0), "Unkown fuel"))</f>
        <v>very harmful</v>
      </c>
      <c r="O994" t="s">
        <v>23</v>
      </c>
      <c r="P994" t="s">
        <v>24</v>
      </c>
      <c r="Q994" t="s">
        <v>42</v>
      </c>
      <c r="R994" t="s">
        <v>671</v>
      </c>
      <c r="S994">
        <v>1248</v>
      </c>
      <c r="T994" t="s">
        <v>672</v>
      </c>
      <c r="U994" t="s">
        <v>28</v>
      </c>
      <c r="V994">
        <v>5</v>
      </c>
      <c r="W994" t="s">
        <v>29</v>
      </c>
    </row>
    <row r="995" spans="1:23" x14ac:dyDescent="0.3">
      <c r="A995">
        <v>1024</v>
      </c>
      <c r="B995" t="s">
        <v>69</v>
      </c>
      <c r="C995">
        <v>2011</v>
      </c>
      <c r="D995">
        <f t="shared" ca="1" si="60"/>
        <v>12</v>
      </c>
      <c r="E995" s="5">
        <v>300000</v>
      </c>
      <c r="F995">
        <v>110000</v>
      </c>
      <c r="G995" t="s">
        <v>38</v>
      </c>
      <c r="H995" t="str">
        <f t="shared" si="61"/>
        <v>Central</v>
      </c>
      <c r="I995" t="s">
        <v>39</v>
      </c>
      <c r="J995" t="str">
        <f t="shared" si="62"/>
        <v>Illinois</v>
      </c>
      <c r="K995" t="s">
        <v>40</v>
      </c>
      <c r="L995" t="str">
        <f t="shared" si="63"/>
        <v>Chicago</v>
      </c>
      <c r="M995" t="s">
        <v>22</v>
      </c>
      <c r="N995" t="str">
        <f>IF(M995="", "", IFERROR(VLOOKUP(M995, Data!$A$1:$B$5, 2, 0), "Unkown fuel"))</f>
        <v>very harmful</v>
      </c>
      <c r="O995" t="s">
        <v>23</v>
      </c>
      <c r="P995" t="s">
        <v>24</v>
      </c>
      <c r="Q995" t="s">
        <v>42</v>
      </c>
      <c r="R995" t="s">
        <v>159</v>
      </c>
      <c r="S995">
        <v>1399</v>
      </c>
      <c r="T995" t="s">
        <v>388</v>
      </c>
      <c r="U995" t="s">
        <v>676</v>
      </c>
      <c r="V995">
        <v>5</v>
      </c>
      <c r="W995" t="s">
        <v>29</v>
      </c>
    </row>
    <row r="996" spans="1:23" x14ac:dyDescent="0.3">
      <c r="A996">
        <v>1025</v>
      </c>
      <c r="B996" t="s">
        <v>109</v>
      </c>
      <c r="C996">
        <v>2008</v>
      </c>
      <c r="D996">
        <f t="shared" ca="1" si="60"/>
        <v>15</v>
      </c>
      <c r="E996" s="5">
        <v>175000</v>
      </c>
      <c r="F996">
        <v>120000</v>
      </c>
      <c r="G996" t="s">
        <v>38</v>
      </c>
      <c r="H996" t="str">
        <f t="shared" si="61"/>
        <v>Central</v>
      </c>
      <c r="I996" t="s">
        <v>39</v>
      </c>
      <c r="J996" t="str">
        <f t="shared" si="62"/>
        <v>Illinois</v>
      </c>
      <c r="K996" t="s">
        <v>40</v>
      </c>
      <c r="L996" t="str">
        <f t="shared" si="63"/>
        <v>Chicago</v>
      </c>
      <c r="M996" t="s">
        <v>22</v>
      </c>
      <c r="N996" t="str">
        <f>IF(M996="", "", IFERROR(VLOOKUP(M996, Data!$A$1:$B$5, 2, 0), "Unkown fuel"))</f>
        <v>very harmful</v>
      </c>
      <c r="O996" t="s">
        <v>23</v>
      </c>
      <c r="P996" t="s">
        <v>24</v>
      </c>
      <c r="Q996" t="s">
        <v>42</v>
      </c>
      <c r="R996" t="s">
        <v>127</v>
      </c>
      <c r="S996">
        <v>1405</v>
      </c>
      <c r="T996" t="s">
        <v>388</v>
      </c>
      <c r="U996" t="s">
        <v>652</v>
      </c>
      <c r="V996">
        <v>5</v>
      </c>
      <c r="W996" t="s">
        <v>29</v>
      </c>
    </row>
    <row r="997" spans="1:23" x14ac:dyDescent="0.3">
      <c r="A997">
        <v>1026</v>
      </c>
      <c r="B997" t="s">
        <v>18</v>
      </c>
      <c r="C997">
        <v>2000</v>
      </c>
      <c r="D997">
        <f t="shared" ca="1" si="60"/>
        <v>23</v>
      </c>
      <c r="E997" s="5">
        <v>108000</v>
      </c>
      <c r="F997">
        <v>206000</v>
      </c>
      <c r="G997" t="s">
        <v>56</v>
      </c>
      <c r="H997" t="str">
        <f t="shared" si="61"/>
        <v>West</v>
      </c>
      <c r="I997" t="s">
        <v>57</v>
      </c>
      <c r="J997" t="str">
        <f t="shared" si="62"/>
        <v>California</v>
      </c>
      <c r="K997" t="s">
        <v>58</v>
      </c>
      <c r="L997" t="str">
        <f t="shared" si="63"/>
        <v>Los Angeles</v>
      </c>
      <c r="M997" t="s">
        <v>41</v>
      </c>
      <c r="N997" t="str">
        <f>IF(M997="", "", IFERROR(VLOOKUP(M997, Data!$A$1:$B$5, 2, 0), "Unkown fuel"))</f>
        <v>harmful</v>
      </c>
      <c r="O997" t="s">
        <v>23</v>
      </c>
      <c r="P997" t="s">
        <v>24</v>
      </c>
      <c r="Q997" t="s">
        <v>304</v>
      </c>
      <c r="R997" t="s">
        <v>96</v>
      </c>
      <c r="S997">
        <v>796</v>
      </c>
      <c r="T997" t="s">
        <v>97</v>
      </c>
      <c r="U997" t="s">
        <v>98</v>
      </c>
      <c r="V997">
        <v>5</v>
      </c>
      <c r="W997" t="s">
        <v>29</v>
      </c>
    </row>
    <row r="998" spans="1:23" x14ac:dyDescent="0.3">
      <c r="A998">
        <v>1027</v>
      </c>
      <c r="B998" t="s">
        <v>18</v>
      </c>
      <c r="C998">
        <v>2017</v>
      </c>
      <c r="D998">
        <f t="shared" ca="1" si="60"/>
        <v>6</v>
      </c>
      <c r="E998" s="5">
        <v>425000</v>
      </c>
      <c r="F998">
        <v>40000</v>
      </c>
      <c r="G998" t="s">
        <v>19</v>
      </c>
      <c r="H998" t="str">
        <f t="shared" si="61"/>
        <v>East</v>
      </c>
      <c r="I998" t="s">
        <v>20</v>
      </c>
      <c r="J998" t="str">
        <f t="shared" si="62"/>
        <v>District of Columbia</v>
      </c>
      <c r="K998" t="s">
        <v>21</v>
      </c>
      <c r="L998" t="str">
        <f t="shared" si="63"/>
        <v>Washington</v>
      </c>
      <c r="M998" t="s">
        <v>41</v>
      </c>
      <c r="N998" t="str">
        <f>IF(M998="", "", IFERROR(VLOOKUP(M998, Data!$A$1:$B$5, 2, 0), "Unkown fuel"))</f>
        <v>harmful</v>
      </c>
      <c r="O998" t="s">
        <v>23</v>
      </c>
      <c r="P998" t="s">
        <v>24</v>
      </c>
      <c r="Q998" t="s">
        <v>33</v>
      </c>
      <c r="R998" t="s">
        <v>243</v>
      </c>
      <c r="S998">
        <v>998</v>
      </c>
      <c r="T998" t="s">
        <v>244</v>
      </c>
      <c r="U998" t="s">
        <v>141</v>
      </c>
      <c r="V998">
        <v>5</v>
      </c>
      <c r="W998" t="s">
        <v>29</v>
      </c>
    </row>
    <row r="999" spans="1:23" x14ac:dyDescent="0.3">
      <c r="A999">
        <v>1028</v>
      </c>
      <c r="B999" t="s">
        <v>120</v>
      </c>
      <c r="C999">
        <v>2011</v>
      </c>
      <c r="D999">
        <f t="shared" ca="1" si="60"/>
        <v>12</v>
      </c>
      <c r="E999" s="5">
        <v>272000</v>
      </c>
      <c r="F999">
        <v>170000</v>
      </c>
      <c r="G999" t="s">
        <v>38</v>
      </c>
      <c r="H999" t="str">
        <f t="shared" si="61"/>
        <v>Central</v>
      </c>
      <c r="I999" t="s">
        <v>39</v>
      </c>
      <c r="J999" t="str">
        <f t="shared" si="62"/>
        <v>Illinois</v>
      </c>
      <c r="K999" t="s">
        <v>722</v>
      </c>
      <c r="L999" t="str">
        <f t="shared" si="63"/>
        <v>Highland Park</v>
      </c>
      <c r="M999" t="s">
        <v>22</v>
      </c>
      <c r="N999" t="str">
        <f>IF(M999="", "", IFERROR(VLOOKUP(M999, Data!$A$1:$B$5, 2, 0), "Unkown fuel"))</f>
        <v>very harmful</v>
      </c>
      <c r="O999" t="s">
        <v>23</v>
      </c>
      <c r="P999" t="s">
        <v>24</v>
      </c>
      <c r="Q999" t="s">
        <v>304</v>
      </c>
      <c r="R999" t="s">
        <v>723</v>
      </c>
      <c r="S999">
        <v>1991</v>
      </c>
      <c r="T999" t="s">
        <v>724</v>
      </c>
      <c r="U999" t="s">
        <v>725</v>
      </c>
      <c r="V999">
        <v>5</v>
      </c>
      <c r="W999" t="s">
        <v>29</v>
      </c>
    </row>
    <row r="1000" spans="1:23" x14ac:dyDescent="0.3">
      <c r="A1000">
        <v>1029</v>
      </c>
      <c r="B1000" t="s">
        <v>46</v>
      </c>
      <c r="C1000">
        <v>2013</v>
      </c>
      <c r="D1000">
        <f t="shared" ca="1" si="60"/>
        <v>10</v>
      </c>
      <c r="E1000" s="5">
        <v>310000</v>
      </c>
      <c r="F1000">
        <v>70000</v>
      </c>
      <c r="G1000" t="s">
        <v>38</v>
      </c>
      <c r="H1000" t="str">
        <f t="shared" si="61"/>
        <v>Central</v>
      </c>
      <c r="I1000" t="s">
        <v>39</v>
      </c>
      <c r="J1000" t="str">
        <f t="shared" si="62"/>
        <v>Illinois</v>
      </c>
      <c r="K1000" t="s">
        <v>722</v>
      </c>
      <c r="L1000" t="str">
        <f t="shared" si="63"/>
        <v>Highland Park</v>
      </c>
      <c r="M1000" t="s">
        <v>41</v>
      </c>
      <c r="N1000" t="str">
        <f>IF(M1000="", "", IFERROR(VLOOKUP(M1000, Data!$A$1:$B$5, 2, 0), "Unkown fuel"))</f>
        <v>harmful</v>
      </c>
      <c r="O1000" t="s">
        <v>23</v>
      </c>
      <c r="P1000" t="s">
        <v>24</v>
      </c>
      <c r="Q1000" t="s">
        <v>25</v>
      </c>
      <c r="R1000" t="s">
        <v>246</v>
      </c>
      <c r="S1000">
        <v>1086</v>
      </c>
      <c r="T1000" t="s">
        <v>247</v>
      </c>
      <c r="U1000" t="s">
        <v>248</v>
      </c>
      <c r="V1000">
        <v>5</v>
      </c>
      <c r="W1000" t="s">
        <v>29</v>
      </c>
    </row>
    <row r="1001" spans="1:23" x14ac:dyDescent="0.3">
      <c r="A1001">
        <v>1030</v>
      </c>
      <c r="B1001" t="s">
        <v>46</v>
      </c>
      <c r="C1001">
        <v>2017</v>
      </c>
      <c r="D1001">
        <f t="shared" ca="1" si="60"/>
        <v>6</v>
      </c>
      <c r="E1001" s="5">
        <v>1125000</v>
      </c>
      <c r="F1001">
        <v>105000</v>
      </c>
      <c r="G1001" t="s">
        <v>38</v>
      </c>
      <c r="H1001" t="str">
        <f t="shared" si="61"/>
        <v>Central</v>
      </c>
      <c r="I1001" t="s">
        <v>39</v>
      </c>
      <c r="J1001" t="str">
        <f t="shared" si="62"/>
        <v>Illinois</v>
      </c>
      <c r="K1001" t="s">
        <v>722</v>
      </c>
      <c r="L1001" t="str">
        <f t="shared" si="63"/>
        <v>Highland Park</v>
      </c>
      <c r="M1001" t="s">
        <v>22</v>
      </c>
      <c r="N1001" t="str">
        <f>IF(M1001="", "", IFERROR(VLOOKUP(M1001, Data!$A$1:$B$5, 2, 0), "Unkown fuel"))</f>
        <v>very harmful</v>
      </c>
      <c r="O1001" t="s">
        <v>23</v>
      </c>
      <c r="P1001" t="s">
        <v>24</v>
      </c>
      <c r="Q1001" t="s">
        <v>25</v>
      </c>
      <c r="R1001" t="s">
        <v>502</v>
      </c>
      <c r="S1001">
        <v>1396</v>
      </c>
      <c r="T1001" t="s">
        <v>434</v>
      </c>
      <c r="U1001" t="s">
        <v>101</v>
      </c>
      <c r="V1001">
        <v>5</v>
      </c>
      <c r="W1001" t="s">
        <v>29</v>
      </c>
    </row>
    <row r="1002" spans="1:23" x14ac:dyDescent="0.3">
      <c r="A1002">
        <v>1031</v>
      </c>
      <c r="B1002" t="s">
        <v>46</v>
      </c>
      <c r="C1002">
        <v>2014</v>
      </c>
      <c r="D1002">
        <f t="shared" ca="1" si="60"/>
        <v>9</v>
      </c>
      <c r="E1002" s="5">
        <v>450000</v>
      </c>
      <c r="F1002">
        <v>46000</v>
      </c>
      <c r="G1002" t="s">
        <v>38</v>
      </c>
      <c r="H1002" t="str">
        <f t="shared" si="61"/>
        <v>Central</v>
      </c>
      <c r="I1002" t="s">
        <v>39</v>
      </c>
      <c r="J1002" t="str">
        <f t="shared" si="62"/>
        <v>Illinois</v>
      </c>
      <c r="K1002" t="s">
        <v>726</v>
      </c>
      <c r="L1002" t="str">
        <f t="shared" si="63"/>
        <v>Hoffman Estates</v>
      </c>
      <c r="M1002" t="s">
        <v>41</v>
      </c>
      <c r="N1002" t="str">
        <f>IF(M1002="", "", IFERROR(VLOOKUP(M1002, Data!$A$1:$B$5, 2, 0), "Unkown fuel"))</f>
        <v>harmful</v>
      </c>
      <c r="O1002" t="s">
        <v>23</v>
      </c>
      <c r="P1002" t="s">
        <v>24</v>
      </c>
      <c r="Q1002" t="s">
        <v>33</v>
      </c>
      <c r="R1002" t="s">
        <v>260</v>
      </c>
      <c r="S1002">
        <v>1197</v>
      </c>
      <c r="T1002" t="s">
        <v>54</v>
      </c>
      <c r="U1002" t="s">
        <v>549</v>
      </c>
      <c r="V1002">
        <v>5</v>
      </c>
      <c r="W1002" t="s">
        <v>29</v>
      </c>
    </row>
    <row r="1003" spans="1:23" x14ac:dyDescent="0.3">
      <c r="A1003">
        <v>1032</v>
      </c>
      <c r="B1003" t="s">
        <v>221</v>
      </c>
      <c r="C1003">
        <v>2011</v>
      </c>
      <c r="D1003">
        <f t="shared" ca="1" si="60"/>
        <v>12</v>
      </c>
      <c r="E1003" s="5">
        <v>388000</v>
      </c>
      <c r="F1003">
        <v>80000</v>
      </c>
      <c r="G1003" t="s">
        <v>38</v>
      </c>
      <c r="H1003" t="str">
        <f t="shared" si="61"/>
        <v>Central</v>
      </c>
      <c r="I1003" t="s">
        <v>39</v>
      </c>
      <c r="J1003" t="str">
        <f t="shared" si="62"/>
        <v>Illinois</v>
      </c>
      <c r="K1003" t="s">
        <v>726</v>
      </c>
      <c r="L1003" t="str">
        <f t="shared" si="63"/>
        <v>Hoffman Estates</v>
      </c>
      <c r="M1003" t="s">
        <v>22</v>
      </c>
      <c r="N1003" t="str">
        <f>IF(M1003="", "", IFERROR(VLOOKUP(M1003, Data!$A$1:$B$5, 2, 0), "Unkown fuel"))</f>
        <v>very harmful</v>
      </c>
      <c r="O1003" t="s">
        <v>23</v>
      </c>
      <c r="P1003" t="s">
        <v>24</v>
      </c>
      <c r="Q1003" t="s">
        <v>33</v>
      </c>
      <c r="R1003" t="s">
        <v>655</v>
      </c>
      <c r="S1003">
        <v>1199</v>
      </c>
      <c r="T1003" t="s">
        <v>82</v>
      </c>
      <c r="U1003" t="s">
        <v>656</v>
      </c>
      <c r="V1003">
        <v>5</v>
      </c>
      <c r="W1003" t="s">
        <v>29</v>
      </c>
    </row>
    <row r="1004" spans="1:23" x14ac:dyDescent="0.3">
      <c r="A1004">
        <v>1033</v>
      </c>
      <c r="B1004" t="s">
        <v>46</v>
      </c>
      <c r="C1004">
        <v>2011</v>
      </c>
      <c r="D1004">
        <f t="shared" ca="1" si="60"/>
        <v>12</v>
      </c>
      <c r="E1004" s="5">
        <v>400000</v>
      </c>
      <c r="F1004">
        <v>60000</v>
      </c>
      <c r="G1004" t="s">
        <v>38</v>
      </c>
      <c r="H1004" t="str">
        <f t="shared" si="61"/>
        <v>Central</v>
      </c>
      <c r="I1004" t="s">
        <v>39</v>
      </c>
      <c r="J1004" t="str">
        <f t="shared" si="62"/>
        <v>Illinois</v>
      </c>
      <c r="K1004" t="s">
        <v>726</v>
      </c>
      <c r="L1004" t="str">
        <f t="shared" si="63"/>
        <v>Hoffman Estates</v>
      </c>
      <c r="M1004" t="s">
        <v>41</v>
      </c>
      <c r="N1004" t="str">
        <f>IF(M1004="", "", IFERROR(VLOOKUP(M1004, Data!$A$1:$B$5, 2, 0), "Unkown fuel"))</f>
        <v>harmful</v>
      </c>
      <c r="O1004" t="s">
        <v>23</v>
      </c>
      <c r="P1004" t="s">
        <v>24</v>
      </c>
      <c r="Q1004" t="s">
        <v>25</v>
      </c>
      <c r="R1004" t="s">
        <v>408</v>
      </c>
      <c r="S1004">
        <v>1599</v>
      </c>
      <c r="T1004" t="s">
        <v>409</v>
      </c>
      <c r="U1004" t="s">
        <v>410</v>
      </c>
      <c r="V1004">
        <v>5</v>
      </c>
      <c r="W1004" t="s">
        <v>29</v>
      </c>
    </row>
    <row r="1005" spans="1:23" x14ac:dyDescent="0.3">
      <c r="A1005">
        <v>1034</v>
      </c>
      <c r="B1005" t="s">
        <v>37</v>
      </c>
      <c r="C1005">
        <v>2015</v>
      </c>
      <c r="D1005">
        <f t="shared" ca="1" si="60"/>
        <v>8</v>
      </c>
      <c r="E1005" s="5">
        <v>760000</v>
      </c>
      <c r="F1005">
        <v>70000</v>
      </c>
      <c r="G1005" t="s">
        <v>38</v>
      </c>
      <c r="H1005" t="str">
        <f t="shared" si="61"/>
        <v>Central</v>
      </c>
      <c r="I1005" t="s">
        <v>39</v>
      </c>
      <c r="J1005" t="str">
        <f t="shared" si="62"/>
        <v>Illinois</v>
      </c>
      <c r="K1005" t="s">
        <v>726</v>
      </c>
      <c r="L1005" t="str">
        <f t="shared" si="63"/>
        <v>Hoffman Estates</v>
      </c>
      <c r="M1005" t="s">
        <v>22</v>
      </c>
      <c r="N1005" t="str">
        <f>IF(M1005="", "", IFERROR(VLOOKUP(M1005, Data!$A$1:$B$5, 2, 0), "Unkown fuel"))</f>
        <v>very harmful</v>
      </c>
      <c r="O1005" t="s">
        <v>23</v>
      </c>
      <c r="P1005" t="s">
        <v>24</v>
      </c>
      <c r="Q1005" t="s">
        <v>42</v>
      </c>
      <c r="R1005" t="s">
        <v>225</v>
      </c>
      <c r="S1005">
        <v>1498</v>
      </c>
      <c r="T1005" t="s">
        <v>105</v>
      </c>
      <c r="U1005" t="s">
        <v>95</v>
      </c>
      <c r="V1005">
        <v>5</v>
      </c>
      <c r="W1005" t="s">
        <v>29</v>
      </c>
    </row>
    <row r="1006" spans="1:23" x14ac:dyDescent="0.3">
      <c r="A1006">
        <v>1035</v>
      </c>
      <c r="B1006" t="s">
        <v>18</v>
      </c>
      <c r="C1006">
        <v>2009</v>
      </c>
      <c r="D1006">
        <f t="shared" ca="1" si="60"/>
        <v>14</v>
      </c>
      <c r="E1006" s="5">
        <v>120000</v>
      </c>
      <c r="F1006">
        <v>90000</v>
      </c>
      <c r="G1006" t="s">
        <v>38</v>
      </c>
      <c r="H1006" t="str">
        <f t="shared" si="61"/>
        <v>Central</v>
      </c>
      <c r="I1006" t="s">
        <v>39</v>
      </c>
      <c r="J1006" t="str">
        <f t="shared" si="62"/>
        <v>Illinois</v>
      </c>
      <c r="K1006" t="s">
        <v>722</v>
      </c>
      <c r="L1006" t="str">
        <f t="shared" si="63"/>
        <v>Highland Park</v>
      </c>
      <c r="M1006" t="s">
        <v>41</v>
      </c>
      <c r="N1006" t="str">
        <f>IF(M1006="", "", IFERROR(VLOOKUP(M1006, Data!$A$1:$B$5, 2, 0), "Unkown fuel"))</f>
        <v>harmful</v>
      </c>
      <c r="O1006" t="s">
        <v>23</v>
      </c>
      <c r="P1006" t="s">
        <v>24</v>
      </c>
      <c r="Q1006" t="s">
        <v>25</v>
      </c>
      <c r="R1006" t="s">
        <v>96</v>
      </c>
      <c r="S1006">
        <v>796</v>
      </c>
      <c r="T1006" t="s">
        <v>97</v>
      </c>
      <c r="U1006" t="s">
        <v>98</v>
      </c>
      <c r="V1006">
        <v>5</v>
      </c>
      <c r="W1006" t="s">
        <v>29</v>
      </c>
    </row>
    <row r="1007" spans="1:23" x14ac:dyDescent="0.3">
      <c r="A1007">
        <v>1036</v>
      </c>
      <c r="B1007" t="s">
        <v>18</v>
      </c>
      <c r="C1007">
        <v>2019</v>
      </c>
      <c r="D1007">
        <f t="shared" ca="1" si="60"/>
        <v>4</v>
      </c>
      <c r="E1007" s="5">
        <v>757000</v>
      </c>
      <c r="F1007">
        <v>25000</v>
      </c>
      <c r="G1007" t="s">
        <v>38</v>
      </c>
      <c r="H1007" t="str">
        <f t="shared" si="61"/>
        <v>Central</v>
      </c>
      <c r="I1007" t="s">
        <v>39</v>
      </c>
      <c r="J1007" t="str">
        <f t="shared" si="62"/>
        <v>Illinois</v>
      </c>
      <c r="K1007" t="s">
        <v>722</v>
      </c>
      <c r="L1007" t="str">
        <f t="shared" si="63"/>
        <v>Highland Park</v>
      </c>
      <c r="M1007" t="s">
        <v>22</v>
      </c>
      <c r="N1007" t="str">
        <f>IF(M1007="", "", IFERROR(VLOOKUP(M1007, Data!$A$1:$B$5, 2, 0), "Unkown fuel"))</f>
        <v>very harmful</v>
      </c>
      <c r="O1007" t="s">
        <v>23</v>
      </c>
      <c r="P1007" t="s">
        <v>24</v>
      </c>
      <c r="Q1007" t="s">
        <v>25</v>
      </c>
      <c r="R1007" t="s">
        <v>424</v>
      </c>
      <c r="S1007">
        <v>1248</v>
      </c>
      <c r="T1007" t="s">
        <v>425</v>
      </c>
      <c r="U1007" t="s">
        <v>28</v>
      </c>
      <c r="V1007">
        <v>5</v>
      </c>
      <c r="W1007" t="s">
        <v>29</v>
      </c>
    </row>
    <row r="1008" spans="1:23" x14ac:dyDescent="0.3">
      <c r="A1008">
        <v>1037</v>
      </c>
      <c r="B1008" t="s">
        <v>18</v>
      </c>
      <c r="C1008">
        <v>2015</v>
      </c>
      <c r="D1008">
        <f t="shared" ca="1" si="60"/>
        <v>8</v>
      </c>
      <c r="E1008" s="5">
        <v>270000</v>
      </c>
      <c r="F1008">
        <v>53000</v>
      </c>
      <c r="G1008" t="s">
        <v>38</v>
      </c>
      <c r="H1008" t="str">
        <f t="shared" si="61"/>
        <v>Central</v>
      </c>
      <c r="I1008" t="s">
        <v>39</v>
      </c>
      <c r="J1008" t="str">
        <f t="shared" si="62"/>
        <v>Illinois</v>
      </c>
      <c r="K1008" t="s">
        <v>722</v>
      </c>
      <c r="L1008" t="str">
        <f t="shared" si="63"/>
        <v>Highland Park</v>
      </c>
      <c r="M1008" t="s">
        <v>41</v>
      </c>
      <c r="N1008" t="str">
        <f>IF(M1008="", "", IFERROR(VLOOKUP(M1008, Data!$A$1:$B$5, 2, 0), "Unkown fuel"))</f>
        <v>harmful</v>
      </c>
      <c r="O1008" t="s">
        <v>23</v>
      </c>
      <c r="P1008" t="s">
        <v>24</v>
      </c>
      <c r="Q1008" t="s">
        <v>33</v>
      </c>
      <c r="R1008" t="s">
        <v>430</v>
      </c>
      <c r="S1008">
        <v>796</v>
      </c>
      <c r="T1008" t="s">
        <v>118</v>
      </c>
      <c r="U1008" t="s">
        <v>119</v>
      </c>
      <c r="V1008">
        <v>5</v>
      </c>
      <c r="W1008" t="s">
        <v>29</v>
      </c>
    </row>
    <row r="1009" spans="1:23" x14ac:dyDescent="0.3">
      <c r="A1009">
        <v>1038</v>
      </c>
      <c r="B1009" t="s">
        <v>109</v>
      </c>
      <c r="C1009">
        <v>2011</v>
      </c>
      <c r="D1009">
        <f t="shared" ca="1" si="60"/>
        <v>12</v>
      </c>
      <c r="E1009" s="5">
        <v>250000</v>
      </c>
      <c r="F1009">
        <v>90000</v>
      </c>
      <c r="G1009" t="s">
        <v>38</v>
      </c>
      <c r="H1009" t="str">
        <f t="shared" si="61"/>
        <v>Central</v>
      </c>
      <c r="I1009" t="s">
        <v>39</v>
      </c>
      <c r="J1009" t="str">
        <f t="shared" si="62"/>
        <v>Illinois</v>
      </c>
      <c r="K1009" t="s">
        <v>722</v>
      </c>
      <c r="L1009" t="str">
        <f t="shared" si="63"/>
        <v>Highland Park</v>
      </c>
      <c r="M1009" t="s">
        <v>22</v>
      </c>
      <c r="N1009" t="str">
        <f>IF(M1009="", "", IFERROR(VLOOKUP(M1009, Data!$A$1:$B$5, 2, 0), "Unkown fuel"))</f>
        <v>very harmful</v>
      </c>
      <c r="O1009" t="s">
        <v>23</v>
      </c>
      <c r="P1009" t="s">
        <v>24</v>
      </c>
      <c r="Q1009" t="s">
        <v>33</v>
      </c>
      <c r="R1009" t="s">
        <v>727</v>
      </c>
      <c r="S1009">
        <v>2179</v>
      </c>
      <c r="T1009" t="s">
        <v>728</v>
      </c>
      <c r="U1009" t="s">
        <v>224</v>
      </c>
      <c r="V1009">
        <v>7</v>
      </c>
      <c r="W1009" t="s">
        <v>29</v>
      </c>
    </row>
    <row r="1010" spans="1:23" x14ac:dyDescent="0.3">
      <c r="A1010">
        <v>1039</v>
      </c>
      <c r="B1010" t="s">
        <v>65</v>
      </c>
      <c r="C1010">
        <v>2011</v>
      </c>
      <c r="D1010">
        <f t="shared" ca="1" si="60"/>
        <v>12</v>
      </c>
      <c r="E1010" s="5">
        <v>800000</v>
      </c>
      <c r="F1010">
        <v>60000</v>
      </c>
      <c r="G1010" t="s">
        <v>38</v>
      </c>
      <c r="H1010" t="str">
        <f t="shared" si="61"/>
        <v>Central</v>
      </c>
      <c r="I1010" t="s">
        <v>39</v>
      </c>
      <c r="J1010" t="str">
        <f t="shared" si="62"/>
        <v>Illinois</v>
      </c>
      <c r="K1010" t="s">
        <v>726</v>
      </c>
      <c r="L1010" t="str">
        <f t="shared" si="63"/>
        <v>Hoffman Estates</v>
      </c>
      <c r="M1010" t="s">
        <v>22</v>
      </c>
      <c r="N1010" t="str">
        <f>IF(M1010="", "", IFERROR(VLOOKUP(M1010, Data!$A$1:$B$5, 2, 0), "Unkown fuel"))</f>
        <v>very harmful</v>
      </c>
      <c r="O1010" t="s">
        <v>23</v>
      </c>
      <c r="P1010" t="s">
        <v>24</v>
      </c>
      <c r="Q1010" t="s">
        <v>25</v>
      </c>
      <c r="R1010" t="s">
        <v>475</v>
      </c>
      <c r="S1010">
        <v>2494</v>
      </c>
      <c r="T1010" t="s">
        <v>476</v>
      </c>
      <c r="U1010" t="s">
        <v>477</v>
      </c>
      <c r="V1010">
        <v>7</v>
      </c>
      <c r="W1010" t="s">
        <v>29</v>
      </c>
    </row>
    <row r="1011" spans="1:23" x14ac:dyDescent="0.3">
      <c r="A1011">
        <v>1040</v>
      </c>
      <c r="B1011" t="s">
        <v>65</v>
      </c>
      <c r="C1011">
        <v>2014</v>
      </c>
      <c r="D1011">
        <f t="shared" ca="1" si="60"/>
        <v>9</v>
      </c>
      <c r="E1011" s="5">
        <v>1380000</v>
      </c>
      <c r="F1011">
        <v>150000</v>
      </c>
      <c r="G1011" t="s">
        <v>38</v>
      </c>
      <c r="H1011" t="str">
        <f t="shared" si="61"/>
        <v>Central</v>
      </c>
      <c r="I1011" t="s">
        <v>39</v>
      </c>
      <c r="J1011" t="str">
        <f t="shared" si="62"/>
        <v>Illinois</v>
      </c>
      <c r="K1011" t="s">
        <v>729</v>
      </c>
      <c r="L1011" t="str">
        <f t="shared" si="63"/>
        <v>Joliet</v>
      </c>
      <c r="M1011" t="s">
        <v>22</v>
      </c>
      <c r="N1011" t="str">
        <f>IF(M1011="", "", IFERROR(VLOOKUP(M1011, Data!$A$1:$B$5, 2, 0), "Unkown fuel"))</f>
        <v>very harmful</v>
      </c>
      <c r="O1011" t="s">
        <v>23</v>
      </c>
      <c r="P1011" t="s">
        <v>24</v>
      </c>
      <c r="Q1011" t="s">
        <v>25</v>
      </c>
      <c r="R1011" t="s">
        <v>396</v>
      </c>
      <c r="S1011">
        <v>2982</v>
      </c>
      <c r="T1011" t="s">
        <v>168</v>
      </c>
      <c r="U1011" t="s">
        <v>169</v>
      </c>
      <c r="V1011">
        <v>7</v>
      </c>
      <c r="W1011" t="s">
        <v>29</v>
      </c>
    </row>
    <row r="1012" spans="1:23" x14ac:dyDescent="0.3">
      <c r="A1012">
        <v>1041</v>
      </c>
      <c r="B1012" t="s">
        <v>88</v>
      </c>
      <c r="C1012">
        <v>2014</v>
      </c>
      <c r="D1012">
        <f t="shared" ca="1" si="60"/>
        <v>9</v>
      </c>
      <c r="E1012" s="5">
        <v>700000</v>
      </c>
      <c r="F1012">
        <v>24000</v>
      </c>
      <c r="G1012" t="s">
        <v>56</v>
      </c>
      <c r="H1012" t="str">
        <f t="shared" si="61"/>
        <v>West</v>
      </c>
      <c r="I1012" t="s">
        <v>21</v>
      </c>
      <c r="J1012" t="str">
        <f t="shared" si="62"/>
        <v>Washington</v>
      </c>
      <c r="K1012" t="s">
        <v>730</v>
      </c>
      <c r="L1012" t="str">
        <f t="shared" si="63"/>
        <v>Edmonds</v>
      </c>
      <c r="M1012" t="s">
        <v>22</v>
      </c>
      <c r="N1012" t="str">
        <f>IF(M1012="", "", IFERROR(VLOOKUP(M1012, Data!$A$1:$B$5, 2, 0), "Unkown fuel"))</f>
        <v>very harmful</v>
      </c>
      <c r="O1012" t="s">
        <v>23</v>
      </c>
      <c r="P1012" t="s">
        <v>24</v>
      </c>
      <c r="Q1012" t="s">
        <v>25</v>
      </c>
      <c r="R1012" t="s">
        <v>478</v>
      </c>
      <c r="S1012">
        <v>2498</v>
      </c>
      <c r="T1012" t="s">
        <v>479</v>
      </c>
      <c r="U1012" t="s">
        <v>480</v>
      </c>
      <c r="V1012">
        <v>6</v>
      </c>
      <c r="W1012" t="s">
        <v>29</v>
      </c>
    </row>
    <row r="1013" spans="1:23" x14ac:dyDescent="0.3">
      <c r="A1013">
        <v>1042</v>
      </c>
      <c r="B1013" t="s">
        <v>37</v>
      </c>
      <c r="C1013">
        <v>2016</v>
      </c>
      <c r="D1013">
        <f t="shared" ca="1" si="60"/>
        <v>7</v>
      </c>
      <c r="E1013" s="5">
        <v>450000</v>
      </c>
      <c r="F1013">
        <v>100000</v>
      </c>
      <c r="G1013" t="s">
        <v>56</v>
      </c>
      <c r="H1013" t="str">
        <f t="shared" si="61"/>
        <v>West</v>
      </c>
      <c r="I1013" t="s">
        <v>21</v>
      </c>
      <c r="J1013" t="str">
        <f t="shared" si="62"/>
        <v>Washington</v>
      </c>
      <c r="K1013" t="s">
        <v>730</v>
      </c>
      <c r="L1013" t="str">
        <f t="shared" si="63"/>
        <v>Edmonds</v>
      </c>
      <c r="M1013" t="s">
        <v>22</v>
      </c>
      <c r="N1013" t="str">
        <f>IF(M1013="", "", IFERROR(VLOOKUP(M1013, Data!$A$1:$B$5, 2, 0), "Unkown fuel"))</f>
        <v>very harmful</v>
      </c>
      <c r="O1013" t="s">
        <v>23</v>
      </c>
      <c r="P1013" t="s">
        <v>24</v>
      </c>
      <c r="Q1013" t="s">
        <v>33</v>
      </c>
      <c r="R1013" t="s">
        <v>731</v>
      </c>
      <c r="S1013">
        <v>1498</v>
      </c>
      <c r="T1013" t="s">
        <v>105</v>
      </c>
      <c r="U1013" t="s">
        <v>95</v>
      </c>
      <c r="V1013">
        <v>7</v>
      </c>
      <c r="W1013" t="s">
        <v>29</v>
      </c>
    </row>
    <row r="1014" spans="1:23" x14ac:dyDescent="0.3">
      <c r="A1014">
        <v>1043</v>
      </c>
      <c r="B1014" t="s">
        <v>88</v>
      </c>
      <c r="C1014">
        <v>2018</v>
      </c>
      <c r="D1014">
        <f t="shared" ca="1" si="60"/>
        <v>5</v>
      </c>
      <c r="E1014" s="5">
        <v>650000</v>
      </c>
      <c r="F1014">
        <v>6000</v>
      </c>
      <c r="G1014" t="s">
        <v>56</v>
      </c>
      <c r="H1014" t="str">
        <f t="shared" si="61"/>
        <v>West</v>
      </c>
      <c r="I1014" t="s">
        <v>21</v>
      </c>
      <c r="J1014" t="str">
        <f t="shared" si="62"/>
        <v>Washington</v>
      </c>
      <c r="K1014" t="s">
        <v>730</v>
      </c>
      <c r="L1014" t="str">
        <f t="shared" si="63"/>
        <v>Edmonds</v>
      </c>
      <c r="M1014" t="s">
        <v>41</v>
      </c>
      <c r="N1014" t="str">
        <f>IF(M1014="", "", IFERROR(VLOOKUP(M1014, Data!$A$1:$B$5, 2, 0), "Unkown fuel"))</f>
        <v>harmful</v>
      </c>
      <c r="O1014" t="s">
        <v>23</v>
      </c>
      <c r="P1014" t="s">
        <v>24</v>
      </c>
      <c r="Q1014" t="s">
        <v>25</v>
      </c>
      <c r="R1014" t="s">
        <v>89</v>
      </c>
      <c r="S1014">
        <v>1198</v>
      </c>
      <c r="T1014" t="s">
        <v>90</v>
      </c>
      <c r="U1014" t="s">
        <v>91</v>
      </c>
      <c r="V1014">
        <v>6</v>
      </c>
      <c r="W1014" t="s">
        <v>29</v>
      </c>
    </row>
    <row r="1015" spans="1:23" x14ac:dyDescent="0.3">
      <c r="A1015">
        <v>1044</v>
      </c>
      <c r="B1015" t="s">
        <v>88</v>
      </c>
      <c r="C1015">
        <v>2013</v>
      </c>
      <c r="D1015">
        <f t="shared" ca="1" si="60"/>
        <v>10</v>
      </c>
      <c r="E1015" s="5">
        <v>950000</v>
      </c>
      <c r="F1015">
        <v>49700</v>
      </c>
      <c r="G1015" t="s">
        <v>56</v>
      </c>
      <c r="H1015" t="str">
        <f t="shared" si="61"/>
        <v>West</v>
      </c>
      <c r="I1015" t="s">
        <v>21</v>
      </c>
      <c r="J1015" t="str">
        <f t="shared" si="62"/>
        <v>Washington</v>
      </c>
      <c r="K1015" t="s">
        <v>732</v>
      </c>
      <c r="L1015" t="str">
        <f t="shared" si="63"/>
        <v>Federal Way</v>
      </c>
      <c r="M1015" t="s">
        <v>22</v>
      </c>
      <c r="N1015" t="str">
        <f>IF(M1015="", "", IFERROR(VLOOKUP(M1015, Data!$A$1:$B$5, 2, 0), "Unkown fuel"))</f>
        <v>very harmful</v>
      </c>
      <c r="O1015" t="s">
        <v>23</v>
      </c>
      <c r="P1015" t="s">
        <v>24</v>
      </c>
      <c r="Q1015" t="s">
        <v>25</v>
      </c>
      <c r="R1015" t="s">
        <v>282</v>
      </c>
      <c r="S1015">
        <v>2179</v>
      </c>
      <c r="T1015" t="s">
        <v>446</v>
      </c>
      <c r="U1015" t="s">
        <v>447</v>
      </c>
      <c r="V1015">
        <v>7</v>
      </c>
      <c r="W1015" t="s">
        <v>29</v>
      </c>
    </row>
    <row r="1016" spans="1:23" x14ac:dyDescent="0.3">
      <c r="A1016">
        <v>1045</v>
      </c>
      <c r="B1016" t="s">
        <v>65</v>
      </c>
      <c r="C1016">
        <v>2007</v>
      </c>
      <c r="D1016">
        <f t="shared" ca="1" si="60"/>
        <v>16</v>
      </c>
      <c r="E1016" s="5">
        <v>626000</v>
      </c>
      <c r="F1016">
        <v>80000</v>
      </c>
      <c r="G1016" t="s">
        <v>56</v>
      </c>
      <c r="H1016" t="str">
        <f t="shared" si="61"/>
        <v>West</v>
      </c>
      <c r="I1016" t="s">
        <v>21</v>
      </c>
      <c r="J1016" t="str">
        <f t="shared" si="62"/>
        <v>Washington</v>
      </c>
      <c r="K1016" t="s">
        <v>733</v>
      </c>
      <c r="L1016" t="str">
        <f t="shared" si="63"/>
        <v>Issaquah</v>
      </c>
      <c r="M1016" t="s">
        <v>22</v>
      </c>
      <c r="N1016" t="str">
        <f>IF(M1016="", "", IFERROR(VLOOKUP(M1016, Data!$A$1:$B$5, 2, 0), "Unkown fuel"))</f>
        <v>very harmful</v>
      </c>
      <c r="O1016" t="s">
        <v>23</v>
      </c>
      <c r="P1016" t="s">
        <v>24</v>
      </c>
      <c r="Q1016" t="s">
        <v>33</v>
      </c>
      <c r="R1016" t="s">
        <v>475</v>
      </c>
      <c r="S1016">
        <v>2494</v>
      </c>
      <c r="T1016" t="s">
        <v>476</v>
      </c>
      <c r="U1016" t="s">
        <v>477</v>
      </c>
      <c r="V1016">
        <v>7</v>
      </c>
      <c r="W1016" t="s">
        <v>29</v>
      </c>
    </row>
    <row r="1017" spans="1:23" x14ac:dyDescent="0.3">
      <c r="A1017">
        <v>1047</v>
      </c>
      <c r="B1017" t="s">
        <v>18</v>
      </c>
      <c r="C1017">
        <v>2019</v>
      </c>
      <c r="D1017">
        <f t="shared" ca="1" si="60"/>
        <v>4</v>
      </c>
      <c r="E1017" s="5">
        <v>600000</v>
      </c>
      <c r="F1017">
        <v>10000</v>
      </c>
      <c r="G1017" t="s">
        <v>56</v>
      </c>
      <c r="H1017" t="str">
        <f t="shared" si="61"/>
        <v>West</v>
      </c>
      <c r="I1017" t="s">
        <v>21</v>
      </c>
      <c r="J1017" t="str">
        <f t="shared" si="62"/>
        <v>Washington</v>
      </c>
      <c r="K1017" t="s">
        <v>734</v>
      </c>
      <c r="L1017" t="str">
        <f t="shared" si="63"/>
        <v>Everett</v>
      </c>
      <c r="M1017" t="s">
        <v>41</v>
      </c>
      <c r="N1017" t="str">
        <f>IF(M1017="", "", IFERROR(VLOOKUP(M1017, Data!$A$1:$B$5, 2, 0), "Unkown fuel"))</f>
        <v>harmful</v>
      </c>
      <c r="O1017" t="s">
        <v>23</v>
      </c>
      <c r="P1017" t="s">
        <v>154</v>
      </c>
      <c r="Q1017" t="s">
        <v>25</v>
      </c>
      <c r="R1017" t="s">
        <v>264</v>
      </c>
      <c r="S1017">
        <v>1197</v>
      </c>
      <c r="T1017" t="s">
        <v>265</v>
      </c>
      <c r="U1017" t="s">
        <v>266</v>
      </c>
      <c r="V1017">
        <v>5</v>
      </c>
      <c r="W1017" t="s">
        <v>29</v>
      </c>
    </row>
    <row r="1018" spans="1:23" x14ac:dyDescent="0.3">
      <c r="A1018">
        <v>1048</v>
      </c>
      <c r="B1018" t="s">
        <v>75</v>
      </c>
      <c r="C1018">
        <v>2019</v>
      </c>
      <c r="D1018">
        <f t="shared" ca="1" si="60"/>
        <v>4</v>
      </c>
      <c r="E1018" s="5">
        <v>290000</v>
      </c>
      <c r="F1018">
        <v>21000</v>
      </c>
      <c r="G1018" t="s">
        <v>56</v>
      </c>
      <c r="H1018" t="str">
        <f t="shared" si="61"/>
        <v>West</v>
      </c>
      <c r="I1018" t="s">
        <v>21</v>
      </c>
      <c r="J1018" t="str">
        <f t="shared" si="62"/>
        <v>Washington</v>
      </c>
      <c r="K1018" t="s">
        <v>730</v>
      </c>
      <c r="L1018" t="str">
        <f t="shared" si="63"/>
        <v>Edmonds</v>
      </c>
      <c r="M1018" t="s">
        <v>41</v>
      </c>
      <c r="N1018" t="str">
        <f>IF(M1018="", "", IFERROR(VLOOKUP(M1018, Data!$A$1:$B$5, 2, 0), "Unkown fuel"))</f>
        <v>harmful</v>
      </c>
      <c r="O1018" t="s">
        <v>23</v>
      </c>
      <c r="P1018" t="s">
        <v>24</v>
      </c>
      <c r="Q1018" t="s">
        <v>25</v>
      </c>
      <c r="R1018" t="s">
        <v>427</v>
      </c>
      <c r="S1018">
        <v>799</v>
      </c>
      <c r="T1018" t="s">
        <v>428</v>
      </c>
      <c r="U1018" t="s">
        <v>429</v>
      </c>
      <c r="V1018">
        <v>5</v>
      </c>
      <c r="W1018" t="s">
        <v>29</v>
      </c>
    </row>
    <row r="1019" spans="1:23" x14ac:dyDescent="0.3">
      <c r="A1019">
        <v>1049</v>
      </c>
      <c r="B1019" t="s">
        <v>18</v>
      </c>
      <c r="C1019">
        <v>2013</v>
      </c>
      <c r="D1019">
        <f t="shared" ca="1" si="60"/>
        <v>10</v>
      </c>
      <c r="E1019" s="5">
        <v>215000</v>
      </c>
      <c r="F1019">
        <v>25000</v>
      </c>
      <c r="G1019" t="s">
        <v>56</v>
      </c>
      <c r="H1019" t="str">
        <f t="shared" si="61"/>
        <v>West</v>
      </c>
      <c r="I1019" t="s">
        <v>21</v>
      </c>
      <c r="J1019" t="str">
        <f t="shared" si="62"/>
        <v>Washington</v>
      </c>
      <c r="K1019" t="s">
        <v>734</v>
      </c>
      <c r="L1019" t="str">
        <f t="shared" si="63"/>
        <v>Everett</v>
      </c>
      <c r="M1019" t="s">
        <v>41</v>
      </c>
      <c r="N1019" t="str">
        <f>IF(M1019="", "", IFERROR(VLOOKUP(M1019, Data!$A$1:$B$5, 2, 0), "Unkown fuel"))</f>
        <v>harmful</v>
      </c>
      <c r="O1019" t="s">
        <v>23</v>
      </c>
      <c r="P1019" t="s">
        <v>24</v>
      </c>
      <c r="Q1019" t="s">
        <v>25</v>
      </c>
      <c r="R1019" t="s">
        <v>540</v>
      </c>
      <c r="S1019">
        <v>998</v>
      </c>
      <c r="T1019" t="s">
        <v>67</v>
      </c>
      <c r="U1019" t="s">
        <v>141</v>
      </c>
      <c r="V1019">
        <v>5</v>
      </c>
      <c r="W1019" t="s">
        <v>29</v>
      </c>
    </row>
    <row r="1020" spans="1:23" x14ac:dyDescent="0.3">
      <c r="A1020">
        <v>1050</v>
      </c>
      <c r="B1020" t="s">
        <v>75</v>
      </c>
      <c r="C1020">
        <v>2016</v>
      </c>
      <c r="D1020">
        <f t="shared" ca="1" si="60"/>
        <v>7</v>
      </c>
      <c r="E1020" s="5">
        <v>250000</v>
      </c>
      <c r="F1020">
        <v>22000</v>
      </c>
      <c r="G1020" t="s">
        <v>56</v>
      </c>
      <c r="H1020" t="str">
        <f t="shared" si="61"/>
        <v>West</v>
      </c>
      <c r="I1020" t="s">
        <v>21</v>
      </c>
      <c r="J1020" t="str">
        <f t="shared" si="62"/>
        <v>Washington</v>
      </c>
      <c r="K1020" t="s">
        <v>732</v>
      </c>
      <c r="L1020" t="str">
        <f t="shared" si="63"/>
        <v>Federal Way</v>
      </c>
      <c r="M1020" t="s">
        <v>41</v>
      </c>
      <c r="N1020" t="str">
        <f>IF(M1020="", "", IFERROR(VLOOKUP(M1020, Data!$A$1:$B$5, 2, 0), "Unkown fuel"))</f>
        <v>harmful</v>
      </c>
      <c r="O1020" t="s">
        <v>23</v>
      </c>
      <c r="P1020" t="s">
        <v>24</v>
      </c>
      <c r="Q1020" t="s">
        <v>25</v>
      </c>
      <c r="R1020" t="s">
        <v>427</v>
      </c>
      <c r="S1020">
        <v>799</v>
      </c>
      <c r="T1020" t="s">
        <v>428</v>
      </c>
      <c r="U1020" t="s">
        <v>429</v>
      </c>
      <c r="V1020">
        <v>5</v>
      </c>
      <c r="W1020" t="s">
        <v>29</v>
      </c>
    </row>
    <row r="1021" spans="1:23" x14ac:dyDescent="0.3">
      <c r="A1021">
        <v>1051</v>
      </c>
      <c r="B1021" t="s">
        <v>18</v>
      </c>
      <c r="C1021">
        <v>2017</v>
      </c>
      <c r="D1021">
        <f t="shared" ca="1" si="60"/>
        <v>6</v>
      </c>
      <c r="E1021" s="5">
        <v>750000</v>
      </c>
      <c r="F1021">
        <v>50000</v>
      </c>
      <c r="G1021" t="s">
        <v>124</v>
      </c>
      <c r="H1021" t="str">
        <f t="shared" si="61"/>
        <v>South</v>
      </c>
      <c r="I1021" t="s">
        <v>148</v>
      </c>
      <c r="J1021" t="str">
        <f t="shared" si="62"/>
        <v>North Carolina</v>
      </c>
      <c r="K1021" t="s">
        <v>735</v>
      </c>
      <c r="L1021" t="str">
        <f t="shared" si="63"/>
        <v>Indian Trail</v>
      </c>
      <c r="M1021" t="s">
        <v>22</v>
      </c>
      <c r="N1021" t="str">
        <f>IF(M1021="", "", IFERROR(VLOOKUP(M1021, Data!$A$1:$B$5, 2, 0), "Unkown fuel"))</f>
        <v>very harmful</v>
      </c>
      <c r="O1021" t="s">
        <v>23</v>
      </c>
      <c r="P1021" t="s">
        <v>24</v>
      </c>
      <c r="Q1021" t="s">
        <v>25</v>
      </c>
      <c r="R1021" t="s">
        <v>93</v>
      </c>
      <c r="S1021">
        <v>1248</v>
      </c>
      <c r="T1021" t="s">
        <v>94</v>
      </c>
      <c r="U1021" t="s">
        <v>95</v>
      </c>
      <c r="V1021">
        <v>7</v>
      </c>
      <c r="W1021" t="s">
        <v>29</v>
      </c>
    </row>
    <row r="1022" spans="1:23" x14ac:dyDescent="0.3">
      <c r="A1022">
        <v>1052</v>
      </c>
      <c r="B1022" t="s">
        <v>18</v>
      </c>
      <c r="C1022">
        <v>2016</v>
      </c>
      <c r="D1022">
        <f t="shared" ca="1" si="60"/>
        <v>7</v>
      </c>
      <c r="E1022" s="5">
        <v>250000</v>
      </c>
      <c r="F1022">
        <v>20000</v>
      </c>
      <c r="G1022" t="s">
        <v>124</v>
      </c>
      <c r="H1022" t="str">
        <f t="shared" si="61"/>
        <v>South</v>
      </c>
      <c r="I1022" t="s">
        <v>148</v>
      </c>
      <c r="J1022" t="str">
        <f t="shared" si="62"/>
        <v>North Carolina</v>
      </c>
      <c r="K1022" t="s">
        <v>735</v>
      </c>
      <c r="L1022" t="str">
        <f t="shared" si="63"/>
        <v>Indian Trail</v>
      </c>
      <c r="M1022" t="s">
        <v>41</v>
      </c>
      <c r="N1022" t="str">
        <f>IF(M1022="", "", IFERROR(VLOOKUP(M1022, Data!$A$1:$B$5, 2, 0), "Unkown fuel"))</f>
        <v>harmful</v>
      </c>
      <c r="O1022" t="s">
        <v>23</v>
      </c>
      <c r="P1022" t="s">
        <v>24</v>
      </c>
      <c r="Q1022" t="s">
        <v>33</v>
      </c>
      <c r="R1022" t="s">
        <v>140</v>
      </c>
      <c r="S1022">
        <v>998</v>
      </c>
      <c r="T1022" t="s">
        <v>166</v>
      </c>
      <c r="U1022" t="s">
        <v>141</v>
      </c>
      <c r="V1022">
        <v>5</v>
      </c>
      <c r="W1022" t="s">
        <v>29</v>
      </c>
    </row>
    <row r="1023" spans="1:23" x14ac:dyDescent="0.3">
      <c r="A1023">
        <v>1053</v>
      </c>
      <c r="B1023" t="s">
        <v>37</v>
      </c>
      <c r="C1023">
        <v>2017</v>
      </c>
      <c r="D1023">
        <f t="shared" ca="1" si="60"/>
        <v>6</v>
      </c>
      <c r="E1023" s="5">
        <v>950000</v>
      </c>
      <c r="F1023">
        <v>15000</v>
      </c>
      <c r="G1023" t="s">
        <v>124</v>
      </c>
      <c r="H1023" t="str">
        <f t="shared" si="61"/>
        <v>South</v>
      </c>
      <c r="I1023" t="s">
        <v>148</v>
      </c>
      <c r="J1023" t="str">
        <f t="shared" si="62"/>
        <v>North Carolina</v>
      </c>
      <c r="K1023" t="s">
        <v>735</v>
      </c>
      <c r="L1023" t="str">
        <f t="shared" si="63"/>
        <v>Indian Trail</v>
      </c>
      <c r="M1023" t="s">
        <v>41</v>
      </c>
      <c r="N1023" t="str">
        <f>IF(M1023="", "", IFERROR(VLOOKUP(M1023, Data!$A$1:$B$5, 2, 0), "Unkown fuel"))</f>
        <v>harmful</v>
      </c>
      <c r="O1023" t="s">
        <v>23</v>
      </c>
      <c r="P1023" t="s">
        <v>154</v>
      </c>
      <c r="Q1023" t="s">
        <v>25</v>
      </c>
      <c r="R1023" t="s">
        <v>605</v>
      </c>
      <c r="S1023">
        <v>1497</v>
      </c>
      <c r="T1023" t="s">
        <v>160</v>
      </c>
      <c r="U1023" t="s">
        <v>161</v>
      </c>
      <c r="V1023">
        <v>7</v>
      </c>
      <c r="W1023" t="s">
        <v>29</v>
      </c>
    </row>
    <row r="1024" spans="1:23" x14ac:dyDescent="0.3">
      <c r="A1024">
        <v>1054</v>
      </c>
      <c r="B1024" t="s">
        <v>69</v>
      </c>
      <c r="C1024">
        <v>2018</v>
      </c>
      <c r="D1024">
        <f t="shared" ca="1" si="60"/>
        <v>5</v>
      </c>
      <c r="E1024" s="5">
        <v>793000</v>
      </c>
      <c r="F1024">
        <v>30000</v>
      </c>
      <c r="G1024" t="s">
        <v>56</v>
      </c>
      <c r="H1024" t="str">
        <f t="shared" si="61"/>
        <v>West</v>
      </c>
      <c r="I1024" t="s">
        <v>21</v>
      </c>
      <c r="J1024" t="str">
        <f t="shared" si="62"/>
        <v>Washington</v>
      </c>
      <c r="K1024" t="s">
        <v>736</v>
      </c>
      <c r="L1024" t="str">
        <f t="shared" si="63"/>
        <v>Elk Plain</v>
      </c>
      <c r="M1024" t="s">
        <v>22</v>
      </c>
      <c r="N1024" t="str">
        <f>IF(M1024="", "", IFERROR(VLOOKUP(M1024, Data!$A$1:$B$5, 2, 0), "Unkown fuel"))</f>
        <v>very harmful</v>
      </c>
      <c r="O1024" t="s">
        <v>23</v>
      </c>
      <c r="P1024" t="s">
        <v>24</v>
      </c>
      <c r="Q1024" t="s">
        <v>25</v>
      </c>
      <c r="R1024" t="s">
        <v>737</v>
      </c>
      <c r="S1024">
        <v>1498</v>
      </c>
      <c r="T1024" t="s">
        <v>738</v>
      </c>
      <c r="U1024" t="s">
        <v>719</v>
      </c>
      <c r="V1024">
        <v>5</v>
      </c>
      <c r="W1024" t="s">
        <v>29</v>
      </c>
    </row>
    <row r="1025" spans="1:23" x14ac:dyDescent="0.3">
      <c r="A1025">
        <v>1055</v>
      </c>
      <c r="B1025" t="s">
        <v>46</v>
      </c>
      <c r="C1025">
        <v>2015</v>
      </c>
      <c r="D1025">
        <f t="shared" ca="1" si="60"/>
        <v>8</v>
      </c>
      <c r="E1025" s="5">
        <v>750000</v>
      </c>
      <c r="F1025">
        <v>74000</v>
      </c>
      <c r="G1025" t="s">
        <v>56</v>
      </c>
      <c r="H1025" t="str">
        <f t="shared" si="61"/>
        <v>West</v>
      </c>
      <c r="I1025" t="s">
        <v>21</v>
      </c>
      <c r="J1025" t="str">
        <f t="shared" si="62"/>
        <v>Washington</v>
      </c>
      <c r="K1025" t="s">
        <v>736</v>
      </c>
      <c r="L1025" t="str">
        <f t="shared" si="63"/>
        <v>Elk Plain</v>
      </c>
      <c r="M1025" t="s">
        <v>22</v>
      </c>
      <c r="N1025" t="str">
        <f>IF(M1025="", "", IFERROR(VLOOKUP(M1025, Data!$A$1:$B$5, 2, 0), "Unkown fuel"))</f>
        <v>very harmful</v>
      </c>
      <c r="O1025" t="s">
        <v>23</v>
      </c>
      <c r="P1025" t="s">
        <v>24</v>
      </c>
      <c r="Q1025" t="s">
        <v>25</v>
      </c>
      <c r="R1025" t="s">
        <v>300</v>
      </c>
      <c r="S1025">
        <v>1582</v>
      </c>
      <c r="T1025" t="s">
        <v>301</v>
      </c>
      <c r="U1025" t="s">
        <v>302</v>
      </c>
      <c r="V1025">
        <v>5</v>
      </c>
      <c r="W1025" t="s">
        <v>29</v>
      </c>
    </row>
    <row r="1026" spans="1:23" x14ac:dyDescent="0.3">
      <c r="A1026">
        <v>1056</v>
      </c>
      <c r="B1026" t="s">
        <v>37</v>
      </c>
      <c r="C1026">
        <v>2017</v>
      </c>
      <c r="D1026">
        <f t="shared" ref="D1026:D1089" ca="1" si="64">TRUNC(YEARFRAC(DATE(C1026,1,1), TODAY(), 1))</f>
        <v>6</v>
      </c>
      <c r="E1026" s="5">
        <v>725000</v>
      </c>
      <c r="F1026">
        <v>6550</v>
      </c>
      <c r="G1026" t="s">
        <v>56</v>
      </c>
      <c r="H1026" t="str">
        <f t="shared" ref="H1026:H1089" si="65">TRIM(G1026)</f>
        <v>West</v>
      </c>
      <c r="I1026" t="s">
        <v>21</v>
      </c>
      <c r="J1026" t="str">
        <f t="shared" ref="J1026:J1089" si="66">TRIM(I1026)</f>
        <v>Washington</v>
      </c>
      <c r="K1026" t="s">
        <v>736</v>
      </c>
      <c r="L1026" t="str">
        <f t="shared" ref="L1026:L1089" si="67">TRIM(K1026)</f>
        <v>Elk Plain</v>
      </c>
      <c r="M1026" t="s">
        <v>41</v>
      </c>
      <c r="N1026" t="str">
        <f>IF(M1026="", "", IFERROR(VLOOKUP(M1026, Data!$A$1:$B$5, 2, 0), "Unkown fuel"))</f>
        <v>harmful</v>
      </c>
      <c r="O1026" t="s">
        <v>23</v>
      </c>
      <c r="P1026" t="s">
        <v>154</v>
      </c>
      <c r="Q1026" t="s">
        <v>25</v>
      </c>
      <c r="R1026" t="s">
        <v>121</v>
      </c>
      <c r="S1026">
        <v>1199</v>
      </c>
      <c r="T1026" t="s">
        <v>434</v>
      </c>
      <c r="U1026" t="s">
        <v>452</v>
      </c>
      <c r="V1026">
        <v>5</v>
      </c>
      <c r="W1026" t="s">
        <v>29</v>
      </c>
    </row>
    <row r="1027" spans="1:23" x14ac:dyDescent="0.3">
      <c r="A1027">
        <v>1057</v>
      </c>
      <c r="B1027" t="s">
        <v>46</v>
      </c>
      <c r="C1027">
        <v>2016</v>
      </c>
      <c r="D1027">
        <f t="shared" ca="1" si="64"/>
        <v>7</v>
      </c>
      <c r="E1027" s="5">
        <v>480000</v>
      </c>
      <c r="F1027">
        <v>30000</v>
      </c>
      <c r="G1027" t="s">
        <v>56</v>
      </c>
      <c r="H1027" t="str">
        <f t="shared" si="65"/>
        <v>West</v>
      </c>
      <c r="I1027" t="s">
        <v>21</v>
      </c>
      <c r="J1027" t="str">
        <f t="shared" si="66"/>
        <v>Washington</v>
      </c>
      <c r="K1027" t="s">
        <v>736</v>
      </c>
      <c r="L1027" t="str">
        <f t="shared" si="67"/>
        <v>Elk Plain</v>
      </c>
      <c r="M1027" t="s">
        <v>22</v>
      </c>
      <c r="N1027" t="str">
        <f>IF(M1027="", "", IFERROR(VLOOKUP(M1027, Data!$A$1:$B$5, 2, 0), "Unkown fuel"))</f>
        <v>very harmful</v>
      </c>
      <c r="O1027" t="s">
        <v>23</v>
      </c>
      <c r="P1027" t="s">
        <v>24</v>
      </c>
      <c r="Q1027" t="s">
        <v>25</v>
      </c>
      <c r="R1027" t="s">
        <v>496</v>
      </c>
      <c r="S1027">
        <v>1120</v>
      </c>
      <c r="T1027" t="s">
        <v>458</v>
      </c>
      <c r="U1027" t="s">
        <v>497</v>
      </c>
      <c r="V1027">
        <v>5</v>
      </c>
      <c r="W1027" t="s">
        <v>29</v>
      </c>
    </row>
    <row r="1028" spans="1:23" x14ac:dyDescent="0.3">
      <c r="A1028">
        <v>1058</v>
      </c>
      <c r="B1028" t="s">
        <v>239</v>
      </c>
      <c r="C1028">
        <v>2013</v>
      </c>
      <c r="D1028">
        <f t="shared" ca="1" si="64"/>
        <v>10</v>
      </c>
      <c r="E1028" s="5">
        <v>3750000</v>
      </c>
      <c r="F1028">
        <v>56000</v>
      </c>
      <c r="G1028" t="s">
        <v>56</v>
      </c>
      <c r="H1028" t="str">
        <f t="shared" si="65"/>
        <v>West</v>
      </c>
      <c r="I1028" t="s">
        <v>21</v>
      </c>
      <c r="J1028" t="str">
        <f t="shared" si="66"/>
        <v>Washington</v>
      </c>
      <c r="K1028" t="s">
        <v>736</v>
      </c>
      <c r="L1028" t="str">
        <f t="shared" si="67"/>
        <v>Elk Plain</v>
      </c>
      <c r="M1028" t="s">
        <v>22</v>
      </c>
      <c r="N1028" t="str">
        <f>IF(M1028="", "", IFERROR(VLOOKUP(M1028, Data!$A$1:$B$5, 2, 0), "Unkown fuel"))</f>
        <v>very harmful</v>
      </c>
      <c r="O1028" t="s">
        <v>158</v>
      </c>
      <c r="P1028" t="s">
        <v>154</v>
      </c>
      <c r="Q1028" t="s">
        <v>25</v>
      </c>
      <c r="R1028" t="s">
        <v>739</v>
      </c>
      <c r="S1028">
        <v>2993</v>
      </c>
      <c r="T1028" t="s">
        <v>740</v>
      </c>
      <c r="U1028" t="s">
        <v>741</v>
      </c>
      <c r="V1028">
        <v>4</v>
      </c>
      <c r="W1028" t="s">
        <v>29</v>
      </c>
    </row>
    <row r="1029" spans="1:23" x14ac:dyDescent="0.3">
      <c r="A1029">
        <v>1059</v>
      </c>
      <c r="B1029" t="s">
        <v>18</v>
      </c>
      <c r="C1029">
        <v>2018</v>
      </c>
      <c r="D1029">
        <f t="shared" ca="1" si="64"/>
        <v>5</v>
      </c>
      <c r="E1029" s="5">
        <v>795000</v>
      </c>
      <c r="F1029">
        <v>41779</v>
      </c>
      <c r="G1029" t="s">
        <v>124</v>
      </c>
      <c r="H1029" t="str">
        <f t="shared" si="65"/>
        <v>South</v>
      </c>
      <c r="I1029" t="s">
        <v>148</v>
      </c>
      <c r="J1029" t="str">
        <f t="shared" si="66"/>
        <v>North Carolina</v>
      </c>
      <c r="K1029" t="s">
        <v>742</v>
      </c>
      <c r="L1029" t="str">
        <f t="shared" si="67"/>
        <v>High Point</v>
      </c>
      <c r="M1029" t="s">
        <v>41</v>
      </c>
      <c r="N1029" t="str">
        <f>IF(M1029="", "", IFERROR(VLOOKUP(M1029, Data!$A$1:$B$5, 2, 0), "Unkown fuel"))</f>
        <v>harmful</v>
      </c>
      <c r="O1029" t="s">
        <v>158</v>
      </c>
      <c r="P1029" t="s">
        <v>24</v>
      </c>
      <c r="Q1029" t="s">
        <v>25</v>
      </c>
      <c r="R1029" t="s">
        <v>264</v>
      </c>
      <c r="S1029">
        <v>1197</v>
      </c>
      <c r="T1029" t="s">
        <v>265</v>
      </c>
      <c r="U1029" t="s">
        <v>266</v>
      </c>
      <c r="V1029">
        <v>5</v>
      </c>
      <c r="W1029" t="s">
        <v>29</v>
      </c>
    </row>
    <row r="1030" spans="1:23" x14ac:dyDescent="0.3">
      <c r="A1030">
        <v>1060</v>
      </c>
      <c r="B1030" t="s">
        <v>37</v>
      </c>
      <c r="C1030">
        <v>2016</v>
      </c>
      <c r="D1030">
        <f t="shared" ca="1" si="64"/>
        <v>7</v>
      </c>
      <c r="E1030" s="5">
        <v>625000</v>
      </c>
      <c r="F1030">
        <v>54000</v>
      </c>
      <c r="G1030" t="s">
        <v>56</v>
      </c>
      <c r="H1030" t="str">
        <f t="shared" si="65"/>
        <v>West</v>
      </c>
      <c r="I1030" t="s">
        <v>21</v>
      </c>
      <c r="J1030" t="str">
        <f t="shared" si="66"/>
        <v>Washington</v>
      </c>
      <c r="K1030" t="s">
        <v>736</v>
      </c>
      <c r="L1030" t="str">
        <f t="shared" si="67"/>
        <v>Elk Plain</v>
      </c>
      <c r="M1030" t="s">
        <v>41</v>
      </c>
      <c r="N1030" t="str">
        <f>IF(M1030="", "", IFERROR(VLOOKUP(M1030, Data!$A$1:$B$5, 2, 0), "Unkown fuel"))</f>
        <v>harmful</v>
      </c>
      <c r="O1030" t="s">
        <v>158</v>
      </c>
      <c r="P1030" t="s">
        <v>24</v>
      </c>
      <c r="Q1030" t="s">
        <v>25</v>
      </c>
      <c r="R1030" t="s">
        <v>604</v>
      </c>
      <c r="S1030">
        <v>1199</v>
      </c>
      <c r="T1030" t="s">
        <v>434</v>
      </c>
      <c r="U1030" t="s">
        <v>452</v>
      </c>
      <c r="V1030">
        <v>5</v>
      </c>
      <c r="W1030" t="s">
        <v>29</v>
      </c>
    </row>
    <row r="1031" spans="1:23" x14ac:dyDescent="0.3">
      <c r="A1031">
        <v>1061</v>
      </c>
      <c r="B1031" t="s">
        <v>173</v>
      </c>
      <c r="C1031">
        <v>2016</v>
      </c>
      <c r="D1031">
        <f t="shared" ca="1" si="64"/>
        <v>7</v>
      </c>
      <c r="E1031" s="5">
        <v>2900000</v>
      </c>
      <c r="F1031">
        <v>31000</v>
      </c>
      <c r="G1031" t="s">
        <v>56</v>
      </c>
      <c r="H1031" t="str">
        <f t="shared" si="65"/>
        <v>West</v>
      </c>
      <c r="I1031" t="s">
        <v>21</v>
      </c>
      <c r="J1031" t="str">
        <f t="shared" si="66"/>
        <v>Washington</v>
      </c>
      <c r="K1031" t="s">
        <v>736</v>
      </c>
      <c r="L1031" t="str">
        <f t="shared" si="67"/>
        <v>Elk Plain</v>
      </c>
      <c r="M1031" t="s">
        <v>22</v>
      </c>
      <c r="N1031" t="str">
        <f>IF(M1031="", "", IFERROR(VLOOKUP(M1031, Data!$A$1:$B$5, 2, 0), "Unkown fuel"))</f>
        <v>very harmful</v>
      </c>
      <c r="O1031" t="s">
        <v>158</v>
      </c>
      <c r="P1031" t="s">
        <v>154</v>
      </c>
      <c r="Q1031" t="s">
        <v>25</v>
      </c>
      <c r="R1031" t="s">
        <v>396</v>
      </c>
      <c r="S1031">
        <v>2143</v>
      </c>
      <c r="T1031" t="s">
        <v>341</v>
      </c>
      <c r="U1031" t="s">
        <v>342</v>
      </c>
      <c r="V1031">
        <v>5</v>
      </c>
      <c r="W1031" t="s">
        <v>29</v>
      </c>
    </row>
    <row r="1032" spans="1:23" x14ac:dyDescent="0.3">
      <c r="A1032">
        <v>1062</v>
      </c>
      <c r="B1032" t="s">
        <v>18</v>
      </c>
      <c r="C1032">
        <v>2017</v>
      </c>
      <c r="D1032">
        <f t="shared" ca="1" si="64"/>
        <v>6</v>
      </c>
      <c r="E1032" s="5">
        <v>625000</v>
      </c>
      <c r="F1032">
        <v>37000</v>
      </c>
      <c r="G1032" t="s">
        <v>124</v>
      </c>
      <c r="H1032" t="str">
        <f t="shared" si="65"/>
        <v>South</v>
      </c>
      <c r="I1032" t="s">
        <v>148</v>
      </c>
      <c r="J1032" t="str">
        <f t="shared" si="66"/>
        <v>North Carolina</v>
      </c>
      <c r="K1032" t="s">
        <v>735</v>
      </c>
      <c r="L1032" t="str">
        <f t="shared" si="67"/>
        <v>Indian Trail</v>
      </c>
      <c r="M1032" t="s">
        <v>22</v>
      </c>
      <c r="N1032" t="str">
        <f>IF(M1032="", "", IFERROR(VLOOKUP(M1032, Data!$A$1:$B$5, 2, 0), "Unkown fuel"))</f>
        <v>very harmful</v>
      </c>
      <c r="O1032" t="s">
        <v>23</v>
      </c>
      <c r="P1032" t="s">
        <v>154</v>
      </c>
      <c r="Q1032" t="s">
        <v>25</v>
      </c>
      <c r="R1032" t="s">
        <v>460</v>
      </c>
      <c r="S1032">
        <v>1248</v>
      </c>
      <c r="T1032" t="s">
        <v>27</v>
      </c>
      <c r="U1032" t="s">
        <v>28</v>
      </c>
      <c r="V1032">
        <v>5</v>
      </c>
      <c r="W1032" t="s">
        <v>29</v>
      </c>
    </row>
    <row r="1033" spans="1:23" x14ac:dyDescent="0.3">
      <c r="A1033">
        <v>1063</v>
      </c>
      <c r="B1033" t="s">
        <v>120</v>
      </c>
      <c r="C1033">
        <v>2011</v>
      </c>
      <c r="D1033">
        <f t="shared" ca="1" si="64"/>
        <v>12</v>
      </c>
      <c r="E1033" s="5">
        <v>440000</v>
      </c>
      <c r="F1033">
        <v>90000</v>
      </c>
      <c r="G1033" t="s">
        <v>124</v>
      </c>
      <c r="H1033" t="str">
        <f t="shared" si="65"/>
        <v>South</v>
      </c>
      <c r="I1033" t="s">
        <v>148</v>
      </c>
      <c r="J1033" t="str">
        <f t="shared" si="66"/>
        <v>North Carolina</v>
      </c>
      <c r="K1033" t="s">
        <v>735</v>
      </c>
      <c r="L1033" t="str">
        <f t="shared" si="67"/>
        <v>Indian Trail</v>
      </c>
      <c r="M1033" t="s">
        <v>22</v>
      </c>
      <c r="N1033" t="str">
        <f>IF(M1033="", "", IFERROR(VLOOKUP(M1033, Data!$A$1:$B$5, 2, 0), "Unkown fuel"))</f>
        <v>very harmful</v>
      </c>
      <c r="O1033" t="s">
        <v>23</v>
      </c>
      <c r="P1033" t="s">
        <v>154</v>
      </c>
      <c r="Q1033" t="s">
        <v>33</v>
      </c>
      <c r="R1033" t="s">
        <v>699</v>
      </c>
      <c r="S1033">
        <v>1991</v>
      </c>
      <c r="T1033" t="s">
        <v>559</v>
      </c>
      <c r="U1033" t="s">
        <v>743</v>
      </c>
      <c r="V1033">
        <v>4</v>
      </c>
      <c r="W1033" t="s">
        <v>29</v>
      </c>
    </row>
    <row r="1034" spans="1:23" x14ac:dyDescent="0.3">
      <c r="A1034">
        <v>1064</v>
      </c>
      <c r="B1034" t="s">
        <v>65</v>
      </c>
      <c r="C1034">
        <v>2018</v>
      </c>
      <c r="D1034">
        <f t="shared" ca="1" si="64"/>
        <v>5</v>
      </c>
      <c r="E1034" s="5">
        <v>1400000</v>
      </c>
      <c r="F1034">
        <v>13534</v>
      </c>
      <c r="G1034" t="s">
        <v>124</v>
      </c>
      <c r="H1034" t="str">
        <f t="shared" si="65"/>
        <v>South</v>
      </c>
      <c r="I1034" t="s">
        <v>148</v>
      </c>
      <c r="J1034" t="str">
        <f t="shared" si="66"/>
        <v>North Carolina</v>
      </c>
      <c r="K1034" t="s">
        <v>735</v>
      </c>
      <c r="L1034" t="str">
        <f t="shared" si="67"/>
        <v>Indian Trail</v>
      </c>
      <c r="M1034" t="s">
        <v>41</v>
      </c>
      <c r="N1034" t="str">
        <f>IF(M1034="", "", IFERROR(VLOOKUP(M1034, Data!$A$1:$B$5, 2, 0), "Unkown fuel"))</f>
        <v>harmful</v>
      </c>
      <c r="O1034" t="s">
        <v>158</v>
      </c>
      <c r="P1034" t="s">
        <v>24</v>
      </c>
      <c r="Q1034" t="s">
        <v>25</v>
      </c>
      <c r="R1034" t="s">
        <v>198</v>
      </c>
      <c r="S1034">
        <v>1798</v>
      </c>
      <c r="T1034" t="s">
        <v>151</v>
      </c>
      <c r="U1034" t="s">
        <v>199</v>
      </c>
      <c r="V1034">
        <v>5</v>
      </c>
      <c r="W1034" t="s">
        <v>29</v>
      </c>
    </row>
    <row r="1035" spans="1:23" x14ac:dyDescent="0.3">
      <c r="A1035">
        <v>1065</v>
      </c>
      <c r="B1035" t="s">
        <v>65</v>
      </c>
      <c r="C1035">
        <v>2017</v>
      </c>
      <c r="D1035">
        <f t="shared" ca="1" si="64"/>
        <v>6</v>
      </c>
      <c r="E1035" s="5">
        <v>1450000</v>
      </c>
      <c r="F1035">
        <v>7000</v>
      </c>
      <c r="G1035" t="s">
        <v>124</v>
      </c>
      <c r="H1035" t="str">
        <f t="shared" si="65"/>
        <v>South</v>
      </c>
      <c r="I1035" t="s">
        <v>148</v>
      </c>
      <c r="J1035" t="str">
        <f t="shared" si="66"/>
        <v>North Carolina</v>
      </c>
      <c r="K1035" t="s">
        <v>735</v>
      </c>
      <c r="L1035" t="str">
        <f t="shared" si="67"/>
        <v>Indian Trail</v>
      </c>
      <c r="M1035" t="s">
        <v>41</v>
      </c>
      <c r="N1035" t="str">
        <f>IF(M1035="", "", IFERROR(VLOOKUP(M1035, Data!$A$1:$B$5, 2, 0), "Unkown fuel"))</f>
        <v>harmful</v>
      </c>
      <c r="O1035" t="s">
        <v>158</v>
      </c>
      <c r="P1035" t="s">
        <v>154</v>
      </c>
      <c r="Q1035" t="s">
        <v>33</v>
      </c>
      <c r="R1035" t="s">
        <v>292</v>
      </c>
      <c r="S1035">
        <v>1794</v>
      </c>
      <c r="T1035" t="s">
        <v>293</v>
      </c>
      <c r="U1035" t="s">
        <v>199</v>
      </c>
      <c r="V1035">
        <v>5</v>
      </c>
      <c r="W1035" t="s">
        <v>29</v>
      </c>
    </row>
    <row r="1036" spans="1:23" x14ac:dyDescent="0.3">
      <c r="A1036">
        <v>1066</v>
      </c>
      <c r="B1036" t="s">
        <v>173</v>
      </c>
      <c r="C1036">
        <v>2017</v>
      </c>
      <c r="D1036">
        <f t="shared" ca="1" si="64"/>
        <v>6</v>
      </c>
      <c r="E1036" s="5">
        <v>2700000</v>
      </c>
      <c r="F1036">
        <v>23000</v>
      </c>
      <c r="G1036" t="s">
        <v>38</v>
      </c>
      <c r="H1036" t="str">
        <f t="shared" si="65"/>
        <v>Central</v>
      </c>
      <c r="I1036" t="s">
        <v>744</v>
      </c>
      <c r="J1036" t="str">
        <f t="shared" si="66"/>
        <v>Iowa</v>
      </c>
      <c r="K1036" t="s">
        <v>745</v>
      </c>
      <c r="L1036" t="str">
        <f t="shared" si="67"/>
        <v>Bettendorf</v>
      </c>
      <c r="M1036" t="s">
        <v>22</v>
      </c>
      <c r="N1036" t="str">
        <f>IF(M1036="", "", IFERROR(VLOOKUP(M1036, Data!$A$1:$B$5, 2, 0), "Unkown fuel"))</f>
        <v>very harmful</v>
      </c>
      <c r="O1036" t="s">
        <v>158</v>
      </c>
      <c r="P1036" t="s">
        <v>154</v>
      </c>
      <c r="Q1036" t="s">
        <v>25</v>
      </c>
      <c r="R1036" t="s">
        <v>488</v>
      </c>
      <c r="S1036">
        <v>2143</v>
      </c>
      <c r="T1036" t="s">
        <v>746</v>
      </c>
      <c r="U1036" t="s">
        <v>747</v>
      </c>
      <c r="V1036">
        <v>5</v>
      </c>
      <c r="W1036" t="s">
        <v>29</v>
      </c>
    </row>
    <row r="1037" spans="1:23" x14ac:dyDescent="0.3">
      <c r="A1037">
        <v>1067</v>
      </c>
      <c r="B1037" t="s">
        <v>65</v>
      </c>
      <c r="C1037">
        <v>2019</v>
      </c>
      <c r="D1037">
        <f t="shared" ca="1" si="64"/>
        <v>4</v>
      </c>
      <c r="E1037" s="5">
        <v>1925000</v>
      </c>
      <c r="F1037">
        <v>43000</v>
      </c>
      <c r="G1037" t="s">
        <v>38</v>
      </c>
      <c r="H1037" t="str">
        <f t="shared" si="65"/>
        <v>Central</v>
      </c>
      <c r="I1037" t="s">
        <v>744</v>
      </c>
      <c r="J1037" t="str">
        <f t="shared" si="66"/>
        <v>Iowa</v>
      </c>
      <c r="K1037" t="s">
        <v>748</v>
      </c>
      <c r="L1037" t="str">
        <f t="shared" si="67"/>
        <v>Ankeny</v>
      </c>
      <c r="M1037" t="s">
        <v>22</v>
      </c>
      <c r="N1037" t="str">
        <f>IF(M1037="", "", IFERROR(VLOOKUP(M1037, Data!$A$1:$B$5, 2, 0), "Unkown fuel"))</f>
        <v>very harmful</v>
      </c>
      <c r="O1037" t="s">
        <v>158</v>
      </c>
      <c r="P1037" t="s">
        <v>154</v>
      </c>
      <c r="Q1037" t="s">
        <v>25</v>
      </c>
      <c r="R1037" t="s">
        <v>187</v>
      </c>
      <c r="S1037">
        <v>2755</v>
      </c>
      <c r="T1037" t="s">
        <v>188</v>
      </c>
      <c r="U1037" t="s">
        <v>189</v>
      </c>
      <c r="V1037">
        <v>8</v>
      </c>
      <c r="W1037" t="s">
        <v>29</v>
      </c>
    </row>
    <row r="1038" spans="1:23" x14ac:dyDescent="0.3">
      <c r="A1038">
        <v>1068</v>
      </c>
      <c r="B1038" t="s">
        <v>573</v>
      </c>
      <c r="C1038">
        <v>2020</v>
      </c>
      <c r="D1038">
        <f t="shared" ca="1" si="64"/>
        <v>3</v>
      </c>
      <c r="E1038" s="5">
        <v>1900000</v>
      </c>
      <c r="F1038">
        <v>5000</v>
      </c>
      <c r="G1038" t="s">
        <v>38</v>
      </c>
      <c r="H1038" t="str">
        <f t="shared" si="65"/>
        <v>Central</v>
      </c>
      <c r="I1038" t="s">
        <v>744</v>
      </c>
      <c r="J1038" t="str">
        <f t="shared" si="66"/>
        <v>Iowa</v>
      </c>
      <c r="K1038" t="s">
        <v>748</v>
      </c>
      <c r="L1038" t="str">
        <f t="shared" si="67"/>
        <v>Ankeny</v>
      </c>
      <c r="M1038" t="s">
        <v>22</v>
      </c>
      <c r="N1038" t="str">
        <f>IF(M1038="", "", IFERROR(VLOOKUP(M1038, Data!$A$1:$B$5, 2, 0), "Unkown fuel"))</f>
        <v>very harmful</v>
      </c>
      <c r="O1038" t="s">
        <v>158</v>
      </c>
      <c r="P1038" t="s">
        <v>154</v>
      </c>
      <c r="Q1038" t="s">
        <v>25</v>
      </c>
      <c r="R1038" t="s">
        <v>159</v>
      </c>
      <c r="S1038">
        <v>1493</v>
      </c>
      <c r="T1038" t="s">
        <v>575</v>
      </c>
      <c r="U1038" t="s">
        <v>576</v>
      </c>
      <c r="V1038">
        <v>5</v>
      </c>
      <c r="W1038" t="s">
        <v>29</v>
      </c>
    </row>
    <row r="1039" spans="1:23" x14ac:dyDescent="0.3">
      <c r="A1039">
        <v>1069</v>
      </c>
      <c r="B1039" t="s">
        <v>18</v>
      </c>
      <c r="C1039">
        <v>2017</v>
      </c>
      <c r="D1039">
        <f t="shared" ca="1" si="64"/>
        <v>6</v>
      </c>
      <c r="E1039" s="5">
        <v>844999</v>
      </c>
      <c r="F1039">
        <v>70000</v>
      </c>
      <c r="G1039" t="s">
        <v>38</v>
      </c>
      <c r="H1039" t="str">
        <f t="shared" si="65"/>
        <v>Central</v>
      </c>
      <c r="I1039" t="s">
        <v>744</v>
      </c>
      <c r="J1039" t="str">
        <f t="shared" si="66"/>
        <v>Iowa</v>
      </c>
      <c r="K1039" t="s">
        <v>749</v>
      </c>
      <c r="L1039" t="str">
        <f t="shared" si="67"/>
        <v>Ames</v>
      </c>
      <c r="M1039" t="s">
        <v>22</v>
      </c>
      <c r="N1039" t="str">
        <f>IF(M1039="", "", IFERROR(VLOOKUP(M1039, Data!$A$1:$B$5, 2, 0), "Unkown fuel"))</f>
        <v>very harmful</v>
      </c>
      <c r="O1039" t="s">
        <v>158</v>
      </c>
      <c r="P1039" t="s">
        <v>24</v>
      </c>
      <c r="Q1039" t="s">
        <v>25</v>
      </c>
      <c r="R1039" t="s">
        <v>415</v>
      </c>
      <c r="S1039">
        <v>1248</v>
      </c>
      <c r="T1039" t="s">
        <v>94</v>
      </c>
      <c r="U1039" t="s">
        <v>95</v>
      </c>
      <c r="V1039">
        <v>5</v>
      </c>
      <c r="W1039" t="s">
        <v>29</v>
      </c>
    </row>
    <row r="1040" spans="1:23" x14ac:dyDescent="0.3">
      <c r="A1040">
        <v>1070</v>
      </c>
      <c r="B1040" t="s">
        <v>30</v>
      </c>
      <c r="C1040">
        <v>2016</v>
      </c>
      <c r="D1040">
        <f t="shared" ca="1" si="64"/>
        <v>7</v>
      </c>
      <c r="E1040" s="5">
        <v>650000</v>
      </c>
      <c r="F1040">
        <v>99000</v>
      </c>
      <c r="G1040" t="s">
        <v>38</v>
      </c>
      <c r="H1040" t="str">
        <f t="shared" si="65"/>
        <v>Central</v>
      </c>
      <c r="I1040" t="s">
        <v>744</v>
      </c>
      <c r="J1040" t="str">
        <f t="shared" si="66"/>
        <v>Iowa</v>
      </c>
      <c r="K1040" t="s">
        <v>749</v>
      </c>
      <c r="L1040" t="str">
        <f t="shared" si="67"/>
        <v>Ames</v>
      </c>
      <c r="M1040" t="s">
        <v>22</v>
      </c>
      <c r="N1040" t="str">
        <f>IF(M1040="", "", IFERROR(VLOOKUP(M1040, Data!$A$1:$B$5, 2, 0), "Unkown fuel"))</f>
        <v>very harmful</v>
      </c>
      <c r="O1040" t="s">
        <v>158</v>
      </c>
      <c r="P1040" t="s">
        <v>154</v>
      </c>
      <c r="Q1040" t="s">
        <v>25</v>
      </c>
      <c r="R1040" t="s">
        <v>227</v>
      </c>
      <c r="S1040">
        <v>1498</v>
      </c>
      <c r="T1040" t="s">
        <v>35</v>
      </c>
      <c r="U1040" t="s">
        <v>36</v>
      </c>
      <c r="V1040">
        <v>5</v>
      </c>
      <c r="W1040" t="s">
        <v>29</v>
      </c>
    </row>
    <row r="1041" spans="1:23" x14ac:dyDescent="0.3">
      <c r="A1041">
        <v>1071</v>
      </c>
      <c r="B1041" t="s">
        <v>18</v>
      </c>
      <c r="C1041">
        <v>2018</v>
      </c>
      <c r="D1041">
        <f t="shared" ca="1" si="64"/>
        <v>5</v>
      </c>
      <c r="E1041" s="5">
        <v>750000</v>
      </c>
      <c r="F1041">
        <v>15000</v>
      </c>
      <c r="G1041" t="s">
        <v>38</v>
      </c>
      <c r="H1041" t="str">
        <f t="shared" si="65"/>
        <v>Central</v>
      </c>
      <c r="I1041" t="s">
        <v>744</v>
      </c>
      <c r="J1041" t="str">
        <f t="shared" si="66"/>
        <v>Iowa</v>
      </c>
      <c r="K1041" t="s">
        <v>745</v>
      </c>
      <c r="L1041" t="str">
        <f t="shared" si="67"/>
        <v>Bettendorf</v>
      </c>
      <c r="M1041" t="s">
        <v>41</v>
      </c>
      <c r="N1041" t="str">
        <f>IF(M1041="", "", IFERROR(VLOOKUP(M1041, Data!$A$1:$B$5, 2, 0), "Unkown fuel"))</f>
        <v>harmful</v>
      </c>
      <c r="O1041" t="s">
        <v>158</v>
      </c>
      <c r="P1041" t="s">
        <v>24</v>
      </c>
      <c r="Q1041" t="s">
        <v>25</v>
      </c>
      <c r="R1041" t="s">
        <v>222</v>
      </c>
      <c r="S1041">
        <v>1197</v>
      </c>
      <c r="T1041" t="s">
        <v>265</v>
      </c>
      <c r="U1041" t="s">
        <v>266</v>
      </c>
      <c r="V1041">
        <v>5</v>
      </c>
      <c r="W1041" t="s">
        <v>29</v>
      </c>
    </row>
    <row r="1042" spans="1:23" x14ac:dyDescent="0.3">
      <c r="A1042">
        <v>1072</v>
      </c>
      <c r="B1042" t="s">
        <v>239</v>
      </c>
      <c r="C1042">
        <v>2018</v>
      </c>
      <c r="D1042">
        <f t="shared" ca="1" si="64"/>
        <v>5</v>
      </c>
      <c r="E1042" s="5">
        <v>6000000</v>
      </c>
      <c r="F1042">
        <v>28156</v>
      </c>
      <c r="G1042" t="s">
        <v>38</v>
      </c>
      <c r="H1042" t="str">
        <f t="shared" si="65"/>
        <v>Central</v>
      </c>
      <c r="I1042" t="s">
        <v>744</v>
      </c>
      <c r="J1042" t="str">
        <f t="shared" si="66"/>
        <v>Iowa</v>
      </c>
      <c r="K1042" t="s">
        <v>748</v>
      </c>
      <c r="L1042" t="str">
        <f t="shared" si="67"/>
        <v>Ankeny</v>
      </c>
      <c r="M1042" t="s">
        <v>22</v>
      </c>
      <c r="N1042" t="str">
        <f>IF(M1042="", "", IFERROR(VLOOKUP(M1042, Data!$A$1:$B$5, 2, 0), "Unkown fuel"))</f>
        <v>very harmful</v>
      </c>
      <c r="O1042" t="s">
        <v>158</v>
      </c>
      <c r="P1042" t="s">
        <v>154</v>
      </c>
      <c r="Q1042" t="s">
        <v>25</v>
      </c>
      <c r="R1042" t="s">
        <v>750</v>
      </c>
      <c r="S1042">
        <v>2993</v>
      </c>
      <c r="T1042" t="s">
        <v>751</v>
      </c>
      <c r="U1042" t="s">
        <v>752</v>
      </c>
      <c r="V1042">
        <v>4</v>
      </c>
      <c r="W1042" t="s">
        <v>29</v>
      </c>
    </row>
    <row r="1043" spans="1:23" x14ac:dyDescent="0.3">
      <c r="A1043">
        <v>1073</v>
      </c>
      <c r="B1043" t="s">
        <v>37</v>
      </c>
      <c r="C1043">
        <v>2015</v>
      </c>
      <c r="D1043">
        <f t="shared" ca="1" si="64"/>
        <v>8</v>
      </c>
      <c r="E1043" s="5">
        <v>610000</v>
      </c>
      <c r="F1043">
        <v>30000</v>
      </c>
      <c r="G1043" t="s">
        <v>56</v>
      </c>
      <c r="H1043" t="str">
        <f t="shared" si="65"/>
        <v>West</v>
      </c>
      <c r="I1043" t="s">
        <v>753</v>
      </c>
      <c r="J1043" t="str">
        <f t="shared" si="66"/>
        <v>Oregon</v>
      </c>
      <c r="K1043" t="s">
        <v>754</v>
      </c>
      <c r="L1043" t="str">
        <f t="shared" si="67"/>
        <v>Albany</v>
      </c>
      <c r="M1043" t="s">
        <v>41</v>
      </c>
      <c r="N1043" t="str">
        <f>IF(M1043="", "", IFERROR(VLOOKUP(M1043, Data!$A$1:$B$5, 2, 0), "Unkown fuel"))</f>
        <v>harmful</v>
      </c>
      <c r="O1043" t="s">
        <v>158</v>
      </c>
      <c r="P1043" t="s">
        <v>24</v>
      </c>
      <c r="Q1043" t="s">
        <v>25</v>
      </c>
      <c r="R1043" t="s">
        <v>604</v>
      </c>
      <c r="S1043">
        <v>1199</v>
      </c>
      <c r="T1043" t="s">
        <v>434</v>
      </c>
      <c r="U1043" t="s">
        <v>452</v>
      </c>
      <c r="V1043">
        <v>5</v>
      </c>
      <c r="W1043" t="s">
        <v>29</v>
      </c>
    </row>
    <row r="1044" spans="1:23" x14ac:dyDescent="0.3">
      <c r="A1044">
        <v>1074</v>
      </c>
      <c r="B1044" t="s">
        <v>65</v>
      </c>
      <c r="C1044">
        <v>2018</v>
      </c>
      <c r="D1044">
        <f t="shared" ca="1" si="64"/>
        <v>5</v>
      </c>
      <c r="E1044" s="5">
        <v>2940000</v>
      </c>
      <c r="F1044">
        <v>100000</v>
      </c>
      <c r="G1044" t="s">
        <v>38</v>
      </c>
      <c r="H1044" t="str">
        <f t="shared" si="65"/>
        <v>Central</v>
      </c>
      <c r="I1044" t="s">
        <v>70</v>
      </c>
      <c r="J1044" t="str">
        <f t="shared" si="66"/>
        <v>Texas</v>
      </c>
      <c r="K1044" t="s">
        <v>755</v>
      </c>
      <c r="L1044" t="str">
        <f t="shared" si="67"/>
        <v>Pharr</v>
      </c>
      <c r="M1044" t="s">
        <v>22</v>
      </c>
      <c r="N1044" t="str">
        <f>IF(M1044="", "", IFERROR(VLOOKUP(M1044, Data!$A$1:$B$5, 2, 0), "Unkown fuel"))</f>
        <v>very harmful</v>
      </c>
      <c r="O1044" t="s">
        <v>158</v>
      </c>
      <c r="P1044" t="s">
        <v>154</v>
      </c>
      <c r="Q1044" t="s">
        <v>25</v>
      </c>
      <c r="R1044" t="s">
        <v>580</v>
      </c>
      <c r="S1044">
        <v>2755</v>
      </c>
      <c r="T1044" t="s">
        <v>511</v>
      </c>
      <c r="U1044" t="s">
        <v>756</v>
      </c>
      <c r="V1044">
        <v>7</v>
      </c>
      <c r="W1044" t="s">
        <v>29</v>
      </c>
    </row>
    <row r="1045" spans="1:23" x14ac:dyDescent="0.3">
      <c r="A1045">
        <v>1075</v>
      </c>
      <c r="B1045" t="s">
        <v>46</v>
      </c>
      <c r="C1045">
        <v>2017</v>
      </c>
      <c r="D1045">
        <f t="shared" ca="1" si="64"/>
        <v>6</v>
      </c>
      <c r="E1045" s="5">
        <v>1150000</v>
      </c>
      <c r="F1045">
        <v>63309</v>
      </c>
      <c r="G1045" t="s">
        <v>38</v>
      </c>
      <c r="H1045" t="str">
        <f t="shared" si="65"/>
        <v>Central</v>
      </c>
      <c r="I1045" t="s">
        <v>70</v>
      </c>
      <c r="J1045" t="str">
        <f t="shared" si="66"/>
        <v>Texas</v>
      </c>
      <c r="K1045" t="s">
        <v>755</v>
      </c>
      <c r="L1045" t="str">
        <f t="shared" si="67"/>
        <v>Pharr</v>
      </c>
      <c r="M1045" t="s">
        <v>22</v>
      </c>
      <c r="N1045" t="str">
        <f>IF(M1045="", "", IFERROR(VLOOKUP(M1045, Data!$A$1:$B$5, 2, 0), "Unkown fuel"))</f>
        <v>very harmful</v>
      </c>
      <c r="O1045" t="s">
        <v>158</v>
      </c>
      <c r="P1045" t="s">
        <v>24</v>
      </c>
      <c r="Q1045" t="s">
        <v>25</v>
      </c>
      <c r="R1045" t="s">
        <v>300</v>
      </c>
      <c r="S1045">
        <v>1582</v>
      </c>
      <c r="T1045" t="s">
        <v>301</v>
      </c>
      <c r="U1045" t="s">
        <v>302</v>
      </c>
      <c r="V1045">
        <v>5</v>
      </c>
      <c r="W1045" t="s">
        <v>29</v>
      </c>
    </row>
    <row r="1046" spans="1:23" x14ac:dyDescent="0.3">
      <c r="A1046">
        <v>1076</v>
      </c>
      <c r="B1046" t="s">
        <v>65</v>
      </c>
      <c r="C1046">
        <v>2016</v>
      </c>
      <c r="D1046">
        <f t="shared" ca="1" si="64"/>
        <v>7</v>
      </c>
      <c r="E1046" s="5">
        <v>1825000</v>
      </c>
      <c r="F1046">
        <v>94000</v>
      </c>
      <c r="G1046" t="s">
        <v>38</v>
      </c>
      <c r="H1046" t="str">
        <f t="shared" si="65"/>
        <v>Central</v>
      </c>
      <c r="I1046" t="s">
        <v>70</v>
      </c>
      <c r="J1046" t="str">
        <f t="shared" si="66"/>
        <v>Texas</v>
      </c>
      <c r="K1046" t="s">
        <v>755</v>
      </c>
      <c r="L1046" t="str">
        <f t="shared" si="67"/>
        <v>Pharr</v>
      </c>
      <c r="M1046" t="s">
        <v>22</v>
      </c>
      <c r="N1046" t="str">
        <f>IF(M1046="", "", IFERROR(VLOOKUP(M1046, Data!$A$1:$B$5, 2, 0), "Unkown fuel"))</f>
        <v>very harmful</v>
      </c>
      <c r="O1046" t="s">
        <v>158</v>
      </c>
      <c r="P1046" t="s">
        <v>154</v>
      </c>
      <c r="Q1046" t="s">
        <v>25</v>
      </c>
      <c r="R1046" t="s">
        <v>187</v>
      </c>
      <c r="S1046">
        <v>2755</v>
      </c>
      <c r="T1046" t="s">
        <v>188</v>
      </c>
      <c r="U1046" t="s">
        <v>189</v>
      </c>
      <c r="V1046">
        <v>7</v>
      </c>
      <c r="W1046" t="s">
        <v>29</v>
      </c>
    </row>
    <row r="1047" spans="1:23" x14ac:dyDescent="0.3">
      <c r="A1047">
        <v>1077</v>
      </c>
      <c r="B1047" t="s">
        <v>46</v>
      </c>
      <c r="C1047">
        <v>2018</v>
      </c>
      <c r="D1047">
        <f t="shared" ca="1" si="64"/>
        <v>5</v>
      </c>
      <c r="E1047" s="5">
        <v>890000</v>
      </c>
      <c r="F1047">
        <v>29000</v>
      </c>
      <c r="G1047" t="s">
        <v>38</v>
      </c>
      <c r="H1047" t="str">
        <f t="shared" si="65"/>
        <v>Central</v>
      </c>
      <c r="I1047" t="s">
        <v>70</v>
      </c>
      <c r="J1047" t="str">
        <f t="shared" si="66"/>
        <v>Texas</v>
      </c>
      <c r="K1047" t="s">
        <v>757</v>
      </c>
      <c r="L1047" t="str">
        <f t="shared" si="67"/>
        <v>Pflugerville</v>
      </c>
      <c r="M1047" t="s">
        <v>41</v>
      </c>
      <c r="N1047" t="str">
        <f>IF(M1047="", "", IFERROR(VLOOKUP(M1047, Data!$A$1:$B$5, 2, 0), "Unkown fuel"))</f>
        <v>harmful</v>
      </c>
      <c r="O1047" t="s">
        <v>158</v>
      </c>
      <c r="P1047" t="s">
        <v>154</v>
      </c>
      <c r="Q1047" t="s">
        <v>25</v>
      </c>
      <c r="R1047" t="s">
        <v>417</v>
      </c>
      <c r="S1047">
        <v>1197</v>
      </c>
      <c r="T1047" t="s">
        <v>54</v>
      </c>
      <c r="U1047" t="s">
        <v>414</v>
      </c>
      <c r="V1047">
        <v>5</v>
      </c>
      <c r="W1047" t="s">
        <v>29</v>
      </c>
    </row>
    <row r="1048" spans="1:23" x14ac:dyDescent="0.3">
      <c r="A1048">
        <v>1078</v>
      </c>
      <c r="B1048" t="s">
        <v>320</v>
      </c>
      <c r="C1048">
        <v>2017</v>
      </c>
      <c r="D1048">
        <f t="shared" ca="1" si="64"/>
        <v>6</v>
      </c>
      <c r="E1048" s="5">
        <v>2625000</v>
      </c>
      <c r="F1048">
        <v>9000</v>
      </c>
      <c r="G1048" t="s">
        <v>38</v>
      </c>
      <c r="H1048" t="str">
        <f t="shared" si="65"/>
        <v>Central</v>
      </c>
      <c r="I1048" t="s">
        <v>70</v>
      </c>
      <c r="J1048" t="str">
        <f t="shared" si="66"/>
        <v>Texas</v>
      </c>
      <c r="K1048" t="s">
        <v>757</v>
      </c>
      <c r="L1048" t="str">
        <f t="shared" si="67"/>
        <v>Pflugerville</v>
      </c>
      <c r="M1048" t="s">
        <v>22</v>
      </c>
      <c r="N1048" t="str">
        <f>IF(M1048="", "", IFERROR(VLOOKUP(M1048, Data!$A$1:$B$5, 2, 0), "Unkown fuel"))</f>
        <v>very harmful</v>
      </c>
      <c r="O1048" t="s">
        <v>158</v>
      </c>
      <c r="P1048" t="s">
        <v>154</v>
      </c>
      <c r="Q1048" t="s">
        <v>25</v>
      </c>
      <c r="R1048" t="s">
        <v>363</v>
      </c>
      <c r="S1048">
        <v>1999</v>
      </c>
      <c r="T1048" t="s">
        <v>322</v>
      </c>
      <c r="U1048" t="s">
        <v>323</v>
      </c>
      <c r="V1048">
        <v>5</v>
      </c>
      <c r="W1048" t="s">
        <v>29</v>
      </c>
    </row>
    <row r="1049" spans="1:23" x14ac:dyDescent="0.3">
      <c r="A1049">
        <v>1079</v>
      </c>
      <c r="B1049" t="s">
        <v>316</v>
      </c>
      <c r="C1049">
        <v>2019</v>
      </c>
      <c r="D1049">
        <f t="shared" ca="1" si="64"/>
        <v>4</v>
      </c>
      <c r="E1049" s="5">
        <v>5150000</v>
      </c>
      <c r="F1049">
        <v>20000</v>
      </c>
      <c r="G1049" t="s">
        <v>38</v>
      </c>
      <c r="H1049" t="str">
        <f t="shared" si="65"/>
        <v>Central</v>
      </c>
      <c r="I1049" t="s">
        <v>70</v>
      </c>
      <c r="J1049" t="str">
        <f t="shared" si="66"/>
        <v>Texas</v>
      </c>
      <c r="K1049" t="s">
        <v>755</v>
      </c>
      <c r="L1049" t="str">
        <f t="shared" si="67"/>
        <v>Pharr</v>
      </c>
      <c r="M1049" t="s">
        <v>41</v>
      </c>
      <c r="N1049" t="str">
        <f>IF(M1049="", "", IFERROR(VLOOKUP(M1049, Data!$A$1:$B$5, 2, 0), "Unkown fuel"))</f>
        <v>harmful</v>
      </c>
      <c r="O1049" t="s">
        <v>158</v>
      </c>
      <c r="P1049" t="s">
        <v>154</v>
      </c>
      <c r="Q1049" t="s">
        <v>25</v>
      </c>
      <c r="R1049" t="s">
        <v>317</v>
      </c>
      <c r="S1049">
        <v>2487</v>
      </c>
      <c r="T1049" t="s">
        <v>318</v>
      </c>
      <c r="U1049" t="s">
        <v>319</v>
      </c>
      <c r="V1049">
        <v>5</v>
      </c>
      <c r="W1049" t="s">
        <v>29</v>
      </c>
    </row>
    <row r="1050" spans="1:23" x14ac:dyDescent="0.3">
      <c r="A1050">
        <v>1080</v>
      </c>
      <c r="B1050" t="s">
        <v>320</v>
      </c>
      <c r="C1050">
        <v>2017</v>
      </c>
      <c r="D1050">
        <f t="shared" ca="1" si="64"/>
        <v>6</v>
      </c>
      <c r="E1050" s="5">
        <v>3200000</v>
      </c>
      <c r="F1050">
        <v>45000</v>
      </c>
      <c r="G1050" t="s">
        <v>38</v>
      </c>
      <c r="H1050" t="str">
        <f t="shared" si="65"/>
        <v>Central</v>
      </c>
      <c r="I1050" t="s">
        <v>70</v>
      </c>
      <c r="J1050" t="str">
        <f t="shared" si="66"/>
        <v>Texas</v>
      </c>
      <c r="K1050" t="s">
        <v>757</v>
      </c>
      <c r="L1050" t="str">
        <f t="shared" si="67"/>
        <v>Pflugerville</v>
      </c>
      <c r="M1050" t="s">
        <v>22</v>
      </c>
      <c r="N1050" t="str">
        <f>IF(M1050="", "", IFERROR(VLOOKUP(M1050, Data!$A$1:$B$5, 2, 0), "Unkown fuel"))</f>
        <v>very harmful</v>
      </c>
      <c r="O1050" t="s">
        <v>158</v>
      </c>
      <c r="P1050" t="s">
        <v>154</v>
      </c>
      <c r="Q1050" t="s">
        <v>25</v>
      </c>
      <c r="R1050" t="s">
        <v>321</v>
      </c>
      <c r="S1050">
        <v>1999</v>
      </c>
      <c r="T1050" t="s">
        <v>322</v>
      </c>
      <c r="U1050" t="s">
        <v>323</v>
      </c>
      <c r="V1050">
        <v>5</v>
      </c>
      <c r="W1050" t="s">
        <v>29</v>
      </c>
    </row>
    <row r="1051" spans="1:23" x14ac:dyDescent="0.3">
      <c r="A1051">
        <v>1081</v>
      </c>
      <c r="B1051" t="s">
        <v>109</v>
      </c>
      <c r="C1051">
        <v>2015</v>
      </c>
      <c r="D1051">
        <f t="shared" ca="1" si="64"/>
        <v>8</v>
      </c>
      <c r="E1051" s="5">
        <v>503000</v>
      </c>
      <c r="F1051">
        <v>110000</v>
      </c>
      <c r="G1051" t="s">
        <v>38</v>
      </c>
      <c r="H1051" t="str">
        <f t="shared" si="65"/>
        <v>Central</v>
      </c>
      <c r="I1051" t="s">
        <v>70</v>
      </c>
      <c r="J1051" t="str">
        <f t="shared" si="66"/>
        <v>Texas</v>
      </c>
      <c r="K1051" t="s">
        <v>757</v>
      </c>
      <c r="L1051" t="str">
        <f t="shared" si="67"/>
        <v>Pflugerville</v>
      </c>
      <c r="M1051" t="s">
        <v>22</v>
      </c>
      <c r="N1051" t="str">
        <f>IF(M1051="", "", IFERROR(VLOOKUP(M1051, Data!$A$1:$B$5, 2, 0), "Unkown fuel"))</f>
        <v>very harmful</v>
      </c>
      <c r="O1051" t="s">
        <v>23</v>
      </c>
      <c r="P1051" t="s">
        <v>24</v>
      </c>
      <c r="Q1051" t="s">
        <v>25</v>
      </c>
      <c r="R1051" t="s">
        <v>426</v>
      </c>
      <c r="S1051">
        <v>2179</v>
      </c>
      <c r="T1051" t="s">
        <v>422</v>
      </c>
      <c r="U1051" t="s">
        <v>423</v>
      </c>
      <c r="V1051">
        <v>7</v>
      </c>
      <c r="W1051" t="s">
        <v>29</v>
      </c>
    </row>
    <row r="1052" spans="1:23" x14ac:dyDescent="0.3">
      <c r="A1052">
        <v>1082</v>
      </c>
      <c r="B1052" t="s">
        <v>349</v>
      </c>
      <c r="C1052">
        <v>2019</v>
      </c>
      <c r="D1052">
        <f t="shared" ca="1" si="64"/>
        <v>4</v>
      </c>
      <c r="E1052" s="5">
        <v>3800000</v>
      </c>
      <c r="F1052">
        <v>20000</v>
      </c>
      <c r="G1052" t="s">
        <v>38</v>
      </c>
      <c r="H1052" t="str">
        <f t="shared" si="65"/>
        <v>Central</v>
      </c>
      <c r="I1052" t="s">
        <v>70</v>
      </c>
      <c r="J1052" t="str">
        <f t="shared" si="66"/>
        <v>Texas</v>
      </c>
      <c r="K1052" t="s">
        <v>755</v>
      </c>
      <c r="L1052" t="str">
        <f t="shared" si="67"/>
        <v>Pharr</v>
      </c>
      <c r="M1052" t="s">
        <v>22</v>
      </c>
      <c r="N1052" t="str">
        <f>IF(M1052="", "", IFERROR(VLOOKUP(M1052, Data!$A$1:$B$5, 2, 0), "Unkown fuel"))</f>
        <v>very harmful</v>
      </c>
      <c r="O1052" t="s">
        <v>23</v>
      </c>
      <c r="P1052" t="s">
        <v>154</v>
      </c>
      <c r="Q1052" t="s">
        <v>25</v>
      </c>
      <c r="R1052" t="s">
        <v>347</v>
      </c>
      <c r="S1052">
        <v>1969</v>
      </c>
      <c r="T1052" t="s">
        <v>336</v>
      </c>
      <c r="U1052" t="s">
        <v>350</v>
      </c>
      <c r="V1052">
        <v>5</v>
      </c>
      <c r="W1052" t="s">
        <v>29</v>
      </c>
    </row>
    <row r="1053" spans="1:23" x14ac:dyDescent="0.3">
      <c r="A1053">
        <v>1083</v>
      </c>
      <c r="B1053" t="s">
        <v>65</v>
      </c>
      <c r="C1053">
        <v>2016</v>
      </c>
      <c r="D1053">
        <f t="shared" ca="1" si="64"/>
        <v>7</v>
      </c>
      <c r="E1053" s="5">
        <v>2000000</v>
      </c>
      <c r="F1053">
        <v>68089</v>
      </c>
      <c r="G1053" t="s">
        <v>56</v>
      </c>
      <c r="H1053" t="str">
        <f t="shared" si="65"/>
        <v>West</v>
      </c>
      <c r="I1053" t="s">
        <v>758</v>
      </c>
      <c r="J1053" t="str">
        <f t="shared" si="66"/>
        <v>New Mexico</v>
      </c>
      <c r="K1053" t="s">
        <v>759</v>
      </c>
      <c r="L1053" t="str">
        <f t="shared" si="67"/>
        <v>Santa Fe</v>
      </c>
      <c r="M1053" t="s">
        <v>41</v>
      </c>
      <c r="N1053" t="str">
        <f>IF(M1053="", "", IFERROR(VLOOKUP(M1053, Data!$A$1:$B$5, 2, 0), "Unkown fuel"))</f>
        <v>harmful</v>
      </c>
      <c r="O1053" t="s">
        <v>526</v>
      </c>
      <c r="P1053" t="s">
        <v>154</v>
      </c>
      <c r="Q1053" t="s">
        <v>25</v>
      </c>
      <c r="R1053" t="s">
        <v>376</v>
      </c>
      <c r="S1053">
        <v>2494</v>
      </c>
      <c r="T1053" t="s">
        <v>377</v>
      </c>
      <c r="U1053" t="s">
        <v>378</v>
      </c>
      <c r="V1053">
        <v>5</v>
      </c>
      <c r="W1053" t="s">
        <v>29</v>
      </c>
    </row>
    <row r="1054" spans="1:23" x14ac:dyDescent="0.3">
      <c r="A1054">
        <v>1084</v>
      </c>
      <c r="B1054" t="s">
        <v>18</v>
      </c>
      <c r="C1054">
        <v>2013</v>
      </c>
      <c r="D1054">
        <f t="shared" ca="1" si="64"/>
        <v>10</v>
      </c>
      <c r="E1054" s="5">
        <v>225000</v>
      </c>
      <c r="F1054">
        <v>58343</v>
      </c>
      <c r="G1054" t="s">
        <v>124</v>
      </c>
      <c r="H1054" t="str">
        <f t="shared" si="65"/>
        <v>South</v>
      </c>
      <c r="I1054" t="s">
        <v>196</v>
      </c>
      <c r="J1054" t="str">
        <f t="shared" si="66"/>
        <v>Florida</v>
      </c>
      <c r="K1054" t="s">
        <v>760</v>
      </c>
      <c r="L1054" t="str">
        <f t="shared" si="67"/>
        <v>Seminole</v>
      </c>
      <c r="M1054" t="s">
        <v>41</v>
      </c>
      <c r="N1054" t="str">
        <f>IF(M1054="", "", IFERROR(VLOOKUP(M1054, Data!$A$1:$B$5, 2, 0), "Unkown fuel"))</f>
        <v>harmful</v>
      </c>
      <c r="O1054" t="s">
        <v>526</v>
      </c>
      <c r="P1054" t="s">
        <v>24</v>
      </c>
      <c r="Q1054" t="s">
        <v>25</v>
      </c>
      <c r="R1054" t="s">
        <v>262</v>
      </c>
      <c r="S1054">
        <v>998</v>
      </c>
      <c r="T1054" t="s">
        <v>166</v>
      </c>
      <c r="U1054" t="s">
        <v>141</v>
      </c>
      <c r="V1054">
        <v>5</v>
      </c>
      <c r="W1054" t="s">
        <v>29</v>
      </c>
    </row>
    <row r="1055" spans="1:23" x14ac:dyDescent="0.3">
      <c r="A1055">
        <v>1085</v>
      </c>
      <c r="B1055" t="s">
        <v>18</v>
      </c>
      <c r="C1055">
        <v>2018</v>
      </c>
      <c r="D1055">
        <f t="shared" ca="1" si="64"/>
        <v>5</v>
      </c>
      <c r="E1055" s="5">
        <v>740000</v>
      </c>
      <c r="F1055">
        <v>38817</v>
      </c>
      <c r="G1055" t="s">
        <v>19</v>
      </c>
      <c r="H1055" t="str">
        <f t="shared" si="65"/>
        <v>East</v>
      </c>
      <c r="I1055" t="s">
        <v>31</v>
      </c>
      <c r="J1055" t="str">
        <f t="shared" si="66"/>
        <v>New York</v>
      </c>
      <c r="K1055" t="s">
        <v>754</v>
      </c>
      <c r="L1055" t="str">
        <f t="shared" si="67"/>
        <v>Albany</v>
      </c>
      <c r="M1055" t="s">
        <v>22</v>
      </c>
      <c r="N1055" t="str">
        <f>IF(M1055="", "", IFERROR(VLOOKUP(M1055, Data!$A$1:$B$5, 2, 0), "Unkown fuel"))</f>
        <v>very harmful</v>
      </c>
      <c r="O1055" t="s">
        <v>158</v>
      </c>
      <c r="P1055" t="s">
        <v>24</v>
      </c>
      <c r="Q1055" t="s">
        <v>25</v>
      </c>
      <c r="R1055" t="s">
        <v>527</v>
      </c>
      <c r="S1055">
        <v>1248</v>
      </c>
      <c r="T1055" t="s">
        <v>27</v>
      </c>
      <c r="U1055" t="s">
        <v>28</v>
      </c>
      <c r="V1055">
        <v>5</v>
      </c>
      <c r="W1055" t="s">
        <v>29</v>
      </c>
    </row>
    <row r="1056" spans="1:23" x14ac:dyDescent="0.3">
      <c r="A1056">
        <v>1086</v>
      </c>
      <c r="B1056" t="s">
        <v>37</v>
      </c>
      <c r="C1056">
        <v>2016</v>
      </c>
      <c r="D1056">
        <f t="shared" ca="1" si="64"/>
        <v>7</v>
      </c>
      <c r="E1056" s="5">
        <v>550000</v>
      </c>
      <c r="F1056">
        <v>56494</v>
      </c>
      <c r="G1056" t="s">
        <v>19</v>
      </c>
      <c r="H1056" t="str">
        <f t="shared" si="65"/>
        <v>East</v>
      </c>
      <c r="I1056" t="s">
        <v>31</v>
      </c>
      <c r="J1056" t="str">
        <f t="shared" si="66"/>
        <v>New York</v>
      </c>
      <c r="K1056" t="s">
        <v>754</v>
      </c>
      <c r="L1056" t="str">
        <f t="shared" si="67"/>
        <v>Albany</v>
      </c>
      <c r="M1056" t="s">
        <v>41</v>
      </c>
      <c r="N1056" t="str">
        <f>IF(M1056="", "", IFERROR(VLOOKUP(M1056, Data!$A$1:$B$5, 2, 0), "Unkown fuel"))</f>
        <v>harmful</v>
      </c>
      <c r="O1056" t="s">
        <v>526</v>
      </c>
      <c r="P1056" t="s">
        <v>24</v>
      </c>
      <c r="Q1056" t="s">
        <v>25</v>
      </c>
      <c r="R1056" t="s">
        <v>121</v>
      </c>
      <c r="S1056">
        <v>1199</v>
      </c>
      <c r="T1056" t="s">
        <v>434</v>
      </c>
      <c r="U1056" t="s">
        <v>452</v>
      </c>
      <c r="V1056">
        <v>5</v>
      </c>
      <c r="W1056" t="s">
        <v>29</v>
      </c>
    </row>
    <row r="1057" spans="1:23" x14ac:dyDescent="0.3">
      <c r="A1057">
        <v>1087</v>
      </c>
      <c r="B1057" t="s">
        <v>65</v>
      </c>
      <c r="C1057">
        <v>2013</v>
      </c>
      <c r="D1057">
        <f t="shared" ca="1" si="64"/>
        <v>10</v>
      </c>
      <c r="E1057" s="5">
        <v>750000</v>
      </c>
      <c r="F1057">
        <v>79328</v>
      </c>
      <c r="G1057" t="s">
        <v>124</v>
      </c>
      <c r="H1057" t="str">
        <f t="shared" si="65"/>
        <v>South</v>
      </c>
      <c r="I1057" t="s">
        <v>196</v>
      </c>
      <c r="J1057" t="str">
        <f t="shared" si="66"/>
        <v>Florida</v>
      </c>
      <c r="K1057" t="s">
        <v>760</v>
      </c>
      <c r="L1057" t="str">
        <f t="shared" si="67"/>
        <v>Seminole</v>
      </c>
      <c r="M1057" t="s">
        <v>22</v>
      </c>
      <c r="N1057" t="str">
        <f>IF(M1057="", "", IFERROR(VLOOKUP(M1057, Data!$A$1:$B$5, 2, 0), "Unkown fuel"))</f>
        <v>very harmful</v>
      </c>
      <c r="O1057" t="s">
        <v>526</v>
      </c>
      <c r="P1057" t="s">
        <v>24</v>
      </c>
      <c r="Q1057" t="s">
        <v>33</v>
      </c>
      <c r="R1057" t="s">
        <v>170</v>
      </c>
      <c r="S1057">
        <v>2494</v>
      </c>
      <c r="T1057" t="s">
        <v>190</v>
      </c>
      <c r="U1057" t="s">
        <v>191</v>
      </c>
      <c r="V1057">
        <v>7</v>
      </c>
      <c r="W1057" t="s">
        <v>29</v>
      </c>
    </row>
    <row r="1058" spans="1:23" x14ac:dyDescent="0.3">
      <c r="A1058">
        <v>1088</v>
      </c>
      <c r="B1058" t="s">
        <v>18</v>
      </c>
      <c r="C1058">
        <v>2019</v>
      </c>
      <c r="D1058">
        <f t="shared" ca="1" si="64"/>
        <v>4</v>
      </c>
      <c r="E1058" s="5">
        <v>650000</v>
      </c>
      <c r="F1058">
        <v>5621</v>
      </c>
      <c r="G1058" t="s">
        <v>124</v>
      </c>
      <c r="H1058" t="str">
        <f t="shared" si="65"/>
        <v>South</v>
      </c>
      <c r="I1058" t="s">
        <v>196</v>
      </c>
      <c r="J1058" t="str">
        <f t="shared" si="66"/>
        <v>Florida</v>
      </c>
      <c r="K1058" t="s">
        <v>760</v>
      </c>
      <c r="L1058" t="str">
        <f t="shared" si="67"/>
        <v>Seminole</v>
      </c>
      <c r="M1058" t="s">
        <v>41</v>
      </c>
      <c r="N1058" t="str">
        <f>IF(M1058="", "", IFERROR(VLOOKUP(M1058, Data!$A$1:$B$5, 2, 0), "Unkown fuel"))</f>
        <v>harmful</v>
      </c>
      <c r="O1058" t="s">
        <v>526</v>
      </c>
      <c r="P1058" t="s">
        <v>154</v>
      </c>
      <c r="Q1058" t="s">
        <v>25</v>
      </c>
      <c r="R1058" t="s">
        <v>222</v>
      </c>
      <c r="S1058">
        <v>1197</v>
      </c>
      <c r="T1058" t="s">
        <v>265</v>
      </c>
      <c r="U1058" t="s">
        <v>266</v>
      </c>
      <c r="V1058">
        <v>5</v>
      </c>
      <c r="W1058" t="s">
        <v>29</v>
      </c>
    </row>
    <row r="1059" spans="1:23" x14ac:dyDescent="0.3">
      <c r="A1059">
        <v>1089</v>
      </c>
      <c r="B1059" t="s">
        <v>65</v>
      </c>
      <c r="C1059">
        <v>2017</v>
      </c>
      <c r="D1059">
        <f t="shared" ca="1" si="64"/>
        <v>6</v>
      </c>
      <c r="E1059" s="5">
        <v>625000</v>
      </c>
      <c r="F1059">
        <v>25538</v>
      </c>
      <c r="G1059" t="s">
        <v>56</v>
      </c>
      <c r="H1059" t="str">
        <f t="shared" si="65"/>
        <v>West</v>
      </c>
      <c r="I1059" t="s">
        <v>758</v>
      </c>
      <c r="J1059" t="str">
        <f t="shared" si="66"/>
        <v>New Mexico</v>
      </c>
      <c r="K1059" t="s">
        <v>759</v>
      </c>
      <c r="L1059" t="str">
        <f t="shared" si="67"/>
        <v>Santa Fe</v>
      </c>
      <c r="M1059" t="s">
        <v>41</v>
      </c>
      <c r="N1059" t="str">
        <f>IF(M1059="", "", IFERROR(VLOOKUP(M1059, Data!$A$1:$B$5, 2, 0), "Unkown fuel"))</f>
        <v>harmful</v>
      </c>
      <c r="O1059" t="s">
        <v>526</v>
      </c>
      <c r="P1059" t="s">
        <v>24</v>
      </c>
      <c r="Q1059" t="s">
        <v>25</v>
      </c>
      <c r="R1059" t="s">
        <v>335</v>
      </c>
      <c r="S1059">
        <v>1496</v>
      </c>
      <c r="T1059" t="s">
        <v>100</v>
      </c>
      <c r="U1059" t="s">
        <v>528</v>
      </c>
      <c r="V1059">
        <v>5</v>
      </c>
      <c r="W1059" t="s">
        <v>29</v>
      </c>
    </row>
    <row r="1060" spans="1:23" x14ac:dyDescent="0.3">
      <c r="A1060">
        <v>1090</v>
      </c>
      <c r="B1060" t="s">
        <v>18</v>
      </c>
      <c r="C1060">
        <v>2018</v>
      </c>
      <c r="D1060">
        <f t="shared" ca="1" si="64"/>
        <v>5</v>
      </c>
      <c r="E1060" s="5">
        <v>600000</v>
      </c>
      <c r="F1060">
        <v>69779</v>
      </c>
      <c r="G1060" t="s">
        <v>124</v>
      </c>
      <c r="H1060" t="str">
        <f t="shared" si="65"/>
        <v>South</v>
      </c>
      <c r="I1060" t="s">
        <v>196</v>
      </c>
      <c r="J1060" t="str">
        <f t="shared" si="66"/>
        <v>Florida</v>
      </c>
      <c r="K1060" t="s">
        <v>760</v>
      </c>
      <c r="L1060" t="str">
        <f t="shared" si="67"/>
        <v>Seminole</v>
      </c>
      <c r="M1060" t="s">
        <v>41</v>
      </c>
      <c r="N1060" t="str">
        <f>IF(M1060="", "", IFERROR(VLOOKUP(M1060, Data!$A$1:$B$5, 2, 0), "Unkown fuel"))</f>
        <v>harmful</v>
      </c>
      <c r="O1060" t="s">
        <v>158</v>
      </c>
      <c r="P1060" t="s">
        <v>154</v>
      </c>
      <c r="Q1060" t="s">
        <v>25</v>
      </c>
      <c r="R1060" t="s">
        <v>222</v>
      </c>
      <c r="S1060">
        <v>1197</v>
      </c>
      <c r="T1060" t="s">
        <v>265</v>
      </c>
      <c r="U1060" t="s">
        <v>266</v>
      </c>
      <c r="V1060">
        <v>5</v>
      </c>
      <c r="W1060" t="s">
        <v>29</v>
      </c>
    </row>
    <row r="1061" spans="1:23" x14ac:dyDescent="0.3">
      <c r="A1061">
        <v>1091</v>
      </c>
      <c r="B1061" t="s">
        <v>46</v>
      </c>
      <c r="C1061">
        <v>2017</v>
      </c>
      <c r="D1061">
        <f t="shared" ca="1" si="64"/>
        <v>6</v>
      </c>
      <c r="E1061" s="5">
        <v>450000</v>
      </c>
      <c r="F1061">
        <v>56290</v>
      </c>
      <c r="G1061" t="s">
        <v>124</v>
      </c>
      <c r="H1061" t="str">
        <f t="shared" si="65"/>
        <v>South</v>
      </c>
      <c r="I1061" t="s">
        <v>196</v>
      </c>
      <c r="J1061" t="str">
        <f t="shared" si="66"/>
        <v>Florida</v>
      </c>
      <c r="K1061" t="s">
        <v>760</v>
      </c>
      <c r="L1061" t="str">
        <f t="shared" si="67"/>
        <v>Seminole</v>
      </c>
      <c r="M1061" t="s">
        <v>22</v>
      </c>
      <c r="N1061" t="str">
        <f>IF(M1061="", "", IFERROR(VLOOKUP(M1061, Data!$A$1:$B$5, 2, 0), "Unkown fuel"))</f>
        <v>very harmful</v>
      </c>
      <c r="O1061" t="s">
        <v>158</v>
      </c>
      <c r="P1061" t="s">
        <v>24</v>
      </c>
      <c r="Q1061" t="s">
        <v>25</v>
      </c>
      <c r="R1061" t="s">
        <v>496</v>
      </c>
      <c r="S1061">
        <v>1186</v>
      </c>
      <c r="T1061" t="s">
        <v>466</v>
      </c>
      <c r="U1061" t="s">
        <v>504</v>
      </c>
      <c r="V1061">
        <v>5</v>
      </c>
      <c r="W1061" t="s">
        <v>29</v>
      </c>
    </row>
    <row r="1062" spans="1:23" x14ac:dyDescent="0.3">
      <c r="A1062">
        <v>1092</v>
      </c>
      <c r="B1062" t="s">
        <v>239</v>
      </c>
      <c r="C1062">
        <v>2019</v>
      </c>
      <c r="D1062">
        <f t="shared" ca="1" si="64"/>
        <v>4</v>
      </c>
      <c r="E1062" s="5">
        <v>5400000</v>
      </c>
      <c r="F1062">
        <v>7500</v>
      </c>
      <c r="G1062" t="s">
        <v>124</v>
      </c>
      <c r="H1062" t="str">
        <f t="shared" si="65"/>
        <v>South</v>
      </c>
      <c r="I1062" t="s">
        <v>196</v>
      </c>
      <c r="J1062" t="str">
        <f t="shared" si="66"/>
        <v>Florida</v>
      </c>
      <c r="K1062" t="s">
        <v>760</v>
      </c>
      <c r="L1062" t="str">
        <f t="shared" si="67"/>
        <v>Seminole</v>
      </c>
      <c r="M1062" t="s">
        <v>22</v>
      </c>
      <c r="N1062" t="str">
        <f>IF(M1062="", "", IFERROR(VLOOKUP(M1062, Data!$A$1:$B$5, 2, 0), "Unkown fuel"))</f>
        <v>very harmful</v>
      </c>
      <c r="O1062" t="s">
        <v>158</v>
      </c>
      <c r="P1062" t="s">
        <v>154</v>
      </c>
      <c r="Q1062" t="s">
        <v>25</v>
      </c>
      <c r="R1062" t="s">
        <v>335</v>
      </c>
      <c r="S1062">
        <v>1995</v>
      </c>
      <c r="T1062" t="s">
        <v>336</v>
      </c>
      <c r="U1062" t="s">
        <v>334</v>
      </c>
      <c r="V1062">
        <v>5</v>
      </c>
      <c r="W1062" t="s">
        <v>29</v>
      </c>
    </row>
    <row r="1063" spans="1:23" x14ac:dyDescent="0.3">
      <c r="A1063">
        <v>1093</v>
      </c>
      <c r="B1063" t="s">
        <v>239</v>
      </c>
      <c r="C1063">
        <v>2019</v>
      </c>
      <c r="D1063">
        <f t="shared" ca="1" si="64"/>
        <v>4</v>
      </c>
      <c r="E1063" s="5">
        <v>5500000</v>
      </c>
      <c r="F1063">
        <v>8500</v>
      </c>
      <c r="G1063" t="s">
        <v>124</v>
      </c>
      <c r="H1063" t="str">
        <f t="shared" si="65"/>
        <v>South</v>
      </c>
      <c r="I1063" t="s">
        <v>196</v>
      </c>
      <c r="J1063" t="str">
        <f t="shared" si="66"/>
        <v>Florida</v>
      </c>
      <c r="K1063" t="s">
        <v>760</v>
      </c>
      <c r="L1063" t="str">
        <f t="shared" si="67"/>
        <v>Seminole</v>
      </c>
      <c r="M1063" t="s">
        <v>22</v>
      </c>
      <c r="N1063" t="str">
        <f>IF(M1063="", "", IFERROR(VLOOKUP(M1063, Data!$A$1:$B$5, 2, 0), "Unkown fuel"))</f>
        <v>very harmful</v>
      </c>
      <c r="O1063" t="s">
        <v>158</v>
      </c>
      <c r="P1063" t="s">
        <v>154</v>
      </c>
      <c r="Q1063" t="s">
        <v>25</v>
      </c>
      <c r="R1063" t="s">
        <v>335</v>
      </c>
      <c r="S1063">
        <v>1995</v>
      </c>
      <c r="T1063" t="s">
        <v>336</v>
      </c>
      <c r="U1063" t="s">
        <v>334</v>
      </c>
      <c r="V1063">
        <v>5</v>
      </c>
      <c r="W1063" t="s">
        <v>29</v>
      </c>
    </row>
    <row r="1064" spans="1:23" x14ac:dyDescent="0.3">
      <c r="A1064">
        <v>1094</v>
      </c>
      <c r="B1064" t="s">
        <v>37</v>
      </c>
      <c r="C1064">
        <v>2019</v>
      </c>
      <c r="D1064">
        <f t="shared" ca="1" si="64"/>
        <v>4</v>
      </c>
      <c r="E1064" s="5">
        <v>779000</v>
      </c>
      <c r="F1064">
        <v>7032</v>
      </c>
      <c r="G1064" t="s">
        <v>56</v>
      </c>
      <c r="H1064" t="str">
        <f t="shared" si="65"/>
        <v>West</v>
      </c>
      <c r="I1064" t="s">
        <v>758</v>
      </c>
      <c r="J1064" t="str">
        <f t="shared" si="66"/>
        <v>New Mexico</v>
      </c>
      <c r="K1064" t="s">
        <v>759</v>
      </c>
      <c r="L1064" t="str">
        <f t="shared" si="67"/>
        <v>Santa Fe</v>
      </c>
      <c r="M1064" t="s">
        <v>41</v>
      </c>
      <c r="N1064" t="str">
        <f>IF(M1064="", "", IFERROR(VLOOKUP(M1064, Data!$A$1:$B$5, 2, 0), "Unkown fuel"))</f>
        <v>harmful</v>
      </c>
      <c r="O1064" t="s">
        <v>526</v>
      </c>
      <c r="P1064" t="s">
        <v>154</v>
      </c>
      <c r="Q1064" t="s">
        <v>25</v>
      </c>
      <c r="R1064" t="s">
        <v>273</v>
      </c>
      <c r="S1064">
        <v>1199</v>
      </c>
      <c r="T1064" t="s">
        <v>216</v>
      </c>
      <c r="U1064" t="s">
        <v>452</v>
      </c>
      <c r="V1064">
        <v>5</v>
      </c>
      <c r="W1064" t="s">
        <v>29</v>
      </c>
    </row>
    <row r="1065" spans="1:23" x14ac:dyDescent="0.3">
      <c r="A1065">
        <v>1095</v>
      </c>
      <c r="B1065" t="s">
        <v>30</v>
      </c>
      <c r="C1065">
        <v>2016</v>
      </c>
      <c r="D1065">
        <f t="shared" ca="1" si="64"/>
        <v>7</v>
      </c>
      <c r="E1065" s="5">
        <v>645000</v>
      </c>
      <c r="F1065">
        <v>11000</v>
      </c>
      <c r="G1065" t="s">
        <v>124</v>
      </c>
      <c r="H1065" t="str">
        <f t="shared" si="65"/>
        <v>South</v>
      </c>
      <c r="I1065" t="s">
        <v>148</v>
      </c>
      <c r="J1065" t="str">
        <f t="shared" si="66"/>
        <v>North Carolina</v>
      </c>
      <c r="K1065" t="s">
        <v>761</v>
      </c>
      <c r="L1065" t="str">
        <f t="shared" si="67"/>
        <v>Gastonia</v>
      </c>
      <c r="M1065" t="s">
        <v>41</v>
      </c>
      <c r="N1065" t="str">
        <f>IF(M1065="", "", IFERROR(VLOOKUP(M1065, Data!$A$1:$B$5, 2, 0), "Unkown fuel"))</f>
        <v>harmful</v>
      </c>
      <c r="O1065" t="s">
        <v>158</v>
      </c>
      <c r="P1065" t="s">
        <v>154</v>
      </c>
      <c r="Q1065" t="s">
        <v>25</v>
      </c>
      <c r="R1065" t="s">
        <v>276</v>
      </c>
      <c r="S1065">
        <v>1598</v>
      </c>
      <c r="T1065" t="s">
        <v>366</v>
      </c>
      <c r="U1065" t="s">
        <v>257</v>
      </c>
      <c r="V1065">
        <v>5</v>
      </c>
      <c r="W1065" t="s">
        <v>29</v>
      </c>
    </row>
    <row r="1066" spans="1:23" x14ac:dyDescent="0.3">
      <c r="A1066">
        <v>1096</v>
      </c>
      <c r="B1066" t="s">
        <v>349</v>
      </c>
      <c r="C1066">
        <v>2018</v>
      </c>
      <c r="D1066">
        <f t="shared" ca="1" si="64"/>
        <v>5</v>
      </c>
      <c r="E1066" s="5">
        <v>2475000</v>
      </c>
      <c r="F1066">
        <v>2000</v>
      </c>
      <c r="G1066" t="s">
        <v>124</v>
      </c>
      <c r="H1066" t="str">
        <f t="shared" si="65"/>
        <v>South</v>
      </c>
      <c r="I1066" t="s">
        <v>148</v>
      </c>
      <c r="J1066" t="str">
        <f t="shared" si="66"/>
        <v>North Carolina</v>
      </c>
      <c r="K1066" t="s">
        <v>762</v>
      </c>
      <c r="L1066" t="str">
        <f t="shared" si="67"/>
        <v>Garner</v>
      </c>
      <c r="M1066" t="s">
        <v>22</v>
      </c>
      <c r="N1066" t="str">
        <f>IF(M1066="", "", IFERROR(VLOOKUP(M1066, Data!$A$1:$B$5, 2, 0), "Unkown fuel"))</f>
        <v>very harmful</v>
      </c>
      <c r="O1066" t="s">
        <v>158</v>
      </c>
      <c r="P1066" t="s">
        <v>154</v>
      </c>
      <c r="Q1066" t="s">
        <v>25</v>
      </c>
      <c r="R1066" t="s">
        <v>127</v>
      </c>
      <c r="S1066">
        <v>1984</v>
      </c>
      <c r="T1066" t="s">
        <v>358</v>
      </c>
      <c r="U1066" t="s">
        <v>529</v>
      </c>
      <c r="V1066">
        <v>5</v>
      </c>
      <c r="W1066" t="s">
        <v>29</v>
      </c>
    </row>
    <row r="1067" spans="1:23" x14ac:dyDescent="0.3">
      <c r="A1067">
        <v>1097</v>
      </c>
      <c r="B1067" t="s">
        <v>320</v>
      </c>
      <c r="C1067">
        <v>2017</v>
      </c>
      <c r="D1067">
        <f t="shared" ca="1" si="64"/>
        <v>6</v>
      </c>
      <c r="E1067" s="5">
        <v>2625000</v>
      </c>
      <c r="F1067">
        <v>9000</v>
      </c>
      <c r="G1067" t="s">
        <v>124</v>
      </c>
      <c r="H1067" t="str">
        <f t="shared" si="65"/>
        <v>South</v>
      </c>
      <c r="I1067" t="s">
        <v>148</v>
      </c>
      <c r="J1067" t="str">
        <f t="shared" si="66"/>
        <v>North Carolina</v>
      </c>
      <c r="K1067" t="s">
        <v>762</v>
      </c>
      <c r="L1067" t="str">
        <f t="shared" si="67"/>
        <v>Garner</v>
      </c>
      <c r="M1067" t="s">
        <v>22</v>
      </c>
      <c r="N1067" t="str">
        <f>IF(M1067="", "", IFERROR(VLOOKUP(M1067, Data!$A$1:$B$5, 2, 0), "Unkown fuel"))</f>
        <v>very harmful</v>
      </c>
      <c r="O1067" t="s">
        <v>158</v>
      </c>
      <c r="P1067" t="s">
        <v>154</v>
      </c>
      <c r="Q1067" t="s">
        <v>25</v>
      </c>
      <c r="R1067" t="s">
        <v>363</v>
      </c>
      <c r="S1067">
        <v>1999</v>
      </c>
      <c r="T1067" t="s">
        <v>322</v>
      </c>
      <c r="U1067" t="s">
        <v>323</v>
      </c>
      <c r="V1067">
        <v>5</v>
      </c>
      <c r="W1067" t="s">
        <v>29</v>
      </c>
    </row>
    <row r="1068" spans="1:23" x14ac:dyDescent="0.3">
      <c r="A1068">
        <v>1098</v>
      </c>
      <c r="B1068" t="s">
        <v>316</v>
      </c>
      <c r="C1068">
        <v>2019</v>
      </c>
      <c r="D1068">
        <f t="shared" ca="1" si="64"/>
        <v>4</v>
      </c>
      <c r="E1068" s="5">
        <v>5150000</v>
      </c>
      <c r="F1068">
        <v>20000</v>
      </c>
      <c r="G1068" t="s">
        <v>124</v>
      </c>
      <c r="H1068" t="str">
        <f t="shared" si="65"/>
        <v>South</v>
      </c>
      <c r="I1068" t="s">
        <v>148</v>
      </c>
      <c r="J1068" t="str">
        <f t="shared" si="66"/>
        <v>North Carolina</v>
      </c>
      <c r="K1068" t="s">
        <v>763</v>
      </c>
      <c r="L1068" t="str">
        <f t="shared" si="67"/>
        <v>Goldsboro</v>
      </c>
      <c r="M1068" t="s">
        <v>41</v>
      </c>
      <c r="N1068" t="str">
        <f>IF(M1068="", "", IFERROR(VLOOKUP(M1068, Data!$A$1:$B$5, 2, 0), "Unkown fuel"))</f>
        <v>harmful</v>
      </c>
      <c r="O1068" t="s">
        <v>158</v>
      </c>
      <c r="P1068" t="s">
        <v>154</v>
      </c>
      <c r="Q1068" t="s">
        <v>25</v>
      </c>
      <c r="R1068" t="s">
        <v>317</v>
      </c>
      <c r="S1068">
        <v>2487</v>
      </c>
      <c r="T1068" t="s">
        <v>318</v>
      </c>
      <c r="U1068" t="s">
        <v>319</v>
      </c>
      <c r="V1068">
        <v>5</v>
      </c>
      <c r="W1068" t="s">
        <v>29</v>
      </c>
    </row>
    <row r="1069" spans="1:23" x14ac:dyDescent="0.3">
      <c r="A1069">
        <v>1099</v>
      </c>
      <c r="B1069" t="s">
        <v>320</v>
      </c>
      <c r="C1069">
        <v>2017</v>
      </c>
      <c r="D1069">
        <f t="shared" ca="1" si="64"/>
        <v>6</v>
      </c>
      <c r="E1069" s="5">
        <v>3200000</v>
      </c>
      <c r="F1069">
        <v>45000</v>
      </c>
      <c r="G1069" t="s">
        <v>124</v>
      </c>
      <c r="H1069" t="str">
        <f t="shared" si="65"/>
        <v>South</v>
      </c>
      <c r="I1069" t="s">
        <v>148</v>
      </c>
      <c r="J1069" t="str">
        <f t="shared" si="66"/>
        <v>North Carolina</v>
      </c>
      <c r="K1069" t="s">
        <v>761</v>
      </c>
      <c r="L1069" t="str">
        <f t="shared" si="67"/>
        <v>Gastonia</v>
      </c>
      <c r="M1069" t="s">
        <v>22</v>
      </c>
      <c r="N1069" t="str">
        <f>IF(M1069="", "", IFERROR(VLOOKUP(M1069, Data!$A$1:$B$5, 2, 0), "Unkown fuel"))</f>
        <v>very harmful</v>
      </c>
      <c r="O1069" t="s">
        <v>158</v>
      </c>
      <c r="P1069" t="s">
        <v>154</v>
      </c>
      <c r="Q1069" t="s">
        <v>25</v>
      </c>
      <c r="R1069" t="s">
        <v>321</v>
      </c>
      <c r="S1069">
        <v>1999</v>
      </c>
      <c r="T1069" t="s">
        <v>322</v>
      </c>
      <c r="U1069" t="s">
        <v>323</v>
      </c>
      <c r="V1069">
        <v>5</v>
      </c>
      <c r="W1069" t="s">
        <v>29</v>
      </c>
    </row>
    <row r="1070" spans="1:23" x14ac:dyDescent="0.3">
      <c r="A1070">
        <v>1100</v>
      </c>
      <c r="B1070" t="s">
        <v>109</v>
      </c>
      <c r="C1070">
        <v>2015</v>
      </c>
      <c r="D1070">
        <f t="shared" ca="1" si="64"/>
        <v>8</v>
      </c>
      <c r="E1070" s="5">
        <v>503000</v>
      </c>
      <c r="F1070">
        <v>110000</v>
      </c>
      <c r="G1070" t="s">
        <v>124</v>
      </c>
      <c r="H1070" t="str">
        <f t="shared" si="65"/>
        <v>South</v>
      </c>
      <c r="I1070" t="s">
        <v>148</v>
      </c>
      <c r="J1070" t="str">
        <f t="shared" si="66"/>
        <v>North Carolina</v>
      </c>
      <c r="K1070" t="s">
        <v>764</v>
      </c>
      <c r="L1070" t="str">
        <f t="shared" si="67"/>
        <v>Greensboro</v>
      </c>
      <c r="M1070" t="s">
        <v>22</v>
      </c>
      <c r="N1070" t="str">
        <f>IF(M1070="", "", IFERROR(VLOOKUP(M1070, Data!$A$1:$B$5, 2, 0), "Unkown fuel"))</f>
        <v>very harmful</v>
      </c>
      <c r="O1070" t="s">
        <v>23</v>
      </c>
      <c r="P1070" t="s">
        <v>24</v>
      </c>
      <c r="Q1070" t="s">
        <v>25</v>
      </c>
      <c r="R1070" t="s">
        <v>426</v>
      </c>
      <c r="S1070">
        <v>2179</v>
      </c>
      <c r="T1070" t="s">
        <v>422</v>
      </c>
      <c r="U1070" t="s">
        <v>423</v>
      </c>
      <c r="V1070">
        <v>7</v>
      </c>
      <c r="W1070" t="s">
        <v>29</v>
      </c>
    </row>
    <row r="1071" spans="1:23" x14ac:dyDescent="0.3">
      <c r="A1071">
        <v>1101</v>
      </c>
      <c r="B1071" t="s">
        <v>349</v>
      </c>
      <c r="C1071">
        <v>2019</v>
      </c>
      <c r="D1071">
        <f t="shared" ca="1" si="64"/>
        <v>4</v>
      </c>
      <c r="E1071" s="5">
        <v>3800000</v>
      </c>
      <c r="F1071">
        <v>20000</v>
      </c>
      <c r="G1071" t="s">
        <v>124</v>
      </c>
      <c r="H1071" t="str">
        <f t="shared" si="65"/>
        <v>South</v>
      </c>
      <c r="I1071" t="s">
        <v>148</v>
      </c>
      <c r="J1071" t="str">
        <f t="shared" si="66"/>
        <v>North Carolina</v>
      </c>
      <c r="K1071" t="s">
        <v>764</v>
      </c>
      <c r="L1071" t="str">
        <f t="shared" si="67"/>
        <v>Greensboro</v>
      </c>
      <c r="M1071" t="s">
        <v>22</v>
      </c>
      <c r="N1071" t="str">
        <f>IF(M1071="", "", IFERROR(VLOOKUP(M1071, Data!$A$1:$B$5, 2, 0), "Unkown fuel"))</f>
        <v>very harmful</v>
      </c>
      <c r="O1071" t="s">
        <v>23</v>
      </c>
      <c r="P1071" t="s">
        <v>154</v>
      </c>
      <c r="Q1071" t="s">
        <v>25</v>
      </c>
      <c r="R1071" t="s">
        <v>347</v>
      </c>
      <c r="S1071">
        <v>1969</v>
      </c>
      <c r="T1071" t="s">
        <v>336</v>
      </c>
      <c r="U1071" t="s">
        <v>350</v>
      </c>
      <c r="V1071">
        <v>5</v>
      </c>
      <c r="W1071" t="s">
        <v>29</v>
      </c>
    </row>
    <row r="1072" spans="1:23" x14ac:dyDescent="0.3">
      <c r="A1072">
        <v>1102</v>
      </c>
      <c r="B1072" t="s">
        <v>65</v>
      </c>
      <c r="C1072">
        <v>2016</v>
      </c>
      <c r="D1072">
        <f t="shared" ca="1" si="64"/>
        <v>7</v>
      </c>
      <c r="E1072" s="5">
        <v>2000000</v>
      </c>
      <c r="F1072">
        <v>68089</v>
      </c>
      <c r="G1072" t="s">
        <v>124</v>
      </c>
      <c r="H1072" t="str">
        <f t="shared" si="65"/>
        <v>South</v>
      </c>
      <c r="I1072" t="s">
        <v>148</v>
      </c>
      <c r="J1072" t="str">
        <f t="shared" si="66"/>
        <v>North Carolina</v>
      </c>
      <c r="K1072" t="s">
        <v>764</v>
      </c>
      <c r="L1072" t="str">
        <f t="shared" si="67"/>
        <v>Greensboro</v>
      </c>
      <c r="M1072" t="s">
        <v>41</v>
      </c>
      <c r="N1072" t="str">
        <f>IF(M1072="", "", IFERROR(VLOOKUP(M1072, Data!$A$1:$B$5, 2, 0), "Unkown fuel"))</f>
        <v>harmful</v>
      </c>
      <c r="O1072" t="s">
        <v>526</v>
      </c>
      <c r="P1072" t="s">
        <v>154</v>
      </c>
      <c r="Q1072" t="s">
        <v>25</v>
      </c>
      <c r="R1072" t="s">
        <v>376</v>
      </c>
      <c r="S1072">
        <v>2494</v>
      </c>
      <c r="T1072" t="s">
        <v>377</v>
      </c>
      <c r="U1072" t="s">
        <v>378</v>
      </c>
      <c r="V1072">
        <v>5</v>
      </c>
      <c r="W1072" t="s">
        <v>29</v>
      </c>
    </row>
    <row r="1073" spans="1:23" x14ac:dyDescent="0.3">
      <c r="A1073">
        <v>1103</v>
      </c>
      <c r="B1073" t="s">
        <v>18</v>
      </c>
      <c r="C1073">
        <v>2013</v>
      </c>
      <c r="D1073">
        <f t="shared" ca="1" si="64"/>
        <v>10</v>
      </c>
      <c r="E1073" s="5">
        <v>225000</v>
      </c>
      <c r="F1073">
        <v>58343</v>
      </c>
      <c r="G1073" t="s">
        <v>124</v>
      </c>
      <c r="H1073" t="str">
        <f t="shared" si="65"/>
        <v>South</v>
      </c>
      <c r="I1073" t="s">
        <v>148</v>
      </c>
      <c r="J1073" t="str">
        <f t="shared" si="66"/>
        <v>North Carolina</v>
      </c>
      <c r="K1073" t="s">
        <v>761</v>
      </c>
      <c r="L1073" t="str">
        <f t="shared" si="67"/>
        <v>Gastonia</v>
      </c>
      <c r="M1073" t="s">
        <v>41</v>
      </c>
      <c r="N1073" t="str">
        <f>IF(M1073="", "", IFERROR(VLOOKUP(M1073, Data!$A$1:$B$5, 2, 0), "Unkown fuel"))</f>
        <v>harmful</v>
      </c>
      <c r="O1073" t="s">
        <v>526</v>
      </c>
      <c r="P1073" t="s">
        <v>24</v>
      </c>
      <c r="Q1073" t="s">
        <v>25</v>
      </c>
      <c r="R1073" t="s">
        <v>262</v>
      </c>
      <c r="S1073">
        <v>998</v>
      </c>
      <c r="T1073" t="s">
        <v>166</v>
      </c>
      <c r="U1073" t="s">
        <v>141</v>
      </c>
      <c r="V1073">
        <v>5</v>
      </c>
      <c r="W1073" t="s">
        <v>29</v>
      </c>
    </row>
    <row r="1074" spans="1:23" x14ac:dyDescent="0.3">
      <c r="A1074">
        <v>1104</v>
      </c>
      <c r="B1074" t="s">
        <v>18</v>
      </c>
      <c r="C1074">
        <v>2018</v>
      </c>
      <c r="D1074">
        <f t="shared" ca="1" si="64"/>
        <v>5</v>
      </c>
      <c r="E1074" s="5">
        <v>740000</v>
      </c>
      <c r="F1074">
        <v>38817</v>
      </c>
      <c r="G1074" t="s">
        <v>124</v>
      </c>
      <c r="H1074" t="str">
        <f t="shared" si="65"/>
        <v>South</v>
      </c>
      <c r="I1074" t="s">
        <v>148</v>
      </c>
      <c r="J1074" t="str">
        <f t="shared" si="66"/>
        <v>North Carolina</v>
      </c>
      <c r="K1074" t="s">
        <v>761</v>
      </c>
      <c r="L1074" t="str">
        <f t="shared" si="67"/>
        <v>Gastonia</v>
      </c>
      <c r="M1074" t="s">
        <v>22</v>
      </c>
      <c r="N1074" t="str">
        <f>IF(M1074="", "", IFERROR(VLOOKUP(M1074, Data!$A$1:$B$5, 2, 0), "Unkown fuel"))</f>
        <v>very harmful</v>
      </c>
      <c r="O1074" t="s">
        <v>158</v>
      </c>
      <c r="P1074" t="s">
        <v>24</v>
      </c>
      <c r="Q1074" t="s">
        <v>25</v>
      </c>
      <c r="R1074" t="s">
        <v>527</v>
      </c>
      <c r="S1074">
        <v>1248</v>
      </c>
      <c r="T1074" t="s">
        <v>27</v>
      </c>
      <c r="U1074" t="s">
        <v>28</v>
      </c>
      <c r="V1074">
        <v>5</v>
      </c>
      <c r="W1074" t="s">
        <v>29</v>
      </c>
    </row>
    <row r="1075" spans="1:23" x14ac:dyDescent="0.3">
      <c r="A1075">
        <v>1105</v>
      </c>
      <c r="B1075" t="s">
        <v>37</v>
      </c>
      <c r="C1075">
        <v>2016</v>
      </c>
      <c r="D1075">
        <f t="shared" ca="1" si="64"/>
        <v>7</v>
      </c>
      <c r="E1075" s="5">
        <v>550000</v>
      </c>
      <c r="F1075">
        <v>56494</v>
      </c>
      <c r="G1075" t="s">
        <v>124</v>
      </c>
      <c r="H1075" t="str">
        <f t="shared" si="65"/>
        <v>South</v>
      </c>
      <c r="I1075" t="s">
        <v>148</v>
      </c>
      <c r="J1075" t="str">
        <f t="shared" si="66"/>
        <v>North Carolina</v>
      </c>
      <c r="K1075" t="s">
        <v>765</v>
      </c>
      <c r="L1075" t="str">
        <f t="shared" si="67"/>
        <v>Greenville</v>
      </c>
      <c r="M1075" t="s">
        <v>41</v>
      </c>
      <c r="N1075" t="str">
        <f>IF(M1075="", "", IFERROR(VLOOKUP(M1075, Data!$A$1:$B$5, 2, 0), "Unkown fuel"))</f>
        <v>harmful</v>
      </c>
      <c r="O1075" t="s">
        <v>526</v>
      </c>
      <c r="P1075" t="s">
        <v>24</v>
      </c>
      <c r="Q1075" t="s">
        <v>25</v>
      </c>
      <c r="R1075" t="s">
        <v>121</v>
      </c>
      <c r="S1075">
        <v>1199</v>
      </c>
      <c r="T1075" t="s">
        <v>434</v>
      </c>
      <c r="U1075" t="s">
        <v>452</v>
      </c>
      <c r="V1075">
        <v>5</v>
      </c>
      <c r="W1075" t="s">
        <v>29</v>
      </c>
    </row>
    <row r="1076" spans="1:23" x14ac:dyDescent="0.3">
      <c r="A1076">
        <v>1106</v>
      </c>
      <c r="B1076" t="s">
        <v>65</v>
      </c>
      <c r="C1076">
        <v>2013</v>
      </c>
      <c r="D1076">
        <f t="shared" ca="1" si="64"/>
        <v>10</v>
      </c>
      <c r="E1076" s="5">
        <v>750000</v>
      </c>
      <c r="F1076">
        <v>79328</v>
      </c>
      <c r="G1076" t="s">
        <v>124</v>
      </c>
      <c r="H1076" t="str">
        <f t="shared" si="65"/>
        <v>South</v>
      </c>
      <c r="I1076" t="s">
        <v>148</v>
      </c>
      <c r="J1076" t="str">
        <f t="shared" si="66"/>
        <v>North Carolina</v>
      </c>
      <c r="K1076" t="s">
        <v>765</v>
      </c>
      <c r="L1076" t="str">
        <f t="shared" si="67"/>
        <v>Greenville</v>
      </c>
      <c r="M1076" t="s">
        <v>22</v>
      </c>
      <c r="N1076" t="str">
        <f>IF(M1076="", "", IFERROR(VLOOKUP(M1076, Data!$A$1:$B$5, 2, 0), "Unkown fuel"))</f>
        <v>very harmful</v>
      </c>
      <c r="O1076" t="s">
        <v>526</v>
      </c>
      <c r="P1076" t="s">
        <v>24</v>
      </c>
      <c r="Q1076" t="s">
        <v>33</v>
      </c>
      <c r="R1076" t="s">
        <v>170</v>
      </c>
      <c r="S1076">
        <v>2494</v>
      </c>
      <c r="T1076" t="s">
        <v>190</v>
      </c>
      <c r="U1076" t="s">
        <v>191</v>
      </c>
      <c r="V1076">
        <v>7</v>
      </c>
      <c r="W1076" t="s">
        <v>29</v>
      </c>
    </row>
    <row r="1077" spans="1:23" x14ac:dyDescent="0.3">
      <c r="A1077">
        <v>1107</v>
      </c>
      <c r="B1077" t="s">
        <v>18</v>
      </c>
      <c r="C1077">
        <v>2019</v>
      </c>
      <c r="D1077">
        <f t="shared" ca="1" si="64"/>
        <v>4</v>
      </c>
      <c r="E1077" s="5">
        <v>650000</v>
      </c>
      <c r="F1077">
        <v>5621</v>
      </c>
      <c r="G1077" t="s">
        <v>124</v>
      </c>
      <c r="H1077" t="str">
        <f t="shared" si="65"/>
        <v>South</v>
      </c>
      <c r="I1077" t="s">
        <v>148</v>
      </c>
      <c r="J1077" t="str">
        <f t="shared" si="66"/>
        <v>North Carolina</v>
      </c>
      <c r="K1077" t="s">
        <v>764</v>
      </c>
      <c r="L1077" t="str">
        <f t="shared" si="67"/>
        <v>Greensboro</v>
      </c>
      <c r="M1077" t="s">
        <v>41</v>
      </c>
      <c r="N1077" t="str">
        <f>IF(M1077="", "", IFERROR(VLOOKUP(M1077, Data!$A$1:$B$5, 2, 0), "Unkown fuel"))</f>
        <v>harmful</v>
      </c>
      <c r="O1077" t="s">
        <v>526</v>
      </c>
      <c r="P1077" t="s">
        <v>154</v>
      </c>
      <c r="Q1077" t="s">
        <v>25</v>
      </c>
      <c r="R1077" t="s">
        <v>222</v>
      </c>
      <c r="S1077">
        <v>1197</v>
      </c>
      <c r="T1077" t="s">
        <v>265</v>
      </c>
      <c r="U1077" t="s">
        <v>266</v>
      </c>
      <c r="V1077">
        <v>5</v>
      </c>
      <c r="W1077" t="s">
        <v>29</v>
      </c>
    </row>
    <row r="1078" spans="1:23" x14ac:dyDescent="0.3">
      <c r="A1078">
        <v>1108</v>
      </c>
      <c r="B1078" t="s">
        <v>65</v>
      </c>
      <c r="C1078">
        <v>2017</v>
      </c>
      <c r="D1078">
        <f t="shared" ca="1" si="64"/>
        <v>6</v>
      </c>
      <c r="E1078" s="5">
        <v>625000</v>
      </c>
      <c r="F1078">
        <v>25538</v>
      </c>
      <c r="G1078" t="s">
        <v>124</v>
      </c>
      <c r="H1078" t="str">
        <f t="shared" si="65"/>
        <v>South</v>
      </c>
      <c r="I1078" t="s">
        <v>148</v>
      </c>
      <c r="J1078" t="str">
        <f t="shared" si="66"/>
        <v>North Carolina</v>
      </c>
      <c r="K1078" t="s">
        <v>765</v>
      </c>
      <c r="L1078" t="str">
        <f t="shared" si="67"/>
        <v>Greenville</v>
      </c>
      <c r="M1078" t="s">
        <v>41</v>
      </c>
      <c r="N1078" t="str">
        <f>IF(M1078="", "", IFERROR(VLOOKUP(M1078, Data!$A$1:$B$5, 2, 0), "Unkown fuel"))</f>
        <v>harmful</v>
      </c>
      <c r="O1078" t="s">
        <v>526</v>
      </c>
      <c r="P1078" t="s">
        <v>24</v>
      </c>
      <c r="Q1078" t="s">
        <v>25</v>
      </c>
      <c r="R1078" t="s">
        <v>335</v>
      </c>
      <c r="S1078">
        <v>1496</v>
      </c>
      <c r="T1078" t="s">
        <v>100</v>
      </c>
      <c r="U1078" t="s">
        <v>528</v>
      </c>
      <c r="V1078">
        <v>5</v>
      </c>
      <c r="W1078" t="s">
        <v>29</v>
      </c>
    </row>
    <row r="1079" spans="1:23" x14ac:dyDescent="0.3">
      <c r="A1079">
        <v>1109</v>
      </c>
      <c r="B1079" t="s">
        <v>18</v>
      </c>
      <c r="C1079">
        <v>2018</v>
      </c>
      <c r="D1079">
        <f t="shared" ca="1" si="64"/>
        <v>5</v>
      </c>
      <c r="E1079" s="5">
        <v>600000</v>
      </c>
      <c r="F1079">
        <v>69779</v>
      </c>
      <c r="G1079" t="s">
        <v>124</v>
      </c>
      <c r="H1079" t="str">
        <f t="shared" si="65"/>
        <v>South</v>
      </c>
      <c r="I1079" t="s">
        <v>148</v>
      </c>
      <c r="J1079" t="str">
        <f t="shared" si="66"/>
        <v>North Carolina</v>
      </c>
      <c r="K1079" t="s">
        <v>764</v>
      </c>
      <c r="L1079" t="str">
        <f t="shared" si="67"/>
        <v>Greensboro</v>
      </c>
      <c r="M1079" t="s">
        <v>41</v>
      </c>
      <c r="N1079" t="str">
        <f>IF(M1079="", "", IFERROR(VLOOKUP(M1079, Data!$A$1:$B$5, 2, 0), "Unkown fuel"))</f>
        <v>harmful</v>
      </c>
      <c r="O1079" t="s">
        <v>158</v>
      </c>
      <c r="P1079" t="s">
        <v>154</v>
      </c>
      <c r="Q1079" t="s">
        <v>25</v>
      </c>
      <c r="R1079" t="s">
        <v>222</v>
      </c>
      <c r="S1079">
        <v>1197</v>
      </c>
      <c r="T1079" t="s">
        <v>265</v>
      </c>
      <c r="U1079" t="s">
        <v>266</v>
      </c>
      <c r="V1079">
        <v>5</v>
      </c>
      <c r="W1079" t="s">
        <v>29</v>
      </c>
    </row>
    <row r="1080" spans="1:23" x14ac:dyDescent="0.3">
      <c r="A1080">
        <v>1110</v>
      </c>
      <c r="B1080" t="s">
        <v>46</v>
      </c>
      <c r="C1080">
        <v>2017</v>
      </c>
      <c r="D1080">
        <f t="shared" ca="1" si="64"/>
        <v>6</v>
      </c>
      <c r="E1080" s="5">
        <v>450000</v>
      </c>
      <c r="F1080">
        <v>56290</v>
      </c>
      <c r="G1080" t="s">
        <v>124</v>
      </c>
      <c r="H1080" t="str">
        <f t="shared" si="65"/>
        <v>South</v>
      </c>
      <c r="I1080" t="s">
        <v>148</v>
      </c>
      <c r="J1080" t="str">
        <f t="shared" si="66"/>
        <v>North Carolina</v>
      </c>
      <c r="K1080" t="s">
        <v>763</v>
      </c>
      <c r="L1080" t="str">
        <f t="shared" si="67"/>
        <v>Goldsboro</v>
      </c>
      <c r="M1080" t="s">
        <v>22</v>
      </c>
      <c r="N1080" t="str">
        <f>IF(M1080="", "", IFERROR(VLOOKUP(M1080, Data!$A$1:$B$5, 2, 0), "Unkown fuel"))</f>
        <v>very harmful</v>
      </c>
      <c r="O1080" t="s">
        <v>158</v>
      </c>
      <c r="P1080" t="s">
        <v>24</v>
      </c>
      <c r="Q1080" t="s">
        <v>25</v>
      </c>
      <c r="R1080" t="s">
        <v>496</v>
      </c>
      <c r="S1080">
        <v>1186</v>
      </c>
      <c r="T1080" t="s">
        <v>466</v>
      </c>
      <c r="U1080" t="s">
        <v>504</v>
      </c>
      <c r="V1080">
        <v>5</v>
      </c>
      <c r="W1080" t="s">
        <v>29</v>
      </c>
    </row>
    <row r="1081" spans="1:23" x14ac:dyDescent="0.3">
      <c r="A1081">
        <v>1111</v>
      </c>
      <c r="B1081" t="s">
        <v>239</v>
      </c>
      <c r="C1081">
        <v>2019</v>
      </c>
      <c r="D1081">
        <f t="shared" ca="1" si="64"/>
        <v>4</v>
      </c>
      <c r="E1081" s="5">
        <v>5400000</v>
      </c>
      <c r="F1081">
        <v>7500</v>
      </c>
      <c r="G1081" t="s">
        <v>124</v>
      </c>
      <c r="H1081" t="str">
        <f t="shared" si="65"/>
        <v>South</v>
      </c>
      <c r="I1081" t="s">
        <v>148</v>
      </c>
      <c r="J1081" t="str">
        <f t="shared" si="66"/>
        <v>North Carolina</v>
      </c>
      <c r="K1081" t="s">
        <v>764</v>
      </c>
      <c r="L1081" t="str">
        <f t="shared" si="67"/>
        <v>Greensboro</v>
      </c>
      <c r="M1081" t="s">
        <v>22</v>
      </c>
      <c r="N1081" t="str">
        <f>IF(M1081="", "", IFERROR(VLOOKUP(M1081, Data!$A$1:$B$5, 2, 0), "Unkown fuel"))</f>
        <v>very harmful</v>
      </c>
      <c r="O1081" t="s">
        <v>158</v>
      </c>
      <c r="P1081" t="s">
        <v>154</v>
      </c>
      <c r="Q1081" t="s">
        <v>25</v>
      </c>
      <c r="R1081" t="s">
        <v>335</v>
      </c>
      <c r="S1081">
        <v>1995</v>
      </c>
      <c r="T1081" t="s">
        <v>336</v>
      </c>
      <c r="U1081" t="s">
        <v>334</v>
      </c>
      <c r="V1081">
        <v>5</v>
      </c>
      <c r="W1081" t="s">
        <v>29</v>
      </c>
    </row>
    <row r="1082" spans="1:23" x14ac:dyDescent="0.3">
      <c r="A1082">
        <v>1112</v>
      </c>
      <c r="B1082" t="s">
        <v>239</v>
      </c>
      <c r="C1082">
        <v>2019</v>
      </c>
      <c r="D1082">
        <f t="shared" ca="1" si="64"/>
        <v>4</v>
      </c>
      <c r="E1082" s="5">
        <v>5500000</v>
      </c>
      <c r="F1082">
        <v>8500</v>
      </c>
      <c r="G1082" t="s">
        <v>124</v>
      </c>
      <c r="H1082" t="str">
        <f t="shared" si="65"/>
        <v>South</v>
      </c>
      <c r="I1082" t="s">
        <v>148</v>
      </c>
      <c r="J1082" t="str">
        <f t="shared" si="66"/>
        <v>North Carolina</v>
      </c>
      <c r="K1082" t="s">
        <v>763</v>
      </c>
      <c r="L1082" t="str">
        <f t="shared" si="67"/>
        <v>Goldsboro</v>
      </c>
      <c r="M1082" t="s">
        <v>22</v>
      </c>
      <c r="N1082" t="str">
        <f>IF(M1082="", "", IFERROR(VLOOKUP(M1082, Data!$A$1:$B$5, 2, 0), "Unkown fuel"))</f>
        <v>very harmful</v>
      </c>
      <c r="O1082" t="s">
        <v>158</v>
      </c>
      <c r="P1082" t="s">
        <v>154</v>
      </c>
      <c r="Q1082" t="s">
        <v>25</v>
      </c>
      <c r="R1082" t="s">
        <v>335</v>
      </c>
      <c r="S1082">
        <v>1995</v>
      </c>
      <c r="T1082" t="s">
        <v>336</v>
      </c>
      <c r="U1082" t="s">
        <v>334</v>
      </c>
      <c r="V1082">
        <v>5</v>
      </c>
      <c r="W1082" t="s">
        <v>29</v>
      </c>
    </row>
    <row r="1083" spans="1:23" x14ac:dyDescent="0.3">
      <c r="A1083">
        <v>1113</v>
      </c>
      <c r="B1083" t="s">
        <v>37</v>
      </c>
      <c r="C1083">
        <v>2019</v>
      </c>
      <c r="D1083">
        <f t="shared" ca="1" si="64"/>
        <v>4</v>
      </c>
      <c r="E1083" s="5">
        <v>779000</v>
      </c>
      <c r="F1083">
        <v>7032</v>
      </c>
      <c r="G1083" t="s">
        <v>124</v>
      </c>
      <c r="H1083" t="str">
        <f t="shared" si="65"/>
        <v>South</v>
      </c>
      <c r="I1083" t="s">
        <v>148</v>
      </c>
      <c r="J1083" t="str">
        <f t="shared" si="66"/>
        <v>North Carolina</v>
      </c>
      <c r="K1083" t="s">
        <v>763</v>
      </c>
      <c r="L1083" t="str">
        <f t="shared" si="67"/>
        <v>Goldsboro</v>
      </c>
      <c r="M1083" t="s">
        <v>41</v>
      </c>
      <c r="N1083" t="str">
        <f>IF(M1083="", "", IFERROR(VLOOKUP(M1083, Data!$A$1:$B$5, 2, 0), "Unkown fuel"))</f>
        <v>harmful</v>
      </c>
      <c r="O1083" t="s">
        <v>526</v>
      </c>
      <c r="P1083" t="s">
        <v>154</v>
      </c>
      <c r="Q1083" t="s">
        <v>25</v>
      </c>
      <c r="R1083" t="s">
        <v>273</v>
      </c>
      <c r="S1083">
        <v>1199</v>
      </c>
      <c r="T1083" t="s">
        <v>216</v>
      </c>
      <c r="U1083" t="s">
        <v>452</v>
      </c>
      <c r="V1083">
        <v>5</v>
      </c>
      <c r="W1083" t="s">
        <v>29</v>
      </c>
    </row>
    <row r="1084" spans="1:23" x14ac:dyDescent="0.3">
      <c r="A1084">
        <v>1114</v>
      </c>
      <c r="B1084" t="s">
        <v>30</v>
      </c>
      <c r="C1084">
        <v>2016</v>
      </c>
      <c r="D1084">
        <f t="shared" ca="1" si="64"/>
        <v>7</v>
      </c>
      <c r="E1084" s="5">
        <v>645000</v>
      </c>
      <c r="F1084">
        <v>11000</v>
      </c>
      <c r="G1084" t="s">
        <v>124</v>
      </c>
      <c r="H1084" t="str">
        <f t="shared" si="65"/>
        <v>South</v>
      </c>
      <c r="I1084" t="s">
        <v>148</v>
      </c>
      <c r="J1084" t="str">
        <f t="shared" si="66"/>
        <v>North Carolina</v>
      </c>
      <c r="K1084" t="s">
        <v>763</v>
      </c>
      <c r="L1084" t="str">
        <f t="shared" si="67"/>
        <v>Goldsboro</v>
      </c>
      <c r="M1084" t="s">
        <v>41</v>
      </c>
      <c r="N1084" t="str">
        <f>IF(M1084="", "", IFERROR(VLOOKUP(M1084, Data!$A$1:$B$5, 2, 0), "Unkown fuel"))</f>
        <v>harmful</v>
      </c>
      <c r="O1084" t="s">
        <v>158</v>
      </c>
      <c r="P1084" t="s">
        <v>154</v>
      </c>
      <c r="Q1084" t="s">
        <v>25</v>
      </c>
      <c r="R1084" t="s">
        <v>276</v>
      </c>
      <c r="S1084">
        <v>1598</v>
      </c>
      <c r="T1084" t="s">
        <v>366</v>
      </c>
      <c r="U1084" t="s">
        <v>257</v>
      </c>
      <c r="V1084">
        <v>5</v>
      </c>
      <c r="W1084" t="s">
        <v>29</v>
      </c>
    </row>
    <row r="1085" spans="1:23" x14ac:dyDescent="0.3">
      <c r="A1085">
        <v>1115</v>
      </c>
      <c r="B1085" t="s">
        <v>349</v>
      </c>
      <c r="C1085">
        <v>2018</v>
      </c>
      <c r="D1085">
        <f t="shared" ca="1" si="64"/>
        <v>5</v>
      </c>
      <c r="E1085" s="5">
        <v>2475000</v>
      </c>
      <c r="F1085">
        <v>2000</v>
      </c>
      <c r="G1085" t="s">
        <v>124</v>
      </c>
      <c r="H1085" t="str">
        <f t="shared" si="65"/>
        <v>South</v>
      </c>
      <c r="I1085" t="s">
        <v>148</v>
      </c>
      <c r="J1085" t="str">
        <f t="shared" si="66"/>
        <v>North Carolina</v>
      </c>
      <c r="K1085" t="s">
        <v>763</v>
      </c>
      <c r="L1085" t="str">
        <f t="shared" si="67"/>
        <v>Goldsboro</v>
      </c>
      <c r="M1085" t="s">
        <v>22</v>
      </c>
      <c r="N1085" t="str">
        <f>IF(M1085="", "", IFERROR(VLOOKUP(M1085, Data!$A$1:$B$5, 2, 0), "Unkown fuel"))</f>
        <v>very harmful</v>
      </c>
      <c r="O1085" t="s">
        <v>158</v>
      </c>
      <c r="P1085" t="s">
        <v>154</v>
      </c>
      <c r="Q1085" t="s">
        <v>25</v>
      </c>
      <c r="R1085" t="s">
        <v>127</v>
      </c>
      <c r="S1085">
        <v>1984</v>
      </c>
      <c r="T1085" t="s">
        <v>358</v>
      </c>
      <c r="U1085" t="s">
        <v>529</v>
      </c>
      <c r="V1085">
        <v>5</v>
      </c>
      <c r="W1085" t="s">
        <v>29</v>
      </c>
    </row>
    <row r="1086" spans="1:23" x14ac:dyDescent="0.3">
      <c r="A1086">
        <v>1116</v>
      </c>
      <c r="B1086" t="s">
        <v>320</v>
      </c>
      <c r="C1086">
        <v>2017</v>
      </c>
      <c r="D1086">
        <f t="shared" ca="1" si="64"/>
        <v>6</v>
      </c>
      <c r="E1086" s="5">
        <v>2625000</v>
      </c>
      <c r="F1086">
        <v>9000</v>
      </c>
      <c r="G1086" t="s">
        <v>124</v>
      </c>
      <c r="H1086" t="str">
        <f t="shared" si="65"/>
        <v>South</v>
      </c>
      <c r="I1086" t="s">
        <v>148</v>
      </c>
      <c r="J1086" t="str">
        <f t="shared" si="66"/>
        <v>North Carolina</v>
      </c>
      <c r="K1086" t="s">
        <v>763</v>
      </c>
      <c r="L1086" t="str">
        <f t="shared" si="67"/>
        <v>Goldsboro</v>
      </c>
      <c r="M1086" t="s">
        <v>22</v>
      </c>
      <c r="N1086" t="str">
        <f>IF(M1086="", "", IFERROR(VLOOKUP(M1086, Data!$A$1:$B$5, 2, 0), "Unkown fuel"))</f>
        <v>very harmful</v>
      </c>
      <c r="O1086" t="s">
        <v>158</v>
      </c>
      <c r="P1086" t="s">
        <v>154</v>
      </c>
      <c r="Q1086" t="s">
        <v>25</v>
      </c>
      <c r="R1086" t="s">
        <v>363</v>
      </c>
      <c r="S1086">
        <v>1999</v>
      </c>
      <c r="T1086" t="s">
        <v>322</v>
      </c>
      <c r="U1086" t="s">
        <v>323</v>
      </c>
      <c r="V1086">
        <v>5</v>
      </c>
      <c r="W1086" t="s">
        <v>29</v>
      </c>
    </row>
    <row r="1087" spans="1:23" x14ac:dyDescent="0.3">
      <c r="A1087">
        <v>1117</v>
      </c>
      <c r="B1087" t="s">
        <v>316</v>
      </c>
      <c r="C1087">
        <v>2019</v>
      </c>
      <c r="D1087">
        <f t="shared" ca="1" si="64"/>
        <v>4</v>
      </c>
      <c r="E1087" s="5">
        <v>5150000</v>
      </c>
      <c r="F1087">
        <v>20000</v>
      </c>
      <c r="G1087" t="s">
        <v>19</v>
      </c>
      <c r="H1087" t="str">
        <f t="shared" si="65"/>
        <v>East</v>
      </c>
      <c r="I1087" t="s">
        <v>31</v>
      </c>
      <c r="J1087" t="str">
        <f t="shared" si="66"/>
        <v>New York</v>
      </c>
      <c r="K1087" t="s">
        <v>766</v>
      </c>
      <c r="L1087" t="str">
        <f t="shared" si="67"/>
        <v>Elmira</v>
      </c>
      <c r="M1087" t="s">
        <v>41</v>
      </c>
      <c r="N1087" t="str">
        <f>IF(M1087="", "", IFERROR(VLOOKUP(M1087, Data!$A$1:$B$5, 2, 0), "Unkown fuel"))</f>
        <v>harmful</v>
      </c>
      <c r="O1087" t="s">
        <v>158</v>
      </c>
      <c r="P1087" t="s">
        <v>154</v>
      </c>
      <c r="Q1087" t="s">
        <v>25</v>
      </c>
      <c r="R1087" t="s">
        <v>317</v>
      </c>
      <c r="S1087">
        <v>2487</v>
      </c>
      <c r="T1087" t="s">
        <v>318</v>
      </c>
      <c r="U1087" t="s">
        <v>319</v>
      </c>
      <c r="V1087">
        <v>5</v>
      </c>
      <c r="W1087" t="s">
        <v>29</v>
      </c>
    </row>
    <row r="1088" spans="1:23" x14ac:dyDescent="0.3">
      <c r="A1088">
        <v>1118</v>
      </c>
      <c r="B1088" t="s">
        <v>320</v>
      </c>
      <c r="C1088">
        <v>2017</v>
      </c>
      <c r="D1088">
        <f t="shared" ca="1" si="64"/>
        <v>6</v>
      </c>
      <c r="E1088" s="5">
        <v>3200000</v>
      </c>
      <c r="F1088">
        <v>45000</v>
      </c>
      <c r="G1088" t="s">
        <v>19</v>
      </c>
      <c r="H1088" t="str">
        <f t="shared" si="65"/>
        <v>East</v>
      </c>
      <c r="I1088" t="s">
        <v>767</v>
      </c>
      <c r="J1088" t="str">
        <f t="shared" si="66"/>
        <v>Maryland</v>
      </c>
      <c r="K1088" t="s">
        <v>768</v>
      </c>
      <c r="L1088" t="str">
        <f t="shared" si="67"/>
        <v>Dundalk</v>
      </c>
      <c r="M1088" t="s">
        <v>22</v>
      </c>
      <c r="N1088" t="str">
        <f>IF(M1088="", "", IFERROR(VLOOKUP(M1088, Data!$A$1:$B$5, 2, 0), "Unkown fuel"))</f>
        <v>very harmful</v>
      </c>
      <c r="O1088" t="s">
        <v>158</v>
      </c>
      <c r="P1088" t="s">
        <v>154</v>
      </c>
      <c r="Q1088" t="s">
        <v>25</v>
      </c>
      <c r="R1088" t="s">
        <v>321</v>
      </c>
      <c r="S1088">
        <v>1999</v>
      </c>
      <c r="T1088" t="s">
        <v>322</v>
      </c>
      <c r="U1088" t="s">
        <v>323</v>
      </c>
      <c r="V1088">
        <v>5</v>
      </c>
      <c r="W1088" t="s">
        <v>29</v>
      </c>
    </row>
    <row r="1089" spans="1:23" x14ac:dyDescent="0.3">
      <c r="A1089">
        <v>1119</v>
      </c>
      <c r="B1089" t="s">
        <v>109</v>
      </c>
      <c r="C1089">
        <v>2015</v>
      </c>
      <c r="D1089">
        <f t="shared" ca="1" si="64"/>
        <v>8</v>
      </c>
      <c r="E1089" s="5">
        <v>503000</v>
      </c>
      <c r="F1089">
        <v>110000</v>
      </c>
      <c r="G1089" t="s">
        <v>19</v>
      </c>
      <c r="H1089" t="str">
        <f t="shared" si="65"/>
        <v>East</v>
      </c>
      <c r="I1089" t="s">
        <v>767</v>
      </c>
      <c r="J1089" t="str">
        <f t="shared" si="66"/>
        <v>Maryland</v>
      </c>
      <c r="K1089" t="s">
        <v>768</v>
      </c>
      <c r="L1089" t="str">
        <f t="shared" si="67"/>
        <v>Dundalk</v>
      </c>
      <c r="M1089" t="s">
        <v>22</v>
      </c>
      <c r="N1089" t="str">
        <f>IF(M1089="", "", IFERROR(VLOOKUP(M1089, Data!$A$1:$B$5, 2, 0), "Unkown fuel"))</f>
        <v>very harmful</v>
      </c>
      <c r="O1089" t="s">
        <v>23</v>
      </c>
      <c r="P1089" t="s">
        <v>24</v>
      </c>
      <c r="Q1089" t="s">
        <v>25</v>
      </c>
      <c r="R1089" t="s">
        <v>426</v>
      </c>
      <c r="S1089">
        <v>2179</v>
      </c>
      <c r="T1089" t="s">
        <v>422</v>
      </c>
      <c r="U1089" t="s">
        <v>423</v>
      </c>
      <c r="V1089">
        <v>7</v>
      </c>
      <c r="W1089" t="s">
        <v>29</v>
      </c>
    </row>
    <row r="1090" spans="1:23" x14ac:dyDescent="0.3">
      <c r="A1090">
        <v>1120</v>
      </c>
      <c r="B1090" t="s">
        <v>349</v>
      </c>
      <c r="C1090">
        <v>2019</v>
      </c>
      <c r="D1090">
        <f t="shared" ref="D1090:D1153" ca="1" si="68">TRUNC(YEARFRAC(DATE(C1090,1,1), TODAY(), 1))</f>
        <v>4</v>
      </c>
      <c r="E1090" s="5">
        <v>3800000</v>
      </c>
      <c r="F1090">
        <v>20000</v>
      </c>
      <c r="G1090" t="s">
        <v>19</v>
      </c>
      <c r="H1090" t="str">
        <f t="shared" ref="H1090:H1153" si="69">TRIM(G1090)</f>
        <v>East</v>
      </c>
      <c r="I1090" t="s">
        <v>31</v>
      </c>
      <c r="J1090" t="str">
        <f t="shared" ref="J1090:J1153" si="70">TRIM(I1090)</f>
        <v>New York</v>
      </c>
      <c r="K1090" t="s">
        <v>766</v>
      </c>
      <c r="L1090" t="str">
        <f t="shared" ref="L1090:L1153" si="71">TRIM(K1090)</f>
        <v>Elmira</v>
      </c>
      <c r="M1090" t="s">
        <v>22</v>
      </c>
      <c r="N1090" t="str">
        <f>IF(M1090="", "", IFERROR(VLOOKUP(M1090, Data!$A$1:$B$5, 2, 0), "Unkown fuel"))</f>
        <v>very harmful</v>
      </c>
      <c r="O1090" t="s">
        <v>23</v>
      </c>
      <c r="P1090" t="s">
        <v>154</v>
      </c>
      <c r="Q1090" t="s">
        <v>25</v>
      </c>
      <c r="R1090" t="s">
        <v>347</v>
      </c>
      <c r="S1090">
        <v>1969</v>
      </c>
      <c r="T1090" t="s">
        <v>336</v>
      </c>
      <c r="U1090" t="s">
        <v>350</v>
      </c>
      <c r="V1090">
        <v>5</v>
      </c>
      <c r="W1090" t="s">
        <v>29</v>
      </c>
    </row>
    <row r="1091" spans="1:23" x14ac:dyDescent="0.3">
      <c r="A1091">
        <v>1121</v>
      </c>
      <c r="B1091" t="s">
        <v>65</v>
      </c>
      <c r="C1091">
        <v>2016</v>
      </c>
      <c r="D1091">
        <f t="shared" ca="1" si="68"/>
        <v>7</v>
      </c>
      <c r="E1091" s="5">
        <v>2000000</v>
      </c>
      <c r="F1091">
        <v>68089</v>
      </c>
      <c r="G1091" t="s">
        <v>19</v>
      </c>
      <c r="H1091" t="str">
        <f t="shared" si="69"/>
        <v>East</v>
      </c>
      <c r="I1091" t="s">
        <v>767</v>
      </c>
      <c r="J1091" t="str">
        <f t="shared" si="70"/>
        <v>Maryland</v>
      </c>
      <c r="K1091" t="s">
        <v>768</v>
      </c>
      <c r="L1091" t="str">
        <f t="shared" si="71"/>
        <v>Dundalk</v>
      </c>
      <c r="M1091" t="s">
        <v>41</v>
      </c>
      <c r="N1091" t="str">
        <f>IF(M1091="", "", IFERROR(VLOOKUP(M1091, Data!$A$1:$B$5, 2, 0), "Unkown fuel"))</f>
        <v>harmful</v>
      </c>
      <c r="O1091" t="s">
        <v>526</v>
      </c>
      <c r="P1091" t="s">
        <v>154</v>
      </c>
      <c r="Q1091" t="s">
        <v>25</v>
      </c>
      <c r="R1091" t="s">
        <v>376</v>
      </c>
      <c r="S1091">
        <v>2494</v>
      </c>
      <c r="T1091" t="s">
        <v>377</v>
      </c>
      <c r="U1091" t="s">
        <v>378</v>
      </c>
      <c r="V1091">
        <v>5</v>
      </c>
      <c r="W1091" t="s">
        <v>29</v>
      </c>
    </row>
    <row r="1092" spans="1:23" x14ac:dyDescent="0.3">
      <c r="A1092">
        <v>1122</v>
      </c>
      <c r="B1092" t="s">
        <v>18</v>
      </c>
      <c r="C1092">
        <v>2013</v>
      </c>
      <c r="D1092">
        <f t="shared" ca="1" si="68"/>
        <v>10</v>
      </c>
      <c r="E1092" s="5">
        <v>225000</v>
      </c>
      <c r="F1092">
        <v>58343</v>
      </c>
      <c r="G1092" t="s">
        <v>19</v>
      </c>
      <c r="H1092" t="str">
        <f t="shared" si="69"/>
        <v>East</v>
      </c>
      <c r="I1092" t="s">
        <v>31</v>
      </c>
      <c r="J1092" t="str">
        <f t="shared" si="70"/>
        <v>New York</v>
      </c>
      <c r="K1092" t="s">
        <v>769</v>
      </c>
      <c r="L1092" t="str">
        <f t="shared" si="71"/>
        <v>East Meadow</v>
      </c>
      <c r="M1092" t="s">
        <v>41</v>
      </c>
      <c r="N1092" t="str">
        <f>IF(M1092="", "", IFERROR(VLOOKUP(M1092, Data!$A$1:$B$5, 2, 0), "Unkown fuel"))</f>
        <v>harmful</v>
      </c>
      <c r="O1092" t="s">
        <v>526</v>
      </c>
      <c r="P1092" t="s">
        <v>24</v>
      </c>
      <c r="Q1092" t="s">
        <v>25</v>
      </c>
      <c r="R1092" t="s">
        <v>262</v>
      </c>
      <c r="S1092">
        <v>998</v>
      </c>
      <c r="T1092" t="s">
        <v>166</v>
      </c>
      <c r="U1092" t="s">
        <v>141</v>
      </c>
      <c r="V1092">
        <v>5</v>
      </c>
      <c r="W1092" t="s">
        <v>29</v>
      </c>
    </row>
    <row r="1093" spans="1:23" x14ac:dyDescent="0.3">
      <c r="A1093">
        <v>1123</v>
      </c>
      <c r="B1093" t="s">
        <v>18</v>
      </c>
      <c r="C1093">
        <v>2018</v>
      </c>
      <c r="D1093">
        <f t="shared" ca="1" si="68"/>
        <v>5</v>
      </c>
      <c r="E1093" s="5">
        <v>740000</v>
      </c>
      <c r="F1093">
        <v>38817</v>
      </c>
      <c r="G1093" t="s">
        <v>19</v>
      </c>
      <c r="H1093" t="str">
        <f t="shared" si="69"/>
        <v>East</v>
      </c>
      <c r="I1093" t="s">
        <v>31</v>
      </c>
      <c r="J1093" t="str">
        <f t="shared" si="70"/>
        <v>New York</v>
      </c>
      <c r="K1093" t="s">
        <v>769</v>
      </c>
      <c r="L1093" t="str">
        <f t="shared" si="71"/>
        <v>East Meadow</v>
      </c>
      <c r="M1093" t="s">
        <v>22</v>
      </c>
      <c r="N1093" t="str">
        <f>IF(M1093="", "", IFERROR(VLOOKUP(M1093, Data!$A$1:$B$5, 2, 0), "Unkown fuel"))</f>
        <v>very harmful</v>
      </c>
      <c r="O1093" t="s">
        <v>158</v>
      </c>
      <c r="P1093" t="s">
        <v>24</v>
      </c>
      <c r="Q1093" t="s">
        <v>25</v>
      </c>
      <c r="R1093" t="s">
        <v>527</v>
      </c>
      <c r="S1093">
        <v>1248</v>
      </c>
      <c r="T1093" t="s">
        <v>27</v>
      </c>
      <c r="U1093" t="s">
        <v>28</v>
      </c>
      <c r="V1093">
        <v>5</v>
      </c>
      <c r="W1093" t="s">
        <v>29</v>
      </c>
    </row>
    <row r="1094" spans="1:23" x14ac:dyDescent="0.3">
      <c r="A1094">
        <v>1124</v>
      </c>
      <c r="B1094" t="s">
        <v>37</v>
      </c>
      <c r="C1094">
        <v>2016</v>
      </c>
      <c r="D1094">
        <f t="shared" ca="1" si="68"/>
        <v>7</v>
      </c>
      <c r="E1094" s="5">
        <v>550000</v>
      </c>
      <c r="F1094">
        <v>56494</v>
      </c>
      <c r="G1094" t="s">
        <v>19</v>
      </c>
      <c r="H1094" t="str">
        <f t="shared" si="69"/>
        <v>East</v>
      </c>
      <c r="I1094" t="s">
        <v>31</v>
      </c>
      <c r="J1094" t="str">
        <f t="shared" si="70"/>
        <v>New York</v>
      </c>
      <c r="K1094" t="s">
        <v>766</v>
      </c>
      <c r="L1094" t="str">
        <f t="shared" si="71"/>
        <v>Elmira</v>
      </c>
      <c r="M1094" t="s">
        <v>41</v>
      </c>
      <c r="N1094" t="str">
        <f>IF(M1094="", "", IFERROR(VLOOKUP(M1094, Data!$A$1:$B$5, 2, 0), "Unkown fuel"))</f>
        <v>harmful</v>
      </c>
      <c r="O1094" t="s">
        <v>526</v>
      </c>
      <c r="P1094" t="s">
        <v>24</v>
      </c>
      <c r="Q1094" t="s">
        <v>25</v>
      </c>
      <c r="R1094" t="s">
        <v>121</v>
      </c>
      <c r="S1094">
        <v>1199</v>
      </c>
      <c r="T1094" t="s">
        <v>434</v>
      </c>
      <c r="U1094" t="s">
        <v>452</v>
      </c>
      <c r="V1094">
        <v>5</v>
      </c>
      <c r="W1094" t="s">
        <v>29</v>
      </c>
    </row>
    <row r="1095" spans="1:23" x14ac:dyDescent="0.3">
      <c r="A1095">
        <v>1125</v>
      </c>
      <c r="B1095" t="s">
        <v>65</v>
      </c>
      <c r="C1095">
        <v>2013</v>
      </c>
      <c r="D1095">
        <f t="shared" ca="1" si="68"/>
        <v>10</v>
      </c>
      <c r="E1095" s="5">
        <v>750000</v>
      </c>
      <c r="F1095">
        <v>79328</v>
      </c>
      <c r="G1095" t="s">
        <v>19</v>
      </c>
      <c r="H1095" t="str">
        <f t="shared" si="69"/>
        <v>East</v>
      </c>
      <c r="I1095" t="s">
        <v>31</v>
      </c>
      <c r="J1095" t="str">
        <f t="shared" si="70"/>
        <v>New York</v>
      </c>
      <c r="K1095" t="s">
        <v>766</v>
      </c>
      <c r="L1095" t="str">
        <f t="shared" si="71"/>
        <v>Elmira</v>
      </c>
      <c r="M1095" t="s">
        <v>22</v>
      </c>
      <c r="N1095" t="str">
        <f>IF(M1095="", "", IFERROR(VLOOKUP(M1095, Data!$A$1:$B$5, 2, 0), "Unkown fuel"))</f>
        <v>very harmful</v>
      </c>
      <c r="O1095" t="s">
        <v>526</v>
      </c>
      <c r="P1095" t="s">
        <v>24</v>
      </c>
      <c r="Q1095" t="s">
        <v>33</v>
      </c>
      <c r="R1095" t="s">
        <v>170</v>
      </c>
      <c r="S1095">
        <v>2494</v>
      </c>
      <c r="T1095" t="s">
        <v>190</v>
      </c>
      <c r="U1095" t="s">
        <v>191</v>
      </c>
      <c r="V1095">
        <v>7</v>
      </c>
      <c r="W1095" t="s">
        <v>29</v>
      </c>
    </row>
    <row r="1096" spans="1:23" x14ac:dyDescent="0.3">
      <c r="A1096">
        <v>1126</v>
      </c>
      <c r="B1096" t="s">
        <v>18</v>
      </c>
      <c r="C1096">
        <v>2019</v>
      </c>
      <c r="D1096">
        <f t="shared" ca="1" si="68"/>
        <v>4</v>
      </c>
      <c r="E1096" s="5">
        <v>650000</v>
      </c>
      <c r="F1096">
        <v>5621</v>
      </c>
      <c r="G1096" t="s">
        <v>19</v>
      </c>
      <c r="H1096" t="str">
        <f t="shared" si="69"/>
        <v>East</v>
      </c>
      <c r="I1096" t="s">
        <v>31</v>
      </c>
      <c r="J1096" t="str">
        <f t="shared" si="70"/>
        <v>New York</v>
      </c>
      <c r="K1096" t="s">
        <v>766</v>
      </c>
      <c r="L1096" t="str">
        <f t="shared" si="71"/>
        <v>Elmira</v>
      </c>
      <c r="M1096" t="s">
        <v>41</v>
      </c>
      <c r="N1096" t="str">
        <f>IF(M1096="", "", IFERROR(VLOOKUP(M1096, Data!$A$1:$B$5, 2, 0), "Unkown fuel"))</f>
        <v>harmful</v>
      </c>
      <c r="O1096" t="s">
        <v>526</v>
      </c>
      <c r="P1096" t="s">
        <v>154</v>
      </c>
      <c r="Q1096" t="s">
        <v>25</v>
      </c>
      <c r="R1096" t="s">
        <v>222</v>
      </c>
      <c r="S1096">
        <v>1197</v>
      </c>
      <c r="T1096" t="s">
        <v>265</v>
      </c>
      <c r="U1096" t="s">
        <v>266</v>
      </c>
      <c r="V1096">
        <v>5</v>
      </c>
      <c r="W1096" t="s">
        <v>29</v>
      </c>
    </row>
    <row r="1097" spans="1:23" x14ac:dyDescent="0.3">
      <c r="A1097">
        <v>1127</v>
      </c>
      <c r="B1097" t="s">
        <v>65</v>
      </c>
      <c r="C1097">
        <v>2017</v>
      </c>
      <c r="D1097">
        <f t="shared" ca="1" si="68"/>
        <v>6</v>
      </c>
      <c r="E1097" s="5">
        <v>625000</v>
      </c>
      <c r="F1097">
        <v>25538</v>
      </c>
      <c r="G1097" t="s">
        <v>56</v>
      </c>
      <c r="H1097" t="str">
        <f t="shared" si="69"/>
        <v>West</v>
      </c>
      <c r="I1097" t="s">
        <v>770</v>
      </c>
      <c r="J1097" t="str">
        <f t="shared" si="70"/>
        <v>Montana</v>
      </c>
      <c r="K1097" t="s">
        <v>771</v>
      </c>
      <c r="L1097" t="str">
        <f t="shared" si="71"/>
        <v>Kalispell</v>
      </c>
      <c r="M1097" t="s">
        <v>41</v>
      </c>
      <c r="N1097" t="str">
        <f>IF(M1097="", "", IFERROR(VLOOKUP(M1097, Data!$A$1:$B$5, 2, 0), "Unkown fuel"))</f>
        <v>harmful</v>
      </c>
      <c r="O1097" t="s">
        <v>526</v>
      </c>
      <c r="P1097" t="s">
        <v>24</v>
      </c>
      <c r="Q1097" t="s">
        <v>25</v>
      </c>
      <c r="R1097" t="s">
        <v>335</v>
      </c>
      <c r="S1097">
        <v>1496</v>
      </c>
      <c r="T1097" t="s">
        <v>100</v>
      </c>
      <c r="U1097" t="s">
        <v>528</v>
      </c>
      <c r="V1097">
        <v>5</v>
      </c>
      <c r="W1097" t="s">
        <v>29</v>
      </c>
    </row>
    <row r="1098" spans="1:23" x14ac:dyDescent="0.3">
      <c r="A1098">
        <v>1128</v>
      </c>
      <c r="B1098" t="s">
        <v>18</v>
      </c>
      <c r="C1098">
        <v>2018</v>
      </c>
      <c r="D1098">
        <f t="shared" ca="1" si="68"/>
        <v>5</v>
      </c>
      <c r="E1098" s="5">
        <v>600000</v>
      </c>
      <c r="F1098">
        <v>69779</v>
      </c>
      <c r="G1098" t="s">
        <v>56</v>
      </c>
      <c r="H1098" t="str">
        <f t="shared" si="69"/>
        <v>West</v>
      </c>
      <c r="I1098" t="s">
        <v>770</v>
      </c>
      <c r="J1098" t="str">
        <f t="shared" si="70"/>
        <v>Montana</v>
      </c>
      <c r="K1098" t="s">
        <v>771</v>
      </c>
      <c r="L1098" t="str">
        <f t="shared" si="71"/>
        <v>Kalispell</v>
      </c>
      <c r="M1098" t="s">
        <v>41</v>
      </c>
      <c r="N1098" t="str">
        <f>IF(M1098="", "", IFERROR(VLOOKUP(M1098, Data!$A$1:$B$5, 2, 0), "Unkown fuel"))</f>
        <v>harmful</v>
      </c>
      <c r="O1098" t="s">
        <v>158</v>
      </c>
      <c r="P1098" t="s">
        <v>154</v>
      </c>
      <c r="Q1098" t="s">
        <v>25</v>
      </c>
      <c r="R1098" t="s">
        <v>222</v>
      </c>
      <c r="S1098">
        <v>1197</v>
      </c>
      <c r="T1098" t="s">
        <v>265</v>
      </c>
      <c r="U1098" t="s">
        <v>266</v>
      </c>
      <c r="V1098">
        <v>5</v>
      </c>
      <c r="W1098" t="s">
        <v>29</v>
      </c>
    </row>
    <row r="1099" spans="1:23" x14ac:dyDescent="0.3">
      <c r="A1099">
        <v>1129</v>
      </c>
      <c r="B1099" t="s">
        <v>46</v>
      </c>
      <c r="C1099">
        <v>2017</v>
      </c>
      <c r="D1099">
        <f t="shared" ca="1" si="68"/>
        <v>6</v>
      </c>
      <c r="E1099" s="5">
        <v>450000</v>
      </c>
      <c r="F1099">
        <v>56290</v>
      </c>
      <c r="G1099" t="s">
        <v>19</v>
      </c>
      <c r="H1099" t="str">
        <f t="shared" si="69"/>
        <v>East</v>
      </c>
      <c r="I1099" t="s">
        <v>767</v>
      </c>
      <c r="J1099" t="str">
        <f t="shared" si="70"/>
        <v>Maryland</v>
      </c>
      <c r="K1099" t="s">
        <v>768</v>
      </c>
      <c r="L1099" t="str">
        <f t="shared" si="71"/>
        <v>Dundalk</v>
      </c>
      <c r="M1099" t="s">
        <v>22</v>
      </c>
      <c r="N1099" t="str">
        <f>IF(M1099="", "", IFERROR(VLOOKUP(M1099, Data!$A$1:$B$5, 2, 0), "Unkown fuel"))</f>
        <v>very harmful</v>
      </c>
      <c r="O1099" t="s">
        <v>158</v>
      </c>
      <c r="P1099" t="s">
        <v>24</v>
      </c>
      <c r="Q1099" t="s">
        <v>25</v>
      </c>
      <c r="R1099" t="s">
        <v>496</v>
      </c>
      <c r="S1099">
        <v>1186</v>
      </c>
      <c r="T1099" t="s">
        <v>466</v>
      </c>
      <c r="U1099" t="s">
        <v>504</v>
      </c>
      <c r="V1099">
        <v>5</v>
      </c>
      <c r="W1099" t="s">
        <v>29</v>
      </c>
    </row>
    <row r="1100" spans="1:23" x14ac:dyDescent="0.3">
      <c r="A1100">
        <v>1130</v>
      </c>
      <c r="B1100" t="s">
        <v>239</v>
      </c>
      <c r="C1100">
        <v>2019</v>
      </c>
      <c r="D1100">
        <f t="shared" ca="1" si="68"/>
        <v>4</v>
      </c>
      <c r="E1100" s="5">
        <v>5400000</v>
      </c>
      <c r="F1100">
        <v>7500</v>
      </c>
      <c r="G1100" t="s">
        <v>19</v>
      </c>
      <c r="H1100" t="str">
        <f t="shared" si="69"/>
        <v>East</v>
      </c>
      <c r="I1100" t="s">
        <v>767</v>
      </c>
      <c r="J1100" t="str">
        <f t="shared" si="70"/>
        <v>Maryland</v>
      </c>
      <c r="K1100" t="s">
        <v>768</v>
      </c>
      <c r="L1100" t="str">
        <f t="shared" si="71"/>
        <v>Dundalk</v>
      </c>
      <c r="M1100" t="s">
        <v>22</v>
      </c>
      <c r="N1100" t="str">
        <f>IF(M1100="", "", IFERROR(VLOOKUP(M1100, Data!$A$1:$B$5, 2, 0), "Unkown fuel"))</f>
        <v>very harmful</v>
      </c>
      <c r="O1100" t="s">
        <v>158</v>
      </c>
      <c r="P1100" t="s">
        <v>154</v>
      </c>
      <c r="Q1100" t="s">
        <v>25</v>
      </c>
      <c r="R1100" t="s">
        <v>335</v>
      </c>
      <c r="S1100">
        <v>1995</v>
      </c>
      <c r="T1100" t="s">
        <v>336</v>
      </c>
      <c r="U1100" t="s">
        <v>334</v>
      </c>
      <c r="V1100">
        <v>5</v>
      </c>
      <c r="W1100" t="s">
        <v>29</v>
      </c>
    </row>
    <row r="1101" spans="1:23" x14ac:dyDescent="0.3">
      <c r="A1101">
        <v>1131</v>
      </c>
      <c r="B1101" t="s">
        <v>239</v>
      </c>
      <c r="C1101">
        <v>2019</v>
      </c>
      <c r="D1101">
        <f t="shared" ca="1" si="68"/>
        <v>4</v>
      </c>
      <c r="E1101" s="5">
        <v>5500000</v>
      </c>
      <c r="F1101">
        <v>8500</v>
      </c>
      <c r="G1101" t="s">
        <v>56</v>
      </c>
      <c r="H1101" t="str">
        <f t="shared" si="69"/>
        <v>West</v>
      </c>
      <c r="I1101" t="s">
        <v>770</v>
      </c>
      <c r="J1101" t="str">
        <f t="shared" si="70"/>
        <v>Montana</v>
      </c>
      <c r="K1101" t="s">
        <v>771</v>
      </c>
      <c r="L1101" t="str">
        <f t="shared" si="71"/>
        <v>Kalispell</v>
      </c>
      <c r="M1101" t="s">
        <v>22</v>
      </c>
      <c r="N1101" t="str">
        <f>IF(M1101="", "", IFERROR(VLOOKUP(M1101, Data!$A$1:$B$5, 2, 0), "Unkown fuel"))</f>
        <v>very harmful</v>
      </c>
      <c r="O1101" t="s">
        <v>158</v>
      </c>
      <c r="P1101" t="s">
        <v>154</v>
      </c>
      <c r="Q1101" t="s">
        <v>25</v>
      </c>
      <c r="R1101" t="s">
        <v>335</v>
      </c>
      <c r="S1101">
        <v>1995</v>
      </c>
      <c r="T1101" t="s">
        <v>336</v>
      </c>
      <c r="U1101" t="s">
        <v>334</v>
      </c>
      <c r="V1101">
        <v>5</v>
      </c>
      <c r="W1101" t="s">
        <v>29</v>
      </c>
    </row>
    <row r="1102" spans="1:23" x14ac:dyDescent="0.3">
      <c r="A1102">
        <v>1132</v>
      </c>
      <c r="B1102" t="s">
        <v>37</v>
      </c>
      <c r="C1102">
        <v>2019</v>
      </c>
      <c r="D1102">
        <f t="shared" ca="1" si="68"/>
        <v>4</v>
      </c>
      <c r="E1102" s="5">
        <v>779000</v>
      </c>
      <c r="F1102">
        <v>7032</v>
      </c>
      <c r="G1102" t="s">
        <v>56</v>
      </c>
      <c r="H1102" t="str">
        <f t="shared" si="69"/>
        <v>West</v>
      </c>
      <c r="I1102" t="s">
        <v>770</v>
      </c>
      <c r="J1102" t="str">
        <f t="shared" si="70"/>
        <v>Montana</v>
      </c>
      <c r="K1102" t="s">
        <v>771</v>
      </c>
      <c r="L1102" t="str">
        <f t="shared" si="71"/>
        <v>Kalispell</v>
      </c>
      <c r="M1102" t="s">
        <v>41</v>
      </c>
      <c r="N1102" t="str">
        <f>IF(M1102="", "", IFERROR(VLOOKUP(M1102, Data!$A$1:$B$5, 2, 0), "Unkown fuel"))</f>
        <v>harmful</v>
      </c>
      <c r="O1102" t="s">
        <v>526</v>
      </c>
      <c r="P1102" t="s">
        <v>154</v>
      </c>
      <c r="Q1102" t="s">
        <v>25</v>
      </c>
      <c r="R1102" t="s">
        <v>273</v>
      </c>
      <c r="S1102">
        <v>1199</v>
      </c>
      <c r="T1102" t="s">
        <v>216</v>
      </c>
      <c r="U1102" t="s">
        <v>452</v>
      </c>
      <c r="V1102">
        <v>5</v>
      </c>
      <c r="W1102" t="s">
        <v>29</v>
      </c>
    </row>
    <row r="1103" spans="1:23" x14ac:dyDescent="0.3">
      <c r="A1103">
        <v>1133</v>
      </c>
      <c r="B1103" t="s">
        <v>30</v>
      </c>
      <c r="C1103">
        <v>2016</v>
      </c>
      <c r="D1103">
        <f t="shared" ca="1" si="68"/>
        <v>7</v>
      </c>
      <c r="E1103" s="5">
        <v>645000</v>
      </c>
      <c r="F1103">
        <v>11000</v>
      </c>
      <c r="G1103" t="s">
        <v>56</v>
      </c>
      <c r="H1103" t="str">
        <f t="shared" si="69"/>
        <v>West</v>
      </c>
      <c r="I1103" t="s">
        <v>770</v>
      </c>
      <c r="J1103" t="str">
        <f t="shared" si="70"/>
        <v>Montana</v>
      </c>
      <c r="K1103" t="s">
        <v>771</v>
      </c>
      <c r="L1103" t="str">
        <f t="shared" si="71"/>
        <v>Kalispell</v>
      </c>
      <c r="M1103" t="s">
        <v>41</v>
      </c>
      <c r="N1103" t="str">
        <f>IF(M1103="", "", IFERROR(VLOOKUP(M1103, Data!$A$1:$B$5, 2, 0), "Unkown fuel"))</f>
        <v>harmful</v>
      </c>
      <c r="O1103" t="s">
        <v>158</v>
      </c>
      <c r="P1103" t="s">
        <v>154</v>
      </c>
      <c r="Q1103" t="s">
        <v>25</v>
      </c>
      <c r="R1103" t="s">
        <v>276</v>
      </c>
      <c r="S1103">
        <v>1598</v>
      </c>
      <c r="T1103" t="s">
        <v>366</v>
      </c>
      <c r="U1103" t="s">
        <v>257</v>
      </c>
      <c r="V1103">
        <v>5</v>
      </c>
      <c r="W1103" t="s">
        <v>29</v>
      </c>
    </row>
    <row r="1104" spans="1:23" x14ac:dyDescent="0.3">
      <c r="A1104">
        <v>1134</v>
      </c>
      <c r="B1104" t="s">
        <v>349</v>
      </c>
      <c r="C1104">
        <v>2018</v>
      </c>
      <c r="D1104">
        <f t="shared" ca="1" si="68"/>
        <v>5</v>
      </c>
      <c r="E1104" s="5">
        <v>2475000</v>
      </c>
      <c r="F1104">
        <v>2000</v>
      </c>
      <c r="G1104" t="s">
        <v>19</v>
      </c>
      <c r="H1104" t="str">
        <f t="shared" si="69"/>
        <v>East</v>
      </c>
      <c r="I1104" t="s">
        <v>767</v>
      </c>
      <c r="J1104" t="str">
        <f t="shared" si="70"/>
        <v>Maryland</v>
      </c>
      <c r="K1104" t="s">
        <v>768</v>
      </c>
      <c r="L1104" t="str">
        <f t="shared" si="71"/>
        <v>Dundalk</v>
      </c>
      <c r="M1104" t="s">
        <v>22</v>
      </c>
      <c r="N1104" t="str">
        <f>IF(M1104="", "", IFERROR(VLOOKUP(M1104, Data!$A$1:$B$5, 2, 0), "Unkown fuel"))</f>
        <v>very harmful</v>
      </c>
      <c r="O1104" t="s">
        <v>158</v>
      </c>
      <c r="P1104" t="s">
        <v>154</v>
      </c>
      <c r="Q1104" t="s">
        <v>25</v>
      </c>
      <c r="R1104" t="s">
        <v>127</v>
      </c>
      <c r="S1104">
        <v>1984</v>
      </c>
      <c r="T1104" t="s">
        <v>358</v>
      </c>
      <c r="U1104" t="s">
        <v>529</v>
      </c>
      <c r="V1104">
        <v>5</v>
      </c>
      <c r="W1104" t="s">
        <v>29</v>
      </c>
    </row>
    <row r="1105" spans="1:23" x14ac:dyDescent="0.3">
      <c r="A1105">
        <v>1135</v>
      </c>
      <c r="B1105" t="s">
        <v>320</v>
      </c>
      <c r="C1105">
        <v>2017</v>
      </c>
      <c r="D1105">
        <f t="shared" ca="1" si="68"/>
        <v>6</v>
      </c>
      <c r="E1105" s="5">
        <v>2625000</v>
      </c>
      <c r="F1105">
        <v>9000</v>
      </c>
      <c r="G1105" t="s">
        <v>19</v>
      </c>
      <c r="H1105" t="str">
        <f t="shared" si="69"/>
        <v>East</v>
      </c>
      <c r="I1105" t="s">
        <v>31</v>
      </c>
      <c r="J1105" t="str">
        <f t="shared" si="70"/>
        <v>New York</v>
      </c>
      <c r="K1105" t="s">
        <v>766</v>
      </c>
      <c r="L1105" t="str">
        <f t="shared" si="71"/>
        <v>Elmira</v>
      </c>
      <c r="M1105" t="s">
        <v>22</v>
      </c>
      <c r="N1105" t="str">
        <f>IF(M1105="", "", IFERROR(VLOOKUP(M1105, Data!$A$1:$B$5, 2, 0), "Unkown fuel"))</f>
        <v>very harmful</v>
      </c>
      <c r="O1105" t="s">
        <v>158</v>
      </c>
      <c r="P1105" t="s">
        <v>154</v>
      </c>
      <c r="Q1105" t="s">
        <v>25</v>
      </c>
      <c r="R1105" t="s">
        <v>363</v>
      </c>
      <c r="S1105">
        <v>1999</v>
      </c>
      <c r="T1105" t="s">
        <v>322</v>
      </c>
      <c r="U1105" t="s">
        <v>323</v>
      </c>
      <c r="V1105">
        <v>5</v>
      </c>
      <c r="W1105" t="s">
        <v>29</v>
      </c>
    </row>
    <row r="1106" spans="1:23" x14ac:dyDescent="0.3">
      <c r="A1106">
        <v>1136</v>
      </c>
      <c r="B1106" t="s">
        <v>316</v>
      </c>
      <c r="C1106">
        <v>2019</v>
      </c>
      <c r="D1106">
        <f t="shared" ca="1" si="68"/>
        <v>4</v>
      </c>
      <c r="E1106" s="5">
        <v>5150000</v>
      </c>
      <c r="F1106">
        <v>20000</v>
      </c>
      <c r="G1106" t="s">
        <v>19</v>
      </c>
      <c r="H1106" t="str">
        <f t="shared" si="69"/>
        <v>East</v>
      </c>
      <c r="I1106" t="s">
        <v>31</v>
      </c>
      <c r="J1106" t="str">
        <f t="shared" si="70"/>
        <v>New York</v>
      </c>
      <c r="K1106" t="s">
        <v>766</v>
      </c>
      <c r="L1106" t="str">
        <f t="shared" si="71"/>
        <v>Elmira</v>
      </c>
      <c r="M1106" t="s">
        <v>41</v>
      </c>
      <c r="N1106" t="str">
        <f>IF(M1106="", "", IFERROR(VLOOKUP(M1106, Data!$A$1:$B$5, 2, 0), "Unkown fuel"))</f>
        <v>harmful</v>
      </c>
      <c r="O1106" t="s">
        <v>158</v>
      </c>
      <c r="P1106" t="s">
        <v>154</v>
      </c>
      <c r="Q1106" t="s">
        <v>25</v>
      </c>
      <c r="R1106" t="s">
        <v>317</v>
      </c>
      <c r="S1106">
        <v>2487</v>
      </c>
      <c r="T1106" t="s">
        <v>318</v>
      </c>
      <c r="U1106" t="s">
        <v>319</v>
      </c>
      <c r="V1106">
        <v>5</v>
      </c>
      <c r="W1106" t="s">
        <v>29</v>
      </c>
    </row>
    <row r="1107" spans="1:23" x14ac:dyDescent="0.3">
      <c r="A1107">
        <v>1137</v>
      </c>
      <c r="B1107" t="s">
        <v>320</v>
      </c>
      <c r="C1107">
        <v>2017</v>
      </c>
      <c r="D1107">
        <f t="shared" ca="1" si="68"/>
        <v>6</v>
      </c>
      <c r="E1107" s="5">
        <v>3200000</v>
      </c>
      <c r="F1107">
        <v>45000</v>
      </c>
      <c r="G1107" t="s">
        <v>19</v>
      </c>
      <c r="H1107" t="str">
        <f t="shared" si="69"/>
        <v>East</v>
      </c>
      <c r="I1107" t="s">
        <v>767</v>
      </c>
      <c r="J1107" t="str">
        <f t="shared" si="70"/>
        <v>Maryland</v>
      </c>
      <c r="K1107" t="s">
        <v>768</v>
      </c>
      <c r="L1107" t="str">
        <f t="shared" si="71"/>
        <v>Dundalk</v>
      </c>
      <c r="M1107" t="s">
        <v>22</v>
      </c>
      <c r="N1107" t="str">
        <f>IF(M1107="", "", IFERROR(VLOOKUP(M1107, Data!$A$1:$B$5, 2, 0), "Unkown fuel"))</f>
        <v>very harmful</v>
      </c>
      <c r="O1107" t="s">
        <v>158</v>
      </c>
      <c r="P1107" t="s">
        <v>154</v>
      </c>
      <c r="Q1107" t="s">
        <v>25</v>
      </c>
      <c r="R1107" t="s">
        <v>321</v>
      </c>
      <c r="S1107">
        <v>1999</v>
      </c>
      <c r="T1107" t="s">
        <v>322</v>
      </c>
      <c r="U1107" t="s">
        <v>323</v>
      </c>
      <c r="V1107">
        <v>5</v>
      </c>
      <c r="W1107" t="s">
        <v>29</v>
      </c>
    </row>
    <row r="1108" spans="1:23" x14ac:dyDescent="0.3">
      <c r="A1108">
        <v>1138</v>
      </c>
      <c r="B1108" t="s">
        <v>109</v>
      </c>
      <c r="C1108">
        <v>2015</v>
      </c>
      <c r="D1108">
        <f t="shared" ca="1" si="68"/>
        <v>8</v>
      </c>
      <c r="E1108" s="5">
        <v>503000</v>
      </c>
      <c r="F1108">
        <v>110000</v>
      </c>
      <c r="G1108" t="s">
        <v>19</v>
      </c>
      <c r="H1108" t="str">
        <f t="shared" si="69"/>
        <v>East</v>
      </c>
      <c r="I1108" t="s">
        <v>767</v>
      </c>
      <c r="J1108" t="str">
        <f t="shared" si="70"/>
        <v>Maryland</v>
      </c>
      <c r="K1108" t="s">
        <v>768</v>
      </c>
      <c r="L1108" t="str">
        <f t="shared" si="71"/>
        <v>Dundalk</v>
      </c>
      <c r="M1108" t="s">
        <v>22</v>
      </c>
      <c r="N1108" t="str">
        <f>IF(M1108="", "", IFERROR(VLOOKUP(M1108, Data!$A$1:$B$5, 2, 0), "Unkown fuel"))</f>
        <v>very harmful</v>
      </c>
      <c r="O1108" t="s">
        <v>23</v>
      </c>
      <c r="P1108" t="s">
        <v>24</v>
      </c>
      <c r="Q1108" t="s">
        <v>25</v>
      </c>
      <c r="R1108" t="s">
        <v>426</v>
      </c>
      <c r="S1108">
        <v>2179</v>
      </c>
      <c r="T1108" t="s">
        <v>422</v>
      </c>
      <c r="U1108" t="s">
        <v>423</v>
      </c>
      <c r="V1108">
        <v>7</v>
      </c>
      <c r="W1108" t="s">
        <v>29</v>
      </c>
    </row>
    <row r="1109" spans="1:23" x14ac:dyDescent="0.3">
      <c r="A1109">
        <v>1139</v>
      </c>
      <c r="B1109" t="s">
        <v>349</v>
      </c>
      <c r="C1109">
        <v>2019</v>
      </c>
      <c r="D1109">
        <f t="shared" ca="1" si="68"/>
        <v>4</v>
      </c>
      <c r="E1109" s="5">
        <v>3800000</v>
      </c>
      <c r="F1109">
        <v>20000</v>
      </c>
      <c r="G1109" t="s">
        <v>124</v>
      </c>
      <c r="H1109" t="str">
        <f t="shared" si="69"/>
        <v>South</v>
      </c>
      <c r="I1109" t="s">
        <v>772</v>
      </c>
      <c r="J1109" t="str">
        <f t="shared" si="70"/>
        <v>Arkansas</v>
      </c>
      <c r="K1109" t="s">
        <v>773</v>
      </c>
      <c r="L1109" t="str">
        <f t="shared" si="71"/>
        <v>Little Rock</v>
      </c>
      <c r="M1109" t="s">
        <v>22</v>
      </c>
      <c r="N1109" t="str">
        <f>IF(M1109="", "", IFERROR(VLOOKUP(M1109, Data!$A$1:$B$5, 2, 0), "Unkown fuel"))</f>
        <v>very harmful</v>
      </c>
      <c r="O1109" t="s">
        <v>23</v>
      </c>
      <c r="P1109" t="s">
        <v>154</v>
      </c>
      <c r="Q1109" t="s">
        <v>25</v>
      </c>
      <c r="R1109" t="s">
        <v>347</v>
      </c>
      <c r="S1109">
        <v>1969</v>
      </c>
      <c r="T1109" t="s">
        <v>336</v>
      </c>
      <c r="U1109" t="s">
        <v>350</v>
      </c>
      <c r="V1109">
        <v>5</v>
      </c>
      <c r="W1109" t="s">
        <v>29</v>
      </c>
    </row>
    <row r="1110" spans="1:23" x14ac:dyDescent="0.3">
      <c r="A1110">
        <v>1140</v>
      </c>
      <c r="B1110" t="s">
        <v>65</v>
      </c>
      <c r="C1110">
        <v>2016</v>
      </c>
      <c r="D1110">
        <f t="shared" ca="1" si="68"/>
        <v>7</v>
      </c>
      <c r="E1110" s="5">
        <v>2000000</v>
      </c>
      <c r="F1110">
        <v>68089</v>
      </c>
      <c r="G1110" t="s">
        <v>124</v>
      </c>
      <c r="H1110" t="str">
        <f t="shared" si="69"/>
        <v>South</v>
      </c>
      <c r="I1110" t="s">
        <v>772</v>
      </c>
      <c r="J1110" t="str">
        <f t="shared" si="70"/>
        <v>Arkansas</v>
      </c>
      <c r="K1110" t="s">
        <v>774</v>
      </c>
      <c r="L1110" t="str">
        <f t="shared" si="71"/>
        <v>North Little Rock</v>
      </c>
      <c r="M1110" t="s">
        <v>41</v>
      </c>
      <c r="N1110" t="str">
        <f>IF(M1110="", "", IFERROR(VLOOKUP(M1110, Data!$A$1:$B$5, 2, 0), "Unkown fuel"))</f>
        <v>harmful</v>
      </c>
      <c r="O1110" t="s">
        <v>526</v>
      </c>
      <c r="P1110" t="s">
        <v>154</v>
      </c>
      <c r="Q1110" t="s">
        <v>25</v>
      </c>
      <c r="R1110" t="s">
        <v>376</v>
      </c>
      <c r="S1110">
        <v>2494</v>
      </c>
      <c r="T1110" t="s">
        <v>377</v>
      </c>
      <c r="U1110" t="s">
        <v>378</v>
      </c>
      <c r="V1110">
        <v>5</v>
      </c>
      <c r="W1110" t="s">
        <v>29</v>
      </c>
    </row>
    <row r="1111" spans="1:23" x14ac:dyDescent="0.3">
      <c r="A1111">
        <v>1141</v>
      </c>
      <c r="B1111" t="s">
        <v>18</v>
      </c>
      <c r="C1111">
        <v>2013</v>
      </c>
      <c r="D1111">
        <f t="shared" ca="1" si="68"/>
        <v>10</v>
      </c>
      <c r="E1111" s="5">
        <v>225000</v>
      </c>
      <c r="F1111">
        <v>58343</v>
      </c>
      <c r="G1111" t="s">
        <v>124</v>
      </c>
      <c r="H1111" t="str">
        <f t="shared" si="69"/>
        <v>South</v>
      </c>
      <c r="I1111" t="s">
        <v>772</v>
      </c>
      <c r="J1111" t="str">
        <f t="shared" si="70"/>
        <v>Arkansas</v>
      </c>
      <c r="K1111" t="s">
        <v>773</v>
      </c>
      <c r="L1111" t="str">
        <f t="shared" si="71"/>
        <v>Little Rock</v>
      </c>
      <c r="M1111" t="s">
        <v>41</v>
      </c>
      <c r="N1111" t="str">
        <f>IF(M1111="", "", IFERROR(VLOOKUP(M1111, Data!$A$1:$B$5, 2, 0), "Unkown fuel"))</f>
        <v>harmful</v>
      </c>
      <c r="O1111" t="s">
        <v>526</v>
      </c>
      <c r="P1111" t="s">
        <v>24</v>
      </c>
      <c r="Q1111" t="s">
        <v>25</v>
      </c>
      <c r="R1111" t="s">
        <v>262</v>
      </c>
      <c r="S1111">
        <v>998</v>
      </c>
      <c r="T1111" t="s">
        <v>166</v>
      </c>
      <c r="U1111" t="s">
        <v>141</v>
      </c>
      <c r="V1111">
        <v>5</v>
      </c>
      <c r="W1111" t="s">
        <v>29</v>
      </c>
    </row>
    <row r="1112" spans="1:23" x14ac:dyDescent="0.3">
      <c r="A1112">
        <v>1142</v>
      </c>
      <c r="B1112" t="s">
        <v>18</v>
      </c>
      <c r="C1112">
        <v>2018</v>
      </c>
      <c r="D1112">
        <f t="shared" ca="1" si="68"/>
        <v>5</v>
      </c>
      <c r="E1112" s="5">
        <v>740000</v>
      </c>
      <c r="F1112">
        <v>38817</v>
      </c>
      <c r="G1112" t="s">
        <v>124</v>
      </c>
      <c r="H1112" t="str">
        <f t="shared" si="69"/>
        <v>South</v>
      </c>
      <c r="I1112" t="s">
        <v>772</v>
      </c>
      <c r="J1112" t="str">
        <f t="shared" si="70"/>
        <v>Arkansas</v>
      </c>
      <c r="K1112" t="s">
        <v>775</v>
      </c>
      <c r="L1112" t="str">
        <f t="shared" si="71"/>
        <v>Pine Bluff</v>
      </c>
      <c r="M1112" t="s">
        <v>22</v>
      </c>
      <c r="N1112" t="str">
        <f>IF(M1112="", "", IFERROR(VLOOKUP(M1112, Data!$A$1:$B$5, 2, 0), "Unkown fuel"))</f>
        <v>very harmful</v>
      </c>
      <c r="O1112" t="s">
        <v>158</v>
      </c>
      <c r="P1112" t="s">
        <v>24</v>
      </c>
      <c r="Q1112" t="s">
        <v>25</v>
      </c>
      <c r="R1112" t="s">
        <v>527</v>
      </c>
      <c r="S1112">
        <v>1248</v>
      </c>
      <c r="T1112" t="s">
        <v>27</v>
      </c>
      <c r="U1112" t="s">
        <v>28</v>
      </c>
      <c r="V1112">
        <v>5</v>
      </c>
      <c r="W1112" t="s">
        <v>29</v>
      </c>
    </row>
    <row r="1113" spans="1:23" x14ac:dyDescent="0.3">
      <c r="A1113">
        <v>1143</v>
      </c>
      <c r="B1113" t="s">
        <v>37</v>
      </c>
      <c r="C1113">
        <v>2016</v>
      </c>
      <c r="D1113">
        <f t="shared" ca="1" si="68"/>
        <v>7</v>
      </c>
      <c r="E1113" s="5">
        <v>550000</v>
      </c>
      <c r="F1113">
        <v>56494</v>
      </c>
      <c r="G1113" t="s">
        <v>124</v>
      </c>
      <c r="H1113" t="str">
        <f t="shared" si="69"/>
        <v>South</v>
      </c>
      <c r="I1113" t="s">
        <v>772</v>
      </c>
      <c r="J1113" t="str">
        <f t="shared" si="70"/>
        <v>Arkansas</v>
      </c>
      <c r="K1113" t="s">
        <v>774</v>
      </c>
      <c r="L1113" t="str">
        <f t="shared" si="71"/>
        <v>North Little Rock</v>
      </c>
      <c r="M1113" t="s">
        <v>41</v>
      </c>
      <c r="N1113" t="str">
        <f>IF(M1113="", "", IFERROR(VLOOKUP(M1113, Data!$A$1:$B$5, 2, 0), "Unkown fuel"))</f>
        <v>harmful</v>
      </c>
      <c r="O1113" t="s">
        <v>526</v>
      </c>
      <c r="P1113" t="s">
        <v>24</v>
      </c>
      <c r="Q1113" t="s">
        <v>25</v>
      </c>
      <c r="R1113" t="s">
        <v>121</v>
      </c>
      <c r="S1113">
        <v>1199</v>
      </c>
      <c r="T1113" t="s">
        <v>434</v>
      </c>
      <c r="U1113" t="s">
        <v>452</v>
      </c>
      <c r="V1113">
        <v>5</v>
      </c>
      <c r="W1113" t="s">
        <v>29</v>
      </c>
    </row>
    <row r="1114" spans="1:23" x14ac:dyDescent="0.3">
      <c r="A1114">
        <v>1144</v>
      </c>
      <c r="B1114" t="s">
        <v>65</v>
      </c>
      <c r="C1114">
        <v>2013</v>
      </c>
      <c r="D1114">
        <f t="shared" ca="1" si="68"/>
        <v>10</v>
      </c>
      <c r="E1114" s="5">
        <v>750000</v>
      </c>
      <c r="F1114">
        <v>79328</v>
      </c>
      <c r="G1114" t="s">
        <v>124</v>
      </c>
      <c r="H1114" t="str">
        <f t="shared" si="69"/>
        <v>South</v>
      </c>
      <c r="I1114" t="s">
        <v>772</v>
      </c>
      <c r="J1114" t="str">
        <f t="shared" si="70"/>
        <v>Arkansas</v>
      </c>
      <c r="K1114" t="s">
        <v>776</v>
      </c>
      <c r="L1114" t="str">
        <f t="shared" si="71"/>
        <v>Paragould</v>
      </c>
      <c r="M1114" t="s">
        <v>22</v>
      </c>
      <c r="N1114" t="str">
        <f>IF(M1114="", "", IFERROR(VLOOKUP(M1114, Data!$A$1:$B$5, 2, 0), "Unkown fuel"))</f>
        <v>very harmful</v>
      </c>
      <c r="O1114" t="s">
        <v>526</v>
      </c>
      <c r="P1114" t="s">
        <v>24</v>
      </c>
      <c r="Q1114" t="s">
        <v>33</v>
      </c>
      <c r="R1114" t="s">
        <v>170</v>
      </c>
      <c r="S1114">
        <v>2494</v>
      </c>
      <c r="T1114" t="s">
        <v>190</v>
      </c>
      <c r="U1114" t="s">
        <v>191</v>
      </c>
      <c r="V1114">
        <v>7</v>
      </c>
      <c r="W1114" t="s">
        <v>29</v>
      </c>
    </row>
    <row r="1115" spans="1:23" x14ac:dyDescent="0.3">
      <c r="A1115">
        <v>1145</v>
      </c>
      <c r="B1115" t="s">
        <v>18</v>
      </c>
      <c r="C1115">
        <v>2019</v>
      </c>
      <c r="D1115">
        <f t="shared" ca="1" si="68"/>
        <v>4</v>
      </c>
      <c r="E1115" s="5">
        <v>650000</v>
      </c>
      <c r="F1115">
        <v>5621</v>
      </c>
      <c r="G1115" t="s">
        <v>124</v>
      </c>
      <c r="H1115" t="str">
        <f t="shared" si="69"/>
        <v>South</v>
      </c>
      <c r="I1115" t="s">
        <v>772</v>
      </c>
      <c r="J1115" t="str">
        <f t="shared" si="70"/>
        <v>Arkansas</v>
      </c>
      <c r="K1115" t="s">
        <v>776</v>
      </c>
      <c r="L1115" t="str">
        <f t="shared" si="71"/>
        <v>Paragould</v>
      </c>
      <c r="M1115" t="s">
        <v>41</v>
      </c>
      <c r="N1115" t="str">
        <f>IF(M1115="", "", IFERROR(VLOOKUP(M1115, Data!$A$1:$B$5, 2, 0), "Unkown fuel"))</f>
        <v>harmful</v>
      </c>
      <c r="O1115" t="s">
        <v>526</v>
      </c>
      <c r="P1115" t="s">
        <v>154</v>
      </c>
      <c r="Q1115" t="s">
        <v>25</v>
      </c>
      <c r="R1115" t="s">
        <v>222</v>
      </c>
      <c r="S1115">
        <v>1197</v>
      </c>
      <c r="T1115" t="s">
        <v>265</v>
      </c>
      <c r="U1115" t="s">
        <v>266</v>
      </c>
      <c r="V1115">
        <v>5</v>
      </c>
      <c r="W1115" t="s">
        <v>29</v>
      </c>
    </row>
    <row r="1116" spans="1:23" x14ac:dyDescent="0.3">
      <c r="A1116">
        <v>1146</v>
      </c>
      <c r="B1116" t="s">
        <v>65</v>
      </c>
      <c r="C1116">
        <v>2017</v>
      </c>
      <c r="D1116">
        <f t="shared" ca="1" si="68"/>
        <v>6</v>
      </c>
      <c r="E1116" s="5">
        <v>625000</v>
      </c>
      <c r="F1116">
        <v>25538</v>
      </c>
      <c r="G1116" t="s">
        <v>124</v>
      </c>
      <c r="H1116" t="str">
        <f t="shared" si="69"/>
        <v>South</v>
      </c>
      <c r="I1116" t="s">
        <v>772</v>
      </c>
      <c r="J1116" t="str">
        <f t="shared" si="70"/>
        <v>Arkansas</v>
      </c>
      <c r="K1116" t="s">
        <v>775</v>
      </c>
      <c r="L1116" t="str">
        <f t="shared" si="71"/>
        <v>Pine Bluff</v>
      </c>
      <c r="M1116" t="s">
        <v>41</v>
      </c>
      <c r="N1116" t="str">
        <f>IF(M1116="", "", IFERROR(VLOOKUP(M1116, Data!$A$1:$B$5, 2, 0), "Unkown fuel"))</f>
        <v>harmful</v>
      </c>
      <c r="O1116" t="s">
        <v>526</v>
      </c>
      <c r="P1116" t="s">
        <v>24</v>
      </c>
      <c r="Q1116" t="s">
        <v>25</v>
      </c>
      <c r="R1116" t="s">
        <v>335</v>
      </c>
      <c r="S1116">
        <v>1496</v>
      </c>
      <c r="T1116" t="s">
        <v>100</v>
      </c>
      <c r="U1116" t="s">
        <v>528</v>
      </c>
      <c r="V1116">
        <v>5</v>
      </c>
      <c r="W1116" t="s">
        <v>29</v>
      </c>
    </row>
    <row r="1117" spans="1:23" x14ac:dyDescent="0.3">
      <c r="A1117">
        <v>1147</v>
      </c>
      <c r="B1117" t="s">
        <v>18</v>
      </c>
      <c r="C1117">
        <v>2018</v>
      </c>
      <c r="D1117">
        <f t="shared" ca="1" si="68"/>
        <v>5</v>
      </c>
      <c r="E1117" s="5">
        <v>600000</v>
      </c>
      <c r="F1117">
        <v>69779</v>
      </c>
      <c r="G1117" t="s">
        <v>124</v>
      </c>
      <c r="H1117" t="str">
        <f t="shared" si="69"/>
        <v>South</v>
      </c>
      <c r="I1117" t="s">
        <v>772</v>
      </c>
      <c r="J1117" t="str">
        <f t="shared" si="70"/>
        <v>Arkansas</v>
      </c>
      <c r="K1117" t="s">
        <v>776</v>
      </c>
      <c r="L1117" t="str">
        <f t="shared" si="71"/>
        <v>Paragould</v>
      </c>
      <c r="M1117" t="s">
        <v>41</v>
      </c>
      <c r="N1117" t="str">
        <f>IF(M1117="", "", IFERROR(VLOOKUP(M1117, Data!$A$1:$B$5, 2, 0), "Unkown fuel"))</f>
        <v>harmful</v>
      </c>
      <c r="O1117" t="s">
        <v>158</v>
      </c>
      <c r="P1117" t="s">
        <v>154</v>
      </c>
      <c r="Q1117" t="s">
        <v>25</v>
      </c>
      <c r="R1117" t="s">
        <v>222</v>
      </c>
      <c r="S1117">
        <v>1197</v>
      </c>
      <c r="T1117" t="s">
        <v>265</v>
      </c>
      <c r="U1117" t="s">
        <v>266</v>
      </c>
      <c r="V1117">
        <v>5</v>
      </c>
      <c r="W1117" t="s">
        <v>29</v>
      </c>
    </row>
    <row r="1118" spans="1:23" x14ac:dyDescent="0.3">
      <c r="A1118">
        <v>1148</v>
      </c>
      <c r="B1118" t="s">
        <v>46</v>
      </c>
      <c r="C1118">
        <v>2017</v>
      </c>
      <c r="D1118">
        <f t="shared" ca="1" si="68"/>
        <v>6</v>
      </c>
      <c r="E1118" s="5">
        <v>450000</v>
      </c>
      <c r="F1118">
        <v>56290</v>
      </c>
      <c r="G1118" t="s">
        <v>124</v>
      </c>
      <c r="H1118" t="str">
        <f t="shared" si="69"/>
        <v>South</v>
      </c>
      <c r="I1118" t="s">
        <v>772</v>
      </c>
      <c r="J1118" t="str">
        <f t="shared" si="70"/>
        <v>Arkansas</v>
      </c>
      <c r="K1118" t="s">
        <v>776</v>
      </c>
      <c r="L1118" t="str">
        <f t="shared" si="71"/>
        <v>Paragould</v>
      </c>
      <c r="M1118" t="s">
        <v>22</v>
      </c>
      <c r="N1118" t="str">
        <f>IF(M1118="", "", IFERROR(VLOOKUP(M1118, Data!$A$1:$B$5, 2, 0), "Unkown fuel"))</f>
        <v>very harmful</v>
      </c>
      <c r="O1118" t="s">
        <v>158</v>
      </c>
      <c r="P1118" t="s">
        <v>24</v>
      </c>
      <c r="Q1118" t="s">
        <v>25</v>
      </c>
      <c r="R1118" t="s">
        <v>496</v>
      </c>
      <c r="S1118">
        <v>1186</v>
      </c>
      <c r="T1118" t="s">
        <v>466</v>
      </c>
      <c r="U1118" t="s">
        <v>504</v>
      </c>
      <c r="V1118">
        <v>5</v>
      </c>
      <c r="W1118" t="s">
        <v>29</v>
      </c>
    </row>
    <row r="1119" spans="1:23" x14ac:dyDescent="0.3">
      <c r="A1119">
        <v>1149</v>
      </c>
      <c r="B1119" t="s">
        <v>239</v>
      </c>
      <c r="C1119">
        <v>2019</v>
      </c>
      <c r="D1119">
        <f t="shared" ca="1" si="68"/>
        <v>4</v>
      </c>
      <c r="E1119" s="5">
        <v>5400000</v>
      </c>
      <c r="F1119">
        <v>7500</v>
      </c>
      <c r="G1119" t="s">
        <v>124</v>
      </c>
      <c r="H1119" t="str">
        <f t="shared" si="69"/>
        <v>South</v>
      </c>
      <c r="I1119" t="s">
        <v>772</v>
      </c>
      <c r="J1119" t="str">
        <f t="shared" si="70"/>
        <v>Arkansas</v>
      </c>
      <c r="K1119" t="s">
        <v>774</v>
      </c>
      <c r="L1119" t="str">
        <f t="shared" si="71"/>
        <v>North Little Rock</v>
      </c>
      <c r="M1119" t="s">
        <v>22</v>
      </c>
      <c r="N1119" t="str">
        <f>IF(M1119="", "", IFERROR(VLOOKUP(M1119, Data!$A$1:$B$5, 2, 0), "Unkown fuel"))</f>
        <v>very harmful</v>
      </c>
      <c r="O1119" t="s">
        <v>158</v>
      </c>
      <c r="P1119" t="s">
        <v>154</v>
      </c>
      <c r="Q1119" t="s">
        <v>25</v>
      </c>
      <c r="R1119" t="s">
        <v>335</v>
      </c>
      <c r="S1119">
        <v>1995</v>
      </c>
      <c r="T1119" t="s">
        <v>336</v>
      </c>
      <c r="U1119" t="s">
        <v>334</v>
      </c>
      <c r="V1119">
        <v>5</v>
      </c>
      <c r="W1119" t="s">
        <v>29</v>
      </c>
    </row>
    <row r="1120" spans="1:23" x14ac:dyDescent="0.3">
      <c r="A1120">
        <v>1150</v>
      </c>
      <c r="B1120" t="s">
        <v>239</v>
      </c>
      <c r="C1120">
        <v>2019</v>
      </c>
      <c r="D1120">
        <f t="shared" ca="1" si="68"/>
        <v>4</v>
      </c>
      <c r="E1120" s="5">
        <v>5500000</v>
      </c>
      <c r="F1120">
        <v>8500</v>
      </c>
      <c r="G1120" t="s">
        <v>124</v>
      </c>
      <c r="H1120" t="str">
        <f t="shared" si="69"/>
        <v>South</v>
      </c>
      <c r="I1120" t="s">
        <v>772</v>
      </c>
      <c r="J1120" t="str">
        <f t="shared" si="70"/>
        <v>Arkansas</v>
      </c>
      <c r="K1120" t="s">
        <v>774</v>
      </c>
      <c r="L1120" t="str">
        <f t="shared" si="71"/>
        <v>North Little Rock</v>
      </c>
      <c r="M1120" t="s">
        <v>22</v>
      </c>
      <c r="N1120" t="str">
        <f>IF(M1120="", "", IFERROR(VLOOKUP(M1120, Data!$A$1:$B$5, 2, 0), "Unkown fuel"))</f>
        <v>very harmful</v>
      </c>
      <c r="O1120" t="s">
        <v>158</v>
      </c>
      <c r="P1120" t="s">
        <v>154</v>
      </c>
      <c r="Q1120" t="s">
        <v>25</v>
      </c>
      <c r="R1120" t="s">
        <v>335</v>
      </c>
      <c r="S1120">
        <v>1995</v>
      </c>
      <c r="T1120" t="s">
        <v>336</v>
      </c>
      <c r="U1120" t="s">
        <v>334</v>
      </c>
      <c r="V1120">
        <v>5</v>
      </c>
      <c r="W1120" t="s">
        <v>29</v>
      </c>
    </row>
    <row r="1121" spans="1:23" x14ac:dyDescent="0.3">
      <c r="A1121">
        <v>1151</v>
      </c>
      <c r="B1121" t="s">
        <v>37</v>
      </c>
      <c r="C1121">
        <v>2019</v>
      </c>
      <c r="D1121">
        <f t="shared" ca="1" si="68"/>
        <v>4</v>
      </c>
      <c r="E1121" s="5">
        <v>779000</v>
      </c>
      <c r="F1121">
        <v>7032</v>
      </c>
      <c r="G1121" t="s">
        <v>124</v>
      </c>
      <c r="H1121" t="str">
        <f t="shared" si="69"/>
        <v>South</v>
      </c>
      <c r="I1121" t="s">
        <v>772</v>
      </c>
      <c r="J1121" t="str">
        <f t="shared" si="70"/>
        <v>Arkansas</v>
      </c>
      <c r="K1121" t="s">
        <v>774</v>
      </c>
      <c r="L1121" t="str">
        <f t="shared" si="71"/>
        <v>North Little Rock</v>
      </c>
      <c r="M1121" t="s">
        <v>41</v>
      </c>
      <c r="N1121" t="str">
        <f>IF(M1121="", "", IFERROR(VLOOKUP(M1121, Data!$A$1:$B$5, 2, 0), "Unkown fuel"))</f>
        <v>harmful</v>
      </c>
      <c r="O1121" t="s">
        <v>526</v>
      </c>
      <c r="P1121" t="s">
        <v>154</v>
      </c>
      <c r="Q1121" t="s">
        <v>25</v>
      </c>
      <c r="R1121" t="s">
        <v>273</v>
      </c>
      <c r="S1121">
        <v>1199</v>
      </c>
      <c r="T1121" t="s">
        <v>216</v>
      </c>
      <c r="U1121" t="s">
        <v>452</v>
      </c>
      <c r="V1121">
        <v>5</v>
      </c>
      <c r="W1121" t="s">
        <v>29</v>
      </c>
    </row>
    <row r="1122" spans="1:23" x14ac:dyDescent="0.3">
      <c r="A1122">
        <v>1152</v>
      </c>
      <c r="B1122" t="s">
        <v>30</v>
      </c>
      <c r="C1122">
        <v>2016</v>
      </c>
      <c r="D1122">
        <f t="shared" ca="1" si="68"/>
        <v>7</v>
      </c>
      <c r="E1122" s="5">
        <v>645000</v>
      </c>
      <c r="F1122">
        <v>11000</v>
      </c>
      <c r="G1122" t="s">
        <v>124</v>
      </c>
      <c r="H1122" t="str">
        <f t="shared" si="69"/>
        <v>South</v>
      </c>
      <c r="I1122" t="s">
        <v>772</v>
      </c>
      <c r="J1122" t="str">
        <f t="shared" si="70"/>
        <v>Arkansas</v>
      </c>
      <c r="K1122" t="s">
        <v>776</v>
      </c>
      <c r="L1122" t="str">
        <f t="shared" si="71"/>
        <v>Paragould</v>
      </c>
      <c r="M1122" t="s">
        <v>41</v>
      </c>
      <c r="N1122" t="str">
        <f>IF(M1122="", "", IFERROR(VLOOKUP(M1122, Data!$A$1:$B$5, 2, 0), "Unkown fuel"))</f>
        <v>harmful</v>
      </c>
      <c r="O1122" t="s">
        <v>158</v>
      </c>
      <c r="P1122" t="s">
        <v>154</v>
      </c>
      <c r="Q1122" t="s">
        <v>25</v>
      </c>
      <c r="R1122" t="s">
        <v>276</v>
      </c>
      <c r="S1122">
        <v>1598</v>
      </c>
      <c r="T1122" t="s">
        <v>366</v>
      </c>
      <c r="U1122" t="s">
        <v>257</v>
      </c>
      <c r="V1122">
        <v>5</v>
      </c>
      <c r="W1122" t="s">
        <v>29</v>
      </c>
    </row>
    <row r="1123" spans="1:23" x14ac:dyDescent="0.3">
      <c r="A1123">
        <v>1153</v>
      </c>
      <c r="B1123" t="s">
        <v>349</v>
      </c>
      <c r="C1123">
        <v>2018</v>
      </c>
      <c r="D1123">
        <f t="shared" ca="1" si="68"/>
        <v>5</v>
      </c>
      <c r="E1123" s="5">
        <v>2475000</v>
      </c>
      <c r="F1123">
        <v>2000</v>
      </c>
      <c r="G1123" t="s">
        <v>124</v>
      </c>
      <c r="H1123" t="str">
        <f t="shared" si="69"/>
        <v>South</v>
      </c>
      <c r="I1123" t="s">
        <v>772</v>
      </c>
      <c r="J1123" t="str">
        <f t="shared" si="70"/>
        <v>Arkansas</v>
      </c>
      <c r="K1123" t="s">
        <v>776</v>
      </c>
      <c r="L1123" t="str">
        <f t="shared" si="71"/>
        <v>Paragould</v>
      </c>
      <c r="M1123" t="s">
        <v>22</v>
      </c>
      <c r="N1123" t="str">
        <f>IF(M1123="", "", IFERROR(VLOOKUP(M1123, Data!$A$1:$B$5, 2, 0), "Unkown fuel"))</f>
        <v>very harmful</v>
      </c>
      <c r="O1123" t="s">
        <v>158</v>
      </c>
      <c r="P1123" t="s">
        <v>154</v>
      </c>
      <c r="Q1123" t="s">
        <v>25</v>
      </c>
      <c r="R1123" t="s">
        <v>127</v>
      </c>
      <c r="S1123">
        <v>1984</v>
      </c>
      <c r="T1123" t="s">
        <v>358</v>
      </c>
      <c r="U1123" t="s">
        <v>529</v>
      </c>
      <c r="V1123">
        <v>5</v>
      </c>
      <c r="W1123" t="s">
        <v>29</v>
      </c>
    </row>
    <row r="1124" spans="1:23" x14ac:dyDescent="0.3">
      <c r="A1124">
        <v>1154</v>
      </c>
      <c r="B1124" t="s">
        <v>109</v>
      </c>
      <c r="C1124">
        <v>2017</v>
      </c>
      <c r="D1124">
        <f t="shared" ca="1" si="68"/>
        <v>6</v>
      </c>
      <c r="E1124" s="5">
        <v>385000</v>
      </c>
      <c r="F1124">
        <v>155000</v>
      </c>
      <c r="G1124" t="s">
        <v>124</v>
      </c>
      <c r="H1124" t="str">
        <f t="shared" si="69"/>
        <v>South</v>
      </c>
      <c r="I1124" t="s">
        <v>772</v>
      </c>
      <c r="J1124" t="str">
        <f t="shared" si="70"/>
        <v>Arkansas</v>
      </c>
      <c r="K1124" t="s">
        <v>774</v>
      </c>
      <c r="L1124" t="str">
        <f t="shared" si="71"/>
        <v>North Little Rock</v>
      </c>
      <c r="M1124" t="s">
        <v>22</v>
      </c>
      <c r="N1124" t="str">
        <f>IF(M1124="", "", IFERROR(VLOOKUP(M1124, Data!$A$1:$B$5, 2, 0), "Unkown fuel"))</f>
        <v>very harmful</v>
      </c>
      <c r="O1124" t="s">
        <v>23</v>
      </c>
      <c r="P1124" t="s">
        <v>24</v>
      </c>
      <c r="Q1124" t="s">
        <v>25</v>
      </c>
      <c r="R1124" t="s">
        <v>653</v>
      </c>
      <c r="S1124">
        <v>1396</v>
      </c>
      <c r="T1124" t="s">
        <v>286</v>
      </c>
      <c r="U1124" t="s">
        <v>472</v>
      </c>
      <c r="V1124">
        <v>5</v>
      </c>
      <c r="W1124" t="s">
        <v>29</v>
      </c>
    </row>
    <row r="1125" spans="1:23" x14ac:dyDescent="0.3">
      <c r="A1125">
        <v>1155</v>
      </c>
      <c r="B1125" t="s">
        <v>18</v>
      </c>
      <c r="C1125">
        <v>2016</v>
      </c>
      <c r="D1125">
        <f t="shared" ca="1" si="68"/>
        <v>7</v>
      </c>
      <c r="E1125" s="5">
        <v>400000</v>
      </c>
      <c r="F1125">
        <v>35000</v>
      </c>
      <c r="G1125" t="s">
        <v>124</v>
      </c>
      <c r="H1125" t="str">
        <f t="shared" si="69"/>
        <v>South</v>
      </c>
      <c r="I1125" t="s">
        <v>772</v>
      </c>
      <c r="J1125" t="str">
        <f t="shared" si="70"/>
        <v>Arkansas</v>
      </c>
      <c r="K1125" t="s">
        <v>774</v>
      </c>
      <c r="L1125" t="str">
        <f t="shared" si="71"/>
        <v>North Little Rock</v>
      </c>
      <c r="M1125" t="s">
        <v>41</v>
      </c>
      <c r="N1125" t="str">
        <f>IF(M1125="", "", IFERROR(VLOOKUP(M1125, Data!$A$1:$B$5, 2, 0), "Unkown fuel"))</f>
        <v>harmful</v>
      </c>
      <c r="O1125" t="s">
        <v>23</v>
      </c>
      <c r="P1125" t="s">
        <v>154</v>
      </c>
      <c r="Q1125" t="s">
        <v>25</v>
      </c>
      <c r="R1125" t="s">
        <v>243</v>
      </c>
      <c r="S1125">
        <v>998</v>
      </c>
      <c r="T1125" t="s">
        <v>244</v>
      </c>
      <c r="U1125" t="s">
        <v>141</v>
      </c>
      <c r="V1125">
        <v>5</v>
      </c>
      <c r="W1125" t="s">
        <v>29</v>
      </c>
    </row>
    <row r="1126" spans="1:23" x14ac:dyDescent="0.3">
      <c r="A1126">
        <v>1156</v>
      </c>
      <c r="B1126" t="s">
        <v>46</v>
      </c>
      <c r="C1126">
        <v>2018</v>
      </c>
      <c r="D1126">
        <f t="shared" ca="1" si="68"/>
        <v>5</v>
      </c>
      <c r="E1126" s="5">
        <v>550000</v>
      </c>
      <c r="F1126">
        <v>50000</v>
      </c>
      <c r="G1126" t="s">
        <v>124</v>
      </c>
      <c r="H1126" t="str">
        <f t="shared" si="69"/>
        <v>South</v>
      </c>
      <c r="I1126" t="s">
        <v>772</v>
      </c>
      <c r="J1126" t="str">
        <f t="shared" si="70"/>
        <v>Arkansas</v>
      </c>
      <c r="K1126" t="s">
        <v>775</v>
      </c>
      <c r="L1126" t="str">
        <f t="shared" si="71"/>
        <v>Pine Bluff</v>
      </c>
      <c r="M1126" t="s">
        <v>22</v>
      </c>
      <c r="N1126" t="str">
        <f>IF(M1126="", "", IFERROR(VLOOKUP(M1126, Data!$A$1:$B$5, 2, 0), "Unkown fuel"))</f>
        <v>very harmful</v>
      </c>
      <c r="O1126" t="s">
        <v>23</v>
      </c>
      <c r="P1126" t="s">
        <v>24</v>
      </c>
      <c r="Q1126" t="s">
        <v>25</v>
      </c>
      <c r="R1126" t="s">
        <v>496</v>
      </c>
      <c r="S1126">
        <v>1186</v>
      </c>
      <c r="T1126" t="s">
        <v>466</v>
      </c>
      <c r="U1126" t="s">
        <v>504</v>
      </c>
      <c r="V1126">
        <v>5</v>
      </c>
      <c r="W1126" t="s">
        <v>29</v>
      </c>
    </row>
    <row r="1127" spans="1:23" x14ac:dyDescent="0.3">
      <c r="A1127">
        <v>1157</v>
      </c>
      <c r="B1127" t="s">
        <v>120</v>
      </c>
      <c r="C1127">
        <v>2010</v>
      </c>
      <c r="D1127">
        <f t="shared" ca="1" si="68"/>
        <v>13</v>
      </c>
      <c r="E1127" s="5">
        <v>270000</v>
      </c>
      <c r="F1127">
        <v>185000</v>
      </c>
      <c r="G1127" t="s">
        <v>56</v>
      </c>
      <c r="H1127" t="str">
        <f t="shared" si="69"/>
        <v>West</v>
      </c>
      <c r="I1127" t="s">
        <v>777</v>
      </c>
      <c r="J1127" t="str">
        <f t="shared" si="70"/>
        <v>Arizona</v>
      </c>
      <c r="K1127" t="s">
        <v>778</v>
      </c>
      <c r="L1127" t="str">
        <f t="shared" si="71"/>
        <v>Prescott Valley</v>
      </c>
      <c r="M1127" t="s">
        <v>22</v>
      </c>
      <c r="N1127" t="str">
        <f>IF(M1127="", "", IFERROR(VLOOKUP(M1127, Data!$A$1:$B$5, 2, 0), "Unkown fuel"))</f>
        <v>very harmful</v>
      </c>
      <c r="O1127" t="s">
        <v>23</v>
      </c>
      <c r="P1127" t="s">
        <v>24</v>
      </c>
      <c r="Q1127" t="s">
        <v>25</v>
      </c>
      <c r="R1127" t="s">
        <v>174</v>
      </c>
      <c r="S1127">
        <v>2499</v>
      </c>
      <c r="T1127" t="s">
        <v>431</v>
      </c>
      <c r="U1127" t="s">
        <v>779</v>
      </c>
      <c r="V1127">
        <v>7</v>
      </c>
      <c r="W1127" t="s">
        <v>29</v>
      </c>
    </row>
    <row r="1128" spans="1:23" x14ac:dyDescent="0.3">
      <c r="A1128">
        <v>1158</v>
      </c>
      <c r="B1128" t="s">
        <v>109</v>
      </c>
      <c r="C1128">
        <v>2013</v>
      </c>
      <c r="D1128">
        <f t="shared" ca="1" si="68"/>
        <v>10</v>
      </c>
      <c r="E1128" s="5">
        <v>200000</v>
      </c>
      <c r="F1128">
        <v>175000</v>
      </c>
      <c r="G1128" t="s">
        <v>19</v>
      </c>
      <c r="H1128" t="str">
        <f t="shared" si="69"/>
        <v>East</v>
      </c>
      <c r="I1128" t="s">
        <v>780</v>
      </c>
      <c r="J1128" t="str">
        <f t="shared" si="70"/>
        <v>Maine</v>
      </c>
      <c r="K1128" t="s">
        <v>781</v>
      </c>
      <c r="L1128" t="str">
        <f t="shared" si="71"/>
        <v>Saco</v>
      </c>
      <c r="M1128" t="s">
        <v>22</v>
      </c>
      <c r="N1128" t="str">
        <f>IF(M1128="", "", IFERROR(VLOOKUP(M1128, Data!$A$1:$B$5, 2, 0), "Unkown fuel"))</f>
        <v>very harmful</v>
      </c>
      <c r="O1128" t="s">
        <v>23</v>
      </c>
      <c r="P1128" t="s">
        <v>24</v>
      </c>
      <c r="Q1128" t="s">
        <v>33</v>
      </c>
      <c r="R1128" t="s">
        <v>285</v>
      </c>
      <c r="S1128">
        <v>1396</v>
      </c>
      <c r="T1128" t="s">
        <v>471</v>
      </c>
      <c r="U1128" t="s">
        <v>287</v>
      </c>
      <c r="V1128">
        <v>5</v>
      </c>
      <c r="W1128" t="s">
        <v>29</v>
      </c>
    </row>
    <row r="1129" spans="1:23" x14ac:dyDescent="0.3">
      <c r="A1129">
        <v>1159</v>
      </c>
      <c r="B1129" t="s">
        <v>75</v>
      </c>
      <c r="C1129">
        <v>2016</v>
      </c>
      <c r="D1129">
        <f t="shared" ca="1" si="68"/>
        <v>7</v>
      </c>
      <c r="E1129" s="5">
        <v>310000</v>
      </c>
      <c r="F1129">
        <v>11500</v>
      </c>
      <c r="G1129" t="s">
        <v>19</v>
      </c>
      <c r="H1129" t="str">
        <f t="shared" si="69"/>
        <v>East</v>
      </c>
      <c r="I1129" t="s">
        <v>782</v>
      </c>
      <c r="J1129" t="str">
        <f t="shared" si="70"/>
        <v>Vermont</v>
      </c>
      <c r="K1129" t="s">
        <v>783</v>
      </c>
      <c r="L1129" t="str">
        <f t="shared" si="71"/>
        <v>Rutland</v>
      </c>
      <c r="M1129" t="s">
        <v>41</v>
      </c>
      <c r="N1129" t="str">
        <f>IF(M1129="", "", IFERROR(VLOOKUP(M1129, Data!$A$1:$B$5, 2, 0), "Unkown fuel"))</f>
        <v>harmful</v>
      </c>
      <c r="O1129" t="s">
        <v>23</v>
      </c>
      <c r="P1129" t="s">
        <v>24</v>
      </c>
      <c r="Q1129" t="s">
        <v>25</v>
      </c>
      <c r="R1129" t="s">
        <v>427</v>
      </c>
      <c r="S1129">
        <v>799</v>
      </c>
      <c r="T1129" t="s">
        <v>428</v>
      </c>
      <c r="U1129" t="s">
        <v>429</v>
      </c>
      <c r="V1129">
        <v>5</v>
      </c>
      <c r="W1129" t="s">
        <v>29</v>
      </c>
    </row>
    <row r="1130" spans="1:23" x14ac:dyDescent="0.3">
      <c r="A1130">
        <v>1160</v>
      </c>
      <c r="B1130" t="s">
        <v>46</v>
      </c>
      <c r="C1130">
        <v>2019</v>
      </c>
      <c r="D1130">
        <f t="shared" ca="1" si="68"/>
        <v>4</v>
      </c>
      <c r="E1130" s="5">
        <v>700000</v>
      </c>
      <c r="F1130">
        <v>3000</v>
      </c>
      <c r="G1130" t="s">
        <v>19</v>
      </c>
      <c r="H1130" t="str">
        <f t="shared" si="69"/>
        <v>East</v>
      </c>
      <c r="I1130" t="s">
        <v>780</v>
      </c>
      <c r="J1130" t="str">
        <f t="shared" si="70"/>
        <v>Maine</v>
      </c>
      <c r="K1130" t="s">
        <v>784</v>
      </c>
      <c r="L1130" t="str">
        <f t="shared" si="71"/>
        <v>Sanford</v>
      </c>
      <c r="M1130" t="s">
        <v>22</v>
      </c>
      <c r="N1130" t="str">
        <f>IF(M1130="", "", IFERROR(VLOOKUP(M1130, Data!$A$1:$B$5, 2, 0), "Unkown fuel"))</f>
        <v>very harmful</v>
      </c>
      <c r="O1130" t="s">
        <v>23</v>
      </c>
      <c r="P1130" t="s">
        <v>24</v>
      </c>
      <c r="Q1130" t="s">
        <v>25</v>
      </c>
      <c r="R1130" t="s">
        <v>465</v>
      </c>
      <c r="S1130">
        <v>1186</v>
      </c>
      <c r="T1130" t="s">
        <v>466</v>
      </c>
      <c r="U1130" t="s">
        <v>467</v>
      </c>
      <c r="V1130">
        <v>5</v>
      </c>
      <c r="W1130" t="s">
        <v>29</v>
      </c>
    </row>
    <row r="1131" spans="1:23" x14ac:dyDescent="0.3">
      <c r="A1131">
        <v>1161</v>
      </c>
      <c r="B1131" t="s">
        <v>120</v>
      </c>
      <c r="C1131">
        <v>2015</v>
      </c>
      <c r="D1131">
        <f t="shared" ca="1" si="68"/>
        <v>8</v>
      </c>
      <c r="E1131" s="5">
        <v>480000</v>
      </c>
      <c r="F1131">
        <v>80000</v>
      </c>
      <c r="G1131" t="s">
        <v>56</v>
      </c>
      <c r="H1131" t="str">
        <f t="shared" si="69"/>
        <v>West</v>
      </c>
      <c r="I1131" t="s">
        <v>777</v>
      </c>
      <c r="J1131" t="str">
        <f t="shared" si="70"/>
        <v>Arizona</v>
      </c>
      <c r="K1131" t="s">
        <v>785</v>
      </c>
      <c r="L1131" t="str">
        <f t="shared" si="71"/>
        <v>Scottsdale</v>
      </c>
      <c r="M1131" t="s">
        <v>22</v>
      </c>
      <c r="N1131" t="str">
        <f>IF(M1131="", "", IFERROR(VLOOKUP(M1131, Data!$A$1:$B$5, 2, 0), "Unkown fuel"))</f>
        <v>very harmful</v>
      </c>
      <c r="O1131" t="s">
        <v>23</v>
      </c>
      <c r="P1131" t="s">
        <v>24</v>
      </c>
      <c r="Q1131" t="s">
        <v>33</v>
      </c>
      <c r="R1131" t="s">
        <v>700</v>
      </c>
      <c r="S1131">
        <v>1248</v>
      </c>
      <c r="T1131" t="s">
        <v>27</v>
      </c>
      <c r="U1131" t="s">
        <v>701</v>
      </c>
      <c r="V1131">
        <v>5</v>
      </c>
      <c r="W1131" t="s">
        <v>29</v>
      </c>
    </row>
    <row r="1132" spans="1:23" x14ac:dyDescent="0.3">
      <c r="A1132">
        <v>1162</v>
      </c>
      <c r="B1132" t="s">
        <v>18</v>
      </c>
      <c r="C1132">
        <v>2005</v>
      </c>
      <c r="D1132">
        <f t="shared" ca="1" si="68"/>
        <v>18</v>
      </c>
      <c r="E1132" s="5">
        <v>90000</v>
      </c>
      <c r="F1132">
        <v>40000</v>
      </c>
      <c r="G1132" t="s">
        <v>19</v>
      </c>
      <c r="H1132" t="str">
        <f t="shared" si="69"/>
        <v>East</v>
      </c>
      <c r="I1132" t="s">
        <v>786</v>
      </c>
      <c r="J1132" t="str">
        <f t="shared" si="70"/>
        <v>New Jersey</v>
      </c>
      <c r="K1132" t="s">
        <v>787</v>
      </c>
      <c r="L1132" t="str">
        <f t="shared" si="71"/>
        <v>Willingboro</v>
      </c>
      <c r="M1132" t="s">
        <v>41</v>
      </c>
      <c r="N1132" t="str">
        <f>IF(M1132="", "", IFERROR(VLOOKUP(M1132, Data!$A$1:$B$5, 2, 0), "Unkown fuel"))</f>
        <v>harmful</v>
      </c>
      <c r="O1132" t="s">
        <v>23</v>
      </c>
      <c r="P1132" t="s">
        <v>24</v>
      </c>
      <c r="Q1132" t="s">
        <v>33</v>
      </c>
      <c r="R1132" t="s">
        <v>96</v>
      </c>
      <c r="S1132">
        <v>796</v>
      </c>
      <c r="T1132" t="s">
        <v>97</v>
      </c>
      <c r="U1132" t="s">
        <v>98</v>
      </c>
      <c r="V1132">
        <v>5</v>
      </c>
      <c r="W1132" t="s">
        <v>29</v>
      </c>
    </row>
    <row r="1133" spans="1:23" x14ac:dyDescent="0.3">
      <c r="A1133">
        <v>1163</v>
      </c>
      <c r="B1133" t="s">
        <v>18</v>
      </c>
      <c r="C1133">
        <v>2005</v>
      </c>
      <c r="D1133">
        <f t="shared" ca="1" si="68"/>
        <v>18</v>
      </c>
      <c r="E1133" s="5">
        <v>80000</v>
      </c>
      <c r="F1133">
        <v>40000</v>
      </c>
      <c r="G1133" t="s">
        <v>19</v>
      </c>
      <c r="H1133" t="str">
        <f t="shared" si="69"/>
        <v>East</v>
      </c>
      <c r="I1133" t="s">
        <v>780</v>
      </c>
      <c r="J1133" t="str">
        <f t="shared" si="70"/>
        <v>Maine</v>
      </c>
      <c r="K1133" t="s">
        <v>788</v>
      </c>
      <c r="L1133" t="str">
        <f t="shared" si="71"/>
        <v>Brunswick</v>
      </c>
      <c r="M1133" t="s">
        <v>41</v>
      </c>
      <c r="N1133" t="str">
        <f>IF(M1133="", "", IFERROR(VLOOKUP(M1133, Data!$A$1:$B$5, 2, 0), "Unkown fuel"))</f>
        <v>harmful</v>
      </c>
      <c r="O1133" t="s">
        <v>23</v>
      </c>
      <c r="P1133" t="s">
        <v>24</v>
      </c>
      <c r="Q1133" t="s">
        <v>33</v>
      </c>
      <c r="R1133" t="s">
        <v>96</v>
      </c>
      <c r="S1133">
        <v>796</v>
      </c>
      <c r="T1133" t="s">
        <v>97</v>
      </c>
      <c r="U1133" t="s">
        <v>98</v>
      </c>
      <c r="V1133">
        <v>5</v>
      </c>
      <c r="W1133" t="s">
        <v>29</v>
      </c>
    </row>
    <row r="1134" spans="1:23" x14ac:dyDescent="0.3">
      <c r="A1134">
        <v>1164</v>
      </c>
      <c r="B1134" t="s">
        <v>18</v>
      </c>
      <c r="C1134">
        <v>2015</v>
      </c>
      <c r="D1134">
        <f t="shared" ca="1" si="68"/>
        <v>8</v>
      </c>
      <c r="E1134" s="5">
        <v>350000</v>
      </c>
      <c r="F1134">
        <v>90000</v>
      </c>
      <c r="G1134" t="s">
        <v>19</v>
      </c>
      <c r="H1134" t="str">
        <f t="shared" si="69"/>
        <v>East</v>
      </c>
      <c r="I1134" t="s">
        <v>789</v>
      </c>
      <c r="J1134" t="str">
        <f t="shared" si="70"/>
        <v>Connecticut</v>
      </c>
      <c r="K1134" t="s">
        <v>790</v>
      </c>
      <c r="L1134" t="str">
        <f t="shared" si="71"/>
        <v>Colchester</v>
      </c>
      <c r="M1134" t="s">
        <v>22</v>
      </c>
      <c r="N1134" t="str">
        <f>IF(M1134="", "", IFERROR(VLOOKUP(M1134, Data!$A$1:$B$5, 2, 0), "Unkown fuel"))</f>
        <v>very harmful</v>
      </c>
      <c r="O1134" t="s">
        <v>23</v>
      </c>
      <c r="P1134" t="s">
        <v>24</v>
      </c>
      <c r="Q1134" t="s">
        <v>25</v>
      </c>
      <c r="R1134" t="s">
        <v>671</v>
      </c>
      <c r="S1134">
        <v>1248</v>
      </c>
      <c r="T1134" t="s">
        <v>672</v>
      </c>
      <c r="U1134" t="s">
        <v>28</v>
      </c>
      <c r="V1134">
        <v>5</v>
      </c>
      <c r="W1134" t="s">
        <v>29</v>
      </c>
    </row>
    <row r="1135" spans="1:23" x14ac:dyDescent="0.3">
      <c r="A1135">
        <v>1165</v>
      </c>
      <c r="B1135" t="s">
        <v>18</v>
      </c>
      <c r="C1135">
        <v>2017</v>
      </c>
      <c r="D1135">
        <f t="shared" ca="1" si="68"/>
        <v>6</v>
      </c>
      <c r="E1135" s="5">
        <v>600000</v>
      </c>
      <c r="F1135">
        <v>100000</v>
      </c>
      <c r="G1135" t="s">
        <v>38</v>
      </c>
      <c r="H1135" t="str">
        <f t="shared" si="69"/>
        <v>Central</v>
      </c>
      <c r="I1135" t="s">
        <v>791</v>
      </c>
      <c r="J1135" t="str">
        <f t="shared" si="70"/>
        <v>Oklahoma</v>
      </c>
      <c r="K1135" t="s">
        <v>792</v>
      </c>
      <c r="L1135" t="str">
        <f t="shared" si="71"/>
        <v>Norman</v>
      </c>
      <c r="M1135" t="s">
        <v>22</v>
      </c>
      <c r="N1135" t="str">
        <f>IF(M1135="", "", IFERROR(VLOOKUP(M1135, Data!$A$1:$B$5, 2, 0), "Unkown fuel"))</f>
        <v>very harmful</v>
      </c>
      <c r="O1135" t="s">
        <v>23</v>
      </c>
      <c r="P1135" t="s">
        <v>24</v>
      </c>
      <c r="Q1135" t="s">
        <v>25</v>
      </c>
      <c r="R1135" t="s">
        <v>557</v>
      </c>
      <c r="S1135">
        <v>1248</v>
      </c>
      <c r="T1135" t="s">
        <v>94</v>
      </c>
      <c r="U1135" t="s">
        <v>95</v>
      </c>
      <c r="V1135">
        <v>5</v>
      </c>
      <c r="W1135" t="s">
        <v>29</v>
      </c>
    </row>
    <row r="1136" spans="1:23" x14ac:dyDescent="0.3">
      <c r="A1136">
        <v>1166</v>
      </c>
      <c r="B1136" t="s">
        <v>88</v>
      </c>
      <c r="C1136">
        <v>2011</v>
      </c>
      <c r="D1136">
        <f t="shared" ca="1" si="68"/>
        <v>12</v>
      </c>
      <c r="E1136" s="5">
        <v>350000</v>
      </c>
      <c r="F1136">
        <v>120000</v>
      </c>
      <c r="G1136" t="s">
        <v>38</v>
      </c>
      <c r="H1136" t="str">
        <f t="shared" si="69"/>
        <v>Central</v>
      </c>
      <c r="I1136" t="s">
        <v>791</v>
      </c>
      <c r="J1136" t="str">
        <f t="shared" si="70"/>
        <v>Oklahoma</v>
      </c>
      <c r="K1136" t="s">
        <v>792</v>
      </c>
      <c r="L1136" t="str">
        <f t="shared" si="71"/>
        <v>Norman</v>
      </c>
      <c r="M1136" t="s">
        <v>22</v>
      </c>
      <c r="N1136" t="str">
        <f>IF(M1136="", "", IFERROR(VLOOKUP(M1136, Data!$A$1:$B$5, 2, 0), "Unkown fuel"))</f>
        <v>very harmful</v>
      </c>
      <c r="O1136" t="s">
        <v>23</v>
      </c>
      <c r="P1136" t="s">
        <v>24</v>
      </c>
      <c r="Q1136" t="s">
        <v>42</v>
      </c>
      <c r="R1136" t="s">
        <v>179</v>
      </c>
      <c r="S1136">
        <v>2179</v>
      </c>
      <c r="T1136" t="s">
        <v>644</v>
      </c>
      <c r="U1136" t="s">
        <v>645</v>
      </c>
      <c r="V1136">
        <v>5</v>
      </c>
      <c r="W1136" t="s">
        <v>29</v>
      </c>
    </row>
    <row r="1137" spans="1:23" x14ac:dyDescent="0.3">
      <c r="A1137">
        <v>1167</v>
      </c>
      <c r="B1137" t="s">
        <v>18</v>
      </c>
      <c r="C1137">
        <v>2018</v>
      </c>
      <c r="D1137">
        <f t="shared" ca="1" si="68"/>
        <v>5</v>
      </c>
      <c r="E1137" s="5">
        <v>770000</v>
      </c>
      <c r="F1137">
        <v>50000</v>
      </c>
      <c r="G1137" t="s">
        <v>38</v>
      </c>
      <c r="H1137" t="str">
        <f t="shared" si="69"/>
        <v>Central</v>
      </c>
      <c r="I1137" t="s">
        <v>791</v>
      </c>
      <c r="J1137" t="str">
        <f t="shared" si="70"/>
        <v>Oklahoma</v>
      </c>
      <c r="K1137" t="s">
        <v>792</v>
      </c>
      <c r="L1137" t="str">
        <f t="shared" si="71"/>
        <v>Norman</v>
      </c>
      <c r="M1137" t="s">
        <v>22</v>
      </c>
      <c r="N1137" t="str">
        <f>IF(M1137="", "", IFERROR(VLOOKUP(M1137, Data!$A$1:$B$5, 2, 0), "Unkown fuel"))</f>
        <v>very harmful</v>
      </c>
      <c r="O1137" t="s">
        <v>23</v>
      </c>
      <c r="P1137" t="s">
        <v>24</v>
      </c>
      <c r="Q1137" t="s">
        <v>25</v>
      </c>
      <c r="R1137" t="s">
        <v>129</v>
      </c>
      <c r="S1137">
        <v>1248</v>
      </c>
      <c r="T1137" t="s">
        <v>94</v>
      </c>
      <c r="U1137" t="s">
        <v>95</v>
      </c>
      <c r="V1137">
        <v>5</v>
      </c>
      <c r="W1137" t="s">
        <v>29</v>
      </c>
    </row>
    <row r="1138" spans="1:23" x14ac:dyDescent="0.3">
      <c r="A1138">
        <v>1168</v>
      </c>
      <c r="B1138" t="s">
        <v>88</v>
      </c>
      <c r="C1138">
        <v>2012</v>
      </c>
      <c r="D1138">
        <f t="shared" ca="1" si="68"/>
        <v>11</v>
      </c>
      <c r="E1138" s="5">
        <v>350000</v>
      </c>
      <c r="F1138">
        <v>25000</v>
      </c>
      <c r="G1138" t="s">
        <v>38</v>
      </c>
      <c r="H1138" t="str">
        <f t="shared" si="69"/>
        <v>Central</v>
      </c>
      <c r="I1138" t="s">
        <v>791</v>
      </c>
      <c r="J1138" t="str">
        <f t="shared" si="70"/>
        <v>Oklahoma</v>
      </c>
      <c r="K1138" t="s">
        <v>792</v>
      </c>
      <c r="L1138" t="str">
        <f t="shared" si="71"/>
        <v>Norman</v>
      </c>
      <c r="M1138" t="s">
        <v>22</v>
      </c>
      <c r="N1138" t="str">
        <f>IF(M1138="", "", IFERROR(VLOOKUP(M1138, Data!$A$1:$B$5, 2, 0), "Unkown fuel"))</f>
        <v>very harmful</v>
      </c>
      <c r="O1138" t="s">
        <v>23</v>
      </c>
      <c r="P1138" t="s">
        <v>24</v>
      </c>
      <c r="Q1138" t="s">
        <v>25</v>
      </c>
      <c r="R1138" t="s">
        <v>793</v>
      </c>
      <c r="S1138">
        <v>1461</v>
      </c>
      <c r="T1138" t="s">
        <v>280</v>
      </c>
      <c r="U1138" t="s">
        <v>74</v>
      </c>
      <c r="V1138">
        <v>5</v>
      </c>
      <c r="W1138" t="s">
        <v>29</v>
      </c>
    </row>
    <row r="1139" spans="1:23" x14ac:dyDescent="0.3">
      <c r="A1139">
        <v>1169</v>
      </c>
      <c r="B1139" t="s">
        <v>88</v>
      </c>
      <c r="C1139">
        <v>2011</v>
      </c>
      <c r="D1139">
        <f t="shared" ca="1" si="68"/>
        <v>12</v>
      </c>
      <c r="E1139" s="5">
        <v>600000</v>
      </c>
      <c r="F1139">
        <v>50000</v>
      </c>
      <c r="G1139" t="s">
        <v>38</v>
      </c>
      <c r="H1139" t="str">
        <f t="shared" si="69"/>
        <v>Central</v>
      </c>
      <c r="I1139" t="s">
        <v>791</v>
      </c>
      <c r="J1139" t="str">
        <f t="shared" si="70"/>
        <v>Oklahoma</v>
      </c>
      <c r="K1139" t="s">
        <v>794</v>
      </c>
      <c r="L1139" t="str">
        <f t="shared" si="71"/>
        <v>Moore</v>
      </c>
      <c r="M1139" t="s">
        <v>22</v>
      </c>
      <c r="N1139" t="str">
        <f>IF(M1139="", "", IFERROR(VLOOKUP(M1139, Data!$A$1:$B$5, 2, 0), "Unkown fuel"))</f>
        <v>very harmful</v>
      </c>
      <c r="O1139" t="s">
        <v>23</v>
      </c>
      <c r="P1139" t="s">
        <v>24</v>
      </c>
      <c r="Q1139" t="s">
        <v>42</v>
      </c>
      <c r="R1139" t="s">
        <v>481</v>
      </c>
      <c r="S1139">
        <v>2179</v>
      </c>
      <c r="T1139" t="s">
        <v>271</v>
      </c>
      <c r="U1139" t="s">
        <v>272</v>
      </c>
      <c r="V1139">
        <v>8</v>
      </c>
      <c r="W1139" t="s">
        <v>29</v>
      </c>
    </row>
    <row r="1140" spans="1:23" x14ac:dyDescent="0.3">
      <c r="A1140">
        <v>1170</v>
      </c>
      <c r="B1140" t="s">
        <v>88</v>
      </c>
      <c r="C1140">
        <v>2016</v>
      </c>
      <c r="D1140">
        <f t="shared" ca="1" si="68"/>
        <v>7</v>
      </c>
      <c r="E1140" s="5">
        <v>750000</v>
      </c>
      <c r="F1140">
        <v>71000</v>
      </c>
      <c r="G1140" t="s">
        <v>38</v>
      </c>
      <c r="H1140" t="str">
        <f t="shared" si="69"/>
        <v>Central</v>
      </c>
      <c r="I1140" t="s">
        <v>791</v>
      </c>
      <c r="J1140" t="str">
        <f t="shared" si="70"/>
        <v>Oklahoma</v>
      </c>
      <c r="K1140" t="s">
        <v>795</v>
      </c>
      <c r="L1140" t="str">
        <f t="shared" si="71"/>
        <v>Muskogee</v>
      </c>
      <c r="M1140" t="s">
        <v>22</v>
      </c>
      <c r="N1140" t="str">
        <f>IF(M1140="", "", IFERROR(VLOOKUP(M1140, Data!$A$1:$B$5, 2, 0), "Unkown fuel"))</f>
        <v>very harmful</v>
      </c>
      <c r="O1140" t="s">
        <v>23</v>
      </c>
      <c r="P1140" t="s">
        <v>24</v>
      </c>
      <c r="Q1140" t="s">
        <v>25</v>
      </c>
      <c r="R1140" t="s">
        <v>623</v>
      </c>
      <c r="S1140">
        <v>1493</v>
      </c>
      <c r="T1140" t="s">
        <v>171</v>
      </c>
      <c r="U1140" t="s">
        <v>445</v>
      </c>
      <c r="V1140">
        <v>7</v>
      </c>
      <c r="W1140" t="s">
        <v>29</v>
      </c>
    </row>
    <row r="1141" spans="1:23" x14ac:dyDescent="0.3">
      <c r="A1141">
        <v>1171</v>
      </c>
      <c r="B1141" t="s">
        <v>18</v>
      </c>
      <c r="C1141">
        <v>2016</v>
      </c>
      <c r="D1141">
        <f t="shared" ca="1" si="68"/>
        <v>7</v>
      </c>
      <c r="E1141" s="5">
        <v>340000</v>
      </c>
      <c r="F1141">
        <v>40000</v>
      </c>
      <c r="G1141" t="s">
        <v>38</v>
      </c>
      <c r="H1141" t="str">
        <f t="shared" si="69"/>
        <v>Central</v>
      </c>
      <c r="I1141" t="s">
        <v>791</v>
      </c>
      <c r="J1141" t="str">
        <f t="shared" si="70"/>
        <v>Oklahoma</v>
      </c>
      <c r="K1141" t="s">
        <v>795</v>
      </c>
      <c r="L1141" t="str">
        <f t="shared" si="71"/>
        <v>Muskogee</v>
      </c>
      <c r="M1141" t="s">
        <v>41</v>
      </c>
      <c r="N1141" t="str">
        <f>IF(M1141="", "", IFERROR(VLOOKUP(M1141, Data!$A$1:$B$5, 2, 0), "Unkown fuel"))</f>
        <v>harmful</v>
      </c>
      <c r="O1141" t="s">
        <v>23</v>
      </c>
      <c r="P1141" t="s">
        <v>24</v>
      </c>
      <c r="Q1141" t="s">
        <v>25</v>
      </c>
      <c r="R1141" t="s">
        <v>226</v>
      </c>
      <c r="S1141">
        <v>998</v>
      </c>
      <c r="T1141" t="s">
        <v>244</v>
      </c>
      <c r="U1141" t="s">
        <v>141</v>
      </c>
      <c r="V1141">
        <v>5</v>
      </c>
      <c r="W1141" t="s">
        <v>29</v>
      </c>
    </row>
    <row r="1142" spans="1:23" x14ac:dyDescent="0.3">
      <c r="A1142">
        <v>1172</v>
      </c>
      <c r="B1142" t="s">
        <v>46</v>
      </c>
      <c r="C1142">
        <v>2018</v>
      </c>
      <c r="D1142">
        <f t="shared" ca="1" si="68"/>
        <v>5</v>
      </c>
      <c r="E1142" s="5">
        <v>650000</v>
      </c>
      <c r="F1142">
        <v>31800</v>
      </c>
      <c r="G1142" t="s">
        <v>38</v>
      </c>
      <c r="H1142" t="str">
        <f t="shared" si="69"/>
        <v>Central</v>
      </c>
      <c r="I1142" t="s">
        <v>791</v>
      </c>
      <c r="J1142" t="str">
        <f t="shared" si="70"/>
        <v>Oklahoma</v>
      </c>
      <c r="K1142" t="s">
        <v>796</v>
      </c>
      <c r="L1142" t="str">
        <f t="shared" si="71"/>
        <v>Oklahoma City</v>
      </c>
      <c r="M1142" t="s">
        <v>41</v>
      </c>
      <c r="N1142" t="str">
        <f>IF(M1142="", "", IFERROR(VLOOKUP(M1142, Data!$A$1:$B$5, 2, 0), "Unkown fuel"))</f>
        <v>harmful</v>
      </c>
      <c r="O1142" t="s">
        <v>23</v>
      </c>
      <c r="P1142" t="s">
        <v>24</v>
      </c>
      <c r="Q1142" t="s">
        <v>25</v>
      </c>
      <c r="R1142" t="s">
        <v>133</v>
      </c>
      <c r="S1142">
        <v>1197</v>
      </c>
      <c r="T1142" t="s">
        <v>54</v>
      </c>
      <c r="U1142" t="s">
        <v>693</v>
      </c>
      <c r="V1142">
        <v>5</v>
      </c>
      <c r="W1142" t="s">
        <v>29</v>
      </c>
    </row>
    <row r="1143" spans="1:23" x14ac:dyDescent="0.3">
      <c r="A1143">
        <v>1173</v>
      </c>
      <c r="B1143" t="s">
        <v>46</v>
      </c>
      <c r="C1143">
        <v>2014</v>
      </c>
      <c r="D1143">
        <f t="shared" ca="1" si="68"/>
        <v>9</v>
      </c>
      <c r="E1143" s="5">
        <v>300000</v>
      </c>
      <c r="F1143">
        <v>65000</v>
      </c>
      <c r="G1143" t="s">
        <v>38</v>
      </c>
      <c r="H1143" t="str">
        <f t="shared" si="69"/>
        <v>Central</v>
      </c>
      <c r="I1143" t="s">
        <v>791</v>
      </c>
      <c r="J1143" t="str">
        <f t="shared" si="70"/>
        <v>Oklahoma</v>
      </c>
      <c r="K1143" t="s">
        <v>796</v>
      </c>
      <c r="L1143" t="str">
        <f t="shared" si="71"/>
        <v>Oklahoma City</v>
      </c>
      <c r="M1143" t="s">
        <v>41</v>
      </c>
      <c r="N1143" t="str">
        <f>IF(M1143="", "", IFERROR(VLOOKUP(M1143, Data!$A$1:$B$5, 2, 0), "Unkown fuel"))</f>
        <v>harmful</v>
      </c>
      <c r="O1143" t="s">
        <v>23</v>
      </c>
      <c r="P1143" t="s">
        <v>24</v>
      </c>
      <c r="Q1143" t="s">
        <v>25</v>
      </c>
      <c r="R1143" t="s">
        <v>211</v>
      </c>
      <c r="S1143">
        <v>1197</v>
      </c>
      <c r="T1143" t="s">
        <v>212</v>
      </c>
      <c r="U1143" t="s">
        <v>453</v>
      </c>
      <c r="V1143">
        <v>5</v>
      </c>
      <c r="W1143" t="s">
        <v>29</v>
      </c>
    </row>
    <row r="1144" spans="1:23" x14ac:dyDescent="0.3">
      <c r="A1144">
        <v>1174</v>
      </c>
      <c r="B1144" t="s">
        <v>18</v>
      </c>
      <c r="C1144">
        <v>2014</v>
      </c>
      <c r="D1144">
        <f t="shared" ca="1" si="68"/>
        <v>9</v>
      </c>
      <c r="E1144" s="5">
        <v>204999</v>
      </c>
      <c r="F1144">
        <v>15000</v>
      </c>
      <c r="G1144" t="s">
        <v>38</v>
      </c>
      <c r="H1144" t="str">
        <f t="shared" si="69"/>
        <v>Central</v>
      </c>
      <c r="I1144" t="s">
        <v>791</v>
      </c>
      <c r="J1144" t="str">
        <f t="shared" si="70"/>
        <v>Oklahoma</v>
      </c>
      <c r="K1144" t="s">
        <v>796</v>
      </c>
      <c r="L1144" t="str">
        <f t="shared" si="71"/>
        <v>Oklahoma City</v>
      </c>
      <c r="M1144" t="s">
        <v>41</v>
      </c>
      <c r="N1144" t="str">
        <f>IF(M1144="", "", IFERROR(VLOOKUP(M1144, Data!$A$1:$B$5, 2, 0), "Unkown fuel"))</f>
        <v>harmful</v>
      </c>
      <c r="O1144" t="s">
        <v>23</v>
      </c>
      <c r="P1144" t="s">
        <v>24</v>
      </c>
      <c r="Q1144" t="s">
        <v>33</v>
      </c>
      <c r="R1144" t="s">
        <v>430</v>
      </c>
      <c r="S1144">
        <v>796</v>
      </c>
      <c r="T1144" t="s">
        <v>118</v>
      </c>
      <c r="U1144" t="s">
        <v>119</v>
      </c>
      <c r="V1144">
        <v>5</v>
      </c>
      <c r="W1144" t="s">
        <v>29</v>
      </c>
    </row>
    <row r="1145" spans="1:23" x14ac:dyDescent="0.3">
      <c r="A1145">
        <v>1175</v>
      </c>
      <c r="B1145" t="s">
        <v>88</v>
      </c>
      <c r="C1145">
        <v>2012</v>
      </c>
      <c r="D1145">
        <f t="shared" ca="1" si="68"/>
        <v>11</v>
      </c>
      <c r="E1145" s="5">
        <v>254999</v>
      </c>
      <c r="F1145">
        <v>70000</v>
      </c>
      <c r="G1145" t="s">
        <v>38</v>
      </c>
      <c r="H1145" t="str">
        <f t="shared" si="69"/>
        <v>Central</v>
      </c>
      <c r="I1145" t="s">
        <v>791</v>
      </c>
      <c r="J1145" t="str">
        <f t="shared" si="70"/>
        <v>Oklahoma</v>
      </c>
      <c r="K1145" t="s">
        <v>792</v>
      </c>
      <c r="L1145" t="str">
        <f t="shared" si="71"/>
        <v>Norman</v>
      </c>
      <c r="M1145" t="s">
        <v>22</v>
      </c>
      <c r="N1145" t="str">
        <f>IF(M1145="", "", IFERROR(VLOOKUP(M1145, Data!$A$1:$B$5, 2, 0), "Unkown fuel"))</f>
        <v>very harmful</v>
      </c>
      <c r="O1145" t="s">
        <v>23</v>
      </c>
      <c r="P1145" t="s">
        <v>24</v>
      </c>
      <c r="Q1145" t="s">
        <v>33</v>
      </c>
      <c r="R1145" t="s">
        <v>574</v>
      </c>
      <c r="S1145">
        <v>1461</v>
      </c>
      <c r="T1145" t="s">
        <v>280</v>
      </c>
      <c r="U1145" t="s">
        <v>74</v>
      </c>
      <c r="V1145">
        <v>5</v>
      </c>
      <c r="W1145" t="s">
        <v>29</v>
      </c>
    </row>
    <row r="1146" spans="1:23" x14ac:dyDescent="0.3">
      <c r="A1146">
        <v>1176</v>
      </c>
      <c r="B1146" t="s">
        <v>69</v>
      </c>
      <c r="C1146">
        <v>2017</v>
      </c>
      <c r="D1146">
        <f t="shared" ca="1" si="68"/>
        <v>6</v>
      </c>
      <c r="E1146" s="5">
        <v>650000</v>
      </c>
      <c r="F1146">
        <v>5000</v>
      </c>
      <c r="G1146" t="s">
        <v>38</v>
      </c>
      <c r="H1146" t="str">
        <f t="shared" si="69"/>
        <v>Central</v>
      </c>
      <c r="I1146" t="s">
        <v>791</v>
      </c>
      <c r="J1146" t="str">
        <f t="shared" si="70"/>
        <v>Oklahoma</v>
      </c>
      <c r="K1146" t="s">
        <v>792</v>
      </c>
      <c r="L1146" t="str">
        <f t="shared" si="71"/>
        <v>Norman</v>
      </c>
      <c r="M1146" t="s">
        <v>41</v>
      </c>
      <c r="N1146" t="str">
        <f>IF(M1146="", "", IFERROR(VLOOKUP(M1146, Data!$A$1:$B$5, 2, 0), "Unkown fuel"))</f>
        <v>harmful</v>
      </c>
      <c r="O1146" t="s">
        <v>23</v>
      </c>
      <c r="P1146" t="s">
        <v>24</v>
      </c>
      <c r="Q1146" t="s">
        <v>25</v>
      </c>
      <c r="R1146" t="s">
        <v>218</v>
      </c>
      <c r="S1146">
        <v>1196</v>
      </c>
      <c r="T1146" t="s">
        <v>219</v>
      </c>
      <c r="U1146" t="s">
        <v>220</v>
      </c>
      <c r="V1146">
        <v>5</v>
      </c>
      <c r="W1146" t="s">
        <v>29</v>
      </c>
    </row>
    <row r="1147" spans="1:23" x14ac:dyDescent="0.3">
      <c r="A1147">
        <v>1177</v>
      </c>
      <c r="B1147" t="s">
        <v>46</v>
      </c>
      <c r="C1147">
        <v>2017</v>
      </c>
      <c r="D1147">
        <f t="shared" ca="1" si="68"/>
        <v>6</v>
      </c>
      <c r="E1147" s="5">
        <v>280000</v>
      </c>
      <c r="F1147">
        <v>50000</v>
      </c>
      <c r="G1147" t="s">
        <v>38</v>
      </c>
      <c r="H1147" t="str">
        <f t="shared" si="69"/>
        <v>Central</v>
      </c>
      <c r="I1147" t="s">
        <v>791</v>
      </c>
      <c r="J1147" t="str">
        <f t="shared" si="70"/>
        <v>Oklahoma</v>
      </c>
      <c r="K1147" t="s">
        <v>792</v>
      </c>
      <c r="L1147" t="str">
        <f t="shared" si="71"/>
        <v>Norman</v>
      </c>
      <c r="M1147" t="s">
        <v>41</v>
      </c>
      <c r="N1147" t="str">
        <f>IF(M1147="", "", IFERROR(VLOOKUP(M1147, Data!$A$1:$B$5, 2, 0), "Unkown fuel"))</f>
        <v>harmful</v>
      </c>
      <c r="O1147" t="s">
        <v>23</v>
      </c>
      <c r="P1147" t="s">
        <v>24</v>
      </c>
      <c r="Q1147" t="s">
        <v>33</v>
      </c>
      <c r="R1147" t="s">
        <v>390</v>
      </c>
      <c r="S1147">
        <v>814</v>
      </c>
      <c r="T1147" t="s">
        <v>541</v>
      </c>
      <c r="U1147" t="s">
        <v>542</v>
      </c>
      <c r="V1147">
        <v>5</v>
      </c>
      <c r="W1147" t="s">
        <v>29</v>
      </c>
    </row>
    <row r="1148" spans="1:23" x14ac:dyDescent="0.3">
      <c r="A1148">
        <v>1178</v>
      </c>
      <c r="B1148" t="s">
        <v>109</v>
      </c>
      <c r="C1148">
        <v>2011</v>
      </c>
      <c r="D1148">
        <f t="shared" ca="1" si="68"/>
        <v>12</v>
      </c>
      <c r="E1148" s="5">
        <v>100000</v>
      </c>
      <c r="F1148">
        <v>80000</v>
      </c>
      <c r="G1148" t="s">
        <v>38</v>
      </c>
      <c r="H1148" t="str">
        <f t="shared" si="69"/>
        <v>Central</v>
      </c>
      <c r="I1148" t="s">
        <v>791</v>
      </c>
      <c r="J1148" t="str">
        <f t="shared" si="70"/>
        <v>Oklahoma</v>
      </c>
      <c r="K1148" t="s">
        <v>792</v>
      </c>
      <c r="L1148" t="str">
        <f t="shared" si="71"/>
        <v>Norman</v>
      </c>
      <c r="M1148" t="s">
        <v>22</v>
      </c>
      <c r="N1148" t="str">
        <f>IF(M1148="", "", IFERROR(VLOOKUP(M1148, Data!$A$1:$B$5, 2, 0), "Unkown fuel"))</f>
        <v>very harmful</v>
      </c>
      <c r="O1148" t="s">
        <v>23</v>
      </c>
      <c r="P1148" t="s">
        <v>24</v>
      </c>
      <c r="Q1148" t="s">
        <v>25</v>
      </c>
      <c r="R1148" t="s">
        <v>593</v>
      </c>
      <c r="S1148">
        <v>1396</v>
      </c>
      <c r="T1148" t="s">
        <v>594</v>
      </c>
      <c r="U1148" t="s">
        <v>595</v>
      </c>
      <c r="V1148">
        <v>5</v>
      </c>
      <c r="W1148" t="s">
        <v>29</v>
      </c>
    </row>
    <row r="1149" spans="1:23" x14ac:dyDescent="0.3">
      <c r="A1149">
        <v>1179</v>
      </c>
      <c r="B1149" t="s">
        <v>120</v>
      </c>
      <c r="C1149">
        <v>2014</v>
      </c>
      <c r="D1149">
        <f t="shared" ca="1" si="68"/>
        <v>9</v>
      </c>
      <c r="E1149" s="5">
        <v>575000</v>
      </c>
      <c r="F1149">
        <v>70000</v>
      </c>
      <c r="G1149" t="s">
        <v>38</v>
      </c>
      <c r="H1149" t="str">
        <f t="shared" si="69"/>
        <v>Central</v>
      </c>
      <c r="I1149" t="s">
        <v>791</v>
      </c>
      <c r="J1149" t="str">
        <f t="shared" si="70"/>
        <v>Oklahoma</v>
      </c>
      <c r="K1149" t="s">
        <v>796</v>
      </c>
      <c r="L1149" t="str">
        <f t="shared" si="71"/>
        <v>Oklahoma City</v>
      </c>
      <c r="M1149" t="s">
        <v>22</v>
      </c>
      <c r="N1149" t="str">
        <f>IF(M1149="", "", IFERROR(VLOOKUP(M1149, Data!$A$1:$B$5, 2, 0), "Unkown fuel"))</f>
        <v>very harmful</v>
      </c>
      <c r="O1149" t="s">
        <v>23</v>
      </c>
      <c r="P1149" t="s">
        <v>24</v>
      </c>
      <c r="Q1149" t="s">
        <v>33</v>
      </c>
      <c r="R1149" t="s">
        <v>641</v>
      </c>
      <c r="S1149">
        <v>2499</v>
      </c>
      <c r="T1149" t="s">
        <v>642</v>
      </c>
      <c r="U1149" t="s">
        <v>643</v>
      </c>
      <c r="V1149">
        <v>9</v>
      </c>
      <c r="W1149" t="s">
        <v>29</v>
      </c>
    </row>
    <row r="1150" spans="1:23" x14ac:dyDescent="0.3">
      <c r="A1150">
        <v>1180</v>
      </c>
      <c r="B1150" t="s">
        <v>18</v>
      </c>
      <c r="C1150">
        <v>2017</v>
      </c>
      <c r="D1150">
        <f t="shared" ca="1" si="68"/>
        <v>6</v>
      </c>
      <c r="E1150" s="5">
        <v>780000</v>
      </c>
      <c r="F1150">
        <v>40000</v>
      </c>
      <c r="G1150" t="s">
        <v>38</v>
      </c>
      <c r="H1150" t="str">
        <f t="shared" si="69"/>
        <v>Central</v>
      </c>
      <c r="I1150" t="s">
        <v>791</v>
      </c>
      <c r="J1150" t="str">
        <f t="shared" si="70"/>
        <v>Oklahoma</v>
      </c>
      <c r="K1150" t="s">
        <v>796</v>
      </c>
      <c r="L1150" t="str">
        <f t="shared" si="71"/>
        <v>Oklahoma City</v>
      </c>
      <c r="M1150" t="s">
        <v>22</v>
      </c>
      <c r="N1150" t="str">
        <f>IF(M1150="", "", IFERROR(VLOOKUP(M1150, Data!$A$1:$B$5, 2, 0), "Unkown fuel"))</f>
        <v>very harmful</v>
      </c>
      <c r="O1150" t="s">
        <v>23</v>
      </c>
      <c r="P1150" t="s">
        <v>24</v>
      </c>
      <c r="Q1150" t="s">
        <v>25</v>
      </c>
      <c r="R1150" t="s">
        <v>129</v>
      </c>
      <c r="S1150">
        <v>1248</v>
      </c>
      <c r="T1150" t="s">
        <v>94</v>
      </c>
      <c r="U1150" t="s">
        <v>95</v>
      </c>
      <c r="V1150">
        <v>5</v>
      </c>
      <c r="W1150" t="s">
        <v>29</v>
      </c>
    </row>
    <row r="1151" spans="1:23" x14ac:dyDescent="0.3">
      <c r="A1151">
        <v>1181</v>
      </c>
      <c r="B1151" t="s">
        <v>88</v>
      </c>
      <c r="C1151">
        <v>2013</v>
      </c>
      <c r="D1151">
        <f t="shared" ca="1" si="68"/>
        <v>10</v>
      </c>
      <c r="E1151" s="5">
        <v>467000</v>
      </c>
      <c r="F1151">
        <v>157000</v>
      </c>
      <c r="G1151" t="s">
        <v>38</v>
      </c>
      <c r="H1151" t="str">
        <f t="shared" si="69"/>
        <v>Central</v>
      </c>
      <c r="I1151" t="s">
        <v>791</v>
      </c>
      <c r="J1151" t="str">
        <f t="shared" si="70"/>
        <v>Oklahoma</v>
      </c>
      <c r="K1151" t="s">
        <v>797</v>
      </c>
      <c r="L1151" t="str">
        <f t="shared" si="71"/>
        <v>Owasso</v>
      </c>
      <c r="M1151" t="s">
        <v>22</v>
      </c>
      <c r="N1151" t="str">
        <f>IF(M1151="", "", IFERROR(VLOOKUP(M1151, Data!$A$1:$B$5, 2, 0), "Unkown fuel"))</f>
        <v>very harmful</v>
      </c>
      <c r="O1151" t="s">
        <v>23</v>
      </c>
      <c r="P1151" t="s">
        <v>24</v>
      </c>
      <c r="Q1151" t="s">
        <v>25</v>
      </c>
      <c r="R1151" t="s">
        <v>489</v>
      </c>
      <c r="S1151">
        <v>2523</v>
      </c>
      <c r="T1151" t="s">
        <v>309</v>
      </c>
      <c r="U1151" t="s">
        <v>490</v>
      </c>
      <c r="V1151">
        <v>7</v>
      </c>
      <c r="W1151" t="s">
        <v>29</v>
      </c>
    </row>
    <row r="1152" spans="1:23" x14ac:dyDescent="0.3">
      <c r="A1152">
        <v>1182</v>
      </c>
      <c r="B1152" t="s">
        <v>88</v>
      </c>
      <c r="C1152">
        <v>2015</v>
      </c>
      <c r="D1152">
        <f t="shared" ca="1" si="68"/>
        <v>8</v>
      </c>
      <c r="E1152" s="5">
        <v>1050000</v>
      </c>
      <c r="F1152">
        <v>90000</v>
      </c>
      <c r="G1152" t="s">
        <v>38</v>
      </c>
      <c r="H1152" t="str">
        <f t="shared" si="69"/>
        <v>Central</v>
      </c>
      <c r="I1152" t="s">
        <v>791</v>
      </c>
      <c r="J1152" t="str">
        <f t="shared" si="70"/>
        <v>Oklahoma</v>
      </c>
      <c r="K1152" t="s">
        <v>796</v>
      </c>
      <c r="L1152" t="str">
        <f t="shared" si="71"/>
        <v>Oklahoma City</v>
      </c>
      <c r="M1152" t="s">
        <v>22</v>
      </c>
      <c r="N1152" t="str">
        <f>IF(M1152="", "", IFERROR(VLOOKUP(M1152, Data!$A$1:$B$5, 2, 0), "Unkown fuel"))</f>
        <v>very harmful</v>
      </c>
      <c r="O1152" t="s">
        <v>23</v>
      </c>
      <c r="P1152" t="s">
        <v>24</v>
      </c>
      <c r="Q1152" t="s">
        <v>25</v>
      </c>
      <c r="R1152" t="s">
        <v>605</v>
      </c>
      <c r="S1152">
        <v>2179</v>
      </c>
      <c r="T1152" t="s">
        <v>271</v>
      </c>
      <c r="U1152" t="s">
        <v>615</v>
      </c>
      <c r="V1152">
        <v>7</v>
      </c>
      <c r="W1152" t="s">
        <v>29</v>
      </c>
    </row>
    <row r="1153" spans="1:23" x14ac:dyDescent="0.3">
      <c r="A1153">
        <v>1183</v>
      </c>
      <c r="B1153" t="s">
        <v>46</v>
      </c>
      <c r="C1153">
        <v>2011</v>
      </c>
      <c r="D1153">
        <f t="shared" ca="1" si="68"/>
        <v>12</v>
      </c>
      <c r="E1153" s="5">
        <v>225000</v>
      </c>
      <c r="F1153">
        <v>80000</v>
      </c>
      <c r="G1153" t="s">
        <v>38</v>
      </c>
      <c r="H1153" t="str">
        <f t="shared" si="69"/>
        <v>Central</v>
      </c>
      <c r="I1153" t="s">
        <v>791</v>
      </c>
      <c r="J1153" t="str">
        <f t="shared" si="70"/>
        <v>Oklahoma</v>
      </c>
      <c r="K1153" t="s">
        <v>795</v>
      </c>
      <c r="L1153" t="str">
        <f t="shared" si="71"/>
        <v>Muskogee</v>
      </c>
      <c r="M1153" t="s">
        <v>41</v>
      </c>
      <c r="N1153" t="str">
        <f>IF(M1153="", "", IFERROR(VLOOKUP(M1153, Data!$A$1:$B$5, 2, 0), "Unkown fuel"))</f>
        <v>harmful</v>
      </c>
      <c r="O1153" t="s">
        <v>23</v>
      </c>
      <c r="P1153" t="s">
        <v>24</v>
      </c>
      <c r="Q1153" t="s">
        <v>33</v>
      </c>
      <c r="R1153" t="s">
        <v>246</v>
      </c>
      <c r="S1153">
        <v>1086</v>
      </c>
      <c r="T1153" t="s">
        <v>247</v>
      </c>
      <c r="U1153" t="s">
        <v>248</v>
      </c>
      <c r="V1153">
        <v>5</v>
      </c>
      <c r="W1153" t="s">
        <v>29</v>
      </c>
    </row>
    <row r="1154" spans="1:23" x14ac:dyDescent="0.3">
      <c r="A1154">
        <v>1187</v>
      </c>
      <c r="B1154" t="s">
        <v>88</v>
      </c>
      <c r="C1154">
        <v>2012</v>
      </c>
      <c r="D1154">
        <f t="shared" ref="D1154:D1217" ca="1" si="72">TRUNC(YEARFRAC(DATE(C1154,1,1), TODAY(), 1))</f>
        <v>11</v>
      </c>
      <c r="E1154" s="5">
        <v>260000</v>
      </c>
      <c r="F1154">
        <v>70000</v>
      </c>
      <c r="G1154" t="s">
        <v>38</v>
      </c>
      <c r="H1154" t="str">
        <f t="shared" ref="H1154:H1217" si="73">TRIM(G1154)</f>
        <v>Central</v>
      </c>
      <c r="I1154" t="s">
        <v>791</v>
      </c>
      <c r="J1154" t="str">
        <f t="shared" ref="J1154:J1217" si="74">TRIM(I1154)</f>
        <v>Oklahoma</v>
      </c>
      <c r="K1154" t="s">
        <v>795</v>
      </c>
      <c r="L1154" t="str">
        <f t="shared" ref="L1154:L1217" si="75">TRIM(K1154)</f>
        <v>Muskogee</v>
      </c>
      <c r="M1154" t="s">
        <v>22</v>
      </c>
      <c r="N1154" t="str">
        <f>IF(M1154="", "", IFERROR(VLOOKUP(M1154, Data!$A$1:$B$5, 2, 0), "Unkown fuel"))</f>
        <v>very harmful</v>
      </c>
      <c r="O1154" t="s">
        <v>23</v>
      </c>
      <c r="P1154" t="s">
        <v>24</v>
      </c>
      <c r="Q1154" t="s">
        <v>33</v>
      </c>
      <c r="R1154" t="s">
        <v>793</v>
      </c>
      <c r="S1154">
        <v>1461</v>
      </c>
      <c r="T1154" t="s">
        <v>280</v>
      </c>
      <c r="U1154" t="s">
        <v>74</v>
      </c>
      <c r="V1154">
        <v>5</v>
      </c>
      <c r="W1154" t="s">
        <v>29</v>
      </c>
    </row>
    <row r="1155" spans="1:23" x14ac:dyDescent="0.3">
      <c r="A1155">
        <v>1188</v>
      </c>
      <c r="B1155" t="s">
        <v>120</v>
      </c>
      <c r="C1155">
        <v>2009</v>
      </c>
      <c r="D1155">
        <f t="shared" ca="1" si="72"/>
        <v>14</v>
      </c>
      <c r="E1155" s="5">
        <v>90000</v>
      </c>
      <c r="F1155">
        <v>50000</v>
      </c>
      <c r="G1155" t="s">
        <v>38</v>
      </c>
      <c r="H1155" t="str">
        <f t="shared" si="73"/>
        <v>Central</v>
      </c>
      <c r="I1155" t="s">
        <v>791</v>
      </c>
      <c r="J1155" t="str">
        <f t="shared" si="74"/>
        <v>Oklahoma</v>
      </c>
      <c r="K1155" t="s">
        <v>794</v>
      </c>
      <c r="L1155" t="str">
        <f t="shared" si="75"/>
        <v>Moore</v>
      </c>
      <c r="M1155" t="s">
        <v>41</v>
      </c>
      <c r="N1155" t="str">
        <f>IF(M1155="", "", IFERROR(VLOOKUP(M1155, Data!$A$1:$B$5, 2, 0), "Unkown fuel"))</f>
        <v>harmful</v>
      </c>
      <c r="O1155" t="s">
        <v>23</v>
      </c>
      <c r="P1155" t="s">
        <v>24</v>
      </c>
      <c r="Q1155" t="s">
        <v>33</v>
      </c>
      <c r="R1155" t="s">
        <v>155</v>
      </c>
      <c r="S1155">
        <v>995</v>
      </c>
      <c r="T1155" t="s">
        <v>486</v>
      </c>
      <c r="U1155" t="s">
        <v>798</v>
      </c>
      <c r="V1155">
        <v>5</v>
      </c>
      <c r="W1155" t="s">
        <v>29</v>
      </c>
    </row>
    <row r="1156" spans="1:23" x14ac:dyDescent="0.3">
      <c r="A1156">
        <v>1189</v>
      </c>
      <c r="B1156" t="s">
        <v>69</v>
      </c>
      <c r="C1156">
        <v>2012</v>
      </c>
      <c r="D1156">
        <f t="shared" ca="1" si="72"/>
        <v>11</v>
      </c>
      <c r="E1156" s="5">
        <v>280000</v>
      </c>
      <c r="F1156">
        <v>60000</v>
      </c>
      <c r="G1156" t="s">
        <v>124</v>
      </c>
      <c r="H1156" t="str">
        <f t="shared" si="73"/>
        <v>South</v>
      </c>
      <c r="I1156" t="s">
        <v>799</v>
      </c>
      <c r="J1156" t="str">
        <f t="shared" si="74"/>
        <v>Tennessee</v>
      </c>
      <c r="K1156" t="s">
        <v>800</v>
      </c>
      <c r="L1156" t="str">
        <f t="shared" si="75"/>
        <v>Collierville</v>
      </c>
      <c r="M1156" t="s">
        <v>22</v>
      </c>
      <c r="N1156" t="str">
        <f>IF(M1156="", "", IFERROR(VLOOKUP(M1156, Data!$A$1:$B$5, 2, 0), "Unkown fuel"))</f>
        <v>very harmful</v>
      </c>
      <c r="O1156" t="s">
        <v>23</v>
      </c>
      <c r="P1156" t="s">
        <v>24</v>
      </c>
      <c r="Q1156" t="s">
        <v>25</v>
      </c>
      <c r="R1156" t="s">
        <v>72</v>
      </c>
      <c r="S1156">
        <v>1399</v>
      </c>
      <c r="T1156" t="s">
        <v>388</v>
      </c>
      <c r="U1156" t="s">
        <v>74</v>
      </c>
      <c r="V1156">
        <v>5</v>
      </c>
      <c r="W1156" t="s">
        <v>29</v>
      </c>
    </row>
    <row r="1157" spans="1:23" x14ac:dyDescent="0.3">
      <c r="A1157">
        <v>1190</v>
      </c>
      <c r="B1157" t="s">
        <v>88</v>
      </c>
      <c r="C1157">
        <v>2014</v>
      </c>
      <c r="D1157">
        <f t="shared" ca="1" si="72"/>
        <v>9</v>
      </c>
      <c r="E1157" s="5">
        <v>350000</v>
      </c>
      <c r="F1157">
        <v>106000</v>
      </c>
      <c r="G1157" t="s">
        <v>124</v>
      </c>
      <c r="H1157" t="str">
        <f t="shared" si="73"/>
        <v>South</v>
      </c>
      <c r="I1157" t="s">
        <v>799</v>
      </c>
      <c r="J1157" t="str">
        <f t="shared" si="74"/>
        <v>Tennessee</v>
      </c>
      <c r="K1157" t="s">
        <v>800</v>
      </c>
      <c r="L1157" t="str">
        <f t="shared" si="75"/>
        <v>Collierville</v>
      </c>
      <c r="M1157" t="s">
        <v>22</v>
      </c>
      <c r="N1157" t="str">
        <f>IF(M1157="", "", IFERROR(VLOOKUP(M1157, Data!$A$1:$B$5, 2, 0), "Unkown fuel"))</f>
        <v>very harmful</v>
      </c>
      <c r="O1157" t="s">
        <v>23</v>
      </c>
      <c r="P1157" t="s">
        <v>24</v>
      </c>
      <c r="Q1157" t="s">
        <v>33</v>
      </c>
      <c r="R1157" t="s">
        <v>574</v>
      </c>
      <c r="S1157">
        <v>1461</v>
      </c>
      <c r="T1157" t="s">
        <v>280</v>
      </c>
      <c r="U1157" t="s">
        <v>74</v>
      </c>
      <c r="V1157">
        <v>5</v>
      </c>
      <c r="W1157" t="s">
        <v>29</v>
      </c>
    </row>
    <row r="1158" spans="1:23" x14ac:dyDescent="0.3">
      <c r="A1158">
        <v>1191</v>
      </c>
      <c r="B1158" t="s">
        <v>88</v>
      </c>
      <c r="C1158">
        <v>2006</v>
      </c>
      <c r="D1158">
        <f t="shared" ca="1" si="72"/>
        <v>17</v>
      </c>
      <c r="E1158" s="5">
        <v>229999</v>
      </c>
      <c r="F1158">
        <v>80000</v>
      </c>
      <c r="G1158" t="s">
        <v>124</v>
      </c>
      <c r="H1158" t="str">
        <f t="shared" si="73"/>
        <v>South</v>
      </c>
      <c r="I1158" t="s">
        <v>799</v>
      </c>
      <c r="J1158" t="str">
        <f t="shared" si="74"/>
        <v>Tennessee</v>
      </c>
      <c r="K1158" t="s">
        <v>800</v>
      </c>
      <c r="L1158" t="str">
        <f t="shared" si="75"/>
        <v>Collierville</v>
      </c>
      <c r="M1158" t="s">
        <v>22</v>
      </c>
      <c r="N1158" t="str">
        <f>IF(M1158="", "", IFERROR(VLOOKUP(M1158, Data!$A$1:$B$5, 2, 0), "Unkown fuel"))</f>
        <v>very harmful</v>
      </c>
      <c r="O1158" t="s">
        <v>23</v>
      </c>
      <c r="P1158" t="s">
        <v>24</v>
      </c>
      <c r="Q1158" t="s">
        <v>33</v>
      </c>
      <c r="R1158" t="s">
        <v>654</v>
      </c>
      <c r="S1158">
        <v>2179</v>
      </c>
      <c r="T1158" t="s">
        <v>271</v>
      </c>
      <c r="U1158" t="s">
        <v>272</v>
      </c>
      <c r="V1158">
        <v>7</v>
      </c>
      <c r="W1158" t="s">
        <v>29</v>
      </c>
    </row>
    <row r="1159" spans="1:23" x14ac:dyDescent="0.3">
      <c r="A1159">
        <v>1192</v>
      </c>
      <c r="B1159" t="s">
        <v>88</v>
      </c>
      <c r="C1159">
        <v>2016</v>
      </c>
      <c r="D1159">
        <f t="shared" ca="1" si="72"/>
        <v>7</v>
      </c>
      <c r="E1159" s="5">
        <v>550000</v>
      </c>
      <c r="F1159">
        <v>80000</v>
      </c>
      <c r="G1159" t="s">
        <v>124</v>
      </c>
      <c r="H1159" t="str">
        <f t="shared" si="73"/>
        <v>South</v>
      </c>
      <c r="I1159" t="s">
        <v>799</v>
      </c>
      <c r="J1159" t="str">
        <f t="shared" si="74"/>
        <v>Tennessee</v>
      </c>
      <c r="K1159" t="s">
        <v>801</v>
      </c>
      <c r="L1159" t="str">
        <f t="shared" si="75"/>
        <v>Columbia</v>
      </c>
      <c r="M1159" t="s">
        <v>22</v>
      </c>
      <c r="N1159" t="str">
        <f>IF(M1159="", "", IFERROR(VLOOKUP(M1159, Data!$A$1:$B$5, 2, 0), "Unkown fuel"))</f>
        <v>very harmful</v>
      </c>
      <c r="O1159" t="s">
        <v>23</v>
      </c>
      <c r="P1159" t="s">
        <v>24</v>
      </c>
      <c r="Q1159" t="s">
        <v>33</v>
      </c>
      <c r="R1159" t="s">
        <v>489</v>
      </c>
      <c r="S1159">
        <v>2523</v>
      </c>
      <c r="T1159" t="s">
        <v>486</v>
      </c>
      <c r="U1159" t="s">
        <v>596</v>
      </c>
      <c r="V1159">
        <v>9</v>
      </c>
      <c r="W1159" t="s">
        <v>29</v>
      </c>
    </row>
    <row r="1160" spans="1:23" x14ac:dyDescent="0.3">
      <c r="A1160">
        <v>1193</v>
      </c>
      <c r="B1160" t="s">
        <v>65</v>
      </c>
      <c r="C1160">
        <v>2013</v>
      </c>
      <c r="D1160">
        <f t="shared" ca="1" si="72"/>
        <v>10</v>
      </c>
      <c r="E1160" s="5">
        <v>850000</v>
      </c>
      <c r="F1160">
        <v>110000</v>
      </c>
      <c r="G1160" t="s">
        <v>124</v>
      </c>
      <c r="H1160" t="str">
        <f t="shared" si="73"/>
        <v>South</v>
      </c>
      <c r="I1160" t="s">
        <v>799</v>
      </c>
      <c r="J1160" t="str">
        <f t="shared" si="74"/>
        <v>Tennessee</v>
      </c>
      <c r="K1160" t="s">
        <v>802</v>
      </c>
      <c r="L1160" t="str">
        <f t="shared" si="75"/>
        <v>Cleveland</v>
      </c>
      <c r="M1160" t="s">
        <v>22</v>
      </c>
      <c r="N1160" t="str">
        <f>IF(M1160="", "", IFERROR(VLOOKUP(M1160, Data!$A$1:$B$5, 2, 0), "Unkown fuel"))</f>
        <v>very harmful</v>
      </c>
      <c r="O1160" t="s">
        <v>23</v>
      </c>
      <c r="P1160" t="s">
        <v>24</v>
      </c>
      <c r="Q1160" t="s">
        <v>33</v>
      </c>
      <c r="R1160" t="s">
        <v>170</v>
      </c>
      <c r="S1160">
        <v>2494</v>
      </c>
      <c r="T1160" t="s">
        <v>171</v>
      </c>
      <c r="U1160" t="s">
        <v>172</v>
      </c>
      <c r="V1160">
        <v>8</v>
      </c>
      <c r="W1160" t="s">
        <v>29</v>
      </c>
    </row>
    <row r="1161" spans="1:23" x14ac:dyDescent="0.3">
      <c r="A1161">
        <v>1194</v>
      </c>
      <c r="B1161" t="s">
        <v>88</v>
      </c>
      <c r="C1161">
        <v>2011</v>
      </c>
      <c r="D1161">
        <f t="shared" ca="1" si="72"/>
        <v>12</v>
      </c>
      <c r="E1161" s="5">
        <v>370000</v>
      </c>
      <c r="F1161">
        <v>120000</v>
      </c>
      <c r="G1161" t="s">
        <v>124</v>
      </c>
      <c r="H1161" t="str">
        <f t="shared" si="73"/>
        <v>South</v>
      </c>
      <c r="I1161" t="s">
        <v>799</v>
      </c>
      <c r="J1161" t="str">
        <f t="shared" si="74"/>
        <v>Tennessee</v>
      </c>
      <c r="K1161" t="s">
        <v>801</v>
      </c>
      <c r="L1161" t="str">
        <f t="shared" si="75"/>
        <v>Columbia</v>
      </c>
      <c r="M1161" t="s">
        <v>22</v>
      </c>
      <c r="N1161" t="str">
        <f>IF(M1161="", "", IFERROR(VLOOKUP(M1161, Data!$A$1:$B$5, 2, 0), "Unkown fuel"))</f>
        <v>very harmful</v>
      </c>
      <c r="O1161" t="s">
        <v>23</v>
      </c>
      <c r="P1161" t="s">
        <v>24</v>
      </c>
      <c r="Q1161" t="s">
        <v>42</v>
      </c>
      <c r="R1161" t="s">
        <v>363</v>
      </c>
      <c r="S1161">
        <v>2523</v>
      </c>
      <c r="T1161" t="s">
        <v>486</v>
      </c>
      <c r="U1161" t="s">
        <v>487</v>
      </c>
      <c r="V1161">
        <v>7</v>
      </c>
      <c r="W1161" t="s">
        <v>29</v>
      </c>
    </row>
    <row r="1162" spans="1:23" x14ac:dyDescent="0.3">
      <c r="A1162">
        <v>1195</v>
      </c>
      <c r="B1162" t="s">
        <v>18</v>
      </c>
      <c r="C1162">
        <v>2013</v>
      </c>
      <c r="D1162">
        <f t="shared" ca="1" si="72"/>
        <v>10</v>
      </c>
      <c r="E1162" s="5">
        <v>250000</v>
      </c>
      <c r="F1162">
        <v>27000</v>
      </c>
      <c r="G1162" t="s">
        <v>124</v>
      </c>
      <c r="H1162" t="str">
        <f t="shared" si="73"/>
        <v>South</v>
      </c>
      <c r="I1162" t="s">
        <v>799</v>
      </c>
      <c r="J1162" t="str">
        <f t="shared" si="74"/>
        <v>Tennessee</v>
      </c>
      <c r="K1162" t="s">
        <v>801</v>
      </c>
      <c r="L1162" t="str">
        <f t="shared" si="75"/>
        <v>Columbia</v>
      </c>
      <c r="M1162" t="s">
        <v>41</v>
      </c>
      <c r="N1162" t="str">
        <f>IF(M1162="", "", IFERROR(VLOOKUP(M1162, Data!$A$1:$B$5, 2, 0), "Unkown fuel"))</f>
        <v>harmful</v>
      </c>
      <c r="O1162" t="s">
        <v>23</v>
      </c>
      <c r="P1162" t="s">
        <v>24</v>
      </c>
      <c r="Q1162" t="s">
        <v>25</v>
      </c>
      <c r="R1162" t="s">
        <v>540</v>
      </c>
      <c r="S1162">
        <v>998</v>
      </c>
      <c r="T1162" t="s">
        <v>67</v>
      </c>
      <c r="U1162" t="s">
        <v>141</v>
      </c>
      <c r="V1162">
        <v>5</v>
      </c>
      <c r="W1162" t="s">
        <v>29</v>
      </c>
    </row>
    <row r="1163" spans="1:23" x14ac:dyDescent="0.3">
      <c r="A1163">
        <v>1196</v>
      </c>
      <c r="B1163" t="s">
        <v>18</v>
      </c>
      <c r="C1163">
        <v>2007</v>
      </c>
      <c r="D1163">
        <f t="shared" ca="1" si="72"/>
        <v>16</v>
      </c>
      <c r="E1163" s="5">
        <v>95000</v>
      </c>
      <c r="F1163">
        <v>70000</v>
      </c>
      <c r="G1163" t="s">
        <v>124</v>
      </c>
      <c r="H1163" t="str">
        <f t="shared" si="73"/>
        <v>South</v>
      </c>
      <c r="I1163" t="s">
        <v>799</v>
      </c>
      <c r="J1163" t="str">
        <f t="shared" si="74"/>
        <v>Tennessee</v>
      </c>
      <c r="K1163" t="s">
        <v>800</v>
      </c>
      <c r="L1163" t="str">
        <f t="shared" si="75"/>
        <v>Collierville</v>
      </c>
      <c r="M1163" t="s">
        <v>41</v>
      </c>
      <c r="N1163" t="str">
        <f>IF(M1163="", "", IFERROR(VLOOKUP(M1163, Data!$A$1:$B$5, 2, 0), "Unkown fuel"))</f>
        <v>harmful</v>
      </c>
      <c r="O1163" t="s">
        <v>23</v>
      </c>
      <c r="P1163" t="s">
        <v>24</v>
      </c>
      <c r="Q1163" t="s">
        <v>33</v>
      </c>
      <c r="R1163" t="s">
        <v>96</v>
      </c>
      <c r="S1163">
        <v>796</v>
      </c>
      <c r="T1163" t="s">
        <v>97</v>
      </c>
      <c r="U1163" t="s">
        <v>98</v>
      </c>
      <c r="V1163">
        <v>5</v>
      </c>
      <c r="W1163" t="s">
        <v>29</v>
      </c>
    </row>
    <row r="1164" spans="1:23" x14ac:dyDescent="0.3">
      <c r="A1164">
        <v>1197</v>
      </c>
      <c r="B1164" t="s">
        <v>18</v>
      </c>
      <c r="C1164">
        <v>2010</v>
      </c>
      <c r="D1164">
        <f t="shared" ca="1" si="72"/>
        <v>13</v>
      </c>
      <c r="E1164" s="5">
        <v>180000</v>
      </c>
      <c r="F1164">
        <v>70000</v>
      </c>
      <c r="G1164" t="s">
        <v>124</v>
      </c>
      <c r="H1164" t="str">
        <f t="shared" si="73"/>
        <v>South</v>
      </c>
      <c r="I1164" t="s">
        <v>799</v>
      </c>
      <c r="J1164" t="str">
        <f t="shared" si="74"/>
        <v>Tennessee</v>
      </c>
      <c r="K1164" t="s">
        <v>800</v>
      </c>
      <c r="L1164" t="str">
        <f t="shared" si="75"/>
        <v>Collierville</v>
      </c>
      <c r="M1164" t="s">
        <v>41</v>
      </c>
      <c r="N1164" t="str">
        <f>IF(M1164="", "", IFERROR(VLOOKUP(M1164, Data!$A$1:$B$5, 2, 0), "Unkown fuel"))</f>
        <v>harmful</v>
      </c>
      <c r="O1164" t="s">
        <v>23</v>
      </c>
      <c r="P1164" t="s">
        <v>24</v>
      </c>
      <c r="Q1164" t="s">
        <v>33</v>
      </c>
      <c r="R1164" t="s">
        <v>85</v>
      </c>
      <c r="S1164">
        <v>1061</v>
      </c>
      <c r="T1164" t="s">
        <v>86</v>
      </c>
      <c r="U1164" t="s">
        <v>87</v>
      </c>
      <c r="V1164">
        <v>5</v>
      </c>
      <c r="W1164" t="s">
        <v>29</v>
      </c>
    </row>
    <row r="1165" spans="1:23" x14ac:dyDescent="0.3">
      <c r="A1165">
        <v>1198</v>
      </c>
      <c r="B1165" t="s">
        <v>88</v>
      </c>
      <c r="C1165">
        <v>2016</v>
      </c>
      <c r="D1165">
        <f t="shared" ca="1" si="72"/>
        <v>7</v>
      </c>
      <c r="E1165" s="5">
        <v>650000</v>
      </c>
      <c r="F1165">
        <v>50000</v>
      </c>
      <c r="G1165" t="s">
        <v>124</v>
      </c>
      <c r="H1165" t="str">
        <f t="shared" si="73"/>
        <v>South</v>
      </c>
      <c r="I1165" t="s">
        <v>799</v>
      </c>
      <c r="J1165" t="str">
        <f t="shared" si="74"/>
        <v>Tennessee</v>
      </c>
      <c r="K1165" t="s">
        <v>802</v>
      </c>
      <c r="L1165" t="str">
        <f t="shared" si="75"/>
        <v>Cleveland</v>
      </c>
      <c r="M1165" t="s">
        <v>22</v>
      </c>
      <c r="N1165" t="str">
        <f>IF(M1165="", "", IFERROR(VLOOKUP(M1165, Data!$A$1:$B$5, 2, 0), "Unkown fuel"))</f>
        <v>very harmful</v>
      </c>
      <c r="O1165" t="s">
        <v>23</v>
      </c>
      <c r="P1165" t="s">
        <v>154</v>
      </c>
      <c r="Q1165" t="s">
        <v>25</v>
      </c>
      <c r="R1165" t="s">
        <v>803</v>
      </c>
      <c r="S1165">
        <v>1493</v>
      </c>
      <c r="T1165" t="s">
        <v>171</v>
      </c>
      <c r="U1165" t="s">
        <v>445</v>
      </c>
      <c r="V1165">
        <v>7</v>
      </c>
      <c r="W1165" t="s">
        <v>29</v>
      </c>
    </row>
    <row r="1166" spans="1:23" x14ac:dyDescent="0.3">
      <c r="A1166">
        <v>1199</v>
      </c>
      <c r="B1166" t="s">
        <v>46</v>
      </c>
      <c r="C1166">
        <v>2018</v>
      </c>
      <c r="D1166">
        <f t="shared" ca="1" si="72"/>
        <v>5</v>
      </c>
      <c r="E1166" s="5">
        <v>530000</v>
      </c>
      <c r="F1166">
        <v>60000</v>
      </c>
      <c r="G1166" t="s">
        <v>124</v>
      </c>
      <c r="H1166" t="str">
        <f t="shared" si="73"/>
        <v>South</v>
      </c>
      <c r="I1166" t="s">
        <v>799</v>
      </c>
      <c r="J1166" t="str">
        <f t="shared" si="74"/>
        <v>Tennessee</v>
      </c>
      <c r="K1166" t="s">
        <v>802</v>
      </c>
      <c r="L1166" t="str">
        <f t="shared" si="75"/>
        <v>Cleveland</v>
      </c>
      <c r="M1166" t="s">
        <v>22</v>
      </c>
      <c r="N1166" t="str">
        <f>IF(M1166="", "", IFERROR(VLOOKUP(M1166, Data!$A$1:$B$5, 2, 0), "Unkown fuel"))</f>
        <v>very harmful</v>
      </c>
      <c r="O1166" t="s">
        <v>23</v>
      </c>
      <c r="P1166" t="s">
        <v>24</v>
      </c>
      <c r="Q1166" t="s">
        <v>25</v>
      </c>
      <c r="R1166" t="s">
        <v>465</v>
      </c>
      <c r="S1166">
        <v>1186</v>
      </c>
      <c r="T1166" t="s">
        <v>466</v>
      </c>
      <c r="U1166" t="s">
        <v>467</v>
      </c>
      <c r="V1166">
        <v>5</v>
      </c>
      <c r="W1166" t="s">
        <v>29</v>
      </c>
    </row>
    <row r="1167" spans="1:23" x14ac:dyDescent="0.3">
      <c r="A1167">
        <v>1200</v>
      </c>
      <c r="B1167" t="s">
        <v>18</v>
      </c>
      <c r="C1167">
        <v>2017</v>
      </c>
      <c r="D1167">
        <f t="shared" ca="1" si="72"/>
        <v>6</v>
      </c>
      <c r="E1167" s="5">
        <v>610000</v>
      </c>
      <c r="F1167">
        <v>15000</v>
      </c>
      <c r="G1167" t="s">
        <v>124</v>
      </c>
      <c r="H1167" t="str">
        <f t="shared" si="73"/>
        <v>South</v>
      </c>
      <c r="I1167" t="s">
        <v>799</v>
      </c>
      <c r="J1167" t="str">
        <f t="shared" si="74"/>
        <v>Tennessee</v>
      </c>
      <c r="K1167" t="s">
        <v>802</v>
      </c>
      <c r="L1167" t="str">
        <f t="shared" si="75"/>
        <v>Cleveland</v>
      </c>
      <c r="M1167" t="s">
        <v>41</v>
      </c>
      <c r="N1167" t="str">
        <f>IF(M1167="", "", IFERROR(VLOOKUP(M1167, Data!$A$1:$B$5, 2, 0), "Unkown fuel"))</f>
        <v>harmful</v>
      </c>
      <c r="O1167" t="s">
        <v>23</v>
      </c>
      <c r="P1167" t="s">
        <v>24</v>
      </c>
      <c r="Q1167" t="s">
        <v>25</v>
      </c>
      <c r="R1167" t="s">
        <v>222</v>
      </c>
      <c r="S1167">
        <v>1197</v>
      </c>
      <c r="T1167" t="s">
        <v>265</v>
      </c>
      <c r="U1167" t="s">
        <v>266</v>
      </c>
      <c r="V1167">
        <v>5</v>
      </c>
      <c r="W1167" t="s">
        <v>29</v>
      </c>
    </row>
    <row r="1168" spans="1:23" x14ac:dyDescent="0.3">
      <c r="A1168">
        <v>1202</v>
      </c>
      <c r="B1168" t="s">
        <v>88</v>
      </c>
      <c r="C1168">
        <v>2010</v>
      </c>
      <c r="D1168">
        <f t="shared" ca="1" si="72"/>
        <v>13</v>
      </c>
      <c r="E1168" s="5">
        <v>265000</v>
      </c>
      <c r="F1168">
        <v>135000</v>
      </c>
      <c r="G1168" t="s">
        <v>124</v>
      </c>
      <c r="H1168" t="str">
        <f t="shared" si="73"/>
        <v>South</v>
      </c>
      <c r="I1168" t="s">
        <v>799</v>
      </c>
      <c r="J1168" t="str">
        <f t="shared" si="74"/>
        <v>Tennessee</v>
      </c>
      <c r="K1168" t="s">
        <v>801</v>
      </c>
      <c r="L1168" t="str">
        <f t="shared" si="75"/>
        <v>Columbia</v>
      </c>
      <c r="M1168" t="s">
        <v>22</v>
      </c>
      <c r="N1168" t="str">
        <f>IF(M1168="", "", IFERROR(VLOOKUP(M1168, Data!$A$1:$B$5, 2, 0), "Unkown fuel"))</f>
        <v>very harmful</v>
      </c>
      <c r="O1168" t="s">
        <v>23</v>
      </c>
      <c r="P1168" t="s">
        <v>24</v>
      </c>
      <c r="Q1168" t="s">
        <v>25</v>
      </c>
      <c r="R1168" t="s">
        <v>130</v>
      </c>
      <c r="S1168">
        <v>2498</v>
      </c>
      <c r="T1168" t="s">
        <v>627</v>
      </c>
      <c r="U1168" t="s">
        <v>628</v>
      </c>
      <c r="V1168">
        <v>8</v>
      </c>
      <c r="W1168" t="s">
        <v>29</v>
      </c>
    </row>
    <row r="1169" spans="1:23" x14ac:dyDescent="0.3">
      <c r="A1169">
        <v>1203</v>
      </c>
      <c r="B1169" t="s">
        <v>109</v>
      </c>
      <c r="C1169">
        <v>2018</v>
      </c>
      <c r="D1169">
        <f t="shared" ca="1" si="72"/>
        <v>5</v>
      </c>
      <c r="E1169" s="5">
        <v>560000</v>
      </c>
      <c r="F1169">
        <v>26300</v>
      </c>
      <c r="G1169" t="s">
        <v>124</v>
      </c>
      <c r="H1169" t="str">
        <f t="shared" si="73"/>
        <v>South</v>
      </c>
      <c r="I1169" t="s">
        <v>799</v>
      </c>
      <c r="J1169" t="str">
        <f t="shared" si="74"/>
        <v>Tennessee</v>
      </c>
      <c r="K1169" t="s">
        <v>800</v>
      </c>
      <c r="L1169" t="str">
        <f t="shared" si="75"/>
        <v>Collierville</v>
      </c>
      <c r="M1169" t="s">
        <v>41</v>
      </c>
      <c r="N1169" t="str">
        <f>IF(M1169="", "", IFERROR(VLOOKUP(M1169, Data!$A$1:$B$5, 2, 0), "Unkown fuel"))</f>
        <v>harmful</v>
      </c>
      <c r="O1169" t="s">
        <v>23</v>
      </c>
      <c r="P1169" t="s">
        <v>24</v>
      </c>
      <c r="Q1169" t="s">
        <v>25</v>
      </c>
      <c r="R1169" t="s">
        <v>503</v>
      </c>
      <c r="S1169">
        <v>1199</v>
      </c>
      <c r="T1169" t="s">
        <v>416</v>
      </c>
      <c r="U1169" t="s">
        <v>112</v>
      </c>
      <c r="V1169">
        <v>5</v>
      </c>
      <c r="W1169" t="s">
        <v>29</v>
      </c>
    </row>
    <row r="1170" spans="1:23" x14ac:dyDescent="0.3">
      <c r="A1170">
        <v>1204</v>
      </c>
      <c r="B1170" t="s">
        <v>88</v>
      </c>
      <c r="C1170">
        <v>2014</v>
      </c>
      <c r="D1170">
        <f t="shared" ca="1" si="72"/>
        <v>9</v>
      </c>
      <c r="E1170" s="5">
        <v>430000</v>
      </c>
      <c r="F1170">
        <v>120000</v>
      </c>
      <c r="G1170" t="s">
        <v>124</v>
      </c>
      <c r="H1170" t="str">
        <f t="shared" si="73"/>
        <v>South</v>
      </c>
      <c r="I1170" t="s">
        <v>804</v>
      </c>
      <c r="J1170" t="str">
        <f t="shared" si="74"/>
        <v>Alabama</v>
      </c>
      <c r="K1170" t="s">
        <v>805</v>
      </c>
      <c r="L1170" t="str">
        <f t="shared" si="75"/>
        <v>Madison</v>
      </c>
      <c r="M1170" t="s">
        <v>22</v>
      </c>
      <c r="N1170" t="str">
        <f>IF(M1170="", "", IFERROR(VLOOKUP(M1170, Data!$A$1:$B$5, 2, 0), "Unkown fuel"))</f>
        <v>very harmful</v>
      </c>
      <c r="O1170" t="s">
        <v>23</v>
      </c>
      <c r="P1170" t="s">
        <v>24</v>
      </c>
      <c r="Q1170" t="s">
        <v>25</v>
      </c>
      <c r="R1170" t="s">
        <v>489</v>
      </c>
      <c r="S1170">
        <v>2523</v>
      </c>
      <c r="T1170" t="s">
        <v>309</v>
      </c>
      <c r="U1170" t="s">
        <v>490</v>
      </c>
      <c r="V1170">
        <v>7</v>
      </c>
      <c r="W1170" t="s">
        <v>29</v>
      </c>
    </row>
    <row r="1171" spans="1:23" x14ac:dyDescent="0.3">
      <c r="A1171">
        <v>1205</v>
      </c>
      <c r="B1171" t="s">
        <v>18</v>
      </c>
      <c r="C1171">
        <v>2017</v>
      </c>
      <c r="D1171">
        <f t="shared" ca="1" si="72"/>
        <v>6</v>
      </c>
      <c r="E1171" s="5">
        <v>711000</v>
      </c>
      <c r="F1171">
        <v>35000</v>
      </c>
      <c r="G1171" t="s">
        <v>56</v>
      </c>
      <c r="H1171" t="str">
        <f t="shared" si="73"/>
        <v>West</v>
      </c>
      <c r="I1171" t="s">
        <v>57</v>
      </c>
      <c r="J1171" t="str">
        <f t="shared" si="74"/>
        <v>California</v>
      </c>
      <c r="K1171" t="s">
        <v>806</v>
      </c>
      <c r="L1171" t="str">
        <f t="shared" si="75"/>
        <v>Huntington Beach</v>
      </c>
      <c r="M1171" t="s">
        <v>22</v>
      </c>
      <c r="N1171" t="str">
        <f>IF(M1171="", "", IFERROR(VLOOKUP(M1171, Data!$A$1:$B$5, 2, 0), "Unkown fuel"))</f>
        <v>very harmful</v>
      </c>
      <c r="O1171" t="s">
        <v>23</v>
      </c>
      <c r="P1171" t="s">
        <v>24</v>
      </c>
      <c r="Q1171" t="s">
        <v>25</v>
      </c>
      <c r="R1171" t="s">
        <v>424</v>
      </c>
      <c r="S1171">
        <v>1248</v>
      </c>
      <c r="T1171" t="s">
        <v>425</v>
      </c>
      <c r="U1171" t="s">
        <v>28</v>
      </c>
      <c r="V1171">
        <v>5</v>
      </c>
      <c r="W1171" t="s">
        <v>29</v>
      </c>
    </row>
    <row r="1172" spans="1:23" x14ac:dyDescent="0.3">
      <c r="A1172">
        <v>1206</v>
      </c>
      <c r="B1172" t="s">
        <v>18</v>
      </c>
      <c r="C1172">
        <v>2015</v>
      </c>
      <c r="D1172">
        <f t="shared" ca="1" si="72"/>
        <v>8</v>
      </c>
      <c r="E1172" s="5">
        <v>511000</v>
      </c>
      <c r="F1172">
        <v>30000</v>
      </c>
      <c r="G1172" t="s">
        <v>124</v>
      </c>
      <c r="H1172" t="str">
        <f t="shared" si="73"/>
        <v>South</v>
      </c>
      <c r="I1172" t="s">
        <v>804</v>
      </c>
      <c r="J1172" t="str">
        <f t="shared" si="74"/>
        <v>Alabama</v>
      </c>
      <c r="K1172" t="s">
        <v>805</v>
      </c>
      <c r="L1172" t="str">
        <f t="shared" si="75"/>
        <v>Madison</v>
      </c>
      <c r="M1172" t="s">
        <v>41</v>
      </c>
      <c r="N1172" t="str">
        <f>IF(M1172="", "", IFERROR(VLOOKUP(M1172, Data!$A$1:$B$5, 2, 0), "Unkown fuel"))</f>
        <v>harmful</v>
      </c>
      <c r="O1172" t="s">
        <v>23</v>
      </c>
      <c r="P1172" t="s">
        <v>24</v>
      </c>
      <c r="Q1172" t="s">
        <v>25</v>
      </c>
      <c r="R1172" t="s">
        <v>295</v>
      </c>
      <c r="S1172">
        <v>1197</v>
      </c>
      <c r="T1172" t="s">
        <v>165</v>
      </c>
      <c r="U1172" t="s">
        <v>115</v>
      </c>
      <c r="V1172">
        <v>5</v>
      </c>
      <c r="W1172" t="s">
        <v>29</v>
      </c>
    </row>
    <row r="1173" spans="1:23" x14ac:dyDescent="0.3">
      <c r="A1173">
        <v>1207</v>
      </c>
      <c r="B1173" t="s">
        <v>88</v>
      </c>
      <c r="C1173">
        <v>2012</v>
      </c>
      <c r="D1173">
        <f t="shared" ca="1" si="72"/>
        <v>11</v>
      </c>
      <c r="E1173" s="5">
        <v>450000</v>
      </c>
      <c r="F1173">
        <v>165000</v>
      </c>
      <c r="G1173" t="s">
        <v>19</v>
      </c>
      <c r="H1173" t="str">
        <f t="shared" si="73"/>
        <v>East</v>
      </c>
      <c r="I1173" t="s">
        <v>780</v>
      </c>
      <c r="J1173" t="str">
        <f t="shared" si="74"/>
        <v>Maine</v>
      </c>
      <c r="K1173" t="s">
        <v>807</v>
      </c>
      <c r="L1173" t="str">
        <f t="shared" si="75"/>
        <v>Lewiston</v>
      </c>
      <c r="M1173" t="s">
        <v>22</v>
      </c>
      <c r="N1173" t="str">
        <f>IF(M1173="", "", IFERROR(VLOOKUP(M1173, Data!$A$1:$B$5, 2, 0), "Unkown fuel"))</f>
        <v>very harmful</v>
      </c>
      <c r="O1173" t="s">
        <v>23</v>
      </c>
      <c r="P1173" t="s">
        <v>24</v>
      </c>
      <c r="Q1173" t="s">
        <v>25</v>
      </c>
      <c r="R1173" t="s">
        <v>489</v>
      </c>
      <c r="S1173">
        <v>2523</v>
      </c>
      <c r="T1173" t="s">
        <v>309</v>
      </c>
      <c r="U1173" t="s">
        <v>490</v>
      </c>
      <c r="V1173">
        <v>7</v>
      </c>
      <c r="W1173" t="s">
        <v>29</v>
      </c>
    </row>
    <row r="1174" spans="1:23" x14ac:dyDescent="0.3">
      <c r="A1174">
        <v>1208</v>
      </c>
      <c r="B1174" t="s">
        <v>109</v>
      </c>
      <c r="C1174">
        <v>2015</v>
      </c>
      <c r="D1174">
        <f t="shared" ca="1" si="72"/>
        <v>8</v>
      </c>
      <c r="E1174" s="5">
        <v>325000</v>
      </c>
      <c r="F1174">
        <v>50000</v>
      </c>
      <c r="G1174" t="s">
        <v>19</v>
      </c>
      <c r="H1174" t="str">
        <f t="shared" si="73"/>
        <v>East</v>
      </c>
      <c r="I1174" t="s">
        <v>786</v>
      </c>
      <c r="J1174" t="str">
        <f t="shared" si="74"/>
        <v>New Jersey</v>
      </c>
      <c r="K1174" t="s">
        <v>808</v>
      </c>
      <c r="L1174" t="str">
        <f t="shared" si="75"/>
        <v>Avenel</v>
      </c>
      <c r="M1174" t="s">
        <v>41</v>
      </c>
      <c r="N1174" t="str">
        <f>IF(M1174="", "", IFERROR(VLOOKUP(M1174, Data!$A$1:$B$5, 2, 0), "Unkown fuel"))</f>
        <v>harmful</v>
      </c>
      <c r="O1174" t="s">
        <v>23</v>
      </c>
      <c r="P1174" t="s">
        <v>24</v>
      </c>
      <c r="Q1174" t="s">
        <v>25</v>
      </c>
      <c r="R1174" t="s">
        <v>433</v>
      </c>
      <c r="S1174">
        <v>1193</v>
      </c>
      <c r="T1174" t="s">
        <v>434</v>
      </c>
      <c r="U1174" t="s">
        <v>435</v>
      </c>
      <c r="V1174">
        <v>5</v>
      </c>
      <c r="W1174" t="s">
        <v>29</v>
      </c>
    </row>
    <row r="1175" spans="1:23" x14ac:dyDescent="0.3">
      <c r="A1175">
        <v>1209</v>
      </c>
      <c r="B1175" t="s">
        <v>75</v>
      </c>
      <c r="C1175">
        <v>2013</v>
      </c>
      <c r="D1175">
        <f t="shared" ca="1" si="72"/>
        <v>10</v>
      </c>
      <c r="E1175" s="5">
        <v>434999</v>
      </c>
      <c r="F1175">
        <v>120000</v>
      </c>
      <c r="G1175" t="s">
        <v>124</v>
      </c>
      <c r="H1175" t="str">
        <f t="shared" si="73"/>
        <v>South</v>
      </c>
      <c r="I1175" t="s">
        <v>804</v>
      </c>
      <c r="J1175" t="str">
        <f t="shared" si="74"/>
        <v>Alabama</v>
      </c>
      <c r="K1175" t="s">
        <v>805</v>
      </c>
      <c r="L1175" t="str">
        <f t="shared" si="75"/>
        <v>Madison</v>
      </c>
      <c r="M1175" t="s">
        <v>22</v>
      </c>
      <c r="N1175" t="str">
        <f>IF(M1175="", "", IFERROR(VLOOKUP(M1175, Data!$A$1:$B$5, 2, 0), "Unkown fuel"))</f>
        <v>very harmful</v>
      </c>
      <c r="O1175" t="s">
        <v>23</v>
      </c>
      <c r="P1175" t="s">
        <v>24</v>
      </c>
      <c r="Q1175" t="s">
        <v>25</v>
      </c>
      <c r="R1175" t="s">
        <v>809</v>
      </c>
      <c r="S1175">
        <v>1461</v>
      </c>
      <c r="T1175" t="s">
        <v>613</v>
      </c>
      <c r="U1175" t="s">
        <v>614</v>
      </c>
      <c r="V1175">
        <v>5</v>
      </c>
      <c r="W1175" t="s">
        <v>29</v>
      </c>
    </row>
    <row r="1176" spans="1:23" x14ac:dyDescent="0.3">
      <c r="A1176">
        <v>1210</v>
      </c>
      <c r="B1176" t="s">
        <v>69</v>
      </c>
      <c r="C1176">
        <v>2010</v>
      </c>
      <c r="D1176">
        <f t="shared" ca="1" si="72"/>
        <v>13</v>
      </c>
      <c r="E1176" s="5">
        <v>210000</v>
      </c>
      <c r="F1176">
        <v>100000</v>
      </c>
      <c r="G1176" t="s">
        <v>124</v>
      </c>
      <c r="H1176" t="str">
        <f t="shared" si="73"/>
        <v>South</v>
      </c>
      <c r="I1176" t="s">
        <v>804</v>
      </c>
      <c r="J1176" t="str">
        <f t="shared" si="74"/>
        <v>Alabama</v>
      </c>
      <c r="K1176" t="s">
        <v>805</v>
      </c>
      <c r="L1176" t="str">
        <f t="shared" si="75"/>
        <v>Madison</v>
      </c>
      <c r="M1176" t="s">
        <v>22</v>
      </c>
      <c r="N1176" t="str">
        <f>IF(M1176="", "", IFERROR(VLOOKUP(M1176, Data!$A$1:$B$5, 2, 0), "Unkown fuel"))</f>
        <v>very harmful</v>
      </c>
      <c r="O1176" t="s">
        <v>23</v>
      </c>
      <c r="P1176" t="s">
        <v>24</v>
      </c>
      <c r="Q1176" t="s">
        <v>33</v>
      </c>
      <c r="R1176" t="s">
        <v>72</v>
      </c>
      <c r="S1176">
        <v>1399</v>
      </c>
      <c r="T1176" t="s">
        <v>388</v>
      </c>
      <c r="U1176" t="s">
        <v>74</v>
      </c>
      <c r="V1176">
        <v>5</v>
      </c>
      <c r="W1176" t="s">
        <v>29</v>
      </c>
    </row>
    <row r="1177" spans="1:23" x14ac:dyDescent="0.3">
      <c r="A1177">
        <v>1212</v>
      </c>
      <c r="B1177" t="s">
        <v>18</v>
      </c>
      <c r="C1177">
        <v>2007</v>
      </c>
      <c r="D1177">
        <f t="shared" ca="1" si="72"/>
        <v>16</v>
      </c>
      <c r="E1177" s="5">
        <v>160000</v>
      </c>
      <c r="F1177">
        <v>120000</v>
      </c>
      <c r="G1177" t="s">
        <v>124</v>
      </c>
      <c r="H1177" t="str">
        <f t="shared" si="73"/>
        <v>South</v>
      </c>
      <c r="I1177" t="s">
        <v>804</v>
      </c>
      <c r="J1177" t="str">
        <f t="shared" si="74"/>
        <v>Alabama</v>
      </c>
      <c r="K1177" t="s">
        <v>805</v>
      </c>
      <c r="L1177" t="str">
        <f t="shared" si="75"/>
        <v>Madison</v>
      </c>
      <c r="M1177" t="s">
        <v>41</v>
      </c>
      <c r="N1177" t="str">
        <f>IF(M1177="", "", IFERROR(VLOOKUP(M1177, Data!$A$1:$B$5, 2, 0), "Unkown fuel"))</f>
        <v>harmful</v>
      </c>
      <c r="O1177" t="s">
        <v>23</v>
      </c>
      <c r="P1177" t="s">
        <v>24</v>
      </c>
      <c r="Q1177" t="s">
        <v>33</v>
      </c>
      <c r="R1177" t="s">
        <v>340</v>
      </c>
      <c r="S1177">
        <v>1586</v>
      </c>
      <c r="T1177" t="s">
        <v>810</v>
      </c>
      <c r="U1177" t="s">
        <v>811</v>
      </c>
      <c r="V1177">
        <v>5</v>
      </c>
      <c r="W1177" t="s">
        <v>29</v>
      </c>
    </row>
    <row r="1178" spans="1:23" x14ac:dyDescent="0.3">
      <c r="A1178">
        <v>1213</v>
      </c>
      <c r="B1178" t="s">
        <v>18</v>
      </c>
      <c r="C1178">
        <v>2017</v>
      </c>
      <c r="D1178">
        <f t="shared" ca="1" si="72"/>
        <v>6</v>
      </c>
      <c r="E1178" s="5">
        <v>650000</v>
      </c>
      <c r="F1178">
        <v>70000</v>
      </c>
      <c r="G1178" t="s">
        <v>124</v>
      </c>
      <c r="H1178" t="str">
        <f t="shared" si="73"/>
        <v>South</v>
      </c>
      <c r="I1178" t="s">
        <v>804</v>
      </c>
      <c r="J1178" t="str">
        <f t="shared" si="74"/>
        <v>Alabama</v>
      </c>
      <c r="K1178" t="s">
        <v>805</v>
      </c>
      <c r="L1178" t="str">
        <f t="shared" si="75"/>
        <v>Madison</v>
      </c>
      <c r="M1178" t="s">
        <v>41</v>
      </c>
      <c r="N1178" t="str">
        <f>IF(M1178="", "", IFERROR(VLOOKUP(M1178, Data!$A$1:$B$5, 2, 0), "Unkown fuel"))</f>
        <v>harmful</v>
      </c>
      <c r="O1178" t="s">
        <v>23</v>
      </c>
      <c r="P1178" t="s">
        <v>24</v>
      </c>
      <c r="Q1178" t="s">
        <v>33</v>
      </c>
      <c r="R1178" t="s">
        <v>383</v>
      </c>
      <c r="S1178">
        <v>1373</v>
      </c>
      <c r="T1178" t="s">
        <v>384</v>
      </c>
      <c r="U1178" t="s">
        <v>233</v>
      </c>
      <c r="V1178">
        <v>7</v>
      </c>
      <c r="W1178" t="s">
        <v>29</v>
      </c>
    </row>
    <row r="1179" spans="1:23" x14ac:dyDescent="0.3">
      <c r="A1179">
        <v>1215</v>
      </c>
      <c r="B1179" t="s">
        <v>46</v>
      </c>
      <c r="C1179">
        <v>2014</v>
      </c>
      <c r="D1179">
        <f t="shared" ca="1" si="72"/>
        <v>9</v>
      </c>
      <c r="E1179" s="5">
        <v>320000</v>
      </c>
      <c r="F1179">
        <v>72000</v>
      </c>
      <c r="G1179" t="s">
        <v>38</v>
      </c>
      <c r="H1179" t="str">
        <f t="shared" si="73"/>
        <v>Central</v>
      </c>
      <c r="I1179" t="s">
        <v>812</v>
      </c>
      <c r="J1179" t="str">
        <f t="shared" si="74"/>
        <v>Wisconsin</v>
      </c>
      <c r="K1179" t="s">
        <v>813</v>
      </c>
      <c r="L1179" t="str">
        <f t="shared" si="75"/>
        <v>Eau Claire</v>
      </c>
      <c r="M1179" t="s">
        <v>41</v>
      </c>
      <c r="N1179" t="str">
        <f>IF(M1179="", "", IFERROR(VLOOKUP(M1179, Data!$A$1:$B$5, 2, 0), "Unkown fuel"))</f>
        <v>harmful</v>
      </c>
      <c r="O1179" t="s">
        <v>23</v>
      </c>
      <c r="P1179" t="s">
        <v>24</v>
      </c>
      <c r="Q1179" t="s">
        <v>25</v>
      </c>
      <c r="R1179" t="s">
        <v>133</v>
      </c>
      <c r="S1179">
        <v>1197</v>
      </c>
      <c r="T1179" t="s">
        <v>134</v>
      </c>
      <c r="U1179" t="s">
        <v>135</v>
      </c>
      <c r="V1179">
        <v>5</v>
      </c>
      <c r="W1179" t="s">
        <v>29</v>
      </c>
    </row>
    <row r="1180" spans="1:23" x14ac:dyDescent="0.3">
      <c r="A1180">
        <v>1216</v>
      </c>
      <c r="B1180" t="s">
        <v>75</v>
      </c>
      <c r="C1180">
        <v>2017</v>
      </c>
      <c r="D1180">
        <f t="shared" ca="1" si="72"/>
        <v>6</v>
      </c>
      <c r="E1180" s="5">
        <v>290000</v>
      </c>
      <c r="F1180">
        <v>50000</v>
      </c>
      <c r="G1180" t="s">
        <v>19</v>
      </c>
      <c r="H1180" t="str">
        <f t="shared" si="73"/>
        <v>East</v>
      </c>
      <c r="I1180" t="s">
        <v>206</v>
      </c>
      <c r="J1180" t="str">
        <f t="shared" si="74"/>
        <v>Pennsylvania</v>
      </c>
      <c r="K1180" t="s">
        <v>814</v>
      </c>
      <c r="L1180" t="str">
        <f t="shared" si="75"/>
        <v>Greensburg</v>
      </c>
      <c r="M1180" t="s">
        <v>41</v>
      </c>
      <c r="N1180" t="str">
        <f>IF(M1180="", "", IFERROR(VLOOKUP(M1180, Data!$A$1:$B$5, 2, 0), "Unkown fuel"))</f>
        <v>harmful</v>
      </c>
      <c r="O1180" t="s">
        <v>23</v>
      </c>
      <c r="P1180" t="s">
        <v>24</v>
      </c>
      <c r="Q1180" t="s">
        <v>25</v>
      </c>
      <c r="R1180" t="s">
        <v>305</v>
      </c>
      <c r="S1180">
        <v>999</v>
      </c>
      <c r="T1180" t="s">
        <v>86</v>
      </c>
      <c r="U1180" t="s">
        <v>306</v>
      </c>
      <c r="V1180">
        <v>5</v>
      </c>
      <c r="W1180" t="s">
        <v>29</v>
      </c>
    </row>
    <row r="1181" spans="1:23" x14ac:dyDescent="0.3">
      <c r="A1181">
        <v>1218</v>
      </c>
      <c r="B1181" t="s">
        <v>109</v>
      </c>
      <c r="C1181">
        <v>2013</v>
      </c>
      <c r="D1181">
        <f t="shared" ca="1" si="72"/>
        <v>10</v>
      </c>
      <c r="E1181" s="5">
        <v>80000</v>
      </c>
      <c r="F1181">
        <v>30000</v>
      </c>
      <c r="G1181" t="s">
        <v>38</v>
      </c>
      <c r="H1181" t="str">
        <f t="shared" si="73"/>
        <v>Central</v>
      </c>
      <c r="I1181" t="s">
        <v>812</v>
      </c>
      <c r="J1181" t="str">
        <f t="shared" si="74"/>
        <v>Wisconsin</v>
      </c>
      <c r="K1181" t="s">
        <v>813</v>
      </c>
      <c r="L1181" t="str">
        <f t="shared" si="75"/>
        <v>Eau Claire</v>
      </c>
      <c r="M1181" t="s">
        <v>41</v>
      </c>
      <c r="N1181" t="str">
        <f>IF(M1181="", "", IFERROR(VLOOKUP(M1181, Data!$A$1:$B$5, 2, 0), "Unkown fuel"))</f>
        <v>harmful</v>
      </c>
      <c r="O1181" t="s">
        <v>23</v>
      </c>
      <c r="P1181" t="s">
        <v>24</v>
      </c>
      <c r="Q1181" t="s">
        <v>25</v>
      </c>
      <c r="R1181" t="s">
        <v>465</v>
      </c>
      <c r="S1181">
        <v>624</v>
      </c>
      <c r="T1181" t="s">
        <v>815</v>
      </c>
      <c r="U1181" t="s">
        <v>816</v>
      </c>
      <c r="V1181">
        <v>4</v>
      </c>
      <c r="W1181" t="s">
        <v>29</v>
      </c>
    </row>
    <row r="1182" spans="1:23" x14ac:dyDescent="0.3">
      <c r="A1182">
        <v>1219</v>
      </c>
      <c r="B1182" t="s">
        <v>109</v>
      </c>
      <c r="C1182">
        <v>2017</v>
      </c>
      <c r="D1182">
        <f t="shared" ca="1" si="72"/>
        <v>6</v>
      </c>
      <c r="E1182" s="5">
        <v>1100000</v>
      </c>
      <c r="F1182">
        <v>20000</v>
      </c>
      <c r="G1182" t="s">
        <v>38</v>
      </c>
      <c r="H1182" t="str">
        <f t="shared" si="73"/>
        <v>Central</v>
      </c>
      <c r="I1182" t="s">
        <v>812</v>
      </c>
      <c r="J1182" t="str">
        <f t="shared" si="74"/>
        <v>Wisconsin</v>
      </c>
      <c r="K1182" t="s">
        <v>813</v>
      </c>
      <c r="L1182" t="str">
        <f t="shared" si="75"/>
        <v>Eau Claire</v>
      </c>
      <c r="M1182" t="s">
        <v>22</v>
      </c>
      <c r="N1182" t="str">
        <f>IF(M1182="", "", IFERROR(VLOOKUP(M1182, Data!$A$1:$B$5, 2, 0), "Unkown fuel"))</f>
        <v>very harmful</v>
      </c>
      <c r="O1182" t="s">
        <v>23</v>
      </c>
      <c r="P1182" t="s">
        <v>24</v>
      </c>
      <c r="Q1182" t="s">
        <v>25</v>
      </c>
      <c r="R1182" t="s">
        <v>426</v>
      </c>
      <c r="S1182">
        <v>2179</v>
      </c>
      <c r="T1182" t="s">
        <v>422</v>
      </c>
      <c r="U1182" t="s">
        <v>423</v>
      </c>
      <c r="V1182">
        <v>7</v>
      </c>
      <c r="W1182" t="s">
        <v>29</v>
      </c>
    </row>
    <row r="1183" spans="1:23" x14ac:dyDescent="0.3">
      <c r="A1183">
        <v>1220</v>
      </c>
      <c r="B1183" t="s">
        <v>18</v>
      </c>
      <c r="C1183">
        <v>2015</v>
      </c>
      <c r="D1183">
        <f t="shared" ca="1" si="72"/>
        <v>8</v>
      </c>
      <c r="E1183" s="5">
        <v>600000</v>
      </c>
      <c r="F1183">
        <v>110000</v>
      </c>
      <c r="G1183" t="s">
        <v>38</v>
      </c>
      <c r="H1183" t="str">
        <f t="shared" si="73"/>
        <v>Central</v>
      </c>
      <c r="I1183" t="s">
        <v>812</v>
      </c>
      <c r="J1183" t="str">
        <f t="shared" si="74"/>
        <v>Wisconsin</v>
      </c>
      <c r="K1183" t="s">
        <v>817</v>
      </c>
      <c r="L1183" t="str">
        <f t="shared" si="75"/>
        <v>Fitchburg</v>
      </c>
      <c r="M1183" t="s">
        <v>22</v>
      </c>
      <c r="N1183" t="str">
        <f>IF(M1183="", "", IFERROR(VLOOKUP(M1183, Data!$A$1:$B$5, 2, 0), "Unkown fuel"))</f>
        <v>very harmful</v>
      </c>
      <c r="O1183" t="s">
        <v>23</v>
      </c>
      <c r="P1183" t="s">
        <v>24</v>
      </c>
      <c r="Q1183" t="s">
        <v>25</v>
      </c>
      <c r="R1183" t="s">
        <v>354</v>
      </c>
      <c r="S1183">
        <v>1248</v>
      </c>
      <c r="T1183" t="s">
        <v>94</v>
      </c>
      <c r="U1183" t="s">
        <v>95</v>
      </c>
      <c r="V1183">
        <v>5</v>
      </c>
      <c r="W1183" t="s">
        <v>29</v>
      </c>
    </row>
    <row r="1184" spans="1:23" x14ac:dyDescent="0.3">
      <c r="A1184">
        <v>1221</v>
      </c>
      <c r="B1184" t="s">
        <v>75</v>
      </c>
      <c r="C1184">
        <v>2017</v>
      </c>
      <c r="D1184">
        <f t="shared" ca="1" si="72"/>
        <v>6</v>
      </c>
      <c r="E1184" s="5">
        <v>340000</v>
      </c>
      <c r="F1184">
        <v>25000</v>
      </c>
      <c r="G1184" t="s">
        <v>19</v>
      </c>
      <c r="H1184" t="str">
        <f t="shared" si="73"/>
        <v>East</v>
      </c>
      <c r="I1184" t="s">
        <v>206</v>
      </c>
      <c r="J1184" t="str">
        <f t="shared" si="74"/>
        <v>Pennsylvania</v>
      </c>
      <c r="K1184" t="s">
        <v>814</v>
      </c>
      <c r="L1184" t="str">
        <f t="shared" si="75"/>
        <v>Greensburg</v>
      </c>
      <c r="M1184" t="s">
        <v>41</v>
      </c>
      <c r="N1184" t="str">
        <f>IF(M1184="", "", IFERROR(VLOOKUP(M1184, Data!$A$1:$B$5, 2, 0), "Unkown fuel"))</f>
        <v>harmful</v>
      </c>
      <c r="O1184" t="s">
        <v>23</v>
      </c>
      <c r="P1184" t="s">
        <v>24</v>
      </c>
      <c r="Q1184" t="s">
        <v>25</v>
      </c>
      <c r="R1184" t="s">
        <v>427</v>
      </c>
      <c r="S1184">
        <v>799</v>
      </c>
      <c r="T1184" t="s">
        <v>428</v>
      </c>
      <c r="U1184" t="s">
        <v>429</v>
      </c>
      <c r="V1184">
        <v>5</v>
      </c>
      <c r="W1184" t="s">
        <v>29</v>
      </c>
    </row>
    <row r="1185" spans="1:23" x14ac:dyDescent="0.3">
      <c r="A1185">
        <v>1222</v>
      </c>
      <c r="B1185" t="s">
        <v>65</v>
      </c>
      <c r="C1185">
        <v>2014</v>
      </c>
      <c r="D1185">
        <f t="shared" ca="1" si="72"/>
        <v>9</v>
      </c>
      <c r="E1185" s="5">
        <v>750000</v>
      </c>
      <c r="F1185">
        <v>120000</v>
      </c>
      <c r="G1185" t="s">
        <v>38</v>
      </c>
      <c r="H1185" t="str">
        <f t="shared" si="73"/>
        <v>Central</v>
      </c>
      <c r="I1185" t="s">
        <v>812</v>
      </c>
      <c r="J1185" t="str">
        <f t="shared" si="74"/>
        <v>Wisconsin</v>
      </c>
      <c r="K1185" t="s">
        <v>817</v>
      </c>
      <c r="L1185" t="str">
        <f t="shared" si="75"/>
        <v>Fitchburg</v>
      </c>
      <c r="M1185" t="s">
        <v>22</v>
      </c>
      <c r="N1185" t="str">
        <f>IF(M1185="", "", IFERROR(VLOOKUP(M1185, Data!$A$1:$B$5, 2, 0), "Unkown fuel"))</f>
        <v>very harmful</v>
      </c>
      <c r="O1185" t="s">
        <v>23</v>
      </c>
      <c r="P1185" t="s">
        <v>24</v>
      </c>
      <c r="Q1185" t="s">
        <v>25</v>
      </c>
      <c r="R1185" t="s">
        <v>170</v>
      </c>
      <c r="S1185">
        <v>2494</v>
      </c>
      <c r="T1185" t="s">
        <v>190</v>
      </c>
      <c r="U1185" t="s">
        <v>172</v>
      </c>
      <c r="V1185">
        <v>7</v>
      </c>
      <c r="W1185" t="s">
        <v>29</v>
      </c>
    </row>
    <row r="1186" spans="1:23" x14ac:dyDescent="0.3">
      <c r="A1186">
        <v>1223</v>
      </c>
      <c r="B1186" t="s">
        <v>18</v>
      </c>
      <c r="C1186">
        <v>2006</v>
      </c>
      <c r="D1186">
        <f t="shared" ca="1" si="72"/>
        <v>17</v>
      </c>
      <c r="E1186" s="5">
        <v>100000</v>
      </c>
      <c r="F1186">
        <v>40000</v>
      </c>
      <c r="G1186" t="s">
        <v>19</v>
      </c>
      <c r="H1186" t="str">
        <f t="shared" si="73"/>
        <v>East</v>
      </c>
      <c r="I1186" t="s">
        <v>206</v>
      </c>
      <c r="J1186" t="str">
        <f t="shared" si="74"/>
        <v>Pennsylvania</v>
      </c>
      <c r="K1186" t="s">
        <v>814</v>
      </c>
      <c r="L1186" t="str">
        <f t="shared" si="75"/>
        <v>Greensburg</v>
      </c>
      <c r="M1186" t="s">
        <v>41</v>
      </c>
      <c r="N1186" t="str">
        <f>IF(M1186="", "", IFERROR(VLOOKUP(M1186, Data!$A$1:$B$5, 2, 0), "Unkown fuel"))</f>
        <v>harmful</v>
      </c>
      <c r="O1186" t="s">
        <v>23</v>
      </c>
      <c r="P1186" t="s">
        <v>24</v>
      </c>
      <c r="Q1186" t="s">
        <v>25</v>
      </c>
      <c r="R1186" t="s">
        <v>96</v>
      </c>
      <c r="S1186">
        <v>796</v>
      </c>
      <c r="T1186" t="s">
        <v>97</v>
      </c>
      <c r="U1186" t="s">
        <v>98</v>
      </c>
      <c r="V1186">
        <v>5</v>
      </c>
      <c r="W1186" t="s">
        <v>29</v>
      </c>
    </row>
    <row r="1187" spans="1:23" x14ac:dyDescent="0.3">
      <c r="A1187">
        <v>1224</v>
      </c>
      <c r="B1187" t="s">
        <v>75</v>
      </c>
      <c r="C1187">
        <v>2019</v>
      </c>
      <c r="D1187">
        <f t="shared" ca="1" si="72"/>
        <v>4</v>
      </c>
      <c r="E1187" s="5">
        <v>395000</v>
      </c>
      <c r="F1187">
        <v>10000</v>
      </c>
      <c r="G1187" t="s">
        <v>19</v>
      </c>
      <c r="H1187" t="str">
        <f t="shared" si="73"/>
        <v>East</v>
      </c>
      <c r="I1187" t="s">
        <v>206</v>
      </c>
      <c r="J1187" t="str">
        <f t="shared" si="74"/>
        <v>Pennsylvania</v>
      </c>
      <c r="K1187" t="s">
        <v>814</v>
      </c>
      <c r="L1187" t="str">
        <f t="shared" si="75"/>
        <v>Greensburg</v>
      </c>
      <c r="M1187" t="s">
        <v>41</v>
      </c>
      <c r="N1187" t="str">
        <f>IF(M1187="", "", IFERROR(VLOOKUP(M1187, Data!$A$1:$B$5, 2, 0), "Unkown fuel"))</f>
        <v>harmful</v>
      </c>
      <c r="O1187" t="s">
        <v>23</v>
      </c>
      <c r="P1187" t="s">
        <v>24</v>
      </c>
      <c r="Q1187" t="s">
        <v>25</v>
      </c>
      <c r="R1187" t="s">
        <v>427</v>
      </c>
      <c r="S1187">
        <v>799</v>
      </c>
      <c r="T1187" t="s">
        <v>428</v>
      </c>
      <c r="U1187" t="s">
        <v>429</v>
      </c>
      <c r="V1187">
        <v>5</v>
      </c>
      <c r="W1187" t="s">
        <v>29</v>
      </c>
    </row>
    <row r="1188" spans="1:23" x14ac:dyDescent="0.3">
      <c r="A1188">
        <v>1225</v>
      </c>
      <c r="B1188" t="s">
        <v>18</v>
      </c>
      <c r="C1188">
        <v>2010</v>
      </c>
      <c r="D1188">
        <f t="shared" ca="1" si="72"/>
        <v>13</v>
      </c>
      <c r="E1188" s="5">
        <v>200000</v>
      </c>
      <c r="F1188">
        <v>65000</v>
      </c>
      <c r="G1188" t="s">
        <v>19</v>
      </c>
      <c r="H1188" t="str">
        <f t="shared" si="73"/>
        <v>East</v>
      </c>
      <c r="I1188" t="s">
        <v>206</v>
      </c>
      <c r="J1188" t="str">
        <f t="shared" si="74"/>
        <v>Pennsylvania</v>
      </c>
      <c r="K1188" t="s">
        <v>814</v>
      </c>
      <c r="L1188" t="str">
        <f t="shared" si="75"/>
        <v>Greensburg</v>
      </c>
      <c r="M1188" t="s">
        <v>41</v>
      </c>
      <c r="N1188" t="str">
        <f>IF(M1188="", "", IFERROR(VLOOKUP(M1188, Data!$A$1:$B$5, 2, 0), "Unkown fuel"))</f>
        <v>harmful</v>
      </c>
      <c r="O1188" t="s">
        <v>23</v>
      </c>
      <c r="P1188" t="s">
        <v>24</v>
      </c>
      <c r="Q1188" t="s">
        <v>25</v>
      </c>
      <c r="R1188" t="s">
        <v>85</v>
      </c>
      <c r="S1188">
        <v>1061</v>
      </c>
      <c r="T1188" t="s">
        <v>86</v>
      </c>
      <c r="U1188" t="s">
        <v>87</v>
      </c>
      <c r="V1188">
        <v>5</v>
      </c>
      <c r="W1188" t="s">
        <v>29</v>
      </c>
    </row>
    <row r="1189" spans="1:23" x14ac:dyDescent="0.3">
      <c r="A1189">
        <v>1226</v>
      </c>
      <c r="B1189" t="s">
        <v>18</v>
      </c>
      <c r="C1189">
        <v>2019</v>
      </c>
      <c r="D1189">
        <f t="shared" ca="1" si="72"/>
        <v>4</v>
      </c>
      <c r="E1189" s="5">
        <v>450000</v>
      </c>
      <c r="F1189">
        <v>10000</v>
      </c>
      <c r="G1189" t="s">
        <v>38</v>
      </c>
      <c r="H1189" t="str">
        <f t="shared" si="73"/>
        <v>Central</v>
      </c>
      <c r="I1189" t="s">
        <v>812</v>
      </c>
      <c r="J1189" t="str">
        <f t="shared" si="74"/>
        <v>Wisconsin</v>
      </c>
      <c r="K1189" t="s">
        <v>813</v>
      </c>
      <c r="L1189" t="str">
        <f t="shared" si="75"/>
        <v>Eau Claire</v>
      </c>
      <c r="M1189" t="s">
        <v>136</v>
      </c>
      <c r="N1189" t="str">
        <f>IF(M1189="", "", IFERROR(VLOOKUP(M1189, Data!$A$1:$B$5, 2, 0), "Unkown fuel"))</f>
        <v>least harmful</v>
      </c>
      <c r="O1189" t="s">
        <v>23</v>
      </c>
      <c r="P1189" t="s">
        <v>24</v>
      </c>
      <c r="Q1189" t="s">
        <v>25</v>
      </c>
      <c r="R1189" t="s">
        <v>818</v>
      </c>
      <c r="S1189">
        <v>1196</v>
      </c>
      <c r="T1189" t="s">
        <v>538</v>
      </c>
      <c r="U1189" t="s">
        <v>539</v>
      </c>
      <c r="V1189">
        <v>5</v>
      </c>
      <c r="W1189" t="s">
        <v>29</v>
      </c>
    </row>
    <row r="1190" spans="1:23" x14ac:dyDescent="0.3">
      <c r="A1190">
        <v>1227</v>
      </c>
      <c r="B1190" t="s">
        <v>88</v>
      </c>
      <c r="C1190">
        <v>2012</v>
      </c>
      <c r="D1190">
        <f t="shared" ca="1" si="72"/>
        <v>11</v>
      </c>
      <c r="E1190" s="5">
        <v>180000</v>
      </c>
      <c r="F1190">
        <v>110000</v>
      </c>
      <c r="G1190" t="s">
        <v>38</v>
      </c>
      <c r="H1190" t="str">
        <f t="shared" si="73"/>
        <v>Central</v>
      </c>
      <c r="I1190" t="s">
        <v>812</v>
      </c>
      <c r="J1190" t="str">
        <f t="shared" si="74"/>
        <v>Wisconsin</v>
      </c>
      <c r="K1190" t="s">
        <v>817</v>
      </c>
      <c r="L1190" t="str">
        <f t="shared" si="75"/>
        <v>Fitchburg</v>
      </c>
      <c r="M1190" t="s">
        <v>41</v>
      </c>
      <c r="N1190" t="str">
        <f>IF(M1190="", "", IFERROR(VLOOKUP(M1190, Data!$A$1:$B$5, 2, 0), "Unkown fuel"))</f>
        <v>harmful</v>
      </c>
      <c r="O1190" t="s">
        <v>23</v>
      </c>
      <c r="P1190" t="s">
        <v>24</v>
      </c>
      <c r="Q1190" t="s">
        <v>33</v>
      </c>
      <c r="R1190" t="s">
        <v>819</v>
      </c>
      <c r="S1190">
        <v>1390</v>
      </c>
      <c r="T1190" t="s">
        <v>393</v>
      </c>
      <c r="U1190" t="s">
        <v>820</v>
      </c>
      <c r="V1190">
        <v>5</v>
      </c>
      <c r="W1190" t="s">
        <v>29</v>
      </c>
    </row>
    <row r="1191" spans="1:23" x14ac:dyDescent="0.3">
      <c r="A1191">
        <v>1228</v>
      </c>
      <c r="B1191" t="s">
        <v>88</v>
      </c>
      <c r="C1191">
        <v>2008</v>
      </c>
      <c r="D1191">
        <f t="shared" ca="1" si="72"/>
        <v>15</v>
      </c>
      <c r="E1191" s="5">
        <v>190000</v>
      </c>
      <c r="F1191">
        <v>120000</v>
      </c>
      <c r="G1191" t="s">
        <v>38</v>
      </c>
      <c r="H1191" t="str">
        <f t="shared" si="73"/>
        <v>Central</v>
      </c>
      <c r="I1191" t="s">
        <v>812</v>
      </c>
      <c r="J1191" t="str">
        <f t="shared" si="74"/>
        <v>Wisconsin</v>
      </c>
      <c r="K1191" t="s">
        <v>821</v>
      </c>
      <c r="L1191" t="str">
        <f t="shared" si="75"/>
        <v>Brookfield</v>
      </c>
      <c r="M1191" t="s">
        <v>22</v>
      </c>
      <c r="N1191" t="str">
        <f>IF(M1191="", "", IFERROR(VLOOKUP(M1191, Data!$A$1:$B$5, 2, 0), "Unkown fuel"))</f>
        <v>very harmful</v>
      </c>
      <c r="O1191" t="s">
        <v>23</v>
      </c>
      <c r="P1191" t="s">
        <v>24</v>
      </c>
      <c r="Q1191" t="s">
        <v>33</v>
      </c>
      <c r="R1191" t="s">
        <v>363</v>
      </c>
      <c r="S1191">
        <v>2523</v>
      </c>
      <c r="T1191" t="s">
        <v>486</v>
      </c>
      <c r="U1191" t="s">
        <v>487</v>
      </c>
      <c r="V1191">
        <v>7</v>
      </c>
      <c r="W1191" t="s">
        <v>29</v>
      </c>
    </row>
    <row r="1192" spans="1:23" x14ac:dyDescent="0.3">
      <c r="A1192">
        <v>1229</v>
      </c>
      <c r="B1192" t="s">
        <v>18</v>
      </c>
      <c r="C1192">
        <v>2015</v>
      </c>
      <c r="D1192">
        <f t="shared" ca="1" si="72"/>
        <v>8</v>
      </c>
      <c r="E1192" s="5">
        <v>310000</v>
      </c>
      <c r="F1192">
        <v>72000</v>
      </c>
      <c r="G1192" t="s">
        <v>19</v>
      </c>
      <c r="H1192" t="str">
        <f t="shared" si="73"/>
        <v>East</v>
      </c>
      <c r="I1192" t="s">
        <v>206</v>
      </c>
      <c r="J1192" t="str">
        <f t="shared" si="74"/>
        <v>Pennsylvania</v>
      </c>
      <c r="K1192" t="s">
        <v>814</v>
      </c>
      <c r="L1192" t="str">
        <f t="shared" si="75"/>
        <v>Greensburg</v>
      </c>
      <c r="M1192" t="s">
        <v>41</v>
      </c>
      <c r="N1192" t="str">
        <f>IF(M1192="", "", IFERROR(VLOOKUP(M1192, Data!$A$1:$B$5, 2, 0), "Unkown fuel"))</f>
        <v>harmful</v>
      </c>
      <c r="O1192" t="s">
        <v>23</v>
      </c>
      <c r="P1192" t="s">
        <v>24</v>
      </c>
      <c r="Q1192" t="s">
        <v>25</v>
      </c>
      <c r="R1192" t="s">
        <v>267</v>
      </c>
      <c r="S1192">
        <v>1196</v>
      </c>
      <c r="T1192" t="s">
        <v>268</v>
      </c>
      <c r="U1192" t="s">
        <v>269</v>
      </c>
      <c r="V1192">
        <v>5</v>
      </c>
      <c r="W1192" t="s">
        <v>29</v>
      </c>
    </row>
    <row r="1193" spans="1:23" x14ac:dyDescent="0.3">
      <c r="A1193">
        <v>1230</v>
      </c>
      <c r="B1193" t="s">
        <v>18</v>
      </c>
      <c r="C1193">
        <v>2014</v>
      </c>
      <c r="D1193">
        <f t="shared" ca="1" si="72"/>
        <v>9</v>
      </c>
      <c r="E1193" s="5">
        <v>351000</v>
      </c>
      <c r="F1193">
        <v>89100</v>
      </c>
      <c r="G1193" t="s">
        <v>38</v>
      </c>
      <c r="H1193" t="str">
        <f t="shared" si="73"/>
        <v>Central</v>
      </c>
      <c r="I1193" t="s">
        <v>812</v>
      </c>
      <c r="J1193" t="str">
        <f t="shared" si="74"/>
        <v>Wisconsin</v>
      </c>
      <c r="K1193" t="s">
        <v>817</v>
      </c>
      <c r="L1193" t="str">
        <f t="shared" si="75"/>
        <v>Fitchburg</v>
      </c>
      <c r="M1193" t="s">
        <v>22</v>
      </c>
      <c r="N1193" t="str">
        <f>IF(M1193="", "", IFERROR(VLOOKUP(M1193, Data!$A$1:$B$5, 2, 0), "Unkown fuel"))</f>
        <v>very harmful</v>
      </c>
      <c r="O1193" t="s">
        <v>23</v>
      </c>
      <c r="P1193" t="s">
        <v>24</v>
      </c>
      <c r="Q1193" t="s">
        <v>33</v>
      </c>
      <c r="R1193" t="s">
        <v>671</v>
      </c>
      <c r="S1193">
        <v>1248</v>
      </c>
      <c r="T1193" t="s">
        <v>672</v>
      </c>
      <c r="U1193" t="s">
        <v>28</v>
      </c>
      <c r="V1193">
        <v>5</v>
      </c>
      <c r="W1193" t="s">
        <v>29</v>
      </c>
    </row>
    <row r="1194" spans="1:23" x14ac:dyDescent="0.3">
      <c r="A1194">
        <v>1231</v>
      </c>
      <c r="B1194" t="s">
        <v>120</v>
      </c>
      <c r="C1194">
        <v>2006</v>
      </c>
      <c r="D1194">
        <f t="shared" ca="1" si="72"/>
        <v>17</v>
      </c>
      <c r="E1194" s="5">
        <v>190000</v>
      </c>
      <c r="F1194">
        <v>94000</v>
      </c>
      <c r="G1194" t="s">
        <v>38</v>
      </c>
      <c r="H1194" t="str">
        <f t="shared" si="73"/>
        <v>Central</v>
      </c>
      <c r="I1194" t="s">
        <v>812</v>
      </c>
      <c r="J1194" t="str">
        <f t="shared" si="74"/>
        <v>Wisconsin</v>
      </c>
      <c r="K1194" t="s">
        <v>817</v>
      </c>
      <c r="L1194" t="str">
        <f t="shared" si="75"/>
        <v>Fitchburg</v>
      </c>
      <c r="M1194" t="s">
        <v>41</v>
      </c>
      <c r="N1194" t="str">
        <f>IF(M1194="", "", IFERROR(VLOOKUP(M1194, Data!$A$1:$B$5, 2, 0), "Unkown fuel"))</f>
        <v>harmful</v>
      </c>
      <c r="O1194" t="s">
        <v>23</v>
      </c>
      <c r="P1194" t="s">
        <v>24</v>
      </c>
      <c r="Q1194" t="s">
        <v>33</v>
      </c>
      <c r="R1194" t="s">
        <v>417</v>
      </c>
      <c r="S1194">
        <v>1599</v>
      </c>
      <c r="T1194" t="s">
        <v>822</v>
      </c>
      <c r="U1194" t="s">
        <v>823</v>
      </c>
      <c r="V1194">
        <v>5</v>
      </c>
      <c r="W1194" t="s">
        <v>29</v>
      </c>
    </row>
    <row r="1195" spans="1:23" x14ac:dyDescent="0.3">
      <c r="A1195">
        <v>1232</v>
      </c>
      <c r="B1195" t="s">
        <v>46</v>
      </c>
      <c r="C1195">
        <v>2015</v>
      </c>
      <c r="D1195">
        <f t="shared" ca="1" si="72"/>
        <v>8</v>
      </c>
      <c r="E1195" s="5">
        <v>225000</v>
      </c>
      <c r="F1195">
        <v>120000</v>
      </c>
      <c r="G1195" t="s">
        <v>19</v>
      </c>
      <c r="H1195" t="str">
        <f t="shared" si="73"/>
        <v>East</v>
      </c>
      <c r="I1195" t="s">
        <v>206</v>
      </c>
      <c r="J1195" t="str">
        <f t="shared" si="74"/>
        <v>Pennsylvania</v>
      </c>
      <c r="K1195" t="s">
        <v>814</v>
      </c>
      <c r="L1195" t="str">
        <f t="shared" si="75"/>
        <v>Greensburg</v>
      </c>
      <c r="M1195" t="s">
        <v>41</v>
      </c>
      <c r="N1195" t="str">
        <f>IF(M1195="", "", IFERROR(VLOOKUP(M1195, Data!$A$1:$B$5, 2, 0), "Unkown fuel"))</f>
        <v>harmful</v>
      </c>
      <c r="O1195" t="s">
        <v>23</v>
      </c>
      <c r="P1195" t="s">
        <v>24</v>
      </c>
      <c r="Q1195" t="s">
        <v>33</v>
      </c>
      <c r="R1195" t="s">
        <v>390</v>
      </c>
      <c r="S1195">
        <v>814</v>
      </c>
      <c r="T1195" t="s">
        <v>541</v>
      </c>
      <c r="U1195" t="s">
        <v>542</v>
      </c>
      <c r="V1195">
        <v>5</v>
      </c>
      <c r="W1195" t="s">
        <v>29</v>
      </c>
    </row>
    <row r="1196" spans="1:23" x14ac:dyDescent="0.3">
      <c r="A1196">
        <v>1233</v>
      </c>
      <c r="B1196" t="s">
        <v>120</v>
      </c>
      <c r="C1196">
        <v>2012</v>
      </c>
      <c r="D1196">
        <f t="shared" ca="1" si="72"/>
        <v>11</v>
      </c>
      <c r="E1196" s="5">
        <v>130000</v>
      </c>
      <c r="F1196">
        <v>110000</v>
      </c>
      <c r="G1196" t="s">
        <v>19</v>
      </c>
      <c r="H1196" t="str">
        <f t="shared" si="73"/>
        <v>East</v>
      </c>
      <c r="I1196" t="s">
        <v>31</v>
      </c>
      <c r="J1196" t="str">
        <f t="shared" si="74"/>
        <v>New York</v>
      </c>
      <c r="K1196" t="s">
        <v>824</v>
      </c>
      <c r="L1196" t="str">
        <f t="shared" si="75"/>
        <v>Utica</v>
      </c>
      <c r="M1196" t="s">
        <v>41</v>
      </c>
      <c r="N1196" t="str">
        <f>IF(M1196="", "", IFERROR(VLOOKUP(M1196, Data!$A$1:$B$5, 2, 0), "Unkown fuel"))</f>
        <v>harmful</v>
      </c>
      <c r="O1196" t="s">
        <v>23</v>
      </c>
      <c r="P1196" t="s">
        <v>24</v>
      </c>
      <c r="Q1196" t="s">
        <v>25</v>
      </c>
      <c r="R1196" t="s">
        <v>408</v>
      </c>
      <c r="S1196">
        <v>995</v>
      </c>
      <c r="T1196" t="s">
        <v>309</v>
      </c>
      <c r="U1196" t="s">
        <v>715</v>
      </c>
      <c r="V1196">
        <v>5</v>
      </c>
      <c r="W1196" t="s">
        <v>29</v>
      </c>
    </row>
    <row r="1197" spans="1:23" x14ac:dyDescent="0.3">
      <c r="A1197">
        <v>1234</v>
      </c>
      <c r="B1197" t="s">
        <v>18</v>
      </c>
      <c r="C1197">
        <v>2018</v>
      </c>
      <c r="D1197">
        <f t="shared" ca="1" si="72"/>
        <v>5</v>
      </c>
      <c r="E1197" s="5">
        <v>1000000</v>
      </c>
      <c r="F1197">
        <v>50000</v>
      </c>
      <c r="G1197" t="s">
        <v>19</v>
      </c>
      <c r="H1197" t="str">
        <f t="shared" si="73"/>
        <v>East</v>
      </c>
      <c r="I1197" t="s">
        <v>31</v>
      </c>
      <c r="J1197" t="str">
        <f t="shared" si="74"/>
        <v>New York</v>
      </c>
      <c r="K1197" t="s">
        <v>824</v>
      </c>
      <c r="L1197" t="str">
        <f t="shared" si="75"/>
        <v>Utica</v>
      </c>
      <c r="M1197" t="s">
        <v>22</v>
      </c>
      <c r="N1197" t="str">
        <f>IF(M1197="", "", IFERROR(VLOOKUP(M1197, Data!$A$1:$B$5, 2, 0), "Unkown fuel"))</f>
        <v>very harmful</v>
      </c>
      <c r="O1197" t="s">
        <v>23</v>
      </c>
      <c r="P1197" t="s">
        <v>24</v>
      </c>
      <c r="Q1197" t="s">
        <v>25</v>
      </c>
      <c r="R1197" t="s">
        <v>415</v>
      </c>
      <c r="S1197">
        <v>1248</v>
      </c>
      <c r="T1197" t="s">
        <v>94</v>
      </c>
      <c r="U1197" t="s">
        <v>95</v>
      </c>
      <c r="V1197">
        <v>5</v>
      </c>
      <c r="W1197" t="s">
        <v>29</v>
      </c>
    </row>
    <row r="1198" spans="1:23" x14ac:dyDescent="0.3">
      <c r="A1198">
        <v>1235</v>
      </c>
      <c r="B1198" t="s">
        <v>109</v>
      </c>
      <c r="C1198">
        <v>2004</v>
      </c>
      <c r="D1198">
        <f t="shared" ca="1" si="72"/>
        <v>19</v>
      </c>
      <c r="E1198" s="5">
        <v>55000</v>
      </c>
      <c r="F1198">
        <v>90000</v>
      </c>
      <c r="G1198" t="s">
        <v>19</v>
      </c>
      <c r="H1198" t="str">
        <f t="shared" si="73"/>
        <v>East</v>
      </c>
      <c r="I1198" t="s">
        <v>31</v>
      </c>
      <c r="J1198" t="str">
        <f t="shared" si="74"/>
        <v>New York</v>
      </c>
      <c r="K1198" t="s">
        <v>825</v>
      </c>
      <c r="L1198" t="str">
        <f t="shared" si="75"/>
        <v>Troy</v>
      </c>
      <c r="M1198" t="s">
        <v>22</v>
      </c>
      <c r="N1198" t="str">
        <f>IF(M1198="", "", IFERROR(VLOOKUP(M1198, Data!$A$1:$B$5, 2, 0), "Unkown fuel"))</f>
        <v>very harmful</v>
      </c>
      <c r="O1198" t="s">
        <v>23</v>
      </c>
      <c r="P1198" t="s">
        <v>24</v>
      </c>
      <c r="Q1198" t="s">
        <v>42</v>
      </c>
      <c r="R1198" t="s">
        <v>127</v>
      </c>
      <c r="S1198">
        <v>1405</v>
      </c>
      <c r="T1198" t="s">
        <v>665</v>
      </c>
      <c r="U1198" t="s">
        <v>716</v>
      </c>
      <c r="V1198">
        <v>5</v>
      </c>
      <c r="W1198" t="s">
        <v>29</v>
      </c>
    </row>
    <row r="1199" spans="1:23" x14ac:dyDescent="0.3">
      <c r="A1199">
        <v>1236</v>
      </c>
      <c r="B1199" t="s">
        <v>120</v>
      </c>
      <c r="C1199">
        <v>2014</v>
      </c>
      <c r="D1199">
        <f t="shared" ca="1" si="72"/>
        <v>9</v>
      </c>
      <c r="E1199" s="5">
        <v>330000</v>
      </c>
      <c r="F1199">
        <v>23000</v>
      </c>
      <c r="G1199" t="s">
        <v>19</v>
      </c>
      <c r="H1199" t="str">
        <f t="shared" si="73"/>
        <v>East</v>
      </c>
      <c r="I1199" t="s">
        <v>31</v>
      </c>
      <c r="J1199" t="str">
        <f t="shared" si="74"/>
        <v>New York</v>
      </c>
      <c r="K1199" t="s">
        <v>825</v>
      </c>
      <c r="L1199" t="str">
        <f t="shared" si="75"/>
        <v>Troy</v>
      </c>
      <c r="M1199" t="s">
        <v>41</v>
      </c>
      <c r="N1199" t="str">
        <f>IF(M1199="", "", IFERROR(VLOOKUP(M1199, Data!$A$1:$B$5, 2, 0), "Unkown fuel"))</f>
        <v>harmful</v>
      </c>
      <c r="O1199" t="s">
        <v>23</v>
      </c>
      <c r="P1199" t="s">
        <v>24</v>
      </c>
      <c r="Q1199" t="s">
        <v>25</v>
      </c>
      <c r="R1199" t="s">
        <v>121</v>
      </c>
      <c r="S1199">
        <v>1199</v>
      </c>
      <c r="T1199" t="s">
        <v>599</v>
      </c>
      <c r="U1199" t="s">
        <v>600</v>
      </c>
      <c r="V1199">
        <v>5</v>
      </c>
      <c r="W1199" t="s">
        <v>29</v>
      </c>
    </row>
    <row r="1200" spans="1:23" x14ac:dyDescent="0.3">
      <c r="A1200">
        <v>1237</v>
      </c>
      <c r="B1200" t="s">
        <v>18</v>
      </c>
      <c r="C1200">
        <v>2013</v>
      </c>
      <c r="D1200">
        <f t="shared" ca="1" si="72"/>
        <v>10</v>
      </c>
      <c r="E1200" s="5">
        <v>166000</v>
      </c>
      <c r="F1200">
        <v>50000</v>
      </c>
      <c r="G1200" t="s">
        <v>19</v>
      </c>
      <c r="H1200" t="str">
        <f t="shared" si="73"/>
        <v>East</v>
      </c>
      <c r="I1200" t="s">
        <v>31</v>
      </c>
      <c r="J1200" t="str">
        <f t="shared" si="74"/>
        <v>New York</v>
      </c>
      <c r="K1200" t="s">
        <v>825</v>
      </c>
      <c r="L1200" t="str">
        <f t="shared" si="75"/>
        <v>Troy</v>
      </c>
      <c r="M1200" t="s">
        <v>41</v>
      </c>
      <c r="N1200" t="str">
        <f>IF(M1200="", "", IFERROR(VLOOKUP(M1200, Data!$A$1:$B$5, 2, 0), "Unkown fuel"))</f>
        <v>harmful</v>
      </c>
      <c r="O1200" t="s">
        <v>23</v>
      </c>
      <c r="P1200" t="s">
        <v>24</v>
      </c>
      <c r="Q1200" t="s">
        <v>25</v>
      </c>
      <c r="R1200" t="s">
        <v>127</v>
      </c>
      <c r="S1200">
        <v>796</v>
      </c>
      <c r="T1200" t="s">
        <v>128</v>
      </c>
      <c r="U1200" t="s">
        <v>64</v>
      </c>
      <c r="V1200">
        <v>5</v>
      </c>
      <c r="W1200" t="s">
        <v>29</v>
      </c>
    </row>
    <row r="1201" spans="1:23" x14ac:dyDescent="0.3">
      <c r="A1201">
        <v>1238</v>
      </c>
      <c r="B1201" t="s">
        <v>88</v>
      </c>
      <c r="C1201">
        <v>2013</v>
      </c>
      <c r="D1201">
        <f t="shared" ca="1" si="72"/>
        <v>10</v>
      </c>
      <c r="E1201" s="5">
        <v>200000</v>
      </c>
      <c r="F1201">
        <v>300000</v>
      </c>
      <c r="G1201" t="s">
        <v>19</v>
      </c>
      <c r="H1201" t="str">
        <f t="shared" si="73"/>
        <v>East</v>
      </c>
      <c r="I1201" t="s">
        <v>31</v>
      </c>
      <c r="J1201" t="str">
        <f t="shared" si="74"/>
        <v>New York</v>
      </c>
      <c r="K1201" t="s">
        <v>825</v>
      </c>
      <c r="L1201" t="str">
        <f t="shared" si="75"/>
        <v>Troy</v>
      </c>
      <c r="M1201" t="s">
        <v>22</v>
      </c>
      <c r="N1201" t="str">
        <f>IF(M1201="", "", IFERROR(VLOOKUP(M1201, Data!$A$1:$B$5, 2, 0), "Unkown fuel"))</f>
        <v>very harmful</v>
      </c>
      <c r="O1201" t="s">
        <v>23</v>
      </c>
      <c r="P1201" t="s">
        <v>24</v>
      </c>
      <c r="Q1201" t="s">
        <v>25</v>
      </c>
      <c r="R1201" t="s">
        <v>130</v>
      </c>
      <c r="S1201">
        <v>2498</v>
      </c>
      <c r="T1201" t="s">
        <v>627</v>
      </c>
      <c r="U1201" t="s">
        <v>628</v>
      </c>
      <c r="V1201">
        <v>8</v>
      </c>
      <c r="W1201" t="s">
        <v>29</v>
      </c>
    </row>
    <row r="1202" spans="1:23" x14ac:dyDescent="0.3">
      <c r="A1202">
        <v>1239</v>
      </c>
      <c r="B1202" t="s">
        <v>18</v>
      </c>
      <c r="C1202">
        <v>2011</v>
      </c>
      <c r="D1202">
        <f t="shared" ca="1" si="72"/>
        <v>12</v>
      </c>
      <c r="E1202" s="5">
        <v>140000</v>
      </c>
      <c r="F1202">
        <v>50000</v>
      </c>
      <c r="G1202" t="s">
        <v>19</v>
      </c>
      <c r="H1202" t="str">
        <f t="shared" si="73"/>
        <v>East</v>
      </c>
      <c r="I1202" t="s">
        <v>31</v>
      </c>
      <c r="J1202" t="str">
        <f t="shared" si="74"/>
        <v>New York</v>
      </c>
      <c r="K1202" t="s">
        <v>824</v>
      </c>
      <c r="L1202" t="str">
        <f t="shared" si="75"/>
        <v>Utica</v>
      </c>
      <c r="M1202" t="s">
        <v>41</v>
      </c>
      <c r="N1202" t="str">
        <f>IF(M1202="", "", IFERROR(VLOOKUP(M1202, Data!$A$1:$B$5, 2, 0), "Unkown fuel"))</f>
        <v>harmful</v>
      </c>
      <c r="O1202" t="s">
        <v>23</v>
      </c>
      <c r="P1202" t="s">
        <v>24</v>
      </c>
      <c r="Q1202" t="s">
        <v>42</v>
      </c>
      <c r="R1202" t="s">
        <v>540</v>
      </c>
      <c r="S1202">
        <v>998</v>
      </c>
      <c r="T1202" t="s">
        <v>67</v>
      </c>
      <c r="U1202" t="s">
        <v>141</v>
      </c>
      <c r="V1202">
        <v>5</v>
      </c>
      <c r="W1202" t="s">
        <v>29</v>
      </c>
    </row>
    <row r="1203" spans="1:23" x14ac:dyDescent="0.3">
      <c r="A1203">
        <v>1240</v>
      </c>
      <c r="B1203" t="s">
        <v>18</v>
      </c>
      <c r="C1203">
        <v>2017</v>
      </c>
      <c r="D1203">
        <f t="shared" ca="1" si="72"/>
        <v>6</v>
      </c>
      <c r="E1203" s="5">
        <v>370000</v>
      </c>
      <c r="F1203">
        <v>140000</v>
      </c>
      <c r="G1203" t="s">
        <v>19</v>
      </c>
      <c r="H1203" t="str">
        <f t="shared" si="73"/>
        <v>East</v>
      </c>
      <c r="I1203" t="s">
        <v>31</v>
      </c>
      <c r="J1203" t="str">
        <f t="shared" si="74"/>
        <v>New York</v>
      </c>
      <c r="K1203" t="s">
        <v>826</v>
      </c>
      <c r="L1203" t="str">
        <f t="shared" si="75"/>
        <v>Valley Stream</v>
      </c>
      <c r="M1203" t="s">
        <v>136</v>
      </c>
      <c r="N1203" t="str">
        <f>IF(M1203="", "", IFERROR(VLOOKUP(M1203, Data!$A$1:$B$5, 2, 0), "Unkown fuel"))</f>
        <v>least harmful</v>
      </c>
      <c r="O1203" t="s">
        <v>23</v>
      </c>
      <c r="P1203" t="s">
        <v>24</v>
      </c>
      <c r="Q1203" t="s">
        <v>25</v>
      </c>
      <c r="R1203" t="s">
        <v>818</v>
      </c>
      <c r="S1203">
        <v>1196</v>
      </c>
      <c r="T1203" t="s">
        <v>538</v>
      </c>
      <c r="U1203" t="s">
        <v>539</v>
      </c>
      <c r="V1203">
        <v>5</v>
      </c>
      <c r="W1203" t="s">
        <v>29</v>
      </c>
    </row>
    <row r="1204" spans="1:23" x14ac:dyDescent="0.3">
      <c r="A1204">
        <v>1241</v>
      </c>
      <c r="B1204" t="s">
        <v>46</v>
      </c>
      <c r="C1204">
        <v>2019</v>
      </c>
      <c r="D1204">
        <f t="shared" ca="1" si="72"/>
        <v>4</v>
      </c>
      <c r="E1204" s="5">
        <v>720000</v>
      </c>
      <c r="F1204">
        <v>16000</v>
      </c>
      <c r="G1204" t="s">
        <v>19</v>
      </c>
      <c r="H1204" t="str">
        <f t="shared" si="73"/>
        <v>East</v>
      </c>
      <c r="I1204" t="s">
        <v>31</v>
      </c>
      <c r="J1204" t="str">
        <f t="shared" si="74"/>
        <v>New York</v>
      </c>
      <c r="K1204" t="s">
        <v>825</v>
      </c>
      <c r="L1204" t="str">
        <f t="shared" si="75"/>
        <v>Troy</v>
      </c>
      <c r="M1204" t="s">
        <v>41</v>
      </c>
      <c r="N1204" t="str">
        <f>IF(M1204="", "", IFERROR(VLOOKUP(M1204, Data!$A$1:$B$5, 2, 0), "Unkown fuel"))</f>
        <v>harmful</v>
      </c>
      <c r="O1204" t="s">
        <v>23</v>
      </c>
      <c r="P1204" t="s">
        <v>154</v>
      </c>
      <c r="Q1204" t="s">
        <v>25</v>
      </c>
      <c r="R1204" t="s">
        <v>417</v>
      </c>
      <c r="S1204">
        <v>1197</v>
      </c>
      <c r="T1204" t="s">
        <v>54</v>
      </c>
      <c r="U1204" t="s">
        <v>414</v>
      </c>
      <c r="V1204">
        <v>5</v>
      </c>
      <c r="W1204" t="s">
        <v>29</v>
      </c>
    </row>
    <row r="1205" spans="1:23" x14ac:dyDescent="0.3">
      <c r="A1205">
        <v>1242</v>
      </c>
      <c r="B1205" t="s">
        <v>46</v>
      </c>
      <c r="C1205">
        <v>2015</v>
      </c>
      <c r="D1205">
        <f t="shared" ca="1" si="72"/>
        <v>8</v>
      </c>
      <c r="E1205" s="5">
        <v>500000</v>
      </c>
      <c r="F1205">
        <v>126000</v>
      </c>
      <c r="G1205" t="s">
        <v>19</v>
      </c>
      <c r="H1205" t="str">
        <f t="shared" si="73"/>
        <v>East</v>
      </c>
      <c r="I1205" t="s">
        <v>31</v>
      </c>
      <c r="J1205" t="str">
        <f t="shared" si="74"/>
        <v>New York</v>
      </c>
      <c r="K1205" t="s">
        <v>826</v>
      </c>
      <c r="L1205" t="str">
        <f t="shared" si="75"/>
        <v>Valley Stream</v>
      </c>
      <c r="M1205" t="s">
        <v>22</v>
      </c>
      <c r="N1205" t="str">
        <f>IF(M1205="", "", IFERROR(VLOOKUP(M1205, Data!$A$1:$B$5, 2, 0), "Unkown fuel"))</f>
        <v>very harmful</v>
      </c>
      <c r="O1205" t="s">
        <v>23</v>
      </c>
      <c r="P1205" t="s">
        <v>24</v>
      </c>
      <c r="Q1205" t="s">
        <v>25</v>
      </c>
      <c r="R1205" t="s">
        <v>551</v>
      </c>
      <c r="S1205">
        <v>1396</v>
      </c>
      <c r="T1205" t="s">
        <v>100</v>
      </c>
      <c r="U1205" t="s">
        <v>552</v>
      </c>
      <c r="V1205">
        <v>5</v>
      </c>
      <c r="W1205" t="s">
        <v>29</v>
      </c>
    </row>
    <row r="1206" spans="1:23" x14ac:dyDescent="0.3">
      <c r="A1206">
        <v>1243</v>
      </c>
      <c r="B1206" t="s">
        <v>46</v>
      </c>
      <c r="C1206">
        <v>2019</v>
      </c>
      <c r="D1206">
        <f t="shared" ca="1" si="72"/>
        <v>4</v>
      </c>
      <c r="E1206" s="5">
        <v>570000</v>
      </c>
      <c r="F1206">
        <v>15000</v>
      </c>
      <c r="G1206" t="s">
        <v>19</v>
      </c>
      <c r="H1206" t="str">
        <f t="shared" si="73"/>
        <v>East</v>
      </c>
      <c r="I1206" t="s">
        <v>31</v>
      </c>
      <c r="J1206" t="str">
        <f t="shared" si="74"/>
        <v>New York</v>
      </c>
      <c r="K1206" t="s">
        <v>826</v>
      </c>
      <c r="L1206" t="str">
        <f t="shared" si="75"/>
        <v>Valley Stream</v>
      </c>
      <c r="M1206" t="s">
        <v>41</v>
      </c>
      <c r="N1206" t="str">
        <f>IF(M1206="", "", IFERROR(VLOOKUP(M1206, Data!$A$1:$B$5, 2, 0), "Unkown fuel"))</f>
        <v>harmful</v>
      </c>
      <c r="O1206" t="s">
        <v>23</v>
      </c>
      <c r="P1206" t="s">
        <v>24</v>
      </c>
      <c r="Q1206" t="s">
        <v>25</v>
      </c>
      <c r="R1206" t="s">
        <v>53</v>
      </c>
      <c r="S1206">
        <v>1197</v>
      </c>
      <c r="T1206" t="s">
        <v>54</v>
      </c>
      <c r="U1206" t="s">
        <v>55</v>
      </c>
      <c r="V1206">
        <v>5</v>
      </c>
      <c r="W1206" t="s">
        <v>29</v>
      </c>
    </row>
    <row r="1207" spans="1:23" x14ac:dyDescent="0.3">
      <c r="A1207">
        <v>1244</v>
      </c>
      <c r="B1207" t="s">
        <v>18</v>
      </c>
      <c r="C1207">
        <v>2010</v>
      </c>
      <c r="D1207">
        <f t="shared" ca="1" si="72"/>
        <v>13</v>
      </c>
      <c r="E1207" s="5">
        <v>210000</v>
      </c>
      <c r="F1207">
        <v>200000</v>
      </c>
      <c r="G1207" t="s">
        <v>19</v>
      </c>
      <c r="H1207" t="str">
        <f t="shared" si="73"/>
        <v>East</v>
      </c>
      <c r="I1207" t="s">
        <v>31</v>
      </c>
      <c r="J1207" t="str">
        <f t="shared" si="74"/>
        <v>New York</v>
      </c>
      <c r="K1207" t="s">
        <v>825</v>
      </c>
      <c r="L1207" t="str">
        <f t="shared" si="75"/>
        <v>Troy</v>
      </c>
      <c r="M1207" t="s">
        <v>41</v>
      </c>
      <c r="N1207" t="str">
        <f>IF(M1207="", "", IFERROR(VLOOKUP(M1207, Data!$A$1:$B$5, 2, 0), "Unkown fuel"))</f>
        <v>harmful</v>
      </c>
      <c r="O1207" t="s">
        <v>23</v>
      </c>
      <c r="P1207" t="s">
        <v>24</v>
      </c>
      <c r="Q1207" t="s">
        <v>25</v>
      </c>
      <c r="R1207" t="s">
        <v>383</v>
      </c>
      <c r="S1207">
        <v>1197</v>
      </c>
      <c r="T1207" t="s">
        <v>395</v>
      </c>
      <c r="U1207" t="s">
        <v>261</v>
      </c>
      <c r="V1207">
        <v>5</v>
      </c>
      <c r="W1207" t="s">
        <v>29</v>
      </c>
    </row>
    <row r="1208" spans="1:23" x14ac:dyDescent="0.3">
      <c r="A1208">
        <v>1245</v>
      </c>
      <c r="B1208" t="s">
        <v>18</v>
      </c>
      <c r="C1208">
        <v>2009</v>
      </c>
      <c r="D1208">
        <f t="shared" ca="1" si="72"/>
        <v>14</v>
      </c>
      <c r="E1208" s="5">
        <v>120000</v>
      </c>
      <c r="F1208">
        <v>120000</v>
      </c>
      <c r="G1208" t="s">
        <v>19</v>
      </c>
      <c r="H1208" t="str">
        <f t="shared" si="73"/>
        <v>East</v>
      </c>
      <c r="I1208" t="s">
        <v>31</v>
      </c>
      <c r="J1208" t="str">
        <f t="shared" si="74"/>
        <v>New York</v>
      </c>
      <c r="K1208" t="s">
        <v>826</v>
      </c>
      <c r="L1208" t="str">
        <f t="shared" si="75"/>
        <v>Valley Stream</v>
      </c>
      <c r="M1208" t="s">
        <v>41</v>
      </c>
      <c r="N1208" t="str">
        <f>IF(M1208="", "", IFERROR(VLOOKUP(M1208, Data!$A$1:$B$5, 2, 0), "Unkown fuel"))</f>
        <v>harmful</v>
      </c>
      <c r="O1208" t="s">
        <v>23</v>
      </c>
      <c r="P1208" t="s">
        <v>24</v>
      </c>
      <c r="Q1208" t="s">
        <v>25</v>
      </c>
      <c r="R1208" t="s">
        <v>96</v>
      </c>
      <c r="S1208">
        <v>796</v>
      </c>
      <c r="T1208" t="s">
        <v>97</v>
      </c>
      <c r="U1208" t="s">
        <v>98</v>
      </c>
      <c r="V1208">
        <v>5</v>
      </c>
      <c r="W1208" t="s">
        <v>29</v>
      </c>
    </row>
    <row r="1209" spans="1:23" x14ac:dyDescent="0.3">
      <c r="A1209">
        <v>1246</v>
      </c>
      <c r="B1209" t="s">
        <v>46</v>
      </c>
      <c r="C1209">
        <v>2005</v>
      </c>
      <c r="D1209">
        <f t="shared" ca="1" si="72"/>
        <v>18</v>
      </c>
      <c r="E1209" s="5">
        <v>95000</v>
      </c>
      <c r="F1209">
        <v>120000</v>
      </c>
      <c r="G1209" t="s">
        <v>19</v>
      </c>
      <c r="H1209" t="str">
        <f t="shared" si="73"/>
        <v>East</v>
      </c>
      <c r="I1209" t="s">
        <v>31</v>
      </c>
      <c r="J1209" t="str">
        <f t="shared" si="74"/>
        <v>New York</v>
      </c>
      <c r="K1209" t="s">
        <v>825</v>
      </c>
      <c r="L1209" t="str">
        <f t="shared" si="75"/>
        <v>Troy</v>
      </c>
      <c r="M1209" t="s">
        <v>41</v>
      </c>
      <c r="N1209" t="str">
        <f>IF(M1209="", "", IFERROR(VLOOKUP(M1209, Data!$A$1:$B$5, 2, 0), "Unkown fuel"))</f>
        <v>harmful</v>
      </c>
      <c r="O1209" t="s">
        <v>23</v>
      </c>
      <c r="P1209" t="s">
        <v>24</v>
      </c>
      <c r="Q1209" t="s">
        <v>304</v>
      </c>
      <c r="R1209" t="s">
        <v>411</v>
      </c>
      <c r="S1209">
        <v>1341</v>
      </c>
      <c r="T1209" t="s">
        <v>412</v>
      </c>
      <c r="U1209" t="s">
        <v>413</v>
      </c>
      <c r="V1209">
        <v>5</v>
      </c>
      <c r="W1209" t="s">
        <v>29</v>
      </c>
    </row>
    <row r="1210" spans="1:23" x14ac:dyDescent="0.3">
      <c r="A1210">
        <v>1247</v>
      </c>
      <c r="B1210" t="s">
        <v>46</v>
      </c>
      <c r="C1210">
        <v>2010</v>
      </c>
      <c r="D1210">
        <f t="shared" ca="1" si="72"/>
        <v>13</v>
      </c>
      <c r="E1210" s="5">
        <v>196000</v>
      </c>
      <c r="F1210">
        <v>110000</v>
      </c>
      <c r="G1210" t="s">
        <v>19</v>
      </c>
      <c r="H1210" t="str">
        <f t="shared" si="73"/>
        <v>East</v>
      </c>
      <c r="I1210" t="s">
        <v>31</v>
      </c>
      <c r="J1210" t="str">
        <f t="shared" si="74"/>
        <v>New York</v>
      </c>
      <c r="K1210" t="s">
        <v>824</v>
      </c>
      <c r="L1210" t="str">
        <f t="shared" si="75"/>
        <v>Utica</v>
      </c>
      <c r="M1210" t="s">
        <v>41</v>
      </c>
      <c r="N1210" t="str">
        <f>IF(M1210="", "", IFERROR(VLOOKUP(M1210, Data!$A$1:$B$5, 2, 0), "Unkown fuel"))</f>
        <v>harmful</v>
      </c>
      <c r="O1210" t="s">
        <v>23</v>
      </c>
      <c r="P1210" t="s">
        <v>154</v>
      </c>
      <c r="Q1210" t="s">
        <v>42</v>
      </c>
      <c r="R1210" t="s">
        <v>436</v>
      </c>
      <c r="S1210">
        <v>1197</v>
      </c>
      <c r="T1210" t="s">
        <v>212</v>
      </c>
      <c r="U1210" t="s">
        <v>453</v>
      </c>
      <c r="V1210">
        <v>5</v>
      </c>
      <c r="W1210" t="s">
        <v>29</v>
      </c>
    </row>
    <row r="1211" spans="1:23" x14ac:dyDescent="0.3">
      <c r="A1211">
        <v>1248</v>
      </c>
      <c r="B1211" t="s">
        <v>18</v>
      </c>
      <c r="C1211">
        <v>2016</v>
      </c>
      <c r="D1211">
        <f t="shared" ca="1" si="72"/>
        <v>7</v>
      </c>
      <c r="E1211" s="5">
        <v>392000</v>
      </c>
      <c r="F1211">
        <v>38000</v>
      </c>
      <c r="G1211" t="s">
        <v>19</v>
      </c>
      <c r="H1211" t="str">
        <f t="shared" si="73"/>
        <v>East</v>
      </c>
      <c r="I1211" t="s">
        <v>31</v>
      </c>
      <c r="J1211" t="str">
        <f t="shared" si="74"/>
        <v>New York</v>
      </c>
      <c r="K1211" t="s">
        <v>824</v>
      </c>
      <c r="L1211" t="str">
        <f t="shared" si="75"/>
        <v>Utica</v>
      </c>
      <c r="M1211" t="s">
        <v>41</v>
      </c>
      <c r="N1211" t="str">
        <f>IF(M1211="", "", IFERROR(VLOOKUP(M1211, Data!$A$1:$B$5, 2, 0), "Unkown fuel"))</f>
        <v>harmful</v>
      </c>
      <c r="O1211" t="s">
        <v>23</v>
      </c>
      <c r="P1211" t="s">
        <v>24</v>
      </c>
      <c r="Q1211" t="s">
        <v>25</v>
      </c>
      <c r="R1211" t="s">
        <v>267</v>
      </c>
      <c r="S1211">
        <v>1196</v>
      </c>
      <c r="T1211" t="s">
        <v>268</v>
      </c>
      <c r="U1211" t="s">
        <v>269</v>
      </c>
      <c r="V1211">
        <v>5</v>
      </c>
      <c r="W1211" t="s">
        <v>29</v>
      </c>
    </row>
    <row r="1212" spans="1:23" x14ac:dyDescent="0.3">
      <c r="A1212">
        <v>1249</v>
      </c>
      <c r="B1212" t="s">
        <v>109</v>
      </c>
      <c r="C1212">
        <v>2010</v>
      </c>
      <c r="D1212">
        <f t="shared" ca="1" si="72"/>
        <v>13</v>
      </c>
      <c r="E1212" s="5">
        <v>150000</v>
      </c>
      <c r="F1212">
        <v>104000</v>
      </c>
      <c r="G1212" t="s">
        <v>19</v>
      </c>
      <c r="H1212" t="str">
        <f t="shared" si="73"/>
        <v>East</v>
      </c>
      <c r="I1212" t="s">
        <v>31</v>
      </c>
      <c r="J1212" t="str">
        <f t="shared" si="74"/>
        <v>New York</v>
      </c>
      <c r="K1212" t="s">
        <v>824</v>
      </c>
      <c r="L1212" t="str">
        <f t="shared" si="75"/>
        <v>Utica</v>
      </c>
      <c r="M1212" t="s">
        <v>41</v>
      </c>
      <c r="N1212" t="str">
        <f>IF(M1212="", "", IFERROR(VLOOKUP(M1212, Data!$A$1:$B$5, 2, 0), "Unkown fuel"))</f>
        <v>harmful</v>
      </c>
      <c r="O1212" t="s">
        <v>23</v>
      </c>
      <c r="P1212" t="s">
        <v>24</v>
      </c>
      <c r="Q1212" t="s">
        <v>25</v>
      </c>
      <c r="R1212" t="s">
        <v>340</v>
      </c>
      <c r="S1212">
        <v>1368</v>
      </c>
      <c r="T1212" t="s">
        <v>48</v>
      </c>
      <c r="U1212" t="s">
        <v>827</v>
      </c>
      <c r="V1212">
        <v>5</v>
      </c>
      <c r="W1212" t="s">
        <v>29</v>
      </c>
    </row>
    <row r="1213" spans="1:23" x14ac:dyDescent="0.3">
      <c r="A1213">
        <v>1250</v>
      </c>
      <c r="B1213" t="s">
        <v>37</v>
      </c>
      <c r="C1213">
        <v>2017</v>
      </c>
      <c r="D1213">
        <f t="shared" ca="1" si="72"/>
        <v>6</v>
      </c>
      <c r="E1213" s="5">
        <v>595000</v>
      </c>
      <c r="F1213">
        <v>120000</v>
      </c>
      <c r="G1213" t="s">
        <v>19</v>
      </c>
      <c r="H1213" t="str">
        <f t="shared" si="73"/>
        <v>East</v>
      </c>
      <c r="I1213" t="s">
        <v>31</v>
      </c>
      <c r="J1213" t="str">
        <f t="shared" si="74"/>
        <v>New York</v>
      </c>
      <c r="K1213" t="s">
        <v>826</v>
      </c>
      <c r="L1213" t="str">
        <f t="shared" si="75"/>
        <v>Valley Stream</v>
      </c>
      <c r="M1213" t="s">
        <v>41</v>
      </c>
      <c r="N1213" t="str">
        <f>IF(M1213="", "", IFERROR(VLOOKUP(M1213, Data!$A$1:$B$5, 2, 0), "Unkown fuel"))</f>
        <v>harmful</v>
      </c>
      <c r="O1213" t="s">
        <v>23</v>
      </c>
      <c r="P1213" t="s">
        <v>24</v>
      </c>
      <c r="Q1213" t="s">
        <v>25</v>
      </c>
      <c r="R1213" t="s">
        <v>605</v>
      </c>
      <c r="S1213">
        <v>1497</v>
      </c>
      <c r="T1213" t="s">
        <v>160</v>
      </c>
      <c r="U1213" t="s">
        <v>161</v>
      </c>
      <c r="V1213">
        <v>7</v>
      </c>
      <c r="W1213" t="s">
        <v>29</v>
      </c>
    </row>
    <row r="1214" spans="1:23" x14ac:dyDescent="0.3">
      <c r="A1214">
        <v>1251</v>
      </c>
      <c r="B1214" t="s">
        <v>18</v>
      </c>
      <c r="C1214">
        <v>2018</v>
      </c>
      <c r="D1214">
        <f t="shared" ca="1" si="72"/>
        <v>5</v>
      </c>
      <c r="E1214" s="5">
        <v>833000</v>
      </c>
      <c r="F1214">
        <v>35000</v>
      </c>
      <c r="G1214" t="s">
        <v>19</v>
      </c>
      <c r="H1214" t="str">
        <f t="shared" si="73"/>
        <v>East</v>
      </c>
      <c r="I1214" t="s">
        <v>31</v>
      </c>
      <c r="J1214" t="str">
        <f t="shared" si="74"/>
        <v>New York</v>
      </c>
      <c r="K1214" t="s">
        <v>824</v>
      </c>
      <c r="L1214" t="str">
        <f t="shared" si="75"/>
        <v>Utica</v>
      </c>
      <c r="M1214" t="s">
        <v>22</v>
      </c>
      <c r="N1214" t="str">
        <f>IF(M1214="", "", IFERROR(VLOOKUP(M1214, Data!$A$1:$B$5, 2, 0), "Unkown fuel"))</f>
        <v>very harmful</v>
      </c>
      <c r="O1214" t="s">
        <v>23</v>
      </c>
      <c r="P1214" t="s">
        <v>154</v>
      </c>
      <c r="Q1214" t="s">
        <v>25</v>
      </c>
      <c r="R1214" t="s">
        <v>129</v>
      </c>
      <c r="S1214">
        <v>1248</v>
      </c>
      <c r="T1214" t="s">
        <v>94</v>
      </c>
      <c r="U1214" t="s">
        <v>95</v>
      </c>
      <c r="V1214">
        <v>5</v>
      </c>
      <c r="W1214" t="s">
        <v>29</v>
      </c>
    </row>
    <row r="1215" spans="1:23" x14ac:dyDescent="0.3">
      <c r="A1215">
        <v>1252</v>
      </c>
      <c r="B1215" t="s">
        <v>18</v>
      </c>
      <c r="C1215">
        <v>2011</v>
      </c>
      <c r="D1215">
        <f t="shared" ca="1" si="72"/>
        <v>12</v>
      </c>
      <c r="E1215" s="5">
        <v>280000</v>
      </c>
      <c r="F1215">
        <v>210000</v>
      </c>
      <c r="G1215" t="s">
        <v>124</v>
      </c>
      <c r="H1215" t="str">
        <f t="shared" si="73"/>
        <v>South</v>
      </c>
      <c r="I1215" t="s">
        <v>196</v>
      </c>
      <c r="J1215" t="str">
        <f t="shared" si="74"/>
        <v>Florida</v>
      </c>
      <c r="K1215" t="s">
        <v>828</v>
      </c>
      <c r="L1215" t="str">
        <f t="shared" si="75"/>
        <v>Tampa</v>
      </c>
      <c r="M1215" t="s">
        <v>22</v>
      </c>
      <c r="N1215" t="str">
        <f>IF(M1215="", "", IFERROR(VLOOKUP(M1215, Data!$A$1:$B$5, 2, 0), "Unkown fuel"))</f>
        <v>very harmful</v>
      </c>
      <c r="O1215" t="s">
        <v>23</v>
      </c>
      <c r="P1215" t="s">
        <v>24</v>
      </c>
      <c r="Q1215" t="s">
        <v>25</v>
      </c>
      <c r="R1215" t="s">
        <v>230</v>
      </c>
      <c r="S1215">
        <v>1248</v>
      </c>
      <c r="T1215" t="s">
        <v>27</v>
      </c>
      <c r="U1215" t="s">
        <v>28</v>
      </c>
      <c r="V1215">
        <v>5</v>
      </c>
      <c r="W1215" t="s">
        <v>29</v>
      </c>
    </row>
    <row r="1216" spans="1:23" x14ac:dyDescent="0.3">
      <c r="A1216">
        <v>1253</v>
      </c>
      <c r="B1216" t="s">
        <v>18</v>
      </c>
      <c r="C1216">
        <v>2003</v>
      </c>
      <c r="D1216">
        <f t="shared" ca="1" si="72"/>
        <v>20</v>
      </c>
      <c r="E1216" s="5">
        <v>35000</v>
      </c>
      <c r="F1216">
        <v>35000</v>
      </c>
      <c r="G1216" t="s">
        <v>56</v>
      </c>
      <c r="H1216" t="str">
        <f t="shared" si="73"/>
        <v>West</v>
      </c>
      <c r="I1216" t="s">
        <v>753</v>
      </c>
      <c r="J1216" t="str">
        <f t="shared" si="74"/>
        <v>Oregon</v>
      </c>
      <c r="K1216" t="s">
        <v>829</v>
      </c>
      <c r="L1216" t="str">
        <f t="shared" si="75"/>
        <v>Troutdale</v>
      </c>
      <c r="M1216" t="s">
        <v>41</v>
      </c>
      <c r="N1216" t="str">
        <f>IF(M1216="", "", IFERROR(VLOOKUP(M1216, Data!$A$1:$B$5, 2, 0), "Unkown fuel"))</f>
        <v>harmful</v>
      </c>
      <c r="O1216" t="s">
        <v>23</v>
      </c>
      <c r="P1216" t="s">
        <v>24</v>
      </c>
      <c r="Q1216" t="s">
        <v>33</v>
      </c>
      <c r="R1216" t="s">
        <v>50</v>
      </c>
      <c r="S1216">
        <v>796</v>
      </c>
      <c r="T1216" t="s">
        <v>63</v>
      </c>
      <c r="U1216" t="s">
        <v>64</v>
      </c>
      <c r="V1216">
        <v>4</v>
      </c>
      <c r="W1216" t="s">
        <v>29</v>
      </c>
    </row>
    <row r="1217" spans="1:23" x14ac:dyDescent="0.3">
      <c r="A1217">
        <v>1254</v>
      </c>
      <c r="B1217" t="s">
        <v>18</v>
      </c>
      <c r="C1217">
        <v>2009</v>
      </c>
      <c r="D1217">
        <f t="shared" ca="1" si="72"/>
        <v>14</v>
      </c>
      <c r="E1217" s="5">
        <v>180000</v>
      </c>
      <c r="F1217">
        <v>85000</v>
      </c>
      <c r="G1217" t="s">
        <v>124</v>
      </c>
      <c r="H1217" t="str">
        <f t="shared" si="73"/>
        <v>South</v>
      </c>
      <c r="I1217" t="s">
        <v>196</v>
      </c>
      <c r="J1217" t="str">
        <f t="shared" si="74"/>
        <v>Florida</v>
      </c>
      <c r="K1217" t="s">
        <v>830</v>
      </c>
      <c r="L1217" t="str">
        <f t="shared" si="75"/>
        <v>Titusville</v>
      </c>
      <c r="M1217" t="s">
        <v>22</v>
      </c>
      <c r="N1217" t="str">
        <f>IF(M1217="", "", IFERROR(VLOOKUP(M1217, Data!$A$1:$B$5, 2, 0), "Unkown fuel"))</f>
        <v>very harmful</v>
      </c>
      <c r="O1217" t="s">
        <v>23</v>
      </c>
      <c r="P1217" t="s">
        <v>24</v>
      </c>
      <c r="Q1217" t="s">
        <v>42</v>
      </c>
      <c r="R1217" t="s">
        <v>390</v>
      </c>
      <c r="S1217">
        <v>1248</v>
      </c>
      <c r="T1217" t="s">
        <v>82</v>
      </c>
      <c r="U1217" t="s">
        <v>391</v>
      </c>
      <c r="V1217">
        <v>5</v>
      </c>
      <c r="W1217" t="s">
        <v>29</v>
      </c>
    </row>
    <row r="1218" spans="1:23" x14ac:dyDescent="0.3">
      <c r="A1218">
        <v>1255</v>
      </c>
      <c r="B1218" t="s">
        <v>18</v>
      </c>
      <c r="C1218">
        <v>2012</v>
      </c>
      <c r="D1218">
        <f t="shared" ref="D1218:D1281" ca="1" si="76">TRUNC(YEARFRAC(DATE(C1218,1,1), TODAY(), 1))</f>
        <v>11</v>
      </c>
      <c r="E1218" s="5">
        <v>225000</v>
      </c>
      <c r="F1218">
        <v>80000</v>
      </c>
      <c r="G1218" t="s">
        <v>124</v>
      </c>
      <c r="H1218" t="str">
        <f t="shared" ref="H1218:H1281" si="77">TRIM(G1218)</f>
        <v>South</v>
      </c>
      <c r="I1218" t="s">
        <v>196</v>
      </c>
      <c r="J1218" t="str">
        <f t="shared" ref="J1218:J1281" si="78">TRIM(I1218)</f>
        <v>Florida</v>
      </c>
      <c r="K1218" t="s">
        <v>830</v>
      </c>
      <c r="L1218" t="str">
        <f t="shared" ref="L1218:L1281" si="79">TRIM(K1218)</f>
        <v>Titusville</v>
      </c>
      <c r="M1218" t="s">
        <v>41</v>
      </c>
      <c r="N1218" t="str">
        <f>IF(M1218="", "", IFERROR(VLOOKUP(M1218, Data!$A$1:$B$5, 2, 0), "Unkown fuel"))</f>
        <v>harmful</v>
      </c>
      <c r="O1218" t="s">
        <v>23</v>
      </c>
      <c r="P1218" t="s">
        <v>24</v>
      </c>
      <c r="Q1218" t="s">
        <v>25</v>
      </c>
      <c r="R1218" t="s">
        <v>85</v>
      </c>
      <c r="S1218">
        <v>998</v>
      </c>
      <c r="T1218" t="s">
        <v>67</v>
      </c>
      <c r="U1218" t="s">
        <v>141</v>
      </c>
      <c r="V1218">
        <v>5</v>
      </c>
      <c r="W1218" t="s">
        <v>29</v>
      </c>
    </row>
    <row r="1219" spans="1:23" x14ac:dyDescent="0.3">
      <c r="A1219">
        <v>1256</v>
      </c>
      <c r="B1219" t="s">
        <v>173</v>
      </c>
      <c r="C1219">
        <v>2012</v>
      </c>
      <c r="D1219">
        <f t="shared" ca="1" si="76"/>
        <v>11</v>
      </c>
      <c r="E1219" s="5">
        <v>1400000</v>
      </c>
      <c r="F1219">
        <v>50000</v>
      </c>
      <c r="G1219" t="s">
        <v>56</v>
      </c>
      <c r="H1219" t="str">
        <f t="shared" si="77"/>
        <v>West</v>
      </c>
      <c r="I1219" t="s">
        <v>753</v>
      </c>
      <c r="J1219" t="str">
        <f t="shared" si="78"/>
        <v>Oregon</v>
      </c>
      <c r="K1219" t="s">
        <v>829</v>
      </c>
      <c r="L1219" t="str">
        <f t="shared" si="79"/>
        <v>Troutdale</v>
      </c>
      <c r="M1219" t="s">
        <v>22</v>
      </c>
      <c r="N1219" t="str">
        <f>IF(M1219="", "", IFERROR(VLOOKUP(M1219, Data!$A$1:$B$5, 2, 0), "Unkown fuel"))</f>
        <v>very harmful</v>
      </c>
      <c r="O1219" t="s">
        <v>23</v>
      </c>
      <c r="P1219" t="s">
        <v>154</v>
      </c>
      <c r="Q1219" t="s">
        <v>25</v>
      </c>
      <c r="R1219" t="s">
        <v>203</v>
      </c>
      <c r="S1219">
        <v>2143</v>
      </c>
      <c r="T1219" t="s">
        <v>204</v>
      </c>
      <c r="U1219" t="s">
        <v>205</v>
      </c>
      <c r="V1219">
        <v>5</v>
      </c>
      <c r="W1219" t="s">
        <v>29</v>
      </c>
    </row>
    <row r="1220" spans="1:23" x14ac:dyDescent="0.3">
      <c r="A1220">
        <v>1257</v>
      </c>
      <c r="B1220" t="s">
        <v>46</v>
      </c>
      <c r="C1220">
        <v>2009</v>
      </c>
      <c r="D1220">
        <f t="shared" ca="1" si="76"/>
        <v>14</v>
      </c>
      <c r="E1220" s="5">
        <v>340000</v>
      </c>
      <c r="F1220">
        <v>40000</v>
      </c>
      <c r="G1220" t="s">
        <v>124</v>
      </c>
      <c r="H1220" t="str">
        <f t="shared" si="77"/>
        <v>South</v>
      </c>
      <c r="I1220" t="s">
        <v>196</v>
      </c>
      <c r="J1220" t="str">
        <f t="shared" si="78"/>
        <v>Florida</v>
      </c>
      <c r="K1220" t="s">
        <v>828</v>
      </c>
      <c r="L1220" t="str">
        <f t="shared" si="79"/>
        <v>Tampa</v>
      </c>
      <c r="M1220" t="s">
        <v>22</v>
      </c>
      <c r="N1220" t="str">
        <f>IF(M1220="", "", IFERROR(VLOOKUP(M1220, Data!$A$1:$B$5, 2, 0), "Unkown fuel"))</f>
        <v>very harmful</v>
      </c>
      <c r="O1220" t="s">
        <v>23</v>
      </c>
      <c r="P1220" t="s">
        <v>24</v>
      </c>
      <c r="Q1220" t="s">
        <v>25</v>
      </c>
      <c r="R1220" t="s">
        <v>47</v>
      </c>
      <c r="S1220">
        <v>1396</v>
      </c>
      <c r="T1220" t="s">
        <v>48</v>
      </c>
      <c r="U1220" t="s">
        <v>49</v>
      </c>
      <c r="V1220">
        <v>5</v>
      </c>
      <c r="W1220" t="s">
        <v>29</v>
      </c>
    </row>
    <row r="1221" spans="1:23" x14ac:dyDescent="0.3">
      <c r="A1221">
        <v>1258</v>
      </c>
      <c r="B1221" t="s">
        <v>65</v>
      </c>
      <c r="C1221">
        <v>2010</v>
      </c>
      <c r="D1221">
        <f t="shared" ca="1" si="76"/>
        <v>13</v>
      </c>
      <c r="E1221" s="5">
        <v>550000</v>
      </c>
      <c r="F1221">
        <v>216000</v>
      </c>
      <c r="G1221" t="s">
        <v>124</v>
      </c>
      <c r="H1221" t="str">
        <f t="shared" si="77"/>
        <v>South</v>
      </c>
      <c r="I1221" t="s">
        <v>196</v>
      </c>
      <c r="J1221" t="str">
        <f t="shared" si="78"/>
        <v>Florida</v>
      </c>
      <c r="K1221" t="s">
        <v>828</v>
      </c>
      <c r="L1221" t="str">
        <f t="shared" si="79"/>
        <v>Tampa</v>
      </c>
      <c r="M1221" t="s">
        <v>22</v>
      </c>
      <c r="N1221" t="str">
        <f>IF(M1221="", "", IFERROR(VLOOKUP(M1221, Data!$A$1:$B$5, 2, 0), "Unkown fuel"))</f>
        <v>very harmful</v>
      </c>
      <c r="O1221" t="s">
        <v>23</v>
      </c>
      <c r="P1221" t="s">
        <v>24</v>
      </c>
      <c r="Q1221" t="s">
        <v>25</v>
      </c>
      <c r="R1221" t="s">
        <v>475</v>
      </c>
      <c r="S1221">
        <v>2494</v>
      </c>
      <c r="T1221" t="s">
        <v>476</v>
      </c>
      <c r="U1221" t="s">
        <v>477</v>
      </c>
      <c r="V1221">
        <v>8</v>
      </c>
      <c r="W1221" t="s">
        <v>29</v>
      </c>
    </row>
    <row r="1222" spans="1:23" x14ac:dyDescent="0.3">
      <c r="A1222">
        <v>1259</v>
      </c>
      <c r="B1222" t="s">
        <v>18</v>
      </c>
      <c r="C1222">
        <v>2017</v>
      </c>
      <c r="D1222">
        <f t="shared" ca="1" si="76"/>
        <v>6</v>
      </c>
      <c r="E1222" s="5">
        <v>400000</v>
      </c>
      <c r="F1222">
        <v>65000</v>
      </c>
      <c r="G1222" t="s">
        <v>124</v>
      </c>
      <c r="H1222" t="str">
        <f t="shared" si="77"/>
        <v>South</v>
      </c>
      <c r="I1222" t="s">
        <v>196</v>
      </c>
      <c r="J1222" t="str">
        <f t="shared" si="78"/>
        <v>Florida</v>
      </c>
      <c r="K1222" t="s">
        <v>828</v>
      </c>
      <c r="L1222" t="str">
        <f t="shared" si="79"/>
        <v>Tampa</v>
      </c>
      <c r="M1222" t="s">
        <v>41</v>
      </c>
      <c r="N1222" t="str">
        <f>IF(M1222="", "", IFERROR(VLOOKUP(M1222, Data!$A$1:$B$5, 2, 0), "Unkown fuel"))</f>
        <v>harmful</v>
      </c>
      <c r="O1222" t="s">
        <v>23</v>
      </c>
      <c r="P1222" t="s">
        <v>24</v>
      </c>
      <c r="Q1222" t="s">
        <v>33</v>
      </c>
      <c r="R1222" t="s">
        <v>226</v>
      </c>
      <c r="S1222">
        <v>998</v>
      </c>
      <c r="T1222" t="s">
        <v>244</v>
      </c>
      <c r="U1222" t="s">
        <v>141</v>
      </c>
      <c r="V1222">
        <v>5</v>
      </c>
      <c r="W1222" t="s">
        <v>29</v>
      </c>
    </row>
    <row r="1223" spans="1:23" x14ac:dyDescent="0.3">
      <c r="A1223">
        <v>1260</v>
      </c>
      <c r="B1223" t="s">
        <v>46</v>
      </c>
      <c r="C1223">
        <v>2006</v>
      </c>
      <c r="D1223">
        <f t="shared" ca="1" si="76"/>
        <v>17</v>
      </c>
      <c r="E1223" s="5">
        <v>90000</v>
      </c>
      <c r="F1223">
        <v>100000</v>
      </c>
      <c r="G1223" t="s">
        <v>124</v>
      </c>
      <c r="H1223" t="str">
        <f t="shared" si="77"/>
        <v>South</v>
      </c>
      <c r="I1223" t="s">
        <v>196</v>
      </c>
      <c r="J1223" t="str">
        <f t="shared" si="78"/>
        <v>Florida</v>
      </c>
      <c r="K1223" t="s">
        <v>831</v>
      </c>
      <c r="L1223" t="str">
        <f t="shared" si="79"/>
        <v>Tamarac</v>
      </c>
      <c r="M1223" t="s">
        <v>41</v>
      </c>
      <c r="N1223" t="str">
        <f>IF(M1223="", "", IFERROR(VLOOKUP(M1223, Data!$A$1:$B$5, 2, 0), "Unkown fuel"))</f>
        <v>harmful</v>
      </c>
      <c r="O1223" t="s">
        <v>23</v>
      </c>
      <c r="P1223" t="s">
        <v>24</v>
      </c>
      <c r="Q1223" t="s">
        <v>42</v>
      </c>
      <c r="R1223" t="s">
        <v>411</v>
      </c>
      <c r="S1223">
        <v>1341</v>
      </c>
      <c r="T1223" t="s">
        <v>412</v>
      </c>
      <c r="U1223" t="s">
        <v>413</v>
      </c>
      <c r="V1223">
        <v>5</v>
      </c>
      <c r="W1223" t="s">
        <v>29</v>
      </c>
    </row>
    <row r="1224" spans="1:23" x14ac:dyDescent="0.3">
      <c r="A1224">
        <v>1261</v>
      </c>
      <c r="B1224" t="s">
        <v>18</v>
      </c>
      <c r="C1224">
        <v>2015</v>
      </c>
      <c r="D1224">
        <f t="shared" ca="1" si="76"/>
        <v>8</v>
      </c>
      <c r="E1224" s="5">
        <v>650000</v>
      </c>
      <c r="F1224">
        <v>84000</v>
      </c>
      <c r="G1224" t="s">
        <v>124</v>
      </c>
      <c r="H1224" t="str">
        <f t="shared" si="77"/>
        <v>South</v>
      </c>
      <c r="I1224" t="s">
        <v>832</v>
      </c>
      <c r="J1224" t="str">
        <f t="shared" si="78"/>
        <v>South Carolina</v>
      </c>
      <c r="K1224" t="s">
        <v>833</v>
      </c>
      <c r="L1224" t="str">
        <f t="shared" si="79"/>
        <v>Taylors</v>
      </c>
      <c r="M1224" t="s">
        <v>22</v>
      </c>
      <c r="N1224" t="str">
        <f>IF(M1224="", "", IFERROR(VLOOKUP(M1224, Data!$A$1:$B$5, 2, 0), "Unkown fuel"))</f>
        <v>very harmful</v>
      </c>
      <c r="O1224" t="s">
        <v>23</v>
      </c>
      <c r="P1224" t="s">
        <v>24</v>
      </c>
      <c r="Q1224" t="s">
        <v>25</v>
      </c>
      <c r="R1224" t="s">
        <v>415</v>
      </c>
      <c r="S1224">
        <v>1248</v>
      </c>
      <c r="T1224" t="s">
        <v>94</v>
      </c>
      <c r="U1224" t="s">
        <v>95</v>
      </c>
      <c r="V1224">
        <v>5</v>
      </c>
      <c r="W1224" t="s">
        <v>29</v>
      </c>
    </row>
    <row r="1225" spans="1:23" x14ac:dyDescent="0.3">
      <c r="A1225">
        <v>1262</v>
      </c>
      <c r="B1225" t="s">
        <v>65</v>
      </c>
      <c r="C1225">
        <v>2012</v>
      </c>
      <c r="D1225">
        <f t="shared" ca="1" si="76"/>
        <v>11</v>
      </c>
      <c r="E1225" s="5">
        <v>730000</v>
      </c>
      <c r="F1225">
        <v>210000</v>
      </c>
      <c r="G1225" t="s">
        <v>124</v>
      </c>
      <c r="H1225" t="str">
        <f t="shared" si="77"/>
        <v>South</v>
      </c>
      <c r="I1225" t="s">
        <v>832</v>
      </c>
      <c r="J1225" t="str">
        <f t="shared" si="78"/>
        <v>South Carolina</v>
      </c>
      <c r="K1225" t="s">
        <v>833</v>
      </c>
      <c r="L1225" t="str">
        <f t="shared" si="79"/>
        <v>Taylors</v>
      </c>
      <c r="M1225" t="s">
        <v>22</v>
      </c>
      <c r="N1225" t="str">
        <f>IF(M1225="", "", IFERROR(VLOOKUP(M1225, Data!$A$1:$B$5, 2, 0), "Unkown fuel"))</f>
        <v>very harmful</v>
      </c>
      <c r="O1225" t="s">
        <v>23</v>
      </c>
      <c r="P1225" t="s">
        <v>24</v>
      </c>
      <c r="Q1225" t="s">
        <v>25</v>
      </c>
      <c r="R1225" t="s">
        <v>170</v>
      </c>
      <c r="S1225">
        <v>2494</v>
      </c>
      <c r="T1225" t="s">
        <v>171</v>
      </c>
      <c r="U1225" t="s">
        <v>172</v>
      </c>
      <c r="V1225">
        <v>7</v>
      </c>
      <c r="W1225" t="s">
        <v>29</v>
      </c>
    </row>
    <row r="1226" spans="1:23" x14ac:dyDescent="0.3">
      <c r="A1226">
        <v>1263</v>
      </c>
      <c r="B1226" t="s">
        <v>120</v>
      </c>
      <c r="C1226">
        <v>2010</v>
      </c>
      <c r="D1226">
        <f t="shared" ca="1" si="76"/>
        <v>13</v>
      </c>
      <c r="E1226" s="5">
        <v>125000</v>
      </c>
      <c r="F1226">
        <v>60000</v>
      </c>
      <c r="G1226" t="s">
        <v>124</v>
      </c>
      <c r="H1226" t="str">
        <f t="shared" si="77"/>
        <v>South</v>
      </c>
      <c r="I1226" t="s">
        <v>832</v>
      </c>
      <c r="J1226" t="str">
        <f t="shared" si="78"/>
        <v>South Carolina</v>
      </c>
      <c r="K1226" t="s">
        <v>833</v>
      </c>
      <c r="L1226" t="str">
        <f t="shared" si="79"/>
        <v>Taylors</v>
      </c>
      <c r="M1226" t="s">
        <v>41</v>
      </c>
      <c r="N1226" t="str">
        <f>IF(M1226="", "", IFERROR(VLOOKUP(M1226, Data!$A$1:$B$5, 2, 0), "Unkown fuel"))</f>
        <v>harmful</v>
      </c>
      <c r="O1226" t="s">
        <v>23</v>
      </c>
      <c r="P1226" t="s">
        <v>24</v>
      </c>
      <c r="Q1226" t="s">
        <v>25</v>
      </c>
      <c r="R1226" t="s">
        <v>662</v>
      </c>
      <c r="S1226">
        <v>1150</v>
      </c>
      <c r="T1226" t="s">
        <v>663</v>
      </c>
      <c r="U1226" t="s">
        <v>664</v>
      </c>
      <c r="V1226">
        <v>5</v>
      </c>
      <c r="W1226" t="s">
        <v>29</v>
      </c>
    </row>
    <row r="1227" spans="1:23" x14ac:dyDescent="0.3">
      <c r="A1227">
        <v>1264</v>
      </c>
      <c r="B1227" t="s">
        <v>46</v>
      </c>
      <c r="C1227">
        <v>2006</v>
      </c>
      <c r="D1227">
        <f t="shared" ca="1" si="76"/>
        <v>17</v>
      </c>
      <c r="E1227" s="5">
        <v>81000</v>
      </c>
      <c r="F1227">
        <v>100000</v>
      </c>
      <c r="G1227" t="s">
        <v>124</v>
      </c>
      <c r="H1227" t="str">
        <f t="shared" si="77"/>
        <v>South</v>
      </c>
      <c r="I1227" t="s">
        <v>196</v>
      </c>
      <c r="J1227" t="str">
        <f t="shared" si="78"/>
        <v>Florida</v>
      </c>
      <c r="K1227" t="s">
        <v>828</v>
      </c>
      <c r="L1227" t="str">
        <f t="shared" si="79"/>
        <v>Tampa</v>
      </c>
      <c r="M1227" t="s">
        <v>41</v>
      </c>
      <c r="N1227" t="str">
        <f>IF(M1227="", "", IFERROR(VLOOKUP(M1227, Data!$A$1:$B$5, 2, 0), "Unkown fuel"))</f>
        <v>harmful</v>
      </c>
      <c r="O1227" t="s">
        <v>23</v>
      </c>
      <c r="P1227" t="s">
        <v>24</v>
      </c>
      <c r="Q1227" t="s">
        <v>304</v>
      </c>
      <c r="R1227" t="s">
        <v>411</v>
      </c>
      <c r="S1227">
        <v>1341</v>
      </c>
      <c r="T1227" t="s">
        <v>412</v>
      </c>
      <c r="U1227" t="s">
        <v>413</v>
      </c>
      <c r="V1227">
        <v>5</v>
      </c>
      <c r="W1227" t="s">
        <v>29</v>
      </c>
    </row>
    <row r="1228" spans="1:23" x14ac:dyDescent="0.3">
      <c r="A1228">
        <v>1265</v>
      </c>
      <c r="B1228" t="s">
        <v>18</v>
      </c>
      <c r="C1228">
        <v>2007</v>
      </c>
      <c r="D1228">
        <f t="shared" ca="1" si="76"/>
        <v>16</v>
      </c>
      <c r="E1228" s="5">
        <v>170000</v>
      </c>
      <c r="F1228">
        <v>78000</v>
      </c>
      <c r="G1228" t="s">
        <v>56</v>
      </c>
      <c r="H1228" t="str">
        <f t="shared" si="77"/>
        <v>West</v>
      </c>
      <c r="I1228" t="s">
        <v>753</v>
      </c>
      <c r="J1228" t="str">
        <f t="shared" si="78"/>
        <v>Oregon</v>
      </c>
      <c r="K1228" t="s">
        <v>829</v>
      </c>
      <c r="L1228" t="str">
        <f t="shared" si="79"/>
        <v>Troutdale</v>
      </c>
      <c r="M1228" t="s">
        <v>41</v>
      </c>
      <c r="N1228" t="str">
        <f>IF(M1228="", "", IFERROR(VLOOKUP(M1228, Data!$A$1:$B$5, 2, 0), "Unkown fuel"))</f>
        <v>harmful</v>
      </c>
      <c r="O1228" t="s">
        <v>23</v>
      </c>
      <c r="P1228" t="s">
        <v>24</v>
      </c>
      <c r="Q1228" t="s">
        <v>33</v>
      </c>
      <c r="R1228" t="s">
        <v>50</v>
      </c>
      <c r="S1228">
        <v>1298</v>
      </c>
      <c r="T1228" t="s">
        <v>51</v>
      </c>
      <c r="U1228" t="s">
        <v>52</v>
      </c>
      <c r="V1228">
        <v>5</v>
      </c>
      <c r="W1228" t="s">
        <v>29</v>
      </c>
    </row>
    <row r="1229" spans="1:23" x14ac:dyDescent="0.3">
      <c r="A1229">
        <v>1266</v>
      </c>
      <c r="B1229" t="s">
        <v>37</v>
      </c>
      <c r="C1229">
        <v>2002</v>
      </c>
      <c r="D1229">
        <f t="shared" ca="1" si="76"/>
        <v>21</v>
      </c>
      <c r="E1229" s="5">
        <v>81000</v>
      </c>
      <c r="F1229">
        <v>161000</v>
      </c>
      <c r="G1229" t="s">
        <v>56</v>
      </c>
      <c r="H1229" t="str">
        <f t="shared" si="77"/>
        <v>West</v>
      </c>
      <c r="I1229" t="s">
        <v>753</v>
      </c>
      <c r="J1229" t="str">
        <f t="shared" si="78"/>
        <v>Oregon</v>
      </c>
      <c r="K1229" t="s">
        <v>829</v>
      </c>
      <c r="L1229" t="str">
        <f t="shared" si="79"/>
        <v>Troutdale</v>
      </c>
      <c r="M1229" t="s">
        <v>41</v>
      </c>
      <c r="N1229" t="str">
        <f>IF(M1229="", "", IFERROR(VLOOKUP(M1229, Data!$A$1:$B$5, 2, 0), "Unkown fuel"))</f>
        <v>harmful</v>
      </c>
      <c r="O1229" t="s">
        <v>23</v>
      </c>
      <c r="P1229" t="s">
        <v>24</v>
      </c>
      <c r="Q1229" t="s">
        <v>304</v>
      </c>
      <c r="R1229" t="s">
        <v>396</v>
      </c>
      <c r="S1229">
        <v>1493</v>
      </c>
      <c r="T1229" t="s">
        <v>171</v>
      </c>
      <c r="U1229" t="s">
        <v>397</v>
      </c>
      <c r="V1229">
        <v>5</v>
      </c>
      <c r="W1229" t="s">
        <v>29</v>
      </c>
    </row>
    <row r="1230" spans="1:23" x14ac:dyDescent="0.3">
      <c r="A1230">
        <v>1267</v>
      </c>
      <c r="B1230" t="s">
        <v>18</v>
      </c>
      <c r="C1230">
        <v>2005</v>
      </c>
      <c r="D1230">
        <f t="shared" ca="1" si="76"/>
        <v>18</v>
      </c>
      <c r="E1230" s="5">
        <v>95000</v>
      </c>
      <c r="F1230">
        <v>70000</v>
      </c>
      <c r="G1230" t="s">
        <v>56</v>
      </c>
      <c r="H1230" t="str">
        <f t="shared" si="77"/>
        <v>West</v>
      </c>
      <c r="I1230" t="s">
        <v>753</v>
      </c>
      <c r="J1230" t="str">
        <f t="shared" si="78"/>
        <v>Oregon</v>
      </c>
      <c r="K1230" t="s">
        <v>829</v>
      </c>
      <c r="L1230" t="str">
        <f t="shared" si="79"/>
        <v>Troutdale</v>
      </c>
      <c r="M1230" t="s">
        <v>41</v>
      </c>
      <c r="N1230" t="str">
        <f>IF(M1230="", "", IFERROR(VLOOKUP(M1230, Data!$A$1:$B$5, 2, 0), "Unkown fuel"))</f>
        <v>harmful</v>
      </c>
      <c r="O1230" t="s">
        <v>23</v>
      </c>
      <c r="P1230" t="s">
        <v>24</v>
      </c>
      <c r="Q1230" t="s">
        <v>42</v>
      </c>
      <c r="R1230" t="s">
        <v>96</v>
      </c>
      <c r="S1230">
        <v>796</v>
      </c>
      <c r="T1230" t="s">
        <v>97</v>
      </c>
      <c r="U1230" t="s">
        <v>98</v>
      </c>
      <c r="V1230">
        <v>5</v>
      </c>
      <c r="W1230" t="s">
        <v>29</v>
      </c>
    </row>
    <row r="1231" spans="1:23" x14ac:dyDescent="0.3">
      <c r="A1231">
        <v>1268</v>
      </c>
      <c r="B1231" t="s">
        <v>109</v>
      </c>
      <c r="C1231">
        <v>2010</v>
      </c>
      <c r="D1231">
        <f t="shared" ca="1" si="76"/>
        <v>13</v>
      </c>
      <c r="E1231" s="5">
        <v>55000</v>
      </c>
      <c r="F1231">
        <v>50000</v>
      </c>
      <c r="G1231" t="s">
        <v>124</v>
      </c>
      <c r="H1231" t="str">
        <f t="shared" si="77"/>
        <v>South</v>
      </c>
      <c r="I1231" t="s">
        <v>196</v>
      </c>
      <c r="J1231" t="str">
        <f t="shared" si="78"/>
        <v>Florida</v>
      </c>
      <c r="K1231" t="s">
        <v>828</v>
      </c>
      <c r="L1231" t="str">
        <f t="shared" si="79"/>
        <v>Tampa</v>
      </c>
      <c r="M1231" t="s">
        <v>41</v>
      </c>
      <c r="N1231" t="str">
        <f>IF(M1231="", "", IFERROR(VLOOKUP(M1231, Data!$A$1:$B$5, 2, 0), "Unkown fuel"))</f>
        <v>harmful</v>
      </c>
      <c r="O1231" t="s">
        <v>23</v>
      </c>
      <c r="P1231" t="s">
        <v>24</v>
      </c>
      <c r="Q1231" t="s">
        <v>42</v>
      </c>
      <c r="R1231" t="s">
        <v>182</v>
      </c>
      <c r="S1231">
        <v>624</v>
      </c>
      <c r="T1231" t="s">
        <v>131</v>
      </c>
      <c r="U1231" t="s">
        <v>834</v>
      </c>
      <c r="V1231">
        <v>4</v>
      </c>
      <c r="W1231" t="s">
        <v>29</v>
      </c>
    </row>
    <row r="1232" spans="1:23" x14ac:dyDescent="0.3">
      <c r="A1232">
        <v>1269</v>
      </c>
      <c r="B1232" t="s">
        <v>75</v>
      </c>
      <c r="C1232">
        <v>2017</v>
      </c>
      <c r="D1232">
        <f t="shared" ca="1" si="76"/>
        <v>6</v>
      </c>
      <c r="E1232" s="5">
        <v>880000</v>
      </c>
      <c r="F1232">
        <v>65000</v>
      </c>
      <c r="G1232" t="s">
        <v>124</v>
      </c>
      <c r="H1232" t="str">
        <f t="shared" si="77"/>
        <v>South</v>
      </c>
      <c r="I1232" t="s">
        <v>832</v>
      </c>
      <c r="J1232" t="str">
        <f t="shared" si="78"/>
        <v>South Carolina</v>
      </c>
      <c r="K1232" t="s">
        <v>833</v>
      </c>
      <c r="L1232" t="str">
        <f t="shared" si="79"/>
        <v>Taylors</v>
      </c>
      <c r="M1232" t="s">
        <v>22</v>
      </c>
      <c r="N1232" t="str">
        <f>IF(M1232="", "", IFERROR(VLOOKUP(M1232, Data!$A$1:$B$5, 2, 0), "Unkown fuel"))</f>
        <v>very harmful</v>
      </c>
      <c r="O1232" t="s">
        <v>23</v>
      </c>
      <c r="P1232" t="s">
        <v>24</v>
      </c>
      <c r="Q1232" t="s">
        <v>25</v>
      </c>
      <c r="R1232" t="s">
        <v>835</v>
      </c>
      <c r="S1232">
        <v>1461</v>
      </c>
      <c r="T1232" t="s">
        <v>364</v>
      </c>
      <c r="U1232" t="s">
        <v>555</v>
      </c>
      <c r="V1232">
        <v>8</v>
      </c>
      <c r="W1232" t="s">
        <v>29</v>
      </c>
    </row>
    <row r="1233" spans="1:23" x14ac:dyDescent="0.3">
      <c r="A1233">
        <v>1270</v>
      </c>
      <c r="B1233" t="s">
        <v>75</v>
      </c>
      <c r="C1233">
        <v>2015</v>
      </c>
      <c r="D1233">
        <f t="shared" ca="1" si="76"/>
        <v>8</v>
      </c>
      <c r="E1233" s="5">
        <v>200000</v>
      </c>
      <c r="F1233">
        <v>50000</v>
      </c>
      <c r="G1233" t="s">
        <v>124</v>
      </c>
      <c r="H1233" t="str">
        <f t="shared" si="77"/>
        <v>South</v>
      </c>
      <c r="I1233" t="s">
        <v>196</v>
      </c>
      <c r="J1233" t="str">
        <f t="shared" si="78"/>
        <v>Florida</v>
      </c>
      <c r="K1233" t="s">
        <v>828</v>
      </c>
      <c r="L1233" t="str">
        <f t="shared" si="79"/>
        <v>Tampa</v>
      </c>
      <c r="M1233" t="s">
        <v>41</v>
      </c>
      <c r="N1233" t="str">
        <f>IF(M1233="", "", IFERROR(VLOOKUP(M1233, Data!$A$1:$B$5, 2, 0), "Unkown fuel"))</f>
        <v>harmful</v>
      </c>
      <c r="O1233" t="s">
        <v>23</v>
      </c>
      <c r="P1233" t="s">
        <v>24</v>
      </c>
      <c r="Q1233" t="s">
        <v>25</v>
      </c>
      <c r="R1233" t="s">
        <v>427</v>
      </c>
      <c r="S1233">
        <v>799</v>
      </c>
      <c r="T1233" t="s">
        <v>428</v>
      </c>
      <c r="U1233" t="s">
        <v>429</v>
      </c>
      <c r="V1233">
        <v>5</v>
      </c>
      <c r="W1233" t="s">
        <v>29</v>
      </c>
    </row>
    <row r="1234" spans="1:23" x14ac:dyDescent="0.3">
      <c r="A1234">
        <v>1271</v>
      </c>
      <c r="B1234" t="s">
        <v>18</v>
      </c>
      <c r="C1234">
        <v>2019</v>
      </c>
      <c r="D1234">
        <f t="shared" ca="1" si="76"/>
        <v>4</v>
      </c>
      <c r="E1234" s="5">
        <v>480000</v>
      </c>
      <c r="F1234">
        <v>25000</v>
      </c>
      <c r="G1234" t="s">
        <v>38</v>
      </c>
      <c r="H1234" t="str">
        <f t="shared" si="77"/>
        <v>Central</v>
      </c>
      <c r="I1234" t="s">
        <v>249</v>
      </c>
      <c r="J1234" t="str">
        <f t="shared" si="78"/>
        <v>Michigan</v>
      </c>
      <c r="K1234" t="s">
        <v>836</v>
      </c>
      <c r="L1234" t="str">
        <f t="shared" si="79"/>
        <v>Canton</v>
      </c>
      <c r="M1234" t="s">
        <v>41</v>
      </c>
      <c r="N1234" t="str">
        <f>IF(M1234="", "", IFERROR(VLOOKUP(M1234, Data!$A$1:$B$5, 2, 0), "Unkown fuel"))</f>
        <v>harmful</v>
      </c>
      <c r="O1234" t="s">
        <v>23</v>
      </c>
      <c r="P1234" t="s">
        <v>24</v>
      </c>
      <c r="Q1234" t="s">
        <v>25</v>
      </c>
      <c r="R1234" t="s">
        <v>837</v>
      </c>
      <c r="S1234">
        <v>1197</v>
      </c>
      <c r="T1234" t="s">
        <v>265</v>
      </c>
      <c r="U1234" t="s">
        <v>266</v>
      </c>
      <c r="V1234">
        <v>5</v>
      </c>
      <c r="W1234" t="s">
        <v>29</v>
      </c>
    </row>
    <row r="1235" spans="1:23" x14ac:dyDescent="0.3">
      <c r="A1235">
        <v>1272</v>
      </c>
      <c r="B1235" t="s">
        <v>88</v>
      </c>
      <c r="C1235">
        <v>2013</v>
      </c>
      <c r="D1235">
        <f t="shared" ca="1" si="76"/>
        <v>10</v>
      </c>
      <c r="E1235" s="5">
        <v>480000</v>
      </c>
      <c r="F1235">
        <v>100000</v>
      </c>
      <c r="G1235" t="s">
        <v>38</v>
      </c>
      <c r="H1235" t="str">
        <f t="shared" si="77"/>
        <v>Central</v>
      </c>
      <c r="I1235" t="s">
        <v>249</v>
      </c>
      <c r="J1235" t="str">
        <f t="shared" si="78"/>
        <v>Michigan</v>
      </c>
      <c r="K1235" t="s">
        <v>838</v>
      </c>
      <c r="L1235" t="str">
        <f t="shared" si="79"/>
        <v>Dearborn</v>
      </c>
      <c r="M1235" t="s">
        <v>22</v>
      </c>
      <c r="N1235" t="str">
        <f>IF(M1235="", "", IFERROR(VLOOKUP(M1235, Data!$A$1:$B$5, 2, 0), "Unkown fuel"))</f>
        <v>very harmful</v>
      </c>
      <c r="O1235" t="s">
        <v>23</v>
      </c>
      <c r="P1235" t="s">
        <v>24</v>
      </c>
      <c r="Q1235" t="s">
        <v>25</v>
      </c>
      <c r="R1235" t="s">
        <v>489</v>
      </c>
      <c r="S1235">
        <v>2523</v>
      </c>
      <c r="T1235" t="s">
        <v>309</v>
      </c>
      <c r="U1235" t="s">
        <v>650</v>
      </c>
      <c r="V1235">
        <v>9</v>
      </c>
      <c r="W1235" t="s">
        <v>29</v>
      </c>
    </row>
    <row r="1236" spans="1:23" x14ac:dyDescent="0.3">
      <c r="A1236">
        <v>1273</v>
      </c>
      <c r="B1236" t="s">
        <v>46</v>
      </c>
      <c r="C1236">
        <v>2018</v>
      </c>
      <c r="D1236">
        <f t="shared" ca="1" si="76"/>
        <v>5</v>
      </c>
      <c r="E1236" s="5">
        <v>700000</v>
      </c>
      <c r="F1236">
        <v>6000</v>
      </c>
      <c r="G1236" t="s">
        <v>38</v>
      </c>
      <c r="H1236" t="str">
        <f t="shared" si="77"/>
        <v>Central</v>
      </c>
      <c r="I1236" t="s">
        <v>249</v>
      </c>
      <c r="J1236" t="str">
        <f t="shared" si="78"/>
        <v>Michigan</v>
      </c>
      <c r="K1236" t="s">
        <v>838</v>
      </c>
      <c r="L1236" t="str">
        <f t="shared" si="79"/>
        <v>Dearborn</v>
      </c>
      <c r="M1236" t="s">
        <v>41</v>
      </c>
      <c r="N1236" t="str">
        <f>IF(M1236="", "", IFERROR(VLOOKUP(M1236, Data!$A$1:$B$5, 2, 0), "Unkown fuel"))</f>
        <v>harmful</v>
      </c>
      <c r="O1236" t="s">
        <v>23</v>
      </c>
      <c r="P1236" t="s">
        <v>24</v>
      </c>
      <c r="Q1236" t="s">
        <v>25</v>
      </c>
      <c r="R1236" t="s">
        <v>133</v>
      </c>
      <c r="S1236">
        <v>1197</v>
      </c>
      <c r="T1236" t="s">
        <v>134</v>
      </c>
      <c r="U1236" t="s">
        <v>135</v>
      </c>
      <c r="V1236">
        <v>5</v>
      </c>
      <c r="W1236" t="s">
        <v>29</v>
      </c>
    </row>
    <row r="1237" spans="1:23" x14ac:dyDescent="0.3">
      <c r="A1237">
        <v>1274</v>
      </c>
      <c r="B1237" t="s">
        <v>37</v>
      </c>
      <c r="C1237">
        <v>2016</v>
      </c>
      <c r="D1237">
        <f t="shared" ca="1" si="76"/>
        <v>7</v>
      </c>
      <c r="E1237" s="5">
        <v>850000</v>
      </c>
      <c r="F1237">
        <v>72113</v>
      </c>
      <c r="G1237" t="s">
        <v>38</v>
      </c>
      <c r="H1237" t="str">
        <f t="shared" si="77"/>
        <v>Central</v>
      </c>
      <c r="I1237" t="s">
        <v>249</v>
      </c>
      <c r="J1237" t="str">
        <f t="shared" si="78"/>
        <v>Michigan</v>
      </c>
      <c r="K1237" t="s">
        <v>839</v>
      </c>
      <c r="L1237" t="str">
        <f t="shared" si="79"/>
        <v>Dearborn Heights</v>
      </c>
      <c r="M1237" t="s">
        <v>22</v>
      </c>
      <c r="N1237" t="str">
        <f>IF(M1237="", "", IFERROR(VLOOKUP(M1237, Data!$A$1:$B$5, 2, 0), "Unkown fuel"))</f>
        <v>very harmful</v>
      </c>
      <c r="O1237" t="s">
        <v>23</v>
      </c>
      <c r="P1237" t="s">
        <v>24</v>
      </c>
      <c r="Q1237" t="s">
        <v>25</v>
      </c>
      <c r="R1237" t="s">
        <v>291</v>
      </c>
      <c r="S1237">
        <v>1498</v>
      </c>
      <c r="T1237" t="s">
        <v>105</v>
      </c>
      <c r="U1237" t="s">
        <v>95</v>
      </c>
      <c r="V1237">
        <v>7</v>
      </c>
      <c r="W1237" t="s">
        <v>29</v>
      </c>
    </row>
    <row r="1238" spans="1:23" x14ac:dyDescent="0.3">
      <c r="A1238">
        <v>1275</v>
      </c>
      <c r="B1238" t="s">
        <v>109</v>
      </c>
      <c r="C1238">
        <v>2012</v>
      </c>
      <c r="D1238">
        <f t="shared" ca="1" si="76"/>
        <v>11</v>
      </c>
      <c r="E1238" s="5">
        <v>300000</v>
      </c>
      <c r="F1238">
        <v>40000</v>
      </c>
      <c r="G1238" t="s">
        <v>38</v>
      </c>
      <c r="H1238" t="str">
        <f t="shared" si="77"/>
        <v>Central</v>
      </c>
      <c r="I1238" t="s">
        <v>249</v>
      </c>
      <c r="J1238" t="str">
        <f t="shared" si="78"/>
        <v>Michigan</v>
      </c>
      <c r="K1238" t="s">
        <v>836</v>
      </c>
      <c r="L1238" t="str">
        <f t="shared" si="79"/>
        <v>Canton</v>
      </c>
      <c r="M1238" t="s">
        <v>22</v>
      </c>
      <c r="N1238" t="str">
        <f>IF(M1238="", "", IFERROR(VLOOKUP(M1238, Data!$A$1:$B$5, 2, 0), "Unkown fuel"))</f>
        <v>very harmful</v>
      </c>
      <c r="O1238" t="s">
        <v>23</v>
      </c>
      <c r="P1238" t="s">
        <v>24</v>
      </c>
      <c r="Q1238" t="s">
        <v>25</v>
      </c>
      <c r="R1238" t="s">
        <v>840</v>
      </c>
      <c r="S1238">
        <v>1396</v>
      </c>
      <c r="T1238" t="s">
        <v>458</v>
      </c>
      <c r="U1238" t="s">
        <v>472</v>
      </c>
      <c r="V1238">
        <v>5</v>
      </c>
      <c r="W1238" t="s">
        <v>29</v>
      </c>
    </row>
    <row r="1239" spans="1:23" x14ac:dyDescent="0.3">
      <c r="A1239">
        <v>1276</v>
      </c>
      <c r="B1239" t="s">
        <v>46</v>
      </c>
      <c r="C1239">
        <v>2017</v>
      </c>
      <c r="D1239">
        <f t="shared" ca="1" si="76"/>
        <v>6</v>
      </c>
      <c r="E1239" s="5">
        <v>650000</v>
      </c>
      <c r="F1239">
        <v>8000</v>
      </c>
      <c r="G1239" t="s">
        <v>38</v>
      </c>
      <c r="H1239" t="str">
        <f t="shared" si="77"/>
        <v>Central</v>
      </c>
      <c r="I1239" t="s">
        <v>249</v>
      </c>
      <c r="J1239" t="str">
        <f t="shared" si="78"/>
        <v>Michigan</v>
      </c>
      <c r="K1239" t="s">
        <v>836</v>
      </c>
      <c r="L1239" t="str">
        <f t="shared" si="79"/>
        <v>Canton</v>
      </c>
      <c r="M1239" t="s">
        <v>41</v>
      </c>
      <c r="N1239" t="str">
        <f>IF(M1239="", "", IFERROR(VLOOKUP(M1239, Data!$A$1:$B$5, 2, 0), "Unkown fuel"))</f>
        <v>harmful</v>
      </c>
      <c r="O1239" t="s">
        <v>23</v>
      </c>
      <c r="P1239" t="s">
        <v>24</v>
      </c>
      <c r="Q1239" t="s">
        <v>25</v>
      </c>
      <c r="R1239" t="s">
        <v>133</v>
      </c>
      <c r="S1239">
        <v>1197</v>
      </c>
      <c r="T1239" t="s">
        <v>134</v>
      </c>
      <c r="U1239" t="s">
        <v>135</v>
      </c>
      <c r="V1239">
        <v>5</v>
      </c>
      <c r="W1239" t="s">
        <v>29</v>
      </c>
    </row>
    <row r="1240" spans="1:23" x14ac:dyDescent="0.3">
      <c r="A1240">
        <v>1277</v>
      </c>
      <c r="B1240" t="s">
        <v>18</v>
      </c>
      <c r="C1240">
        <v>2010</v>
      </c>
      <c r="D1240">
        <f t="shared" ca="1" si="76"/>
        <v>13</v>
      </c>
      <c r="E1240" s="5">
        <v>220000</v>
      </c>
      <c r="F1240">
        <v>20000</v>
      </c>
      <c r="G1240" t="s">
        <v>19</v>
      </c>
      <c r="H1240" t="str">
        <f t="shared" si="77"/>
        <v>East</v>
      </c>
      <c r="I1240" t="s">
        <v>31</v>
      </c>
      <c r="J1240" t="str">
        <f t="shared" si="78"/>
        <v>New York</v>
      </c>
      <c r="K1240" t="s">
        <v>841</v>
      </c>
      <c r="L1240" t="str">
        <f t="shared" si="79"/>
        <v>Bethpage</v>
      </c>
      <c r="M1240" t="s">
        <v>41</v>
      </c>
      <c r="N1240" t="str">
        <f>IF(M1240="", "", IFERROR(VLOOKUP(M1240, Data!$A$1:$B$5, 2, 0), "Unkown fuel"))</f>
        <v>harmful</v>
      </c>
      <c r="O1240" t="s">
        <v>23</v>
      </c>
      <c r="P1240" t="s">
        <v>24</v>
      </c>
      <c r="Q1240" t="s">
        <v>25</v>
      </c>
      <c r="R1240" t="s">
        <v>390</v>
      </c>
      <c r="S1240">
        <v>1197</v>
      </c>
      <c r="T1240" t="s">
        <v>395</v>
      </c>
      <c r="U1240" t="s">
        <v>261</v>
      </c>
      <c r="V1240">
        <v>5</v>
      </c>
      <c r="W1240" t="s">
        <v>29</v>
      </c>
    </row>
    <row r="1241" spans="1:23" x14ac:dyDescent="0.3">
      <c r="A1241">
        <v>1278</v>
      </c>
      <c r="B1241" t="s">
        <v>109</v>
      </c>
      <c r="C1241">
        <v>2014</v>
      </c>
      <c r="D1241">
        <f t="shared" ca="1" si="76"/>
        <v>9</v>
      </c>
      <c r="E1241" s="5">
        <v>300000</v>
      </c>
      <c r="F1241">
        <v>45000</v>
      </c>
      <c r="G1241" t="s">
        <v>38</v>
      </c>
      <c r="H1241" t="str">
        <f t="shared" si="77"/>
        <v>Central</v>
      </c>
      <c r="I1241" t="s">
        <v>249</v>
      </c>
      <c r="J1241" t="str">
        <f t="shared" si="78"/>
        <v>Michigan</v>
      </c>
      <c r="K1241" t="s">
        <v>838</v>
      </c>
      <c r="L1241" t="str">
        <f t="shared" si="79"/>
        <v>Dearborn</v>
      </c>
      <c r="M1241" t="s">
        <v>22</v>
      </c>
      <c r="N1241" t="str">
        <f>IF(M1241="", "", IFERROR(VLOOKUP(M1241, Data!$A$1:$B$5, 2, 0), "Unkown fuel"))</f>
        <v>very harmful</v>
      </c>
      <c r="O1241" t="s">
        <v>23</v>
      </c>
      <c r="P1241" t="s">
        <v>24</v>
      </c>
      <c r="Q1241" t="s">
        <v>25</v>
      </c>
      <c r="R1241" t="s">
        <v>285</v>
      </c>
      <c r="S1241">
        <v>1405</v>
      </c>
      <c r="T1241" t="s">
        <v>286</v>
      </c>
      <c r="U1241" t="s">
        <v>287</v>
      </c>
      <c r="V1241">
        <v>5</v>
      </c>
      <c r="W1241" t="s">
        <v>29</v>
      </c>
    </row>
    <row r="1242" spans="1:23" x14ac:dyDescent="0.3">
      <c r="A1242">
        <v>1279</v>
      </c>
      <c r="B1242" t="s">
        <v>18</v>
      </c>
      <c r="C1242">
        <v>2014</v>
      </c>
      <c r="D1242">
        <f t="shared" ca="1" si="76"/>
        <v>9</v>
      </c>
      <c r="E1242" s="5">
        <v>450000</v>
      </c>
      <c r="F1242">
        <v>80000</v>
      </c>
      <c r="G1242" t="s">
        <v>38</v>
      </c>
      <c r="H1242" t="str">
        <f t="shared" si="77"/>
        <v>Central</v>
      </c>
      <c r="I1242" t="s">
        <v>249</v>
      </c>
      <c r="J1242" t="str">
        <f t="shared" si="78"/>
        <v>Michigan</v>
      </c>
      <c r="K1242" t="s">
        <v>842</v>
      </c>
      <c r="L1242" t="str">
        <f t="shared" si="79"/>
        <v>Clinton</v>
      </c>
      <c r="M1242" t="s">
        <v>22</v>
      </c>
      <c r="N1242" t="str">
        <f>IF(M1242="", "", IFERROR(VLOOKUP(M1242, Data!$A$1:$B$5, 2, 0), "Unkown fuel"))</f>
        <v>very harmful</v>
      </c>
      <c r="O1242" t="s">
        <v>23</v>
      </c>
      <c r="P1242" t="s">
        <v>24</v>
      </c>
      <c r="Q1242" t="s">
        <v>25</v>
      </c>
      <c r="R1242" t="s">
        <v>26</v>
      </c>
      <c r="S1242">
        <v>1248</v>
      </c>
      <c r="T1242" t="s">
        <v>27</v>
      </c>
      <c r="U1242" t="s">
        <v>28</v>
      </c>
      <c r="V1242">
        <v>5</v>
      </c>
      <c r="W1242" t="s">
        <v>29</v>
      </c>
    </row>
    <row r="1243" spans="1:23" x14ac:dyDescent="0.3">
      <c r="A1243">
        <v>1280</v>
      </c>
      <c r="B1243" t="s">
        <v>18</v>
      </c>
      <c r="C1243">
        <v>2014</v>
      </c>
      <c r="D1243">
        <f t="shared" ca="1" si="76"/>
        <v>9</v>
      </c>
      <c r="E1243" s="5">
        <v>400000</v>
      </c>
      <c r="F1243">
        <v>90000</v>
      </c>
      <c r="G1243" t="s">
        <v>38</v>
      </c>
      <c r="H1243" t="str">
        <f t="shared" si="77"/>
        <v>Central</v>
      </c>
      <c r="I1243" t="s">
        <v>249</v>
      </c>
      <c r="J1243" t="str">
        <f t="shared" si="78"/>
        <v>Michigan</v>
      </c>
      <c r="K1243" t="s">
        <v>842</v>
      </c>
      <c r="L1243" t="str">
        <f t="shared" si="79"/>
        <v>Clinton</v>
      </c>
      <c r="M1243" t="s">
        <v>22</v>
      </c>
      <c r="N1243" t="str">
        <f>IF(M1243="", "", IFERROR(VLOOKUP(M1243, Data!$A$1:$B$5, 2, 0), "Unkown fuel"))</f>
        <v>very harmful</v>
      </c>
      <c r="O1243" t="s">
        <v>23</v>
      </c>
      <c r="P1243" t="s">
        <v>24</v>
      </c>
      <c r="Q1243" t="s">
        <v>25</v>
      </c>
      <c r="R1243" t="s">
        <v>229</v>
      </c>
      <c r="S1243">
        <v>1248</v>
      </c>
      <c r="T1243" t="s">
        <v>27</v>
      </c>
      <c r="U1243" t="s">
        <v>28</v>
      </c>
      <c r="V1243">
        <v>5</v>
      </c>
      <c r="W1243" t="s">
        <v>29</v>
      </c>
    </row>
    <row r="1244" spans="1:23" x14ac:dyDescent="0.3">
      <c r="A1244">
        <v>1281</v>
      </c>
      <c r="B1244" t="s">
        <v>18</v>
      </c>
      <c r="C1244">
        <v>2018</v>
      </c>
      <c r="D1244">
        <f t="shared" ca="1" si="76"/>
        <v>5</v>
      </c>
      <c r="E1244" s="5">
        <v>1030000</v>
      </c>
      <c r="F1244">
        <v>25000</v>
      </c>
      <c r="G1244" t="s">
        <v>38</v>
      </c>
      <c r="H1244" t="str">
        <f t="shared" si="77"/>
        <v>Central</v>
      </c>
      <c r="I1244" t="s">
        <v>249</v>
      </c>
      <c r="J1244" t="str">
        <f t="shared" si="78"/>
        <v>Michigan</v>
      </c>
      <c r="K1244" t="s">
        <v>842</v>
      </c>
      <c r="L1244" t="str">
        <f t="shared" si="79"/>
        <v>Clinton</v>
      </c>
      <c r="M1244" t="s">
        <v>22</v>
      </c>
      <c r="N1244" t="str">
        <f>IF(M1244="", "", IFERROR(VLOOKUP(M1244, Data!$A$1:$B$5, 2, 0), "Unkown fuel"))</f>
        <v>very harmful</v>
      </c>
      <c r="O1244" t="s">
        <v>23</v>
      </c>
      <c r="P1244" t="s">
        <v>24</v>
      </c>
      <c r="Q1244" t="s">
        <v>25</v>
      </c>
      <c r="R1244" t="s">
        <v>225</v>
      </c>
      <c r="S1244">
        <v>1248</v>
      </c>
      <c r="T1244" t="s">
        <v>94</v>
      </c>
      <c r="U1244" t="s">
        <v>95</v>
      </c>
      <c r="V1244">
        <v>5</v>
      </c>
      <c r="W1244" t="s">
        <v>29</v>
      </c>
    </row>
    <row r="1245" spans="1:23" x14ac:dyDescent="0.3">
      <c r="A1245">
        <v>1282</v>
      </c>
      <c r="B1245" t="s">
        <v>109</v>
      </c>
      <c r="C1245">
        <v>2010</v>
      </c>
      <c r="D1245">
        <f t="shared" ca="1" si="76"/>
        <v>13</v>
      </c>
      <c r="E1245" s="5">
        <v>190000</v>
      </c>
      <c r="F1245">
        <v>100000</v>
      </c>
      <c r="G1245" t="s">
        <v>38</v>
      </c>
      <c r="H1245" t="str">
        <f t="shared" si="77"/>
        <v>Central</v>
      </c>
      <c r="I1245" t="s">
        <v>249</v>
      </c>
      <c r="J1245" t="str">
        <f t="shared" si="78"/>
        <v>Michigan</v>
      </c>
      <c r="K1245" t="s">
        <v>839</v>
      </c>
      <c r="L1245" t="str">
        <f t="shared" si="79"/>
        <v>Dearborn Heights</v>
      </c>
      <c r="M1245" t="s">
        <v>22</v>
      </c>
      <c r="N1245" t="str">
        <f>IF(M1245="", "", IFERROR(VLOOKUP(M1245, Data!$A$1:$B$5, 2, 0), "Unkown fuel"))</f>
        <v>very harmful</v>
      </c>
      <c r="O1245" t="s">
        <v>23</v>
      </c>
      <c r="P1245" t="s">
        <v>24</v>
      </c>
      <c r="Q1245" t="s">
        <v>33</v>
      </c>
      <c r="R1245" t="s">
        <v>263</v>
      </c>
      <c r="S1245">
        <v>1248</v>
      </c>
      <c r="T1245" t="s">
        <v>48</v>
      </c>
      <c r="U1245" t="s">
        <v>209</v>
      </c>
      <c r="V1245">
        <v>5</v>
      </c>
      <c r="W1245" t="s">
        <v>29</v>
      </c>
    </row>
    <row r="1246" spans="1:23" x14ac:dyDescent="0.3">
      <c r="A1246">
        <v>1283</v>
      </c>
      <c r="B1246" t="s">
        <v>69</v>
      </c>
      <c r="C1246">
        <v>2006</v>
      </c>
      <c r="D1246">
        <f t="shared" ca="1" si="76"/>
        <v>17</v>
      </c>
      <c r="E1246" s="5">
        <v>140000</v>
      </c>
      <c r="F1246">
        <v>60000</v>
      </c>
      <c r="G1246" t="s">
        <v>38</v>
      </c>
      <c r="H1246" t="str">
        <f t="shared" si="77"/>
        <v>Central</v>
      </c>
      <c r="I1246" t="s">
        <v>249</v>
      </c>
      <c r="J1246" t="str">
        <f t="shared" si="78"/>
        <v>Michigan</v>
      </c>
      <c r="K1246" t="s">
        <v>839</v>
      </c>
      <c r="L1246" t="str">
        <f t="shared" si="79"/>
        <v>Dearborn Heights</v>
      </c>
      <c r="M1246" t="s">
        <v>41</v>
      </c>
      <c r="N1246" t="str">
        <f>IF(M1246="", "", IFERROR(VLOOKUP(M1246, Data!$A$1:$B$5, 2, 0), "Unkown fuel"))</f>
        <v>harmful</v>
      </c>
      <c r="O1246" t="s">
        <v>23</v>
      </c>
      <c r="P1246" t="s">
        <v>24</v>
      </c>
      <c r="Q1246" t="s">
        <v>33</v>
      </c>
      <c r="R1246" t="s">
        <v>569</v>
      </c>
      <c r="S1246">
        <v>1388</v>
      </c>
      <c r="T1246" t="s">
        <v>388</v>
      </c>
      <c r="U1246" t="s">
        <v>676</v>
      </c>
      <c r="V1246">
        <v>5</v>
      </c>
      <c r="W1246" t="s">
        <v>29</v>
      </c>
    </row>
    <row r="1247" spans="1:23" x14ac:dyDescent="0.3">
      <c r="A1247">
        <v>1284</v>
      </c>
      <c r="B1247" t="s">
        <v>46</v>
      </c>
      <c r="C1247">
        <v>2018</v>
      </c>
      <c r="D1247">
        <f t="shared" ca="1" si="76"/>
        <v>5</v>
      </c>
      <c r="E1247" s="5">
        <v>800000</v>
      </c>
      <c r="F1247">
        <v>30000</v>
      </c>
      <c r="G1247" t="s">
        <v>38</v>
      </c>
      <c r="H1247" t="str">
        <f t="shared" si="77"/>
        <v>Central</v>
      </c>
      <c r="I1247" t="s">
        <v>249</v>
      </c>
      <c r="J1247" t="str">
        <f t="shared" si="78"/>
        <v>Michigan</v>
      </c>
      <c r="K1247" t="s">
        <v>836</v>
      </c>
      <c r="L1247" t="str">
        <f t="shared" si="79"/>
        <v>Canton</v>
      </c>
      <c r="M1247" t="s">
        <v>22</v>
      </c>
      <c r="N1247" t="str">
        <f>IF(M1247="", "", IFERROR(VLOOKUP(M1247, Data!$A$1:$B$5, 2, 0), "Unkown fuel"))</f>
        <v>very harmful</v>
      </c>
      <c r="O1247" t="s">
        <v>23</v>
      </c>
      <c r="P1247" t="s">
        <v>24</v>
      </c>
      <c r="Q1247" t="s">
        <v>25</v>
      </c>
      <c r="R1247" t="s">
        <v>551</v>
      </c>
      <c r="S1247">
        <v>1396</v>
      </c>
      <c r="T1247" t="s">
        <v>216</v>
      </c>
      <c r="U1247" t="s">
        <v>552</v>
      </c>
      <c r="V1247">
        <v>5</v>
      </c>
      <c r="W1247" t="s">
        <v>29</v>
      </c>
    </row>
    <row r="1248" spans="1:23" x14ac:dyDescent="0.3">
      <c r="A1248">
        <v>1285</v>
      </c>
      <c r="B1248" t="s">
        <v>88</v>
      </c>
      <c r="C1248">
        <v>2007</v>
      </c>
      <c r="D1248">
        <f t="shared" ca="1" si="76"/>
        <v>16</v>
      </c>
      <c r="E1248" s="5">
        <v>229999</v>
      </c>
      <c r="F1248">
        <v>120000</v>
      </c>
      <c r="G1248" t="s">
        <v>19</v>
      </c>
      <c r="H1248" t="str">
        <f t="shared" si="77"/>
        <v>East</v>
      </c>
      <c r="I1248" t="s">
        <v>31</v>
      </c>
      <c r="J1248" t="str">
        <f t="shared" si="78"/>
        <v>New York</v>
      </c>
      <c r="K1248" t="s">
        <v>841</v>
      </c>
      <c r="L1248" t="str">
        <f t="shared" si="79"/>
        <v>Bethpage</v>
      </c>
      <c r="M1248" t="s">
        <v>22</v>
      </c>
      <c r="N1248" t="str">
        <f>IF(M1248="", "", IFERROR(VLOOKUP(M1248, Data!$A$1:$B$5, 2, 0), "Unkown fuel"))</f>
        <v>very harmful</v>
      </c>
      <c r="O1248" t="s">
        <v>23</v>
      </c>
      <c r="P1248" t="s">
        <v>24</v>
      </c>
      <c r="Q1248" t="s">
        <v>42</v>
      </c>
      <c r="R1248" t="s">
        <v>654</v>
      </c>
      <c r="S1248">
        <v>2609</v>
      </c>
      <c r="T1248" t="s">
        <v>271</v>
      </c>
      <c r="U1248" t="s">
        <v>272</v>
      </c>
      <c r="V1248">
        <v>7</v>
      </c>
      <c r="W1248" t="s">
        <v>29</v>
      </c>
    </row>
    <row r="1249" spans="1:23" x14ac:dyDescent="0.3">
      <c r="A1249">
        <v>1286</v>
      </c>
      <c r="B1249" t="s">
        <v>109</v>
      </c>
      <c r="C1249">
        <v>2011</v>
      </c>
      <c r="D1249">
        <f t="shared" ca="1" si="76"/>
        <v>12</v>
      </c>
      <c r="E1249" s="5">
        <v>300000</v>
      </c>
      <c r="F1249">
        <v>80000</v>
      </c>
      <c r="G1249" t="s">
        <v>38</v>
      </c>
      <c r="H1249" t="str">
        <f t="shared" si="77"/>
        <v>Central</v>
      </c>
      <c r="I1249" t="s">
        <v>249</v>
      </c>
      <c r="J1249" t="str">
        <f t="shared" si="78"/>
        <v>Michigan</v>
      </c>
      <c r="K1249" t="s">
        <v>838</v>
      </c>
      <c r="L1249" t="str">
        <f t="shared" si="79"/>
        <v>Dearborn</v>
      </c>
      <c r="M1249" t="s">
        <v>22</v>
      </c>
      <c r="N1249" t="str">
        <f>IF(M1249="", "", IFERROR(VLOOKUP(M1249, Data!$A$1:$B$5, 2, 0), "Unkown fuel"))</f>
        <v>very harmful</v>
      </c>
      <c r="O1249" t="s">
        <v>23</v>
      </c>
      <c r="P1249" t="s">
        <v>24</v>
      </c>
      <c r="Q1249" t="s">
        <v>33</v>
      </c>
      <c r="R1249" t="s">
        <v>150</v>
      </c>
      <c r="S1249">
        <v>2179</v>
      </c>
      <c r="T1249" t="s">
        <v>151</v>
      </c>
      <c r="U1249" t="s">
        <v>152</v>
      </c>
      <c r="V1249">
        <v>7</v>
      </c>
      <c r="W1249" t="s">
        <v>29</v>
      </c>
    </row>
    <row r="1250" spans="1:23" x14ac:dyDescent="0.3">
      <c r="A1250">
        <v>1287</v>
      </c>
      <c r="B1250" t="s">
        <v>221</v>
      </c>
      <c r="C1250">
        <v>2011</v>
      </c>
      <c r="D1250">
        <f t="shared" ca="1" si="76"/>
        <v>12</v>
      </c>
      <c r="E1250" s="5">
        <v>375000</v>
      </c>
      <c r="F1250">
        <v>69000</v>
      </c>
      <c r="G1250" t="s">
        <v>38</v>
      </c>
      <c r="H1250" t="str">
        <f t="shared" si="77"/>
        <v>Central</v>
      </c>
      <c r="I1250" t="s">
        <v>249</v>
      </c>
      <c r="J1250" t="str">
        <f t="shared" si="78"/>
        <v>Michigan</v>
      </c>
      <c r="K1250" t="s">
        <v>842</v>
      </c>
      <c r="L1250" t="str">
        <f t="shared" si="79"/>
        <v>Clinton</v>
      </c>
      <c r="M1250" t="s">
        <v>22</v>
      </c>
      <c r="N1250" t="str">
        <f>IF(M1250="", "", IFERROR(VLOOKUP(M1250, Data!$A$1:$B$5, 2, 0), "Unkown fuel"))</f>
        <v>very harmful</v>
      </c>
      <c r="O1250" t="s">
        <v>23</v>
      </c>
      <c r="P1250" t="s">
        <v>24</v>
      </c>
      <c r="Q1250" t="s">
        <v>33</v>
      </c>
      <c r="R1250" t="s">
        <v>234</v>
      </c>
      <c r="S1250">
        <v>1598</v>
      </c>
      <c r="T1250" t="s">
        <v>235</v>
      </c>
      <c r="U1250" t="s">
        <v>36</v>
      </c>
      <c r="V1250">
        <v>5</v>
      </c>
      <c r="W1250" t="s">
        <v>29</v>
      </c>
    </row>
    <row r="1251" spans="1:23" x14ac:dyDescent="0.3">
      <c r="A1251">
        <v>1288</v>
      </c>
      <c r="B1251" t="s">
        <v>120</v>
      </c>
      <c r="C1251">
        <v>2010</v>
      </c>
      <c r="D1251">
        <f t="shared" ca="1" si="76"/>
        <v>13</v>
      </c>
      <c r="E1251" s="5">
        <v>140000</v>
      </c>
      <c r="F1251">
        <v>75000</v>
      </c>
      <c r="G1251" t="s">
        <v>124</v>
      </c>
      <c r="H1251" t="str">
        <f t="shared" si="77"/>
        <v>South</v>
      </c>
      <c r="I1251" t="s">
        <v>196</v>
      </c>
      <c r="J1251" t="str">
        <f t="shared" si="78"/>
        <v>Florida</v>
      </c>
      <c r="K1251" t="s">
        <v>843</v>
      </c>
      <c r="L1251" t="str">
        <f t="shared" si="79"/>
        <v>West Palm Beach</v>
      </c>
      <c r="M1251" t="s">
        <v>41</v>
      </c>
      <c r="N1251" t="str">
        <f>IF(M1251="", "", IFERROR(VLOOKUP(M1251, Data!$A$1:$B$5, 2, 0), "Unkown fuel"))</f>
        <v>harmful</v>
      </c>
      <c r="O1251" t="s">
        <v>23</v>
      </c>
      <c r="P1251" t="s">
        <v>24</v>
      </c>
      <c r="Q1251" t="s">
        <v>25</v>
      </c>
      <c r="R1251" t="s">
        <v>133</v>
      </c>
      <c r="S1251">
        <v>1199</v>
      </c>
      <c r="T1251" t="s">
        <v>498</v>
      </c>
      <c r="U1251" t="s">
        <v>499</v>
      </c>
      <c r="V1251">
        <v>5</v>
      </c>
      <c r="W1251" t="s">
        <v>29</v>
      </c>
    </row>
    <row r="1252" spans="1:23" x14ac:dyDescent="0.3">
      <c r="A1252">
        <v>1289</v>
      </c>
      <c r="B1252" t="s">
        <v>18</v>
      </c>
      <c r="C1252">
        <v>2004</v>
      </c>
      <c r="D1252">
        <f t="shared" ca="1" si="76"/>
        <v>19</v>
      </c>
      <c r="E1252" s="5">
        <v>60000</v>
      </c>
      <c r="F1252">
        <v>113000</v>
      </c>
      <c r="G1252" t="s">
        <v>38</v>
      </c>
      <c r="H1252" t="str">
        <f t="shared" si="77"/>
        <v>Central</v>
      </c>
      <c r="I1252" t="s">
        <v>812</v>
      </c>
      <c r="J1252" t="str">
        <f t="shared" si="78"/>
        <v>Wisconsin</v>
      </c>
      <c r="K1252" t="s">
        <v>844</v>
      </c>
      <c r="L1252" t="str">
        <f t="shared" si="79"/>
        <v>Watertown</v>
      </c>
      <c r="M1252" t="s">
        <v>41</v>
      </c>
      <c r="N1252" t="str">
        <f>IF(M1252="", "", IFERROR(VLOOKUP(M1252, Data!$A$1:$B$5, 2, 0), "Unkown fuel"))</f>
        <v>harmful</v>
      </c>
      <c r="O1252" t="s">
        <v>23</v>
      </c>
      <c r="P1252" t="s">
        <v>24</v>
      </c>
      <c r="Q1252" t="s">
        <v>33</v>
      </c>
      <c r="R1252" t="s">
        <v>96</v>
      </c>
      <c r="S1252">
        <v>796</v>
      </c>
      <c r="T1252" t="s">
        <v>97</v>
      </c>
      <c r="U1252" t="s">
        <v>98</v>
      </c>
      <c r="V1252">
        <v>5</v>
      </c>
      <c r="W1252" t="s">
        <v>29</v>
      </c>
    </row>
    <row r="1253" spans="1:23" x14ac:dyDescent="0.3">
      <c r="A1253">
        <v>1290</v>
      </c>
      <c r="B1253" t="s">
        <v>46</v>
      </c>
      <c r="C1253">
        <v>2014</v>
      </c>
      <c r="D1253">
        <f t="shared" ca="1" si="76"/>
        <v>9</v>
      </c>
      <c r="E1253" s="5">
        <v>420000</v>
      </c>
      <c r="F1253">
        <v>90000</v>
      </c>
      <c r="G1253" t="s">
        <v>38</v>
      </c>
      <c r="H1253" t="str">
        <f t="shared" si="77"/>
        <v>Central</v>
      </c>
      <c r="I1253" t="s">
        <v>812</v>
      </c>
      <c r="J1253" t="str">
        <f t="shared" si="78"/>
        <v>Wisconsin</v>
      </c>
      <c r="K1253" t="s">
        <v>844</v>
      </c>
      <c r="L1253" t="str">
        <f t="shared" si="79"/>
        <v>Watertown</v>
      </c>
      <c r="M1253" t="s">
        <v>22</v>
      </c>
      <c r="N1253" t="str">
        <f>IF(M1253="", "", IFERROR(VLOOKUP(M1253, Data!$A$1:$B$5, 2, 0), "Unkown fuel"))</f>
        <v>very harmful</v>
      </c>
      <c r="O1253" t="s">
        <v>23</v>
      </c>
      <c r="P1253" t="s">
        <v>24</v>
      </c>
      <c r="Q1253" t="s">
        <v>33</v>
      </c>
      <c r="R1253" t="s">
        <v>545</v>
      </c>
      <c r="S1253">
        <v>1120</v>
      </c>
      <c r="T1253" t="s">
        <v>546</v>
      </c>
      <c r="U1253" t="s">
        <v>547</v>
      </c>
      <c r="V1253">
        <v>5</v>
      </c>
      <c r="W1253" t="s">
        <v>29</v>
      </c>
    </row>
    <row r="1254" spans="1:23" x14ac:dyDescent="0.3">
      <c r="A1254">
        <v>1291</v>
      </c>
      <c r="B1254" t="s">
        <v>75</v>
      </c>
      <c r="C1254">
        <v>2012</v>
      </c>
      <c r="D1254">
        <f t="shared" ca="1" si="76"/>
        <v>11</v>
      </c>
      <c r="E1254" s="5">
        <v>300000</v>
      </c>
      <c r="F1254">
        <v>100000</v>
      </c>
      <c r="G1254" t="s">
        <v>56</v>
      </c>
      <c r="H1254" t="str">
        <f t="shared" si="77"/>
        <v>West</v>
      </c>
      <c r="I1254" t="s">
        <v>753</v>
      </c>
      <c r="J1254" t="str">
        <f t="shared" si="78"/>
        <v>Oregon</v>
      </c>
      <c r="K1254" t="s">
        <v>845</v>
      </c>
      <c r="L1254" t="str">
        <f t="shared" si="79"/>
        <v>West Linn</v>
      </c>
      <c r="M1254" t="s">
        <v>22</v>
      </c>
      <c r="N1254" t="str">
        <f>IF(M1254="", "", IFERROR(VLOOKUP(M1254, Data!$A$1:$B$5, 2, 0), "Unkown fuel"))</f>
        <v>very harmful</v>
      </c>
      <c r="O1254" t="s">
        <v>23</v>
      </c>
      <c r="P1254" t="s">
        <v>24</v>
      </c>
      <c r="Q1254" t="s">
        <v>42</v>
      </c>
      <c r="R1254" t="s">
        <v>505</v>
      </c>
      <c r="S1254">
        <v>1461</v>
      </c>
      <c r="T1254" t="s">
        <v>846</v>
      </c>
      <c r="U1254" t="s">
        <v>74</v>
      </c>
      <c r="V1254">
        <v>5</v>
      </c>
      <c r="W1254" t="s">
        <v>29</v>
      </c>
    </row>
    <row r="1255" spans="1:23" x14ac:dyDescent="0.3">
      <c r="A1255">
        <v>1292</v>
      </c>
      <c r="B1255" t="s">
        <v>109</v>
      </c>
      <c r="C1255">
        <v>2012</v>
      </c>
      <c r="D1255">
        <f t="shared" ca="1" si="76"/>
        <v>11</v>
      </c>
      <c r="E1255" s="5">
        <v>150000</v>
      </c>
      <c r="F1255">
        <v>110000</v>
      </c>
      <c r="G1255" t="s">
        <v>56</v>
      </c>
      <c r="H1255" t="str">
        <f t="shared" si="77"/>
        <v>West</v>
      </c>
      <c r="I1255" t="s">
        <v>753</v>
      </c>
      <c r="J1255" t="str">
        <f t="shared" si="78"/>
        <v>Oregon</v>
      </c>
      <c r="K1255" t="s">
        <v>845</v>
      </c>
      <c r="L1255" t="str">
        <f t="shared" si="79"/>
        <v>West Linn</v>
      </c>
      <c r="M1255" t="s">
        <v>22</v>
      </c>
      <c r="N1255" t="str">
        <f>IF(M1255="", "", IFERROR(VLOOKUP(M1255, Data!$A$1:$B$5, 2, 0), "Unkown fuel"))</f>
        <v>very harmful</v>
      </c>
      <c r="O1255" t="s">
        <v>23</v>
      </c>
      <c r="P1255" t="s">
        <v>24</v>
      </c>
      <c r="Q1255" t="s">
        <v>25</v>
      </c>
      <c r="R1255" t="s">
        <v>659</v>
      </c>
      <c r="S1255">
        <v>1248</v>
      </c>
      <c r="T1255" t="s">
        <v>27</v>
      </c>
      <c r="U1255" t="s">
        <v>405</v>
      </c>
      <c r="V1255">
        <v>5</v>
      </c>
      <c r="W1255" t="s">
        <v>29</v>
      </c>
    </row>
    <row r="1256" spans="1:23" x14ac:dyDescent="0.3">
      <c r="A1256">
        <v>1293</v>
      </c>
      <c r="B1256" t="s">
        <v>69</v>
      </c>
      <c r="C1256">
        <v>2015</v>
      </c>
      <c r="D1256">
        <f t="shared" ca="1" si="76"/>
        <v>8</v>
      </c>
      <c r="E1256" s="5">
        <v>600000</v>
      </c>
      <c r="F1256">
        <v>90000</v>
      </c>
      <c r="G1256" t="s">
        <v>56</v>
      </c>
      <c r="H1256" t="str">
        <f t="shared" si="77"/>
        <v>West</v>
      </c>
      <c r="I1256" t="s">
        <v>753</v>
      </c>
      <c r="J1256" t="str">
        <f t="shared" si="78"/>
        <v>Oregon</v>
      </c>
      <c r="K1256" t="s">
        <v>845</v>
      </c>
      <c r="L1256" t="str">
        <f t="shared" si="79"/>
        <v>West Linn</v>
      </c>
      <c r="M1256" t="s">
        <v>22</v>
      </c>
      <c r="N1256" t="str">
        <f>IF(M1256="", "", IFERROR(VLOOKUP(M1256, Data!$A$1:$B$5, 2, 0), "Unkown fuel"))</f>
        <v>very harmful</v>
      </c>
      <c r="O1256" t="s">
        <v>23</v>
      </c>
      <c r="P1256" t="s">
        <v>24</v>
      </c>
      <c r="Q1256" t="s">
        <v>25</v>
      </c>
      <c r="R1256" t="s">
        <v>236</v>
      </c>
      <c r="S1256">
        <v>1498</v>
      </c>
      <c r="T1256" t="s">
        <v>237</v>
      </c>
      <c r="U1256" t="s">
        <v>238</v>
      </c>
      <c r="V1256">
        <v>5</v>
      </c>
      <c r="W1256" t="s">
        <v>29</v>
      </c>
    </row>
    <row r="1257" spans="1:23" x14ac:dyDescent="0.3">
      <c r="A1257">
        <v>1294</v>
      </c>
      <c r="B1257" t="s">
        <v>69</v>
      </c>
      <c r="C1257">
        <v>2011</v>
      </c>
      <c r="D1257">
        <f t="shared" ca="1" si="76"/>
        <v>12</v>
      </c>
      <c r="E1257" s="5">
        <v>204999</v>
      </c>
      <c r="F1257">
        <v>100000</v>
      </c>
      <c r="G1257" t="s">
        <v>38</v>
      </c>
      <c r="H1257" t="str">
        <f t="shared" si="77"/>
        <v>Central</v>
      </c>
      <c r="I1257" t="s">
        <v>812</v>
      </c>
      <c r="J1257" t="str">
        <f t="shared" si="78"/>
        <v>Wisconsin</v>
      </c>
      <c r="K1257" t="s">
        <v>844</v>
      </c>
      <c r="L1257" t="str">
        <f t="shared" si="79"/>
        <v>Watertown</v>
      </c>
      <c r="M1257" t="s">
        <v>22</v>
      </c>
      <c r="N1257" t="str">
        <f>IF(M1257="", "", IFERROR(VLOOKUP(M1257, Data!$A$1:$B$5, 2, 0), "Unkown fuel"))</f>
        <v>very harmful</v>
      </c>
      <c r="O1257" t="s">
        <v>23</v>
      </c>
      <c r="P1257" t="s">
        <v>24</v>
      </c>
      <c r="Q1257" t="s">
        <v>33</v>
      </c>
      <c r="R1257" t="s">
        <v>72</v>
      </c>
      <c r="S1257">
        <v>1399</v>
      </c>
      <c r="T1257" t="s">
        <v>388</v>
      </c>
      <c r="U1257" t="s">
        <v>74</v>
      </c>
      <c r="V1257">
        <v>5</v>
      </c>
      <c r="W1257" t="s">
        <v>29</v>
      </c>
    </row>
    <row r="1258" spans="1:23" x14ac:dyDescent="0.3">
      <c r="A1258">
        <v>1295</v>
      </c>
      <c r="B1258" t="s">
        <v>46</v>
      </c>
      <c r="C1258">
        <v>2017</v>
      </c>
      <c r="D1258">
        <f t="shared" ca="1" si="76"/>
        <v>6</v>
      </c>
      <c r="E1258" s="5">
        <v>625000</v>
      </c>
      <c r="F1258">
        <v>50000</v>
      </c>
      <c r="G1258" t="s">
        <v>56</v>
      </c>
      <c r="H1258" t="str">
        <f t="shared" si="77"/>
        <v>West</v>
      </c>
      <c r="I1258" t="s">
        <v>753</v>
      </c>
      <c r="J1258" t="str">
        <f t="shared" si="78"/>
        <v>Oregon</v>
      </c>
      <c r="K1258" t="s">
        <v>845</v>
      </c>
      <c r="L1258" t="str">
        <f t="shared" si="79"/>
        <v>West Linn</v>
      </c>
      <c r="M1258" t="s">
        <v>22</v>
      </c>
      <c r="N1258" t="str">
        <f>IF(M1258="", "", IFERROR(VLOOKUP(M1258, Data!$A$1:$B$5, 2, 0), "Unkown fuel"))</f>
        <v>very harmful</v>
      </c>
      <c r="O1258" t="s">
        <v>23</v>
      </c>
      <c r="P1258" t="s">
        <v>24</v>
      </c>
      <c r="Q1258" t="s">
        <v>25</v>
      </c>
      <c r="R1258" t="s">
        <v>465</v>
      </c>
      <c r="S1258">
        <v>1186</v>
      </c>
      <c r="T1258" t="s">
        <v>466</v>
      </c>
      <c r="U1258" t="s">
        <v>467</v>
      </c>
      <c r="V1258">
        <v>5</v>
      </c>
      <c r="W1258" t="s">
        <v>29</v>
      </c>
    </row>
    <row r="1259" spans="1:23" x14ac:dyDescent="0.3">
      <c r="A1259">
        <v>1296</v>
      </c>
      <c r="B1259" t="s">
        <v>631</v>
      </c>
      <c r="C1259">
        <v>2011</v>
      </c>
      <c r="D1259">
        <f t="shared" ca="1" si="76"/>
        <v>12</v>
      </c>
      <c r="E1259" s="5">
        <v>280000</v>
      </c>
      <c r="F1259">
        <v>200000</v>
      </c>
      <c r="G1259" t="s">
        <v>56</v>
      </c>
      <c r="H1259" t="str">
        <f t="shared" si="77"/>
        <v>West</v>
      </c>
      <c r="I1259" t="s">
        <v>753</v>
      </c>
      <c r="J1259" t="str">
        <f t="shared" si="78"/>
        <v>Oregon</v>
      </c>
      <c r="K1259" t="s">
        <v>845</v>
      </c>
      <c r="L1259" t="str">
        <f t="shared" si="79"/>
        <v>West Linn</v>
      </c>
      <c r="M1259" t="s">
        <v>22</v>
      </c>
      <c r="N1259" t="str">
        <f>IF(M1259="", "", IFERROR(VLOOKUP(M1259, Data!$A$1:$B$5, 2, 0), "Unkown fuel"))</f>
        <v>very harmful</v>
      </c>
      <c r="O1259" t="s">
        <v>23</v>
      </c>
      <c r="P1259" t="s">
        <v>24</v>
      </c>
      <c r="Q1259" t="s">
        <v>25</v>
      </c>
      <c r="R1259" t="s">
        <v>651</v>
      </c>
      <c r="S1259">
        <v>1248</v>
      </c>
      <c r="T1259" t="s">
        <v>847</v>
      </c>
      <c r="U1259" t="s">
        <v>633</v>
      </c>
      <c r="V1259">
        <v>5</v>
      </c>
      <c r="W1259" t="s">
        <v>29</v>
      </c>
    </row>
    <row r="1260" spans="1:23" x14ac:dyDescent="0.3">
      <c r="A1260">
        <v>1297</v>
      </c>
      <c r="B1260" t="s">
        <v>46</v>
      </c>
      <c r="C1260">
        <v>2014</v>
      </c>
      <c r="D1260">
        <f t="shared" ca="1" si="76"/>
        <v>9</v>
      </c>
      <c r="E1260" s="5">
        <v>1050000</v>
      </c>
      <c r="F1260">
        <v>146000</v>
      </c>
      <c r="G1260" t="s">
        <v>124</v>
      </c>
      <c r="H1260" t="str">
        <f t="shared" si="77"/>
        <v>South</v>
      </c>
      <c r="I1260" t="s">
        <v>196</v>
      </c>
      <c r="J1260" t="str">
        <f t="shared" si="78"/>
        <v>Florida</v>
      </c>
      <c r="K1260" t="s">
        <v>843</v>
      </c>
      <c r="L1260" t="str">
        <f t="shared" si="79"/>
        <v>West Palm Beach</v>
      </c>
      <c r="M1260" t="s">
        <v>22</v>
      </c>
      <c r="N1260" t="str">
        <f>IF(M1260="", "", IFERROR(VLOOKUP(M1260, Data!$A$1:$B$5, 2, 0), "Unkown fuel"))</f>
        <v>very harmful</v>
      </c>
      <c r="O1260" t="s">
        <v>23</v>
      </c>
      <c r="P1260" t="s">
        <v>154</v>
      </c>
      <c r="Q1260" t="s">
        <v>33</v>
      </c>
      <c r="R1260" t="s">
        <v>710</v>
      </c>
      <c r="S1260">
        <v>2199</v>
      </c>
      <c r="T1260" t="s">
        <v>711</v>
      </c>
      <c r="U1260" t="s">
        <v>712</v>
      </c>
      <c r="V1260">
        <v>7</v>
      </c>
      <c r="W1260" t="s">
        <v>29</v>
      </c>
    </row>
    <row r="1261" spans="1:23" x14ac:dyDescent="0.3">
      <c r="A1261">
        <v>1298</v>
      </c>
      <c r="B1261" t="s">
        <v>120</v>
      </c>
      <c r="C1261">
        <v>2009</v>
      </c>
      <c r="D1261">
        <f t="shared" ca="1" si="76"/>
        <v>14</v>
      </c>
      <c r="E1261" s="5">
        <v>250000</v>
      </c>
      <c r="F1261">
        <v>80000</v>
      </c>
      <c r="G1261" t="s">
        <v>38</v>
      </c>
      <c r="H1261" t="str">
        <f t="shared" si="77"/>
        <v>Central</v>
      </c>
      <c r="I1261" t="s">
        <v>812</v>
      </c>
      <c r="J1261" t="str">
        <f t="shared" si="78"/>
        <v>Wisconsin</v>
      </c>
      <c r="K1261" t="s">
        <v>844</v>
      </c>
      <c r="L1261" t="str">
        <f t="shared" si="79"/>
        <v>Watertown</v>
      </c>
      <c r="M1261" t="s">
        <v>41</v>
      </c>
      <c r="N1261" t="str">
        <f>IF(M1261="", "", IFERROR(VLOOKUP(M1261, Data!$A$1:$B$5, 2, 0), "Unkown fuel"))</f>
        <v>harmful</v>
      </c>
      <c r="O1261" t="s">
        <v>23</v>
      </c>
      <c r="P1261" t="s">
        <v>24</v>
      </c>
      <c r="Q1261" t="s">
        <v>33</v>
      </c>
      <c r="R1261" t="s">
        <v>580</v>
      </c>
      <c r="S1261">
        <v>1598</v>
      </c>
      <c r="T1261" t="s">
        <v>848</v>
      </c>
      <c r="U1261" t="s">
        <v>849</v>
      </c>
      <c r="V1261">
        <v>5</v>
      </c>
      <c r="W1261" t="s">
        <v>29</v>
      </c>
    </row>
    <row r="1262" spans="1:23" x14ac:dyDescent="0.3">
      <c r="A1262">
        <v>1299</v>
      </c>
      <c r="B1262" t="s">
        <v>109</v>
      </c>
      <c r="C1262">
        <v>2010</v>
      </c>
      <c r="D1262">
        <f t="shared" ca="1" si="76"/>
        <v>13</v>
      </c>
      <c r="E1262" s="5">
        <v>535000</v>
      </c>
      <c r="F1262">
        <v>96443</v>
      </c>
      <c r="G1262" t="s">
        <v>38</v>
      </c>
      <c r="H1262" t="str">
        <f t="shared" si="77"/>
        <v>Central</v>
      </c>
      <c r="I1262" t="s">
        <v>812</v>
      </c>
      <c r="J1262" t="str">
        <f t="shared" si="78"/>
        <v>Wisconsin</v>
      </c>
      <c r="K1262" t="s">
        <v>844</v>
      </c>
      <c r="L1262" t="str">
        <f t="shared" si="79"/>
        <v>Watertown</v>
      </c>
      <c r="M1262" t="s">
        <v>22</v>
      </c>
      <c r="N1262" t="str">
        <f>IF(M1262="", "", IFERROR(VLOOKUP(M1262, Data!$A$1:$B$5, 2, 0), "Unkown fuel"))</f>
        <v>very harmful</v>
      </c>
      <c r="O1262" t="s">
        <v>23</v>
      </c>
      <c r="P1262" t="s">
        <v>24</v>
      </c>
      <c r="Q1262" t="s">
        <v>33</v>
      </c>
      <c r="R1262" t="s">
        <v>485</v>
      </c>
      <c r="S1262">
        <v>2179</v>
      </c>
      <c r="T1262" t="s">
        <v>293</v>
      </c>
      <c r="U1262" t="s">
        <v>152</v>
      </c>
      <c r="V1262">
        <v>7</v>
      </c>
      <c r="W1262" t="s">
        <v>29</v>
      </c>
    </row>
    <row r="1263" spans="1:23" x14ac:dyDescent="0.3">
      <c r="A1263">
        <v>1300</v>
      </c>
      <c r="B1263" t="s">
        <v>37</v>
      </c>
      <c r="C1263">
        <v>2009</v>
      </c>
      <c r="D1263">
        <f t="shared" ca="1" si="76"/>
        <v>14</v>
      </c>
      <c r="E1263" s="5">
        <v>400000</v>
      </c>
      <c r="F1263">
        <v>100000</v>
      </c>
      <c r="G1263" t="s">
        <v>56</v>
      </c>
      <c r="H1263" t="str">
        <f t="shared" si="77"/>
        <v>West</v>
      </c>
      <c r="I1263" t="s">
        <v>57</v>
      </c>
      <c r="J1263" t="str">
        <f t="shared" si="78"/>
        <v>California</v>
      </c>
      <c r="K1263" t="s">
        <v>850</v>
      </c>
      <c r="L1263" t="str">
        <f t="shared" si="79"/>
        <v>Los Altos</v>
      </c>
      <c r="M1263" t="s">
        <v>41</v>
      </c>
      <c r="N1263" t="str">
        <f>IF(M1263="", "", IFERROR(VLOOKUP(M1263, Data!$A$1:$B$5, 2, 0), "Unkown fuel"))</f>
        <v>harmful</v>
      </c>
      <c r="O1263" t="s">
        <v>23</v>
      </c>
      <c r="P1263" t="s">
        <v>154</v>
      </c>
      <c r="Q1263" t="s">
        <v>33</v>
      </c>
      <c r="R1263" t="s">
        <v>851</v>
      </c>
      <c r="S1263">
        <v>2354</v>
      </c>
      <c r="T1263" t="s">
        <v>852</v>
      </c>
      <c r="U1263" t="s">
        <v>853</v>
      </c>
      <c r="V1263">
        <v>5</v>
      </c>
      <c r="W1263" t="s">
        <v>29</v>
      </c>
    </row>
    <row r="1264" spans="1:23" x14ac:dyDescent="0.3">
      <c r="A1264">
        <v>1301</v>
      </c>
      <c r="B1264" t="s">
        <v>18</v>
      </c>
      <c r="C1264">
        <v>2019</v>
      </c>
      <c r="D1264">
        <f t="shared" ca="1" si="76"/>
        <v>4</v>
      </c>
      <c r="E1264" s="5">
        <v>610000</v>
      </c>
      <c r="F1264">
        <v>10000</v>
      </c>
      <c r="G1264" t="s">
        <v>56</v>
      </c>
      <c r="H1264" t="str">
        <f t="shared" si="77"/>
        <v>West</v>
      </c>
      <c r="I1264" t="s">
        <v>57</v>
      </c>
      <c r="J1264" t="str">
        <f t="shared" si="78"/>
        <v>California</v>
      </c>
      <c r="K1264" t="s">
        <v>854</v>
      </c>
      <c r="L1264" t="str">
        <f t="shared" si="79"/>
        <v>Los Gatos</v>
      </c>
      <c r="M1264" t="s">
        <v>41</v>
      </c>
      <c r="N1264" t="str">
        <f>IF(M1264="", "", IFERROR(VLOOKUP(M1264, Data!$A$1:$B$5, 2, 0), "Unkown fuel"))</f>
        <v>harmful</v>
      </c>
      <c r="O1264" t="s">
        <v>23</v>
      </c>
      <c r="P1264" t="s">
        <v>154</v>
      </c>
      <c r="Q1264" t="s">
        <v>25</v>
      </c>
      <c r="R1264" t="s">
        <v>264</v>
      </c>
      <c r="S1264">
        <v>1197</v>
      </c>
      <c r="T1264" t="s">
        <v>265</v>
      </c>
      <c r="U1264" t="s">
        <v>266</v>
      </c>
      <c r="V1264">
        <v>5</v>
      </c>
      <c r="W1264" t="s">
        <v>29</v>
      </c>
    </row>
    <row r="1265" spans="1:23" x14ac:dyDescent="0.3">
      <c r="A1265">
        <v>1302</v>
      </c>
      <c r="B1265" t="s">
        <v>18</v>
      </c>
      <c r="C1265">
        <v>2014</v>
      </c>
      <c r="D1265">
        <f t="shared" ca="1" si="76"/>
        <v>9</v>
      </c>
      <c r="E1265" s="5">
        <v>509999</v>
      </c>
      <c r="F1265">
        <v>110000</v>
      </c>
      <c r="G1265" t="s">
        <v>56</v>
      </c>
      <c r="H1265" t="str">
        <f t="shared" si="77"/>
        <v>West</v>
      </c>
      <c r="I1265" t="s">
        <v>57</v>
      </c>
      <c r="J1265" t="str">
        <f t="shared" si="78"/>
        <v>California</v>
      </c>
      <c r="K1265" t="s">
        <v>855</v>
      </c>
      <c r="L1265" t="str">
        <f t="shared" si="79"/>
        <v>Los Banos</v>
      </c>
      <c r="M1265" t="s">
        <v>22</v>
      </c>
      <c r="N1265" t="str">
        <f>IF(M1265="", "", IFERROR(VLOOKUP(M1265, Data!$A$1:$B$5, 2, 0), "Unkown fuel"))</f>
        <v>very harmful</v>
      </c>
      <c r="O1265" t="s">
        <v>23</v>
      </c>
      <c r="P1265" t="s">
        <v>24</v>
      </c>
      <c r="Q1265" t="s">
        <v>25</v>
      </c>
      <c r="R1265" t="s">
        <v>26</v>
      </c>
      <c r="S1265">
        <v>1248</v>
      </c>
      <c r="T1265" t="s">
        <v>27</v>
      </c>
      <c r="U1265" t="s">
        <v>28</v>
      </c>
      <c r="V1265">
        <v>5</v>
      </c>
      <c r="W1265" t="s">
        <v>29</v>
      </c>
    </row>
    <row r="1266" spans="1:23" x14ac:dyDescent="0.3">
      <c r="A1266">
        <v>1303</v>
      </c>
      <c r="B1266" t="s">
        <v>109</v>
      </c>
      <c r="C1266">
        <v>2014</v>
      </c>
      <c r="D1266">
        <f t="shared" ca="1" si="76"/>
        <v>9</v>
      </c>
      <c r="E1266" s="5">
        <v>521000</v>
      </c>
      <c r="F1266">
        <v>86000</v>
      </c>
      <c r="G1266" t="s">
        <v>56</v>
      </c>
      <c r="H1266" t="str">
        <f t="shared" si="77"/>
        <v>West</v>
      </c>
      <c r="I1266" t="s">
        <v>57</v>
      </c>
      <c r="J1266" t="str">
        <f t="shared" si="78"/>
        <v>California</v>
      </c>
      <c r="K1266" t="s">
        <v>850</v>
      </c>
      <c r="L1266" t="str">
        <f t="shared" si="79"/>
        <v>Los Altos</v>
      </c>
      <c r="M1266" t="s">
        <v>22</v>
      </c>
      <c r="N1266" t="str">
        <f>IF(M1266="", "", IFERROR(VLOOKUP(M1266, Data!$A$1:$B$5, 2, 0), "Unkown fuel"))</f>
        <v>very harmful</v>
      </c>
      <c r="O1266" t="s">
        <v>23</v>
      </c>
      <c r="P1266" t="s">
        <v>24</v>
      </c>
      <c r="Q1266" t="s">
        <v>33</v>
      </c>
      <c r="R1266" t="s">
        <v>130</v>
      </c>
      <c r="S1266">
        <v>2179</v>
      </c>
      <c r="T1266" t="s">
        <v>293</v>
      </c>
      <c r="U1266" t="s">
        <v>152</v>
      </c>
      <c r="V1266">
        <v>7</v>
      </c>
      <c r="W1266" t="s">
        <v>29</v>
      </c>
    </row>
    <row r="1267" spans="1:23" x14ac:dyDescent="0.3">
      <c r="A1267">
        <v>1304</v>
      </c>
      <c r="B1267" t="s">
        <v>18</v>
      </c>
      <c r="C1267">
        <v>2014</v>
      </c>
      <c r="D1267">
        <f t="shared" ca="1" si="76"/>
        <v>9</v>
      </c>
      <c r="E1267" s="5">
        <v>511000</v>
      </c>
      <c r="F1267">
        <v>100000</v>
      </c>
      <c r="G1267" t="s">
        <v>56</v>
      </c>
      <c r="H1267" t="str">
        <f t="shared" si="77"/>
        <v>West</v>
      </c>
      <c r="I1267" t="s">
        <v>57</v>
      </c>
      <c r="J1267" t="str">
        <f t="shared" si="78"/>
        <v>California</v>
      </c>
      <c r="K1267" t="s">
        <v>850</v>
      </c>
      <c r="L1267" t="str">
        <f t="shared" si="79"/>
        <v>Los Altos</v>
      </c>
      <c r="M1267" t="s">
        <v>22</v>
      </c>
      <c r="N1267" t="str">
        <f>IF(M1267="", "", IFERROR(VLOOKUP(M1267, Data!$A$1:$B$5, 2, 0), "Unkown fuel"))</f>
        <v>very harmful</v>
      </c>
      <c r="O1267" t="s">
        <v>23</v>
      </c>
      <c r="P1267" t="s">
        <v>24</v>
      </c>
      <c r="Q1267" t="s">
        <v>25</v>
      </c>
      <c r="R1267" t="s">
        <v>26</v>
      </c>
      <c r="S1267">
        <v>1248</v>
      </c>
      <c r="T1267" t="s">
        <v>27</v>
      </c>
      <c r="U1267" t="s">
        <v>28</v>
      </c>
      <c r="V1267">
        <v>5</v>
      </c>
      <c r="W1267" t="s">
        <v>29</v>
      </c>
    </row>
    <row r="1268" spans="1:23" x14ac:dyDescent="0.3">
      <c r="A1268">
        <v>1305</v>
      </c>
      <c r="B1268" t="s">
        <v>46</v>
      </c>
      <c r="C1268">
        <v>2014</v>
      </c>
      <c r="D1268">
        <f t="shared" ca="1" si="76"/>
        <v>9</v>
      </c>
      <c r="E1268" s="5">
        <v>451000</v>
      </c>
      <c r="F1268">
        <v>91000</v>
      </c>
      <c r="G1268" t="s">
        <v>56</v>
      </c>
      <c r="H1268" t="str">
        <f t="shared" si="77"/>
        <v>West</v>
      </c>
      <c r="I1268" t="s">
        <v>57</v>
      </c>
      <c r="J1268" t="str">
        <f t="shared" si="78"/>
        <v>California</v>
      </c>
      <c r="K1268" t="s">
        <v>850</v>
      </c>
      <c r="L1268" t="str">
        <f t="shared" si="79"/>
        <v>Los Altos</v>
      </c>
      <c r="M1268" t="s">
        <v>22</v>
      </c>
      <c r="N1268" t="str">
        <f>IF(M1268="", "", IFERROR(VLOOKUP(M1268, Data!$A$1:$B$5, 2, 0), "Unkown fuel"))</f>
        <v>very harmful</v>
      </c>
      <c r="O1268" t="s">
        <v>23</v>
      </c>
      <c r="P1268" t="s">
        <v>24</v>
      </c>
      <c r="Q1268" t="s">
        <v>25</v>
      </c>
      <c r="R1268" t="s">
        <v>99</v>
      </c>
      <c r="S1268">
        <v>1396</v>
      </c>
      <c r="T1268" t="s">
        <v>100</v>
      </c>
      <c r="U1268" t="s">
        <v>101</v>
      </c>
      <c r="V1268">
        <v>5</v>
      </c>
      <c r="W1268" t="s">
        <v>29</v>
      </c>
    </row>
    <row r="1269" spans="1:23" x14ac:dyDescent="0.3">
      <c r="A1269">
        <v>1306</v>
      </c>
      <c r="B1269" t="s">
        <v>46</v>
      </c>
      <c r="C1269">
        <v>2009</v>
      </c>
      <c r="D1269">
        <f t="shared" ca="1" si="76"/>
        <v>14</v>
      </c>
      <c r="E1269" s="5">
        <v>170000</v>
      </c>
      <c r="F1269">
        <v>100000</v>
      </c>
      <c r="G1269" t="s">
        <v>19</v>
      </c>
      <c r="H1269" t="str">
        <f t="shared" si="77"/>
        <v>East</v>
      </c>
      <c r="I1269" t="s">
        <v>786</v>
      </c>
      <c r="J1269" t="str">
        <f t="shared" si="78"/>
        <v>New Jersey</v>
      </c>
      <c r="K1269" t="s">
        <v>856</v>
      </c>
      <c r="L1269" t="str">
        <f t="shared" si="79"/>
        <v>Millville</v>
      </c>
      <c r="M1269" t="s">
        <v>41</v>
      </c>
      <c r="N1269" t="str">
        <f>IF(M1269="", "", IFERROR(VLOOKUP(M1269, Data!$A$1:$B$5, 2, 0), "Unkown fuel"))</f>
        <v>harmful</v>
      </c>
      <c r="O1269" t="s">
        <v>23</v>
      </c>
      <c r="P1269" t="s">
        <v>24</v>
      </c>
      <c r="Q1269" t="s">
        <v>25</v>
      </c>
      <c r="R1269" t="s">
        <v>211</v>
      </c>
      <c r="S1269">
        <v>1197</v>
      </c>
      <c r="T1269" t="s">
        <v>212</v>
      </c>
      <c r="U1269" t="s">
        <v>453</v>
      </c>
      <c r="V1269">
        <v>5</v>
      </c>
      <c r="W1269" t="s">
        <v>29</v>
      </c>
    </row>
    <row r="1270" spans="1:23" x14ac:dyDescent="0.3">
      <c r="A1270">
        <v>1307</v>
      </c>
      <c r="B1270" t="s">
        <v>18</v>
      </c>
      <c r="C1270">
        <v>2013</v>
      </c>
      <c r="D1270">
        <f t="shared" ca="1" si="76"/>
        <v>10</v>
      </c>
      <c r="E1270" s="5">
        <v>450000</v>
      </c>
      <c r="F1270">
        <v>120000</v>
      </c>
      <c r="G1270" t="s">
        <v>19</v>
      </c>
      <c r="H1270" t="str">
        <f t="shared" si="77"/>
        <v>East</v>
      </c>
      <c r="I1270" t="s">
        <v>857</v>
      </c>
      <c r="J1270" t="str">
        <f t="shared" si="78"/>
        <v>New Hampshire</v>
      </c>
      <c r="K1270" t="s">
        <v>858</v>
      </c>
      <c r="L1270" t="str">
        <f t="shared" si="79"/>
        <v>Merrimack</v>
      </c>
      <c r="M1270" t="s">
        <v>22</v>
      </c>
      <c r="N1270" t="str">
        <f>IF(M1270="", "", IFERROR(VLOOKUP(M1270, Data!$A$1:$B$5, 2, 0), "Unkown fuel"))</f>
        <v>very harmful</v>
      </c>
      <c r="O1270" t="s">
        <v>23</v>
      </c>
      <c r="P1270" t="s">
        <v>24</v>
      </c>
      <c r="Q1270" t="s">
        <v>33</v>
      </c>
      <c r="R1270" t="s">
        <v>26</v>
      </c>
      <c r="S1270">
        <v>1248</v>
      </c>
      <c r="T1270" t="s">
        <v>27</v>
      </c>
      <c r="U1270" t="s">
        <v>28</v>
      </c>
      <c r="V1270">
        <v>5</v>
      </c>
      <c r="W1270" t="s">
        <v>29</v>
      </c>
    </row>
    <row r="1271" spans="1:23" x14ac:dyDescent="0.3">
      <c r="A1271">
        <v>1308</v>
      </c>
      <c r="B1271" t="s">
        <v>37</v>
      </c>
      <c r="C1271">
        <v>2011</v>
      </c>
      <c r="D1271">
        <f t="shared" ca="1" si="76"/>
        <v>12</v>
      </c>
      <c r="E1271" s="5">
        <v>375000</v>
      </c>
      <c r="F1271">
        <v>90000</v>
      </c>
      <c r="G1271" t="s">
        <v>56</v>
      </c>
      <c r="H1271" t="str">
        <f t="shared" si="77"/>
        <v>West</v>
      </c>
      <c r="I1271" t="s">
        <v>57</v>
      </c>
      <c r="J1271" t="str">
        <f t="shared" si="78"/>
        <v>California</v>
      </c>
      <c r="K1271" t="s">
        <v>850</v>
      </c>
      <c r="L1271" t="str">
        <f t="shared" si="79"/>
        <v>Los Altos</v>
      </c>
      <c r="M1271" t="s">
        <v>41</v>
      </c>
      <c r="N1271" t="str">
        <f>IF(M1271="", "", IFERROR(VLOOKUP(M1271, Data!$A$1:$B$5, 2, 0), "Unkown fuel"))</f>
        <v>harmful</v>
      </c>
      <c r="O1271" t="s">
        <v>23</v>
      </c>
      <c r="P1271" t="s">
        <v>24</v>
      </c>
      <c r="Q1271" t="s">
        <v>33</v>
      </c>
      <c r="R1271" t="s">
        <v>142</v>
      </c>
      <c r="S1271">
        <v>1497</v>
      </c>
      <c r="T1271" t="s">
        <v>406</v>
      </c>
      <c r="U1271" t="s">
        <v>407</v>
      </c>
      <c r="V1271">
        <v>5</v>
      </c>
      <c r="W1271" t="s">
        <v>29</v>
      </c>
    </row>
    <row r="1272" spans="1:23" x14ac:dyDescent="0.3">
      <c r="A1272">
        <v>1309</v>
      </c>
      <c r="B1272" t="s">
        <v>18</v>
      </c>
      <c r="C1272">
        <v>2016</v>
      </c>
      <c r="D1272">
        <f t="shared" ca="1" si="76"/>
        <v>7</v>
      </c>
      <c r="E1272" s="5">
        <v>305000</v>
      </c>
      <c r="F1272">
        <v>60000</v>
      </c>
      <c r="G1272" t="s">
        <v>56</v>
      </c>
      <c r="H1272" t="str">
        <f t="shared" si="77"/>
        <v>West</v>
      </c>
      <c r="I1272" t="s">
        <v>57</v>
      </c>
      <c r="J1272" t="str">
        <f t="shared" si="78"/>
        <v>California</v>
      </c>
      <c r="K1272" t="s">
        <v>855</v>
      </c>
      <c r="L1272" t="str">
        <f t="shared" si="79"/>
        <v>Los Banos</v>
      </c>
      <c r="M1272" t="s">
        <v>41</v>
      </c>
      <c r="N1272" t="str">
        <f>IF(M1272="", "", IFERROR(VLOOKUP(M1272, Data!$A$1:$B$5, 2, 0), "Unkown fuel"))</f>
        <v>harmful</v>
      </c>
      <c r="O1272" t="s">
        <v>23</v>
      </c>
      <c r="P1272" t="s">
        <v>24</v>
      </c>
      <c r="Q1272" t="s">
        <v>33</v>
      </c>
      <c r="R1272" t="s">
        <v>430</v>
      </c>
      <c r="S1272">
        <v>796</v>
      </c>
      <c r="T1272" t="s">
        <v>118</v>
      </c>
      <c r="U1272" t="s">
        <v>119</v>
      </c>
      <c r="V1272">
        <v>5</v>
      </c>
      <c r="W1272" t="s">
        <v>29</v>
      </c>
    </row>
    <row r="1273" spans="1:23" x14ac:dyDescent="0.3">
      <c r="A1273">
        <v>1310</v>
      </c>
      <c r="B1273" t="s">
        <v>75</v>
      </c>
      <c r="C1273">
        <v>2016</v>
      </c>
      <c r="D1273">
        <f t="shared" ca="1" si="76"/>
        <v>7</v>
      </c>
      <c r="E1273" s="5">
        <v>315000</v>
      </c>
      <c r="F1273">
        <v>51500</v>
      </c>
      <c r="G1273" t="s">
        <v>56</v>
      </c>
      <c r="H1273" t="str">
        <f t="shared" si="77"/>
        <v>West</v>
      </c>
      <c r="I1273" t="s">
        <v>57</v>
      </c>
      <c r="J1273" t="str">
        <f t="shared" si="78"/>
        <v>California</v>
      </c>
      <c r="K1273" t="s">
        <v>850</v>
      </c>
      <c r="L1273" t="str">
        <f t="shared" si="79"/>
        <v>Los Altos</v>
      </c>
      <c r="M1273" t="s">
        <v>41</v>
      </c>
      <c r="N1273" t="str">
        <f>IF(M1273="", "", IFERROR(VLOOKUP(M1273, Data!$A$1:$B$5, 2, 0), "Unkown fuel"))</f>
        <v>harmful</v>
      </c>
      <c r="O1273" t="s">
        <v>23</v>
      </c>
      <c r="P1273" t="s">
        <v>24</v>
      </c>
      <c r="Q1273" t="s">
        <v>25</v>
      </c>
      <c r="R1273" t="s">
        <v>427</v>
      </c>
      <c r="S1273">
        <v>799</v>
      </c>
      <c r="T1273" t="s">
        <v>428</v>
      </c>
      <c r="U1273" t="s">
        <v>429</v>
      </c>
      <c r="V1273">
        <v>5</v>
      </c>
      <c r="W1273" t="s">
        <v>29</v>
      </c>
    </row>
    <row r="1274" spans="1:23" x14ac:dyDescent="0.3">
      <c r="A1274">
        <v>1311</v>
      </c>
      <c r="B1274" t="s">
        <v>120</v>
      </c>
      <c r="C1274">
        <v>2016</v>
      </c>
      <c r="D1274">
        <f t="shared" ca="1" si="76"/>
        <v>7</v>
      </c>
      <c r="E1274" s="5">
        <v>250000</v>
      </c>
      <c r="F1274">
        <v>60000</v>
      </c>
      <c r="G1274" t="s">
        <v>56</v>
      </c>
      <c r="H1274" t="str">
        <f t="shared" si="77"/>
        <v>West</v>
      </c>
      <c r="I1274" t="s">
        <v>57</v>
      </c>
      <c r="J1274" t="str">
        <f t="shared" si="78"/>
        <v>California</v>
      </c>
      <c r="K1274" t="s">
        <v>854</v>
      </c>
      <c r="L1274" t="str">
        <f t="shared" si="79"/>
        <v>Los Gatos</v>
      </c>
      <c r="M1274" t="s">
        <v>22</v>
      </c>
      <c r="N1274" t="str">
        <f>IF(M1274="", "", IFERROR(VLOOKUP(M1274, Data!$A$1:$B$5, 2, 0), "Unkown fuel"))</f>
        <v>very harmful</v>
      </c>
      <c r="O1274" t="s">
        <v>23</v>
      </c>
      <c r="P1274" t="s">
        <v>24</v>
      </c>
      <c r="Q1274" t="s">
        <v>33</v>
      </c>
      <c r="R1274" t="s">
        <v>700</v>
      </c>
      <c r="S1274">
        <v>1248</v>
      </c>
      <c r="T1274" t="s">
        <v>27</v>
      </c>
      <c r="U1274" t="s">
        <v>701</v>
      </c>
      <c r="V1274">
        <v>5</v>
      </c>
      <c r="W1274" t="s">
        <v>29</v>
      </c>
    </row>
    <row r="1275" spans="1:23" x14ac:dyDescent="0.3">
      <c r="A1275">
        <v>1312</v>
      </c>
      <c r="B1275" t="s">
        <v>69</v>
      </c>
      <c r="C1275">
        <v>2012</v>
      </c>
      <c r="D1275">
        <f t="shared" ca="1" si="76"/>
        <v>11</v>
      </c>
      <c r="E1275" s="5">
        <v>200000</v>
      </c>
      <c r="F1275">
        <v>104500</v>
      </c>
      <c r="G1275" t="s">
        <v>56</v>
      </c>
      <c r="H1275" t="str">
        <f t="shared" si="77"/>
        <v>West</v>
      </c>
      <c r="I1275" t="s">
        <v>57</v>
      </c>
      <c r="J1275" t="str">
        <f t="shared" si="78"/>
        <v>California</v>
      </c>
      <c r="K1275" t="s">
        <v>859</v>
      </c>
      <c r="L1275" t="str">
        <f t="shared" si="79"/>
        <v>Long Beach</v>
      </c>
      <c r="M1275" t="s">
        <v>22</v>
      </c>
      <c r="N1275" t="str">
        <f>IF(M1275="", "", IFERROR(VLOOKUP(M1275, Data!$A$1:$B$5, 2, 0), "Unkown fuel"))</f>
        <v>very harmful</v>
      </c>
      <c r="O1275" t="s">
        <v>23</v>
      </c>
      <c r="P1275" t="s">
        <v>24</v>
      </c>
      <c r="Q1275" t="s">
        <v>33</v>
      </c>
      <c r="R1275" t="s">
        <v>72</v>
      </c>
      <c r="S1275">
        <v>1399</v>
      </c>
      <c r="T1275" t="s">
        <v>388</v>
      </c>
      <c r="U1275" t="s">
        <v>74</v>
      </c>
      <c r="V1275">
        <v>5</v>
      </c>
      <c r="W1275" t="s">
        <v>29</v>
      </c>
    </row>
    <row r="1276" spans="1:23" x14ac:dyDescent="0.3">
      <c r="A1276">
        <v>1313</v>
      </c>
      <c r="B1276" t="s">
        <v>69</v>
      </c>
      <c r="C1276">
        <v>2018</v>
      </c>
      <c r="D1276">
        <f t="shared" ca="1" si="76"/>
        <v>5</v>
      </c>
      <c r="E1276" s="5">
        <v>950000</v>
      </c>
      <c r="F1276">
        <v>30000</v>
      </c>
      <c r="G1276" t="s">
        <v>56</v>
      </c>
      <c r="H1276" t="str">
        <f t="shared" si="77"/>
        <v>West</v>
      </c>
      <c r="I1276" t="s">
        <v>57</v>
      </c>
      <c r="J1276" t="str">
        <f t="shared" si="78"/>
        <v>California</v>
      </c>
      <c r="K1276" t="s">
        <v>860</v>
      </c>
      <c r="L1276" t="str">
        <f t="shared" si="79"/>
        <v>Manhattan Beach</v>
      </c>
      <c r="M1276" t="s">
        <v>22</v>
      </c>
      <c r="N1276" t="str">
        <f>IF(M1276="", "", IFERROR(VLOOKUP(M1276, Data!$A$1:$B$5, 2, 0), "Unkown fuel"))</f>
        <v>very harmful</v>
      </c>
      <c r="O1276" t="s">
        <v>23</v>
      </c>
      <c r="P1276" t="s">
        <v>24</v>
      </c>
      <c r="Q1276" t="s">
        <v>25</v>
      </c>
      <c r="R1276" t="s">
        <v>47</v>
      </c>
      <c r="S1276">
        <v>1498</v>
      </c>
      <c r="T1276" t="s">
        <v>303</v>
      </c>
      <c r="U1276" t="s">
        <v>238</v>
      </c>
      <c r="V1276">
        <v>5</v>
      </c>
      <c r="W1276" t="s">
        <v>29</v>
      </c>
    </row>
    <row r="1277" spans="1:23" x14ac:dyDescent="0.3">
      <c r="A1277">
        <v>1314</v>
      </c>
      <c r="B1277" t="s">
        <v>75</v>
      </c>
      <c r="C1277">
        <v>2012</v>
      </c>
      <c r="D1277">
        <f t="shared" ca="1" si="76"/>
        <v>11</v>
      </c>
      <c r="E1277" s="5">
        <v>400000</v>
      </c>
      <c r="F1277">
        <v>120000</v>
      </c>
      <c r="G1277" t="s">
        <v>56</v>
      </c>
      <c r="H1277" t="str">
        <f t="shared" si="77"/>
        <v>West</v>
      </c>
      <c r="I1277" t="s">
        <v>57</v>
      </c>
      <c r="J1277" t="str">
        <f t="shared" si="78"/>
        <v>California</v>
      </c>
      <c r="K1277" t="s">
        <v>860</v>
      </c>
      <c r="L1277" t="str">
        <f t="shared" si="79"/>
        <v>Manhattan Beach</v>
      </c>
      <c r="M1277" t="s">
        <v>22</v>
      </c>
      <c r="N1277" t="str">
        <f>IF(M1277="", "", IFERROR(VLOOKUP(M1277, Data!$A$1:$B$5, 2, 0), "Unkown fuel"))</f>
        <v>very harmful</v>
      </c>
      <c r="O1277" t="s">
        <v>23</v>
      </c>
      <c r="P1277" t="s">
        <v>24</v>
      </c>
      <c r="Q1277" t="s">
        <v>42</v>
      </c>
      <c r="R1277" t="s">
        <v>76</v>
      </c>
      <c r="S1277">
        <v>1461</v>
      </c>
      <c r="T1277" t="s">
        <v>77</v>
      </c>
      <c r="U1277" t="s">
        <v>78</v>
      </c>
      <c r="V1277">
        <v>5</v>
      </c>
      <c r="W1277" t="s">
        <v>29</v>
      </c>
    </row>
    <row r="1278" spans="1:23" x14ac:dyDescent="0.3">
      <c r="A1278">
        <v>1315</v>
      </c>
      <c r="B1278" t="s">
        <v>18</v>
      </c>
      <c r="C1278">
        <v>2014</v>
      </c>
      <c r="D1278">
        <f t="shared" ca="1" si="76"/>
        <v>9</v>
      </c>
      <c r="E1278" s="5">
        <v>509999</v>
      </c>
      <c r="F1278">
        <v>100000</v>
      </c>
      <c r="G1278" t="s">
        <v>56</v>
      </c>
      <c r="H1278" t="str">
        <f t="shared" si="77"/>
        <v>West</v>
      </c>
      <c r="I1278" t="s">
        <v>57</v>
      </c>
      <c r="J1278" t="str">
        <f t="shared" si="78"/>
        <v>California</v>
      </c>
      <c r="K1278" t="s">
        <v>860</v>
      </c>
      <c r="L1278" t="str">
        <f t="shared" si="79"/>
        <v>Manhattan Beach</v>
      </c>
      <c r="M1278" t="s">
        <v>22</v>
      </c>
      <c r="N1278" t="str">
        <f>IF(M1278="", "", IFERROR(VLOOKUP(M1278, Data!$A$1:$B$5, 2, 0), "Unkown fuel"))</f>
        <v>very harmful</v>
      </c>
      <c r="O1278" t="s">
        <v>23</v>
      </c>
      <c r="P1278" t="s">
        <v>24</v>
      </c>
      <c r="Q1278" t="s">
        <v>33</v>
      </c>
      <c r="R1278" t="s">
        <v>230</v>
      </c>
      <c r="S1278">
        <v>1248</v>
      </c>
      <c r="T1278" t="s">
        <v>27</v>
      </c>
      <c r="U1278" t="s">
        <v>28</v>
      </c>
      <c r="V1278">
        <v>5</v>
      </c>
      <c r="W1278" t="s">
        <v>29</v>
      </c>
    </row>
    <row r="1279" spans="1:23" x14ac:dyDescent="0.3">
      <c r="A1279">
        <v>1316</v>
      </c>
      <c r="B1279" t="s">
        <v>37</v>
      </c>
      <c r="C1279">
        <v>2008</v>
      </c>
      <c r="D1279">
        <f t="shared" ca="1" si="76"/>
        <v>15</v>
      </c>
      <c r="E1279" s="5">
        <v>375000</v>
      </c>
      <c r="F1279">
        <v>90000</v>
      </c>
      <c r="G1279" t="s">
        <v>56</v>
      </c>
      <c r="H1279" t="str">
        <f t="shared" si="77"/>
        <v>West</v>
      </c>
      <c r="I1279" t="s">
        <v>57</v>
      </c>
      <c r="J1279" t="str">
        <f t="shared" si="78"/>
        <v>California</v>
      </c>
      <c r="K1279" t="s">
        <v>859</v>
      </c>
      <c r="L1279" t="str">
        <f t="shared" si="79"/>
        <v>Long Beach</v>
      </c>
      <c r="M1279" t="s">
        <v>41</v>
      </c>
      <c r="N1279" t="str">
        <f>IF(M1279="", "", IFERROR(VLOOKUP(M1279, Data!$A$1:$B$5, 2, 0), "Unkown fuel"))</f>
        <v>harmful</v>
      </c>
      <c r="O1279" t="s">
        <v>23</v>
      </c>
      <c r="P1279" t="s">
        <v>24</v>
      </c>
      <c r="Q1279" t="s">
        <v>42</v>
      </c>
      <c r="R1279" t="s">
        <v>179</v>
      </c>
      <c r="S1279">
        <v>1799</v>
      </c>
      <c r="T1279" t="s">
        <v>581</v>
      </c>
      <c r="U1279" t="s">
        <v>582</v>
      </c>
      <c r="V1279">
        <v>5</v>
      </c>
      <c r="W1279" t="s">
        <v>29</v>
      </c>
    </row>
    <row r="1280" spans="1:23" x14ac:dyDescent="0.3">
      <c r="A1280">
        <v>1317</v>
      </c>
      <c r="B1280" t="s">
        <v>18</v>
      </c>
      <c r="C1280">
        <v>2005</v>
      </c>
      <c r="D1280">
        <f t="shared" ca="1" si="76"/>
        <v>18</v>
      </c>
      <c r="E1280" s="5">
        <v>150000</v>
      </c>
      <c r="F1280">
        <v>150000</v>
      </c>
      <c r="G1280" t="s">
        <v>56</v>
      </c>
      <c r="H1280" t="str">
        <f t="shared" si="77"/>
        <v>West</v>
      </c>
      <c r="I1280" t="s">
        <v>57</v>
      </c>
      <c r="J1280" t="str">
        <f t="shared" si="78"/>
        <v>California</v>
      </c>
      <c r="K1280" t="s">
        <v>854</v>
      </c>
      <c r="L1280" t="str">
        <f t="shared" si="79"/>
        <v>Los Gatos</v>
      </c>
      <c r="M1280" t="s">
        <v>41</v>
      </c>
      <c r="N1280" t="str">
        <f>IF(M1280="", "", IFERROR(VLOOKUP(M1280, Data!$A$1:$B$5, 2, 0), "Unkown fuel"))</f>
        <v>harmful</v>
      </c>
      <c r="O1280" t="s">
        <v>23</v>
      </c>
      <c r="P1280" t="s">
        <v>24</v>
      </c>
      <c r="Q1280" t="s">
        <v>42</v>
      </c>
      <c r="R1280" t="s">
        <v>85</v>
      </c>
      <c r="S1280">
        <v>998</v>
      </c>
      <c r="T1280" t="s">
        <v>67</v>
      </c>
      <c r="U1280" t="s">
        <v>141</v>
      </c>
      <c r="V1280">
        <v>5</v>
      </c>
      <c r="W1280" t="s">
        <v>29</v>
      </c>
    </row>
    <row r="1281" spans="1:23" x14ac:dyDescent="0.3">
      <c r="A1281">
        <v>1318</v>
      </c>
      <c r="B1281" t="s">
        <v>18</v>
      </c>
      <c r="C1281">
        <v>2006</v>
      </c>
      <c r="D1281">
        <f t="shared" ca="1" si="76"/>
        <v>17</v>
      </c>
      <c r="E1281" s="5">
        <v>75000</v>
      </c>
      <c r="F1281">
        <v>60000</v>
      </c>
      <c r="G1281" t="s">
        <v>56</v>
      </c>
      <c r="H1281" t="str">
        <f t="shared" si="77"/>
        <v>West</v>
      </c>
      <c r="I1281" t="s">
        <v>57</v>
      </c>
      <c r="J1281" t="str">
        <f t="shared" si="78"/>
        <v>California</v>
      </c>
      <c r="K1281" t="s">
        <v>854</v>
      </c>
      <c r="L1281" t="str">
        <f t="shared" si="79"/>
        <v>Los Gatos</v>
      </c>
      <c r="M1281" t="s">
        <v>41</v>
      </c>
      <c r="N1281" t="str">
        <f>IF(M1281="", "", IFERROR(VLOOKUP(M1281, Data!$A$1:$B$5, 2, 0), "Unkown fuel"))</f>
        <v>harmful</v>
      </c>
      <c r="O1281" t="s">
        <v>23</v>
      </c>
      <c r="P1281" t="s">
        <v>154</v>
      </c>
      <c r="Q1281" t="s">
        <v>25</v>
      </c>
      <c r="R1281" t="s">
        <v>85</v>
      </c>
      <c r="S1281">
        <v>998</v>
      </c>
      <c r="T1281" t="s">
        <v>67</v>
      </c>
      <c r="U1281" t="s">
        <v>141</v>
      </c>
      <c r="V1281">
        <v>5</v>
      </c>
      <c r="W1281" t="s">
        <v>29</v>
      </c>
    </row>
    <row r="1282" spans="1:23" x14ac:dyDescent="0.3">
      <c r="A1282">
        <v>1319</v>
      </c>
      <c r="B1282" t="s">
        <v>46</v>
      </c>
      <c r="C1282">
        <v>2015</v>
      </c>
      <c r="D1282">
        <f t="shared" ref="D1282:D1345" ca="1" si="80">TRUNC(YEARFRAC(DATE(C1282,1,1), TODAY(), 1))</f>
        <v>8</v>
      </c>
      <c r="E1282" s="5">
        <v>465000</v>
      </c>
      <c r="F1282">
        <v>50000</v>
      </c>
      <c r="G1282" t="s">
        <v>56</v>
      </c>
      <c r="H1282" t="str">
        <f t="shared" ref="H1282:H1345" si="81">TRIM(G1282)</f>
        <v>West</v>
      </c>
      <c r="I1282" t="s">
        <v>57</v>
      </c>
      <c r="J1282" t="str">
        <f t="shared" ref="J1282:J1345" si="82">TRIM(I1282)</f>
        <v>California</v>
      </c>
      <c r="K1282" t="s">
        <v>854</v>
      </c>
      <c r="L1282" t="str">
        <f t="shared" ref="L1282:L1345" si="83">TRIM(K1282)</f>
        <v>Los Gatos</v>
      </c>
      <c r="M1282" t="s">
        <v>41</v>
      </c>
      <c r="N1282" t="str">
        <f>IF(M1282="", "", IFERROR(VLOOKUP(M1282, Data!$A$1:$B$5, 2, 0), "Unkown fuel"))</f>
        <v>harmful</v>
      </c>
      <c r="O1282" t="s">
        <v>23</v>
      </c>
      <c r="P1282" t="s">
        <v>24</v>
      </c>
      <c r="Q1282" t="s">
        <v>33</v>
      </c>
      <c r="R1282" t="s">
        <v>861</v>
      </c>
      <c r="S1282">
        <v>1396</v>
      </c>
      <c r="T1282" t="s">
        <v>635</v>
      </c>
      <c r="U1282" t="s">
        <v>862</v>
      </c>
      <c r="V1282">
        <v>5</v>
      </c>
      <c r="W1282" t="s">
        <v>29</v>
      </c>
    </row>
    <row r="1283" spans="1:23" x14ac:dyDescent="0.3">
      <c r="A1283">
        <v>1320</v>
      </c>
      <c r="B1283" t="s">
        <v>46</v>
      </c>
      <c r="C1283">
        <v>2019</v>
      </c>
      <c r="D1283">
        <f t="shared" ca="1" si="80"/>
        <v>4</v>
      </c>
      <c r="E1283" s="5">
        <v>700000</v>
      </c>
      <c r="F1283">
        <v>10000</v>
      </c>
      <c r="G1283" t="s">
        <v>56</v>
      </c>
      <c r="H1283" t="str">
        <f t="shared" si="81"/>
        <v>West</v>
      </c>
      <c r="I1283" t="s">
        <v>57</v>
      </c>
      <c r="J1283" t="str">
        <f t="shared" si="82"/>
        <v>California</v>
      </c>
      <c r="K1283" t="s">
        <v>854</v>
      </c>
      <c r="L1283" t="str">
        <f t="shared" si="83"/>
        <v>Los Gatos</v>
      </c>
      <c r="M1283" t="s">
        <v>22</v>
      </c>
      <c r="N1283" t="str">
        <f>IF(M1283="", "", IFERROR(VLOOKUP(M1283, Data!$A$1:$B$5, 2, 0), "Unkown fuel"))</f>
        <v>very harmful</v>
      </c>
      <c r="O1283" t="s">
        <v>23</v>
      </c>
      <c r="P1283" t="s">
        <v>24</v>
      </c>
      <c r="Q1283" t="s">
        <v>25</v>
      </c>
      <c r="R1283" t="s">
        <v>496</v>
      </c>
      <c r="S1283">
        <v>1186</v>
      </c>
      <c r="T1283" t="s">
        <v>466</v>
      </c>
      <c r="U1283" t="s">
        <v>504</v>
      </c>
      <c r="V1283">
        <v>5</v>
      </c>
      <c r="W1283" t="s">
        <v>29</v>
      </c>
    </row>
    <row r="1284" spans="1:23" x14ac:dyDescent="0.3">
      <c r="A1284">
        <v>1321</v>
      </c>
      <c r="B1284" t="s">
        <v>88</v>
      </c>
      <c r="C1284">
        <v>2015</v>
      </c>
      <c r="D1284">
        <f t="shared" ca="1" si="80"/>
        <v>8</v>
      </c>
      <c r="E1284" s="5">
        <v>950000</v>
      </c>
      <c r="F1284">
        <v>120000</v>
      </c>
      <c r="G1284" t="s">
        <v>56</v>
      </c>
      <c r="H1284" t="str">
        <f t="shared" si="81"/>
        <v>West</v>
      </c>
      <c r="I1284" t="s">
        <v>57</v>
      </c>
      <c r="J1284" t="str">
        <f t="shared" si="82"/>
        <v>California</v>
      </c>
      <c r="K1284" t="s">
        <v>855</v>
      </c>
      <c r="L1284" t="str">
        <f t="shared" si="83"/>
        <v>Los Banos</v>
      </c>
      <c r="M1284" t="s">
        <v>22</v>
      </c>
      <c r="N1284" t="str">
        <f>IF(M1284="", "", IFERROR(VLOOKUP(M1284, Data!$A$1:$B$5, 2, 0), "Unkown fuel"))</f>
        <v>very harmful</v>
      </c>
      <c r="O1284" t="s">
        <v>23</v>
      </c>
      <c r="P1284" t="s">
        <v>24</v>
      </c>
      <c r="Q1284" t="s">
        <v>42</v>
      </c>
      <c r="R1284" t="s">
        <v>605</v>
      </c>
      <c r="S1284">
        <v>1997</v>
      </c>
      <c r="T1284" t="s">
        <v>271</v>
      </c>
      <c r="U1284" t="s">
        <v>615</v>
      </c>
      <c r="V1284">
        <v>7</v>
      </c>
      <c r="W1284" t="s">
        <v>29</v>
      </c>
    </row>
    <row r="1285" spans="1:23" x14ac:dyDescent="0.3">
      <c r="A1285">
        <v>1322</v>
      </c>
      <c r="B1285" t="s">
        <v>46</v>
      </c>
      <c r="C1285">
        <v>2017</v>
      </c>
      <c r="D1285">
        <f t="shared" ca="1" si="80"/>
        <v>6</v>
      </c>
      <c r="E1285" s="5">
        <v>610000</v>
      </c>
      <c r="F1285">
        <v>40000</v>
      </c>
      <c r="G1285" t="s">
        <v>56</v>
      </c>
      <c r="H1285" t="str">
        <f t="shared" si="81"/>
        <v>West</v>
      </c>
      <c r="I1285" t="s">
        <v>57</v>
      </c>
      <c r="J1285" t="str">
        <f t="shared" si="82"/>
        <v>California</v>
      </c>
      <c r="K1285" t="s">
        <v>855</v>
      </c>
      <c r="L1285" t="str">
        <f t="shared" si="83"/>
        <v>Los Banos</v>
      </c>
      <c r="M1285" t="s">
        <v>41</v>
      </c>
      <c r="N1285" t="str">
        <f>IF(M1285="", "", IFERROR(VLOOKUP(M1285, Data!$A$1:$B$5, 2, 0), "Unkown fuel"))</f>
        <v>harmful</v>
      </c>
      <c r="O1285" t="s">
        <v>23</v>
      </c>
      <c r="P1285" t="s">
        <v>24</v>
      </c>
      <c r="Q1285" t="s">
        <v>25</v>
      </c>
      <c r="R1285" t="s">
        <v>133</v>
      </c>
      <c r="S1285">
        <v>1197</v>
      </c>
      <c r="T1285" t="s">
        <v>134</v>
      </c>
      <c r="U1285" t="s">
        <v>135</v>
      </c>
      <c r="V1285">
        <v>5</v>
      </c>
      <c r="W1285" t="s">
        <v>29</v>
      </c>
    </row>
    <row r="1286" spans="1:23" x14ac:dyDescent="0.3">
      <c r="A1286">
        <v>1324</v>
      </c>
      <c r="B1286" t="s">
        <v>18</v>
      </c>
      <c r="C1286">
        <v>2014</v>
      </c>
      <c r="D1286">
        <f t="shared" ca="1" si="80"/>
        <v>9</v>
      </c>
      <c r="E1286" s="5">
        <v>235000</v>
      </c>
      <c r="F1286">
        <v>50000</v>
      </c>
      <c r="G1286" t="s">
        <v>56</v>
      </c>
      <c r="H1286" t="str">
        <f t="shared" si="81"/>
        <v>West</v>
      </c>
      <c r="I1286" t="s">
        <v>57</v>
      </c>
      <c r="J1286" t="str">
        <f t="shared" si="82"/>
        <v>California</v>
      </c>
      <c r="K1286" t="s">
        <v>850</v>
      </c>
      <c r="L1286" t="str">
        <f t="shared" si="83"/>
        <v>Los Altos</v>
      </c>
      <c r="M1286" t="s">
        <v>41</v>
      </c>
      <c r="N1286" t="str">
        <f>IF(M1286="", "", IFERROR(VLOOKUP(M1286, Data!$A$1:$B$5, 2, 0), "Unkown fuel"))</f>
        <v>harmful</v>
      </c>
      <c r="O1286" t="s">
        <v>23</v>
      </c>
      <c r="P1286" t="s">
        <v>24</v>
      </c>
      <c r="Q1286" t="s">
        <v>25</v>
      </c>
      <c r="R1286" t="s">
        <v>430</v>
      </c>
      <c r="S1286">
        <v>796</v>
      </c>
      <c r="T1286" t="s">
        <v>118</v>
      </c>
      <c r="U1286" t="s">
        <v>119</v>
      </c>
      <c r="V1286">
        <v>5</v>
      </c>
      <c r="W1286" t="s">
        <v>29</v>
      </c>
    </row>
    <row r="1287" spans="1:23" x14ac:dyDescent="0.3">
      <c r="A1287">
        <v>1325</v>
      </c>
      <c r="B1287" t="s">
        <v>18</v>
      </c>
      <c r="C1287">
        <v>2017</v>
      </c>
      <c r="D1287">
        <f t="shared" ca="1" si="80"/>
        <v>6</v>
      </c>
      <c r="E1287" s="5">
        <v>330000</v>
      </c>
      <c r="F1287">
        <v>90000</v>
      </c>
      <c r="G1287" t="s">
        <v>19</v>
      </c>
      <c r="H1287" t="str">
        <f t="shared" si="81"/>
        <v>East</v>
      </c>
      <c r="I1287" t="s">
        <v>780</v>
      </c>
      <c r="J1287" t="str">
        <f t="shared" si="82"/>
        <v>Maine</v>
      </c>
      <c r="K1287" t="s">
        <v>863</v>
      </c>
      <c r="L1287" t="str">
        <f t="shared" si="83"/>
        <v>Westbrook</v>
      </c>
      <c r="M1287" t="s">
        <v>41</v>
      </c>
      <c r="N1287" t="str">
        <f>IF(M1287="", "", IFERROR(VLOOKUP(M1287, Data!$A$1:$B$5, 2, 0), "Unkown fuel"))</f>
        <v>harmful</v>
      </c>
      <c r="O1287" t="s">
        <v>23</v>
      </c>
      <c r="P1287" t="s">
        <v>24</v>
      </c>
      <c r="Q1287" t="s">
        <v>25</v>
      </c>
      <c r="R1287" t="s">
        <v>267</v>
      </c>
      <c r="S1287">
        <v>1196</v>
      </c>
      <c r="T1287" t="s">
        <v>268</v>
      </c>
      <c r="U1287" t="s">
        <v>269</v>
      </c>
      <c r="V1287">
        <v>5</v>
      </c>
      <c r="W1287" t="s">
        <v>29</v>
      </c>
    </row>
    <row r="1288" spans="1:23" x14ac:dyDescent="0.3">
      <c r="A1288">
        <v>1326</v>
      </c>
      <c r="B1288" t="s">
        <v>296</v>
      </c>
      <c r="C1288">
        <v>2014</v>
      </c>
      <c r="D1288">
        <f t="shared" ca="1" si="80"/>
        <v>9</v>
      </c>
      <c r="E1288" s="5">
        <v>472000</v>
      </c>
      <c r="F1288">
        <v>90000</v>
      </c>
      <c r="G1288" t="s">
        <v>56</v>
      </c>
      <c r="H1288" t="str">
        <f t="shared" si="81"/>
        <v>West</v>
      </c>
      <c r="I1288" t="s">
        <v>57</v>
      </c>
      <c r="J1288" t="str">
        <f t="shared" si="82"/>
        <v>California</v>
      </c>
      <c r="K1288" t="s">
        <v>860</v>
      </c>
      <c r="L1288" t="str">
        <f t="shared" si="83"/>
        <v>Manhattan Beach</v>
      </c>
      <c r="M1288" t="s">
        <v>22</v>
      </c>
      <c r="N1288" t="str">
        <f>IF(M1288="", "", IFERROR(VLOOKUP(M1288, Data!$A$1:$B$5, 2, 0), "Unkown fuel"))</f>
        <v>very harmful</v>
      </c>
      <c r="O1288" t="s">
        <v>23</v>
      </c>
      <c r="P1288" t="s">
        <v>24</v>
      </c>
      <c r="Q1288" t="s">
        <v>25</v>
      </c>
      <c r="R1288" t="s">
        <v>297</v>
      </c>
      <c r="S1288">
        <v>1461</v>
      </c>
      <c r="T1288" t="s">
        <v>298</v>
      </c>
      <c r="U1288" t="s">
        <v>299</v>
      </c>
      <c r="V1288">
        <v>5</v>
      </c>
      <c r="W1288" t="s">
        <v>29</v>
      </c>
    </row>
    <row r="1289" spans="1:23" x14ac:dyDescent="0.3">
      <c r="A1289">
        <v>1327</v>
      </c>
      <c r="B1289" t="s">
        <v>18</v>
      </c>
      <c r="C1289">
        <v>2019</v>
      </c>
      <c r="D1289">
        <f t="shared" ca="1" si="80"/>
        <v>4</v>
      </c>
      <c r="E1289" s="5">
        <v>585000</v>
      </c>
      <c r="F1289">
        <v>10000</v>
      </c>
      <c r="G1289" t="s">
        <v>56</v>
      </c>
      <c r="H1289" t="str">
        <f t="shared" si="81"/>
        <v>West</v>
      </c>
      <c r="I1289" t="s">
        <v>57</v>
      </c>
      <c r="J1289" t="str">
        <f t="shared" si="82"/>
        <v>California</v>
      </c>
      <c r="K1289" t="s">
        <v>860</v>
      </c>
      <c r="L1289" t="str">
        <f t="shared" si="83"/>
        <v>Manhattan Beach</v>
      </c>
      <c r="M1289" t="s">
        <v>41</v>
      </c>
      <c r="N1289" t="str">
        <f>IF(M1289="", "", IFERROR(VLOOKUP(M1289, Data!$A$1:$B$5, 2, 0), "Unkown fuel"))</f>
        <v>harmful</v>
      </c>
      <c r="O1289" t="s">
        <v>23</v>
      </c>
      <c r="P1289" t="s">
        <v>24</v>
      </c>
      <c r="Q1289" t="s">
        <v>25</v>
      </c>
      <c r="R1289" t="s">
        <v>264</v>
      </c>
      <c r="S1289">
        <v>1197</v>
      </c>
      <c r="T1289" t="s">
        <v>265</v>
      </c>
      <c r="U1289" t="s">
        <v>266</v>
      </c>
      <c r="V1289">
        <v>5</v>
      </c>
      <c r="W1289" t="s">
        <v>29</v>
      </c>
    </row>
    <row r="1290" spans="1:23" x14ac:dyDescent="0.3">
      <c r="A1290">
        <v>1328</v>
      </c>
      <c r="B1290" t="s">
        <v>88</v>
      </c>
      <c r="C1290">
        <v>2018</v>
      </c>
      <c r="D1290">
        <f t="shared" ca="1" si="80"/>
        <v>5</v>
      </c>
      <c r="E1290" s="5">
        <v>500000</v>
      </c>
      <c r="F1290">
        <v>10000</v>
      </c>
      <c r="G1290" t="s">
        <v>56</v>
      </c>
      <c r="H1290" t="str">
        <f t="shared" si="81"/>
        <v>West</v>
      </c>
      <c r="I1290" t="s">
        <v>57</v>
      </c>
      <c r="J1290" t="str">
        <f t="shared" si="82"/>
        <v>California</v>
      </c>
      <c r="K1290" t="s">
        <v>854</v>
      </c>
      <c r="L1290" t="str">
        <f t="shared" si="83"/>
        <v>Los Gatos</v>
      </c>
      <c r="M1290" t="s">
        <v>22</v>
      </c>
      <c r="N1290" t="str">
        <f>IF(M1290="", "", IFERROR(VLOOKUP(M1290, Data!$A$1:$B$5, 2, 0), "Unkown fuel"))</f>
        <v>very harmful</v>
      </c>
      <c r="O1290" t="s">
        <v>23</v>
      </c>
      <c r="P1290" t="s">
        <v>24</v>
      </c>
      <c r="Q1290" t="s">
        <v>25</v>
      </c>
      <c r="R1290" t="s">
        <v>567</v>
      </c>
      <c r="S1290">
        <v>909</v>
      </c>
      <c r="T1290" t="s">
        <v>864</v>
      </c>
      <c r="U1290" t="s">
        <v>865</v>
      </c>
      <c r="V1290">
        <v>8</v>
      </c>
      <c r="W1290" t="s">
        <v>29</v>
      </c>
    </row>
    <row r="1291" spans="1:23" x14ac:dyDescent="0.3">
      <c r="A1291">
        <v>1329</v>
      </c>
      <c r="B1291" t="s">
        <v>18</v>
      </c>
      <c r="C1291">
        <v>2019</v>
      </c>
      <c r="D1291">
        <f t="shared" ca="1" si="80"/>
        <v>4</v>
      </c>
      <c r="E1291" s="5">
        <v>360000</v>
      </c>
      <c r="F1291">
        <v>27000</v>
      </c>
      <c r="G1291" t="s">
        <v>56</v>
      </c>
      <c r="H1291" t="str">
        <f t="shared" si="81"/>
        <v>West</v>
      </c>
      <c r="I1291" t="s">
        <v>57</v>
      </c>
      <c r="J1291" t="str">
        <f t="shared" si="82"/>
        <v>California</v>
      </c>
      <c r="K1291" t="s">
        <v>860</v>
      </c>
      <c r="L1291" t="str">
        <f t="shared" si="83"/>
        <v>Manhattan Beach</v>
      </c>
      <c r="M1291" t="s">
        <v>41</v>
      </c>
      <c r="N1291" t="str">
        <f>IF(M1291="", "", IFERROR(VLOOKUP(M1291, Data!$A$1:$B$5, 2, 0), "Unkown fuel"))</f>
        <v>harmful</v>
      </c>
      <c r="O1291" t="s">
        <v>23</v>
      </c>
      <c r="P1291" t="s">
        <v>24</v>
      </c>
      <c r="Q1291" t="s">
        <v>25</v>
      </c>
      <c r="R1291" t="s">
        <v>140</v>
      </c>
      <c r="S1291">
        <v>998</v>
      </c>
      <c r="T1291" t="s">
        <v>166</v>
      </c>
      <c r="U1291" t="s">
        <v>141</v>
      </c>
      <c r="V1291">
        <v>5</v>
      </c>
      <c r="W1291" t="s">
        <v>29</v>
      </c>
    </row>
    <row r="1292" spans="1:23" x14ac:dyDescent="0.3">
      <c r="A1292">
        <v>1330</v>
      </c>
      <c r="B1292" t="s">
        <v>18</v>
      </c>
      <c r="C1292">
        <v>2016</v>
      </c>
      <c r="D1292">
        <f t="shared" ca="1" si="80"/>
        <v>7</v>
      </c>
      <c r="E1292" s="5">
        <v>649000</v>
      </c>
      <c r="F1292">
        <v>70000</v>
      </c>
      <c r="G1292" t="s">
        <v>56</v>
      </c>
      <c r="H1292" t="str">
        <f t="shared" si="81"/>
        <v>West</v>
      </c>
      <c r="I1292" t="s">
        <v>57</v>
      </c>
      <c r="J1292" t="str">
        <f t="shared" si="82"/>
        <v>California</v>
      </c>
      <c r="K1292" t="s">
        <v>860</v>
      </c>
      <c r="L1292" t="str">
        <f t="shared" si="83"/>
        <v>Manhattan Beach</v>
      </c>
      <c r="M1292" t="s">
        <v>22</v>
      </c>
      <c r="N1292" t="str">
        <f>IF(M1292="", "", IFERROR(VLOOKUP(M1292, Data!$A$1:$B$5, 2, 0), "Unkown fuel"))</f>
        <v>very harmful</v>
      </c>
      <c r="O1292" t="s">
        <v>23</v>
      </c>
      <c r="P1292" t="s">
        <v>24</v>
      </c>
      <c r="Q1292" t="s">
        <v>25</v>
      </c>
      <c r="R1292" t="s">
        <v>106</v>
      </c>
      <c r="S1292">
        <v>1248</v>
      </c>
      <c r="T1292" t="s">
        <v>27</v>
      </c>
      <c r="U1292" t="s">
        <v>28</v>
      </c>
      <c r="V1292">
        <v>5</v>
      </c>
      <c r="W1292" t="s">
        <v>29</v>
      </c>
    </row>
    <row r="1293" spans="1:23" x14ac:dyDescent="0.3">
      <c r="A1293">
        <v>1331</v>
      </c>
      <c r="B1293" t="s">
        <v>18</v>
      </c>
      <c r="C1293">
        <v>2017</v>
      </c>
      <c r="D1293">
        <f t="shared" ca="1" si="80"/>
        <v>6</v>
      </c>
      <c r="E1293" s="5">
        <v>200000</v>
      </c>
      <c r="F1293">
        <v>50000</v>
      </c>
      <c r="G1293" t="s">
        <v>19</v>
      </c>
      <c r="H1293" t="str">
        <f t="shared" si="81"/>
        <v>East</v>
      </c>
      <c r="I1293" t="s">
        <v>786</v>
      </c>
      <c r="J1293" t="str">
        <f t="shared" si="82"/>
        <v>New Jersey</v>
      </c>
      <c r="K1293" t="s">
        <v>866</v>
      </c>
      <c r="L1293" t="str">
        <f t="shared" si="83"/>
        <v>Newark</v>
      </c>
      <c r="M1293" t="s">
        <v>41</v>
      </c>
      <c r="N1293" t="str">
        <f>IF(M1293="", "", IFERROR(VLOOKUP(M1293, Data!$A$1:$B$5, 2, 0), "Unkown fuel"))</f>
        <v>harmful</v>
      </c>
      <c r="O1293" t="s">
        <v>23</v>
      </c>
      <c r="P1293" t="s">
        <v>24</v>
      </c>
      <c r="Q1293" t="s">
        <v>25</v>
      </c>
      <c r="R1293" t="s">
        <v>127</v>
      </c>
      <c r="S1293">
        <v>796</v>
      </c>
      <c r="T1293" t="s">
        <v>128</v>
      </c>
      <c r="U1293" t="s">
        <v>64</v>
      </c>
      <c r="V1293">
        <v>5</v>
      </c>
      <c r="W1293" t="s">
        <v>29</v>
      </c>
    </row>
    <row r="1294" spans="1:23" x14ac:dyDescent="0.3">
      <c r="A1294">
        <v>1333</v>
      </c>
      <c r="B1294" t="s">
        <v>46</v>
      </c>
      <c r="C1294">
        <v>2014</v>
      </c>
      <c r="D1294">
        <f t="shared" ca="1" si="80"/>
        <v>9</v>
      </c>
      <c r="E1294" s="5">
        <v>400000</v>
      </c>
      <c r="F1294">
        <v>110000</v>
      </c>
      <c r="G1294" t="s">
        <v>19</v>
      </c>
      <c r="H1294" t="str">
        <f t="shared" si="81"/>
        <v>East</v>
      </c>
      <c r="I1294" t="s">
        <v>789</v>
      </c>
      <c r="J1294" t="str">
        <f t="shared" si="82"/>
        <v>Connecticut</v>
      </c>
      <c r="K1294" t="s">
        <v>867</v>
      </c>
      <c r="L1294" t="str">
        <f t="shared" si="83"/>
        <v>Norwich</v>
      </c>
      <c r="M1294" t="s">
        <v>22</v>
      </c>
      <c r="N1294" t="str">
        <f>IF(M1294="", "", IFERROR(VLOOKUP(M1294, Data!$A$1:$B$5, 2, 0), "Unkown fuel"))</f>
        <v>very harmful</v>
      </c>
      <c r="O1294" t="s">
        <v>23</v>
      </c>
      <c r="P1294" t="s">
        <v>24</v>
      </c>
      <c r="Q1294" t="s">
        <v>25</v>
      </c>
      <c r="R1294" t="s">
        <v>496</v>
      </c>
      <c r="S1294">
        <v>1120</v>
      </c>
      <c r="T1294" t="s">
        <v>458</v>
      </c>
      <c r="U1294" t="s">
        <v>497</v>
      </c>
      <c r="V1294">
        <v>5</v>
      </c>
      <c r="W1294" t="s">
        <v>29</v>
      </c>
    </row>
    <row r="1295" spans="1:23" x14ac:dyDescent="0.3">
      <c r="A1295">
        <v>1334</v>
      </c>
      <c r="B1295" t="s">
        <v>18</v>
      </c>
      <c r="C1295">
        <v>2015</v>
      </c>
      <c r="D1295">
        <f t="shared" ca="1" si="80"/>
        <v>8</v>
      </c>
      <c r="E1295" s="5">
        <v>250000</v>
      </c>
      <c r="F1295">
        <v>100000</v>
      </c>
      <c r="G1295" t="s">
        <v>56</v>
      </c>
      <c r="H1295" t="str">
        <f t="shared" si="81"/>
        <v>West</v>
      </c>
      <c r="I1295" t="s">
        <v>57</v>
      </c>
      <c r="J1295" t="str">
        <f t="shared" si="82"/>
        <v>California</v>
      </c>
      <c r="K1295" t="s">
        <v>854</v>
      </c>
      <c r="L1295" t="str">
        <f t="shared" si="83"/>
        <v>Los Gatos</v>
      </c>
      <c r="M1295" t="s">
        <v>22</v>
      </c>
      <c r="N1295" t="str">
        <f>IF(M1295="", "", IFERROR(VLOOKUP(M1295, Data!$A$1:$B$5, 2, 0), "Unkown fuel"))</f>
        <v>very harmful</v>
      </c>
      <c r="O1295" t="s">
        <v>23</v>
      </c>
      <c r="P1295" t="s">
        <v>24</v>
      </c>
      <c r="Q1295" t="s">
        <v>33</v>
      </c>
      <c r="R1295" t="s">
        <v>577</v>
      </c>
      <c r="S1295">
        <v>793</v>
      </c>
      <c r="T1295" t="s">
        <v>578</v>
      </c>
      <c r="U1295" t="s">
        <v>579</v>
      </c>
      <c r="V1295">
        <v>5</v>
      </c>
      <c r="W1295" t="s">
        <v>29</v>
      </c>
    </row>
    <row r="1296" spans="1:23" x14ac:dyDescent="0.3">
      <c r="A1296">
        <v>1335</v>
      </c>
      <c r="B1296" t="s">
        <v>88</v>
      </c>
      <c r="C1296">
        <v>2018</v>
      </c>
      <c r="D1296">
        <f t="shared" ca="1" si="80"/>
        <v>5</v>
      </c>
      <c r="E1296" s="5">
        <v>1200000</v>
      </c>
      <c r="F1296">
        <v>50000</v>
      </c>
      <c r="G1296" t="s">
        <v>124</v>
      </c>
      <c r="H1296" t="str">
        <f t="shared" si="81"/>
        <v>South</v>
      </c>
      <c r="I1296" t="s">
        <v>196</v>
      </c>
      <c r="J1296" t="str">
        <f t="shared" si="82"/>
        <v>Florida</v>
      </c>
      <c r="K1296" t="s">
        <v>868</v>
      </c>
      <c r="L1296" t="str">
        <f t="shared" si="83"/>
        <v>Miramar</v>
      </c>
      <c r="M1296" t="s">
        <v>22</v>
      </c>
      <c r="N1296" t="str">
        <f>IF(M1296="", "", IFERROR(VLOOKUP(M1296, Data!$A$1:$B$5, 2, 0), "Unkown fuel"))</f>
        <v>very harmful</v>
      </c>
      <c r="O1296" t="s">
        <v>23</v>
      </c>
      <c r="P1296" t="s">
        <v>24</v>
      </c>
      <c r="Q1296" t="s">
        <v>25</v>
      </c>
      <c r="R1296" t="s">
        <v>60</v>
      </c>
      <c r="S1296">
        <v>1497</v>
      </c>
      <c r="T1296" t="s">
        <v>462</v>
      </c>
      <c r="U1296" t="s">
        <v>463</v>
      </c>
      <c r="V1296">
        <v>7</v>
      </c>
      <c r="W1296" t="s">
        <v>29</v>
      </c>
    </row>
    <row r="1297" spans="1:23" x14ac:dyDescent="0.3">
      <c r="A1297">
        <v>1336</v>
      </c>
      <c r="B1297" t="s">
        <v>18</v>
      </c>
      <c r="C1297">
        <v>2009</v>
      </c>
      <c r="D1297">
        <f t="shared" ca="1" si="80"/>
        <v>14</v>
      </c>
      <c r="E1297" s="5">
        <v>250000</v>
      </c>
      <c r="F1297">
        <v>105000</v>
      </c>
      <c r="G1297" t="s">
        <v>124</v>
      </c>
      <c r="H1297" t="str">
        <f t="shared" si="81"/>
        <v>South</v>
      </c>
      <c r="I1297" t="s">
        <v>196</v>
      </c>
      <c r="J1297" t="str">
        <f t="shared" si="82"/>
        <v>Florida</v>
      </c>
      <c r="K1297" t="s">
        <v>868</v>
      </c>
      <c r="L1297" t="str">
        <f t="shared" si="83"/>
        <v>Miramar</v>
      </c>
      <c r="M1297" t="s">
        <v>22</v>
      </c>
      <c r="N1297" t="str">
        <f>IF(M1297="", "", IFERROR(VLOOKUP(M1297, Data!$A$1:$B$5, 2, 0), "Unkown fuel"))</f>
        <v>very harmful</v>
      </c>
      <c r="O1297" t="s">
        <v>23</v>
      </c>
      <c r="P1297" t="s">
        <v>24</v>
      </c>
      <c r="Q1297" t="s">
        <v>33</v>
      </c>
      <c r="R1297" t="s">
        <v>159</v>
      </c>
      <c r="S1297">
        <v>1248</v>
      </c>
      <c r="T1297" t="s">
        <v>393</v>
      </c>
      <c r="U1297" t="s">
        <v>28</v>
      </c>
      <c r="V1297">
        <v>5</v>
      </c>
      <c r="W1297" t="s">
        <v>29</v>
      </c>
    </row>
    <row r="1298" spans="1:23" x14ac:dyDescent="0.3">
      <c r="A1298">
        <v>1337</v>
      </c>
      <c r="B1298" t="s">
        <v>65</v>
      </c>
      <c r="C1298">
        <v>2013</v>
      </c>
      <c r="D1298">
        <f t="shared" ca="1" si="80"/>
        <v>10</v>
      </c>
      <c r="E1298" s="5">
        <v>819999</v>
      </c>
      <c r="F1298">
        <v>110000</v>
      </c>
      <c r="G1298" t="s">
        <v>124</v>
      </c>
      <c r="H1298" t="str">
        <f t="shared" si="81"/>
        <v>South</v>
      </c>
      <c r="I1298" t="s">
        <v>196</v>
      </c>
      <c r="J1298" t="str">
        <f t="shared" si="82"/>
        <v>Florida</v>
      </c>
      <c r="K1298" t="s">
        <v>868</v>
      </c>
      <c r="L1298" t="str">
        <f t="shared" si="83"/>
        <v>Miramar</v>
      </c>
      <c r="M1298" t="s">
        <v>22</v>
      </c>
      <c r="N1298" t="str">
        <f>IF(M1298="", "", IFERROR(VLOOKUP(M1298, Data!$A$1:$B$5, 2, 0), "Unkown fuel"))</f>
        <v>very harmful</v>
      </c>
      <c r="O1298" t="s">
        <v>23</v>
      </c>
      <c r="P1298" t="s">
        <v>24</v>
      </c>
      <c r="Q1298" t="s">
        <v>25</v>
      </c>
      <c r="R1298" t="s">
        <v>170</v>
      </c>
      <c r="S1298">
        <v>2494</v>
      </c>
      <c r="T1298" t="s">
        <v>190</v>
      </c>
      <c r="U1298" t="s">
        <v>191</v>
      </c>
      <c r="V1298">
        <v>8</v>
      </c>
      <c r="W1298" t="s">
        <v>29</v>
      </c>
    </row>
    <row r="1299" spans="1:23" x14ac:dyDescent="0.3">
      <c r="A1299">
        <v>1338</v>
      </c>
      <c r="B1299" t="s">
        <v>88</v>
      </c>
      <c r="C1299">
        <v>2014</v>
      </c>
      <c r="D1299">
        <f t="shared" ca="1" si="80"/>
        <v>9</v>
      </c>
      <c r="E1299" s="5">
        <v>800000</v>
      </c>
      <c r="F1299">
        <v>60000</v>
      </c>
      <c r="G1299" t="s">
        <v>124</v>
      </c>
      <c r="H1299" t="str">
        <f t="shared" si="81"/>
        <v>South</v>
      </c>
      <c r="I1299" t="s">
        <v>196</v>
      </c>
      <c r="J1299" t="str">
        <f t="shared" si="82"/>
        <v>Florida</v>
      </c>
      <c r="K1299" t="s">
        <v>868</v>
      </c>
      <c r="L1299" t="str">
        <f t="shared" si="83"/>
        <v>Miramar</v>
      </c>
      <c r="M1299" t="s">
        <v>22</v>
      </c>
      <c r="N1299" t="str">
        <f>IF(M1299="", "", IFERROR(VLOOKUP(M1299, Data!$A$1:$B$5, 2, 0), "Unkown fuel"))</f>
        <v>very harmful</v>
      </c>
      <c r="O1299" t="s">
        <v>23</v>
      </c>
      <c r="P1299" t="s">
        <v>24</v>
      </c>
      <c r="Q1299" t="s">
        <v>33</v>
      </c>
      <c r="R1299" t="s">
        <v>282</v>
      </c>
      <c r="S1299">
        <v>2179</v>
      </c>
      <c r="T1299" t="s">
        <v>446</v>
      </c>
      <c r="U1299" t="s">
        <v>447</v>
      </c>
      <c r="V1299">
        <v>7</v>
      </c>
      <c r="W1299" t="s">
        <v>29</v>
      </c>
    </row>
    <row r="1300" spans="1:23" x14ac:dyDescent="0.3">
      <c r="A1300">
        <v>1339</v>
      </c>
      <c r="B1300" t="s">
        <v>69</v>
      </c>
      <c r="C1300">
        <v>2013</v>
      </c>
      <c r="D1300">
        <f t="shared" ca="1" si="80"/>
        <v>10</v>
      </c>
      <c r="E1300" s="5">
        <v>429000</v>
      </c>
      <c r="F1300">
        <v>49102</v>
      </c>
      <c r="G1300" t="s">
        <v>56</v>
      </c>
      <c r="H1300" t="str">
        <f t="shared" si="81"/>
        <v>West</v>
      </c>
      <c r="I1300" t="s">
        <v>869</v>
      </c>
      <c r="J1300" t="str">
        <f t="shared" si="82"/>
        <v>Idaho</v>
      </c>
      <c r="K1300" t="s">
        <v>870</v>
      </c>
      <c r="L1300" t="str">
        <f t="shared" si="83"/>
        <v>Boise</v>
      </c>
      <c r="M1300" t="s">
        <v>41</v>
      </c>
      <c r="N1300" t="str">
        <f>IF(M1300="", "", IFERROR(VLOOKUP(M1300, Data!$A$1:$B$5, 2, 0), "Unkown fuel"))</f>
        <v>harmful</v>
      </c>
      <c r="O1300" t="s">
        <v>158</v>
      </c>
      <c r="P1300" t="s">
        <v>24</v>
      </c>
      <c r="Q1300" t="s">
        <v>33</v>
      </c>
      <c r="R1300" t="s">
        <v>871</v>
      </c>
      <c r="S1300">
        <v>999</v>
      </c>
      <c r="T1300" t="s">
        <v>872</v>
      </c>
      <c r="U1300" t="s">
        <v>873</v>
      </c>
      <c r="V1300">
        <v>5</v>
      </c>
      <c r="W1300" t="s">
        <v>29</v>
      </c>
    </row>
    <row r="1301" spans="1:23" x14ac:dyDescent="0.3">
      <c r="A1301">
        <v>1340</v>
      </c>
      <c r="B1301" t="s">
        <v>46</v>
      </c>
      <c r="C1301">
        <v>2010</v>
      </c>
      <c r="D1301">
        <f t="shared" ca="1" si="80"/>
        <v>13</v>
      </c>
      <c r="E1301" s="5">
        <v>150000</v>
      </c>
      <c r="F1301">
        <v>60000</v>
      </c>
      <c r="G1301" t="s">
        <v>124</v>
      </c>
      <c r="H1301" t="str">
        <f t="shared" si="81"/>
        <v>South</v>
      </c>
      <c r="I1301" t="s">
        <v>196</v>
      </c>
      <c r="J1301" t="str">
        <f t="shared" si="82"/>
        <v>Florida</v>
      </c>
      <c r="K1301" t="s">
        <v>868</v>
      </c>
      <c r="L1301" t="str">
        <f t="shared" si="83"/>
        <v>Miramar</v>
      </c>
      <c r="M1301" t="s">
        <v>41</v>
      </c>
      <c r="N1301" t="str">
        <f>IF(M1301="", "", IFERROR(VLOOKUP(M1301, Data!$A$1:$B$5, 2, 0), "Unkown fuel"))</f>
        <v>harmful</v>
      </c>
      <c r="O1301" t="s">
        <v>23</v>
      </c>
      <c r="P1301" t="s">
        <v>24</v>
      </c>
      <c r="Q1301" t="s">
        <v>42</v>
      </c>
      <c r="R1301" t="s">
        <v>308</v>
      </c>
      <c r="S1301">
        <v>1086</v>
      </c>
      <c r="T1301" t="s">
        <v>309</v>
      </c>
      <c r="U1301" t="s">
        <v>310</v>
      </c>
      <c r="V1301">
        <v>5</v>
      </c>
      <c r="W1301" t="s">
        <v>29</v>
      </c>
    </row>
    <row r="1302" spans="1:23" x14ac:dyDescent="0.3">
      <c r="A1302">
        <v>1342</v>
      </c>
      <c r="B1302" t="s">
        <v>120</v>
      </c>
      <c r="C1302">
        <v>2012</v>
      </c>
      <c r="D1302">
        <f t="shared" ca="1" si="80"/>
        <v>11</v>
      </c>
      <c r="E1302" s="5">
        <v>170000</v>
      </c>
      <c r="F1302">
        <v>90000</v>
      </c>
      <c r="G1302" t="s">
        <v>124</v>
      </c>
      <c r="H1302" t="str">
        <f t="shared" si="81"/>
        <v>South</v>
      </c>
      <c r="I1302" t="s">
        <v>196</v>
      </c>
      <c r="J1302" t="str">
        <f t="shared" si="82"/>
        <v>Florida</v>
      </c>
      <c r="K1302" t="s">
        <v>868</v>
      </c>
      <c r="L1302" t="str">
        <f t="shared" si="83"/>
        <v>Miramar</v>
      </c>
      <c r="M1302" t="s">
        <v>22</v>
      </c>
      <c r="N1302" t="str">
        <f>IF(M1302="", "", IFERROR(VLOOKUP(M1302, Data!$A$1:$B$5, 2, 0), "Unkown fuel"))</f>
        <v>very harmful</v>
      </c>
      <c r="O1302" t="s">
        <v>23</v>
      </c>
      <c r="P1302" t="s">
        <v>24</v>
      </c>
      <c r="Q1302" t="s">
        <v>25</v>
      </c>
      <c r="R1302" t="s">
        <v>583</v>
      </c>
      <c r="S1302">
        <v>936</v>
      </c>
      <c r="T1302" t="s">
        <v>584</v>
      </c>
      <c r="U1302" t="s">
        <v>585</v>
      </c>
      <c r="V1302">
        <v>5</v>
      </c>
      <c r="W1302" t="s">
        <v>29</v>
      </c>
    </row>
    <row r="1303" spans="1:23" x14ac:dyDescent="0.3">
      <c r="A1303">
        <v>1343</v>
      </c>
      <c r="B1303" t="s">
        <v>37</v>
      </c>
      <c r="C1303">
        <v>2014</v>
      </c>
      <c r="D1303">
        <f t="shared" ca="1" si="80"/>
        <v>9</v>
      </c>
      <c r="E1303" s="5">
        <v>335000</v>
      </c>
      <c r="F1303">
        <v>33033</v>
      </c>
      <c r="G1303" t="s">
        <v>56</v>
      </c>
      <c r="H1303" t="str">
        <f t="shared" si="81"/>
        <v>West</v>
      </c>
      <c r="I1303" t="s">
        <v>869</v>
      </c>
      <c r="J1303" t="str">
        <f t="shared" si="82"/>
        <v>Idaho</v>
      </c>
      <c r="K1303" t="s">
        <v>870</v>
      </c>
      <c r="L1303" t="str">
        <f t="shared" si="83"/>
        <v>Boise</v>
      </c>
      <c r="M1303" t="s">
        <v>41</v>
      </c>
      <c r="N1303" t="str">
        <f>IF(M1303="", "", IFERROR(VLOOKUP(M1303, Data!$A$1:$B$5, 2, 0), "Unkown fuel"))</f>
        <v>harmful</v>
      </c>
      <c r="O1303" t="s">
        <v>158</v>
      </c>
      <c r="P1303" t="s">
        <v>24</v>
      </c>
      <c r="Q1303" t="s">
        <v>25</v>
      </c>
      <c r="R1303" t="s">
        <v>418</v>
      </c>
      <c r="S1303">
        <v>1198</v>
      </c>
      <c r="T1303" t="s">
        <v>219</v>
      </c>
      <c r="U1303" t="s">
        <v>312</v>
      </c>
      <c r="V1303">
        <v>5</v>
      </c>
      <c r="W1303" t="s">
        <v>29</v>
      </c>
    </row>
    <row r="1304" spans="1:23" x14ac:dyDescent="0.3">
      <c r="A1304">
        <v>1344</v>
      </c>
      <c r="B1304" t="s">
        <v>46</v>
      </c>
      <c r="C1304">
        <v>2015</v>
      </c>
      <c r="D1304">
        <f t="shared" ca="1" si="80"/>
        <v>8</v>
      </c>
      <c r="E1304" s="5">
        <v>465000</v>
      </c>
      <c r="F1304">
        <v>63063</v>
      </c>
      <c r="G1304" t="s">
        <v>56</v>
      </c>
      <c r="H1304" t="str">
        <f t="shared" si="81"/>
        <v>West</v>
      </c>
      <c r="I1304" t="s">
        <v>869</v>
      </c>
      <c r="J1304" t="str">
        <f t="shared" si="82"/>
        <v>Idaho</v>
      </c>
      <c r="K1304" t="s">
        <v>870</v>
      </c>
      <c r="L1304" t="str">
        <f t="shared" si="83"/>
        <v>Boise</v>
      </c>
      <c r="M1304" t="s">
        <v>41</v>
      </c>
      <c r="N1304" t="str">
        <f>IF(M1304="", "", IFERROR(VLOOKUP(M1304, Data!$A$1:$B$5, 2, 0), "Unkown fuel"))</f>
        <v>harmful</v>
      </c>
      <c r="O1304" t="s">
        <v>158</v>
      </c>
      <c r="P1304" t="s">
        <v>154</v>
      </c>
      <c r="Q1304" t="s">
        <v>25</v>
      </c>
      <c r="R1304" t="s">
        <v>85</v>
      </c>
      <c r="S1304">
        <v>1197</v>
      </c>
      <c r="T1304" t="s">
        <v>90</v>
      </c>
      <c r="U1304" t="s">
        <v>261</v>
      </c>
      <c r="V1304">
        <v>5</v>
      </c>
      <c r="W1304" t="s">
        <v>29</v>
      </c>
    </row>
    <row r="1305" spans="1:23" x14ac:dyDescent="0.3">
      <c r="A1305">
        <v>1345</v>
      </c>
      <c r="B1305" t="s">
        <v>75</v>
      </c>
      <c r="C1305">
        <v>2013</v>
      </c>
      <c r="D1305">
        <f t="shared" ca="1" si="80"/>
        <v>10</v>
      </c>
      <c r="E1305" s="5">
        <v>360000</v>
      </c>
      <c r="F1305">
        <v>81000</v>
      </c>
      <c r="G1305" t="s">
        <v>124</v>
      </c>
      <c r="H1305" t="str">
        <f t="shared" si="81"/>
        <v>South</v>
      </c>
      <c r="I1305" t="s">
        <v>196</v>
      </c>
      <c r="J1305" t="str">
        <f t="shared" si="82"/>
        <v>Florida</v>
      </c>
      <c r="K1305" t="s">
        <v>868</v>
      </c>
      <c r="L1305" t="str">
        <f t="shared" si="83"/>
        <v>Miramar</v>
      </c>
      <c r="M1305" t="s">
        <v>22</v>
      </c>
      <c r="N1305" t="str">
        <f>IF(M1305="", "", IFERROR(VLOOKUP(M1305, Data!$A$1:$B$5, 2, 0), "Unkown fuel"))</f>
        <v>very harmful</v>
      </c>
      <c r="O1305" t="s">
        <v>23</v>
      </c>
      <c r="P1305" t="s">
        <v>24</v>
      </c>
      <c r="Q1305" t="s">
        <v>33</v>
      </c>
      <c r="R1305" t="s">
        <v>76</v>
      </c>
      <c r="S1305">
        <v>1461</v>
      </c>
      <c r="T1305" t="s">
        <v>77</v>
      </c>
      <c r="U1305" t="s">
        <v>78</v>
      </c>
      <c r="V1305">
        <v>5</v>
      </c>
      <c r="W1305" t="s">
        <v>29</v>
      </c>
    </row>
    <row r="1306" spans="1:23" x14ac:dyDescent="0.3">
      <c r="A1306">
        <v>1346</v>
      </c>
      <c r="B1306" t="s">
        <v>46</v>
      </c>
      <c r="C1306">
        <v>2018</v>
      </c>
      <c r="D1306">
        <f t="shared" ca="1" si="80"/>
        <v>5</v>
      </c>
      <c r="E1306" s="5">
        <v>570000</v>
      </c>
      <c r="F1306">
        <v>80000</v>
      </c>
      <c r="G1306" t="s">
        <v>56</v>
      </c>
      <c r="H1306" t="str">
        <f t="shared" si="81"/>
        <v>West</v>
      </c>
      <c r="I1306" t="s">
        <v>57</v>
      </c>
      <c r="J1306" t="str">
        <f t="shared" si="82"/>
        <v>California</v>
      </c>
      <c r="K1306" t="s">
        <v>874</v>
      </c>
      <c r="L1306" t="str">
        <f t="shared" si="83"/>
        <v>Lemon Grove</v>
      </c>
      <c r="M1306" t="s">
        <v>22</v>
      </c>
      <c r="N1306" t="str">
        <f>IF(M1306="", "", IFERROR(VLOOKUP(M1306, Data!$A$1:$B$5, 2, 0), "Unkown fuel"))</f>
        <v>very harmful</v>
      </c>
      <c r="O1306" t="s">
        <v>23</v>
      </c>
      <c r="P1306" t="s">
        <v>24</v>
      </c>
      <c r="Q1306" t="s">
        <v>25</v>
      </c>
      <c r="R1306" t="s">
        <v>465</v>
      </c>
      <c r="S1306">
        <v>1186</v>
      </c>
      <c r="T1306" t="s">
        <v>466</v>
      </c>
      <c r="U1306" t="s">
        <v>467</v>
      </c>
      <c r="V1306">
        <v>5</v>
      </c>
      <c r="W1306" t="s">
        <v>29</v>
      </c>
    </row>
    <row r="1307" spans="1:23" x14ac:dyDescent="0.3">
      <c r="A1307">
        <v>1347</v>
      </c>
      <c r="B1307" t="s">
        <v>75</v>
      </c>
      <c r="C1307">
        <v>2012</v>
      </c>
      <c r="D1307">
        <f t="shared" ca="1" si="80"/>
        <v>11</v>
      </c>
      <c r="E1307" s="5">
        <v>350000</v>
      </c>
      <c r="F1307">
        <v>105000</v>
      </c>
      <c r="G1307" t="s">
        <v>56</v>
      </c>
      <c r="H1307" t="str">
        <f t="shared" si="81"/>
        <v>West</v>
      </c>
      <c r="I1307" t="s">
        <v>57</v>
      </c>
      <c r="J1307" t="str">
        <f t="shared" si="82"/>
        <v>California</v>
      </c>
      <c r="K1307" t="s">
        <v>874</v>
      </c>
      <c r="L1307" t="str">
        <f t="shared" si="83"/>
        <v>Lemon Grove</v>
      </c>
      <c r="M1307" t="s">
        <v>22</v>
      </c>
      <c r="N1307" t="str">
        <f>IF(M1307="", "", IFERROR(VLOOKUP(M1307, Data!$A$1:$B$5, 2, 0), "Unkown fuel"))</f>
        <v>very harmful</v>
      </c>
      <c r="O1307" t="s">
        <v>23</v>
      </c>
      <c r="P1307" t="s">
        <v>24</v>
      </c>
      <c r="Q1307" t="s">
        <v>33</v>
      </c>
      <c r="R1307" t="s">
        <v>76</v>
      </c>
      <c r="S1307">
        <v>1461</v>
      </c>
      <c r="T1307" t="s">
        <v>77</v>
      </c>
      <c r="U1307" t="s">
        <v>78</v>
      </c>
      <c r="V1307">
        <v>5</v>
      </c>
      <c r="W1307" t="s">
        <v>29</v>
      </c>
    </row>
    <row r="1308" spans="1:23" x14ac:dyDescent="0.3">
      <c r="A1308">
        <v>1349</v>
      </c>
      <c r="B1308" t="s">
        <v>18</v>
      </c>
      <c r="C1308">
        <v>2017</v>
      </c>
      <c r="D1308">
        <f t="shared" ca="1" si="80"/>
        <v>6</v>
      </c>
      <c r="E1308" s="5">
        <v>700000</v>
      </c>
      <c r="F1308">
        <v>227000</v>
      </c>
      <c r="G1308" t="s">
        <v>19</v>
      </c>
      <c r="H1308" t="str">
        <f t="shared" si="81"/>
        <v>East</v>
      </c>
      <c r="I1308" t="s">
        <v>786</v>
      </c>
      <c r="J1308" t="str">
        <f t="shared" si="82"/>
        <v>New Jersey</v>
      </c>
      <c r="K1308" t="s">
        <v>875</v>
      </c>
      <c r="L1308" t="str">
        <f t="shared" si="83"/>
        <v>Irvington</v>
      </c>
      <c r="M1308" t="s">
        <v>41</v>
      </c>
      <c r="N1308" t="str">
        <f>IF(M1308="", "", IFERROR(VLOOKUP(M1308, Data!$A$1:$B$5, 2, 0), "Unkown fuel"))</f>
        <v>harmful</v>
      </c>
      <c r="O1308" t="s">
        <v>23</v>
      </c>
      <c r="P1308" t="s">
        <v>24</v>
      </c>
      <c r="Q1308" t="s">
        <v>25</v>
      </c>
      <c r="R1308" t="s">
        <v>383</v>
      </c>
      <c r="S1308">
        <v>1373</v>
      </c>
      <c r="T1308" t="s">
        <v>384</v>
      </c>
      <c r="U1308" t="s">
        <v>233</v>
      </c>
      <c r="V1308">
        <v>7</v>
      </c>
      <c r="W1308" t="s">
        <v>29</v>
      </c>
    </row>
    <row r="1309" spans="1:23" x14ac:dyDescent="0.3">
      <c r="A1309">
        <v>1350</v>
      </c>
      <c r="B1309" t="s">
        <v>75</v>
      </c>
      <c r="C1309">
        <v>2012</v>
      </c>
      <c r="D1309">
        <f t="shared" ca="1" si="80"/>
        <v>11</v>
      </c>
      <c r="E1309" s="5">
        <v>375000</v>
      </c>
      <c r="F1309">
        <v>100000</v>
      </c>
      <c r="G1309" t="s">
        <v>19</v>
      </c>
      <c r="H1309" t="str">
        <f t="shared" si="81"/>
        <v>East</v>
      </c>
      <c r="I1309" t="s">
        <v>786</v>
      </c>
      <c r="J1309" t="str">
        <f t="shared" si="82"/>
        <v>New Jersey</v>
      </c>
      <c r="K1309" t="s">
        <v>876</v>
      </c>
      <c r="L1309" t="str">
        <f t="shared" si="83"/>
        <v>Maple Shade</v>
      </c>
      <c r="M1309" t="s">
        <v>22</v>
      </c>
      <c r="N1309" t="str">
        <f>IF(M1309="", "", IFERROR(VLOOKUP(M1309, Data!$A$1:$B$5, 2, 0), "Unkown fuel"))</f>
        <v>very harmful</v>
      </c>
      <c r="O1309" t="s">
        <v>23</v>
      </c>
      <c r="P1309" t="s">
        <v>24</v>
      </c>
      <c r="Q1309" t="s">
        <v>33</v>
      </c>
      <c r="R1309" t="s">
        <v>76</v>
      </c>
      <c r="S1309">
        <v>1461</v>
      </c>
      <c r="T1309" t="s">
        <v>77</v>
      </c>
      <c r="U1309" t="s">
        <v>78</v>
      </c>
      <c r="V1309">
        <v>5</v>
      </c>
      <c r="W1309" t="s">
        <v>29</v>
      </c>
    </row>
    <row r="1310" spans="1:23" x14ac:dyDescent="0.3">
      <c r="A1310">
        <v>1351</v>
      </c>
      <c r="B1310" t="s">
        <v>18</v>
      </c>
      <c r="C1310">
        <v>2019</v>
      </c>
      <c r="D1310">
        <f t="shared" ca="1" si="80"/>
        <v>4</v>
      </c>
      <c r="E1310" s="5">
        <v>450000</v>
      </c>
      <c r="F1310">
        <v>60000</v>
      </c>
      <c r="G1310" t="s">
        <v>56</v>
      </c>
      <c r="H1310" t="str">
        <f t="shared" si="81"/>
        <v>West</v>
      </c>
      <c r="I1310" t="s">
        <v>57</v>
      </c>
      <c r="J1310" t="str">
        <f t="shared" si="82"/>
        <v>California</v>
      </c>
      <c r="K1310" t="s">
        <v>874</v>
      </c>
      <c r="L1310" t="str">
        <f t="shared" si="83"/>
        <v>Lemon Grove</v>
      </c>
      <c r="M1310" t="s">
        <v>136</v>
      </c>
      <c r="N1310" t="str">
        <f>IF(M1310="", "", IFERROR(VLOOKUP(M1310, Data!$A$1:$B$5, 2, 0), "Unkown fuel"))</f>
        <v>least harmful</v>
      </c>
      <c r="O1310" t="s">
        <v>23</v>
      </c>
      <c r="P1310" t="s">
        <v>24</v>
      </c>
      <c r="Q1310" t="s">
        <v>25</v>
      </c>
      <c r="R1310" t="s">
        <v>818</v>
      </c>
      <c r="S1310">
        <v>1196</v>
      </c>
      <c r="T1310" t="s">
        <v>538</v>
      </c>
      <c r="U1310" t="s">
        <v>539</v>
      </c>
      <c r="V1310">
        <v>5</v>
      </c>
      <c r="W1310" t="s">
        <v>29</v>
      </c>
    </row>
    <row r="1311" spans="1:23" x14ac:dyDescent="0.3">
      <c r="A1311">
        <v>1352</v>
      </c>
      <c r="B1311" t="s">
        <v>46</v>
      </c>
      <c r="C1311">
        <v>2013</v>
      </c>
      <c r="D1311">
        <f t="shared" ca="1" si="80"/>
        <v>10</v>
      </c>
      <c r="E1311" s="5">
        <v>325000</v>
      </c>
      <c r="F1311">
        <v>70000</v>
      </c>
      <c r="G1311" t="s">
        <v>56</v>
      </c>
      <c r="H1311" t="str">
        <f t="shared" si="81"/>
        <v>West</v>
      </c>
      <c r="I1311" t="s">
        <v>57</v>
      </c>
      <c r="J1311" t="str">
        <f t="shared" si="82"/>
        <v>California</v>
      </c>
      <c r="K1311" t="s">
        <v>874</v>
      </c>
      <c r="L1311" t="str">
        <f t="shared" si="83"/>
        <v>Lemon Grove</v>
      </c>
      <c r="M1311" t="s">
        <v>22</v>
      </c>
      <c r="N1311" t="str">
        <f>IF(M1311="", "", IFERROR(VLOOKUP(M1311, Data!$A$1:$B$5, 2, 0), "Unkown fuel"))</f>
        <v>very harmful</v>
      </c>
      <c r="O1311" t="s">
        <v>23</v>
      </c>
      <c r="P1311" t="s">
        <v>24</v>
      </c>
      <c r="Q1311" t="s">
        <v>42</v>
      </c>
      <c r="R1311" t="s">
        <v>291</v>
      </c>
      <c r="S1311">
        <v>1396</v>
      </c>
      <c r="T1311" t="s">
        <v>216</v>
      </c>
      <c r="U1311" t="s">
        <v>217</v>
      </c>
      <c r="V1311">
        <v>5</v>
      </c>
      <c r="W1311" t="s">
        <v>29</v>
      </c>
    </row>
    <row r="1312" spans="1:23" x14ac:dyDescent="0.3">
      <c r="A1312">
        <v>1353</v>
      </c>
      <c r="B1312" t="s">
        <v>221</v>
      </c>
      <c r="C1312">
        <v>2011</v>
      </c>
      <c r="D1312">
        <f t="shared" ca="1" si="80"/>
        <v>12</v>
      </c>
      <c r="E1312" s="5">
        <v>260000</v>
      </c>
      <c r="F1312">
        <v>120000</v>
      </c>
      <c r="G1312" t="s">
        <v>19</v>
      </c>
      <c r="H1312" t="str">
        <f t="shared" si="81"/>
        <v>East</v>
      </c>
      <c r="I1312" t="s">
        <v>31</v>
      </c>
      <c r="J1312" t="str">
        <f t="shared" si="82"/>
        <v>New York</v>
      </c>
      <c r="K1312" t="s">
        <v>877</v>
      </c>
      <c r="L1312" t="str">
        <f t="shared" si="83"/>
        <v>Holbrook</v>
      </c>
      <c r="M1312" t="s">
        <v>22</v>
      </c>
      <c r="N1312" t="str">
        <f>IF(M1312="", "", IFERROR(VLOOKUP(M1312, Data!$A$1:$B$5, 2, 0), "Unkown fuel"))</f>
        <v>very harmful</v>
      </c>
      <c r="O1312" t="s">
        <v>23</v>
      </c>
      <c r="P1312" t="s">
        <v>24</v>
      </c>
      <c r="Q1312" t="s">
        <v>42</v>
      </c>
      <c r="R1312" t="s">
        <v>234</v>
      </c>
      <c r="S1312">
        <v>1598</v>
      </c>
      <c r="T1312" t="s">
        <v>235</v>
      </c>
      <c r="U1312" t="s">
        <v>36</v>
      </c>
      <c r="V1312">
        <v>5</v>
      </c>
      <c r="W1312" t="s">
        <v>29</v>
      </c>
    </row>
    <row r="1313" spans="1:23" x14ac:dyDescent="0.3">
      <c r="A1313">
        <v>1354</v>
      </c>
      <c r="B1313" t="s">
        <v>18</v>
      </c>
      <c r="C1313">
        <v>2009</v>
      </c>
      <c r="D1313">
        <f t="shared" ca="1" si="80"/>
        <v>14</v>
      </c>
      <c r="E1313" s="5">
        <v>130000</v>
      </c>
      <c r="F1313">
        <v>80000</v>
      </c>
      <c r="G1313" t="s">
        <v>19</v>
      </c>
      <c r="H1313" t="str">
        <f t="shared" si="81"/>
        <v>East</v>
      </c>
      <c r="I1313" t="s">
        <v>31</v>
      </c>
      <c r="J1313" t="str">
        <f t="shared" si="82"/>
        <v>New York</v>
      </c>
      <c r="K1313" t="s">
        <v>877</v>
      </c>
      <c r="L1313" t="str">
        <f t="shared" si="83"/>
        <v>Holbrook</v>
      </c>
      <c r="M1313" t="s">
        <v>41</v>
      </c>
      <c r="N1313" t="str">
        <f>IF(M1313="", "", IFERROR(VLOOKUP(M1313, Data!$A$1:$B$5, 2, 0), "Unkown fuel"))</f>
        <v>harmful</v>
      </c>
      <c r="O1313" t="s">
        <v>23</v>
      </c>
      <c r="P1313" t="s">
        <v>24</v>
      </c>
      <c r="Q1313" t="s">
        <v>42</v>
      </c>
      <c r="R1313" t="s">
        <v>96</v>
      </c>
      <c r="S1313">
        <v>796</v>
      </c>
      <c r="T1313" t="s">
        <v>97</v>
      </c>
      <c r="U1313" t="s">
        <v>98</v>
      </c>
      <c r="V1313">
        <v>5</v>
      </c>
      <c r="W1313" t="s">
        <v>29</v>
      </c>
    </row>
    <row r="1314" spans="1:23" x14ac:dyDescent="0.3">
      <c r="A1314">
        <v>1355</v>
      </c>
      <c r="B1314" t="s">
        <v>109</v>
      </c>
      <c r="C1314">
        <v>2008</v>
      </c>
      <c r="D1314">
        <f t="shared" ca="1" si="80"/>
        <v>15</v>
      </c>
      <c r="E1314" s="5">
        <v>150000</v>
      </c>
      <c r="F1314">
        <v>120000</v>
      </c>
      <c r="G1314" t="s">
        <v>19</v>
      </c>
      <c r="H1314" t="str">
        <f t="shared" si="81"/>
        <v>East</v>
      </c>
      <c r="I1314" t="s">
        <v>31</v>
      </c>
      <c r="J1314" t="str">
        <f t="shared" si="82"/>
        <v>New York</v>
      </c>
      <c r="K1314" t="s">
        <v>877</v>
      </c>
      <c r="L1314" t="str">
        <f t="shared" si="83"/>
        <v>Holbrook</v>
      </c>
      <c r="M1314" t="s">
        <v>22</v>
      </c>
      <c r="N1314" t="str">
        <f>IF(M1314="", "", IFERROR(VLOOKUP(M1314, Data!$A$1:$B$5, 2, 0), "Unkown fuel"))</f>
        <v>very harmful</v>
      </c>
      <c r="O1314" t="s">
        <v>23</v>
      </c>
      <c r="P1314" t="s">
        <v>24</v>
      </c>
      <c r="Q1314" t="s">
        <v>304</v>
      </c>
      <c r="R1314" t="s">
        <v>485</v>
      </c>
      <c r="S1314">
        <v>2179</v>
      </c>
      <c r="T1314" t="s">
        <v>293</v>
      </c>
      <c r="U1314" t="s">
        <v>152</v>
      </c>
      <c r="V1314">
        <v>7</v>
      </c>
      <c r="W1314" t="s">
        <v>29</v>
      </c>
    </row>
    <row r="1315" spans="1:23" x14ac:dyDescent="0.3">
      <c r="A1315">
        <v>1356</v>
      </c>
      <c r="B1315" t="s">
        <v>46</v>
      </c>
      <c r="C1315">
        <v>2014</v>
      </c>
      <c r="D1315">
        <f t="shared" ca="1" si="80"/>
        <v>9</v>
      </c>
      <c r="E1315" s="5">
        <v>220000</v>
      </c>
      <c r="F1315">
        <v>40000</v>
      </c>
      <c r="G1315" t="s">
        <v>19</v>
      </c>
      <c r="H1315" t="str">
        <f t="shared" si="81"/>
        <v>East</v>
      </c>
      <c r="I1315" t="s">
        <v>83</v>
      </c>
      <c r="J1315" t="str">
        <f t="shared" si="82"/>
        <v>Massachusetts</v>
      </c>
      <c r="K1315" t="s">
        <v>878</v>
      </c>
      <c r="L1315" t="str">
        <f t="shared" si="83"/>
        <v>Westford</v>
      </c>
      <c r="M1315" t="s">
        <v>41</v>
      </c>
      <c r="N1315" t="str">
        <f>IF(M1315="", "", IFERROR(VLOOKUP(M1315, Data!$A$1:$B$5, 2, 0), "Unkown fuel"))</f>
        <v>harmful</v>
      </c>
      <c r="O1315" t="s">
        <v>23</v>
      </c>
      <c r="P1315" t="s">
        <v>24</v>
      </c>
      <c r="Q1315" t="s">
        <v>25</v>
      </c>
      <c r="R1315" t="s">
        <v>308</v>
      </c>
      <c r="S1315">
        <v>1086</v>
      </c>
      <c r="T1315" t="s">
        <v>309</v>
      </c>
      <c r="U1315" t="s">
        <v>310</v>
      </c>
      <c r="V1315">
        <v>5</v>
      </c>
      <c r="W1315" t="s">
        <v>29</v>
      </c>
    </row>
    <row r="1316" spans="1:23" x14ac:dyDescent="0.3">
      <c r="A1316">
        <v>1357</v>
      </c>
      <c r="B1316" t="s">
        <v>46</v>
      </c>
      <c r="C1316">
        <v>2014</v>
      </c>
      <c r="D1316">
        <f t="shared" ca="1" si="80"/>
        <v>9</v>
      </c>
      <c r="E1316" s="5">
        <v>275000</v>
      </c>
      <c r="F1316">
        <v>53000</v>
      </c>
      <c r="G1316" t="s">
        <v>19</v>
      </c>
      <c r="H1316" t="str">
        <f t="shared" si="81"/>
        <v>East</v>
      </c>
      <c r="I1316" t="s">
        <v>786</v>
      </c>
      <c r="J1316" t="str">
        <f t="shared" si="82"/>
        <v>New Jersey</v>
      </c>
      <c r="K1316" t="s">
        <v>879</v>
      </c>
      <c r="L1316" t="str">
        <f t="shared" si="83"/>
        <v>Paterson</v>
      </c>
      <c r="M1316" t="s">
        <v>41</v>
      </c>
      <c r="N1316" t="str">
        <f>IF(M1316="", "", IFERROR(VLOOKUP(M1316, Data!$A$1:$B$5, 2, 0), "Unkown fuel"))</f>
        <v>harmful</v>
      </c>
      <c r="O1316" t="s">
        <v>23</v>
      </c>
      <c r="P1316" t="s">
        <v>24</v>
      </c>
      <c r="Q1316" t="s">
        <v>25</v>
      </c>
      <c r="R1316" t="s">
        <v>211</v>
      </c>
      <c r="S1316">
        <v>1197</v>
      </c>
      <c r="T1316" t="s">
        <v>212</v>
      </c>
      <c r="U1316" t="s">
        <v>213</v>
      </c>
      <c r="V1316">
        <v>5</v>
      </c>
      <c r="W1316" t="s">
        <v>29</v>
      </c>
    </row>
    <row r="1317" spans="1:23" x14ac:dyDescent="0.3">
      <c r="A1317">
        <v>1358</v>
      </c>
      <c r="B1317" t="s">
        <v>18</v>
      </c>
      <c r="C1317">
        <v>2017</v>
      </c>
      <c r="D1317">
        <f t="shared" ca="1" si="80"/>
        <v>6</v>
      </c>
      <c r="E1317" s="5">
        <v>455000</v>
      </c>
      <c r="F1317">
        <v>60000</v>
      </c>
      <c r="G1317" t="s">
        <v>19</v>
      </c>
      <c r="H1317" t="str">
        <f t="shared" si="81"/>
        <v>East</v>
      </c>
      <c r="I1317" t="s">
        <v>31</v>
      </c>
      <c r="J1317" t="str">
        <f t="shared" si="82"/>
        <v>New York</v>
      </c>
      <c r="K1317" t="s">
        <v>877</v>
      </c>
      <c r="L1317" t="str">
        <f t="shared" si="83"/>
        <v>Holbrook</v>
      </c>
      <c r="M1317" t="s">
        <v>22</v>
      </c>
      <c r="N1317" t="str">
        <f>IF(M1317="", "", IFERROR(VLOOKUP(M1317, Data!$A$1:$B$5, 2, 0), "Unkown fuel"))</f>
        <v>very harmful</v>
      </c>
      <c r="O1317" t="s">
        <v>23</v>
      </c>
      <c r="P1317" t="s">
        <v>24</v>
      </c>
      <c r="Q1317" t="s">
        <v>25</v>
      </c>
      <c r="R1317" t="s">
        <v>229</v>
      </c>
      <c r="S1317">
        <v>1248</v>
      </c>
      <c r="T1317" t="s">
        <v>27</v>
      </c>
      <c r="U1317" t="s">
        <v>28</v>
      </c>
      <c r="V1317">
        <v>5</v>
      </c>
      <c r="W1317" t="s">
        <v>29</v>
      </c>
    </row>
    <row r="1318" spans="1:23" x14ac:dyDescent="0.3">
      <c r="A1318">
        <v>1359</v>
      </c>
      <c r="B1318" t="s">
        <v>46</v>
      </c>
      <c r="C1318">
        <v>2017</v>
      </c>
      <c r="D1318">
        <f t="shared" ca="1" si="80"/>
        <v>6</v>
      </c>
      <c r="E1318" s="5">
        <v>570000</v>
      </c>
      <c r="F1318">
        <v>30000</v>
      </c>
      <c r="G1318" t="s">
        <v>19</v>
      </c>
      <c r="H1318" t="str">
        <f t="shared" si="81"/>
        <v>East</v>
      </c>
      <c r="I1318" t="s">
        <v>31</v>
      </c>
      <c r="J1318" t="str">
        <f t="shared" si="82"/>
        <v>New York</v>
      </c>
      <c r="K1318" t="s">
        <v>877</v>
      </c>
      <c r="L1318" t="str">
        <f t="shared" si="83"/>
        <v>Holbrook</v>
      </c>
      <c r="M1318" t="s">
        <v>41</v>
      </c>
      <c r="N1318" t="str">
        <f>IF(M1318="", "", IFERROR(VLOOKUP(M1318, Data!$A$1:$B$5, 2, 0), "Unkown fuel"))</f>
        <v>harmful</v>
      </c>
      <c r="O1318" t="s">
        <v>23</v>
      </c>
      <c r="P1318" t="s">
        <v>24</v>
      </c>
      <c r="Q1318" t="s">
        <v>25</v>
      </c>
      <c r="R1318" t="s">
        <v>133</v>
      </c>
      <c r="S1318">
        <v>1197</v>
      </c>
      <c r="T1318" t="s">
        <v>134</v>
      </c>
      <c r="U1318" t="s">
        <v>135</v>
      </c>
      <c r="V1318">
        <v>5</v>
      </c>
      <c r="W1318" t="s">
        <v>29</v>
      </c>
    </row>
    <row r="1319" spans="1:23" x14ac:dyDescent="0.3">
      <c r="A1319">
        <v>1360</v>
      </c>
      <c r="B1319" t="s">
        <v>221</v>
      </c>
      <c r="C1319">
        <v>2013</v>
      </c>
      <c r="D1319">
        <f t="shared" ca="1" si="80"/>
        <v>10</v>
      </c>
      <c r="E1319" s="5">
        <v>330000</v>
      </c>
      <c r="F1319">
        <v>100000</v>
      </c>
      <c r="G1319" t="s">
        <v>19</v>
      </c>
      <c r="H1319" t="str">
        <f t="shared" si="81"/>
        <v>East</v>
      </c>
      <c r="I1319" t="s">
        <v>31</v>
      </c>
      <c r="J1319" t="str">
        <f t="shared" si="82"/>
        <v>New York</v>
      </c>
      <c r="K1319" t="s">
        <v>877</v>
      </c>
      <c r="L1319" t="str">
        <f t="shared" si="83"/>
        <v>Holbrook</v>
      </c>
      <c r="M1319" t="s">
        <v>22</v>
      </c>
      <c r="N1319" t="str">
        <f>IF(M1319="", "", IFERROR(VLOOKUP(M1319, Data!$A$1:$B$5, 2, 0), "Unkown fuel"))</f>
        <v>very harmful</v>
      </c>
      <c r="O1319" t="s">
        <v>23</v>
      </c>
      <c r="P1319" t="s">
        <v>24</v>
      </c>
      <c r="Q1319" t="s">
        <v>42</v>
      </c>
      <c r="R1319" t="s">
        <v>234</v>
      </c>
      <c r="S1319">
        <v>1598</v>
      </c>
      <c r="T1319" t="s">
        <v>235</v>
      </c>
      <c r="U1319" t="s">
        <v>36</v>
      </c>
      <c r="V1319">
        <v>5</v>
      </c>
      <c r="W1319" t="s">
        <v>29</v>
      </c>
    </row>
    <row r="1320" spans="1:23" x14ac:dyDescent="0.3">
      <c r="A1320">
        <v>1361</v>
      </c>
      <c r="B1320" t="s">
        <v>65</v>
      </c>
      <c r="C1320">
        <v>2018</v>
      </c>
      <c r="D1320">
        <f t="shared" ca="1" si="80"/>
        <v>5</v>
      </c>
      <c r="E1320" s="5">
        <v>1576000</v>
      </c>
      <c r="F1320">
        <v>70000</v>
      </c>
      <c r="G1320" t="s">
        <v>38</v>
      </c>
      <c r="H1320" t="str">
        <f t="shared" si="81"/>
        <v>Central</v>
      </c>
      <c r="I1320" t="s">
        <v>880</v>
      </c>
      <c r="J1320" t="str">
        <f t="shared" si="82"/>
        <v>Minnesota</v>
      </c>
      <c r="K1320" t="s">
        <v>881</v>
      </c>
      <c r="L1320" t="str">
        <f t="shared" si="83"/>
        <v>Brooklyn Center</v>
      </c>
      <c r="M1320" t="s">
        <v>22</v>
      </c>
      <c r="N1320" t="str">
        <f>IF(M1320="", "", IFERROR(VLOOKUP(M1320, Data!$A$1:$B$5, 2, 0), "Unkown fuel"))</f>
        <v>very harmful</v>
      </c>
      <c r="O1320" t="s">
        <v>23</v>
      </c>
      <c r="P1320" t="s">
        <v>24</v>
      </c>
      <c r="Q1320" t="s">
        <v>25</v>
      </c>
      <c r="R1320" t="s">
        <v>882</v>
      </c>
      <c r="S1320">
        <v>2393</v>
      </c>
      <c r="T1320" t="s">
        <v>883</v>
      </c>
      <c r="U1320" t="s">
        <v>884</v>
      </c>
      <c r="V1320">
        <v>7</v>
      </c>
      <c r="W1320" t="s">
        <v>29</v>
      </c>
    </row>
    <row r="1321" spans="1:23" x14ac:dyDescent="0.3">
      <c r="A1321">
        <v>1362</v>
      </c>
      <c r="B1321" t="s">
        <v>18</v>
      </c>
      <c r="C1321">
        <v>2012</v>
      </c>
      <c r="D1321">
        <f t="shared" ca="1" si="80"/>
        <v>11</v>
      </c>
      <c r="E1321" s="5">
        <v>450000</v>
      </c>
      <c r="F1321">
        <v>98000</v>
      </c>
      <c r="G1321" t="s">
        <v>38</v>
      </c>
      <c r="H1321" t="str">
        <f t="shared" si="81"/>
        <v>Central</v>
      </c>
      <c r="I1321" t="s">
        <v>880</v>
      </c>
      <c r="J1321" t="str">
        <f t="shared" si="82"/>
        <v>Minnesota</v>
      </c>
      <c r="K1321" t="s">
        <v>881</v>
      </c>
      <c r="L1321" t="str">
        <f t="shared" si="83"/>
        <v>Brooklyn Center</v>
      </c>
      <c r="M1321" t="s">
        <v>22</v>
      </c>
      <c r="N1321" t="str">
        <f>IF(M1321="", "", IFERROR(VLOOKUP(M1321, Data!$A$1:$B$5, 2, 0), "Unkown fuel"))</f>
        <v>very harmful</v>
      </c>
      <c r="O1321" t="s">
        <v>23</v>
      </c>
      <c r="P1321" t="s">
        <v>24</v>
      </c>
      <c r="Q1321" t="s">
        <v>304</v>
      </c>
      <c r="R1321" t="s">
        <v>307</v>
      </c>
      <c r="S1321">
        <v>1248</v>
      </c>
      <c r="T1321" t="s">
        <v>108</v>
      </c>
      <c r="U1321" t="s">
        <v>95</v>
      </c>
      <c r="V1321">
        <v>7</v>
      </c>
      <c r="W1321" t="s">
        <v>29</v>
      </c>
    </row>
    <row r="1322" spans="1:23" x14ac:dyDescent="0.3">
      <c r="A1322">
        <v>1363</v>
      </c>
      <c r="B1322" t="s">
        <v>46</v>
      </c>
      <c r="C1322">
        <v>2014</v>
      </c>
      <c r="D1322">
        <f t="shared" ca="1" si="80"/>
        <v>9</v>
      </c>
      <c r="E1322" s="5">
        <v>250000</v>
      </c>
      <c r="F1322">
        <v>60000</v>
      </c>
      <c r="G1322" t="s">
        <v>38</v>
      </c>
      <c r="H1322" t="str">
        <f t="shared" si="81"/>
        <v>Central</v>
      </c>
      <c r="I1322" t="s">
        <v>880</v>
      </c>
      <c r="J1322" t="str">
        <f t="shared" si="82"/>
        <v>Minnesota</v>
      </c>
      <c r="K1322" t="s">
        <v>881</v>
      </c>
      <c r="L1322" t="str">
        <f t="shared" si="83"/>
        <v>Brooklyn Center</v>
      </c>
      <c r="M1322" t="s">
        <v>41</v>
      </c>
      <c r="N1322" t="str">
        <f>IF(M1322="", "", IFERROR(VLOOKUP(M1322, Data!$A$1:$B$5, 2, 0), "Unkown fuel"))</f>
        <v>harmful</v>
      </c>
      <c r="O1322" t="s">
        <v>23</v>
      </c>
      <c r="P1322" t="s">
        <v>24</v>
      </c>
      <c r="Q1322" t="s">
        <v>25</v>
      </c>
      <c r="R1322" t="s">
        <v>390</v>
      </c>
      <c r="S1322">
        <v>814</v>
      </c>
      <c r="T1322" t="s">
        <v>541</v>
      </c>
      <c r="U1322" t="s">
        <v>542</v>
      </c>
      <c r="V1322">
        <v>5</v>
      </c>
      <c r="W1322" t="s">
        <v>29</v>
      </c>
    </row>
    <row r="1323" spans="1:23" x14ac:dyDescent="0.3">
      <c r="A1323">
        <v>1364</v>
      </c>
      <c r="B1323" t="s">
        <v>46</v>
      </c>
      <c r="C1323">
        <v>2010</v>
      </c>
      <c r="D1323">
        <f t="shared" ca="1" si="80"/>
        <v>13</v>
      </c>
      <c r="E1323" s="5">
        <v>165000</v>
      </c>
      <c r="F1323">
        <v>80000</v>
      </c>
      <c r="G1323" t="s">
        <v>38</v>
      </c>
      <c r="H1323" t="str">
        <f t="shared" si="81"/>
        <v>Central</v>
      </c>
      <c r="I1323" t="s">
        <v>880</v>
      </c>
      <c r="J1323" t="str">
        <f t="shared" si="82"/>
        <v>Minnesota</v>
      </c>
      <c r="K1323" t="s">
        <v>885</v>
      </c>
      <c r="L1323" t="str">
        <f t="shared" si="83"/>
        <v>Brooklyn Park</v>
      </c>
      <c r="M1323" t="s">
        <v>41</v>
      </c>
      <c r="N1323" t="str">
        <f>IF(M1323="", "", IFERROR(VLOOKUP(M1323, Data!$A$1:$B$5, 2, 0), "Unkown fuel"))</f>
        <v>harmful</v>
      </c>
      <c r="O1323" t="s">
        <v>23</v>
      </c>
      <c r="P1323" t="s">
        <v>24</v>
      </c>
      <c r="Q1323" t="s">
        <v>42</v>
      </c>
      <c r="R1323" t="s">
        <v>211</v>
      </c>
      <c r="S1323">
        <v>1197</v>
      </c>
      <c r="T1323" t="s">
        <v>212</v>
      </c>
      <c r="U1323" t="s">
        <v>453</v>
      </c>
      <c r="V1323">
        <v>5</v>
      </c>
      <c r="W1323" t="s">
        <v>29</v>
      </c>
    </row>
    <row r="1324" spans="1:23" x14ac:dyDescent="0.3">
      <c r="A1324">
        <v>1365</v>
      </c>
      <c r="B1324" t="s">
        <v>88</v>
      </c>
      <c r="C1324">
        <v>2013</v>
      </c>
      <c r="D1324">
        <f t="shared" ca="1" si="80"/>
        <v>10</v>
      </c>
      <c r="E1324" s="5">
        <v>800000</v>
      </c>
      <c r="F1324">
        <v>117000</v>
      </c>
      <c r="G1324" t="s">
        <v>38</v>
      </c>
      <c r="H1324" t="str">
        <f t="shared" si="81"/>
        <v>Central</v>
      </c>
      <c r="I1324" t="s">
        <v>880</v>
      </c>
      <c r="J1324" t="str">
        <f t="shared" si="82"/>
        <v>Minnesota</v>
      </c>
      <c r="K1324" t="s">
        <v>886</v>
      </c>
      <c r="L1324" t="str">
        <f t="shared" si="83"/>
        <v>Burnsville</v>
      </c>
      <c r="M1324" t="s">
        <v>22</v>
      </c>
      <c r="N1324" t="str">
        <f>IF(M1324="", "", IFERROR(VLOOKUP(M1324, Data!$A$1:$B$5, 2, 0), "Unkown fuel"))</f>
        <v>very harmful</v>
      </c>
      <c r="O1324" t="s">
        <v>158</v>
      </c>
      <c r="P1324" t="s">
        <v>154</v>
      </c>
      <c r="Q1324" t="s">
        <v>25</v>
      </c>
      <c r="R1324" t="s">
        <v>887</v>
      </c>
      <c r="S1324">
        <v>2696</v>
      </c>
      <c r="T1324" t="s">
        <v>888</v>
      </c>
      <c r="U1324" t="s">
        <v>889</v>
      </c>
      <c r="V1324">
        <v>7</v>
      </c>
      <c r="W1324" t="s">
        <v>29</v>
      </c>
    </row>
    <row r="1325" spans="1:23" x14ac:dyDescent="0.3">
      <c r="A1325">
        <v>1366</v>
      </c>
      <c r="B1325" t="s">
        <v>37</v>
      </c>
      <c r="C1325">
        <v>2018</v>
      </c>
      <c r="D1325">
        <f t="shared" ca="1" si="80"/>
        <v>5</v>
      </c>
      <c r="E1325" s="5">
        <v>680000</v>
      </c>
      <c r="F1325">
        <v>8576</v>
      </c>
      <c r="G1325" t="s">
        <v>38</v>
      </c>
      <c r="H1325" t="str">
        <f t="shared" si="81"/>
        <v>Central</v>
      </c>
      <c r="I1325" t="s">
        <v>880</v>
      </c>
      <c r="J1325" t="str">
        <f t="shared" si="82"/>
        <v>Minnesota</v>
      </c>
      <c r="K1325" t="s">
        <v>885</v>
      </c>
      <c r="L1325" t="str">
        <f t="shared" si="83"/>
        <v>Brooklyn Park</v>
      </c>
      <c r="M1325" t="s">
        <v>41</v>
      </c>
      <c r="N1325" t="str">
        <f>IF(M1325="", "", IFERROR(VLOOKUP(M1325, Data!$A$1:$B$5, 2, 0), "Unkown fuel"))</f>
        <v>harmful</v>
      </c>
      <c r="O1325" t="s">
        <v>158</v>
      </c>
      <c r="P1325" t="s">
        <v>24</v>
      </c>
      <c r="Q1325" t="s">
        <v>25</v>
      </c>
      <c r="R1325" t="s">
        <v>604</v>
      </c>
      <c r="S1325">
        <v>1199</v>
      </c>
      <c r="T1325" t="s">
        <v>434</v>
      </c>
      <c r="U1325" t="s">
        <v>452</v>
      </c>
      <c r="V1325">
        <v>5</v>
      </c>
      <c r="W1325" t="s">
        <v>29</v>
      </c>
    </row>
    <row r="1326" spans="1:23" x14ac:dyDescent="0.3">
      <c r="A1326">
        <v>1367</v>
      </c>
      <c r="B1326" t="s">
        <v>109</v>
      </c>
      <c r="C1326">
        <v>2017</v>
      </c>
      <c r="D1326">
        <f t="shared" ca="1" si="80"/>
        <v>6</v>
      </c>
      <c r="E1326" s="5">
        <v>525000</v>
      </c>
      <c r="F1326">
        <v>19723</v>
      </c>
      <c r="G1326" t="s">
        <v>38</v>
      </c>
      <c r="H1326" t="str">
        <f t="shared" si="81"/>
        <v>Central</v>
      </c>
      <c r="I1326" t="s">
        <v>880</v>
      </c>
      <c r="J1326" t="str">
        <f t="shared" si="82"/>
        <v>Minnesota</v>
      </c>
      <c r="K1326" t="s">
        <v>886</v>
      </c>
      <c r="L1326" t="str">
        <f t="shared" si="83"/>
        <v>Burnsville</v>
      </c>
      <c r="M1326" t="s">
        <v>41</v>
      </c>
      <c r="N1326" t="str">
        <f>IF(M1326="", "", IFERROR(VLOOKUP(M1326, Data!$A$1:$B$5, 2, 0), "Unkown fuel"))</f>
        <v>harmful</v>
      </c>
      <c r="O1326" t="s">
        <v>158</v>
      </c>
      <c r="P1326" t="s">
        <v>154</v>
      </c>
      <c r="Q1326" t="s">
        <v>25</v>
      </c>
      <c r="R1326" t="s">
        <v>110</v>
      </c>
      <c r="S1326">
        <v>1199</v>
      </c>
      <c r="T1326" t="s">
        <v>416</v>
      </c>
      <c r="U1326" t="s">
        <v>112</v>
      </c>
      <c r="V1326">
        <v>5</v>
      </c>
      <c r="W1326" t="s">
        <v>29</v>
      </c>
    </row>
    <row r="1327" spans="1:23" x14ac:dyDescent="0.3">
      <c r="A1327">
        <v>1368</v>
      </c>
      <c r="B1327" t="s">
        <v>37</v>
      </c>
      <c r="C1327">
        <v>2016</v>
      </c>
      <c r="D1327">
        <f t="shared" ca="1" si="80"/>
        <v>7</v>
      </c>
      <c r="E1327" s="5">
        <v>825000</v>
      </c>
      <c r="F1327">
        <v>21446</v>
      </c>
      <c r="G1327" t="s">
        <v>38</v>
      </c>
      <c r="H1327" t="str">
        <f t="shared" si="81"/>
        <v>Central</v>
      </c>
      <c r="I1327" t="s">
        <v>880</v>
      </c>
      <c r="J1327" t="str">
        <f t="shared" si="82"/>
        <v>Minnesota</v>
      </c>
      <c r="K1327" t="s">
        <v>890</v>
      </c>
      <c r="L1327" t="str">
        <f t="shared" si="83"/>
        <v>Bloomington</v>
      </c>
      <c r="M1327" t="s">
        <v>41</v>
      </c>
      <c r="N1327" t="str">
        <f>IF(M1327="", "", IFERROR(VLOOKUP(M1327, Data!$A$1:$B$5, 2, 0), "Unkown fuel"))</f>
        <v>harmful</v>
      </c>
      <c r="O1327" t="s">
        <v>158</v>
      </c>
      <c r="P1327" t="s">
        <v>24</v>
      </c>
      <c r="Q1327" t="s">
        <v>25</v>
      </c>
      <c r="R1327" t="s">
        <v>127</v>
      </c>
      <c r="S1327">
        <v>1497</v>
      </c>
      <c r="T1327" t="s">
        <v>162</v>
      </c>
      <c r="U1327" t="s">
        <v>163</v>
      </c>
      <c r="V1327">
        <v>5</v>
      </c>
      <c r="W1327" t="s">
        <v>29</v>
      </c>
    </row>
    <row r="1328" spans="1:23" x14ac:dyDescent="0.3">
      <c r="A1328">
        <v>1369</v>
      </c>
      <c r="B1328" t="s">
        <v>18</v>
      </c>
      <c r="C1328">
        <v>2017</v>
      </c>
      <c r="D1328">
        <f t="shared" ca="1" si="80"/>
        <v>6</v>
      </c>
      <c r="E1328" s="5">
        <v>750000</v>
      </c>
      <c r="F1328">
        <v>52289</v>
      </c>
      <c r="G1328" t="s">
        <v>38</v>
      </c>
      <c r="H1328" t="str">
        <f t="shared" si="81"/>
        <v>Central</v>
      </c>
      <c r="I1328" t="s">
        <v>880</v>
      </c>
      <c r="J1328" t="str">
        <f t="shared" si="82"/>
        <v>Minnesota</v>
      </c>
      <c r="K1328" t="s">
        <v>891</v>
      </c>
      <c r="L1328" t="str">
        <f t="shared" si="83"/>
        <v>Blaine</v>
      </c>
      <c r="M1328" t="s">
        <v>22</v>
      </c>
      <c r="N1328" t="str">
        <f>IF(M1328="", "", IFERROR(VLOOKUP(M1328, Data!$A$1:$B$5, 2, 0), "Unkown fuel"))</f>
        <v>very harmful</v>
      </c>
      <c r="O1328" t="s">
        <v>158</v>
      </c>
      <c r="P1328" t="s">
        <v>24</v>
      </c>
      <c r="Q1328" t="s">
        <v>25</v>
      </c>
      <c r="R1328" t="s">
        <v>225</v>
      </c>
      <c r="S1328">
        <v>1248</v>
      </c>
      <c r="T1328" t="s">
        <v>94</v>
      </c>
      <c r="U1328" t="s">
        <v>95</v>
      </c>
      <c r="V1328">
        <v>5</v>
      </c>
      <c r="W1328" t="s">
        <v>29</v>
      </c>
    </row>
    <row r="1329" spans="1:23" x14ac:dyDescent="0.3">
      <c r="A1329">
        <v>1370</v>
      </c>
      <c r="B1329" t="s">
        <v>88</v>
      </c>
      <c r="C1329">
        <v>2017</v>
      </c>
      <c r="D1329">
        <f t="shared" ca="1" si="80"/>
        <v>6</v>
      </c>
      <c r="E1329" s="5">
        <v>950000</v>
      </c>
      <c r="F1329">
        <v>52236</v>
      </c>
      <c r="G1329" t="s">
        <v>38</v>
      </c>
      <c r="H1329" t="str">
        <f t="shared" si="81"/>
        <v>Central</v>
      </c>
      <c r="I1329" t="s">
        <v>880</v>
      </c>
      <c r="J1329" t="str">
        <f t="shared" si="82"/>
        <v>Minnesota</v>
      </c>
      <c r="K1329" t="s">
        <v>891</v>
      </c>
      <c r="L1329" t="str">
        <f t="shared" si="83"/>
        <v>Blaine</v>
      </c>
      <c r="M1329" t="s">
        <v>22</v>
      </c>
      <c r="N1329" t="str">
        <f>IF(M1329="", "", IFERROR(VLOOKUP(M1329, Data!$A$1:$B$5, 2, 0), "Unkown fuel"))</f>
        <v>very harmful</v>
      </c>
      <c r="O1329" t="s">
        <v>158</v>
      </c>
      <c r="P1329" t="s">
        <v>24</v>
      </c>
      <c r="Q1329" t="s">
        <v>25</v>
      </c>
      <c r="R1329" t="s">
        <v>605</v>
      </c>
      <c r="S1329">
        <v>2179</v>
      </c>
      <c r="T1329" t="s">
        <v>271</v>
      </c>
      <c r="U1329" t="s">
        <v>615</v>
      </c>
      <c r="V1329">
        <v>7</v>
      </c>
      <c r="W1329" t="s">
        <v>29</v>
      </c>
    </row>
    <row r="1330" spans="1:23" x14ac:dyDescent="0.3">
      <c r="A1330">
        <v>1371</v>
      </c>
      <c r="B1330" t="s">
        <v>88</v>
      </c>
      <c r="C1330">
        <v>2017</v>
      </c>
      <c r="D1330">
        <f t="shared" ca="1" si="80"/>
        <v>6</v>
      </c>
      <c r="E1330" s="5">
        <v>950000</v>
      </c>
      <c r="F1330">
        <v>54470</v>
      </c>
      <c r="G1330" t="s">
        <v>38</v>
      </c>
      <c r="H1330" t="str">
        <f t="shared" si="81"/>
        <v>Central</v>
      </c>
      <c r="I1330" t="s">
        <v>880</v>
      </c>
      <c r="J1330" t="str">
        <f t="shared" si="82"/>
        <v>Minnesota</v>
      </c>
      <c r="K1330" t="s">
        <v>891</v>
      </c>
      <c r="L1330" t="str">
        <f t="shared" si="83"/>
        <v>Blaine</v>
      </c>
      <c r="M1330" t="s">
        <v>22</v>
      </c>
      <c r="N1330" t="str">
        <f>IF(M1330="", "", IFERROR(VLOOKUP(M1330, Data!$A$1:$B$5, 2, 0), "Unkown fuel"))</f>
        <v>very harmful</v>
      </c>
      <c r="O1330" t="s">
        <v>158</v>
      </c>
      <c r="P1330" t="s">
        <v>24</v>
      </c>
      <c r="Q1330" t="s">
        <v>25</v>
      </c>
      <c r="R1330" t="s">
        <v>605</v>
      </c>
      <c r="S1330">
        <v>2179</v>
      </c>
      <c r="T1330" t="s">
        <v>271</v>
      </c>
      <c r="U1330" t="s">
        <v>615</v>
      </c>
      <c r="V1330">
        <v>7</v>
      </c>
      <c r="W1330" t="s">
        <v>29</v>
      </c>
    </row>
    <row r="1331" spans="1:23" x14ac:dyDescent="0.3">
      <c r="A1331">
        <v>1372</v>
      </c>
      <c r="B1331" t="s">
        <v>46</v>
      </c>
      <c r="C1331">
        <v>2017</v>
      </c>
      <c r="D1331">
        <f t="shared" ca="1" si="80"/>
        <v>6</v>
      </c>
      <c r="E1331" s="5">
        <v>675000</v>
      </c>
      <c r="F1331">
        <v>25471</v>
      </c>
      <c r="G1331" t="s">
        <v>38</v>
      </c>
      <c r="H1331" t="str">
        <f t="shared" si="81"/>
        <v>Central</v>
      </c>
      <c r="I1331" t="s">
        <v>880</v>
      </c>
      <c r="J1331" t="str">
        <f t="shared" si="82"/>
        <v>Minnesota</v>
      </c>
      <c r="K1331" t="s">
        <v>886</v>
      </c>
      <c r="L1331" t="str">
        <f t="shared" si="83"/>
        <v>Burnsville</v>
      </c>
      <c r="M1331" t="s">
        <v>22</v>
      </c>
      <c r="N1331" t="str">
        <f>IF(M1331="", "", IFERROR(VLOOKUP(M1331, Data!$A$1:$B$5, 2, 0), "Unkown fuel"))</f>
        <v>very harmful</v>
      </c>
      <c r="O1331" t="s">
        <v>158</v>
      </c>
      <c r="P1331" t="s">
        <v>24</v>
      </c>
      <c r="Q1331" t="s">
        <v>25</v>
      </c>
      <c r="R1331" t="s">
        <v>291</v>
      </c>
      <c r="S1331">
        <v>1396</v>
      </c>
      <c r="T1331" t="s">
        <v>48</v>
      </c>
      <c r="U1331" t="s">
        <v>49</v>
      </c>
      <c r="V1331">
        <v>5</v>
      </c>
      <c r="W1331" t="s">
        <v>29</v>
      </c>
    </row>
    <row r="1332" spans="1:23" x14ac:dyDescent="0.3">
      <c r="A1332">
        <v>1373</v>
      </c>
      <c r="B1332" t="s">
        <v>109</v>
      </c>
      <c r="C1332">
        <v>2019</v>
      </c>
      <c r="D1332">
        <f t="shared" ca="1" si="80"/>
        <v>4</v>
      </c>
      <c r="E1332" s="5">
        <v>490000</v>
      </c>
      <c r="F1332">
        <v>33928</v>
      </c>
      <c r="G1332" t="s">
        <v>38</v>
      </c>
      <c r="H1332" t="str">
        <f t="shared" si="81"/>
        <v>Central</v>
      </c>
      <c r="I1332" t="s">
        <v>880</v>
      </c>
      <c r="J1332" t="str">
        <f t="shared" si="82"/>
        <v>Minnesota</v>
      </c>
      <c r="K1332" t="s">
        <v>885</v>
      </c>
      <c r="L1332" t="str">
        <f t="shared" si="83"/>
        <v>Brooklyn Park</v>
      </c>
      <c r="M1332" t="s">
        <v>41</v>
      </c>
      <c r="N1332" t="str">
        <f>IF(M1332="", "", IFERROR(VLOOKUP(M1332, Data!$A$1:$B$5, 2, 0), "Unkown fuel"))</f>
        <v>harmful</v>
      </c>
      <c r="O1332" t="s">
        <v>158</v>
      </c>
      <c r="P1332" t="s">
        <v>24</v>
      </c>
      <c r="Q1332" t="s">
        <v>25</v>
      </c>
      <c r="R1332" t="s">
        <v>503</v>
      </c>
      <c r="S1332">
        <v>1199</v>
      </c>
      <c r="T1332" t="s">
        <v>892</v>
      </c>
      <c r="U1332" t="s">
        <v>893</v>
      </c>
      <c r="V1332">
        <v>5</v>
      </c>
      <c r="W1332" t="s">
        <v>29</v>
      </c>
    </row>
    <row r="1333" spans="1:23" x14ac:dyDescent="0.3">
      <c r="A1333">
        <v>1374</v>
      </c>
      <c r="B1333" t="s">
        <v>88</v>
      </c>
      <c r="C1333">
        <v>2018</v>
      </c>
      <c r="D1333">
        <f t="shared" ca="1" si="80"/>
        <v>5</v>
      </c>
      <c r="E1333" s="5">
        <v>775000</v>
      </c>
      <c r="F1333">
        <v>59736</v>
      </c>
      <c r="G1333" t="s">
        <v>38</v>
      </c>
      <c r="H1333" t="str">
        <f t="shared" si="81"/>
        <v>Central</v>
      </c>
      <c r="I1333" t="s">
        <v>880</v>
      </c>
      <c r="J1333" t="str">
        <f t="shared" si="82"/>
        <v>Minnesota</v>
      </c>
      <c r="K1333" t="s">
        <v>881</v>
      </c>
      <c r="L1333" t="str">
        <f t="shared" si="83"/>
        <v>Brooklyn Center</v>
      </c>
      <c r="M1333" t="s">
        <v>22</v>
      </c>
      <c r="N1333" t="str">
        <f>IF(M1333="", "", IFERROR(VLOOKUP(M1333, Data!$A$1:$B$5, 2, 0), "Unkown fuel"))</f>
        <v>very harmful</v>
      </c>
      <c r="O1333" t="s">
        <v>158</v>
      </c>
      <c r="P1333" t="s">
        <v>24</v>
      </c>
      <c r="Q1333" t="s">
        <v>25</v>
      </c>
      <c r="R1333" t="s">
        <v>623</v>
      </c>
      <c r="S1333">
        <v>1493</v>
      </c>
      <c r="T1333" t="s">
        <v>171</v>
      </c>
      <c r="U1333" t="s">
        <v>445</v>
      </c>
      <c r="V1333">
        <v>7</v>
      </c>
      <c r="W1333" t="s">
        <v>29</v>
      </c>
    </row>
    <row r="1334" spans="1:23" x14ac:dyDescent="0.3">
      <c r="A1334">
        <v>1375</v>
      </c>
      <c r="B1334" t="s">
        <v>37</v>
      </c>
      <c r="C1334">
        <v>2009</v>
      </c>
      <c r="D1334">
        <f t="shared" ca="1" si="80"/>
        <v>14</v>
      </c>
      <c r="E1334" s="5">
        <v>350000</v>
      </c>
      <c r="F1334">
        <v>54290</v>
      </c>
      <c r="G1334" t="s">
        <v>38</v>
      </c>
      <c r="H1334" t="str">
        <f t="shared" si="81"/>
        <v>Central</v>
      </c>
      <c r="I1334" t="s">
        <v>880</v>
      </c>
      <c r="J1334" t="str">
        <f t="shared" si="82"/>
        <v>Minnesota</v>
      </c>
      <c r="K1334" t="s">
        <v>886</v>
      </c>
      <c r="L1334" t="str">
        <f t="shared" si="83"/>
        <v>Burnsville</v>
      </c>
      <c r="M1334" t="s">
        <v>41</v>
      </c>
      <c r="N1334" t="str">
        <f>IF(M1334="", "", IFERROR(VLOOKUP(M1334, Data!$A$1:$B$5, 2, 0), "Unkown fuel"))</f>
        <v>harmful</v>
      </c>
      <c r="O1334" t="s">
        <v>158</v>
      </c>
      <c r="P1334" t="s">
        <v>24</v>
      </c>
      <c r="Q1334" t="s">
        <v>25</v>
      </c>
      <c r="R1334" t="s">
        <v>142</v>
      </c>
      <c r="S1334">
        <v>1497</v>
      </c>
      <c r="T1334" t="s">
        <v>406</v>
      </c>
      <c r="U1334" t="s">
        <v>407</v>
      </c>
      <c r="V1334">
        <v>5</v>
      </c>
      <c r="W1334" t="s">
        <v>29</v>
      </c>
    </row>
    <row r="1335" spans="1:23" x14ac:dyDescent="0.3">
      <c r="A1335">
        <v>1376</v>
      </c>
      <c r="B1335" t="s">
        <v>37</v>
      </c>
      <c r="C1335">
        <v>2016</v>
      </c>
      <c r="D1335">
        <f t="shared" ca="1" si="80"/>
        <v>7</v>
      </c>
      <c r="E1335" s="5">
        <v>475000</v>
      </c>
      <c r="F1335">
        <v>2118</v>
      </c>
      <c r="G1335" t="s">
        <v>38</v>
      </c>
      <c r="H1335" t="str">
        <f t="shared" si="81"/>
        <v>Central</v>
      </c>
      <c r="I1335" t="s">
        <v>880</v>
      </c>
      <c r="J1335" t="str">
        <f t="shared" si="82"/>
        <v>Minnesota</v>
      </c>
      <c r="K1335" t="s">
        <v>885</v>
      </c>
      <c r="L1335" t="str">
        <f t="shared" si="83"/>
        <v>Brooklyn Park</v>
      </c>
      <c r="M1335" t="s">
        <v>41</v>
      </c>
      <c r="N1335" t="str">
        <f>IF(M1335="", "", IFERROR(VLOOKUP(M1335, Data!$A$1:$B$5, 2, 0), "Unkown fuel"))</f>
        <v>harmful</v>
      </c>
      <c r="O1335" t="s">
        <v>158</v>
      </c>
      <c r="P1335" t="s">
        <v>24</v>
      </c>
      <c r="Q1335" t="s">
        <v>25</v>
      </c>
      <c r="R1335" t="s">
        <v>418</v>
      </c>
      <c r="S1335">
        <v>1198</v>
      </c>
      <c r="T1335" t="s">
        <v>219</v>
      </c>
      <c r="U1335" t="s">
        <v>312</v>
      </c>
      <c r="V1335">
        <v>5</v>
      </c>
      <c r="W1335" t="s">
        <v>29</v>
      </c>
    </row>
    <row r="1336" spans="1:23" x14ac:dyDescent="0.3">
      <c r="A1336">
        <v>1377</v>
      </c>
      <c r="B1336" t="s">
        <v>88</v>
      </c>
      <c r="C1336">
        <v>2017</v>
      </c>
      <c r="D1336">
        <f t="shared" ca="1" si="80"/>
        <v>6</v>
      </c>
      <c r="E1336" s="5">
        <v>950000</v>
      </c>
      <c r="F1336">
        <v>61379</v>
      </c>
      <c r="G1336" t="s">
        <v>38</v>
      </c>
      <c r="H1336" t="str">
        <f t="shared" si="81"/>
        <v>Central</v>
      </c>
      <c r="I1336" t="s">
        <v>880</v>
      </c>
      <c r="J1336" t="str">
        <f t="shared" si="82"/>
        <v>Minnesota</v>
      </c>
      <c r="K1336" t="s">
        <v>881</v>
      </c>
      <c r="L1336" t="str">
        <f t="shared" si="83"/>
        <v>Brooklyn Center</v>
      </c>
      <c r="M1336" t="s">
        <v>22</v>
      </c>
      <c r="N1336" t="str">
        <f>IF(M1336="", "", IFERROR(VLOOKUP(M1336, Data!$A$1:$B$5, 2, 0), "Unkown fuel"))</f>
        <v>very harmful</v>
      </c>
      <c r="O1336" t="s">
        <v>158</v>
      </c>
      <c r="P1336" t="s">
        <v>24</v>
      </c>
      <c r="Q1336" t="s">
        <v>25</v>
      </c>
      <c r="R1336" t="s">
        <v>605</v>
      </c>
      <c r="S1336">
        <v>2179</v>
      </c>
      <c r="T1336" t="s">
        <v>271</v>
      </c>
      <c r="U1336" t="s">
        <v>615</v>
      </c>
      <c r="V1336">
        <v>7</v>
      </c>
      <c r="W1336" t="s">
        <v>29</v>
      </c>
    </row>
    <row r="1337" spans="1:23" x14ac:dyDescent="0.3">
      <c r="A1337">
        <v>1378</v>
      </c>
      <c r="B1337" t="s">
        <v>37</v>
      </c>
      <c r="C1337">
        <v>2010</v>
      </c>
      <c r="D1337">
        <f t="shared" ca="1" si="80"/>
        <v>13</v>
      </c>
      <c r="E1337" s="5">
        <v>350000</v>
      </c>
      <c r="F1337">
        <v>58544</v>
      </c>
      <c r="G1337" t="s">
        <v>38</v>
      </c>
      <c r="H1337" t="str">
        <f t="shared" si="81"/>
        <v>Central</v>
      </c>
      <c r="I1337" t="s">
        <v>880</v>
      </c>
      <c r="J1337" t="str">
        <f t="shared" si="82"/>
        <v>Minnesota</v>
      </c>
      <c r="K1337" t="s">
        <v>881</v>
      </c>
      <c r="L1337" t="str">
        <f t="shared" si="83"/>
        <v>Brooklyn Center</v>
      </c>
      <c r="M1337" t="s">
        <v>41</v>
      </c>
      <c r="N1337" t="str">
        <f>IF(M1337="", "", IFERROR(VLOOKUP(M1337, Data!$A$1:$B$5, 2, 0), "Unkown fuel"))</f>
        <v>harmful</v>
      </c>
      <c r="O1337" t="s">
        <v>158</v>
      </c>
      <c r="P1337" t="s">
        <v>24</v>
      </c>
      <c r="Q1337" t="s">
        <v>33</v>
      </c>
      <c r="R1337" t="s">
        <v>417</v>
      </c>
      <c r="S1337">
        <v>1497</v>
      </c>
      <c r="T1337" t="s">
        <v>160</v>
      </c>
      <c r="U1337" t="s">
        <v>161</v>
      </c>
      <c r="V1337">
        <v>5</v>
      </c>
      <c r="W1337" t="s">
        <v>29</v>
      </c>
    </row>
    <row r="1338" spans="1:23" x14ac:dyDescent="0.3">
      <c r="A1338">
        <v>1379</v>
      </c>
      <c r="B1338" t="s">
        <v>18</v>
      </c>
      <c r="C1338">
        <v>2016</v>
      </c>
      <c r="D1338">
        <f t="shared" ca="1" si="80"/>
        <v>7</v>
      </c>
      <c r="E1338" s="5">
        <v>400000</v>
      </c>
      <c r="F1338">
        <v>74381</v>
      </c>
      <c r="G1338" t="s">
        <v>124</v>
      </c>
      <c r="H1338" t="str">
        <f t="shared" si="81"/>
        <v>South</v>
      </c>
      <c r="I1338" t="s">
        <v>125</v>
      </c>
      <c r="J1338" t="str">
        <f t="shared" si="82"/>
        <v>Georgia</v>
      </c>
      <c r="K1338" t="s">
        <v>126</v>
      </c>
      <c r="L1338" t="str">
        <f t="shared" si="83"/>
        <v>Atlanta</v>
      </c>
      <c r="M1338" t="s">
        <v>41</v>
      </c>
      <c r="N1338" t="str">
        <f>IF(M1338="", "", IFERROR(VLOOKUP(M1338, Data!$A$1:$B$5, 2, 0), "Unkown fuel"))</f>
        <v>harmful</v>
      </c>
      <c r="O1338" t="s">
        <v>158</v>
      </c>
      <c r="P1338" t="s">
        <v>24</v>
      </c>
      <c r="Q1338" t="s">
        <v>25</v>
      </c>
      <c r="R1338" t="s">
        <v>262</v>
      </c>
      <c r="S1338">
        <v>998</v>
      </c>
      <c r="T1338" t="s">
        <v>166</v>
      </c>
      <c r="U1338" t="s">
        <v>141</v>
      </c>
      <c r="V1338">
        <v>5</v>
      </c>
      <c r="W1338" t="s">
        <v>29</v>
      </c>
    </row>
    <row r="1339" spans="1:23" x14ac:dyDescent="0.3">
      <c r="A1339">
        <v>1380</v>
      </c>
      <c r="B1339" t="s">
        <v>18</v>
      </c>
      <c r="C1339">
        <v>2001</v>
      </c>
      <c r="D1339">
        <f t="shared" ca="1" si="80"/>
        <v>22</v>
      </c>
      <c r="E1339" s="5">
        <v>75000</v>
      </c>
      <c r="F1339">
        <v>35000</v>
      </c>
      <c r="G1339" t="s">
        <v>124</v>
      </c>
      <c r="H1339" t="str">
        <f t="shared" si="81"/>
        <v>South</v>
      </c>
      <c r="I1339" t="s">
        <v>125</v>
      </c>
      <c r="J1339" t="str">
        <f t="shared" si="82"/>
        <v>Georgia</v>
      </c>
      <c r="K1339" t="s">
        <v>126</v>
      </c>
      <c r="L1339" t="str">
        <f t="shared" si="83"/>
        <v>Atlanta</v>
      </c>
      <c r="M1339" t="s">
        <v>41</v>
      </c>
      <c r="N1339" t="str">
        <f>IF(M1339="", "", IFERROR(VLOOKUP(M1339, Data!$A$1:$B$5, 2, 0), "Unkown fuel"))</f>
        <v>harmful</v>
      </c>
      <c r="O1339" t="s">
        <v>23</v>
      </c>
      <c r="P1339" t="s">
        <v>24</v>
      </c>
      <c r="Q1339" t="s">
        <v>42</v>
      </c>
      <c r="R1339" t="s">
        <v>50</v>
      </c>
      <c r="S1339">
        <v>796</v>
      </c>
      <c r="T1339" t="s">
        <v>63</v>
      </c>
      <c r="U1339" t="s">
        <v>64</v>
      </c>
      <c r="V1339">
        <v>4</v>
      </c>
      <c r="W1339" t="s">
        <v>29</v>
      </c>
    </row>
    <row r="1340" spans="1:23" x14ac:dyDescent="0.3">
      <c r="A1340">
        <v>1381</v>
      </c>
      <c r="B1340" t="s">
        <v>69</v>
      </c>
      <c r="C1340">
        <v>2017</v>
      </c>
      <c r="D1340">
        <f t="shared" ca="1" si="80"/>
        <v>6</v>
      </c>
      <c r="E1340" s="5">
        <v>850000</v>
      </c>
      <c r="F1340">
        <v>63982</v>
      </c>
      <c r="G1340" t="s">
        <v>124</v>
      </c>
      <c r="H1340" t="str">
        <f t="shared" si="81"/>
        <v>South</v>
      </c>
      <c r="I1340" t="s">
        <v>125</v>
      </c>
      <c r="J1340" t="str">
        <f t="shared" si="82"/>
        <v>Georgia</v>
      </c>
      <c r="K1340" t="s">
        <v>894</v>
      </c>
      <c r="L1340" t="str">
        <f t="shared" si="83"/>
        <v>Augusta</v>
      </c>
      <c r="M1340" t="s">
        <v>22</v>
      </c>
      <c r="N1340" t="str">
        <f>IF(M1340="", "", IFERROR(VLOOKUP(M1340, Data!$A$1:$B$5, 2, 0), "Unkown fuel"))</f>
        <v>very harmful</v>
      </c>
      <c r="O1340" t="s">
        <v>158</v>
      </c>
      <c r="P1340" t="s">
        <v>24</v>
      </c>
      <c r="Q1340" t="s">
        <v>25</v>
      </c>
      <c r="R1340" t="s">
        <v>591</v>
      </c>
      <c r="S1340">
        <v>1498</v>
      </c>
      <c r="T1340" t="s">
        <v>720</v>
      </c>
      <c r="U1340" t="s">
        <v>568</v>
      </c>
      <c r="V1340">
        <v>5</v>
      </c>
      <c r="W1340" t="s">
        <v>29</v>
      </c>
    </row>
    <row r="1341" spans="1:23" x14ac:dyDescent="0.3">
      <c r="A1341">
        <v>1382</v>
      </c>
      <c r="B1341" t="s">
        <v>18</v>
      </c>
      <c r="C1341">
        <v>2008</v>
      </c>
      <c r="D1341">
        <f t="shared" ca="1" si="80"/>
        <v>15</v>
      </c>
      <c r="E1341" s="5">
        <v>175000</v>
      </c>
      <c r="F1341">
        <v>65000</v>
      </c>
      <c r="G1341" t="s">
        <v>124</v>
      </c>
      <c r="H1341" t="str">
        <f t="shared" si="81"/>
        <v>South</v>
      </c>
      <c r="I1341" t="s">
        <v>125</v>
      </c>
      <c r="J1341" t="str">
        <f t="shared" si="82"/>
        <v>Georgia</v>
      </c>
      <c r="K1341" t="s">
        <v>894</v>
      </c>
      <c r="L1341" t="str">
        <f t="shared" si="83"/>
        <v>Augusta</v>
      </c>
      <c r="M1341" t="s">
        <v>41</v>
      </c>
      <c r="N1341" t="str">
        <f>IF(M1341="", "", IFERROR(VLOOKUP(M1341, Data!$A$1:$B$5, 2, 0), "Unkown fuel"))</f>
        <v>harmful</v>
      </c>
      <c r="O1341" t="s">
        <v>158</v>
      </c>
      <c r="P1341" t="s">
        <v>24</v>
      </c>
      <c r="Q1341" t="s">
        <v>33</v>
      </c>
      <c r="R1341" t="s">
        <v>85</v>
      </c>
      <c r="S1341">
        <v>998</v>
      </c>
      <c r="T1341" t="s">
        <v>67</v>
      </c>
      <c r="U1341" t="s">
        <v>141</v>
      </c>
      <c r="V1341">
        <v>5</v>
      </c>
      <c r="W1341" t="s">
        <v>29</v>
      </c>
    </row>
    <row r="1342" spans="1:23" x14ac:dyDescent="0.3">
      <c r="A1342">
        <v>1383</v>
      </c>
      <c r="B1342" t="s">
        <v>88</v>
      </c>
      <c r="C1342">
        <v>2014</v>
      </c>
      <c r="D1342">
        <f t="shared" ca="1" si="80"/>
        <v>9</v>
      </c>
      <c r="E1342" s="5">
        <v>570000</v>
      </c>
      <c r="F1342">
        <v>74000</v>
      </c>
      <c r="G1342" t="s">
        <v>124</v>
      </c>
      <c r="H1342" t="str">
        <f t="shared" si="81"/>
        <v>South</v>
      </c>
      <c r="I1342" t="s">
        <v>125</v>
      </c>
      <c r="J1342" t="str">
        <f t="shared" si="82"/>
        <v>Georgia</v>
      </c>
      <c r="K1342" t="s">
        <v>126</v>
      </c>
      <c r="L1342" t="str">
        <f t="shared" si="83"/>
        <v>Atlanta</v>
      </c>
      <c r="M1342" t="s">
        <v>22</v>
      </c>
      <c r="N1342" t="str">
        <f>IF(M1342="", "", IFERROR(VLOOKUP(M1342, Data!$A$1:$B$5, 2, 0), "Unkown fuel"))</f>
        <v>very harmful</v>
      </c>
      <c r="O1342" t="s">
        <v>158</v>
      </c>
      <c r="P1342" t="s">
        <v>24</v>
      </c>
      <c r="Q1342" t="s">
        <v>25</v>
      </c>
      <c r="R1342" t="s">
        <v>489</v>
      </c>
      <c r="S1342">
        <v>2523</v>
      </c>
      <c r="T1342" t="s">
        <v>309</v>
      </c>
      <c r="U1342" t="s">
        <v>490</v>
      </c>
      <c r="V1342">
        <v>7</v>
      </c>
      <c r="W1342" t="s">
        <v>29</v>
      </c>
    </row>
    <row r="1343" spans="1:23" x14ac:dyDescent="0.3">
      <c r="A1343">
        <v>1384</v>
      </c>
      <c r="B1343" t="s">
        <v>75</v>
      </c>
      <c r="C1343">
        <v>2013</v>
      </c>
      <c r="D1343">
        <f t="shared" ca="1" si="80"/>
        <v>10</v>
      </c>
      <c r="E1343" s="5">
        <v>525000</v>
      </c>
      <c r="F1343">
        <v>56429</v>
      </c>
      <c r="G1343" t="s">
        <v>124</v>
      </c>
      <c r="H1343" t="str">
        <f t="shared" si="81"/>
        <v>South</v>
      </c>
      <c r="I1343" t="s">
        <v>125</v>
      </c>
      <c r="J1343" t="str">
        <f t="shared" si="82"/>
        <v>Georgia</v>
      </c>
      <c r="K1343" t="s">
        <v>126</v>
      </c>
      <c r="L1343" t="str">
        <f t="shared" si="83"/>
        <v>Atlanta</v>
      </c>
      <c r="M1343" t="s">
        <v>22</v>
      </c>
      <c r="N1343" t="str">
        <f>IF(M1343="", "", IFERROR(VLOOKUP(M1343, Data!$A$1:$B$5, 2, 0), "Unkown fuel"))</f>
        <v>very harmful</v>
      </c>
      <c r="O1343" t="s">
        <v>158</v>
      </c>
      <c r="P1343" t="s">
        <v>24</v>
      </c>
      <c r="Q1343" t="s">
        <v>33</v>
      </c>
      <c r="R1343" t="s">
        <v>76</v>
      </c>
      <c r="S1343">
        <v>1461</v>
      </c>
      <c r="T1343" t="s">
        <v>77</v>
      </c>
      <c r="U1343" t="s">
        <v>78</v>
      </c>
      <c r="V1343">
        <v>5</v>
      </c>
      <c r="W1343" t="s">
        <v>29</v>
      </c>
    </row>
    <row r="1344" spans="1:23" x14ac:dyDescent="0.3">
      <c r="A1344">
        <v>1385</v>
      </c>
      <c r="B1344" t="s">
        <v>46</v>
      </c>
      <c r="C1344">
        <v>2012</v>
      </c>
      <c r="D1344">
        <f t="shared" ca="1" si="80"/>
        <v>11</v>
      </c>
      <c r="E1344" s="5">
        <v>270000</v>
      </c>
      <c r="F1344">
        <v>56000</v>
      </c>
      <c r="G1344" t="s">
        <v>124</v>
      </c>
      <c r="H1344" t="str">
        <f t="shared" si="81"/>
        <v>South</v>
      </c>
      <c r="I1344" t="s">
        <v>125</v>
      </c>
      <c r="J1344" t="str">
        <f t="shared" si="82"/>
        <v>Georgia</v>
      </c>
      <c r="K1344" t="s">
        <v>895</v>
      </c>
      <c r="L1344" t="str">
        <f t="shared" si="83"/>
        <v>Columbus</v>
      </c>
      <c r="M1344" t="s">
        <v>41</v>
      </c>
      <c r="N1344" t="str">
        <f>IF(M1344="", "", IFERROR(VLOOKUP(M1344, Data!$A$1:$B$5, 2, 0), "Unkown fuel"))</f>
        <v>harmful</v>
      </c>
      <c r="O1344" t="s">
        <v>23</v>
      </c>
      <c r="P1344" t="s">
        <v>24</v>
      </c>
      <c r="Q1344" t="s">
        <v>25</v>
      </c>
      <c r="R1344" t="s">
        <v>211</v>
      </c>
      <c r="S1344">
        <v>1197</v>
      </c>
      <c r="T1344" t="s">
        <v>212</v>
      </c>
      <c r="U1344" t="s">
        <v>213</v>
      </c>
      <c r="V1344">
        <v>5</v>
      </c>
      <c r="W1344" t="s">
        <v>29</v>
      </c>
    </row>
    <row r="1345" spans="1:23" x14ac:dyDescent="0.3">
      <c r="A1345">
        <v>1386</v>
      </c>
      <c r="B1345" t="s">
        <v>46</v>
      </c>
      <c r="C1345">
        <v>2019</v>
      </c>
      <c r="D1345">
        <f t="shared" ca="1" si="80"/>
        <v>4</v>
      </c>
      <c r="E1345" s="5">
        <v>434999</v>
      </c>
      <c r="F1345">
        <v>19500</v>
      </c>
      <c r="G1345" t="s">
        <v>124</v>
      </c>
      <c r="H1345" t="str">
        <f t="shared" si="81"/>
        <v>South</v>
      </c>
      <c r="I1345" t="s">
        <v>125</v>
      </c>
      <c r="J1345" t="str">
        <f t="shared" si="82"/>
        <v>Georgia</v>
      </c>
      <c r="K1345" t="s">
        <v>895</v>
      </c>
      <c r="L1345" t="str">
        <f t="shared" si="83"/>
        <v>Columbus</v>
      </c>
      <c r="M1345" t="s">
        <v>41</v>
      </c>
      <c r="N1345" t="str">
        <f>IF(M1345="", "", IFERROR(VLOOKUP(M1345, Data!$A$1:$B$5, 2, 0), "Unkown fuel"))</f>
        <v>harmful</v>
      </c>
      <c r="O1345" t="s">
        <v>158</v>
      </c>
      <c r="P1345" t="s">
        <v>24</v>
      </c>
      <c r="Q1345" t="s">
        <v>25</v>
      </c>
      <c r="R1345" t="s">
        <v>110</v>
      </c>
      <c r="S1345">
        <v>1086</v>
      </c>
      <c r="T1345" t="s">
        <v>896</v>
      </c>
      <c r="U1345" t="s">
        <v>897</v>
      </c>
      <c r="V1345">
        <v>5</v>
      </c>
      <c r="W1345" t="s">
        <v>29</v>
      </c>
    </row>
    <row r="1346" spans="1:23" x14ac:dyDescent="0.3">
      <c r="A1346">
        <v>1387</v>
      </c>
      <c r="B1346" t="s">
        <v>46</v>
      </c>
      <c r="C1346">
        <v>2015</v>
      </c>
      <c r="D1346">
        <f t="shared" ref="D1346:D1409" ca="1" si="84">TRUNC(YEARFRAC(DATE(C1346,1,1), TODAY(), 1))</f>
        <v>8</v>
      </c>
      <c r="E1346" s="5">
        <v>495000</v>
      </c>
      <c r="F1346">
        <v>30000</v>
      </c>
      <c r="G1346" t="s">
        <v>124</v>
      </c>
      <c r="H1346" t="str">
        <f t="shared" ref="H1346:H1409" si="85">TRIM(G1346)</f>
        <v>South</v>
      </c>
      <c r="I1346" t="s">
        <v>125</v>
      </c>
      <c r="J1346" t="str">
        <f t="shared" ref="J1346:J1409" si="86">TRIM(I1346)</f>
        <v>Georgia</v>
      </c>
      <c r="K1346" t="s">
        <v>895</v>
      </c>
      <c r="L1346" t="str">
        <f t="shared" ref="L1346:L1409" si="87">TRIM(K1346)</f>
        <v>Columbus</v>
      </c>
      <c r="M1346" t="s">
        <v>41</v>
      </c>
      <c r="N1346" t="str">
        <f>IF(M1346="", "", IFERROR(VLOOKUP(M1346, Data!$A$1:$B$5, 2, 0), "Unkown fuel"))</f>
        <v>harmful</v>
      </c>
      <c r="O1346" t="s">
        <v>158</v>
      </c>
      <c r="P1346" t="s">
        <v>24</v>
      </c>
      <c r="Q1346" t="s">
        <v>25</v>
      </c>
      <c r="R1346" t="s">
        <v>133</v>
      </c>
      <c r="S1346">
        <v>1197</v>
      </c>
      <c r="T1346" t="s">
        <v>134</v>
      </c>
      <c r="U1346" t="s">
        <v>135</v>
      </c>
      <c r="V1346">
        <v>5</v>
      </c>
      <c r="W1346" t="s">
        <v>29</v>
      </c>
    </row>
    <row r="1347" spans="1:23" x14ac:dyDescent="0.3">
      <c r="A1347">
        <v>1388</v>
      </c>
      <c r="B1347" t="s">
        <v>46</v>
      </c>
      <c r="C1347">
        <v>2016</v>
      </c>
      <c r="D1347">
        <f t="shared" ca="1" si="84"/>
        <v>7</v>
      </c>
      <c r="E1347" s="5">
        <v>575000</v>
      </c>
      <c r="F1347">
        <v>53000</v>
      </c>
      <c r="G1347" t="s">
        <v>124</v>
      </c>
      <c r="H1347" t="str">
        <f t="shared" si="85"/>
        <v>South</v>
      </c>
      <c r="I1347" t="s">
        <v>125</v>
      </c>
      <c r="J1347" t="str">
        <f t="shared" si="86"/>
        <v>Georgia</v>
      </c>
      <c r="K1347" t="s">
        <v>895</v>
      </c>
      <c r="L1347" t="str">
        <f t="shared" si="87"/>
        <v>Columbus</v>
      </c>
      <c r="M1347" t="s">
        <v>22</v>
      </c>
      <c r="N1347" t="str">
        <f>IF(M1347="", "", IFERROR(VLOOKUP(M1347, Data!$A$1:$B$5, 2, 0), "Unkown fuel"))</f>
        <v>very harmful</v>
      </c>
      <c r="O1347" t="s">
        <v>158</v>
      </c>
      <c r="P1347" t="s">
        <v>24</v>
      </c>
      <c r="Q1347" t="s">
        <v>25</v>
      </c>
      <c r="R1347" t="s">
        <v>99</v>
      </c>
      <c r="S1347">
        <v>1396</v>
      </c>
      <c r="T1347" t="s">
        <v>100</v>
      </c>
      <c r="U1347" t="s">
        <v>101</v>
      </c>
      <c r="V1347">
        <v>5</v>
      </c>
      <c r="W1347" t="s">
        <v>29</v>
      </c>
    </row>
    <row r="1348" spans="1:23" x14ac:dyDescent="0.3">
      <c r="A1348">
        <v>1389</v>
      </c>
      <c r="B1348" t="s">
        <v>46</v>
      </c>
      <c r="C1348">
        <v>2017</v>
      </c>
      <c r="D1348">
        <f t="shared" ca="1" si="84"/>
        <v>6</v>
      </c>
      <c r="E1348" s="5">
        <v>600000</v>
      </c>
      <c r="F1348">
        <v>5000</v>
      </c>
      <c r="G1348" t="s">
        <v>124</v>
      </c>
      <c r="H1348" t="str">
        <f t="shared" si="85"/>
        <v>South</v>
      </c>
      <c r="I1348" t="s">
        <v>125</v>
      </c>
      <c r="J1348" t="str">
        <f t="shared" si="86"/>
        <v>Georgia</v>
      </c>
      <c r="K1348" t="s">
        <v>895</v>
      </c>
      <c r="L1348" t="str">
        <f t="shared" si="87"/>
        <v>Columbus</v>
      </c>
      <c r="M1348" t="s">
        <v>41</v>
      </c>
      <c r="N1348" t="str">
        <f>IF(M1348="", "", IFERROR(VLOOKUP(M1348, Data!$A$1:$B$5, 2, 0), "Unkown fuel"))</f>
        <v>harmful</v>
      </c>
      <c r="O1348" t="s">
        <v>23</v>
      </c>
      <c r="P1348" t="s">
        <v>24</v>
      </c>
      <c r="Q1348" t="s">
        <v>25</v>
      </c>
      <c r="R1348" t="s">
        <v>53</v>
      </c>
      <c r="S1348">
        <v>1197</v>
      </c>
      <c r="T1348" t="s">
        <v>54</v>
      </c>
      <c r="U1348" t="s">
        <v>55</v>
      </c>
      <c r="V1348">
        <v>5</v>
      </c>
      <c r="W1348" t="s">
        <v>29</v>
      </c>
    </row>
    <row r="1349" spans="1:23" x14ac:dyDescent="0.3">
      <c r="A1349">
        <v>1390</v>
      </c>
      <c r="B1349" t="s">
        <v>46</v>
      </c>
      <c r="C1349">
        <v>2015</v>
      </c>
      <c r="D1349">
        <f t="shared" ca="1" si="84"/>
        <v>8</v>
      </c>
      <c r="E1349" s="5">
        <v>700000</v>
      </c>
      <c r="F1349">
        <v>25000</v>
      </c>
      <c r="G1349" t="s">
        <v>124</v>
      </c>
      <c r="H1349" t="str">
        <f t="shared" si="85"/>
        <v>South</v>
      </c>
      <c r="I1349" t="s">
        <v>125</v>
      </c>
      <c r="J1349" t="str">
        <f t="shared" si="86"/>
        <v>Georgia</v>
      </c>
      <c r="K1349" t="s">
        <v>894</v>
      </c>
      <c r="L1349" t="str">
        <f t="shared" si="87"/>
        <v>Augusta</v>
      </c>
      <c r="M1349" t="s">
        <v>41</v>
      </c>
      <c r="N1349" t="str">
        <f>IF(M1349="", "", IFERROR(VLOOKUP(M1349, Data!$A$1:$B$5, 2, 0), "Unkown fuel"))</f>
        <v>harmful</v>
      </c>
      <c r="O1349" t="s">
        <v>23</v>
      </c>
      <c r="P1349" t="s">
        <v>24</v>
      </c>
      <c r="Q1349" t="s">
        <v>25</v>
      </c>
      <c r="R1349" t="s">
        <v>313</v>
      </c>
      <c r="S1349">
        <v>1591</v>
      </c>
      <c r="T1349" t="s">
        <v>572</v>
      </c>
      <c r="U1349" t="s">
        <v>492</v>
      </c>
      <c r="V1349">
        <v>5</v>
      </c>
      <c r="W1349" t="s">
        <v>29</v>
      </c>
    </row>
    <row r="1350" spans="1:23" x14ac:dyDescent="0.3">
      <c r="A1350">
        <v>1391</v>
      </c>
      <c r="B1350" t="s">
        <v>37</v>
      </c>
      <c r="C1350">
        <v>2014</v>
      </c>
      <c r="D1350">
        <f t="shared" ca="1" si="84"/>
        <v>9</v>
      </c>
      <c r="E1350" s="5">
        <v>560000</v>
      </c>
      <c r="F1350">
        <v>72000</v>
      </c>
      <c r="G1350" t="s">
        <v>124</v>
      </c>
      <c r="H1350" t="str">
        <f t="shared" si="85"/>
        <v>South</v>
      </c>
      <c r="I1350" t="s">
        <v>125</v>
      </c>
      <c r="J1350" t="str">
        <f t="shared" si="86"/>
        <v>Georgia</v>
      </c>
      <c r="K1350" t="s">
        <v>126</v>
      </c>
      <c r="L1350" t="str">
        <f t="shared" si="87"/>
        <v>Atlanta</v>
      </c>
      <c r="M1350" t="s">
        <v>22</v>
      </c>
      <c r="N1350" t="str">
        <f>IF(M1350="", "", IFERROR(VLOOKUP(M1350, Data!$A$1:$B$5, 2, 0), "Unkown fuel"))</f>
        <v>very harmful</v>
      </c>
      <c r="O1350" t="s">
        <v>158</v>
      </c>
      <c r="P1350" t="s">
        <v>24</v>
      </c>
      <c r="Q1350" t="s">
        <v>25</v>
      </c>
      <c r="R1350" t="s">
        <v>182</v>
      </c>
      <c r="S1350">
        <v>1498</v>
      </c>
      <c r="T1350" t="s">
        <v>105</v>
      </c>
      <c r="U1350" t="s">
        <v>95</v>
      </c>
      <c r="V1350">
        <v>5</v>
      </c>
      <c r="W1350" t="s">
        <v>29</v>
      </c>
    </row>
    <row r="1351" spans="1:23" x14ac:dyDescent="0.3">
      <c r="A1351">
        <v>1393</v>
      </c>
      <c r="B1351" t="s">
        <v>88</v>
      </c>
      <c r="C1351">
        <v>2005</v>
      </c>
      <c r="D1351">
        <f t="shared" ca="1" si="84"/>
        <v>18</v>
      </c>
      <c r="E1351" s="5">
        <v>250000</v>
      </c>
      <c r="F1351">
        <v>80000</v>
      </c>
      <c r="G1351" t="s">
        <v>124</v>
      </c>
      <c r="H1351" t="str">
        <f t="shared" si="85"/>
        <v>South</v>
      </c>
      <c r="I1351" t="s">
        <v>125</v>
      </c>
      <c r="J1351" t="str">
        <f t="shared" si="86"/>
        <v>Georgia</v>
      </c>
      <c r="K1351" t="s">
        <v>894</v>
      </c>
      <c r="L1351" t="str">
        <f t="shared" si="87"/>
        <v>Augusta</v>
      </c>
      <c r="M1351" t="s">
        <v>22</v>
      </c>
      <c r="N1351" t="str">
        <f>IF(M1351="", "", IFERROR(VLOOKUP(M1351, Data!$A$1:$B$5, 2, 0), "Unkown fuel"))</f>
        <v>very harmful</v>
      </c>
      <c r="O1351" t="s">
        <v>23</v>
      </c>
      <c r="P1351" t="s">
        <v>24</v>
      </c>
      <c r="Q1351" t="s">
        <v>25</v>
      </c>
      <c r="R1351" t="s">
        <v>363</v>
      </c>
      <c r="S1351">
        <v>2523</v>
      </c>
      <c r="T1351" t="s">
        <v>486</v>
      </c>
      <c r="U1351" t="s">
        <v>487</v>
      </c>
      <c r="V1351">
        <v>7</v>
      </c>
      <c r="W1351" t="s">
        <v>29</v>
      </c>
    </row>
    <row r="1352" spans="1:23" x14ac:dyDescent="0.3">
      <c r="A1352">
        <v>1394</v>
      </c>
      <c r="B1352" t="s">
        <v>30</v>
      </c>
      <c r="C1352">
        <v>2013</v>
      </c>
      <c r="D1352">
        <f t="shared" ca="1" si="84"/>
        <v>10</v>
      </c>
      <c r="E1352" s="5">
        <v>409999</v>
      </c>
      <c r="F1352">
        <v>29000</v>
      </c>
      <c r="G1352" t="s">
        <v>124</v>
      </c>
      <c r="H1352" t="str">
        <f t="shared" si="85"/>
        <v>South</v>
      </c>
      <c r="I1352" t="s">
        <v>125</v>
      </c>
      <c r="J1352" t="str">
        <f t="shared" si="86"/>
        <v>Georgia</v>
      </c>
      <c r="K1352" t="s">
        <v>895</v>
      </c>
      <c r="L1352" t="str">
        <f t="shared" si="87"/>
        <v>Columbus</v>
      </c>
      <c r="M1352" t="s">
        <v>41</v>
      </c>
      <c r="N1352" t="str">
        <f>IF(M1352="", "", IFERROR(VLOOKUP(M1352, Data!$A$1:$B$5, 2, 0), "Unkown fuel"))</f>
        <v>harmful</v>
      </c>
      <c r="O1352" t="s">
        <v>23</v>
      </c>
      <c r="P1352" t="s">
        <v>24</v>
      </c>
      <c r="Q1352" t="s">
        <v>33</v>
      </c>
      <c r="R1352" t="s">
        <v>340</v>
      </c>
      <c r="S1352">
        <v>1598</v>
      </c>
      <c r="T1352" t="s">
        <v>366</v>
      </c>
      <c r="U1352" t="s">
        <v>257</v>
      </c>
      <c r="V1352">
        <v>5</v>
      </c>
      <c r="W1352" t="s">
        <v>29</v>
      </c>
    </row>
    <row r="1353" spans="1:23" x14ac:dyDescent="0.3">
      <c r="A1353">
        <v>1395</v>
      </c>
      <c r="B1353" t="s">
        <v>296</v>
      </c>
      <c r="C1353">
        <v>2016</v>
      </c>
      <c r="D1353">
        <f t="shared" ca="1" si="84"/>
        <v>7</v>
      </c>
      <c r="E1353" s="5">
        <v>495000</v>
      </c>
      <c r="F1353">
        <v>56832</v>
      </c>
      <c r="G1353" t="s">
        <v>124</v>
      </c>
      <c r="H1353" t="str">
        <f t="shared" si="85"/>
        <v>South</v>
      </c>
      <c r="I1353" t="s">
        <v>125</v>
      </c>
      <c r="J1353" t="str">
        <f t="shared" si="86"/>
        <v>Georgia</v>
      </c>
      <c r="K1353" t="s">
        <v>898</v>
      </c>
      <c r="L1353" t="str">
        <f t="shared" si="87"/>
        <v>Dalton</v>
      </c>
      <c r="M1353" t="s">
        <v>22</v>
      </c>
      <c r="N1353" t="str">
        <f>IF(M1353="", "", IFERROR(VLOOKUP(M1353, Data!$A$1:$B$5, 2, 0), "Unkown fuel"))</f>
        <v>very harmful</v>
      </c>
      <c r="O1353" t="s">
        <v>158</v>
      </c>
      <c r="P1353" t="s">
        <v>24</v>
      </c>
      <c r="Q1353" t="s">
        <v>25</v>
      </c>
      <c r="R1353" t="s">
        <v>704</v>
      </c>
      <c r="S1353">
        <v>1461</v>
      </c>
      <c r="T1353" t="s">
        <v>165</v>
      </c>
      <c r="U1353" t="s">
        <v>95</v>
      </c>
      <c r="V1353">
        <v>5</v>
      </c>
      <c r="W1353" t="s">
        <v>29</v>
      </c>
    </row>
    <row r="1354" spans="1:23" x14ac:dyDescent="0.3">
      <c r="A1354">
        <v>1396</v>
      </c>
      <c r="B1354" t="s">
        <v>46</v>
      </c>
      <c r="C1354">
        <v>2014</v>
      </c>
      <c r="D1354">
        <f t="shared" ca="1" si="84"/>
        <v>9</v>
      </c>
      <c r="E1354" s="5">
        <v>470000</v>
      </c>
      <c r="F1354">
        <v>30528</v>
      </c>
      <c r="G1354" t="s">
        <v>124</v>
      </c>
      <c r="H1354" t="str">
        <f t="shared" si="85"/>
        <v>South</v>
      </c>
      <c r="I1354" t="s">
        <v>125</v>
      </c>
      <c r="J1354" t="str">
        <f t="shared" si="86"/>
        <v>Georgia</v>
      </c>
      <c r="K1354" t="s">
        <v>898</v>
      </c>
      <c r="L1354" t="str">
        <f t="shared" si="87"/>
        <v>Dalton</v>
      </c>
      <c r="M1354" t="s">
        <v>41</v>
      </c>
      <c r="N1354" t="str">
        <f>IF(M1354="", "", IFERROR(VLOOKUP(M1354, Data!$A$1:$B$5, 2, 0), "Unkown fuel"))</f>
        <v>harmful</v>
      </c>
      <c r="O1354" t="s">
        <v>158</v>
      </c>
      <c r="P1354" t="s">
        <v>24</v>
      </c>
      <c r="Q1354" t="s">
        <v>25</v>
      </c>
      <c r="R1354" t="s">
        <v>133</v>
      </c>
      <c r="S1354">
        <v>1197</v>
      </c>
      <c r="T1354" t="s">
        <v>54</v>
      </c>
      <c r="U1354" t="s">
        <v>693</v>
      </c>
      <c r="V1354">
        <v>5</v>
      </c>
      <c r="W1354" t="s">
        <v>29</v>
      </c>
    </row>
    <row r="1355" spans="1:23" x14ac:dyDescent="0.3">
      <c r="A1355">
        <v>1397</v>
      </c>
      <c r="B1355" t="s">
        <v>37</v>
      </c>
      <c r="C1355">
        <v>2013</v>
      </c>
      <c r="D1355">
        <f t="shared" ca="1" si="84"/>
        <v>10</v>
      </c>
      <c r="E1355" s="5">
        <v>350000</v>
      </c>
      <c r="F1355">
        <v>65285</v>
      </c>
      <c r="G1355" t="s">
        <v>124</v>
      </c>
      <c r="H1355" t="str">
        <f t="shared" si="85"/>
        <v>South</v>
      </c>
      <c r="I1355" t="s">
        <v>125</v>
      </c>
      <c r="J1355" t="str">
        <f t="shared" si="86"/>
        <v>Georgia</v>
      </c>
      <c r="K1355" t="s">
        <v>895</v>
      </c>
      <c r="L1355" t="str">
        <f t="shared" si="87"/>
        <v>Columbus</v>
      </c>
      <c r="M1355" t="s">
        <v>22</v>
      </c>
      <c r="N1355" t="str">
        <f>IF(M1355="", "", IFERROR(VLOOKUP(M1355, Data!$A$1:$B$5, 2, 0), "Unkown fuel"))</f>
        <v>very harmful</v>
      </c>
      <c r="O1355" t="s">
        <v>158</v>
      </c>
      <c r="P1355" t="s">
        <v>24</v>
      </c>
      <c r="Q1355" t="s">
        <v>25</v>
      </c>
      <c r="R1355" t="s">
        <v>117</v>
      </c>
      <c r="S1355">
        <v>1498</v>
      </c>
      <c r="T1355" t="s">
        <v>177</v>
      </c>
      <c r="U1355" t="s">
        <v>95</v>
      </c>
      <c r="V1355">
        <v>5</v>
      </c>
      <c r="W1355" t="s">
        <v>29</v>
      </c>
    </row>
    <row r="1356" spans="1:23" x14ac:dyDescent="0.3">
      <c r="A1356">
        <v>1398</v>
      </c>
      <c r="B1356" t="s">
        <v>65</v>
      </c>
      <c r="C1356">
        <v>2020</v>
      </c>
      <c r="D1356">
        <f t="shared" ca="1" si="84"/>
        <v>3</v>
      </c>
      <c r="E1356" s="5">
        <v>1560000</v>
      </c>
      <c r="F1356">
        <v>20102</v>
      </c>
      <c r="G1356" t="s">
        <v>124</v>
      </c>
      <c r="H1356" t="str">
        <f t="shared" si="85"/>
        <v>South</v>
      </c>
      <c r="I1356" t="s">
        <v>125</v>
      </c>
      <c r="J1356" t="str">
        <f t="shared" si="86"/>
        <v>Georgia</v>
      </c>
      <c r="K1356" t="s">
        <v>894</v>
      </c>
      <c r="L1356" t="str">
        <f t="shared" si="87"/>
        <v>Augusta</v>
      </c>
      <c r="M1356" t="s">
        <v>22</v>
      </c>
      <c r="N1356" t="str">
        <f>IF(M1356="", "", IFERROR(VLOOKUP(M1356, Data!$A$1:$B$5, 2, 0), "Unkown fuel"))</f>
        <v>very harmful</v>
      </c>
      <c r="O1356" t="s">
        <v>158</v>
      </c>
      <c r="P1356" t="s">
        <v>24</v>
      </c>
      <c r="Q1356" t="s">
        <v>25</v>
      </c>
      <c r="R1356" t="s">
        <v>882</v>
      </c>
      <c r="S1356">
        <v>2393</v>
      </c>
      <c r="T1356" t="s">
        <v>694</v>
      </c>
      <c r="U1356" t="s">
        <v>884</v>
      </c>
      <c r="V1356">
        <v>8</v>
      </c>
      <c r="W1356" t="s">
        <v>29</v>
      </c>
    </row>
    <row r="1357" spans="1:23" x14ac:dyDescent="0.3">
      <c r="A1357">
        <v>1399</v>
      </c>
      <c r="B1357" t="s">
        <v>37</v>
      </c>
      <c r="C1357">
        <v>2015</v>
      </c>
      <c r="D1357">
        <f t="shared" ca="1" si="84"/>
        <v>8</v>
      </c>
      <c r="E1357" s="5">
        <v>480000</v>
      </c>
      <c r="F1357">
        <v>43000</v>
      </c>
      <c r="G1357" t="s">
        <v>38</v>
      </c>
      <c r="H1357" t="str">
        <f t="shared" si="85"/>
        <v>Central</v>
      </c>
      <c r="I1357" t="s">
        <v>70</v>
      </c>
      <c r="J1357" t="str">
        <f t="shared" si="86"/>
        <v>Texas</v>
      </c>
      <c r="K1357" t="s">
        <v>899</v>
      </c>
      <c r="L1357" t="str">
        <f t="shared" si="87"/>
        <v>Cedar Hill</v>
      </c>
      <c r="M1357" t="s">
        <v>41</v>
      </c>
      <c r="N1357" t="str">
        <f>IF(M1357="", "", IFERROR(VLOOKUP(M1357, Data!$A$1:$B$5, 2, 0), "Unkown fuel"))</f>
        <v>harmful</v>
      </c>
      <c r="O1357" t="s">
        <v>158</v>
      </c>
      <c r="P1357" t="s">
        <v>24</v>
      </c>
      <c r="Q1357" t="s">
        <v>25</v>
      </c>
      <c r="R1357" t="s">
        <v>604</v>
      </c>
      <c r="S1357">
        <v>1199</v>
      </c>
      <c r="T1357" t="s">
        <v>434</v>
      </c>
      <c r="U1357" t="s">
        <v>452</v>
      </c>
      <c r="V1357">
        <v>5</v>
      </c>
      <c r="W1357" t="s">
        <v>29</v>
      </c>
    </row>
    <row r="1358" spans="1:23" x14ac:dyDescent="0.3">
      <c r="A1358">
        <v>1400</v>
      </c>
      <c r="B1358" t="s">
        <v>65</v>
      </c>
      <c r="C1358">
        <v>2013</v>
      </c>
      <c r="D1358">
        <f t="shared" ca="1" si="84"/>
        <v>10</v>
      </c>
      <c r="E1358" s="5">
        <v>270000</v>
      </c>
      <c r="F1358">
        <v>52380</v>
      </c>
      <c r="G1358" t="s">
        <v>38</v>
      </c>
      <c r="H1358" t="str">
        <f t="shared" si="85"/>
        <v>Central</v>
      </c>
      <c r="I1358" t="s">
        <v>70</v>
      </c>
      <c r="J1358" t="str">
        <f t="shared" si="86"/>
        <v>Texas</v>
      </c>
      <c r="K1358" t="s">
        <v>900</v>
      </c>
      <c r="L1358" t="str">
        <f t="shared" si="87"/>
        <v>Carrollton</v>
      </c>
      <c r="M1358" t="s">
        <v>22</v>
      </c>
      <c r="N1358" t="str">
        <f>IF(M1358="", "", IFERROR(VLOOKUP(M1358, Data!$A$1:$B$5, 2, 0), "Unkown fuel"))</f>
        <v>very harmful</v>
      </c>
      <c r="O1358" t="s">
        <v>158</v>
      </c>
      <c r="P1358" t="s">
        <v>24</v>
      </c>
      <c r="Q1358" t="s">
        <v>25</v>
      </c>
      <c r="R1358" t="s">
        <v>66</v>
      </c>
      <c r="S1358">
        <v>1364</v>
      </c>
      <c r="T1358" t="s">
        <v>244</v>
      </c>
      <c r="U1358" t="s">
        <v>68</v>
      </c>
      <c r="V1358">
        <v>5</v>
      </c>
      <c r="W1358" t="s">
        <v>29</v>
      </c>
    </row>
    <row r="1359" spans="1:23" x14ac:dyDescent="0.3">
      <c r="A1359">
        <v>1401</v>
      </c>
      <c r="B1359" t="s">
        <v>88</v>
      </c>
      <c r="C1359">
        <v>2018</v>
      </c>
      <c r="D1359">
        <f t="shared" ca="1" si="84"/>
        <v>5</v>
      </c>
      <c r="E1359" s="5">
        <v>660000</v>
      </c>
      <c r="F1359">
        <v>74250</v>
      </c>
      <c r="G1359" t="s">
        <v>38</v>
      </c>
      <c r="H1359" t="str">
        <f t="shared" si="85"/>
        <v>Central</v>
      </c>
      <c r="I1359" t="s">
        <v>70</v>
      </c>
      <c r="J1359" t="str">
        <f t="shared" si="86"/>
        <v>Texas</v>
      </c>
      <c r="K1359" t="s">
        <v>900</v>
      </c>
      <c r="L1359" t="str">
        <f t="shared" si="87"/>
        <v>Carrollton</v>
      </c>
      <c r="M1359" t="s">
        <v>22</v>
      </c>
      <c r="N1359" t="str">
        <f>IF(M1359="", "", IFERROR(VLOOKUP(M1359, Data!$A$1:$B$5, 2, 0), "Unkown fuel"))</f>
        <v>very harmful</v>
      </c>
      <c r="O1359" t="s">
        <v>158</v>
      </c>
      <c r="P1359" t="s">
        <v>24</v>
      </c>
      <c r="Q1359" t="s">
        <v>25</v>
      </c>
      <c r="R1359" t="s">
        <v>102</v>
      </c>
      <c r="S1359">
        <v>1498</v>
      </c>
      <c r="T1359" t="s">
        <v>901</v>
      </c>
      <c r="U1359" t="s">
        <v>902</v>
      </c>
      <c r="V1359">
        <v>7</v>
      </c>
      <c r="W1359" t="s">
        <v>29</v>
      </c>
    </row>
    <row r="1360" spans="1:23" x14ac:dyDescent="0.3">
      <c r="A1360">
        <v>1402</v>
      </c>
      <c r="B1360" t="s">
        <v>18</v>
      </c>
      <c r="C1360">
        <v>2017</v>
      </c>
      <c r="D1360">
        <f t="shared" ca="1" si="84"/>
        <v>6</v>
      </c>
      <c r="E1360" s="5">
        <v>490000</v>
      </c>
      <c r="F1360">
        <v>57247</v>
      </c>
      <c r="G1360" t="s">
        <v>38</v>
      </c>
      <c r="H1360" t="str">
        <f t="shared" si="85"/>
        <v>Central</v>
      </c>
      <c r="I1360" t="s">
        <v>70</v>
      </c>
      <c r="J1360" t="str">
        <f t="shared" si="86"/>
        <v>Texas</v>
      </c>
      <c r="K1360" t="s">
        <v>900</v>
      </c>
      <c r="L1360" t="str">
        <f t="shared" si="87"/>
        <v>Carrollton</v>
      </c>
      <c r="M1360" t="s">
        <v>41</v>
      </c>
      <c r="N1360" t="str">
        <f>IF(M1360="", "", IFERROR(VLOOKUP(M1360, Data!$A$1:$B$5, 2, 0), "Unkown fuel"))</f>
        <v>harmful</v>
      </c>
      <c r="O1360" t="s">
        <v>158</v>
      </c>
      <c r="P1360" t="s">
        <v>154</v>
      </c>
      <c r="Q1360" t="s">
        <v>25</v>
      </c>
      <c r="R1360" t="s">
        <v>903</v>
      </c>
      <c r="S1360">
        <v>1197</v>
      </c>
      <c r="T1360" t="s">
        <v>265</v>
      </c>
      <c r="U1360" t="s">
        <v>266</v>
      </c>
      <c r="V1360">
        <v>5</v>
      </c>
      <c r="W1360" t="s">
        <v>29</v>
      </c>
    </row>
    <row r="1361" spans="1:23" x14ac:dyDescent="0.3">
      <c r="A1361">
        <v>1403</v>
      </c>
      <c r="B1361" t="s">
        <v>18</v>
      </c>
      <c r="C1361">
        <v>2017</v>
      </c>
      <c r="D1361">
        <f t="shared" ca="1" si="84"/>
        <v>6</v>
      </c>
      <c r="E1361" s="5">
        <v>800000</v>
      </c>
      <c r="F1361">
        <v>52000</v>
      </c>
      <c r="G1361" t="s">
        <v>38</v>
      </c>
      <c r="H1361" t="str">
        <f t="shared" si="85"/>
        <v>Central</v>
      </c>
      <c r="I1361" t="s">
        <v>70</v>
      </c>
      <c r="J1361" t="str">
        <f t="shared" si="86"/>
        <v>Texas</v>
      </c>
      <c r="K1361" t="s">
        <v>900</v>
      </c>
      <c r="L1361" t="str">
        <f t="shared" si="87"/>
        <v>Carrollton</v>
      </c>
      <c r="M1361" t="s">
        <v>22</v>
      </c>
      <c r="N1361" t="str">
        <f>IF(M1361="", "", IFERROR(VLOOKUP(M1361, Data!$A$1:$B$5, 2, 0), "Unkown fuel"))</f>
        <v>very harmful</v>
      </c>
      <c r="O1361" t="s">
        <v>23</v>
      </c>
      <c r="P1361" t="s">
        <v>24</v>
      </c>
      <c r="Q1361" t="s">
        <v>25</v>
      </c>
      <c r="R1361" t="s">
        <v>129</v>
      </c>
      <c r="S1361">
        <v>1248</v>
      </c>
      <c r="T1361" t="s">
        <v>94</v>
      </c>
      <c r="U1361" t="s">
        <v>95</v>
      </c>
      <c r="V1361">
        <v>5</v>
      </c>
      <c r="W1361" t="s">
        <v>29</v>
      </c>
    </row>
    <row r="1362" spans="1:23" x14ac:dyDescent="0.3">
      <c r="A1362">
        <v>1404</v>
      </c>
      <c r="B1362" t="s">
        <v>296</v>
      </c>
      <c r="C1362">
        <v>2011</v>
      </c>
      <c r="D1362">
        <f t="shared" ca="1" si="84"/>
        <v>12</v>
      </c>
      <c r="E1362" s="5">
        <v>350000</v>
      </c>
      <c r="F1362">
        <v>47000</v>
      </c>
      <c r="G1362" t="s">
        <v>38</v>
      </c>
      <c r="H1362" t="str">
        <f t="shared" si="85"/>
        <v>Central</v>
      </c>
      <c r="I1362" t="s">
        <v>70</v>
      </c>
      <c r="J1362" t="str">
        <f t="shared" si="86"/>
        <v>Texas</v>
      </c>
      <c r="K1362" t="s">
        <v>904</v>
      </c>
      <c r="L1362" t="str">
        <f t="shared" si="87"/>
        <v>Cedar Park</v>
      </c>
      <c r="M1362" t="s">
        <v>41</v>
      </c>
      <c r="N1362" t="str">
        <f>IF(M1362="", "", IFERROR(VLOOKUP(M1362, Data!$A$1:$B$5, 2, 0), "Unkown fuel"))</f>
        <v>harmful</v>
      </c>
      <c r="O1362" t="s">
        <v>23</v>
      </c>
      <c r="P1362" t="s">
        <v>24</v>
      </c>
      <c r="Q1362" t="s">
        <v>33</v>
      </c>
      <c r="R1362" t="s">
        <v>436</v>
      </c>
      <c r="S1362">
        <v>1498</v>
      </c>
      <c r="T1362" t="s">
        <v>437</v>
      </c>
      <c r="U1362" t="s">
        <v>438</v>
      </c>
      <c r="V1362">
        <v>5</v>
      </c>
      <c r="W1362" t="s">
        <v>29</v>
      </c>
    </row>
    <row r="1363" spans="1:23" x14ac:dyDescent="0.3">
      <c r="A1363">
        <v>1405</v>
      </c>
      <c r="B1363" t="s">
        <v>69</v>
      </c>
      <c r="C1363">
        <v>2011</v>
      </c>
      <c r="D1363">
        <f t="shared" ca="1" si="84"/>
        <v>12</v>
      </c>
      <c r="E1363" s="5">
        <v>170000</v>
      </c>
      <c r="F1363">
        <v>80000</v>
      </c>
      <c r="G1363" t="s">
        <v>38</v>
      </c>
      <c r="H1363" t="str">
        <f t="shared" si="85"/>
        <v>Central</v>
      </c>
      <c r="I1363" t="s">
        <v>70</v>
      </c>
      <c r="J1363" t="str">
        <f t="shared" si="86"/>
        <v>Texas</v>
      </c>
      <c r="K1363" t="s">
        <v>905</v>
      </c>
      <c r="L1363" t="str">
        <f t="shared" si="87"/>
        <v>Burleson</v>
      </c>
      <c r="M1363" t="s">
        <v>22</v>
      </c>
      <c r="N1363" t="str">
        <f>IF(M1363="", "", IFERROR(VLOOKUP(M1363, Data!$A$1:$B$5, 2, 0), "Unkown fuel"))</f>
        <v>very harmful</v>
      </c>
      <c r="O1363" t="s">
        <v>23</v>
      </c>
      <c r="P1363" t="s">
        <v>24</v>
      </c>
      <c r="Q1363" t="s">
        <v>42</v>
      </c>
      <c r="R1363" t="s">
        <v>159</v>
      </c>
      <c r="S1363">
        <v>1399</v>
      </c>
      <c r="T1363" t="s">
        <v>388</v>
      </c>
      <c r="U1363" t="s">
        <v>676</v>
      </c>
      <c r="V1363">
        <v>5</v>
      </c>
      <c r="W1363" t="s">
        <v>29</v>
      </c>
    </row>
    <row r="1364" spans="1:23" x14ac:dyDescent="0.3">
      <c r="A1364">
        <v>1406</v>
      </c>
      <c r="B1364" t="s">
        <v>109</v>
      </c>
      <c r="C1364">
        <v>2011</v>
      </c>
      <c r="D1364">
        <f t="shared" ca="1" si="84"/>
        <v>12</v>
      </c>
      <c r="E1364" s="5">
        <v>125000</v>
      </c>
      <c r="F1364">
        <v>85000</v>
      </c>
      <c r="G1364" t="s">
        <v>38</v>
      </c>
      <c r="H1364" t="str">
        <f t="shared" si="85"/>
        <v>Central</v>
      </c>
      <c r="I1364" t="s">
        <v>70</v>
      </c>
      <c r="J1364" t="str">
        <f t="shared" si="86"/>
        <v>Texas</v>
      </c>
      <c r="K1364" t="s">
        <v>905</v>
      </c>
      <c r="L1364" t="str">
        <f t="shared" si="87"/>
        <v>Burleson</v>
      </c>
      <c r="M1364" t="s">
        <v>22</v>
      </c>
      <c r="N1364" t="str">
        <f>IF(M1364="", "", IFERROR(VLOOKUP(M1364, Data!$A$1:$B$5, 2, 0), "Unkown fuel"))</f>
        <v>very harmful</v>
      </c>
      <c r="O1364" t="s">
        <v>23</v>
      </c>
      <c r="P1364" t="s">
        <v>24</v>
      </c>
      <c r="Q1364" t="s">
        <v>33</v>
      </c>
      <c r="R1364" t="s">
        <v>347</v>
      </c>
      <c r="S1364">
        <v>1248</v>
      </c>
      <c r="T1364" t="s">
        <v>393</v>
      </c>
      <c r="U1364" t="s">
        <v>906</v>
      </c>
      <c r="V1364">
        <v>5</v>
      </c>
      <c r="W1364" t="s">
        <v>29</v>
      </c>
    </row>
    <row r="1365" spans="1:23" x14ac:dyDescent="0.3">
      <c r="A1365">
        <v>1407</v>
      </c>
      <c r="B1365" t="s">
        <v>18</v>
      </c>
      <c r="C1365">
        <v>2012</v>
      </c>
      <c r="D1365">
        <f t="shared" ca="1" si="84"/>
        <v>11</v>
      </c>
      <c r="E1365" s="5">
        <v>400000</v>
      </c>
      <c r="F1365">
        <v>100000</v>
      </c>
      <c r="G1365" t="s">
        <v>38</v>
      </c>
      <c r="H1365" t="str">
        <f t="shared" si="85"/>
        <v>Central</v>
      </c>
      <c r="I1365" t="s">
        <v>70</v>
      </c>
      <c r="J1365" t="str">
        <f t="shared" si="86"/>
        <v>Texas</v>
      </c>
      <c r="K1365" t="s">
        <v>899</v>
      </c>
      <c r="L1365" t="str">
        <f t="shared" si="87"/>
        <v>Cedar Hill</v>
      </c>
      <c r="M1365" t="s">
        <v>22</v>
      </c>
      <c r="N1365" t="str">
        <f>IF(M1365="", "", IFERROR(VLOOKUP(M1365, Data!$A$1:$B$5, 2, 0), "Unkown fuel"))</f>
        <v>very harmful</v>
      </c>
      <c r="O1365" t="s">
        <v>23</v>
      </c>
      <c r="P1365" t="s">
        <v>24</v>
      </c>
      <c r="Q1365" t="s">
        <v>25</v>
      </c>
      <c r="R1365" t="s">
        <v>81</v>
      </c>
      <c r="S1365">
        <v>1248</v>
      </c>
      <c r="T1365" t="s">
        <v>82</v>
      </c>
      <c r="U1365" t="s">
        <v>28</v>
      </c>
      <c r="V1365">
        <v>5</v>
      </c>
      <c r="W1365" t="s">
        <v>29</v>
      </c>
    </row>
    <row r="1366" spans="1:23" x14ac:dyDescent="0.3">
      <c r="A1366">
        <v>1408</v>
      </c>
      <c r="B1366" t="s">
        <v>296</v>
      </c>
      <c r="C1366">
        <v>2011</v>
      </c>
      <c r="D1366">
        <f t="shared" ca="1" si="84"/>
        <v>12</v>
      </c>
      <c r="E1366" s="5">
        <v>250000</v>
      </c>
      <c r="F1366">
        <v>110000</v>
      </c>
      <c r="G1366" t="s">
        <v>38</v>
      </c>
      <c r="H1366" t="str">
        <f t="shared" si="85"/>
        <v>Central</v>
      </c>
      <c r="I1366" t="s">
        <v>70</v>
      </c>
      <c r="J1366" t="str">
        <f t="shared" si="86"/>
        <v>Texas</v>
      </c>
      <c r="K1366" t="s">
        <v>904</v>
      </c>
      <c r="L1366" t="str">
        <f t="shared" si="87"/>
        <v>Cedar Park</v>
      </c>
      <c r="M1366" t="s">
        <v>41</v>
      </c>
      <c r="N1366" t="str">
        <f>IF(M1366="", "", IFERROR(VLOOKUP(M1366, Data!$A$1:$B$5, 2, 0), "Unkown fuel"))</f>
        <v>harmful</v>
      </c>
      <c r="O1366" t="s">
        <v>23</v>
      </c>
      <c r="P1366" t="s">
        <v>24</v>
      </c>
      <c r="Q1366" t="s">
        <v>25</v>
      </c>
      <c r="R1366" t="s">
        <v>436</v>
      </c>
      <c r="S1366">
        <v>1498</v>
      </c>
      <c r="T1366" t="s">
        <v>437</v>
      </c>
      <c r="U1366" t="s">
        <v>438</v>
      </c>
      <c r="V1366">
        <v>5</v>
      </c>
      <c r="W1366" t="s">
        <v>29</v>
      </c>
    </row>
    <row r="1367" spans="1:23" x14ac:dyDescent="0.3">
      <c r="A1367">
        <v>1409</v>
      </c>
      <c r="B1367" t="s">
        <v>631</v>
      </c>
      <c r="C1367">
        <v>2010</v>
      </c>
      <c r="D1367">
        <f t="shared" ca="1" si="84"/>
        <v>13</v>
      </c>
      <c r="E1367" s="5">
        <v>190000</v>
      </c>
      <c r="F1367">
        <v>178000</v>
      </c>
      <c r="G1367" t="s">
        <v>38</v>
      </c>
      <c r="H1367" t="str">
        <f t="shared" si="85"/>
        <v>Central</v>
      </c>
      <c r="I1367" t="s">
        <v>70</v>
      </c>
      <c r="J1367" t="str">
        <f t="shared" si="86"/>
        <v>Texas</v>
      </c>
      <c r="K1367" t="s">
        <v>899</v>
      </c>
      <c r="L1367" t="str">
        <f t="shared" si="87"/>
        <v>Cedar Hill</v>
      </c>
      <c r="M1367" t="s">
        <v>22</v>
      </c>
      <c r="N1367" t="str">
        <f>IF(M1367="", "", IFERROR(VLOOKUP(M1367, Data!$A$1:$B$5, 2, 0), "Unkown fuel"))</f>
        <v>very harmful</v>
      </c>
      <c r="O1367" t="s">
        <v>23</v>
      </c>
      <c r="P1367" t="s">
        <v>24</v>
      </c>
      <c r="Q1367" t="s">
        <v>33</v>
      </c>
      <c r="R1367" t="s">
        <v>389</v>
      </c>
      <c r="S1367">
        <v>1248</v>
      </c>
      <c r="T1367" t="s">
        <v>847</v>
      </c>
      <c r="U1367" t="s">
        <v>633</v>
      </c>
      <c r="V1367">
        <v>5</v>
      </c>
      <c r="W1367" t="s">
        <v>29</v>
      </c>
    </row>
    <row r="1368" spans="1:23" x14ac:dyDescent="0.3">
      <c r="A1368">
        <v>1410</v>
      </c>
      <c r="B1368" t="s">
        <v>18</v>
      </c>
      <c r="C1368">
        <v>2010</v>
      </c>
      <c r="D1368">
        <f t="shared" ca="1" si="84"/>
        <v>13</v>
      </c>
      <c r="E1368" s="5">
        <v>125000</v>
      </c>
      <c r="F1368">
        <v>120000</v>
      </c>
      <c r="G1368" t="s">
        <v>38</v>
      </c>
      <c r="H1368" t="str">
        <f t="shared" si="85"/>
        <v>Central</v>
      </c>
      <c r="I1368" t="s">
        <v>70</v>
      </c>
      <c r="J1368" t="str">
        <f t="shared" si="86"/>
        <v>Texas</v>
      </c>
      <c r="K1368" t="s">
        <v>899</v>
      </c>
      <c r="L1368" t="str">
        <f t="shared" si="87"/>
        <v>Cedar Hill</v>
      </c>
      <c r="M1368" t="s">
        <v>41</v>
      </c>
      <c r="N1368" t="str">
        <f>IF(M1368="", "", IFERROR(VLOOKUP(M1368, Data!$A$1:$B$5, 2, 0), "Unkown fuel"))</f>
        <v>harmful</v>
      </c>
      <c r="O1368" t="s">
        <v>23</v>
      </c>
      <c r="P1368" t="s">
        <v>24</v>
      </c>
      <c r="Q1368" t="s">
        <v>42</v>
      </c>
      <c r="R1368" t="s">
        <v>96</v>
      </c>
      <c r="S1368">
        <v>796</v>
      </c>
      <c r="T1368" t="s">
        <v>97</v>
      </c>
      <c r="U1368" t="s">
        <v>98</v>
      </c>
      <c r="V1368">
        <v>5</v>
      </c>
      <c r="W1368" t="s">
        <v>29</v>
      </c>
    </row>
    <row r="1369" spans="1:23" x14ac:dyDescent="0.3">
      <c r="A1369">
        <v>1411</v>
      </c>
      <c r="B1369" t="s">
        <v>153</v>
      </c>
      <c r="C1369">
        <v>2017</v>
      </c>
      <c r="D1369">
        <f t="shared" ca="1" si="84"/>
        <v>6</v>
      </c>
      <c r="E1369" s="5">
        <v>1950000</v>
      </c>
      <c r="F1369">
        <v>70000</v>
      </c>
      <c r="G1369" t="s">
        <v>38</v>
      </c>
      <c r="H1369" t="str">
        <f t="shared" si="85"/>
        <v>Central</v>
      </c>
      <c r="I1369" t="s">
        <v>70</v>
      </c>
      <c r="J1369" t="str">
        <f t="shared" si="86"/>
        <v>Texas</v>
      </c>
      <c r="K1369" t="s">
        <v>899</v>
      </c>
      <c r="L1369" t="str">
        <f t="shared" si="87"/>
        <v>Cedar Hill</v>
      </c>
      <c r="M1369" t="s">
        <v>22</v>
      </c>
      <c r="N1369" t="str">
        <f>IF(M1369="", "", IFERROR(VLOOKUP(M1369, Data!$A$1:$B$5, 2, 0), "Unkown fuel"))</f>
        <v>very harmful</v>
      </c>
      <c r="O1369" t="s">
        <v>23</v>
      </c>
      <c r="P1369" t="s">
        <v>24</v>
      </c>
      <c r="Q1369" t="s">
        <v>25</v>
      </c>
      <c r="R1369" t="s">
        <v>360</v>
      </c>
      <c r="S1369">
        <v>1956</v>
      </c>
      <c r="T1369" t="s">
        <v>204</v>
      </c>
      <c r="U1369" t="s">
        <v>601</v>
      </c>
      <c r="V1369">
        <v>5</v>
      </c>
      <c r="W1369" t="s">
        <v>29</v>
      </c>
    </row>
    <row r="1370" spans="1:23" x14ac:dyDescent="0.3">
      <c r="A1370">
        <v>1412</v>
      </c>
      <c r="B1370" t="s">
        <v>192</v>
      </c>
      <c r="C1370">
        <v>2011</v>
      </c>
      <c r="D1370">
        <f t="shared" ca="1" si="84"/>
        <v>12</v>
      </c>
      <c r="E1370" s="5">
        <v>1300000</v>
      </c>
      <c r="F1370">
        <v>120000</v>
      </c>
      <c r="G1370" t="s">
        <v>38</v>
      </c>
      <c r="H1370" t="str">
        <f t="shared" si="85"/>
        <v>Central</v>
      </c>
      <c r="I1370" t="s">
        <v>70</v>
      </c>
      <c r="J1370" t="str">
        <f t="shared" si="86"/>
        <v>Texas</v>
      </c>
      <c r="K1370" t="s">
        <v>899</v>
      </c>
      <c r="L1370" t="str">
        <f t="shared" si="87"/>
        <v>Cedar Hill</v>
      </c>
      <c r="M1370" t="s">
        <v>22</v>
      </c>
      <c r="N1370" t="str">
        <f>IF(M1370="", "", IFERROR(VLOOKUP(M1370, Data!$A$1:$B$5, 2, 0), "Unkown fuel"))</f>
        <v>very harmful</v>
      </c>
      <c r="O1370" t="s">
        <v>23</v>
      </c>
      <c r="P1370" t="s">
        <v>154</v>
      </c>
      <c r="Q1370" t="s">
        <v>25</v>
      </c>
      <c r="R1370" t="s">
        <v>475</v>
      </c>
      <c r="S1370">
        <v>1968</v>
      </c>
      <c r="T1370" t="s">
        <v>907</v>
      </c>
      <c r="U1370" t="s">
        <v>601</v>
      </c>
      <c r="V1370">
        <v>5</v>
      </c>
      <c r="W1370" t="s">
        <v>29</v>
      </c>
    </row>
    <row r="1371" spans="1:23" x14ac:dyDescent="0.3">
      <c r="A1371">
        <v>1413</v>
      </c>
      <c r="B1371" t="s">
        <v>65</v>
      </c>
      <c r="C1371">
        <v>2010</v>
      </c>
      <c r="D1371">
        <f t="shared" ca="1" si="84"/>
        <v>13</v>
      </c>
      <c r="E1371" s="5">
        <v>786000</v>
      </c>
      <c r="F1371">
        <v>155000</v>
      </c>
      <c r="G1371" t="s">
        <v>38</v>
      </c>
      <c r="H1371" t="str">
        <f t="shared" si="85"/>
        <v>Central</v>
      </c>
      <c r="I1371" t="s">
        <v>70</v>
      </c>
      <c r="J1371" t="str">
        <f t="shared" si="86"/>
        <v>Texas</v>
      </c>
      <c r="K1371" t="s">
        <v>900</v>
      </c>
      <c r="L1371" t="str">
        <f t="shared" si="87"/>
        <v>Carrollton</v>
      </c>
      <c r="M1371" t="s">
        <v>22</v>
      </c>
      <c r="N1371" t="str">
        <f>IF(M1371="", "", IFERROR(VLOOKUP(M1371, Data!$A$1:$B$5, 2, 0), "Unkown fuel"))</f>
        <v>very harmful</v>
      </c>
      <c r="O1371" t="s">
        <v>23</v>
      </c>
      <c r="P1371" t="s">
        <v>24</v>
      </c>
      <c r="Q1371" t="s">
        <v>42</v>
      </c>
      <c r="R1371" t="s">
        <v>475</v>
      </c>
      <c r="S1371">
        <v>2494</v>
      </c>
      <c r="T1371" t="s">
        <v>476</v>
      </c>
      <c r="U1371" t="s">
        <v>477</v>
      </c>
      <c r="V1371">
        <v>8</v>
      </c>
      <c r="W1371" t="s">
        <v>29</v>
      </c>
    </row>
    <row r="1372" spans="1:23" x14ac:dyDescent="0.3">
      <c r="A1372">
        <v>1414</v>
      </c>
      <c r="B1372" t="s">
        <v>18</v>
      </c>
      <c r="C1372">
        <v>2015</v>
      </c>
      <c r="D1372">
        <f t="shared" ca="1" si="84"/>
        <v>8</v>
      </c>
      <c r="E1372" s="5">
        <v>335000</v>
      </c>
      <c r="F1372">
        <v>30000</v>
      </c>
      <c r="G1372" t="s">
        <v>38</v>
      </c>
      <c r="H1372" t="str">
        <f t="shared" si="85"/>
        <v>Central</v>
      </c>
      <c r="I1372" t="s">
        <v>70</v>
      </c>
      <c r="J1372" t="str">
        <f t="shared" si="86"/>
        <v>Texas</v>
      </c>
      <c r="K1372" t="s">
        <v>899</v>
      </c>
      <c r="L1372" t="str">
        <f t="shared" si="87"/>
        <v>Cedar Hill</v>
      </c>
      <c r="M1372" t="s">
        <v>41</v>
      </c>
      <c r="N1372" t="str">
        <f>IF(M1372="", "", IFERROR(VLOOKUP(M1372, Data!$A$1:$B$5, 2, 0), "Unkown fuel"))</f>
        <v>harmful</v>
      </c>
      <c r="O1372" t="s">
        <v>23</v>
      </c>
      <c r="P1372" t="s">
        <v>24</v>
      </c>
      <c r="Q1372" t="s">
        <v>25</v>
      </c>
      <c r="R1372" t="s">
        <v>226</v>
      </c>
      <c r="S1372">
        <v>998</v>
      </c>
      <c r="T1372" t="s">
        <v>244</v>
      </c>
      <c r="U1372" t="s">
        <v>141</v>
      </c>
      <c r="V1372">
        <v>5</v>
      </c>
      <c r="W1372" t="s">
        <v>29</v>
      </c>
    </row>
    <row r="1373" spans="1:23" x14ac:dyDescent="0.3">
      <c r="A1373">
        <v>1415</v>
      </c>
      <c r="B1373" t="s">
        <v>18</v>
      </c>
      <c r="C1373">
        <v>2009</v>
      </c>
      <c r="D1373">
        <f t="shared" ca="1" si="84"/>
        <v>14</v>
      </c>
      <c r="E1373" s="5">
        <v>114999</v>
      </c>
      <c r="F1373">
        <v>60000</v>
      </c>
      <c r="G1373" t="s">
        <v>38</v>
      </c>
      <c r="H1373" t="str">
        <f t="shared" si="85"/>
        <v>Central</v>
      </c>
      <c r="I1373" t="s">
        <v>70</v>
      </c>
      <c r="J1373" t="str">
        <f t="shared" si="86"/>
        <v>Texas</v>
      </c>
      <c r="K1373" t="s">
        <v>899</v>
      </c>
      <c r="L1373" t="str">
        <f t="shared" si="87"/>
        <v>Cedar Hill</v>
      </c>
      <c r="M1373" t="s">
        <v>41</v>
      </c>
      <c r="N1373" t="str">
        <f>IF(M1373="", "", IFERROR(VLOOKUP(M1373, Data!$A$1:$B$5, 2, 0), "Unkown fuel"))</f>
        <v>harmful</v>
      </c>
      <c r="O1373" t="s">
        <v>23</v>
      </c>
      <c r="P1373" t="s">
        <v>24</v>
      </c>
      <c r="Q1373" t="s">
        <v>42</v>
      </c>
      <c r="R1373" t="s">
        <v>85</v>
      </c>
      <c r="S1373">
        <v>1061</v>
      </c>
      <c r="T1373" t="s">
        <v>86</v>
      </c>
      <c r="U1373" t="s">
        <v>87</v>
      </c>
      <c r="V1373">
        <v>5</v>
      </c>
      <c r="W1373" t="s">
        <v>29</v>
      </c>
    </row>
    <row r="1374" spans="1:23" x14ac:dyDescent="0.3">
      <c r="A1374">
        <v>1416</v>
      </c>
      <c r="B1374" t="s">
        <v>221</v>
      </c>
      <c r="C1374">
        <v>2012</v>
      </c>
      <c r="D1374">
        <f t="shared" ca="1" si="84"/>
        <v>11</v>
      </c>
      <c r="E1374" s="5">
        <v>229999</v>
      </c>
      <c r="F1374">
        <v>70000</v>
      </c>
      <c r="G1374" t="s">
        <v>38</v>
      </c>
      <c r="H1374" t="str">
        <f t="shared" si="85"/>
        <v>Central</v>
      </c>
      <c r="I1374" t="s">
        <v>70</v>
      </c>
      <c r="J1374" t="str">
        <f t="shared" si="86"/>
        <v>Texas</v>
      </c>
      <c r="K1374" t="s">
        <v>900</v>
      </c>
      <c r="L1374" t="str">
        <f t="shared" si="87"/>
        <v>Carrollton</v>
      </c>
      <c r="M1374" t="s">
        <v>22</v>
      </c>
      <c r="N1374" t="str">
        <f>IF(M1374="", "", IFERROR(VLOOKUP(M1374, Data!$A$1:$B$5, 2, 0), "Unkown fuel"))</f>
        <v>very harmful</v>
      </c>
      <c r="O1374" t="s">
        <v>23</v>
      </c>
      <c r="P1374" t="s">
        <v>24</v>
      </c>
      <c r="Q1374" t="s">
        <v>304</v>
      </c>
      <c r="R1374" t="s">
        <v>655</v>
      </c>
      <c r="S1374">
        <v>1199</v>
      </c>
      <c r="T1374" t="s">
        <v>82</v>
      </c>
      <c r="U1374" t="s">
        <v>656</v>
      </c>
      <c r="V1374">
        <v>5</v>
      </c>
      <c r="W1374" t="s">
        <v>29</v>
      </c>
    </row>
    <row r="1375" spans="1:23" x14ac:dyDescent="0.3">
      <c r="A1375">
        <v>1417</v>
      </c>
      <c r="B1375" t="s">
        <v>46</v>
      </c>
      <c r="C1375">
        <v>2017</v>
      </c>
      <c r="D1375">
        <f t="shared" ca="1" si="84"/>
        <v>6</v>
      </c>
      <c r="E1375" s="5">
        <v>731000</v>
      </c>
      <c r="F1375">
        <v>40000</v>
      </c>
      <c r="G1375" t="s">
        <v>124</v>
      </c>
      <c r="H1375" t="str">
        <f t="shared" si="85"/>
        <v>South</v>
      </c>
      <c r="I1375" t="s">
        <v>196</v>
      </c>
      <c r="J1375" t="str">
        <f t="shared" si="86"/>
        <v>Florida</v>
      </c>
      <c r="K1375" t="s">
        <v>908</v>
      </c>
      <c r="L1375" t="str">
        <f t="shared" si="87"/>
        <v>Hollywood</v>
      </c>
      <c r="M1375" t="s">
        <v>22</v>
      </c>
      <c r="N1375" t="str">
        <f>IF(M1375="", "", IFERROR(VLOOKUP(M1375, Data!$A$1:$B$5, 2, 0), "Unkown fuel"))</f>
        <v>very harmful</v>
      </c>
      <c r="O1375" t="s">
        <v>23</v>
      </c>
      <c r="P1375" t="s">
        <v>24</v>
      </c>
      <c r="Q1375" t="s">
        <v>25</v>
      </c>
      <c r="R1375" t="s">
        <v>99</v>
      </c>
      <c r="S1375">
        <v>1396</v>
      </c>
      <c r="T1375" t="s">
        <v>100</v>
      </c>
      <c r="U1375" t="s">
        <v>101</v>
      </c>
      <c r="V1375">
        <v>5</v>
      </c>
      <c r="W1375" t="s">
        <v>29</v>
      </c>
    </row>
    <row r="1376" spans="1:23" x14ac:dyDescent="0.3">
      <c r="A1376">
        <v>1418</v>
      </c>
      <c r="B1376" t="s">
        <v>46</v>
      </c>
      <c r="C1376">
        <v>2012</v>
      </c>
      <c r="D1376">
        <f t="shared" ca="1" si="84"/>
        <v>11</v>
      </c>
      <c r="E1376" s="5">
        <v>395000</v>
      </c>
      <c r="F1376">
        <v>120000</v>
      </c>
      <c r="G1376" t="s">
        <v>124</v>
      </c>
      <c r="H1376" t="str">
        <f t="shared" si="85"/>
        <v>South</v>
      </c>
      <c r="I1376" t="s">
        <v>196</v>
      </c>
      <c r="J1376" t="str">
        <f t="shared" si="86"/>
        <v>Florida</v>
      </c>
      <c r="K1376" t="s">
        <v>908</v>
      </c>
      <c r="L1376" t="str">
        <f t="shared" si="87"/>
        <v>Hollywood</v>
      </c>
      <c r="M1376" t="s">
        <v>22</v>
      </c>
      <c r="N1376" t="str">
        <f>IF(M1376="", "", IFERROR(VLOOKUP(M1376, Data!$A$1:$B$5, 2, 0), "Unkown fuel"))</f>
        <v>very harmful</v>
      </c>
      <c r="O1376" t="s">
        <v>23</v>
      </c>
      <c r="P1376" t="s">
        <v>24</v>
      </c>
      <c r="Q1376" t="s">
        <v>25</v>
      </c>
      <c r="R1376" t="s">
        <v>288</v>
      </c>
      <c r="S1376">
        <v>1582</v>
      </c>
      <c r="T1376" t="s">
        <v>289</v>
      </c>
      <c r="U1376" t="s">
        <v>290</v>
      </c>
      <c r="V1376">
        <v>5</v>
      </c>
      <c r="W1376" t="s">
        <v>29</v>
      </c>
    </row>
    <row r="1377" spans="1:23" x14ac:dyDescent="0.3">
      <c r="A1377">
        <v>1419</v>
      </c>
      <c r="B1377" t="s">
        <v>18</v>
      </c>
      <c r="C1377">
        <v>2015</v>
      </c>
      <c r="D1377">
        <f t="shared" ca="1" si="84"/>
        <v>8</v>
      </c>
      <c r="E1377" s="5">
        <v>500000</v>
      </c>
      <c r="F1377">
        <v>120000</v>
      </c>
      <c r="G1377" t="s">
        <v>124</v>
      </c>
      <c r="H1377" t="str">
        <f t="shared" si="85"/>
        <v>South</v>
      </c>
      <c r="I1377" t="s">
        <v>196</v>
      </c>
      <c r="J1377" t="str">
        <f t="shared" si="86"/>
        <v>Florida</v>
      </c>
      <c r="K1377" t="s">
        <v>908</v>
      </c>
      <c r="L1377" t="str">
        <f t="shared" si="87"/>
        <v>Hollywood</v>
      </c>
      <c r="M1377" t="s">
        <v>22</v>
      </c>
      <c r="N1377" t="str">
        <f>IF(M1377="", "", IFERROR(VLOOKUP(M1377, Data!$A$1:$B$5, 2, 0), "Unkown fuel"))</f>
        <v>very harmful</v>
      </c>
      <c r="O1377" t="s">
        <v>23</v>
      </c>
      <c r="P1377" t="s">
        <v>24</v>
      </c>
      <c r="Q1377" t="s">
        <v>25</v>
      </c>
      <c r="R1377" t="s">
        <v>106</v>
      </c>
      <c r="S1377">
        <v>1248</v>
      </c>
      <c r="T1377" t="s">
        <v>27</v>
      </c>
      <c r="U1377" t="s">
        <v>28</v>
      </c>
      <c r="V1377">
        <v>5</v>
      </c>
      <c r="W1377" t="s">
        <v>29</v>
      </c>
    </row>
    <row r="1378" spans="1:23" x14ac:dyDescent="0.3">
      <c r="A1378">
        <v>1420</v>
      </c>
      <c r="B1378" t="s">
        <v>46</v>
      </c>
      <c r="C1378">
        <v>2014</v>
      </c>
      <c r="D1378">
        <f t="shared" ca="1" si="84"/>
        <v>9</v>
      </c>
      <c r="E1378" s="5">
        <v>220000</v>
      </c>
      <c r="F1378">
        <v>50000</v>
      </c>
      <c r="G1378" t="s">
        <v>124</v>
      </c>
      <c r="H1378" t="str">
        <f t="shared" si="85"/>
        <v>South</v>
      </c>
      <c r="I1378" t="s">
        <v>196</v>
      </c>
      <c r="J1378" t="str">
        <f t="shared" si="86"/>
        <v>Florida</v>
      </c>
      <c r="K1378" t="s">
        <v>908</v>
      </c>
      <c r="L1378" t="str">
        <f t="shared" si="87"/>
        <v>Hollywood</v>
      </c>
      <c r="M1378" t="s">
        <v>41</v>
      </c>
      <c r="N1378" t="str">
        <f>IF(M1378="", "", IFERROR(VLOOKUP(M1378, Data!$A$1:$B$5, 2, 0), "Unkown fuel"))</f>
        <v>harmful</v>
      </c>
      <c r="O1378" t="s">
        <v>23</v>
      </c>
      <c r="P1378" t="s">
        <v>24</v>
      </c>
      <c r="Q1378" t="s">
        <v>42</v>
      </c>
      <c r="R1378" t="s">
        <v>390</v>
      </c>
      <c r="S1378">
        <v>814</v>
      </c>
      <c r="T1378" t="s">
        <v>541</v>
      </c>
      <c r="U1378" t="s">
        <v>542</v>
      </c>
      <c r="V1378">
        <v>5</v>
      </c>
      <c r="W1378" t="s">
        <v>29</v>
      </c>
    </row>
    <row r="1379" spans="1:23" x14ac:dyDescent="0.3">
      <c r="A1379">
        <v>1421</v>
      </c>
      <c r="B1379" t="s">
        <v>69</v>
      </c>
      <c r="C1379">
        <v>2013</v>
      </c>
      <c r="D1379">
        <f t="shared" ca="1" si="84"/>
        <v>10</v>
      </c>
      <c r="E1379" s="5">
        <v>240000</v>
      </c>
      <c r="F1379">
        <v>100000</v>
      </c>
      <c r="G1379" t="s">
        <v>124</v>
      </c>
      <c r="H1379" t="str">
        <f t="shared" si="85"/>
        <v>South</v>
      </c>
      <c r="I1379" t="s">
        <v>196</v>
      </c>
      <c r="J1379" t="str">
        <f t="shared" si="86"/>
        <v>Florida</v>
      </c>
      <c r="K1379" t="s">
        <v>908</v>
      </c>
      <c r="L1379" t="str">
        <f t="shared" si="87"/>
        <v>Hollywood</v>
      </c>
      <c r="M1379" t="s">
        <v>22</v>
      </c>
      <c r="N1379" t="str">
        <f>IF(M1379="", "", IFERROR(VLOOKUP(M1379, Data!$A$1:$B$5, 2, 0), "Unkown fuel"))</f>
        <v>very harmful</v>
      </c>
      <c r="O1379" t="s">
        <v>23</v>
      </c>
      <c r="P1379" t="s">
        <v>24</v>
      </c>
      <c r="Q1379" t="s">
        <v>25</v>
      </c>
      <c r="R1379" t="s">
        <v>72</v>
      </c>
      <c r="S1379">
        <v>1399</v>
      </c>
      <c r="T1379" t="s">
        <v>73</v>
      </c>
      <c r="U1379" t="s">
        <v>74</v>
      </c>
      <c r="V1379">
        <v>5</v>
      </c>
      <c r="W1379" t="s">
        <v>29</v>
      </c>
    </row>
    <row r="1380" spans="1:23" x14ac:dyDescent="0.3">
      <c r="A1380">
        <v>1422</v>
      </c>
      <c r="B1380" t="s">
        <v>46</v>
      </c>
      <c r="C1380">
        <v>2010</v>
      </c>
      <c r="D1380">
        <f t="shared" ca="1" si="84"/>
        <v>13</v>
      </c>
      <c r="E1380" s="5">
        <v>215000</v>
      </c>
      <c r="F1380">
        <v>120000</v>
      </c>
      <c r="G1380" t="s">
        <v>124</v>
      </c>
      <c r="H1380" t="str">
        <f t="shared" si="85"/>
        <v>South</v>
      </c>
      <c r="I1380" t="s">
        <v>196</v>
      </c>
      <c r="J1380" t="str">
        <f t="shared" si="86"/>
        <v>Florida</v>
      </c>
      <c r="K1380" t="s">
        <v>909</v>
      </c>
      <c r="L1380" t="str">
        <f t="shared" si="87"/>
        <v>Jacksonville</v>
      </c>
      <c r="M1380" t="s">
        <v>22</v>
      </c>
      <c r="N1380" t="str">
        <f>IF(M1380="", "", IFERROR(VLOOKUP(M1380, Data!$A$1:$B$5, 2, 0), "Unkown fuel"))</f>
        <v>very harmful</v>
      </c>
      <c r="O1380" t="s">
        <v>23</v>
      </c>
      <c r="P1380" t="s">
        <v>24</v>
      </c>
      <c r="Q1380" t="s">
        <v>42</v>
      </c>
      <c r="R1380" t="s">
        <v>47</v>
      </c>
      <c r="S1380">
        <v>1396</v>
      </c>
      <c r="T1380" t="s">
        <v>48</v>
      </c>
      <c r="U1380" t="s">
        <v>49</v>
      </c>
      <c r="V1380">
        <v>5</v>
      </c>
      <c r="W1380" t="s">
        <v>29</v>
      </c>
    </row>
    <row r="1381" spans="1:23" x14ac:dyDescent="0.3">
      <c r="A1381">
        <v>1423</v>
      </c>
      <c r="B1381" t="s">
        <v>18</v>
      </c>
      <c r="C1381">
        <v>2012</v>
      </c>
      <c r="D1381">
        <f t="shared" ca="1" si="84"/>
        <v>11</v>
      </c>
      <c r="E1381" s="5">
        <v>400000</v>
      </c>
      <c r="F1381">
        <v>90000</v>
      </c>
      <c r="G1381" t="s">
        <v>124</v>
      </c>
      <c r="H1381" t="str">
        <f t="shared" si="85"/>
        <v>South</v>
      </c>
      <c r="I1381" t="s">
        <v>196</v>
      </c>
      <c r="J1381" t="str">
        <f t="shared" si="86"/>
        <v>Florida</v>
      </c>
      <c r="K1381" t="s">
        <v>909</v>
      </c>
      <c r="L1381" t="str">
        <f t="shared" si="87"/>
        <v>Jacksonville</v>
      </c>
      <c r="M1381" t="s">
        <v>22</v>
      </c>
      <c r="N1381" t="str">
        <f>IF(M1381="", "", IFERROR(VLOOKUP(M1381, Data!$A$1:$B$5, 2, 0), "Unkown fuel"))</f>
        <v>very harmful</v>
      </c>
      <c r="O1381" t="s">
        <v>23</v>
      </c>
      <c r="P1381" t="s">
        <v>24</v>
      </c>
      <c r="Q1381" t="s">
        <v>33</v>
      </c>
      <c r="R1381" t="s">
        <v>230</v>
      </c>
      <c r="S1381">
        <v>1248</v>
      </c>
      <c r="T1381" t="s">
        <v>27</v>
      </c>
      <c r="U1381" t="s">
        <v>28</v>
      </c>
      <c r="V1381">
        <v>5</v>
      </c>
      <c r="W1381" t="s">
        <v>29</v>
      </c>
    </row>
    <row r="1382" spans="1:23" x14ac:dyDescent="0.3">
      <c r="A1382">
        <v>1424</v>
      </c>
      <c r="B1382" t="s">
        <v>18</v>
      </c>
      <c r="C1382">
        <v>2012</v>
      </c>
      <c r="D1382">
        <f t="shared" ca="1" si="84"/>
        <v>11</v>
      </c>
      <c r="E1382" s="5">
        <v>191000</v>
      </c>
      <c r="F1382">
        <v>90000</v>
      </c>
      <c r="G1382" t="s">
        <v>124</v>
      </c>
      <c r="H1382" t="str">
        <f t="shared" si="85"/>
        <v>South</v>
      </c>
      <c r="I1382" t="s">
        <v>196</v>
      </c>
      <c r="J1382" t="str">
        <f t="shared" si="86"/>
        <v>Florida</v>
      </c>
      <c r="K1382" t="s">
        <v>910</v>
      </c>
      <c r="L1382" t="str">
        <f t="shared" si="87"/>
        <v>Homestead</v>
      </c>
      <c r="M1382" t="s">
        <v>41</v>
      </c>
      <c r="N1382" t="str">
        <f>IF(M1382="", "", IFERROR(VLOOKUP(M1382, Data!$A$1:$B$5, 2, 0), "Unkown fuel"))</f>
        <v>harmful</v>
      </c>
      <c r="O1382" t="s">
        <v>23</v>
      </c>
      <c r="P1382" t="s">
        <v>24</v>
      </c>
      <c r="Q1382" t="s">
        <v>25</v>
      </c>
      <c r="R1382" t="s">
        <v>273</v>
      </c>
      <c r="S1382">
        <v>998</v>
      </c>
      <c r="T1382" t="s">
        <v>67</v>
      </c>
      <c r="U1382" t="s">
        <v>141</v>
      </c>
      <c r="V1382">
        <v>5</v>
      </c>
      <c r="W1382" t="s">
        <v>29</v>
      </c>
    </row>
    <row r="1383" spans="1:23" x14ac:dyDescent="0.3">
      <c r="A1383">
        <v>1425</v>
      </c>
      <c r="B1383" t="s">
        <v>88</v>
      </c>
      <c r="C1383">
        <v>2013</v>
      </c>
      <c r="D1383">
        <f t="shared" ca="1" si="84"/>
        <v>10</v>
      </c>
      <c r="E1383" s="5">
        <v>351000</v>
      </c>
      <c r="F1383">
        <v>100000</v>
      </c>
      <c r="G1383" t="s">
        <v>124</v>
      </c>
      <c r="H1383" t="str">
        <f t="shared" si="85"/>
        <v>South</v>
      </c>
      <c r="I1383" t="s">
        <v>196</v>
      </c>
      <c r="J1383" t="str">
        <f t="shared" si="86"/>
        <v>Florida</v>
      </c>
      <c r="K1383" t="s">
        <v>910</v>
      </c>
      <c r="L1383" t="str">
        <f t="shared" si="87"/>
        <v>Homestead</v>
      </c>
      <c r="M1383" t="s">
        <v>22</v>
      </c>
      <c r="N1383" t="str">
        <f>IF(M1383="", "", IFERROR(VLOOKUP(M1383, Data!$A$1:$B$5, 2, 0), "Unkown fuel"))</f>
        <v>very harmful</v>
      </c>
      <c r="O1383" t="s">
        <v>23</v>
      </c>
      <c r="P1383" t="s">
        <v>24</v>
      </c>
      <c r="Q1383" t="s">
        <v>33</v>
      </c>
      <c r="R1383" t="s">
        <v>130</v>
      </c>
      <c r="S1383">
        <v>2498</v>
      </c>
      <c r="T1383" t="s">
        <v>627</v>
      </c>
      <c r="U1383" t="s">
        <v>628</v>
      </c>
      <c r="V1383">
        <v>8</v>
      </c>
      <c r="W1383" t="s">
        <v>29</v>
      </c>
    </row>
    <row r="1384" spans="1:23" x14ac:dyDescent="0.3">
      <c r="A1384">
        <v>1426</v>
      </c>
      <c r="B1384" t="s">
        <v>109</v>
      </c>
      <c r="C1384">
        <v>2015</v>
      </c>
      <c r="D1384">
        <f t="shared" ca="1" si="84"/>
        <v>8</v>
      </c>
      <c r="E1384" s="5">
        <v>250000</v>
      </c>
      <c r="F1384">
        <v>20000</v>
      </c>
      <c r="G1384" t="s">
        <v>124</v>
      </c>
      <c r="H1384" t="str">
        <f t="shared" si="85"/>
        <v>South</v>
      </c>
      <c r="I1384" t="s">
        <v>196</v>
      </c>
      <c r="J1384" t="str">
        <f t="shared" si="86"/>
        <v>Florida</v>
      </c>
      <c r="K1384" t="s">
        <v>910</v>
      </c>
      <c r="L1384" t="str">
        <f t="shared" si="87"/>
        <v>Homestead</v>
      </c>
      <c r="M1384" t="s">
        <v>41</v>
      </c>
      <c r="N1384" t="str">
        <f>IF(M1384="", "", IFERROR(VLOOKUP(M1384, Data!$A$1:$B$5, 2, 0), "Unkown fuel"))</f>
        <v>harmful</v>
      </c>
      <c r="O1384" t="s">
        <v>23</v>
      </c>
      <c r="P1384" t="s">
        <v>154</v>
      </c>
      <c r="Q1384" t="s">
        <v>25</v>
      </c>
      <c r="R1384" t="s">
        <v>291</v>
      </c>
      <c r="S1384">
        <v>624</v>
      </c>
      <c r="T1384" t="s">
        <v>815</v>
      </c>
      <c r="U1384" t="s">
        <v>522</v>
      </c>
      <c r="V1384">
        <v>4</v>
      </c>
      <c r="W1384" t="s">
        <v>29</v>
      </c>
    </row>
    <row r="1385" spans="1:23" x14ac:dyDescent="0.3">
      <c r="A1385">
        <v>1427</v>
      </c>
      <c r="B1385" t="s">
        <v>46</v>
      </c>
      <c r="C1385">
        <v>2009</v>
      </c>
      <c r="D1385">
        <f t="shared" ca="1" si="84"/>
        <v>14</v>
      </c>
      <c r="E1385" s="5">
        <v>210000</v>
      </c>
      <c r="F1385">
        <v>90000</v>
      </c>
      <c r="G1385" t="s">
        <v>124</v>
      </c>
      <c r="H1385" t="str">
        <f t="shared" si="85"/>
        <v>South</v>
      </c>
      <c r="I1385" t="s">
        <v>196</v>
      </c>
      <c r="J1385" t="str">
        <f t="shared" si="86"/>
        <v>Florida</v>
      </c>
      <c r="K1385" t="s">
        <v>910</v>
      </c>
      <c r="L1385" t="str">
        <f t="shared" si="87"/>
        <v>Homestead</v>
      </c>
      <c r="M1385" t="s">
        <v>22</v>
      </c>
      <c r="N1385" t="str">
        <f>IF(M1385="", "", IFERROR(VLOOKUP(M1385, Data!$A$1:$B$5, 2, 0), "Unkown fuel"))</f>
        <v>very harmful</v>
      </c>
      <c r="O1385" t="s">
        <v>23</v>
      </c>
      <c r="P1385" t="s">
        <v>24</v>
      </c>
      <c r="Q1385" t="s">
        <v>33</v>
      </c>
      <c r="R1385" t="s">
        <v>699</v>
      </c>
      <c r="S1385">
        <v>1493</v>
      </c>
      <c r="T1385" t="s">
        <v>508</v>
      </c>
      <c r="U1385" t="s">
        <v>535</v>
      </c>
      <c r="V1385">
        <v>5</v>
      </c>
      <c r="W1385" t="s">
        <v>29</v>
      </c>
    </row>
    <row r="1386" spans="1:23" x14ac:dyDescent="0.3">
      <c r="A1386">
        <v>1428</v>
      </c>
      <c r="B1386" t="s">
        <v>65</v>
      </c>
      <c r="C1386">
        <v>2011</v>
      </c>
      <c r="D1386">
        <f t="shared" ca="1" si="84"/>
        <v>12</v>
      </c>
      <c r="E1386" s="5">
        <v>300000</v>
      </c>
      <c r="F1386">
        <v>120000</v>
      </c>
      <c r="G1386" t="s">
        <v>124</v>
      </c>
      <c r="H1386" t="str">
        <f t="shared" si="85"/>
        <v>South</v>
      </c>
      <c r="I1386" t="s">
        <v>196</v>
      </c>
      <c r="J1386" t="str">
        <f t="shared" si="86"/>
        <v>Florida</v>
      </c>
      <c r="K1386" t="s">
        <v>908</v>
      </c>
      <c r="L1386" t="str">
        <f t="shared" si="87"/>
        <v>Hollywood</v>
      </c>
      <c r="M1386" t="s">
        <v>41</v>
      </c>
      <c r="N1386" t="str">
        <f>IF(M1386="", "", IFERROR(VLOOKUP(M1386, Data!$A$1:$B$5, 2, 0), "Unkown fuel"))</f>
        <v>harmful</v>
      </c>
      <c r="O1386" t="s">
        <v>23</v>
      </c>
      <c r="P1386" t="s">
        <v>24</v>
      </c>
      <c r="Q1386" t="s">
        <v>42</v>
      </c>
      <c r="R1386" t="s">
        <v>421</v>
      </c>
      <c r="S1386">
        <v>1496</v>
      </c>
      <c r="T1386" t="s">
        <v>434</v>
      </c>
      <c r="U1386" t="s">
        <v>528</v>
      </c>
      <c r="V1386">
        <v>5</v>
      </c>
      <c r="W1386" t="s">
        <v>29</v>
      </c>
    </row>
    <row r="1387" spans="1:23" x14ac:dyDescent="0.3">
      <c r="A1387">
        <v>1429</v>
      </c>
      <c r="B1387" t="s">
        <v>69</v>
      </c>
      <c r="C1387">
        <v>2017</v>
      </c>
      <c r="D1387">
        <f t="shared" ca="1" si="84"/>
        <v>6</v>
      </c>
      <c r="E1387" s="5">
        <v>700000</v>
      </c>
      <c r="F1387">
        <v>35000</v>
      </c>
      <c r="G1387" t="s">
        <v>19</v>
      </c>
      <c r="H1387" t="str">
        <f t="shared" si="85"/>
        <v>East</v>
      </c>
      <c r="I1387" t="s">
        <v>31</v>
      </c>
      <c r="J1387" t="str">
        <f t="shared" si="86"/>
        <v>New York</v>
      </c>
      <c r="K1387" t="s">
        <v>911</v>
      </c>
      <c r="L1387" t="str">
        <f t="shared" si="87"/>
        <v>Ithaca</v>
      </c>
      <c r="M1387" t="s">
        <v>22</v>
      </c>
      <c r="N1387" t="str">
        <f>IF(M1387="", "", IFERROR(VLOOKUP(M1387, Data!$A$1:$B$5, 2, 0), "Unkown fuel"))</f>
        <v>very harmful</v>
      </c>
      <c r="O1387" t="s">
        <v>23</v>
      </c>
      <c r="P1387" t="s">
        <v>24</v>
      </c>
      <c r="Q1387" t="s">
        <v>25</v>
      </c>
      <c r="R1387" t="s">
        <v>737</v>
      </c>
      <c r="S1387">
        <v>1498</v>
      </c>
      <c r="T1387" t="s">
        <v>738</v>
      </c>
      <c r="U1387" t="s">
        <v>719</v>
      </c>
      <c r="V1387">
        <v>5</v>
      </c>
      <c r="W1387" t="s">
        <v>29</v>
      </c>
    </row>
    <row r="1388" spans="1:23" x14ac:dyDescent="0.3">
      <c r="A1388">
        <v>1430</v>
      </c>
      <c r="B1388" t="s">
        <v>46</v>
      </c>
      <c r="C1388">
        <v>2010</v>
      </c>
      <c r="D1388">
        <f t="shared" ca="1" si="84"/>
        <v>13</v>
      </c>
      <c r="E1388" s="5">
        <v>500000</v>
      </c>
      <c r="F1388">
        <v>120000</v>
      </c>
      <c r="G1388" t="s">
        <v>19</v>
      </c>
      <c r="H1388" t="str">
        <f t="shared" si="85"/>
        <v>East</v>
      </c>
      <c r="I1388" t="s">
        <v>912</v>
      </c>
      <c r="J1388" t="str">
        <f t="shared" si="86"/>
        <v>Ohio</v>
      </c>
      <c r="K1388" t="s">
        <v>913</v>
      </c>
      <c r="L1388" t="str">
        <f t="shared" si="87"/>
        <v>Hudson</v>
      </c>
      <c r="M1388" t="s">
        <v>22</v>
      </c>
      <c r="N1388" t="str">
        <f>IF(M1388="", "", IFERROR(VLOOKUP(M1388, Data!$A$1:$B$5, 2, 0), "Unkown fuel"))</f>
        <v>very harmful</v>
      </c>
      <c r="O1388" t="s">
        <v>23</v>
      </c>
      <c r="P1388" t="s">
        <v>24</v>
      </c>
      <c r="Q1388" t="s">
        <v>33</v>
      </c>
      <c r="R1388" t="s">
        <v>914</v>
      </c>
      <c r="S1388">
        <v>1991</v>
      </c>
      <c r="T1388" t="s">
        <v>358</v>
      </c>
      <c r="U1388" t="s">
        <v>915</v>
      </c>
      <c r="V1388">
        <v>5</v>
      </c>
      <c r="W1388" t="s">
        <v>29</v>
      </c>
    </row>
    <row r="1389" spans="1:23" x14ac:dyDescent="0.3">
      <c r="A1389">
        <v>1431</v>
      </c>
      <c r="B1389" t="s">
        <v>18</v>
      </c>
      <c r="C1389">
        <v>2002</v>
      </c>
      <c r="D1389">
        <f t="shared" ca="1" si="84"/>
        <v>21</v>
      </c>
      <c r="E1389" s="5">
        <v>120000</v>
      </c>
      <c r="F1389">
        <v>120000</v>
      </c>
      <c r="G1389" t="s">
        <v>19</v>
      </c>
      <c r="H1389" t="str">
        <f t="shared" si="85"/>
        <v>East</v>
      </c>
      <c r="I1389" t="s">
        <v>912</v>
      </c>
      <c r="J1389" t="str">
        <f t="shared" si="86"/>
        <v>Ohio</v>
      </c>
      <c r="K1389" t="s">
        <v>913</v>
      </c>
      <c r="L1389" t="str">
        <f t="shared" si="87"/>
        <v>Hudson</v>
      </c>
      <c r="M1389" t="s">
        <v>41</v>
      </c>
      <c r="N1389" t="str">
        <f>IF(M1389="", "", IFERROR(VLOOKUP(M1389, Data!$A$1:$B$5, 2, 0), "Unkown fuel"))</f>
        <v>harmful</v>
      </c>
      <c r="O1389" t="s">
        <v>23</v>
      </c>
      <c r="P1389" t="s">
        <v>24</v>
      </c>
      <c r="Q1389" t="s">
        <v>25</v>
      </c>
      <c r="R1389" t="s">
        <v>50</v>
      </c>
      <c r="S1389">
        <v>796</v>
      </c>
      <c r="T1389" t="s">
        <v>63</v>
      </c>
      <c r="U1389" t="s">
        <v>64</v>
      </c>
      <c r="V1389">
        <v>4</v>
      </c>
      <c r="W1389" t="s">
        <v>29</v>
      </c>
    </row>
    <row r="1390" spans="1:23" x14ac:dyDescent="0.3">
      <c r="A1390">
        <v>1432</v>
      </c>
      <c r="B1390" t="s">
        <v>46</v>
      </c>
      <c r="C1390">
        <v>2019</v>
      </c>
      <c r="D1390">
        <f t="shared" ca="1" si="84"/>
        <v>4</v>
      </c>
      <c r="E1390" s="5">
        <v>850000</v>
      </c>
      <c r="F1390">
        <v>10000</v>
      </c>
      <c r="G1390" t="s">
        <v>19</v>
      </c>
      <c r="H1390" t="str">
        <f t="shared" si="85"/>
        <v>East</v>
      </c>
      <c r="I1390" t="s">
        <v>912</v>
      </c>
      <c r="J1390" t="str">
        <f t="shared" si="86"/>
        <v>Ohio</v>
      </c>
      <c r="K1390" t="s">
        <v>913</v>
      </c>
      <c r="L1390" t="str">
        <f t="shared" si="87"/>
        <v>Hudson</v>
      </c>
      <c r="M1390" t="s">
        <v>22</v>
      </c>
      <c r="N1390" t="str">
        <f>IF(M1390="", "", IFERROR(VLOOKUP(M1390, Data!$A$1:$B$5, 2, 0), "Unkown fuel"))</f>
        <v>very harmful</v>
      </c>
      <c r="O1390" t="s">
        <v>23</v>
      </c>
      <c r="P1390" t="s">
        <v>24</v>
      </c>
      <c r="Q1390" t="s">
        <v>25</v>
      </c>
      <c r="R1390" t="s">
        <v>99</v>
      </c>
      <c r="S1390">
        <v>1396</v>
      </c>
      <c r="T1390" t="s">
        <v>216</v>
      </c>
      <c r="U1390" t="s">
        <v>916</v>
      </c>
      <c r="V1390">
        <v>5</v>
      </c>
      <c r="W1390" t="s">
        <v>29</v>
      </c>
    </row>
    <row r="1391" spans="1:23" x14ac:dyDescent="0.3">
      <c r="A1391">
        <v>1434</v>
      </c>
      <c r="B1391" t="s">
        <v>37</v>
      </c>
      <c r="C1391">
        <v>2017</v>
      </c>
      <c r="D1391">
        <f t="shared" ca="1" si="84"/>
        <v>6</v>
      </c>
      <c r="E1391" s="5">
        <v>770000</v>
      </c>
      <c r="F1391">
        <v>65000</v>
      </c>
      <c r="G1391" t="s">
        <v>19</v>
      </c>
      <c r="H1391" t="str">
        <f t="shared" si="85"/>
        <v>East</v>
      </c>
      <c r="I1391" t="s">
        <v>780</v>
      </c>
      <c r="J1391" t="str">
        <f t="shared" si="86"/>
        <v>Maine</v>
      </c>
      <c r="K1391" t="s">
        <v>788</v>
      </c>
      <c r="L1391" t="str">
        <f t="shared" si="87"/>
        <v>Brunswick</v>
      </c>
      <c r="M1391" t="s">
        <v>22</v>
      </c>
      <c r="N1391" t="str">
        <f>IF(M1391="", "", IFERROR(VLOOKUP(M1391, Data!$A$1:$B$5, 2, 0), "Unkown fuel"))</f>
        <v>very harmful</v>
      </c>
      <c r="O1391" t="s">
        <v>23</v>
      </c>
      <c r="P1391" t="s">
        <v>24</v>
      </c>
      <c r="Q1391" t="s">
        <v>33</v>
      </c>
      <c r="R1391" t="s">
        <v>104</v>
      </c>
      <c r="S1391">
        <v>1498</v>
      </c>
      <c r="T1391" t="s">
        <v>105</v>
      </c>
      <c r="U1391" t="s">
        <v>95</v>
      </c>
      <c r="V1391">
        <v>5</v>
      </c>
      <c r="W1391" t="s">
        <v>29</v>
      </c>
    </row>
    <row r="1392" spans="1:23" x14ac:dyDescent="0.3">
      <c r="A1392">
        <v>1435</v>
      </c>
      <c r="B1392" t="s">
        <v>37</v>
      </c>
      <c r="C1392">
        <v>2007</v>
      </c>
      <c r="D1392">
        <f t="shared" ca="1" si="84"/>
        <v>16</v>
      </c>
      <c r="E1392" s="5">
        <v>245000</v>
      </c>
      <c r="F1392">
        <v>90000</v>
      </c>
      <c r="G1392" t="s">
        <v>19</v>
      </c>
      <c r="H1392" t="str">
        <f t="shared" si="85"/>
        <v>East</v>
      </c>
      <c r="I1392" t="s">
        <v>857</v>
      </c>
      <c r="J1392" t="str">
        <f t="shared" si="86"/>
        <v>New Hampshire</v>
      </c>
      <c r="K1392" t="s">
        <v>913</v>
      </c>
      <c r="L1392" t="str">
        <f t="shared" si="87"/>
        <v>Hudson</v>
      </c>
      <c r="M1392" t="s">
        <v>41</v>
      </c>
      <c r="N1392" t="str">
        <f>IF(M1392="", "", IFERROR(VLOOKUP(M1392, Data!$A$1:$B$5, 2, 0), "Unkown fuel"))</f>
        <v>harmful</v>
      </c>
      <c r="O1392" t="s">
        <v>23</v>
      </c>
      <c r="P1392" t="s">
        <v>24</v>
      </c>
      <c r="Q1392" t="s">
        <v>42</v>
      </c>
      <c r="R1392" t="s">
        <v>179</v>
      </c>
      <c r="S1392">
        <v>1799</v>
      </c>
      <c r="T1392" t="s">
        <v>581</v>
      </c>
      <c r="U1392" t="s">
        <v>582</v>
      </c>
      <c r="V1392">
        <v>5</v>
      </c>
      <c r="W1392" t="s">
        <v>29</v>
      </c>
    </row>
    <row r="1393" spans="1:23" x14ac:dyDescent="0.3">
      <c r="A1393">
        <v>1436</v>
      </c>
      <c r="B1393" t="s">
        <v>18</v>
      </c>
      <c r="C1393">
        <v>2012</v>
      </c>
      <c r="D1393">
        <f t="shared" ca="1" si="84"/>
        <v>11</v>
      </c>
      <c r="E1393" s="5">
        <v>250000</v>
      </c>
      <c r="F1393">
        <v>90000</v>
      </c>
      <c r="G1393" t="s">
        <v>19</v>
      </c>
      <c r="H1393" t="str">
        <f t="shared" si="85"/>
        <v>East</v>
      </c>
      <c r="I1393" t="s">
        <v>780</v>
      </c>
      <c r="J1393" t="str">
        <f t="shared" si="86"/>
        <v>Maine</v>
      </c>
      <c r="K1393" t="s">
        <v>917</v>
      </c>
      <c r="L1393" t="str">
        <f t="shared" si="87"/>
        <v>Auburn</v>
      </c>
      <c r="M1393" t="s">
        <v>41</v>
      </c>
      <c r="N1393" t="str">
        <f>IF(M1393="", "", IFERROR(VLOOKUP(M1393, Data!$A$1:$B$5, 2, 0), "Unkown fuel"))</f>
        <v>harmful</v>
      </c>
      <c r="O1393" t="s">
        <v>23</v>
      </c>
      <c r="P1393" t="s">
        <v>24</v>
      </c>
      <c r="Q1393" t="s">
        <v>25</v>
      </c>
      <c r="R1393" t="s">
        <v>540</v>
      </c>
      <c r="S1393">
        <v>998</v>
      </c>
      <c r="T1393" t="s">
        <v>67</v>
      </c>
      <c r="U1393" t="s">
        <v>141</v>
      </c>
      <c r="V1393">
        <v>5</v>
      </c>
      <c r="W1393" t="s">
        <v>29</v>
      </c>
    </row>
    <row r="1394" spans="1:23" x14ac:dyDescent="0.3">
      <c r="A1394">
        <v>1437</v>
      </c>
      <c r="B1394" t="s">
        <v>46</v>
      </c>
      <c r="C1394">
        <v>2016</v>
      </c>
      <c r="D1394">
        <f t="shared" ca="1" si="84"/>
        <v>7</v>
      </c>
      <c r="E1394" s="5">
        <v>651000</v>
      </c>
      <c r="F1394">
        <v>42323</v>
      </c>
      <c r="G1394" t="s">
        <v>19</v>
      </c>
      <c r="H1394" t="str">
        <f t="shared" si="85"/>
        <v>East</v>
      </c>
      <c r="I1394" t="s">
        <v>31</v>
      </c>
      <c r="J1394" t="str">
        <f t="shared" si="86"/>
        <v>New York</v>
      </c>
      <c r="K1394" t="s">
        <v>911</v>
      </c>
      <c r="L1394" t="str">
        <f t="shared" si="87"/>
        <v>Ithaca</v>
      </c>
      <c r="M1394" t="s">
        <v>22</v>
      </c>
      <c r="N1394" t="str">
        <f>IF(M1394="", "", IFERROR(VLOOKUP(M1394, Data!$A$1:$B$5, 2, 0), "Unkown fuel"))</f>
        <v>very harmful</v>
      </c>
      <c r="O1394" t="s">
        <v>158</v>
      </c>
      <c r="P1394" t="s">
        <v>24</v>
      </c>
      <c r="Q1394" t="s">
        <v>25</v>
      </c>
      <c r="R1394" t="s">
        <v>551</v>
      </c>
      <c r="S1394">
        <v>1396</v>
      </c>
      <c r="T1394" t="s">
        <v>216</v>
      </c>
      <c r="U1394" t="s">
        <v>552</v>
      </c>
      <c r="V1394">
        <v>5</v>
      </c>
      <c r="W1394" t="s">
        <v>29</v>
      </c>
    </row>
    <row r="1395" spans="1:23" x14ac:dyDescent="0.3">
      <c r="A1395">
        <v>1438</v>
      </c>
      <c r="B1395" t="s">
        <v>37</v>
      </c>
      <c r="C1395">
        <v>2013</v>
      </c>
      <c r="D1395">
        <f t="shared" ca="1" si="84"/>
        <v>10</v>
      </c>
      <c r="E1395" s="5">
        <v>480000</v>
      </c>
      <c r="F1395">
        <v>42462</v>
      </c>
      <c r="G1395" t="s">
        <v>19</v>
      </c>
      <c r="H1395" t="str">
        <f t="shared" si="85"/>
        <v>East</v>
      </c>
      <c r="I1395" t="s">
        <v>31</v>
      </c>
      <c r="J1395" t="str">
        <f t="shared" si="86"/>
        <v>New York</v>
      </c>
      <c r="K1395" t="s">
        <v>911</v>
      </c>
      <c r="L1395" t="str">
        <f t="shared" si="87"/>
        <v>Ithaca</v>
      </c>
      <c r="M1395" t="s">
        <v>41</v>
      </c>
      <c r="N1395" t="str">
        <f>IF(M1395="", "", IFERROR(VLOOKUP(M1395, Data!$A$1:$B$5, 2, 0), "Unkown fuel"))</f>
        <v>harmful</v>
      </c>
      <c r="O1395" t="s">
        <v>158</v>
      </c>
      <c r="P1395" t="s">
        <v>24</v>
      </c>
      <c r="Q1395" t="s">
        <v>25</v>
      </c>
      <c r="R1395" t="s">
        <v>127</v>
      </c>
      <c r="S1395">
        <v>1497</v>
      </c>
      <c r="T1395" t="s">
        <v>162</v>
      </c>
      <c r="U1395" t="s">
        <v>163</v>
      </c>
      <c r="V1395">
        <v>5</v>
      </c>
      <c r="W1395" t="s">
        <v>29</v>
      </c>
    </row>
    <row r="1396" spans="1:23" x14ac:dyDescent="0.3">
      <c r="A1396">
        <v>1439</v>
      </c>
      <c r="B1396" t="s">
        <v>18</v>
      </c>
      <c r="C1396">
        <v>2015</v>
      </c>
      <c r="D1396">
        <f t="shared" ca="1" si="84"/>
        <v>8</v>
      </c>
      <c r="E1396" s="5">
        <v>470000</v>
      </c>
      <c r="F1396">
        <v>54723</v>
      </c>
      <c r="G1396" t="s">
        <v>19</v>
      </c>
      <c r="H1396" t="str">
        <f t="shared" si="85"/>
        <v>East</v>
      </c>
      <c r="I1396" t="s">
        <v>912</v>
      </c>
      <c r="J1396" t="str">
        <f t="shared" si="86"/>
        <v>Ohio</v>
      </c>
      <c r="K1396" t="s">
        <v>913</v>
      </c>
      <c r="L1396" t="str">
        <f t="shared" si="87"/>
        <v>Hudson</v>
      </c>
      <c r="M1396" t="s">
        <v>22</v>
      </c>
      <c r="N1396" t="str">
        <f>IF(M1396="", "", IFERROR(VLOOKUP(M1396, Data!$A$1:$B$5, 2, 0), "Unkown fuel"))</f>
        <v>very harmful</v>
      </c>
      <c r="O1396" t="s">
        <v>158</v>
      </c>
      <c r="P1396" t="s">
        <v>24</v>
      </c>
      <c r="Q1396" t="s">
        <v>25</v>
      </c>
      <c r="R1396" t="s">
        <v>229</v>
      </c>
      <c r="S1396">
        <v>1248</v>
      </c>
      <c r="T1396" t="s">
        <v>27</v>
      </c>
      <c r="U1396" t="s">
        <v>28</v>
      </c>
      <c r="V1396">
        <v>5</v>
      </c>
      <c r="W1396" t="s">
        <v>29</v>
      </c>
    </row>
    <row r="1397" spans="1:23" x14ac:dyDescent="0.3">
      <c r="A1397">
        <v>1440</v>
      </c>
      <c r="B1397" t="s">
        <v>37</v>
      </c>
      <c r="C1397">
        <v>2016</v>
      </c>
      <c r="D1397">
        <f t="shared" ca="1" si="84"/>
        <v>7</v>
      </c>
      <c r="E1397" s="5">
        <v>500000</v>
      </c>
      <c r="F1397">
        <v>30000</v>
      </c>
      <c r="G1397" t="s">
        <v>19</v>
      </c>
      <c r="H1397" t="str">
        <f t="shared" si="85"/>
        <v>East</v>
      </c>
      <c r="I1397" t="s">
        <v>780</v>
      </c>
      <c r="J1397" t="str">
        <f t="shared" si="86"/>
        <v>Maine</v>
      </c>
      <c r="K1397" t="s">
        <v>918</v>
      </c>
      <c r="L1397" t="str">
        <f t="shared" si="87"/>
        <v>West Scarborough</v>
      </c>
      <c r="M1397" t="s">
        <v>22</v>
      </c>
      <c r="N1397" t="str">
        <f>IF(M1397="", "", IFERROR(VLOOKUP(M1397, Data!$A$1:$B$5, 2, 0), "Unkown fuel"))</f>
        <v>very harmful</v>
      </c>
      <c r="O1397" t="s">
        <v>23</v>
      </c>
      <c r="P1397" t="s">
        <v>24</v>
      </c>
      <c r="Q1397" t="s">
        <v>25</v>
      </c>
      <c r="R1397" t="s">
        <v>186</v>
      </c>
      <c r="S1397">
        <v>1498</v>
      </c>
      <c r="T1397" t="s">
        <v>105</v>
      </c>
      <c r="U1397" t="s">
        <v>95</v>
      </c>
      <c r="V1397">
        <v>5</v>
      </c>
      <c r="W1397" t="s">
        <v>29</v>
      </c>
    </row>
    <row r="1398" spans="1:23" x14ac:dyDescent="0.3">
      <c r="A1398">
        <v>1441</v>
      </c>
      <c r="B1398" t="s">
        <v>239</v>
      </c>
      <c r="C1398">
        <v>2011</v>
      </c>
      <c r="D1398">
        <f t="shared" ca="1" si="84"/>
        <v>12</v>
      </c>
      <c r="E1398" s="5">
        <v>1075000</v>
      </c>
      <c r="F1398">
        <v>42545</v>
      </c>
      <c r="G1398" t="s">
        <v>19</v>
      </c>
      <c r="H1398" t="str">
        <f t="shared" si="85"/>
        <v>East</v>
      </c>
      <c r="I1398" t="s">
        <v>31</v>
      </c>
      <c r="J1398" t="str">
        <f t="shared" si="86"/>
        <v>New York</v>
      </c>
      <c r="K1398" t="s">
        <v>911</v>
      </c>
      <c r="L1398" t="str">
        <f t="shared" si="87"/>
        <v>Ithaca</v>
      </c>
      <c r="M1398" t="s">
        <v>22</v>
      </c>
      <c r="N1398" t="str">
        <f>IF(M1398="", "", IFERROR(VLOOKUP(M1398, Data!$A$1:$B$5, 2, 0), "Unkown fuel"))</f>
        <v>very harmful</v>
      </c>
      <c r="O1398" t="s">
        <v>158</v>
      </c>
      <c r="P1398" t="s">
        <v>154</v>
      </c>
      <c r="Q1398" t="s">
        <v>25</v>
      </c>
      <c r="R1398" t="s">
        <v>919</v>
      </c>
      <c r="S1398">
        <v>1998</v>
      </c>
      <c r="T1398" t="s">
        <v>336</v>
      </c>
      <c r="U1398" t="s">
        <v>920</v>
      </c>
      <c r="V1398">
        <v>5</v>
      </c>
      <c r="W1398" t="s">
        <v>29</v>
      </c>
    </row>
    <row r="1399" spans="1:23" x14ac:dyDescent="0.3">
      <c r="A1399">
        <v>1442</v>
      </c>
      <c r="B1399" t="s">
        <v>18</v>
      </c>
      <c r="C1399">
        <v>2016</v>
      </c>
      <c r="D1399">
        <f t="shared" ca="1" si="84"/>
        <v>7</v>
      </c>
      <c r="E1399" s="5">
        <v>690000</v>
      </c>
      <c r="F1399">
        <v>32000</v>
      </c>
      <c r="G1399" t="s">
        <v>19</v>
      </c>
      <c r="H1399" t="str">
        <f t="shared" si="85"/>
        <v>East</v>
      </c>
      <c r="I1399" t="s">
        <v>912</v>
      </c>
      <c r="J1399" t="str">
        <f t="shared" si="86"/>
        <v>Ohio</v>
      </c>
      <c r="K1399" t="s">
        <v>913</v>
      </c>
      <c r="L1399" t="str">
        <f t="shared" si="87"/>
        <v>Hudson</v>
      </c>
      <c r="M1399" t="s">
        <v>22</v>
      </c>
      <c r="N1399" t="str">
        <f>IF(M1399="", "", IFERROR(VLOOKUP(M1399, Data!$A$1:$B$5, 2, 0), "Unkown fuel"))</f>
        <v>very harmful</v>
      </c>
      <c r="O1399" t="s">
        <v>158</v>
      </c>
      <c r="P1399" t="s">
        <v>24</v>
      </c>
      <c r="Q1399" t="s">
        <v>25</v>
      </c>
      <c r="R1399" t="s">
        <v>225</v>
      </c>
      <c r="S1399">
        <v>1248</v>
      </c>
      <c r="T1399" t="s">
        <v>94</v>
      </c>
      <c r="U1399" t="s">
        <v>95</v>
      </c>
      <c r="V1399">
        <v>5</v>
      </c>
      <c r="W1399" t="s">
        <v>29</v>
      </c>
    </row>
    <row r="1400" spans="1:23" x14ac:dyDescent="0.3">
      <c r="A1400">
        <v>1445</v>
      </c>
      <c r="B1400" t="s">
        <v>18</v>
      </c>
      <c r="C1400">
        <v>2018</v>
      </c>
      <c r="D1400">
        <f t="shared" ca="1" si="84"/>
        <v>5</v>
      </c>
      <c r="E1400" s="5">
        <v>480000</v>
      </c>
      <c r="F1400">
        <v>20375</v>
      </c>
      <c r="G1400" t="s">
        <v>38</v>
      </c>
      <c r="H1400" t="str">
        <f t="shared" si="85"/>
        <v>Central</v>
      </c>
      <c r="I1400" t="s">
        <v>921</v>
      </c>
      <c r="J1400" t="str">
        <f t="shared" si="86"/>
        <v>Kansas</v>
      </c>
      <c r="K1400" t="s">
        <v>922</v>
      </c>
      <c r="L1400" t="str">
        <f t="shared" si="87"/>
        <v>Hutchinson</v>
      </c>
      <c r="M1400" t="s">
        <v>41</v>
      </c>
      <c r="N1400" t="str">
        <f>IF(M1400="", "", IFERROR(VLOOKUP(M1400, Data!$A$1:$B$5, 2, 0), "Unkown fuel"))</f>
        <v>harmful</v>
      </c>
      <c r="O1400" t="s">
        <v>158</v>
      </c>
      <c r="P1400" t="s">
        <v>24</v>
      </c>
      <c r="Q1400" t="s">
        <v>25</v>
      </c>
      <c r="R1400" t="s">
        <v>903</v>
      </c>
      <c r="S1400">
        <v>1197</v>
      </c>
      <c r="T1400" t="s">
        <v>265</v>
      </c>
      <c r="U1400" t="s">
        <v>266</v>
      </c>
      <c r="V1400">
        <v>5</v>
      </c>
      <c r="W1400" t="s">
        <v>29</v>
      </c>
    </row>
    <row r="1401" spans="1:23" x14ac:dyDescent="0.3">
      <c r="A1401">
        <v>1446</v>
      </c>
      <c r="B1401" t="s">
        <v>18</v>
      </c>
      <c r="C1401">
        <v>2013</v>
      </c>
      <c r="D1401">
        <f t="shared" ca="1" si="84"/>
        <v>10</v>
      </c>
      <c r="E1401" s="5">
        <v>450000</v>
      </c>
      <c r="F1401">
        <v>43978</v>
      </c>
      <c r="G1401" t="s">
        <v>38</v>
      </c>
      <c r="H1401" t="str">
        <f t="shared" si="85"/>
        <v>Central</v>
      </c>
      <c r="I1401" t="s">
        <v>921</v>
      </c>
      <c r="J1401" t="str">
        <f t="shared" si="86"/>
        <v>Kansas</v>
      </c>
      <c r="K1401" t="s">
        <v>923</v>
      </c>
      <c r="L1401" t="str">
        <f t="shared" si="87"/>
        <v>Garden City</v>
      </c>
      <c r="M1401" t="s">
        <v>22</v>
      </c>
      <c r="N1401" t="str">
        <f>IF(M1401="", "", IFERROR(VLOOKUP(M1401, Data!$A$1:$B$5, 2, 0), "Unkown fuel"))</f>
        <v>very harmful</v>
      </c>
      <c r="O1401" t="s">
        <v>158</v>
      </c>
      <c r="P1401" t="s">
        <v>24</v>
      </c>
      <c r="Q1401" t="s">
        <v>33</v>
      </c>
      <c r="R1401" t="s">
        <v>424</v>
      </c>
      <c r="S1401">
        <v>1248</v>
      </c>
      <c r="T1401" t="s">
        <v>27</v>
      </c>
      <c r="U1401" t="s">
        <v>28</v>
      </c>
      <c r="V1401">
        <v>5</v>
      </c>
      <c r="W1401" t="s">
        <v>29</v>
      </c>
    </row>
    <row r="1402" spans="1:23" x14ac:dyDescent="0.3">
      <c r="A1402">
        <v>1447</v>
      </c>
      <c r="B1402" t="s">
        <v>18</v>
      </c>
      <c r="C1402">
        <v>2018</v>
      </c>
      <c r="D1402">
        <f t="shared" ca="1" si="84"/>
        <v>5</v>
      </c>
      <c r="E1402" s="5">
        <v>770000</v>
      </c>
      <c r="F1402">
        <v>50000</v>
      </c>
      <c r="G1402" t="s">
        <v>38</v>
      </c>
      <c r="H1402" t="str">
        <f t="shared" si="85"/>
        <v>Central</v>
      </c>
      <c r="I1402" t="s">
        <v>921</v>
      </c>
      <c r="J1402" t="str">
        <f t="shared" si="86"/>
        <v>Kansas</v>
      </c>
      <c r="K1402" t="s">
        <v>923</v>
      </c>
      <c r="L1402" t="str">
        <f t="shared" si="87"/>
        <v>Garden City</v>
      </c>
      <c r="M1402" t="s">
        <v>22</v>
      </c>
      <c r="N1402" t="str">
        <f>IF(M1402="", "", IFERROR(VLOOKUP(M1402, Data!$A$1:$B$5, 2, 0), "Unkown fuel"))</f>
        <v>very harmful</v>
      </c>
      <c r="O1402" t="s">
        <v>23</v>
      </c>
      <c r="P1402" t="s">
        <v>24</v>
      </c>
      <c r="Q1402" t="s">
        <v>25</v>
      </c>
      <c r="R1402" t="s">
        <v>129</v>
      </c>
      <c r="S1402">
        <v>1248</v>
      </c>
      <c r="T1402" t="s">
        <v>94</v>
      </c>
      <c r="U1402" t="s">
        <v>95</v>
      </c>
      <c r="V1402">
        <v>5</v>
      </c>
      <c r="W1402" t="s">
        <v>29</v>
      </c>
    </row>
    <row r="1403" spans="1:23" x14ac:dyDescent="0.3">
      <c r="A1403">
        <v>1448</v>
      </c>
      <c r="B1403" t="s">
        <v>88</v>
      </c>
      <c r="C1403">
        <v>2015</v>
      </c>
      <c r="D1403">
        <f t="shared" ca="1" si="84"/>
        <v>8</v>
      </c>
      <c r="E1403" s="5">
        <v>445000</v>
      </c>
      <c r="F1403">
        <v>40200</v>
      </c>
      <c r="G1403" t="s">
        <v>38</v>
      </c>
      <c r="H1403" t="str">
        <f t="shared" si="85"/>
        <v>Central</v>
      </c>
      <c r="I1403" t="s">
        <v>921</v>
      </c>
      <c r="J1403" t="str">
        <f t="shared" si="86"/>
        <v>Kansas</v>
      </c>
      <c r="K1403" t="s">
        <v>924</v>
      </c>
      <c r="L1403" t="str">
        <f t="shared" si="87"/>
        <v>Leawood</v>
      </c>
      <c r="M1403" t="s">
        <v>22</v>
      </c>
      <c r="N1403" t="str">
        <f>IF(M1403="", "", IFERROR(VLOOKUP(M1403, Data!$A$1:$B$5, 2, 0), "Unkown fuel"))</f>
        <v>very harmful</v>
      </c>
      <c r="O1403" t="s">
        <v>158</v>
      </c>
      <c r="P1403" t="s">
        <v>24</v>
      </c>
      <c r="Q1403" t="s">
        <v>25</v>
      </c>
      <c r="R1403" t="s">
        <v>102</v>
      </c>
      <c r="S1403">
        <v>1498</v>
      </c>
      <c r="T1403" t="s">
        <v>901</v>
      </c>
      <c r="U1403" t="s">
        <v>902</v>
      </c>
      <c r="V1403">
        <v>7</v>
      </c>
      <c r="W1403" t="s">
        <v>29</v>
      </c>
    </row>
    <row r="1404" spans="1:23" x14ac:dyDescent="0.3">
      <c r="A1404">
        <v>1449</v>
      </c>
      <c r="B1404" t="s">
        <v>46</v>
      </c>
      <c r="C1404">
        <v>2018</v>
      </c>
      <c r="D1404">
        <f t="shared" ca="1" si="84"/>
        <v>5</v>
      </c>
      <c r="E1404" s="5">
        <v>700000</v>
      </c>
      <c r="F1404">
        <v>30000</v>
      </c>
      <c r="G1404" t="s">
        <v>38</v>
      </c>
      <c r="H1404" t="str">
        <f t="shared" si="85"/>
        <v>Central</v>
      </c>
      <c r="I1404" t="s">
        <v>921</v>
      </c>
      <c r="J1404" t="str">
        <f t="shared" si="86"/>
        <v>Kansas</v>
      </c>
      <c r="K1404" t="s">
        <v>925</v>
      </c>
      <c r="L1404" t="str">
        <f t="shared" si="87"/>
        <v>Leavenworth</v>
      </c>
      <c r="M1404" t="s">
        <v>41</v>
      </c>
      <c r="N1404" t="str">
        <f>IF(M1404="", "", IFERROR(VLOOKUP(M1404, Data!$A$1:$B$5, 2, 0), "Unkown fuel"))</f>
        <v>harmful</v>
      </c>
      <c r="O1404" t="s">
        <v>23</v>
      </c>
      <c r="P1404" t="s">
        <v>24</v>
      </c>
      <c r="Q1404" t="s">
        <v>25</v>
      </c>
      <c r="R1404" t="s">
        <v>133</v>
      </c>
      <c r="S1404">
        <v>1197</v>
      </c>
      <c r="T1404" t="s">
        <v>134</v>
      </c>
      <c r="U1404" t="s">
        <v>135</v>
      </c>
      <c r="V1404">
        <v>5</v>
      </c>
      <c r="W1404" t="s">
        <v>29</v>
      </c>
    </row>
    <row r="1405" spans="1:23" x14ac:dyDescent="0.3">
      <c r="A1405">
        <v>1450</v>
      </c>
      <c r="B1405" t="s">
        <v>18</v>
      </c>
      <c r="C1405">
        <v>2014</v>
      </c>
      <c r="D1405">
        <f t="shared" ca="1" si="84"/>
        <v>9</v>
      </c>
      <c r="E1405" s="5">
        <v>560000</v>
      </c>
      <c r="F1405">
        <v>90000</v>
      </c>
      <c r="G1405" t="s">
        <v>38</v>
      </c>
      <c r="H1405" t="str">
        <f t="shared" si="85"/>
        <v>Central</v>
      </c>
      <c r="I1405" t="s">
        <v>921</v>
      </c>
      <c r="J1405" t="str">
        <f t="shared" si="86"/>
        <v>Kansas</v>
      </c>
      <c r="K1405" t="s">
        <v>926</v>
      </c>
      <c r="L1405" t="str">
        <f t="shared" si="87"/>
        <v>Kansas City</v>
      </c>
      <c r="M1405" t="s">
        <v>22</v>
      </c>
      <c r="N1405" t="str">
        <f>IF(M1405="", "", IFERROR(VLOOKUP(M1405, Data!$A$1:$B$5, 2, 0), "Unkown fuel"))</f>
        <v>very harmful</v>
      </c>
      <c r="O1405" t="s">
        <v>23</v>
      </c>
      <c r="P1405" t="s">
        <v>24</v>
      </c>
      <c r="Q1405" t="s">
        <v>25</v>
      </c>
      <c r="R1405" t="s">
        <v>307</v>
      </c>
      <c r="S1405">
        <v>1248</v>
      </c>
      <c r="T1405" t="s">
        <v>108</v>
      </c>
      <c r="U1405" t="s">
        <v>95</v>
      </c>
      <c r="V1405">
        <v>7</v>
      </c>
      <c r="W1405" t="s">
        <v>29</v>
      </c>
    </row>
    <row r="1406" spans="1:23" x14ac:dyDescent="0.3">
      <c r="A1406">
        <v>1451</v>
      </c>
      <c r="B1406" t="s">
        <v>69</v>
      </c>
      <c r="C1406">
        <v>2013</v>
      </c>
      <c r="D1406">
        <f t="shared" ca="1" si="84"/>
        <v>10</v>
      </c>
      <c r="E1406" s="5">
        <v>475000</v>
      </c>
      <c r="F1406">
        <v>48000</v>
      </c>
      <c r="G1406" t="s">
        <v>38</v>
      </c>
      <c r="H1406" t="str">
        <f t="shared" si="85"/>
        <v>Central</v>
      </c>
      <c r="I1406" t="s">
        <v>921</v>
      </c>
      <c r="J1406" t="str">
        <f t="shared" si="86"/>
        <v>Kansas</v>
      </c>
      <c r="K1406" t="s">
        <v>926</v>
      </c>
      <c r="L1406" t="str">
        <f t="shared" si="87"/>
        <v>Kansas City</v>
      </c>
      <c r="M1406" t="s">
        <v>22</v>
      </c>
      <c r="N1406" t="str">
        <f>IF(M1406="", "", IFERROR(VLOOKUP(M1406, Data!$A$1:$B$5, 2, 0), "Unkown fuel"))</f>
        <v>very harmful</v>
      </c>
      <c r="O1406" t="s">
        <v>158</v>
      </c>
      <c r="P1406" t="s">
        <v>24</v>
      </c>
      <c r="Q1406" t="s">
        <v>33</v>
      </c>
      <c r="R1406" t="s">
        <v>927</v>
      </c>
      <c r="S1406">
        <v>1498</v>
      </c>
      <c r="T1406" t="s">
        <v>303</v>
      </c>
      <c r="U1406" t="s">
        <v>928</v>
      </c>
      <c r="V1406">
        <v>5</v>
      </c>
      <c r="W1406" t="s">
        <v>29</v>
      </c>
    </row>
    <row r="1407" spans="1:23" x14ac:dyDescent="0.3">
      <c r="A1407">
        <v>1452</v>
      </c>
      <c r="B1407" t="s">
        <v>37</v>
      </c>
      <c r="C1407">
        <v>2014</v>
      </c>
      <c r="D1407">
        <f t="shared" ca="1" si="84"/>
        <v>9</v>
      </c>
      <c r="E1407" s="5">
        <v>465000</v>
      </c>
      <c r="F1407">
        <v>27233</v>
      </c>
      <c r="G1407" t="s">
        <v>38</v>
      </c>
      <c r="H1407" t="str">
        <f t="shared" si="85"/>
        <v>Central</v>
      </c>
      <c r="I1407" t="s">
        <v>921</v>
      </c>
      <c r="J1407" t="str">
        <f t="shared" si="86"/>
        <v>Kansas</v>
      </c>
      <c r="K1407" t="s">
        <v>926</v>
      </c>
      <c r="L1407" t="str">
        <f t="shared" si="87"/>
        <v>Kansas City</v>
      </c>
      <c r="M1407" t="s">
        <v>22</v>
      </c>
      <c r="N1407" t="str">
        <f>IF(M1407="", "", IFERROR(VLOOKUP(M1407, Data!$A$1:$B$5, 2, 0), "Unkown fuel"))</f>
        <v>very harmful</v>
      </c>
      <c r="O1407" t="s">
        <v>158</v>
      </c>
      <c r="P1407" t="s">
        <v>24</v>
      </c>
      <c r="Q1407" t="s">
        <v>25</v>
      </c>
      <c r="R1407" t="s">
        <v>670</v>
      </c>
      <c r="S1407">
        <v>1498</v>
      </c>
      <c r="T1407" t="s">
        <v>177</v>
      </c>
      <c r="U1407" t="s">
        <v>95</v>
      </c>
      <c r="V1407">
        <v>5</v>
      </c>
      <c r="W1407" t="s">
        <v>29</v>
      </c>
    </row>
    <row r="1408" spans="1:23" x14ac:dyDescent="0.3">
      <c r="A1408">
        <v>1453</v>
      </c>
      <c r="B1408" t="s">
        <v>18</v>
      </c>
      <c r="C1408">
        <v>2017</v>
      </c>
      <c r="D1408">
        <f t="shared" ca="1" si="84"/>
        <v>6</v>
      </c>
      <c r="E1408" s="5">
        <v>520000</v>
      </c>
      <c r="F1408">
        <v>28832</v>
      </c>
      <c r="G1408" t="s">
        <v>38</v>
      </c>
      <c r="H1408" t="str">
        <f t="shared" si="85"/>
        <v>Central</v>
      </c>
      <c r="I1408" t="s">
        <v>921</v>
      </c>
      <c r="J1408" t="str">
        <f t="shared" si="86"/>
        <v>Kansas</v>
      </c>
      <c r="K1408" t="s">
        <v>922</v>
      </c>
      <c r="L1408" t="str">
        <f t="shared" si="87"/>
        <v>Hutchinson</v>
      </c>
      <c r="M1408" t="s">
        <v>22</v>
      </c>
      <c r="N1408" t="str">
        <f>IF(M1408="", "", IFERROR(VLOOKUP(M1408, Data!$A$1:$B$5, 2, 0), "Unkown fuel"))</f>
        <v>very harmful</v>
      </c>
      <c r="O1408" t="s">
        <v>158</v>
      </c>
      <c r="P1408" t="s">
        <v>24</v>
      </c>
      <c r="Q1408" t="s">
        <v>25</v>
      </c>
      <c r="R1408" t="s">
        <v>26</v>
      </c>
      <c r="S1408">
        <v>1248</v>
      </c>
      <c r="T1408" t="s">
        <v>27</v>
      </c>
      <c r="U1408" t="s">
        <v>28</v>
      </c>
      <c r="V1408">
        <v>5</v>
      </c>
      <c r="W1408" t="s">
        <v>29</v>
      </c>
    </row>
    <row r="1409" spans="1:23" x14ac:dyDescent="0.3">
      <c r="A1409">
        <v>1454</v>
      </c>
      <c r="B1409" t="s">
        <v>109</v>
      </c>
      <c r="C1409">
        <v>2011</v>
      </c>
      <c r="D1409">
        <f t="shared" ca="1" si="84"/>
        <v>12</v>
      </c>
      <c r="E1409" s="5">
        <v>225000</v>
      </c>
      <c r="F1409">
        <v>35000</v>
      </c>
      <c r="G1409" t="s">
        <v>38</v>
      </c>
      <c r="H1409" t="str">
        <f t="shared" si="85"/>
        <v>Central</v>
      </c>
      <c r="I1409" t="s">
        <v>921</v>
      </c>
      <c r="J1409" t="str">
        <f t="shared" si="86"/>
        <v>Kansas</v>
      </c>
      <c r="K1409" t="s">
        <v>926</v>
      </c>
      <c r="L1409" t="str">
        <f t="shared" si="87"/>
        <v>Kansas City</v>
      </c>
      <c r="M1409" t="s">
        <v>41</v>
      </c>
      <c r="N1409" t="str">
        <f>IF(M1409="", "", IFERROR(VLOOKUP(M1409, Data!$A$1:$B$5, 2, 0), "Unkown fuel"))</f>
        <v>harmful</v>
      </c>
      <c r="O1409" t="s">
        <v>23</v>
      </c>
      <c r="P1409" t="s">
        <v>24</v>
      </c>
      <c r="Q1409" t="s">
        <v>25</v>
      </c>
      <c r="R1409" t="s">
        <v>340</v>
      </c>
      <c r="S1409">
        <v>1368</v>
      </c>
      <c r="T1409" t="s">
        <v>48</v>
      </c>
      <c r="U1409" t="s">
        <v>827</v>
      </c>
      <c r="V1409">
        <v>5</v>
      </c>
      <c r="W1409" t="s">
        <v>29</v>
      </c>
    </row>
    <row r="1410" spans="1:23" x14ac:dyDescent="0.3">
      <c r="A1410">
        <v>1455</v>
      </c>
      <c r="B1410" t="s">
        <v>18</v>
      </c>
      <c r="C1410">
        <v>2015</v>
      </c>
      <c r="D1410">
        <f t="shared" ref="D1410:D1473" ca="1" si="88">TRUNC(YEARFRAC(DATE(C1410,1,1), TODAY(), 1))</f>
        <v>8</v>
      </c>
      <c r="E1410" s="5">
        <v>700000</v>
      </c>
      <c r="F1410">
        <v>35000</v>
      </c>
      <c r="G1410" t="s">
        <v>38</v>
      </c>
      <c r="H1410" t="str">
        <f t="shared" ref="H1410:H1473" si="89">TRIM(G1410)</f>
        <v>Central</v>
      </c>
      <c r="I1410" t="s">
        <v>921</v>
      </c>
      <c r="J1410" t="str">
        <f t="shared" ref="J1410:J1473" si="90">TRIM(I1410)</f>
        <v>Kansas</v>
      </c>
      <c r="K1410" t="s">
        <v>924</v>
      </c>
      <c r="L1410" t="str">
        <f t="shared" ref="L1410:L1473" si="91">TRIM(K1410)</f>
        <v>Leawood</v>
      </c>
      <c r="M1410" t="s">
        <v>41</v>
      </c>
      <c r="N1410" t="str">
        <f>IF(M1410="", "", IFERROR(VLOOKUP(M1410, Data!$A$1:$B$5, 2, 0), "Unkown fuel"))</f>
        <v>harmful</v>
      </c>
      <c r="O1410" t="s">
        <v>23</v>
      </c>
      <c r="P1410" t="s">
        <v>24</v>
      </c>
      <c r="Q1410" t="s">
        <v>25</v>
      </c>
      <c r="R1410" t="s">
        <v>231</v>
      </c>
      <c r="S1410">
        <v>1373</v>
      </c>
      <c r="T1410" t="s">
        <v>232</v>
      </c>
      <c r="U1410" t="s">
        <v>233</v>
      </c>
      <c r="V1410">
        <v>7</v>
      </c>
      <c r="W1410" t="s">
        <v>29</v>
      </c>
    </row>
    <row r="1411" spans="1:23" x14ac:dyDescent="0.3">
      <c r="A1411">
        <v>1456</v>
      </c>
      <c r="B1411" t="s">
        <v>18</v>
      </c>
      <c r="C1411">
        <v>2017</v>
      </c>
      <c r="D1411">
        <f t="shared" ca="1" si="88"/>
        <v>6</v>
      </c>
      <c r="E1411" s="5">
        <v>780000</v>
      </c>
      <c r="F1411">
        <v>40000</v>
      </c>
      <c r="G1411" t="s">
        <v>38</v>
      </c>
      <c r="H1411" t="str">
        <f t="shared" si="89"/>
        <v>Central</v>
      </c>
      <c r="I1411" t="s">
        <v>921</v>
      </c>
      <c r="J1411" t="str">
        <f t="shared" si="90"/>
        <v>Kansas</v>
      </c>
      <c r="K1411" t="s">
        <v>923</v>
      </c>
      <c r="L1411" t="str">
        <f t="shared" si="91"/>
        <v>Garden City</v>
      </c>
      <c r="M1411" t="s">
        <v>22</v>
      </c>
      <c r="N1411" t="str">
        <f>IF(M1411="", "", IFERROR(VLOOKUP(M1411, Data!$A$1:$B$5, 2, 0), "Unkown fuel"))</f>
        <v>very harmful</v>
      </c>
      <c r="O1411" t="s">
        <v>23</v>
      </c>
      <c r="P1411" t="s">
        <v>24</v>
      </c>
      <c r="Q1411" t="s">
        <v>25</v>
      </c>
      <c r="R1411" t="s">
        <v>129</v>
      </c>
      <c r="S1411">
        <v>1248</v>
      </c>
      <c r="T1411" t="s">
        <v>94</v>
      </c>
      <c r="U1411" t="s">
        <v>95</v>
      </c>
      <c r="V1411">
        <v>5</v>
      </c>
      <c r="W1411" t="s">
        <v>29</v>
      </c>
    </row>
    <row r="1412" spans="1:23" x14ac:dyDescent="0.3">
      <c r="A1412">
        <v>1457</v>
      </c>
      <c r="B1412" t="s">
        <v>37</v>
      </c>
      <c r="C1412">
        <v>2006</v>
      </c>
      <c r="D1412">
        <f t="shared" ca="1" si="88"/>
        <v>17</v>
      </c>
      <c r="E1412" s="5">
        <v>93150</v>
      </c>
      <c r="F1412">
        <v>80000</v>
      </c>
      <c r="G1412" t="s">
        <v>38</v>
      </c>
      <c r="H1412" t="str">
        <f t="shared" si="89"/>
        <v>Central</v>
      </c>
      <c r="I1412" t="s">
        <v>921</v>
      </c>
      <c r="J1412" t="str">
        <f t="shared" si="90"/>
        <v>Kansas</v>
      </c>
      <c r="K1412" t="s">
        <v>925</v>
      </c>
      <c r="L1412" t="str">
        <f t="shared" si="91"/>
        <v>Leavenworth</v>
      </c>
      <c r="M1412" t="s">
        <v>41</v>
      </c>
      <c r="N1412" t="str">
        <f>IF(M1412="", "", IFERROR(VLOOKUP(M1412, Data!$A$1:$B$5, 2, 0), "Unkown fuel"))</f>
        <v>harmful</v>
      </c>
      <c r="O1412" t="s">
        <v>23</v>
      </c>
      <c r="P1412" t="s">
        <v>24</v>
      </c>
      <c r="Q1412" t="s">
        <v>33</v>
      </c>
      <c r="R1412" t="s">
        <v>43</v>
      </c>
      <c r="S1412">
        <v>1497</v>
      </c>
      <c r="T1412" t="s">
        <v>44</v>
      </c>
      <c r="U1412" t="s">
        <v>45</v>
      </c>
      <c r="V1412">
        <v>5</v>
      </c>
      <c r="W1412" t="s">
        <v>29</v>
      </c>
    </row>
    <row r="1413" spans="1:23" x14ac:dyDescent="0.3">
      <c r="A1413">
        <v>1458</v>
      </c>
      <c r="B1413" t="s">
        <v>88</v>
      </c>
      <c r="C1413">
        <v>2016</v>
      </c>
      <c r="D1413">
        <f t="shared" ca="1" si="88"/>
        <v>7</v>
      </c>
      <c r="E1413" s="5">
        <v>403000</v>
      </c>
      <c r="F1413">
        <v>30000</v>
      </c>
      <c r="G1413" t="s">
        <v>38</v>
      </c>
      <c r="H1413" t="str">
        <f t="shared" si="89"/>
        <v>Central</v>
      </c>
      <c r="I1413" t="s">
        <v>921</v>
      </c>
      <c r="J1413" t="str">
        <f t="shared" si="90"/>
        <v>Kansas</v>
      </c>
      <c r="K1413" t="s">
        <v>922</v>
      </c>
      <c r="L1413" t="str">
        <f t="shared" si="91"/>
        <v>Hutchinson</v>
      </c>
      <c r="M1413" t="s">
        <v>22</v>
      </c>
      <c r="N1413" t="str">
        <f>IF(M1413="", "", IFERROR(VLOOKUP(M1413, Data!$A$1:$B$5, 2, 0), "Unkown fuel"))</f>
        <v>very harmful</v>
      </c>
      <c r="O1413" t="s">
        <v>23</v>
      </c>
      <c r="P1413" t="s">
        <v>24</v>
      </c>
      <c r="Q1413" t="s">
        <v>33</v>
      </c>
      <c r="R1413" t="s">
        <v>444</v>
      </c>
      <c r="S1413">
        <v>1493</v>
      </c>
      <c r="T1413" t="s">
        <v>171</v>
      </c>
      <c r="U1413" t="s">
        <v>445</v>
      </c>
      <c r="V1413">
        <v>7</v>
      </c>
      <c r="W1413" t="s">
        <v>29</v>
      </c>
    </row>
    <row r="1414" spans="1:23" x14ac:dyDescent="0.3">
      <c r="A1414">
        <v>1459</v>
      </c>
      <c r="B1414" t="s">
        <v>46</v>
      </c>
      <c r="C1414">
        <v>2009</v>
      </c>
      <c r="D1414">
        <f t="shared" ca="1" si="88"/>
        <v>14</v>
      </c>
      <c r="E1414" s="5">
        <v>229999</v>
      </c>
      <c r="F1414">
        <v>50000</v>
      </c>
      <c r="G1414" t="s">
        <v>38</v>
      </c>
      <c r="H1414" t="str">
        <f t="shared" si="89"/>
        <v>Central</v>
      </c>
      <c r="I1414" t="s">
        <v>921</v>
      </c>
      <c r="J1414" t="str">
        <f t="shared" si="90"/>
        <v>Kansas</v>
      </c>
      <c r="K1414" t="s">
        <v>922</v>
      </c>
      <c r="L1414" t="str">
        <f t="shared" si="91"/>
        <v>Hutchinson</v>
      </c>
      <c r="M1414" t="s">
        <v>41</v>
      </c>
      <c r="N1414" t="str">
        <f>IF(M1414="", "", IFERROR(VLOOKUP(M1414, Data!$A$1:$B$5, 2, 0), "Unkown fuel"))</f>
        <v>harmful</v>
      </c>
      <c r="O1414" t="s">
        <v>23</v>
      </c>
      <c r="P1414" t="s">
        <v>24</v>
      </c>
      <c r="Q1414" t="s">
        <v>33</v>
      </c>
      <c r="R1414" t="s">
        <v>246</v>
      </c>
      <c r="S1414">
        <v>1086</v>
      </c>
      <c r="T1414" t="s">
        <v>247</v>
      </c>
      <c r="U1414" t="s">
        <v>248</v>
      </c>
      <c r="V1414">
        <v>5</v>
      </c>
      <c r="W1414" t="s">
        <v>29</v>
      </c>
    </row>
    <row r="1415" spans="1:23" x14ac:dyDescent="0.3">
      <c r="A1415">
        <v>1460</v>
      </c>
      <c r="B1415" t="s">
        <v>18</v>
      </c>
      <c r="C1415">
        <v>2016</v>
      </c>
      <c r="D1415">
        <f t="shared" ca="1" si="88"/>
        <v>7</v>
      </c>
      <c r="E1415" s="5">
        <v>525000</v>
      </c>
      <c r="F1415">
        <v>40000</v>
      </c>
      <c r="G1415" t="s">
        <v>38</v>
      </c>
      <c r="H1415" t="str">
        <f t="shared" si="89"/>
        <v>Central</v>
      </c>
      <c r="I1415" t="s">
        <v>921</v>
      </c>
      <c r="J1415" t="str">
        <f t="shared" si="90"/>
        <v>Kansas</v>
      </c>
      <c r="K1415" t="s">
        <v>922</v>
      </c>
      <c r="L1415" t="str">
        <f t="shared" si="91"/>
        <v>Hutchinson</v>
      </c>
      <c r="M1415" t="s">
        <v>22</v>
      </c>
      <c r="N1415" t="str">
        <f>IF(M1415="", "", IFERROR(VLOOKUP(M1415, Data!$A$1:$B$5, 2, 0), "Unkown fuel"))</f>
        <v>very harmful</v>
      </c>
      <c r="O1415" t="s">
        <v>23</v>
      </c>
      <c r="P1415" t="s">
        <v>24</v>
      </c>
      <c r="Q1415" t="s">
        <v>33</v>
      </c>
      <c r="R1415" t="s">
        <v>106</v>
      </c>
      <c r="S1415">
        <v>1248</v>
      </c>
      <c r="T1415" t="s">
        <v>27</v>
      </c>
      <c r="U1415" t="s">
        <v>28</v>
      </c>
      <c r="V1415">
        <v>5</v>
      </c>
      <c r="W1415" t="s">
        <v>29</v>
      </c>
    </row>
    <row r="1416" spans="1:23" x14ac:dyDescent="0.3">
      <c r="A1416">
        <v>1461</v>
      </c>
      <c r="B1416" t="s">
        <v>18</v>
      </c>
      <c r="C1416">
        <v>2014</v>
      </c>
      <c r="D1416">
        <f t="shared" ca="1" si="88"/>
        <v>9</v>
      </c>
      <c r="E1416" s="5">
        <v>560000</v>
      </c>
      <c r="F1416">
        <v>25000</v>
      </c>
      <c r="G1416" t="s">
        <v>38</v>
      </c>
      <c r="H1416" t="str">
        <f t="shared" si="89"/>
        <v>Central</v>
      </c>
      <c r="I1416" t="s">
        <v>921</v>
      </c>
      <c r="J1416" t="str">
        <f t="shared" si="90"/>
        <v>Kansas</v>
      </c>
      <c r="K1416" t="s">
        <v>929</v>
      </c>
      <c r="L1416" t="str">
        <f t="shared" si="91"/>
        <v>Lawrence</v>
      </c>
      <c r="M1416" t="s">
        <v>41</v>
      </c>
      <c r="N1416" t="str">
        <f>IF(M1416="", "", IFERROR(VLOOKUP(M1416, Data!$A$1:$B$5, 2, 0), "Unkown fuel"))</f>
        <v>harmful</v>
      </c>
      <c r="O1416" t="s">
        <v>23</v>
      </c>
      <c r="P1416" t="s">
        <v>24</v>
      </c>
      <c r="Q1416" t="s">
        <v>25</v>
      </c>
      <c r="R1416" t="s">
        <v>231</v>
      </c>
      <c r="S1416">
        <v>1373</v>
      </c>
      <c r="T1416" t="s">
        <v>232</v>
      </c>
      <c r="U1416" t="s">
        <v>233</v>
      </c>
      <c r="V1416">
        <v>7</v>
      </c>
      <c r="W1416" t="s">
        <v>29</v>
      </c>
    </row>
    <row r="1417" spans="1:23" x14ac:dyDescent="0.3">
      <c r="A1417">
        <v>1462</v>
      </c>
      <c r="B1417" t="s">
        <v>88</v>
      </c>
      <c r="C1417">
        <v>2020</v>
      </c>
      <c r="D1417">
        <f t="shared" ca="1" si="88"/>
        <v>3</v>
      </c>
      <c r="E1417" s="5">
        <v>830000</v>
      </c>
      <c r="F1417">
        <v>120000</v>
      </c>
      <c r="G1417" t="s">
        <v>38</v>
      </c>
      <c r="H1417" t="str">
        <f t="shared" si="89"/>
        <v>Central</v>
      </c>
      <c r="I1417" t="s">
        <v>921</v>
      </c>
      <c r="J1417" t="str">
        <f t="shared" si="90"/>
        <v>Kansas</v>
      </c>
      <c r="K1417" t="s">
        <v>925</v>
      </c>
      <c r="L1417" t="str">
        <f t="shared" si="91"/>
        <v>Leavenworth</v>
      </c>
      <c r="M1417" t="s">
        <v>22</v>
      </c>
      <c r="N1417" t="str">
        <f>IF(M1417="", "", IFERROR(VLOOKUP(M1417, Data!$A$1:$B$5, 2, 0), "Unkown fuel"))</f>
        <v>very harmful</v>
      </c>
      <c r="O1417" t="s">
        <v>23</v>
      </c>
      <c r="P1417" t="s">
        <v>24</v>
      </c>
      <c r="Q1417" t="s">
        <v>25</v>
      </c>
      <c r="R1417" t="s">
        <v>282</v>
      </c>
      <c r="S1417">
        <v>2179</v>
      </c>
      <c r="T1417" t="s">
        <v>930</v>
      </c>
      <c r="U1417" t="s">
        <v>284</v>
      </c>
      <c r="V1417">
        <v>7</v>
      </c>
      <c r="W1417" t="s">
        <v>29</v>
      </c>
    </row>
    <row r="1418" spans="1:23" x14ac:dyDescent="0.3">
      <c r="A1418">
        <v>1463</v>
      </c>
      <c r="B1418" t="s">
        <v>18</v>
      </c>
      <c r="C1418">
        <v>2011</v>
      </c>
      <c r="D1418">
        <f t="shared" ca="1" si="88"/>
        <v>12</v>
      </c>
      <c r="E1418" s="5">
        <v>250000</v>
      </c>
      <c r="F1418">
        <v>60000</v>
      </c>
      <c r="G1418" t="s">
        <v>38</v>
      </c>
      <c r="H1418" t="str">
        <f t="shared" si="89"/>
        <v>Central</v>
      </c>
      <c r="I1418" t="s">
        <v>921</v>
      </c>
      <c r="J1418" t="str">
        <f t="shared" si="90"/>
        <v>Kansas</v>
      </c>
      <c r="K1418" t="s">
        <v>929</v>
      </c>
      <c r="L1418" t="str">
        <f t="shared" si="91"/>
        <v>Lawrence</v>
      </c>
      <c r="M1418" t="s">
        <v>22</v>
      </c>
      <c r="N1418" t="str">
        <f>IF(M1418="", "", IFERROR(VLOOKUP(M1418, Data!$A$1:$B$5, 2, 0), "Unkown fuel"))</f>
        <v>very harmful</v>
      </c>
      <c r="O1418" t="s">
        <v>23</v>
      </c>
      <c r="P1418" t="s">
        <v>24</v>
      </c>
      <c r="Q1418" t="s">
        <v>33</v>
      </c>
      <c r="R1418" t="s">
        <v>390</v>
      </c>
      <c r="S1418">
        <v>1248</v>
      </c>
      <c r="T1418" t="s">
        <v>82</v>
      </c>
      <c r="U1418" t="s">
        <v>391</v>
      </c>
      <c r="V1418">
        <v>5</v>
      </c>
      <c r="W1418" t="s">
        <v>29</v>
      </c>
    </row>
    <row r="1419" spans="1:23" x14ac:dyDescent="0.3">
      <c r="A1419">
        <v>1464</v>
      </c>
      <c r="B1419" t="s">
        <v>88</v>
      </c>
      <c r="C1419">
        <v>2014</v>
      </c>
      <c r="D1419">
        <f t="shared" ca="1" si="88"/>
        <v>9</v>
      </c>
      <c r="E1419" s="5">
        <v>450000</v>
      </c>
      <c r="F1419">
        <v>110000</v>
      </c>
      <c r="G1419" t="s">
        <v>38</v>
      </c>
      <c r="H1419" t="str">
        <f t="shared" si="89"/>
        <v>Central</v>
      </c>
      <c r="I1419" t="s">
        <v>921</v>
      </c>
      <c r="J1419" t="str">
        <f t="shared" si="90"/>
        <v>Kansas</v>
      </c>
      <c r="K1419" t="s">
        <v>922</v>
      </c>
      <c r="L1419" t="str">
        <f t="shared" si="91"/>
        <v>Hutchinson</v>
      </c>
      <c r="M1419" t="s">
        <v>22</v>
      </c>
      <c r="N1419" t="str">
        <f>IF(M1419="", "", IFERROR(VLOOKUP(M1419, Data!$A$1:$B$5, 2, 0), "Unkown fuel"))</f>
        <v>very harmful</v>
      </c>
      <c r="O1419" t="s">
        <v>23</v>
      </c>
      <c r="P1419" t="s">
        <v>24</v>
      </c>
      <c r="Q1419" t="s">
        <v>25</v>
      </c>
      <c r="R1419" t="s">
        <v>489</v>
      </c>
      <c r="S1419">
        <v>2523</v>
      </c>
      <c r="T1419" t="s">
        <v>486</v>
      </c>
      <c r="U1419" t="s">
        <v>596</v>
      </c>
      <c r="V1419">
        <v>9</v>
      </c>
      <c r="W1419" t="s">
        <v>29</v>
      </c>
    </row>
    <row r="1420" spans="1:23" x14ac:dyDescent="0.3">
      <c r="A1420">
        <v>1465</v>
      </c>
      <c r="B1420" t="s">
        <v>88</v>
      </c>
      <c r="C1420">
        <v>2016</v>
      </c>
      <c r="D1420">
        <f t="shared" ca="1" si="88"/>
        <v>7</v>
      </c>
      <c r="E1420" s="5">
        <v>745000</v>
      </c>
      <c r="F1420">
        <v>67000</v>
      </c>
      <c r="G1420" t="s">
        <v>38</v>
      </c>
      <c r="H1420" t="str">
        <f t="shared" si="89"/>
        <v>Central</v>
      </c>
      <c r="I1420" t="s">
        <v>921</v>
      </c>
      <c r="J1420" t="str">
        <f t="shared" si="90"/>
        <v>Kansas</v>
      </c>
      <c r="K1420" t="s">
        <v>922</v>
      </c>
      <c r="L1420" t="str">
        <f t="shared" si="91"/>
        <v>Hutchinson</v>
      </c>
      <c r="M1420" t="s">
        <v>22</v>
      </c>
      <c r="N1420" t="str">
        <f>IF(M1420="", "", IFERROR(VLOOKUP(M1420, Data!$A$1:$B$5, 2, 0), "Unkown fuel"))</f>
        <v>very harmful</v>
      </c>
      <c r="O1420" t="s">
        <v>23</v>
      </c>
      <c r="P1420" t="s">
        <v>24</v>
      </c>
      <c r="Q1420" t="s">
        <v>25</v>
      </c>
      <c r="R1420" t="s">
        <v>605</v>
      </c>
      <c r="S1420">
        <v>1997</v>
      </c>
      <c r="T1420" t="s">
        <v>271</v>
      </c>
      <c r="U1420" t="s">
        <v>615</v>
      </c>
      <c r="V1420">
        <v>7</v>
      </c>
      <c r="W1420" t="s">
        <v>29</v>
      </c>
    </row>
    <row r="1421" spans="1:23" x14ac:dyDescent="0.3">
      <c r="A1421">
        <v>1466</v>
      </c>
      <c r="B1421" t="s">
        <v>69</v>
      </c>
      <c r="C1421">
        <v>2010</v>
      </c>
      <c r="D1421">
        <f t="shared" ca="1" si="88"/>
        <v>13</v>
      </c>
      <c r="E1421" s="5">
        <v>144000</v>
      </c>
      <c r="F1421">
        <v>50000</v>
      </c>
      <c r="G1421" t="s">
        <v>38</v>
      </c>
      <c r="H1421" t="str">
        <f t="shared" si="89"/>
        <v>Central</v>
      </c>
      <c r="I1421" t="s">
        <v>921</v>
      </c>
      <c r="J1421" t="str">
        <f t="shared" si="90"/>
        <v>Kansas</v>
      </c>
      <c r="K1421" t="s">
        <v>925</v>
      </c>
      <c r="L1421" t="str">
        <f t="shared" si="91"/>
        <v>Leavenworth</v>
      </c>
      <c r="M1421" t="s">
        <v>22</v>
      </c>
      <c r="N1421" t="str">
        <f>IF(M1421="", "", IFERROR(VLOOKUP(M1421, Data!$A$1:$B$5, 2, 0), "Unkown fuel"))</f>
        <v>very harmful</v>
      </c>
      <c r="O1421" t="s">
        <v>23</v>
      </c>
      <c r="P1421" t="s">
        <v>24</v>
      </c>
      <c r="Q1421" t="s">
        <v>33</v>
      </c>
      <c r="R1421" t="s">
        <v>72</v>
      </c>
      <c r="S1421">
        <v>1399</v>
      </c>
      <c r="T1421" t="s">
        <v>388</v>
      </c>
      <c r="U1421" t="s">
        <v>74</v>
      </c>
      <c r="V1421">
        <v>5</v>
      </c>
      <c r="W1421" t="s">
        <v>29</v>
      </c>
    </row>
    <row r="1422" spans="1:23" x14ac:dyDescent="0.3">
      <c r="A1422">
        <v>1467</v>
      </c>
      <c r="B1422" t="s">
        <v>18</v>
      </c>
      <c r="C1422">
        <v>2008</v>
      </c>
      <c r="D1422">
        <f t="shared" ca="1" si="88"/>
        <v>15</v>
      </c>
      <c r="E1422" s="5">
        <v>120000</v>
      </c>
      <c r="F1422">
        <v>40000</v>
      </c>
      <c r="G1422" t="s">
        <v>38</v>
      </c>
      <c r="H1422" t="str">
        <f t="shared" si="89"/>
        <v>Central</v>
      </c>
      <c r="I1422" t="s">
        <v>921</v>
      </c>
      <c r="J1422" t="str">
        <f t="shared" si="90"/>
        <v>Kansas</v>
      </c>
      <c r="K1422" t="s">
        <v>926</v>
      </c>
      <c r="L1422" t="str">
        <f t="shared" si="91"/>
        <v>Kansas City</v>
      </c>
      <c r="M1422" t="s">
        <v>41</v>
      </c>
      <c r="N1422" t="str">
        <f>IF(M1422="", "", IFERROR(VLOOKUP(M1422, Data!$A$1:$B$5, 2, 0), "Unkown fuel"))</f>
        <v>harmful</v>
      </c>
      <c r="O1422" t="s">
        <v>23</v>
      </c>
      <c r="P1422" t="s">
        <v>24</v>
      </c>
      <c r="Q1422" t="s">
        <v>25</v>
      </c>
      <c r="R1422" t="s">
        <v>121</v>
      </c>
      <c r="S1422">
        <v>1061</v>
      </c>
      <c r="T1422" t="s">
        <v>705</v>
      </c>
      <c r="U1422" t="s">
        <v>87</v>
      </c>
      <c r="V1422">
        <v>5</v>
      </c>
      <c r="W1422" t="s">
        <v>29</v>
      </c>
    </row>
    <row r="1423" spans="1:23" x14ac:dyDescent="0.3">
      <c r="A1423">
        <v>1468</v>
      </c>
      <c r="B1423" t="s">
        <v>109</v>
      </c>
      <c r="C1423">
        <v>2008</v>
      </c>
      <c r="D1423">
        <f t="shared" ca="1" si="88"/>
        <v>15</v>
      </c>
      <c r="E1423" s="5">
        <v>300000</v>
      </c>
      <c r="F1423">
        <v>120000</v>
      </c>
      <c r="G1423" t="s">
        <v>38</v>
      </c>
      <c r="H1423" t="str">
        <f t="shared" si="89"/>
        <v>Central</v>
      </c>
      <c r="I1423" t="s">
        <v>921</v>
      </c>
      <c r="J1423" t="str">
        <f t="shared" si="90"/>
        <v>Kansas</v>
      </c>
      <c r="K1423" t="s">
        <v>926</v>
      </c>
      <c r="L1423" t="str">
        <f t="shared" si="91"/>
        <v>Kansas City</v>
      </c>
      <c r="M1423" t="s">
        <v>22</v>
      </c>
      <c r="N1423" t="str">
        <f>IF(M1423="", "", IFERROR(VLOOKUP(M1423, Data!$A$1:$B$5, 2, 0), "Unkown fuel"))</f>
        <v>very harmful</v>
      </c>
      <c r="O1423" t="s">
        <v>23</v>
      </c>
      <c r="P1423" t="s">
        <v>24</v>
      </c>
      <c r="Q1423" t="s">
        <v>33</v>
      </c>
      <c r="R1423" t="s">
        <v>485</v>
      </c>
      <c r="S1423">
        <v>2179</v>
      </c>
      <c r="T1423" t="s">
        <v>293</v>
      </c>
      <c r="U1423" t="s">
        <v>152</v>
      </c>
      <c r="V1423">
        <v>7</v>
      </c>
      <c r="W1423" t="s">
        <v>29</v>
      </c>
    </row>
    <row r="1424" spans="1:23" x14ac:dyDescent="0.3">
      <c r="A1424">
        <v>1469</v>
      </c>
      <c r="B1424" t="s">
        <v>18</v>
      </c>
      <c r="C1424">
        <v>1999</v>
      </c>
      <c r="D1424">
        <f t="shared" ca="1" si="88"/>
        <v>24</v>
      </c>
      <c r="E1424" s="5">
        <v>52000</v>
      </c>
      <c r="F1424">
        <v>100000</v>
      </c>
      <c r="G1424" t="s">
        <v>38</v>
      </c>
      <c r="H1424" t="str">
        <f t="shared" si="89"/>
        <v>Central</v>
      </c>
      <c r="I1424" t="s">
        <v>921</v>
      </c>
      <c r="J1424" t="str">
        <f t="shared" si="90"/>
        <v>Kansas</v>
      </c>
      <c r="K1424" t="s">
        <v>926</v>
      </c>
      <c r="L1424" t="str">
        <f t="shared" si="91"/>
        <v>Kansas City</v>
      </c>
      <c r="M1424" t="s">
        <v>41</v>
      </c>
      <c r="N1424" t="str">
        <f>IF(M1424="", "", IFERROR(VLOOKUP(M1424, Data!$A$1:$B$5, 2, 0), "Unkown fuel"))</f>
        <v>harmful</v>
      </c>
      <c r="O1424" t="s">
        <v>23</v>
      </c>
      <c r="P1424" t="s">
        <v>24</v>
      </c>
      <c r="Q1424" t="s">
        <v>25</v>
      </c>
      <c r="R1424" t="s">
        <v>50</v>
      </c>
      <c r="S1424">
        <v>796</v>
      </c>
      <c r="T1424" t="s">
        <v>63</v>
      </c>
      <c r="U1424" t="s">
        <v>64</v>
      </c>
      <c r="V1424">
        <v>4</v>
      </c>
      <c r="W1424" t="s">
        <v>29</v>
      </c>
    </row>
    <row r="1425" spans="1:23" x14ac:dyDescent="0.3">
      <c r="A1425">
        <v>1470</v>
      </c>
      <c r="B1425" t="s">
        <v>88</v>
      </c>
      <c r="C1425">
        <v>2003</v>
      </c>
      <c r="D1425">
        <f t="shared" ca="1" si="88"/>
        <v>20</v>
      </c>
      <c r="E1425" s="5">
        <v>300000</v>
      </c>
      <c r="F1425">
        <v>98000</v>
      </c>
      <c r="G1425" t="s">
        <v>38</v>
      </c>
      <c r="H1425" t="str">
        <f t="shared" si="89"/>
        <v>Central</v>
      </c>
      <c r="I1425" t="s">
        <v>921</v>
      </c>
      <c r="J1425" t="str">
        <f t="shared" si="90"/>
        <v>Kansas</v>
      </c>
      <c r="K1425" t="s">
        <v>925</v>
      </c>
      <c r="L1425" t="str">
        <f t="shared" si="91"/>
        <v>Leavenworth</v>
      </c>
      <c r="M1425" t="s">
        <v>22</v>
      </c>
      <c r="N1425" t="str">
        <f>IF(M1425="", "", IFERROR(VLOOKUP(M1425, Data!$A$1:$B$5, 2, 0), "Unkown fuel"))</f>
        <v>very harmful</v>
      </c>
      <c r="O1425" t="s">
        <v>23</v>
      </c>
      <c r="P1425" t="s">
        <v>24</v>
      </c>
      <c r="Q1425" t="s">
        <v>25</v>
      </c>
      <c r="R1425" t="s">
        <v>654</v>
      </c>
      <c r="S1425">
        <v>2179</v>
      </c>
      <c r="T1425" t="s">
        <v>271</v>
      </c>
      <c r="U1425" t="s">
        <v>272</v>
      </c>
      <c r="V1425">
        <v>8</v>
      </c>
      <c r="W1425" t="s">
        <v>29</v>
      </c>
    </row>
    <row r="1426" spans="1:23" x14ac:dyDescent="0.3">
      <c r="A1426">
        <v>1471</v>
      </c>
      <c r="B1426" t="s">
        <v>88</v>
      </c>
      <c r="C1426">
        <v>2009</v>
      </c>
      <c r="D1426">
        <f t="shared" ca="1" si="88"/>
        <v>14</v>
      </c>
      <c r="E1426" s="5">
        <v>270000</v>
      </c>
      <c r="F1426">
        <v>150000</v>
      </c>
      <c r="G1426" t="s">
        <v>56</v>
      </c>
      <c r="H1426" t="str">
        <f t="shared" si="89"/>
        <v>West</v>
      </c>
      <c r="I1426" t="s">
        <v>57</v>
      </c>
      <c r="J1426" t="str">
        <f t="shared" si="90"/>
        <v>California</v>
      </c>
      <c r="K1426" t="s">
        <v>931</v>
      </c>
      <c r="L1426" t="str">
        <f t="shared" si="91"/>
        <v>Davis</v>
      </c>
      <c r="M1426" t="s">
        <v>22</v>
      </c>
      <c r="N1426" t="str">
        <f>IF(M1426="", "", IFERROR(VLOOKUP(M1426, Data!$A$1:$B$5, 2, 0), "Unkown fuel"))</f>
        <v>very harmful</v>
      </c>
      <c r="O1426" t="s">
        <v>23</v>
      </c>
      <c r="P1426" t="s">
        <v>24</v>
      </c>
      <c r="Q1426" t="s">
        <v>33</v>
      </c>
      <c r="R1426" t="s">
        <v>363</v>
      </c>
      <c r="S1426">
        <v>2523</v>
      </c>
      <c r="T1426" t="s">
        <v>486</v>
      </c>
      <c r="U1426" t="s">
        <v>487</v>
      </c>
      <c r="V1426">
        <v>7</v>
      </c>
      <c r="W1426" t="s">
        <v>29</v>
      </c>
    </row>
    <row r="1427" spans="1:23" x14ac:dyDescent="0.3">
      <c r="A1427">
        <v>1472</v>
      </c>
      <c r="B1427" t="s">
        <v>120</v>
      </c>
      <c r="C1427">
        <v>2014</v>
      </c>
      <c r="D1427">
        <f t="shared" ca="1" si="88"/>
        <v>9</v>
      </c>
      <c r="E1427" s="5">
        <v>260000</v>
      </c>
      <c r="F1427">
        <v>38000</v>
      </c>
      <c r="G1427" t="s">
        <v>19</v>
      </c>
      <c r="H1427" t="str">
        <f t="shared" si="89"/>
        <v>East</v>
      </c>
      <c r="I1427" t="s">
        <v>786</v>
      </c>
      <c r="J1427" t="str">
        <f t="shared" si="90"/>
        <v>New Jersey</v>
      </c>
      <c r="K1427" t="s">
        <v>932</v>
      </c>
      <c r="L1427" t="str">
        <f t="shared" si="91"/>
        <v>Fords</v>
      </c>
      <c r="M1427" t="s">
        <v>22</v>
      </c>
      <c r="N1427" t="str">
        <f>IF(M1427="", "", IFERROR(VLOOKUP(M1427, Data!$A$1:$B$5, 2, 0), "Unkown fuel"))</f>
        <v>very harmful</v>
      </c>
      <c r="O1427" t="s">
        <v>23</v>
      </c>
      <c r="P1427" t="s">
        <v>24</v>
      </c>
      <c r="Q1427" t="s">
        <v>25</v>
      </c>
      <c r="R1427" t="s">
        <v>700</v>
      </c>
      <c r="S1427">
        <v>1248</v>
      </c>
      <c r="T1427" t="s">
        <v>27</v>
      </c>
      <c r="U1427" t="s">
        <v>701</v>
      </c>
      <c r="V1427">
        <v>5</v>
      </c>
      <c r="W1427" t="s">
        <v>29</v>
      </c>
    </row>
    <row r="1428" spans="1:23" x14ac:dyDescent="0.3">
      <c r="A1428">
        <v>1473</v>
      </c>
      <c r="B1428" t="s">
        <v>65</v>
      </c>
      <c r="C1428">
        <v>2015</v>
      </c>
      <c r="D1428">
        <f t="shared" ca="1" si="88"/>
        <v>8</v>
      </c>
      <c r="E1428" s="5">
        <v>475000</v>
      </c>
      <c r="F1428">
        <v>120000</v>
      </c>
      <c r="G1428" t="s">
        <v>19</v>
      </c>
      <c r="H1428" t="str">
        <f t="shared" si="89"/>
        <v>East</v>
      </c>
      <c r="I1428" t="s">
        <v>83</v>
      </c>
      <c r="J1428" t="str">
        <f t="shared" si="90"/>
        <v>Massachusetts</v>
      </c>
      <c r="K1428" t="s">
        <v>933</v>
      </c>
      <c r="L1428" t="str">
        <f t="shared" si="91"/>
        <v>Swansea</v>
      </c>
      <c r="M1428" t="s">
        <v>22</v>
      </c>
      <c r="N1428" t="str">
        <f>IF(M1428="", "", IFERROR(VLOOKUP(M1428, Data!$A$1:$B$5, 2, 0), "Unkown fuel"))</f>
        <v>very harmful</v>
      </c>
      <c r="O1428" t="s">
        <v>23</v>
      </c>
      <c r="P1428" t="s">
        <v>24</v>
      </c>
      <c r="Q1428" t="s">
        <v>25</v>
      </c>
      <c r="R1428" t="s">
        <v>66</v>
      </c>
      <c r="S1428">
        <v>1364</v>
      </c>
      <c r="T1428" t="s">
        <v>166</v>
      </c>
      <c r="U1428" t="s">
        <v>68</v>
      </c>
      <c r="V1428">
        <v>5</v>
      </c>
      <c r="W1428" t="s">
        <v>29</v>
      </c>
    </row>
    <row r="1429" spans="1:23" x14ac:dyDescent="0.3">
      <c r="A1429">
        <v>1474</v>
      </c>
      <c r="B1429" t="s">
        <v>69</v>
      </c>
      <c r="C1429">
        <v>2011</v>
      </c>
      <c r="D1429">
        <f t="shared" ca="1" si="88"/>
        <v>12</v>
      </c>
      <c r="E1429" s="5">
        <v>302000</v>
      </c>
      <c r="F1429">
        <v>103000</v>
      </c>
      <c r="G1429" t="s">
        <v>56</v>
      </c>
      <c r="H1429" t="str">
        <f t="shared" si="89"/>
        <v>West</v>
      </c>
      <c r="I1429" t="s">
        <v>57</v>
      </c>
      <c r="J1429" t="str">
        <f t="shared" si="90"/>
        <v>California</v>
      </c>
      <c r="K1429" t="s">
        <v>931</v>
      </c>
      <c r="L1429" t="str">
        <f t="shared" si="91"/>
        <v>Davis</v>
      </c>
      <c r="M1429" t="s">
        <v>22</v>
      </c>
      <c r="N1429" t="str">
        <f>IF(M1429="", "", IFERROR(VLOOKUP(M1429, Data!$A$1:$B$5, 2, 0), "Unkown fuel"))</f>
        <v>very harmful</v>
      </c>
      <c r="O1429" t="s">
        <v>23</v>
      </c>
      <c r="P1429" t="s">
        <v>24</v>
      </c>
      <c r="Q1429" t="s">
        <v>42</v>
      </c>
      <c r="R1429" t="s">
        <v>72</v>
      </c>
      <c r="S1429">
        <v>1399</v>
      </c>
      <c r="T1429" t="s">
        <v>388</v>
      </c>
      <c r="U1429" t="s">
        <v>74</v>
      </c>
      <c r="V1429">
        <v>5</v>
      </c>
      <c r="W1429" t="s">
        <v>29</v>
      </c>
    </row>
    <row r="1430" spans="1:23" x14ac:dyDescent="0.3">
      <c r="A1430">
        <v>1475</v>
      </c>
      <c r="B1430" t="s">
        <v>18</v>
      </c>
      <c r="C1430">
        <v>1994</v>
      </c>
      <c r="D1430">
        <f t="shared" ca="1" si="88"/>
        <v>29</v>
      </c>
      <c r="E1430" s="5">
        <v>45000</v>
      </c>
      <c r="F1430">
        <v>60000</v>
      </c>
      <c r="G1430" t="s">
        <v>19</v>
      </c>
      <c r="H1430" t="str">
        <f t="shared" si="89"/>
        <v>East</v>
      </c>
      <c r="I1430" t="s">
        <v>83</v>
      </c>
      <c r="J1430" t="str">
        <f t="shared" si="90"/>
        <v>Massachusetts</v>
      </c>
      <c r="K1430" t="s">
        <v>934</v>
      </c>
      <c r="L1430" t="str">
        <f t="shared" si="91"/>
        <v>Braintree</v>
      </c>
      <c r="M1430" t="s">
        <v>41</v>
      </c>
      <c r="N1430" t="str">
        <f>IF(M1430="", "", IFERROR(VLOOKUP(M1430, Data!$A$1:$B$5, 2, 0), "Unkown fuel"))</f>
        <v>harmful</v>
      </c>
      <c r="O1430" t="s">
        <v>23</v>
      </c>
      <c r="P1430" t="s">
        <v>24</v>
      </c>
      <c r="Q1430" t="s">
        <v>25</v>
      </c>
      <c r="R1430" t="s">
        <v>50</v>
      </c>
      <c r="S1430">
        <v>796</v>
      </c>
      <c r="T1430" t="s">
        <v>63</v>
      </c>
      <c r="U1430" t="s">
        <v>64</v>
      </c>
      <c r="V1430">
        <v>4</v>
      </c>
      <c r="W1430" t="s">
        <v>29</v>
      </c>
    </row>
    <row r="1431" spans="1:23" x14ac:dyDescent="0.3">
      <c r="A1431">
        <v>1476</v>
      </c>
      <c r="B1431" t="s">
        <v>18</v>
      </c>
      <c r="C1431">
        <v>2017</v>
      </c>
      <c r="D1431">
        <f t="shared" ca="1" si="88"/>
        <v>6</v>
      </c>
      <c r="E1431" s="5">
        <v>775000</v>
      </c>
      <c r="F1431">
        <v>80000</v>
      </c>
      <c r="G1431" t="s">
        <v>19</v>
      </c>
      <c r="H1431" t="str">
        <f t="shared" si="89"/>
        <v>East</v>
      </c>
      <c r="I1431" t="s">
        <v>782</v>
      </c>
      <c r="J1431" t="str">
        <f t="shared" si="90"/>
        <v>Vermont</v>
      </c>
      <c r="K1431" t="s">
        <v>935</v>
      </c>
      <c r="L1431" t="str">
        <f t="shared" si="91"/>
        <v>South Burlington</v>
      </c>
      <c r="M1431" t="s">
        <v>22</v>
      </c>
      <c r="N1431" t="str">
        <f>IF(M1431="", "", IFERROR(VLOOKUP(M1431, Data!$A$1:$B$5, 2, 0), "Unkown fuel"))</f>
        <v>very harmful</v>
      </c>
      <c r="O1431" t="s">
        <v>23</v>
      </c>
      <c r="P1431" t="s">
        <v>24</v>
      </c>
      <c r="Q1431" t="s">
        <v>25</v>
      </c>
      <c r="R1431" t="s">
        <v>129</v>
      </c>
      <c r="S1431">
        <v>1248</v>
      </c>
      <c r="T1431" t="s">
        <v>94</v>
      </c>
      <c r="U1431" t="s">
        <v>95</v>
      </c>
      <c r="V1431">
        <v>5</v>
      </c>
      <c r="W1431" t="s">
        <v>29</v>
      </c>
    </row>
    <row r="1432" spans="1:23" x14ac:dyDescent="0.3">
      <c r="A1432">
        <v>1477</v>
      </c>
      <c r="B1432" t="s">
        <v>18</v>
      </c>
      <c r="C1432">
        <v>2015</v>
      </c>
      <c r="D1432">
        <f t="shared" ca="1" si="88"/>
        <v>8</v>
      </c>
      <c r="E1432" s="5">
        <v>700000</v>
      </c>
      <c r="F1432">
        <v>50000</v>
      </c>
      <c r="G1432" t="s">
        <v>19</v>
      </c>
      <c r="H1432" t="str">
        <f t="shared" si="89"/>
        <v>East</v>
      </c>
      <c r="I1432" t="s">
        <v>31</v>
      </c>
      <c r="J1432" t="str">
        <f t="shared" si="90"/>
        <v>New York</v>
      </c>
      <c r="K1432" t="s">
        <v>936</v>
      </c>
      <c r="L1432" t="str">
        <f t="shared" si="91"/>
        <v>Deer Park</v>
      </c>
      <c r="M1432" t="s">
        <v>22</v>
      </c>
      <c r="N1432" t="str">
        <f>IF(M1432="", "", IFERROR(VLOOKUP(M1432, Data!$A$1:$B$5, 2, 0), "Unkown fuel"))</f>
        <v>very harmful</v>
      </c>
      <c r="O1432" t="s">
        <v>23</v>
      </c>
      <c r="P1432" t="s">
        <v>24</v>
      </c>
      <c r="Q1432" t="s">
        <v>25</v>
      </c>
      <c r="R1432" t="s">
        <v>307</v>
      </c>
      <c r="S1432">
        <v>1248</v>
      </c>
      <c r="T1432" t="s">
        <v>216</v>
      </c>
      <c r="U1432" t="s">
        <v>95</v>
      </c>
      <c r="V1432">
        <v>7</v>
      </c>
      <c r="W1432" t="s">
        <v>29</v>
      </c>
    </row>
    <row r="1433" spans="1:23" x14ac:dyDescent="0.3">
      <c r="A1433">
        <v>1478</v>
      </c>
      <c r="B1433" t="s">
        <v>18</v>
      </c>
      <c r="C1433">
        <v>2014</v>
      </c>
      <c r="D1433">
        <f t="shared" ca="1" si="88"/>
        <v>9</v>
      </c>
      <c r="E1433" s="5">
        <v>530000</v>
      </c>
      <c r="F1433">
        <v>90000</v>
      </c>
      <c r="G1433" t="s">
        <v>19</v>
      </c>
      <c r="H1433" t="str">
        <f t="shared" si="89"/>
        <v>East</v>
      </c>
      <c r="I1433" t="s">
        <v>31</v>
      </c>
      <c r="J1433" t="str">
        <f t="shared" si="90"/>
        <v>New York</v>
      </c>
      <c r="K1433" t="s">
        <v>937</v>
      </c>
      <c r="L1433" t="str">
        <f t="shared" si="91"/>
        <v>Dix Hills</v>
      </c>
      <c r="M1433" t="s">
        <v>22</v>
      </c>
      <c r="N1433" t="str">
        <f>IF(M1433="", "", IFERROR(VLOOKUP(M1433, Data!$A$1:$B$5, 2, 0), "Unkown fuel"))</f>
        <v>very harmful</v>
      </c>
      <c r="O1433" t="s">
        <v>23</v>
      </c>
      <c r="P1433" t="s">
        <v>24</v>
      </c>
      <c r="Q1433" t="s">
        <v>25</v>
      </c>
      <c r="R1433" t="s">
        <v>229</v>
      </c>
      <c r="S1433">
        <v>1248</v>
      </c>
      <c r="T1433" t="s">
        <v>27</v>
      </c>
      <c r="U1433" t="s">
        <v>28</v>
      </c>
      <c r="V1433">
        <v>5</v>
      </c>
      <c r="W1433" t="s">
        <v>29</v>
      </c>
    </row>
    <row r="1434" spans="1:23" x14ac:dyDescent="0.3">
      <c r="A1434">
        <v>1479</v>
      </c>
      <c r="B1434" t="s">
        <v>109</v>
      </c>
      <c r="C1434">
        <v>2017</v>
      </c>
      <c r="D1434">
        <f t="shared" ca="1" si="88"/>
        <v>6</v>
      </c>
      <c r="E1434" s="5">
        <v>869999</v>
      </c>
      <c r="F1434">
        <v>70000</v>
      </c>
      <c r="G1434" t="s">
        <v>19</v>
      </c>
      <c r="H1434" t="str">
        <f t="shared" si="89"/>
        <v>East</v>
      </c>
      <c r="I1434" t="s">
        <v>31</v>
      </c>
      <c r="J1434" t="str">
        <f t="shared" si="90"/>
        <v>New York</v>
      </c>
      <c r="K1434" t="s">
        <v>936</v>
      </c>
      <c r="L1434" t="str">
        <f t="shared" si="91"/>
        <v>Deer Park</v>
      </c>
      <c r="M1434" t="s">
        <v>22</v>
      </c>
      <c r="N1434" t="str">
        <f>IF(M1434="", "", IFERROR(VLOOKUP(M1434, Data!$A$1:$B$5, 2, 0), "Unkown fuel"))</f>
        <v>very harmful</v>
      </c>
      <c r="O1434" t="s">
        <v>23</v>
      </c>
      <c r="P1434" t="s">
        <v>24</v>
      </c>
      <c r="Q1434" t="s">
        <v>25</v>
      </c>
      <c r="R1434" t="s">
        <v>107</v>
      </c>
      <c r="S1434">
        <v>1497</v>
      </c>
      <c r="T1434" t="s">
        <v>364</v>
      </c>
      <c r="U1434" t="s">
        <v>374</v>
      </c>
      <c r="V1434">
        <v>5</v>
      </c>
      <c r="W1434" t="s">
        <v>29</v>
      </c>
    </row>
    <row r="1435" spans="1:23" x14ac:dyDescent="0.3">
      <c r="A1435">
        <v>1480</v>
      </c>
      <c r="B1435" t="s">
        <v>46</v>
      </c>
      <c r="C1435">
        <v>2006</v>
      </c>
      <c r="D1435">
        <f t="shared" ca="1" si="88"/>
        <v>17</v>
      </c>
      <c r="E1435" s="5">
        <v>155000</v>
      </c>
      <c r="F1435">
        <v>110000</v>
      </c>
      <c r="G1435" t="s">
        <v>19</v>
      </c>
      <c r="H1435" t="str">
        <f t="shared" si="89"/>
        <v>East</v>
      </c>
      <c r="I1435" t="s">
        <v>31</v>
      </c>
      <c r="J1435" t="str">
        <f t="shared" si="90"/>
        <v>New York</v>
      </c>
      <c r="K1435" t="s">
        <v>936</v>
      </c>
      <c r="L1435" t="str">
        <f t="shared" si="91"/>
        <v>Deer Park</v>
      </c>
      <c r="M1435" t="s">
        <v>22</v>
      </c>
      <c r="N1435" t="str">
        <f>IF(M1435="", "", IFERROR(VLOOKUP(M1435, Data!$A$1:$B$5, 2, 0), "Unkown fuel"))</f>
        <v>very harmful</v>
      </c>
      <c r="O1435" t="s">
        <v>23</v>
      </c>
      <c r="P1435" t="s">
        <v>24</v>
      </c>
      <c r="Q1435" t="s">
        <v>304</v>
      </c>
      <c r="R1435" t="s">
        <v>938</v>
      </c>
      <c r="S1435">
        <v>1991</v>
      </c>
      <c r="T1435" t="s">
        <v>939</v>
      </c>
      <c r="U1435" t="s">
        <v>940</v>
      </c>
      <c r="V1435">
        <v>5</v>
      </c>
      <c r="W1435" t="s">
        <v>29</v>
      </c>
    </row>
    <row r="1436" spans="1:23" x14ac:dyDescent="0.3">
      <c r="A1436">
        <v>1481</v>
      </c>
      <c r="B1436" t="s">
        <v>109</v>
      </c>
      <c r="C1436">
        <v>2019</v>
      </c>
      <c r="D1436">
        <f t="shared" ca="1" si="88"/>
        <v>4</v>
      </c>
      <c r="E1436" s="5">
        <v>550000</v>
      </c>
      <c r="F1436">
        <v>30000</v>
      </c>
      <c r="G1436" t="s">
        <v>19</v>
      </c>
      <c r="H1436" t="str">
        <f t="shared" si="89"/>
        <v>East</v>
      </c>
      <c r="I1436" t="s">
        <v>31</v>
      </c>
      <c r="J1436" t="str">
        <f t="shared" si="90"/>
        <v>New York</v>
      </c>
      <c r="K1436" t="s">
        <v>936</v>
      </c>
      <c r="L1436" t="str">
        <f t="shared" si="91"/>
        <v>Deer Park</v>
      </c>
      <c r="M1436" t="s">
        <v>41</v>
      </c>
      <c r="N1436" t="str">
        <f>IF(M1436="", "", IFERROR(VLOOKUP(M1436, Data!$A$1:$B$5, 2, 0), "Unkown fuel"))</f>
        <v>harmful</v>
      </c>
      <c r="O1436" t="s">
        <v>23</v>
      </c>
      <c r="P1436" t="s">
        <v>154</v>
      </c>
      <c r="Q1436" t="s">
        <v>25</v>
      </c>
      <c r="R1436" t="s">
        <v>503</v>
      </c>
      <c r="S1436">
        <v>1199</v>
      </c>
      <c r="T1436" t="s">
        <v>941</v>
      </c>
      <c r="U1436" t="s">
        <v>112</v>
      </c>
      <c r="V1436">
        <v>5</v>
      </c>
      <c r="W1436" t="s">
        <v>29</v>
      </c>
    </row>
    <row r="1437" spans="1:23" x14ac:dyDescent="0.3">
      <c r="A1437">
        <v>1482</v>
      </c>
      <c r="B1437" t="s">
        <v>18</v>
      </c>
      <c r="C1437">
        <v>2016</v>
      </c>
      <c r="D1437">
        <f t="shared" ca="1" si="88"/>
        <v>7</v>
      </c>
      <c r="E1437" s="5">
        <v>600000</v>
      </c>
      <c r="F1437">
        <v>80000</v>
      </c>
      <c r="G1437" t="s">
        <v>19</v>
      </c>
      <c r="H1437" t="str">
        <f t="shared" si="89"/>
        <v>East</v>
      </c>
      <c r="I1437" t="s">
        <v>31</v>
      </c>
      <c r="J1437" t="str">
        <f t="shared" si="90"/>
        <v>New York</v>
      </c>
      <c r="K1437" t="s">
        <v>937</v>
      </c>
      <c r="L1437" t="str">
        <f t="shared" si="91"/>
        <v>Dix Hills</v>
      </c>
      <c r="M1437" t="s">
        <v>22</v>
      </c>
      <c r="N1437" t="str">
        <f>IF(M1437="", "", IFERROR(VLOOKUP(M1437, Data!$A$1:$B$5, 2, 0), "Unkown fuel"))</f>
        <v>very harmful</v>
      </c>
      <c r="O1437" t="s">
        <v>23</v>
      </c>
      <c r="P1437" t="s">
        <v>24</v>
      </c>
      <c r="Q1437" t="s">
        <v>33</v>
      </c>
      <c r="R1437" t="s">
        <v>106</v>
      </c>
      <c r="S1437">
        <v>1248</v>
      </c>
      <c r="T1437" t="s">
        <v>27</v>
      </c>
      <c r="U1437" t="s">
        <v>28</v>
      </c>
      <c r="V1437">
        <v>5</v>
      </c>
      <c r="W1437" t="s">
        <v>29</v>
      </c>
    </row>
    <row r="1438" spans="1:23" x14ac:dyDescent="0.3">
      <c r="A1438">
        <v>1483</v>
      </c>
      <c r="B1438" t="s">
        <v>18</v>
      </c>
      <c r="C1438">
        <v>2012</v>
      </c>
      <c r="D1438">
        <f t="shared" ca="1" si="88"/>
        <v>11</v>
      </c>
      <c r="E1438" s="5">
        <v>430000</v>
      </c>
      <c r="F1438">
        <v>110000</v>
      </c>
      <c r="G1438" t="s">
        <v>19</v>
      </c>
      <c r="H1438" t="str">
        <f t="shared" si="89"/>
        <v>East</v>
      </c>
      <c r="I1438" t="s">
        <v>31</v>
      </c>
      <c r="J1438" t="str">
        <f t="shared" si="90"/>
        <v>New York</v>
      </c>
      <c r="K1438" t="s">
        <v>936</v>
      </c>
      <c r="L1438" t="str">
        <f t="shared" si="91"/>
        <v>Deer Park</v>
      </c>
      <c r="M1438" t="s">
        <v>22</v>
      </c>
      <c r="N1438" t="str">
        <f>IF(M1438="", "", IFERROR(VLOOKUP(M1438, Data!$A$1:$B$5, 2, 0), "Unkown fuel"))</f>
        <v>very harmful</v>
      </c>
      <c r="O1438" t="s">
        <v>23</v>
      </c>
      <c r="P1438" t="s">
        <v>24</v>
      </c>
      <c r="Q1438" t="s">
        <v>33</v>
      </c>
      <c r="R1438" t="s">
        <v>81</v>
      </c>
      <c r="S1438">
        <v>1248</v>
      </c>
      <c r="T1438" t="s">
        <v>82</v>
      </c>
      <c r="U1438" t="s">
        <v>28</v>
      </c>
      <c r="V1438">
        <v>5</v>
      </c>
      <c r="W1438" t="s">
        <v>29</v>
      </c>
    </row>
    <row r="1439" spans="1:23" x14ac:dyDescent="0.3">
      <c r="A1439">
        <v>1484</v>
      </c>
      <c r="B1439" t="s">
        <v>109</v>
      </c>
      <c r="C1439">
        <v>2010</v>
      </c>
      <c r="D1439">
        <f t="shared" ca="1" si="88"/>
        <v>13</v>
      </c>
      <c r="E1439" s="5">
        <v>246000</v>
      </c>
      <c r="F1439">
        <v>120000</v>
      </c>
      <c r="G1439" t="s">
        <v>19</v>
      </c>
      <c r="H1439" t="str">
        <f t="shared" si="89"/>
        <v>East</v>
      </c>
      <c r="I1439" t="s">
        <v>31</v>
      </c>
      <c r="J1439" t="str">
        <f t="shared" si="90"/>
        <v>New York</v>
      </c>
      <c r="K1439" t="s">
        <v>937</v>
      </c>
      <c r="L1439" t="str">
        <f t="shared" si="91"/>
        <v>Dix Hills</v>
      </c>
      <c r="M1439" t="s">
        <v>22</v>
      </c>
      <c r="N1439" t="str">
        <f>IF(M1439="", "", IFERROR(VLOOKUP(M1439, Data!$A$1:$B$5, 2, 0), "Unkown fuel"))</f>
        <v>very harmful</v>
      </c>
      <c r="O1439" t="s">
        <v>23</v>
      </c>
      <c r="P1439" t="s">
        <v>24</v>
      </c>
      <c r="Q1439" t="s">
        <v>25</v>
      </c>
      <c r="R1439" t="s">
        <v>263</v>
      </c>
      <c r="S1439">
        <v>1248</v>
      </c>
      <c r="T1439" t="s">
        <v>48</v>
      </c>
      <c r="U1439" t="s">
        <v>209</v>
      </c>
      <c r="V1439">
        <v>5</v>
      </c>
      <c r="W1439" t="s">
        <v>29</v>
      </c>
    </row>
    <row r="1440" spans="1:23" x14ac:dyDescent="0.3">
      <c r="A1440">
        <v>1485</v>
      </c>
      <c r="B1440" t="s">
        <v>18</v>
      </c>
      <c r="C1440">
        <v>2003</v>
      </c>
      <c r="D1440">
        <f t="shared" ca="1" si="88"/>
        <v>20</v>
      </c>
      <c r="E1440" s="5">
        <v>120000</v>
      </c>
      <c r="F1440">
        <v>120000</v>
      </c>
      <c r="G1440" t="s">
        <v>19</v>
      </c>
      <c r="H1440" t="str">
        <f t="shared" si="89"/>
        <v>East</v>
      </c>
      <c r="I1440" t="s">
        <v>31</v>
      </c>
      <c r="J1440" t="str">
        <f t="shared" si="90"/>
        <v>New York</v>
      </c>
      <c r="K1440" t="s">
        <v>936</v>
      </c>
      <c r="L1440" t="str">
        <f t="shared" si="91"/>
        <v>Deer Park</v>
      </c>
      <c r="M1440" t="s">
        <v>41</v>
      </c>
      <c r="N1440" t="str">
        <f>IF(M1440="", "", IFERROR(VLOOKUP(M1440, Data!$A$1:$B$5, 2, 0), "Unkown fuel"))</f>
        <v>harmful</v>
      </c>
      <c r="O1440" t="s">
        <v>23</v>
      </c>
      <c r="P1440" t="s">
        <v>24</v>
      </c>
      <c r="Q1440" t="s">
        <v>42</v>
      </c>
      <c r="R1440" t="s">
        <v>60</v>
      </c>
      <c r="S1440">
        <v>993</v>
      </c>
      <c r="T1440" t="s">
        <v>79</v>
      </c>
      <c r="U1440" t="s">
        <v>80</v>
      </c>
      <c r="V1440">
        <v>5</v>
      </c>
      <c r="W1440" t="s">
        <v>29</v>
      </c>
    </row>
    <row r="1441" spans="1:23" x14ac:dyDescent="0.3">
      <c r="A1441">
        <v>1486</v>
      </c>
      <c r="B1441" t="s">
        <v>46</v>
      </c>
      <c r="C1441">
        <v>2014</v>
      </c>
      <c r="D1441">
        <f t="shared" ca="1" si="88"/>
        <v>9</v>
      </c>
      <c r="E1441" s="5">
        <v>565000</v>
      </c>
      <c r="F1441">
        <v>70000</v>
      </c>
      <c r="G1441" t="s">
        <v>19</v>
      </c>
      <c r="H1441" t="str">
        <f t="shared" si="89"/>
        <v>East</v>
      </c>
      <c r="I1441" t="s">
        <v>31</v>
      </c>
      <c r="J1441" t="str">
        <f t="shared" si="90"/>
        <v>New York</v>
      </c>
      <c r="K1441" t="s">
        <v>936</v>
      </c>
      <c r="L1441" t="str">
        <f t="shared" si="91"/>
        <v>Deer Park</v>
      </c>
      <c r="M1441" t="s">
        <v>41</v>
      </c>
      <c r="N1441" t="str">
        <f>IF(M1441="", "", IFERROR(VLOOKUP(M1441, Data!$A$1:$B$5, 2, 0), "Unkown fuel"))</f>
        <v>harmful</v>
      </c>
      <c r="O1441" t="s">
        <v>23</v>
      </c>
      <c r="P1441" t="s">
        <v>24</v>
      </c>
      <c r="Q1441" t="s">
        <v>33</v>
      </c>
      <c r="R1441" t="s">
        <v>133</v>
      </c>
      <c r="S1441">
        <v>1197</v>
      </c>
      <c r="T1441" t="s">
        <v>134</v>
      </c>
      <c r="U1441" t="s">
        <v>135</v>
      </c>
      <c r="V1441">
        <v>5</v>
      </c>
      <c r="W1441" t="s">
        <v>29</v>
      </c>
    </row>
    <row r="1442" spans="1:23" x14ac:dyDescent="0.3">
      <c r="A1442">
        <v>1487</v>
      </c>
      <c r="B1442" t="s">
        <v>46</v>
      </c>
      <c r="C1442">
        <v>2018</v>
      </c>
      <c r="D1442">
        <f t="shared" ca="1" si="88"/>
        <v>5</v>
      </c>
      <c r="E1442" s="5">
        <v>850000</v>
      </c>
      <c r="F1442">
        <v>60000</v>
      </c>
      <c r="G1442" t="s">
        <v>19</v>
      </c>
      <c r="H1442" t="str">
        <f t="shared" si="89"/>
        <v>East</v>
      </c>
      <c r="I1442" t="s">
        <v>31</v>
      </c>
      <c r="J1442" t="str">
        <f t="shared" si="90"/>
        <v>New York</v>
      </c>
      <c r="K1442" t="s">
        <v>936</v>
      </c>
      <c r="L1442" t="str">
        <f t="shared" si="91"/>
        <v>Deer Park</v>
      </c>
      <c r="M1442" t="s">
        <v>22</v>
      </c>
      <c r="N1442" t="str">
        <f>IF(M1442="", "", IFERROR(VLOOKUP(M1442, Data!$A$1:$B$5, 2, 0), "Unkown fuel"))</f>
        <v>very harmful</v>
      </c>
      <c r="O1442" t="s">
        <v>23</v>
      </c>
      <c r="P1442" t="s">
        <v>24</v>
      </c>
      <c r="Q1442" t="s">
        <v>25</v>
      </c>
      <c r="R1442" t="s">
        <v>99</v>
      </c>
      <c r="S1442">
        <v>1396</v>
      </c>
      <c r="T1442" t="s">
        <v>216</v>
      </c>
      <c r="U1442" t="s">
        <v>916</v>
      </c>
      <c r="V1442">
        <v>5</v>
      </c>
      <c r="W1442" t="s">
        <v>29</v>
      </c>
    </row>
    <row r="1443" spans="1:23" x14ac:dyDescent="0.3">
      <c r="A1443">
        <v>1488</v>
      </c>
      <c r="B1443" t="s">
        <v>18</v>
      </c>
      <c r="C1443">
        <v>2006</v>
      </c>
      <c r="D1443">
        <f t="shared" ca="1" si="88"/>
        <v>17</v>
      </c>
      <c r="E1443" s="5">
        <v>160000</v>
      </c>
      <c r="F1443">
        <v>90000</v>
      </c>
      <c r="G1443" t="s">
        <v>19</v>
      </c>
      <c r="H1443" t="str">
        <f t="shared" si="89"/>
        <v>East</v>
      </c>
      <c r="I1443" t="s">
        <v>31</v>
      </c>
      <c r="J1443" t="str">
        <f t="shared" si="90"/>
        <v>New York</v>
      </c>
      <c r="K1443" t="s">
        <v>937</v>
      </c>
      <c r="L1443" t="str">
        <f t="shared" si="91"/>
        <v>Dix Hills</v>
      </c>
      <c r="M1443" t="s">
        <v>41</v>
      </c>
      <c r="N1443" t="str">
        <f>IF(M1443="", "", IFERROR(VLOOKUP(M1443, Data!$A$1:$B$5, 2, 0), "Unkown fuel"))</f>
        <v>harmful</v>
      </c>
      <c r="O1443" t="s">
        <v>23</v>
      </c>
      <c r="P1443" t="s">
        <v>24</v>
      </c>
      <c r="Q1443" t="s">
        <v>25</v>
      </c>
      <c r="R1443" t="s">
        <v>96</v>
      </c>
      <c r="S1443">
        <v>796</v>
      </c>
      <c r="T1443" t="s">
        <v>97</v>
      </c>
      <c r="U1443" t="s">
        <v>98</v>
      </c>
      <c r="V1443">
        <v>5</v>
      </c>
      <c r="W1443" t="s">
        <v>29</v>
      </c>
    </row>
    <row r="1444" spans="1:23" x14ac:dyDescent="0.3">
      <c r="A1444">
        <v>1489</v>
      </c>
      <c r="B1444" t="s">
        <v>631</v>
      </c>
      <c r="C1444">
        <v>2014</v>
      </c>
      <c r="D1444">
        <f t="shared" ca="1" si="88"/>
        <v>9</v>
      </c>
      <c r="E1444" s="5">
        <v>325000</v>
      </c>
      <c r="F1444">
        <v>142500</v>
      </c>
      <c r="G1444" t="s">
        <v>19</v>
      </c>
      <c r="H1444" t="str">
        <f t="shared" si="89"/>
        <v>East</v>
      </c>
      <c r="I1444" t="s">
        <v>31</v>
      </c>
      <c r="J1444" t="str">
        <f t="shared" si="90"/>
        <v>New York</v>
      </c>
      <c r="K1444" t="s">
        <v>937</v>
      </c>
      <c r="L1444" t="str">
        <f t="shared" si="91"/>
        <v>Dix Hills</v>
      </c>
      <c r="M1444" t="s">
        <v>22</v>
      </c>
      <c r="N1444" t="str">
        <f>IF(M1444="", "", IFERROR(VLOOKUP(M1444, Data!$A$1:$B$5, 2, 0), "Unkown fuel"))</f>
        <v>very harmful</v>
      </c>
      <c r="O1444" t="s">
        <v>23</v>
      </c>
      <c r="P1444" t="s">
        <v>24</v>
      </c>
      <c r="Q1444" t="s">
        <v>25</v>
      </c>
      <c r="R1444" t="s">
        <v>942</v>
      </c>
      <c r="S1444">
        <v>1248</v>
      </c>
      <c r="T1444" t="s">
        <v>393</v>
      </c>
      <c r="U1444" t="s">
        <v>943</v>
      </c>
      <c r="V1444">
        <v>5</v>
      </c>
      <c r="W1444" t="s">
        <v>29</v>
      </c>
    </row>
    <row r="1445" spans="1:23" x14ac:dyDescent="0.3">
      <c r="A1445">
        <v>1490</v>
      </c>
      <c r="B1445" t="s">
        <v>88</v>
      </c>
      <c r="C1445">
        <v>2011</v>
      </c>
      <c r="D1445">
        <f t="shared" ca="1" si="88"/>
        <v>12</v>
      </c>
      <c r="E1445" s="5">
        <v>450000</v>
      </c>
      <c r="F1445">
        <v>90000</v>
      </c>
      <c r="G1445" t="s">
        <v>38</v>
      </c>
      <c r="H1445" t="str">
        <f t="shared" si="89"/>
        <v>Central</v>
      </c>
      <c r="I1445" t="s">
        <v>39</v>
      </c>
      <c r="J1445" t="str">
        <f t="shared" si="90"/>
        <v>Illinois</v>
      </c>
      <c r="K1445" t="s">
        <v>944</v>
      </c>
      <c r="L1445" t="str">
        <f t="shared" si="91"/>
        <v>Tinley Park</v>
      </c>
      <c r="M1445" t="s">
        <v>22</v>
      </c>
      <c r="N1445" t="str">
        <f>IF(M1445="", "", IFERROR(VLOOKUP(M1445, Data!$A$1:$B$5, 2, 0), "Unkown fuel"))</f>
        <v>very harmful</v>
      </c>
      <c r="O1445" t="s">
        <v>23</v>
      </c>
      <c r="P1445" t="s">
        <v>24</v>
      </c>
      <c r="Q1445" t="s">
        <v>42</v>
      </c>
      <c r="R1445" t="s">
        <v>481</v>
      </c>
      <c r="S1445">
        <v>2179</v>
      </c>
      <c r="T1445" t="s">
        <v>271</v>
      </c>
      <c r="U1445" t="s">
        <v>272</v>
      </c>
      <c r="V1445">
        <v>8</v>
      </c>
      <c r="W1445" t="s">
        <v>29</v>
      </c>
    </row>
    <row r="1446" spans="1:23" x14ac:dyDescent="0.3">
      <c r="A1446">
        <v>1491</v>
      </c>
      <c r="B1446" t="s">
        <v>46</v>
      </c>
      <c r="C1446">
        <v>2015</v>
      </c>
      <c r="D1446">
        <f t="shared" ca="1" si="88"/>
        <v>8</v>
      </c>
      <c r="E1446" s="5">
        <v>310000</v>
      </c>
      <c r="F1446">
        <v>50000</v>
      </c>
      <c r="G1446" t="s">
        <v>38</v>
      </c>
      <c r="H1446" t="str">
        <f t="shared" si="89"/>
        <v>Central</v>
      </c>
      <c r="I1446" t="s">
        <v>39</v>
      </c>
      <c r="J1446" t="str">
        <f t="shared" si="90"/>
        <v>Illinois</v>
      </c>
      <c r="K1446" t="s">
        <v>944</v>
      </c>
      <c r="L1446" t="str">
        <f t="shared" si="91"/>
        <v>Tinley Park</v>
      </c>
      <c r="M1446" t="s">
        <v>41</v>
      </c>
      <c r="N1446" t="str">
        <f>IF(M1446="", "", IFERROR(VLOOKUP(M1446, Data!$A$1:$B$5, 2, 0), "Unkown fuel"))</f>
        <v>harmful</v>
      </c>
      <c r="O1446" t="s">
        <v>23</v>
      </c>
      <c r="P1446" t="s">
        <v>24</v>
      </c>
      <c r="Q1446" t="s">
        <v>25</v>
      </c>
      <c r="R1446" t="s">
        <v>246</v>
      </c>
      <c r="S1446">
        <v>1086</v>
      </c>
      <c r="T1446" t="s">
        <v>247</v>
      </c>
      <c r="U1446" t="s">
        <v>248</v>
      </c>
      <c r="V1446">
        <v>5</v>
      </c>
      <c r="W1446" t="s">
        <v>29</v>
      </c>
    </row>
    <row r="1447" spans="1:23" x14ac:dyDescent="0.3">
      <c r="A1447">
        <v>1492</v>
      </c>
      <c r="B1447" t="s">
        <v>37</v>
      </c>
      <c r="C1447">
        <v>2013</v>
      </c>
      <c r="D1447">
        <f t="shared" ca="1" si="88"/>
        <v>10</v>
      </c>
      <c r="E1447" s="5">
        <v>250000</v>
      </c>
      <c r="F1447">
        <v>90000</v>
      </c>
      <c r="G1447" t="s">
        <v>38</v>
      </c>
      <c r="H1447" t="str">
        <f t="shared" si="89"/>
        <v>Central</v>
      </c>
      <c r="I1447" t="s">
        <v>39</v>
      </c>
      <c r="J1447" t="str">
        <f t="shared" si="90"/>
        <v>Illinois</v>
      </c>
      <c r="K1447" t="s">
        <v>944</v>
      </c>
      <c r="L1447" t="str">
        <f t="shared" si="91"/>
        <v>Tinley Park</v>
      </c>
      <c r="M1447" t="s">
        <v>22</v>
      </c>
      <c r="N1447" t="str">
        <f>IF(M1447="", "", IFERROR(VLOOKUP(M1447, Data!$A$1:$B$5, 2, 0), "Unkown fuel"))</f>
        <v>very harmful</v>
      </c>
      <c r="O1447" t="s">
        <v>23</v>
      </c>
      <c r="P1447" t="s">
        <v>24</v>
      </c>
      <c r="Q1447" t="s">
        <v>42</v>
      </c>
      <c r="R1447" t="s">
        <v>618</v>
      </c>
      <c r="S1447">
        <v>1498</v>
      </c>
      <c r="T1447" t="s">
        <v>105</v>
      </c>
      <c r="U1447" t="s">
        <v>95</v>
      </c>
      <c r="V1447">
        <v>5</v>
      </c>
      <c r="W1447" t="s">
        <v>29</v>
      </c>
    </row>
    <row r="1448" spans="1:23" x14ac:dyDescent="0.3">
      <c r="A1448">
        <v>1493</v>
      </c>
      <c r="B1448" t="s">
        <v>18</v>
      </c>
      <c r="C1448">
        <v>2015</v>
      </c>
      <c r="D1448">
        <f t="shared" ca="1" si="88"/>
        <v>8</v>
      </c>
      <c r="E1448" s="5">
        <v>420000</v>
      </c>
      <c r="F1448">
        <v>115000</v>
      </c>
      <c r="G1448" t="s">
        <v>38</v>
      </c>
      <c r="H1448" t="str">
        <f t="shared" si="89"/>
        <v>Central</v>
      </c>
      <c r="I1448" t="s">
        <v>39</v>
      </c>
      <c r="J1448" t="str">
        <f t="shared" si="90"/>
        <v>Illinois</v>
      </c>
      <c r="K1448" t="s">
        <v>944</v>
      </c>
      <c r="L1448" t="str">
        <f t="shared" si="91"/>
        <v>Tinley Park</v>
      </c>
      <c r="M1448" t="s">
        <v>22</v>
      </c>
      <c r="N1448" t="str">
        <f>IF(M1448="", "", IFERROR(VLOOKUP(M1448, Data!$A$1:$B$5, 2, 0), "Unkown fuel"))</f>
        <v>very harmful</v>
      </c>
      <c r="O1448" t="s">
        <v>23</v>
      </c>
      <c r="P1448" t="s">
        <v>24</v>
      </c>
      <c r="Q1448" t="s">
        <v>33</v>
      </c>
      <c r="R1448" t="s">
        <v>106</v>
      </c>
      <c r="S1448">
        <v>1248</v>
      </c>
      <c r="T1448" t="s">
        <v>27</v>
      </c>
      <c r="U1448" t="s">
        <v>28</v>
      </c>
      <c r="V1448">
        <v>5</v>
      </c>
      <c r="W1448" t="s">
        <v>29</v>
      </c>
    </row>
    <row r="1449" spans="1:23" x14ac:dyDescent="0.3">
      <c r="A1449">
        <v>1494</v>
      </c>
      <c r="B1449" t="s">
        <v>46</v>
      </c>
      <c r="C1449">
        <v>2013</v>
      </c>
      <c r="D1449">
        <f t="shared" ca="1" si="88"/>
        <v>10</v>
      </c>
      <c r="E1449" s="5">
        <v>330000</v>
      </c>
      <c r="F1449">
        <v>150000</v>
      </c>
      <c r="G1449" t="s">
        <v>38</v>
      </c>
      <c r="H1449" t="str">
        <f t="shared" si="89"/>
        <v>Central</v>
      </c>
      <c r="I1449" t="s">
        <v>744</v>
      </c>
      <c r="J1449" t="str">
        <f t="shared" si="90"/>
        <v>Iowa</v>
      </c>
      <c r="K1449" t="s">
        <v>945</v>
      </c>
      <c r="L1449" t="str">
        <f t="shared" si="91"/>
        <v>Urbandale</v>
      </c>
      <c r="M1449" t="s">
        <v>41</v>
      </c>
      <c r="N1449" t="str">
        <f>IF(M1449="", "", IFERROR(VLOOKUP(M1449, Data!$A$1:$B$5, 2, 0), "Unkown fuel"))</f>
        <v>harmful</v>
      </c>
      <c r="O1449" t="s">
        <v>23</v>
      </c>
      <c r="P1449" t="s">
        <v>154</v>
      </c>
      <c r="Q1449" t="s">
        <v>33</v>
      </c>
      <c r="R1449" t="s">
        <v>340</v>
      </c>
      <c r="S1449">
        <v>1396</v>
      </c>
      <c r="T1449" t="s">
        <v>105</v>
      </c>
      <c r="U1449" t="s">
        <v>946</v>
      </c>
      <c r="V1449">
        <v>5</v>
      </c>
      <c r="W1449" t="s">
        <v>29</v>
      </c>
    </row>
    <row r="1450" spans="1:23" x14ac:dyDescent="0.3">
      <c r="A1450">
        <v>1495</v>
      </c>
      <c r="B1450" t="s">
        <v>18</v>
      </c>
      <c r="C1450">
        <v>2015</v>
      </c>
      <c r="D1450">
        <f t="shared" ca="1" si="88"/>
        <v>8</v>
      </c>
      <c r="E1450" s="5">
        <v>405000</v>
      </c>
      <c r="F1450">
        <v>68000</v>
      </c>
      <c r="G1450" t="s">
        <v>38</v>
      </c>
      <c r="H1450" t="str">
        <f t="shared" si="89"/>
        <v>Central</v>
      </c>
      <c r="I1450" t="s">
        <v>744</v>
      </c>
      <c r="J1450" t="str">
        <f t="shared" si="90"/>
        <v>Iowa</v>
      </c>
      <c r="K1450" t="s">
        <v>945</v>
      </c>
      <c r="L1450" t="str">
        <f t="shared" si="91"/>
        <v>Urbandale</v>
      </c>
      <c r="M1450" t="s">
        <v>41</v>
      </c>
      <c r="N1450" t="str">
        <f>IF(M1450="", "", IFERROR(VLOOKUP(M1450, Data!$A$1:$B$5, 2, 0), "Unkown fuel"))</f>
        <v>harmful</v>
      </c>
      <c r="O1450" t="s">
        <v>23</v>
      </c>
      <c r="P1450" t="s">
        <v>24</v>
      </c>
      <c r="Q1450" t="s">
        <v>33</v>
      </c>
      <c r="R1450" t="s">
        <v>389</v>
      </c>
      <c r="S1450">
        <v>1197</v>
      </c>
      <c r="T1450" t="s">
        <v>265</v>
      </c>
      <c r="U1450" t="s">
        <v>266</v>
      </c>
      <c r="V1450">
        <v>5</v>
      </c>
      <c r="W1450" t="s">
        <v>29</v>
      </c>
    </row>
    <row r="1451" spans="1:23" x14ac:dyDescent="0.3">
      <c r="A1451">
        <v>1496</v>
      </c>
      <c r="B1451" t="s">
        <v>88</v>
      </c>
      <c r="C1451">
        <v>2013</v>
      </c>
      <c r="D1451">
        <f t="shared" ca="1" si="88"/>
        <v>10</v>
      </c>
      <c r="E1451" s="5">
        <v>400000</v>
      </c>
      <c r="F1451">
        <v>90000</v>
      </c>
      <c r="G1451" t="s">
        <v>38</v>
      </c>
      <c r="H1451" t="str">
        <f t="shared" si="89"/>
        <v>Central</v>
      </c>
      <c r="I1451" t="s">
        <v>744</v>
      </c>
      <c r="J1451" t="str">
        <f t="shared" si="90"/>
        <v>Iowa</v>
      </c>
      <c r="K1451" t="s">
        <v>947</v>
      </c>
      <c r="L1451" t="str">
        <f t="shared" si="91"/>
        <v>Waterloo</v>
      </c>
      <c r="M1451" t="s">
        <v>22</v>
      </c>
      <c r="N1451" t="str">
        <f>IF(M1451="", "", IFERROR(VLOOKUP(M1451, Data!$A$1:$B$5, 2, 0), "Unkown fuel"))</f>
        <v>very harmful</v>
      </c>
      <c r="O1451" t="s">
        <v>23</v>
      </c>
      <c r="P1451" t="s">
        <v>24</v>
      </c>
      <c r="Q1451" t="s">
        <v>33</v>
      </c>
      <c r="R1451" t="s">
        <v>489</v>
      </c>
      <c r="S1451">
        <v>2523</v>
      </c>
      <c r="T1451" t="s">
        <v>309</v>
      </c>
      <c r="U1451" t="s">
        <v>490</v>
      </c>
      <c r="V1451">
        <v>7</v>
      </c>
      <c r="W1451" t="s">
        <v>29</v>
      </c>
    </row>
    <row r="1452" spans="1:23" x14ac:dyDescent="0.3">
      <c r="A1452">
        <v>1497</v>
      </c>
      <c r="B1452" t="s">
        <v>37</v>
      </c>
      <c r="C1452">
        <v>2010</v>
      </c>
      <c r="D1452">
        <f t="shared" ca="1" si="88"/>
        <v>13</v>
      </c>
      <c r="E1452" s="5">
        <v>409999</v>
      </c>
      <c r="F1452">
        <v>110000</v>
      </c>
      <c r="G1452" t="s">
        <v>38</v>
      </c>
      <c r="H1452" t="str">
        <f t="shared" si="89"/>
        <v>Central</v>
      </c>
      <c r="I1452" t="s">
        <v>744</v>
      </c>
      <c r="J1452" t="str">
        <f t="shared" si="90"/>
        <v>Iowa</v>
      </c>
      <c r="K1452" t="s">
        <v>945</v>
      </c>
      <c r="L1452" t="str">
        <f t="shared" si="91"/>
        <v>Urbandale</v>
      </c>
      <c r="M1452" t="s">
        <v>41</v>
      </c>
      <c r="N1452" t="str">
        <f>IF(M1452="", "", IFERROR(VLOOKUP(M1452, Data!$A$1:$B$5, 2, 0), "Unkown fuel"))</f>
        <v>harmful</v>
      </c>
      <c r="O1452" t="s">
        <v>23</v>
      </c>
      <c r="P1452" t="s">
        <v>154</v>
      </c>
      <c r="Q1452" t="s">
        <v>42</v>
      </c>
      <c r="R1452" t="s">
        <v>372</v>
      </c>
      <c r="S1452">
        <v>1497</v>
      </c>
      <c r="T1452" t="s">
        <v>162</v>
      </c>
      <c r="U1452" t="s">
        <v>163</v>
      </c>
      <c r="V1452">
        <v>5</v>
      </c>
      <c r="W1452" t="s">
        <v>29</v>
      </c>
    </row>
    <row r="1453" spans="1:23" x14ac:dyDescent="0.3">
      <c r="A1453">
        <v>1498</v>
      </c>
      <c r="B1453" t="s">
        <v>88</v>
      </c>
      <c r="C1453">
        <v>2013</v>
      </c>
      <c r="D1453">
        <f t="shared" ca="1" si="88"/>
        <v>10</v>
      </c>
      <c r="E1453" s="5">
        <v>500000</v>
      </c>
      <c r="F1453">
        <v>70000</v>
      </c>
      <c r="G1453" t="s">
        <v>38</v>
      </c>
      <c r="H1453" t="str">
        <f t="shared" si="89"/>
        <v>Central</v>
      </c>
      <c r="I1453" t="s">
        <v>744</v>
      </c>
      <c r="J1453" t="str">
        <f t="shared" si="90"/>
        <v>Iowa</v>
      </c>
      <c r="K1453" t="s">
        <v>947</v>
      </c>
      <c r="L1453" t="str">
        <f t="shared" si="91"/>
        <v>Waterloo</v>
      </c>
      <c r="M1453" t="s">
        <v>22</v>
      </c>
      <c r="N1453" t="str">
        <f>IF(M1453="", "", IFERROR(VLOOKUP(M1453, Data!$A$1:$B$5, 2, 0), "Unkown fuel"))</f>
        <v>very harmful</v>
      </c>
      <c r="O1453" t="s">
        <v>23</v>
      </c>
      <c r="P1453" t="s">
        <v>24</v>
      </c>
      <c r="Q1453" t="s">
        <v>33</v>
      </c>
      <c r="R1453" t="s">
        <v>489</v>
      </c>
      <c r="S1453">
        <v>2523</v>
      </c>
      <c r="T1453" t="s">
        <v>309</v>
      </c>
      <c r="U1453" t="s">
        <v>490</v>
      </c>
      <c r="V1453">
        <v>7</v>
      </c>
      <c r="W1453" t="s">
        <v>29</v>
      </c>
    </row>
    <row r="1454" spans="1:23" x14ac:dyDescent="0.3">
      <c r="A1454">
        <v>1499</v>
      </c>
      <c r="B1454" t="s">
        <v>88</v>
      </c>
      <c r="C1454">
        <v>2011</v>
      </c>
      <c r="D1454">
        <f t="shared" ca="1" si="88"/>
        <v>12</v>
      </c>
      <c r="E1454" s="5">
        <v>590000</v>
      </c>
      <c r="F1454">
        <v>80000</v>
      </c>
      <c r="G1454" t="s">
        <v>38</v>
      </c>
      <c r="H1454" t="str">
        <f t="shared" si="89"/>
        <v>Central</v>
      </c>
      <c r="I1454" t="s">
        <v>744</v>
      </c>
      <c r="J1454" t="str">
        <f t="shared" si="90"/>
        <v>Iowa</v>
      </c>
      <c r="K1454" t="s">
        <v>945</v>
      </c>
      <c r="L1454" t="str">
        <f t="shared" si="91"/>
        <v>Urbandale</v>
      </c>
      <c r="M1454" t="s">
        <v>22</v>
      </c>
      <c r="N1454" t="str">
        <f>IF(M1454="", "", IFERROR(VLOOKUP(M1454, Data!$A$1:$B$5, 2, 0), "Unkown fuel"))</f>
        <v>very harmful</v>
      </c>
      <c r="O1454" t="s">
        <v>23</v>
      </c>
      <c r="P1454" t="s">
        <v>24</v>
      </c>
      <c r="Q1454" t="s">
        <v>42</v>
      </c>
      <c r="R1454" t="s">
        <v>282</v>
      </c>
      <c r="S1454">
        <v>2179</v>
      </c>
      <c r="T1454" t="s">
        <v>446</v>
      </c>
      <c r="U1454" t="s">
        <v>447</v>
      </c>
      <c r="V1454">
        <v>7</v>
      </c>
      <c r="W1454" t="s">
        <v>29</v>
      </c>
    </row>
    <row r="1455" spans="1:23" x14ac:dyDescent="0.3">
      <c r="A1455">
        <v>1501</v>
      </c>
      <c r="B1455" t="s">
        <v>46</v>
      </c>
      <c r="C1455">
        <v>2007</v>
      </c>
      <c r="D1455">
        <f t="shared" ca="1" si="88"/>
        <v>16</v>
      </c>
      <c r="E1455" s="5">
        <v>135000</v>
      </c>
      <c r="F1455">
        <v>100000</v>
      </c>
      <c r="G1455" t="s">
        <v>38</v>
      </c>
      <c r="H1455" t="str">
        <f t="shared" si="89"/>
        <v>Central</v>
      </c>
      <c r="I1455" t="s">
        <v>744</v>
      </c>
      <c r="J1455" t="str">
        <f t="shared" si="90"/>
        <v>Iowa</v>
      </c>
      <c r="K1455" t="s">
        <v>945</v>
      </c>
      <c r="L1455" t="str">
        <f t="shared" si="91"/>
        <v>Urbandale</v>
      </c>
      <c r="M1455" t="s">
        <v>41</v>
      </c>
      <c r="N1455" t="str">
        <f>IF(M1455="", "", IFERROR(VLOOKUP(M1455, Data!$A$1:$B$5, 2, 0), "Unkown fuel"))</f>
        <v>harmful</v>
      </c>
      <c r="O1455" t="s">
        <v>23</v>
      </c>
      <c r="P1455" t="s">
        <v>24</v>
      </c>
      <c r="Q1455" t="s">
        <v>33</v>
      </c>
      <c r="R1455" t="s">
        <v>246</v>
      </c>
      <c r="S1455">
        <v>1086</v>
      </c>
      <c r="T1455" t="s">
        <v>247</v>
      </c>
      <c r="U1455" t="s">
        <v>248</v>
      </c>
      <c r="V1455">
        <v>5</v>
      </c>
      <c r="W1455" t="s">
        <v>29</v>
      </c>
    </row>
    <row r="1456" spans="1:23" x14ac:dyDescent="0.3">
      <c r="A1456">
        <v>1502</v>
      </c>
      <c r="B1456" t="s">
        <v>18</v>
      </c>
      <c r="C1456">
        <v>2004</v>
      </c>
      <c r="D1456">
        <f t="shared" ca="1" si="88"/>
        <v>19</v>
      </c>
      <c r="E1456" s="5">
        <v>70000</v>
      </c>
      <c r="F1456">
        <v>70000</v>
      </c>
      <c r="G1456" t="s">
        <v>38</v>
      </c>
      <c r="H1456" t="str">
        <f t="shared" si="89"/>
        <v>Central</v>
      </c>
      <c r="I1456" t="s">
        <v>744</v>
      </c>
      <c r="J1456" t="str">
        <f t="shared" si="90"/>
        <v>Iowa</v>
      </c>
      <c r="K1456" t="s">
        <v>947</v>
      </c>
      <c r="L1456" t="str">
        <f t="shared" si="91"/>
        <v>Waterloo</v>
      </c>
      <c r="M1456" t="s">
        <v>41</v>
      </c>
      <c r="N1456" t="str">
        <f>IF(M1456="", "", IFERROR(VLOOKUP(M1456, Data!$A$1:$B$5, 2, 0), "Unkown fuel"))</f>
        <v>harmful</v>
      </c>
      <c r="O1456" t="s">
        <v>23</v>
      </c>
      <c r="P1456" t="s">
        <v>24</v>
      </c>
      <c r="Q1456" t="s">
        <v>33</v>
      </c>
      <c r="R1456" t="s">
        <v>85</v>
      </c>
      <c r="S1456">
        <v>998</v>
      </c>
      <c r="T1456" t="s">
        <v>67</v>
      </c>
      <c r="U1456" t="s">
        <v>141</v>
      </c>
      <c r="V1456">
        <v>5</v>
      </c>
      <c r="W1456" t="s">
        <v>29</v>
      </c>
    </row>
    <row r="1457" spans="1:23" x14ac:dyDescent="0.3">
      <c r="A1457">
        <v>1503</v>
      </c>
      <c r="B1457" t="s">
        <v>18</v>
      </c>
      <c r="C1457">
        <v>2004</v>
      </c>
      <c r="D1457">
        <f t="shared" ca="1" si="88"/>
        <v>19</v>
      </c>
      <c r="E1457" s="5">
        <v>45000</v>
      </c>
      <c r="F1457">
        <v>77000</v>
      </c>
      <c r="G1457" t="s">
        <v>38</v>
      </c>
      <c r="H1457" t="str">
        <f t="shared" si="89"/>
        <v>Central</v>
      </c>
      <c r="I1457" t="s">
        <v>744</v>
      </c>
      <c r="J1457" t="str">
        <f t="shared" si="90"/>
        <v>Iowa</v>
      </c>
      <c r="K1457" t="s">
        <v>948</v>
      </c>
      <c r="L1457" t="str">
        <f t="shared" si="91"/>
        <v>West Des Moines</v>
      </c>
      <c r="M1457" t="s">
        <v>41</v>
      </c>
      <c r="N1457" t="str">
        <f>IF(M1457="", "", IFERROR(VLOOKUP(M1457, Data!$A$1:$B$5, 2, 0), "Unkown fuel"))</f>
        <v>harmful</v>
      </c>
      <c r="O1457" t="s">
        <v>23</v>
      </c>
      <c r="P1457" t="s">
        <v>24</v>
      </c>
      <c r="Q1457" t="s">
        <v>42</v>
      </c>
      <c r="R1457" t="s">
        <v>50</v>
      </c>
      <c r="S1457">
        <v>796</v>
      </c>
      <c r="T1457" t="s">
        <v>63</v>
      </c>
      <c r="U1457" t="s">
        <v>64</v>
      </c>
      <c r="V1457">
        <v>4</v>
      </c>
      <c r="W1457" t="s">
        <v>29</v>
      </c>
    </row>
    <row r="1458" spans="1:23" x14ac:dyDescent="0.3">
      <c r="A1458">
        <v>1504</v>
      </c>
      <c r="B1458" t="s">
        <v>18</v>
      </c>
      <c r="C1458">
        <v>2018</v>
      </c>
      <c r="D1458">
        <f t="shared" ca="1" si="88"/>
        <v>5</v>
      </c>
      <c r="E1458" s="5">
        <v>650000</v>
      </c>
      <c r="F1458">
        <v>35500</v>
      </c>
      <c r="G1458" t="s">
        <v>38</v>
      </c>
      <c r="H1458" t="str">
        <f t="shared" si="89"/>
        <v>Central</v>
      </c>
      <c r="I1458" t="s">
        <v>744</v>
      </c>
      <c r="J1458" t="str">
        <f t="shared" si="90"/>
        <v>Iowa</v>
      </c>
      <c r="K1458" t="s">
        <v>948</v>
      </c>
      <c r="L1458" t="str">
        <f t="shared" si="91"/>
        <v>West Des Moines</v>
      </c>
      <c r="M1458" t="s">
        <v>22</v>
      </c>
      <c r="N1458" t="str">
        <f>IF(M1458="", "", IFERROR(VLOOKUP(M1458, Data!$A$1:$B$5, 2, 0), "Unkown fuel"))</f>
        <v>very harmful</v>
      </c>
      <c r="O1458" t="s">
        <v>23</v>
      </c>
      <c r="P1458" t="s">
        <v>24</v>
      </c>
      <c r="Q1458" t="s">
        <v>25</v>
      </c>
      <c r="R1458" t="s">
        <v>424</v>
      </c>
      <c r="S1458">
        <v>1248</v>
      </c>
      <c r="T1458" t="s">
        <v>425</v>
      </c>
      <c r="U1458" t="s">
        <v>28</v>
      </c>
      <c r="V1458">
        <v>5</v>
      </c>
      <c r="W1458" t="s">
        <v>29</v>
      </c>
    </row>
    <row r="1459" spans="1:23" x14ac:dyDescent="0.3">
      <c r="A1459">
        <v>1505</v>
      </c>
      <c r="B1459" t="s">
        <v>18</v>
      </c>
      <c r="C1459">
        <v>2018</v>
      </c>
      <c r="D1459">
        <f t="shared" ca="1" si="88"/>
        <v>5</v>
      </c>
      <c r="E1459" s="5">
        <v>400000</v>
      </c>
      <c r="F1459">
        <v>17500</v>
      </c>
      <c r="G1459" t="s">
        <v>38</v>
      </c>
      <c r="H1459" t="str">
        <f t="shared" si="89"/>
        <v>Central</v>
      </c>
      <c r="I1459" t="s">
        <v>744</v>
      </c>
      <c r="J1459" t="str">
        <f t="shared" si="90"/>
        <v>Iowa</v>
      </c>
      <c r="K1459" t="s">
        <v>947</v>
      </c>
      <c r="L1459" t="str">
        <f t="shared" si="91"/>
        <v>Waterloo</v>
      </c>
      <c r="M1459" t="s">
        <v>41</v>
      </c>
      <c r="N1459" t="str">
        <f>IF(M1459="", "", IFERROR(VLOOKUP(M1459, Data!$A$1:$B$5, 2, 0), "Unkown fuel"))</f>
        <v>harmful</v>
      </c>
      <c r="O1459" t="s">
        <v>23</v>
      </c>
      <c r="P1459" t="s">
        <v>24</v>
      </c>
      <c r="Q1459" t="s">
        <v>25</v>
      </c>
      <c r="R1459" t="s">
        <v>226</v>
      </c>
      <c r="S1459">
        <v>998</v>
      </c>
      <c r="T1459" t="s">
        <v>244</v>
      </c>
      <c r="U1459" t="s">
        <v>141</v>
      </c>
      <c r="V1459">
        <v>5</v>
      </c>
      <c r="W1459" t="s">
        <v>29</v>
      </c>
    </row>
    <row r="1460" spans="1:23" x14ac:dyDescent="0.3">
      <c r="A1460">
        <v>1506</v>
      </c>
      <c r="B1460" t="s">
        <v>18</v>
      </c>
      <c r="C1460">
        <v>2017</v>
      </c>
      <c r="D1460">
        <f t="shared" ca="1" si="88"/>
        <v>6</v>
      </c>
      <c r="E1460" s="5">
        <v>350000</v>
      </c>
      <c r="F1460">
        <v>27000</v>
      </c>
      <c r="G1460" t="s">
        <v>38</v>
      </c>
      <c r="H1460" t="str">
        <f t="shared" si="89"/>
        <v>Central</v>
      </c>
      <c r="I1460" t="s">
        <v>249</v>
      </c>
      <c r="J1460" t="str">
        <f t="shared" si="90"/>
        <v>Michigan</v>
      </c>
      <c r="K1460" t="s">
        <v>949</v>
      </c>
      <c r="L1460" t="str">
        <f t="shared" si="91"/>
        <v>Battle Creek</v>
      </c>
      <c r="M1460" t="s">
        <v>41</v>
      </c>
      <c r="N1460" t="str">
        <f>IF(M1460="", "", IFERROR(VLOOKUP(M1460, Data!$A$1:$B$5, 2, 0), "Unkown fuel"))</f>
        <v>harmful</v>
      </c>
      <c r="O1460" t="s">
        <v>23</v>
      </c>
      <c r="P1460" t="s">
        <v>24</v>
      </c>
      <c r="Q1460" t="s">
        <v>25</v>
      </c>
      <c r="R1460" t="s">
        <v>140</v>
      </c>
      <c r="S1460">
        <v>998</v>
      </c>
      <c r="T1460" t="s">
        <v>166</v>
      </c>
      <c r="U1460" t="s">
        <v>141</v>
      </c>
      <c r="V1460">
        <v>5</v>
      </c>
      <c r="W1460" t="s">
        <v>29</v>
      </c>
    </row>
    <row r="1461" spans="1:23" x14ac:dyDescent="0.3">
      <c r="A1461">
        <v>1507</v>
      </c>
      <c r="B1461" t="s">
        <v>46</v>
      </c>
      <c r="C1461">
        <v>2017</v>
      </c>
      <c r="D1461">
        <f t="shared" ca="1" si="88"/>
        <v>6</v>
      </c>
      <c r="E1461" s="5">
        <v>550000</v>
      </c>
      <c r="F1461">
        <v>60000</v>
      </c>
      <c r="G1461" t="s">
        <v>38</v>
      </c>
      <c r="H1461" t="str">
        <f t="shared" si="89"/>
        <v>Central</v>
      </c>
      <c r="I1461" t="s">
        <v>249</v>
      </c>
      <c r="J1461" t="str">
        <f t="shared" si="90"/>
        <v>Michigan</v>
      </c>
      <c r="K1461" t="s">
        <v>949</v>
      </c>
      <c r="L1461" t="str">
        <f t="shared" si="91"/>
        <v>Battle Creek</v>
      </c>
      <c r="M1461" t="s">
        <v>22</v>
      </c>
      <c r="N1461" t="str">
        <f>IF(M1461="", "", IFERROR(VLOOKUP(M1461, Data!$A$1:$B$5, 2, 0), "Unkown fuel"))</f>
        <v>very harmful</v>
      </c>
      <c r="O1461" t="s">
        <v>23</v>
      </c>
      <c r="P1461" t="s">
        <v>24</v>
      </c>
      <c r="Q1461" t="s">
        <v>25</v>
      </c>
      <c r="R1461" t="s">
        <v>496</v>
      </c>
      <c r="S1461">
        <v>1186</v>
      </c>
      <c r="T1461" t="s">
        <v>466</v>
      </c>
      <c r="U1461" t="s">
        <v>504</v>
      </c>
      <c r="V1461">
        <v>5</v>
      </c>
      <c r="W1461" t="s">
        <v>29</v>
      </c>
    </row>
    <row r="1462" spans="1:23" x14ac:dyDescent="0.3">
      <c r="A1462">
        <v>1508</v>
      </c>
      <c r="B1462" t="s">
        <v>18</v>
      </c>
      <c r="C1462">
        <v>2016</v>
      </c>
      <c r="D1462">
        <f t="shared" ca="1" si="88"/>
        <v>7</v>
      </c>
      <c r="E1462" s="5">
        <v>350000</v>
      </c>
      <c r="F1462">
        <v>25000</v>
      </c>
      <c r="G1462" t="s">
        <v>38</v>
      </c>
      <c r="H1462" t="str">
        <f t="shared" si="89"/>
        <v>Central</v>
      </c>
      <c r="I1462" t="s">
        <v>249</v>
      </c>
      <c r="J1462" t="str">
        <f t="shared" si="90"/>
        <v>Michigan</v>
      </c>
      <c r="K1462" t="s">
        <v>949</v>
      </c>
      <c r="L1462" t="str">
        <f t="shared" si="91"/>
        <v>Battle Creek</v>
      </c>
      <c r="M1462" t="s">
        <v>41</v>
      </c>
      <c r="N1462" t="str">
        <f>IF(M1462="", "", IFERROR(VLOOKUP(M1462, Data!$A$1:$B$5, 2, 0), "Unkown fuel"))</f>
        <v>harmful</v>
      </c>
      <c r="O1462" t="s">
        <v>23</v>
      </c>
      <c r="P1462" t="s">
        <v>24</v>
      </c>
      <c r="Q1462" t="s">
        <v>25</v>
      </c>
      <c r="R1462" t="s">
        <v>226</v>
      </c>
      <c r="S1462">
        <v>998</v>
      </c>
      <c r="T1462" t="s">
        <v>244</v>
      </c>
      <c r="U1462" t="s">
        <v>141</v>
      </c>
      <c r="V1462">
        <v>5</v>
      </c>
      <c r="W1462" t="s">
        <v>29</v>
      </c>
    </row>
    <row r="1463" spans="1:23" x14ac:dyDescent="0.3">
      <c r="A1463">
        <v>1509</v>
      </c>
      <c r="B1463" t="s">
        <v>18</v>
      </c>
      <c r="C1463">
        <v>2015</v>
      </c>
      <c r="D1463">
        <f t="shared" ca="1" si="88"/>
        <v>8</v>
      </c>
      <c r="E1463" s="5">
        <v>459999</v>
      </c>
      <c r="F1463">
        <v>80000</v>
      </c>
      <c r="G1463" t="s">
        <v>38</v>
      </c>
      <c r="H1463" t="str">
        <f t="shared" si="89"/>
        <v>Central</v>
      </c>
      <c r="I1463" t="s">
        <v>249</v>
      </c>
      <c r="J1463" t="str">
        <f t="shared" si="90"/>
        <v>Michigan</v>
      </c>
      <c r="K1463" t="s">
        <v>949</v>
      </c>
      <c r="L1463" t="str">
        <f t="shared" si="91"/>
        <v>Battle Creek</v>
      </c>
      <c r="M1463" t="s">
        <v>22</v>
      </c>
      <c r="N1463" t="str">
        <f>IF(M1463="", "", IFERROR(VLOOKUP(M1463, Data!$A$1:$B$5, 2, 0), "Unkown fuel"))</f>
        <v>very harmful</v>
      </c>
      <c r="O1463" t="s">
        <v>23</v>
      </c>
      <c r="P1463" t="s">
        <v>24</v>
      </c>
      <c r="Q1463" t="s">
        <v>25</v>
      </c>
      <c r="R1463" t="s">
        <v>106</v>
      </c>
      <c r="S1463">
        <v>1248</v>
      </c>
      <c r="T1463" t="s">
        <v>27</v>
      </c>
      <c r="U1463" t="s">
        <v>28</v>
      </c>
      <c r="V1463">
        <v>5</v>
      </c>
      <c r="W1463" t="s">
        <v>29</v>
      </c>
    </row>
    <row r="1464" spans="1:23" x14ac:dyDescent="0.3">
      <c r="A1464">
        <v>1510</v>
      </c>
      <c r="B1464" t="s">
        <v>18</v>
      </c>
      <c r="C1464">
        <v>2012</v>
      </c>
      <c r="D1464">
        <f t="shared" ca="1" si="88"/>
        <v>11</v>
      </c>
      <c r="E1464" s="5">
        <v>185000</v>
      </c>
      <c r="F1464">
        <v>60000</v>
      </c>
      <c r="G1464" t="s">
        <v>38</v>
      </c>
      <c r="H1464" t="str">
        <f t="shared" si="89"/>
        <v>Central</v>
      </c>
      <c r="I1464" t="s">
        <v>249</v>
      </c>
      <c r="J1464" t="str">
        <f t="shared" si="90"/>
        <v>Michigan</v>
      </c>
      <c r="K1464" t="s">
        <v>950</v>
      </c>
      <c r="L1464" t="str">
        <f t="shared" si="91"/>
        <v>Bay City</v>
      </c>
      <c r="M1464" t="s">
        <v>41</v>
      </c>
      <c r="N1464" t="str">
        <f>IF(M1464="", "", IFERROR(VLOOKUP(M1464, Data!$A$1:$B$5, 2, 0), "Unkown fuel"))</f>
        <v>harmful</v>
      </c>
      <c r="O1464" t="s">
        <v>23</v>
      </c>
      <c r="P1464" t="s">
        <v>24</v>
      </c>
      <c r="Q1464" t="s">
        <v>33</v>
      </c>
      <c r="R1464" t="s">
        <v>96</v>
      </c>
      <c r="S1464">
        <v>796</v>
      </c>
      <c r="T1464" t="s">
        <v>97</v>
      </c>
      <c r="U1464" t="s">
        <v>98</v>
      </c>
      <c r="V1464">
        <v>5</v>
      </c>
      <c r="W1464" t="s">
        <v>29</v>
      </c>
    </row>
    <row r="1465" spans="1:23" x14ac:dyDescent="0.3">
      <c r="A1465">
        <v>1511</v>
      </c>
      <c r="B1465" t="s">
        <v>221</v>
      </c>
      <c r="C1465">
        <v>2013</v>
      </c>
      <c r="D1465">
        <f t="shared" ca="1" si="88"/>
        <v>10</v>
      </c>
      <c r="E1465" s="5">
        <v>550000</v>
      </c>
      <c r="F1465">
        <v>38000</v>
      </c>
      <c r="G1465" t="s">
        <v>38</v>
      </c>
      <c r="H1465" t="str">
        <f t="shared" si="89"/>
        <v>Central</v>
      </c>
      <c r="I1465" t="s">
        <v>249</v>
      </c>
      <c r="J1465" t="str">
        <f t="shared" si="90"/>
        <v>Michigan</v>
      </c>
      <c r="K1465" t="s">
        <v>951</v>
      </c>
      <c r="L1465" t="str">
        <f t="shared" si="91"/>
        <v>Ann Arbor</v>
      </c>
      <c r="M1465" t="s">
        <v>22</v>
      </c>
      <c r="N1465" t="str">
        <f>IF(M1465="", "", IFERROR(VLOOKUP(M1465, Data!$A$1:$B$5, 2, 0), "Unkown fuel"))</f>
        <v>very harmful</v>
      </c>
      <c r="O1465" t="s">
        <v>23</v>
      </c>
      <c r="P1465" t="s">
        <v>24</v>
      </c>
      <c r="Q1465" t="s">
        <v>25</v>
      </c>
      <c r="R1465" t="s">
        <v>655</v>
      </c>
      <c r="S1465">
        <v>1199</v>
      </c>
      <c r="T1465" t="s">
        <v>82</v>
      </c>
      <c r="U1465" t="s">
        <v>656</v>
      </c>
      <c r="V1465">
        <v>5</v>
      </c>
      <c r="W1465" t="s">
        <v>29</v>
      </c>
    </row>
    <row r="1466" spans="1:23" x14ac:dyDescent="0.3">
      <c r="A1466">
        <v>1512</v>
      </c>
      <c r="B1466" t="s">
        <v>18</v>
      </c>
      <c r="C1466">
        <v>2012</v>
      </c>
      <c r="D1466">
        <f t="shared" ca="1" si="88"/>
        <v>11</v>
      </c>
      <c r="E1466" s="5">
        <v>300000</v>
      </c>
      <c r="F1466">
        <v>100000</v>
      </c>
      <c r="G1466" t="s">
        <v>38</v>
      </c>
      <c r="H1466" t="str">
        <f t="shared" si="89"/>
        <v>Central</v>
      </c>
      <c r="I1466" t="s">
        <v>249</v>
      </c>
      <c r="J1466" t="str">
        <f t="shared" si="90"/>
        <v>Michigan</v>
      </c>
      <c r="K1466" t="s">
        <v>952</v>
      </c>
      <c r="L1466" t="str">
        <f t="shared" si="91"/>
        <v>Allen Park</v>
      </c>
      <c r="M1466" t="s">
        <v>59</v>
      </c>
      <c r="N1466" t="str">
        <f>IF(M1466="", "", IFERROR(VLOOKUP(M1466, Data!$A$1:$B$5, 2, 0), "Unkown fuel"))</f>
        <v>less harmful</v>
      </c>
      <c r="O1466" t="s">
        <v>23</v>
      </c>
      <c r="P1466" t="s">
        <v>24</v>
      </c>
      <c r="Q1466" t="s">
        <v>33</v>
      </c>
      <c r="R1466" t="s">
        <v>251</v>
      </c>
      <c r="S1466">
        <v>998</v>
      </c>
      <c r="T1466" t="s">
        <v>252</v>
      </c>
      <c r="U1466" t="s">
        <v>253</v>
      </c>
      <c r="V1466">
        <v>5</v>
      </c>
      <c r="W1466" t="s">
        <v>29</v>
      </c>
    </row>
    <row r="1467" spans="1:23" x14ac:dyDescent="0.3">
      <c r="A1467">
        <v>1514</v>
      </c>
      <c r="B1467" t="s">
        <v>65</v>
      </c>
      <c r="C1467">
        <v>2011</v>
      </c>
      <c r="D1467">
        <f t="shared" ca="1" si="88"/>
        <v>12</v>
      </c>
      <c r="E1467" s="5">
        <v>900000</v>
      </c>
      <c r="F1467">
        <v>110000</v>
      </c>
      <c r="G1467" t="s">
        <v>38</v>
      </c>
      <c r="H1467" t="str">
        <f t="shared" si="89"/>
        <v>Central</v>
      </c>
      <c r="I1467" t="s">
        <v>249</v>
      </c>
      <c r="J1467" t="str">
        <f t="shared" si="90"/>
        <v>Michigan</v>
      </c>
      <c r="K1467" t="s">
        <v>951</v>
      </c>
      <c r="L1467" t="str">
        <f t="shared" si="91"/>
        <v>Ann Arbor</v>
      </c>
      <c r="M1467" t="s">
        <v>22</v>
      </c>
      <c r="N1467" t="str">
        <f>IF(M1467="", "", IFERROR(VLOOKUP(M1467, Data!$A$1:$B$5, 2, 0), "Unkown fuel"))</f>
        <v>very harmful</v>
      </c>
      <c r="O1467" t="s">
        <v>23</v>
      </c>
      <c r="P1467" t="s">
        <v>24</v>
      </c>
      <c r="Q1467" t="s">
        <v>25</v>
      </c>
      <c r="R1467" t="s">
        <v>475</v>
      </c>
      <c r="S1467">
        <v>2494</v>
      </c>
      <c r="T1467" t="s">
        <v>476</v>
      </c>
      <c r="U1467" t="s">
        <v>477</v>
      </c>
      <c r="V1467">
        <v>8</v>
      </c>
      <c r="W1467" t="s">
        <v>29</v>
      </c>
    </row>
    <row r="1468" spans="1:23" x14ac:dyDescent="0.3">
      <c r="A1468">
        <v>1515</v>
      </c>
      <c r="B1468" t="s">
        <v>37</v>
      </c>
      <c r="C1468">
        <v>2016</v>
      </c>
      <c r="D1468">
        <f t="shared" ca="1" si="88"/>
        <v>7</v>
      </c>
      <c r="E1468" s="5">
        <v>900000</v>
      </c>
      <c r="F1468">
        <v>92000</v>
      </c>
      <c r="G1468" t="s">
        <v>38</v>
      </c>
      <c r="H1468" t="str">
        <f t="shared" si="89"/>
        <v>Central</v>
      </c>
      <c r="I1468" t="s">
        <v>249</v>
      </c>
      <c r="J1468" t="str">
        <f t="shared" si="90"/>
        <v>Michigan</v>
      </c>
      <c r="K1468" t="s">
        <v>951</v>
      </c>
      <c r="L1468" t="str">
        <f t="shared" si="91"/>
        <v>Ann Arbor</v>
      </c>
      <c r="M1468" t="s">
        <v>22</v>
      </c>
      <c r="N1468" t="str">
        <f>IF(M1468="", "", IFERROR(VLOOKUP(M1468, Data!$A$1:$B$5, 2, 0), "Unkown fuel"))</f>
        <v>very harmful</v>
      </c>
      <c r="O1468" t="s">
        <v>23</v>
      </c>
      <c r="P1468" t="s">
        <v>24</v>
      </c>
      <c r="Q1468" t="s">
        <v>25</v>
      </c>
      <c r="R1468" t="s">
        <v>291</v>
      </c>
      <c r="S1468">
        <v>1498</v>
      </c>
      <c r="T1468" t="s">
        <v>105</v>
      </c>
      <c r="U1468" t="s">
        <v>95</v>
      </c>
      <c r="V1468">
        <v>7</v>
      </c>
      <c r="W1468" t="s">
        <v>29</v>
      </c>
    </row>
    <row r="1469" spans="1:23" x14ac:dyDescent="0.3">
      <c r="A1469">
        <v>1516</v>
      </c>
      <c r="B1469" t="s">
        <v>88</v>
      </c>
      <c r="C1469">
        <v>2012</v>
      </c>
      <c r="D1469">
        <f t="shared" ca="1" si="88"/>
        <v>11</v>
      </c>
      <c r="E1469" s="5">
        <v>550000</v>
      </c>
      <c r="F1469">
        <v>180000</v>
      </c>
      <c r="G1469" t="s">
        <v>38</v>
      </c>
      <c r="H1469" t="str">
        <f t="shared" si="89"/>
        <v>Central</v>
      </c>
      <c r="I1469" t="s">
        <v>249</v>
      </c>
      <c r="J1469" t="str">
        <f t="shared" si="90"/>
        <v>Michigan</v>
      </c>
      <c r="K1469" t="s">
        <v>951</v>
      </c>
      <c r="L1469" t="str">
        <f t="shared" si="91"/>
        <v>Ann Arbor</v>
      </c>
      <c r="M1469" t="s">
        <v>22</v>
      </c>
      <c r="N1469" t="str">
        <f>IF(M1469="", "", IFERROR(VLOOKUP(M1469, Data!$A$1:$B$5, 2, 0), "Unkown fuel"))</f>
        <v>very harmful</v>
      </c>
      <c r="O1469" t="s">
        <v>23</v>
      </c>
      <c r="P1469" t="s">
        <v>24</v>
      </c>
      <c r="Q1469" t="s">
        <v>42</v>
      </c>
      <c r="R1469" t="s">
        <v>489</v>
      </c>
      <c r="S1469">
        <v>2523</v>
      </c>
      <c r="T1469" t="s">
        <v>309</v>
      </c>
      <c r="U1469" t="s">
        <v>650</v>
      </c>
      <c r="V1469">
        <v>9</v>
      </c>
      <c r="W1469" t="s">
        <v>29</v>
      </c>
    </row>
    <row r="1470" spans="1:23" x14ac:dyDescent="0.3">
      <c r="A1470">
        <v>1517</v>
      </c>
      <c r="B1470" t="s">
        <v>18</v>
      </c>
      <c r="C1470">
        <v>2018</v>
      </c>
      <c r="D1470">
        <f t="shared" ca="1" si="88"/>
        <v>5</v>
      </c>
      <c r="E1470" s="5">
        <v>625000</v>
      </c>
      <c r="F1470">
        <v>10000</v>
      </c>
      <c r="G1470" t="s">
        <v>38</v>
      </c>
      <c r="H1470" t="str">
        <f t="shared" si="89"/>
        <v>Central</v>
      </c>
      <c r="I1470" t="s">
        <v>249</v>
      </c>
      <c r="J1470" t="str">
        <f t="shared" si="90"/>
        <v>Michigan</v>
      </c>
      <c r="K1470" t="s">
        <v>950</v>
      </c>
      <c r="L1470" t="str">
        <f t="shared" si="91"/>
        <v>Bay City</v>
      </c>
      <c r="M1470" t="s">
        <v>41</v>
      </c>
      <c r="N1470" t="str">
        <f>IF(M1470="", "", IFERROR(VLOOKUP(M1470, Data!$A$1:$B$5, 2, 0), "Unkown fuel"))</f>
        <v>harmful</v>
      </c>
      <c r="O1470" t="s">
        <v>23</v>
      </c>
      <c r="P1470" t="s">
        <v>24</v>
      </c>
      <c r="Q1470" t="s">
        <v>25</v>
      </c>
      <c r="R1470" t="s">
        <v>113</v>
      </c>
      <c r="S1470">
        <v>1197</v>
      </c>
      <c r="T1470" t="s">
        <v>114</v>
      </c>
      <c r="U1470" t="s">
        <v>115</v>
      </c>
      <c r="V1470">
        <v>5</v>
      </c>
      <c r="W1470" t="s">
        <v>29</v>
      </c>
    </row>
    <row r="1471" spans="1:23" x14ac:dyDescent="0.3">
      <c r="A1471">
        <v>1518</v>
      </c>
      <c r="B1471" t="s">
        <v>18</v>
      </c>
      <c r="C1471">
        <v>2017</v>
      </c>
      <c r="D1471">
        <f t="shared" ca="1" si="88"/>
        <v>6</v>
      </c>
      <c r="E1471" s="5">
        <v>310000</v>
      </c>
      <c r="F1471">
        <v>35000</v>
      </c>
      <c r="G1471" t="s">
        <v>38</v>
      </c>
      <c r="H1471" t="str">
        <f t="shared" si="89"/>
        <v>Central</v>
      </c>
      <c r="I1471" t="s">
        <v>249</v>
      </c>
      <c r="J1471" t="str">
        <f t="shared" si="90"/>
        <v>Michigan</v>
      </c>
      <c r="K1471" t="s">
        <v>949</v>
      </c>
      <c r="L1471" t="str">
        <f t="shared" si="91"/>
        <v>Battle Creek</v>
      </c>
      <c r="M1471" t="s">
        <v>41</v>
      </c>
      <c r="N1471" t="str">
        <f>IF(M1471="", "", IFERROR(VLOOKUP(M1471, Data!$A$1:$B$5, 2, 0), "Unkown fuel"))</f>
        <v>harmful</v>
      </c>
      <c r="O1471" t="s">
        <v>23</v>
      </c>
      <c r="P1471" t="s">
        <v>24</v>
      </c>
      <c r="Q1471" t="s">
        <v>33</v>
      </c>
      <c r="R1471" t="s">
        <v>117</v>
      </c>
      <c r="S1471">
        <v>796</v>
      </c>
      <c r="T1471" t="s">
        <v>118</v>
      </c>
      <c r="U1471" t="s">
        <v>119</v>
      </c>
      <c r="V1471">
        <v>5</v>
      </c>
      <c r="W1471" t="s">
        <v>29</v>
      </c>
    </row>
    <row r="1472" spans="1:23" x14ac:dyDescent="0.3">
      <c r="A1472">
        <v>1519</v>
      </c>
      <c r="B1472" t="s">
        <v>18</v>
      </c>
      <c r="C1472">
        <v>2017</v>
      </c>
      <c r="D1472">
        <f t="shared" ca="1" si="88"/>
        <v>6</v>
      </c>
      <c r="E1472" s="5">
        <v>500000</v>
      </c>
      <c r="F1472">
        <v>35000</v>
      </c>
      <c r="G1472" t="s">
        <v>38</v>
      </c>
      <c r="H1472" t="str">
        <f t="shared" si="89"/>
        <v>Central</v>
      </c>
      <c r="I1472" t="s">
        <v>249</v>
      </c>
      <c r="J1472" t="str">
        <f t="shared" si="90"/>
        <v>Michigan</v>
      </c>
      <c r="K1472" t="s">
        <v>951</v>
      </c>
      <c r="L1472" t="str">
        <f t="shared" si="91"/>
        <v>Ann Arbor</v>
      </c>
      <c r="M1472" t="s">
        <v>22</v>
      </c>
      <c r="N1472" t="str">
        <f>IF(M1472="", "", IFERROR(VLOOKUP(M1472, Data!$A$1:$B$5, 2, 0), "Unkown fuel"))</f>
        <v>very harmful</v>
      </c>
      <c r="O1472" t="s">
        <v>23</v>
      </c>
      <c r="P1472" t="s">
        <v>24</v>
      </c>
      <c r="Q1472" t="s">
        <v>25</v>
      </c>
      <c r="R1472" t="s">
        <v>424</v>
      </c>
      <c r="S1472">
        <v>1248</v>
      </c>
      <c r="T1472" t="s">
        <v>27</v>
      </c>
      <c r="U1472" t="s">
        <v>28</v>
      </c>
      <c r="V1472">
        <v>5</v>
      </c>
      <c r="W1472" t="s">
        <v>29</v>
      </c>
    </row>
    <row r="1473" spans="1:23" x14ac:dyDescent="0.3">
      <c r="A1473">
        <v>1520</v>
      </c>
      <c r="B1473" t="s">
        <v>46</v>
      </c>
      <c r="C1473">
        <v>2016</v>
      </c>
      <c r="D1473">
        <f t="shared" ca="1" si="88"/>
        <v>7</v>
      </c>
      <c r="E1473" s="5">
        <v>610000</v>
      </c>
      <c r="F1473">
        <v>23000</v>
      </c>
      <c r="G1473" t="s">
        <v>38</v>
      </c>
      <c r="H1473" t="str">
        <f t="shared" si="89"/>
        <v>Central</v>
      </c>
      <c r="I1473" t="s">
        <v>249</v>
      </c>
      <c r="J1473" t="str">
        <f t="shared" si="90"/>
        <v>Michigan</v>
      </c>
      <c r="K1473" t="s">
        <v>951</v>
      </c>
      <c r="L1473" t="str">
        <f t="shared" si="91"/>
        <v>Ann Arbor</v>
      </c>
      <c r="M1473" t="s">
        <v>22</v>
      </c>
      <c r="N1473" t="str">
        <f>IF(M1473="", "", IFERROR(VLOOKUP(M1473, Data!$A$1:$B$5, 2, 0), "Unkown fuel"))</f>
        <v>very harmful</v>
      </c>
      <c r="O1473" t="s">
        <v>23</v>
      </c>
      <c r="P1473" t="s">
        <v>24</v>
      </c>
      <c r="Q1473" t="s">
        <v>25</v>
      </c>
      <c r="R1473" t="s">
        <v>496</v>
      </c>
      <c r="S1473">
        <v>1120</v>
      </c>
      <c r="T1473" t="s">
        <v>458</v>
      </c>
      <c r="U1473" t="s">
        <v>497</v>
      </c>
      <c r="V1473">
        <v>5</v>
      </c>
      <c r="W1473" t="s">
        <v>29</v>
      </c>
    </row>
    <row r="1474" spans="1:23" x14ac:dyDescent="0.3">
      <c r="A1474">
        <v>1521</v>
      </c>
      <c r="B1474" t="s">
        <v>109</v>
      </c>
      <c r="C1474">
        <v>2012</v>
      </c>
      <c r="D1474">
        <f t="shared" ref="D1474:D1537" ca="1" si="92">TRUNC(YEARFRAC(DATE(C1474,1,1), TODAY(), 1))</f>
        <v>11</v>
      </c>
      <c r="E1474" s="5">
        <v>150000</v>
      </c>
      <c r="F1474">
        <v>150000</v>
      </c>
      <c r="G1474" t="s">
        <v>38</v>
      </c>
      <c r="H1474" t="str">
        <f t="shared" ref="H1474:H1537" si="93">TRIM(G1474)</f>
        <v>Central</v>
      </c>
      <c r="I1474" t="s">
        <v>249</v>
      </c>
      <c r="J1474" t="str">
        <f t="shared" ref="J1474:J1537" si="94">TRIM(I1474)</f>
        <v>Michigan</v>
      </c>
      <c r="K1474" t="s">
        <v>951</v>
      </c>
      <c r="L1474" t="str">
        <f t="shared" ref="L1474:L1537" si="95">TRIM(K1474)</f>
        <v>Ann Arbor</v>
      </c>
      <c r="M1474" t="s">
        <v>22</v>
      </c>
      <c r="N1474" t="str">
        <f>IF(M1474="", "", IFERROR(VLOOKUP(M1474, Data!$A$1:$B$5, 2, 0), "Unkown fuel"))</f>
        <v>very harmful</v>
      </c>
      <c r="O1474" t="s">
        <v>23</v>
      </c>
      <c r="P1474" t="s">
        <v>24</v>
      </c>
      <c r="Q1474" t="s">
        <v>42</v>
      </c>
      <c r="R1474" t="s">
        <v>285</v>
      </c>
      <c r="S1474">
        <v>1396</v>
      </c>
      <c r="T1474" t="s">
        <v>471</v>
      </c>
      <c r="U1474" t="s">
        <v>287</v>
      </c>
      <c r="V1474">
        <v>5</v>
      </c>
      <c r="W1474" t="s">
        <v>29</v>
      </c>
    </row>
    <row r="1475" spans="1:23" x14ac:dyDescent="0.3">
      <c r="A1475">
        <v>1522</v>
      </c>
      <c r="B1475" t="s">
        <v>46</v>
      </c>
      <c r="C1475">
        <v>2015</v>
      </c>
      <c r="D1475">
        <f t="shared" ca="1" si="92"/>
        <v>8</v>
      </c>
      <c r="E1475" s="5">
        <v>480000</v>
      </c>
      <c r="F1475">
        <v>70000</v>
      </c>
      <c r="G1475" t="s">
        <v>56</v>
      </c>
      <c r="H1475" t="str">
        <f t="shared" si="93"/>
        <v>West</v>
      </c>
      <c r="I1475" t="s">
        <v>777</v>
      </c>
      <c r="J1475" t="str">
        <f t="shared" si="94"/>
        <v>Arizona</v>
      </c>
      <c r="K1475" t="s">
        <v>785</v>
      </c>
      <c r="L1475" t="str">
        <f t="shared" si="95"/>
        <v>Scottsdale</v>
      </c>
      <c r="M1475" t="s">
        <v>22</v>
      </c>
      <c r="N1475" t="str">
        <f>IF(M1475="", "", IFERROR(VLOOKUP(M1475, Data!$A$1:$B$5, 2, 0), "Unkown fuel"))</f>
        <v>very harmful</v>
      </c>
      <c r="O1475" t="s">
        <v>23</v>
      </c>
      <c r="P1475" t="s">
        <v>24</v>
      </c>
      <c r="Q1475" t="s">
        <v>25</v>
      </c>
      <c r="R1475" t="s">
        <v>545</v>
      </c>
      <c r="S1475">
        <v>1120</v>
      </c>
      <c r="T1475" t="s">
        <v>561</v>
      </c>
      <c r="U1475" t="s">
        <v>547</v>
      </c>
      <c r="V1475">
        <v>5</v>
      </c>
      <c r="W1475" t="s">
        <v>29</v>
      </c>
    </row>
    <row r="1476" spans="1:23" x14ac:dyDescent="0.3">
      <c r="A1476">
        <v>1523</v>
      </c>
      <c r="B1476" t="s">
        <v>46</v>
      </c>
      <c r="C1476">
        <v>2017</v>
      </c>
      <c r="D1476">
        <f t="shared" ca="1" si="92"/>
        <v>6</v>
      </c>
      <c r="E1476" s="5">
        <v>650000</v>
      </c>
      <c r="F1476">
        <v>40000</v>
      </c>
      <c r="G1476" t="s">
        <v>56</v>
      </c>
      <c r="H1476" t="str">
        <f t="shared" si="93"/>
        <v>West</v>
      </c>
      <c r="I1476" t="s">
        <v>777</v>
      </c>
      <c r="J1476" t="str">
        <f t="shared" si="94"/>
        <v>Arizona</v>
      </c>
      <c r="K1476" t="s">
        <v>785</v>
      </c>
      <c r="L1476" t="str">
        <f t="shared" si="95"/>
        <v>Scottsdale</v>
      </c>
      <c r="M1476" t="s">
        <v>41</v>
      </c>
      <c r="N1476" t="str">
        <f>IF(M1476="", "", IFERROR(VLOOKUP(M1476, Data!$A$1:$B$5, 2, 0), "Unkown fuel"))</f>
        <v>harmful</v>
      </c>
      <c r="O1476" t="s">
        <v>23</v>
      </c>
      <c r="P1476" t="s">
        <v>24</v>
      </c>
      <c r="Q1476" t="s">
        <v>25</v>
      </c>
      <c r="R1476" t="s">
        <v>133</v>
      </c>
      <c r="S1476">
        <v>1197</v>
      </c>
      <c r="T1476" t="s">
        <v>134</v>
      </c>
      <c r="U1476" t="s">
        <v>135</v>
      </c>
      <c r="V1476">
        <v>5</v>
      </c>
      <c r="W1476" t="s">
        <v>29</v>
      </c>
    </row>
    <row r="1477" spans="1:23" x14ac:dyDescent="0.3">
      <c r="A1477">
        <v>1524</v>
      </c>
      <c r="B1477" t="s">
        <v>46</v>
      </c>
      <c r="C1477">
        <v>2012</v>
      </c>
      <c r="D1477">
        <f t="shared" ca="1" si="92"/>
        <v>11</v>
      </c>
      <c r="E1477" s="5">
        <v>290000</v>
      </c>
      <c r="F1477">
        <v>100000</v>
      </c>
      <c r="G1477" t="s">
        <v>56</v>
      </c>
      <c r="H1477" t="str">
        <f t="shared" si="93"/>
        <v>West</v>
      </c>
      <c r="I1477" t="s">
        <v>777</v>
      </c>
      <c r="J1477" t="str">
        <f t="shared" si="94"/>
        <v>Arizona</v>
      </c>
      <c r="K1477" t="s">
        <v>953</v>
      </c>
      <c r="L1477" t="str">
        <f t="shared" si="95"/>
        <v>Sierra Vista</v>
      </c>
      <c r="M1477" t="s">
        <v>22</v>
      </c>
      <c r="N1477" t="str">
        <f>IF(M1477="", "", IFERROR(VLOOKUP(M1477, Data!$A$1:$B$5, 2, 0), "Unkown fuel"))</f>
        <v>very harmful</v>
      </c>
      <c r="O1477" t="s">
        <v>23</v>
      </c>
      <c r="P1477" t="s">
        <v>24</v>
      </c>
      <c r="Q1477" t="s">
        <v>33</v>
      </c>
      <c r="R1477" t="s">
        <v>291</v>
      </c>
      <c r="S1477">
        <v>1396</v>
      </c>
      <c r="T1477" t="s">
        <v>48</v>
      </c>
      <c r="U1477" t="s">
        <v>49</v>
      </c>
      <c r="V1477">
        <v>5</v>
      </c>
      <c r="W1477" t="s">
        <v>29</v>
      </c>
    </row>
    <row r="1478" spans="1:23" x14ac:dyDescent="0.3">
      <c r="A1478">
        <v>1525</v>
      </c>
      <c r="B1478" t="s">
        <v>18</v>
      </c>
      <c r="C1478">
        <v>2017</v>
      </c>
      <c r="D1478">
        <f t="shared" ca="1" si="92"/>
        <v>6</v>
      </c>
      <c r="E1478" s="5">
        <v>300000</v>
      </c>
      <c r="F1478">
        <v>50000</v>
      </c>
      <c r="G1478" t="s">
        <v>56</v>
      </c>
      <c r="H1478" t="str">
        <f t="shared" si="93"/>
        <v>West</v>
      </c>
      <c r="I1478" t="s">
        <v>777</v>
      </c>
      <c r="J1478" t="str">
        <f t="shared" si="94"/>
        <v>Arizona</v>
      </c>
      <c r="K1478" t="s">
        <v>953</v>
      </c>
      <c r="L1478" t="str">
        <f t="shared" si="95"/>
        <v>Sierra Vista</v>
      </c>
      <c r="M1478" t="s">
        <v>41</v>
      </c>
      <c r="N1478" t="str">
        <f>IF(M1478="", "", IFERROR(VLOOKUP(M1478, Data!$A$1:$B$5, 2, 0), "Unkown fuel"))</f>
        <v>harmful</v>
      </c>
      <c r="O1478" t="s">
        <v>23</v>
      </c>
      <c r="P1478" t="s">
        <v>24</v>
      </c>
      <c r="Q1478" t="s">
        <v>33</v>
      </c>
      <c r="R1478" t="s">
        <v>117</v>
      </c>
      <c r="S1478">
        <v>796</v>
      </c>
      <c r="T1478" t="s">
        <v>118</v>
      </c>
      <c r="U1478" t="s">
        <v>119</v>
      </c>
      <c r="V1478">
        <v>5</v>
      </c>
      <c r="W1478" t="s">
        <v>29</v>
      </c>
    </row>
    <row r="1479" spans="1:23" x14ac:dyDescent="0.3">
      <c r="A1479">
        <v>1526</v>
      </c>
      <c r="B1479" t="s">
        <v>18</v>
      </c>
      <c r="C1479">
        <v>2010</v>
      </c>
      <c r="D1479">
        <f t="shared" ca="1" si="92"/>
        <v>13</v>
      </c>
      <c r="E1479" s="5">
        <v>270000</v>
      </c>
      <c r="F1479">
        <v>120000</v>
      </c>
      <c r="G1479" t="s">
        <v>56</v>
      </c>
      <c r="H1479" t="str">
        <f t="shared" si="93"/>
        <v>West</v>
      </c>
      <c r="I1479" t="s">
        <v>777</v>
      </c>
      <c r="J1479" t="str">
        <f t="shared" si="94"/>
        <v>Arizona</v>
      </c>
      <c r="K1479" t="s">
        <v>785</v>
      </c>
      <c r="L1479" t="str">
        <f t="shared" si="95"/>
        <v>Scottsdale</v>
      </c>
      <c r="M1479" t="s">
        <v>22</v>
      </c>
      <c r="N1479" t="str">
        <f>IF(M1479="", "", IFERROR(VLOOKUP(M1479, Data!$A$1:$B$5, 2, 0), "Unkown fuel"))</f>
        <v>very harmful</v>
      </c>
      <c r="O1479" t="s">
        <v>23</v>
      </c>
      <c r="P1479" t="s">
        <v>24</v>
      </c>
      <c r="Q1479" t="s">
        <v>304</v>
      </c>
      <c r="R1479" t="s">
        <v>81</v>
      </c>
      <c r="S1479">
        <v>1248</v>
      </c>
      <c r="T1479" t="s">
        <v>82</v>
      </c>
      <c r="U1479" t="s">
        <v>28</v>
      </c>
      <c r="V1479">
        <v>5</v>
      </c>
      <c r="W1479" t="s">
        <v>29</v>
      </c>
    </row>
    <row r="1480" spans="1:23" x14ac:dyDescent="0.3">
      <c r="A1480">
        <v>1527</v>
      </c>
      <c r="B1480" t="s">
        <v>46</v>
      </c>
      <c r="C1480">
        <v>2015</v>
      </c>
      <c r="D1480">
        <f t="shared" ca="1" si="92"/>
        <v>8</v>
      </c>
      <c r="E1480" s="5">
        <v>400000</v>
      </c>
      <c r="F1480">
        <v>60000</v>
      </c>
      <c r="G1480" t="s">
        <v>56</v>
      </c>
      <c r="H1480" t="str">
        <f t="shared" si="93"/>
        <v>West</v>
      </c>
      <c r="I1480" t="s">
        <v>777</v>
      </c>
      <c r="J1480" t="str">
        <f t="shared" si="94"/>
        <v>Arizona</v>
      </c>
      <c r="K1480" t="s">
        <v>785</v>
      </c>
      <c r="L1480" t="str">
        <f t="shared" si="95"/>
        <v>Scottsdale</v>
      </c>
      <c r="M1480" t="s">
        <v>22</v>
      </c>
      <c r="N1480" t="str">
        <f>IF(M1480="", "", IFERROR(VLOOKUP(M1480, Data!$A$1:$B$5, 2, 0), "Unkown fuel"))</f>
        <v>very harmful</v>
      </c>
      <c r="O1480" t="s">
        <v>23</v>
      </c>
      <c r="P1480" t="s">
        <v>24</v>
      </c>
      <c r="Q1480" t="s">
        <v>33</v>
      </c>
      <c r="R1480" t="s">
        <v>545</v>
      </c>
      <c r="S1480">
        <v>1120</v>
      </c>
      <c r="T1480" t="s">
        <v>561</v>
      </c>
      <c r="U1480" t="s">
        <v>547</v>
      </c>
      <c r="V1480">
        <v>5</v>
      </c>
      <c r="W1480" t="s">
        <v>29</v>
      </c>
    </row>
    <row r="1481" spans="1:23" x14ac:dyDescent="0.3">
      <c r="A1481">
        <v>1528</v>
      </c>
      <c r="B1481" t="s">
        <v>18</v>
      </c>
      <c r="C1481">
        <v>2015</v>
      </c>
      <c r="D1481">
        <f t="shared" ca="1" si="92"/>
        <v>8</v>
      </c>
      <c r="E1481" s="5">
        <v>280000</v>
      </c>
      <c r="F1481">
        <v>28000</v>
      </c>
      <c r="G1481" t="s">
        <v>56</v>
      </c>
      <c r="H1481" t="str">
        <f t="shared" si="93"/>
        <v>West</v>
      </c>
      <c r="I1481" t="s">
        <v>777</v>
      </c>
      <c r="J1481" t="str">
        <f t="shared" si="94"/>
        <v>Arizona</v>
      </c>
      <c r="K1481" t="s">
        <v>953</v>
      </c>
      <c r="L1481" t="str">
        <f t="shared" si="95"/>
        <v>Sierra Vista</v>
      </c>
      <c r="M1481" t="s">
        <v>41</v>
      </c>
      <c r="N1481" t="str">
        <f>IF(M1481="", "", IFERROR(VLOOKUP(M1481, Data!$A$1:$B$5, 2, 0), "Unkown fuel"))</f>
        <v>harmful</v>
      </c>
      <c r="O1481" t="s">
        <v>23</v>
      </c>
      <c r="P1481" t="s">
        <v>24</v>
      </c>
      <c r="Q1481" t="s">
        <v>33</v>
      </c>
      <c r="R1481" t="s">
        <v>430</v>
      </c>
      <c r="S1481">
        <v>796</v>
      </c>
      <c r="T1481" t="s">
        <v>118</v>
      </c>
      <c r="U1481" t="s">
        <v>119</v>
      </c>
      <c r="V1481">
        <v>5</v>
      </c>
      <c r="W1481" t="s">
        <v>29</v>
      </c>
    </row>
    <row r="1482" spans="1:23" x14ac:dyDescent="0.3">
      <c r="A1482">
        <v>1529</v>
      </c>
      <c r="B1482" t="s">
        <v>18</v>
      </c>
      <c r="C1482">
        <v>2009</v>
      </c>
      <c r="D1482">
        <f t="shared" ca="1" si="92"/>
        <v>14</v>
      </c>
      <c r="E1482" s="5">
        <v>250000</v>
      </c>
      <c r="F1482">
        <v>60000</v>
      </c>
      <c r="G1482" t="s">
        <v>56</v>
      </c>
      <c r="H1482" t="str">
        <f t="shared" si="93"/>
        <v>West</v>
      </c>
      <c r="I1482" t="s">
        <v>777</v>
      </c>
      <c r="J1482" t="str">
        <f t="shared" si="94"/>
        <v>Arizona</v>
      </c>
      <c r="K1482" t="s">
        <v>785</v>
      </c>
      <c r="L1482" t="str">
        <f t="shared" si="95"/>
        <v>Scottsdale</v>
      </c>
      <c r="M1482" t="s">
        <v>41</v>
      </c>
      <c r="N1482" t="str">
        <f>IF(M1482="", "", IFERROR(VLOOKUP(M1482, Data!$A$1:$B$5, 2, 0), "Unkown fuel"))</f>
        <v>harmful</v>
      </c>
      <c r="O1482" t="s">
        <v>23</v>
      </c>
      <c r="P1482" t="s">
        <v>24</v>
      </c>
      <c r="Q1482" t="s">
        <v>42</v>
      </c>
      <c r="R1482" t="s">
        <v>383</v>
      </c>
      <c r="S1482">
        <v>1298</v>
      </c>
      <c r="T1482" t="s">
        <v>395</v>
      </c>
      <c r="U1482" t="s">
        <v>261</v>
      </c>
      <c r="V1482">
        <v>5</v>
      </c>
      <c r="W1482" t="s">
        <v>29</v>
      </c>
    </row>
    <row r="1483" spans="1:23" x14ac:dyDescent="0.3">
      <c r="A1483">
        <v>1530</v>
      </c>
      <c r="B1483" t="s">
        <v>18</v>
      </c>
      <c r="C1483">
        <v>2012</v>
      </c>
      <c r="D1483">
        <f t="shared" ca="1" si="92"/>
        <v>11</v>
      </c>
      <c r="E1483" s="5">
        <v>495000</v>
      </c>
      <c r="F1483">
        <v>80000</v>
      </c>
      <c r="G1483" t="s">
        <v>124</v>
      </c>
      <c r="H1483" t="str">
        <f t="shared" si="93"/>
        <v>South</v>
      </c>
      <c r="I1483" t="s">
        <v>148</v>
      </c>
      <c r="J1483" t="str">
        <f t="shared" si="94"/>
        <v>North Carolina</v>
      </c>
      <c r="K1483" t="s">
        <v>784</v>
      </c>
      <c r="L1483" t="str">
        <f t="shared" si="95"/>
        <v>Sanford</v>
      </c>
      <c r="M1483" t="s">
        <v>22</v>
      </c>
      <c r="N1483" t="str">
        <f>IF(M1483="", "", IFERROR(VLOOKUP(M1483, Data!$A$1:$B$5, 2, 0), "Unkown fuel"))</f>
        <v>very harmful</v>
      </c>
      <c r="O1483" t="s">
        <v>23</v>
      </c>
      <c r="P1483" t="s">
        <v>24</v>
      </c>
      <c r="Q1483" t="s">
        <v>33</v>
      </c>
      <c r="R1483" t="s">
        <v>81</v>
      </c>
      <c r="S1483">
        <v>1248</v>
      </c>
      <c r="T1483" t="s">
        <v>82</v>
      </c>
      <c r="U1483" t="s">
        <v>28</v>
      </c>
      <c r="V1483">
        <v>5</v>
      </c>
      <c r="W1483" t="s">
        <v>29</v>
      </c>
    </row>
    <row r="1484" spans="1:23" x14ac:dyDescent="0.3">
      <c r="A1484">
        <v>1531</v>
      </c>
      <c r="B1484" t="s">
        <v>69</v>
      </c>
      <c r="C1484">
        <v>2018</v>
      </c>
      <c r="D1484">
        <f t="shared" ca="1" si="92"/>
        <v>5</v>
      </c>
      <c r="E1484" s="5">
        <v>3250000</v>
      </c>
      <c r="F1484">
        <v>12000</v>
      </c>
      <c r="G1484" t="s">
        <v>124</v>
      </c>
      <c r="H1484" t="str">
        <f t="shared" si="93"/>
        <v>South</v>
      </c>
      <c r="I1484" t="s">
        <v>148</v>
      </c>
      <c r="J1484" t="str">
        <f t="shared" si="94"/>
        <v>North Carolina</v>
      </c>
      <c r="K1484" t="s">
        <v>784</v>
      </c>
      <c r="L1484" t="str">
        <f t="shared" si="95"/>
        <v>Sanford</v>
      </c>
      <c r="M1484" t="s">
        <v>22</v>
      </c>
      <c r="N1484" t="str">
        <f>IF(M1484="", "", IFERROR(VLOOKUP(M1484, Data!$A$1:$B$5, 2, 0), "Unkown fuel"))</f>
        <v>very harmful</v>
      </c>
      <c r="O1484" t="s">
        <v>23</v>
      </c>
      <c r="P1484" t="s">
        <v>154</v>
      </c>
      <c r="Q1484" t="s">
        <v>25</v>
      </c>
      <c r="R1484" t="s">
        <v>954</v>
      </c>
      <c r="S1484">
        <v>3198</v>
      </c>
      <c r="T1484" t="s">
        <v>955</v>
      </c>
      <c r="U1484" t="s">
        <v>956</v>
      </c>
      <c r="V1484">
        <v>7</v>
      </c>
      <c r="W1484" t="s">
        <v>29</v>
      </c>
    </row>
    <row r="1485" spans="1:23" x14ac:dyDescent="0.3">
      <c r="A1485">
        <v>1532</v>
      </c>
      <c r="B1485" t="s">
        <v>37</v>
      </c>
      <c r="C1485">
        <v>2019</v>
      </c>
      <c r="D1485">
        <f t="shared" ca="1" si="92"/>
        <v>4</v>
      </c>
      <c r="E1485" s="5">
        <v>700000</v>
      </c>
      <c r="F1485">
        <v>4500</v>
      </c>
      <c r="G1485" t="s">
        <v>56</v>
      </c>
      <c r="H1485" t="str">
        <f t="shared" si="93"/>
        <v>West</v>
      </c>
      <c r="I1485" t="s">
        <v>957</v>
      </c>
      <c r="J1485" t="str">
        <f t="shared" si="94"/>
        <v>Utah</v>
      </c>
      <c r="K1485" t="s">
        <v>958</v>
      </c>
      <c r="L1485" t="str">
        <f t="shared" si="95"/>
        <v>Tooele</v>
      </c>
      <c r="M1485" t="s">
        <v>41</v>
      </c>
      <c r="N1485" t="str">
        <f>IF(M1485="", "", IFERROR(VLOOKUP(M1485, Data!$A$1:$B$5, 2, 0), "Unkown fuel"))</f>
        <v>harmful</v>
      </c>
      <c r="O1485" t="s">
        <v>23</v>
      </c>
      <c r="P1485" t="s">
        <v>24</v>
      </c>
      <c r="Q1485" t="s">
        <v>25</v>
      </c>
      <c r="R1485" t="s">
        <v>942</v>
      </c>
      <c r="S1485">
        <v>1199</v>
      </c>
      <c r="T1485" t="s">
        <v>216</v>
      </c>
      <c r="U1485" t="s">
        <v>452</v>
      </c>
      <c r="V1485">
        <v>5</v>
      </c>
      <c r="W1485" t="s">
        <v>29</v>
      </c>
    </row>
    <row r="1486" spans="1:23" x14ac:dyDescent="0.3">
      <c r="A1486">
        <v>1533</v>
      </c>
      <c r="B1486" t="s">
        <v>109</v>
      </c>
      <c r="C1486">
        <v>2013</v>
      </c>
      <c r="D1486">
        <f t="shared" ca="1" si="92"/>
        <v>10</v>
      </c>
      <c r="E1486" s="5">
        <v>310000</v>
      </c>
      <c r="F1486">
        <v>70000</v>
      </c>
      <c r="G1486" t="s">
        <v>124</v>
      </c>
      <c r="H1486" t="str">
        <f t="shared" si="93"/>
        <v>South</v>
      </c>
      <c r="I1486" t="s">
        <v>148</v>
      </c>
      <c r="J1486" t="str">
        <f t="shared" si="94"/>
        <v>North Carolina</v>
      </c>
      <c r="K1486" t="s">
        <v>784</v>
      </c>
      <c r="L1486" t="str">
        <f t="shared" si="95"/>
        <v>Sanford</v>
      </c>
      <c r="M1486" t="s">
        <v>22</v>
      </c>
      <c r="N1486" t="str">
        <f>IF(M1486="", "", IFERROR(VLOOKUP(M1486, Data!$A$1:$B$5, 2, 0), "Unkown fuel"))</f>
        <v>very harmful</v>
      </c>
      <c r="O1486" t="s">
        <v>23</v>
      </c>
      <c r="P1486" t="s">
        <v>24</v>
      </c>
      <c r="Q1486" t="s">
        <v>25</v>
      </c>
      <c r="R1486" t="s">
        <v>653</v>
      </c>
      <c r="S1486">
        <v>1396</v>
      </c>
      <c r="T1486" t="s">
        <v>471</v>
      </c>
      <c r="U1486" t="s">
        <v>472</v>
      </c>
      <c r="V1486">
        <v>5</v>
      </c>
      <c r="W1486" t="s">
        <v>29</v>
      </c>
    </row>
    <row r="1487" spans="1:23" x14ac:dyDescent="0.3">
      <c r="A1487">
        <v>1534</v>
      </c>
      <c r="B1487" t="s">
        <v>75</v>
      </c>
      <c r="C1487">
        <v>2017</v>
      </c>
      <c r="D1487">
        <f t="shared" ca="1" si="92"/>
        <v>6</v>
      </c>
      <c r="E1487" s="5">
        <v>650000</v>
      </c>
      <c r="F1487">
        <v>120000</v>
      </c>
      <c r="G1487" t="s">
        <v>56</v>
      </c>
      <c r="H1487" t="str">
        <f t="shared" si="93"/>
        <v>West</v>
      </c>
      <c r="I1487" t="s">
        <v>957</v>
      </c>
      <c r="J1487" t="str">
        <f t="shared" si="94"/>
        <v>Utah</v>
      </c>
      <c r="K1487" t="s">
        <v>958</v>
      </c>
      <c r="L1487" t="str">
        <f t="shared" si="95"/>
        <v>Tooele</v>
      </c>
      <c r="M1487" t="s">
        <v>22</v>
      </c>
      <c r="N1487" t="str">
        <f>IF(M1487="", "", IFERROR(VLOOKUP(M1487, Data!$A$1:$B$5, 2, 0), "Unkown fuel"))</f>
        <v>very harmful</v>
      </c>
      <c r="O1487" t="s">
        <v>23</v>
      </c>
      <c r="P1487" t="s">
        <v>24</v>
      </c>
      <c r="Q1487" t="s">
        <v>25</v>
      </c>
      <c r="R1487" t="s">
        <v>704</v>
      </c>
      <c r="S1487">
        <v>1461</v>
      </c>
      <c r="T1487" t="s">
        <v>298</v>
      </c>
      <c r="U1487" t="s">
        <v>95</v>
      </c>
      <c r="V1487">
        <v>5</v>
      </c>
      <c r="W1487" t="s">
        <v>29</v>
      </c>
    </row>
    <row r="1488" spans="1:23" x14ac:dyDescent="0.3">
      <c r="A1488">
        <v>1535</v>
      </c>
      <c r="B1488" t="s">
        <v>37</v>
      </c>
      <c r="C1488">
        <v>2015</v>
      </c>
      <c r="D1488">
        <f t="shared" ca="1" si="92"/>
        <v>8</v>
      </c>
      <c r="E1488" s="5">
        <v>600000</v>
      </c>
      <c r="F1488">
        <v>80000</v>
      </c>
      <c r="G1488" t="s">
        <v>19</v>
      </c>
      <c r="H1488" t="str">
        <f t="shared" si="93"/>
        <v>East</v>
      </c>
      <c r="I1488" t="s">
        <v>767</v>
      </c>
      <c r="J1488" t="str">
        <f t="shared" si="94"/>
        <v>Maryland</v>
      </c>
      <c r="K1488" t="s">
        <v>959</v>
      </c>
      <c r="L1488" t="str">
        <f t="shared" si="95"/>
        <v>Crofton</v>
      </c>
      <c r="M1488" t="s">
        <v>41</v>
      </c>
      <c r="N1488" t="str">
        <f>IF(M1488="", "", IFERROR(VLOOKUP(M1488, Data!$A$1:$B$5, 2, 0), "Unkown fuel"))</f>
        <v>harmful</v>
      </c>
      <c r="O1488" t="s">
        <v>23</v>
      </c>
      <c r="P1488" t="s">
        <v>154</v>
      </c>
      <c r="Q1488" t="s">
        <v>25</v>
      </c>
      <c r="R1488" t="s">
        <v>273</v>
      </c>
      <c r="S1488">
        <v>1199</v>
      </c>
      <c r="T1488" t="s">
        <v>434</v>
      </c>
      <c r="U1488" t="s">
        <v>452</v>
      </c>
      <c r="V1488">
        <v>5</v>
      </c>
      <c r="W1488" t="s">
        <v>29</v>
      </c>
    </row>
    <row r="1489" spans="1:23" x14ac:dyDescent="0.3">
      <c r="A1489">
        <v>1536</v>
      </c>
      <c r="B1489" t="s">
        <v>109</v>
      </c>
      <c r="C1489">
        <v>2009</v>
      </c>
      <c r="D1489">
        <f t="shared" ca="1" si="92"/>
        <v>14</v>
      </c>
      <c r="E1489" s="5">
        <v>150000</v>
      </c>
      <c r="F1489">
        <v>150000</v>
      </c>
      <c r="G1489" t="s">
        <v>19</v>
      </c>
      <c r="H1489" t="str">
        <f t="shared" si="93"/>
        <v>East</v>
      </c>
      <c r="I1489" t="s">
        <v>767</v>
      </c>
      <c r="J1489" t="str">
        <f t="shared" si="94"/>
        <v>Maryland</v>
      </c>
      <c r="K1489" t="s">
        <v>960</v>
      </c>
      <c r="L1489" t="str">
        <f t="shared" si="95"/>
        <v>Edgewood</v>
      </c>
      <c r="M1489" t="s">
        <v>22</v>
      </c>
      <c r="N1489" t="str">
        <f>IF(M1489="", "", IFERROR(VLOOKUP(M1489, Data!$A$1:$B$5, 2, 0), "Unkown fuel"))</f>
        <v>very harmful</v>
      </c>
      <c r="O1489" t="s">
        <v>23</v>
      </c>
      <c r="P1489" t="s">
        <v>24</v>
      </c>
      <c r="Q1489" t="s">
        <v>304</v>
      </c>
      <c r="R1489" t="s">
        <v>485</v>
      </c>
      <c r="S1489">
        <v>2179</v>
      </c>
      <c r="T1489" t="s">
        <v>293</v>
      </c>
      <c r="U1489" t="s">
        <v>152</v>
      </c>
      <c r="V1489">
        <v>7</v>
      </c>
      <c r="W1489" t="s">
        <v>29</v>
      </c>
    </row>
    <row r="1490" spans="1:23" x14ac:dyDescent="0.3">
      <c r="A1490">
        <v>1537</v>
      </c>
      <c r="B1490" t="s">
        <v>88</v>
      </c>
      <c r="C1490">
        <v>2009</v>
      </c>
      <c r="D1490">
        <f t="shared" ca="1" si="92"/>
        <v>14</v>
      </c>
      <c r="E1490" s="5">
        <v>135000</v>
      </c>
      <c r="F1490">
        <v>120000</v>
      </c>
      <c r="G1490" t="s">
        <v>19</v>
      </c>
      <c r="H1490" t="str">
        <f t="shared" si="93"/>
        <v>East</v>
      </c>
      <c r="I1490" t="s">
        <v>767</v>
      </c>
      <c r="J1490" t="str">
        <f t="shared" si="94"/>
        <v>Maryland</v>
      </c>
      <c r="K1490" t="s">
        <v>960</v>
      </c>
      <c r="L1490" t="str">
        <f t="shared" si="95"/>
        <v>Edgewood</v>
      </c>
      <c r="M1490" t="s">
        <v>41</v>
      </c>
      <c r="N1490" t="str">
        <f>IF(M1490="", "", IFERROR(VLOOKUP(M1490, Data!$A$1:$B$5, 2, 0), "Unkown fuel"))</f>
        <v>harmful</v>
      </c>
      <c r="O1490" t="s">
        <v>23</v>
      </c>
      <c r="P1490" t="s">
        <v>24</v>
      </c>
      <c r="Q1490" t="s">
        <v>25</v>
      </c>
      <c r="R1490" t="s">
        <v>961</v>
      </c>
      <c r="S1490">
        <v>1390</v>
      </c>
      <c r="T1490" t="s">
        <v>393</v>
      </c>
      <c r="U1490" t="s">
        <v>962</v>
      </c>
      <c r="V1490">
        <v>5</v>
      </c>
      <c r="W1490" t="s">
        <v>29</v>
      </c>
    </row>
    <row r="1491" spans="1:23" x14ac:dyDescent="0.3">
      <c r="A1491">
        <v>1538</v>
      </c>
      <c r="B1491" t="s">
        <v>18</v>
      </c>
      <c r="C1491">
        <v>2014</v>
      </c>
      <c r="D1491">
        <f t="shared" ca="1" si="92"/>
        <v>9</v>
      </c>
      <c r="E1491" s="5">
        <v>650000</v>
      </c>
      <c r="F1491">
        <v>50000</v>
      </c>
      <c r="G1491" t="s">
        <v>19</v>
      </c>
      <c r="H1491" t="str">
        <f t="shared" si="93"/>
        <v>East</v>
      </c>
      <c r="I1491" t="s">
        <v>767</v>
      </c>
      <c r="J1491" t="str">
        <f t="shared" si="94"/>
        <v>Maryland</v>
      </c>
      <c r="K1491" t="s">
        <v>963</v>
      </c>
      <c r="L1491" t="str">
        <f t="shared" si="95"/>
        <v>Cumberland</v>
      </c>
      <c r="M1491" t="s">
        <v>22</v>
      </c>
      <c r="N1491" t="str">
        <f>IF(M1491="", "", IFERROR(VLOOKUP(M1491, Data!$A$1:$B$5, 2, 0), "Unkown fuel"))</f>
        <v>very harmful</v>
      </c>
      <c r="O1491" t="s">
        <v>23</v>
      </c>
      <c r="P1491" t="s">
        <v>24</v>
      </c>
      <c r="Q1491" t="s">
        <v>25</v>
      </c>
      <c r="R1491" t="s">
        <v>26</v>
      </c>
      <c r="S1491">
        <v>1248</v>
      </c>
      <c r="T1491" t="s">
        <v>27</v>
      </c>
      <c r="U1491" t="s">
        <v>28</v>
      </c>
      <c r="V1491">
        <v>5</v>
      </c>
      <c r="W1491" t="s">
        <v>29</v>
      </c>
    </row>
    <row r="1492" spans="1:23" x14ac:dyDescent="0.3">
      <c r="A1492">
        <v>1539</v>
      </c>
      <c r="B1492" t="s">
        <v>37</v>
      </c>
      <c r="C1492">
        <v>2012</v>
      </c>
      <c r="D1492">
        <f t="shared" ca="1" si="92"/>
        <v>11</v>
      </c>
      <c r="E1492" s="5">
        <v>550000</v>
      </c>
      <c r="F1492">
        <v>83000</v>
      </c>
      <c r="G1492" t="s">
        <v>19</v>
      </c>
      <c r="H1492" t="str">
        <f t="shared" si="93"/>
        <v>East</v>
      </c>
      <c r="I1492" t="s">
        <v>767</v>
      </c>
      <c r="J1492" t="str">
        <f t="shared" si="94"/>
        <v>Maryland</v>
      </c>
      <c r="K1492" t="s">
        <v>963</v>
      </c>
      <c r="L1492" t="str">
        <f t="shared" si="95"/>
        <v>Cumberland</v>
      </c>
      <c r="M1492" t="s">
        <v>41</v>
      </c>
      <c r="N1492" t="str">
        <f>IF(M1492="", "", IFERROR(VLOOKUP(M1492, Data!$A$1:$B$5, 2, 0), "Unkown fuel"))</f>
        <v>harmful</v>
      </c>
      <c r="O1492" t="s">
        <v>23</v>
      </c>
      <c r="P1492" t="s">
        <v>24</v>
      </c>
      <c r="Q1492" t="s">
        <v>25</v>
      </c>
      <c r="R1492" t="s">
        <v>127</v>
      </c>
      <c r="S1492">
        <v>1497</v>
      </c>
      <c r="T1492" t="s">
        <v>162</v>
      </c>
      <c r="U1492" t="s">
        <v>163</v>
      </c>
      <c r="V1492">
        <v>5</v>
      </c>
      <c r="W1492" t="s">
        <v>29</v>
      </c>
    </row>
    <row r="1493" spans="1:23" x14ac:dyDescent="0.3">
      <c r="A1493">
        <v>1540</v>
      </c>
      <c r="B1493" t="s">
        <v>18</v>
      </c>
      <c r="C1493">
        <v>2017</v>
      </c>
      <c r="D1493">
        <f t="shared" ca="1" si="92"/>
        <v>6</v>
      </c>
      <c r="E1493" s="5">
        <v>650000</v>
      </c>
      <c r="F1493">
        <v>20000</v>
      </c>
      <c r="G1493" t="s">
        <v>19</v>
      </c>
      <c r="H1493" t="str">
        <f t="shared" si="93"/>
        <v>East</v>
      </c>
      <c r="I1493" t="s">
        <v>767</v>
      </c>
      <c r="J1493" t="str">
        <f t="shared" si="94"/>
        <v>Maryland</v>
      </c>
      <c r="K1493" t="s">
        <v>963</v>
      </c>
      <c r="L1493" t="str">
        <f t="shared" si="95"/>
        <v>Cumberland</v>
      </c>
      <c r="M1493" t="s">
        <v>22</v>
      </c>
      <c r="N1493" t="str">
        <f>IF(M1493="", "", IFERROR(VLOOKUP(M1493, Data!$A$1:$B$5, 2, 0), "Unkown fuel"))</f>
        <v>very harmful</v>
      </c>
      <c r="O1493" t="s">
        <v>23</v>
      </c>
      <c r="P1493" t="s">
        <v>24</v>
      </c>
      <c r="Q1493" t="s">
        <v>25</v>
      </c>
      <c r="R1493" t="s">
        <v>424</v>
      </c>
      <c r="S1493">
        <v>1248</v>
      </c>
      <c r="T1493" t="s">
        <v>425</v>
      </c>
      <c r="U1493" t="s">
        <v>28</v>
      </c>
      <c r="V1493">
        <v>5</v>
      </c>
      <c r="W1493" t="s">
        <v>29</v>
      </c>
    </row>
    <row r="1494" spans="1:23" x14ac:dyDescent="0.3">
      <c r="A1494">
        <v>1541</v>
      </c>
      <c r="B1494" t="s">
        <v>65</v>
      </c>
      <c r="C1494">
        <v>2018</v>
      </c>
      <c r="D1494">
        <f t="shared" ca="1" si="92"/>
        <v>5</v>
      </c>
      <c r="E1494" s="5">
        <v>2900000</v>
      </c>
      <c r="F1494">
        <v>49000</v>
      </c>
      <c r="G1494" t="s">
        <v>19</v>
      </c>
      <c r="H1494" t="str">
        <f t="shared" si="93"/>
        <v>East</v>
      </c>
      <c r="I1494" t="s">
        <v>767</v>
      </c>
      <c r="J1494" t="str">
        <f t="shared" si="94"/>
        <v>Maryland</v>
      </c>
      <c r="K1494" t="s">
        <v>959</v>
      </c>
      <c r="L1494" t="str">
        <f t="shared" si="95"/>
        <v>Crofton</v>
      </c>
      <c r="M1494" t="s">
        <v>22</v>
      </c>
      <c r="N1494" t="str">
        <f>IF(M1494="", "", IFERROR(VLOOKUP(M1494, Data!$A$1:$B$5, 2, 0), "Unkown fuel"))</f>
        <v>very harmful</v>
      </c>
      <c r="O1494" t="s">
        <v>23</v>
      </c>
      <c r="P1494" t="s">
        <v>154</v>
      </c>
      <c r="Q1494" t="s">
        <v>25</v>
      </c>
      <c r="R1494" t="s">
        <v>580</v>
      </c>
      <c r="S1494">
        <v>2755</v>
      </c>
      <c r="T1494" t="s">
        <v>511</v>
      </c>
      <c r="U1494" t="s">
        <v>756</v>
      </c>
      <c r="V1494">
        <v>7</v>
      </c>
      <c r="W1494" t="s">
        <v>29</v>
      </c>
    </row>
    <row r="1495" spans="1:23" x14ac:dyDescent="0.3">
      <c r="A1495">
        <v>1542</v>
      </c>
      <c r="B1495" t="s">
        <v>37</v>
      </c>
      <c r="C1495">
        <v>2017</v>
      </c>
      <c r="D1495">
        <f t="shared" ca="1" si="92"/>
        <v>6</v>
      </c>
      <c r="E1495" s="5">
        <v>450000</v>
      </c>
      <c r="F1495">
        <v>6750</v>
      </c>
      <c r="G1495" t="s">
        <v>19</v>
      </c>
      <c r="H1495" t="str">
        <f t="shared" si="93"/>
        <v>East</v>
      </c>
      <c r="I1495" t="s">
        <v>767</v>
      </c>
      <c r="J1495" t="str">
        <f t="shared" si="94"/>
        <v>Maryland</v>
      </c>
      <c r="K1495" t="s">
        <v>963</v>
      </c>
      <c r="L1495" t="str">
        <f t="shared" si="95"/>
        <v>Cumberland</v>
      </c>
      <c r="M1495" t="s">
        <v>41</v>
      </c>
      <c r="N1495" t="str">
        <f>IF(M1495="", "", IFERROR(VLOOKUP(M1495, Data!$A$1:$B$5, 2, 0), "Unkown fuel"))</f>
        <v>harmful</v>
      </c>
      <c r="O1495" t="s">
        <v>23</v>
      </c>
      <c r="P1495" t="s">
        <v>24</v>
      </c>
      <c r="Q1495" t="s">
        <v>25</v>
      </c>
      <c r="R1495" t="s">
        <v>164</v>
      </c>
      <c r="S1495">
        <v>1198</v>
      </c>
      <c r="T1495" t="s">
        <v>219</v>
      </c>
      <c r="U1495" t="s">
        <v>312</v>
      </c>
      <c r="V1495">
        <v>5</v>
      </c>
      <c r="W1495" t="s">
        <v>29</v>
      </c>
    </row>
    <row r="1496" spans="1:23" x14ac:dyDescent="0.3">
      <c r="A1496">
        <v>1543</v>
      </c>
      <c r="B1496" t="s">
        <v>18</v>
      </c>
      <c r="C1496">
        <v>2015</v>
      </c>
      <c r="D1496">
        <f t="shared" ca="1" si="92"/>
        <v>8</v>
      </c>
      <c r="E1496" s="5">
        <v>650000</v>
      </c>
      <c r="F1496">
        <v>26000</v>
      </c>
      <c r="G1496" t="s">
        <v>19</v>
      </c>
      <c r="H1496" t="str">
        <f t="shared" si="93"/>
        <v>East</v>
      </c>
      <c r="I1496" t="s">
        <v>767</v>
      </c>
      <c r="J1496" t="str">
        <f t="shared" si="94"/>
        <v>Maryland</v>
      </c>
      <c r="K1496" t="s">
        <v>801</v>
      </c>
      <c r="L1496" t="str">
        <f t="shared" si="95"/>
        <v>Columbia</v>
      </c>
      <c r="M1496" t="s">
        <v>41</v>
      </c>
      <c r="N1496" t="str">
        <f>IF(M1496="", "", IFERROR(VLOOKUP(M1496, Data!$A$1:$B$5, 2, 0), "Unkown fuel"))</f>
        <v>harmful</v>
      </c>
      <c r="O1496" t="s">
        <v>23</v>
      </c>
      <c r="P1496" t="s">
        <v>24</v>
      </c>
      <c r="Q1496" t="s">
        <v>25</v>
      </c>
      <c r="R1496" t="s">
        <v>964</v>
      </c>
      <c r="S1496">
        <v>1373</v>
      </c>
      <c r="T1496" t="s">
        <v>384</v>
      </c>
      <c r="U1496" t="s">
        <v>233</v>
      </c>
      <c r="V1496">
        <v>5</v>
      </c>
      <c r="W1496" t="s">
        <v>29</v>
      </c>
    </row>
    <row r="1497" spans="1:23" x14ac:dyDescent="0.3">
      <c r="A1497">
        <v>1544</v>
      </c>
      <c r="B1497" t="s">
        <v>46</v>
      </c>
      <c r="C1497">
        <v>2017</v>
      </c>
      <c r="D1497">
        <f t="shared" ca="1" si="92"/>
        <v>6</v>
      </c>
      <c r="E1497" s="5">
        <v>430000</v>
      </c>
      <c r="F1497">
        <v>52000</v>
      </c>
      <c r="G1497" t="s">
        <v>19</v>
      </c>
      <c r="H1497" t="str">
        <f t="shared" si="93"/>
        <v>East</v>
      </c>
      <c r="I1497" t="s">
        <v>767</v>
      </c>
      <c r="J1497" t="str">
        <f t="shared" si="94"/>
        <v>Maryland</v>
      </c>
      <c r="K1497" t="s">
        <v>959</v>
      </c>
      <c r="L1497" t="str">
        <f t="shared" si="95"/>
        <v>Crofton</v>
      </c>
      <c r="M1497" t="s">
        <v>41</v>
      </c>
      <c r="N1497" t="str">
        <f>IF(M1497="", "", IFERROR(VLOOKUP(M1497, Data!$A$1:$B$5, 2, 0), "Unkown fuel"))</f>
        <v>harmful</v>
      </c>
      <c r="O1497" t="s">
        <v>23</v>
      </c>
      <c r="P1497" t="s">
        <v>24</v>
      </c>
      <c r="Q1497" t="s">
        <v>25</v>
      </c>
      <c r="R1497" t="s">
        <v>142</v>
      </c>
      <c r="S1497">
        <v>1197</v>
      </c>
      <c r="T1497" t="s">
        <v>54</v>
      </c>
      <c r="U1497" t="s">
        <v>549</v>
      </c>
      <c r="V1497">
        <v>5</v>
      </c>
      <c r="W1497" t="s">
        <v>29</v>
      </c>
    </row>
    <row r="1498" spans="1:23" x14ac:dyDescent="0.3">
      <c r="A1498">
        <v>1545</v>
      </c>
      <c r="B1498" t="s">
        <v>46</v>
      </c>
      <c r="C1498">
        <v>2017</v>
      </c>
      <c r="D1498">
        <f t="shared" ca="1" si="92"/>
        <v>6</v>
      </c>
      <c r="E1498" s="5">
        <v>1143000</v>
      </c>
      <c r="F1498">
        <v>51000</v>
      </c>
      <c r="G1498" t="s">
        <v>19</v>
      </c>
      <c r="H1498" t="str">
        <f t="shared" si="93"/>
        <v>East</v>
      </c>
      <c r="I1498" t="s">
        <v>767</v>
      </c>
      <c r="J1498" t="str">
        <f t="shared" si="94"/>
        <v>Maryland</v>
      </c>
      <c r="K1498" t="s">
        <v>963</v>
      </c>
      <c r="L1498" t="str">
        <f t="shared" si="95"/>
        <v>Cumberland</v>
      </c>
      <c r="M1498" t="s">
        <v>22</v>
      </c>
      <c r="N1498" t="str">
        <f>IF(M1498="", "", IFERROR(VLOOKUP(M1498, Data!$A$1:$B$5, 2, 0), "Unkown fuel"))</f>
        <v>very harmful</v>
      </c>
      <c r="O1498" t="s">
        <v>23</v>
      </c>
      <c r="P1498" t="s">
        <v>154</v>
      </c>
      <c r="Q1498" t="s">
        <v>25</v>
      </c>
      <c r="R1498" t="s">
        <v>313</v>
      </c>
      <c r="S1498">
        <v>1582</v>
      </c>
      <c r="T1498" t="s">
        <v>301</v>
      </c>
      <c r="U1498" t="s">
        <v>302</v>
      </c>
      <c r="V1498">
        <v>5</v>
      </c>
      <c r="W1498" t="s">
        <v>29</v>
      </c>
    </row>
    <row r="1499" spans="1:23" x14ac:dyDescent="0.3">
      <c r="A1499">
        <v>1546</v>
      </c>
      <c r="B1499" t="s">
        <v>18</v>
      </c>
      <c r="C1499">
        <v>2019</v>
      </c>
      <c r="D1499">
        <f t="shared" ca="1" si="92"/>
        <v>4</v>
      </c>
      <c r="E1499" s="5">
        <v>700000</v>
      </c>
      <c r="F1499">
        <v>20000</v>
      </c>
      <c r="G1499" t="s">
        <v>19</v>
      </c>
      <c r="H1499" t="str">
        <f t="shared" si="93"/>
        <v>East</v>
      </c>
      <c r="I1499" t="s">
        <v>767</v>
      </c>
      <c r="J1499" t="str">
        <f t="shared" si="94"/>
        <v>Maryland</v>
      </c>
      <c r="K1499" t="s">
        <v>959</v>
      </c>
      <c r="L1499" t="str">
        <f t="shared" si="95"/>
        <v>Crofton</v>
      </c>
      <c r="M1499" t="s">
        <v>41</v>
      </c>
      <c r="N1499" t="str">
        <f>IF(M1499="", "", IFERROR(VLOOKUP(M1499, Data!$A$1:$B$5, 2, 0), "Unkown fuel"))</f>
        <v>harmful</v>
      </c>
      <c r="O1499" t="s">
        <v>23</v>
      </c>
      <c r="P1499" t="s">
        <v>154</v>
      </c>
      <c r="Q1499" t="s">
        <v>25</v>
      </c>
      <c r="R1499" t="s">
        <v>222</v>
      </c>
      <c r="S1499">
        <v>1197</v>
      </c>
      <c r="T1499" t="s">
        <v>265</v>
      </c>
      <c r="U1499" t="s">
        <v>266</v>
      </c>
      <c r="V1499">
        <v>5</v>
      </c>
      <c r="W1499" t="s">
        <v>29</v>
      </c>
    </row>
    <row r="1500" spans="1:23" x14ac:dyDescent="0.3">
      <c r="A1500">
        <v>1547</v>
      </c>
      <c r="B1500" t="s">
        <v>18</v>
      </c>
      <c r="C1500">
        <v>2011</v>
      </c>
      <c r="D1500">
        <f t="shared" ca="1" si="92"/>
        <v>12</v>
      </c>
      <c r="E1500" s="5">
        <v>229999</v>
      </c>
      <c r="F1500">
        <v>18500</v>
      </c>
      <c r="G1500" t="s">
        <v>19</v>
      </c>
      <c r="H1500" t="str">
        <f t="shared" si="93"/>
        <v>East</v>
      </c>
      <c r="I1500" t="s">
        <v>767</v>
      </c>
      <c r="J1500" t="str">
        <f t="shared" si="94"/>
        <v>Maryland</v>
      </c>
      <c r="K1500" t="s">
        <v>963</v>
      </c>
      <c r="L1500" t="str">
        <f t="shared" si="95"/>
        <v>Cumberland</v>
      </c>
      <c r="M1500" t="s">
        <v>41</v>
      </c>
      <c r="N1500" t="str">
        <f>IF(M1500="", "", IFERROR(VLOOKUP(M1500, Data!$A$1:$B$5, 2, 0), "Unkown fuel"))</f>
        <v>harmful</v>
      </c>
      <c r="O1500" t="s">
        <v>23</v>
      </c>
      <c r="P1500" t="s">
        <v>24</v>
      </c>
      <c r="Q1500" t="s">
        <v>25</v>
      </c>
      <c r="R1500" t="s">
        <v>164</v>
      </c>
      <c r="S1500">
        <v>1197</v>
      </c>
      <c r="T1500" t="s">
        <v>395</v>
      </c>
      <c r="U1500" t="s">
        <v>261</v>
      </c>
      <c r="V1500">
        <v>5</v>
      </c>
      <c r="W1500" t="s">
        <v>29</v>
      </c>
    </row>
    <row r="1501" spans="1:23" x14ac:dyDescent="0.3">
      <c r="A1501">
        <v>1548</v>
      </c>
      <c r="B1501" t="s">
        <v>88</v>
      </c>
      <c r="C1501">
        <v>2017</v>
      </c>
      <c r="D1501">
        <f t="shared" ca="1" si="92"/>
        <v>6</v>
      </c>
      <c r="E1501" s="5">
        <v>509999</v>
      </c>
      <c r="F1501">
        <v>142000</v>
      </c>
      <c r="G1501" t="s">
        <v>124</v>
      </c>
      <c r="H1501" t="str">
        <f t="shared" si="93"/>
        <v>South</v>
      </c>
      <c r="I1501" t="s">
        <v>965</v>
      </c>
      <c r="J1501" t="str">
        <f t="shared" si="94"/>
        <v>Virginia</v>
      </c>
      <c r="K1501" t="s">
        <v>966</v>
      </c>
      <c r="L1501" t="str">
        <f t="shared" si="95"/>
        <v>Rose Hill</v>
      </c>
      <c r="M1501" t="s">
        <v>22</v>
      </c>
      <c r="N1501" t="str">
        <f>IF(M1501="", "", IFERROR(VLOOKUP(M1501, Data!$A$1:$B$5, 2, 0), "Unkown fuel"))</f>
        <v>very harmful</v>
      </c>
      <c r="O1501" t="s">
        <v>23</v>
      </c>
      <c r="P1501" t="s">
        <v>24</v>
      </c>
      <c r="Q1501" t="s">
        <v>25</v>
      </c>
      <c r="R1501" t="s">
        <v>623</v>
      </c>
      <c r="S1501">
        <v>1493</v>
      </c>
      <c r="T1501" t="s">
        <v>171</v>
      </c>
      <c r="U1501" t="s">
        <v>445</v>
      </c>
      <c r="V1501">
        <v>7</v>
      </c>
      <c r="W1501" t="s">
        <v>29</v>
      </c>
    </row>
    <row r="1502" spans="1:23" x14ac:dyDescent="0.3">
      <c r="A1502">
        <v>1549</v>
      </c>
      <c r="B1502" t="s">
        <v>69</v>
      </c>
      <c r="C1502">
        <v>2016</v>
      </c>
      <c r="D1502">
        <f t="shared" ca="1" si="92"/>
        <v>7</v>
      </c>
      <c r="E1502" s="5">
        <v>670000</v>
      </c>
      <c r="F1502">
        <v>50478</v>
      </c>
      <c r="G1502" t="s">
        <v>124</v>
      </c>
      <c r="H1502" t="str">
        <f t="shared" si="93"/>
        <v>South</v>
      </c>
      <c r="I1502" t="s">
        <v>965</v>
      </c>
      <c r="J1502" t="str">
        <f t="shared" si="94"/>
        <v>Virginia</v>
      </c>
      <c r="K1502" t="s">
        <v>966</v>
      </c>
      <c r="L1502" t="str">
        <f t="shared" si="95"/>
        <v>Rose Hill</v>
      </c>
      <c r="M1502" t="s">
        <v>41</v>
      </c>
      <c r="N1502" t="str">
        <f>IF(M1502="", "", IFERROR(VLOOKUP(M1502, Data!$A$1:$B$5, 2, 0), "Unkown fuel"))</f>
        <v>harmful</v>
      </c>
      <c r="O1502" t="s">
        <v>23</v>
      </c>
      <c r="P1502" t="s">
        <v>24</v>
      </c>
      <c r="Q1502" t="s">
        <v>25</v>
      </c>
      <c r="R1502" t="s">
        <v>967</v>
      </c>
      <c r="S1502">
        <v>1499</v>
      </c>
      <c r="T1502" t="s">
        <v>968</v>
      </c>
      <c r="U1502" t="s">
        <v>619</v>
      </c>
      <c r="V1502">
        <v>5</v>
      </c>
      <c r="W1502" t="s">
        <v>29</v>
      </c>
    </row>
    <row r="1503" spans="1:23" x14ac:dyDescent="0.3">
      <c r="A1503">
        <v>1550</v>
      </c>
      <c r="B1503" t="s">
        <v>109</v>
      </c>
      <c r="C1503">
        <v>2019</v>
      </c>
      <c r="D1503">
        <f t="shared" ca="1" si="92"/>
        <v>4</v>
      </c>
      <c r="E1503" s="5">
        <v>525000</v>
      </c>
      <c r="F1503">
        <v>9200</v>
      </c>
      <c r="G1503" t="s">
        <v>124</v>
      </c>
      <c r="H1503" t="str">
        <f t="shared" si="93"/>
        <v>South</v>
      </c>
      <c r="I1503" t="s">
        <v>965</v>
      </c>
      <c r="J1503" t="str">
        <f t="shared" si="94"/>
        <v>Virginia</v>
      </c>
      <c r="K1503" t="s">
        <v>966</v>
      </c>
      <c r="L1503" t="str">
        <f t="shared" si="95"/>
        <v>Rose Hill</v>
      </c>
      <c r="M1503" t="s">
        <v>41</v>
      </c>
      <c r="N1503" t="str">
        <f>IF(M1503="", "", IFERROR(VLOOKUP(M1503, Data!$A$1:$B$5, 2, 0), "Unkown fuel"))</f>
        <v>harmful</v>
      </c>
      <c r="O1503" t="s">
        <v>23</v>
      </c>
      <c r="P1503" t="s">
        <v>154</v>
      </c>
      <c r="Q1503" t="s">
        <v>25</v>
      </c>
      <c r="R1503" t="s">
        <v>503</v>
      </c>
      <c r="S1503">
        <v>1199</v>
      </c>
      <c r="T1503" t="s">
        <v>941</v>
      </c>
      <c r="U1503" t="s">
        <v>112</v>
      </c>
      <c r="V1503">
        <v>5</v>
      </c>
      <c r="W1503" t="s">
        <v>29</v>
      </c>
    </row>
    <row r="1504" spans="1:23" x14ac:dyDescent="0.3">
      <c r="A1504">
        <v>1551</v>
      </c>
      <c r="B1504" t="s">
        <v>75</v>
      </c>
      <c r="C1504">
        <v>2016</v>
      </c>
      <c r="D1504">
        <f t="shared" ca="1" si="92"/>
        <v>7</v>
      </c>
      <c r="E1504" s="5">
        <v>515000</v>
      </c>
      <c r="F1504">
        <v>40000</v>
      </c>
      <c r="G1504" t="s">
        <v>124</v>
      </c>
      <c r="H1504" t="str">
        <f t="shared" si="93"/>
        <v>South</v>
      </c>
      <c r="I1504" t="s">
        <v>965</v>
      </c>
      <c r="J1504" t="str">
        <f t="shared" si="94"/>
        <v>Virginia</v>
      </c>
      <c r="K1504" t="s">
        <v>966</v>
      </c>
      <c r="L1504" t="str">
        <f t="shared" si="95"/>
        <v>Rose Hill</v>
      </c>
      <c r="M1504" t="s">
        <v>22</v>
      </c>
      <c r="N1504" t="str">
        <f>IF(M1504="", "", IFERROR(VLOOKUP(M1504, Data!$A$1:$B$5, 2, 0), "Unkown fuel"))</f>
        <v>very harmful</v>
      </c>
      <c r="O1504" t="s">
        <v>23</v>
      </c>
      <c r="P1504" t="s">
        <v>24</v>
      </c>
      <c r="Q1504" t="s">
        <v>25</v>
      </c>
      <c r="R1504" t="s">
        <v>704</v>
      </c>
      <c r="S1504">
        <v>1461</v>
      </c>
      <c r="T1504" t="s">
        <v>298</v>
      </c>
      <c r="U1504" t="s">
        <v>95</v>
      </c>
      <c r="V1504">
        <v>5</v>
      </c>
      <c r="W1504" t="s">
        <v>29</v>
      </c>
    </row>
    <row r="1505" spans="1:23" x14ac:dyDescent="0.3">
      <c r="A1505">
        <v>1552</v>
      </c>
      <c r="B1505" t="s">
        <v>18</v>
      </c>
      <c r="C1505">
        <v>2020</v>
      </c>
      <c r="D1505">
        <f t="shared" ca="1" si="92"/>
        <v>3</v>
      </c>
      <c r="E1505" s="5">
        <v>630000</v>
      </c>
      <c r="F1505">
        <v>5000</v>
      </c>
      <c r="G1505" t="s">
        <v>19</v>
      </c>
      <c r="H1505" t="str">
        <f t="shared" si="93"/>
        <v>East</v>
      </c>
      <c r="I1505" t="s">
        <v>786</v>
      </c>
      <c r="J1505" t="str">
        <f t="shared" si="94"/>
        <v>New Jersey</v>
      </c>
      <c r="K1505" t="s">
        <v>969</v>
      </c>
      <c r="L1505" t="str">
        <f t="shared" si="95"/>
        <v>Ewing</v>
      </c>
      <c r="M1505" t="s">
        <v>41</v>
      </c>
      <c r="N1505" t="str">
        <f>IF(M1505="", "", IFERROR(VLOOKUP(M1505, Data!$A$1:$B$5, 2, 0), "Unkown fuel"))</f>
        <v>harmful</v>
      </c>
      <c r="O1505" t="s">
        <v>23</v>
      </c>
      <c r="P1505" t="s">
        <v>24</v>
      </c>
      <c r="Q1505" t="s">
        <v>25</v>
      </c>
      <c r="R1505" t="s">
        <v>495</v>
      </c>
      <c r="S1505">
        <v>1197</v>
      </c>
      <c r="T1505" t="s">
        <v>265</v>
      </c>
      <c r="U1505" t="s">
        <v>266</v>
      </c>
      <c r="V1505">
        <v>5</v>
      </c>
      <c r="W1505" t="s">
        <v>29</v>
      </c>
    </row>
    <row r="1506" spans="1:23" x14ac:dyDescent="0.3">
      <c r="A1506">
        <v>1553</v>
      </c>
      <c r="B1506" t="s">
        <v>145</v>
      </c>
      <c r="C1506">
        <v>2019</v>
      </c>
      <c r="D1506">
        <f t="shared" ca="1" si="92"/>
        <v>4</v>
      </c>
      <c r="E1506" s="5">
        <v>270000</v>
      </c>
      <c r="F1506">
        <v>2300</v>
      </c>
      <c r="G1506" t="s">
        <v>19</v>
      </c>
      <c r="H1506" t="str">
        <f t="shared" si="93"/>
        <v>East</v>
      </c>
      <c r="I1506" t="s">
        <v>789</v>
      </c>
      <c r="J1506" t="str">
        <f t="shared" si="94"/>
        <v>Connecticut</v>
      </c>
      <c r="K1506" t="s">
        <v>970</v>
      </c>
      <c r="L1506" t="str">
        <f t="shared" si="95"/>
        <v>Hartford</v>
      </c>
      <c r="M1506" t="s">
        <v>41</v>
      </c>
      <c r="N1506" t="str">
        <f>IF(M1506="", "", IFERROR(VLOOKUP(M1506, Data!$A$1:$B$5, 2, 0), "Unkown fuel"))</f>
        <v>harmful</v>
      </c>
      <c r="O1506" t="s">
        <v>23</v>
      </c>
      <c r="P1506" t="s">
        <v>24</v>
      </c>
      <c r="Q1506" t="s">
        <v>25</v>
      </c>
      <c r="R1506" t="s">
        <v>591</v>
      </c>
      <c r="S1506">
        <v>799</v>
      </c>
      <c r="T1506" t="s">
        <v>592</v>
      </c>
      <c r="U1506" t="s">
        <v>429</v>
      </c>
      <c r="V1506">
        <v>5</v>
      </c>
      <c r="W1506" t="s">
        <v>29</v>
      </c>
    </row>
    <row r="1507" spans="1:23" x14ac:dyDescent="0.3">
      <c r="A1507">
        <v>1554</v>
      </c>
      <c r="B1507" t="s">
        <v>18</v>
      </c>
      <c r="C1507">
        <v>2016</v>
      </c>
      <c r="D1507">
        <f t="shared" ca="1" si="92"/>
        <v>7</v>
      </c>
      <c r="E1507" s="5">
        <v>300000</v>
      </c>
      <c r="F1507">
        <v>40000</v>
      </c>
      <c r="G1507" t="s">
        <v>19</v>
      </c>
      <c r="H1507" t="str">
        <f t="shared" si="93"/>
        <v>East</v>
      </c>
      <c r="I1507" t="s">
        <v>780</v>
      </c>
      <c r="J1507" t="str">
        <f t="shared" si="94"/>
        <v>Maine</v>
      </c>
      <c r="K1507" t="s">
        <v>971</v>
      </c>
      <c r="L1507" t="str">
        <f t="shared" si="95"/>
        <v>Portland</v>
      </c>
      <c r="M1507" t="s">
        <v>41</v>
      </c>
      <c r="N1507" t="str">
        <f>IF(M1507="", "", IFERROR(VLOOKUP(M1507, Data!$A$1:$B$5, 2, 0), "Unkown fuel"))</f>
        <v>harmful</v>
      </c>
      <c r="O1507" t="s">
        <v>23</v>
      </c>
      <c r="P1507" t="s">
        <v>24</v>
      </c>
      <c r="Q1507" t="s">
        <v>25</v>
      </c>
      <c r="R1507" t="s">
        <v>430</v>
      </c>
      <c r="S1507">
        <v>796</v>
      </c>
      <c r="T1507" t="s">
        <v>118</v>
      </c>
      <c r="U1507" t="s">
        <v>119</v>
      </c>
      <c r="V1507">
        <v>5</v>
      </c>
      <c r="W1507" t="s">
        <v>29</v>
      </c>
    </row>
    <row r="1508" spans="1:23" x14ac:dyDescent="0.3">
      <c r="A1508">
        <v>1555</v>
      </c>
      <c r="B1508" t="s">
        <v>88</v>
      </c>
      <c r="C1508">
        <v>2012</v>
      </c>
      <c r="D1508">
        <f t="shared" ca="1" si="92"/>
        <v>11</v>
      </c>
      <c r="E1508" s="5">
        <v>250000</v>
      </c>
      <c r="F1508">
        <v>119000</v>
      </c>
      <c r="G1508" t="s">
        <v>56</v>
      </c>
      <c r="H1508" t="str">
        <f t="shared" si="93"/>
        <v>West</v>
      </c>
      <c r="I1508" t="s">
        <v>57</v>
      </c>
      <c r="J1508" t="str">
        <f t="shared" si="94"/>
        <v>California</v>
      </c>
      <c r="K1508" t="s">
        <v>972</v>
      </c>
      <c r="L1508" t="str">
        <f t="shared" si="95"/>
        <v>Redwood City</v>
      </c>
      <c r="M1508" t="s">
        <v>22</v>
      </c>
      <c r="N1508" t="str">
        <f>IF(M1508="", "", IFERROR(VLOOKUP(M1508, Data!$A$1:$B$5, 2, 0), "Unkown fuel"))</f>
        <v>very harmful</v>
      </c>
      <c r="O1508" t="s">
        <v>23</v>
      </c>
      <c r="P1508" t="s">
        <v>24</v>
      </c>
      <c r="Q1508" t="s">
        <v>25</v>
      </c>
      <c r="R1508" t="s">
        <v>130</v>
      </c>
      <c r="S1508">
        <v>2489</v>
      </c>
      <c r="T1508" t="s">
        <v>638</v>
      </c>
      <c r="U1508" t="s">
        <v>639</v>
      </c>
      <c r="V1508">
        <v>8</v>
      </c>
      <c r="W1508" t="s">
        <v>29</v>
      </c>
    </row>
    <row r="1509" spans="1:23" x14ac:dyDescent="0.3">
      <c r="A1509">
        <v>1556</v>
      </c>
      <c r="B1509" t="s">
        <v>18</v>
      </c>
      <c r="C1509">
        <v>2005</v>
      </c>
      <c r="D1509">
        <f t="shared" ca="1" si="92"/>
        <v>18</v>
      </c>
      <c r="E1509" s="5">
        <v>90000</v>
      </c>
      <c r="F1509">
        <v>100000</v>
      </c>
      <c r="G1509" t="s">
        <v>19</v>
      </c>
      <c r="H1509" t="str">
        <f t="shared" si="93"/>
        <v>East</v>
      </c>
      <c r="I1509" t="s">
        <v>857</v>
      </c>
      <c r="J1509" t="str">
        <f t="shared" si="94"/>
        <v>New Hampshire</v>
      </c>
      <c r="K1509" t="s">
        <v>973</v>
      </c>
      <c r="L1509" t="str">
        <f t="shared" si="95"/>
        <v>Hampton</v>
      </c>
      <c r="M1509" t="s">
        <v>41</v>
      </c>
      <c r="N1509" t="str">
        <f>IF(M1509="", "", IFERROR(VLOOKUP(M1509, Data!$A$1:$B$5, 2, 0), "Unkown fuel"))</f>
        <v>harmful</v>
      </c>
      <c r="O1509" t="s">
        <v>23</v>
      </c>
      <c r="P1509" t="s">
        <v>24</v>
      </c>
      <c r="Q1509" t="s">
        <v>304</v>
      </c>
      <c r="R1509" t="s">
        <v>96</v>
      </c>
      <c r="S1509">
        <v>796</v>
      </c>
      <c r="T1509" t="s">
        <v>97</v>
      </c>
      <c r="U1509" t="s">
        <v>98</v>
      </c>
      <c r="V1509">
        <v>5</v>
      </c>
      <c r="W1509" t="s">
        <v>29</v>
      </c>
    </row>
    <row r="1510" spans="1:23" x14ac:dyDescent="0.3">
      <c r="A1510">
        <v>1557</v>
      </c>
      <c r="B1510" t="s">
        <v>18</v>
      </c>
      <c r="C1510">
        <v>2017</v>
      </c>
      <c r="D1510">
        <f t="shared" ca="1" si="92"/>
        <v>6</v>
      </c>
      <c r="E1510" s="5">
        <v>750000</v>
      </c>
      <c r="F1510">
        <v>100000</v>
      </c>
      <c r="G1510" t="s">
        <v>19</v>
      </c>
      <c r="H1510" t="str">
        <f t="shared" si="93"/>
        <v>East</v>
      </c>
      <c r="I1510" t="s">
        <v>83</v>
      </c>
      <c r="J1510" t="str">
        <f t="shared" si="94"/>
        <v>Massachusetts</v>
      </c>
      <c r="K1510" t="s">
        <v>84</v>
      </c>
      <c r="L1510" t="str">
        <f t="shared" si="95"/>
        <v>Boston</v>
      </c>
      <c r="M1510" t="s">
        <v>22</v>
      </c>
      <c r="N1510" t="str">
        <f>IF(M1510="", "", IFERROR(VLOOKUP(M1510, Data!$A$1:$B$5, 2, 0), "Unkown fuel"))</f>
        <v>very harmful</v>
      </c>
      <c r="O1510" t="s">
        <v>23</v>
      </c>
      <c r="P1510" t="s">
        <v>24</v>
      </c>
      <c r="Q1510" t="s">
        <v>25</v>
      </c>
      <c r="R1510" t="s">
        <v>93</v>
      </c>
      <c r="S1510">
        <v>1248</v>
      </c>
      <c r="T1510" t="s">
        <v>94</v>
      </c>
      <c r="U1510" t="s">
        <v>95</v>
      </c>
      <c r="V1510">
        <v>7</v>
      </c>
      <c r="W1510" t="s">
        <v>29</v>
      </c>
    </row>
    <row r="1511" spans="1:23" x14ac:dyDescent="0.3">
      <c r="A1511">
        <v>1558</v>
      </c>
      <c r="B1511" t="s">
        <v>18</v>
      </c>
      <c r="C1511">
        <v>2009</v>
      </c>
      <c r="D1511">
        <f t="shared" ca="1" si="92"/>
        <v>14</v>
      </c>
      <c r="E1511" s="5">
        <v>135000</v>
      </c>
      <c r="F1511">
        <v>50000</v>
      </c>
      <c r="G1511" t="s">
        <v>124</v>
      </c>
      <c r="H1511" t="str">
        <f t="shared" si="93"/>
        <v>South</v>
      </c>
      <c r="I1511" t="s">
        <v>965</v>
      </c>
      <c r="J1511" t="str">
        <f t="shared" si="94"/>
        <v>Virginia</v>
      </c>
      <c r="K1511" t="s">
        <v>966</v>
      </c>
      <c r="L1511" t="str">
        <f t="shared" si="95"/>
        <v>Rose Hill</v>
      </c>
      <c r="M1511" t="s">
        <v>41</v>
      </c>
      <c r="N1511" t="str">
        <f>IF(M1511="", "", IFERROR(VLOOKUP(M1511, Data!$A$1:$B$5, 2, 0), "Unkown fuel"))</f>
        <v>harmful</v>
      </c>
      <c r="O1511" t="s">
        <v>23</v>
      </c>
      <c r="P1511" t="s">
        <v>24</v>
      </c>
      <c r="Q1511" t="s">
        <v>33</v>
      </c>
      <c r="R1511" t="s">
        <v>85</v>
      </c>
      <c r="S1511">
        <v>1061</v>
      </c>
      <c r="T1511" t="s">
        <v>86</v>
      </c>
      <c r="U1511" t="s">
        <v>87</v>
      </c>
      <c r="V1511">
        <v>5</v>
      </c>
      <c r="W1511" t="s">
        <v>29</v>
      </c>
    </row>
    <row r="1512" spans="1:23" x14ac:dyDescent="0.3">
      <c r="A1512">
        <v>1559</v>
      </c>
      <c r="B1512" t="s">
        <v>18</v>
      </c>
      <c r="C1512">
        <v>2013</v>
      </c>
      <c r="D1512">
        <f t="shared" ca="1" si="92"/>
        <v>10</v>
      </c>
      <c r="E1512" s="5">
        <v>275000</v>
      </c>
      <c r="F1512">
        <v>80000</v>
      </c>
      <c r="G1512" t="s">
        <v>38</v>
      </c>
      <c r="H1512" t="str">
        <f t="shared" si="93"/>
        <v>Central</v>
      </c>
      <c r="I1512" t="s">
        <v>70</v>
      </c>
      <c r="J1512" t="str">
        <f t="shared" si="94"/>
        <v>Texas</v>
      </c>
      <c r="K1512" t="s">
        <v>974</v>
      </c>
      <c r="L1512" t="str">
        <f t="shared" si="95"/>
        <v>College Station</v>
      </c>
      <c r="M1512" t="s">
        <v>41</v>
      </c>
      <c r="N1512" t="str">
        <f>IF(M1512="", "", IFERROR(VLOOKUP(M1512, Data!$A$1:$B$5, 2, 0), "Unkown fuel"))</f>
        <v>harmful</v>
      </c>
      <c r="O1512" t="s">
        <v>23</v>
      </c>
      <c r="P1512" t="s">
        <v>24</v>
      </c>
      <c r="Q1512" t="s">
        <v>33</v>
      </c>
      <c r="R1512" t="s">
        <v>282</v>
      </c>
      <c r="S1512">
        <v>1196</v>
      </c>
      <c r="T1512" t="s">
        <v>268</v>
      </c>
      <c r="U1512" t="s">
        <v>269</v>
      </c>
      <c r="V1512">
        <v>5</v>
      </c>
      <c r="W1512" t="s">
        <v>29</v>
      </c>
    </row>
    <row r="1513" spans="1:23" x14ac:dyDescent="0.3">
      <c r="A1513">
        <v>1560</v>
      </c>
      <c r="B1513" t="s">
        <v>109</v>
      </c>
      <c r="C1513">
        <v>2018</v>
      </c>
      <c r="D1513">
        <f t="shared" ca="1" si="92"/>
        <v>5</v>
      </c>
      <c r="E1513" s="5">
        <v>740000</v>
      </c>
      <c r="F1513">
        <v>15000</v>
      </c>
      <c r="G1513" t="s">
        <v>38</v>
      </c>
      <c r="H1513" t="str">
        <f t="shared" si="93"/>
        <v>Central</v>
      </c>
      <c r="I1513" t="s">
        <v>70</v>
      </c>
      <c r="J1513" t="str">
        <f t="shared" si="94"/>
        <v>Texas</v>
      </c>
      <c r="K1513" t="s">
        <v>974</v>
      </c>
      <c r="L1513" t="str">
        <f t="shared" si="95"/>
        <v>College Station</v>
      </c>
      <c r="M1513" t="s">
        <v>41</v>
      </c>
      <c r="N1513" t="str">
        <f>IF(M1513="", "", IFERROR(VLOOKUP(M1513, Data!$A$1:$B$5, 2, 0), "Unkown fuel"))</f>
        <v>harmful</v>
      </c>
      <c r="O1513" t="s">
        <v>23</v>
      </c>
      <c r="P1513" t="s">
        <v>24</v>
      </c>
      <c r="Q1513" t="s">
        <v>25</v>
      </c>
      <c r="R1513" t="s">
        <v>142</v>
      </c>
      <c r="S1513">
        <v>1198</v>
      </c>
      <c r="T1513" t="s">
        <v>364</v>
      </c>
      <c r="U1513" t="s">
        <v>365</v>
      </c>
      <c r="V1513">
        <v>5</v>
      </c>
      <c r="W1513" t="s">
        <v>29</v>
      </c>
    </row>
    <row r="1514" spans="1:23" x14ac:dyDescent="0.3">
      <c r="A1514">
        <v>1561</v>
      </c>
      <c r="B1514" t="s">
        <v>37</v>
      </c>
      <c r="C1514">
        <v>2019</v>
      </c>
      <c r="D1514">
        <f t="shared" ca="1" si="92"/>
        <v>4</v>
      </c>
      <c r="E1514" s="5">
        <v>690000</v>
      </c>
      <c r="F1514">
        <v>1303</v>
      </c>
      <c r="G1514" t="s">
        <v>38</v>
      </c>
      <c r="H1514" t="str">
        <f t="shared" si="93"/>
        <v>Central</v>
      </c>
      <c r="I1514" t="s">
        <v>70</v>
      </c>
      <c r="J1514" t="str">
        <f t="shared" si="94"/>
        <v>Texas</v>
      </c>
      <c r="K1514" t="s">
        <v>974</v>
      </c>
      <c r="L1514" t="str">
        <f t="shared" si="95"/>
        <v>College Station</v>
      </c>
      <c r="M1514" t="s">
        <v>41</v>
      </c>
      <c r="N1514" t="str">
        <f>IF(M1514="", "", IFERROR(VLOOKUP(M1514, Data!$A$1:$B$5, 2, 0), "Unkown fuel"))</f>
        <v>harmful</v>
      </c>
      <c r="O1514" t="s">
        <v>158</v>
      </c>
      <c r="P1514" t="s">
        <v>24</v>
      </c>
      <c r="Q1514" t="s">
        <v>25</v>
      </c>
      <c r="R1514" t="s">
        <v>159</v>
      </c>
      <c r="S1514">
        <v>1198</v>
      </c>
      <c r="T1514" t="s">
        <v>311</v>
      </c>
      <c r="U1514" t="s">
        <v>312</v>
      </c>
      <c r="V1514">
        <v>5</v>
      </c>
      <c r="W1514" t="s">
        <v>29</v>
      </c>
    </row>
    <row r="1515" spans="1:23" x14ac:dyDescent="0.3">
      <c r="A1515">
        <v>1562</v>
      </c>
      <c r="B1515" t="s">
        <v>192</v>
      </c>
      <c r="C1515">
        <v>2018</v>
      </c>
      <c r="D1515">
        <f t="shared" ca="1" si="92"/>
        <v>5</v>
      </c>
      <c r="E1515" s="5">
        <v>3975000</v>
      </c>
      <c r="F1515">
        <v>31800</v>
      </c>
      <c r="G1515" t="s">
        <v>56</v>
      </c>
      <c r="H1515" t="str">
        <f t="shared" si="93"/>
        <v>West</v>
      </c>
      <c r="I1515" t="s">
        <v>777</v>
      </c>
      <c r="J1515" t="str">
        <f t="shared" si="94"/>
        <v>Arizona</v>
      </c>
      <c r="K1515" t="s">
        <v>975</v>
      </c>
      <c r="L1515" t="str">
        <f t="shared" si="95"/>
        <v>Chandler</v>
      </c>
      <c r="M1515" t="s">
        <v>22</v>
      </c>
      <c r="N1515" t="str">
        <f>IF(M1515="", "", IFERROR(VLOOKUP(M1515, Data!$A$1:$B$5, 2, 0), "Unkown fuel"))</f>
        <v>very harmful</v>
      </c>
      <c r="O1515" t="s">
        <v>158</v>
      </c>
      <c r="P1515" t="s">
        <v>154</v>
      </c>
      <c r="Q1515" t="s">
        <v>25</v>
      </c>
      <c r="R1515" t="s">
        <v>313</v>
      </c>
      <c r="S1515">
        <v>1968</v>
      </c>
      <c r="T1515" t="s">
        <v>314</v>
      </c>
      <c r="U1515" t="s">
        <v>315</v>
      </c>
      <c r="V1515">
        <v>5</v>
      </c>
      <c r="W1515" t="s">
        <v>29</v>
      </c>
    </row>
    <row r="1516" spans="1:23" x14ac:dyDescent="0.3">
      <c r="A1516">
        <v>1563</v>
      </c>
      <c r="B1516" t="s">
        <v>316</v>
      </c>
      <c r="C1516">
        <v>2019</v>
      </c>
      <c r="D1516">
        <f t="shared" ca="1" si="92"/>
        <v>4</v>
      </c>
      <c r="E1516" s="5">
        <v>5150000</v>
      </c>
      <c r="F1516">
        <v>20000</v>
      </c>
      <c r="G1516" t="s">
        <v>56</v>
      </c>
      <c r="H1516" t="str">
        <f t="shared" si="93"/>
        <v>West</v>
      </c>
      <c r="I1516" t="s">
        <v>869</v>
      </c>
      <c r="J1516" t="str">
        <f t="shared" si="94"/>
        <v>Idaho</v>
      </c>
      <c r="K1516" t="s">
        <v>807</v>
      </c>
      <c r="L1516" t="str">
        <f t="shared" si="95"/>
        <v>Lewiston</v>
      </c>
      <c r="M1516" t="s">
        <v>41</v>
      </c>
      <c r="N1516" t="str">
        <f>IF(M1516="", "", IFERROR(VLOOKUP(M1516, Data!$A$1:$B$5, 2, 0), "Unkown fuel"))</f>
        <v>harmful</v>
      </c>
      <c r="O1516" t="s">
        <v>158</v>
      </c>
      <c r="P1516" t="s">
        <v>154</v>
      </c>
      <c r="Q1516" t="s">
        <v>25</v>
      </c>
      <c r="R1516" t="s">
        <v>317</v>
      </c>
      <c r="S1516">
        <v>2487</v>
      </c>
      <c r="T1516" t="s">
        <v>318</v>
      </c>
      <c r="U1516" t="s">
        <v>319</v>
      </c>
      <c r="V1516">
        <v>5</v>
      </c>
      <c r="W1516" t="s">
        <v>29</v>
      </c>
    </row>
    <row r="1517" spans="1:23" x14ac:dyDescent="0.3">
      <c r="A1517">
        <v>1564</v>
      </c>
      <c r="B1517" t="s">
        <v>320</v>
      </c>
      <c r="C1517">
        <v>2017</v>
      </c>
      <c r="D1517">
        <f t="shared" ca="1" si="92"/>
        <v>6</v>
      </c>
      <c r="E1517" s="5">
        <v>3200000</v>
      </c>
      <c r="F1517">
        <v>45000</v>
      </c>
      <c r="G1517" t="s">
        <v>56</v>
      </c>
      <c r="H1517" t="str">
        <f t="shared" si="93"/>
        <v>West</v>
      </c>
      <c r="I1517" t="s">
        <v>869</v>
      </c>
      <c r="J1517" t="str">
        <f t="shared" si="94"/>
        <v>Idaho</v>
      </c>
      <c r="K1517" t="s">
        <v>807</v>
      </c>
      <c r="L1517" t="str">
        <f t="shared" si="95"/>
        <v>Lewiston</v>
      </c>
      <c r="M1517" t="s">
        <v>22</v>
      </c>
      <c r="N1517" t="str">
        <f>IF(M1517="", "", IFERROR(VLOOKUP(M1517, Data!$A$1:$B$5, 2, 0), "Unkown fuel"))</f>
        <v>very harmful</v>
      </c>
      <c r="O1517" t="s">
        <v>158</v>
      </c>
      <c r="P1517" t="s">
        <v>154</v>
      </c>
      <c r="Q1517" t="s">
        <v>25</v>
      </c>
      <c r="R1517" t="s">
        <v>321</v>
      </c>
      <c r="S1517">
        <v>1999</v>
      </c>
      <c r="T1517" t="s">
        <v>322</v>
      </c>
      <c r="U1517" t="s">
        <v>323</v>
      </c>
      <c r="V1517">
        <v>5</v>
      </c>
      <c r="W1517" t="s">
        <v>29</v>
      </c>
    </row>
    <row r="1518" spans="1:23" x14ac:dyDescent="0.3">
      <c r="A1518">
        <v>1565</v>
      </c>
      <c r="B1518" t="s">
        <v>153</v>
      </c>
      <c r="C1518">
        <v>2017</v>
      </c>
      <c r="D1518">
        <f t="shared" ca="1" si="92"/>
        <v>6</v>
      </c>
      <c r="E1518" s="5">
        <v>4100000</v>
      </c>
      <c r="F1518">
        <v>17000</v>
      </c>
      <c r="G1518" t="s">
        <v>56</v>
      </c>
      <c r="H1518" t="str">
        <f t="shared" si="93"/>
        <v>West</v>
      </c>
      <c r="I1518" t="s">
        <v>869</v>
      </c>
      <c r="J1518" t="str">
        <f t="shared" si="94"/>
        <v>Idaho</v>
      </c>
      <c r="K1518" t="s">
        <v>807</v>
      </c>
      <c r="L1518" t="str">
        <f t="shared" si="95"/>
        <v>Lewiston</v>
      </c>
      <c r="M1518" t="s">
        <v>41</v>
      </c>
      <c r="N1518" t="str">
        <f>IF(M1518="", "", IFERROR(VLOOKUP(M1518, Data!$A$1:$B$5, 2, 0), "Unkown fuel"))</f>
        <v>harmful</v>
      </c>
      <c r="O1518" t="s">
        <v>23</v>
      </c>
      <c r="P1518" t="s">
        <v>154</v>
      </c>
      <c r="Q1518" t="s">
        <v>25</v>
      </c>
      <c r="R1518" t="s">
        <v>324</v>
      </c>
      <c r="S1518">
        <v>3604</v>
      </c>
      <c r="T1518" t="s">
        <v>325</v>
      </c>
      <c r="U1518" t="s">
        <v>326</v>
      </c>
      <c r="V1518">
        <v>5</v>
      </c>
      <c r="W1518" t="s">
        <v>29</v>
      </c>
    </row>
    <row r="1519" spans="1:23" x14ac:dyDescent="0.3">
      <c r="A1519">
        <v>1566</v>
      </c>
      <c r="B1519" t="s">
        <v>65</v>
      </c>
      <c r="C1519">
        <v>2018</v>
      </c>
      <c r="D1519">
        <f t="shared" ca="1" si="92"/>
        <v>5</v>
      </c>
      <c r="E1519" s="5">
        <v>1000000</v>
      </c>
      <c r="F1519">
        <v>4295</v>
      </c>
      <c r="G1519" t="s">
        <v>56</v>
      </c>
      <c r="H1519" t="str">
        <f t="shared" si="93"/>
        <v>West</v>
      </c>
      <c r="I1519" t="s">
        <v>869</v>
      </c>
      <c r="J1519" t="str">
        <f t="shared" si="94"/>
        <v>Idaho</v>
      </c>
      <c r="K1519" t="s">
        <v>807</v>
      </c>
      <c r="L1519" t="str">
        <f t="shared" si="95"/>
        <v>Lewiston</v>
      </c>
      <c r="M1519" t="s">
        <v>41</v>
      </c>
      <c r="N1519" t="str">
        <f>IF(M1519="", "", IFERROR(VLOOKUP(M1519, Data!$A$1:$B$5, 2, 0), "Unkown fuel"))</f>
        <v>harmful</v>
      </c>
      <c r="O1519" t="s">
        <v>526</v>
      </c>
      <c r="P1519" t="s">
        <v>24</v>
      </c>
      <c r="Q1519" t="s">
        <v>25</v>
      </c>
      <c r="R1519" t="s">
        <v>491</v>
      </c>
      <c r="S1519">
        <v>1496</v>
      </c>
      <c r="T1519" t="s">
        <v>635</v>
      </c>
      <c r="U1519" t="s">
        <v>636</v>
      </c>
      <c r="V1519">
        <v>5</v>
      </c>
      <c r="W1519" t="s">
        <v>29</v>
      </c>
    </row>
    <row r="1520" spans="1:23" x14ac:dyDescent="0.3">
      <c r="A1520">
        <v>1567</v>
      </c>
      <c r="B1520" t="s">
        <v>65</v>
      </c>
      <c r="C1520">
        <v>2018</v>
      </c>
      <c r="D1520">
        <f t="shared" ca="1" si="92"/>
        <v>5</v>
      </c>
      <c r="E1520" s="5">
        <v>1000000</v>
      </c>
      <c r="F1520">
        <v>5229</v>
      </c>
      <c r="G1520" t="s">
        <v>56</v>
      </c>
      <c r="H1520" t="str">
        <f t="shared" si="93"/>
        <v>West</v>
      </c>
      <c r="I1520" t="s">
        <v>869</v>
      </c>
      <c r="J1520" t="str">
        <f t="shared" si="94"/>
        <v>Idaho</v>
      </c>
      <c r="K1520" t="s">
        <v>807</v>
      </c>
      <c r="L1520" t="str">
        <f t="shared" si="95"/>
        <v>Lewiston</v>
      </c>
      <c r="M1520" t="s">
        <v>41</v>
      </c>
      <c r="N1520" t="str">
        <f>IF(M1520="", "", IFERROR(VLOOKUP(M1520, Data!$A$1:$B$5, 2, 0), "Unkown fuel"))</f>
        <v>harmful</v>
      </c>
      <c r="O1520" t="s">
        <v>526</v>
      </c>
      <c r="P1520" t="s">
        <v>24</v>
      </c>
      <c r="Q1520" t="s">
        <v>25</v>
      </c>
      <c r="R1520" t="s">
        <v>491</v>
      </c>
      <c r="S1520">
        <v>1496</v>
      </c>
      <c r="T1520" t="s">
        <v>635</v>
      </c>
      <c r="U1520" t="s">
        <v>636</v>
      </c>
      <c r="V1520">
        <v>5</v>
      </c>
      <c r="W1520" t="s">
        <v>29</v>
      </c>
    </row>
    <row r="1521" spans="1:23" x14ac:dyDescent="0.3">
      <c r="A1521">
        <v>1568</v>
      </c>
      <c r="B1521" t="s">
        <v>46</v>
      </c>
      <c r="C1521">
        <v>2019</v>
      </c>
      <c r="D1521">
        <f t="shared" ca="1" si="92"/>
        <v>4</v>
      </c>
      <c r="E1521" s="5">
        <v>550000</v>
      </c>
      <c r="F1521">
        <v>4701</v>
      </c>
      <c r="G1521" t="s">
        <v>56</v>
      </c>
      <c r="H1521" t="str">
        <f t="shared" si="93"/>
        <v>West</v>
      </c>
      <c r="I1521" t="s">
        <v>869</v>
      </c>
      <c r="J1521" t="str">
        <f t="shared" si="94"/>
        <v>Idaho</v>
      </c>
      <c r="K1521" t="s">
        <v>807</v>
      </c>
      <c r="L1521" t="str">
        <f t="shared" si="95"/>
        <v>Lewiston</v>
      </c>
      <c r="M1521" t="s">
        <v>41</v>
      </c>
      <c r="N1521" t="str">
        <f>IF(M1521="", "", IFERROR(VLOOKUP(M1521, Data!$A$1:$B$5, 2, 0), "Unkown fuel"))</f>
        <v>harmful</v>
      </c>
      <c r="O1521" t="s">
        <v>526</v>
      </c>
      <c r="P1521" t="s">
        <v>24</v>
      </c>
      <c r="Q1521" t="s">
        <v>25</v>
      </c>
      <c r="R1521" t="s">
        <v>976</v>
      </c>
      <c r="S1521">
        <v>1197</v>
      </c>
      <c r="T1521" t="s">
        <v>54</v>
      </c>
      <c r="U1521" t="s">
        <v>549</v>
      </c>
      <c r="V1521">
        <v>5</v>
      </c>
      <c r="W1521" t="s">
        <v>29</v>
      </c>
    </row>
    <row r="1522" spans="1:23" x14ac:dyDescent="0.3">
      <c r="A1522">
        <v>1569</v>
      </c>
      <c r="B1522" t="s">
        <v>18</v>
      </c>
      <c r="C1522">
        <v>2016</v>
      </c>
      <c r="D1522">
        <f t="shared" ca="1" si="92"/>
        <v>7</v>
      </c>
      <c r="E1522" s="5">
        <v>600000</v>
      </c>
      <c r="F1522">
        <v>6757</v>
      </c>
      <c r="G1522" t="s">
        <v>56</v>
      </c>
      <c r="H1522" t="str">
        <f t="shared" si="93"/>
        <v>West</v>
      </c>
      <c r="I1522" t="s">
        <v>869</v>
      </c>
      <c r="J1522" t="str">
        <f t="shared" si="94"/>
        <v>Idaho</v>
      </c>
      <c r="K1522" t="s">
        <v>807</v>
      </c>
      <c r="L1522" t="str">
        <f t="shared" si="95"/>
        <v>Lewiston</v>
      </c>
      <c r="M1522" t="s">
        <v>41</v>
      </c>
      <c r="N1522" t="str">
        <f>IF(M1522="", "", IFERROR(VLOOKUP(M1522, Data!$A$1:$B$5, 2, 0), "Unkown fuel"))</f>
        <v>harmful</v>
      </c>
      <c r="O1522" t="s">
        <v>526</v>
      </c>
      <c r="P1522" t="s">
        <v>24</v>
      </c>
      <c r="Q1522" t="s">
        <v>25</v>
      </c>
      <c r="R1522" t="s">
        <v>495</v>
      </c>
      <c r="S1522">
        <v>1197</v>
      </c>
      <c r="T1522" t="s">
        <v>265</v>
      </c>
      <c r="U1522" t="s">
        <v>266</v>
      </c>
      <c r="V1522">
        <v>5</v>
      </c>
      <c r="W1522" t="s">
        <v>29</v>
      </c>
    </row>
    <row r="1523" spans="1:23" x14ac:dyDescent="0.3">
      <c r="A1523">
        <v>1570</v>
      </c>
      <c r="B1523" t="s">
        <v>30</v>
      </c>
      <c r="C1523">
        <v>2016</v>
      </c>
      <c r="D1523">
        <f t="shared" ca="1" si="92"/>
        <v>7</v>
      </c>
      <c r="E1523" s="5">
        <v>675000</v>
      </c>
      <c r="F1523">
        <v>28182</v>
      </c>
      <c r="G1523" t="s">
        <v>56</v>
      </c>
      <c r="H1523" t="str">
        <f t="shared" si="93"/>
        <v>West</v>
      </c>
      <c r="I1523" t="s">
        <v>777</v>
      </c>
      <c r="J1523" t="str">
        <f t="shared" si="94"/>
        <v>Arizona</v>
      </c>
      <c r="K1523" t="s">
        <v>975</v>
      </c>
      <c r="L1523" t="str">
        <f t="shared" si="95"/>
        <v>Chandler</v>
      </c>
      <c r="M1523" t="s">
        <v>41</v>
      </c>
      <c r="N1523" t="str">
        <f>IF(M1523="", "", IFERROR(VLOOKUP(M1523, Data!$A$1:$B$5, 2, 0), "Unkown fuel"))</f>
        <v>harmful</v>
      </c>
      <c r="O1523" t="s">
        <v>526</v>
      </c>
      <c r="P1523" t="s">
        <v>154</v>
      </c>
      <c r="Q1523" t="s">
        <v>25</v>
      </c>
      <c r="R1523" t="s">
        <v>276</v>
      </c>
      <c r="S1523">
        <v>1598</v>
      </c>
      <c r="T1523" t="s">
        <v>35</v>
      </c>
      <c r="U1523" t="s">
        <v>257</v>
      </c>
      <c r="V1523">
        <v>5</v>
      </c>
      <c r="W1523" t="s">
        <v>29</v>
      </c>
    </row>
    <row r="1524" spans="1:23" x14ac:dyDescent="0.3">
      <c r="A1524">
        <v>1571</v>
      </c>
      <c r="B1524" t="s">
        <v>296</v>
      </c>
      <c r="C1524">
        <v>2019</v>
      </c>
      <c r="D1524">
        <f t="shared" ca="1" si="92"/>
        <v>4</v>
      </c>
      <c r="E1524" s="5">
        <v>950000</v>
      </c>
      <c r="F1524">
        <v>11533</v>
      </c>
      <c r="G1524" t="s">
        <v>56</v>
      </c>
      <c r="H1524" t="str">
        <f t="shared" si="93"/>
        <v>West</v>
      </c>
      <c r="I1524" t="s">
        <v>957</v>
      </c>
      <c r="J1524" t="str">
        <f t="shared" si="94"/>
        <v>Utah</v>
      </c>
      <c r="K1524" t="s">
        <v>977</v>
      </c>
      <c r="L1524" t="str">
        <f t="shared" si="95"/>
        <v>Provo</v>
      </c>
      <c r="M1524" t="s">
        <v>41</v>
      </c>
      <c r="N1524" t="str">
        <f>IF(M1524="", "", IFERROR(VLOOKUP(M1524, Data!$A$1:$B$5, 2, 0), "Unkown fuel"))</f>
        <v>harmful</v>
      </c>
      <c r="O1524" t="s">
        <v>526</v>
      </c>
      <c r="P1524" t="s">
        <v>24</v>
      </c>
      <c r="Q1524" t="s">
        <v>25</v>
      </c>
      <c r="R1524" t="s">
        <v>978</v>
      </c>
      <c r="S1524">
        <v>1498</v>
      </c>
      <c r="T1524" t="s">
        <v>979</v>
      </c>
      <c r="U1524" t="s">
        <v>980</v>
      </c>
      <c r="V1524">
        <v>5</v>
      </c>
      <c r="W1524" t="s">
        <v>29</v>
      </c>
    </row>
    <row r="1525" spans="1:23" x14ac:dyDescent="0.3">
      <c r="A1525">
        <v>1572</v>
      </c>
      <c r="B1525" t="s">
        <v>37</v>
      </c>
      <c r="C1525">
        <v>2017</v>
      </c>
      <c r="D1525">
        <f t="shared" ca="1" si="92"/>
        <v>6</v>
      </c>
      <c r="E1525" s="5">
        <v>850000</v>
      </c>
      <c r="F1525">
        <v>11688</v>
      </c>
      <c r="G1525" t="s">
        <v>56</v>
      </c>
      <c r="H1525" t="str">
        <f t="shared" si="93"/>
        <v>West</v>
      </c>
      <c r="I1525" t="s">
        <v>957</v>
      </c>
      <c r="J1525" t="str">
        <f t="shared" si="94"/>
        <v>Utah</v>
      </c>
      <c r="K1525" t="s">
        <v>977</v>
      </c>
      <c r="L1525" t="str">
        <f t="shared" si="95"/>
        <v>Provo</v>
      </c>
      <c r="M1525" t="s">
        <v>41</v>
      </c>
      <c r="N1525" t="str">
        <f>IF(M1525="", "", IFERROR(VLOOKUP(M1525, Data!$A$1:$B$5, 2, 0), "Unkown fuel"))</f>
        <v>harmful</v>
      </c>
      <c r="O1525" t="s">
        <v>526</v>
      </c>
      <c r="P1525" t="s">
        <v>24</v>
      </c>
      <c r="Q1525" t="s">
        <v>25</v>
      </c>
      <c r="R1525" t="s">
        <v>159</v>
      </c>
      <c r="S1525">
        <v>1497</v>
      </c>
      <c r="T1525" t="s">
        <v>160</v>
      </c>
      <c r="U1525" t="s">
        <v>161</v>
      </c>
      <c r="V1525">
        <v>5</v>
      </c>
      <c r="W1525" t="s">
        <v>29</v>
      </c>
    </row>
    <row r="1526" spans="1:23" x14ac:dyDescent="0.3">
      <c r="A1526">
        <v>1573</v>
      </c>
      <c r="B1526" t="s">
        <v>65</v>
      </c>
      <c r="C1526">
        <v>2016</v>
      </c>
      <c r="D1526">
        <f t="shared" ca="1" si="92"/>
        <v>7</v>
      </c>
      <c r="E1526" s="5">
        <v>2000000</v>
      </c>
      <c r="F1526">
        <v>68089</v>
      </c>
      <c r="G1526" t="s">
        <v>56</v>
      </c>
      <c r="H1526" t="str">
        <f t="shared" si="93"/>
        <v>West</v>
      </c>
      <c r="I1526" t="s">
        <v>957</v>
      </c>
      <c r="J1526" t="str">
        <f t="shared" si="94"/>
        <v>Utah</v>
      </c>
      <c r="K1526" t="s">
        <v>981</v>
      </c>
      <c r="L1526" t="str">
        <f t="shared" si="95"/>
        <v>Pleasant Grove</v>
      </c>
      <c r="M1526" t="s">
        <v>41</v>
      </c>
      <c r="N1526" t="str">
        <f>IF(M1526="", "", IFERROR(VLOOKUP(M1526, Data!$A$1:$B$5, 2, 0), "Unkown fuel"))</f>
        <v>harmful</v>
      </c>
      <c r="O1526" t="s">
        <v>526</v>
      </c>
      <c r="P1526" t="s">
        <v>154</v>
      </c>
      <c r="Q1526" t="s">
        <v>25</v>
      </c>
      <c r="R1526" t="s">
        <v>376</v>
      </c>
      <c r="S1526">
        <v>2494</v>
      </c>
      <c r="T1526" t="s">
        <v>377</v>
      </c>
      <c r="U1526" t="s">
        <v>378</v>
      </c>
      <c r="V1526">
        <v>5</v>
      </c>
      <c r="W1526" t="s">
        <v>29</v>
      </c>
    </row>
    <row r="1527" spans="1:23" x14ac:dyDescent="0.3">
      <c r="A1527">
        <v>1574</v>
      </c>
      <c r="B1527" t="s">
        <v>65</v>
      </c>
      <c r="C1527">
        <v>2012</v>
      </c>
      <c r="D1527">
        <f t="shared" ca="1" si="92"/>
        <v>11</v>
      </c>
      <c r="E1527" s="5">
        <v>550000</v>
      </c>
      <c r="F1527">
        <v>57728</v>
      </c>
      <c r="G1527" t="s">
        <v>56</v>
      </c>
      <c r="H1527" t="str">
        <f t="shared" si="93"/>
        <v>West</v>
      </c>
      <c r="I1527" t="s">
        <v>957</v>
      </c>
      <c r="J1527" t="str">
        <f t="shared" si="94"/>
        <v>Utah</v>
      </c>
      <c r="K1527" t="s">
        <v>981</v>
      </c>
      <c r="L1527" t="str">
        <f t="shared" si="95"/>
        <v>Pleasant Grove</v>
      </c>
      <c r="M1527" t="s">
        <v>41</v>
      </c>
      <c r="N1527" t="str">
        <f>IF(M1527="", "", IFERROR(VLOOKUP(M1527, Data!$A$1:$B$5, 2, 0), "Unkown fuel"))</f>
        <v>harmful</v>
      </c>
      <c r="O1527" t="s">
        <v>526</v>
      </c>
      <c r="P1527" t="s">
        <v>154</v>
      </c>
      <c r="Q1527" t="s">
        <v>25</v>
      </c>
      <c r="R1527" t="s">
        <v>292</v>
      </c>
      <c r="S1527">
        <v>1794</v>
      </c>
      <c r="T1527" t="s">
        <v>293</v>
      </c>
      <c r="U1527" t="s">
        <v>199</v>
      </c>
      <c r="V1527">
        <v>5</v>
      </c>
      <c r="W1527" t="s">
        <v>29</v>
      </c>
    </row>
    <row r="1528" spans="1:23" x14ac:dyDescent="0.3">
      <c r="A1528">
        <v>1575</v>
      </c>
      <c r="B1528" t="s">
        <v>18</v>
      </c>
      <c r="C1528">
        <v>2018</v>
      </c>
      <c r="D1528">
        <f t="shared" ca="1" si="92"/>
        <v>5</v>
      </c>
      <c r="E1528" s="5">
        <v>925000</v>
      </c>
      <c r="F1528">
        <v>23712</v>
      </c>
      <c r="G1528" t="s">
        <v>56</v>
      </c>
      <c r="H1528" t="str">
        <f t="shared" si="93"/>
        <v>West</v>
      </c>
      <c r="I1528" t="s">
        <v>957</v>
      </c>
      <c r="J1528" t="str">
        <f t="shared" si="94"/>
        <v>Utah</v>
      </c>
      <c r="K1528" t="s">
        <v>981</v>
      </c>
      <c r="L1528" t="str">
        <f t="shared" si="95"/>
        <v>Pleasant Grove</v>
      </c>
      <c r="M1528" t="s">
        <v>22</v>
      </c>
      <c r="N1528" t="str">
        <f>IF(M1528="", "", IFERROR(VLOOKUP(M1528, Data!$A$1:$B$5, 2, 0), "Unkown fuel"))</f>
        <v>very harmful</v>
      </c>
      <c r="O1528" t="s">
        <v>526</v>
      </c>
      <c r="P1528" t="s">
        <v>24</v>
      </c>
      <c r="Q1528" t="s">
        <v>25</v>
      </c>
      <c r="R1528" t="s">
        <v>415</v>
      </c>
      <c r="S1528">
        <v>1248</v>
      </c>
      <c r="T1528" t="s">
        <v>94</v>
      </c>
      <c r="U1528" t="s">
        <v>95</v>
      </c>
      <c r="V1528">
        <v>5</v>
      </c>
      <c r="W1528" t="s">
        <v>29</v>
      </c>
    </row>
    <row r="1529" spans="1:23" x14ac:dyDescent="0.3">
      <c r="A1529">
        <v>1576</v>
      </c>
      <c r="B1529" t="s">
        <v>69</v>
      </c>
      <c r="C1529">
        <v>2015</v>
      </c>
      <c r="D1529">
        <f t="shared" ca="1" si="92"/>
        <v>8</v>
      </c>
      <c r="E1529" s="5">
        <v>625000</v>
      </c>
      <c r="F1529">
        <v>70670</v>
      </c>
      <c r="G1529" t="s">
        <v>56</v>
      </c>
      <c r="H1529" t="str">
        <f t="shared" si="93"/>
        <v>West</v>
      </c>
      <c r="I1529" t="s">
        <v>957</v>
      </c>
      <c r="J1529" t="str">
        <f t="shared" si="94"/>
        <v>Utah</v>
      </c>
      <c r="K1529" t="s">
        <v>977</v>
      </c>
      <c r="L1529" t="str">
        <f t="shared" si="95"/>
        <v>Provo</v>
      </c>
      <c r="M1529" t="s">
        <v>41</v>
      </c>
      <c r="N1529" t="str">
        <f>IF(M1529="", "", IFERROR(VLOOKUP(M1529, Data!$A$1:$B$5, 2, 0), "Unkown fuel"))</f>
        <v>harmful</v>
      </c>
      <c r="O1529" t="s">
        <v>526</v>
      </c>
      <c r="P1529" t="s">
        <v>154</v>
      </c>
      <c r="Q1529" t="s">
        <v>25</v>
      </c>
      <c r="R1529" t="s">
        <v>982</v>
      </c>
      <c r="S1529">
        <v>1499</v>
      </c>
      <c r="T1529" t="s">
        <v>508</v>
      </c>
      <c r="U1529" t="s">
        <v>619</v>
      </c>
      <c r="V1529">
        <v>5</v>
      </c>
      <c r="W1529" t="s">
        <v>29</v>
      </c>
    </row>
    <row r="1530" spans="1:23" x14ac:dyDescent="0.3">
      <c r="A1530">
        <v>1577</v>
      </c>
      <c r="B1530" t="s">
        <v>18</v>
      </c>
      <c r="C1530">
        <v>2014</v>
      </c>
      <c r="D1530">
        <f t="shared" ca="1" si="92"/>
        <v>9</v>
      </c>
      <c r="E1530" s="5">
        <v>200000</v>
      </c>
      <c r="F1530">
        <v>43381</v>
      </c>
      <c r="G1530" t="s">
        <v>56</v>
      </c>
      <c r="H1530" t="str">
        <f t="shared" si="93"/>
        <v>West</v>
      </c>
      <c r="I1530" t="s">
        <v>957</v>
      </c>
      <c r="J1530" t="str">
        <f t="shared" si="94"/>
        <v>Utah</v>
      </c>
      <c r="K1530" t="s">
        <v>977</v>
      </c>
      <c r="L1530" t="str">
        <f t="shared" si="95"/>
        <v>Provo</v>
      </c>
      <c r="M1530" t="s">
        <v>41</v>
      </c>
      <c r="N1530" t="str">
        <f>IF(M1530="", "", IFERROR(VLOOKUP(M1530, Data!$A$1:$B$5, 2, 0), "Unkown fuel"))</f>
        <v>harmful</v>
      </c>
      <c r="O1530" t="s">
        <v>158</v>
      </c>
      <c r="P1530" t="s">
        <v>24</v>
      </c>
      <c r="Q1530" t="s">
        <v>33</v>
      </c>
      <c r="R1530" t="s">
        <v>430</v>
      </c>
      <c r="S1530">
        <v>796</v>
      </c>
      <c r="T1530" t="s">
        <v>118</v>
      </c>
      <c r="U1530" t="s">
        <v>119</v>
      </c>
      <c r="V1530">
        <v>5</v>
      </c>
      <c r="W1530" t="s">
        <v>29</v>
      </c>
    </row>
    <row r="1531" spans="1:23" x14ac:dyDescent="0.3">
      <c r="A1531">
        <v>1578</v>
      </c>
      <c r="B1531" t="s">
        <v>37</v>
      </c>
      <c r="C1531">
        <v>2014</v>
      </c>
      <c r="D1531">
        <f t="shared" ca="1" si="92"/>
        <v>9</v>
      </c>
      <c r="E1531" s="5">
        <v>635000</v>
      </c>
      <c r="F1531">
        <v>79011</v>
      </c>
      <c r="G1531" t="s">
        <v>56</v>
      </c>
      <c r="H1531" t="str">
        <f t="shared" si="93"/>
        <v>West</v>
      </c>
      <c r="I1531" t="s">
        <v>957</v>
      </c>
      <c r="J1531" t="str">
        <f t="shared" si="94"/>
        <v>Utah</v>
      </c>
      <c r="K1531" t="s">
        <v>977</v>
      </c>
      <c r="L1531" t="str">
        <f t="shared" si="95"/>
        <v>Provo</v>
      </c>
      <c r="M1531" t="s">
        <v>41</v>
      </c>
      <c r="N1531" t="str">
        <f>IF(M1531="", "", IFERROR(VLOOKUP(M1531, Data!$A$1:$B$5, 2, 0), "Unkown fuel"))</f>
        <v>harmful</v>
      </c>
      <c r="O1531" t="s">
        <v>526</v>
      </c>
      <c r="P1531" t="s">
        <v>154</v>
      </c>
      <c r="Q1531" t="s">
        <v>25</v>
      </c>
      <c r="R1531" t="s">
        <v>347</v>
      </c>
      <c r="S1531">
        <v>1497</v>
      </c>
      <c r="T1531" t="s">
        <v>160</v>
      </c>
      <c r="U1531" t="s">
        <v>161</v>
      </c>
      <c r="V1531">
        <v>5</v>
      </c>
      <c r="W1531" t="s">
        <v>29</v>
      </c>
    </row>
    <row r="1532" spans="1:23" x14ac:dyDescent="0.3">
      <c r="A1532">
        <v>1579</v>
      </c>
      <c r="B1532" t="s">
        <v>37</v>
      </c>
      <c r="C1532">
        <v>2016</v>
      </c>
      <c r="D1532">
        <f t="shared" ca="1" si="92"/>
        <v>7</v>
      </c>
      <c r="E1532" s="5">
        <v>550000</v>
      </c>
      <c r="F1532">
        <v>56494</v>
      </c>
      <c r="G1532" t="s">
        <v>38</v>
      </c>
      <c r="H1532" t="str">
        <f t="shared" si="93"/>
        <v>Central</v>
      </c>
      <c r="I1532" t="s">
        <v>983</v>
      </c>
      <c r="J1532" t="str">
        <f t="shared" si="94"/>
        <v>Nebraska</v>
      </c>
      <c r="K1532" t="s">
        <v>984</v>
      </c>
      <c r="L1532" t="str">
        <f t="shared" si="95"/>
        <v>Papillion</v>
      </c>
      <c r="M1532" t="s">
        <v>41</v>
      </c>
      <c r="N1532" t="str">
        <f>IF(M1532="", "", IFERROR(VLOOKUP(M1532, Data!$A$1:$B$5, 2, 0), "Unkown fuel"))</f>
        <v>harmful</v>
      </c>
      <c r="O1532" t="s">
        <v>526</v>
      </c>
      <c r="P1532" t="s">
        <v>24</v>
      </c>
      <c r="Q1532" t="s">
        <v>25</v>
      </c>
      <c r="R1532" t="s">
        <v>121</v>
      </c>
      <c r="S1532">
        <v>1199</v>
      </c>
      <c r="T1532" t="s">
        <v>434</v>
      </c>
      <c r="U1532" t="s">
        <v>452</v>
      </c>
      <c r="V1532">
        <v>5</v>
      </c>
      <c r="W1532" t="s">
        <v>29</v>
      </c>
    </row>
    <row r="1533" spans="1:23" x14ac:dyDescent="0.3">
      <c r="A1533">
        <v>1580</v>
      </c>
      <c r="B1533" t="s">
        <v>18</v>
      </c>
      <c r="C1533">
        <v>2014</v>
      </c>
      <c r="D1533">
        <f t="shared" ca="1" si="92"/>
        <v>9</v>
      </c>
      <c r="E1533" s="5">
        <v>425000</v>
      </c>
      <c r="F1533">
        <v>50000</v>
      </c>
      <c r="G1533" t="s">
        <v>38</v>
      </c>
      <c r="H1533" t="str">
        <f t="shared" si="93"/>
        <v>Central</v>
      </c>
      <c r="I1533" t="s">
        <v>983</v>
      </c>
      <c r="J1533" t="str">
        <f t="shared" si="94"/>
        <v>Nebraska</v>
      </c>
      <c r="K1533" t="s">
        <v>984</v>
      </c>
      <c r="L1533" t="str">
        <f t="shared" si="95"/>
        <v>Papillion</v>
      </c>
      <c r="M1533" t="s">
        <v>22</v>
      </c>
      <c r="N1533" t="str">
        <f>IF(M1533="", "", IFERROR(VLOOKUP(M1533, Data!$A$1:$B$5, 2, 0), "Unkown fuel"))</f>
        <v>very harmful</v>
      </c>
      <c r="O1533" t="s">
        <v>23</v>
      </c>
      <c r="P1533" t="s">
        <v>24</v>
      </c>
      <c r="Q1533" t="s">
        <v>33</v>
      </c>
      <c r="R1533" t="s">
        <v>262</v>
      </c>
      <c r="S1533">
        <v>1248</v>
      </c>
      <c r="T1533" t="s">
        <v>100</v>
      </c>
      <c r="U1533" t="s">
        <v>95</v>
      </c>
      <c r="V1533">
        <v>5</v>
      </c>
      <c r="W1533" t="s">
        <v>29</v>
      </c>
    </row>
    <row r="1534" spans="1:23" x14ac:dyDescent="0.3">
      <c r="A1534">
        <v>1581</v>
      </c>
      <c r="B1534" t="s">
        <v>18</v>
      </c>
      <c r="C1534">
        <v>2011</v>
      </c>
      <c r="D1534">
        <f t="shared" ca="1" si="92"/>
        <v>12</v>
      </c>
      <c r="E1534" s="5">
        <v>220000</v>
      </c>
      <c r="F1534">
        <v>40000</v>
      </c>
      <c r="G1534" t="s">
        <v>56</v>
      </c>
      <c r="H1534" t="str">
        <f t="shared" si="93"/>
        <v>West</v>
      </c>
      <c r="I1534" t="s">
        <v>957</v>
      </c>
      <c r="J1534" t="str">
        <f t="shared" si="94"/>
        <v>Utah</v>
      </c>
      <c r="K1534" t="s">
        <v>977</v>
      </c>
      <c r="L1534" t="str">
        <f t="shared" si="95"/>
        <v>Provo</v>
      </c>
      <c r="M1534" t="s">
        <v>41</v>
      </c>
      <c r="N1534" t="str">
        <f>IF(M1534="", "", IFERROR(VLOOKUP(M1534, Data!$A$1:$B$5, 2, 0), "Unkown fuel"))</f>
        <v>harmful</v>
      </c>
      <c r="O1534" t="s">
        <v>23</v>
      </c>
      <c r="P1534" t="s">
        <v>24</v>
      </c>
      <c r="Q1534" t="s">
        <v>25</v>
      </c>
      <c r="R1534" t="s">
        <v>85</v>
      </c>
      <c r="S1534">
        <v>998</v>
      </c>
      <c r="T1534" t="s">
        <v>67</v>
      </c>
      <c r="U1534" t="s">
        <v>141</v>
      </c>
      <c r="V1534">
        <v>5</v>
      </c>
      <c r="W1534" t="s">
        <v>29</v>
      </c>
    </row>
    <row r="1535" spans="1:23" x14ac:dyDescent="0.3">
      <c r="A1535">
        <v>1582</v>
      </c>
      <c r="B1535" t="s">
        <v>46</v>
      </c>
      <c r="C1535">
        <v>2018</v>
      </c>
      <c r="D1535">
        <f t="shared" ca="1" si="92"/>
        <v>5</v>
      </c>
      <c r="E1535" s="5">
        <v>590000</v>
      </c>
      <c r="F1535">
        <v>10000</v>
      </c>
      <c r="G1535" t="s">
        <v>56</v>
      </c>
      <c r="H1535" t="str">
        <f t="shared" si="93"/>
        <v>West</v>
      </c>
      <c r="I1535" t="s">
        <v>957</v>
      </c>
      <c r="J1535" t="str">
        <f t="shared" si="94"/>
        <v>Utah</v>
      </c>
      <c r="K1535" t="s">
        <v>981</v>
      </c>
      <c r="L1535" t="str">
        <f t="shared" si="95"/>
        <v>Pleasant Grove</v>
      </c>
      <c r="M1535" t="s">
        <v>41</v>
      </c>
      <c r="N1535" t="str">
        <f>IF(M1535="", "", IFERROR(VLOOKUP(M1535, Data!$A$1:$B$5, 2, 0), "Unkown fuel"))</f>
        <v>harmful</v>
      </c>
      <c r="O1535" t="s">
        <v>23</v>
      </c>
      <c r="P1535" t="s">
        <v>24</v>
      </c>
      <c r="Q1535" t="s">
        <v>25</v>
      </c>
      <c r="R1535" t="s">
        <v>85</v>
      </c>
      <c r="S1535">
        <v>1197</v>
      </c>
      <c r="T1535" t="s">
        <v>54</v>
      </c>
      <c r="U1535" t="s">
        <v>55</v>
      </c>
      <c r="V1535">
        <v>5</v>
      </c>
      <c r="W1535" t="s">
        <v>29</v>
      </c>
    </row>
    <row r="1536" spans="1:23" x14ac:dyDescent="0.3">
      <c r="A1536">
        <v>1583</v>
      </c>
      <c r="B1536" t="s">
        <v>88</v>
      </c>
      <c r="C1536">
        <v>2017</v>
      </c>
      <c r="D1536">
        <f t="shared" ca="1" si="92"/>
        <v>6</v>
      </c>
      <c r="E1536" s="5">
        <v>775000</v>
      </c>
      <c r="F1536">
        <v>35000</v>
      </c>
      <c r="G1536" t="s">
        <v>56</v>
      </c>
      <c r="H1536" t="str">
        <f t="shared" si="93"/>
        <v>West</v>
      </c>
      <c r="I1536" t="s">
        <v>957</v>
      </c>
      <c r="J1536" t="str">
        <f t="shared" si="94"/>
        <v>Utah</v>
      </c>
      <c r="K1536" t="s">
        <v>977</v>
      </c>
      <c r="L1536" t="str">
        <f t="shared" si="95"/>
        <v>Provo</v>
      </c>
      <c r="M1536" t="s">
        <v>22</v>
      </c>
      <c r="N1536" t="str">
        <f>IF(M1536="", "", IFERROR(VLOOKUP(M1536, Data!$A$1:$B$5, 2, 0), "Unkown fuel"))</f>
        <v>very harmful</v>
      </c>
      <c r="O1536" t="s">
        <v>23</v>
      </c>
      <c r="P1536" t="s">
        <v>24</v>
      </c>
      <c r="Q1536" t="s">
        <v>25</v>
      </c>
      <c r="R1536" t="s">
        <v>478</v>
      </c>
      <c r="S1536">
        <v>2498</v>
      </c>
      <c r="T1536" t="s">
        <v>479</v>
      </c>
      <c r="U1536" t="s">
        <v>480</v>
      </c>
      <c r="V1536">
        <v>6</v>
      </c>
      <c r="W1536" t="s">
        <v>29</v>
      </c>
    </row>
    <row r="1537" spans="1:23" x14ac:dyDescent="0.3">
      <c r="A1537">
        <v>1584</v>
      </c>
      <c r="B1537" t="s">
        <v>18</v>
      </c>
      <c r="C1537">
        <v>2015</v>
      </c>
      <c r="D1537">
        <f t="shared" ca="1" si="92"/>
        <v>8</v>
      </c>
      <c r="E1537" s="5">
        <v>350000</v>
      </c>
      <c r="F1537">
        <v>58500</v>
      </c>
      <c r="G1537" t="s">
        <v>56</v>
      </c>
      <c r="H1537" t="str">
        <f t="shared" si="93"/>
        <v>West</v>
      </c>
      <c r="I1537" t="s">
        <v>957</v>
      </c>
      <c r="J1537" t="str">
        <f t="shared" si="94"/>
        <v>Utah</v>
      </c>
      <c r="K1537" t="s">
        <v>981</v>
      </c>
      <c r="L1537" t="str">
        <f t="shared" si="95"/>
        <v>Pleasant Grove</v>
      </c>
      <c r="M1537" t="s">
        <v>41</v>
      </c>
      <c r="N1537" t="str">
        <f>IF(M1537="", "", IFERROR(VLOOKUP(M1537, Data!$A$1:$B$5, 2, 0), "Unkown fuel"))</f>
        <v>harmful</v>
      </c>
      <c r="O1537" t="s">
        <v>23</v>
      </c>
      <c r="P1537" t="s">
        <v>24</v>
      </c>
      <c r="Q1537" t="s">
        <v>25</v>
      </c>
      <c r="R1537" t="s">
        <v>164</v>
      </c>
      <c r="S1537">
        <v>1197</v>
      </c>
      <c r="T1537" t="s">
        <v>395</v>
      </c>
      <c r="U1537" t="s">
        <v>261</v>
      </c>
      <c r="V1537">
        <v>5</v>
      </c>
      <c r="W1537" t="s">
        <v>29</v>
      </c>
    </row>
    <row r="1538" spans="1:23" x14ac:dyDescent="0.3">
      <c r="A1538">
        <v>1585</v>
      </c>
      <c r="B1538" t="s">
        <v>18</v>
      </c>
      <c r="C1538">
        <v>2018</v>
      </c>
      <c r="D1538">
        <f t="shared" ref="D1538:D1601" ca="1" si="96">TRUNC(YEARFRAC(DATE(C1538,1,1), TODAY(), 1))</f>
        <v>5</v>
      </c>
      <c r="E1538" s="5">
        <v>575000</v>
      </c>
      <c r="F1538">
        <v>20000</v>
      </c>
      <c r="G1538" t="s">
        <v>56</v>
      </c>
      <c r="H1538" t="str">
        <f t="shared" ref="H1538:H1601" si="97">TRIM(G1538)</f>
        <v>West</v>
      </c>
      <c r="I1538" t="s">
        <v>957</v>
      </c>
      <c r="J1538" t="str">
        <f t="shared" ref="J1538:J1601" si="98">TRIM(I1538)</f>
        <v>Utah</v>
      </c>
      <c r="K1538" t="s">
        <v>977</v>
      </c>
      <c r="L1538" t="str">
        <f t="shared" ref="L1538:L1601" si="99">TRIM(K1538)</f>
        <v>Provo</v>
      </c>
      <c r="M1538" t="s">
        <v>41</v>
      </c>
      <c r="N1538" t="str">
        <f>IF(M1538="", "", IFERROR(VLOOKUP(M1538, Data!$A$1:$B$5, 2, 0), "Unkown fuel"))</f>
        <v>harmful</v>
      </c>
      <c r="O1538" t="s">
        <v>23</v>
      </c>
      <c r="P1538" t="s">
        <v>24</v>
      </c>
      <c r="Q1538" t="s">
        <v>25</v>
      </c>
      <c r="R1538" t="s">
        <v>113</v>
      </c>
      <c r="S1538">
        <v>1197</v>
      </c>
      <c r="T1538" t="s">
        <v>114</v>
      </c>
      <c r="U1538" t="s">
        <v>115</v>
      </c>
      <c r="V1538">
        <v>5</v>
      </c>
      <c r="W1538" t="s">
        <v>29</v>
      </c>
    </row>
    <row r="1539" spans="1:23" x14ac:dyDescent="0.3">
      <c r="A1539">
        <v>1586</v>
      </c>
      <c r="B1539" t="s">
        <v>296</v>
      </c>
      <c r="C1539">
        <v>2011</v>
      </c>
      <c r="D1539">
        <f t="shared" ca="1" si="96"/>
        <v>12</v>
      </c>
      <c r="E1539" s="5">
        <v>200000</v>
      </c>
      <c r="F1539">
        <v>43500</v>
      </c>
      <c r="G1539" t="s">
        <v>56</v>
      </c>
      <c r="H1539" t="str">
        <f t="shared" si="97"/>
        <v>West</v>
      </c>
      <c r="I1539" t="s">
        <v>957</v>
      </c>
      <c r="J1539" t="str">
        <f t="shared" si="98"/>
        <v>Utah</v>
      </c>
      <c r="K1539" t="s">
        <v>977</v>
      </c>
      <c r="L1539" t="str">
        <f t="shared" si="99"/>
        <v>Provo</v>
      </c>
      <c r="M1539" t="s">
        <v>41</v>
      </c>
      <c r="N1539" t="str">
        <f>IF(M1539="", "", IFERROR(VLOOKUP(M1539, Data!$A$1:$B$5, 2, 0), "Unkown fuel"))</f>
        <v>harmful</v>
      </c>
      <c r="O1539" t="s">
        <v>23</v>
      </c>
      <c r="P1539" t="s">
        <v>24</v>
      </c>
      <c r="Q1539" t="s">
        <v>33</v>
      </c>
      <c r="R1539" t="s">
        <v>713</v>
      </c>
      <c r="S1539">
        <v>1198</v>
      </c>
      <c r="T1539" t="s">
        <v>393</v>
      </c>
      <c r="U1539" t="s">
        <v>147</v>
      </c>
      <c r="V1539">
        <v>5</v>
      </c>
      <c r="W1539" t="s">
        <v>29</v>
      </c>
    </row>
    <row r="1540" spans="1:23" x14ac:dyDescent="0.3">
      <c r="A1540">
        <v>1587</v>
      </c>
      <c r="B1540" t="s">
        <v>109</v>
      </c>
      <c r="C1540">
        <v>2018</v>
      </c>
      <c r="D1540">
        <f t="shared" ca="1" si="96"/>
        <v>5</v>
      </c>
      <c r="E1540" s="5">
        <v>1575000</v>
      </c>
      <c r="F1540">
        <v>30000</v>
      </c>
      <c r="G1540" t="s">
        <v>56</v>
      </c>
      <c r="H1540" t="str">
        <f t="shared" si="97"/>
        <v>West</v>
      </c>
      <c r="I1540" t="s">
        <v>753</v>
      </c>
      <c r="J1540" t="str">
        <f t="shared" si="98"/>
        <v>Oregon</v>
      </c>
      <c r="K1540" t="s">
        <v>985</v>
      </c>
      <c r="L1540" t="str">
        <f t="shared" si="99"/>
        <v>Corvallis</v>
      </c>
      <c r="M1540" t="s">
        <v>22</v>
      </c>
      <c r="N1540" t="str">
        <f>IF(M1540="", "", IFERROR(VLOOKUP(M1540, Data!$A$1:$B$5, 2, 0), "Unkown fuel"))</f>
        <v>very harmful</v>
      </c>
      <c r="O1540" t="s">
        <v>23</v>
      </c>
      <c r="P1540" t="s">
        <v>24</v>
      </c>
      <c r="Q1540" t="s">
        <v>25</v>
      </c>
      <c r="R1540" t="s">
        <v>421</v>
      </c>
      <c r="S1540">
        <v>2179</v>
      </c>
      <c r="T1540" t="s">
        <v>461</v>
      </c>
      <c r="U1540" t="s">
        <v>334</v>
      </c>
      <c r="V1540">
        <v>7</v>
      </c>
      <c r="W1540" t="s">
        <v>29</v>
      </c>
    </row>
    <row r="1541" spans="1:23" x14ac:dyDescent="0.3">
      <c r="A1541">
        <v>1588</v>
      </c>
      <c r="B1541" t="s">
        <v>69</v>
      </c>
      <c r="C1541">
        <v>2015</v>
      </c>
      <c r="D1541">
        <f t="shared" ca="1" si="96"/>
        <v>8</v>
      </c>
      <c r="E1541" s="5">
        <v>600000</v>
      </c>
      <c r="F1541">
        <v>63000</v>
      </c>
      <c r="G1541" t="s">
        <v>56</v>
      </c>
      <c r="H1541" t="str">
        <f t="shared" si="97"/>
        <v>West</v>
      </c>
      <c r="I1541" t="s">
        <v>753</v>
      </c>
      <c r="J1541" t="str">
        <f t="shared" si="98"/>
        <v>Oregon</v>
      </c>
      <c r="K1541" t="s">
        <v>985</v>
      </c>
      <c r="L1541" t="str">
        <f t="shared" si="99"/>
        <v>Corvallis</v>
      </c>
      <c r="M1541" t="s">
        <v>22</v>
      </c>
      <c r="N1541" t="str">
        <f>IF(M1541="", "", IFERROR(VLOOKUP(M1541, Data!$A$1:$B$5, 2, 0), "Unkown fuel"))</f>
        <v>very harmful</v>
      </c>
      <c r="O1541" t="s">
        <v>23</v>
      </c>
      <c r="P1541" t="s">
        <v>24</v>
      </c>
      <c r="Q1541" t="s">
        <v>25</v>
      </c>
      <c r="R1541" t="s">
        <v>236</v>
      </c>
      <c r="S1541">
        <v>1498</v>
      </c>
      <c r="T1541" t="s">
        <v>237</v>
      </c>
      <c r="U1541" t="s">
        <v>238</v>
      </c>
      <c r="V1541">
        <v>5</v>
      </c>
      <c r="W1541" t="s">
        <v>29</v>
      </c>
    </row>
    <row r="1542" spans="1:23" x14ac:dyDescent="0.3">
      <c r="A1542">
        <v>1589</v>
      </c>
      <c r="B1542" t="s">
        <v>88</v>
      </c>
      <c r="C1542">
        <v>2016</v>
      </c>
      <c r="D1542">
        <f t="shared" ca="1" si="96"/>
        <v>7</v>
      </c>
      <c r="E1542" s="5">
        <v>720000</v>
      </c>
      <c r="F1542">
        <v>35000</v>
      </c>
      <c r="G1542" t="s">
        <v>56</v>
      </c>
      <c r="H1542" t="str">
        <f t="shared" si="97"/>
        <v>West</v>
      </c>
      <c r="I1542" t="s">
        <v>753</v>
      </c>
      <c r="J1542" t="str">
        <f t="shared" si="98"/>
        <v>Oregon</v>
      </c>
      <c r="K1542" t="s">
        <v>986</v>
      </c>
      <c r="L1542" t="str">
        <f t="shared" si="99"/>
        <v>Bend</v>
      </c>
      <c r="M1542" t="s">
        <v>22</v>
      </c>
      <c r="N1542" t="str">
        <f>IF(M1542="", "", IFERROR(VLOOKUP(M1542, Data!$A$1:$B$5, 2, 0), "Unkown fuel"))</f>
        <v>very harmful</v>
      </c>
      <c r="O1542" t="s">
        <v>23</v>
      </c>
      <c r="P1542" t="s">
        <v>24</v>
      </c>
      <c r="Q1542" t="s">
        <v>25</v>
      </c>
      <c r="R1542" t="s">
        <v>489</v>
      </c>
      <c r="S1542">
        <v>2523</v>
      </c>
      <c r="T1542" t="s">
        <v>309</v>
      </c>
      <c r="U1542" t="s">
        <v>490</v>
      </c>
      <c r="V1542">
        <v>7</v>
      </c>
      <c r="W1542" t="s">
        <v>29</v>
      </c>
    </row>
    <row r="1543" spans="1:23" x14ac:dyDescent="0.3">
      <c r="A1543">
        <v>1590</v>
      </c>
      <c r="B1543" t="s">
        <v>109</v>
      </c>
      <c r="C1543">
        <v>2012</v>
      </c>
      <c r="D1543">
        <f t="shared" ca="1" si="96"/>
        <v>11</v>
      </c>
      <c r="E1543" s="5">
        <v>158000</v>
      </c>
      <c r="F1543">
        <v>110000</v>
      </c>
      <c r="G1543" t="s">
        <v>56</v>
      </c>
      <c r="H1543" t="str">
        <f t="shared" si="97"/>
        <v>West</v>
      </c>
      <c r="I1543" t="s">
        <v>753</v>
      </c>
      <c r="J1543" t="str">
        <f t="shared" si="98"/>
        <v>Oregon</v>
      </c>
      <c r="K1543" t="s">
        <v>985</v>
      </c>
      <c r="L1543" t="str">
        <f t="shared" si="99"/>
        <v>Corvallis</v>
      </c>
      <c r="M1543" t="s">
        <v>22</v>
      </c>
      <c r="N1543" t="str">
        <f>IF(M1543="", "", IFERROR(VLOOKUP(M1543, Data!$A$1:$B$5, 2, 0), "Unkown fuel"))</f>
        <v>very harmful</v>
      </c>
      <c r="O1543" t="s">
        <v>23</v>
      </c>
      <c r="P1543" t="s">
        <v>24</v>
      </c>
      <c r="Q1543" t="s">
        <v>33</v>
      </c>
      <c r="R1543" t="s">
        <v>285</v>
      </c>
      <c r="S1543">
        <v>1396</v>
      </c>
      <c r="T1543" t="s">
        <v>471</v>
      </c>
      <c r="U1543" t="s">
        <v>287</v>
      </c>
      <c r="V1543">
        <v>5</v>
      </c>
      <c r="W1543" t="s">
        <v>29</v>
      </c>
    </row>
    <row r="1544" spans="1:23" x14ac:dyDescent="0.3">
      <c r="A1544">
        <v>1591</v>
      </c>
      <c r="B1544" t="s">
        <v>109</v>
      </c>
      <c r="C1544">
        <v>2018</v>
      </c>
      <c r="D1544">
        <f t="shared" ca="1" si="96"/>
        <v>5</v>
      </c>
      <c r="E1544" s="5">
        <v>1575000</v>
      </c>
      <c r="F1544">
        <v>25000</v>
      </c>
      <c r="G1544" t="s">
        <v>56</v>
      </c>
      <c r="H1544" t="str">
        <f t="shared" si="97"/>
        <v>West</v>
      </c>
      <c r="I1544" t="s">
        <v>753</v>
      </c>
      <c r="J1544" t="str">
        <f t="shared" si="98"/>
        <v>Oregon</v>
      </c>
      <c r="K1544" t="s">
        <v>985</v>
      </c>
      <c r="L1544" t="str">
        <f t="shared" si="99"/>
        <v>Corvallis</v>
      </c>
      <c r="M1544" t="s">
        <v>22</v>
      </c>
      <c r="N1544" t="str">
        <f>IF(M1544="", "", IFERROR(VLOOKUP(M1544, Data!$A$1:$B$5, 2, 0), "Unkown fuel"))</f>
        <v>very harmful</v>
      </c>
      <c r="O1544" t="s">
        <v>23</v>
      </c>
      <c r="P1544" t="s">
        <v>24</v>
      </c>
      <c r="Q1544" t="s">
        <v>25</v>
      </c>
      <c r="R1544" t="s">
        <v>421</v>
      </c>
      <c r="S1544">
        <v>2179</v>
      </c>
      <c r="T1544" t="s">
        <v>461</v>
      </c>
      <c r="U1544" t="s">
        <v>334</v>
      </c>
      <c r="V1544">
        <v>7</v>
      </c>
      <c r="W1544" t="s">
        <v>29</v>
      </c>
    </row>
    <row r="1545" spans="1:23" x14ac:dyDescent="0.3">
      <c r="A1545">
        <v>1592</v>
      </c>
      <c r="B1545" t="s">
        <v>46</v>
      </c>
      <c r="C1545">
        <v>2017</v>
      </c>
      <c r="D1545">
        <f t="shared" ca="1" si="96"/>
        <v>6</v>
      </c>
      <c r="E1545" s="5">
        <v>580000</v>
      </c>
      <c r="F1545">
        <v>30000</v>
      </c>
      <c r="G1545" t="s">
        <v>19</v>
      </c>
      <c r="H1545" t="str">
        <f t="shared" si="97"/>
        <v>East</v>
      </c>
      <c r="I1545" t="s">
        <v>786</v>
      </c>
      <c r="J1545" t="str">
        <f t="shared" si="98"/>
        <v>New Jersey</v>
      </c>
      <c r="K1545" t="s">
        <v>987</v>
      </c>
      <c r="L1545" t="str">
        <f t="shared" si="99"/>
        <v>Glassboro</v>
      </c>
      <c r="M1545" t="s">
        <v>41</v>
      </c>
      <c r="N1545" t="str">
        <f>IF(M1545="", "", IFERROR(VLOOKUP(M1545, Data!$A$1:$B$5, 2, 0), "Unkown fuel"))</f>
        <v>harmful</v>
      </c>
      <c r="O1545" t="s">
        <v>23</v>
      </c>
      <c r="P1545" t="s">
        <v>154</v>
      </c>
      <c r="Q1545" t="s">
        <v>25</v>
      </c>
      <c r="R1545" t="s">
        <v>988</v>
      </c>
      <c r="S1545">
        <v>1197</v>
      </c>
      <c r="T1545" t="s">
        <v>54</v>
      </c>
      <c r="U1545" t="s">
        <v>55</v>
      </c>
      <c r="V1545">
        <v>5</v>
      </c>
      <c r="W1545" t="s">
        <v>29</v>
      </c>
    </row>
    <row r="1546" spans="1:23" x14ac:dyDescent="0.3">
      <c r="A1546">
        <v>1593</v>
      </c>
      <c r="B1546" t="s">
        <v>88</v>
      </c>
      <c r="C1546">
        <v>2012</v>
      </c>
      <c r="D1546">
        <f t="shared" ca="1" si="96"/>
        <v>11</v>
      </c>
      <c r="E1546" s="5">
        <v>420000</v>
      </c>
      <c r="F1546">
        <v>50000</v>
      </c>
      <c r="G1546" t="s">
        <v>19</v>
      </c>
      <c r="H1546" t="str">
        <f t="shared" si="97"/>
        <v>East</v>
      </c>
      <c r="I1546" t="s">
        <v>782</v>
      </c>
      <c r="J1546" t="str">
        <f t="shared" si="98"/>
        <v>Vermont</v>
      </c>
      <c r="K1546" t="s">
        <v>989</v>
      </c>
      <c r="L1546" t="str">
        <f t="shared" si="99"/>
        <v>Burlington</v>
      </c>
      <c r="M1546" t="s">
        <v>22</v>
      </c>
      <c r="N1546" t="str">
        <f>IF(M1546="", "", IFERROR(VLOOKUP(M1546, Data!$A$1:$B$5, 2, 0), "Unkown fuel"))</f>
        <v>very harmful</v>
      </c>
      <c r="O1546" t="s">
        <v>23</v>
      </c>
      <c r="P1546" t="s">
        <v>24</v>
      </c>
      <c r="Q1546" t="s">
        <v>25</v>
      </c>
      <c r="R1546" t="s">
        <v>489</v>
      </c>
      <c r="S1546">
        <v>2523</v>
      </c>
      <c r="T1546" t="s">
        <v>309</v>
      </c>
      <c r="U1546" t="s">
        <v>490</v>
      </c>
      <c r="V1546">
        <v>7</v>
      </c>
      <c r="W1546" t="s">
        <v>29</v>
      </c>
    </row>
    <row r="1547" spans="1:23" x14ac:dyDescent="0.3">
      <c r="A1547">
        <v>1594</v>
      </c>
      <c r="B1547" t="s">
        <v>88</v>
      </c>
      <c r="C1547">
        <v>2018</v>
      </c>
      <c r="D1547">
        <f t="shared" ca="1" si="96"/>
        <v>5</v>
      </c>
      <c r="E1547" s="5">
        <v>1200000</v>
      </c>
      <c r="F1547">
        <v>35000</v>
      </c>
      <c r="G1547" t="s">
        <v>19</v>
      </c>
      <c r="H1547" t="str">
        <f t="shared" si="97"/>
        <v>East</v>
      </c>
      <c r="I1547" t="s">
        <v>912</v>
      </c>
      <c r="J1547" t="str">
        <f t="shared" si="98"/>
        <v>Ohio</v>
      </c>
      <c r="K1547" t="s">
        <v>990</v>
      </c>
      <c r="L1547" t="str">
        <f t="shared" si="99"/>
        <v>Mount Vernon</v>
      </c>
      <c r="M1547" t="s">
        <v>22</v>
      </c>
      <c r="N1547" t="str">
        <f>IF(M1547="", "", IFERROR(VLOOKUP(M1547, Data!$A$1:$B$5, 2, 0), "Unkown fuel"))</f>
        <v>very harmful</v>
      </c>
      <c r="O1547" t="s">
        <v>23</v>
      </c>
      <c r="P1547" t="s">
        <v>24</v>
      </c>
      <c r="Q1547" t="s">
        <v>25</v>
      </c>
      <c r="R1547" t="s">
        <v>60</v>
      </c>
      <c r="S1547">
        <v>1497</v>
      </c>
      <c r="T1547" t="s">
        <v>462</v>
      </c>
      <c r="U1547" t="s">
        <v>463</v>
      </c>
      <c r="V1547">
        <v>8</v>
      </c>
      <c r="W1547" t="s">
        <v>29</v>
      </c>
    </row>
    <row r="1548" spans="1:23" x14ac:dyDescent="0.3">
      <c r="A1548">
        <v>1595</v>
      </c>
      <c r="B1548" t="s">
        <v>75</v>
      </c>
      <c r="C1548">
        <v>2018</v>
      </c>
      <c r="D1548">
        <f t="shared" ca="1" si="96"/>
        <v>5</v>
      </c>
      <c r="E1548" s="5">
        <v>350000</v>
      </c>
      <c r="F1548">
        <v>30000</v>
      </c>
      <c r="G1548" t="s">
        <v>19</v>
      </c>
      <c r="H1548" t="str">
        <f t="shared" si="97"/>
        <v>East</v>
      </c>
      <c r="I1548" t="s">
        <v>912</v>
      </c>
      <c r="J1548" t="str">
        <f t="shared" si="98"/>
        <v>Ohio</v>
      </c>
      <c r="K1548" t="s">
        <v>990</v>
      </c>
      <c r="L1548" t="str">
        <f t="shared" si="99"/>
        <v>Mount Vernon</v>
      </c>
      <c r="M1548" t="s">
        <v>41</v>
      </c>
      <c r="N1548" t="str">
        <f>IF(M1548="", "", IFERROR(VLOOKUP(M1548, Data!$A$1:$B$5, 2, 0), "Unkown fuel"))</f>
        <v>harmful</v>
      </c>
      <c r="O1548" t="s">
        <v>23</v>
      </c>
      <c r="P1548" t="s">
        <v>24</v>
      </c>
      <c r="Q1548" t="s">
        <v>25</v>
      </c>
      <c r="R1548" t="s">
        <v>305</v>
      </c>
      <c r="S1548">
        <v>999</v>
      </c>
      <c r="T1548" t="s">
        <v>86</v>
      </c>
      <c r="U1548" t="s">
        <v>306</v>
      </c>
      <c r="V1548">
        <v>5</v>
      </c>
      <c r="W1548" t="s">
        <v>29</v>
      </c>
    </row>
    <row r="1549" spans="1:23" x14ac:dyDescent="0.3">
      <c r="A1549">
        <v>1596</v>
      </c>
      <c r="B1549" t="s">
        <v>37</v>
      </c>
      <c r="C1549">
        <v>2014</v>
      </c>
      <c r="D1549">
        <f t="shared" ca="1" si="96"/>
        <v>9</v>
      </c>
      <c r="E1549" s="5">
        <v>650000</v>
      </c>
      <c r="F1549">
        <v>56000</v>
      </c>
      <c r="G1549" t="s">
        <v>19</v>
      </c>
      <c r="H1549" t="str">
        <f t="shared" si="97"/>
        <v>East</v>
      </c>
      <c r="I1549" t="s">
        <v>786</v>
      </c>
      <c r="J1549" t="str">
        <f t="shared" si="98"/>
        <v>New Jersey</v>
      </c>
      <c r="K1549" t="s">
        <v>991</v>
      </c>
      <c r="L1549" t="str">
        <f t="shared" si="99"/>
        <v>Bergenfield</v>
      </c>
      <c r="M1549" t="s">
        <v>41</v>
      </c>
      <c r="N1549" t="str">
        <f>IF(M1549="", "", IFERROR(VLOOKUP(M1549, Data!$A$1:$B$5, 2, 0), "Unkown fuel"))</f>
        <v>harmful</v>
      </c>
      <c r="O1549" t="s">
        <v>23</v>
      </c>
      <c r="P1549" t="s">
        <v>24</v>
      </c>
      <c r="Q1549" t="s">
        <v>25</v>
      </c>
      <c r="R1549" t="s">
        <v>417</v>
      </c>
      <c r="S1549">
        <v>1497</v>
      </c>
      <c r="T1549" t="s">
        <v>160</v>
      </c>
      <c r="U1549" t="s">
        <v>161</v>
      </c>
      <c r="V1549">
        <v>5</v>
      </c>
      <c r="W1549" t="s">
        <v>29</v>
      </c>
    </row>
    <row r="1550" spans="1:23" x14ac:dyDescent="0.3">
      <c r="A1550">
        <v>1597</v>
      </c>
      <c r="B1550" t="s">
        <v>18</v>
      </c>
      <c r="C1550">
        <v>2017</v>
      </c>
      <c r="D1550">
        <f t="shared" ca="1" si="96"/>
        <v>6</v>
      </c>
      <c r="E1550" s="5">
        <v>400000</v>
      </c>
      <c r="F1550">
        <v>12700</v>
      </c>
      <c r="G1550" t="s">
        <v>19</v>
      </c>
      <c r="H1550" t="str">
        <f t="shared" si="97"/>
        <v>East</v>
      </c>
      <c r="I1550" t="s">
        <v>789</v>
      </c>
      <c r="J1550" t="str">
        <f t="shared" si="98"/>
        <v>Connecticut</v>
      </c>
      <c r="K1550" t="s">
        <v>992</v>
      </c>
      <c r="L1550" t="str">
        <f t="shared" si="99"/>
        <v>Shelton</v>
      </c>
      <c r="M1550" t="s">
        <v>41</v>
      </c>
      <c r="N1550" t="str">
        <f>IF(M1550="", "", IFERROR(VLOOKUP(M1550, Data!$A$1:$B$5, 2, 0), "Unkown fuel"))</f>
        <v>harmful</v>
      </c>
      <c r="O1550" t="s">
        <v>23</v>
      </c>
      <c r="P1550" t="s">
        <v>24</v>
      </c>
      <c r="Q1550" t="s">
        <v>25</v>
      </c>
      <c r="R1550" t="s">
        <v>226</v>
      </c>
      <c r="S1550">
        <v>998</v>
      </c>
      <c r="T1550" t="s">
        <v>244</v>
      </c>
      <c r="U1550" t="s">
        <v>141</v>
      </c>
      <c r="V1550">
        <v>5</v>
      </c>
      <c r="W1550" t="s">
        <v>29</v>
      </c>
    </row>
    <row r="1551" spans="1:23" x14ac:dyDescent="0.3">
      <c r="A1551">
        <v>1598</v>
      </c>
      <c r="B1551" t="s">
        <v>109</v>
      </c>
      <c r="C1551">
        <v>2018</v>
      </c>
      <c r="D1551">
        <f t="shared" ca="1" si="96"/>
        <v>5</v>
      </c>
      <c r="E1551" s="5">
        <v>700000</v>
      </c>
      <c r="F1551">
        <v>35000</v>
      </c>
      <c r="G1551" t="s">
        <v>19</v>
      </c>
      <c r="H1551" t="str">
        <f t="shared" si="97"/>
        <v>East</v>
      </c>
      <c r="I1551" t="s">
        <v>782</v>
      </c>
      <c r="J1551" t="str">
        <f t="shared" si="98"/>
        <v>Vermont</v>
      </c>
      <c r="K1551" t="s">
        <v>935</v>
      </c>
      <c r="L1551" t="str">
        <f t="shared" si="99"/>
        <v>South Burlington</v>
      </c>
      <c r="M1551" t="s">
        <v>22</v>
      </c>
      <c r="N1551" t="str">
        <f>IF(M1551="", "", IFERROR(VLOOKUP(M1551, Data!$A$1:$B$5, 2, 0), "Unkown fuel"))</f>
        <v>very harmful</v>
      </c>
      <c r="O1551" t="s">
        <v>23</v>
      </c>
      <c r="P1551" t="s">
        <v>24</v>
      </c>
      <c r="Q1551" t="s">
        <v>25</v>
      </c>
      <c r="R1551" t="s">
        <v>107</v>
      </c>
      <c r="S1551">
        <v>1497</v>
      </c>
      <c r="T1551" t="s">
        <v>364</v>
      </c>
      <c r="U1551" t="s">
        <v>374</v>
      </c>
      <c r="V1551">
        <v>5</v>
      </c>
      <c r="W1551" t="s">
        <v>29</v>
      </c>
    </row>
    <row r="1552" spans="1:23" x14ac:dyDescent="0.3">
      <c r="A1552">
        <v>1599</v>
      </c>
      <c r="B1552" t="s">
        <v>46</v>
      </c>
      <c r="C1552">
        <v>2017</v>
      </c>
      <c r="D1552">
        <f t="shared" ca="1" si="96"/>
        <v>6</v>
      </c>
      <c r="E1552" s="5">
        <v>520000</v>
      </c>
      <c r="F1552">
        <v>30000</v>
      </c>
      <c r="G1552" t="s">
        <v>19</v>
      </c>
      <c r="H1552" t="str">
        <f t="shared" si="97"/>
        <v>East</v>
      </c>
      <c r="I1552" t="s">
        <v>780</v>
      </c>
      <c r="J1552" t="str">
        <f t="shared" si="98"/>
        <v>Maine</v>
      </c>
      <c r="K1552" t="s">
        <v>993</v>
      </c>
      <c r="L1552" t="str">
        <f t="shared" si="99"/>
        <v>Gorham</v>
      </c>
      <c r="M1552" t="s">
        <v>41</v>
      </c>
      <c r="N1552" t="str">
        <f>IF(M1552="", "", IFERROR(VLOOKUP(M1552, Data!$A$1:$B$5, 2, 0), "Unkown fuel"))</f>
        <v>harmful</v>
      </c>
      <c r="O1552" t="s">
        <v>23</v>
      </c>
      <c r="P1552" t="s">
        <v>24</v>
      </c>
      <c r="Q1552" t="s">
        <v>25</v>
      </c>
      <c r="R1552" t="s">
        <v>260</v>
      </c>
      <c r="S1552">
        <v>1197</v>
      </c>
      <c r="T1552" t="s">
        <v>90</v>
      </c>
      <c r="U1552" t="s">
        <v>261</v>
      </c>
      <c r="V1552">
        <v>5</v>
      </c>
      <c r="W1552" t="s">
        <v>29</v>
      </c>
    </row>
    <row r="1553" spans="1:23" x14ac:dyDescent="0.3">
      <c r="A1553">
        <v>1600</v>
      </c>
      <c r="B1553" t="s">
        <v>88</v>
      </c>
      <c r="C1553">
        <v>2012</v>
      </c>
      <c r="D1553">
        <f t="shared" ca="1" si="96"/>
        <v>11</v>
      </c>
      <c r="E1553" s="5">
        <v>450000</v>
      </c>
      <c r="F1553">
        <v>120000</v>
      </c>
      <c r="G1553" t="s">
        <v>19</v>
      </c>
      <c r="H1553" t="str">
        <f t="shared" si="97"/>
        <v>East</v>
      </c>
      <c r="I1553" t="s">
        <v>786</v>
      </c>
      <c r="J1553" t="str">
        <f t="shared" si="98"/>
        <v>New Jersey</v>
      </c>
      <c r="K1553" t="s">
        <v>994</v>
      </c>
      <c r="L1553" t="str">
        <f t="shared" si="99"/>
        <v>Secaucus</v>
      </c>
      <c r="M1553" t="s">
        <v>22</v>
      </c>
      <c r="N1553" t="str">
        <f>IF(M1553="", "", IFERROR(VLOOKUP(M1553, Data!$A$1:$B$5, 2, 0), "Unkown fuel"))</f>
        <v>very harmful</v>
      </c>
      <c r="O1553" t="s">
        <v>23</v>
      </c>
      <c r="P1553" t="s">
        <v>24</v>
      </c>
      <c r="Q1553" t="s">
        <v>25</v>
      </c>
      <c r="R1553" t="s">
        <v>481</v>
      </c>
      <c r="S1553">
        <v>2179</v>
      </c>
      <c r="T1553" t="s">
        <v>271</v>
      </c>
      <c r="U1553" t="s">
        <v>272</v>
      </c>
      <c r="V1553">
        <v>9</v>
      </c>
      <c r="W1553" t="s">
        <v>29</v>
      </c>
    </row>
    <row r="1554" spans="1:23" x14ac:dyDescent="0.3">
      <c r="A1554">
        <v>1601</v>
      </c>
      <c r="B1554" t="s">
        <v>109</v>
      </c>
      <c r="C1554">
        <v>2017</v>
      </c>
      <c r="D1554">
        <f t="shared" ca="1" si="96"/>
        <v>6</v>
      </c>
      <c r="E1554" s="5">
        <v>850000</v>
      </c>
      <c r="F1554">
        <v>100000</v>
      </c>
      <c r="G1554" t="s">
        <v>19</v>
      </c>
      <c r="H1554" t="str">
        <f t="shared" si="97"/>
        <v>East</v>
      </c>
      <c r="I1554" t="s">
        <v>912</v>
      </c>
      <c r="J1554" t="str">
        <f t="shared" si="98"/>
        <v>Ohio</v>
      </c>
      <c r="K1554" t="s">
        <v>990</v>
      </c>
      <c r="L1554" t="str">
        <f t="shared" si="99"/>
        <v>Mount Vernon</v>
      </c>
      <c r="M1554" t="s">
        <v>22</v>
      </c>
      <c r="N1554" t="str">
        <f>IF(M1554="", "", IFERROR(VLOOKUP(M1554, Data!$A$1:$B$5, 2, 0), "Unkown fuel"))</f>
        <v>very harmful</v>
      </c>
      <c r="O1554" t="s">
        <v>23</v>
      </c>
      <c r="P1554" t="s">
        <v>24</v>
      </c>
      <c r="Q1554" t="s">
        <v>25</v>
      </c>
      <c r="R1554" t="s">
        <v>426</v>
      </c>
      <c r="S1554">
        <v>2179</v>
      </c>
      <c r="T1554" t="s">
        <v>422</v>
      </c>
      <c r="U1554" t="s">
        <v>423</v>
      </c>
      <c r="V1554">
        <v>7</v>
      </c>
      <c r="W1554" t="s">
        <v>29</v>
      </c>
    </row>
    <row r="1555" spans="1:23" x14ac:dyDescent="0.3">
      <c r="A1555">
        <v>1602</v>
      </c>
      <c r="B1555" t="s">
        <v>75</v>
      </c>
      <c r="C1555">
        <v>2017</v>
      </c>
      <c r="D1555">
        <f t="shared" ca="1" si="96"/>
        <v>6</v>
      </c>
      <c r="E1555" s="5">
        <v>350000</v>
      </c>
      <c r="F1555">
        <v>34000</v>
      </c>
      <c r="G1555" t="s">
        <v>19</v>
      </c>
      <c r="H1555" t="str">
        <f t="shared" si="97"/>
        <v>East</v>
      </c>
      <c r="I1555" t="s">
        <v>912</v>
      </c>
      <c r="J1555" t="str">
        <f t="shared" si="98"/>
        <v>Ohio</v>
      </c>
      <c r="K1555" t="s">
        <v>990</v>
      </c>
      <c r="L1555" t="str">
        <f t="shared" si="99"/>
        <v>Mount Vernon</v>
      </c>
      <c r="M1555" t="s">
        <v>41</v>
      </c>
      <c r="N1555" t="str">
        <f>IF(M1555="", "", IFERROR(VLOOKUP(M1555, Data!$A$1:$B$5, 2, 0), "Unkown fuel"))</f>
        <v>harmful</v>
      </c>
      <c r="O1555" t="s">
        <v>23</v>
      </c>
      <c r="P1555" t="s">
        <v>24</v>
      </c>
      <c r="Q1555" t="s">
        <v>25</v>
      </c>
      <c r="R1555" t="s">
        <v>427</v>
      </c>
      <c r="S1555">
        <v>799</v>
      </c>
      <c r="T1555" t="s">
        <v>428</v>
      </c>
      <c r="U1555" t="s">
        <v>429</v>
      </c>
      <c r="V1555">
        <v>5</v>
      </c>
      <c r="W1555" t="s">
        <v>29</v>
      </c>
    </row>
    <row r="1556" spans="1:23" x14ac:dyDescent="0.3">
      <c r="A1556">
        <v>1603</v>
      </c>
      <c r="B1556" t="s">
        <v>88</v>
      </c>
      <c r="C1556">
        <v>2011</v>
      </c>
      <c r="D1556">
        <f t="shared" ca="1" si="96"/>
        <v>12</v>
      </c>
      <c r="E1556" s="5">
        <v>450000</v>
      </c>
      <c r="F1556">
        <v>56000</v>
      </c>
      <c r="G1556" t="s">
        <v>19</v>
      </c>
      <c r="H1556" t="str">
        <f t="shared" si="97"/>
        <v>East</v>
      </c>
      <c r="I1556" t="s">
        <v>912</v>
      </c>
      <c r="J1556" t="str">
        <f t="shared" si="98"/>
        <v>Ohio</v>
      </c>
      <c r="K1556" t="s">
        <v>990</v>
      </c>
      <c r="L1556" t="str">
        <f t="shared" si="99"/>
        <v>Mount Vernon</v>
      </c>
      <c r="M1556" t="s">
        <v>22</v>
      </c>
      <c r="N1556" t="str">
        <f>IF(M1556="", "", IFERROR(VLOOKUP(M1556, Data!$A$1:$B$5, 2, 0), "Unkown fuel"))</f>
        <v>very harmful</v>
      </c>
      <c r="O1556" t="s">
        <v>23</v>
      </c>
      <c r="P1556" t="s">
        <v>24</v>
      </c>
      <c r="Q1556" t="s">
        <v>25</v>
      </c>
      <c r="R1556" t="s">
        <v>396</v>
      </c>
      <c r="S1556">
        <v>2489</v>
      </c>
      <c r="T1556" t="s">
        <v>638</v>
      </c>
      <c r="U1556" t="s">
        <v>639</v>
      </c>
      <c r="V1556">
        <v>8</v>
      </c>
      <c r="W1556" t="s">
        <v>29</v>
      </c>
    </row>
    <row r="1557" spans="1:23" x14ac:dyDescent="0.3">
      <c r="A1557">
        <v>1604</v>
      </c>
      <c r="B1557" t="s">
        <v>46</v>
      </c>
      <c r="C1557">
        <v>2008</v>
      </c>
      <c r="D1557">
        <f t="shared" ca="1" si="96"/>
        <v>15</v>
      </c>
      <c r="E1557" s="5">
        <v>165000</v>
      </c>
      <c r="F1557">
        <v>90000</v>
      </c>
      <c r="G1557" t="s">
        <v>38</v>
      </c>
      <c r="H1557" t="str">
        <f t="shared" si="97"/>
        <v>Central</v>
      </c>
      <c r="I1557" t="s">
        <v>791</v>
      </c>
      <c r="J1557" t="str">
        <f t="shared" si="98"/>
        <v>Oklahoma</v>
      </c>
      <c r="K1557" t="s">
        <v>995</v>
      </c>
      <c r="L1557" t="str">
        <f t="shared" si="99"/>
        <v>Bartlesville</v>
      </c>
      <c r="M1557" t="s">
        <v>41</v>
      </c>
      <c r="N1557" t="str">
        <f>IF(M1557="", "", IFERROR(VLOOKUP(M1557, Data!$A$1:$B$5, 2, 0), "Unkown fuel"))</f>
        <v>harmful</v>
      </c>
      <c r="O1557" t="s">
        <v>23</v>
      </c>
      <c r="P1557" t="s">
        <v>24</v>
      </c>
      <c r="Q1557" t="s">
        <v>25</v>
      </c>
      <c r="R1557" t="s">
        <v>246</v>
      </c>
      <c r="S1557">
        <v>1086</v>
      </c>
      <c r="T1557" t="s">
        <v>247</v>
      </c>
      <c r="U1557" t="s">
        <v>248</v>
      </c>
      <c r="V1557">
        <v>5</v>
      </c>
      <c r="W1557" t="s">
        <v>29</v>
      </c>
    </row>
    <row r="1558" spans="1:23" x14ac:dyDescent="0.3">
      <c r="A1558">
        <v>1605</v>
      </c>
      <c r="B1558" t="s">
        <v>46</v>
      </c>
      <c r="C1558">
        <v>2010</v>
      </c>
      <c r="D1558">
        <f t="shared" ca="1" si="96"/>
        <v>13</v>
      </c>
      <c r="E1558" s="5">
        <v>160000</v>
      </c>
      <c r="F1558">
        <v>65000</v>
      </c>
      <c r="G1558" t="s">
        <v>38</v>
      </c>
      <c r="H1558" t="str">
        <f t="shared" si="97"/>
        <v>Central</v>
      </c>
      <c r="I1558" t="s">
        <v>791</v>
      </c>
      <c r="J1558" t="str">
        <f t="shared" si="98"/>
        <v>Oklahoma</v>
      </c>
      <c r="K1558" t="s">
        <v>995</v>
      </c>
      <c r="L1558" t="str">
        <f t="shared" si="99"/>
        <v>Bartlesville</v>
      </c>
      <c r="M1558" t="s">
        <v>41</v>
      </c>
      <c r="N1558" t="str">
        <f>IF(M1558="", "", IFERROR(VLOOKUP(M1558, Data!$A$1:$B$5, 2, 0), "Unkown fuel"))</f>
        <v>harmful</v>
      </c>
      <c r="O1558" t="s">
        <v>23</v>
      </c>
      <c r="P1558" t="s">
        <v>24</v>
      </c>
      <c r="Q1558" t="s">
        <v>33</v>
      </c>
      <c r="R1558" t="s">
        <v>308</v>
      </c>
      <c r="S1558">
        <v>1086</v>
      </c>
      <c r="T1558" t="s">
        <v>309</v>
      </c>
      <c r="U1558" t="s">
        <v>310</v>
      </c>
      <c r="V1558">
        <v>5</v>
      </c>
      <c r="W1558" t="s">
        <v>29</v>
      </c>
    </row>
    <row r="1559" spans="1:23" x14ac:dyDescent="0.3">
      <c r="A1559">
        <v>1606</v>
      </c>
      <c r="B1559" t="s">
        <v>109</v>
      </c>
      <c r="C1559">
        <v>2011</v>
      </c>
      <c r="D1559">
        <f t="shared" ca="1" si="96"/>
        <v>12</v>
      </c>
      <c r="E1559" s="5">
        <v>300000</v>
      </c>
      <c r="F1559">
        <v>80000</v>
      </c>
      <c r="G1559" t="s">
        <v>38</v>
      </c>
      <c r="H1559" t="str">
        <f t="shared" si="97"/>
        <v>Central</v>
      </c>
      <c r="I1559" t="s">
        <v>791</v>
      </c>
      <c r="J1559" t="str">
        <f t="shared" si="98"/>
        <v>Oklahoma</v>
      </c>
      <c r="K1559" t="s">
        <v>995</v>
      </c>
      <c r="L1559" t="str">
        <f t="shared" si="99"/>
        <v>Bartlesville</v>
      </c>
      <c r="M1559" t="s">
        <v>22</v>
      </c>
      <c r="N1559" t="str">
        <f>IF(M1559="", "", IFERROR(VLOOKUP(M1559, Data!$A$1:$B$5, 2, 0), "Unkown fuel"))</f>
        <v>very harmful</v>
      </c>
      <c r="O1559" t="s">
        <v>23</v>
      </c>
      <c r="P1559" t="s">
        <v>24</v>
      </c>
      <c r="Q1559" t="s">
        <v>25</v>
      </c>
      <c r="R1559" t="s">
        <v>150</v>
      </c>
      <c r="S1559">
        <v>2179</v>
      </c>
      <c r="T1559" t="s">
        <v>586</v>
      </c>
      <c r="U1559" t="s">
        <v>152</v>
      </c>
      <c r="V1559">
        <v>7</v>
      </c>
      <c r="W1559" t="s">
        <v>29</v>
      </c>
    </row>
    <row r="1560" spans="1:23" x14ac:dyDescent="0.3">
      <c r="A1560">
        <v>1607</v>
      </c>
      <c r="B1560" t="s">
        <v>88</v>
      </c>
      <c r="C1560">
        <v>2012</v>
      </c>
      <c r="D1560">
        <f t="shared" ca="1" si="96"/>
        <v>11</v>
      </c>
      <c r="E1560" s="5">
        <v>550000</v>
      </c>
      <c r="F1560">
        <v>90000</v>
      </c>
      <c r="G1560" t="s">
        <v>38</v>
      </c>
      <c r="H1560" t="str">
        <f t="shared" si="97"/>
        <v>Central</v>
      </c>
      <c r="I1560" t="s">
        <v>791</v>
      </c>
      <c r="J1560" t="str">
        <f t="shared" si="98"/>
        <v>Oklahoma</v>
      </c>
      <c r="K1560" t="s">
        <v>995</v>
      </c>
      <c r="L1560" t="str">
        <f t="shared" si="99"/>
        <v>Bartlesville</v>
      </c>
      <c r="M1560" t="s">
        <v>22</v>
      </c>
      <c r="N1560" t="str">
        <f>IF(M1560="", "", IFERROR(VLOOKUP(M1560, Data!$A$1:$B$5, 2, 0), "Unkown fuel"))</f>
        <v>very harmful</v>
      </c>
      <c r="O1560" t="s">
        <v>23</v>
      </c>
      <c r="P1560" t="s">
        <v>24</v>
      </c>
      <c r="Q1560" t="s">
        <v>42</v>
      </c>
      <c r="R1560" t="s">
        <v>481</v>
      </c>
      <c r="S1560">
        <v>2179</v>
      </c>
      <c r="T1560" t="s">
        <v>271</v>
      </c>
      <c r="U1560" t="s">
        <v>272</v>
      </c>
      <c r="V1560">
        <v>8</v>
      </c>
      <c r="W1560" t="s">
        <v>29</v>
      </c>
    </row>
    <row r="1561" spans="1:23" x14ac:dyDescent="0.3">
      <c r="A1561">
        <v>1608</v>
      </c>
      <c r="B1561" t="s">
        <v>18</v>
      </c>
      <c r="C1561">
        <v>2015</v>
      </c>
      <c r="D1561">
        <f t="shared" ca="1" si="96"/>
        <v>8</v>
      </c>
      <c r="E1561" s="5">
        <v>285000</v>
      </c>
      <c r="F1561">
        <v>40000</v>
      </c>
      <c r="G1561" t="s">
        <v>38</v>
      </c>
      <c r="H1561" t="str">
        <f t="shared" si="97"/>
        <v>Central</v>
      </c>
      <c r="I1561" t="s">
        <v>791</v>
      </c>
      <c r="J1561" t="str">
        <f t="shared" si="98"/>
        <v>Oklahoma</v>
      </c>
      <c r="K1561" t="s">
        <v>996</v>
      </c>
      <c r="L1561" t="str">
        <f t="shared" si="99"/>
        <v>Broken Arrow</v>
      </c>
      <c r="M1561" t="s">
        <v>41</v>
      </c>
      <c r="N1561" t="str">
        <f>IF(M1561="", "", IFERROR(VLOOKUP(M1561, Data!$A$1:$B$5, 2, 0), "Unkown fuel"))</f>
        <v>harmful</v>
      </c>
      <c r="O1561" t="s">
        <v>23</v>
      </c>
      <c r="P1561" t="s">
        <v>24</v>
      </c>
      <c r="Q1561" t="s">
        <v>25</v>
      </c>
      <c r="R1561" t="s">
        <v>140</v>
      </c>
      <c r="S1561">
        <v>998</v>
      </c>
      <c r="T1561" t="s">
        <v>166</v>
      </c>
      <c r="U1561" t="s">
        <v>141</v>
      </c>
      <c r="V1561">
        <v>5</v>
      </c>
      <c r="W1561" t="s">
        <v>29</v>
      </c>
    </row>
    <row r="1562" spans="1:23" x14ac:dyDescent="0.3">
      <c r="A1562">
        <v>1609</v>
      </c>
      <c r="B1562" t="s">
        <v>46</v>
      </c>
      <c r="C1562">
        <v>2016</v>
      </c>
      <c r="D1562">
        <f t="shared" ca="1" si="96"/>
        <v>7</v>
      </c>
      <c r="E1562" s="5">
        <v>850000</v>
      </c>
      <c r="F1562">
        <v>58000</v>
      </c>
      <c r="G1562" t="s">
        <v>38</v>
      </c>
      <c r="H1562" t="str">
        <f t="shared" si="97"/>
        <v>Central</v>
      </c>
      <c r="I1562" t="s">
        <v>791</v>
      </c>
      <c r="J1562" t="str">
        <f t="shared" si="98"/>
        <v>Oklahoma</v>
      </c>
      <c r="K1562" t="s">
        <v>995</v>
      </c>
      <c r="L1562" t="str">
        <f t="shared" si="99"/>
        <v>Bartlesville</v>
      </c>
      <c r="M1562" t="s">
        <v>22</v>
      </c>
      <c r="N1562" t="str">
        <f>IF(M1562="", "", IFERROR(VLOOKUP(M1562, Data!$A$1:$B$5, 2, 0), "Unkown fuel"))</f>
        <v>very harmful</v>
      </c>
      <c r="O1562" t="s">
        <v>23</v>
      </c>
      <c r="P1562" t="s">
        <v>24</v>
      </c>
      <c r="Q1562" t="s">
        <v>25</v>
      </c>
      <c r="R1562" t="s">
        <v>300</v>
      </c>
      <c r="S1562">
        <v>1582</v>
      </c>
      <c r="T1562" t="s">
        <v>301</v>
      </c>
      <c r="U1562" t="s">
        <v>302</v>
      </c>
      <c r="V1562">
        <v>5</v>
      </c>
      <c r="W1562" t="s">
        <v>29</v>
      </c>
    </row>
    <row r="1563" spans="1:23" x14ac:dyDescent="0.3">
      <c r="A1563">
        <v>1610</v>
      </c>
      <c r="B1563" t="s">
        <v>69</v>
      </c>
      <c r="C1563">
        <v>2018</v>
      </c>
      <c r="D1563">
        <f t="shared" ca="1" si="96"/>
        <v>5</v>
      </c>
      <c r="E1563" s="5">
        <v>700000</v>
      </c>
      <c r="F1563">
        <v>19100</v>
      </c>
      <c r="G1563" t="s">
        <v>19</v>
      </c>
      <c r="H1563" t="str">
        <f t="shared" si="97"/>
        <v>East</v>
      </c>
      <c r="I1563" t="s">
        <v>912</v>
      </c>
      <c r="J1563" t="str">
        <f t="shared" si="98"/>
        <v>Ohio</v>
      </c>
      <c r="K1563" t="s">
        <v>997</v>
      </c>
      <c r="L1563" t="str">
        <f t="shared" si="99"/>
        <v>Hamilton</v>
      </c>
      <c r="M1563" t="s">
        <v>41</v>
      </c>
      <c r="N1563" t="str">
        <f>IF(M1563="", "", IFERROR(VLOOKUP(M1563, Data!$A$1:$B$5, 2, 0), "Unkown fuel"))</f>
        <v>harmful</v>
      </c>
      <c r="O1563" t="s">
        <v>23</v>
      </c>
      <c r="P1563" t="s">
        <v>24</v>
      </c>
      <c r="Q1563" t="s">
        <v>25</v>
      </c>
      <c r="R1563" t="s">
        <v>273</v>
      </c>
      <c r="S1563">
        <v>1194</v>
      </c>
      <c r="T1563" t="s">
        <v>274</v>
      </c>
      <c r="U1563" t="s">
        <v>275</v>
      </c>
      <c r="V1563">
        <v>5</v>
      </c>
      <c r="W1563" t="s">
        <v>29</v>
      </c>
    </row>
    <row r="1564" spans="1:23" x14ac:dyDescent="0.3">
      <c r="A1564">
        <v>1611</v>
      </c>
      <c r="B1564" t="s">
        <v>18</v>
      </c>
      <c r="C1564">
        <v>2018</v>
      </c>
      <c r="D1564">
        <f t="shared" ca="1" si="96"/>
        <v>5</v>
      </c>
      <c r="E1564" s="5">
        <v>900000</v>
      </c>
      <c r="F1564">
        <v>25000</v>
      </c>
      <c r="G1564" t="s">
        <v>19</v>
      </c>
      <c r="H1564" t="str">
        <f t="shared" si="97"/>
        <v>East</v>
      </c>
      <c r="I1564" t="s">
        <v>912</v>
      </c>
      <c r="J1564" t="str">
        <f t="shared" si="98"/>
        <v>Ohio</v>
      </c>
      <c r="K1564" t="s">
        <v>998</v>
      </c>
      <c r="L1564" t="str">
        <f t="shared" si="99"/>
        <v>Hilliard</v>
      </c>
      <c r="M1564" t="s">
        <v>41</v>
      </c>
      <c r="N1564" t="str">
        <f>IF(M1564="", "", IFERROR(VLOOKUP(M1564, Data!$A$1:$B$5, 2, 0), "Unkown fuel"))</f>
        <v>harmful</v>
      </c>
      <c r="O1564" t="s">
        <v>23</v>
      </c>
      <c r="P1564" t="s">
        <v>24</v>
      </c>
      <c r="Q1564" t="s">
        <v>25</v>
      </c>
      <c r="R1564" t="s">
        <v>608</v>
      </c>
      <c r="S1564">
        <v>1462</v>
      </c>
      <c r="T1564" t="s">
        <v>999</v>
      </c>
      <c r="U1564" t="s">
        <v>185</v>
      </c>
      <c r="V1564">
        <v>7</v>
      </c>
      <c r="W1564" t="s">
        <v>29</v>
      </c>
    </row>
    <row r="1565" spans="1:23" x14ac:dyDescent="0.3">
      <c r="A1565">
        <v>1612</v>
      </c>
      <c r="B1565" t="s">
        <v>18</v>
      </c>
      <c r="C1565">
        <v>2005</v>
      </c>
      <c r="D1565">
        <f t="shared" ca="1" si="96"/>
        <v>18</v>
      </c>
      <c r="E1565" s="5">
        <v>180000</v>
      </c>
      <c r="F1565">
        <v>49455</v>
      </c>
      <c r="G1565" t="s">
        <v>19</v>
      </c>
      <c r="H1565" t="str">
        <f t="shared" si="97"/>
        <v>East</v>
      </c>
      <c r="I1565" t="s">
        <v>912</v>
      </c>
      <c r="J1565" t="str">
        <f t="shared" si="98"/>
        <v>Ohio</v>
      </c>
      <c r="K1565" t="s">
        <v>998</v>
      </c>
      <c r="L1565" t="str">
        <f t="shared" si="99"/>
        <v>Hilliard</v>
      </c>
      <c r="M1565" t="s">
        <v>41</v>
      </c>
      <c r="N1565" t="str">
        <f>IF(M1565="", "", IFERROR(VLOOKUP(M1565, Data!$A$1:$B$5, 2, 0), "Unkown fuel"))</f>
        <v>harmful</v>
      </c>
      <c r="O1565" t="s">
        <v>23</v>
      </c>
      <c r="P1565" t="s">
        <v>24</v>
      </c>
      <c r="Q1565" t="s">
        <v>25</v>
      </c>
      <c r="R1565" t="s">
        <v>96</v>
      </c>
      <c r="S1565">
        <v>796</v>
      </c>
      <c r="T1565" t="s">
        <v>97</v>
      </c>
      <c r="U1565" t="s">
        <v>98</v>
      </c>
      <c r="V1565">
        <v>5</v>
      </c>
      <c r="W1565" t="s">
        <v>29</v>
      </c>
    </row>
    <row r="1566" spans="1:23" x14ac:dyDescent="0.3">
      <c r="A1566">
        <v>1613</v>
      </c>
      <c r="B1566" t="s">
        <v>46</v>
      </c>
      <c r="C1566">
        <v>2016</v>
      </c>
      <c r="D1566">
        <f t="shared" ca="1" si="96"/>
        <v>7</v>
      </c>
      <c r="E1566" s="5">
        <v>220000</v>
      </c>
      <c r="F1566">
        <v>100000</v>
      </c>
      <c r="G1566" t="s">
        <v>19</v>
      </c>
      <c r="H1566" t="str">
        <f t="shared" si="97"/>
        <v>East</v>
      </c>
      <c r="I1566" t="s">
        <v>912</v>
      </c>
      <c r="J1566" t="str">
        <f t="shared" si="98"/>
        <v>Ohio</v>
      </c>
      <c r="K1566" t="s">
        <v>998</v>
      </c>
      <c r="L1566" t="str">
        <f t="shared" si="99"/>
        <v>Hilliard</v>
      </c>
      <c r="M1566" t="s">
        <v>41</v>
      </c>
      <c r="N1566" t="str">
        <f>IF(M1566="", "", IFERROR(VLOOKUP(M1566, Data!$A$1:$B$5, 2, 0), "Unkown fuel"))</f>
        <v>harmful</v>
      </c>
      <c r="O1566" t="s">
        <v>23</v>
      </c>
      <c r="P1566" t="s">
        <v>24</v>
      </c>
      <c r="Q1566" t="s">
        <v>25</v>
      </c>
      <c r="R1566" t="s">
        <v>390</v>
      </c>
      <c r="S1566">
        <v>814</v>
      </c>
      <c r="T1566" t="s">
        <v>541</v>
      </c>
      <c r="U1566" t="s">
        <v>542</v>
      </c>
      <c r="V1566">
        <v>5</v>
      </c>
      <c r="W1566" t="s">
        <v>29</v>
      </c>
    </row>
    <row r="1567" spans="1:23" x14ac:dyDescent="0.3">
      <c r="A1567">
        <v>1614</v>
      </c>
      <c r="B1567" t="s">
        <v>109</v>
      </c>
      <c r="C1567">
        <v>2013</v>
      </c>
      <c r="D1567">
        <f t="shared" ca="1" si="96"/>
        <v>10</v>
      </c>
      <c r="E1567" s="5">
        <v>120000</v>
      </c>
      <c r="F1567">
        <v>120000</v>
      </c>
      <c r="G1567" t="s">
        <v>19</v>
      </c>
      <c r="H1567" t="str">
        <f t="shared" si="97"/>
        <v>East</v>
      </c>
      <c r="I1567" t="s">
        <v>912</v>
      </c>
      <c r="J1567" t="str">
        <f t="shared" si="98"/>
        <v>Ohio</v>
      </c>
      <c r="K1567" t="s">
        <v>998</v>
      </c>
      <c r="L1567" t="str">
        <f t="shared" si="99"/>
        <v>Hilliard</v>
      </c>
      <c r="M1567" t="s">
        <v>22</v>
      </c>
      <c r="N1567" t="str">
        <f>IF(M1567="", "", IFERROR(VLOOKUP(M1567, Data!$A$1:$B$5, 2, 0), "Unkown fuel"))</f>
        <v>very harmful</v>
      </c>
      <c r="O1567" t="s">
        <v>23</v>
      </c>
      <c r="P1567" t="s">
        <v>24</v>
      </c>
      <c r="Q1567" t="s">
        <v>25</v>
      </c>
      <c r="R1567" t="s">
        <v>659</v>
      </c>
      <c r="S1567">
        <v>1248</v>
      </c>
      <c r="T1567" t="s">
        <v>27</v>
      </c>
      <c r="U1567" t="s">
        <v>405</v>
      </c>
      <c r="V1567">
        <v>5</v>
      </c>
      <c r="W1567" t="s">
        <v>29</v>
      </c>
    </row>
    <row r="1568" spans="1:23" x14ac:dyDescent="0.3">
      <c r="A1568">
        <v>1615</v>
      </c>
      <c r="B1568" t="s">
        <v>46</v>
      </c>
      <c r="C1568">
        <v>2010</v>
      </c>
      <c r="D1568">
        <f t="shared" ca="1" si="96"/>
        <v>13</v>
      </c>
      <c r="E1568" s="5">
        <v>220000</v>
      </c>
      <c r="F1568">
        <v>90000</v>
      </c>
      <c r="G1568" t="s">
        <v>19</v>
      </c>
      <c r="H1568" t="str">
        <f t="shared" si="97"/>
        <v>East</v>
      </c>
      <c r="I1568" t="s">
        <v>912</v>
      </c>
      <c r="J1568" t="str">
        <f t="shared" si="98"/>
        <v>Ohio</v>
      </c>
      <c r="K1568" t="s">
        <v>1000</v>
      </c>
      <c r="L1568" t="str">
        <f t="shared" si="99"/>
        <v>Grove City</v>
      </c>
      <c r="M1568" t="s">
        <v>41</v>
      </c>
      <c r="N1568" t="str">
        <f>IF(M1568="", "", IFERROR(VLOOKUP(M1568, Data!$A$1:$B$5, 2, 0), "Unkown fuel"))</f>
        <v>harmful</v>
      </c>
      <c r="O1568" t="s">
        <v>23</v>
      </c>
      <c r="P1568" t="s">
        <v>24</v>
      </c>
      <c r="Q1568" t="s">
        <v>304</v>
      </c>
      <c r="R1568" t="s">
        <v>142</v>
      </c>
      <c r="S1568">
        <v>1197</v>
      </c>
      <c r="T1568" t="s">
        <v>431</v>
      </c>
      <c r="U1568" t="s">
        <v>432</v>
      </c>
      <c r="V1568">
        <v>5</v>
      </c>
      <c r="W1568" t="s">
        <v>29</v>
      </c>
    </row>
    <row r="1569" spans="1:23" x14ac:dyDescent="0.3">
      <c r="A1569">
        <v>1616</v>
      </c>
      <c r="B1569" t="s">
        <v>120</v>
      </c>
      <c r="C1569">
        <v>2013</v>
      </c>
      <c r="D1569">
        <f t="shared" ca="1" si="96"/>
        <v>10</v>
      </c>
      <c r="E1569" s="5">
        <v>420000</v>
      </c>
      <c r="F1569">
        <v>46815</v>
      </c>
      <c r="G1569" t="s">
        <v>19</v>
      </c>
      <c r="H1569" t="str">
        <f t="shared" si="97"/>
        <v>East</v>
      </c>
      <c r="I1569" t="s">
        <v>912</v>
      </c>
      <c r="J1569" t="str">
        <f t="shared" si="98"/>
        <v>Ohio</v>
      </c>
      <c r="K1569" t="s">
        <v>997</v>
      </c>
      <c r="L1569" t="str">
        <f t="shared" si="99"/>
        <v>Hamilton</v>
      </c>
      <c r="M1569" t="s">
        <v>22</v>
      </c>
      <c r="N1569" t="str">
        <f>IF(M1569="", "", IFERROR(VLOOKUP(M1569, Data!$A$1:$B$5, 2, 0), "Unkown fuel"))</f>
        <v>very harmful</v>
      </c>
      <c r="O1569" t="s">
        <v>23</v>
      </c>
      <c r="P1569" t="s">
        <v>24</v>
      </c>
      <c r="Q1569" t="s">
        <v>33</v>
      </c>
      <c r="R1569" t="s">
        <v>700</v>
      </c>
      <c r="S1569">
        <v>1248</v>
      </c>
      <c r="T1569" t="s">
        <v>708</v>
      </c>
      <c r="U1569" t="s">
        <v>709</v>
      </c>
      <c r="V1569">
        <v>5</v>
      </c>
      <c r="W1569" t="s">
        <v>29</v>
      </c>
    </row>
    <row r="1570" spans="1:23" x14ac:dyDescent="0.3">
      <c r="A1570">
        <v>1617</v>
      </c>
      <c r="B1570" t="s">
        <v>109</v>
      </c>
      <c r="C1570">
        <v>2013</v>
      </c>
      <c r="D1570">
        <f t="shared" ca="1" si="96"/>
        <v>10</v>
      </c>
      <c r="E1570" s="5">
        <v>160000</v>
      </c>
      <c r="F1570">
        <v>110000</v>
      </c>
      <c r="G1570" t="s">
        <v>19</v>
      </c>
      <c r="H1570" t="str">
        <f t="shared" si="97"/>
        <v>East</v>
      </c>
      <c r="I1570" t="s">
        <v>912</v>
      </c>
      <c r="J1570" t="str">
        <f t="shared" si="98"/>
        <v>Ohio</v>
      </c>
      <c r="K1570" t="s">
        <v>1000</v>
      </c>
      <c r="L1570" t="str">
        <f t="shared" si="99"/>
        <v>Grove City</v>
      </c>
      <c r="M1570" t="s">
        <v>22</v>
      </c>
      <c r="N1570" t="str">
        <f>IF(M1570="", "", IFERROR(VLOOKUP(M1570, Data!$A$1:$B$5, 2, 0), "Unkown fuel"))</f>
        <v>very harmful</v>
      </c>
      <c r="O1570" t="s">
        <v>23</v>
      </c>
      <c r="P1570" t="s">
        <v>24</v>
      </c>
      <c r="Q1570" t="s">
        <v>25</v>
      </c>
      <c r="R1570" t="s">
        <v>418</v>
      </c>
      <c r="S1570">
        <v>1405</v>
      </c>
      <c r="T1570" t="s">
        <v>458</v>
      </c>
      <c r="U1570" t="s">
        <v>459</v>
      </c>
      <c r="V1570">
        <v>5</v>
      </c>
      <c r="W1570" t="s">
        <v>29</v>
      </c>
    </row>
    <row r="1571" spans="1:23" x14ac:dyDescent="0.3">
      <c r="A1571">
        <v>1618</v>
      </c>
      <c r="B1571" t="s">
        <v>46</v>
      </c>
      <c r="C1571">
        <v>2015</v>
      </c>
      <c r="D1571">
        <f t="shared" ca="1" si="96"/>
        <v>8</v>
      </c>
      <c r="E1571" s="5">
        <v>250000</v>
      </c>
      <c r="F1571">
        <v>80000</v>
      </c>
      <c r="G1571" t="s">
        <v>19</v>
      </c>
      <c r="H1571" t="str">
        <f t="shared" si="97"/>
        <v>East</v>
      </c>
      <c r="I1571" t="s">
        <v>912</v>
      </c>
      <c r="J1571" t="str">
        <f t="shared" si="98"/>
        <v>Ohio</v>
      </c>
      <c r="K1571" t="s">
        <v>998</v>
      </c>
      <c r="L1571" t="str">
        <f t="shared" si="99"/>
        <v>Hilliard</v>
      </c>
      <c r="M1571" t="s">
        <v>41</v>
      </c>
      <c r="N1571" t="str">
        <f>IF(M1571="", "", IFERROR(VLOOKUP(M1571, Data!$A$1:$B$5, 2, 0), "Unkown fuel"))</f>
        <v>harmful</v>
      </c>
      <c r="O1571" t="s">
        <v>23</v>
      </c>
      <c r="P1571" t="s">
        <v>24</v>
      </c>
      <c r="Q1571" t="s">
        <v>25</v>
      </c>
      <c r="R1571" t="s">
        <v>390</v>
      </c>
      <c r="S1571">
        <v>814</v>
      </c>
      <c r="T1571" t="s">
        <v>541</v>
      </c>
      <c r="U1571" t="s">
        <v>542</v>
      </c>
      <c r="V1571">
        <v>5</v>
      </c>
      <c r="W1571" t="s">
        <v>29</v>
      </c>
    </row>
    <row r="1572" spans="1:23" x14ac:dyDescent="0.3">
      <c r="A1572">
        <v>1619</v>
      </c>
      <c r="B1572" t="s">
        <v>18</v>
      </c>
      <c r="C1572">
        <v>2013</v>
      </c>
      <c r="D1572">
        <f t="shared" ca="1" si="96"/>
        <v>10</v>
      </c>
      <c r="E1572" s="5">
        <v>385000</v>
      </c>
      <c r="F1572">
        <v>100000</v>
      </c>
      <c r="G1572" t="s">
        <v>56</v>
      </c>
      <c r="H1572" t="str">
        <f t="shared" si="97"/>
        <v>West</v>
      </c>
      <c r="I1572" t="s">
        <v>57</v>
      </c>
      <c r="J1572" t="str">
        <f t="shared" si="98"/>
        <v>California</v>
      </c>
      <c r="K1572" t="s">
        <v>1001</v>
      </c>
      <c r="L1572" t="str">
        <f t="shared" si="99"/>
        <v>East Los Angeles</v>
      </c>
      <c r="M1572" t="s">
        <v>22</v>
      </c>
      <c r="N1572" t="str">
        <f>IF(M1572="", "", IFERROR(VLOOKUP(M1572, Data!$A$1:$B$5, 2, 0), "Unkown fuel"))</f>
        <v>very harmful</v>
      </c>
      <c r="O1572" t="s">
        <v>23</v>
      </c>
      <c r="P1572" t="s">
        <v>24</v>
      </c>
      <c r="Q1572" t="s">
        <v>42</v>
      </c>
      <c r="R1572" t="s">
        <v>307</v>
      </c>
      <c r="S1572">
        <v>1248</v>
      </c>
      <c r="T1572" t="s">
        <v>108</v>
      </c>
      <c r="U1572" t="s">
        <v>95</v>
      </c>
      <c r="V1572">
        <v>7</v>
      </c>
      <c r="W1572" t="s">
        <v>29</v>
      </c>
    </row>
    <row r="1573" spans="1:23" x14ac:dyDescent="0.3">
      <c r="A1573">
        <v>1620</v>
      </c>
      <c r="B1573" t="s">
        <v>18</v>
      </c>
      <c r="C1573">
        <v>2014</v>
      </c>
      <c r="D1573">
        <f t="shared" ca="1" si="96"/>
        <v>9</v>
      </c>
      <c r="E1573" s="5">
        <v>318000</v>
      </c>
      <c r="F1573">
        <v>80000</v>
      </c>
      <c r="G1573" t="s">
        <v>56</v>
      </c>
      <c r="H1573" t="str">
        <f t="shared" si="97"/>
        <v>West</v>
      </c>
      <c r="I1573" t="s">
        <v>57</v>
      </c>
      <c r="J1573" t="str">
        <f t="shared" si="98"/>
        <v>California</v>
      </c>
      <c r="K1573" t="s">
        <v>1001</v>
      </c>
      <c r="L1573" t="str">
        <f t="shared" si="99"/>
        <v>East Los Angeles</v>
      </c>
      <c r="M1573" t="s">
        <v>41</v>
      </c>
      <c r="N1573" t="str">
        <f>IF(M1573="", "", IFERROR(VLOOKUP(M1573, Data!$A$1:$B$5, 2, 0), "Unkown fuel"))</f>
        <v>harmful</v>
      </c>
      <c r="O1573" t="s">
        <v>23</v>
      </c>
      <c r="P1573" t="s">
        <v>24</v>
      </c>
      <c r="Q1573" t="s">
        <v>25</v>
      </c>
      <c r="R1573" t="s">
        <v>226</v>
      </c>
      <c r="S1573">
        <v>998</v>
      </c>
      <c r="T1573" t="s">
        <v>516</v>
      </c>
      <c r="U1573" t="s">
        <v>141</v>
      </c>
      <c r="V1573">
        <v>5</v>
      </c>
      <c r="W1573" t="s">
        <v>29</v>
      </c>
    </row>
    <row r="1574" spans="1:23" x14ac:dyDescent="0.3">
      <c r="A1574">
        <v>1621</v>
      </c>
      <c r="B1574" t="s">
        <v>46</v>
      </c>
      <c r="C1574">
        <v>2018</v>
      </c>
      <c r="D1574">
        <f t="shared" ca="1" si="96"/>
        <v>5</v>
      </c>
      <c r="E1574" s="5">
        <v>480000</v>
      </c>
      <c r="F1574">
        <v>40000</v>
      </c>
      <c r="G1574" t="s">
        <v>19</v>
      </c>
      <c r="H1574" t="str">
        <f t="shared" si="97"/>
        <v>East</v>
      </c>
      <c r="I1574" t="s">
        <v>83</v>
      </c>
      <c r="J1574" t="str">
        <f t="shared" si="98"/>
        <v>Massachusetts</v>
      </c>
      <c r="K1574" t="s">
        <v>1002</v>
      </c>
      <c r="L1574" t="str">
        <f t="shared" si="99"/>
        <v>Lynn</v>
      </c>
      <c r="M1574" t="s">
        <v>41</v>
      </c>
      <c r="N1574" t="str">
        <f>IF(M1574="", "", IFERROR(VLOOKUP(M1574, Data!$A$1:$B$5, 2, 0), "Unkown fuel"))</f>
        <v>harmful</v>
      </c>
      <c r="O1574" t="s">
        <v>23</v>
      </c>
      <c r="P1574" t="s">
        <v>24</v>
      </c>
      <c r="Q1574" t="s">
        <v>25</v>
      </c>
      <c r="R1574" t="s">
        <v>53</v>
      </c>
      <c r="S1574">
        <v>1197</v>
      </c>
      <c r="T1574" t="s">
        <v>54</v>
      </c>
      <c r="U1574" t="s">
        <v>55</v>
      </c>
      <c r="V1574">
        <v>5</v>
      </c>
      <c r="W1574" t="s">
        <v>29</v>
      </c>
    </row>
    <row r="1575" spans="1:23" x14ac:dyDescent="0.3">
      <c r="A1575">
        <v>1622</v>
      </c>
      <c r="B1575" t="s">
        <v>18</v>
      </c>
      <c r="C1575">
        <v>2015</v>
      </c>
      <c r="D1575">
        <f t="shared" ca="1" si="96"/>
        <v>8</v>
      </c>
      <c r="E1575" s="5">
        <v>330000</v>
      </c>
      <c r="F1575">
        <v>70000</v>
      </c>
      <c r="G1575" t="s">
        <v>56</v>
      </c>
      <c r="H1575" t="str">
        <f t="shared" si="97"/>
        <v>West</v>
      </c>
      <c r="I1575" t="s">
        <v>57</v>
      </c>
      <c r="J1575" t="str">
        <f t="shared" si="98"/>
        <v>California</v>
      </c>
      <c r="K1575" t="s">
        <v>1001</v>
      </c>
      <c r="L1575" t="str">
        <f t="shared" si="99"/>
        <v>East Los Angeles</v>
      </c>
      <c r="M1575" t="s">
        <v>41</v>
      </c>
      <c r="N1575" t="str">
        <f>IF(M1575="", "", IFERROR(VLOOKUP(M1575, Data!$A$1:$B$5, 2, 0), "Unkown fuel"))</f>
        <v>harmful</v>
      </c>
      <c r="O1575" t="s">
        <v>23</v>
      </c>
      <c r="P1575" t="s">
        <v>24</v>
      </c>
      <c r="Q1575" t="s">
        <v>42</v>
      </c>
      <c r="R1575" t="s">
        <v>243</v>
      </c>
      <c r="S1575">
        <v>998</v>
      </c>
      <c r="T1575" t="s">
        <v>244</v>
      </c>
      <c r="U1575" t="s">
        <v>141</v>
      </c>
      <c r="V1575">
        <v>5</v>
      </c>
      <c r="W1575" t="s">
        <v>29</v>
      </c>
    </row>
    <row r="1576" spans="1:23" x14ac:dyDescent="0.3">
      <c r="A1576">
        <v>1623</v>
      </c>
      <c r="B1576" t="s">
        <v>109</v>
      </c>
      <c r="C1576">
        <v>2011</v>
      </c>
      <c r="D1576">
        <f t="shared" ca="1" si="96"/>
        <v>12</v>
      </c>
      <c r="E1576" s="5">
        <v>152000</v>
      </c>
      <c r="F1576">
        <v>80000</v>
      </c>
      <c r="G1576" t="s">
        <v>19</v>
      </c>
      <c r="H1576" t="str">
        <f t="shared" si="97"/>
        <v>East</v>
      </c>
      <c r="I1576" t="s">
        <v>857</v>
      </c>
      <c r="J1576" t="str">
        <f t="shared" si="98"/>
        <v>New Hampshire</v>
      </c>
      <c r="K1576" t="s">
        <v>1003</v>
      </c>
      <c r="L1576" t="str">
        <f t="shared" si="99"/>
        <v>Salem</v>
      </c>
      <c r="M1576" t="s">
        <v>22</v>
      </c>
      <c r="N1576" t="str">
        <f>IF(M1576="", "", IFERROR(VLOOKUP(M1576, Data!$A$1:$B$5, 2, 0), "Unkown fuel"))</f>
        <v>very harmful</v>
      </c>
      <c r="O1576" t="s">
        <v>23</v>
      </c>
      <c r="P1576" t="s">
        <v>24</v>
      </c>
      <c r="Q1576" t="s">
        <v>25</v>
      </c>
      <c r="R1576" t="s">
        <v>142</v>
      </c>
      <c r="S1576">
        <v>1405</v>
      </c>
      <c r="T1576" t="s">
        <v>561</v>
      </c>
      <c r="U1576" t="s">
        <v>562</v>
      </c>
      <c r="V1576">
        <v>5</v>
      </c>
      <c r="W1576" t="s">
        <v>29</v>
      </c>
    </row>
    <row r="1577" spans="1:23" x14ac:dyDescent="0.3">
      <c r="A1577">
        <v>1624</v>
      </c>
      <c r="B1577" t="s">
        <v>18</v>
      </c>
      <c r="C1577">
        <v>2014</v>
      </c>
      <c r="D1577">
        <f t="shared" ca="1" si="96"/>
        <v>9</v>
      </c>
      <c r="E1577" s="5">
        <v>250000</v>
      </c>
      <c r="F1577">
        <v>40000</v>
      </c>
      <c r="G1577" t="s">
        <v>56</v>
      </c>
      <c r="H1577" t="str">
        <f t="shared" si="97"/>
        <v>West</v>
      </c>
      <c r="I1577" t="s">
        <v>57</v>
      </c>
      <c r="J1577" t="str">
        <f t="shared" si="98"/>
        <v>California</v>
      </c>
      <c r="K1577" t="s">
        <v>1001</v>
      </c>
      <c r="L1577" t="str">
        <f t="shared" si="99"/>
        <v>East Los Angeles</v>
      </c>
      <c r="M1577" t="s">
        <v>41</v>
      </c>
      <c r="N1577" t="str">
        <f>IF(M1577="", "", IFERROR(VLOOKUP(M1577, Data!$A$1:$B$5, 2, 0), "Unkown fuel"))</f>
        <v>harmful</v>
      </c>
      <c r="O1577" t="s">
        <v>23</v>
      </c>
      <c r="P1577" t="s">
        <v>24</v>
      </c>
      <c r="Q1577" t="s">
        <v>25</v>
      </c>
      <c r="R1577" t="s">
        <v>430</v>
      </c>
      <c r="S1577">
        <v>796</v>
      </c>
      <c r="T1577" t="s">
        <v>118</v>
      </c>
      <c r="U1577" t="s">
        <v>119</v>
      </c>
      <c r="V1577">
        <v>5</v>
      </c>
      <c r="W1577" t="s">
        <v>29</v>
      </c>
    </row>
    <row r="1578" spans="1:23" x14ac:dyDescent="0.3">
      <c r="A1578">
        <v>1625</v>
      </c>
      <c r="B1578" t="s">
        <v>109</v>
      </c>
      <c r="C1578">
        <v>2011</v>
      </c>
      <c r="D1578">
        <f t="shared" ca="1" si="96"/>
        <v>12</v>
      </c>
      <c r="E1578" s="5">
        <v>248000</v>
      </c>
      <c r="F1578">
        <v>80000</v>
      </c>
      <c r="G1578" t="s">
        <v>19</v>
      </c>
      <c r="H1578" t="str">
        <f t="shared" si="97"/>
        <v>East</v>
      </c>
      <c r="I1578" t="s">
        <v>786</v>
      </c>
      <c r="J1578" t="str">
        <f t="shared" si="98"/>
        <v>New Jersey</v>
      </c>
      <c r="K1578" t="s">
        <v>1004</v>
      </c>
      <c r="L1578" t="str">
        <f t="shared" si="99"/>
        <v>Union</v>
      </c>
      <c r="M1578" t="s">
        <v>22</v>
      </c>
      <c r="N1578" t="str">
        <f>IF(M1578="", "", IFERROR(VLOOKUP(M1578, Data!$A$1:$B$5, 2, 0), "Unkown fuel"))</f>
        <v>very harmful</v>
      </c>
      <c r="O1578" t="s">
        <v>23</v>
      </c>
      <c r="P1578" t="s">
        <v>24</v>
      </c>
      <c r="Q1578" t="s">
        <v>25</v>
      </c>
      <c r="R1578" t="s">
        <v>142</v>
      </c>
      <c r="S1578">
        <v>1405</v>
      </c>
      <c r="T1578" t="s">
        <v>561</v>
      </c>
      <c r="U1578" t="s">
        <v>562</v>
      </c>
      <c r="V1578">
        <v>5</v>
      </c>
      <c r="W1578" t="s">
        <v>29</v>
      </c>
    </row>
    <row r="1579" spans="1:23" x14ac:dyDescent="0.3">
      <c r="A1579">
        <v>1626</v>
      </c>
      <c r="B1579" t="s">
        <v>296</v>
      </c>
      <c r="C1579">
        <v>2011</v>
      </c>
      <c r="D1579">
        <f t="shared" ca="1" si="96"/>
        <v>12</v>
      </c>
      <c r="E1579" s="5">
        <v>300000</v>
      </c>
      <c r="F1579">
        <v>60000</v>
      </c>
      <c r="G1579" t="s">
        <v>56</v>
      </c>
      <c r="H1579" t="str">
        <f t="shared" si="97"/>
        <v>West</v>
      </c>
      <c r="I1579" t="s">
        <v>57</v>
      </c>
      <c r="J1579" t="str">
        <f t="shared" si="98"/>
        <v>California</v>
      </c>
      <c r="K1579" t="s">
        <v>1001</v>
      </c>
      <c r="L1579" t="str">
        <f t="shared" si="99"/>
        <v>East Los Angeles</v>
      </c>
      <c r="M1579" t="s">
        <v>41</v>
      </c>
      <c r="N1579" t="str">
        <f>IF(M1579="", "", IFERROR(VLOOKUP(M1579, Data!$A$1:$B$5, 2, 0), "Unkown fuel"))</f>
        <v>harmful</v>
      </c>
      <c r="O1579" t="s">
        <v>23</v>
      </c>
      <c r="P1579" t="s">
        <v>24</v>
      </c>
      <c r="Q1579" t="s">
        <v>33</v>
      </c>
      <c r="R1579" t="s">
        <v>713</v>
      </c>
      <c r="S1579">
        <v>1198</v>
      </c>
      <c r="T1579" t="s">
        <v>393</v>
      </c>
      <c r="U1579" t="s">
        <v>147</v>
      </c>
      <c r="V1579">
        <v>5</v>
      </c>
      <c r="W1579" t="s">
        <v>29</v>
      </c>
    </row>
    <row r="1580" spans="1:23" x14ac:dyDescent="0.3">
      <c r="A1580">
        <v>1627</v>
      </c>
      <c r="B1580" t="s">
        <v>46</v>
      </c>
      <c r="C1580">
        <v>2017</v>
      </c>
      <c r="D1580">
        <f t="shared" ca="1" si="96"/>
        <v>6</v>
      </c>
      <c r="E1580" s="5">
        <v>550000</v>
      </c>
      <c r="F1580">
        <v>50000</v>
      </c>
      <c r="G1580" t="s">
        <v>19</v>
      </c>
      <c r="H1580" t="str">
        <f t="shared" si="97"/>
        <v>East</v>
      </c>
      <c r="I1580" t="s">
        <v>780</v>
      </c>
      <c r="J1580" t="str">
        <f t="shared" si="98"/>
        <v>Maine</v>
      </c>
      <c r="K1580" t="s">
        <v>863</v>
      </c>
      <c r="L1580" t="str">
        <f t="shared" si="99"/>
        <v>Westbrook</v>
      </c>
      <c r="M1580" t="s">
        <v>41</v>
      </c>
      <c r="N1580" t="str">
        <f>IF(M1580="", "", IFERROR(VLOOKUP(M1580, Data!$A$1:$B$5, 2, 0), "Unkown fuel"))</f>
        <v>harmful</v>
      </c>
      <c r="O1580" t="s">
        <v>23</v>
      </c>
      <c r="P1580" t="s">
        <v>24</v>
      </c>
      <c r="Q1580" t="s">
        <v>25</v>
      </c>
      <c r="R1580" t="s">
        <v>133</v>
      </c>
      <c r="S1580">
        <v>1197</v>
      </c>
      <c r="T1580" t="s">
        <v>134</v>
      </c>
      <c r="U1580" t="s">
        <v>135</v>
      </c>
      <c r="V1580">
        <v>5</v>
      </c>
      <c r="W1580" t="s">
        <v>29</v>
      </c>
    </row>
    <row r="1581" spans="1:23" x14ac:dyDescent="0.3">
      <c r="A1581">
        <v>1628</v>
      </c>
      <c r="B1581" t="s">
        <v>46</v>
      </c>
      <c r="C1581">
        <v>2016</v>
      </c>
      <c r="D1581">
        <f t="shared" ca="1" si="96"/>
        <v>7</v>
      </c>
      <c r="E1581" s="5">
        <v>650000</v>
      </c>
      <c r="F1581">
        <v>30000</v>
      </c>
      <c r="G1581" t="s">
        <v>19</v>
      </c>
      <c r="H1581" t="str">
        <f t="shared" si="97"/>
        <v>East</v>
      </c>
      <c r="I1581" t="s">
        <v>780</v>
      </c>
      <c r="J1581" t="str">
        <f t="shared" si="98"/>
        <v>Maine</v>
      </c>
      <c r="K1581" t="s">
        <v>918</v>
      </c>
      <c r="L1581" t="str">
        <f t="shared" si="99"/>
        <v>West Scarborough</v>
      </c>
      <c r="M1581" t="s">
        <v>22</v>
      </c>
      <c r="N1581" t="str">
        <f>IF(M1581="", "", IFERROR(VLOOKUP(M1581, Data!$A$1:$B$5, 2, 0), "Unkown fuel"))</f>
        <v>very harmful</v>
      </c>
      <c r="O1581" t="s">
        <v>23</v>
      </c>
      <c r="P1581" t="s">
        <v>24</v>
      </c>
      <c r="Q1581" t="s">
        <v>25</v>
      </c>
      <c r="R1581" t="s">
        <v>99</v>
      </c>
      <c r="S1581">
        <v>1396</v>
      </c>
      <c r="T1581" t="s">
        <v>100</v>
      </c>
      <c r="U1581" t="s">
        <v>101</v>
      </c>
      <c r="V1581">
        <v>5</v>
      </c>
      <c r="W1581" t="s">
        <v>29</v>
      </c>
    </row>
    <row r="1582" spans="1:23" x14ac:dyDescent="0.3">
      <c r="A1582">
        <v>1629</v>
      </c>
      <c r="B1582" t="s">
        <v>46</v>
      </c>
      <c r="C1582">
        <v>2017</v>
      </c>
      <c r="D1582">
        <f t="shared" ca="1" si="96"/>
        <v>6</v>
      </c>
      <c r="E1582" s="5">
        <v>445000</v>
      </c>
      <c r="F1582">
        <v>25000</v>
      </c>
      <c r="G1582" t="s">
        <v>19</v>
      </c>
      <c r="H1582" t="str">
        <f t="shared" si="97"/>
        <v>East</v>
      </c>
      <c r="I1582" t="s">
        <v>780</v>
      </c>
      <c r="J1582" t="str">
        <f t="shared" si="98"/>
        <v>Maine</v>
      </c>
      <c r="K1582" t="s">
        <v>917</v>
      </c>
      <c r="L1582" t="str">
        <f t="shared" si="99"/>
        <v>Auburn</v>
      </c>
      <c r="M1582" t="s">
        <v>41</v>
      </c>
      <c r="N1582" t="str">
        <f>IF(M1582="", "", IFERROR(VLOOKUP(M1582, Data!$A$1:$B$5, 2, 0), "Unkown fuel"))</f>
        <v>harmful</v>
      </c>
      <c r="O1582" t="s">
        <v>23</v>
      </c>
      <c r="P1582" t="s">
        <v>24</v>
      </c>
      <c r="Q1582" t="s">
        <v>25</v>
      </c>
      <c r="R1582" t="s">
        <v>85</v>
      </c>
      <c r="S1582">
        <v>1197</v>
      </c>
      <c r="T1582" t="s">
        <v>90</v>
      </c>
      <c r="U1582" t="s">
        <v>261</v>
      </c>
      <c r="V1582">
        <v>5</v>
      </c>
      <c r="W1582" t="s">
        <v>29</v>
      </c>
    </row>
    <row r="1583" spans="1:23" x14ac:dyDescent="0.3">
      <c r="A1583">
        <v>1630</v>
      </c>
      <c r="B1583" t="s">
        <v>65</v>
      </c>
      <c r="C1583">
        <v>2010</v>
      </c>
      <c r="D1583">
        <f t="shared" ca="1" si="96"/>
        <v>13</v>
      </c>
      <c r="E1583" s="5">
        <v>450000</v>
      </c>
      <c r="F1583">
        <v>334000</v>
      </c>
      <c r="G1583" t="s">
        <v>19</v>
      </c>
      <c r="H1583" t="str">
        <f t="shared" si="97"/>
        <v>East</v>
      </c>
      <c r="I1583" t="s">
        <v>83</v>
      </c>
      <c r="J1583" t="str">
        <f t="shared" si="98"/>
        <v>Massachusetts</v>
      </c>
      <c r="K1583" t="s">
        <v>1005</v>
      </c>
      <c r="L1583" t="str">
        <f t="shared" si="99"/>
        <v>Newburyport</v>
      </c>
      <c r="M1583" t="s">
        <v>22</v>
      </c>
      <c r="N1583" t="str">
        <f>IF(M1583="", "", IFERROR(VLOOKUP(M1583, Data!$A$1:$B$5, 2, 0), "Unkown fuel"))</f>
        <v>very harmful</v>
      </c>
      <c r="O1583" t="s">
        <v>23</v>
      </c>
      <c r="P1583" t="s">
        <v>24</v>
      </c>
      <c r="Q1583" t="s">
        <v>25</v>
      </c>
      <c r="R1583" t="s">
        <v>475</v>
      </c>
      <c r="S1583">
        <v>2494</v>
      </c>
      <c r="T1583" t="s">
        <v>476</v>
      </c>
      <c r="U1583" t="s">
        <v>477</v>
      </c>
      <c r="V1583">
        <v>7</v>
      </c>
      <c r="W1583" t="s">
        <v>29</v>
      </c>
    </row>
    <row r="1584" spans="1:23" x14ac:dyDescent="0.3">
      <c r="A1584">
        <v>1631</v>
      </c>
      <c r="B1584" t="s">
        <v>88</v>
      </c>
      <c r="C1584">
        <v>2016</v>
      </c>
      <c r="D1584">
        <f t="shared" ca="1" si="96"/>
        <v>7</v>
      </c>
      <c r="E1584" s="5">
        <v>600000</v>
      </c>
      <c r="F1584">
        <v>100000</v>
      </c>
      <c r="G1584" t="s">
        <v>56</v>
      </c>
      <c r="H1584" t="str">
        <f t="shared" si="97"/>
        <v>West</v>
      </c>
      <c r="I1584" t="s">
        <v>21</v>
      </c>
      <c r="J1584" t="str">
        <f t="shared" si="98"/>
        <v>Washington</v>
      </c>
      <c r="K1584" t="s">
        <v>990</v>
      </c>
      <c r="L1584" t="str">
        <f t="shared" si="99"/>
        <v>Mount Vernon</v>
      </c>
      <c r="M1584" t="s">
        <v>22</v>
      </c>
      <c r="N1584" t="str">
        <f>IF(M1584="", "", IFERROR(VLOOKUP(M1584, Data!$A$1:$B$5, 2, 0), "Unkown fuel"))</f>
        <v>very harmful</v>
      </c>
      <c r="O1584" t="s">
        <v>23</v>
      </c>
      <c r="P1584" t="s">
        <v>24</v>
      </c>
      <c r="Q1584" t="s">
        <v>25</v>
      </c>
      <c r="R1584" t="s">
        <v>803</v>
      </c>
      <c r="S1584">
        <v>1493</v>
      </c>
      <c r="T1584" t="s">
        <v>171</v>
      </c>
      <c r="U1584" t="s">
        <v>445</v>
      </c>
      <c r="V1584">
        <v>7</v>
      </c>
      <c r="W1584" t="s">
        <v>29</v>
      </c>
    </row>
    <row r="1585" spans="1:23" x14ac:dyDescent="0.3">
      <c r="A1585">
        <v>1632</v>
      </c>
      <c r="B1585" t="s">
        <v>75</v>
      </c>
      <c r="C1585">
        <v>2014</v>
      </c>
      <c r="D1585">
        <f t="shared" ca="1" si="96"/>
        <v>9</v>
      </c>
      <c r="E1585" s="5">
        <v>495000</v>
      </c>
      <c r="F1585">
        <v>175000</v>
      </c>
      <c r="G1585" t="s">
        <v>56</v>
      </c>
      <c r="H1585" t="str">
        <f t="shared" si="97"/>
        <v>West</v>
      </c>
      <c r="I1585" t="s">
        <v>21</v>
      </c>
      <c r="J1585" t="str">
        <f t="shared" si="98"/>
        <v>Washington</v>
      </c>
      <c r="K1585" t="s">
        <v>990</v>
      </c>
      <c r="L1585" t="str">
        <f t="shared" si="99"/>
        <v>Mount Vernon</v>
      </c>
      <c r="M1585" t="s">
        <v>22</v>
      </c>
      <c r="N1585" t="str">
        <f>IF(M1585="", "", IFERROR(VLOOKUP(M1585, Data!$A$1:$B$5, 2, 0), "Unkown fuel"))</f>
        <v>very harmful</v>
      </c>
      <c r="O1585" t="s">
        <v>23</v>
      </c>
      <c r="P1585" t="s">
        <v>24</v>
      </c>
      <c r="Q1585" t="s">
        <v>25</v>
      </c>
      <c r="R1585" t="s">
        <v>76</v>
      </c>
      <c r="S1585">
        <v>1461</v>
      </c>
      <c r="T1585" t="s">
        <v>77</v>
      </c>
      <c r="U1585" t="s">
        <v>78</v>
      </c>
      <c r="V1585">
        <v>5</v>
      </c>
      <c r="W1585" t="s">
        <v>29</v>
      </c>
    </row>
    <row r="1586" spans="1:23" x14ac:dyDescent="0.3">
      <c r="A1586">
        <v>1633</v>
      </c>
      <c r="B1586" t="s">
        <v>18</v>
      </c>
      <c r="C1586">
        <v>2011</v>
      </c>
      <c r="D1586">
        <f t="shared" ca="1" si="96"/>
        <v>12</v>
      </c>
      <c r="E1586" s="5">
        <v>220000</v>
      </c>
      <c r="F1586">
        <v>65000</v>
      </c>
      <c r="G1586" t="s">
        <v>56</v>
      </c>
      <c r="H1586" t="str">
        <f t="shared" si="97"/>
        <v>West</v>
      </c>
      <c r="I1586" t="s">
        <v>21</v>
      </c>
      <c r="J1586" t="str">
        <f t="shared" si="98"/>
        <v>Washington</v>
      </c>
      <c r="K1586" t="s">
        <v>990</v>
      </c>
      <c r="L1586" t="str">
        <f t="shared" si="99"/>
        <v>Mount Vernon</v>
      </c>
      <c r="M1586" t="s">
        <v>41</v>
      </c>
      <c r="N1586" t="str">
        <f>IF(M1586="", "", IFERROR(VLOOKUP(M1586, Data!$A$1:$B$5, 2, 0), "Unkown fuel"))</f>
        <v>harmful</v>
      </c>
      <c r="O1586" t="s">
        <v>23</v>
      </c>
      <c r="P1586" t="s">
        <v>154</v>
      </c>
      <c r="Q1586" t="s">
        <v>42</v>
      </c>
      <c r="R1586" t="s">
        <v>1006</v>
      </c>
      <c r="S1586">
        <v>1586</v>
      </c>
      <c r="T1586" t="s">
        <v>1007</v>
      </c>
      <c r="U1586" t="s">
        <v>1008</v>
      </c>
      <c r="V1586">
        <v>5</v>
      </c>
      <c r="W1586" t="s">
        <v>29</v>
      </c>
    </row>
    <row r="1587" spans="1:23" x14ac:dyDescent="0.3">
      <c r="A1587">
        <v>1634</v>
      </c>
      <c r="B1587" t="s">
        <v>18</v>
      </c>
      <c r="C1587">
        <v>2011</v>
      </c>
      <c r="D1587">
        <f t="shared" ca="1" si="96"/>
        <v>12</v>
      </c>
      <c r="E1587" s="5">
        <v>260000</v>
      </c>
      <c r="F1587">
        <v>65000</v>
      </c>
      <c r="G1587" t="s">
        <v>56</v>
      </c>
      <c r="H1587" t="str">
        <f t="shared" si="97"/>
        <v>West</v>
      </c>
      <c r="I1587" t="s">
        <v>21</v>
      </c>
      <c r="J1587" t="str">
        <f t="shared" si="98"/>
        <v>Washington</v>
      </c>
      <c r="K1587" t="s">
        <v>990</v>
      </c>
      <c r="L1587" t="str">
        <f t="shared" si="99"/>
        <v>Mount Vernon</v>
      </c>
      <c r="M1587" t="s">
        <v>41</v>
      </c>
      <c r="N1587" t="str">
        <f>IF(M1587="", "", IFERROR(VLOOKUP(M1587, Data!$A$1:$B$5, 2, 0), "Unkown fuel"))</f>
        <v>harmful</v>
      </c>
      <c r="O1587" t="s">
        <v>23</v>
      </c>
      <c r="P1587" t="s">
        <v>154</v>
      </c>
      <c r="Q1587" t="s">
        <v>42</v>
      </c>
      <c r="R1587" t="s">
        <v>1006</v>
      </c>
      <c r="S1587">
        <v>1586</v>
      </c>
      <c r="T1587" t="s">
        <v>1007</v>
      </c>
      <c r="U1587" t="s">
        <v>1008</v>
      </c>
      <c r="V1587">
        <v>5</v>
      </c>
      <c r="W1587" t="s">
        <v>29</v>
      </c>
    </row>
    <row r="1588" spans="1:23" x14ac:dyDescent="0.3">
      <c r="A1588">
        <v>1635</v>
      </c>
      <c r="B1588" t="s">
        <v>46</v>
      </c>
      <c r="C1588">
        <v>2009</v>
      </c>
      <c r="D1588">
        <f t="shared" ca="1" si="96"/>
        <v>14</v>
      </c>
      <c r="E1588" s="5">
        <v>150000</v>
      </c>
      <c r="F1588">
        <v>90000</v>
      </c>
      <c r="G1588" t="s">
        <v>56</v>
      </c>
      <c r="H1588" t="str">
        <f t="shared" si="97"/>
        <v>West</v>
      </c>
      <c r="I1588" t="s">
        <v>21</v>
      </c>
      <c r="J1588" t="str">
        <f t="shared" si="98"/>
        <v>Washington</v>
      </c>
      <c r="K1588" t="s">
        <v>990</v>
      </c>
      <c r="L1588" t="str">
        <f t="shared" si="99"/>
        <v>Mount Vernon</v>
      </c>
      <c r="M1588" t="s">
        <v>41</v>
      </c>
      <c r="N1588" t="str">
        <f>IF(M1588="", "", IFERROR(VLOOKUP(M1588, Data!$A$1:$B$5, 2, 0), "Unkown fuel"))</f>
        <v>harmful</v>
      </c>
      <c r="O1588" t="s">
        <v>23</v>
      </c>
      <c r="P1588" t="s">
        <v>24</v>
      </c>
      <c r="Q1588" t="s">
        <v>25</v>
      </c>
      <c r="R1588" t="s">
        <v>308</v>
      </c>
      <c r="S1588">
        <v>1086</v>
      </c>
      <c r="T1588" t="s">
        <v>309</v>
      </c>
      <c r="U1588" t="s">
        <v>310</v>
      </c>
      <c r="V1588">
        <v>5</v>
      </c>
      <c r="W1588" t="s">
        <v>29</v>
      </c>
    </row>
    <row r="1589" spans="1:23" x14ac:dyDescent="0.3">
      <c r="A1589">
        <v>1636</v>
      </c>
      <c r="B1589" t="s">
        <v>69</v>
      </c>
      <c r="C1589">
        <v>2011</v>
      </c>
      <c r="D1589">
        <f t="shared" ca="1" si="96"/>
        <v>12</v>
      </c>
      <c r="E1589" s="5">
        <v>200000</v>
      </c>
      <c r="F1589">
        <v>80000</v>
      </c>
      <c r="G1589" t="s">
        <v>124</v>
      </c>
      <c r="H1589" t="str">
        <f t="shared" si="97"/>
        <v>South</v>
      </c>
      <c r="I1589" t="s">
        <v>804</v>
      </c>
      <c r="J1589" t="str">
        <f t="shared" si="98"/>
        <v>Alabama</v>
      </c>
      <c r="K1589" t="s">
        <v>1009</v>
      </c>
      <c r="L1589" t="str">
        <f t="shared" si="99"/>
        <v>Selma</v>
      </c>
      <c r="M1589" t="s">
        <v>22</v>
      </c>
      <c r="N1589" t="str">
        <f>IF(M1589="", "", IFERROR(VLOOKUP(M1589, Data!$A$1:$B$5, 2, 0), "Unkown fuel"))</f>
        <v>very harmful</v>
      </c>
      <c r="O1589" t="s">
        <v>23</v>
      </c>
      <c r="P1589" t="s">
        <v>24</v>
      </c>
      <c r="Q1589" t="s">
        <v>33</v>
      </c>
      <c r="R1589" t="s">
        <v>72</v>
      </c>
      <c r="S1589">
        <v>1399</v>
      </c>
      <c r="T1589" t="s">
        <v>388</v>
      </c>
      <c r="U1589" t="s">
        <v>74</v>
      </c>
      <c r="V1589">
        <v>5</v>
      </c>
      <c r="W1589" t="s">
        <v>29</v>
      </c>
    </row>
    <row r="1590" spans="1:23" x14ac:dyDescent="0.3">
      <c r="A1590">
        <v>1637</v>
      </c>
      <c r="B1590" t="s">
        <v>88</v>
      </c>
      <c r="C1590">
        <v>2018</v>
      </c>
      <c r="D1590">
        <f t="shared" ca="1" si="96"/>
        <v>5</v>
      </c>
      <c r="E1590" s="5">
        <v>1465000</v>
      </c>
      <c r="F1590">
        <v>110000</v>
      </c>
      <c r="G1590" t="s">
        <v>124</v>
      </c>
      <c r="H1590" t="str">
        <f t="shared" si="97"/>
        <v>South</v>
      </c>
      <c r="I1590" t="s">
        <v>804</v>
      </c>
      <c r="J1590" t="str">
        <f t="shared" si="98"/>
        <v>Alabama</v>
      </c>
      <c r="K1590" t="s">
        <v>1009</v>
      </c>
      <c r="L1590" t="str">
        <f t="shared" si="99"/>
        <v>Selma</v>
      </c>
      <c r="M1590" t="s">
        <v>22</v>
      </c>
      <c r="N1590" t="str">
        <f>IF(M1590="", "", IFERROR(VLOOKUP(M1590, Data!$A$1:$B$5, 2, 0), "Unkown fuel"))</f>
        <v>very harmful</v>
      </c>
      <c r="O1590" t="s">
        <v>23</v>
      </c>
      <c r="P1590" t="s">
        <v>24</v>
      </c>
      <c r="Q1590" t="s">
        <v>25</v>
      </c>
      <c r="R1590" t="s">
        <v>1010</v>
      </c>
      <c r="S1590">
        <v>2179</v>
      </c>
      <c r="T1590" t="s">
        <v>446</v>
      </c>
      <c r="U1590" t="s">
        <v>1011</v>
      </c>
      <c r="V1590">
        <v>7</v>
      </c>
      <c r="W1590" t="s">
        <v>29</v>
      </c>
    </row>
    <row r="1591" spans="1:23" x14ac:dyDescent="0.3">
      <c r="A1591">
        <v>1639</v>
      </c>
      <c r="B1591" t="s">
        <v>37</v>
      </c>
      <c r="C1591">
        <v>2008</v>
      </c>
      <c r="D1591">
        <f t="shared" ca="1" si="96"/>
        <v>15</v>
      </c>
      <c r="E1591" s="5">
        <v>250000</v>
      </c>
      <c r="F1591">
        <v>60000</v>
      </c>
      <c r="G1591" t="s">
        <v>56</v>
      </c>
      <c r="H1591" t="str">
        <f t="shared" si="97"/>
        <v>West</v>
      </c>
      <c r="I1591" t="s">
        <v>21</v>
      </c>
      <c r="J1591" t="str">
        <f t="shared" si="98"/>
        <v>Washington</v>
      </c>
      <c r="K1591" t="s">
        <v>1012</v>
      </c>
      <c r="L1591" t="str">
        <f t="shared" si="99"/>
        <v>Olympia</v>
      </c>
      <c r="M1591" t="s">
        <v>41</v>
      </c>
      <c r="N1591" t="str">
        <f>IF(M1591="", "", IFERROR(VLOOKUP(M1591, Data!$A$1:$B$5, 2, 0), "Unkown fuel"))</f>
        <v>harmful</v>
      </c>
      <c r="O1591" t="s">
        <v>23</v>
      </c>
      <c r="P1591" t="s">
        <v>154</v>
      </c>
      <c r="Q1591" t="s">
        <v>42</v>
      </c>
      <c r="R1591" t="s">
        <v>72</v>
      </c>
      <c r="S1591">
        <v>1339</v>
      </c>
      <c r="T1591" t="s">
        <v>364</v>
      </c>
      <c r="U1591" t="s">
        <v>1013</v>
      </c>
      <c r="V1591">
        <v>5</v>
      </c>
      <c r="W1591" t="s">
        <v>29</v>
      </c>
    </row>
    <row r="1592" spans="1:23" x14ac:dyDescent="0.3">
      <c r="A1592">
        <v>1640</v>
      </c>
      <c r="B1592" t="s">
        <v>88</v>
      </c>
      <c r="C1592">
        <v>2014</v>
      </c>
      <c r="D1592">
        <f t="shared" ca="1" si="96"/>
        <v>9</v>
      </c>
      <c r="E1592" s="5">
        <v>310000</v>
      </c>
      <c r="F1592">
        <v>160000</v>
      </c>
      <c r="G1592" t="s">
        <v>56</v>
      </c>
      <c r="H1592" t="str">
        <f t="shared" si="97"/>
        <v>West</v>
      </c>
      <c r="I1592" t="s">
        <v>21</v>
      </c>
      <c r="J1592" t="str">
        <f t="shared" si="98"/>
        <v>Washington</v>
      </c>
      <c r="K1592" t="s">
        <v>1012</v>
      </c>
      <c r="L1592" t="str">
        <f t="shared" si="99"/>
        <v>Olympia</v>
      </c>
      <c r="M1592" t="s">
        <v>22</v>
      </c>
      <c r="N1592" t="str">
        <f>IF(M1592="", "", IFERROR(VLOOKUP(M1592, Data!$A$1:$B$5, 2, 0), "Unkown fuel"))</f>
        <v>very harmful</v>
      </c>
      <c r="O1592" t="s">
        <v>23</v>
      </c>
      <c r="P1592" t="s">
        <v>24</v>
      </c>
      <c r="Q1592" t="s">
        <v>25</v>
      </c>
      <c r="R1592" t="s">
        <v>1014</v>
      </c>
      <c r="S1592">
        <v>2489</v>
      </c>
      <c r="T1592" t="s">
        <v>232</v>
      </c>
      <c r="U1592" t="s">
        <v>1015</v>
      </c>
      <c r="V1592">
        <v>7</v>
      </c>
      <c r="W1592" t="s">
        <v>29</v>
      </c>
    </row>
    <row r="1593" spans="1:23" x14ac:dyDescent="0.3">
      <c r="A1593">
        <v>1641</v>
      </c>
      <c r="B1593" t="s">
        <v>88</v>
      </c>
      <c r="C1593">
        <v>2010</v>
      </c>
      <c r="D1593">
        <f t="shared" ca="1" si="96"/>
        <v>13</v>
      </c>
      <c r="E1593" s="5">
        <v>600000</v>
      </c>
      <c r="F1593">
        <v>100875</v>
      </c>
      <c r="G1593" t="s">
        <v>19</v>
      </c>
      <c r="H1593" t="str">
        <f t="shared" si="97"/>
        <v>East</v>
      </c>
      <c r="I1593" t="s">
        <v>31</v>
      </c>
      <c r="J1593" t="str">
        <f t="shared" si="98"/>
        <v>New York</v>
      </c>
      <c r="K1593" t="s">
        <v>1016</v>
      </c>
      <c r="L1593" t="str">
        <f t="shared" si="99"/>
        <v>North Babylon</v>
      </c>
      <c r="M1593" t="s">
        <v>22</v>
      </c>
      <c r="N1593" t="str">
        <f>IF(M1593="", "", IFERROR(VLOOKUP(M1593, Data!$A$1:$B$5, 2, 0), "Unkown fuel"))</f>
        <v>very harmful</v>
      </c>
      <c r="O1593" t="s">
        <v>23</v>
      </c>
      <c r="P1593" t="s">
        <v>154</v>
      </c>
      <c r="Q1593" t="s">
        <v>25</v>
      </c>
      <c r="R1593" t="s">
        <v>270</v>
      </c>
      <c r="S1593">
        <v>2179</v>
      </c>
      <c r="T1593" t="s">
        <v>271</v>
      </c>
      <c r="U1593" t="s">
        <v>272</v>
      </c>
      <c r="V1593">
        <v>8</v>
      </c>
      <c r="W1593" t="s">
        <v>29</v>
      </c>
    </row>
    <row r="1594" spans="1:23" x14ac:dyDescent="0.3">
      <c r="A1594">
        <v>1642</v>
      </c>
      <c r="B1594" t="s">
        <v>18</v>
      </c>
      <c r="C1594">
        <v>2018</v>
      </c>
      <c r="D1594">
        <f t="shared" ca="1" si="96"/>
        <v>5</v>
      </c>
      <c r="E1594" s="5">
        <v>560000</v>
      </c>
      <c r="F1594">
        <v>20000</v>
      </c>
      <c r="G1594" t="s">
        <v>124</v>
      </c>
      <c r="H1594" t="str">
        <f t="shared" si="97"/>
        <v>South</v>
      </c>
      <c r="I1594" t="s">
        <v>804</v>
      </c>
      <c r="J1594" t="str">
        <f t="shared" si="98"/>
        <v>Alabama</v>
      </c>
      <c r="K1594" t="s">
        <v>1009</v>
      </c>
      <c r="L1594" t="str">
        <f t="shared" si="99"/>
        <v>Selma</v>
      </c>
      <c r="M1594" t="s">
        <v>41</v>
      </c>
      <c r="N1594" t="str">
        <f>IF(M1594="", "", IFERROR(VLOOKUP(M1594, Data!$A$1:$B$5, 2, 0), "Unkown fuel"))</f>
        <v>harmful</v>
      </c>
      <c r="O1594" t="s">
        <v>23</v>
      </c>
      <c r="P1594" t="s">
        <v>24</v>
      </c>
      <c r="Q1594" t="s">
        <v>25</v>
      </c>
      <c r="R1594" t="s">
        <v>113</v>
      </c>
      <c r="S1594">
        <v>1197</v>
      </c>
      <c r="T1594" t="s">
        <v>114</v>
      </c>
      <c r="U1594" t="s">
        <v>115</v>
      </c>
      <c r="V1594">
        <v>5</v>
      </c>
      <c r="W1594" t="s">
        <v>29</v>
      </c>
    </row>
    <row r="1595" spans="1:23" x14ac:dyDescent="0.3">
      <c r="A1595">
        <v>1643</v>
      </c>
      <c r="B1595" t="s">
        <v>18</v>
      </c>
      <c r="C1595">
        <v>2016</v>
      </c>
      <c r="D1595">
        <f t="shared" ca="1" si="96"/>
        <v>7</v>
      </c>
      <c r="E1595" s="5">
        <v>500000</v>
      </c>
      <c r="F1595">
        <v>30000</v>
      </c>
      <c r="G1595" t="s">
        <v>56</v>
      </c>
      <c r="H1595" t="str">
        <f t="shared" si="97"/>
        <v>West</v>
      </c>
      <c r="I1595" t="s">
        <v>21</v>
      </c>
      <c r="J1595" t="str">
        <f t="shared" si="98"/>
        <v>Washington</v>
      </c>
      <c r="K1595" t="s">
        <v>1017</v>
      </c>
      <c r="L1595" t="str">
        <f t="shared" si="99"/>
        <v>Marysville</v>
      </c>
      <c r="M1595" t="s">
        <v>41</v>
      </c>
      <c r="N1595" t="str">
        <f>IF(M1595="", "", IFERROR(VLOOKUP(M1595, Data!$A$1:$B$5, 2, 0), "Unkown fuel"))</f>
        <v>harmful</v>
      </c>
      <c r="O1595" t="s">
        <v>23</v>
      </c>
      <c r="P1595" t="s">
        <v>24</v>
      </c>
      <c r="Q1595" t="s">
        <v>25</v>
      </c>
      <c r="R1595" t="s">
        <v>295</v>
      </c>
      <c r="S1595">
        <v>1197</v>
      </c>
      <c r="T1595" t="s">
        <v>165</v>
      </c>
      <c r="U1595" t="s">
        <v>115</v>
      </c>
      <c r="V1595">
        <v>5</v>
      </c>
      <c r="W1595" t="s">
        <v>29</v>
      </c>
    </row>
    <row r="1596" spans="1:23" x14ac:dyDescent="0.3">
      <c r="A1596">
        <v>1644</v>
      </c>
      <c r="B1596" t="s">
        <v>46</v>
      </c>
      <c r="C1596">
        <v>2013</v>
      </c>
      <c r="D1596">
        <f t="shared" ca="1" si="96"/>
        <v>10</v>
      </c>
      <c r="E1596" s="5">
        <v>270000</v>
      </c>
      <c r="F1596">
        <v>118000</v>
      </c>
      <c r="G1596" t="s">
        <v>56</v>
      </c>
      <c r="H1596" t="str">
        <f t="shared" si="97"/>
        <v>West</v>
      </c>
      <c r="I1596" t="s">
        <v>21</v>
      </c>
      <c r="J1596" t="str">
        <f t="shared" si="98"/>
        <v>Washington</v>
      </c>
      <c r="K1596" t="s">
        <v>1017</v>
      </c>
      <c r="L1596" t="str">
        <f t="shared" si="99"/>
        <v>Marysville</v>
      </c>
      <c r="M1596" t="s">
        <v>22</v>
      </c>
      <c r="N1596" t="str">
        <f>IF(M1596="", "", IFERROR(VLOOKUP(M1596, Data!$A$1:$B$5, 2, 0), "Unkown fuel"))</f>
        <v>very harmful</v>
      </c>
      <c r="O1596" t="s">
        <v>23</v>
      </c>
      <c r="P1596" t="s">
        <v>24</v>
      </c>
      <c r="Q1596" t="s">
        <v>25</v>
      </c>
      <c r="R1596" t="s">
        <v>496</v>
      </c>
      <c r="S1596">
        <v>1120</v>
      </c>
      <c r="T1596" t="s">
        <v>458</v>
      </c>
      <c r="U1596" t="s">
        <v>497</v>
      </c>
      <c r="V1596">
        <v>5</v>
      </c>
      <c r="W1596" t="s">
        <v>29</v>
      </c>
    </row>
    <row r="1597" spans="1:23" x14ac:dyDescent="0.3">
      <c r="A1597">
        <v>1645</v>
      </c>
      <c r="B1597" t="s">
        <v>46</v>
      </c>
      <c r="C1597">
        <v>2013</v>
      </c>
      <c r="D1597">
        <f t="shared" ca="1" si="96"/>
        <v>10</v>
      </c>
      <c r="E1597" s="5">
        <v>420000</v>
      </c>
      <c r="F1597">
        <v>69000</v>
      </c>
      <c r="G1597" t="s">
        <v>56</v>
      </c>
      <c r="H1597" t="str">
        <f t="shared" si="97"/>
        <v>West</v>
      </c>
      <c r="I1597" t="s">
        <v>21</v>
      </c>
      <c r="J1597" t="str">
        <f t="shared" si="98"/>
        <v>Washington</v>
      </c>
      <c r="K1597" t="s">
        <v>1012</v>
      </c>
      <c r="L1597" t="str">
        <f t="shared" si="99"/>
        <v>Olympia</v>
      </c>
      <c r="M1597" t="s">
        <v>22</v>
      </c>
      <c r="N1597" t="str">
        <f>IF(M1597="", "", IFERROR(VLOOKUP(M1597, Data!$A$1:$B$5, 2, 0), "Unkown fuel"))</f>
        <v>very harmful</v>
      </c>
      <c r="O1597" t="s">
        <v>23</v>
      </c>
      <c r="P1597" t="s">
        <v>24</v>
      </c>
      <c r="Q1597" t="s">
        <v>42</v>
      </c>
      <c r="R1597" t="s">
        <v>288</v>
      </c>
      <c r="S1597">
        <v>1582</v>
      </c>
      <c r="T1597" t="s">
        <v>289</v>
      </c>
      <c r="U1597" t="s">
        <v>290</v>
      </c>
      <c r="V1597">
        <v>5</v>
      </c>
      <c r="W1597" t="s">
        <v>29</v>
      </c>
    </row>
    <row r="1598" spans="1:23" x14ac:dyDescent="0.3">
      <c r="A1598">
        <v>1646</v>
      </c>
      <c r="B1598" t="s">
        <v>18</v>
      </c>
      <c r="C1598">
        <v>2015</v>
      </c>
      <c r="D1598">
        <f t="shared" ca="1" si="96"/>
        <v>8</v>
      </c>
      <c r="E1598" s="5">
        <v>434999</v>
      </c>
      <c r="F1598">
        <v>25000</v>
      </c>
      <c r="G1598" t="s">
        <v>56</v>
      </c>
      <c r="H1598" t="str">
        <f t="shared" si="97"/>
        <v>West</v>
      </c>
      <c r="I1598" t="s">
        <v>21</v>
      </c>
      <c r="J1598" t="str">
        <f t="shared" si="98"/>
        <v>Washington</v>
      </c>
      <c r="K1598" t="s">
        <v>1012</v>
      </c>
      <c r="L1598" t="str">
        <f t="shared" si="99"/>
        <v>Olympia</v>
      </c>
      <c r="M1598" t="s">
        <v>41</v>
      </c>
      <c r="N1598" t="str">
        <f>IF(M1598="", "", IFERROR(VLOOKUP(M1598, Data!$A$1:$B$5, 2, 0), "Unkown fuel"))</f>
        <v>harmful</v>
      </c>
      <c r="O1598" t="s">
        <v>23</v>
      </c>
      <c r="P1598" t="s">
        <v>24</v>
      </c>
      <c r="Q1598" t="s">
        <v>33</v>
      </c>
      <c r="R1598" t="s">
        <v>295</v>
      </c>
      <c r="S1598">
        <v>1197</v>
      </c>
      <c r="T1598" t="s">
        <v>165</v>
      </c>
      <c r="U1598" t="s">
        <v>115</v>
      </c>
      <c r="V1598">
        <v>5</v>
      </c>
      <c r="W1598" t="s">
        <v>29</v>
      </c>
    </row>
    <row r="1599" spans="1:23" x14ac:dyDescent="0.3">
      <c r="A1599">
        <v>1647</v>
      </c>
      <c r="B1599" t="s">
        <v>46</v>
      </c>
      <c r="C1599">
        <v>2015</v>
      </c>
      <c r="D1599">
        <f t="shared" ca="1" si="96"/>
        <v>8</v>
      </c>
      <c r="E1599" s="5">
        <v>400000</v>
      </c>
      <c r="F1599">
        <v>100000</v>
      </c>
      <c r="G1599" t="s">
        <v>56</v>
      </c>
      <c r="H1599" t="str">
        <f t="shared" si="97"/>
        <v>West</v>
      </c>
      <c r="I1599" t="s">
        <v>21</v>
      </c>
      <c r="J1599" t="str">
        <f t="shared" si="98"/>
        <v>Washington</v>
      </c>
      <c r="K1599" t="s">
        <v>1012</v>
      </c>
      <c r="L1599" t="str">
        <f t="shared" si="99"/>
        <v>Olympia</v>
      </c>
      <c r="M1599" t="s">
        <v>41</v>
      </c>
      <c r="N1599" t="str">
        <f>IF(M1599="", "", IFERROR(VLOOKUP(M1599, Data!$A$1:$B$5, 2, 0), "Unkown fuel"))</f>
        <v>harmful</v>
      </c>
      <c r="O1599" t="s">
        <v>23</v>
      </c>
      <c r="P1599" t="s">
        <v>154</v>
      </c>
      <c r="Q1599" t="s">
        <v>25</v>
      </c>
      <c r="R1599" t="s">
        <v>1018</v>
      </c>
      <c r="S1599">
        <v>1197</v>
      </c>
      <c r="T1599" t="s">
        <v>54</v>
      </c>
      <c r="U1599" t="s">
        <v>549</v>
      </c>
      <c r="V1599">
        <v>5</v>
      </c>
      <c r="W1599" t="s">
        <v>29</v>
      </c>
    </row>
    <row r="1600" spans="1:23" x14ac:dyDescent="0.3">
      <c r="A1600">
        <v>1648</v>
      </c>
      <c r="B1600" t="s">
        <v>18</v>
      </c>
      <c r="C1600">
        <v>2015</v>
      </c>
      <c r="D1600">
        <f t="shared" ca="1" si="96"/>
        <v>8</v>
      </c>
      <c r="E1600" s="5">
        <v>470000</v>
      </c>
      <c r="F1600">
        <v>110000</v>
      </c>
      <c r="G1600" t="s">
        <v>124</v>
      </c>
      <c r="H1600" t="str">
        <f t="shared" si="97"/>
        <v>South</v>
      </c>
      <c r="I1600" t="s">
        <v>804</v>
      </c>
      <c r="J1600" t="str">
        <f t="shared" si="98"/>
        <v>Alabama</v>
      </c>
      <c r="K1600" t="s">
        <v>1009</v>
      </c>
      <c r="L1600" t="str">
        <f t="shared" si="99"/>
        <v>Selma</v>
      </c>
      <c r="M1600" t="s">
        <v>22</v>
      </c>
      <c r="N1600" t="str">
        <f>IF(M1600="", "", IFERROR(VLOOKUP(M1600, Data!$A$1:$B$5, 2, 0), "Unkown fuel"))</f>
        <v>very harmful</v>
      </c>
      <c r="O1600" t="s">
        <v>23</v>
      </c>
      <c r="P1600" t="s">
        <v>24</v>
      </c>
      <c r="Q1600" t="s">
        <v>25</v>
      </c>
      <c r="R1600" t="s">
        <v>106</v>
      </c>
      <c r="S1600">
        <v>1248</v>
      </c>
      <c r="T1600" t="s">
        <v>27</v>
      </c>
      <c r="U1600" t="s">
        <v>28</v>
      </c>
      <c r="V1600">
        <v>5</v>
      </c>
      <c r="W1600" t="s">
        <v>29</v>
      </c>
    </row>
    <row r="1601" spans="1:23" x14ac:dyDescent="0.3">
      <c r="A1601">
        <v>1649</v>
      </c>
      <c r="B1601" t="s">
        <v>296</v>
      </c>
      <c r="C1601">
        <v>2015</v>
      </c>
      <c r="D1601">
        <f t="shared" ca="1" si="96"/>
        <v>8</v>
      </c>
      <c r="E1601" s="5">
        <v>480000</v>
      </c>
      <c r="F1601">
        <v>60000</v>
      </c>
      <c r="G1601" t="s">
        <v>56</v>
      </c>
      <c r="H1601" t="str">
        <f t="shared" si="97"/>
        <v>West</v>
      </c>
      <c r="I1601" t="s">
        <v>21</v>
      </c>
      <c r="J1601" t="str">
        <f t="shared" si="98"/>
        <v>Washington</v>
      </c>
      <c r="K1601" t="s">
        <v>990</v>
      </c>
      <c r="L1601" t="str">
        <f t="shared" si="99"/>
        <v>Mount Vernon</v>
      </c>
      <c r="M1601" t="s">
        <v>22</v>
      </c>
      <c r="N1601" t="str">
        <f>IF(M1601="", "", IFERROR(VLOOKUP(M1601, Data!$A$1:$B$5, 2, 0), "Unkown fuel"))</f>
        <v>very harmful</v>
      </c>
      <c r="O1601" t="s">
        <v>23</v>
      </c>
      <c r="P1601" t="s">
        <v>24</v>
      </c>
      <c r="Q1601" t="s">
        <v>42</v>
      </c>
      <c r="R1601" t="s">
        <v>297</v>
      </c>
      <c r="S1601">
        <v>1461</v>
      </c>
      <c r="T1601" t="s">
        <v>298</v>
      </c>
      <c r="U1601" t="s">
        <v>299</v>
      </c>
      <c r="V1601">
        <v>5</v>
      </c>
      <c r="W1601" t="s">
        <v>29</v>
      </c>
    </row>
    <row r="1602" spans="1:23" x14ac:dyDescent="0.3">
      <c r="A1602">
        <v>1650</v>
      </c>
      <c r="B1602" t="s">
        <v>46</v>
      </c>
      <c r="C1602">
        <v>2008</v>
      </c>
      <c r="D1602">
        <f t="shared" ref="D1602:D1665" ca="1" si="100">TRUNC(YEARFRAC(DATE(C1602,1,1), TODAY(), 1))</f>
        <v>15</v>
      </c>
      <c r="E1602" s="5">
        <v>105000</v>
      </c>
      <c r="F1602">
        <v>128000</v>
      </c>
      <c r="G1602" t="s">
        <v>19</v>
      </c>
      <c r="H1602" t="str">
        <f t="shared" ref="H1602:H1665" si="101">TRIM(G1602)</f>
        <v>East</v>
      </c>
      <c r="I1602" t="s">
        <v>31</v>
      </c>
      <c r="J1602" t="str">
        <f t="shared" ref="J1602:J1665" si="102">TRIM(I1602)</f>
        <v>New York</v>
      </c>
      <c r="K1602" t="s">
        <v>1016</v>
      </c>
      <c r="L1602" t="str">
        <f t="shared" ref="L1602:L1665" si="103">TRIM(K1602)</f>
        <v>North Babylon</v>
      </c>
      <c r="M1602" t="s">
        <v>41</v>
      </c>
      <c r="N1602" t="str">
        <f>IF(M1602="", "", IFERROR(VLOOKUP(M1602, Data!$A$1:$B$5, 2, 0), "Unkown fuel"))</f>
        <v>harmful</v>
      </c>
      <c r="O1602" t="s">
        <v>23</v>
      </c>
      <c r="P1602" t="s">
        <v>24</v>
      </c>
      <c r="Q1602" t="s">
        <v>25</v>
      </c>
      <c r="R1602" t="s">
        <v>629</v>
      </c>
      <c r="S1602">
        <v>1086</v>
      </c>
      <c r="T1602" t="s">
        <v>665</v>
      </c>
      <c r="U1602" t="s">
        <v>310</v>
      </c>
      <c r="V1602">
        <v>5</v>
      </c>
      <c r="W1602" t="s">
        <v>29</v>
      </c>
    </row>
    <row r="1603" spans="1:23" x14ac:dyDescent="0.3">
      <c r="A1603">
        <v>1651</v>
      </c>
      <c r="B1603" t="s">
        <v>109</v>
      </c>
      <c r="C1603">
        <v>2017</v>
      </c>
      <c r="D1603">
        <f t="shared" ca="1" si="100"/>
        <v>6</v>
      </c>
      <c r="E1603" s="5">
        <v>325000</v>
      </c>
      <c r="F1603">
        <v>120000</v>
      </c>
      <c r="G1603" t="s">
        <v>19</v>
      </c>
      <c r="H1603" t="str">
        <f t="shared" si="101"/>
        <v>East</v>
      </c>
      <c r="I1603" t="s">
        <v>31</v>
      </c>
      <c r="J1603" t="str">
        <f t="shared" si="102"/>
        <v>New York</v>
      </c>
      <c r="K1603" t="s">
        <v>1016</v>
      </c>
      <c r="L1603" t="str">
        <f t="shared" si="103"/>
        <v>North Babylon</v>
      </c>
      <c r="M1603" t="s">
        <v>22</v>
      </c>
      <c r="N1603" t="str">
        <f>IF(M1603="", "", IFERROR(VLOOKUP(M1603, Data!$A$1:$B$5, 2, 0), "Unkown fuel"))</f>
        <v>very harmful</v>
      </c>
      <c r="O1603" t="s">
        <v>23</v>
      </c>
      <c r="P1603" t="s">
        <v>24</v>
      </c>
      <c r="Q1603" t="s">
        <v>25</v>
      </c>
      <c r="R1603" t="s">
        <v>470</v>
      </c>
      <c r="S1603">
        <v>1047</v>
      </c>
      <c r="T1603" t="s">
        <v>471</v>
      </c>
      <c r="U1603" t="s">
        <v>472</v>
      </c>
      <c r="V1603">
        <v>5</v>
      </c>
      <c r="W1603" t="s">
        <v>29</v>
      </c>
    </row>
    <row r="1604" spans="1:23" x14ac:dyDescent="0.3">
      <c r="A1604">
        <v>1653</v>
      </c>
      <c r="B1604" t="s">
        <v>46</v>
      </c>
      <c r="C1604">
        <v>2020</v>
      </c>
      <c r="D1604">
        <f t="shared" ca="1" si="100"/>
        <v>3</v>
      </c>
      <c r="E1604" s="5">
        <v>675000</v>
      </c>
      <c r="F1604">
        <v>5000</v>
      </c>
      <c r="G1604" t="s">
        <v>19</v>
      </c>
      <c r="H1604" t="str">
        <f t="shared" si="101"/>
        <v>East</v>
      </c>
      <c r="I1604" t="s">
        <v>31</v>
      </c>
      <c r="J1604" t="str">
        <f t="shared" si="102"/>
        <v>New York</v>
      </c>
      <c r="K1604" t="s">
        <v>1016</v>
      </c>
      <c r="L1604" t="str">
        <f t="shared" si="103"/>
        <v>North Babylon</v>
      </c>
      <c r="M1604" t="s">
        <v>41</v>
      </c>
      <c r="N1604" t="str">
        <f>IF(M1604="", "", IFERROR(VLOOKUP(M1604, Data!$A$1:$B$5, 2, 0), "Unkown fuel"))</f>
        <v>harmful</v>
      </c>
      <c r="O1604" t="s">
        <v>23</v>
      </c>
      <c r="P1604" t="s">
        <v>154</v>
      </c>
      <c r="Q1604" t="s">
        <v>25</v>
      </c>
      <c r="R1604" t="s">
        <v>976</v>
      </c>
      <c r="S1604">
        <v>1197</v>
      </c>
      <c r="T1604" t="s">
        <v>54</v>
      </c>
      <c r="U1604" t="s">
        <v>549</v>
      </c>
      <c r="V1604">
        <v>5</v>
      </c>
      <c r="W1604" t="s">
        <v>29</v>
      </c>
    </row>
    <row r="1605" spans="1:23" x14ac:dyDescent="0.3">
      <c r="A1605">
        <v>1654</v>
      </c>
      <c r="B1605" t="s">
        <v>46</v>
      </c>
      <c r="C1605">
        <v>2009</v>
      </c>
      <c r="D1605">
        <f t="shared" ca="1" si="100"/>
        <v>14</v>
      </c>
      <c r="E1605" s="5">
        <v>170000</v>
      </c>
      <c r="F1605">
        <v>90000</v>
      </c>
      <c r="G1605" t="s">
        <v>124</v>
      </c>
      <c r="H1605" t="str">
        <f t="shared" si="101"/>
        <v>South</v>
      </c>
      <c r="I1605" t="s">
        <v>804</v>
      </c>
      <c r="J1605" t="str">
        <f t="shared" si="102"/>
        <v>Alabama</v>
      </c>
      <c r="K1605" t="s">
        <v>1009</v>
      </c>
      <c r="L1605" t="str">
        <f t="shared" si="103"/>
        <v>Selma</v>
      </c>
      <c r="M1605" t="s">
        <v>41</v>
      </c>
      <c r="N1605" t="str">
        <f>IF(M1605="", "", IFERROR(VLOOKUP(M1605, Data!$A$1:$B$5, 2, 0), "Unkown fuel"))</f>
        <v>harmful</v>
      </c>
      <c r="O1605" t="s">
        <v>23</v>
      </c>
      <c r="P1605" t="s">
        <v>24</v>
      </c>
      <c r="Q1605" t="s">
        <v>33</v>
      </c>
      <c r="R1605" t="s">
        <v>211</v>
      </c>
      <c r="S1605">
        <v>1197</v>
      </c>
      <c r="T1605" t="s">
        <v>212</v>
      </c>
      <c r="U1605" t="s">
        <v>453</v>
      </c>
      <c r="V1605">
        <v>5</v>
      </c>
      <c r="W1605" t="s">
        <v>29</v>
      </c>
    </row>
    <row r="1606" spans="1:23" x14ac:dyDescent="0.3">
      <c r="A1606">
        <v>1655</v>
      </c>
      <c r="B1606" t="s">
        <v>46</v>
      </c>
      <c r="C1606">
        <v>2017</v>
      </c>
      <c r="D1606">
        <f t="shared" ca="1" si="100"/>
        <v>6</v>
      </c>
      <c r="E1606" s="5">
        <v>1250000</v>
      </c>
      <c r="F1606">
        <v>90000</v>
      </c>
      <c r="G1606" t="s">
        <v>56</v>
      </c>
      <c r="H1606" t="str">
        <f t="shared" si="101"/>
        <v>West</v>
      </c>
      <c r="I1606" t="s">
        <v>21</v>
      </c>
      <c r="J1606" t="str">
        <f t="shared" si="102"/>
        <v>Washington</v>
      </c>
      <c r="K1606" t="s">
        <v>1017</v>
      </c>
      <c r="L1606" t="str">
        <f t="shared" si="103"/>
        <v>Marysville</v>
      </c>
      <c r="M1606" t="s">
        <v>22</v>
      </c>
      <c r="N1606" t="str">
        <f>IF(M1606="", "", IFERROR(VLOOKUP(M1606, Data!$A$1:$B$5, 2, 0), "Unkown fuel"))</f>
        <v>very harmful</v>
      </c>
      <c r="O1606" t="s">
        <v>23</v>
      </c>
      <c r="P1606" t="s">
        <v>24</v>
      </c>
      <c r="Q1606" t="s">
        <v>25</v>
      </c>
      <c r="R1606" t="s">
        <v>300</v>
      </c>
      <c r="S1606">
        <v>1582</v>
      </c>
      <c r="T1606" t="s">
        <v>301</v>
      </c>
      <c r="U1606" t="s">
        <v>302</v>
      </c>
      <c r="V1606">
        <v>5</v>
      </c>
      <c r="W1606" t="s">
        <v>29</v>
      </c>
    </row>
    <row r="1607" spans="1:23" x14ac:dyDescent="0.3">
      <c r="A1607">
        <v>1656</v>
      </c>
      <c r="B1607" t="s">
        <v>37</v>
      </c>
      <c r="C1607">
        <v>2012</v>
      </c>
      <c r="D1607">
        <f t="shared" ca="1" si="100"/>
        <v>11</v>
      </c>
      <c r="E1607" s="5">
        <v>600000</v>
      </c>
      <c r="F1607">
        <v>144030</v>
      </c>
      <c r="G1607" t="s">
        <v>56</v>
      </c>
      <c r="H1607" t="str">
        <f t="shared" si="101"/>
        <v>West</v>
      </c>
      <c r="I1607" t="s">
        <v>21</v>
      </c>
      <c r="J1607" t="str">
        <f t="shared" si="102"/>
        <v>Washington</v>
      </c>
      <c r="K1607" t="s">
        <v>1017</v>
      </c>
      <c r="L1607" t="str">
        <f t="shared" si="103"/>
        <v>Marysville</v>
      </c>
      <c r="M1607" t="s">
        <v>41</v>
      </c>
      <c r="N1607" t="str">
        <f>IF(M1607="", "", IFERROR(VLOOKUP(M1607, Data!$A$1:$B$5, 2, 0), "Unkown fuel"))</f>
        <v>harmful</v>
      </c>
      <c r="O1607" t="s">
        <v>23</v>
      </c>
      <c r="P1607" t="s">
        <v>24</v>
      </c>
      <c r="Q1607" t="s">
        <v>25</v>
      </c>
      <c r="R1607" t="s">
        <v>475</v>
      </c>
      <c r="S1607">
        <v>2354</v>
      </c>
      <c r="T1607" t="s">
        <v>852</v>
      </c>
      <c r="U1607" t="s">
        <v>853</v>
      </c>
      <c r="V1607">
        <v>5</v>
      </c>
      <c r="W1607" t="s">
        <v>29</v>
      </c>
    </row>
    <row r="1608" spans="1:23" x14ac:dyDescent="0.3">
      <c r="A1608">
        <v>1657</v>
      </c>
      <c r="B1608" t="s">
        <v>37</v>
      </c>
      <c r="C1608">
        <v>2014</v>
      </c>
      <c r="D1608">
        <f t="shared" ca="1" si="100"/>
        <v>9</v>
      </c>
      <c r="E1608" s="5">
        <v>819999</v>
      </c>
      <c r="F1608">
        <v>200000</v>
      </c>
      <c r="G1608" t="s">
        <v>56</v>
      </c>
      <c r="H1608" t="str">
        <f t="shared" si="101"/>
        <v>West</v>
      </c>
      <c r="I1608" t="s">
        <v>21</v>
      </c>
      <c r="J1608" t="str">
        <f t="shared" si="102"/>
        <v>Washington</v>
      </c>
      <c r="K1608" t="s">
        <v>990</v>
      </c>
      <c r="L1608" t="str">
        <f t="shared" si="103"/>
        <v>Mount Vernon</v>
      </c>
      <c r="M1608" t="s">
        <v>22</v>
      </c>
      <c r="N1608" t="str">
        <f>IF(M1608="", "", IFERROR(VLOOKUP(M1608, Data!$A$1:$B$5, 2, 0), "Unkown fuel"))</f>
        <v>very harmful</v>
      </c>
      <c r="O1608" t="s">
        <v>23</v>
      </c>
      <c r="P1608" t="s">
        <v>24</v>
      </c>
      <c r="Q1608" t="s">
        <v>25</v>
      </c>
      <c r="R1608" t="s">
        <v>225</v>
      </c>
      <c r="S1608">
        <v>1498</v>
      </c>
      <c r="T1608" t="s">
        <v>105</v>
      </c>
      <c r="U1608" t="s">
        <v>95</v>
      </c>
      <c r="V1608">
        <v>5</v>
      </c>
      <c r="W1608" t="s">
        <v>29</v>
      </c>
    </row>
    <row r="1609" spans="1:23" x14ac:dyDescent="0.3">
      <c r="A1609">
        <v>1658</v>
      </c>
      <c r="B1609" t="s">
        <v>46</v>
      </c>
      <c r="C1609">
        <v>2016</v>
      </c>
      <c r="D1609">
        <f t="shared" ca="1" si="100"/>
        <v>7</v>
      </c>
      <c r="E1609" s="5">
        <v>650000</v>
      </c>
      <c r="F1609">
        <v>29000</v>
      </c>
      <c r="G1609" t="s">
        <v>56</v>
      </c>
      <c r="H1609" t="str">
        <f t="shared" si="101"/>
        <v>West</v>
      </c>
      <c r="I1609" t="s">
        <v>21</v>
      </c>
      <c r="J1609" t="str">
        <f t="shared" si="102"/>
        <v>Washington</v>
      </c>
      <c r="K1609" t="s">
        <v>990</v>
      </c>
      <c r="L1609" t="str">
        <f t="shared" si="103"/>
        <v>Mount Vernon</v>
      </c>
      <c r="M1609" t="s">
        <v>41</v>
      </c>
      <c r="N1609" t="str">
        <f>IF(M1609="", "", IFERROR(VLOOKUP(M1609, Data!$A$1:$B$5, 2, 0), "Unkown fuel"))</f>
        <v>harmful</v>
      </c>
      <c r="O1609" t="s">
        <v>23</v>
      </c>
      <c r="P1609" t="s">
        <v>24</v>
      </c>
      <c r="Q1609" t="s">
        <v>25</v>
      </c>
      <c r="R1609" t="s">
        <v>133</v>
      </c>
      <c r="S1609">
        <v>1197</v>
      </c>
      <c r="T1609" t="s">
        <v>134</v>
      </c>
      <c r="U1609" t="s">
        <v>135</v>
      </c>
      <c r="V1609">
        <v>5</v>
      </c>
      <c r="W1609" t="s">
        <v>29</v>
      </c>
    </row>
    <row r="1610" spans="1:23" x14ac:dyDescent="0.3">
      <c r="A1610">
        <v>1659</v>
      </c>
      <c r="B1610" t="s">
        <v>18</v>
      </c>
      <c r="C1610">
        <v>2007</v>
      </c>
      <c r="D1610">
        <f t="shared" ca="1" si="100"/>
        <v>16</v>
      </c>
      <c r="E1610" s="5">
        <v>105000</v>
      </c>
      <c r="F1610">
        <v>90000</v>
      </c>
      <c r="G1610" t="s">
        <v>56</v>
      </c>
      <c r="H1610" t="str">
        <f t="shared" si="101"/>
        <v>West</v>
      </c>
      <c r="I1610" t="s">
        <v>21</v>
      </c>
      <c r="J1610" t="str">
        <f t="shared" si="102"/>
        <v>Washington</v>
      </c>
      <c r="K1610" t="s">
        <v>1019</v>
      </c>
      <c r="L1610" t="str">
        <f t="shared" si="103"/>
        <v>Parkland</v>
      </c>
      <c r="M1610" t="s">
        <v>59</v>
      </c>
      <c r="N1610" t="str">
        <f>IF(M1610="", "", IFERROR(VLOOKUP(M1610, Data!$A$1:$B$5, 2, 0), "Unkown fuel"))</f>
        <v>less harmful</v>
      </c>
      <c r="O1610" t="s">
        <v>23</v>
      </c>
      <c r="P1610" t="s">
        <v>24</v>
      </c>
      <c r="Q1610" t="s">
        <v>33</v>
      </c>
      <c r="R1610" t="s">
        <v>60</v>
      </c>
      <c r="S1610">
        <v>1061</v>
      </c>
      <c r="T1610" t="s">
        <v>61</v>
      </c>
      <c r="U1610" t="s">
        <v>62</v>
      </c>
      <c r="V1610">
        <v>5</v>
      </c>
      <c r="W1610" t="s">
        <v>29</v>
      </c>
    </row>
    <row r="1611" spans="1:23" x14ac:dyDescent="0.3">
      <c r="A1611">
        <v>1660</v>
      </c>
      <c r="B1611" t="s">
        <v>88</v>
      </c>
      <c r="C1611">
        <v>2009</v>
      </c>
      <c r="D1611">
        <f t="shared" ca="1" si="100"/>
        <v>14</v>
      </c>
      <c r="E1611" s="5">
        <v>200000</v>
      </c>
      <c r="F1611">
        <v>176000</v>
      </c>
      <c r="G1611" t="s">
        <v>19</v>
      </c>
      <c r="H1611" t="str">
        <f t="shared" si="101"/>
        <v>East</v>
      </c>
      <c r="I1611" t="s">
        <v>1020</v>
      </c>
      <c r="J1611" t="str">
        <f t="shared" si="102"/>
        <v>West Virginia</v>
      </c>
      <c r="K1611" t="s">
        <v>1021</v>
      </c>
      <c r="L1611" t="str">
        <f t="shared" si="103"/>
        <v>Morgantown</v>
      </c>
      <c r="M1611" t="s">
        <v>22</v>
      </c>
      <c r="N1611" t="str">
        <f>IF(M1611="", "", IFERROR(VLOOKUP(M1611, Data!$A$1:$B$5, 2, 0), "Unkown fuel"))</f>
        <v>very harmful</v>
      </c>
      <c r="O1611" t="s">
        <v>23</v>
      </c>
      <c r="P1611" t="s">
        <v>24</v>
      </c>
      <c r="Q1611" t="s">
        <v>33</v>
      </c>
      <c r="R1611" t="s">
        <v>142</v>
      </c>
      <c r="S1611">
        <v>1461</v>
      </c>
      <c r="T1611" t="s">
        <v>1022</v>
      </c>
      <c r="U1611" t="s">
        <v>690</v>
      </c>
      <c r="V1611">
        <v>5</v>
      </c>
      <c r="W1611" t="s">
        <v>29</v>
      </c>
    </row>
    <row r="1612" spans="1:23" x14ac:dyDescent="0.3">
      <c r="A1612">
        <v>1661</v>
      </c>
      <c r="B1612" t="s">
        <v>109</v>
      </c>
      <c r="C1612">
        <v>2013</v>
      </c>
      <c r="D1612">
        <f t="shared" ca="1" si="100"/>
        <v>10</v>
      </c>
      <c r="E1612" s="5">
        <v>200000</v>
      </c>
      <c r="F1612">
        <v>150000</v>
      </c>
      <c r="G1612" t="s">
        <v>19</v>
      </c>
      <c r="H1612" t="str">
        <f t="shared" si="101"/>
        <v>East</v>
      </c>
      <c r="I1612" t="s">
        <v>1020</v>
      </c>
      <c r="J1612" t="str">
        <f t="shared" si="102"/>
        <v>West Virginia</v>
      </c>
      <c r="K1612" t="s">
        <v>1021</v>
      </c>
      <c r="L1612" t="str">
        <f t="shared" si="103"/>
        <v>Morgantown</v>
      </c>
      <c r="M1612" t="s">
        <v>22</v>
      </c>
      <c r="N1612" t="str">
        <f>IF(M1612="", "", IFERROR(VLOOKUP(M1612, Data!$A$1:$B$5, 2, 0), "Unkown fuel"))</f>
        <v>very harmful</v>
      </c>
      <c r="O1612" t="s">
        <v>23</v>
      </c>
      <c r="P1612" t="s">
        <v>24</v>
      </c>
      <c r="Q1612" t="s">
        <v>25</v>
      </c>
      <c r="R1612" t="s">
        <v>285</v>
      </c>
      <c r="S1612">
        <v>1396</v>
      </c>
      <c r="T1612" t="s">
        <v>471</v>
      </c>
      <c r="U1612" t="s">
        <v>287</v>
      </c>
      <c r="V1612">
        <v>5</v>
      </c>
      <c r="W1612" t="s">
        <v>29</v>
      </c>
    </row>
    <row r="1613" spans="1:23" x14ac:dyDescent="0.3">
      <c r="A1613">
        <v>1662</v>
      </c>
      <c r="B1613" t="s">
        <v>18</v>
      </c>
      <c r="C1613">
        <v>2016</v>
      </c>
      <c r="D1613">
        <f t="shared" ca="1" si="100"/>
        <v>7</v>
      </c>
      <c r="E1613" s="5">
        <v>220000</v>
      </c>
      <c r="F1613">
        <v>90000</v>
      </c>
      <c r="G1613" t="s">
        <v>19</v>
      </c>
      <c r="H1613" t="str">
        <f t="shared" si="101"/>
        <v>East</v>
      </c>
      <c r="I1613" t="s">
        <v>1020</v>
      </c>
      <c r="J1613" t="str">
        <f t="shared" si="102"/>
        <v>West Virginia</v>
      </c>
      <c r="K1613" t="s">
        <v>1021</v>
      </c>
      <c r="L1613" t="str">
        <f t="shared" si="103"/>
        <v>Morgantown</v>
      </c>
      <c r="M1613" t="s">
        <v>41</v>
      </c>
      <c r="N1613" t="str">
        <f>IF(M1613="", "", IFERROR(VLOOKUP(M1613, Data!$A$1:$B$5, 2, 0), "Unkown fuel"))</f>
        <v>harmful</v>
      </c>
      <c r="O1613" t="s">
        <v>23</v>
      </c>
      <c r="P1613" t="s">
        <v>24</v>
      </c>
      <c r="Q1613" t="s">
        <v>25</v>
      </c>
      <c r="R1613" t="s">
        <v>127</v>
      </c>
      <c r="S1613">
        <v>796</v>
      </c>
      <c r="T1613" t="s">
        <v>128</v>
      </c>
      <c r="U1613" t="s">
        <v>64</v>
      </c>
      <c r="V1613">
        <v>8</v>
      </c>
      <c r="W1613" t="s">
        <v>29</v>
      </c>
    </row>
    <row r="1614" spans="1:23" x14ac:dyDescent="0.3">
      <c r="A1614">
        <v>1663</v>
      </c>
      <c r="B1614" t="s">
        <v>221</v>
      </c>
      <c r="C1614">
        <v>2014</v>
      </c>
      <c r="D1614">
        <f t="shared" ca="1" si="100"/>
        <v>9</v>
      </c>
      <c r="E1614" s="5">
        <v>500000</v>
      </c>
      <c r="F1614">
        <v>70000</v>
      </c>
      <c r="G1614" t="s">
        <v>19</v>
      </c>
      <c r="H1614" t="str">
        <f t="shared" si="101"/>
        <v>East</v>
      </c>
      <c r="I1614" t="s">
        <v>1020</v>
      </c>
      <c r="J1614" t="str">
        <f t="shared" si="102"/>
        <v>West Virginia</v>
      </c>
      <c r="K1614" t="s">
        <v>1021</v>
      </c>
      <c r="L1614" t="str">
        <f t="shared" si="103"/>
        <v>Morgantown</v>
      </c>
      <c r="M1614" t="s">
        <v>41</v>
      </c>
      <c r="N1614" t="str">
        <f>IF(M1614="", "", IFERROR(VLOOKUP(M1614, Data!$A$1:$B$5, 2, 0), "Unkown fuel"))</f>
        <v>harmful</v>
      </c>
      <c r="O1614" t="s">
        <v>23</v>
      </c>
      <c r="P1614" t="s">
        <v>24</v>
      </c>
      <c r="Q1614" t="s">
        <v>33</v>
      </c>
      <c r="R1614" t="s">
        <v>256</v>
      </c>
      <c r="S1614">
        <v>1598</v>
      </c>
      <c r="T1614" t="s">
        <v>409</v>
      </c>
      <c r="U1614" t="s">
        <v>257</v>
      </c>
      <c r="V1614">
        <v>5</v>
      </c>
      <c r="W1614" t="s">
        <v>29</v>
      </c>
    </row>
    <row r="1615" spans="1:23" x14ac:dyDescent="0.3">
      <c r="A1615">
        <v>1664</v>
      </c>
      <c r="B1615" t="s">
        <v>88</v>
      </c>
      <c r="C1615">
        <v>2007</v>
      </c>
      <c r="D1615">
        <f t="shared" ca="1" si="100"/>
        <v>16</v>
      </c>
      <c r="E1615" s="5">
        <v>175000</v>
      </c>
      <c r="F1615">
        <v>99000</v>
      </c>
      <c r="G1615" t="s">
        <v>38</v>
      </c>
      <c r="H1615" t="str">
        <f t="shared" si="101"/>
        <v>Central</v>
      </c>
      <c r="I1615" t="s">
        <v>70</v>
      </c>
      <c r="J1615" t="str">
        <f t="shared" si="102"/>
        <v>Texas</v>
      </c>
      <c r="K1615" t="s">
        <v>1023</v>
      </c>
      <c r="L1615" t="str">
        <f t="shared" si="103"/>
        <v>San Marcos</v>
      </c>
      <c r="M1615" t="s">
        <v>22</v>
      </c>
      <c r="N1615" t="str">
        <f>IF(M1615="", "", IFERROR(VLOOKUP(M1615, Data!$A$1:$B$5, 2, 0), "Unkown fuel"))</f>
        <v>very harmful</v>
      </c>
      <c r="O1615" t="s">
        <v>23</v>
      </c>
      <c r="P1615" t="s">
        <v>24</v>
      </c>
      <c r="Q1615" t="s">
        <v>33</v>
      </c>
      <c r="R1615" t="s">
        <v>1024</v>
      </c>
      <c r="S1615">
        <v>1461</v>
      </c>
      <c r="T1615" t="s">
        <v>280</v>
      </c>
      <c r="U1615" t="s">
        <v>690</v>
      </c>
      <c r="V1615">
        <v>5</v>
      </c>
      <c r="W1615" t="s">
        <v>29</v>
      </c>
    </row>
    <row r="1616" spans="1:23" x14ac:dyDescent="0.3">
      <c r="A1616">
        <v>1665</v>
      </c>
      <c r="B1616" t="s">
        <v>109</v>
      </c>
      <c r="C1616">
        <v>2018</v>
      </c>
      <c r="D1616">
        <f t="shared" ca="1" si="100"/>
        <v>5</v>
      </c>
      <c r="E1616" s="5">
        <v>450000</v>
      </c>
      <c r="F1616">
        <v>5000</v>
      </c>
      <c r="G1616" t="s">
        <v>38</v>
      </c>
      <c r="H1616" t="str">
        <f t="shared" si="101"/>
        <v>Central</v>
      </c>
      <c r="I1616" t="s">
        <v>70</v>
      </c>
      <c r="J1616" t="str">
        <f t="shared" si="102"/>
        <v>Texas</v>
      </c>
      <c r="K1616" t="s">
        <v>1023</v>
      </c>
      <c r="L1616" t="str">
        <f t="shared" si="103"/>
        <v>San Marcos</v>
      </c>
      <c r="M1616" t="s">
        <v>41</v>
      </c>
      <c r="N1616" t="str">
        <f>IF(M1616="", "", IFERROR(VLOOKUP(M1616, Data!$A$1:$B$5, 2, 0), "Unkown fuel"))</f>
        <v>harmful</v>
      </c>
      <c r="O1616" t="s">
        <v>23</v>
      </c>
      <c r="P1616" t="s">
        <v>24</v>
      </c>
      <c r="Q1616" t="s">
        <v>25</v>
      </c>
      <c r="R1616" t="s">
        <v>503</v>
      </c>
      <c r="S1616">
        <v>1199</v>
      </c>
      <c r="T1616" t="s">
        <v>416</v>
      </c>
      <c r="U1616" t="s">
        <v>112</v>
      </c>
      <c r="V1616">
        <v>5</v>
      </c>
      <c r="W1616" t="s">
        <v>29</v>
      </c>
    </row>
    <row r="1617" spans="1:23" x14ac:dyDescent="0.3">
      <c r="A1617">
        <v>1666</v>
      </c>
      <c r="B1617" t="s">
        <v>120</v>
      </c>
      <c r="C1617">
        <v>2008</v>
      </c>
      <c r="D1617">
        <f t="shared" ca="1" si="100"/>
        <v>15</v>
      </c>
      <c r="E1617" s="5">
        <v>210000</v>
      </c>
      <c r="F1617">
        <v>90000</v>
      </c>
      <c r="G1617" t="s">
        <v>38</v>
      </c>
      <c r="H1617" t="str">
        <f t="shared" si="101"/>
        <v>Central</v>
      </c>
      <c r="I1617" t="s">
        <v>70</v>
      </c>
      <c r="J1617" t="str">
        <f t="shared" si="102"/>
        <v>Texas</v>
      </c>
      <c r="K1617" t="s">
        <v>1023</v>
      </c>
      <c r="L1617" t="str">
        <f t="shared" si="103"/>
        <v>San Marcos</v>
      </c>
      <c r="M1617" t="s">
        <v>22</v>
      </c>
      <c r="N1617" t="str">
        <f>IF(M1617="", "", IFERROR(VLOOKUP(M1617, Data!$A$1:$B$5, 2, 0), "Unkown fuel"))</f>
        <v>very harmful</v>
      </c>
      <c r="O1617" t="s">
        <v>23</v>
      </c>
      <c r="P1617" t="s">
        <v>24</v>
      </c>
      <c r="Q1617" t="s">
        <v>304</v>
      </c>
      <c r="R1617" t="s">
        <v>723</v>
      </c>
      <c r="S1617">
        <v>1991</v>
      </c>
      <c r="T1617" t="s">
        <v>724</v>
      </c>
      <c r="U1617" t="s">
        <v>725</v>
      </c>
      <c r="V1617">
        <v>5</v>
      </c>
      <c r="W1617" t="s">
        <v>29</v>
      </c>
    </row>
    <row r="1618" spans="1:23" x14ac:dyDescent="0.3">
      <c r="A1618">
        <v>1667</v>
      </c>
      <c r="B1618" t="s">
        <v>18</v>
      </c>
      <c r="C1618">
        <v>2011</v>
      </c>
      <c r="D1618">
        <f t="shared" ca="1" si="100"/>
        <v>12</v>
      </c>
      <c r="E1618" s="5">
        <v>270000</v>
      </c>
      <c r="F1618">
        <v>89000</v>
      </c>
      <c r="G1618" t="s">
        <v>38</v>
      </c>
      <c r="H1618" t="str">
        <f t="shared" si="101"/>
        <v>Central</v>
      </c>
      <c r="I1618" t="s">
        <v>70</v>
      </c>
      <c r="J1618" t="str">
        <f t="shared" si="102"/>
        <v>Texas</v>
      </c>
      <c r="K1618" t="s">
        <v>1023</v>
      </c>
      <c r="L1618" t="str">
        <f t="shared" si="103"/>
        <v>San Marcos</v>
      </c>
      <c r="M1618" t="s">
        <v>22</v>
      </c>
      <c r="N1618" t="str">
        <f>IF(M1618="", "", IFERROR(VLOOKUP(M1618, Data!$A$1:$B$5, 2, 0), "Unkown fuel"))</f>
        <v>very harmful</v>
      </c>
      <c r="O1618" t="s">
        <v>23</v>
      </c>
      <c r="P1618" t="s">
        <v>24</v>
      </c>
      <c r="Q1618" t="s">
        <v>33</v>
      </c>
      <c r="R1618" t="s">
        <v>390</v>
      </c>
      <c r="S1618">
        <v>1248</v>
      </c>
      <c r="T1618" t="s">
        <v>82</v>
      </c>
      <c r="U1618" t="s">
        <v>391</v>
      </c>
      <c r="V1618">
        <v>5</v>
      </c>
      <c r="W1618" t="s">
        <v>29</v>
      </c>
    </row>
    <row r="1619" spans="1:23" x14ac:dyDescent="0.3">
      <c r="A1619">
        <v>1668</v>
      </c>
      <c r="B1619" t="s">
        <v>109</v>
      </c>
      <c r="C1619">
        <v>2006</v>
      </c>
      <c r="D1619">
        <f t="shared" ca="1" si="100"/>
        <v>17</v>
      </c>
      <c r="E1619" s="5">
        <v>110000</v>
      </c>
      <c r="F1619">
        <v>88000</v>
      </c>
      <c r="G1619" t="s">
        <v>38</v>
      </c>
      <c r="H1619" t="str">
        <f t="shared" si="101"/>
        <v>Central</v>
      </c>
      <c r="I1619" t="s">
        <v>70</v>
      </c>
      <c r="J1619" t="str">
        <f t="shared" si="102"/>
        <v>Texas</v>
      </c>
      <c r="K1619" t="s">
        <v>1023</v>
      </c>
      <c r="L1619" t="str">
        <f t="shared" si="103"/>
        <v>San Marcos</v>
      </c>
      <c r="M1619" t="s">
        <v>22</v>
      </c>
      <c r="N1619" t="str">
        <f>IF(M1619="", "", IFERROR(VLOOKUP(M1619, Data!$A$1:$B$5, 2, 0), "Unkown fuel"))</f>
        <v>very harmful</v>
      </c>
      <c r="O1619" t="s">
        <v>23</v>
      </c>
      <c r="P1619" t="s">
        <v>24</v>
      </c>
      <c r="Q1619" t="s">
        <v>33</v>
      </c>
      <c r="R1619" t="s">
        <v>127</v>
      </c>
      <c r="S1619">
        <v>1405</v>
      </c>
      <c r="T1619" t="s">
        <v>665</v>
      </c>
      <c r="U1619" t="s">
        <v>716</v>
      </c>
      <c r="V1619">
        <v>5</v>
      </c>
      <c r="W1619" t="s">
        <v>29</v>
      </c>
    </row>
    <row r="1620" spans="1:23" x14ac:dyDescent="0.3">
      <c r="A1620">
        <v>1669</v>
      </c>
      <c r="B1620" t="s">
        <v>18</v>
      </c>
      <c r="C1620">
        <v>2015</v>
      </c>
      <c r="D1620">
        <f t="shared" ca="1" si="100"/>
        <v>8</v>
      </c>
      <c r="E1620" s="5">
        <v>480000</v>
      </c>
      <c r="F1620">
        <v>30000</v>
      </c>
      <c r="G1620" t="s">
        <v>38</v>
      </c>
      <c r="H1620" t="str">
        <f t="shared" si="101"/>
        <v>Central</v>
      </c>
      <c r="I1620" t="s">
        <v>744</v>
      </c>
      <c r="J1620" t="str">
        <f t="shared" si="102"/>
        <v>Iowa</v>
      </c>
      <c r="K1620" t="s">
        <v>1025</v>
      </c>
      <c r="L1620" t="str">
        <f t="shared" si="103"/>
        <v>Fort Dodge</v>
      </c>
      <c r="M1620" t="s">
        <v>22</v>
      </c>
      <c r="N1620" t="str">
        <f>IF(M1620="", "", IFERROR(VLOOKUP(M1620, Data!$A$1:$B$5, 2, 0), "Unkown fuel"))</f>
        <v>very harmful</v>
      </c>
      <c r="O1620" t="s">
        <v>23</v>
      </c>
      <c r="P1620" t="s">
        <v>24</v>
      </c>
      <c r="Q1620" t="s">
        <v>25</v>
      </c>
      <c r="R1620" t="s">
        <v>106</v>
      </c>
      <c r="S1620">
        <v>1248</v>
      </c>
      <c r="T1620" t="s">
        <v>27</v>
      </c>
      <c r="U1620" t="s">
        <v>28</v>
      </c>
      <c r="V1620">
        <v>5</v>
      </c>
      <c r="W1620" t="s">
        <v>29</v>
      </c>
    </row>
    <row r="1621" spans="1:23" x14ac:dyDescent="0.3">
      <c r="A1621">
        <v>1670</v>
      </c>
      <c r="B1621" t="s">
        <v>18</v>
      </c>
      <c r="C1621">
        <v>2016</v>
      </c>
      <c r="D1621">
        <f t="shared" ca="1" si="100"/>
        <v>7</v>
      </c>
      <c r="E1621" s="5">
        <v>650000</v>
      </c>
      <c r="F1621">
        <v>50000</v>
      </c>
      <c r="G1621" t="s">
        <v>38</v>
      </c>
      <c r="H1621" t="str">
        <f t="shared" si="101"/>
        <v>Central</v>
      </c>
      <c r="I1621" t="s">
        <v>744</v>
      </c>
      <c r="J1621" t="str">
        <f t="shared" si="102"/>
        <v>Iowa</v>
      </c>
      <c r="K1621" t="s">
        <v>1025</v>
      </c>
      <c r="L1621" t="str">
        <f t="shared" si="103"/>
        <v>Fort Dodge</v>
      </c>
      <c r="M1621" t="s">
        <v>22</v>
      </c>
      <c r="N1621" t="str">
        <f>IF(M1621="", "", IFERROR(VLOOKUP(M1621, Data!$A$1:$B$5, 2, 0), "Unkown fuel"))</f>
        <v>very harmful</v>
      </c>
      <c r="O1621" t="s">
        <v>23</v>
      </c>
      <c r="P1621" t="s">
        <v>154</v>
      </c>
      <c r="Q1621" t="s">
        <v>33</v>
      </c>
      <c r="R1621" t="s">
        <v>106</v>
      </c>
      <c r="S1621">
        <v>1248</v>
      </c>
      <c r="T1621" t="s">
        <v>27</v>
      </c>
      <c r="U1621" t="s">
        <v>28</v>
      </c>
      <c r="V1621">
        <v>5</v>
      </c>
      <c r="W1621" t="s">
        <v>29</v>
      </c>
    </row>
    <row r="1622" spans="1:23" x14ac:dyDescent="0.3">
      <c r="A1622">
        <v>1671</v>
      </c>
      <c r="B1622" t="s">
        <v>18</v>
      </c>
      <c r="C1622">
        <v>2013</v>
      </c>
      <c r="D1622">
        <f t="shared" ca="1" si="100"/>
        <v>10</v>
      </c>
      <c r="E1622" s="5">
        <v>480000</v>
      </c>
      <c r="F1622">
        <v>80000</v>
      </c>
      <c r="G1622" t="s">
        <v>38</v>
      </c>
      <c r="H1622" t="str">
        <f t="shared" si="101"/>
        <v>Central</v>
      </c>
      <c r="I1622" t="s">
        <v>744</v>
      </c>
      <c r="J1622" t="str">
        <f t="shared" si="102"/>
        <v>Iowa</v>
      </c>
      <c r="K1622" t="s">
        <v>1025</v>
      </c>
      <c r="L1622" t="str">
        <f t="shared" si="103"/>
        <v>Fort Dodge</v>
      </c>
      <c r="M1622" t="s">
        <v>22</v>
      </c>
      <c r="N1622" t="str">
        <f>IF(M1622="", "", IFERROR(VLOOKUP(M1622, Data!$A$1:$B$5, 2, 0), "Unkown fuel"))</f>
        <v>very harmful</v>
      </c>
      <c r="O1622" t="s">
        <v>23</v>
      </c>
      <c r="P1622" t="s">
        <v>24</v>
      </c>
      <c r="Q1622" t="s">
        <v>25</v>
      </c>
      <c r="R1622" t="s">
        <v>26</v>
      </c>
      <c r="S1622">
        <v>1248</v>
      </c>
      <c r="T1622" t="s">
        <v>27</v>
      </c>
      <c r="U1622" t="s">
        <v>28</v>
      </c>
      <c r="V1622">
        <v>5</v>
      </c>
      <c r="W1622" t="s">
        <v>29</v>
      </c>
    </row>
    <row r="1623" spans="1:23" x14ac:dyDescent="0.3">
      <c r="A1623">
        <v>1672</v>
      </c>
      <c r="B1623" t="s">
        <v>46</v>
      </c>
      <c r="C1623">
        <v>2016</v>
      </c>
      <c r="D1623">
        <f t="shared" ca="1" si="100"/>
        <v>7</v>
      </c>
      <c r="E1623" s="5">
        <v>700000</v>
      </c>
      <c r="F1623">
        <v>40000</v>
      </c>
      <c r="G1623" t="s">
        <v>38</v>
      </c>
      <c r="H1623" t="str">
        <f t="shared" si="101"/>
        <v>Central</v>
      </c>
      <c r="I1623" t="s">
        <v>744</v>
      </c>
      <c r="J1623" t="str">
        <f t="shared" si="102"/>
        <v>Iowa</v>
      </c>
      <c r="K1623" t="s">
        <v>1025</v>
      </c>
      <c r="L1623" t="str">
        <f t="shared" si="103"/>
        <v>Fort Dodge</v>
      </c>
      <c r="M1623" t="s">
        <v>22</v>
      </c>
      <c r="N1623" t="str">
        <f>IF(M1623="", "", IFERROR(VLOOKUP(M1623, Data!$A$1:$B$5, 2, 0), "Unkown fuel"))</f>
        <v>very harmful</v>
      </c>
      <c r="O1623" t="s">
        <v>23</v>
      </c>
      <c r="P1623" t="s">
        <v>24</v>
      </c>
      <c r="Q1623" t="s">
        <v>25</v>
      </c>
      <c r="R1623" t="s">
        <v>99</v>
      </c>
      <c r="S1623">
        <v>1396</v>
      </c>
      <c r="T1623" t="s">
        <v>100</v>
      </c>
      <c r="U1623" t="s">
        <v>101</v>
      </c>
      <c r="V1623">
        <v>5</v>
      </c>
      <c r="W1623" t="s">
        <v>29</v>
      </c>
    </row>
    <row r="1624" spans="1:23" x14ac:dyDescent="0.3">
      <c r="A1624">
        <v>1673</v>
      </c>
      <c r="B1624" t="s">
        <v>18</v>
      </c>
      <c r="C1624">
        <v>2015</v>
      </c>
      <c r="D1624">
        <f t="shared" ca="1" si="100"/>
        <v>8</v>
      </c>
      <c r="E1624" s="5">
        <v>650000</v>
      </c>
      <c r="F1624">
        <v>110000</v>
      </c>
      <c r="G1624" t="s">
        <v>38</v>
      </c>
      <c r="H1624" t="str">
        <f t="shared" si="101"/>
        <v>Central</v>
      </c>
      <c r="I1624" t="s">
        <v>744</v>
      </c>
      <c r="J1624" t="str">
        <f t="shared" si="102"/>
        <v>Iowa</v>
      </c>
      <c r="K1624" t="s">
        <v>1026</v>
      </c>
      <c r="L1624" t="str">
        <f t="shared" si="103"/>
        <v>Iowa City</v>
      </c>
      <c r="M1624" t="s">
        <v>22</v>
      </c>
      <c r="N1624" t="str">
        <f>IF(M1624="", "", IFERROR(VLOOKUP(M1624, Data!$A$1:$B$5, 2, 0), "Unkown fuel"))</f>
        <v>very harmful</v>
      </c>
      <c r="O1624" t="s">
        <v>23</v>
      </c>
      <c r="P1624" t="s">
        <v>24</v>
      </c>
      <c r="Q1624" t="s">
        <v>42</v>
      </c>
      <c r="R1624" t="s">
        <v>307</v>
      </c>
      <c r="S1624">
        <v>1248</v>
      </c>
      <c r="T1624" t="s">
        <v>216</v>
      </c>
      <c r="U1624" t="s">
        <v>95</v>
      </c>
      <c r="V1624">
        <v>7</v>
      </c>
      <c r="W1624" t="s">
        <v>29</v>
      </c>
    </row>
    <row r="1625" spans="1:23" x14ac:dyDescent="0.3">
      <c r="A1625">
        <v>1674</v>
      </c>
      <c r="B1625" t="s">
        <v>46</v>
      </c>
      <c r="C1625">
        <v>2015</v>
      </c>
      <c r="D1625">
        <f t="shared" ca="1" si="100"/>
        <v>8</v>
      </c>
      <c r="E1625" s="5">
        <v>1300000</v>
      </c>
      <c r="F1625">
        <v>48000</v>
      </c>
      <c r="G1625" t="s">
        <v>38</v>
      </c>
      <c r="H1625" t="str">
        <f t="shared" si="101"/>
        <v>Central</v>
      </c>
      <c r="I1625" t="s">
        <v>744</v>
      </c>
      <c r="J1625" t="str">
        <f t="shared" si="102"/>
        <v>Iowa</v>
      </c>
      <c r="K1625" t="s">
        <v>1025</v>
      </c>
      <c r="L1625" t="str">
        <f t="shared" si="103"/>
        <v>Fort Dodge</v>
      </c>
      <c r="M1625" t="s">
        <v>22</v>
      </c>
      <c r="N1625" t="str">
        <f>IF(M1625="", "", IFERROR(VLOOKUP(M1625, Data!$A$1:$B$5, 2, 0), "Unkown fuel"))</f>
        <v>very harmful</v>
      </c>
      <c r="O1625" t="s">
        <v>23</v>
      </c>
      <c r="P1625" t="s">
        <v>24</v>
      </c>
      <c r="Q1625" t="s">
        <v>33</v>
      </c>
      <c r="R1625" t="s">
        <v>300</v>
      </c>
      <c r="S1625">
        <v>1582</v>
      </c>
      <c r="T1625" t="s">
        <v>301</v>
      </c>
      <c r="U1625" t="s">
        <v>302</v>
      </c>
      <c r="V1625">
        <v>5</v>
      </c>
      <c r="W1625" t="s">
        <v>29</v>
      </c>
    </row>
    <row r="1626" spans="1:23" x14ac:dyDescent="0.3">
      <c r="A1626">
        <v>1675</v>
      </c>
      <c r="B1626" t="s">
        <v>221</v>
      </c>
      <c r="C1626">
        <v>2016</v>
      </c>
      <c r="D1626">
        <f t="shared" ca="1" si="100"/>
        <v>7</v>
      </c>
      <c r="E1626" s="5">
        <v>1350000</v>
      </c>
      <c r="F1626">
        <v>97000</v>
      </c>
      <c r="G1626" t="s">
        <v>38</v>
      </c>
      <c r="H1626" t="str">
        <f t="shared" si="101"/>
        <v>Central</v>
      </c>
      <c r="I1626" t="s">
        <v>744</v>
      </c>
      <c r="J1626" t="str">
        <f t="shared" si="102"/>
        <v>Iowa</v>
      </c>
      <c r="K1626" t="s">
        <v>1025</v>
      </c>
      <c r="L1626" t="str">
        <f t="shared" si="103"/>
        <v>Fort Dodge</v>
      </c>
      <c r="M1626" t="s">
        <v>22</v>
      </c>
      <c r="N1626" t="str">
        <f>IF(M1626="", "", IFERROR(VLOOKUP(M1626, Data!$A$1:$B$5, 2, 0), "Unkown fuel"))</f>
        <v>very harmful</v>
      </c>
      <c r="O1626" t="s">
        <v>23</v>
      </c>
      <c r="P1626" t="s">
        <v>154</v>
      </c>
      <c r="Q1626" t="s">
        <v>25</v>
      </c>
      <c r="R1626" t="s">
        <v>1027</v>
      </c>
      <c r="S1626">
        <v>1968</v>
      </c>
      <c r="T1626" t="s">
        <v>151</v>
      </c>
      <c r="U1626" t="s">
        <v>695</v>
      </c>
      <c r="V1626">
        <v>5</v>
      </c>
      <c r="W1626" t="s">
        <v>29</v>
      </c>
    </row>
    <row r="1627" spans="1:23" x14ac:dyDescent="0.3">
      <c r="A1627">
        <v>1676</v>
      </c>
      <c r="B1627" t="s">
        <v>221</v>
      </c>
      <c r="C1627">
        <v>2016</v>
      </c>
      <c r="D1627">
        <f t="shared" ca="1" si="100"/>
        <v>7</v>
      </c>
      <c r="E1627" s="5">
        <v>1000000</v>
      </c>
      <c r="F1627">
        <v>60000</v>
      </c>
      <c r="G1627" t="s">
        <v>38</v>
      </c>
      <c r="H1627" t="str">
        <f t="shared" si="101"/>
        <v>Central</v>
      </c>
      <c r="I1627" t="s">
        <v>744</v>
      </c>
      <c r="J1627" t="str">
        <f t="shared" si="102"/>
        <v>Iowa</v>
      </c>
      <c r="K1627" t="s">
        <v>1025</v>
      </c>
      <c r="L1627" t="str">
        <f t="shared" si="103"/>
        <v>Fort Dodge</v>
      </c>
      <c r="M1627" t="s">
        <v>22</v>
      </c>
      <c r="N1627" t="str">
        <f>IF(M1627="", "", IFERROR(VLOOKUP(M1627, Data!$A$1:$B$5, 2, 0), "Unkown fuel"))</f>
        <v>very harmful</v>
      </c>
      <c r="O1627" t="s">
        <v>23</v>
      </c>
      <c r="P1627" t="s">
        <v>154</v>
      </c>
      <c r="Q1627" t="s">
        <v>25</v>
      </c>
      <c r="R1627" t="s">
        <v>1028</v>
      </c>
      <c r="S1627">
        <v>1498</v>
      </c>
      <c r="T1627" t="s">
        <v>1029</v>
      </c>
      <c r="U1627" t="s">
        <v>224</v>
      </c>
      <c r="V1627">
        <v>5</v>
      </c>
      <c r="W1627" t="s">
        <v>29</v>
      </c>
    </row>
    <row r="1628" spans="1:23" x14ac:dyDescent="0.3">
      <c r="A1628">
        <v>1677</v>
      </c>
      <c r="B1628" t="s">
        <v>173</v>
      </c>
      <c r="C1628">
        <v>2011</v>
      </c>
      <c r="D1628">
        <f t="shared" ca="1" si="100"/>
        <v>12</v>
      </c>
      <c r="E1628" s="5">
        <v>1700000</v>
      </c>
      <c r="F1628">
        <v>110000</v>
      </c>
      <c r="G1628" t="s">
        <v>19</v>
      </c>
      <c r="H1628" t="str">
        <f t="shared" si="101"/>
        <v>East</v>
      </c>
      <c r="I1628" t="s">
        <v>206</v>
      </c>
      <c r="J1628" t="str">
        <f t="shared" si="102"/>
        <v>Pennsylvania</v>
      </c>
      <c r="K1628" t="s">
        <v>1030</v>
      </c>
      <c r="L1628" t="str">
        <f t="shared" si="103"/>
        <v>Altoona</v>
      </c>
      <c r="M1628" t="s">
        <v>22</v>
      </c>
      <c r="N1628" t="str">
        <f>IF(M1628="", "", IFERROR(VLOOKUP(M1628, Data!$A$1:$B$5, 2, 0), "Unkown fuel"))</f>
        <v>very harmful</v>
      </c>
      <c r="O1628" t="s">
        <v>23</v>
      </c>
      <c r="P1628" t="s">
        <v>154</v>
      </c>
      <c r="Q1628" t="s">
        <v>42</v>
      </c>
      <c r="R1628" t="s">
        <v>629</v>
      </c>
      <c r="S1628">
        <v>2987</v>
      </c>
      <c r="T1628" t="s">
        <v>1031</v>
      </c>
      <c r="U1628" t="s">
        <v>1032</v>
      </c>
      <c r="V1628">
        <v>5</v>
      </c>
      <c r="W1628" t="s">
        <v>29</v>
      </c>
    </row>
    <row r="1629" spans="1:23" x14ac:dyDescent="0.3">
      <c r="A1629">
        <v>1678</v>
      </c>
      <c r="B1629" t="s">
        <v>65</v>
      </c>
      <c r="C1629">
        <v>2018</v>
      </c>
      <c r="D1629">
        <f t="shared" ca="1" si="100"/>
        <v>5</v>
      </c>
      <c r="E1629" s="5">
        <v>1080000</v>
      </c>
      <c r="F1629">
        <v>12800</v>
      </c>
      <c r="G1629" t="s">
        <v>19</v>
      </c>
      <c r="H1629" t="str">
        <f t="shared" si="101"/>
        <v>East</v>
      </c>
      <c r="I1629" t="s">
        <v>206</v>
      </c>
      <c r="J1629" t="str">
        <f t="shared" si="102"/>
        <v>Pennsylvania</v>
      </c>
      <c r="K1629" t="s">
        <v>1030</v>
      </c>
      <c r="L1629" t="str">
        <f t="shared" si="103"/>
        <v>Altoona</v>
      </c>
      <c r="M1629" t="s">
        <v>41</v>
      </c>
      <c r="N1629" t="str">
        <f>IF(M1629="", "", IFERROR(VLOOKUP(M1629, Data!$A$1:$B$5, 2, 0), "Unkown fuel"))</f>
        <v>harmful</v>
      </c>
      <c r="O1629" t="s">
        <v>23</v>
      </c>
      <c r="P1629" t="s">
        <v>154</v>
      </c>
      <c r="Q1629" t="s">
        <v>25</v>
      </c>
      <c r="R1629" t="s">
        <v>159</v>
      </c>
      <c r="S1629">
        <v>1496</v>
      </c>
      <c r="T1629" t="s">
        <v>635</v>
      </c>
      <c r="U1629" t="s">
        <v>636</v>
      </c>
      <c r="V1629">
        <v>5</v>
      </c>
      <c r="W1629" t="s">
        <v>29</v>
      </c>
    </row>
    <row r="1630" spans="1:23" x14ac:dyDescent="0.3">
      <c r="A1630">
        <v>1679</v>
      </c>
      <c r="B1630" t="s">
        <v>46</v>
      </c>
      <c r="C1630">
        <v>2012</v>
      </c>
      <c r="D1630">
        <f t="shared" ca="1" si="100"/>
        <v>11</v>
      </c>
      <c r="E1630" s="5">
        <v>170000</v>
      </c>
      <c r="F1630">
        <v>40000</v>
      </c>
      <c r="G1630" t="s">
        <v>19</v>
      </c>
      <c r="H1630" t="str">
        <f t="shared" si="101"/>
        <v>East</v>
      </c>
      <c r="I1630" t="s">
        <v>206</v>
      </c>
      <c r="J1630" t="str">
        <f t="shared" si="102"/>
        <v>Pennsylvania</v>
      </c>
      <c r="K1630" t="s">
        <v>1030</v>
      </c>
      <c r="L1630" t="str">
        <f t="shared" si="103"/>
        <v>Altoona</v>
      </c>
      <c r="M1630" t="s">
        <v>41</v>
      </c>
      <c r="N1630" t="str">
        <f>IF(M1630="", "", IFERROR(VLOOKUP(M1630, Data!$A$1:$B$5, 2, 0), "Unkown fuel"))</f>
        <v>harmful</v>
      </c>
      <c r="O1630" t="s">
        <v>23</v>
      </c>
      <c r="P1630" t="s">
        <v>24</v>
      </c>
      <c r="Q1630" t="s">
        <v>25</v>
      </c>
      <c r="R1630" t="s">
        <v>390</v>
      </c>
      <c r="S1630">
        <v>814</v>
      </c>
      <c r="T1630" t="s">
        <v>541</v>
      </c>
      <c r="U1630" t="s">
        <v>542</v>
      </c>
      <c r="V1630">
        <v>5</v>
      </c>
      <c r="W1630" t="s">
        <v>29</v>
      </c>
    </row>
    <row r="1631" spans="1:23" x14ac:dyDescent="0.3">
      <c r="A1631">
        <v>1680</v>
      </c>
      <c r="B1631" t="s">
        <v>18</v>
      </c>
      <c r="C1631">
        <v>2017</v>
      </c>
      <c r="D1631">
        <f t="shared" ca="1" si="100"/>
        <v>6</v>
      </c>
      <c r="E1631" s="5">
        <v>610000</v>
      </c>
      <c r="F1631">
        <v>49000</v>
      </c>
      <c r="G1631" t="s">
        <v>19</v>
      </c>
      <c r="H1631" t="str">
        <f t="shared" si="101"/>
        <v>East</v>
      </c>
      <c r="I1631" t="s">
        <v>206</v>
      </c>
      <c r="J1631" t="str">
        <f t="shared" si="102"/>
        <v>Pennsylvania</v>
      </c>
      <c r="K1631" t="s">
        <v>1030</v>
      </c>
      <c r="L1631" t="str">
        <f t="shared" si="103"/>
        <v>Altoona</v>
      </c>
      <c r="M1631" t="s">
        <v>22</v>
      </c>
      <c r="N1631" t="str">
        <f>IF(M1631="", "", IFERROR(VLOOKUP(M1631, Data!$A$1:$B$5, 2, 0), "Unkown fuel"))</f>
        <v>very harmful</v>
      </c>
      <c r="O1631" t="s">
        <v>23</v>
      </c>
      <c r="P1631" t="s">
        <v>24</v>
      </c>
      <c r="Q1631" t="s">
        <v>25</v>
      </c>
      <c r="R1631" t="s">
        <v>424</v>
      </c>
      <c r="S1631">
        <v>1248</v>
      </c>
      <c r="T1631" t="s">
        <v>27</v>
      </c>
      <c r="U1631" t="s">
        <v>28</v>
      </c>
      <c r="V1631">
        <v>5</v>
      </c>
      <c r="W1631" t="s">
        <v>29</v>
      </c>
    </row>
    <row r="1632" spans="1:23" x14ac:dyDescent="0.3">
      <c r="A1632">
        <v>1681</v>
      </c>
      <c r="B1632" t="s">
        <v>18</v>
      </c>
      <c r="C1632">
        <v>2014</v>
      </c>
      <c r="D1632">
        <f t="shared" ca="1" si="100"/>
        <v>9</v>
      </c>
      <c r="E1632" s="5">
        <v>350000</v>
      </c>
      <c r="F1632">
        <v>25000</v>
      </c>
      <c r="G1632" t="s">
        <v>19</v>
      </c>
      <c r="H1632" t="str">
        <f t="shared" si="101"/>
        <v>East</v>
      </c>
      <c r="I1632" t="s">
        <v>206</v>
      </c>
      <c r="J1632" t="str">
        <f t="shared" si="102"/>
        <v>Pennsylvania</v>
      </c>
      <c r="K1632" t="s">
        <v>1030</v>
      </c>
      <c r="L1632" t="str">
        <f t="shared" si="103"/>
        <v>Altoona</v>
      </c>
      <c r="M1632" t="s">
        <v>41</v>
      </c>
      <c r="N1632" t="str">
        <f>IF(M1632="", "", IFERROR(VLOOKUP(M1632, Data!$A$1:$B$5, 2, 0), "Unkown fuel"))</f>
        <v>harmful</v>
      </c>
      <c r="O1632" t="s">
        <v>23</v>
      </c>
      <c r="P1632" t="s">
        <v>24</v>
      </c>
      <c r="Q1632" t="s">
        <v>25</v>
      </c>
      <c r="R1632" t="s">
        <v>164</v>
      </c>
      <c r="S1632">
        <v>1197</v>
      </c>
      <c r="T1632" t="s">
        <v>395</v>
      </c>
      <c r="U1632" t="s">
        <v>261</v>
      </c>
      <c r="V1632">
        <v>5</v>
      </c>
      <c r="W1632" t="s">
        <v>29</v>
      </c>
    </row>
    <row r="1633" spans="1:23" x14ac:dyDescent="0.3">
      <c r="A1633">
        <v>1682</v>
      </c>
      <c r="B1633" t="s">
        <v>18</v>
      </c>
      <c r="C1633">
        <v>2016</v>
      </c>
      <c r="D1633">
        <f t="shared" ca="1" si="100"/>
        <v>7</v>
      </c>
      <c r="E1633" s="5">
        <v>260000</v>
      </c>
      <c r="F1633">
        <v>65000</v>
      </c>
      <c r="G1633" t="s">
        <v>124</v>
      </c>
      <c r="H1633" t="str">
        <f t="shared" si="101"/>
        <v>South</v>
      </c>
      <c r="I1633" t="s">
        <v>196</v>
      </c>
      <c r="J1633" t="str">
        <f t="shared" si="102"/>
        <v>Florida</v>
      </c>
      <c r="K1633" t="s">
        <v>1033</v>
      </c>
      <c r="L1633" t="str">
        <f t="shared" si="103"/>
        <v>Belle Glade</v>
      </c>
      <c r="M1633" t="s">
        <v>41</v>
      </c>
      <c r="N1633" t="str">
        <f>IF(M1633="", "", IFERROR(VLOOKUP(M1633, Data!$A$1:$B$5, 2, 0), "Unkown fuel"))</f>
        <v>harmful</v>
      </c>
      <c r="O1633" t="s">
        <v>23</v>
      </c>
      <c r="P1633" t="s">
        <v>24</v>
      </c>
      <c r="Q1633" t="s">
        <v>33</v>
      </c>
      <c r="R1633" t="s">
        <v>430</v>
      </c>
      <c r="S1633">
        <v>796</v>
      </c>
      <c r="T1633" t="s">
        <v>118</v>
      </c>
      <c r="U1633" t="s">
        <v>119</v>
      </c>
      <c r="V1633">
        <v>5</v>
      </c>
      <c r="W1633" t="s">
        <v>29</v>
      </c>
    </row>
    <row r="1634" spans="1:23" x14ac:dyDescent="0.3">
      <c r="A1634">
        <v>1683</v>
      </c>
      <c r="B1634" t="s">
        <v>631</v>
      </c>
      <c r="C1634">
        <v>2015</v>
      </c>
      <c r="D1634">
        <f t="shared" ca="1" si="100"/>
        <v>8</v>
      </c>
      <c r="E1634" s="5">
        <v>700000</v>
      </c>
      <c r="F1634">
        <v>20000</v>
      </c>
      <c r="G1634" t="s">
        <v>19</v>
      </c>
      <c r="H1634" t="str">
        <f t="shared" si="101"/>
        <v>East</v>
      </c>
      <c r="I1634" t="s">
        <v>206</v>
      </c>
      <c r="J1634" t="str">
        <f t="shared" si="102"/>
        <v>Pennsylvania</v>
      </c>
      <c r="K1634" t="s">
        <v>1034</v>
      </c>
      <c r="L1634" t="str">
        <f t="shared" si="103"/>
        <v>Hanover</v>
      </c>
      <c r="M1634" t="s">
        <v>22</v>
      </c>
      <c r="N1634" t="str">
        <f>IF(M1634="", "", IFERROR(VLOOKUP(M1634, Data!$A$1:$B$5, 2, 0), "Unkown fuel"))</f>
        <v>very harmful</v>
      </c>
      <c r="O1634" t="s">
        <v>23</v>
      </c>
      <c r="P1634" t="s">
        <v>24</v>
      </c>
      <c r="Q1634" t="s">
        <v>25</v>
      </c>
      <c r="R1634" t="s">
        <v>389</v>
      </c>
      <c r="S1634">
        <v>1248</v>
      </c>
      <c r="T1634" t="s">
        <v>847</v>
      </c>
      <c r="U1634" t="s">
        <v>633</v>
      </c>
      <c r="V1634">
        <v>5</v>
      </c>
      <c r="W1634" t="s">
        <v>29</v>
      </c>
    </row>
    <row r="1635" spans="1:23" x14ac:dyDescent="0.3">
      <c r="A1635">
        <v>1684</v>
      </c>
      <c r="B1635" t="s">
        <v>221</v>
      </c>
      <c r="C1635">
        <v>2018</v>
      </c>
      <c r="D1635">
        <f t="shared" ca="1" si="100"/>
        <v>5</v>
      </c>
      <c r="E1635" s="5">
        <v>678000</v>
      </c>
      <c r="F1635">
        <v>17000</v>
      </c>
      <c r="G1635" t="s">
        <v>56</v>
      </c>
      <c r="H1635" t="str">
        <f t="shared" si="101"/>
        <v>West</v>
      </c>
      <c r="I1635" t="s">
        <v>1035</v>
      </c>
      <c r="J1635" t="str">
        <f t="shared" si="102"/>
        <v>Colorado</v>
      </c>
      <c r="K1635" t="s">
        <v>1036</v>
      </c>
      <c r="L1635" t="str">
        <f t="shared" si="103"/>
        <v>Highlands Ranch</v>
      </c>
      <c r="M1635" t="s">
        <v>41</v>
      </c>
      <c r="N1635" t="str">
        <f>IF(M1635="", "", IFERROR(VLOOKUP(M1635, Data!$A$1:$B$5, 2, 0), "Unkown fuel"))</f>
        <v>harmful</v>
      </c>
      <c r="O1635" t="s">
        <v>23</v>
      </c>
      <c r="P1635" t="s">
        <v>24</v>
      </c>
      <c r="Q1635" t="s">
        <v>25</v>
      </c>
      <c r="R1635" t="s">
        <v>1037</v>
      </c>
      <c r="S1635">
        <v>999</v>
      </c>
      <c r="T1635" t="s">
        <v>393</v>
      </c>
      <c r="U1635" t="s">
        <v>394</v>
      </c>
      <c r="V1635">
        <v>5</v>
      </c>
      <c r="W1635" t="s">
        <v>29</v>
      </c>
    </row>
    <row r="1636" spans="1:23" x14ac:dyDescent="0.3">
      <c r="A1636">
        <v>1685</v>
      </c>
      <c r="B1636" t="s">
        <v>18</v>
      </c>
      <c r="C1636">
        <v>2015</v>
      </c>
      <c r="D1636">
        <f t="shared" ca="1" si="100"/>
        <v>8</v>
      </c>
      <c r="E1636" s="5">
        <v>800000</v>
      </c>
      <c r="F1636">
        <v>15000</v>
      </c>
      <c r="G1636" t="s">
        <v>56</v>
      </c>
      <c r="H1636" t="str">
        <f t="shared" si="101"/>
        <v>West</v>
      </c>
      <c r="I1636" t="s">
        <v>1035</v>
      </c>
      <c r="J1636" t="str">
        <f t="shared" si="102"/>
        <v>Colorado</v>
      </c>
      <c r="K1636" t="s">
        <v>1038</v>
      </c>
      <c r="L1636" t="str">
        <f t="shared" si="103"/>
        <v>Lakewood</v>
      </c>
      <c r="M1636" t="s">
        <v>22</v>
      </c>
      <c r="N1636" t="str">
        <f>IF(M1636="", "", IFERROR(VLOOKUP(M1636, Data!$A$1:$B$5, 2, 0), "Unkown fuel"))</f>
        <v>very harmful</v>
      </c>
      <c r="O1636" t="s">
        <v>23</v>
      </c>
      <c r="P1636" t="s">
        <v>24</v>
      </c>
      <c r="Q1636" t="s">
        <v>25</v>
      </c>
      <c r="R1636" t="s">
        <v>557</v>
      </c>
      <c r="S1636">
        <v>1248</v>
      </c>
      <c r="T1636" t="s">
        <v>94</v>
      </c>
      <c r="U1636" t="s">
        <v>95</v>
      </c>
      <c r="V1636">
        <v>5</v>
      </c>
      <c r="W1636" t="s">
        <v>29</v>
      </c>
    </row>
    <row r="1637" spans="1:23" x14ac:dyDescent="0.3">
      <c r="A1637">
        <v>1686</v>
      </c>
      <c r="B1637" t="s">
        <v>65</v>
      </c>
      <c r="C1637">
        <v>2014</v>
      </c>
      <c r="D1637">
        <f t="shared" ca="1" si="100"/>
        <v>9</v>
      </c>
      <c r="E1637" s="5">
        <v>400000</v>
      </c>
      <c r="F1637">
        <v>120000</v>
      </c>
      <c r="G1637" t="s">
        <v>19</v>
      </c>
      <c r="H1637" t="str">
        <f t="shared" si="101"/>
        <v>East</v>
      </c>
      <c r="I1637" t="s">
        <v>206</v>
      </c>
      <c r="J1637" t="str">
        <f t="shared" si="102"/>
        <v>Pennsylvania</v>
      </c>
      <c r="K1637" t="s">
        <v>1034</v>
      </c>
      <c r="L1637" t="str">
        <f t="shared" si="103"/>
        <v>Hanover</v>
      </c>
      <c r="M1637" t="s">
        <v>22</v>
      </c>
      <c r="N1637" t="str">
        <f>IF(M1637="", "", IFERROR(VLOOKUP(M1637, Data!$A$1:$B$5, 2, 0), "Unkown fuel"))</f>
        <v>very harmful</v>
      </c>
      <c r="O1637" t="s">
        <v>23</v>
      </c>
      <c r="P1637" t="s">
        <v>24</v>
      </c>
      <c r="Q1637" t="s">
        <v>33</v>
      </c>
      <c r="R1637" t="s">
        <v>66</v>
      </c>
      <c r="S1637">
        <v>1364</v>
      </c>
      <c r="T1637" t="s">
        <v>244</v>
      </c>
      <c r="U1637" t="s">
        <v>68</v>
      </c>
      <c r="V1637">
        <v>5</v>
      </c>
      <c r="W1637" t="s">
        <v>29</v>
      </c>
    </row>
    <row r="1638" spans="1:23" x14ac:dyDescent="0.3">
      <c r="A1638">
        <v>1687</v>
      </c>
      <c r="B1638" t="s">
        <v>46</v>
      </c>
      <c r="C1638">
        <v>2010</v>
      </c>
      <c r="D1638">
        <f t="shared" ca="1" si="100"/>
        <v>13</v>
      </c>
      <c r="E1638" s="5">
        <v>300000</v>
      </c>
      <c r="F1638">
        <v>49000</v>
      </c>
      <c r="G1638" t="s">
        <v>19</v>
      </c>
      <c r="H1638" t="str">
        <f t="shared" si="101"/>
        <v>East</v>
      </c>
      <c r="I1638" t="s">
        <v>206</v>
      </c>
      <c r="J1638" t="str">
        <f t="shared" si="102"/>
        <v>Pennsylvania</v>
      </c>
      <c r="K1638" t="s">
        <v>1034</v>
      </c>
      <c r="L1638" t="str">
        <f t="shared" si="103"/>
        <v>Hanover</v>
      </c>
      <c r="M1638" t="s">
        <v>41</v>
      </c>
      <c r="N1638" t="str">
        <f>IF(M1638="", "", IFERROR(VLOOKUP(M1638, Data!$A$1:$B$5, 2, 0), "Unkown fuel"))</f>
        <v>harmful</v>
      </c>
      <c r="O1638" t="s">
        <v>23</v>
      </c>
      <c r="P1638" t="s">
        <v>24</v>
      </c>
      <c r="Q1638" t="s">
        <v>25</v>
      </c>
      <c r="R1638" t="s">
        <v>164</v>
      </c>
      <c r="S1638">
        <v>1197</v>
      </c>
      <c r="T1638" t="s">
        <v>431</v>
      </c>
      <c r="U1638" t="s">
        <v>432</v>
      </c>
      <c r="V1638">
        <v>5</v>
      </c>
      <c r="W1638" t="s">
        <v>29</v>
      </c>
    </row>
    <row r="1639" spans="1:23" x14ac:dyDescent="0.3">
      <c r="A1639">
        <v>1688</v>
      </c>
      <c r="B1639" t="s">
        <v>46</v>
      </c>
      <c r="C1639">
        <v>2016</v>
      </c>
      <c r="D1639">
        <f t="shared" ca="1" si="100"/>
        <v>7</v>
      </c>
      <c r="E1639" s="5">
        <v>520000</v>
      </c>
      <c r="F1639">
        <v>29000</v>
      </c>
      <c r="G1639" t="s">
        <v>56</v>
      </c>
      <c r="H1639" t="str">
        <f t="shared" si="101"/>
        <v>West</v>
      </c>
      <c r="I1639" t="s">
        <v>1035</v>
      </c>
      <c r="J1639" t="str">
        <f t="shared" si="102"/>
        <v>Colorado</v>
      </c>
      <c r="K1639" t="s">
        <v>1038</v>
      </c>
      <c r="L1639" t="str">
        <f t="shared" si="103"/>
        <v>Lakewood</v>
      </c>
      <c r="M1639" t="s">
        <v>41</v>
      </c>
      <c r="N1639" t="str">
        <f>IF(M1639="", "", IFERROR(VLOOKUP(M1639, Data!$A$1:$B$5, 2, 0), "Unkown fuel"))</f>
        <v>harmful</v>
      </c>
      <c r="O1639" t="s">
        <v>23</v>
      </c>
      <c r="P1639" t="s">
        <v>24</v>
      </c>
      <c r="Q1639" t="s">
        <v>25</v>
      </c>
      <c r="R1639" t="s">
        <v>133</v>
      </c>
      <c r="S1639">
        <v>1197</v>
      </c>
      <c r="T1639" t="s">
        <v>134</v>
      </c>
      <c r="U1639" t="s">
        <v>135</v>
      </c>
      <c r="V1639">
        <v>5</v>
      </c>
      <c r="W1639" t="s">
        <v>29</v>
      </c>
    </row>
    <row r="1640" spans="1:23" x14ac:dyDescent="0.3">
      <c r="A1640">
        <v>1689</v>
      </c>
      <c r="B1640" t="s">
        <v>296</v>
      </c>
      <c r="C1640">
        <v>2017</v>
      </c>
      <c r="D1640">
        <f t="shared" ca="1" si="100"/>
        <v>6</v>
      </c>
      <c r="E1640" s="5">
        <v>850000</v>
      </c>
      <c r="F1640">
        <v>55000</v>
      </c>
      <c r="G1640" t="s">
        <v>19</v>
      </c>
      <c r="H1640" t="str">
        <f t="shared" si="101"/>
        <v>East</v>
      </c>
      <c r="I1640" t="s">
        <v>206</v>
      </c>
      <c r="J1640" t="str">
        <f t="shared" si="102"/>
        <v>Pennsylvania</v>
      </c>
      <c r="K1640" t="s">
        <v>1034</v>
      </c>
      <c r="L1640" t="str">
        <f t="shared" si="103"/>
        <v>Hanover</v>
      </c>
      <c r="M1640" t="s">
        <v>22</v>
      </c>
      <c r="N1640" t="str">
        <f>IF(M1640="", "", IFERROR(VLOOKUP(M1640, Data!$A$1:$B$5, 2, 0), "Unkown fuel"))</f>
        <v>very harmful</v>
      </c>
      <c r="O1640" t="s">
        <v>23</v>
      </c>
      <c r="P1640" t="s">
        <v>154</v>
      </c>
      <c r="Q1640" t="s">
        <v>25</v>
      </c>
      <c r="R1640" t="s">
        <v>1039</v>
      </c>
      <c r="S1640">
        <v>1461</v>
      </c>
      <c r="T1640" t="s">
        <v>364</v>
      </c>
      <c r="U1640" t="s">
        <v>78</v>
      </c>
      <c r="V1640">
        <v>5</v>
      </c>
      <c r="W1640" t="s">
        <v>29</v>
      </c>
    </row>
    <row r="1641" spans="1:23" x14ac:dyDescent="0.3">
      <c r="A1641">
        <v>1690</v>
      </c>
      <c r="B1641" t="s">
        <v>88</v>
      </c>
      <c r="C1641">
        <v>2019</v>
      </c>
      <c r="D1641">
        <f t="shared" ca="1" si="100"/>
        <v>4</v>
      </c>
      <c r="E1641" s="5">
        <v>1460000</v>
      </c>
      <c r="F1641">
        <v>5000</v>
      </c>
      <c r="G1641" t="s">
        <v>19</v>
      </c>
      <c r="H1641" t="str">
        <f t="shared" si="101"/>
        <v>East</v>
      </c>
      <c r="I1641" t="s">
        <v>206</v>
      </c>
      <c r="J1641" t="str">
        <f t="shared" si="102"/>
        <v>Pennsylvania</v>
      </c>
      <c r="K1641" t="s">
        <v>1034</v>
      </c>
      <c r="L1641" t="str">
        <f t="shared" si="103"/>
        <v>Hanover</v>
      </c>
      <c r="M1641" t="s">
        <v>22</v>
      </c>
      <c r="N1641" t="str">
        <f>IF(M1641="", "", IFERROR(VLOOKUP(M1641, Data!$A$1:$B$5, 2, 0), "Unkown fuel"))</f>
        <v>very harmful</v>
      </c>
      <c r="O1641" t="s">
        <v>23</v>
      </c>
      <c r="P1641" t="s">
        <v>24</v>
      </c>
      <c r="Q1641" t="s">
        <v>25</v>
      </c>
      <c r="R1641" t="s">
        <v>60</v>
      </c>
      <c r="S1641">
        <v>1497</v>
      </c>
      <c r="T1641" t="s">
        <v>462</v>
      </c>
      <c r="U1641" t="s">
        <v>463</v>
      </c>
      <c r="V1641">
        <v>7</v>
      </c>
      <c r="W1641" t="s">
        <v>29</v>
      </c>
    </row>
    <row r="1642" spans="1:23" x14ac:dyDescent="0.3">
      <c r="A1642">
        <v>1691</v>
      </c>
      <c r="B1642" t="s">
        <v>109</v>
      </c>
      <c r="C1642">
        <v>2017</v>
      </c>
      <c r="D1642">
        <f t="shared" ca="1" si="100"/>
        <v>6</v>
      </c>
      <c r="E1642" s="5">
        <v>830000</v>
      </c>
      <c r="F1642">
        <v>35000</v>
      </c>
      <c r="G1642" t="s">
        <v>56</v>
      </c>
      <c r="H1642" t="str">
        <f t="shared" si="101"/>
        <v>West</v>
      </c>
      <c r="I1642" t="s">
        <v>1035</v>
      </c>
      <c r="J1642" t="str">
        <f t="shared" si="102"/>
        <v>Colorado</v>
      </c>
      <c r="K1642" t="s">
        <v>1036</v>
      </c>
      <c r="L1642" t="str">
        <f t="shared" si="103"/>
        <v>Highlands Ranch</v>
      </c>
      <c r="M1642" t="s">
        <v>22</v>
      </c>
      <c r="N1642" t="str">
        <f>IF(M1642="", "", IFERROR(VLOOKUP(M1642, Data!$A$1:$B$5, 2, 0), "Unkown fuel"))</f>
        <v>very harmful</v>
      </c>
      <c r="O1642" t="s">
        <v>23</v>
      </c>
      <c r="P1642" t="s">
        <v>24</v>
      </c>
      <c r="Q1642" t="s">
        <v>25</v>
      </c>
      <c r="R1642" t="s">
        <v>107</v>
      </c>
      <c r="S1642">
        <v>1497</v>
      </c>
      <c r="T1642" t="s">
        <v>364</v>
      </c>
      <c r="U1642" t="s">
        <v>374</v>
      </c>
      <c r="V1642">
        <v>5</v>
      </c>
      <c r="W1642" t="s">
        <v>29</v>
      </c>
    </row>
    <row r="1643" spans="1:23" x14ac:dyDescent="0.3">
      <c r="A1643">
        <v>1692</v>
      </c>
      <c r="B1643" t="s">
        <v>145</v>
      </c>
      <c r="C1643">
        <v>2018</v>
      </c>
      <c r="D1643">
        <f t="shared" ca="1" si="100"/>
        <v>5</v>
      </c>
      <c r="E1643" s="5">
        <v>430000</v>
      </c>
      <c r="F1643">
        <v>5000</v>
      </c>
      <c r="G1643" t="s">
        <v>56</v>
      </c>
      <c r="H1643" t="str">
        <f t="shared" si="101"/>
        <v>West</v>
      </c>
      <c r="I1643" t="s">
        <v>1035</v>
      </c>
      <c r="J1643" t="str">
        <f t="shared" si="102"/>
        <v>Colorado</v>
      </c>
      <c r="K1643" t="s">
        <v>1038</v>
      </c>
      <c r="L1643" t="str">
        <f t="shared" si="103"/>
        <v>Lakewood</v>
      </c>
      <c r="M1643" t="s">
        <v>41</v>
      </c>
      <c r="N1643" t="str">
        <f>IF(M1643="", "", IFERROR(VLOOKUP(M1643, Data!$A$1:$B$5, 2, 0), "Unkown fuel"))</f>
        <v>harmful</v>
      </c>
      <c r="O1643" t="s">
        <v>23</v>
      </c>
      <c r="P1643" t="s">
        <v>24</v>
      </c>
      <c r="Q1643" t="s">
        <v>33</v>
      </c>
      <c r="R1643" t="s">
        <v>146</v>
      </c>
      <c r="S1643">
        <v>1198</v>
      </c>
      <c r="T1643" t="s">
        <v>86</v>
      </c>
      <c r="U1643" t="s">
        <v>147</v>
      </c>
      <c r="V1643">
        <v>5</v>
      </c>
      <c r="W1643" t="s">
        <v>29</v>
      </c>
    </row>
    <row r="1644" spans="1:23" x14ac:dyDescent="0.3">
      <c r="A1644">
        <v>1693</v>
      </c>
      <c r="B1644" t="s">
        <v>69</v>
      </c>
      <c r="C1644">
        <v>2017</v>
      </c>
      <c r="D1644">
        <f t="shared" ca="1" si="100"/>
        <v>6</v>
      </c>
      <c r="E1644" s="5">
        <v>850000</v>
      </c>
      <c r="F1644">
        <v>60000</v>
      </c>
      <c r="G1644" t="s">
        <v>19</v>
      </c>
      <c r="H1644" t="str">
        <f t="shared" si="101"/>
        <v>East</v>
      </c>
      <c r="I1644" t="s">
        <v>206</v>
      </c>
      <c r="J1644" t="str">
        <f t="shared" si="102"/>
        <v>Pennsylvania</v>
      </c>
      <c r="K1644" t="s">
        <v>1034</v>
      </c>
      <c r="L1644" t="str">
        <f t="shared" si="103"/>
        <v>Hanover</v>
      </c>
      <c r="M1644" t="s">
        <v>22</v>
      </c>
      <c r="N1644" t="str">
        <f>IF(M1644="", "", IFERROR(VLOOKUP(M1644, Data!$A$1:$B$5, 2, 0), "Unkown fuel"))</f>
        <v>very harmful</v>
      </c>
      <c r="O1644" t="s">
        <v>23</v>
      </c>
      <c r="P1644" t="s">
        <v>24</v>
      </c>
      <c r="Q1644" t="s">
        <v>25</v>
      </c>
      <c r="R1644" t="s">
        <v>236</v>
      </c>
      <c r="S1644">
        <v>1498</v>
      </c>
      <c r="T1644" t="s">
        <v>237</v>
      </c>
      <c r="U1644" t="s">
        <v>238</v>
      </c>
      <c r="V1644">
        <v>5</v>
      </c>
      <c r="W1644" t="s">
        <v>29</v>
      </c>
    </row>
    <row r="1645" spans="1:23" x14ac:dyDescent="0.3">
      <c r="A1645">
        <v>1694</v>
      </c>
      <c r="B1645" t="s">
        <v>18</v>
      </c>
      <c r="C1645">
        <v>2017</v>
      </c>
      <c r="D1645">
        <f t="shared" ca="1" si="100"/>
        <v>6</v>
      </c>
      <c r="E1645" s="5">
        <v>650000</v>
      </c>
      <c r="F1645">
        <v>70000</v>
      </c>
      <c r="G1645" t="s">
        <v>56</v>
      </c>
      <c r="H1645" t="str">
        <f t="shared" si="101"/>
        <v>West</v>
      </c>
      <c r="I1645" t="s">
        <v>1035</v>
      </c>
      <c r="J1645" t="str">
        <f t="shared" si="102"/>
        <v>Colorado</v>
      </c>
      <c r="K1645" t="s">
        <v>1038</v>
      </c>
      <c r="L1645" t="str">
        <f t="shared" si="103"/>
        <v>Lakewood</v>
      </c>
      <c r="M1645" t="s">
        <v>41</v>
      </c>
      <c r="N1645" t="str">
        <f>IF(M1645="", "", IFERROR(VLOOKUP(M1645, Data!$A$1:$B$5, 2, 0), "Unkown fuel"))</f>
        <v>harmful</v>
      </c>
      <c r="O1645" t="s">
        <v>23</v>
      </c>
      <c r="P1645" t="s">
        <v>24</v>
      </c>
      <c r="Q1645" t="s">
        <v>25</v>
      </c>
      <c r="R1645" t="s">
        <v>295</v>
      </c>
      <c r="S1645">
        <v>1197</v>
      </c>
      <c r="T1645" t="s">
        <v>165</v>
      </c>
      <c r="U1645" t="s">
        <v>115</v>
      </c>
      <c r="V1645">
        <v>5</v>
      </c>
      <c r="W1645" t="s">
        <v>29</v>
      </c>
    </row>
    <row r="1646" spans="1:23" x14ac:dyDescent="0.3">
      <c r="A1646">
        <v>1695</v>
      </c>
      <c r="B1646" t="s">
        <v>46</v>
      </c>
      <c r="C1646">
        <v>2008</v>
      </c>
      <c r="D1646">
        <f t="shared" ca="1" si="100"/>
        <v>15</v>
      </c>
      <c r="E1646" s="5">
        <v>120000</v>
      </c>
      <c r="F1646">
        <v>120000</v>
      </c>
      <c r="G1646" t="s">
        <v>19</v>
      </c>
      <c r="H1646" t="str">
        <f t="shared" si="101"/>
        <v>East</v>
      </c>
      <c r="I1646" t="s">
        <v>206</v>
      </c>
      <c r="J1646" t="str">
        <f t="shared" si="102"/>
        <v>Pennsylvania</v>
      </c>
      <c r="K1646" t="s">
        <v>1034</v>
      </c>
      <c r="L1646" t="str">
        <f t="shared" si="103"/>
        <v>Hanover</v>
      </c>
      <c r="M1646" t="s">
        <v>22</v>
      </c>
      <c r="N1646" t="str">
        <f>IF(M1646="", "", IFERROR(VLOOKUP(M1646, Data!$A$1:$B$5, 2, 0), "Unkown fuel"))</f>
        <v>very harmful</v>
      </c>
      <c r="O1646" t="s">
        <v>23</v>
      </c>
      <c r="P1646" t="s">
        <v>24</v>
      </c>
      <c r="Q1646" t="s">
        <v>33</v>
      </c>
      <c r="R1646" t="s">
        <v>127</v>
      </c>
      <c r="S1646">
        <v>1493</v>
      </c>
      <c r="T1646" t="s">
        <v>508</v>
      </c>
      <c r="U1646" t="s">
        <v>535</v>
      </c>
      <c r="V1646">
        <v>5</v>
      </c>
      <c r="W1646" t="s">
        <v>29</v>
      </c>
    </row>
    <row r="1647" spans="1:23" x14ac:dyDescent="0.3">
      <c r="A1647">
        <v>1696</v>
      </c>
      <c r="B1647" t="s">
        <v>88</v>
      </c>
      <c r="C1647">
        <v>2016</v>
      </c>
      <c r="D1647">
        <f t="shared" ca="1" si="100"/>
        <v>7</v>
      </c>
      <c r="E1647" s="5">
        <v>730000</v>
      </c>
      <c r="F1647">
        <v>65100</v>
      </c>
      <c r="G1647" t="s">
        <v>56</v>
      </c>
      <c r="H1647" t="str">
        <f t="shared" si="101"/>
        <v>West</v>
      </c>
      <c r="I1647" t="s">
        <v>1035</v>
      </c>
      <c r="J1647" t="str">
        <f t="shared" si="102"/>
        <v>Colorado</v>
      </c>
      <c r="K1647" t="s">
        <v>1036</v>
      </c>
      <c r="L1647" t="str">
        <f t="shared" si="103"/>
        <v>Highlands Ranch</v>
      </c>
      <c r="M1647" t="s">
        <v>22</v>
      </c>
      <c r="N1647" t="str">
        <f>IF(M1647="", "", IFERROR(VLOOKUP(M1647, Data!$A$1:$B$5, 2, 0), "Unkown fuel"))</f>
        <v>very harmful</v>
      </c>
      <c r="O1647" t="s">
        <v>23</v>
      </c>
      <c r="P1647" t="s">
        <v>24</v>
      </c>
      <c r="Q1647" t="s">
        <v>33</v>
      </c>
      <c r="R1647" t="s">
        <v>623</v>
      </c>
      <c r="S1647">
        <v>1493</v>
      </c>
      <c r="T1647" t="s">
        <v>171</v>
      </c>
      <c r="U1647" t="s">
        <v>445</v>
      </c>
      <c r="V1647">
        <v>7</v>
      </c>
      <c r="W1647" t="s">
        <v>29</v>
      </c>
    </row>
    <row r="1648" spans="1:23" x14ac:dyDescent="0.3">
      <c r="A1648">
        <v>1697</v>
      </c>
      <c r="B1648" t="s">
        <v>18</v>
      </c>
      <c r="C1648">
        <v>2019</v>
      </c>
      <c r="D1648">
        <f t="shared" ca="1" si="100"/>
        <v>4</v>
      </c>
      <c r="E1648" s="5">
        <v>525000</v>
      </c>
      <c r="F1648">
        <v>20000</v>
      </c>
      <c r="G1648" t="s">
        <v>56</v>
      </c>
      <c r="H1648" t="str">
        <f t="shared" si="101"/>
        <v>West</v>
      </c>
      <c r="I1648" t="s">
        <v>1035</v>
      </c>
      <c r="J1648" t="str">
        <f t="shared" si="102"/>
        <v>Colorado</v>
      </c>
      <c r="K1648" t="s">
        <v>1036</v>
      </c>
      <c r="L1648" t="str">
        <f t="shared" si="103"/>
        <v>Highlands Ranch</v>
      </c>
      <c r="M1648" t="s">
        <v>41</v>
      </c>
      <c r="N1648" t="str">
        <f>IF(M1648="", "", IFERROR(VLOOKUP(M1648, Data!$A$1:$B$5, 2, 0), "Unkown fuel"))</f>
        <v>harmful</v>
      </c>
      <c r="O1648" t="s">
        <v>23</v>
      </c>
      <c r="P1648" t="s">
        <v>154</v>
      </c>
      <c r="Q1648" t="s">
        <v>25</v>
      </c>
      <c r="R1648" t="s">
        <v>903</v>
      </c>
      <c r="S1648">
        <v>1197</v>
      </c>
      <c r="T1648" t="s">
        <v>265</v>
      </c>
      <c r="U1648" t="s">
        <v>266</v>
      </c>
      <c r="V1648">
        <v>5</v>
      </c>
      <c r="W1648" t="s">
        <v>29</v>
      </c>
    </row>
    <row r="1649" spans="1:23" x14ac:dyDescent="0.3">
      <c r="A1649">
        <v>1698</v>
      </c>
      <c r="B1649" t="s">
        <v>46</v>
      </c>
      <c r="C1649">
        <v>2015</v>
      </c>
      <c r="D1649">
        <f t="shared" ca="1" si="100"/>
        <v>8</v>
      </c>
      <c r="E1649" s="5">
        <v>600000</v>
      </c>
      <c r="F1649">
        <v>108000</v>
      </c>
      <c r="G1649" t="s">
        <v>38</v>
      </c>
      <c r="H1649" t="str">
        <f t="shared" si="101"/>
        <v>Central</v>
      </c>
      <c r="I1649" t="s">
        <v>39</v>
      </c>
      <c r="J1649" t="str">
        <f t="shared" si="102"/>
        <v>Illinois</v>
      </c>
      <c r="K1649" t="s">
        <v>1040</v>
      </c>
      <c r="L1649" t="str">
        <f t="shared" si="103"/>
        <v>Rock Island</v>
      </c>
      <c r="M1649" t="s">
        <v>22</v>
      </c>
      <c r="N1649" t="str">
        <f>IF(M1649="", "", IFERROR(VLOOKUP(M1649, Data!$A$1:$B$5, 2, 0), "Unkown fuel"))</f>
        <v>very harmful</v>
      </c>
      <c r="O1649" t="s">
        <v>23</v>
      </c>
      <c r="P1649" t="s">
        <v>24</v>
      </c>
      <c r="Q1649" t="s">
        <v>25</v>
      </c>
      <c r="R1649" t="s">
        <v>551</v>
      </c>
      <c r="S1649">
        <v>1396</v>
      </c>
      <c r="T1649" t="s">
        <v>100</v>
      </c>
      <c r="U1649" t="s">
        <v>1041</v>
      </c>
      <c r="V1649">
        <v>5</v>
      </c>
      <c r="W1649" t="s">
        <v>29</v>
      </c>
    </row>
    <row r="1650" spans="1:23" x14ac:dyDescent="0.3">
      <c r="A1650">
        <v>1699</v>
      </c>
      <c r="B1650" t="s">
        <v>18</v>
      </c>
      <c r="C1650">
        <v>2019</v>
      </c>
      <c r="D1650">
        <f t="shared" ca="1" si="100"/>
        <v>4</v>
      </c>
      <c r="E1650" s="5">
        <v>500000</v>
      </c>
      <c r="F1650">
        <v>15000</v>
      </c>
      <c r="G1650" t="s">
        <v>38</v>
      </c>
      <c r="H1650" t="str">
        <f t="shared" si="101"/>
        <v>Central</v>
      </c>
      <c r="I1650" t="s">
        <v>39</v>
      </c>
      <c r="J1650" t="str">
        <f t="shared" si="102"/>
        <v>Illinois</v>
      </c>
      <c r="K1650" t="s">
        <v>1040</v>
      </c>
      <c r="L1650" t="str">
        <f t="shared" si="103"/>
        <v>Rock Island</v>
      </c>
      <c r="M1650" t="s">
        <v>41</v>
      </c>
      <c r="N1650" t="str">
        <f>IF(M1650="", "", IFERROR(VLOOKUP(M1650, Data!$A$1:$B$5, 2, 0), "Unkown fuel"))</f>
        <v>harmful</v>
      </c>
      <c r="O1650" t="s">
        <v>23</v>
      </c>
      <c r="P1650" t="s">
        <v>24</v>
      </c>
      <c r="Q1650" t="s">
        <v>25</v>
      </c>
      <c r="R1650" t="s">
        <v>264</v>
      </c>
      <c r="S1650">
        <v>1197</v>
      </c>
      <c r="T1650" t="s">
        <v>265</v>
      </c>
      <c r="U1650" t="s">
        <v>266</v>
      </c>
      <c r="V1650">
        <v>5</v>
      </c>
      <c r="W1650" t="s">
        <v>29</v>
      </c>
    </row>
    <row r="1651" spans="1:23" x14ac:dyDescent="0.3">
      <c r="A1651">
        <v>1700</v>
      </c>
      <c r="B1651" t="s">
        <v>46</v>
      </c>
      <c r="C1651">
        <v>2009</v>
      </c>
      <c r="D1651">
        <f t="shared" ca="1" si="100"/>
        <v>14</v>
      </c>
      <c r="E1651" s="5">
        <v>150000</v>
      </c>
      <c r="F1651">
        <v>77000</v>
      </c>
      <c r="G1651" t="s">
        <v>38</v>
      </c>
      <c r="H1651" t="str">
        <f t="shared" si="101"/>
        <v>Central</v>
      </c>
      <c r="I1651" t="s">
        <v>39</v>
      </c>
      <c r="J1651" t="str">
        <f t="shared" si="102"/>
        <v>Illinois</v>
      </c>
      <c r="K1651" t="s">
        <v>1040</v>
      </c>
      <c r="L1651" t="str">
        <f t="shared" si="103"/>
        <v>Rock Island</v>
      </c>
      <c r="M1651" t="s">
        <v>41</v>
      </c>
      <c r="N1651" t="str">
        <f>IF(M1651="", "", IFERROR(VLOOKUP(M1651, Data!$A$1:$B$5, 2, 0), "Unkown fuel"))</f>
        <v>harmful</v>
      </c>
      <c r="O1651" t="s">
        <v>23</v>
      </c>
      <c r="P1651" t="s">
        <v>24</v>
      </c>
      <c r="Q1651" t="s">
        <v>25</v>
      </c>
      <c r="R1651" t="s">
        <v>308</v>
      </c>
      <c r="S1651">
        <v>1086</v>
      </c>
      <c r="T1651" t="s">
        <v>309</v>
      </c>
      <c r="U1651" t="s">
        <v>310</v>
      </c>
      <c r="V1651">
        <v>5</v>
      </c>
      <c r="W1651" t="s">
        <v>29</v>
      </c>
    </row>
    <row r="1652" spans="1:23" x14ac:dyDescent="0.3">
      <c r="A1652">
        <v>1701</v>
      </c>
      <c r="B1652" t="s">
        <v>18</v>
      </c>
      <c r="C1652">
        <v>2015</v>
      </c>
      <c r="D1652">
        <f t="shared" ca="1" si="100"/>
        <v>8</v>
      </c>
      <c r="E1652" s="5">
        <v>409999</v>
      </c>
      <c r="F1652">
        <v>18500</v>
      </c>
      <c r="G1652" t="s">
        <v>38</v>
      </c>
      <c r="H1652" t="str">
        <f t="shared" si="101"/>
        <v>Central</v>
      </c>
      <c r="I1652" t="s">
        <v>39</v>
      </c>
      <c r="J1652" t="str">
        <f t="shared" si="102"/>
        <v>Illinois</v>
      </c>
      <c r="K1652" t="s">
        <v>1042</v>
      </c>
      <c r="L1652" t="str">
        <f t="shared" si="103"/>
        <v>Rockford</v>
      </c>
      <c r="M1652" t="s">
        <v>41</v>
      </c>
      <c r="N1652" t="str">
        <f>IF(M1652="", "", IFERROR(VLOOKUP(M1652, Data!$A$1:$B$5, 2, 0), "Unkown fuel"))</f>
        <v>harmful</v>
      </c>
      <c r="O1652" t="s">
        <v>23</v>
      </c>
      <c r="P1652" t="s">
        <v>24</v>
      </c>
      <c r="Q1652" t="s">
        <v>25</v>
      </c>
      <c r="R1652" t="s">
        <v>226</v>
      </c>
      <c r="S1652">
        <v>998</v>
      </c>
      <c r="T1652" t="s">
        <v>244</v>
      </c>
      <c r="U1652" t="s">
        <v>141</v>
      </c>
      <c r="V1652">
        <v>5</v>
      </c>
      <c r="W1652" t="s">
        <v>29</v>
      </c>
    </row>
    <row r="1653" spans="1:23" x14ac:dyDescent="0.3">
      <c r="A1653">
        <v>1702</v>
      </c>
      <c r="B1653" t="s">
        <v>88</v>
      </c>
      <c r="C1653">
        <v>2016</v>
      </c>
      <c r="D1653">
        <f t="shared" ca="1" si="100"/>
        <v>7</v>
      </c>
      <c r="E1653" s="5">
        <v>625000</v>
      </c>
      <c r="F1653">
        <v>120000</v>
      </c>
      <c r="G1653" t="s">
        <v>38</v>
      </c>
      <c r="H1653" t="str">
        <f t="shared" si="101"/>
        <v>Central</v>
      </c>
      <c r="I1653" t="s">
        <v>39</v>
      </c>
      <c r="J1653" t="str">
        <f t="shared" si="102"/>
        <v>Illinois</v>
      </c>
      <c r="K1653" t="s">
        <v>1040</v>
      </c>
      <c r="L1653" t="str">
        <f t="shared" si="103"/>
        <v>Rock Island</v>
      </c>
      <c r="M1653" t="s">
        <v>22</v>
      </c>
      <c r="N1653" t="str">
        <f>IF(M1653="", "", IFERROR(VLOOKUP(M1653, Data!$A$1:$B$5, 2, 0), "Unkown fuel"))</f>
        <v>very harmful</v>
      </c>
      <c r="O1653" t="s">
        <v>23</v>
      </c>
      <c r="P1653" t="s">
        <v>24</v>
      </c>
      <c r="Q1653" t="s">
        <v>25</v>
      </c>
      <c r="R1653" t="s">
        <v>623</v>
      </c>
      <c r="S1653">
        <v>1493</v>
      </c>
      <c r="T1653" t="s">
        <v>171</v>
      </c>
      <c r="U1653" t="s">
        <v>445</v>
      </c>
      <c r="V1653">
        <v>7</v>
      </c>
      <c r="W1653" t="s">
        <v>29</v>
      </c>
    </row>
    <row r="1654" spans="1:23" x14ac:dyDescent="0.3">
      <c r="A1654">
        <v>1703</v>
      </c>
      <c r="B1654" t="s">
        <v>75</v>
      </c>
      <c r="C1654">
        <v>2015</v>
      </c>
      <c r="D1654">
        <f t="shared" ca="1" si="100"/>
        <v>8</v>
      </c>
      <c r="E1654" s="5">
        <v>290000</v>
      </c>
      <c r="F1654">
        <v>15200</v>
      </c>
      <c r="G1654" t="s">
        <v>124</v>
      </c>
      <c r="H1654" t="str">
        <f t="shared" si="101"/>
        <v>South</v>
      </c>
      <c r="I1654" t="s">
        <v>196</v>
      </c>
      <c r="J1654" t="str">
        <f t="shared" si="102"/>
        <v>Florida</v>
      </c>
      <c r="K1654" t="s">
        <v>1043</v>
      </c>
      <c r="L1654" t="str">
        <f t="shared" si="103"/>
        <v>Ormond Beach</v>
      </c>
      <c r="M1654" t="s">
        <v>41</v>
      </c>
      <c r="N1654" t="str">
        <f>IF(M1654="", "", IFERROR(VLOOKUP(M1654, Data!$A$1:$B$5, 2, 0), "Unkown fuel"))</f>
        <v>harmful</v>
      </c>
      <c r="O1654" t="s">
        <v>23</v>
      </c>
      <c r="P1654" t="s">
        <v>24</v>
      </c>
      <c r="Q1654" t="s">
        <v>25</v>
      </c>
      <c r="R1654" t="s">
        <v>427</v>
      </c>
      <c r="S1654">
        <v>799</v>
      </c>
      <c r="T1654" t="s">
        <v>428</v>
      </c>
      <c r="U1654" t="s">
        <v>429</v>
      </c>
      <c r="V1654">
        <v>5</v>
      </c>
      <c r="W1654" t="s">
        <v>29</v>
      </c>
    </row>
    <row r="1655" spans="1:23" x14ac:dyDescent="0.3">
      <c r="A1655">
        <v>1704</v>
      </c>
      <c r="B1655" t="s">
        <v>37</v>
      </c>
      <c r="C1655">
        <v>2015</v>
      </c>
      <c r="D1655">
        <f t="shared" ca="1" si="100"/>
        <v>8</v>
      </c>
      <c r="E1655" s="5">
        <v>500000</v>
      </c>
      <c r="F1655">
        <v>35000</v>
      </c>
      <c r="G1655" t="s">
        <v>124</v>
      </c>
      <c r="H1655" t="str">
        <f t="shared" si="101"/>
        <v>South</v>
      </c>
      <c r="I1655" t="s">
        <v>196</v>
      </c>
      <c r="J1655" t="str">
        <f t="shared" si="102"/>
        <v>Florida</v>
      </c>
      <c r="K1655" t="s">
        <v>1043</v>
      </c>
      <c r="L1655" t="str">
        <f t="shared" si="103"/>
        <v>Ormond Beach</v>
      </c>
      <c r="M1655" t="s">
        <v>41</v>
      </c>
      <c r="N1655" t="str">
        <f>IF(M1655="", "", IFERROR(VLOOKUP(M1655, Data!$A$1:$B$5, 2, 0), "Unkown fuel"))</f>
        <v>harmful</v>
      </c>
      <c r="O1655" t="s">
        <v>23</v>
      </c>
      <c r="P1655" t="s">
        <v>24</v>
      </c>
      <c r="Q1655" t="s">
        <v>25</v>
      </c>
      <c r="R1655" t="s">
        <v>60</v>
      </c>
      <c r="S1655">
        <v>1497</v>
      </c>
      <c r="T1655" t="s">
        <v>160</v>
      </c>
      <c r="U1655" t="s">
        <v>161</v>
      </c>
      <c r="V1655">
        <v>7</v>
      </c>
      <c r="W1655" t="s">
        <v>29</v>
      </c>
    </row>
    <row r="1656" spans="1:23" x14ac:dyDescent="0.3">
      <c r="A1656">
        <v>1705</v>
      </c>
      <c r="B1656" t="s">
        <v>46</v>
      </c>
      <c r="C1656">
        <v>2011</v>
      </c>
      <c r="D1656">
        <f t="shared" ca="1" si="100"/>
        <v>12</v>
      </c>
      <c r="E1656" s="5">
        <v>475000</v>
      </c>
      <c r="F1656">
        <v>80000</v>
      </c>
      <c r="G1656" t="s">
        <v>124</v>
      </c>
      <c r="H1656" t="str">
        <f t="shared" si="101"/>
        <v>South</v>
      </c>
      <c r="I1656" t="s">
        <v>196</v>
      </c>
      <c r="J1656" t="str">
        <f t="shared" si="102"/>
        <v>Florida</v>
      </c>
      <c r="K1656" t="s">
        <v>1044</v>
      </c>
      <c r="L1656" t="str">
        <f t="shared" si="103"/>
        <v>Orlando</v>
      </c>
      <c r="M1656" t="s">
        <v>22</v>
      </c>
      <c r="N1656" t="str">
        <f>IF(M1656="", "", IFERROR(VLOOKUP(M1656, Data!$A$1:$B$5, 2, 0), "Unkown fuel"))</f>
        <v>very harmful</v>
      </c>
      <c r="O1656" t="s">
        <v>23</v>
      </c>
      <c r="P1656" t="s">
        <v>24</v>
      </c>
      <c r="Q1656" t="s">
        <v>25</v>
      </c>
      <c r="R1656" t="s">
        <v>288</v>
      </c>
      <c r="S1656">
        <v>1582</v>
      </c>
      <c r="T1656" t="s">
        <v>289</v>
      </c>
      <c r="U1656" t="s">
        <v>290</v>
      </c>
      <c r="V1656">
        <v>5</v>
      </c>
      <c r="W1656" t="s">
        <v>29</v>
      </c>
    </row>
    <row r="1657" spans="1:23" x14ac:dyDescent="0.3">
      <c r="A1657">
        <v>1706</v>
      </c>
      <c r="B1657" t="s">
        <v>46</v>
      </c>
      <c r="C1657">
        <v>2013</v>
      </c>
      <c r="D1657">
        <f t="shared" ca="1" si="100"/>
        <v>10</v>
      </c>
      <c r="E1657" s="5">
        <v>190000</v>
      </c>
      <c r="F1657">
        <v>70000</v>
      </c>
      <c r="G1657" t="s">
        <v>124</v>
      </c>
      <c r="H1657" t="str">
        <f t="shared" si="101"/>
        <v>South</v>
      </c>
      <c r="I1657" t="s">
        <v>196</v>
      </c>
      <c r="J1657" t="str">
        <f t="shared" si="102"/>
        <v>Florida</v>
      </c>
      <c r="K1657" t="s">
        <v>1043</v>
      </c>
      <c r="L1657" t="str">
        <f t="shared" si="103"/>
        <v>Ormond Beach</v>
      </c>
      <c r="M1657" t="s">
        <v>41</v>
      </c>
      <c r="N1657" t="str">
        <f>IF(M1657="", "", IFERROR(VLOOKUP(M1657, Data!$A$1:$B$5, 2, 0), "Unkown fuel"))</f>
        <v>harmful</v>
      </c>
      <c r="O1657" t="s">
        <v>23</v>
      </c>
      <c r="P1657" t="s">
        <v>24</v>
      </c>
      <c r="Q1657" t="s">
        <v>25</v>
      </c>
      <c r="R1657" t="s">
        <v>390</v>
      </c>
      <c r="S1657">
        <v>814</v>
      </c>
      <c r="T1657" t="s">
        <v>541</v>
      </c>
      <c r="U1657" t="s">
        <v>542</v>
      </c>
      <c r="V1657">
        <v>5</v>
      </c>
      <c r="W1657" t="s">
        <v>29</v>
      </c>
    </row>
    <row r="1658" spans="1:23" x14ac:dyDescent="0.3">
      <c r="A1658">
        <v>1707</v>
      </c>
      <c r="B1658" t="s">
        <v>88</v>
      </c>
      <c r="C1658">
        <v>2014</v>
      </c>
      <c r="D1658">
        <f t="shared" ca="1" si="100"/>
        <v>9</v>
      </c>
      <c r="E1658" s="5">
        <v>750000</v>
      </c>
      <c r="F1658">
        <v>80000</v>
      </c>
      <c r="G1658" t="s">
        <v>124</v>
      </c>
      <c r="H1658" t="str">
        <f t="shared" si="101"/>
        <v>South</v>
      </c>
      <c r="I1658" t="s">
        <v>196</v>
      </c>
      <c r="J1658" t="str">
        <f t="shared" si="102"/>
        <v>Florida</v>
      </c>
      <c r="K1658" t="s">
        <v>1043</v>
      </c>
      <c r="L1658" t="str">
        <f t="shared" si="103"/>
        <v>Ormond Beach</v>
      </c>
      <c r="M1658" t="s">
        <v>22</v>
      </c>
      <c r="N1658" t="str">
        <f>IF(M1658="", "", IFERROR(VLOOKUP(M1658, Data!$A$1:$B$5, 2, 0), "Unkown fuel"))</f>
        <v>very harmful</v>
      </c>
      <c r="O1658" t="s">
        <v>23</v>
      </c>
      <c r="P1658" t="s">
        <v>24</v>
      </c>
      <c r="Q1658" t="s">
        <v>33</v>
      </c>
      <c r="R1658" t="s">
        <v>282</v>
      </c>
      <c r="S1658">
        <v>2179</v>
      </c>
      <c r="T1658" t="s">
        <v>446</v>
      </c>
      <c r="U1658" t="s">
        <v>447</v>
      </c>
      <c r="V1658">
        <v>7</v>
      </c>
      <c r="W1658" t="s">
        <v>29</v>
      </c>
    </row>
    <row r="1659" spans="1:23" x14ac:dyDescent="0.3">
      <c r="A1659">
        <v>1708</v>
      </c>
      <c r="B1659" t="s">
        <v>296</v>
      </c>
      <c r="C1659">
        <v>2014</v>
      </c>
      <c r="D1659">
        <f t="shared" ca="1" si="100"/>
        <v>9</v>
      </c>
      <c r="E1659" s="5">
        <v>525000</v>
      </c>
      <c r="F1659">
        <v>120000</v>
      </c>
      <c r="G1659" t="s">
        <v>124</v>
      </c>
      <c r="H1659" t="str">
        <f t="shared" si="101"/>
        <v>South</v>
      </c>
      <c r="I1659" t="s">
        <v>196</v>
      </c>
      <c r="J1659" t="str">
        <f t="shared" si="102"/>
        <v>Florida</v>
      </c>
      <c r="K1659" t="s">
        <v>1043</v>
      </c>
      <c r="L1659" t="str">
        <f t="shared" si="103"/>
        <v>Ormond Beach</v>
      </c>
      <c r="M1659" t="s">
        <v>22</v>
      </c>
      <c r="N1659" t="str">
        <f>IF(M1659="", "", IFERROR(VLOOKUP(M1659, Data!$A$1:$B$5, 2, 0), "Unkown fuel"))</f>
        <v>very harmful</v>
      </c>
      <c r="O1659" t="s">
        <v>23</v>
      </c>
      <c r="P1659" t="s">
        <v>24</v>
      </c>
      <c r="Q1659" t="s">
        <v>33</v>
      </c>
      <c r="R1659" t="s">
        <v>76</v>
      </c>
      <c r="S1659">
        <v>1461</v>
      </c>
      <c r="T1659" t="s">
        <v>364</v>
      </c>
      <c r="U1659" t="s">
        <v>78</v>
      </c>
      <c r="V1659">
        <v>5</v>
      </c>
      <c r="W1659" t="s">
        <v>29</v>
      </c>
    </row>
    <row r="1660" spans="1:23" x14ac:dyDescent="0.3">
      <c r="A1660">
        <v>1709</v>
      </c>
      <c r="B1660" t="s">
        <v>120</v>
      </c>
      <c r="C1660">
        <v>2012</v>
      </c>
      <c r="D1660">
        <f t="shared" ca="1" si="100"/>
        <v>11</v>
      </c>
      <c r="E1660" s="5">
        <v>495000</v>
      </c>
      <c r="F1660">
        <v>82000</v>
      </c>
      <c r="G1660" t="s">
        <v>124</v>
      </c>
      <c r="H1660" t="str">
        <f t="shared" si="101"/>
        <v>South</v>
      </c>
      <c r="I1660" t="s">
        <v>196</v>
      </c>
      <c r="J1660" t="str">
        <f t="shared" si="102"/>
        <v>Florida</v>
      </c>
      <c r="K1660" t="s">
        <v>1043</v>
      </c>
      <c r="L1660" t="str">
        <f t="shared" si="103"/>
        <v>Ormond Beach</v>
      </c>
      <c r="M1660" t="s">
        <v>22</v>
      </c>
      <c r="N1660" t="str">
        <f>IF(M1660="", "", IFERROR(VLOOKUP(M1660, Data!$A$1:$B$5, 2, 0), "Unkown fuel"))</f>
        <v>very harmful</v>
      </c>
      <c r="O1660" t="s">
        <v>23</v>
      </c>
      <c r="P1660" t="s">
        <v>24</v>
      </c>
      <c r="Q1660" t="s">
        <v>42</v>
      </c>
      <c r="R1660" t="s">
        <v>60</v>
      </c>
      <c r="S1660">
        <v>1998</v>
      </c>
      <c r="T1660" t="s">
        <v>1045</v>
      </c>
      <c r="U1660" t="s">
        <v>1046</v>
      </c>
      <c r="V1660">
        <v>5</v>
      </c>
      <c r="W1660" t="s">
        <v>29</v>
      </c>
    </row>
    <row r="1661" spans="1:23" x14ac:dyDescent="0.3">
      <c r="A1661">
        <v>1710</v>
      </c>
      <c r="B1661" t="s">
        <v>320</v>
      </c>
      <c r="C1661">
        <v>2017</v>
      </c>
      <c r="D1661">
        <f t="shared" ca="1" si="100"/>
        <v>6</v>
      </c>
      <c r="E1661" s="5">
        <v>2625000</v>
      </c>
      <c r="F1661">
        <v>9000</v>
      </c>
      <c r="G1661" t="s">
        <v>124</v>
      </c>
      <c r="H1661" t="str">
        <f t="shared" si="101"/>
        <v>South</v>
      </c>
      <c r="I1661" t="s">
        <v>196</v>
      </c>
      <c r="J1661" t="str">
        <f t="shared" si="102"/>
        <v>Florida</v>
      </c>
      <c r="K1661" t="s">
        <v>1043</v>
      </c>
      <c r="L1661" t="str">
        <f t="shared" si="103"/>
        <v>Ormond Beach</v>
      </c>
      <c r="M1661" t="s">
        <v>22</v>
      </c>
      <c r="N1661" t="str">
        <f>IF(M1661="", "", IFERROR(VLOOKUP(M1661, Data!$A$1:$B$5, 2, 0), "Unkown fuel"))</f>
        <v>very harmful</v>
      </c>
      <c r="O1661" t="s">
        <v>158</v>
      </c>
      <c r="P1661" t="s">
        <v>154</v>
      </c>
      <c r="Q1661" t="s">
        <v>25</v>
      </c>
      <c r="R1661" t="s">
        <v>363</v>
      </c>
      <c r="S1661">
        <v>1999</v>
      </c>
      <c r="T1661" t="s">
        <v>322</v>
      </c>
      <c r="U1661" t="s">
        <v>323</v>
      </c>
      <c r="V1661">
        <v>5</v>
      </c>
      <c r="W1661" t="s">
        <v>29</v>
      </c>
    </row>
    <row r="1662" spans="1:23" x14ac:dyDescent="0.3">
      <c r="A1662">
        <v>1711</v>
      </c>
      <c r="B1662" t="s">
        <v>316</v>
      </c>
      <c r="C1662">
        <v>2019</v>
      </c>
      <c r="D1662">
        <f t="shared" ca="1" si="100"/>
        <v>4</v>
      </c>
      <c r="E1662" s="5">
        <v>5150000</v>
      </c>
      <c r="F1662">
        <v>20000</v>
      </c>
      <c r="G1662" t="s">
        <v>124</v>
      </c>
      <c r="H1662" t="str">
        <f t="shared" si="101"/>
        <v>South</v>
      </c>
      <c r="I1662" t="s">
        <v>196</v>
      </c>
      <c r="J1662" t="str">
        <f t="shared" si="102"/>
        <v>Florida</v>
      </c>
      <c r="K1662" t="s">
        <v>1044</v>
      </c>
      <c r="L1662" t="str">
        <f t="shared" si="103"/>
        <v>Orlando</v>
      </c>
      <c r="M1662" t="s">
        <v>41</v>
      </c>
      <c r="N1662" t="str">
        <f>IF(M1662="", "", IFERROR(VLOOKUP(M1662, Data!$A$1:$B$5, 2, 0), "Unkown fuel"))</f>
        <v>harmful</v>
      </c>
      <c r="O1662" t="s">
        <v>158</v>
      </c>
      <c r="P1662" t="s">
        <v>154</v>
      </c>
      <c r="Q1662" t="s">
        <v>25</v>
      </c>
      <c r="R1662" t="s">
        <v>317</v>
      </c>
      <c r="S1662">
        <v>2487</v>
      </c>
      <c r="T1662" t="s">
        <v>318</v>
      </c>
      <c r="U1662" t="s">
        <v>319</v>
      </c>
      <c r="V1662">
        <v>5</v>
      </c>
      <c r="W1662" t="s">
        <v>29</v>
      </c>
    </row>
    <row r="1663" spans="1:23" x14ac:dyDescent="0.3">
      <c r="A1663">
        <v>1712</v>
      </c>
      <c r="B1663" t="s">
        <v>320</v>
      </c>
      <c r="C1663">
        <v>2017</v>
      </c>
      <c r="D1663">
        <f t="shared" ca="1" si="100"/>
        <v>6</v>
      </c>
      <c r="E1663" s="5">
        <v>3200000</v>
      </c>
      <c r="F1663">
        <v>45000</v>
      </c>
      <c r="G1663" t="s">
        <v>124</v>
      </c>
      <c r="H1663" t="str">
        <f t="shared" si="101"/>
        <v>South</v>
      </c>
      <c r="I1663" t="s">
        <v>125</v>
      </c>
      <c r="J1663" t="str">
        <f t="shared" si="102"/>
        <v>Georgia</v>
      </c>
      <c r="K1663" t="s">
        <v>1047</v>
      </c>
      <c r="L1663" t="str">
        <f t="shared" si="103"/>
        <v>Evans</v>
      </c>
      <c r="M1663" t="s">
        <v>22</v>
      </c>
      <c r="N1663" t="str">
        <f>IF(M1663="", "", IFERROR(VLOOKUP(M1663, Data!$A$1:$B$5, 2, 0), "Unkown fuel"))</f>
        <v>very harmful</v>
      </c>
      <c r="O1663" t="s">
        <v>158</v>
      </c>
      <c r="P1663" t="s">
        <v>154</v>
      </c>
      <c r="Q1663" t="s">
        <v>25</v>
      </c>
      <c r="R1663" t="s">
        <v>321</v>
      </c>
      <c r="S1663">
        <v>1999</v>
      </c>
      <c r="T1663" t="s">
        <v>322</v>
      </c>
      <c r="U1663" t="s">
        <v>323</v>
      </c>
      <c r="V1663">
        <v>5</v>
      </c>
      <c r="W1663" t="s">
        <v>29</v>
      </c>
    </row>
    <row r="1664" spans="1:23" x14ac:dyDescent="0.3">
      <c r="A1664">
        <v>1713</v>
      </c>
      <c r="B1664" t="s">
        <v>109</v>
      </c>
      <c r="C1664">
        <v>2015</v>
      </c>
      <c r="D1664">
        <f t="shared" ca="1" si="100"/>
        <v>8</v>
      </c>
      <c r="E1664" s="5">
        <v>503000</v>
      </c>
      <c r="F1664">
        <v>110000</v>
      </c>
      <c r="G1664" t="s">
        <v>124</v>
      </c>
      <c r="H1664" t="str">
        <f t="shared" si="101"/>
        <v>South</v>
      </c>
      <c r="I1664" t="s">
        <v>125</v>
      </c>
      <c r="J1664" t="str">
        <f t="shared" si="102"/>
        <v>Georgia</v>
      </c>
      <c r="K1664" t="s">
        <v>1047</v>
      </c>
      <c r="L1664" t="str">
        <f t="shared" si="103"/>
        <v>Evans</v>
      </c>
      <c r="M1664" t="s">
        <v>22</v>
      </c>
      <c r="N1664" t="str">
        <f>IF(M1664="", "", IFERROR(VLOOKUP(M1664, Data!$A$1:$B$5, 2, 0), "Unkown fuel"))</f>
        <v>very harmful</v>
      </c>
      <c r="O1664" t="s">
        <v>23</v>
      </c>
      <c r="P1664" t="s">
        <v>24</v>
      </c>
      <c r="Q1664" t="s">
        <v>25</v>
      </c>
      <c r="R1664" t="s">
        <v>426</v>
      </c>
      <c r="S1664">
        <v>2179</v>
      </c>
      <c r="T1664" t="s">
        <v>422</v>
      </c>
      <c r="U1664" t="s">
        <v>423</v>
      </c>
      <c r="V1664">
        <v>7</v>
      </c>
      <c r="W1664" t="s">
        <v>29</v>
      </c>
    </row>
    <row r="1665" spans="1:23" x14ac:dyDescent="0.3">
      <c r="A1665">
        <v>1714</v>
      </c>
      <c r="B1665" t="s">
        <v>349</v>
      </c>
      <c r="C1665">
        <v>2019</v>
      </c>
      <c r="D1665">
        <f t="shared" ca="1" si="100"/>
        <v>4</v>
      </c>
      <c r="E1665" s="5">
        <v>3800000</v>
      </c>
      <c r="F1665">
        <v>20000</v>
      </c>
      <c r="G1665" t="s">
        <v>124</v>
      </c>
      <c r="H1665" t="str">
        <f t="shared" si="101"/>
        <v>South</v>
      </c>
      <c r="I1665" t="s">
        <v>125</v>
      </c>
      <c r="J1665" t="str">
        <f t="shared" si="102"/>
        <v>Georgia</v>
      </c>
      <c r="K1665" t="s">
        <v>1047</v>
      </c>
      <c r="L1665" t="str">
        <f t="shared" si="103"/>
        <v>Evans</v>
      </c>
      <c r="M1665" t="s">
        <v>22</v>
      </c>
      <c r="N1665" t="str">
        <f>IF(M1665="", "", IFERROR(VLOOKUP(M1665, Data!$A$1:$B$5, 2, 0), "Unkown fuel"))</f>
        <v>very harmful</v>
      </c>
      <c r="O1665" t="s">
        <v>23</v>
      </c>
      <c r="P1665" t="s">
        <v>154</v>
      </c>
      <c r="Q1665" t="s">
        <v>25</v>
      </c>
      <c r="R1665" t="s">
        <v>347</v>
      </c>
      <c r="S1665">
        <v>1969</v>
      </c>
      <c r="T1665" t="s">
        <v>336</v>
      </c>
      <c r="U1665" t="s">
        <v>350</v>
      </c>
      <c r="V1665">
        <v>5</v>
      </c>
      <c r="W1665" t="s">
        <v>29</v>
      </c>
    </row>
    <row r="1666" spans="1:23" x14ac:dyDescent="0.3">
      <c r="A1666">
        <v>1715</v>
      </c>
      <c r="B1666" t="s">
        <v>65</v>
      </c>
      <c r="C1666">
        <v>2016</v>
      </c>
      <c r="D1666">
        <f t="shared" ref="D1666:D1729" ca="1" si="104">TRUNC(YEARFRAC(DATE(C1666,1,1), TODAY(), 1))</f>
        <v>7</v>
      </c>
      <c r="E1666" s="5">
        <v>2000000</v>
      </c>
      <c r="F1666">
        <v>68089</v>
      </c>
      <c r="G1666" t="s">
        <v>124</v>
      </c>
      <c r="H1666" t="str">
        <f t="shared" ref="H1666:H1729" si="105">TRIM(G1666)</f>
        <v>South</v>
      </c>
      <c r="I1666" t="s">
        <v>125</v>
      </c>
      <c r="J1666" t="str">
        <f t="shared" ref="J1666:J1729" si="106">TRIM(I1666)</f>
        <v>Georgia</v>
      </c>
      <c r="K1666" t="s">
        <v>1047</v>
      </c>
      <c r="L1666" t="str">
        <f t="shared" ref="L1666:L1729" si="107">TRIM(K1666)</f>
        <v>Evans</v>
      </c>
      <c r="M1666" t="s">
        <v>41</v>
      </c>
      <c r="N1666" t="str">
        <f>IF(M1666="", "", IFERROR(VLOOKUP(M1666, Data!$A$1:$B$5, 2, 0), "Unkown fuel"))</f>
        <v>harmful</v>
      </c>
      <c r="O1666" t="s">
        <v>526</v>
      </c>
      <c r="P1666" t="s">
        <v>154</v>
      </c>
      <c r="Q1666" t="s">
        <v>25</v>
      </c>
      <c r="R1666" t="s">
        <v>376</v>
      </c>
      <c r="S1666">
        <v>2494</v>
      </c>
      <c r="T1666" t="s">
        <v>377</v>
      </c>
      <c r="U1666" t="s">
        <v>378</v>
      </c>
      <c r="V1666">
        <v>5</v>
      </c>
      <c r="W1666" t="s">
        <v>29</v>
      </c>
    </row>
    <row r="1667" spans="1:23" x14ac:dyDescent="0.3">
      <c r="A1667">
        <v>1716</v>
      </c>
      <c r="B1667" t="s">
        <v>18</v>
      </c>
      <c r="C1667">
        <v>2013</v>
      </c>
      <c r="D1667">
        <f t="shared" ca="1" si="104"/>
        <v>10</v>
      </c>
      <c r="E1667" s="5">
        <v>225000</v>
      </c>
      <c r="F1667">
        <v>58343</v>
      </c>
      <c r="G1667" t="s">
        <v>124</v>
      </c>
      <c r="H1667" t="str">
        <f t="shared" si="105"/>
        <v>South</v>
      </c>
      <c r="I1667" t="s">
        <v>125</v>
      </c>
      <c r="J1667" t="str">
        <f t="shared" si="106"/>
        <v>Georgia</v>
      </c>
      <c r="K1667" t="s">
        <v>1047</v>
      </c>
      <c r="L1667" t="str">
        <f t="shared" si="107"/>
        <v>Evans</v>
      </c>
      <c r="M1667" t="s">
        <v>41</v>
      </c>
      <c r="N1667" t="str">
        <f>IF(M1667="", "", IFERROR(VLOOKUP(M1667, Data!$A$1:$B$5, 2, 0), "Unkown fuel"))</f>
        <v>harmful</v>
      </c>
      <c r="O1667" t="s">
        <v>526</v>
      </c>
      <c r="P1667" t="s">
        <v>24</v>
      </c>
      <c r="Q1667" t="s">
        <v>25</v>
      </c>
      <c r="R1667" t="s">
        <v>262</v>
      </c>
      <c r="S1667">
        <v>998</v>
      </c>
      <c r="T1667" t="s">
        <v>166</v>
      </c>
      <c r="U1667" t="s">
        <v>141</v>
      </c>
      <c r="V1667">
        <v>5</v>
      </c>
      <c r="W1667" t="s">
        <v>29</v>
      </c>
    </row>
    <row r="1668" spans="1:23" x14ac:dyDescent="0.3">
      <c r="A1668">
        <v>1717</v>
      </c>
      <c r="B1668" t="s">
        <v>18</v>
      </c>
      <c r="C1668">
        <v>2018</v>
      </c>
      <c r="D1668">
        <f t="shared" ca="1" si="104"/>
        <v>5</v>
      </c>
      <c r="E1668" s="5">
        <v>740000</v>
      </c>
      <c r="F1668">
        <v>38817</v>
      </c>
      <c r="G1668" t="s">
        <v>124</v>
      </c>
      <c r="H1668" t="str">
        <f t="shared" si="105"/>
        <v>South</v>
      </c>
      <c r="I1668" t="s">
        <v>125</v>
      </c>
      <c r="J1668" t="str">
        <f t="shared" si="106"/>
        <v>Georgia</v>
      </c>
      <c r="K1668" t="s">
        <v>1048</v>
      </c>
      <c r="L1668" t="str">
        <f t="shared" si="107"/>
        <v>Gainesville</v>
      </c>
      <c r="M1668" t="s">
        <v>22</v>
      </c>
      <c r="N1668" t="str">
        <f>IF(M1668="", "", IFERROR(VLOOKUP(M1668, Data!$A$1:$B$5, 2, 0), "Unkown fuel"))</f>
        <v>very harmful</v>
      </c>
      <c r="O1668" t="s">
        <v>158</v>
      </c>
      <c r="P1668" t="s">
        <v>24</v>
      </c>
      <c r="Q1668" t="s">
        <v>25</v>
      </c>
      <c r="R1668" t="s">
        <v>527</v>
      </c>
      <c r="S1668">
        <v>1248</v>
      </c>
      <c r="T1668" t="s">
        <v>27</v>
      </c>
      <c r="U1668" t="s">
        <v>28</v>
      </c>
      <c r="V1668">
        <v>5</v>
      </c>
      <c r="W1668" t="s">
        <v>29</v>
      </c>
    </row>
    <row r="1669" spans="1:23" x14ac:dyDescent="0.3">
      <c r="A1669">
        <v>1718</v>
      </c>
      <c r="B1669" t="s">
        <v>37</v>
      </c>
      <c r="C1669">
        <v>2016</v>
      </c>
      <c r="D1669">
        <f t="shared" ca="1" si="104"/>
        <v>7</v>
      </c>
      <c r="E1669" s="5">
        <v>550000</v>
      </c>
      <c r="F1669">
        <v>56494</v>
      </c>
      <c r="G1669" t="s">
        <v>124</v>
      </c>
      <c r="H1669" t="str">
        <f t="shared" si="105"/>
        <v>South</v>
      </c>
      <c r="I1669" t="s">
        <v>125</v>
      </c>
      <c r="J1669" t="str">
        <f t="shared" si="106"/>
        <v>Georgia</v>
      </c>
      <c r="K1669" t="s">
        <v>1049</v>
      </c>
      <c r="L1669" t="str">
        <f t="shared" si="107"/>
        <v>East Point</v>
      </c>
      <c r="M1669" t="s">
        <v>41</v>
      </c>
      <c r="N1669" t="str">
        <f>IF(M1669="", "", IFERROR(VLOOKUP(M1669, Data!$A$1:$B$5, 2, 0), "Unkown fuel"))</f>
        <v>harmful</v>
      </c>
      <c r="O1669" t="s">
        <v>526</v>
      </c>
      <c r="P1669" t="s">
        <v>24</v>
      </c>
      <c r="Q1669" t="s">
        <v>25</v>
      </c>
      <c r="R1669" t="s">
        <v>121</v>
      </c>
      <c r="S1669">
        <v>1199</v>
      </c>
      <c r="T1669" t="s">
        <v>434</v>
      </c>
      <c r="U1669" t="s">
        <v>452</v>
      </c>
      <c r="V1669">
        <v>5</v>
      </c>
      <c r="W1669" t="s">
        <v>29</v>
      </c>
    </row>
    <row r="1670" spans="1:23" x14ac:dyDescent="0.3">
      <c r="A1670">
        <v>1719</v>
      </c>
      <c r="B1670" t="s">
        <v>65</v>
      </c>
      <c r="C1670">
        <v>2013</v>
      </c>
      <c r="D1670">
        <f t="shared" ca="1" si="104"/>
        <v>10</v>
      </c>
      <c r="E1670" s="5">
        <v>750000</v>
      </c>
      <c r="F1670">
        <v>79328</v>
      </c>
      <c r="G1670" t="s">
        <v>124</v>
      </c>
      <c r="H1670" t="str">
        <f t="shared" si="105"/>
        <v>South</v>
      </c>
      <c r="I1670" t="s">
        <v>125</v>
      </c>
      <c r="J1670" t="str">
        <f t="shared" si="106"/>
        <v>Georgia</v>
      </c>
      <c r="K1670" t="s">
        <v>1049</v>
      </c>
      <c r="L1670" t="str">
        <f t="shared" si="107"/>
        <v>East Point</v>
      </c>
      <c r="M1670" t="s">
        <v>22</v>
      </c>
      <c r="N1670" t="str">
        <f>IF(M1670="", "", IFERROR(VLOOKUP(M1670, Data!$A$1:$B$5, 2, 0), "Unkown fuel"))</f>
        <v>very harmful</v>
      </c>
      <c r="O1670" t="s">
        <v>526</v>
      </c>
      <c r="P1670" t="s">
        <v>24</v>
      </c>
      <c r="Q1670" t="s">
        <v>33</v>
      </c>
      <c r="R1670" t="s">
        <v>170</v>
      </c>
      <c r="S1670">
        <v>2494</v>
      </c>
      <c r="T1670" t="s">
        <v>190</v>
      </c>
      <c r="U1670" t="s">
        <v>191</v>
      </c>
      <c r="V1670">
        <v>7</v>
      </c>
      <c r="W1670" t="s">
        <v>29</v>
      </c>
    </row>
    <row r="1671" spans="1:23" x14ac:dyDescent="0.3">
      <c r="A1671">
        <v>1720</v>
      </c>
      <c r="B1671" t="s">
        <v>18</v>
      </c>
      <c r="C1671">
        <v>2019</v>
      </c>
      <c r="D1671">
        <f t="shared" ca="1" si="104"/>
        <v>4</v>
      </c>
      <c r="E1671" s="5">
        <v>650000</v>
      </c>
      <c r="F1671">
        <v>5621</v>
      </c>
      <c r="G1671" t="s">
        <v>124</v>
      </c>
      <c r="H1671" t="str">
        <f t="shared" si="105"/>
        <v>South</v>
      </c>
      <c r="I1671" t="s">
        <v>125</v>
      </c>
      <c r="J1671" t="str">
        <f t="shared" si="106"/>
        <v>Georgia</v>
      </c>
      <c r="K1671" t="s">
        <v>1047</v>
      </c>
      <c r="L1671" t="str">
        <f t="shared" si="107"/>
        <v>Evans</v>
      </c>
      <c r="M1671" t="s">
        <v>41</v>
      </c>
      <c r="N1671" t="str">
        <f>IF(M1671="", "", IFERROR(VLOOKUP(M1671, Data!$A$1:$B$5, 2, 0), "Unkown fuel"))</f>
        <v>harmful</v>
      </c>
      <c r="O1671" t="s">
        <v>526</v>
      </c>
      <c r="P1671" t="s">
        <v>154</v>
      </c>
      <c r="Q1671" t="s">
        <v>25</v>
      </c>
      <c r="R1671" t="s">
        <v>222</v>
      </c>
      <c r="S1671">
        <v>1197</v>
      </c>
      <c r="T1671" t="s">
        <v>265</v>
      </c>
      <c r="U1671" t="s">
        <v>266</v>
      </c>
      <c r="V1671">
        <v>5</v>
      </c>
      <c r="W1671" t="s">
        <v>29</v>
      </c>
    </row>
    <row r="1672" spans="1:23" x14ac:dyDescent="0.3">
      <c r="A1672">
        <v>1721</v>
      </c>
      <c r="B1672" t="s">
        <v>65</v>
      </c>
      <c r="C1672">
        <v>2017</v>
      </c>
      <c r="D1672">
        <f t="shared" ca="1" si="104"/>
        <v>6</v>
      </c>
      <c r="E1672" s="5">
        <v>625000</v>
      </c>
      <c r="F1672">
        <v>25538</v>
      </c>
      <c r="G1672" t="s">
        <v>124</v>
      </c>
      <c r="H1672" t="str">
        <f t="shared" si="105"/>
        <v>South</v>
      </c>
      <c r="I1672" t="s">
        <v>125</v>
      </c>
      <c r="J1672" t="str">
        <f t="shared" si="106"/>
        <v>Georgia</v>
      </c>
      <c r="K1672" t="s">
        <v>1047</v>
      </c>
      <c r="L1672" t="str">
        <f t="shared" si="107"/>
        <v>Evans</v>
      </c>
      <c r="M1672" t="s">
        <v>41</v>
      </c>
      <c r="N1672" t="str">
        <f>IF(M1672="", "", IFERROR(VLOOKUP(M1672, Data!$A$1:$B$5, 2, 0), "Unkown fuel"))</f>
        <v>harmful</v>
      </c>
      <c r="O1672" t="s">
        <v>526</v>
      </c>
      <c r="P1672" t="s">
        <v>24</v>
      </c>
      <c r="Q1672" t="s">
        <v>25</v>
      </c>
      <c r="R1672" t="s">
        <v>335</v>
      </c>
      <c r="S1672">
        <v>1496</v>
      </c>
      <c r="T1672" t="s">
        <v>100</v>
      </c>
      <c r="U1672" t="s">
        <v>528</v>
      </c>
      <c r="V1672">
        <v>5</v>
      </c>
      <c r="W1672" t="s">
        <v>29</v>
      </c>
    </row>
    <row r="1673" spans="1:23" x14ac:dyDescent="0.3">
      <c r="A1673">
        <v>1722</v>
      </c>
      <c r="B1673" t="s">
        <v>18</v>
      </c>
      <c r="C1673">
        <v>2018</v>
      </c>
      <c r="D1673">
        <f t="shared" ca="1" si="104"/>
        <v>5</v>
      </c>
      <c r="E1673" s="5">
        <v>600000</v>
      </c>
      <c r="F1673">
        <v>69779</v>
      </c>
      <c r="G1673" t="s">
        <v>19</v>
      </c>
      <c r="H1673" t="str">
        <f t="shared" si="105"/>
        <v>East</v>
      </c>
      <c r="I1673" t="s">
        <v>912</v>
      </c>
      <c r="J1673" t="str">
        <f t="shared" si="106"/>
        <v>Ohio</v>
      </c>
      <c r="K1673" t="s">
        <v>1050</v>
      </c>
      <c r="L1673" t="str">
        <f t="shared" si="107"/>
        <v>Cleveland Heights</v>
      </c>
      <c r="M1673" t="s">
        <v>41</v>
      </c>
      <c r="N1673" t="str">
        <f>IF(M1673="", "", IFERROR(VLOOKUP(M1673, Data!$A$1:$B$5, 2, 0), "Unkown fuel"))</f>
        <v>harmful</v>
      </c>
      <c r="O1673" t="s">
        <v>158</v>
      </c>
      <c r="P1673" t="s">
        <v>154</v>
      </c>
      <c r="Q1673" t="s">
        <v>25</v>
      </c>
      <c r="R1673" t="s">
        <v>222</v>
      </c>
      <c r="S1673">
        <v>1197</v>
      </c>
      <c r="T1673" t="s">
        <v>265</v>
      </c>
      <c r="U1673" t="s">
        <v>266</v>
      </c>
      <c r="V1673">
        <v>5</v>
      </c>
      <c r="W1673" t="s">
        <v>29</v>
      </c>
    </row>
    <row r="1674" spans="1:23" x14ac:dyDescent="0.3">
      <c r="A1674">
        <v>1723</v>
      </c>
      <c r="B1674" t="s">
        <v>46</v>
      </c>
      <c r="C1674">
        <v>2017</v>
      </c>
      <c r="D1674">
        <f t="shared" ca="1" si="104"/>
        <v>6</v>
      </c>
      <c r="E1674" s="5">
        <v>450000</v>
      </c>
      <c r="F1674">
        <v>56290</v>
      </c>
      <c r="G1674" t="s">
        <v>19</v>
      </c>
      <c r="H1674" t="str">
        <f t="shared" si="105"/>
        <v>East</v>
      </c>
      <c r="I1674" t="s">
        <v>912</v>
      </c>
      <c r="J1674" t="str">
        <f t="shared" si="106"/>
        <v>Ohio</v>
      </c>
      <c r="K1674" t="s">
        <v>802</v>
      </c>
      <c r="L1674" t="str">
        <f t="shared" si="107"/>
        <v>Cleveland</v>
      </c>
      <c r="M1674" t="s">
        <v>22</v>
      </c>
      <c r="N1674" t="str">
        <f>IF(M1674="", "", IFERROR(VLOOKUP(M1674, Data!$A$1:$B$5, 2, 0), "Unkown fuel"))</f>
        <v>very harmful</v>
      </c>
      <c r="O1674" t="s">
        <v>158</v>
      </c>
      <c r="P1674" t="s">
        <v>24</v>
      </c>
      <c r="Q1674" t="s">
        <v>25</v>
      </c>
      <c r="R1674" t="s">
        <v>496</v>
      </c>
      <c r="S1674">
        <v>1186</v>
      </c>
      <c r="T1674" t="s">
        <v>466</v>
      </c>
      <c r="U1674" t="s">
        <v>504</v>
      </c>
      <c r="V1674">
        <v>5</v>
      </c>
      <c r="W1674" t="s">
        <v>29</v>
      </c>
    </row>
    <row r="1675" spans="1:23" x14ac:dyDescent="0.3">
      <c r="A1675">
        <v>1724</v>
      </c>
      <c r="B1675" t="s">
        <v>239</v>
      </c>
      <c r="C1675">
        <v>2019</v>
      </c>
      <c r="D1675">
        <f t="shared" ca="1" si="104"/>
        <v>4</v>
      </c>
      <c r="E1675" s="5">
        <v>5400000</v>
      </c>
      <c r="F1675">
        <v>7500</v>
      </c>
      <c r="G1675" t="s">
        <v>19</v>
      </c>
      <c r="H1675" t="str">
        <f t="shared" si="105"/>
        <v>East</v>
      </c>
      <c r="I1675" t="s">
        <v>912</v>
      </c>
      <c r="J1675" t="str">
        <f t="shared" si="106"/>
        <v>Ohio</v>
      </c>
      <c r="K1675" t="s">
        <v>802</v>
      </c>
      <c r="L1675" t="str">
        <f t="shared" si="107"/>
        <v>Cleveland</v>
      </c>
      <c r="M1675" t="s">
        <v>22</v>
      </c>
      <c r="N1675" t="str">
        <f>IF(M1675="", "", IFERROR(VLOOKUP(M1675, Data!$A$1:$B$5, 2, 0), "Unkown fuel"))</f>
        <v>very harmful</v>
      </c>
      <c r="O1675" t="s">
        <v>158</v>
      </c>
      <c r="P1675" t="s">
        <v>154</v>
      </c>
      <c r="Q1675" t="s">
        <v>25</v>
      </c>
      <c r="R1675" t="s">
        <v>335</v>
      </c>
      <c r="S1675">
        <v>1995</v>
      </c>
      <c r="T1675" t="s">
        <v>336</v>
      </c>
      <c r="U1675" t="s">
        <v>334</v>
      </c>
      <c r="V1675">
        <v>5</v>
      </c>
      <c r="W1675" t="s">
        <v>29</v>
      </c>
    </row>
    <row r="1676" spans="1:23" x14ac:dyDescent="0.3">
      <c r="A1676">
        <v>1725</v>
      </c>
      <c r="B1676" t="s">
        <v>239</v>
      </c>
      <c r="C1676">
        <v>2019</v>
      </c>
      <c r="D1676">
        <f t="shared" ca="1" si="104"/>
        <v>4</v>
      </c>
      <c r="E1676" s="5">
        <v>5500000</v>
      </c>
      <c r="F1676">
        <v>8500</v>
      </c>
      <c r="G1676" t="s">
        <v>19</v>
      </c>
      <c r="H1676" t="str">
        <f t="shared" si="105"/>
        <v>East</v>
      </c>
      <c r="I1676" t="s">
        <v>912</v>
      </c>
      <c r="J1676" t="str">
        <f t="shared" si="106"/>
        <v>Ohio</v>
      </c>
      <c r="K1676" t="s">
        <v>1050</v>
      </c>
      <c r="L1676" t="str">
        <f t="shared" si="107"/>
        <v>Cleveland Heights</v>
      </c>
      <c r="M1676" t="s">
        <v>22</v>
      </c>
      <c r="N1676" t="str">
        <f>IF(M1676="", "", IFERROR(VLOOKUP(M1676, Data!$A$1:$B$5, 2, 0), "Unkown fuel"))</f>
        <v>very harmful</v>
      </c>
      <c r="O1676" t="s">
        <v>158</v>
      </c>
      <c r="P1676" t="s">
        <v>154</v>
      </c>
      <c r="Q1676" t="s">
        <v>25</v>
      </c>
      <c r="R1676" t="s">
        <v>335</v>
      </c>
      <c r="S1676">
        <v>1995</v>
      </c>
      <c r="T1676" t="s">
        <v>336</v>
      </c>
      <c r="U1676" t="s">
        <v>334</v>
      </c>
      <c r="V1676">
        <v>5</v>
      </c>
      <c r="W1676" t="s">
        <v>29</v>
      </c>
    </row>
    <row r="1677" spans="1:23" x14ac:dyDescent="0.3">
      <c r="A1677">
        <v>1726</v>
      </c>
      <c r="B1677" t="s">
        <v>37</v>
      </c>
      <c r="C1677">
        <v>2019</v>
      </c>
      <c r="D1677">
        <f t="shared" ca="1" si="104"/>
        <v>4</v>
      </c>
      <c r="E1677" s="5">
        <v>779000</v>
      </c>
      <c r="F1677">
        <v>7032</v>
      </c>
      <c r="G1677" t="s">
        <v>19</v>
      </c>
      <c r="H1677" t="str">
        <f t="shared" si="105"/>
        <v>East</v>
      </c>
      <c r="I1677" t="s">
        <v>912</v>
      </c>
      <c r="J1677" t="str">
        <f t="shared" si="106"/>
        <v>Ohio</v>
      </c>
      <c r="K1677" t="s">
        <v>1050</v>
      </c>
      <c r="L1677" t="str">
        <f t="shared" si="107"/>
        <v>Cleveland Heights</v>
      </c>
      <c r="M1677" t="s">
        <v>41</v>
      </c>
      <c r="N1677" t="str">
        <f>IF(M1677="", "", IFERROR(VLOOKUP(M1677, Data!$A$1:$B$5, 2, 0), "Unkown fuel"))</f>
        <v>harmful</v>
      </c>
      <c r="O1677" t="s">
        <v>526</v>
      </c>
      <c r="P1677" t="s">
        <v>154</v>
      </c>
      <c r="Q1677" t="s">
        <v>25</v>
      </c>
      <c r="R1677" t="s">
        <v>273</v>
      </c>
      <c r="S1677">
        <v>1199</v>
      </c>
      <c r="T1677" t="s">
        <v>216</v>
      </c>
      <c r="U1677" t="s">
        <v>452</v>
      </c>
      <c r="V1677">
        <v>5</v>
      </c>
      <c r="W1677" t="s">
        <v>29</v>
      </c>
    </row>
    <row r="1678" spans="1:23" x14ac:dyDescent="0.3">
      <c r="A1678">
        <v>1727</v>
      </c>
      <c r="B1678" t="s">
        <v>30</v>
      </c>
      <c r="C1678">
        <v>2016</v>
      </c>
      <c r="D1678">
        <f t="shared" ca="1" si="104"/>
        <v>7</v>
      </c>
      <c r="E1678" s="5">
        <v>645000</v>
      </c>
      <c r="F1678">
        <v>11000</v>
      </c>
      <c r="G1678" t="s">
        <v>19</v>
      </c>
      <c r="H1678" t="str">
        <f t="shared" si="105"/>
        <v>East</v>
      </c>
      <c r="I1678" t="s">
        <v>912</v>
      </c>
      <c r="J1678" t="str">
        <f t="shared" si="106"/>
        <v>Ohio</v>
      </c>
      <c r="K1678" t="s">
        <v>1050</v>
      </c>
      <c r="L1678" t="str">
        <f t="shared" si="107"/>
        <v>Cleveland Heights</v>
      </c>
      <c r="M1678" t="s">
        <v>41</v>
      </c>
      <c r="N1678" t="str">
        <f>IF(M1678="", "", IFERROR(VLOOKUP(M1678, Data!$A$1:$B$5, 2, 0), "Unkown fuel"))</f>
        <v>harmful</v>
      </c>
      <c r="O1678" t="s">
        <v>158</v>
      </c>
      <c r="P1678" t="s">
        <v>154</v>
      </c>
      <c r="Q1678" t="s">
        <v>25</v>
      </c>
      <c r="R1678" t="s">
        <v>276</v>
      </c>
      <c r="S1678">
        <v>1598</v>
      </c>
      <c r="T1678" t="s">
        <v>366</v>
      </c>
      <c r="U1678" t="s">
        <v>257</v>
      </c>
      <c r="V1678">
        <v>5</v>
      </c>
      <c r="W1678" t="s">
        <v>29</v>
      </c>
    </row>
    <row r="1679" spans="1:23" x14ac:dyDescent="0.3">
      <c r="A1679">
        <v>1728</v>
      </c>
      <c r="B1679" t="s">
        <v>349</v>
      </c>
      <c r="C1679">
        <v>2018</v>
      </c>
      <c r="D1679">
        <f t="shared" ca="1" si="104"/>
        <v>5</v>
      </c>
      <c r="E1679" s="5">
        <v>2475000</v>
      </c>
      <c r="F1679">
        <v>2000</v>
      </c>
      <c r="G1679" t="s">
        <v>19</v>
      </c>
      <c r="H1679" t="str">
        <f t="shared" si="105"/>
        <v>East</v>
      </c>
      <c r="I1679" t="s">
        <v>912</v>
      </c>
      <c r="J1679" t="str">
        <f t="shared" si="106"/>
        <v>Ohio</v>
      </c>
      <c r="K1679" t="s">
        <v>1050</v>
      </c>
      <c r="L1679" t="str">
        <f t="shared" si="107"/>
        <v>Cleveland Heights</v>
      </c>
      <c r="M1679" t="s">
        <v>22</v>
      </c>
      <c r="N1679" t="str">
        <f>IF(M1679="", "", IFERROR(VLOOKUP(M1679, Data!$A$1:$B$5, 2, 0), "Unkown fuel"))</f>
        <v>very harmful</v>
      </c>
      <c r="O1679" t="s">
        <v>158</v>
      </c>
      <c r="P1679" t="s">
        <v>154</v>
      </c>
      <c r="Q1679" t="s">
        <v>25</v>
      </c>
      <c r="R1679" t="s">
        <v>127</v>
      </c>
      <c r="S1679">
        <v>1984</v>
      </c>
      <c r="T1679" t="s">
        <v>358</v>
      </c>
      <c r="U1679" t="s">
        <v>529</v>
      </c>
      <c r="V1679">
        <v>5</v>
      </c>
      <c r="W1679" t="s">
        <v>29</v>
      </c>
    </row>
    <row r="1680" spans="1:23" x14ac:dyDescent="0.3">
      <c r="A1680">
        <v>1729</v>
      </c>
      <c r="B1680" t="s">
        <v>37</v>
      </c>
      <c r="C1680">
        <v>2010</v>
      </c>
      <c r="D1680">
        <f t="shared" ca="1" si="104"/>
        <v>13</v>
      </c>
      <c r="E1680" s="5">
        <v>321000</v>
      </c>
      <c r="F1680">
        <v>60000</v>
      </c>
      <c r="G1680" t="s">
        <v>19</v>
      </c>
      <c r="H1680" t="str">
        <f t="shared" si="105"/>
        <v>East</v>
      </c>
      <c r="I1680" t="s">
        <v>912</v>
      </c>
      <c r="J1680" t="str">
        <f t="shared" si="106"/>
        <v>Ohio</v>
      </c>
      <c r="K1680" t="s">
        <v>802</v>
      </c>
      <c r="L1680" t="str">
        <f t="shared" si="107"/>
        <v>Cleveland</v>
      </c>
      <c r="M1680" t="s">
        <v>41</v>
      </c>
      <c r="N1680" t="str">
        <f>IF(M1680="", "", IFERROR(VLOOKUP(M1680, Data!$A$1:$B$5, 2, 0), "Unkown fuel"))</f>
        <v>harmful</v>
      </c>
      <c r="O1680" t="s">
        <v>23</v>
      </c>
      <c r="P1680" t="s">
        <v>154</v>
      </c>
      <c r="Q1680" t="s">
        <v>33</v>
      </c>
      <c r="R1680" t="s">
        <v>127</v>
      </c>
      <c r="S1680">
        <v>1497</v>
      </c>
      <c r="T1680" t="s">
        <v>406</v>
      </c>
      <c r="U1680" t="s">
        <v>407</v>
      </c>
      <c r="V1680">
        <v>5</v>
      </c>
      <c r="W1680" t="s">
        <v>29</v>
      </c>
    </row>
    <row r="1681" spans="1:23" x14ac:dyDescent="0.3">
      <c r="A1681">
        <v>1730</v>
      </c>
      <c r="B1681" t="s">
        <v>65</v>
      </c>
      <c r="C1681">
        <v>2017</v>
      </c>
      <c r="D1681">
        <f t="shared" ca="1" si="104"/>
        <v>6</v>
      </c>
      <c r="E1681" s="5">
        <v>585000</v>
      </c>
      <c r="F1681">
        <v>50000</v>
      </c>
      <c r="G1681" t="s">
        <v>19</v>
      </c>
      <c r="H1681" t="str">
        <f t="shared" si="105"/>
        <v>East</v>
      </c>
      <c r="I1681" t="s">
        <v>912</v>
      </c>
      <c r="J1681" t="str">
        <f t="shared" si="106"/>
        <v>Ohio</v>
      </c>
      <c r="K1681" t="s">
        <v>895</v>
      </c>
      <c r="L1681" t="str">
        <f t="shared" si="107"/>
        <v>Columbus</v>
      </c>
      <c r="M1681" t="s">
        <v>41</v>
      </c>
      <c r="N1681" t="str">
        <f>IF(M1681="", "", IFERROR(VLOOKUP(M1681, Data!$A$1:$B$5, 2, 0), "Unkown fuel"))</f>
        <v>harmful</v>
      </c>
      <c r="O1681" t="s">
        <v>23</v>
      </c>
      <c r="P1681" t="s">
        <v>24</v>
      </c>
      <c r="Q1681" t="s">
        <v>25</v>
      </c>
      <c r="R1681" t="s">
        <v>1051</v>
      </c>
      <c r="S1681">
        <v>1197</v>
      </c>
      <c r="T1681" t="s">
        <v>212</v>
      </c>
      <c r="U1681" t="s">
        <v>1052</v>
      </c>
      <c r="V1681">
        <v>5</v>
      </c>
      <c r="W1681" t="s">
        <v>29</v>
      </c>
    </row>
    <row r="1682" spans="1:23" x14ac:dyDescent="0.3">
      <c r="A1682">
        <v>1731</v>
      </c>
      <c r="B1682" t="s">
        <v>69</v>
      </c>
      <c r="C1682">
        <v>2011</v>
      </c>
      <c r="D1682">
        <f t="shared" ca="1" si="104"/>
        <v>12</v>
      </c>
      <c r="E1682" s="5">
        <v>225000</v>
      </c>
      <c r="F1682">
        <v>70000</v>
      </c>
      <c r="G1682" t="s">
        <v>19</v>
      </c>
      <c r="H1682" t="str">
        <f t="shared" si="105"/>
        <v>East</v>
      </c>
      <c r="I1682" t="s">
        <v>912</v>
      </c>
      <c r="J1682" t="str">
        <f t="shared" si="106"/>
        <v>Ohio</v>
      </c>
      <c r="K1682" t="s">
        <v>1050</v>
      </c>
      <c r="L1682" t="str">
        <f t="shared" si="107"/>
        <v>Cleveland Heights</v>
      </c>
      <c r="M1682" t="s">
        <v>22</v>
      </c>
      <c r="N1682" t="str">
        <f>IF(M1682="", "", IFERROR(VLOOKUP(M1682, Data!$A$1:$B$5, 2, 0), "Unkown fuel"))</f>
        <v>very harmful</v>
      </c>
      <c r="O1682" t="s">
        <v>23</v>
      </c>
      <c r="P1682" t="s">
        <v>24</v>
      </c>
      <c r="Q1682" t="s">
        <v>25</v>
      </c>
      <c r="R1682" t="s">
        <v>72</v>
      </c>
      <c r="S1682">
        <v>1399</v>
      </c>
      <c r="T1682" t="s">
        <v>388</v>
      </c>
      <c r="U1682" t="s">
        <v>74</v>
      </c>
      <c r="V1682">
        <v>5</v>
      </c>
      <c r="W1682" t="s">
        <v>29</v>
      </c>
    </row>
    <row r="1683" spans="1:23" x14ac:dyDescent="0.3">
      <c r="A1683">
        <v>1732</v>
      </c>
      <c r="B1683" t="s">
        <v>37</v>
      </c>
      <c r="C1683">
        <v>2017</v>
      </c>
      <c r="D1683">
        <f t="shared" ca="1" si="104"/>
        <v>6</v>
      </c>
      <c r="E1683" s="5">
        <v>500000</v>
      </c>
      <c r="F1683">
        <v>70000</v>
      </c>
      <c r="G1683" t="s">
        <v>19</v>
      </c>
      <c r="H1683" t="str">
        <f t="shared" si="105"/>
        <v>East</v>
      </c>
      <c r="I1683" t="s">
        <v>912</v>
      </c>
      <c r="J1683" t="str">
        <f t="shared" si="106"/>
        <v>Ohio</v>
      </c>
      <c r="K1683" t="s">
        <v>1050</v>
      </c>
      <c r="L1683" t="str">
        <f t="shared" si="107"/>
        <v>Cleveland Heights</v>
      </c>
      <c r="M1683" t="s">
        <v>22</v>
      </c>
      <c r="N1683" t="str">
        <f>IF(M1683="", "", IFERROR(VLOOKUP(M1683, Data!$A$1:$B$5, 2, 0), "Unkown fuel"))</f>
        <v>very harmful</v>
      </c>
      <c r="O1683" t="s">
        <v>23</v>
      </c>
      <c r="P1683" t="s">
        <v>24</v>
      </c>
      <c r="Q1683" t="s">
        <v>25</v>
      </c>
      <c r="R1683" t="s">
        <v>618</v>
      </c>
      <c r="S1683">
        <v>1498</v>
      </c>
      <c r="T1683" t="s">
        <v>105</v>
      </c>
      <c r="U1683" t="s">
        <v>95</v>
      </c>
      <c r="V1683">
        <v>5</v>
      </c>
      <c r="W1683" t="s">
        <v>29</v>
      </c>
    </row>
    <row r="1684" spans="1:23" x14ac:dyDescent="0.3">
      <c r="A1684">
        <v>1733</v>
      </c>
      <c r="B1684" t="s">
        <v>46</v>
      </c>
      <c r="C1684">
        <v>2011</v>
      </c>
      <c r="D1684">
        <f t="shared" ca="1" si="104"/>
        <v>12</v>
      </c>
      <c r="E1684" s="5">
        <v>350000</v>
      </c>
      <c r="F1684">
        <v>90000</v>
      </c>
      <c r="G1684" t="s">
        <v>19</v>
      </c>
      <c r="H1684" t="str">
        <f t="shared" si="105"/>
        <v>East</v>
      </c>
      <c r="I1684" t="s">
        <v>912</v>
      </c>
      <c r="J1684" t="str">
        <f t="shared" si="106"/>
        <v>Ohio</v>
      </c>
      <c r="K1684" t="s">
        <v>1050</v>
      </c>
      <c r="L1684" t="str">
        <f t="shared" si="107"/>
        <v>Cleveland Heights</v>
      </c>
      <c r="M1684" t="s">
        <v>22</v>
      </c>
      <c r="N1684" t="str">
        <f>IF(M1684="", "", IFERROR(VLOOKUP(M1684, Data!$A$1:$B$5, 2, 0), "Unkown fuel"))</f>
        <v>very harmful</v>
      </c>
      <c r="O1684" t="s">
        <v>23</v>
      </c>
      <c r="P1684" t="s">
        <v>24</v>
      </c>
      <c r="Q1684" t="s">
        <v>42</v>
      </c>
      <c r="R1684" t="s">
        <v>47</v>
      </c>
      <c r="S1684">
        <v>1396</v>
      </c>
      <c r="T1684" t="s">
        <v>48</v>
      </c>
      <c r="U1684" t="s">
        <v>49</v>
      </c>
      <c r="V1684">
        <v>5</v>
      </c>
      <c r="W1684" t="s">
        <v>29</v>
      </c>
    </row>
    <row r="1685" spans="1:23" x14ac:dyDescent="0.3">
      <c r="A1685">
        <v>1734</v>
      </c>
      <c r="B1685" t="s">
        <v>18</v>
      </c>
      <c r="C1685">
        <v>2016</v>
      </c>
      <c r="D1685">
        <f t="shared" ca="1" si="104"/>
        <v>7</v>
      </c>
      <c r="E1685" s="5">
        <v>756000</v>
      </c>
      <c r="F1685">
        <v>70000</v>
      </c>
      <c r="G1685" t="s">
        <v>19</v>
      </c>
      <c r="H1685" t="str">
        <f t="shared" si="105"/>
        <v>East</v>
      </c>
      <c r="I1685" t="s">
        <v>912</v>
      </c>
      <c r="J1685" t="str">
        <f t="shared" si="106"/>
        <v>Ohio</v>
      </c>
      <c r="K1685" t="s">
        <v>802</v>
      </c>
      <c r="L1685" t="str">
        <f t="shared" si="107"/>
        <v>Cleveland</v>
      </c>
      <c r="M1685" t="s">
        <v>22</v>
      </c>
      <c r="N1685" t="str">
        <f>IF(M1685="", "", IFERROR(VLOOKUP(M1685, Data!$A$1:$B$5, 2, 0), "Unkown fuel"))</f>
        <v>very harmful</v>
      </c>
      <c r="O1685" t="s">
        <v>23</v>
      </c>
      <c r="P1685" t="s">
        <v>24</v>
      </c>
      <c r="Q1685" t="s">
        <v>33</v>
      </c>
      <c r="R1685" t="s">
        <v>93</v>
      </c>
      <c r="S1685">
        <v>1248</v>
      </c>
      <c r="T1685" t="s">
        <v>94</v>
      </c>
      <c r="U1685" t="s">
        <v>95</v>
      </c>
      <c r="V1685">
        <v>7</v>
      </c>
      <c r="W1685" t="s">
        <v>29</v>
      </c>
    </row>
    <row r="1686" spans="1:23" x14ac:dyDescent="0.3">
      <c r="A1686">
        <v>1735</v>
      </c>
      <c r="B1686" t="s">
        <v>18</v>
      </c>
      <c r="C1686">
        <v>2014</v>
      </c>
      <c r="D1686">
        <f t="shared" ca="1" si="104"/>
        <v>9</v>
      </c>
      <c r="E1686" s="5">
        <v>240000</v>
      </c>
      <c r="F1686">
        <v>50000</v>
      </c>
      <c r="G1686" t="s">
        <v>38</v>
      </c>
      <c r="H1686" t="str">
        <f t="shared" si="105"/>
        <v>Central</v>
      </c>
      <c r="I1686" t="s">
        <v>39</v>
      </c>
      <c r="J1686" t="str">
        <f t="shared" si="106"/>
        <v>Illinois</v>
      </c>
      <c r="K1686" t="s">
        <v>1053</v>
      </c>
      <c r="L1686" t="str">
        <f t="shared" si="107"/>
        <v>Wilmette</v>
      </c>
      <c r="M1686" t="s">
        <v>41</v>
      </c>
      <c r="N1686" t="str">
        <f>IF(M1686="", "", IFERROR(VLOOKUP(M1686, Data!$A$1:$B$5, 2, 0), "Unkown fuel"))</f>
        <v>harmful</v>
      </c>
      <c r="O1686" t="s">
        <v>23</v>
      </c>
      <c r="P1686" t="s">
        <v>24</v>
      </c>
      <c r="Q1686" t="s">
        <v>25</v>
      </c>
      <c r="R1686" t="s">
        <v>430</v>
      </c>
      <c r="S1686">
        <v>796</v>
      </c>
      <c r="T1686" t="s">
        <v>118</v>
      </c>
      <c r="U1686" t="s">
        <v>119</v>
      </c>
      <c r="V1686">
        <v>5</v>
      </c>
      <c r="W1686" t="s">
        <v>29</v>
      </c>
    </row>
    <row r="1687" spans="1:23" x14ac:dyDescent="0.3">
      <c r="A1687">
        <v>1736</v>
      </c>
      <c r="B1687" t="s">
        <v>18</v>
      </c>
      <c r="C1687">
        <v>2012</v>
      </c>
      <c r="D1687">
        <f t="shared" ca="1" si="104"/>
        <v>11</v>
      </c>
      <c r="E1687" s="5">
        <v>80000</v>
      </c>
      <c r="F1687">
        <v>120000</v>
      </c>
      <c r="G1687" t="s">
        <v>38</v>
      </c>
      <c r="H1687" t="str">
        <f t="shared" si="105"/>
        <v>Central</v>
      </c>
      <c r="I1687" t="s">
        <v>39</v>
      </c>
      <c r="J1687" t="str">
        <f t="shared" si="106"/>
        <v>Illinois</v>
      </c>
      <c r="K1687" t="s">
        <v>1054</v>
      </c>
      <c r="L1687" t="str">
        <f t="shared" si="107"/>
        <v>Woodridge</v>
      </c>
      <c r="M1687" t="s">
        <v>41</v>
      </c>
      <c r="N1687" t="str">
        <f>IF(M1687="", "", IFERROR(VLOOKUP(M1687, Data!$A$1:$B$5, 2, 0), "Unkown fuel"))</f>
        <v>harmful</v>
      </c>
      <c r="O1687" t="s">
        <v>23</v>
      </c>
      <c r="P1687" t="s">
        <v>24</v>
      </c>
      <c r="Q1687" t="s">
        <v>33</v>
      </c>
      <c r="R1687" t="s">
        <v>96</v>
      </c>
      <c r="S1687">
        <v>796</v>
      </c>
      <c r="T1687" t="s">
        <v>131</v>
      </c>
      <c r="U1687" t="s">
        <v>132</v>
      </c>
      <c r="V1687">
        <v>8</v>
      </c>
      <c r="W1687" t="s">
        <v>29</v>
      </c>
    </row>
    <row r="1688" spans="1:23" x14ac:dyDescent="0.3">
      <c r="A1688">
        <v>1737</v>
      </c>
      <c r="B1688" t="s">
        <v>46</v>
      </c>
      <c r="C1688">
        <v>2019</v>
      </c>
      <c r="D1688">
        <f t="shared" ca="1" si="104"/>
        <v>4</v>
      </c>
      <c r="E1688" s="5">
        <v>800000</v>
      </c>
      <c r="F1688">
        <v>5000</v>
      </c>
      <c r="G1688" t="s">
        <v>38</v>
      </c>
      <c r="H1688" t="str">
        <f t="shared" si="105"/>
        <v>Central</v>
      </c>
      <c r="I1688" t="s">
        <v>1055</v>
      </c>
      <c r="J1688" t="str">
        <f t="shared" si="106"/>
        <v>Indiana</v>
      </c>
      <c r="K1688" t="s">
        <v>1056</v>
      </c>
      <c r="L1688" t="str">
        <f t="shared" si="107"/>
        <v>Carmel</v>
      </c>
      <c r="M1688" t="s">
        <v>41</v>
      </c>
      <c r="N1688" t="str">
        <f>IF(M1688="", "", IFERROR(VLOOKUP(M1688, Data!$A$1:$B$5, 2, 0), "Unkown fuel"))</f>
        <v>harmful</v>
      </c>
      <c r="O1688" t="s">
        <v>23</v>
      </c>
      <c r="P1688" t="s">
        <v>24</v>
      </c>
      <c r="Q1688" t="s">
        <v>25</v>
      </c>
      <c r="R1688" t="s">
        <v>493</v>
      </c>
      <c r="S1688">
        <v>1197</v>
      </c>
      <c r="T1688" t="s">
        <v>54</v>
      </c>
      <c r="U1688" t="s">
        <v>494</v>
      </c>
      <c r="V1688">
        <v>5</v>
      </c>
      <c r="W1688" t="s">
        <v>29</v>
      </c>
    </row>
    <row r="1689" spans="1:23" x14ac:dyDescent="0.3">
      <c r="A1689">
        <v>1738</v>
      </c>
      <c r="B1689" t="s">
        <v>109</v>
      </c>
      <c r="C1689">
        <v>2018</v>
      </c>
      <c r="D1689">
        <f t="shared" ca="1" si="104"/>
        <v>5</v>
      </c>
      <c r="E1689" s="5">
        <v>1250000</v>
      </c>
      <c r="F1689">
        <v>25000</v>
      </c>
      <c r="G1689" t="s">
        <v>38</v>
      </c>
      <c r="H1689" t="str">
        <f t="shared" si="105"/>
        <v>Central</v>
      </c>
      <c r="I1689" t="s">
        <v>1055</v>
      </c>
      <c r="J1689" t="str">
        <f t="shared" si="106"/>
        <v>Indiana</v>
      </c>
      <c r="K1689" t="s">
        <v>1056</v>
      </c>
      <c r="L1689" t="str">
        <f t="shared" si="107"/>
        <v>Carmel</v>
      </c>
      <c r="M1689" t="s">
        <v>22</v>
      </c>
      <c r="N1689" t="str">
        <f>IF(M1689="", "", IFERROR(VLOOKUP(M1689, Data!$A$1:$B$5, 2, 0), "Unkown fuel"))</f>
        <v>very harmful</v>
      </c>
      <c r="O1689" t="s">
        <v>23</v>
      </c>
      <c r="P1689" t="s">
        <v>24</v>
      </c>
      <c r="Q1689" t="s">
        <v>25</v>
      </c>
      <c r="R1689" t="s">
        <v>421</v>
      </c>
      <c r="S1689">
        <v>2179</v>
      </c>
      <c r="T1689" t="s">
        <v>422</v>
      </c>
      <c r="U1689" t="s">
        <v>423</v>
      </c>
      <c r="V1689">
        <v>7</v>
      </c>
      <c r="W1689" t="s">
        <v>29</v>
      </c>
    </row>
    <row r="1690" spans="1:23" x14ac:dyDescent="0.3">
      <c r="A1690">
        <v>1739</v>
      </c>
      <c r="B1690" t="s">
        <v>88</v>
      </c>
      <c r="C1690">
        <v>2009</v>
      </c>
      <c r="D1690">
        <f t="shared" ca="1" si="104"/>
        <v>14</v>
      </c>
      <c r="E1690" s="5">
        <v>320000</v>
      </c>
      <c r="F1690">
        <v>80000</v>
      </c>
      <c r="G1690" t="s">
        <v>38</v>
      </c>
      <c r="H1690" t="str">
        <f t="shared" si="105"/>
        <v>Central</v>
      </c>
      <c r="I1690" t="s">
        <v>1055</v>
      </c>
      <c r="J1690" t="str">
        <f t="shared" si="106"/>
        <v>Indiana</v>
      </c>
      <c r="K1690" t="s">
        <v>1056</v>
      </c>
      <c r="L1690" t="str">
        <f t="shared" si="107"/>
        <v>Carmel</v>
      </c>
      <c r="M1690" t="s">
        <v>22</v>
      </c>
      <c r="N1690" t="str">
        <f>IF(M1690="", "", IFERROR(VLOOKUP(M1690, Data!$A$1:$B$5, 2, 0), "Unkown fuel"))</f>
        <v>very harmful</v>
      </c>
      <c r="O1690" t="s">
        <v>23</v>
      </c>
      <c r="P1690" t="s">
        <v>24</v>
      </c>
      <c r="Q1690" t="s">
        <v>42</v>
      </c>
      <c r="R1690" t="s">
        <v>481</v>
      </c>
      <c r="S1690">
        <v>2179</v>
      </c>
      <c r="T1690" t="s">
        <v>271</v>
      </c>
      <c r="U1690" t="s">
        <v>272</v>
      </c>
      <c r="V1690">
        <v>7</v>
      </c>
      <c r="W1690" t="s">
        <v>29</v>
      </c>
    </row>
    <row r="1691" spans="1:23" x14ac:dyDescent="0.3">
      <c r="A1691">
        <v>1740</v>
      </c>
      <c r="B1691" t="s">
        <v>46</v>
      </c>
      <c r="C1691">
        <v>2017</v>
      </c>
      <c r="D1691">
        <f t="shared" ca="1" si="104"/>
        <v>6</v>
      </c>
      <c r="E1691" s="5">
        <v>509999</v>
      </c>
      <c r="F1691">
        <v>25000</v>
      </c>
      <c r="G1691" t="s">
        <v>38</v>
      </c>
      <c r="H1691" t="str">
        <f t="shared" si="105"/>
        <v>Central</v>
      </c>
      <c r="I1691" t="s">
        <v>1055</v>
      </c>
      <c r="J1691" t="str">
        <f t="shared" si="106"/>
        <v>Indiana</v>
      </c>
      <c r="K1691" t="s">
        <v>1057</v>
      </c>
      <c r="L1691" t="str">
        <f t="shared" si="107"/>
        <v>Anderson</v>
      </c>
      <c r="M1691" t="s">
        <v>41</v>
      </c>
      <c r="N1691" t="str">
        <f>IF(M1691="", "", IFERROR(VLOOKUP(M1691, Data!$A$1:$B$5, 2, 0), "Unkown fuel"))</f>
        <v>harmful</v>
      </c>
      <c r="O1691" t="s">
        <v>23</v>
      </c>
      <c r="P1691" t="s">
        <v>24</v>
      </c>
      <c r="Q1691" t="s">
        <v>25</v>
      </c>
      <c r="R1691" t="s">
        <v>85</v>
      </c>
      <c r="S1691">
        <v>1197</v>
      </c>
      <c r="T1691" t="s">
        <v>90</v>
      </c>
      <c r="U1691" t="s">
        <v>261</v>
      </c>
      <c r="V1691">
        <v>5</v>
      </c>
      <c r="W1691" t="s">
        <v>29</v>
      </c>
    </row>
    <row r="1692" spans="1:23" x14ac:dyDescent="0.3">
      <c r="A1692">
        <v>1741</v>
      </c>
      <c r="B1692" t="s">
        <v>109</v>
      </c>
      <c r="C1692">
        <v>2019</v>
      </c>
      <c r="D1692">
        <f t="shared" ca="1" si="104"/>
        <v>4</v>
      </c>
      <c r="E1692" s="5">
        <v>650000</v>
      </c>
      <c r="F1692">
        <v>15000</v>
      </c>
      <c r="G1692" t="s">
        <v>38</v>
      </c>
      <c r="H1692" t="str">
        <f t="shared" si="105"/>
        <v>Central</v>
      </c>
      <c r="I1692" t="s">
        <v>1055</v>
      </c>
      <c r="J1692" t="str">
        <f t="shared" si="106"/>
        <v>Indiana</v>
      </c>
      <c r="K1692" t="s">
        <v>895</v>
      </c>
      <c r="L1692" t="str">
        <f t="shared" si="107"/>
        <v>Columbus</v>
      </c>
      <c r="M1692" t="s">
        <v>22</v>
      </c>
      <c r="N1692" t="str">
        <f>IF(M1692="", "", IFERROR(VLOOKUP(M1692, Data!$A$1:$B$5, 2, 0), "Unkown fuel"))</f>
        <v>very harmful</v>
      </c>
      <c r="O1692" t="s">
        <v>23</v>
      </c>
      <c r="P1692" t="s">
        <v>24</v>
      </c>
      <c r="Q1692" t="s">
        <v>25</v>
      </c>
      <c r="R1692" t="s">
        <v>404</v>
      </c>
      <c r="S1692">
        <v>1248</v>
      </c>
      <c r="T1692" t="s">
        <v>27</v>
      </c>
      <c r="U1692" t="s">
        <v>405</v>
      </c>
      <c r="V1692">
        <v>5</v>
      </c>
      <c r="W1692" t="s">
        <v>29</v>
      </c>
    </row>
    <row r="1693" spans="1:23" x14ac:dyDescent="0.3">
      <c r="A1693">
        <v>1742</v>
      </c>
      <c r="B1693" t="s">
        <v>18</v>
      </c>
      <c r="C1693">
        <v>2011</v>
      </c>
      <c r="D1693">
        <f t="shared" ca="1" si="104"/>
        <v>12</v>
      </c>
      <c r="E1693" s="5">
        <v>210000</v>
      </c>
      <c r="F1693">
        <v>35000</v>
      </c>
      <c r="G1693" t="s">
        <v>38</v>
      </c>
      <c r="H1693" t="str">
        <f t="shared" si="105"/>
        <v>Central</v>
      </c>
      <c r="I1693" t="s">
        <v>1055</v>
      </c>
      <c r="J1693" t="str">
        <f t="shared" si="106"/>
        <v>Indiana</v>
      </c>
      <c r="K1693" t="s">
        <v>1057</v>
      </c>
      <c r="L1693" t="str">
        <f t="shared" si="107"/>
        <v>Anderson</v>
      </c>
      <c r="M1693" t="s">
        <v>41</v>
      </c>
      <c r="N1693" t="str">
        <f>IF(M1693="", "", IFERROR(VLOOKUP(M1693, Data!$A$1:$B$5, 2, 0), "Unkown fuel"))</f>
        <v>harmful</v>
      </c>
      <c r="O1693" t="s">
        <v>23</v>
      </c>
      <c r="P1693" t="s">
        <v>24</v>
      </c>
      <c r="Q1693" t="s">
        <v>33</v>
      </c>
      <c r="R1693" t="s">
        <v>540</v>
      </c>
      <c r="S1693">
        <v>998</v>
      </c>
      <c r="T1693" t="s">
        <v>67</v>
      </c>
      <c r="U1693" t="s">
        <v>141</v>
      </c>
      <c r="V1693">
        <v>5</v>
      </c>
      <c r="W1693" t="s">
        <v>29</v>
      </c>
    </row>
    <row r="1694" spans="1:23" x14ac:dyDescent="0.3">
      <c r="A1694">
        <v>1743</v>
      </c>
      <c r="B1694" t="s">
        <v>18</v>
      </c>
      <c r="C1694">
        <v>2008</v>
      </c>
      <c r="D1694">
        <f t="shared" ca="1" si="104"/>
        <v>15</v>
      </c>
      <c r="E1694" s="5">
        <v>110000</v>
      </c>
      <c r="F1694">
        <v>80000</v>
      </c>
      <c r="G1694" t="s">
        <v>38</v>
      </c>
      <c r="H1694" t="str">
        <f t="shared" si="105"/>
        <v>Central</v>
      </c>
      <c r="I1694" t="s">
        <v>1055</v>
      </c>
      <c r="J1694" t="str">
        <f t="shared" si="106"/>
        <v>Indiana</v>
      </c>
      <c r="K1694" t="s">
        <v>1057</v>
      </c>
      <c r="L1694" t="str">
        <f t="shared" si="107"/>
        <v>Anderson</v>
      </c>
      <c r="M1694" t="s">
        <v>41</v>
      </c>
      <c r="N1694" t="str">
        <f>IF(M1694="", "", IFERROR(VLOOKUP(M1694, Data!$A$1:$B$5, 2, 0), "Unkown fuel"))</f>
        <v>harmful</v>
      </c>
      <c r="O1694" t="s">
        <v>23</v>
      </c>
      <c r="P1694" t="s">
        <v>24</v>
      </c>
      <c r="Q1694" t="s">
        <v>33</v>
      </c>
      <c r="R1694" t="s">
        <v>96</v>
      </c>
      <c r="S1694">
        <v>796</v>
      </c>
      <c r="T1694" t="s">
        <v>97</v>
      </c>
      <c r="U1694" t="s">
        <v>98</v>
      </c>
      <c r="V1694">
        <v>5</v>
      </c>
      <c r="W1694" t="s">
        <v>29</v>
      </c>
    </row>
    <row r="1695" spans="1:23" x14ac:dyDescent="0.3">
      <c r="A1695">
        <v>1744</v>
      </c>
      <c r="B1695" t="s">
        <v>109</v>
      </c>
      <c r="C1695">
        <v>2017</v>
      </c>
      <c r="D1695">
        <f t="shared" ca="1" si="104"/>
        <v>6</v>
      </c>
      <c r="E1695" s="5">
        <v>665000</v>
      </c>
      <c r="F1695">
        <v>25000</v>
      </c>
      <c r="G1695" t="s">
        <v>38</v>
      </c>
      <c r="H1695" t="str">
        <f t="shared" si="105"/>
        <v>Central</v>
      </c>
      <c r="I1695" t="s">
        <v>39</v>
      </c>
      <c r="J1695" t="str">
        <f t="shared" si="106"/>
        <v>Illinois</v>
      </c>
      <c r="K1695" t="s">
        <v>1053</v>
      </c>
      <c r="L1695" t="str">
        <f t="shared" si="107"/>
        <v>Wilmette</v>
      </c>
      <c r="M1695" t="s">
        <v>22</v>
      </c>
      <c r="N1695" t="str">
        <f>IF(M1695="", "", IFERROR(VLOOKUP(M1695, Data!$A$1:$B$5, 2, 0), "Unkown fuel"))</f>
        <v>very harmful</v>
      </c>
      <c r="O1695" t="s">
        <v>23</v>
      </c>
      <c r="P1695" t="s">
        <v>24</v>
      </c>
      <c r="Q1695" t="s">
        <v>25</v>
      </c>
      <c r="R1695" t="s">
        <v>107</v>
      </c>
      <c r="S1695">
        <v>1497</v>
      </c>
      <c r="T1695" t="s">
        <v>364</v>
      </c>
      <c r="U1695" t="s">
        <v>374</v>
      </c>
      <c r="V1695">
        <v>5</v>
      </c>
      <c r="W1695" t="s">
        <v>29</v>
      </c>
    </row>
    <row r="1696" spans="1:23" x14ac:dyDescent="0.3">
      <c r="A1696">
        <v>1745</v>
      </c>
      <c r="B1696" t="s">
        <v>221</v>
      </c>
      <c r="C1696">
        <v>2017</v>
      </c>
      <c r="D1696">
        <f t="shared" ca="1" si="104"/>
        <v>6</v>
      </c>
      <c r="E1696" s="5">
        <v>555000</v>
      </c>
      <c r="F1696">
        <v>52000</v>
      </c>
      <c r="G1696" t="s">
        <v>38</v>
      </c>
      <c r="H1696" t="str">
        <f t="shared" si="105"/>
        <v>Central</v>
      </c>
      <c r="I1696" t="s">
        <v>39</v>
      </c>
      <c r="J1696" t="str">
        <f t="shared" si="106"/>
        <v>Illinois</v>
      </c>
      <c r="K1696" t="s">
        <v>1053</v>
      </c>
      <c r="L1696" t="str">
        <f t="shared" si="107"/>
        <v>Wilmette</v>
      </c>
      <c r="M1696" t="s">
        <v>22</v>
      </c>
      <c r="N1696" t="str">
        <f>IF(M1696="", "", IFERROR(VLOOKUP(M1696, Data!$A$1:$B$5, 2, 0), "Unkown fuel"))</f>
        <v>very harmful</v>
      </c>
      <c r="O1696" t="s">
        <v>23</v>
      </c>
      <c r="P1696" t="s">
        <v>24</v>
      </c>
      <c r="Q1696" t="s">
        <v>25</v>
      </c>
      <c r="R1696" t="s">
        <v>227</v>
      </c>
      <c r="S1696">
        <v>1498</v>
      </c>
      <c r="T1696" t="s">
        <v>228</v>
      </c>
      <c r="U1696" t="s">
        <v>224</v>
      </c>
      <c r="V1696">
        <v>5</v>
      </c>
      <c r="W1696" t="s">
        <v>29</v>
      </c>
    </row>
    <row r="1697" spans="1:23" x14ac:dyDescent="0.3">
      <c r="A1697">
        <v>1746</v>
      </c>
      <c r="B1697" t="s">
        <v>221</v>
      </c>
      <c r="C1697">
        <v>2017</v>
      </c>
      <c r="D1697">
        <f t="shared" ca="1" si="104"/>
        <v>6</v>
      </c>
      <c r="E1697" s="5">
        <v>560000</v>
      </c>
      <c r="F1697">
        <v>52000</v>
      </c>
      <c r="G1697" t="s">
        <v>38</v>
      </c>
      <c r="H1697" t="str">
        <f t="shared" si="105"/>
        <v>Central</v>
      </c>
      <c r="I1697" t="s">
        <v>39</v>
      </c>
      <c r="J1697" t="str">
        <f t="shared" si="106"/>
        <v>Illinois</v>
      </c>
      <c r="K1697" t="s">
        <v>1053</v>
      </c>
      <c r="L1697" t="str">
        <f t="shared" si="107"/>
        <v>Wilmette</v>
      </c>
      <c r="M1697" t="s">
        <v>22</v>
      </c>
      <c r="N1697" t="str">
        <f>IF(M1697="", "", IFERROR(VLOOKUP(M1697, Data!$A$1:$B$5, 2, 0), "Unkown fuel"))</f>
        <v>very harmful</v>
      </c>
      <c r="O1697" t="s">
        <v>23</v>
      </c>
      <c r="P1697" t="s">
        <v>24</v>
      </c>
      <c r="Q1697" t="s">
        <v>25</v>
      </c>
      <c r="R1697" t="s">
        <v>227</v>
      </c>
      <c r="S1697">
        <v>1498</v>
      </c>
      <c r="T1697" t="s">
        <v>228</v>
      </c>
      <c r="U1697" t="s">
        <v>224</v>
      </c>
      <c r="V1697">
        <v>5</v>
      </c>
      <c r="W1697" t="s">
        <v>29</v>
      </c>
    </row>
    <row r="1698" spans="1:23" x14ac:dyDescent="0.3">
      <c r="A1698">
        <v>1747</v>
      </c>
      <c r="B1698" t="s">
        <v>88</v>
      </c>
      <c r="C1698">
        <v>2016</v>
      </c>
      <c r="D1698">
        <f t="shared" ca="1" si="104"/>
        <v>7</v>
      </c>
      <c r="E1698" s="5">
        <v>375000</v>
      </c>
      <c r="F1698">
        <v>80000</v>
      </c>
      <c r="G1698" t="s">
        <v>38</v>
      </c>
      <c r="H1698" t="str">
        <f t="shared" si="105"/>
        <v>Central</v>
      </c>
      <c r="I1698" t="s">
        <v>39</v>
      </c>
      <c r="J1698" t="str">
        <f t="shared" si="106"/>
        <v>Illinois</v>
      </c>
      <c r="K1698" t="s">
        <v>1053</v>
      </c>
      <c r="L1698" t="str">
        <f t="shared" si="107"/>
        <v>Wilmette</v>
      </c>
      <c r="M1698" t="s">
        <v>22</v>
      </c>
      <c r="N1698" t="str">
        <f>IF(M1698="", "", IFERROR(VLOOKUP(M1698, Data!$A$1:$B$5, 2, 0), "Unkown fuel"))</f>
        <v>very harmful</v>
      </c>
      <c r="O1698" t="s">
        <v>23</v>
      </c>
      <c r="P1698" t="s">
        <v>24</v>
      </c>
      <c r="Q1698" t="s">
        <v>25</v>
      </c>
      <c r="R1698" t="s">
        <v>564</v>
      </c>
      <c r="S1698">
        <v>1198</v>
      </c>
      <c r="T1698" t="s">
        <v>565</v>
      </c>
      <c r="U1698" t="s">
        <v>566</v>
      </c>
      <c r="V1698">
        <v>6</v>
      </c>
      <c r="W1698" t="s">
        <v>29</v>
      </c>
    </row>
    <row r="1699" spans="1:23" x14ac:dyDescent="0.3">
      <c r="A1699">
        <v>1749</v>
      </c>
      <c r="B1699" t="s">
        <v>65</v>
      </c>
      <c r="C1699">
        <v>2017</v>
      </c>
      <c r="D1699">
        <f t="shared" ca="1" si="104"/>
        <v>6</v>
      </c>
      <c r="E1699" s="5">
        <v>2950000</v>
      </c>
      <c r="F1699">
        <v>50000</v>
      </c>
      <c r="G1699" t="s">
        <v>38</v>
      </c>
      <c r="H1699" t="str">
        <f t="shared" si="105"/>
        <v>Central</v>
      </c>
      <c r="I1699" t="s">
        <v>39</v>
      </c>
      <c r="J1699" t="str">
        <f t="shared" si="106"/>
        <v>Illinois</v>
      </c>
      <c r="K1699" t="s">
        <v>1054</v>
      </c>
      <c r="L1699" t="str">
        <f t="shared" si="107"/>
        <v>Woodridge</v>
      </c>
      <c r="M1699" t="s">
        <v>22</v>
      </c>
      <c r="N1699" t="str">
        <f>IF(M1699="", "", IFERROR(VLOOKUP(M1699, Data!$A$1:$B$5, 2, 0), "Unkown fuel"))</f>
        <v>very harmful</v>
      </c>
      <c r="O1699" t="s">
        <v>23</v>
      </c>
      <c r="P1699" t="s">
        <v>154</v>
      </c>
      <c r="Q1699" t="s">
        <v>25</v>
      </c>
      <c r="R1699" t="s">
        <v>256</v>
      </c>
      <c r="S1699">
        <v>2755</v>
      </c>
      <c r="T1699" t="s">
        <v>511</v>
      </c>
      <c r="U1699" t="s">
        <v>756</v>
      </c>
      <c r="V1699">
        <v>7</v>
      </c>
      <c r="W1699" t="s">
        <v>29</v>
      </c>
    </row>
    <row r="1700" spans="1:23" x14ac:dyDescent="0.3">
      <c r="A1700">
        <v>1750</v>
      </c>
      <c r="B1700" t="s">
        <v>18</v>
      </c>
      <c r="C1700">
        <v>2017</v>
      </c>
      <c r="D1700">
        <f t="shared" ca="1" si="104"/>
        <v>6</v>
      </c>
      <c r="E1700" s="5">
        <v>605000</v>
      </c>
      <c r="F1700">
        <v>127000</v>
      </c>
      <c r="G1700" t="s">
        <v>38</v>
      </c>
      <c r="H1700" t="str">
        <f t="shared" si="105"/>
        <v>Central</v>
      </c>
      <c r="I1700" t="s">
        <v>39</v>
      </c>
      <c r="J1700" t="str">
        <f t="shared" si="106"/>
        <v>Illinois</v>
      </c>
      <c r="K1700" t="s">
        <v>1054</v>
      </c>
      <c r="L1700" t="str">
        <f t="shared" si="107"/>
        <v>Woodridge</v>
      </c>
      <c r="M1700" t="s">
        <v>22</v>
      </c>
      <c r="N1700" t="str">
        <f>IF(M1700="", "", IFERROR(VLOOKUP(M1700, Data!$A$1:$B$5, 2, 0), "Unkown fuel"))</f>
        <v>very harmful</v>
      </c>
      <c r="O1700" t="s">
        <v>23</v>
      </c>
      <c r="P1700" t="s">
        <v>24</v>
      </c>
      <c r="Q1700" t="s">
        <v>25</v>
      </c>
      <c r="R1700" t="s">
        <v>424</v>
      </c>
      <c r="S1700">
        <v>1248</v>
      </c>
      <c r="T1700" t="s">
        <v>425</v>
      </c>
      <c r="U1700" t="s">
        <v>28</v>
      </c>
      <c r="V1700">
        <v>5</v>
      </c>
      <c r="W1700" t="s">
        <v>29</v>
      </c>
    </row>
    <row r="1701" spans="1:23" x14ac:dyDescent="0.3">
      <c r="A1701">
        <v>1751</v>
      </c>
      <c r="B1701" t="s">
        <v>37</v>
      </c>
      <c r="C1701">
        <v>2017</v>
      </c>
      <c r="D1701">
        <f t="shared" ca="1" si="104"/>
        <v>6</v>
      </c>
      <c r="E1701" s="5">
        <v>720000</v>
      </c>
      <c r="F1701">
        <v>30000</v>
      </c>
      <c r="G1701" t="s">
        <v>38</v>
      </c>
      <c r="H1701" t="str">
        <f t="shared" si="105"/>
        <v>Central</v>
      </c>
      <c r="I1701" t="s">
        <v>39</v>
      </c>
      <c r="J1701" t="str">
        <f t="shared" si="106"/>
        <v>Illinois</v>
      </c>
      <c r="K1701" t="s">
        <v>1054</v>
      </c>
      <c r="L1701" t="str">
        <f t="shared" si="107"/>
        <v>Woodridge</v>
      </c>
      <c r="M1701" t="s">
        <v>41</v>
      </c>
      <c r="N1701" t="str">
        <f>IF(M1701="", "", IFERROR(VLOOKUP(M1701, Data!$A$1:$B$5, 2, 0), "Unkown fuel"))</f>
        <v>harmful</v>
      </c>
      <c r="O1701" t="s">
        <v>23</v>
      </c>
      <c r="P1701" t="s">
        <v>24</v>
      </c>
      <c r="Q1701" t="s">
        <v>25</v>
      </c>
      <c r="R1701" t="s">
        <v>383</v>
      </c>
      <c r="S1701">
        <v>1199</v>
      </c>
      <c r="T1701" t="s">
        <v>434</v>
      </c>
      <c r="U1701" t="s">
        <v>452</v>
      </c>
      <c r="V1701">
        <v>5</v>
      </c>
      <c r="W1701" t="s">
        <v>29</v>
      </c>
    </row>
    <row r="1702" spans="1:23" x14ac:dyDescent="0.3">
      <c r="A1702">
        <v>1752</v>
      </c>
      <c r="B1702" t="s">
        <v>18</v>
      </c>
      <c r="C1702">
        <v>2017</v>
      </c>
      <c r="D1702">
        <f t="shared" ca="1" si="104"/>
        <v>6</v>
      </c>
      <c r="E1702" s="5">
        <v>800000</v>
      </c>
      <c r="F1702">
        <v>70000</v>
      </c>
      <c r="G1702" t="s">
        <v>38</v>
      </c>
      <c r="H1702" t="str">
        <f t="shared" si="105"/>
        <v>Central</v>
      </c>
      <c r="I1702" t="s">
        <v>39</v>
      </c>
      <c r="J1702" t="str">
        <f t="shared" si="106"/>
        <v>Illinois</v>
      </c>
      <c r="K1702" t="s">
        <v>1058</v>
      </c>
      <c r="L1702" t="str">
        <f t="shared" si="107"/>
        <v>Wheeling</v>
      </c>
      <c r="M1702" t="s">
        <v>22</v>
      </c>
      <c r="N1702" t="str">
        <f>IF(M1702="", "", IFERROR(VLOOKUP(M1702, Data!$A$1:$B$5, 2, 0), "Unkown fuel"))</f>
        <v>very harmful</v>
      </c>
      <c r="O1702" t="s">
        <v>23</v>
      </c>
      <c r="P1702" t="s">
        <v>24</v>
      </c>
      <c r="Q1702" t="s">
        <v>25</v>
      </c>
      <c r="R1702" t="s">
        <v>93</v>
      </c>
      <c r="S1702">
        <v>1248</v>
      </c>
      <c r="T1702" t="s">
        <v>94</v>
      </c>
      <c r="U1702" t="s">
        <v>95</v>
      </c>
      <c r="V1702">
        <v>7</v>
      </c>
      <c r="W1702" t="s">
        <v>29</v>
      </c>
    </row>
    <row r="1703" spans="1:23" x14ac:dyDescent="0.3">
      <c r="A1703">
        <v>1753</v>
      </c>
      <c r="B1703" t="s">
        <v>88</v>
      </c>
      <c r="C1703">
        <v>2017</v>
      </c>
      <c r="D1703">
        <f t="shared" ca="1" si="104"/>
        <v>6</v>
      </c>
      <c r="E1703" s="5">
        <v>1325000</v>
      </c>
      <c r="F1703">
        <v>54000</v>
      </c>
      <c r="G1703" t="s">
        <v>38</v>
      </c>
      <c r="H1703" t="str">
        <f t="shared" si="105"/>
        <v>Central</v>
      </c>
      <c r="I1703" t="s">
        <v>39</v>
      </c>
      <c r="J1703" t="str">
        <f t="shared" si="106"/>
        <v>Illinois</v>
      </c>
      <c r="K1703" t="s">
        <v>1053</v>
      </c>
      <c r="L1703" t="str">
        <f t="shared" si="107"/>
        <v>Wilmette</v>
      </c>
      <c r="M1703" t="s">
        <v>22</v>
      </c>
      <c r="N1703" t="str">
        <f>IF(M1703="", "", IFERROR(VLOOKUP(M1703, Data!$A$1:$B$5, 2, 0), "Unkown fuel"))</f>
        <v>very harmful</v>
      </c>
      <c r="O1703" t="s">
        <v>23</v>
      </c>
      <c r="P1703" t="s">
        <v>24</v>
      </c>
      <c r="Q1703" t="s">
        <v>25</v>
      </c>
      <c r="R1703" t="s">
        <v>155</v>
      </c>
      <c r="S1703">
        <v>2179</v>
      </c>
      <c r="T1703" t="s">
        <v>446</v>
      </c>
      <c r="U1703" t="s">
        <v>447</v>
      </c>
      <c r="V1703">
        <v>7</v>
      </c>
      <c r="W1703" t="s">
        <v>29</v>
      </c>
    </row>
    <row r="1704" spans="1:23" x14ac:dyDescent="0.3">
      <c r="A1704">
        <v>1754</v>
      </c>
      <c r="B1704" t="s">
        <v>178</v>
      </c>
      <c r="C1704">
        <v>2011</v>
      </c>
      <c r="D1704">
        <f t="shared" ca="1" si="104"/>
        <v>12</v>
      </c>
      <c r="E1704" s="5">
        <v>625000</v>
      </c>
      <c r="F1704">
        <v>120000</v>
      </c>
      <c r="G1704" t="s">
        <v>38</v>
      </c>
      <c r="H1704" t="str">
        <f t="shared" si="105"/>
        <v>Central</v>
      </c>
      <c r="I1704" t="s">
        <v>39</v>
      </c>
      <c r="J1704" t="str">
        <f t="shared" si="106"/>
        <v>Illinois</v>
      </c>
      <c r="K1704" t="s">
        <v>1053</v>
      </c>
      <c r="L1704" t="str">
        <f t="shared" si="107"/>
        <v>Wilmette</v>
      </c>
      <c r="M1704" t="s">
        <v>22</v>
      </c>
      <c r="N1704" t="str">
        <f>IF(M1704="", "", IFERROR(VLOOKUP(M1704, Data!$A$1:$B$5, 2, 0), "Unkown fuel"))</f>
        <v>very harmful</v>
      </c>
      <c r="O1704" t="s">
        <v>23</v>
      </c>
      <c r="P1704" t="s">
        <v>24</v>
      </c>
      <c r="Q1704" t="s">
        <v>33</v>
      </c>
      <c r="R1704" t="s">
        <v>654</v>
      </c>
      <c r="S1704">
        <v>2835</v>
      </c>
      <c r="T1704" t="s">
        <v>1059</v>
      </c>
      <c r="U1704" t="s">
        <v>1060</v>
      </c>
      <c r="V1704">
        <v>6</v>
      </c>
      <c r="W1704" t="s">
        <v>29</v>
      </c>
    </row>
    <row r="1705" spans="1:23" x14ac:dyDescent="0.3">
      <c r="A1705">
        <v>1755</v>
      </c>
      <c r="B1705" t="s">
        <v>46</v>
      </c>
      <c r="C1705">
        <v>2011</v>
      </c>
      <c r="D1705">
        <f t="shared" ca="1" si="104"/>
        <v>12</v>
      </c>
      <c r="E1705" s="5">
        <v>350000</v>
      </c>
      <c r="F1705">
        <v>116500</v>
      </c>
      <c r="G1705" t="s">
        <v>38</v>
      </c>
      <c r="H1705" t="str">
        <f t="shared" si="105"/>
        <v>Central</v>
      </c>
      <c r="I1705" t="s">
        <v>1055</v>
      </c>
      <c r="J1705" t="str">
        <f t="shared" si="106"/>
        <v>Indiana</v>
      </c>
      <c r="K1705" t="s">
        <v>890</v>
      </c>
      <c r="L1705" t="str">
        <f t="shared" si="107"/>
        <v>Bloomington</v>
      </c>
      <c r="M1705" t="s">
        <v>22</v>
      </c>
      <c r="N1705" t="str">
        <f>IF(M1705="", "", IFERROR(VLOOKUP(M1705, Data!$A$1:$B$5, 2, 0), "Unkown fuel"))</f>
        <v>very harmful</v>
      </c>
      <c r="O1705" t="s">
        <v>23</v>
      </c>
      <c r="P1705" t="s">
        <v>24</v>
      </c>
      <c r="Q1705" t="s">
        <v>25</v>
      </c>
      <c r="R1705" t="s">
        <v>47</v>
      </c>
      <c r="S1705">
        <v>1396</v>
      </c>
      <c r="T1705" t="s">
        <v>48</v>
      </c>
      <c r="U1705" t="s">
        <v>49</v>
      </c>
      <c r="V1705">
        <v>5</v>
      </c>
      <c r="W1705" t="s">
        <v>29</v>
      </c>
    </row>
    <row r="1706" spans="1:23" x14ac:dyDescent="0.3">
      <c r="A1706">
        <v>1756</v>
      </c>
      <c r="B1706" t="s">
        <v>65</v>
      </c>
      <c r="C1706">
        <v>2012</v>
      </c>
      <c r="D1706">
        <f t="shared" ca="1" si="104"/>
        <v>11</v>
      </c>
      <c r="E1706" s="5">
        <v>600000</v>
      </c>
      <c r="F1706">
        <v>145000</v>
      </c>
      <c r="G1706" t="s">
        <v>38</v>
      </c>
      <c r="H1706" t="str">
        <f t="shared" si="105"/>
        <v>Central</v>
      </c>
      <c r="I1706" t="s">
        <v>1055</v>
      </c>
      <c r="J1706" t="str">
        <f t="shared" si="106"/>
        <v>Indiana</v>
      </c>
      <c r="K1706" t="s">
        <v>890</v>
      </c>
      <c r="L1706" t="str">
        <f t="shared" si="107"/>
        <v>Bloomington</v>
      </c>
      <c r="M1706" t="s">
        <v>22</v>
      </c>
      <c r="N1706" t="str">
        <f>IF(M1706="", "", IFERROR(VLOOKUP(M1706, Data!$A$1:$B$5, 2, 0), "Unkown fuel"))</f>
        <v>very harmful</v>
      </c>
      <c r="O1706" t="s">
        <v>23</v>
      </c>
      <c r="P1706" t="s">
        <v>24</v>
      </c>
      <c r="Q1706" t="s">
        <v>33</v>
      </c>
      <c r="R1706" t="s">
        <v>170</v>
      </c>
      <c r="S1706">
        <v>2494</v>
      </c>
      <c r="T1706" t="s">
        <v>171</v>
      </c>
      <c r="U1706" t="s">
        <v>172</v>
      </c>
      <c r="V1706">
        <v>8</v>
      </c>
      <c r="W1706" t="s">
        <v>29</v>
      </c>
    </row>
    <row r="1707" spans="1:23" x14ac:dyDescent="0.3">
      <c r="A1707">
        <v>1757</v>
      </c>
      <c r="B1707" t="s">
        <v>46</v>
      </c>
      <c r="C1707">
        <v>2012</v>
      </c>
      <c r="D1707">
        <f t="shared" ca="1" si="104"/>
        <v>11</v>
      </c>
      <c r="E1707" s="5">
        <v>300000</v>
      </c>
      <c r="F1707">
        <v>120000</v>
      </c>
      <c r="G1707" t="s">
        <v>38</v>
      </c>
      <c r="H1707" t="str">
        <f t="shared" si="105"/>
        <v>Central</v>
      </c>
      <c r="I1707" t="s">
        <v>1055</v>
      </c>
      <c r="J1707" t="str">
        <f t="shared" si="106"/>
        <v>Indiana</v>
      </c>
      <c r="K1707" t="s">
        <v>1057</v>
      </c>
      <c r="L1707" t="str">
        <f t="shared" si="107"/>
        <v>Anderson</v>
      </c>
      <c r="M1707" t="s">
        <v>41</v>
      </c>
      <c r="N1707" t="str">
        <f>IF(M1707="", "", IFERROR(VLOOKUP(M1707, Data!$A$1:$B$5, 2, 0), "Unkown fuel"))</f>
        <v>harmful</v>
      </c>
      <c r="O1707" t="s">
        <v>23</v>
      </c>
      <c r="P1707" t="s">
        <v>24</v>
      </c>
      <c r="Q1707" t="s">
        <v>25</v>
      </c>
      <c r="R1707" t="s">
        <v>164</v>
      </c>
      <c r="S1707">
        <v>1197</v>
      </c>
      <c r="T1707" t="s">
        <v>258</v>
      </c>
      <c r="U1707" t="s">
        <v>259</v>
      </c>
      <c r="V1707">
        <v>5</v>
      </c>
      <c r="W1707" t="s">
        <v>29</v>
      </c>
    </row>
    <row r="1708" spans="1:23" x14ac:dyDescent="0.3">
      <c r="A1708">
        <v>1758</v>
      </c>
      <c r="B1708" t="s">
        <v>109</v>
      </c>
      <c r="C1708">
        <v>2011</v>
      </c>
      <c r="D1708">
        <f t="shared" ca="1" si="104"/>
        <v>12</v>
      </c>
      <c r="E1708" s="5">
        <v>240000</v>
      </c>
      <c r="F1708">
        <v>120000</v>
      </c>
      <c r="G1708" t="s">
        <v>38</v>
      </c>
      <c r="H1708" t="str">
        <f t="shared" si="105"/>
        <v>Central</v>
      </c>
      <c r="I1708" t="s">
        <v>39</v>
      </c>
      <c r="J1708" t="str">
        <f t="shared" si="106"/>
        <v>Illinois</v>
      </c>
      <c r="K1708" t="s">
        <v>1054</v>
      </c>
      <c r="L1708" t="str">
        <f t="shared" si="107"/>
        <v>Woodridge</v>
      </c>
      <c r="M1708" t="s">
        <v>22</v>
      </c>
      <c r="N1708" t="str">
        <f>IF(M1708="", "", IFERROR(VLOOKUP(M1708, Data!$A$1:$B$5, 2, 0), "Unkown fuel"))</f>
        <v>very harmful</v>
      </c>
      <c r="O1708" t="s">
        <v>23</v>
      </c>
      <c r="P1708" t="s">
        <v>24</v>
      </c>
      <c r="Q1708" t="s">
        <v>25</v>
      </c>
      <c r="R1708" t="s">
        <v>150</v>
      </c>
      <c r="S1708">
        <v>2179</v>
      </c>
      <c r="T1708" t="s">
        <v>293</v>
      </c>
      <c r="U1708" t="s">
        <v>152</v>
      </c>
      <c r="V1708">
        <v>7</v>
      </c>
      <c r="W1708" t="s">
        <v>29</v>
      </c>
    </row>
    <row r="1709" spans="1:23" x14ac:dyDescent="0.3">
      <c r="A1709">
        <v>1759</v>
      </c>
      <c r="B1709" t="s">
        <v>69</v>
      </c>
      <c r="C1709">
        <v>2016</v>
      </c>
      <c r="D1709">
        <f t="shared" ca="1" si="104"/>
        <v>7</v>
      </c>
      <c r="E1709" s="5">
        <v>377000</v>
      </c>
      <c r="F1709">
        <v>80000</v>
      </c>
      <c r="G1709" t="s">
        <v>38</v>
      </c>
      <c r="H1709" t="str">
        <f t="shared" si="105"/>
        <v>Central</v>
      </c>
      <c r="I1709" t="s">
        <v>1055</v>
      </c>
      <c r="J1709" t="str">
        <f t="shared" si="106"/>
        <v>Indiana</v>
      </c>
      <c r="K1709" t="s">
        <v>895</v>
      </c>
      <c r="L1709" t="str">
        <f t="shared" si="107"/>
        <v>Columbus</v>
      </c>
      <c r="M1709" t="s">
        <v>22</v>
      </c>
      <c r="N1709" t="str">
        <f>IF(M1709="", "", IFERROR(VLOOKUP(M1709, Data!$A$1:$B$5, 2, 0), "Unkown fuel"))</f>
        <v>very harmful</v>
      </c>
      <c r="O1709" t="s">
        <v>23</v>
      </c>
      <c r="P1709" t="s">
        <v>24</v>
      </c>
      <c r="Q1709" t="s">
        <v>25</v>
      </c>
      <c r="R1709" t="s">
        <v>737</v>
      </c>
      <c r="S1709">
        <v>1498</v>
      </c>
      <c r="T1709" t="s">
        <v>738</v>
      </c>
      <c r="U1709" t="s">
        <v>719</v>
      </c>
      <c r="V1709">
        <v>5</v>
      </c>
      <c r="W1709" t="s">
        <v>29</v>
      </c>
    </row>
    <row r="1710" spans="1:23" x14ac:dyDescent="0.3">
      <c r="A1710">
        <v>1760</v>
      </c>
      <c r="B1710" t="s">
        <v>18</v>
      </c>
      <c r="C1710">
        <v>2013</v>
      </c>
      <c r="D1710">
        <f t="shared" ca="1" si="104"/>
        <v>10</v>
      </c>
      <c r="E1710" s="5">
        <v>450000</v>
      </c>
      <c r="F1710">
        <v>140000</v>
      </c>
      <c r="G1710" t="s">
        <v>38</v>
      </c>
      <c r="H1710" t="str">
        <f t="shared" si="105"/>
        <v>Central</v>
      </c>
      <c r="I1710" t="s">
        <v>1055</v>
      </c>
      <c r="J1710" t="str">
        <f t="shared" si="106"/>
        <v>Indiana</v>
      </c>
      <c r="K1710" t="s">
        <v>890</v>
      </c>
      <c r="L1710" t="str">
        <f t="shared" si="107"/>
        <v>Bloomington</v>
      </c>
      <c r="M1710" t="s">
        <v>41</v>
      </c>
      <c r="N1710" t="str">
        <f>IF(M1710="", "", IFERROR(VLOOKUP(M1710, Data!$A$1:$B$5, 2, 0), "Unkown fuel"))</f>
        <v>harmful</v>
      </c>
      <c r="O1710" t="s">
        <v>23</v>
      </c>
      <c r="P1710" t="s">
        <v>24</v>
      </c>
      <c r="Q1710" t="s">
        <v>25</v>
      </c>
      <c r="R1710" t="s">
        <v>231</v>
      </c>
      <c r="S1710">
        <v>1373</v>
      </c>
      <c r="T1710" t="s">
        <v>232</v>
      </c>
      <c r="U1710" t="s">
        <v>233</v>
      </c>
      <c r="V1710">
        <v>7</v>
      </c>
      <c r="W1710" t="s">
        <v>29</v>
      </c>
    </row>
    <row r="1711" spans="1:23" x14ac:dyDescent="0.3">
      <c r="A1711">
        <v>1761</v>
      </c>
      <c r="B1711" t="s">
        <v>46</v>
      </c>
      <c r="C1711">
        <v>2008</v>
      </c>
      <c r="D1711">
        <f t="shared" ca="1" si="104"/>
        <v>15</v>
      </c>
      <c r="E1711" s="5">
        <v>160000</v>
      </c>
      <c r="F1711">
        <v>100000</v>
      </c>
      <c r="G1711" t="s">
        <v>38</v>
      </c>
      <c r="H1711" t="str">
        <f t="shared" si="105"/>
        <v>Central</v>
      </c>
      <c r="I1711" t="s">
        <v>1055</v>
      </c>
      <c r="J1711" t="str">
        <f t="shared" si="106"/>
        <v>Indiana</v>
      </c>
      <c r="K1711" t="s">
        <v>890</v>
      </c>
      <c r="L1711" t="str">
        <f t="shared" si="107"/>
        <v>Bloomington</v>
      </c>
      <c r="M1711" t="s">
        <v>41</v>
      </c>
      <c r="N1711" t="str">
        <f>IF(M1711="", "", IFERROR(VLOOKUP(M1711, Data!$A$1:$B$5, 2, 0), "Unkown fuel"))</f>
        <v>harmful</v>
      </c>
      <c r="O1711" t="s">
        <v>23</v>
      </c>
      <c r="P1711" t="s">
        <v>24</v>
      </c>
      <c r="Q1711" t="s">
        <v>304</v>
      </c>
      <c r="R1711" t="s">
        <v>533</v>
      </c>
      <c r="S1711">
        <v>1599</v>
      </c>
      <c r="T1711" t="s">
        <v>409</v>
      </c>
      <c r="U1711" t="s">
        <v>534</v>
      </c>
      <c r="V1711">
        <v>5</v>
      </c>
      <c r="W1711" t="s">
        <v>29</v>
      </c>
    </row>
    <row r="1712" spans="1:23" x14ac:dyDescent="0.3">
      <c r="A1712">
        <v>1762</v>
      </c>
      <c r="B1712" t="s">
        <v>46</v>
      </c>
      <c r="C1712">
        <v>2019</v>
      </c>
      <c r="D1712">
        <f t="shared" ca="1" si="104"/>
        <v>4</v>
      </c>
      <c r="E1712" s="5">
        <v>525000</v>
      </c>
      <c r="F1712">
        <v>100000</v>
      </c>
      <c r="G1712" t="s">
        <v>38</v>
      </c>
      <c r="H1712" t="str">
        <f t="shared" si="105"/>
        <v>Central</v>
      </c>
      <c r="I1712" t="s">
        <v>1055</v>
      </c>
      <c r="J1712" t="str">
        <f t="shared" si="106"/>
        <v>Indiana</v>
      </c>
      <c r="K1712" t="s">
        <v>895</v>
      </c>
      <c r="L1712" t="str">
        <f t="shared" si="107"/>
        <v>Columbus</v>
      </c>
      <c r="M1712" t="s">
        <v>41</v>
      </c>
      <c r="N1712" t="str">
        <f>IF(M1712="", "", IFERROR(VLOOKUP(M1712, Data!$A$1:$B$5, 2, 0), "Unkown fuel"))</f>
        <v>harmful</v>
      </c>
      <c r="O1712" t="s">
        <v>23</v>
      </c>
      <c r="P1712" t="s">
        <v>24</v>
      </c>
      <c r="Q1712" t="s">
        <v>25</v>
      </c>
      <c r="R1712" t="s">
        <v>53</v>
      </c>
      <c r="S1712">
        <v>1197</v>
      </c>
      <c r="T1712" t="s">
        <v>54</v>
      </c>
      <c r="U1712" t="s">
        <v>55</v>
      </c>
      <c r="V1712">
        <v>5</v>
      </c>
      <c r="W1712" t="s">
        <v>29</v>
      </c>
    </row>
    <row r="1713" spans="1:23" x14ac:dyDescent="0.3">
      <c r="A1713">
        <v>1763</v>
      </c>
      <c r="B1713" t="s">
        <v>65</v>
      </c>
      <c r="C1713">
        <v>2011</v>
      </c>
      <c r="D1713">
        <f t="shared" ca="1" si="104"/>
        <v>12</v>
      </c>
      <c r="E1713" s="5">
        <v>550000</v>
      </c>
      <c r="F1713">
        <v>168000</v>
      </c>
      <c r="G1713" t="s">
        <v>38</v>
      </c>
      <c r="H1713" t="str">
        <f t="shared" si="105"/>
        <v>Central</v>
      </c>
      <c r="I1713" t="s">
        <v>1055</v>
      </c>
      <c r="J1713" t="str">
        <f t="shared" si="106"/>
        <v>Indiana</v>
      </c>
      <c r="K1713" t="s">
        <v>895</v>
      </c>
      <c r="L1713" t="str">
        <f t="shared" si="107"/>
        <v>Columbus</v>
      </c>
      <c r="M1713" t="s">
        <v>22</v>
      </c>
      <c r="N1713" t="str">
        <f>IF(M1713="", "", IFERROR(VLOOKUP(M1713, Data!$A$1:$B$5, 2, 0), "Unkown fuel"))</f>
        <v>very harmful</v>
      </c>
      <c r="O1713" t="s">
        <v>23</v>
      </c>
      <c r="P1713" t="s">
        <v>24</v>
      </c>
      <c r="Q1713" t="s">
        <v>33</v>
      </c>
      <c r="R1713" t="s">
        <v>475</v>
      </c>
      <c r="S1713">
        <v>2494</v>
      </c>
      <c r="T1713" t="s">
        <v>476</v>
      </c>
      <c r="U1713" t="s">
        <v>477</v>
      </c>
      <c r="V1713">
        <v>8</v>
      </c>
      <c r="W1713" t="s">
        <v>29</v>
      </c>
    </row>
    <row r="1714" spans="1:23" x14ac:dyDescent="0.3">
      <c r="A1714">
        <v>1764</v>
      </c>
      <c r="B1714" t="s">
        <v>120</v>
      </c>
      <c r="C1714">
        <v>2010</v>
      </c>
      <c r="D1714">
        <f t="shared" ca="1" si="104"/>
        <v>13</v>
      </c>
      <c r="E1714" s="5">
        <v>270000</v>
      </c>
      <c r="F1714">
        <v>120000</v>
      </c>
      <c r="G1714" t="s">
        <v>38</v>
      </c>
      <c r="H1714" t="str">
        <f t="shared" si="105"/>
        <v>Central</v>
      </c>
      <c r="I1714" t="s">
        <v>39</v>
      </c>
      <c r="J1714" t="str">
        <f t="shared" si="106"/>
        <v>Illinois</v>
      </c>
      <c r="K1714" t="s">
        <v>1054</v>
      </c>
      <c r="L1714" t="str">
        <f t="shared" si="107"/>
        <v>Woodridge</v>
      </c>
      <c r="M1714" t="s">
        <v>22</v>
      </c>
      <c r="N1714" t="str">
        <f>IF(M1714="", "", IFERROR(VLOOKUP(M1714, Data!$A$1:$B$5, 2, 0), "Unkown fuel"))</f>
        <v>very harmful</v>
      </c>
      <c r="O1714" t="s">
        <v>23</v>
      </c>
      <c r="P1714" t="s">
        <v>24</v>
      </c>
      <c r="Q1714" t="s">
        <v>42</v>
      </c>
      <c r="R1714" t="s">
        <v>1061</v>
      </c>
      <c r="S1714">
        <v>1991</v>
      </c>
      <c r="T1714" t="s">
        <v>559</v>
      </c>
      <c r="U1714" t="s">
        <v>743</v>
      </c>
      <c r="V1714">
        <v>5</v>
      </c>
      <c r="W1714" t="s">
        <v>29</v>
      </c>
    </row>
    <row r="1715" spans="1:23" x14ac:dyDescent="0.3">
      <c r="A1715">
        <v>1765</v>
      </c>
      <c r="B1715" t="s">
        <v>65</v>
      </c>
      <c r="C1715">
        <v>2016</v>
      </c>
      <c r="D1715">
        <f t="shared" ca="1" si="104"/>
        <v>7</v>
      </c>
      <c r="E1715" s="5">
        <v>570000</v>
      </c>
      <c r="F1715">
        <v>145000</v>
      </c>
      <c r="G1715" t="s">
        <v>38</v>
      </c>
      <c r="H1715" t="str">
        <f t="shared" si="105"/>
        <v>Central</v>
      </c>
      <c r="I1715" t="s">
        <v>1055</v>
      </c>
      <c r="J1715" t="str">
        <f t="shared" si="106"/>
        <v>Indiana</v>
      </c>
      <c r="K1715" t="s">
        <v>1057</v>
      </c>
      <c r="L1715" t="str">
        <f t="shared" si="107"/>
        <v>Anderson</v>
      </c>
      <c r="M1715" t="s">
        <v>22</v>
      </c>
      <c r="N1715" t="str">
        <f>IF(M1715="", "", IFERROR(VLOOKUP(M1715, Data!$A$1:$B$5, 2, 0), "Unkown fuel"))</f>
        <v>very harmful</v>
      </c>
      <c r="O1715" t="s">
        <v>23</v>
      </c>
      <c r="P1715" t="s">
        <v>24</v>
      </c>
      <c r="Q1715" t="s">
        <v>33</v>
      </c>
      <c r="R1715" t="s">
        <v>66</v>
      </c>
      <c r="S1715">
        <v>1364</v>
      </c>
      <c r="T1715" t="s">
        <v>166</v>
      </c>
      <c r="U1715" t="s">
        <v>68</v>
      </c>
      <c r="V1715">
        <v>5</v>
      </c>
      <c r="W1715" t="s">
        <v>29</v>
      </c>
    </row>
    <row r="1716" spans="1:23" x14ac:dyDescent="0.3">
      <c r="A1716">
        <v>1766</v>
      </c>
      <c r="B1716" t="s">
        <v>69</v>
      </c>
      <c r="C1716">
        <v>2011</v>
      </c>
      <c r="D1716">
        <f t="shared" ca="1" si="104"/>
        <v>12</v>
      </c>
      <c r="E1716" s="5">
        <v>225000</v>
      </c>
      <c r="F1716">
        <v>90000</v>
      </c>
      <c r="G1716" t="s">
        <v>38</v>
      </c>
      <c r="H1716" t="str">
        <f t="shared" si="105"/>
        <v>Central</v>
      </c>
      <c r="I1716" t="s">
        <v>1055</v>
      </c>
      <c r="J1716" t="str">
        <f t="shared" si="106"/>
        <v>Indiana</v>
      </c>
      <c r="K1716" t="s">
        <v>1057</v>
      </c>
      <c r="L1716" t="str">
        <f t="shared" si="107"/>
        <v>Anderson</v>
      </c>
      <c r="M1716" t="s">
        <v>22</v>
      </c>
      <c r="N1716" t="str">
        <f>IF(M1716="", "", IFERROR(VLOOKUP(M1716, Data!$A$1:$B$5, 2, 0), "Unkown fuel"))</f>
        <v>very harmful</v>
      </c>
      <c r="O1716" t="s">
        <v>23</v>
      </c>
      <c r="P1716" t="s">
        <v>24</v>
      </c>
      <c r="Q1716" t="s">
        <v>33</v>
      </c>
      <c r="R1716" t="s">
        <v>72</v>
      </c>
      <c r="S1716">
        <v>1399</v>
      </c>
      <c r="T1716" t="s">
        <v>388</v>
      </c>
      <c r="U1716" t="s">
        <v>74</v>
      </c>
      <c r="V1716">
        <v>5</v>
      </c>
      <c r="W1716" t="s">
        <v>29</v>
      </c>
    </row>
    <row r="1717" spans="1:23" x14ac:dyDescent="0.3">
      <c r="A1717">
        <v>1767</v>
      </c>
      <c r="B1717" t="s">
        <v>46</v>
      </c>
      <c r="C1717">
        <v>2019</v>
      </c>
      <c r="D1717">
        <f t="shared" ca="1" si="104"/>
        <v>4</v>
      </c>
      <c r="E1717" s="5">
        <v>590000</v>
      </c>
      <c r="F1717">
        <v>90000</v>
      </c>
      <c r="G1717" t="s">
        <v>38</v>
      </c>
      <c r="H1717" t="str">
        <f t="shared" si="105"/>
        <v>Central</v>
      </c>
      <c r="I1717" t="s">
        <v>1055</v>
      </c>
      <c r="J1717" t="str">
        <f t="shared" si="106"/>
        <v>Indiana</v>
      </c>
      <c r="K1717" t="s">
        <v>895</v>
      </c>
      <c r="L1717" t="str">
        <f t="shared" si="107"/>
        <v>Columbus</v>
      </c>
      <c r="M1717" t="s">
        <v>41</v>
      </c>
      <c r="N1717" t="str">
        <f>IF(M1717="", "", IFERROR(VLOOKUP(M1717, Data!$A$1:$B$5, 2, 0), "Unkown fuel"))</f>
        <v>harmful</v>
      </c>
      <c r="O1717" t="s">
        <v>23</v>
      </c>
      <c r="P1717" t="s">
        <v>24</v>
      </c>
      <c r="Q1717" t="s">
        <v>25</v>
      </c>
      <c r="R1717" t="s">
        <v>53</v>
      </c>
      <c r="S1717">
        <v>1197</v>
      </c>
      <c r="T1717" t="s">
        <v>54</v>
      </c>
      <c r="U1717" t="s">
        <v>55</v>
      </c>
      <c r="V1717">
        <v>5</v>
      </c>
      <c r="W1717" t="s">
        <v>29</v>
      </c>
    </row>
    <row r="1718" spans="1:23" x14ac:dyDescent="0.3">
      <c r="A1718">
        <v>1768</v>
      </c>
      <c r="B1718" t="s">
        <v>153</v>
      </c>
      <c r="C1718">
        <v>2018</v>
      </c>
      <c r="D1718">
        <f t="shared" ca="1" si="104"/>
        <v>5</v>
      </c>
      <c r="E1718" s="5">
        <v>1675000</v>
      </c>
      <c r="F1718">
        <v>80000</v>
      </c>
      <c r="G1718" t="s">
        <v>124</v>
      </c>
      <c r="H1718" t="str">
        <f t="shared" si="105"/>
        <v>South</v>
      </c>
      <c r="I1718" t="s">
        <v>1062</v>
      </c>
      <c r="J1718" t="str">
        <f t="shared" si="106"/>
        <v>Kentucky</v>
      </c>
      <c r="K1718" t="s">
        <v>1063</v>
      </c>
      <c r="L1718" t="str">
        <f t="shared" si="107"/>
        <v>Murray</v>
      </c>
      <c r="M1718" t="s">
        <v>22</v>
      </c>
      <c r="N1718" t="str">
        <f>IF(M1718="", "", IFERROR(VLOOKUP(M1718, Data!$A$1:$B$5, 2, 0), "Unkown fuel"))</f>
        <v>very harmful</v>
      </c>
      <c r="O1718" t="s">
        <v>23</v>
      </c>
      <c r="P1718" t="s">
        <v>24</v>
      </c>
      <c r="Q1718" t="s">
        <v>25</v>
      </c>
      <c r="R1718" t="s">
        <v>491</v>
      </c>
      <c r="S1718">
        <v>1956</v>
      </c>
      <c r="T1718" t="s">
        <v>204</v>
      </c>
      <c r="U1718" t="s">
        <v>601</v>
      </c>
      <c r="V1718">
        <v>5</v>
      </c>
      <c r="W1718" t="s">
        <v>29</v>
      </c>
    </row>
    <row r="1719" spans="1:23" x14ac:dyDescent="0.3">
      <c r="A1719">
        <v>1769</v>
      </c>
      <c r="B1719" t="s">
        <v>69</v>
      </c>
      <c r="C1719">
        <v>2019</v>
      </c>
      <c r="D1719">
        <f t="shared" ca="1" si="104"/>
        <v>4</v>
      </c>
      <c r="E1719" s="5">
        <v>800000</v>
      </c>
      <c r="F1719">
        <v>33000</v>
      </c>
      <c r="G1719" t="s">
        <v>124</v>
      </c>
      <c r="H1719" t="str">
        <f t="shared" si="105"/>
        <v>South</v>
      </c>
      <c r="I1719" t="s">
        <v>1062</v>
      </c>
      <c r="J1719" t="str">
        <f t="shared" si="106"/>
        <v>Kentucky</v>
      </c>
      <c r="K1719" t="s">
        <v>1063</v>
      </c>
      <c r="L1719" t="str">
        <f t="shared" si="107"/>
        <v>Murray</v>
      </c>
      <c r="M1719" t="s">
        <v>41</v>
      </c>
      <c r="N1719" t="str">
        <f>IF(M1719="", "", IFERROR(VLOOKUP(M1719, Data!$A$1:$B$5, 2, 0), "Unkown fuel"))</f>
        <v>harmful</v>
      </c>
      <c r="O1719" t="s">
        <v>158</v>
      </c>
      <c r="P1719" t="s">
        <v>24</v>
      </c>
      <c r="Q1719" t="s">
        <v>25</v>
      </c>
      <c r="R1719" t="s">
        <v>418</v>
      </c>
      <c r="S1719">
        <v>1194</v>
      </c>
      <c r="T1719" t="s">
        <v>1064</v>
      </c>
      <c r="U1719" t="s">
        <v>275</v>
      </c>
      <c r="V1719">
        <v>5</v>
      </c>
      <c r="W1719" t="s">
        <v>29</v>
      </c>
    </row>
    <row r="1720" spans="1:23" x14ac:dyDescent="0.3">
      <c r="A1720">
        <v>1770</v>
      </c>
      <c r="B1720" t="s">
        <v>120</v>
      </c>
      <c r="C1720">
        <v>2014</v>
      </c>
      <c r="D1720">
        <f t="shared" ca="1" si="104"/>
        <v>9</v>
      </c>
      <c r="E1720" s="5">
        <v>450000</v>
      </c>
      <c r="F1720">
        <v>13500</v>
      </c>
      <c r="G1720" t="s">
        <v>124</v>
      </c>
      <c r="H1720" t="str">
        <f t="shared" si="105"/>
        <v>South</v>
      </c>
      <c r="I1720" t="s">
        <v>1062</v>
      </c>
      <c r="J1720" t="str">
        <f t="shared" si="106"/>
        <v>Kentucky</v>
      </c>
      <c r="K1720" t="s">
        <v>1063</v>
      </c>
      <c r="L1720" t="str">
        <f t="shared" si="107"/>
        <v>Murray</v>
      </c>
      <c r="M1720" t="s">
        <v>41</v>
      </c>
      <c r="N1720" t="str">
        <f>IF(M1720="", "", IFERROR(VLOOKUP(M1720, Data!$A$1:$B$5, 2, 0), "Unkown fuel"))</f>
        <v>harmful</v>
      </c>
      <c r="O1720" t="s">
        <v>23</v>
      </c>
      <c r="P1720" t="s">
        <v>24</v>
      </c>
      <c r="Q1720" t="s">
        <v>25</v>
      </c>
      <c r="R1720" t="s">
        <v>121</v>
      </c>
      <c r="S1720">
        <v>1199</v>
      </c>
      <c r="T1720" t="s">
        <v>599</v>
      </c>
      <c r="U1720" t="s">
        <v>600</v>
      </c>
      <c r="V1720">
        <v>5</v>
      </c>
      <c r="W1720" t="s">
        <v>29</v>
      </c>
    </row>
    <row r="1721" spans="1:23" x14ac:dyDescent="0.3">
      <c r="A1721">
        <v>1771</v>
      </c>
      <c r="B1721" t="s">
        <v>109</v>
      </c>
      <c r="C1721">
        <v>2012</v>
      </c>
      <c r="D1721">
        <f t="shared" ca="1" si="104"/>
        <v>11</v>
      </c>
      <c r="E1721" s="5">
        <v>300000</v>
      </c>
      <c r="F1721">
        <v>80000</v>
      </c>
      <c r="G1721" t="s">
        <v>56</v>
      </c>
      <c r="H1721" t="str">
        <f t="shared" si="105"/>
        <v>West</v>
      </c>
      <c r="I1721" t="s">
        <v>869</v>
      </c>
      <c r="J1721" t="str">
        <f t="shared" si="106"/>
        <v>Idaho</v>
      </c>
      <c r="K1721" t="s">
        <v>1065</v>
      </c>
      <c r="L1721" t="str">
        <f t="shared" si="107"/>
        <v>Meridian</v>
      </c>
      <c r="M1721" t="s">
        <v>22</v>
      </c>
      <c r="N1721" t="str">
        <f>IF(M1721="", "", IFERROR(VLOOKUP(M1721, Data!$A$1:$B$5, 2, 0), "Unkown fuel"))</f>
        <v>very harmful</v>
      </c>
      <c r="O1721" t="s">
        <v>23</v>
      </c>
      <c r="P1721" t="s">
        <v>24</v>
      </c>
      <c r="Q1721" t="s">
        <v>25</v>
      </c>
      <c r="R1721" t="s">
        <v>142</v>
      </c>
      <c r="S1721">
        <v>1405</v>
      </c>
      <c r="T1721" t="s">
        <v>458</v>
      </c>
      <c r="U1721" t="s">
        <v>536</v>
      </c>
      <c r="V1721">
        <v>5</v>
      </c>
      <c r="W1721" t="s">
        <v>29</v>
      </c>
    </row>
    <row r="1722" spans="1:23" x14ac:dyDescent="0.3">
      <c r="A1722">
        <v>1772</v>
      </c>
      <c r="B1722" t="s">
        <v>46</v>
      </c>
      <c r="C1722">
        <v>2017</v>
      </c>
      <c r="D1722">
        <f t="shared" ca="1" si="104"/>
        <v>6</v>
      </c>
      <c r="E1722" s="5">
        <v>645000</v>
      </c>
      <c r="F1722">
        <v>20000</v>
      </c>
      <c r="G1722" t="s">
        <v>56</v>
      </c>
      <c r="H1722" t="str">
        <f t="shared" si="105"/>
        <v>West</v>
      </c>
      <c r="I1722" t="s">
        <v>869</v>
      </c>
      <c r="J1722" t="str">
        <f t="shared" si="106"/>
        <v>Idaho</v>
      </c>
      <c r="K1722" t="s">
        <v>1066</v>
      </c>
      <c r="L1722" t="str">
        <f t="shared" si="107"/>
        <v>Nampa</v>
      </c>
      <c r="M1722" t="s">
        <v>41</v>
      </c>
      <c r="N1722" t="str">
        <f>IF(M1722="", "", IFERROR(VLOOKUP(M1722, Data!$A$1:$B$5, 2, 0), "Unkown fuel"))</f>
        <v>harmful</v>
      </c>
      <c r="O1722" t="s">
        <v>23</v>
      </c>
      <c r="P1722" t="s">
        <v>24</v>
      </c>
      <c r="Q1722" t="s">
        <v>25</v>
      </c>
      <c r="R1722" t="s">
        <v>133</v>
      </c>
      <c r="S1722">
        <v>1197</v>
      </c>
      <c r="T1722" t="s">
        <v>134</v>
      </c>
      <c r="U1722" t="s">
        <v>135</v>
      </c>
      <c r="V1722">
        <v>5</v>
      </c>
      <c r="W1722" t="s">
        <v>29</v>
      </c>
    </row>
    <row r="1723" spans="1:23" x14ac:dyDescent="0.3">
      <c r="A1723">
        <v>1773</v>
      </c>
      <c r="B1723" t="s">
        <v>18</v>
      </c>
      <c r="C1723">
        <v>2013</v>
      </c>
      <c r="D1723">
        <f t="shared" ca="1" si="104"/>
        <v>10</v>
      </c>
      <c r="E1723" s="5">
        <v>520000</v>
      </c>
      <c r="F1723">
        <v>58000</v>
      </c>
      <c r="G1723" t="s">
        <v>56</v>
      </c>
      <c r="H1723" t="str">
        <f t="shared" si="105"/>
        <v>West</v>
      </c>
      <c r="I1723" t="s">
        <v>869</v>
      </c>
      <c r="J1723" t="str">
        <f t="shared" si="106"/>
        <v>Idaho</v>
      </c>
      <c r="K1723" t="s">
        <v>1065</v>
      </c>
      <c r="L1723" t="str">
        <f t="shared" si="107"/>
        <v>Meridian</v>
      </c>
      <c r="M1723" t="s">
        <v>22</v>
      </c>
      <c r="N1723" t="str">
        <f>IF(M1723="", "", IFERROR(VLOOKUP(M1723, Data!$A$1:$B$5, 2, 0), "Unkown fuel"))</f>
        <v>very harmful</v>
      </c>
      <c r="O1723" t="s">
        <v>23</v>
      </c>
      <c r="P1723" t="s">
        <v>24</v>
      </c>
      <c r="Q1723" t="s">
        <v>25</v>
      </c>
      <c r="R1723" t="s">
        <v>26</v>
      </c>
      <c r="S1723">
        <v>1248</v>
      </c>
      <c r="T1723" t="s">
        <v>27</v>
      </c>
      <c r="U1723" t="s">
        <v>28</v>
      </c>
      <c r="V1723">
        <v>5</v>
      </c>
      <c r="W1723" t="s">
        <v>29</v>
      </c>
    </row>
    <row r="1724" spans="1:23" x14ac:dyDescent="0.3">
      <c r="A1724">
        <v>1774</v>
      </c>
      <c r="B1724" t="s">
        <v>46</v>
      </c>
      <c r="C1724">
        <v>2013</v>
      </c>
      <c r="D1724">
        <f t="shared" ca="1" si="104"/>
        <v>10</v>
      </c>
      <c r="E1724" s="5">
        <v>200000</v>
      </c>
      <c r="F1724">
        <v>40000</v>
      </c>
      <c r="G1724" t="s">
        <v>56</v>
      </c>
      <c r="H1724" t="str">
        <f t="shared" si="105"/>
        <v>West</v>
      </c>
      <c r="I1724" t="s">
        <v>869</v>
      </c>
      <c r="J1724" t="str">
        <f t="shared" si="106"/>
        <v>Idaho</v>
      </c>
      <c r="K1724" t="s">
        <v>1065</v>
      </c>
      <c r="L1724" t="str">
        <f t="shared" si="107"/>
        <v>Meridian</v>
      </c>
      <c r="M1724" t="s">
        <v>41</v>
      </c>
      <c r="N1724" t="str">
        <f>IF(M1724="", "", IFERROR(VLOOKUP(M1724, Data!$A$1:$B$5, 2, 0), "Unkown fuel"))</f>
        <v>harmful</v>
      </c>
      <c r="O1724" t="s">
        <v>23</v>
      </c>
      <c r="P1724" t="s">
        <v>24</v>
      </c>
      <c r="Q1724" t="s">
        <v>25</v>
      </c>
      <c r="R1724" t="s">
        <v>390</v>
      </c>
      <c r="S1724">
        <v>814</v>
      </c>
      <c r="T1724" t="s">
        <v>541</v>
      </c>
      <c r="U1724" t="s">
        <v>542</v>
      </c>
      <c r="V1724">
        <v>5</v>
      </c>
      <c r="W1724" t="s">
        <v>29</v>
      </c>
    </row>
    <row r="1725" spans="1:23" x14ac:dyDescent="0.3">
      <c r="A1725">
        <v>1775</v>
      </c>
      <c r="B1725" t="s">
        <v>37</v>
      </c>
      <c r="C1725">
        <v>2015</v>
      </c>
      <c r="D1725">
        <f t="shared" ca="1" si="104"/>
        <v>8</v>
      </c>
      <c r="E1725" s="5">
        <v>700000</v>
      </c>
      <c r="F1725">
        <v>30000</v>
      </c>
      <c r="G1725" t="s">
        <v>56</v>
      </c>
      <c r="H1725" t="str">
        <f t="shared" si="105"/>
        <v>West</v>
      </c>
      <c r="I1725" t="s">
        <v>869</v>
      </c>
      <c r="J1725" t="str">
        <f t="shared" si="106"/>
        <v>Idaho</v>
      </c>
      <c r="K1725" t="s">
        <v>1065</v>
      </c>
      <c r="L1725" t="str">
        <f t="shared" si="107"/>
        <v>Meridian</v>
      </c>
      <c r="M1725" t="s">
        <v>41</v>
      </c>
      <c r="N1725" t="str">
        <f>IF(M1725="", "", IFERROR(VLOOKUP(M1725, Data!$A$1:$B$5, 2, 0), "Unkown fuel"))</f>
        <v>harmful</v>
      </c>
      <c r="O1725" t="s">
        <v>23</v>
      </c>
      <c r="P1725" t="s">
        <v>24</v>
      </c>
      <c r="Q1725" t="s">
        <v>25</v>
      </c>
      <c r="R1725" t="s">
        <v>417</v>
      </c>
      <c r="S1725">
        <v>1497</v>
      </c>
      <c r="T1725" t="s">
        <v>160</v>
      </c>
      <c r="U1725" t="s">
        <v>161</v>
      </c>
      <c r="V1725">
        <v>5</v>
      </c>
      <c r="W1725" t="s">
        <v>29</v>
      </c>
    </row>
    <row r="1726" spans="1:23" x14ac:dyDescent="0.3">
      <c r="A1726">
        <v>1776</v>
      </c>
      <c r="B1726" t="s">
        <v>18</v>
      </c>
      <c r="C1726">
        <v>2000</v>
      </c>
      <c r="D1726">
        <f t="shared" ca="1" si="104"/>
        <v>23</v>
      </c>
      <c r="E1726" s="5">
        <v>45000</v>
      </c>
      <c r="F1726">
        <v>50000</v>
      </c>
      <c r="G1726" t="s">
        <v>19</v>
      </c>
      <c r="H1726" t="str">
        <f t="shared" si="105"/>
        <v>East</v>
      </c>
      <c r="I1726" t="s">
        <v>206</v>
      </c>
      <c r="J1726" t="str">
        <f t="shared" si="106"/>
        <v>Pennsylvania</v>
      </c>
      <c r="K1726" t="s">
        <v>1067</v>
      </c>
      <c r="L1726" t="str">
        <f t="shared" si="107"/>
        <v>Mount Lebanon</v>
      </c>
      <c r="M1726" t="s">
        <v>41</v>
      </c>
      <c r="N1726" t="str">
        <f>IF(M1726="", "", IFERROR(VLOOKUP(M1726, Data!$A$1:$B$5, 2, 0), "Unkown fuel"))</f>
        <v>harmful</v>
      </c>
      <c r="O1726" t="s">
        <v>23</v>
      </c>
      <c r="P1726" t="s">
        <v>24</v>
      </c>
      <c r="Q1726" t="s">
        <v>33</v>
      </c>
      <c r="R1726" t="s">
        <v>50</v>
      </c>
      <c r="S1726">
        <v>796</v>
      </c>
      <c r="T1726" t="s">
        <v>63</v>
      </c>
      <c r="U1726" t="s">
        <v>64</v>
      </c>
      <c r="V1726">
        <v>4</v>
      </c>
      <c r="W1726" t="s">
        <v>29</v>
      </c>
    </row>
    <row r="1727" spans="1:23" x14ac:dyDescent="0.3">
      <c r="A1727">
        <v>1777</v>
      </c>
      <c r="B1727" t="s">
        <v>69</v>
      </c>
      <c r="C1727">
        <v>2016</v>
      </c>
      <c r="D1727">
        <f t="shared" ca="1" si="104"/>
        <v>7</v>
      </c>
      <c r="E1727" s="5">
        <v>459999</v>
      </c>
      <c r="F1727">
        <v>73000</v>
      </c>
      <c r="G1727" t="s">
        <v>19</v>
      </c>
      <c r="H1727" t="str">
        <f t="shared" si="105"/>
        <v>East</v>
      </c>
      <c r="I1727" t="s">
        <v>206</v>
      </c>
      <c r="J1727" t="str">
        <f t="shared" si="106"/>
        <v>Pennsylvania</v>
      </c>
      <c r="K1727" t="s">
        <v>1067</v>
      </c>
      <c r="L1727" t="str">
        <f t="shared" si="107"/>
        <v>Mount Lebanon</v>
      </c>
      <c r="M1727" t="s">
        <v>22</v>
      </c>
      <c r="N1727" t="str">
        <f>IF(M1727="", "", IFERROR(VLOOKUP(M1727, Data!$A$1:$B$5, 2, 0), "Unkown fuel"))</f>
        <v>very harmful</v>
      </c>
      <c r="O1727" t="s">
        <v>23</v>
      </c>
      <c r="P1727" t="s">
        <v>24</v>
      </c>
      <c r="Q1727" t="s">
        <v>25</v>
      </c>
      <c r="R1727" t="s">
        <v>737</v>
      </c>
      <c r="S1727">
        <v>1498</v>
      </c>
      <c r="T1727" t="s">
        <v>738</v>
      </c>
      <c r="U1727" t="s">
        <v>719</v>
      </c>
      <c r="V1727">
        <v>5</v>
      </c>
      <c r="W1727" t="s">
        <v>29</v>
      </c>
    </row>
    <row r="1728" spans="1:23" x14ac:dyDescent="0.3">
      <c r="A1728">
        <v>1778</v>
      </c>
      <c r="B1728" t="s">
        <v>18</v>
      </c>
      <c r="C1728">
        <v>2014</v>
      </c>
      <c r="D1728">
        <f t="shared" ca="1" si="104"/>
        <v>9</v>
      </c>
      <c r="E1728" s="5">
        <v>325000</v>
      </c>
      <c r="F1728">
        <v>90000</v>
      </c>
      <c r="G1728" t="s">
        <v>19</v>
      </c>
      <c r="H1728" t="str">
        <f t="shared" si="105"/>
        <v>East</v>
      </c>
      <c r="I1728" t="s">
        <v>206</v>
      </c>
      <c r="J1728" t="str">
        <f t="shared" si="106"/>
        <v>Pennsylvania</v>
      </c>
      <c r="K1728" t="s">
        <v>1067</v>
      </c>
      <c r="L1728" t="str">
        <f t="shared" si="107"/>
        <v>Mount Lebanon</v>
      </c>
      <c r="M1728" t="s">
        <v>22</v>
      </c>
      <c r="N1728" t="str">
        <f>IF(M1728="", "", IFERROR(VLOOKUP(M1728, Data!$A$1:$B$5, 2, 0), "Unkown fuel"))</f>
        <v>very harmful</v>
      </c>
      <c r="O1728" t="s">
        <v>23</v>
      </c>
      <c r="P1728" t="s">
        <v>24</v>
      </c>
      <c r="Q1728" t="s">
        <v>33</v>
      </c>
      <c r="R1728" t="s">
        <v>671</v>
      </c>
      <c r="S1728">
        <v>1248</v>
      </c>
      <c r="T1728" t="s">
        <v>672</v>
      </c>
      <c r="U1728" t="s">
        <v>28</v>
      </c>
      <c r="V1728">
        <v>5</v>
      </c>
      <c r="W1728" t="s">
        <v>29</v>
      </c>
    </row>
    <row r="1729" spans="1:23" x14ac:dyDescent="0.3">
      <c r="A1729">
        <v>1779</v>
      </c>
      <c r="B1729" t="s">
        <v>18</v>
      </c>
      <c r="C1729">
        <v>2015</v>
      </c>
      <c r="D1729">
        <f t="shared" ca="1" si="104"/>
        <v>8</v>
      </c>
      <c r="E1729" s="5">
        <v>350000</v>
      </c>
      <c r="F1729">
        <v>50000</v>
      </c>
      <c r="G1729" t="s">
        <v>19</v>
      </c>
      <c r="H1729" t="str">
        <f t="shared" si="105"/>
        <v>East</v>
      </c>
      <c r="I1729" t="s">
        <v>206</v>
      </c>
      <c r="J1729" t="str">
        <f t="shared" si="106"/>
        <v>Pennsylvania</v>
      </c>
      <c r="K1729" t="s">
        <v>1067</v>
      </c>
      <c r="L1729" t="str">
        <f t="shared" si="107"/>
        <v>Mount Lebanon</v>
      </c>
      <c r="M1729" t="s">
        <v>41</v>
      </c>
      <c r="N1729" t="str">
        <f>IF(M1729="", "", IFERROR(VLOOKUP(M1729, Data!$A$1:$B$5, 2, 0), "Unkown fuel"))</f>
        <v>harmful</v>
      </c>
      <c r="O1729" t="s">
        <v>23</v>
      </c>
      <c r="P1729" t="s">
        <v>24</v>
      </c>
      <c r="Q1729" t="s">
        <v>33</v>
      </c>
      <c r="R1729" t="s">
        <v>226</v>
      </c>
      <c r="S1729">
        <v>998</v>
      </c>
      <c r="T1729" t="s">
        <v>244</v>
      </c>
      <c r="U1729" t="s">
        <v>141</v>
      </c>
      <c r="V1729">
        <v>5</v>
      </c>
      <c r="W1729" t="s">
        <v>29</v>
      </c>
    </row>
    <row r="1730" spans="1:23" x14ac:dyDescent="0.3">
      <c r="A1730">
        <v>1780</v>
      </c>
      <c r="B1730" t="s">
        <v>46</v>
      </c>
      <c r="C1730">
        <v>2011</v>
      </c>
      <c r="D1730">
        <f t="shared" ref="D1730:D1793" ca="1" si="108">TRUNC(YEARFRAC(DATE(C1730,1,1), TODAY(), 1))</f>
        <v>12</v>
      </c>
      <c r="E1730" s="5">
        <v>440000</v>
      </c>
      <c r="F1730">
        <v>80000</v>
      </c>
      <c r="G1730" t="s">
        <v>19</v>
      </c>
      <c r="H1730" t="str">
        <f t="shared" ref="H1730:H1793" si="109">TRIM(G1730)</f>
        <v>East</v>
      </c>
      <c r="I1730" t="s">
        <v>206</v>
      </c>
      <c r="J1730" t="str">
        <f t="shared" ref="J1730:J1793" si="110">TRIM(I1730)</f>
        <v>Pennsylvania</v>
      </c>
      <c r="K1730" t="s">
        <v>1067</v>
      </c>
      <c r="L1730" t="str">
        <f t="shared" ref="L1730:L1793" si="111">TRIM(K1730)</f>
        <v>Mount Lebanon</v>
      </c>
      <c r="M1730" t="s">
        <v>22</v>
      </c>
      <c r="N1730" t="str">
        <f>IF(M1730="", "", IFERROR(VLOOKUP(M1730, Data!$A$1:$B$5, 2, 0), "Unkown fuel"))</f>
        <v>very harmful</v>
      </c>
      <c r="O1730" t="s">
        <v>23</v>
      </c>
      <c r="P1730" t="s">
        <v>24</v>
      </c>
      <c r="Q1730" t="s">
        <v>42</v>
      </c>
      <c r="R1730" t="s">
        <v>288</v>
      </c>
      <c r="S1730">
        <v>1582</v>
      </c>
      <c r="T1730" t="s">
        <v>464</v>
      </c>
      <c r="U1730" t="s">
        <v>302</v>
      </c>
      <c r="V1730">
        <v>5</v>
      </c>
      <c r="W1730" t="s">
        <v>29</v>
      </c>
    </row>
    <row r="1731" spans="1:23" x14ac:dyDescent="0.3">
      <c r="A1731">
        <v>1781</v>
      </c>
      <c r="B1731" t="s">
        <v>46</v>
      </c>
      <c r="C1731">
        <v>2011</v>
      </c>
      <c r="D1731">
        <f t="shared" ca="1" si="108"/>
        <v>12</v>
      </c>
      <c r="E1731" s="5">
        <v>320000</v>
      </c>
      <c r="F1731">
        <v>70000</v>
      </c>
      <c r="G1731" t="s">
        <v>19</v>
      </c>
      <c r="H1731" t="str">
        <f t="shared" si="109"/>
        <v>East</v>
      </c>
      <c r="I1731" t="s">
        <v>206</v>
      </c>
      <c r="J1731" t="str">
        <f t="shared" si="110"/>
        <v>Pennsylvania</v>
      </c>
      <c r="K1731" t="s">
        <v>1067</v>
      </c>
      <c r="L1731" t="str">
        <f t="shared" si="111"/>
        <v>Mount Lebanon</v>
      </c>
      <c r="M1731" t="s">
        <v>22</v>
      </c>
      <c r="N1731" t="str">
        <f>IF(M1731="", "", IFERROR(VLOOKUP(M1731, Data!$A$1:$B$5, 2, 0), "Unkown fuel"))</f>
        <v>very harmful</v>
      </c>
      <c r="O1731" t="s">
        <v>23</v>
      </c>
      <c r="P1731" t="s">
        <v>24</v>
      </c>
      <c r="Q1731" t="s">
        <v>33</v>
      </c>
      <c r="R1731" t="s">
        <v>291</v>
      </c>
      <c r="S1731">
        <v>1396</v>
      </c>
      <c r="T1731" t="s">
        <v>48</v>
      </c>
      <c r="U1731" t="s">
        <v>49</v>
      </c>
      <c r="V1731">
        <v>5</v>
      </c>
      <c r="W1731" t="s">
        <v>29</v>
      </c>
    </row>
    <row r="1732" spans="1:23" x14ac:dyDescent="0.3">
      <c r="A1732">
        <v>1782</v>
      </c>
      <c r="B1732" t="s">
        <v>120</v>
      </c>
      <c r="C1732">
        <v>2011</v>
      </c>
      <c r="D1732">
        <f t="shared" ca="1" si="108"/>
        <v>12</v>
      </c>
      <c r="E1732" s="5">
        <v>169000</v>
      </c>
      <c r="F1732">
        <v>41000</v>
      </c>
      <c r="G1732" t="s">
        <v>19</v>
      </c>
      <c r="H1732" t="str">
        <f t="shared" si="109"/>
        <v>East</v>
      </c>
      <c r="I1732" t="s">
        <v>206</v>
      </c>
      <c r="J1732" t="str">
        <f t="shared" si="110"/>
        <v>Pennsylvania</v>
      </c>
      <c r="K1732" t="s">
        <v>1067</v>
      </c>
      <c r="L1732" t="str">
        <f t="shared" si="111"/>
        <v>Mount Lebanon</v>
      </c>
      <c r="M1732" t="s">
        <v>41</v>
      </c>
      <c r="N1732" t="str">
        <f>IF(M1732="", "", IFERROR(VLOOKUP(M1732, Data!$A$1:$B$5, 2, 0), "Unkown fuel"))</f>
        <v>harmful</v>
      </c>
      <c r="O1732" t="s">
        <v>23</v>
      </c>
      <c r="P1732" t="s">
        <v>24</v>
      </c>
      <c r="Q1732" t="s">
        <v>25</v>
      </c>
      <c r="R1732" t="s">
        <v>347</v>
      </c>
      <c r="S1732">
        <v>995</v>
      </c>
      <c r="T1732" t="s">
        <v>665</v>
      </c>
      <c r="U1732" t="s">
        <v>715</v>
      </c>
      <c r="V1732">
        <v>5</v>
      </c>
      <c r="W1732" t="s">
        <v>29</v>
      </c>
    </row>
    <row r="1733" spans="1:23" x14ac:dyDescent="0.3">
      <c r="A1733">
        <v>1783</v>
      </c>
      <c r="B1733" t="s">
        <v>221</v>
      </c>
      <c r="C1733">
        <v>2013</v>
      </c>
      <c r="D1733">
        <f t="shared" ca="1" si="108"/>
        <v>10</v>
      </c>
      <c r="E1733" s="5">
        <v>350000</v>
      </c>
      <c r="F1733">
        <v>50000</v>
      </c>
      <c r="G1733" t="s">
        <v>19</v>
      </c>
      <c r="H1733" t="str">
        <f t="shared" si="109"/>
        <v>East</v>
      </c>
      <c r="I1733" t="s">
        <v>206</v>
      </c>
      <c r="J1733" t="str">
        <f t="shared" si="110"/>
        <v>Pennsylvania</v>
      </c>
      <c r="K1733" t="s">
        <v>1068</v>
      </c>
      <c r="L1733" t="str">
        <f t="shared" si="111"/>
        <v>Monroeville</v>
      </c>
      <c r="M1733" t="s">
        <v>41</v>
      </c>
      <c r="N1733" t="str">
        <f>IF(M1733="", "", IFERROR(VLOOKUP(M1733, Data!$A$1:$B$5, 2, 0), "Unkown fuel"))</f>
        <v>harmful</v>
      </c>
      <c r="O1733" t="s">
        <v>23</v>
      </c>
      <c r="P1733" t="s">
        <v>24</v>
      </c>
      <c r="Q1733" t="s">
        <v>304</v>
      </c>
      <c r="R1733" t="s">
        <v>254</v>
      </c>
      <c r="S1733">
        <v>1198</v>
      </c>
      <c r="T1733" t="s">
        <v>82</v>
      </c>
      <c r="U1733" t="s">
        <v>255</v>
      </c>
      <c r="V1733">
        <v>5</v>
      </c>
      <c r="W1733" t="s">
        <v>29</v>
      </c>
    </row>
    <row r="1734" spans="1:23" x14ac:dyDescent="0.3">
      <c r="A1734">
        <v>1784</v>
      </c>
      <c r="B1734" t="s">
        <v>69</v>
      </c>
      <c r="C1734">
        <v>2014</v>
      </c>
      <c r="D1734">
        <f t="shared" ca="1" si="108"/>
        <v>9</v>
      </c>
      <c r="E1734" s="5">
        <v>350000</v>
      </c>
      <c r="F1734">
        <v>113226</v>
      </c>
      <c r="G1734" t="s">
        <v>19</v>
      </c>
      <c r="H1734" t="str">
        <f t="shared" si="109"/>
        <v>East</v>
      </c>
      <c r="I1734" t="s">
        <v>206</v>
      </c>
      <c r="J1734" t="str">
        <f t="shared" si="110"/>
        <v>Pennsylvania</v>
      </c>
      <c r="K1734" t="s">
        <v>1068</v>
      </c>
      <c r="L1734" t="str">
        <f t="shared" si="111"/>
        <v>Monroeville</v>
      </c>
      <c r="M1734" t="s">
        <v>22</v>
      </c>
      <c r="N1734" t="str">
        <f>IF(M1734="", "", IFERROR(VLOOKUP(M1734, Data!$A$1:$B$5, 2, 0), "Unkown fuel"))</f>
        <v>very harmful</v>
      </c>
      <c r="O1734" t="s">
        <v>158</v>
      </c>
      <c r="P1734" t="s">
        <v>24</v>
      </c>
      <c r="Q1734" t="s">
        <v>25</v>
      </c>
      <c r="R1734" t="s">
        <v>603</v>
      </c>
      <c r="S1734">
        <v>1399</v>
      </c>
      <c r="T1734" t="s">
        <v>86</v>
      </c>
      <c r="U1734" t="s">
        <v>74</v>
      </c>
      <c r="V1734">
        <v>5</v>
      </c>
      <c r="W1734" t="s">
        <v>29</v>
      </c>
    </row>
    <row r="1735" spans="1:23" x14ac:dyDescent="0.3">
      <c r="A1735">
        <v>1785</v>
      </c>
      <c r="B1735" t="s">
        <v>69</v>
      </c>
      <c r="C1735">
        <v>2013</v>
      </c>
      <c r="D1735">
        <f t="shared" ca="1" si="108"/>
        <v>10</v>
      </c>
      <c r="E1735" s="5">
        <v>310000</v>
      </c>
      <c r="F1735">
        <v>90000</v>
      </c>
      <c r="G1735" t="s">
        <v>19</v>
      </c>
      <c r="H1735" t="str">
        <f t="shared" si="109"/>
        <v>East</v>
      </c>
      <c r="I1735" t="s">
        <v>206</v>
      </c>
      <c r="J1735" t="str">
        <f t="shared" si="110"/>
        <v>Pennsylvania</v>
      </c>
      <c r="K1735" t="s">
        <v>1068</v>
      </c>
      <c r="L1735" t="str">
        <f t="shared" si="111"/>
        <v>Monroeville</v>
      </c>
      <c r="M1735" t="s">
        <v>22</v>
      </c>
      <c r="N1735" t="str">
        <f>IF(M1735="", "", IFERROR(VLOOKUP(M1735, Data!$A$1:$B$5, 2, 0), "Unkown fuel"))</f>
        <v>very harmful</v>
      </c>
      <c r="O1735" t="s">
        <v>23</v>
      </c>
      <c r="P1735" t="s">
        <v>24</v>
      </c>
      <c r="Q1735" t="s">
        <v>33</v>
      </c>
      <c r="R1735" t="s">
        <v>72</v>
      </c>
      <c r="S1735">
        <v>1399</v>
      </c>
      <c r="T1735" t="s">
        <v>73</v>
      </c>
      <c r="U1735" t="s">
        <v>74</v>
      </c>
      <c r="V1735">
        <v>5</v>
      </c>
      <c r="W1735" t="s">
        <v>29</v>
      </c>
    </row>
    <row r="1736" spans="1:23" x14ac:dyDescent="0.3">
      <c r="A1736">
        <v>1787</v>
      </c>
      <c r="B1736" t="s">
        <v>88</v>
      </c>
      <c r="C1736">
        <v>2010</v>
      </c>
      <c r="D1736">
        <f t="shared" ca="1" si="108"/>
        <v>13</v>
      </c>
      <c r="E1736" s="5">
        <v>420000</v>
      </c>
      <c r="F1736">
        <v>160500</v>
      </c>
      <c r="G1736" t="s">
        <v>124</v>
      </c>
      <c r="H1736" t="str">
        <f t="shared" si="109"/>
        <v>South</v>
      </c>
      <c r="I1736" t="s">
        <v>772</v>
      </c>
      <c r="J1736" t="str">
        <f t="shared" si="110"/>
        <v>Arkansas</v>
      </c>
      <c r="K1736" t="s">
        <v>1069</v>
      </c>
      <c r="L1736" t="str">
        <f t="shared" si="111"/>
        <v>Fort Smith</v>
      </c>
      <c r="M1736" t="s">
        <v>22</v>
      </c>
      <c r="N1736" t="str">
        <f>IF(M1736="", "", IFERROR(VLOOKUP(M1736, Data!$A$1:$B$5, 2, 0), "Unkown fuel"))</f>
        <v>very harmful</v>
      </c>
      <c r="O1736" t="s">
        <v>23</v>
      </c>
      <c r="P1736" t="s">
        <v>24</v>
      </c>
      <c r="Q1736" t="s">
        <v>304</v>
      </c>
      <c r="R1736" t="s">
        <v>179</v>
      </c>
      <c r="S1736">
        <v>2179</v>
      </c>
      <c r="T1736" t="s">
        <v>644</v>
      </c>
      <c r="U1736" t="s">
        <v>645</v>
      </c>
      <c r="V1736">
        <v>5</v>
      </c>
      <c r="W1736" t="s">
        <v>29</v>
      </c>
    </row>
    <row r="1737" spans="1:23" x14ac:dyDescent="0.3">
      <c r="A1737">
        <v>1788</v>
      </c>
      <c r="B1737" t="s">
        <v>18</v>
      </c>
      <c r="C1737">
        <v>2015</v>
      </c>
      <c r="D1737">
        <f t="shared" ca="1" si="108"/>
        <v>8</v>
      </c>
      <c r="E1737" s="5">
        <v>685000</v>
      </c>
      <c r="F1737">
        <v>30000</v>
      </c>
      <c r="G1737" t="s">
        <v>124</v>
      </c>
      <c r="H1737" t="str">
        <f t="shared" si="109"/>
        <v>South</v>
      </c>
      <c r="I1737" t="s">
        <v>772</v>
      </c>
      <c r="J1737" t="str">
        <f t="shared" si="110"/>
        <v>Arkansas</v>
      </c>
      <c r="K1737" t="s">
        <v>1070</v>
      </c>
      <c r="L1737" t="str">
        <f t="shared" si="111"/>
        <v>Hot Springs</v>
      </c>
      <c r="M1737" t="s">
        <v>41</v>
      </c>
      <c r="N1737" t="str">
        <f>IF(M1737="", "", IFERROR(VLOOKUP(M1737, Data!$A$1:$B$5, 2, 0), "Unkown fuel"))</f>
        <v>harmful</v>
      </c>
      <c r="O1737" t="s">
        <v>23</v>
      </c>
      <c r="P1737" t="s">
        <v>154</v>
      </c>
      <c r="Q1737" t="s">
        <v>25</v>
      </c>
      <c r="R1737" t="s">
        <v>1071</v>
      </c>
      <c r="S1737">
        <v>1373</v>
      </c>
      <c r="T1737" t="s">
        <v>384</v>
      </c>
      <c r="U1737" t="s">
        <v>233</v>
      </c>
      <c r="V1737">
        <v>5</v>
      </c>
      <c r="W1737" t="s">
        <v>29</v>
      </c>
    </row>
    <row r="1738" spans="1:23" x14ac:dyDescent="0.3">
      <c r="A1738">
        <v>1789</v>
      </c>
      <c r="B1738" t="s">
        <v>75</v>
      </c>
      <c r="C1738">
        <v>2014</v>
      </c>
      <c r="D1738">
        <f t="shared" ca="1" si="108"/>
        <v>9</v>
      </c>
      <c r="E1738" s="5">
        <v>560000</v>
      </c>
      <c r="F1738">
        <v>132000</v>
      </c>
      <c r="G1738" t="s">
        <v>124</v>
      </c>
      <c r="H1738" t="str">
        <f t="shared" si="109"/>
        <v>South</v>
      </c>
      <c r="I1738" t="s">
        <v>772</v>
      </c>
      <c r="J1738" t="str">
        <f t="shared" si="110"/>
        <v>Arkansas</v>
      </c>
      <c r="K1738" t="s">
        <v>1072</v>
      </c>
      <c r="L1738" t="str">
        <f t="shared" si="111"/>
        <v>Fayetteville</v>
      </c>
      <c r="M1738" t="s">
        <v>22</v>
      </c>
      <c r="N1738" t="str">
        <f>IF(M1738="", "", IFERROR(VLOOKUP(M1738, Data!$A$1:$B$5, 2, 0), "Unkown fuel"))</f>
        <v>very harmful</v>
      </c>
      <c r="O1738" t="s">
        <v>23</v>
      </c>
      <c r="P1738" t="s">
        <v>24</v>
      </c>
      <c r="Q1738" t="s">
        <v>33</v>
      </c>
      <c r="R1738" t="s">
        <v>1073</v>
      </c>
      <c r="S1738">
        <v>1461</v>
      </c>
      <c r="T1738" t="s">
        <v>77</v>
      </c>
      <c r="U1738" t="s">
        <v>555</v>
      </c>
      <c r="V1738">
        <v>5</v>
      </c>
      <c r="W1738" t="s">
        <v>29</v>
      </c>
    </row>
    <row r="1739" spans="1:23" x14ac:dyDescent="0.3">
      <c r="A1739">
        <v>1790</v>
      </c>
      <c r="B1739" t="s">
        <v>18</v>
      </c>
      <c r="C1739">
        <v>2013</v>
      </c>
      <c r="D1739">
        <f t="shared" ca="1" si="108"/>
        <v>10</v>
      </c>
      <c r="E1739" s="5">
        <v>470000</v>
      </c>
      <c r="F1739">
        <v>120000</v>
      </c>
      <c r="G1739" t="s">
        <v>124</v>
      </c>
      <c r="H1739" t="str">
        <f t="shared" si="109"/>
        <v>South</v>
      </c>
      <c r="I1739" t="s">
        <v>772</v>
      </c>
      <c r="J1739" t="str">
        <f t="shared" si="110"/>
        <v>Arkansas</v>
      </c>
      <c r="K1739" t="s">
        <v>1072</v>
      </c>
      <c r="L1739" t="str">
        <f t="shared" si="111"/>
        <v>Fayetteville</v>
      </c>
      <c r="M1739" t="s">
        <v>22</v>
      </c>
      <c r="N1739" t="str">
        <f>IF(M1739="", "", IFERROR(VLOOKUP(M1739, Data!$A$1:$B$5, 2, 0), "Unkown fuel"))</f>
        <v>very harmful</v>
      </c>
      <c r="O1739" t="s">
        <v>23</v>
      </c>
      <c r="P1739" t="s">
        <v>24</v>
      </c>
      <c r="Q1739" t="s">
        <v>42</v>
      </c>
      <c r="R1739" t="s">
        <v>230</v>
      </c>
      <c r="S1739">
        <v>1248</v>
      </c>
      <c r="T1739" t="s">
        <v>27</v>
      </c>
      <c r="U1739" t="s">
        <v>28</v>
      </c>
      <c r="V1739">
        <v>5</v>
      </c>
      <c r="W1739" t="s">
        <v>29</v>
      </c>
    </row>
    <row r="1740" spans="1:23" x14ac:dyDescent="0.3">
      <c r="A1740">
        <v>1791</v>
      </c>
      <c r="B1740" t="s">
        <v>46</v>
      </c>
      <c r="C1740">
        <v>2011</v>
      </c>
      <c r="D1740">
        <f t="shared" ca="1" si="108"/>
        <v>12</v>
      </c>
      <c r="E1740" s="5">
        <v>380000</v>
      </c>
      <c r="F1740">
        <v>80000</v>
      </c>
      <c r="G1740" t="s">
        <v>124</v>
      </c>
      <c r="H1740" t="str">
        <f t="shared" si="109"/>
        <v>South</v>
      </c>
      <c r="I1740" t="s">
        <v>772</v>
      </c>
      <c r="J1740" t="str">
        <f t="shared" si="110"/>
        <v>Arkansas</v>
      </c>
      <c r="K1740" t="s">
        <v>1069</v>
      </c>
      <c r="L1740" t="str">
        <f t="shared" si="111"/>
        <v>Fort Smith</v>
      </c>
      <c r="M1740" t="s">
        <v>41</v>
      </c>
      <c r="N1740" t="str">
        <f>IF(M1740="", "", IFERROR(VLOOKUP(M1740, Data!$A$1:$B$5, 2, 0), "Unkown fuel"))</f>
        <v>harmful</v>
      </c>
      <c r="O1740" t="s">
        <v>23</v>
      </c>
      <c r="P1740" t="s">
        <v>24</v>
      </c>
      <c r="Q1740" t="s">
        <v>33</v>
      </c>
      <c r="R1740" t="s">
        <v>408</v>
      </c>
      <c r="S1740">
        <v>1599</v>
      </c>
      <c r="T1740" t="s">
        <v>409</v>
      </c>
      <c r="U1740" t="s">
        <v>410</v>
      </c>
      <c r="V1740">
        <v>5</v>
      </c>
      <c r="W1740" t="s">
        <v>29</v>
      </c>
    </row>
    <row r="1741" spans="1:23" x14ac:dyDescent="0.3">
      <c r="A1741">
        <v>1792</v>
      </c>
      <c r="B1741" t="s">
        <v>88</v>
      </c>
      <c r="C1741">
        <v>2015</v>
      </c>
      <c r="D1741">
        <f t="shared" ca="1" si="108"/>
        <v>8</v>
      </c>
      <c r="E1741" s="5">
        <v>670000</v>
      </c>
      <c r="F1741">
        <v>57000</v>
      </c>
      <c r="G1741" t="s">
        <v>124</v>
      </c>
      <c r="H1741" t="str">
        <f t="shared" si="109"/>
        <v>South</v>
      </c>
      <c r="I1741" t="s">
        <v>772</v>
      </c>
      <c r="J1741" t="str">
        <f t="shared" si="110"/>
        <v>Arkansas</v>
      </c>
      <c r="K1741" t="s">
        <v>1070</v>
      </c>
      <c r="L1741" t="str">
        <f t="shared" si="111"/>
        <v>Hot Springs</v>
      </c>
      <c r="M1741" t="s">
        <v>22</v>
      </c>
      <c r="N1741" t="str">
        <f>IF(M1741="", "", IFERROR(VLOOKUP(M1741, Data!$A$1:$B$5, 2, 0), "Unkown fuel"))</f>
        <v>very harmful</v>
      </c>
      <c r="O1741" t="s">
        <v>23</v>
      </c>
      <c r="P1741" t="s">
        <v>24</v>
      </c>
      <c r="Q1741" t="s">
        <v>33</v>
      </c>
      <c r="R1741" t="s">
        <v>605</v>
      </c>
      <c r="S1741">
        <v>1997</v>
      </c>
      <c r="T1741" t="s">
        <v>271</v>
      </c>
      <c r="U1741" t="s">
        <v>615</v>
      </c>
      <c r="V1741">
        <v>7</v>
      </c>
      <c r="W1741" t="s">
        <v>29</v>
      </c>
    </row>
    <row r="1742" spans="1:23" x14ac:dyDescent="0.3">
      <c r="A1742">
        <v>1793</v>
      </c>
      <c r="B1742" t="s">
        <v>18</v>
      </c>
      <c r="C1742">
        <v>2018</v>
      </c>
      <c r="D1742">
        <f t="shared" ca="1" si="108"/>
        <v>5</v>
      </c>
      <c r="E1742" s="5">
        <v>550000</v>
      </c>
      <c r="F1742">
        <v>5000</v>
      </c>
      <c r="G1742" t="s">
        <v>124</v>
      </c>
      <c r="H1742" t="str">
        <f t="shared" si="109"/>
        <v>South</v>
      </c>
      <c r="I1742" t="s">
        <v>772</v>
      </c>
      <c r="J1742" t="str">
        <f t="shared" si="110"/>
        <v>Arkansas</v>
      </c>
      <c r="K1742" t="s">
        <v>1069</v>
      </c>
      <c r="L1742" t="str">
        <f t="shared" si="111"/>
        <v>Fort Smith</v>
      </c>
      <c r="M1742" t="s">
        <v>41</v>
      </c>
      <c r="N1742" t="str">
        <f>IF(M1742="", "", IFERROR(VLOOKUP(M1742, Data!$A$1:$B$5, 2, 0), "Unkown fuel"))</f>
        <v>harmful</v>
      </c>
      <c r="O1742" t="s">
        <v>23</v>
      </c>
      <c r="P1742" t="s">
        <v>24</v>
      </c>
      <c r="Q1742" t="s">
        <v>25</v>
      </c>
      <c r="R1742" t="s">
        <v>222</v>
      </c>
      <c r="S1742">
        <v>1197</v>
      </c>
      <c r="T1742" t="s">
        <v>265</v>
      </c>
      <c r="U1742" t="s">
        <v>266</v>
      </c>
      <c r="V1742">
        <v>5</v>
      </c>
      <c r="W1742" t="s">
        <v>29</v>
      </c>
    </row>
    <row r="1743" spans="1:23" x14ac:dyDescent="0.3">
      <c r="A1743">
        <v>1794</v>
      </c>
      <c r="B1743" t="s">
        <v>46</v>
      </c>
      <c r="C1743">
        <v>2016</v>
      </c>
      <c r="D1743">
        <f t="shared" ca="1" si="108"/>
        <v>7</v>
      </c>
      <c r="E1743" s="5">
        <v>749000</v>
      </c>
      <c r="F1743">
        <v>25000</v>
      </c>
      <c r="G1743" t="s">
        <v>19</v>
      </c>
      <c r="H1743" t="str">
        <f t="shared" si="109"/>
        <v>East</v>
      </c>
      <c r="I1743" t="s">
        <v>31</v>
      </c>
      <c r="J1743" t="str">
        <f t="shared" si="110"/>
        <v>New York</v>
      </c>
      <c r="K1743" t="s">
        <v>1074</v>
      </c>
      <c r="L1743" t="str">
        <f t="shared" si="111"/>
        <v>Rochester</v>
      </c>
      <c r="M1743" t="s">
        <v>41</v>
      </c>
      <c r="N1743" t="str">
        <f>IF(M1743="", "", IFERROR(VLOOKUP(M1743, Data!$A$1:$B$5, 2, 0), "Unkown fuel"))</f>
        <v>harmful</v>
      </c>
      <c r="O1743" t="s">
        <v>23</v>
      </c>
      <c r="P1743" t="s">
        <v>24</v>
      </c>
      <c r="Q1743" t="s">
        <v>25</v>
      </c>
      <c r="R1743" t="s">
        <v>313</v>
      </c>
      <c r="S1743">
        <v>1591</v>
      </c>
      <c r="T1743" t="s">
        <v>143</v>
      </c>
      <c r="U1743" t="s">
        <v>492</v>
      </c>
      <c r="V1743">
        <v>5</v>
      </c>
      <c r="W1743" t="s">
        <v>29</v>
      </c>
    </row>
    <row r="1744" spans="1:23" x14ac:dyDescent="0.3">
      <c r="A1744">
        <v>1795</v>
      </c>
      <c r="B1744" t="s">
        <v>46</v>
      </c>
      <c r="C1744">
        <v>2015</v>
      </c>
      <c r="D1744">
        <f t="shared" ca="1" si="108"/>
        <v>8</v>
      </c>
      <c r="E1744" s="5">
        <v>899000</v>
      </c>
      <c r="F1744">
        <v>80000</v>
      </c>
      <c r="G1744" t="s">
        <v>19</v>
      </c>
      <c r="H1744" t="str">
        <f t="shared" si="109"/>
        <v>East</v>
      </c>
      <c r="I1744" t="s">
        <v>31</v>
      </c>
      <c r="J1744" t="str">
        <f t="shared" si="110"/>
        <v>New York</v>
      </c>
      <c r="K1744" t="s">
        <v>1074</v>
      </c>
      <c r="L1744" t="str">
        <f t="shared" si="111"/>
        <v>Rochester</v>
      </c>
      <c r="M1744" t="s">
        <v>22</v>
      </c>
      <c r="N1744" t="str">
        <f>IF(M1744="", "", IFERROR(VLOOKUP(M1744, Data!$A$1:$B$5, 2, 0), "Unkown fuel"))</f>
        <v>very harmful</v>
      </c>
      <c r="O1744" t="s">
        <v>23</v>
      </c>
      <c r="P1744" t="s">
        <v>24</v>
      </c>
      <c r="Q1744" t="s">
        <v>33</v>
      </c>
      <c r="R1744" t="s">
        <v>300</v>
      </c>
      <c r="S1744">
        <v>1582</v>
      </c>
      <c r="T1744" t="s">
        <v>301</v>
      </c>
      <c r="U1744" t="s">
        <v>302</v>
      </c>
      <c r="V1744">
        <v>5</v>
      </c>
      <c r="W1744" t="s">
        <v>29</v>
      </c>
    </row>
    <row r="1745" spans="1:23" x14ac:dyDescent="0.3">
      <c r="A1745">
        <v>1796</v>
      </c>
      <c r="B1745" t="s">
        <v>120</v>
      </c>
      <c r="C1745">
        <v>2011</v>
      </c>
      <c r="D1745">
        <f t="shared" ca="1" si="108"/>
        <v>12</v>
      </c>
      <c r="E1745" s="5">
        <v>290000</v>
      </c>
      <c r="F1745">
        <v>88000</v>
      </c>
      <c r="G1745" t="s">
        <v>19</v>
      </c>
      <c r="H1745" t="str">
        <f t="shared" si="109"/>
        <v>East</v>
      </c>
      <c r="I1745" t="s">
        <v>31</v>
      </c>
      <c r="J1745" t="str">
        <f t="shared" si="110"/>
        <v>New York</v>
      </c>
      <c r="K1745" t="s">
        <v>1074</v>
      </c>
      <c r="L1745" t="str">
        <f t="shared" si="111"/>
        <v>Rochester</v>
      </c>
      <c r="M1745" t="s">
        <v>22</v>
      </c>
      <c r="N1745" t="str">
        <f>IF(M1745="", "", IFERROR(VLOOKUP(M1745, Data!$A$1:$B$5, 2, 0), "Unkown fuel"))</f>
        <v>very harmful</v>
      </c>
      <c r="O1745" t="s">
        <v>23</v>
      </c>
      <c r="P1745" t="s">
        <v>24</v>
      </c>
      <c r="Q1745" t="s">
        <v>42</v>
      </c>
      <c r="R1745" t="s">
        <v>723</v>
      </c>
      <c r="S1745">
        <v>1991</v>
      </c>
      <c r="T1745" t="s">
        <v>724</v>
      </c>
      <c r="U1745" t="s">
        <v>725</v>
      </c>
      <c r="V1745">
        <v>5</v>
      </c>
      <c r="W1745" t="s">
        <v>29</v>
      </c>
    </row>
    <row r="1746" spans="1:23" x14ac:dyDescent="0.3">
      <c r="A1746">
        <v>1797</v>
      </c>
      <c r="B1746" t="s">
        <v>65</v>
      </c>
      <c r="C1746">
        <v>2014</v>
      </c>
      <c r="D1746">
        <f t="shared" ca="1" si="108"/>
        <v>9</v>
      </c>
      <c r="E1746" s="5">
        <v>869999</v>
      </c>
      <c r="F1746">
        <v>217000</v>
      </c>
      <c r="G1746" t="s">
        <v>19</v>
      </c>
      <c r="H1746" t="str">
        <f t="shared" si="109"/>
        <v>East</v>
      </c>
      <c r="I1746" t="s">
        <v>31</v>
      </c>
      <c r="J1746" t="str">
        <f t="shared" si="110"/>
        <v>New York</v>
      </c>
      <c r="K1746" t="s">
        <v>1074</v>
      </c>
      <c r="L1746" t="str">
        <f t="shared" si="111"/>
        <v>Rochester</v>
      </c>
      <c r="M1746" t="s">
        <v>22</v>
      </c>
      <c r="N1746" t="str">
        <f>IF(M1746="", "", IFERROR(VLOOKUP(M1746, Data!$A$1:$B$5, 2, 0), "Unkown fuel"))</f>
        <v>very harmful</v>
      </c>
      <c r="O1746" t="s">
        <v>23</v>
      </c>
      <c r="P1746" t="s">
        <v>24</v>
      </c>
      <c r="Q1746" t="s">
        <v>33</v>
      </c>
      <c r="R1746" t="s">
        <v>170</v>
      </c>
      <c r="S1746">
        <v>2494</v>
      </c>
      <c r="T1746" t="s">
        <v>190</v>
      </c>
      <c r="U1746" t="s">
        <v>172</v>
      </c>
      <c r="V1746">
        <v>7</v>
      </c>
      <c r="W1746" t="s">
        <v>29</v>
      </c>
    </row>
    <row r="1747" spans="1:23" x14ac:dyDescent="0.3">
      <c r="A1747">
        <v>1798</v>
      </c>
      <c r="B1747" t="s">
        <v>145</v>
      </c>
      <c r="C1747">
        <v>2015</v>
      </c>
      <c r="D1747">
        <f t="shared" ca="1" si="108"/>
        <v>8</v>
      </c>
      <c r="E1747" s="5">
        <v>350000</v>
      </c>
      <c r="F1747">
        <v>60000</v>
      </c>
      <c r="G1747" t="s">
        <v>19</v>
      </c>
      <c r="H1747" t="str">
        <f t="shared" si="109"/>
        <v>East</v>
      </c>
      <c r="I1747" t="s">
        <v>31</v>
      </c>
      <c r="J1747" t="str">
        <f t="shared" si="110"/>
        <v>New York</v>
      </c>
      <c r="K1747" t="s">
        <v>1074</v>
      </c>
      <c r="L1747" t="str">
        <f t="shared" si="111"/>
        <v>Rochester</v>
      </c>
      <c r="M1747" t="s">
        <v>41</v>
      </c>
      <c r="N1747" t="str">
        <f>IF(M1747="", "", IFERROR(VLOOKUP(M1747, Data!$A$1:$B$5, 2, 0), "Unkown fuel"))</f>
        <v>harmful</v>
      </c>
      <c r="O1747" t="s">
        <v>23</v>
      </c>
      <c r="P1747" t="s">
        <v>24</v>
      </c>
      <c r="Q1747" t="s">
        <v>25</v>
      </c>
      <c r="R1747" t="s">
        <v>669</v>
      </c>
      <c r="S1747">
        <v>1198</v>
      </c>
      <c r="T1747" t="s">
        <v>86</v>
      </c>
      <c r="U1747" t="s">
        <v>147</v>
      </c>
      <c r="V1747">
        <v>7</v>
      </c>
      <c r="W1747" t="s">
        <v>29</v>
      </c>
    </row>
    <row r="1748" spans="1:23" x14ac:dyDescent="0.3">
      <c r="A1748">
        <v>1799</v>
      </c>
      <c r="B1748" t="s">
        <v>18</v>
      </c>
      <c r="C1748">
        <v>2017</v>
      </c>
      <c r="D1748">
        <f t="shared" ca="1" si="108"/>
        <v>6</v>
      </c>
      <c r="E1748" s="5">
        <v>500000</v>
      </c>
      <c r="F1748">
        <v>43000</v>
      </c>
      <c r="G1748" t="s">
        <v>19</v>
      </c>
      <c r="H1748" t="str">
        <f t="shared" si="109"/>
        <v>East</v>
      </c>
      <c r="I1748" t="s">
        <v>31</v>
      </c>
      <c r="J1748" t="str">
        <f t="shared" si="110"/>
        <v>New York</v>
      </c>
      <c r="K1748" t="s">
        <v>1074</v>
      </c>
      <c r="L1748" t="str">
        <f t="shared" si="111"/>
        <v>Rochester</v>
      </c>
      <c r="M1748" t="s">
        <v>41</v>
      </c>
      <c r="N1748" t="str">
        <f>IF(M1748="", "", IFERROR(VLOOKUP(M1748, Data!$A$1:$B$5, 2, 0), "Unkown fuel"))</f>
        <v>harmful</v>
      </c>
      <c r="O1748" t="s">
        <v>23</v>
      </c>
      <c r="P1748" t="s">
        <v>24</v>
      </c>
      <c r="Q1748" t="s">
        <v>25</v>
      </c>
      <c r="R1748" t="s">
        <v>295</v>
      </c>
      <c r="S1748">
        <v>1197</v>
      </c>
      <c r="T1748" t="s">
        <v>165</v>
      </c>
      <c r="U1748" t="s">
        <v>115</v>
      </c>
      <c r="V1748">
        <v>5</v>
      </c>
      <c r="W1748" t="s">
        <v>29</v>
      </c>
    </row>
    <row r="1749" spans="1:23" x14ac:dyDescent="0.3">
      <c r="A1749">
        <v>1800</v>
      </c>
      <c r="B1749" t="s">
        <v>30</v>
      </c>
      <c r="C1749">
        <v>2014</v>
      </c>
      <c r="D1749">
        <f t="shared" ca="1" si="108"/>
        <v>9</v>
      </c>
      <c r="E1749" s="5">
        <v>400000</v>
      </c>
      <c r="F1749">
        <v>77000</v>
      </c>
      <c r="G1749" t="s">
        <v>19</v>
      </c>
      <c r="H1749" t="str">
        <f t="shared" si="109"/>
        <v>East</v>
      </c>
      <c r="I1749" t="s">
        <v>31</v>
      </c>
      <c r="J1749" t="str">
        <f t="shared" si="110"/>
        <v>New York</v>
      </c>
      <c r="K1749" t="s">
        <v>1075</v>
      </c>
      <c r="L1749" t="str">
        <f t="shared" si="111"/>
        <v>Rome</v>
      </c>
      <c r="M1749" t="s">
        <v>22</v>
      </c>
      <c r="N1749" t="str">
        <f>IF(M1749="", "", IFERROR(VLOOKUP(M1749, Data!$A$1:$B$5, 2, 0), "Unkown fuel"))</f>
        <v>very harmful</v>
      </c>
      <c r="O1749" t="s">
        <v>23</v>
      </c>
      <c r="P1749" t="s">
        <v>154</v>
      </c>
      <c r="Q1749" t="s">
        <v>33</v>
      </c>
      <c r="R1749" t="s">
        <v>227</v>
      </c>
      <c r="S1749">
        <v>1498</v>
      </c>
      <c r="T1749" t="s">
        <v>235</v>
      </c>
      <c r="U1749" t="s">
        <v>36</v>
      </c>
      <c r="V1749">
        <v>5</v>
      </c>
      <c r="W1749" t="s">
        <v>29</v>
      </c>
    </row>
    <row r="1750" spans="1:23" x14ac:dyDescent="0.3">
      <c r="A1750">
        <v>1801</v>
      </c>
      <c r="B1750" t="s">
        <v>75</v>
      </c>
      <c r="C1750">
        <v>2016</v>
      </c>
      <c r="D1750">
        <f t="shared" ca="1" si="108"/>
        <v>7</v>
      </c>
      <c r="E1750" s="5">
        <v>260000</v>
      </c>
      <c r="F1750">
        <v>30000</v>
      </c>
      <c r="G1750" t="s">
        <v>19</v>
      </c>
      <c r="H1750" t="str">
        <f t="shared" si="109"/>
        <v>East</v>
      </c>
      <c r="I1750" t="s">
        <v>31</v>
      </c>
      <c r="J1750" t="str">
        <f t="shared" si="110"/>
        <v>New York</v>
      </c>
      <c r="K1750" t="s">
        <v>1074</v>
      </c>
      <c r="L1750" t="str">
        <f t="shared" si="111"/>
        <v>Rochester</v>
      </c>
      <c r="M1750" t="s">
        <v>41</v>
      </c>
      <c r="N1750" t="str">
        <f>IF(M1750="", "", IFERROR(VLOOKUP(M1750, Data!$A$1:$B$5, 2, 0), "Unkown fuel"))</f>
        <v>harmful</v>
      </c>
      <c r="O1750" t="s">
        <v>23</v>
      </c>
      <c r="P1750" t="s">
        <v>24</v>
      </c>
      <c r="Q1750" t="s">
        <v>25</v>
      </c>
      <c r="R1750" t="s">
        <v>427</v>
      </c>
      <c r="S1750">
        <v>799</v>
      </c>
      <c r="T1750" t="s">
        <v>428</v>
      </c>
      <c r="U1750" t="s">
        <v>429</v>
      </c>
      <c r="V1750">
        <v>5</v>
      </c>
      <c r="W1750" t="s">
        <v>29</v>
      </c>
    </row>
    <row r="1751" spans="1:23" x14ac:dyDescent="0.3">
      <c r="A1751">
        <v>1802</v>
      </c>
      <c r="B1751" t="s">
        <v>18</v>
      </c>
      <c r="C1751">
        <v>2015</v>
      </c>
      <c r="D1751">
        <f t="shared" ca="1" si="108"/>
        <v>8</v>
      </c>
      <c r="E1751" s="5">
        <v>220000</v>
      </c>
      <c r="F1751">
        <v>40000</v>
      </c>
      <c r="G1751" t="s">
        <v>19</v>
      </c>
      <c r="H1751" t="str">
        <f t="shared" si="109"/>
        <v>East</v>
      </c>
      <c r="I1751" t="s">
        <v>31</v>
      </c>
      <c r="J1751" t="str">
        <f t="shared" si="110"/>
        <v>New York</v>
      </c>
      <c r="K1751" t="s">
        <v>1075</v>
      </c>
      <c r="L1751" t="str">
        <f t="shared" si="111"/>
        <v>Rome</v>
      </c>
      <c r="M1751" t="s">
        <v>41</v>
      </c>
      <c r="N1751" t="str">
        <f>IF(M1751="", "", IFERROR(VLOOKUP(M1751, Data!$A$1:$B$5, 2, 0), "Unkown fuel"))</f>
        <v>harmful</v>
      </c>
      <c r="O1751" t="s">
        <v>23</v>
      </c>
      <c r="P1751" t="s">
        <v>24</v>
      </c>
      <c r="Q1751" t="s">
        <v>33</v>
      </c>
      <c r="R1751" t="s">
        <v>430</v>
      </c>
      <c r="S1751">
        <v>796</v>
      </c>
      <c r="T1751" t="s">
        <v>118</v>
      </c>
      <c r="U1751" t="s">
        <v>119</v>
      </c>
      <c r="V1751">
        <v>5</v>
      </c>
      <c r="W1751" t="s">
        <v>29</v>
      </c>
    </row>
    <row r="1752" spans="1:23" x14ac:dyDescent="0.3">
      <c r="A1752">
        <v>1803</v>
      </c>
      <c r="B1752" t="s">
        <v>120</v>
      </c>
      <c r="C1752">
        <v>2014</v>
      </c>
      <c r="D1752">
        <f t="shared" ca="1" si="108"/>
        <v>9</v>
      </c>
      <c r="E1752" s="5">
        <v>190000</v>
      </c>
      <c r="F1752">
        <v>139000</v>
      </c>
      <c r="G1752" t="s">
        <v>19</v>
      </c>
      <c r="H1752" t="str">
        <f t="shared" si="109"/>
        <v>East</v>
      </c>
      <c r="I1752" t="s">
        <v>31</v>
      </c>
      <c r="J1752" t="str">
        <f t="shared" si="110"/>
        <v>New York</v>
      </c>
      <c r="K1752" t="s">
        <v>1074</v>
      </c>
      <c r="L1752" t="str">
        <f t="shared" si="111"/>
        <v>Rochester</v>
      </c>
      <c r="M1752" t="s">
        <v>22</v>
      </c>
      <c r="N1752" t="str">
        <f>IF(M1752="", "", IFERROR(VLOOKUP(M1752, Data!$A$1:$B$5, 2, 0), "Unkown fuel"))</f>
        <v>very harmful</v>
      </c>
      <c r="O1752" t="s">
        <v>23</v>
      </c>
      <c r="P1752" t="s">
        <v>24</v>
      </c>
      <c r="Q1752" t="s">
        <v>33</v>
      </c>
      <c r="R1752" t="s">
        <v>121</v>
      </c>
      <c r="S1752">
        <v>1248</v>
      </c>
      <c r="T1752" t="s">
        <v>122</v>
      </c>
      <c r="U1752" t="s">
        <v>123</v>
      </c>
      <c r="V1752">
        <v>8</v>
      </c>
      <c r="W1752" t="s">
        <v>29</v>
      </c>
    </row>
    <row r="1753" spans="1:23" x14ac:dyDescent="0.3">
      <c r="A1753">
        <v>1804</v>
      </c>
      <c r="B1753" t="s">
        <v>46</v>
      </c>
      <c r="C1753">
        <v>2016</v>
      </c>
      <c r="D1753">
        <f t="shared" ca="1" si="108"/>
        <v>7</v>
      </c>
      <c r="E1753" s="5">
        <v>400000</v>
      </c>
      <c r="F1753">
        <v>80000</v>
      </c>
      <c r="G1753" t="s">
        <v>124</v>
      </c>
      <c r="H1753" t="str">
        <f t="shared" si="109"/>
        <v>South</v>
      </c>
      <c r="I1753" t="s">
        <v>772</v>
      </c>
      <c r="J1753" t="str">
        <f t="shared" si="110"/>
        <v>Arkansas</v>
      </c>
      <c r="K1753" t="s">
        <v>1076</v>
      </c>
      <c r="L1753" t="str">
        <f t="shared" si="111"/>
        <v>Van Buren</v>
      </c>
      <c r="M1753" t="s">
        <v>41</v>
      </c>
      <c r="N1753" t="str">
        <f>IF(M1753="", "", IFERROR(VLOOKUP(M1753, Data!$A$1:$B$5, 2, 0), "Unkown fuel"))</f>
        <v>harmful</v>
      </c>
      <c r="O1753" t="s">
        <v>23</v>
      </c>
      <c r="P1753" t="s">
        <v>24</v>
      </c>
      <c r="Q1753" t="s">
        <v>25</v>
      </c>
      <c r="R1753" t="s">
        <v>85</v>
      </c>
      <c r="S1753">
        <v>1197</v>
      </c>
      <c r="T1753" t="s">
        <v>90</v>
      </c>
      <c r="U1753" t="s">
        <v>261</v>
      </c>
      <c r="V1753">
        <v>5</v>
      </c>
      <c r="W1753" t="s">
        <v>29</v>
      </c>
    </row>
    <row r="1754" spans="1:23" x14ac:dyDescent="0.3">
      <c r="A1754">
        <v>1805</v>
      </c>
      <c r="B1754" t="s">
        <v>120</v>
      </c>
      <c r="C1754">
        <v>2014</v>
      </c>
      <c r="D1754">
        <f t="shared" ca="1" si="108"/>
        <v>9</v>
      </c>
      <c r="E1754" s="5">
        <v>170000</v>
      </c>
      <c r="F1754">
        <v>76000</v>
      </c>
      <c r="G1754" t="s">
        <v>124</v>
      </c>
      <c r="H1754" t="str">
        <f t="shared" si="109"/>
        <v>South</v>
      </c>
      <c r="I1754" t="s">
        <v>772</v>
      </c>
      <c r="J1754" t="str">
        <f t="shared" si="110"/>
        <v>Arkansas</v>
      </c>
      <c r="K1754" t="s">
        <v>1076</v>
      </c>
      <c r="L1754" t="str">
        <f t="shared" si="111"/>
        <v>Van Buren</v>
      </c>
      <c r="M1754" t="s">
        <v>22</v>
      </c>
      <c r="N1754" t="str">
        <f>IF(M1754="", "", IFERROR(VLOOKUP(M1754, Data!$A$1:$B$5, 2, 0), "Unkown fuel"))</f>
        <v>very harmful</v>
      </c>
      <c r="O1754" t="s">
        <v>23</v>
      </c>
      <c r="P1754" t="s">
        <v>24</v>
      </c>
      <c r="Q1754" t="s">
        <v>33</v>
      </c>
      <c r="R1754" t="s">
        <v>583</v>
      </c>
      <c r="S1754">
        <v>936</v>
      </c>
      <c r="T1754" t="s">
        <v>616</v>
      </c>
      <c r="U1754" t="s">
        <v>617</v>
      </c>
      <c r="V1754">
        <v>5</v>
      </c>
      <c r="W1754" t="s">
        <v>29</v>
      </c>
    </row>
    <row r="1755" spans="1:23" x14ac:dyDescent="0.3">
      <c r="A1755">
        <v>1806</v>
      </c>
      <c r="B1755" t="s">
        <v>46</v>
      </c>
      <c r="C1755">
        <v>2019</v>
      </c>
      <c r="D1755">
        <f t="shared" ca="1" si="108"/>
        <v>4</v>
      </c>
      <c r="E1755" s="5">
        <v>650000</v>
      </c>
      <c r="F1755">
        <v>3500</v>
      </c>
      <c r="G1755" t="s">
        <v>38</v>
      </c>
      <c r="H1755" t="str">
        <f t="shared" si="109"/>
        <v>Central</v>
      </c>
      <c r="I1755" t="s">
        <v>39</v>
      </c>
      <c r="J1755" t="str">
        <f t="shared" si="110"/>
        <v>Illinois</v>
      </c>
      <c r="K1755" t="s">
        <v>1077</v>
      </c>
      <c r="L1755" t="str">
        <f t="shared" si="111"/>
        <v>West Chicago</v>
      </c>
      <c r="M1755" t="s">
        <v>41</v>
      </c>
      <c r="N1755" t="str">
        <f>IF(M1755="", "", IFERROR(VLOOKUP(M1755, Data!$A$1:$B$5, 2, 0), "Unkown fuel"))</f>
        <v>harmful</v>
      </c>
      <c r="O1755" t="s">
        <v>23</v>
      </c>
      <c r="P1755" t="s">
        <v>24</v>
      </c>
      <c r="Q1755" t="s">
        <v>25</v>
      </c>
      <c r="R1755" t="s">
        <v>133</v>
      </c>
      <c r="S1755">
        <v>1197</v>
      </c>
      <c r="T1755" t="s">
        <v>54</v>
      </c>
      <c r="U1755" t="s">
        <v>414</v>
      </c>
      <c r="V1755">
        <v>5</v>
      </c>
      <c r="W1755" t="s">
        <v>29</v>
      </c>
    </row>
    <row r="1756" spans="1:23" x14ac:dyDescent="0.3">
      <c r="A1756">
        <v>1807</v>
      </c>
      <c r="B1756" t="s">
        <v>18</v>
      </c>
      <c r="C1756">
        <v>2007</v>
      </c>
      <c r="D1756">
        <f t="shared" ca="1" si="108"/>
        <v>16</v>
      </c>
      <c r="E1756" s="5">
        <v>60000</v>
      </c>
      <c r="F1756">
        <v>62000</v>
      </c>
      <c r="G1756" t="s">
        <v>38</v>
      </c>
      <c r="H1756" t="str">
        <f t="shared" si="109"/>
        <v>Central</v>
      </c>
      <c r="I1756" t="s">
        <v>39</v>
      </c>
      <c r="J1756" t="str">
        <f t="shared" si="110"/>
        <v>Illinois</v>
      </c>
      <c r="K1756" t="s">
        <v>1077</v>
      </c>
      <c r="L1756" t="str">
        <f t="shared" si="111"/>
        <v>West Chicago</v>
      </c>
      <c r="M1756" t="s">
        <v>41</v>
      </c>
      <c r="N1756" t="str">
        <f>IF(M1756="", "", IFERROR(VLOOKUP(M1756, Data!$A$1:$B$5, 2, 0), "Unkown fuel"))</f>
        <v>harmful</v>
      </c>
      <c r="O1756" t="s">
        <v>23</v>
      </c>
      <c r="P1756" t="s">
        <v>24</v>
      </c>
      <c r="Q1756" t="s">
        <v>33</v>
      </c>
      <c r="R1756" t="s">
        <v>50</v>
      </c>
      <c r="S1756">
        <v>796</v>
      </c>
      <c r="T1756" t="s">
        <v>63</v>
      </c>
      <c r="U1756" t="s">
        <v>64</v>
      </c>
      <c r="V1756">
        <v>4</v>
      </c>
      <c r="W1756" t="s">
        <v>29</v>
      </c>
    </row>
    <row r="1757" spans="1:23" x14ac:dyDescent="0.3">
      <c r="A1757">
        <v>1808</v>
      </c>
      <c r="B1757" t="s">
        <v>109</v>
      </c>
      <c r="C1757">
        <v>2007</v>
      </c>
      <c r="D1757">
        <f t="shared" ca="1" si="108"/>
        <v>16</v>
      </c>
      <c r="E1757" s="5">
        <v>300000</v>
      </c>
      <c r="F1757">
        <v>110000</v>
      </c>
      <c r="G1757" t="s">
        <v>38</v>
      </c>
      <c r="H1757" t="str">
        <f t="shared" si="109"/>
        <v>Central</v>
      </c>
      <c r="I1757" t="s">
        <v>39</v>
      </c>
      <c r="J1757" t="str">
        <f t="shared" si="110"/>
        <v>Illinois</v>
      </c>
      <c r="K1757" t="s">
        <v>1078</v>
      </c>
      <c r="L1757" t="str">
        <f t="shared" si="111"/>
        <v>Waukegan</v>
      </c>
      <c r="M1757" t="s">
        <v>41</v>
      </c>
      <c r="N1757" t="str">
        <f>IF(M1757="", "", IFERROR(VLOOKUP(M1757, Data!$A$1:$B$5, 2, 0), "Unkown fuel"))</f>
        <v>harmful</v>
      </c>
      <c r="O1757" t="s">
        <v>23</v>
      </c>
      <c r="P1757" t="s">
        <v>24</v>
      </c>
      <c r="Q1757" t="s">
        <v>33</v>
      </c>
      <c r="R1757" t="s">
        <v>1079</v>
      </c>
      <c r="S1757">
        <v>2092</v>
      </c>
      <c r="T1757" t="s">
        <v>1080</v>
      </c>
      <c r="U1757" t="s">
        <v>1081</v>
      </c>
      <c r="V1757">
        <v>7</v>
      </c>
      <c r="W1757" t="s">
        <v>29</v>
      </c>
    </row>
    <row r="1758" spans="1:23" x14ac:dyDescent="0.3">
      <c r="A1758">
        <v>1809</v>
      </c>
      <c r="B1758" t="s">
        <v>120</v>
      </c>
      <c r="C1758">
        <v>2012</v>
      </c>
      <c r="D1758">
        <f t="shared" ca="1" si="108"/>
        <v>11</v>
      </c>
      <c r="E1758" s="5">
        <v>125000</v>
      </c>
      <c r="F1758">
        <v>40000</v>
      </c>
      <c r="G1758" t="s">
        <v>38</v>
      </c>
      <c r="H1758" t="str">
        <f t="shared" si="109"/>
        <v>Central</v>
      </c>
      <c r="I1758" t="s">
        <v>39</v>
      </c>
      <c r="J1758" t="str">
        <f t="shared" si="110"/>
        <v>Illinois</v>
      </c>
      <c r="K1758" t="s">
        <v>1078</v>
      </c>
      <c r="L1758" t="str">
        <f t="shared" si="111"/>
        <v>Waukegan</v>
      </c>
      <c r="M1758" t="s">
        <v>41</v>
      </c>
      <c r="N1758" t="str">
        <f>IF(M1758="", "", IFERROR(VLOOKUP(M1758, Data!$A$1:$B$5, 2, 0), "Unkown fuel"))</f>
        <v>harmful</v>
      </c>
      <c r="O1758" t="s">
        <v>23</v>
      </c>
      <c r="P1758" t="s">
        <v>24</v>
      </c>
      <c r="Q1758" t="s">
        <v>33</v>
      </c>
      <c r="R1758" t="s">
        <v>408</v>
      </c>
      <c r="S1758">
        <v>995</v>
      </c>
      <c r="T1758" t="s">
        <v>309</v>
      </c>
      <c r="U1758" t="s">
        <v>715</v>
      </c>
      <c r="V1758">
        <v>5</v>
      </c>
      <c r="W1758" t="s">
        <v>29</v>
      </c>
    </row>
    <row r="1759" spans="1:23" x14ac:dyDescent="0.3">
      <c r="A1759">
        <v>1811</v>
      </c>
      <c r="B1759" t="s">
        <v>88</v>
      </c>
      <c r="C1759">
        <v>2012</v>
      </c>
      <c r="D1759">
        <f t="shared" ca="1" si="108"/>
        <v>11</v>
      </c>
      <c r="E1759" s="5">
        <v>500000</v>
      </c>
      <c r="F1759">
        <v>1500000</v>
      </c>
      <c r="G1759" t="s">
        <v>38</v>
      </c>
      <c r="H1759" t="str">
        <f t="shared" si="109"/>
        <v>Central</v>
      </c>
      <c r="I1759" t="s">
        <v>39</v>
      </c>
      <c r="J1759" t="str">
        <f t="shared" si="110"/>
        <v>Illinois</v>
      </c>
      <c r="K1759" t="s">
        <v>1077</v>
      </c>
      <c r="L1759" t="str">
        <f t="shared" si="111"/>
        <v>West Chicago</v>
      </c>
      <c r="M1759" t="s">
        <v>22</v>
      </c>
      <c r="N1759" t="str">
        <f>IF(M1759="", "", IFERROR(VLOOKUP(M1759, Data!$A$1:$B$5, 2, 0), "Unkown fuel"))</f>
        <v>very harmful</v>
      </c>
      <c r="O1759" t="s">
        <v>23</v>
      </c>
      <c r="P1759" t="s">
        <v>24</v>
      </c>
      <c r="Q1759" t="s">
        <v>25</v>
      </c>
      <c r="R1759" t="s">
        <v>282</v>
      </c>
      <c r="S1759">
        <v>2179</v>
      </c>
      <c r="T1759" t="s">
        <v>446</v>
      </c>
      <c r="U1759" t="s">
        <v>447</v>
      </c>
      <c r="V1759">
        <v>7</v>
      </c>
      <c r="W1759" t="s">
        <v>29</v>
      </c>
    </row>
    <row r="1760" spans="1:23" x14ac:dyDescent="0.3">
      <c r="A1760">
        <v>1812</v>
      </c>
      <c r="B1760" t="s">
        <v>18</v>
      </c>
      <c r="C1760">
        <v>2011</v>
      </c>
      <c r="D1760">
        <f t="shared" ca="1" si="108"/>
        <v>12</v>
      </c>
      <c r="E1760" s="5">
        <v>170000</v>
      </c>
      <c r="F1760">
        <v>70000</v>
      </c>
      <c r="G1760" t="s">
        <v>38</v>
      </c>
      <c r="H1760" t="str">
        <f t="shared" si="109"/>
        <v>Central</v>
      </c>
      <c r="I1760" t="s">
        <v>39</v>
      </c>
      <c r="J1760" t="str">
        <f t="shared" si="110"/>
        <v>Illinois</v>
      </c>
      <c r="K1760" t="s">
        <v>1077</v>
      </c>
      <c r="L1760" t="str">
        <f t="shared" si="111"/>
        <v>West Chicago</v>
      </c>
      <c r="M1760" t="s">
        <v>41</v>
      </c>
      <c r="N1760" t="str">
        <f>IF(M1760="", "", IFERROR(VLOOKUP(M1760, Data!$A$1:$B$5, 2, 0), "Unkown fuel"))</f>
        <v>harmful</v>
      </c>
      <c r="O1760" t="s">
        <v>23</v>
      </c>
      <c r="P1760" t="s">
        <v>24</v>
      </c>
      <c r="Q1760" t="s">
        <v>42</v>
      </c>
      <c r="R1760" t="s">
        <v>96</v>
      </c>
      <c r="S1760">
        <v>796</v>
      </c>
      <c r="T1760" t="s">
        <v>97</v>
      </c>
      <c r="U1760" t="s">
        <v>98</v>
      </c>
      <c r="V1760">
        <v>5</v>
      </c>
      <c r="W1760" t="s">
        <v>29</v>
      </c>
    </row>
    <row r="1761" spans="1:23" x14ac:dyDescent="0.3">
      <c r="A1761">
        <v>1813</v>
      </c>
      <c r="B1761" t="s">
        <v>18</v>
      </c>
      <c r="C1761">
        <v>2012</v>
      </c>
      <c r="D1761">
        <f t="shared" ca="1" si="108"/>
        <v>11</v>
      </c>
      <c r="E1761" s="5">
        <v>310000</v>
      </c>
      <c r="F1761">
        <v>77000</v>
      </c>
      <c r="G1761" t="s">
        <v>38</v>
      </c>
      <c r="H1761" t="str">
        <f t="shared" si="109"/>
        <v>Central</v>
      </c>
      <c r="I1761" t="s">
        <v>39</v>
      </c>
      <c r="J1761" t="str">
        <f t="shared" si="110"/>
        <v>Illinois</v>
      </c>
      <c r="K1761" t="s">
        <v>1077</v>
      </c>
      <c r="L1761" t="str">
        <f t="shared" si="111"/>
        <v>West Chicago</v>
      </c>
      <c r="M1761" t="s">
        <v>22</v>
      </c>
      <c r="N1761" t="str">
        <f>IF(M1761="", "", IFERROR(VLOOKUP(M1761, Data!$A$1:$B$5, 2, 0), "Unkown fuel"))</f>
        <v>very harmful</v>
      </c>
      <c r="O1761" t="s">
        <v>23</v>
      </c>
      <c r="P1761" t="s">
        <v>24</v>
      </c>
      <c r="Q1761" t="s">
        <v>33</v>
      </c>
      <c r="R1761" t="s">
        <v>81</v>
      </c>
      <c r="S1761">
        <v>1248</v>
      </c>
      <c r="T1761" t="s">
        <v>82</v>
      </c>
      <c r="U1761" t="s">
        <v>28</v>
      </c>
      <c r="V1761">
        <v>5</v>
      </c>
      <c r="W1761" t="s">
        <v>29</v>
      </c>
    </row>
    <row r="1762" spans="1:23" x14ac:dyDescent="0.3">
      <c r="A1762">
        <v>1814</v>
      </c>
      <c r="B1762" t="s">
        <v>120</v>
      </c>
      <c r="C1762">
        <v>2011</v>
      </c>
      <c r="D1762">
        <f t="shared" ca="1" si="108"/>
        <v>12</v>
      </c>
      <c r="E1762" s="5">
        <v>130000</v>
      </c>
      <c r="F1762">
        <v>110000</v>
      </c>
      <c r="G1762" t="s">
        <v>38</v>
      </c>
      <c r="H1762" t="str">
        <f t="shared" si="109"/>
        <v>Central</v>
      </c>
      <c r="I1762" t="s">
        <v>70</v>
      </c>
      <c r="J1762" t="str">
        <f t="shared" si="110"/>
        <v>Texas</v>
      </c>
      <c r="K1762" t="s">
        <v>1082</v>
      </c>
      <c r="L1762" t="str">
        <f t="shared" si="111"/>
        <v>Bryan</v>
      </c>
      <c r="M1762" t="s">
        <v>41</v>
      </c>
      <c r="N1762" t="str">
        <f>IF(M1762="", "", IFERROR(VLOOKUP(M1762, Data!$A$1:$B$5, 2, 0), "Unkown fuel"))</f>
        <v>harmful</v>
      </c>
      <c r="O1762" t="s">
        <v>23</v>
      </c>
      <c r="P1762" t="s">
        <v>24</v>
      </c>
      <c r="Q1762" t="s">
        <v>33</v>
      </c>
      <c r="R1762" t="s">
        <v>347</v>
      </c>
      <c r="S1762">
        <v>995</v>
      </c>
      <c r="T1762" t="s">
        <v>665</v>
      </c>
      <c r="U1762" t="s">
        <v>715</v>
      </c>
      <c r="V1762">
        <v>5</v>
      </c>
      <c r="W1762" t="s">
        <v>29</v>
      </c>
    </row>
    <row r="1763" spans="1:23" x14ac:dyDescent="0.3">
      <c r="A1763">
        <v>1815</v>
      </c>
      <c r="B1763" t="s">
        <v>18</v>
      </c>
      <c r="C1763">
        <v>2016</v>
      </c>
      <c r="D1763">
        <f t="shared" ca="1" si="108"/>
        <v>7</v>
      </c>
      <c r="E1763" s="5">
        <v>465000</v>
      </c>
      <c r="F1763">
        <v>20000</v>
      </c>
      <c r="G1763" t="s">
        <v>38</v>
      </c>
      <c r="H1763" t="str">
        <f t="shared" si="109"/>
        <v>Central</v>
      </c>
      <c r="I1763" t="s">
        <v>70</v>
      </c>
      <c r="J1763" t="str">
        <f t="shared" si="110"/>
        <v>Texas</v>
      </c>
      <c r="K1763" t="s">
        <v>905</v>
      </c>
      <c r="L1763" t="str">
        <f t="shared" si="111"/>
        <v>Burleson</v>
      </c>
      <c r="M1763" t="s">
        <v>41</v>
      </c>
      <c r="N1763" t="str">
        <f>IF(M1763="", "", IFERROR(VLOOKUP(M1763, Data!$A$1:$B$5, 2, 0), "Unkown fuel"))</f>
        <v>harmful</v>
      </c>
      <c r="O1763" t="s">
        <v>23</v>
      </c>
      <c r="P1763" t="s">
        <v>24</v>
      </c>
      <c r="Q1763" t="s">
        <v>25</v>
      </c>
      <c r="R1763" t="s">
        <v>226</v>
      </c>
      <c r="S1763">
        <v>998</v>
      </c>
      <c r="T1763" t="s">
        <v>244</v>
      </c>
      <c r="U1763" t="s">
        <v>141</v>
      </c>
      <c r="V1763">
        <v>5</v>
      </c>
      <c r="W1763" t="s">
        <v>29</v>
      </c>
    </row>
    <row r="1764" spans="1:23" x14ac:dyDescent="0.3">
      <c r="A1764">
        <v>1817</v>
      </c>
      <c r="B1764" t="s">
        <v>173</v>
      </c>
      <c r="C1764">
        <v>2005</v>
      </c>
      <c r="D1764">
        <f t="shared" ca="1" si="108"/>
        <v>18</v>
      </c>
      <c r="E1764" s="5">
        <v>800000</v>
      </c>
      <c r="F1764">
        <v>120005</v>
      </c>
      <c r="G1764" t="s">
        <v>38</v>
      </c>
      <c r="H1764" t="str">
        <f t="shared" si="109"/>
        <v>Central</v>
      </c>
      <c r="I1764" t="s">
        <v>70</v>
      </c>
      <c r="J1764" t="str">
        <f t="shared" si="110"/>
        <v>Texas</v>
      </c>
      <c r="K1764" t="s">
        <v>1083</v>
      </c>
      <c r="L1764" t="str">
        <f t="shared" si="111"/>
        <v>Brownsville</v>
      </c>
      <c r="M1764" t="s">
        <v>22</v>
      </c>
      <c r="N1764" t="str">
        <f>IF(M1764="", "", IFERROR(VLOOKUP(M1764, Data!$A$1:$B$5, 2, 0), "Unkown fuel"))</f>
        <v>very harmful</v>
      </c>
      <c r="O1764" t="s">
        <v>23</v>
      </c>
      <c r="P1764" t="s">
        <v>154</v>
      </c>
      <c r="Q1764" t="s">
        <v>33</v>
      </c>
      <c r="R1764" t="s">
        <v>689</v>
      </c>
      <c r="S1764">
        <v>2987</v>
      </c>
      <c r="T1764" t="s">
        <v>1084</v>
      </c>
      <c r="U1764" t="s">
        <v>1085</v>
      </c>
      <c r="V1764">
        <v>5</v>
      </c>
      <c r="W1764" t="s">
        <v>29</v>
      </c>
    </row>
    <row r="1765" spans="1:23" x14ac:dyDescent="0.3">
      <c r="A1765">
        <v>1818</v>
      </c>
      <c r="B1765" t="s">
        <v>18</v>
      </c>
      <c r="C1765">
        <v>2012</v>
      </c>
      <c r="D1765">
        <f t="shared" ca="1" si="108"/>
        <v>11</v>
      </c>
      <c r="E1765" s="5">
        <v>260000</v>
      </c>
      <c r="F1765">
        <v>16830</v>
      </c>
      <c r="G1765" t="s">
        <v>38</v>
      </c>
      <c r="H1765" t="str">
        <f t="shared" si="109"/>
        <v>Central</v>
      </c>
      <c r="I1765" t="s">
        <v>70</v>
      </c>
      <c r="J1765" t="str">
        <f t="shared" si="110"/>
        <v>Texas</v>
      </c>
      <c r="K1765" t="s">
        <v>1083</v>
      </c>
      <c r="L1765" t="str">
        <f t="shared" si="111"/>
        <v>Brownsville</v>
      </c>
      <c r="M1765" t="s">
        <v>41</v>
      </c>
      <c r="N1765" t="str">
        <f>IF(M1765="", "", IFERROR(VLOOKUP(M1765, Data!$A$1:$B$5, 2, 0), "Unkown fuel"))</f>
        <v>harmful</v>
      </c>
      <c r="O1765" t="s">
        <v>23</v>
      </c>
      <c r="P1765" t="s">
        <v>24</v>
      </c>
      <c r="Q1765" t="s">
        <v>25</v>
      </c>
      <c r="R1765" t="s">
        <v>698</v>
      </c>
      <c r="S1765">
        <v>998</v>
      </c>
      <c r="T1765" t="s">
        <v>67</v>
      </c>
      <c r="U1765" t="s">
        <v>141</v>
      </c>
      <c r="V1765">
        <v>5</v>
      </c>
      <c r="W1765" t="s">
        <v>29</v>
      </c>
    </row>
    <row r="1766" spans="1:23" x14ac:dyDescent="0.3">
      <c r="A1766">
        <v>1819</v>
      </c>
      <c r="B1766" t="s">
        <v>88</v>
      </c>
      <c r="C1766">
        <v>2013</v>
      </c>
      <c r="D1766">
        <f t="shared" ca="1" si="108"/>
        <v>10</v>
      </c>
      <c r="E1766" s="5">
        <v>500000</v>
      </c>
      <c r="F1766">
        <v>70000</v>
      </c>
      <c r="G1766" t="s">
        <v>38</v>
      </c>
      <c r="H1766" t="str">
        <f t="shared" si="109"/>
        <v>Central</v>
      </c>
      <c r="I1766" t="s">
        <v>70</v>
      </c>
      <c r="J1766" t="str">
        <f t="shared" si="110"/>
        <v>Texas</v>
      </c>
      <c r="K1766" t="s">
        <v>1082</v>
      </c>
      <c r="L1766" t="str">
        <f t="shared" si="111"/>
        <v>Bryan</v>
      </c>
      <c r="M1766" t="s">
        <v>22</v>
      </c>
      <c r="N1766" t="str">
        <f>IF(M1766="", "", IFERROR(VLOOKUP(M1766, Data!$A$1:$B$5, 2, 0), "Unkown fuel"))</f>
        <v>very harmful</v>
      </c>
      <c r="O1766" t="s">
        <v>23</v>
      </c>
      <c r="P1766" t="s">
        <v>24</v>
      </c>
      <c r="Q1766" t="s">
        <v>25</v>
      </c>
      <c r="R1766" t="s">
        <v>489</v>
      </c>
      <c r="S1766">
        <v>2523</v>
      </c>
      <c r="T1766" t="s">
        <v>486</v>
      </c>
      <c r="U1766" t="s">
        <v>596</v>
      </c>
      <c r="V1766">
        <v>9</v>
      </c>
      <c r="W1766" t="s">
        <v>29</v>
      </c>
    </row>
    <row r="1767" spans="1:23" x14ac:dyDescent="0.3">
      <c r="A1767">
        <v>1820</v>
      </c>
      <c r="B1767" t="s">
        <v>75</v>
      </c>
      <c r="C1767">
        <v>2017</v>
      </c>
      <c r="D1767">
        <f t="shared" ca="1" si="108"/>
        <v>6</v>
      </c>
      <c r="E1767" s="5">
        <v>325000</v>
      </c>
      <c r="F1767">
        <v>38000</v>
      </c>
      <c r="G1767" t="s">
        <v>38</v>
      </c>
      <c r="H1767" t="str">
        <f t="shared" si="109"/>
        <v>Central</v>
      </c>
      <c r="I1767" t="s">
        <v>70</v>
      </c>
      <c r="J1767" t="str">
        <f t="shared" si="110"/>
        <v>Texas</v>
      </c>
      <c r="K1767" t="s">
        <v>1083</v>
      </c>
      <c r="L1767" t="str">
        <f t="shared" si="111"/>
        <v>Brownsville</v>
      </c>
      <c r="M1767" t="s">
        <v>41</v>
      </c>
      <c r="N1767" t="str">
        <f>IF(M1767="", "", IFERROR(VLOOKUP(M1767, Data!$A$1:$B$5, 2, 0), "Unkown fuel"))</f>
        <v>harmful</v>
      </c>
      <c r="O1767" t="s">
        <v>23</v>
      </c>
      <c r="P1767" t="s">
        <v>24</v>
      </c>
      <c r="Q1767" t="s">
        <v>25</v>
      </c>
      <c r="R1767" t="s">
        <v>305</v>
      </c>
      <c r="S1767">
        <v>999</v>
      </c>
      <c r="T1767" t="s">
        <v>86</v>
      </c>
      <c r="U1767" t="s">
        <v>306</v>
      </c>
      <c r="V1767">
        <v>5</v>
      </c>
      <c r="W1767" t="s">
        <v>29</v>
      </c>
    </row>
    <row r="1768" spans="1:23" x14ac:dyDescent="0.3">
      <c r="A1768">
        <v>1821</v>
      </c>
      <c r="B1768" t="s">
        <v>88</v>
      </c>
      <c r="C1768">
        <v>2013</v>
      </c>
      <c r="D1768">
        <f t="shared" ca="1" si="108"/>
        <v>10</v>
      </c>
      <c r="E1768" s="5">
        <v>400000</v>
      </c>
      <c r="F1768">
        <v>80000</v>
      </c>
      <c r="G1768" t="s">
        <v>19</v>
      </c>
      <c r="H1768" t="str">
        <f t="shared" si="109"/>
        <v>East</v>
      </c>
      <c r="I1768" t="s">
        <v>767</v>
      </c>
      <c r="J1768" t="str">
        <f t="shared" si="110"/>
        <v>Maryland</v>
      </c>
      <c r="K1768" t="s">
        <v>1086</v>
      </c>
      <c r="L1768" t="str">
        <f t="shared" si="111"/>
        <v>Camp Springs</v>
      </c>
      <c r="M1768" t="s">
        <v>22</v>
      </c>
      <c r="N1768" t="str">
        <f>IF(M1768="", "", IFERROR(VLOOKUP(M1768, Data!$A$1:$B$5, 2, 0), "Unkown fuel"))</f>
        <v>very harmful</v>
      </c>
      <c r="O1768" t="s">
        <v>23</v>
      </c>
      <c r="P1768" t="s">
        <v>24</v>
      </c>
      <c r="Q1768" t="s">
        <v>25</v>
      </c>
      <c r="R1768" t="s">
        <v>489</v>
      </c>
      <c r="S1768">
        <v>2523</v>
      </c>
      <c r="T1768" t="s">
        <v>486</v>
      </c>
      <c r="U1768" t="s">
        <v>596</v>
      </c>
      <c r="V1768">
        <v>9</v>
      </c>
      <c r="W1768" t="s">
        <v>29</v>
      </c>
    </row>
    <row r="1769" spans="1:23" x14ac:dyDescent="0.3">
      <c r="A1769">
        <v>1822</v>
      </c>
      <c r="B1769" t="s">
        <v>65</v>
      </c>
      <c r="C1769">
        <v>2018</v>
      </c>
      <c r="D1769">
        <f t="shared" ca="1" si="108"/>
        <v>5</v>
      </c>
      <c r="E1769" s="5">
        <v>3200000</v>
      </c>
      <c r="F1769">
        <v>50000</v>
      </c>
      <c r="G1769" t="s">
        <v>19</v>
      </c>
      <c r="H1769" t="str">
        <f t="shared" si="109"/>
        <v>East</v>
      </c>
      <c r="I1769" t="s">
        <v>767</v>
      </c>
      <c r="J1769" t="str">
        <f t="shared" si="110"/>
        <v>Maryland</v>
      </c>
      <c r="K1769" t="s">
        <v>1086</v>
      </c>
      <c r="L1769" t="str">
        <f t="shared" si="111"/>
        <v>Camp Springs</v>
      </c>
      <c r="M1769" t="s">
        <v>22</v>
      </c>
      <c r="N1769" t="str">
        <f>IF(M1769="", "", IFERROR(VLOOKUP(M1769, Data!$A$1:$B$5, 2, 0), "Unkown fuel"))</f>
        <v>very harmful</v>
      </c>
      <c r="O1769" t="s">
        <v>23</v>
      </c>
      <c r="P1769" t="s">
        <v>24</v>
      </c>
      <c r="Q1769" t="s">
        <v>25</v>
      </c>
      <c r="R1769" t="s">
        <v>510</v>
      </c>
      <c r="S1769">
        <v>2755</v>
      </c>
      <c r="T1769" t="s">
        <v>511</v>
      </c>
      <c r="U1769" t="s">
        <v>512</v>
      </c>
      <c r="V1769">
        <v>7</v>
      </c>
      <c r="W1769" t="s">
        <v>29</v>
      </c>
    </row>
    <row r="1770" spans="1:23" x14ac:dyDescent="0.3">
      <c r="A1770">
        <v>1823</v>
      </c>
      <c r="B1770" t="s">
        <v>109</v>
      </c>
      <c r="C1770">
        <v>2007</v>
      </c>
      <c r="D1770">
        <f t="shared" ca="1" si="108"/>
        <v>16</v>
      </c>
      <c r="E1770" s="5">
        <v>200000</v>
      </c>
      <c r="F1770">
        <v>50000</v>
      </c>
      <c r="G1770" t="s">
        <v>19</v>
      </c>
      <c r="H1770" t="str">
        <f t="shared" si="109"/>
        <v>East</v>
      </c>
      <c r="I1770" t="s">
        <v>767</v>
      </c>
      <c r="J1770" t="str">
        <f t="shared" si="110"/>
        <v>Maryland</v>
      </c>
      <c r="K1770" t="s">
        <v>1086</v>
      </c>
      <c r="L1770" t="str">
        <f t="shared" si="111"/>
        <v>Camp Springs</v>
      </c>
      <c r="M1770" t="s">
        <v>22</v>
      </c>
      <c r="N1770" t="str">
        <f>IF(M1770="", "", IFERROR(VLOOKUP(M1770, Data!$A$1:$B$5, 2, 0), "Unkown fuel"))</f>
        <v>very harmful</v>
      </c>
      <c r="O1770" t="s">
        <v>23</v>
      </c>
      <c r="P1770" t="s">
        <v>24</v>
      </c>
      <c r="Q1770" t="s">
        <v>25</v>
      </c>
      <c r="R1770" t="s">
        <v>588</v>
      </c>
      <c r="S1770">
        <v>1396</v>
      </c>
      <c r="T1770" t="s">
        <v>589</v>
      </c>
      <c r="U1770" t="s">
        <v>590</v>
      </c>
      <c r="V1770">
        <v>5</v>
      </c>
      <c r="W1770" t="s">
        <v>29</v>
      </c>
    </row>
    <row r="1771" spans="1:23" x14ac:dyDescent="0.3">
      <c r="A1771">
        <v>1824</v>
      </c>
      <c r="B1771" t="s">
        <v>88</v>
      </c>
      <c r="C1771">
        <v>2013</v>
      </c>
      <c r="D1771">
        <f t="shared" ca="1" si="108"/>
        <v>10</v>
      </c>
      <c r="E1771" s="5">
        <v>450000</v>
      </c>
      <c r="F1771">
        <v>52000</v>
      </c>
      <c r="G1771" t="s">
        <v>19</v>
      </c>
      <c r="H1771" t="str">
        <f t="shared" si="109"/>
        <v>East</v>
      </c>
      <c r="I1771" t="s">
        <v>767</v>
      </c>
      <c r="J1771" t="str">
        <f t="shared" si="110"/>
        <v>Maryland</v>
      </c>
      <c r="K1771" t="s">
        <v>1086</v>
      </c>
      <c r="L1771" t="str">
        <f t="shared" si="111"/>
        <v>Camp Springs</v>
      </c>
      <c r="M1771" t="s">
        <v>22</v>
      </c>
      <c r="N1771" t="str">
        <f>IF(M1771="", "", IFERROR(VLOOKUP(M1771, Data!$A$1:$B$5, 2, 0), "Unkown fuel"))</f>
        <v>very harmful</v>
      </c>
      <c r="O1771" t="s">
        <v>23</v>
      </c>
      <c r="P1771" t="s">
        <v>24</v>
      </c>
      <c r="Q1771" t="s">
        <v>25</v>
      </c>
      <c r="R1771" t="s">
        <v>444</v>
      </c>
      <c r="S1771">
        <v>1493</v>
      </c>
      <c r="T1771" t="s">
        <v>171</v>
      </c>
      <c r="U1771" t="s">
        <v>445</v>
      </c>
      <c r="V1771">
        <v>7</v>
      </c>
      <c r="W1771" t="s">
        <v>29</v>
      </c>
    </row>
    <row r="1772" spans="1:23" x14ac:dyDescent="0.3">
      <c r="A1772">
        <v>1825</v>
      </c>
      <c r="B1772" t="s">
        <v>109</v>
      </c>
      <c r="C1772">
        <v>2012</v>
      </c>
      <c r="D1772">
        <f t="shared" ca="1" si="108"/>
        <v>11</v>
      </c>
      <c r="E1772" s="5">
        <v>229999</v>
      </c>
      <c r="F1772">
        <v>50000</v>
      </c>
      <c r="G1772" t="s">
        <v>38</v>
      </c>
      <c r="H1772" t="str">
        <f t="shared" si="109"/>
        <v>Central</v>
      </c>
      <c r="I1772" t="s">
        <v>70</v>
      </c>
      <c r="J1772" t="str">
        <f t="shared" si="110"/>
        <v>Texas</v>
      </c>
      <c r="K1772" t="s">
        <v>1082</v>
      </c>
      <c r="L1772" t="str">
        <f t="shared" si="111"/>
        <v>Bryan</v>
      </c>
      <c r="M1772" t="s">
        <v>22</v>
      </c>
      <c r="N1772" t="str">
        <f>IF(M1772="", "", IFERROR(VLOOKUP(M1772, Data!$A$1:$B$5, 2, 0), "Unkown fuel"))</f>
        <v>very harmful</v>
      </c>
      <c r="O1772" t="s">
        <v>23</v>
      </c>
      <c r="P1772" t="s">
        <v>24</v>
      </c>
      <c r="Q1772" t="s">
        <v>25</v>
      </c>
      <c r="R1772" t="s">
        <v>142</v>
      </c>
      <c r="S1772">
        <v>1405</v>
      </c>
      <c r="T1772" t="s">
        <v>458</v>
      </c>
      <c r="U1772" t="s">
        <v>536</v>
      </c>
      <c r="V1772">
        <v>5</v>
      </c>
      <c r="W1772" t="s">
        <v>29</v>
      </c>
    </row>
    <row r="1773" spans="1:23" x14ac:dyDescent="0.3">
      <c r="A1773">
        <v>1826</v>
      </c>
      <c r="B1773" t="s">
        <v>46</v>
      </c>
      <c r="C1773">
        <v>2016</v>
      </c>
      <c r="D1773">
        <f t="shared" ca="1" si="108"/>
        <v>7</v>
      </c>
      <c r="E1773" s="5">
        <v>340000</v>
      </c>
      <c r="F1773">
        <v>30000</v>
      </c>
      <c r="G1773" t="s">
        <v>38</v>
      </c>
      <c r="H1773" t="str">
        <f t="shared" si="109"/>
        <v>Central</v>
      </c>
      <c r="I1773" t="s">
        <v>70</v>
      </c>
      <c r="J1773" t="str">
        <f t="shared" si="110"/>
        <v>Texas</v>
      </c>
      <c r="K1773" t="s">
        <v>1083</v>
      </c>
      <c r="L1773" t="str">
        <f t="shared" si="111"/>
        <v>Brownsville</v>
      </c>
      <c r="M1773" t="s">
        <v>41</v>
      </c>
      <c r="N1773" t="str">
        <f>IF(M1773="", "", IFERROR(VLOOKUP(M1773, Data!$A$1:$B$5, 2, 0), "Unkown fuel"))</f>
        <v>harmful</v>
      </c>
      <c r="O1773" t="s">
        <v>23</v>
      </c>
      <c r="P1773" t="s">
        <v>24</v>
      </c>
      <c r="Q1773" t="s">
        <v>25</v>
      </c>
      <c r="R1773" t="s">
        <v>390</v>
      </c>
      <c r="S1773">
        <v>814</v>
      </c>
      <c r="T1773" t="s">
        <v>541</v>
      </c>
      <c r="U1773" t="s">
        <v>542</v>
      </c>
      <c r="V1773">
        <v>5</v>
      </c>
      <c r="W1773" t="s">
        <v>29</v>
      </c>
    </row>
    <row r="1774" spans="1:23" x14ac:dyDescent="0.3">
      <c r="A1774">
        <v>1827</v>
      </c>
      <c r="B1774" t="s">
        <v>88</v>
      </c>
      <c r="C1774">
        <v>2014</v>
      </c>
      <c r="D1774">
        <f t="shared" ca="1" si="108"/>
        <v>9</v>
      </c>
      <c r="E1774" s="5">
        <v>550000</v>
      </c>
      <c r="F1774">
        <v>103000</v>
      </c>
      <c r="G1774" t="s">
        <v>38</v>
      </c>
      <c r="H1774" t="str">
        <f t="shared" si="109"/>
        <v>Central</v>
      </c>
      <c r="I1774" t="s">
        <v>70</v>
      </c>
      <c r="J1774" t="str">
        <f t="shared" si="110"/>
        <v>Texas</v>
      </c>
      <c r="K1774" t="s">
        <v>905</v>
      </c>
      <c r="L1774" t="str">
        <f t="shared" si="111"/>
        <v>Burleson</v>
      </c>
      <c r="M1774" t="s">
        <v>22</v>
      </c>
      <c r="N1774" t="str">
        <f>IF(M1774="", "", IFERROR(VLOOKUP(M1774, Data!$A$1:$B$5, 2, 0), "Unkown fuel"))</f>
        <v>very harmful</v>
      </c>
      <c r="O1774" t="s">
        <v>23</v>
      </c>
      <c r="P1774" t="s">
        <v>24</v>
      </c>
      <c r="Q1774" t="s">
        <v>25</v>
      </c>
      <c r="R1774" t="s">
        <v>489</v>
      </c>
      <c r="S1774">
        <v>2523</v>
      </c>
      <c r="T1774" t="s">
        <v>309</v>
      </c>
      <c r="U1774" t="s">
        <v>490</v>
      </c>
      <c r="V1774">
        <v>7</v>
      </c>
      <c r="W1774" t="s">
        <v>29</v>
      </c>
    </row>
    <row r="1775" spans="1:23" x14ac:dyDescent="0.3">
      <c r="A1775">
        <v>1828</v>
      </c>
      <c r="B1775" t="s">
        <v>69</v>
      </c>
      <c r="C1775">
        <v>2011</v>
      </c>
      <c r="D1775">
        <f t="shared" ca="1" si="108"/>
        <v>12</v>
      </c>
      <c r="E1775" s="5">
        <v>975000</v>
      </c>
      <c r="F1775">
        <v>93468</v>
      </c>
      <c r="G1775" t="s">
        <v>38</v>
      </c>
      <c r="H1775" t="str">
        <f t="shared" si="109"/>
        <v>Central</v>
      </c>
      <c r="I1775" t="s">
        <v>70</v>
      </c>
      <c r="J1775" t="str">
        <f t="shared" si="110"/>
        <v>Texas</v>
      </c>
      <c r="K1775" t="s">
        <v>905</v>
      </c>
      <c r="L1775" t="str">
        <f t="shared" si="111"/>
        <v>Burleson</v>
      </c>
      <c r="M1775" t="s">
        <v>22</v>
      </c>
      <c r="N1775" t="str">
        <f>IF(M1775="", "", IFERROR(VLOOKUP(M1775, Data!$A$1:$B$5, 2, 0), "Unkown fuel"))</f>
        <v>very harmful</v>
      </c>
      <c r="O1775" t="s">
        <v>23</v>
      </c>
      <c r="P1775" t="s">
        <v>154</v>
      </c>
      <c r="Q1775" t="s">
        <v>33</v>
      </c>
      <c r="R1775" t="s">
        <v>1087</v>
      </c>
      <c r="S1775">
        <v>2953</v>
      </c>
      <c r="T1775" t="s">
        <v>461</v>
      </c>
      <c r="U1775" t="s">
        <v>1088</v>
      </c>
      <c r="V1775">
        <v>7</v>
      </c>
      <c r="W1775" t="s">
        <v>29</v>
      </c>
    </row>
    <row r="1776" spans="1:23" x14ac:dyDescent="0.3">
      <c r="A1776">
        <v>1829</v>
      </c>
      <c r="B1776" t="s">
        <v>349</v>
      </c>
      <c r="C1776">
        <v>2019</v>
      </c>
      <c r="D1776">
        <f t="shared" ca="1" si="108"/>
        <v>4</v>
      </c>
      <c r="E1776" s="5">
        <v>3800000</v>
      </c>
      <c r="F1776">
        <v>20000</v>
      </c>
      <c r="G1776" t="s">
        <v>38</v>
      </c>
      <c r="H1776" t="str">
        <f t="shared" si="109"/>
        <v>Central</v>
      </c>
      <c r="I1776" t="s">
        <v>70</v>
      </c>
      <c r="J1776" t="str">
        <f t="shared" si="110"/>
        <v>Texas</v>
      </c>
      <c r="K1776" t="s">
        <v>1082</v>
      </c>
      <c r="L1776" t="str">
        <f t="shared" si="111"/>
        <v>Bryan</v>
      </c>
      <c r="M1776" t="s">
        <v>22</v>
      </c>
      <c r="N1776" t="str">
        <f>IF(M1776="", "", IFERROR(VLOOKUP(M1776, Data!$A$1:$B$5, 2, 0), "Unkown fuel"))</f>
        <v>very harmful</v>
      </c>
      <c r="O1776" t="s">
        <v>23</v>
      </c>
      <c r="P1776" t="s">
        <v>154</v>
      </c>
      <c r="Q1776" t="s">
        <v>25</v>
      </c>
      <c r="R1776" t="s">
        <v>347</v>
      </c>
      <c r="S1776">
        <v>1969</v>
      </c>
      <c r="T1776" t="s">
        <v>336</v>
      </c>
      <c r="U1776" t="s">
        <v>350</v>
      </c>
      <c r="V1776">
        <v>5</v>
      </c>
      <c r="W1776" t="s">
        <v>29</v>
      </c>
    </row>
    <row r="1777" spans="1:23" x14ac:dyDescent="0.3">
      <c r="A1777">
        <v>1830</v>
      </c>
      <c r="B1777" t="s">
        <v>221</v>
      </c>
      <c r="C1777">
        <v>2010</v>
      </c>
      <c r="D1777">
        <f t="shared" ca="1" si="108"/>
        <v>13</v>
      </c>
      <c r="E1777" s="5">
        <v>225000</v>
      </c>
      <c r="F1777">
        <v>80000</v>
      </c>
      <c r="G1777" t="s">
        <v>38</v>
      </c>
      <c r="H1777" t="str">
        <f t="shared" si="109"/>
        <v>Central</v>
      </c>
      <c r="I1777" t="s">
        <v>70</v>
      </c>
      <c r="J1777" t="str">
        <f t="shared" si="110"/>
        <v>Texas</v>
      </c>
      <c r="K1777" t="s">
        <v>1083</v>
      </c>
      <c r="L1777" t="str">
        <f t="shared" si="111"/>
        <v>Brownsville</v>
      </c>
      <c r="M1777" t="s">
        <v>41</v>
      </c>
      <c r="N1777" t="str">
        <f>IF(M1777="", "", IFERROR(VLOOKUP(M1777, Data!$A$1:$B$5, 2, 0), "Unkown fuel"))</f>
        <v>harmful</v>
      </c>
      <c r="O1777" t="s">
        <v>23</v>
      </c>
      <c r="P1777" t="s">
        <v>24</v>
      </c>
      <c r="Q1777" t="s">
        <v>33</v>
      </c>
      <c r="R1777" t="s">
        <v>130</v>
      </c>
      <c r="S1777">
        <v>1595</v>
      </c>
      <c r="T1777" t="s">
        <v>476</v>
      </c>
      <c r="U1777" t="s">
        <v>1089</v>
      </c>
      <c r="V1777">
        <v>5</v>
      </c>
      <c r="W1777" t="s">
        <v>29</v>
      </c>
    </row>
    <row r="1778" spans="1:23" x14ac:dyDescent="0.3">
      <c r="A1778">
        <v>1831</v>
      </c>
      <c r="B1778" t="s">
        <v>69</v>
      </c>
      <c r="C1778">
        <v>2018</v>
      </c>
      <c r="D1778">
        <f t="shared" ca="1" si="108"/>
        <v>5</v>
      </c>
      <c r="E1778" s="5">
        <v>3250000</v>
      </c>
      <c r="F1778">
        <v>12000</v>
      </c>
      <c r="G1778" t="s">
        <v>19</v>
      </c>
      <c r="H1778" t="str">
        <f t="shared" si="109"/>
        <v>East</v>
      </c>
      <c r="I1778" t="s">
        <v>767</v>
      </c>
      <c r="J1778" t="str">
        <f t="shared" si="110"/>
        <v>Maryland</v>
      </c>
      <c r="K1778" t="s">
        <v>1086</v>
      </c>
      <c r="L1778" t="str">
        <f t="shared" si="111"/>
        <v>Camp Springs</v>
      </c>
      <c r="M1778" t="s">
        <v>22</v>
      </c>
      <c r="N1778" t="str">
        <f>IF(M1778="", "", IFERROR(VLOOKUP(M1778, Data!$A$1:$B$5, 2, 0), "Unkown fuel"))</f>
        <v>very harmful</v>
      </c>
      <c r="O1778" t="s">
        <v>23</v>
      </c>
      <c r="P1778" t="s">
        <v>154</v>
      </c>
      <c r="Q1778" t="s">
        <v>25</v>
      </c>
      <c r="R1778" t="s">
        <v>954</v>
      </c>
      <c r="S1778">
        <v>3198</v>
      </c>
      <c r="T1778" t="s">
        <v>955</v>
      </c>
      <c r="U1778" t="s">
        <v>956</v>
      </c>
      <c r="V1778">
        <v>7</v>
      </c>
      <c r="W1778" t="s">
        <v>29</v>
      </c>
    </row>
    <row r="1779" spans="1:23" x14ac:dyDescent="0.3">
      <c r="A1779">
        <v>1832</v>
      </c>
      <c r="B1779" t="s">
        <v>109</v>
      </c>
      <c r="C1779">
        <v>2013</v>
      </c>
      <c r="D1779">
        <f t="shared" ca="1" si="108"/>
        <v>10</v>
      </c>
      <c r="E1779" s="5">
        <v>280000</v>
      </c>
      <c r="F1779">
        <v>70000</v>
      </c>
      <c r="G1779" t="s">
        <v>19</v>
      </c>
      <c r="H1779" t="str">
        <f t="shared" si="109"/>
        <v>East</v>
      </c>
      <c r="I1779" t="s">
        <v>767</v>
      </c>
      <c r="J1779" t="str">
        <f t="shared" si="110"/>
        <v>Maryland</v>
      </c>
      <c r="K1779" t="s">
        <v>1086</v>
      </c>
      <c r="L1779" t="str">
        <f t="shared" si="111"/>
        <v>Camp Springs</v>
      </c>
      <c r="M1779" t="s">
        <v>22</v>
      </c>
      <c r="N1779" t="str">
        <f>IF(M1779="", "", IFERROR(VLOOKUP(M1779, Data!$A$1:$B$5, 2, 0), "Unkown fuel"))</f>
        <v>very harmful</v>
      </c>
      <c r="O1779" t="s">
        <v>23</v>
      </c>
      <c r="P1779" t="s">
        <v>24</v>
      </c>
      <c r="Q1779" t="s">
        <v>25</v>
      </c>
      <c r="R1779" t="s">
        <v>653</v>
      </c>
      <c r="S1779">
        <v>1396</v>
      </c>
      <c r="T1779" t="s">
        <v>471</v>
      </c>
      <c r="U1779" t="s">
        <v>472</v>
      </c>
      <c r="V1779">
        <v>5</v>
      </c>
      <c r="W1779" t="s">
        <v>29</v>
      </c>
    </row>
    <row r="1780" spans="1:23" x14ac:dyDescent="0.3">
      <c r="A1780">
        <v>1833</v>
      </c>
      <c r="B1780" t="s">
        <v>37</v>
      </c>
      <c r="C1780">
        <v>2019</v>
      </c>
      <c r="D1780">
        <f t="shared" ca="1" si="108"/>
        <v>4</v>
      </c>
      <c r="E1780" s="5">
        <v>700000</v>
      </c>
      <c r="F1780">
        <v>4500</v>
      </c>
      <c r="G1780" t="s">
        <v>19</v>
      </c>
      <c r="H1780" t="str">
        <f t="shared" si="109"/>
        <v>East</v>
      </c>
      <c r="I1780" t="s">
        <v>767</v>
      </c>
      <c r="J1780" t="str">
        <f t="shared" si="110"/>
        <v>Maryland</v>
      </c>
      <c r="K1780" t="s">
        <v>1086</v>
      </c>
      <c r="L1780" t="str">
        <f t="shared" si="111"/>
        <v>Camp Springs</v>
      </c>
      <c r="M1780" t="s">
        <v>41</v>
      </c>
      <c r="N1780" t="str">
        <f>IF(M1780="", "", IFERROR(VLOOKUP(M1780, Data!$A$1:$B$5, 2, 0), "Unkown fuel"))</f>
        <v>harmful</v>
      </c>
      <c r="O1780" t="s">
        <v>23</v>
      </c>
      <c r="P1780" t="s">
        <v>24</v>
      </c>
      <c r="Q1780" t="s">
        <v>25</v>
      </c>
      <c r="R1780" t="s">
        <v>942</v>
      </c>
      <c r="S1780">
        <v>1199</v>
      </c>
      <c r="T1780" t="s">
        <v>216</v>
      </c>
      <c r="U1780" t="s">
        <v>452</v>
      </c>
      <c r="V1780">
        <v>5</v>
      </c>
      <c r="W1780" t="s">
        <v>29</v>
      </c>
    </row>
    <row r="1781" spans="1:23" x14ac:dyDescent="0.3">
      <c r="A1781">
        <v>1834</v>
      </c>
      <c r="B1781" t="s">
        <v>109</v>
      </c>
      <c r="C1781">
        <v>2012</v>
      </c>
      <c r="D1781">
        <f t="shared" ca="1" si="108"/>
        <v>11</v>
      </c>
      <c r="E1781" s="5">
        <v>259000</v>
      </c>
      <c r="F1781">
        <v>35000</v>
      </c>
      <c r="G1781" t="s">
        <v>38</v>
      </c>
      <c r="H1781" t="str">
        <f t="shared" si="109"/>
        <v>Central</v>
      </c>
      <c r="I1781" t="s">
        <v>70</v>
      </c>
      <c r="J1781" t="str">
        <f t="shared" si="110"/>
        <v>Texas</v>
      </c>
      <c r="K1781" t="s">
        <v>1083</v>
      </c>
      <c r="L1781" t="str">
        <f t="shared" si="111"/>
        <v>Brownsville</v>
      </c>
      <c r="M1781" t="s">
        <v>22</v>
      </c>
      <c r="N1781" t="str">
        <f>IF(M1781="", "", IFERROR(VLOOKUP(M1781, Data!$A$1:$B$5, 2, 0), "Unkown fuel"))</f>
        <v>very harmful</v>
      </c>
      <c r="O1781" t="s">
        <v>23</v>
      </c>
      <c r="P1781" t="s">
        <v>24</v>
      </c>
      <c r="Q1781" t="s">
        <v>25</v>
      </c>
      <c r="R1781" t="s">
        <v>1090</v>
      </c>
      <c r="S1781">
        <v>1396</v>
      </c>
      <c r="T1781" t="s">
        <v>471</v>
      </c>
      <c r="U1781" t="s">
        <v>472</v>
      </c>
      <c r="V1781">
        <v>5</v>
      </c>
      <c r="W1781" t="s">
        <v>29</v>
      </c>
    </row>
    <row r="1782" spans="1:23" x14ac:dyDescent="0.3">
      <c r="A1782">
        <v>1835</v>
      </c>
      <c r="B1782" t="s">
        <v>65</v>
      </c>
      <c r="C1782">
        <v>2018</v>
      </c>
      <c r="D1782">
        <f t="shared" ca="1" si="108"/>
        <v>5</v>
      </c>
      <c r="E1782" s="5">
        <v>3200000</v>
      </c>
      <c r="F1782">
        <v>60000</v>
      </c>
      <c r="G1782" t="s">
        <v>38</v>
      </c>
      <c r="H1782" t="str">
        <f t="shared" si="109"/>
        <v>Central</v>
      </c>
      <c r="I1782" t="s">
        <v>70</v>
      </c>
      <c r="J1782" t="str">
        <f t="shared" si="110"/>
        <v>Texas</v>
      </c>
      <c r="K1782" t="s">
        <v>757</v>
      </c>
      <c r="L1782" t="str">
        <f t="shared" si="111"/>
        <v>Pflugerville</v>
      </c>
      <c r="M1782" t="s">
        <v>22</v>
      </c>
      <c r="N1782" t="str">
        <f>IF(M1782="", "", IFERROR(VLOOKUP(M1782, Data!$A$1:$B$5, 2, 0), "Unkown fuel"))</f>
        <v>very harmful</v>
      </c>
      <c r="O1782" t="s">
        <v>23</v>
      </c>
      <c r="P1782" t="s">
        <v>154</v>
      </c>
      <c r="Q1782" t="s">
        <v>25</v>
      </c>
      <c r="R1782" t="s">
        <v>256</v>
      </c>
      <c r="S1782">
        <v>2755</v>
      </c>
      <c r="T1782" t="s">
        <v>511</v>
      </c>
      <c r="U1782" t="s">
        <v>756</v>
      </c>
      <c r="V1782">
        <v>7</v>
      </c>
      <c r="W1782" t="s">
        <v>29</v>
      </c>
    </row>
    <row r="1783" spans="1:23" x14ac:dyDescent="0.3">
      <c r="A1783">
        <v>1836</v>
      </c>
      <c r="B1783" t="s">
        <v>88</v>
      </c>
      <c r="C1783">
        <v>2018</v>
      </c>
      <c r="D1783">
        <f t="shared" ca="1" si="108"/>
        <v>5</v>
      </c>
      <c r="E1783" s="5">
        <v>1400000</v>
      </c>
      <c r="F1783">
        <v>30000</v>
      </c>
      <c r="G1783" t="s">
        <v>38</v>
      </c>
      <c r="H1783" t="str">
        <f t="shared" si="109"/>
        <v>Central</v>
      </c>
      <c r="I1783" t="s">
        <v>70</v>
      </c>
      <c r="J1783" t="str">
        <f t="shared" si="110"/>
        <v>Texas</v>
      </c>
      <c r="K1783" t="s">
        <v>1091</v>
      </c>
      <c r="L1783" t="str">
        <f t="shared" si="111"/>
        <v>Pasadena</v>
      </c>
      <c r="M1783" t="s">
        <v>22</v>
      </c>
      <c r="N1783" t="str">
        <f>IF(M1783="", "", IFERROR(VLOOKUP(M1783, Data!$A$1:$B$5, 2, 0), "Unkown fuel"))</f>
        <v>very harmful</v>
      </c>
      <c r="O1783" t="s">
        <v>23</v>
      </c>
      <c r="P1783" t="s">
        <v>24</v>
      </c>
      <c r="Q1783" t="s">
        <v>25</v>
      </c>
      <c r="R1783" t="s">
        <v>155</v>
      </c>
      <c r="S1783">
        <v>1997</v>
      </c>
      <c r="T1783" t="s">
        <v>446</v>
      </c>
      <c r="U1783" t="s">
        <v>673</v>
      </c>
      <c r="V1783">
        <v>7</v>
      </c>
      <c r="W1783" t="s">
        <v>29</v>
      </c>
    </row>
    <row r="1784" spans="1:23" x14ac:dyDescent="0.3">
      <c r="A1784">
        <v>1837</v>
      </c>
      <c r="B1784" t="s">
        <v>69</v>
      </c>
      <c r="C1784">
        <v>2015</v>
      </c>
      <c r="D1784">
        <f t="shared" ca="1" si="108"/>
        <v>8</v>
      </c>
      <c r="E1784" s="5">
        <v>416000</v>
      </c>
      <c r="F1784">
        <v>40000</v>
      </c>
      <c r="G1784" t="s">
        <v>38</v>
      </c>
      <c r="H1784" t="str">
        <f t="shared" si="109"/>
        <v>Central</v>
      </c>
      <c r="I1784" t="s">
        <v>70</v>
      </c>
      <c r="J1784" t="str">
        <f t="shared" si="110"/>
        <v>Texas</v>
      </c>
      <c r="K1784" t="s">
        <v>1091</v>
      </c>
      <c r="L1784" t="str">
        <f t="shared" si="111"/>
        <v>Pasadena</v>
      </c>
      <c r="M1784" t="s">
        <v>41</v>
      </c>
      <c r="N1784" t="str">
        <f>IF(M1784="", "", IFERROR(VLOOKUP(M1784, Data!$A$1:$B$5, 2, 0), "Unkown fuel"))</f>
        <v>harmful</v>
      </c>
      <c r="O1784" t="s">
        <v>23</v>
      </c>
      <c r="P1784" t="s">
        <v>154</v>
      </c>
      <c r="Q1784" t="s">
        <v>25</v>
      </c>
      <c r="R1784" t="s">
        <v>313</v>
      </c>
      <c r="S1784">
        <v>1499</v>
      </c>
      <c r="T1784" t="s">
        <v>968</v>
      </c>
      <c r="U1784" t="s">
        <v>1092</v>
      </c>
      <c r="V1784">
        <v>5</v>
      </c>
      <c r="W1784" t="s">
        <v>29</v>
      </c>
    </row>
    <row r="1785" spans="1:23" x14ac:dyDescent="0.3">
      <c r="A1785">
        <v>1838</v>
      </c>
      <c r="B1785" t="s">
        <v>109</v>
      </c>
      <c r="C1785">
        <v>2011</v>
      </c>
      <c r="D1785">
        <f t="shared" ca="1" si="108"/>
        <v>12</v>
      </c>
      <c r="E1785" s="5">
        <v>250000</v>
      </c>
      <c r="F1785">
        <v>70000</v>
      </c>
      <c r="G1785" t="s">
        <v>38</v>
      </c>
      <c r="H1785" t="str">
        <f t="shared" si="109"/>
        <v>Central</v>
      </c>
      <c r="I1785" t="s">
        <v>70</v>
      </c>
      <c r="J1785" t="str">
        <f t="shared" si="110"/>
        <v>Texas</v>
      </c>
      <c r="K1785" t="s">
        <v>1091</v>
      </c>
      <c r="L1785" t="str">
        <f t="shared" si="111"/>
        <v>Pasadena</v>
      </c>
      <c r="M1785" t="s">
        <v>22</v>
      </c>
      <c r="N1785" t="str">
        <f>IF(M1785="", "", IFERROR(VLOOKUP(M1785, Data!$A$1:$B$5, 2, 0), "Unkown fuel"))</f>
        <v>very harmful</v>
      </c>
      <c r="O1785" t="s">
        <v>23</v>
      </c>
      <c r="P1785" t="s">
        <v>24</v>
      </c>
      <c r="Q1785" t="s">
        <v>25</v>
      </c>
      <c r="R1785" t="s">
        <v>273</v>
      </c>
      <c r="S1785">
        <v>1248</v>
      </c>
      <c r="T1785" t="s">
        <v>48</v>
      </c>
      <c r="U1785" t="s">
        <v>209</v>
      </c>
      <c r="V1785">
        <v>5</v>
      </c>
      <c r="W1785" t="s">
        <v>29</v>
      </c>
    </row>
    <row r="1786" spans="1:23" x14ac:dyDescent="0.3">
      <c r="A1786">
        <v>1839</v>
      </c>
      <c r="B1786" t="s">
        <v>109</v>
      </c>
      <c r="C1786">
        <v>2010</v>
      </c>
      <c r="D1786">
        <f t="shared" ca="1" si="108"/>
        <v>13</v>
      </c>
      <c r="E1786" s="5">
        <v>210000</v>
      </c>
      <c r="F1786">
        <v>120000</v>
      </c>
      <c r="G1786" t="s">
        <v>38</v>
      </c>
      <c r="H1786" t="str">
        <f t="shared" si="109"/>
        <v>Central</v>
      </c>
      <c r="I1786" t="s">
        <v>70</v>
      </c>
      <c r="J1786" t="str">
        <f t="shared" si="110"/>
        <v>Texas</v>
      </c>
      <c r="K1786" t="s">
        <v>1091</v>
      </c>
      <c r="L1786" t="str">
        <f t="shared" si="111"/>
        <v>Pasadena</v>
      </c>
      <c r="M1786" t="s">
        <v>22</v>
      </c>
      <c r="N1786" t="str">
        <f>IF(M1786="", "", IFERROR(VLOOKUP(M1786, Data!$A$1:$B$5, 2, 0), "Unkown fuel"))</f>
        <v>very harmful</v>
      </c>
      <c r="O1786" t="s">
        <v>23</v>
      </c>
      <c r="P1786" t="s">
        <v>24</v>
      </c>
      <c r="Q1786" t="s">
        <v>25</v>
      </c>
      <c r="R1786" t="s">
        <v>208</v>
      </c>
      <c r="S1786">
        <v>1248</v>
      </c>
      <c r="T1786" t="s">
        <v>108</v>
      </c>
      <c r="U1786" t="s">
        <v>209</v>
      </c>
      <c r="V1786">
        <v>5</v>
      </c>
      <c r="W1786" t="s">
        <v>29</v>
      </c>
    </row>
    <row r="1787" spans="1:23" x14ac:dyDescent="0.3">
      <c r="A1787">
        <v>1840</v>
      </c>
      <c r="B1787" t="s">
        <v>88</v>
      </c>
      <c r="C1787">
        <v>2008</v>
      </c>
      <c r="D1787">
        <f t="shared" ca="1" si="108"/>
        <v>15</v>
      </c>
      <c r="E1787" s="5">
        <v>290000</v>
      </c>
      <c r="F1787">
        <v>120000</v>
      </c>
      <c r="G1787" t="s">
        <v>38</v>
      </c>
      <c r="H1787" t="str">
        <f t="shared" si="109"/>
        <v>Central</v>
      </c>
      <c r="I1787" t="s">
        <v>70</v>
      </c>
      <c r="J1787" t="str">
        <f t="shared" si="110"/>
        <v>Texas</v>
      </c>
      <c r="K1787" t="s">
        <v>1091</v>
      </c>
      <c r="L1787" t="str">
        <f t="shared" si="111"/>
        <v>Pasadena</v>
      </c>
      <c r="M1787" t="s">
        <v>22</v>
      </c>
      <c r="N1787" t="str">
        <f>IF(M1787="", "", IFERROR(VLOOKUP(M1787, Data!$A$1:$B$5, 2, 0), "Unkown fuel"))</f>
        <v>very harmful</v>
      </c>
      <c r="O1787" t="s">
        <v>23</v>
      </c>
      <c r="P1787" t="s">
        <v>24</v>
      </c>
      <c r="Q1787" t="s">
        <v>33</v>
      </c>
      <c r="R1787" t="s">
        <v>481</v>
      </c>
      <c r="S1787">
        <v>2179</v>
      </c>
      <c r="T1787" t="s">
        <v>271</v>
      </c>
      <c r="U1787" t="s">
        <v>272</v>
      </c>
      <c r="V1787">
        <v>8</v>
      </c>
      <c r="W1787" t="s">
        <v>29</v>
      </c>
    </row>
    <row r="1788" spans="1:23" x14ac:dyDescent="0.3">
      <c r="A1788">
        <v>1841</v>
      </c>
      <c r="B1788" t="s">
        <v>109</v>
      </c>
      <c r="C1788">
        <v>2012</v>
      </c>
      <c r="D1788">
        <f t="shared" ca="1" si="108"/>
        <v>11</v>
      </c>
      <c r="E1788" s="5">
        <v>220000</v>
      </c>
      <c r="F1788">
        <v>90000</v>
      </c>
      <c r="G1788" t="s">
        <v>38</v>
      </c>
      <c r="H1788" t="str">
        <f t="shared" si="109"/>
        <v>Central</v>
      </c>
      <c r="I1788" t="s">
        <v>70</v>
      </c>
      <c r="J1788" t="str">
        <f t="shared" si="110"/>
        <v>Texas</v>
      </c>
      <c r="K1788" t="s">
        <v>1091</v>
      </c>
      <c r="L1788" t="str">
        <f t="shared" si="111"/>
        <v>Pasadena</v>
      </c>
      <c r="M1788" t="s">
        <v>22</v>
      </c>
      <c r="N1788" t="str">
        <f>IF(M1788="", "", IFERROR(VLOOKUP(M1788, Data!$A$1:$B$5, 2, 0), "Unkown fuel"))</f>
        <v>very harmful</v>
      </c>
      <c r="O1788" t="s">
        <v>23</v>
      </c>
      <c r="P1788" t="s">
        <v>24</v>
      </c>
      <c r="Q1788" t="s">
        <v>25</v>
      </c>
      <c r="R1788" t="s">
        <v>1090</v>
      </c>
      <c r="S1788">
        <v>1396</v>
      </c>
      <c r="T1788" t="s">
        <v>471</v>
      </c>
      <c r="U1788" t="s">
        <v>472</v>
      </c>
      <c r="V1788">
        <v>5</v>
      </c>
      <c r="W1788" t="s">
        <v>29</v>
      </c>
    </row>
    <row r="1789" spans="1:23" x14ac:dyDescent="0.3">
      <c r="A1789">
        <v>1842</v>
      </c>
      <c r="B1789" t="s">
        <v>109</v>
      </c>
      <c r="C1789">
        <v>2012</v>
      </c>
      <c r="D1789">
        <f t="shared" ca="1" si="108"/>
        <v>11</v>
      </c>
      <c r="E1789" s="5">
        <v>246000</v>
      </c>
      <c r="F1789">
        <v>35000</v>
      </c>
      <c r="G1789" t="s">
        <v>38</v>
      </c>
      <c r="H1789" t="str">
        <f t="shared" si="109"/>
        <v>Central</v>
      </c>
      <c r="I1789" t="s">
        <v>70</v>
      </c>
      <c r="J1789" t="str">
        <f t="shared" si="110"/>
        <v>Texas</v>
      </c>
      <c r="K1789" t="s">
        <v>1093</v>
      </c>
      <c r="L1789" t="str">
        <f t="shared" si="111"/>
        <v>Pearland</v>
      </c>
      <c r="M1789" t="s">
        <v>22</v>
      </c>
      <c r="N1789" t="str">
        <f>IF(M1789="", "", IFERROR(VLOOKUP(M1789, Data!$A$1:$B$5, 2, 0), "Unkown fuel"))</f>
        <v>very harmful</v>
      </c>
      <c r="O1789" t="s">
        <v>23</v>
      </c>
      <c r="P1789" t="s">
        <v>24</v>
      </c>
      <c r="Q1789" t="s">
        <v>33</v>
      </c>
      <c r="R1789" t="s">
        <v>1090</v>
      </c>
      <c r="S1789">
        <v>1396</v>
      </c>
      <c r="T1789" t="s">
        <v>471</v>
      </c>
      <c r="U1789" t="s">
        <v>472</v>
      </c>
      <c r="V1789">
        <v>5</v>
      </c>
      <c r="W1789" t="s">
        <v>29</v>
      </c>
    </row>
    <row r="1790" spans="1:23" x14ac:dyDescent="0.3">
      <c r="A1790">
        <v>1843</v>
      </c>
      <c r="B1790" t="s">
        <v>18</v>
      </c>
      <c r="C1790">
        <v>2018</v>
      </c>
      <c r="D1790">
        <f t="shared" ca="1" si="108"/>
        <v>5</v>
      </c>
      <c r="E1790" s="5">
        <v>260000</v>
      </c>
      <c r="F1790">
        <v>30000</v>
      </c>
      <c r="G1790" t="s">
        <v>38</v>
      </c>
      <c r="H1790" t="str">
        <f t="shared" si="109"/>
        <v>Central</v>
      </c>
      <c r="I1790" t="s">
        <v>70</v>
      </c>
      <c r="J1790" t="str">
        <f t="shared" si="110"/>
        <v>Texas</v>
      </c>
      <c r="K1790" t="s">
        <v>1093</v>
      </c>
      <c r="L1790" t="str">
        <f t="shared" si="111"/>
        <v>Pearland</v>
      </c>
      <c r="M1790" t="s">
        <v>41</v>
      </c>
      <c r="N1790" t="str">
        <f>IF(M1790="", "", IFERROR(VLOOKUP(M1790, Data!$A$1:$B$5, 2, 0), "Unkown fuel"))</f>
        <v>harmful</v>
      </c>
      <c r="O1790" t="s">
        <v>23</v>
      </c>
      <c r="P1790" t="s">
        <v>24</v>
      </c>
      <c r="Q1790" t="s">
        <v>25</v>
      </c>
      <c r="R1790" t="s">
        <v>127</v>
      </c>
      <c r="S1790">
        <v>796</v>
      </c>
      <c r="T1790" t="s">
        <v>128</v>
      </c>
      <c r="U1790" t="s">
        <v>64</v>
      </c>
      <c r="V1790">
        <v>8</v>
      </c>
      <c r="W1790" t="s">
        <v>29</v>
      </c>
    </row>
    <row r="1791" spans="1:23" x14ac:dyDescent="0.3">
      <c r="A1791">
        <v>1844</v>
      </c>
      <c r="B1791" t="s">
        <v>46</v>
      </c>
      <c r="C1791">
        <v>2018</v>
      </c>
      <c r="D1791">
        <f t="shared" ca="1" si="108"/>
        <v>5</v>
      </c>
      <c r="E1791" s="5">
        <v>1050000</v>
      </c>
      <c r="F1791">
        <v>70000</v>
      </c>
      <c r="G1791" t="s">
        <v>38</v>
      </c>
      <c r="H1791" t="str">
        <f t="shared" si="109"/>
        <v>Central</v>
      </c>
      <c r="I1791" t="s">
        <v>39</v>
      </c>
      <c r="J1791" t="str">
        <f t="shared" si="110"/>
        <v>Illinois</v>
      </c>
      <c r="K1791" t="s">
        <v>1094</v>
      </c>
      <c r="L1791" t="str">
        <f t="shared" si="111"/>
        <v>Hanover Park</v>
      </c>
      <c r="M1791" t="s">
        <v>22</v>
      </c>
      <c r="N1791" t="str">
        <f>IF(M1791="", "", IFERROR(VLOOKUP(M1791, Data!$A$1:$B$5, 2, 0), "Unkown fuel"))</f>
        <v>very harmful</v>
      </c>
      <c r="O1791" t="s">
        <v>23</v>
      </c>
      <c r="P1791" t="s">
        <v>24</v>
      </c>
      <c r="Q1791" t="s">
        <v>25</v>
      </c>
      <c r="R1791" t="s">
        <v>502</v>
      </c>
      <c r="S1791">
        <v>1396</v>
      </c>
      <c r="T1791" t="s">
        <v>434</v>
      </c>
      <c r="U1791" t="s">
        <v>101</v>
      </c>
      <c r="V1791">
        <v>5</v>
      </c>
      <c r="W1791" t="s">
        <v>29</v>
      </c>
    </row>
    <row r="1792" spans="1:23" x14ac:dyDescent="0.3">
      <c r="A1792">
        <v>1845</v>
      </c>
      <c r="B1792" t="s">
        <v>109</v>
      </c>
      <c r="C1792">
        <v>2012</v>
      </c>
      <c r="D1792">
        <f t="shared" ca="1" si="108"/>
        <v>11</v>
      </c>
      <c r="E1792" s="5">
        <v>290000</v>
      </c>
      <c r="F1792">
        <v>60000</v>
      </c>
      <c r="G1792" t="s">
        <v>38</v>
      </c>
      <c r="H1792" t="str">
        <f t="shared" si="109"/>
        <v>Central</v>
      </c>
      <c r="I1792" t="s">
        <v>744</v>
      </c>
      <c r="J1792" t="str">
        <f t="shared" si="110"/>
        <v>Iowa</v>
      </c>
      <c r="K1792" t="s">
        <v>1095</v>
      </c>
      <c r="L1792" t="str">
        <f t="shared" si="111"/>
        <v>Coralville</v>
      </c>
      <c r="M1792" t="s">
        <v>22</v>
      </c>
      <c r="N1792" t="str">
        <f>IF(M1792="", "", IFERROR(VLOOKUP(M1792, Data!$A$1:$B$5, 2, 0), "Unkown fuel"))</f>
        <v>very harmful</v>
      </c>
      <c r="O1792" t="s">
        <v>23</v>
      </c>
      <c r="P1792" t="s">
        <v>24</v>
      </c>
      <c r="Q1792" t="s">
        <v>25</v>
      </c>
      <c r="R1792" t="s">
        <v>484</v>
      </c>
      <c r="S1792">
        <v>1248</v>
      </c>
      <c r="T1792" t="s">
        <v>216</v>
      </c>
      <c r="U1792" t="s">
        <v>209</v>
      </c>
      <c r="V1792">
        <v>5</v>
      </c>
      <c r="W1792" t="s">
        <v>29</v>
      </c>
    </row>
    <row r="1793" spans="1:23" x14ac:dyDescent="0.3">
      <c r="A1793">
        <v>1846</v>
      </c>
      <c r="B1793" t="s">
        <v>109</v>
      </c>
      <c r="C1793">
        <v>2013</v>
      </c>
      <c r="D1793">
        <f t="shared" ca="1" si="108"/>
        <v>10</v>
      </c>
      <c r="E1793" s="5">
        <v>310000</v>
      </c>
      <c r="F1793">
        <v>70000</v>
      </c>
      <c r="G1793" t="s">
        <v>38</v>
      </c>
      <c r="H1793" t="str">
        <f t="shared" si="109"/>
        <v>Central</v>
      </c>
      <c r="I1793" t="s">
        <v>744</v>
      </c>
      <c r="J1793" t="str">
        <f t="shared" si="110"/>
        <v>Iowa</v>
      </c>
      <c r="K1793" t="s">
        <v>1095</v>
      </c>
      <c r="L1793" t="str">
        <f t="shared" si="111"/>
        <v>Coralville</v>
      </c>
      <c r="M1793" t="s">
        <v>22</v>
      </c>
      <c r="N1793" t="str">
        <f>IF(M1793="", "", IFERROR(VLOOKUP(M1793, Data!$A$1:$B$5, 2, 0), "Unkown fuel"))</f>
        <v>very harmful</v>
      </c>
      <c r="O1793" t="s">
        <v>23</v>
      </c>
      <c r="P1793" t="s">
        <v>24</v>
      </c>
      <c r="Q1793" t="s">
        <v>25</v>
      </c>
      <c r="R1793" t="s">
        <v>653</v>
      </c>
      <c r="S1793">
        <v>1396</v>
      </c>
      <c r="T1793" t="s">
        <v>471</v>
      </c>
      <c r="U1793" t="s">
        <v>472</v>
      </c>
      <c r="V1793">
        <v>5</v>
      </c>
      <c r="W1793" t="s">
        <v>29</v>
      </c>
    </row>
    <row r="1794" spans="1:23" x14ac:dyDescent="0.3">
      <c r="A1794">
        <v>1847</v>
      </c>
      <c r="B1794" t="s">
        <v>46</v>
      </c>
      <c r="C1794">
        <v>2018</v>
      </c>
      <c r="D1794">
        <f t="shared" ref="D1794:D1857" ca="1" si="112">TRUNC(YEARFRAC(DATE(C1794,1,1), TODAY(), 1))</f>
        <v>5</v>
      </c>
      <c r="E1794" s="5">
        <v>700000</v>
      </c>
      <c r="F1794">
        <v>6000</v>
      </c>
      <c r="G1794" t="s">
        <v>38</v>
      </c>
      <c r="H1794" t="str">
        <f t="shared" ref="H1794:H1857" si="113">TRIM(G1794)</f>
        <v>Central</v>
      </c>
      <c r="I1794" t="s">
        <v>39</v>
      </c>
      <c r="J1794" t="str">
        <f t="shared" ref="J1794:J1857" si="114">TRIM(I1794)</f>
        <v>Illinois</v>
      </c>
      <c r="K1794" t="s">
        <v>1094</v>
      </c>
      <c r="L1794" t="str">
        <f t="shared" ref="L1794:L1857" si="115">TRIM(K1794)</f>
        <v>Hanover Park</v>
      </c>
      <c r="M1794" t="s">
        <v>41</v>
      </c>
      <c r="N1794" t="str">
        <f>IF(M1794="", "", IFERROR(VLOOKUP(M1794, Data!$A$1:$B$5, 2, 0), "Unkown fuel"))</f>
        <v>harmful</v>
      </c>
      <c r="O1794" t="s">
        <v>23</v>
      </c>
      <c r="P1794" t="s">
        <v>24</v>
      </c>
      <c r="Q1794" t="s">
        <v>25</v>
      </c>
      <c r="R1794" t="s">
        <v>133</v>
      </c>
      <c r="S1794">
        <v>1197</v>
      </c>
      <c r="T1794" t="s">
        <v>134</v>
      </c>
      <c r="U1794" t="s">
        <v>135</v>
      </c>
      <c r="V1794">
        <v>5</v>
      </c>
      <c r="W1794" t="s">
        <v>29</v>
      </c>
    </row>
    <row r="1795" spans="1:23" x14ac:dyDescent="0.3">
      <c r="A1795">
        <v>1848</v>
      </c>
      <c r="B1795" t="s">
        <v>18</v>
      </c>
      <c r="C1795">
        <v>2016</v>
      </c>
      <c r="D1795">
        <f t="shared" ca="1" si="112"/>
        <v>7</v>
      </c>
      <c r="E1795" s="5">
        <v>550000</v>
      </c>
      <c r="F1795">
        <v>20000</v>
      </c>
      <c r="G1795" t="s">
        <v>38</v>
      </c>
      <c r="H1795" t="str">
        <f t="shared" si="113"/>
        <v>Central</v>
      </c>
      <c r="I1795" t="s">
        <v>39</v>
      </c>
      <c r="J1795" t="str">
        <f t="shared" si="114"/>
        <v>Illinois</v>
      </c>
      <c r="K1795" t="s">
        <v>1096</v>
      </c>
      <c r="L1795" t="str">
        <f t="shared" si="115"/>
        <v>Gurnee</v>
      </c>
      <c r="M1795" t="s">
        <v>41</v>
      </c>
      <c r="N1795" t="str">
        <f>IF(M1795="", "", IFERROR(VLOOKUP(M1795, Data!$A$1:$B$5, 2, 0), "Unkown fuel"))</f>
        <v>harmful</v>
      </c>
      <c r="O1795" t="s">
        <v>23</v>
      </c>
      <c r="P1795" t="s">
        <v>24</v>
      </c>
      <c r="Q1795" t="s">
        <v>25</v>
      </c>
      <c r="R1795" t="s">
        <v>389</v>
      </c>
      <c r="S1795">
        <v>1197</v>
      </c>
      <c r="T1795" t="s">
        <v>265</v>
      </c>
      <c r="U1795" t="s">
        <v>266</v>
      </c>
      <c r="V1795">
        <v>5</v>
      </c>
      <c r="W1795" t="s">
        <v>29</v>
      </c>
    </row>
    <row r="1796" spans="1:23" x14ac:dyDescent="0.3">
      <c r="A1796">
        <v>1849</v>
      </c>
      <c r="B1796" t="s">
        <v>109</v>
      </c>
      <c r="C1796">
        <v>2017</v>
      </c>
      <c r="D1796">
        <f t="shared" ca="1" si="112"/>
        <v>6</v>
      </c>
      <c r="E1796" s="5">
        <v>450000</v>
      </c>
      <c r="F1796">
        <v>70000</v>
      </c>
      <c r="G1796" t="s">
        <v>38</v>
      </c>
      <c r="H1796" t="str">
        <f t="shared" si="113"/>
        <v>Central</v>
      </c>
      <c r="I1796" t="s">
        <v>39</v>
      </c>
      <c r="J1796" t="str">
        <f t="shared" si="114"/>
        <v>Illinois</v>
      </c>
      <c r="K1796" t="s">
        <v>1094</v>
      </c>
      <c r="L1796" t="str">
        <f t="shared" si="115"/>
        <v>Hanover Park</v>
      </c>
      <c r="M1796" t="s">
        <v>22</v>
      </c>
      <c r="N1796" t="str">
        <f>IF(M1796="", "", IFERROR(VLOOKUP(M1796, Data!$A$1:$B$5, 2, 0), "Unkown fuel"))</f>
        <v>very harmful</v>
      </c>
      <c r="O1796" t="s">
        <v>23</v>
      </c>
      <c r="P1796" t="s">
        <v>24</v>
      </c>
      <c r="Q1796" t="s">
        <v>25</v>
      </c>
      <c r="R1796" t="s">
        <v>285</v>
      </c>
      <c r="S1796">
        <v>1405</v>
      </c>
      <c r="T1796" t="s">
        <v>286</v>
      </c>
      <c r="U1796" t="s">
        <v>287</v>
      </c>
      <c r="V1796">
        <v>5</v>
      </c>
      <c r="W1796" t="s">
        <v>29</v>
      </c>
    </row>
    <row r="1797" spans="1:23" x14ac:dyDescent="0.3">
      <c r="A1797">
        <v>1850</v>
      </c>
      <c r="B1797" t="s">
        <v>37</v>
      </c>
      <c r="C1797">
        <v>2016</v>
      </c>
      <c r="D1797">
        <f t="shared" ca="1" si="112"/>
        <v>7</v>
      </c>
      <c r="E1797" s="5">
        <v>773000</v>
      </c>
      <c r="F1797">
        <v>65000</v>
      </c>
      <c r="G1797" t="s">
        <v>38</v>
      </c>
      <c r="H1797" t="str">
        <f t="shared" si="113"/>
        <v>Central</v>
      </c>
      <c r="I1797" t="s">
        <v>39</v>
      </c>
      <c r="J1797" t="str">
        <f t="shared" si="114"/>
        <v>Illinois</v>
      </c>
      <c r="K1797" t="s">
        <v>1094</v>
      </c>
      <c r="L1797" t="str">
        <f t="shared" si="115"/>
        <v>Hanover Park</v>
      </c>
      <c r="M1797" t="s">
        <v>41</v>
      </c>
      <c r="N1797" t="str">
        <f>IF(M1797="", "", IFERROR(VLOOKUP(M1797, Data!$A$1:$B$5, 2, 0), "Unkown fuel"))</f>
        <v>harmful</v>
      </c>
      <c r="O1797" t="s">
        <v>23</v>
      </c>
      <c r="P1797" t="s">
        <v>24</v>
      </c>
      <c r="Q1797" t="s">
        <v>25</v>
      </c>
      <c r="R1797" t="s">
        <v>159</v>
      </c>
      <c r="S1797">
        <v>1497</v>
      </c>
      <c r="T1797" t="s">
        <v>160</v>
      </c>
      <c r="U1797" t="s">
        <v>161</v>
      </c>
      <c r="V1797">
        <v>5</v>
      </c>
      <c r="W1797" t="s">
        <v>29</v>
      </c>
    </row>
    <row r="1798" spans="1:23" x14ac:dyDescent="0.3">
      <c r="A1798">
        <v>1851</v>
      </c>
      <c r="B1798" t="s">
        <v>109</v>
      </c>
      <c r="C1798">
        <v>2017</v>
      </c>
      <c r="D1798">
        <f t="shared" ca="1" si="112"/>
        <v>6</v>
      </c>
      <c r="E1798" s="5">
        <v>450000</v>
      </c>
      <c r="F1798">
        <v>25000</v>
      </c>
      <c r="G1798" t="s">
        <v>38</v>
      </c>
      <c r="H1798" t="str">
        <f t="shared" si="113"/>
        <v>Central</v>
      </c>
      <c r="I1798" t="s">
        <v>744</v>
      </c>
      <c r="J1798" t="str">
        <f t="shared" si="114"/>
        <v>Iowa</v>
      </c>
      <c r="K1798" t="s">
        <v>1095</v>
      </c>
      <c r="L1798" t="str">
        <f t="shared" si="115"/>
        <v>Coralville</v>
      </c>
      <c r="M1798" t="s">
        <v>41</v>
      </c>
      <c r="N1798" t="str">
        <f>IF(M1798="", "", IFERROR(VLOOKUP(M1798, Data!$A$1:$B$5, 2, 0), "Unkown fuel"))</f>
        <v>harmful</v>
      </c>
      <c r="O1798" t="s">
        <v>23</v>
      </c>
      <c r="P1798" t="s">
        <v>24</v>
      </c>
      <c r="Q1798" t="s">
        <v>25</v>
      </c>
      <c r="R1798" t="s">
        <v>503</v>
      </c>
      <c r="S1798">
        <v>1199</v>
      </c>
      <c r="T1798" t="s">
        <v>416</v>
      </c>
      <c r="U1798" t="s">
        <v>112</v>
      </c>
      <c r="V1798">
        <v>5</v>
      </c>
      <c r="W1798" t="s">
        <v>29</v>
      </c>
    </row>
    <row r="1799" spans="1:23" x14ac:dyDescent="0.3">
      <c r="A1799">
        <v>1852</v>
      </c>
      <c r="B1799" t="s">
        <v>18</v>
      </c>
      <c r="C1799">
        <v>2019</v>
      </c>
      <c r="D1799">
        <f t="shared" ca="1" si="112"/>
        <v>4</v>
      </c>
      <c r="E1799" s="5">
        <v>409999</v>
      </c>
      <c r="F1799">
        <v>10000</v>
      </c>
      <c r="G1799" t="s">
        <v>38</v>
      </c>
      <c r="H1799" t="str">
        <f t="shared" si="113"/>
        <v>Central</v>
      </c>
      <c r="I1799" t="s">
        <v>744</v>
      </c>
      <c r="J1799" t="str">
        <f t="shared" si="114"/>
        <v>Iowa</v>
      </c>
      <c r="K1799" t="s">
        <v>1095</v>
      </c>
      <c r="L1799" t="str">
        <f t="shared" si="115"/>
        <v>Coralville</v>
      </c>
      <c r="M1799" t="s">
        <v>41</v>
      </c>
      <c r="N1799" t="str">
        <f>IF(M1799="", "", IFERROR(VLOOKUP(M1799, Data!$A$1:$B$5, 2, 0), "Unkown fuel"))</f>
        <v>harmful</v>
      </c>
      <c r="O1799" t="s">
        <v>23</v>
      </c>
      <c r="P1799" t="s">
        <v>24</v>
      </c>
      <c r="Q1799" t="s">
        <v>25</v>
      </c>
      <c r="R1799" t="s">
        <v>267</v>
      </c>
      <c r="S1799">
        <v>1196</v>
      </c>
      <c r="T1799" t="s">
        <v>268</v>
      </c>
      <c r="U1799" t="s">
        <v>269</v>
      </c>
      <c r="V1799">
        <v>5</v>
      </c>
      <c r="W1799" t="s">
        <v>29</v>
      </c>
    </row>
    <row r="1800" spans="1:23" x14ac:dyDescent="0.3">
      <c r="A1800">
        <v>1853</v>
      </c>
      <c r="B1800" t="s">
        <v>18</v>
      </c>
      <c r="C1800">
        <v>2003</v>
      </c>
      <c r="D1800">
        <f t="shared" ca="1" si="112"/>
        <v>20</v>
      </c>
      <c r="E1800" s="5">
        <v>45000</v>
      </c>
      <c r="F1800">
        <v>35000</v>
      </c>
      <c r="G1800" t="s">
        <v>38</v>
      </c>
      <c r="H1800" t="str">
        <f t="shared" si="113"/>
        <v>Central</v>
      </c>
      <c r="I1800" t="s">
        <v>39</v>
      </c>
      <c r="J1800" t="str">
        <f t="shared" si="114"/>
        <v>Illinois</v>
      </c>
      <c r="K1800" t="s">
        <v>1094</v>
      </c>
      <c r="L1800" t="str">
        <f t="shared" si="115"/>
        <v>Hanover Park</v>
      </c>
      <c r="M1800" t="s">
        <v>41</v>
      </c>
      <c r="N1800" t="str">
        <f>IF(M1800="", "", IFERROR(VLOOKUP(M1800, Data!$A$1:$B$5, 2, 0), "Unkown fuel"))</f>
        <v>harmful</v>
      </c>
      <c r="O1800" t="s">
        <v>23</v>
      </c>
      <c r="P1800" t="s">
        <v>24</v>
      </c>
      <c r="Q1800" t="s">
        <v>304</v>
      </c>
      <c r="R1800" t="s">
        <v>50</v>
      </c>
      <c r="S1800">
        <v>796</v>
      </c>
      <c r="T1800" t="s">
        <v>63</v>
      </c>
      <c r="U1800" t="s">
        <v>64</v>
      </c>
      <c r="V1800">
        <v>4</v>
      </c>
      <c r="W1800" t="s">
        <v>29</v>
      </c>
    </row>
    <row r="1801" spans="1:23" x14ac:dyDescent="0.3">
      <c r="A1801">
        <v>1854</v>
      </c>
      <c r="B1801" t="s">
        <v>296</v>
      </c>
      <c r="C1801">
        <v>2014</v>
      </c>
      <c r="D1801">
        <f t="shared" ca="1" si="112"/>
        <v>9</v>
      </c>
      <c r="E1801" s="5">
        <v>600000</v>
      </c>
      <c r="F1801">
        <v>80000</v>
      </c>
      <c r="G1801" t="s">
        <v>38</v>
      </c>
      <c r="H1801" t="str">
        <f t="shared" si="113"/>
        <v>Central</v>
      </c>
      <c r="I1801" t="s">
        <v>39</v>
      </c>
      <c r="J1801" t="str">
        <f t="shared" si="114"/>
        <v>Illinois</v>
      </c>
      <c r="K1801" t="s">
        <v>1096</v>
      </c>
      <c r="L1801" t="str">
        <f t="shared" si="115"/>
        <v>Gurnee</v>
      </c>
      <c r="M1801" t="s">
        <v>41</v>
      </c>
      <c r="N1801" t="str">
        <f>IF(M1801="", "", IFERROR(VLOOKUP(M1801, Data!$A$1:$B$5, 2, 0), "Unkown fuel"))</f>
        <v>harmful</v>
      </c>
      <c r="O1801" t="s">
        <v>23</v>
      </c>
      <c r="P1801" t="s">
        <v>154</v>
      </c>
      <c r="Q1801" t="s">
        <v>33</v>
      </c>
      <c r="R1801" t="s">
        <v>1097</v>
      </c>
      <c r="S1801">
        <v>2496</v>
      </c>
      <c r="T1801" t="s">
        <v>1098</v>
      </c>
      <c r="U1801" t="s">
        <v>1099</v>
      </c>
      <c r="V1801">
        <v>5</v>
      </c>
      <c r="W1801" t="s">
        <v>29</v>
      </c>
    </row>
    <row r="1802" spans="1:23" x14ac:dyDescent="0.3">
      <c r="A1802">
        <v>1855</v>
      </c>
      <c r="B1802" t="s">
        <v>120</v>
      </c>
      <c r="C1802">
        <v>2010</v>
      </c>
      <c r="D1802">
        <f t="shared" ca="1" si="112"/>
        <v>13</v>
      </c>
      <c r="E1802" s="5">
        <v>250000</v>
      </c>
      <c r="F1802">
        <v>63000</v>
      </c>
      <c r="G1802" t="s">
        <v>19</v>
      </c>
      <c r="H1802" t="str">
        <f t="shared" si="113"/>
        <v>East</v>
      </c>
      <c r="I1802" t="s">
        <v>31</v>
      </c>
      <c r="J1802" t="str">
        <f t="shared" si="114"/>
        <v>New York</v>
      </c>
      <c r="K1802" t="s">
        <v>917</v>
      </c>
      <c r="L1802" t="str">
        <f t="shared" si="115"/>
        <v>Auburn</v>
      </c>
      <c r="M1802" t="s">
        <v>41</v>
      </c>
      <c r="N1802" t="str">
        <f>IF(M1802="", "", IFERROR(VLOOKUP(M1802, Data!$A$1:$B$5, 2, 0), "Unkown fuel"))</f>
        <v>harmful</v>
      </c>
      <c r="O1802" t="s">
        <v>23</v>
      </c>
      <c r="P1802" t="s">
        <v>24</v>
      </c>
      <c r="Q1802" t="s">
        <v>25</v>
      </c>
      <c r="R1802" t="s">
        <v>133</v>
      </c>
      <c r="S1802">
        <v>1199</v>
      </c>
      <c r="T1802" t="s">
        <v>498</v>
      </c>
      <c r="U1802" t="s">
        <v>499</v>
      </c>
      <c r="V1802">
        <v>5</v>
      </c>
      <c r="W1802" t="s">
        <v>29</v>
      </c>
    </row>
    <row r="1803" spans="1:23" x14ac:dyDescent="0.3">
      <c r="A1803">
        <v>1856</v>
      </c>
      <c r="B1803" t="s">
        <v>109</v>
      </c>
      <c r="C1803">
        <v>2008</v>
      </c>
      <c r="D1803">
        <f t="shared" ca="1" si="112"/>
        <v>15</v>
      </c>
      <c r="E1803" s="5">
        <v>70000</v>
      </c>
      <c r="F1803">
        <v>100000</v>
      </c>
      <c r="G1803" t="s">
        <v>38</v>
      </c>
      <c r="H1803" t="str">
        <f t="shared" si="113"/>
        <v>Central</v>
      </c>
      <c r="I1803" t="s">
        <v>1100</v>
      </c>
      <c r="J1803" t="str">
        <f t="shared" si="114"/>
        <v>Missouri</v>
      </c>
      <c r="K1803" t="s">
        <v>1101</v>
      </c>
      <c r="L1803" t="str">
        <f t="shared" si="115"/>
        <v>Clayton</v>
      </c>
      <c r="M1803" t="s">
        <v>22</v>
      </c>
      <c r="N1803" t="str">
        <f>IF(M1803="", "", IFERROR(VLOOKUP(M1803, Data!$A$1:$B$5, 2, 0), "Unkown fuel"))</f>
        <v>very harmful</v>
      </c>
      <c r="O1803" t="s">
        <v>23</v>
      </c>
      <c r="P1803" t="s">
        <v>24</v>
      </c>
      <c r="Q1803" t="s">
        <v>25</v>
      </c>
      <c r="R1803" t="s">
        <v>127</v>
      </c>
      <c r="S1803">
        <v>1405</v>
      </c>
      <c r="T1803" t="s">
        <v>665</v>
      </c>
      <c r="U1803" t="s">
        <v>716</v>
      </c>
      <c r="V1803">
        <v>5</v>
      </c>
      <c r="W1803" t="s">
        <v>29</v>
      </c>
    </row>
    <row r="1804" spans="1:23" x14ac:dyDescent="0.3">
      <c r="A1804">
        <v>1857</v>
      </c>
      <c r="B1804" t="s">
        <v>37</v>
      </c>
      <c r="C1804">
        <v>2019</v>
      </c>
      <c r="D1804">
        <f t="shared" ca="1" si="112"/>
        <v>4</v>
      </c>
      <c r="E1804" s="5">
        <v>690000</v>
      </c>
      <c r="F1804">
        <v>1303</v>
      </c>
      <c r="G1804" t="s">
        <v>38</v>
      </c>
      <c r="H1804" t="str">
        <f t="shared" si="113"/>
        <v>Central</v>
      </c>
      <c r="I1804" t="s">
        <v>1100</v>
      </c>
      <c r="J1804" t="str">
        <f t="shared" si="114"/>
        <v>Missouri</v>
      </c>
      <c r="K1804" t="s">
        <v>1101</v>
      </c>
      <c r="L1804" t="str">
        <f t="shared" si="115"/>
        <v>Clayton</v>
      </c>
      <c r="M1804" t="s">
        <v>41</v>
      </c>
      <c r="N1804" t="str">
        <f>IF(M1804="", "", IFERROR(VLOOKUP(M1804, Data!$A$1:$B$5, 2, 0), "Unkown fuel"))</f>
        <v>harmful</v>
      </c>
      <c r="O1804" t="s">
        <v>158</v>
      </c>
      <c r="P1804" t="s">
        <v>24</v>
      </c>
      <c r="Q1804" t="s">
        <v>25</v>
      </c>
      <c r="R1804" t="s">
        <v>159</v>
      </c>
      <c r="S1804">
        <v>1198</v>
      </c>
      <c r="T1804" t="s">
        <v>311</v>
      </c>
      <c r="U1804" t="s">
        <v>312</v>
      </c>
      <c r="V1804">
        <v>5</v>
      </c>
      <c r="W1804" t="s">
        <v>29</v>
      </c>
    </row>
    <row r="1805" spans="1:23" x14ac:dyDescent="0.3">
      <c r="A1805">
        <v>1858</v>
      </c>
      <c r="B1805" t="s">
        <v>192</v>
      </c>
      <c r="C1805">
        <v>2018</v>
      </c>
      <c r="D1805">
        <f t="shared" ca="1" si="112"/>
        <v>5</v>
      </c>
      <c r="E1805" s="5">
        <v>3975000</v>
      </c>
      <c r="F1805">
        <v>31800</v>
      </c>
      <c r="G1805" t="s">
        <v>124</v>
      </c>
      <c r="H1805" t="str">
        <f t="shared" si="113"/>
        <v>South</v>
      </c>
      <c r="I1805" t="s">
        <v>148</v>
      </c>
      <c r="J1805" t="str">
        <f t="shared" si="114"/>
        <v>North Carolina</v>
      </c>
      <c r="K1805" t="s">
        <v>1102</v>
      </c>
      <c r="L1805" t="str">
        <f t="shared" si="115"/>
        <v>Albemarle</v>
      </c>
      <c r="M1805" t="s">
        <v>22</v>
      </c>
      <c r="N1805" t="str">
        <f>IF(M1805="", "", IFERROR(VLOOKUP(M1805, Data!$A$1:$B$5, 2, 0), "Unkown fuel"))</f>
        <v>very harmful</v>
      </c>
      <c r="O1805" t="s">
        <v>158</v>
      </c>
      <c r="P1805" t="s">
        <v>154</v>
      </c>
      <c r="Q1805" t="s">
        <v>25</v>
      </c>
      <c r="R1805" t="s">
        <v>313</v>
      </c>
      <c r="S1805">
        <v>1968</v>
      </c>
      <c r="T1805" t="s">
        <v>314</v>
      </c>
      <c r="U1805" t="s">
        <v>315</v>
      </c>
      <c r="V1805">
        <v>5</v>
      </c>
      <c r="W1805" t="s">
        <v>29</v>
      </c>
    </row>
    <row r="1806" spans="1:23" x14ac:dyDescent="0.3">
      <c r="A1806">
        <v>1859</v>
      </c>
      <c r="B1806" t="s">
        <v>316</v>
      </c>
      <c r="C1806">
        <v>2019</v>
      </c>
      <c r="D1806">
        <f t="shared" ca="1" si="112"/>
        <v>4</v>
      </c>
      <c r="E1806" s="5">
        <v>5150000</v>
      </c>
      <c r="F1806">
        <v>20000</v>
      </c>
      <c r="G1806" t="s">
        <v>124</v>
      </c>
      <c r="H1806" t="str">
        <f t="shared" si="113"/>
        <v>South</v>
      </c>
      <c r="I1806" t="s">
        <v>148</v>
      </c>
      <c r="J1806" t="str">
        <f t="shared" si="114"/>
        <v>North Carolina</v>
      </c>
      <c r="K1806" t="s">
        <v>1102</v>
      </c>
      <c r="L1806" t="str">
        <f t="shared" si="115"/>
        <v>Albemarle</v>
      </c>
      <c r="M1806" t="s">
        <v>41</v>
      </c>
      <c r="N1806" t="str">
        <f>IF(M1806="", "", IFERROR(VLOOKUP(M1806, Data!$A$1:$B$5, 2, 0), "Unkown fuel"))</f>
        <v>harmful</v>
      </c>
      <c r="O1806" t="s">
        <v>158</v>
      </c>
      <c r="P1806" t="s">
        <v>154</v>
      </c>
      <c r="Q1806" t="s">
        <v>25</v>
      </c>
      <c r="R1806" t="s">
        <v>317</v>
      </c>
      <c r="S1806">
        <v>2487</v>
      </c>
      <c r="T1806" t="s">
        <v>318</v>
      </c>
      <c r="U1806" t="s">
        <v>319</v>
      </c>
      <c r="V1806">
        <v>5</v>
      </c>
      <c r="W1806" t="s">
        <v>29</v>
      </c>
    </row>
    <row r="1807" spans="1:23" x14ac:dyDescent="0.3">
      <c r="A1807">
        <v>1860</v>
      </c>
      <c r="B1807" t="s">
        <v>320</v>
      </c>
      <c r="C1807">
        <v>2017</v>
      </c>
      <c r="D1807">
        <f t="shared" ca="1" si="112"/>
        <v>6</v>
      </c>
      <c r="E1807" s="5">
        <v>3200000</v>
      </c>
      <c r="F1807">
        <v>45000</v>
      </c>
      <c r="G1807" t="s">
        <v>19</v>
      </c>
      <c r="H1807" t="str">
        <f t="shared" si="113"/>
        <v>East</v>
      </c>
      <c r="I1807" t="s">
        <v>31</v>
      </c>
      <c r="J1807" t="str">
        <f t="shared" si="114"/>
        <v>New York</v>
      </c>
      <c r="K1807" t="s">
        <v>917</v>
      </c>
      <c r="L1807" t="str">
        <f t="shared" si="115"/>
        <v>Auburn</v>
      </c>
      <c r="M1807" t="s">
        <v>22</v>
      </c>
      <c r="N1807" t="str">
        <f>IF(M1807="", "", IFERROR(VLOOKUP(M1807, Data!$A$1:$B$5, 2, 0), "Unkown fuel"))</f>
        <v>very harmful</v>
      </c>
      <c r="O1807" t="s">
        <v>158</v>
      </c>
      <c r="P1807" t="s">
        <v>154</v>
      </c>
      <c r="Q1807" t="s">
        <v>25</v>
      </c>
      <c r="R1807" t="s">
        <v>321</v>
      </c>
      <c r="S1807">
        <v>1999</v>
      </c>
      <c r="T1807" t="s">
        <v>322</v>
      </c>
      <c r="U1807" t="s">
        <v>323</v>
      </c>
      <c r="V1807">
        <v>5</v>
      </c>
      <c r="W1807" t="s">
        <v>29</v>
      </c>
    </row>
    <row r="1808" spans="1:23" x14ac:dyDescent="0.3">
      <c r="A1808">
        <v>1861</v>
      </c>
      <c r="B1808" t="s">
        <v>153</v>
      </c>
      <c r="C1808">
        <v>2017</v>
      </c>
      <c r="D1808">
        <f t="shared" ca="1" si="112"/>
        <v>6</v>
      </c>
      <c r="E1808" s="5">
        <v>4100000</v>
      </c>
      <c r="F1808">
        <v>17000</v>
      </c>
      <c r="G1808" t="s">
        <v>19</v>
      </c>
      <c r="H1808" t="str">
        <f t="shared" si="113"/>
        <v>East</v>
      </c>
      <c r="I1808" t="s">
        <v>31</v>
      </c>
      <c r="J1808" t="str">
        <f t="shared" si="114"/>
        <v>New York</v>
      </c>
      <c r="K1808" t="s">
        <v>917</v>
      </c>
      <c r="L1808" t="str">
        <f t="shared" si="115"/>
        <v>Auburn</v>
      </c>
      <c r="M1808" t="s">
        <v>41</v>
      </c>
      <c r="N1808" t="str">
        <f>IF(M1808="", "", IFERROR(VLOOKUP(M1808, Data!$A$1:$B$5, 2, 0), "Unkown fuel"))</f>
        <v>harmful</v>
      </c>
      <c r="O1808" t="s">
        <v>23</v>
      </c>
      <c r="P1808" t="s">
        <v>154</v>
      </c>
      <c r="Q1808" t="s">
        <v>25</v>
      </c>
      <c r="R1808" t="s">
        <v>324</v>
      </c>
      <c r="S1808">
        <v>3604</v>
      </c>
      <c r="T1808" t="s">
        <v>325</v>
      </c>
      <c r="U1808" t="s">
        <v>326</v>
      </c>
      <c r="V1808">
        <v>5</v>
      </c>
      <c r="W1808" t="s">
        <v>29</v>
      </c>
    </row>
    <row r="1809" spans="1:23" x14ac:dyDescent="0.3">
      <c r="A1809">
        <v>1862</v>
      </c>
      <c r="B1809" t="s">
        <v>65</v>
      </c>
      <c r="C1809">
        <v>2018</v>
      </c>
      <c r="D1809">
        <f t="shared" ca="1" si="112"/>
        <v>5</v>
      </c>
      <c r="E1809" s="5">
        <v>1000000</v>
      </c>
      <c r="F1809">
        <v>4295</v>
      </c>
      <c r="G1809" t="s">
        <v>38</v>
      </c>
      <c r="H1809" t="str">
        <f t="shared" si="113"/>
        <v>Central</v>
      </c>
      <c r="I1809" t="s">
        <v>249</v>
      </c>
      <c r="J1809" t="str">
        <f t="shared" si="114"/>
        <v>Michigan</v>
      </c>
      <c r="K1809" t="s">
        <v>1103</v>
      </c>
      <c r="L1809" t="str">
        <f t="shared" si="115"/>
        <v>Burton</v>
      </c>
      <c r="M1809" t="s">
        <v>41</v>
      </c>
      <c r="N1809" t="str">
        <f>IF(M1809="", "", IFERROR(VLOOKUP(M1809, Data!$A$1:$B$5, 2, 0), "Unkown fuel"))</f>
        <v>harmful</v>
      </c>
      <c r="O1809" t="s">
        <v>526</v>
      </c>
      <c r="P1809" t="s">
        <v>24</v>
      </c>
      <c r="Q1809" t="s">
        <v>25</v>
      </c>
      <c r="R1809" t="s">
        <v>491</v>
      </c>
      <c r="S1809">
        <v>1496</v>
      </c>
      <c r="T1809" t="s">
        <v>635</v>
      </c>
      <c r="U1809" t="s">
        <v>636</v>
      </c>
      <c r="V1809">
        <v>5</v>
      </c>
      <c r="W1809" t="s">
        <v>29</v>
      </c>
    </row>
    <row r="1810" spans="1:23" x14ac:dyDescent="0.3">
      <c r="A1810">
        <v>1863</v>
      </c>
      <c r="B1810" t="s">
        <v>65</v>
      </c>
      <c r="C1810">
        <v>2018</v>
      </c>
      <c r="D1810">
        <f t="shared" ca="1" si="112"/>
        <v>5</v>
      </c>
      <c r="E1810" s="5">
        <v>1000000</v>
      </c>
      <c r="F1810">
        <v>5229</v>
      </c>
      <c r="G1810" t="s">
        <v>38</v>
      </c>
      <c r="H1810" t="str">
        <f t="shared" si="113"/>
        <v>Central</v>
      </c>
      <c r="I1810" t="s">
        <v>249</v>
      </c>
      <c r="J1810" t="str">
        <f t="shared" si="114"/>
        <v>Michigan</v>
      </c>
      <c r="K1810" t="s">
        <v>1103</v>
      </c>
      <c r="L1810" t="str">
        <f t="shared" si="115"/>
        <v>Burton</v>
      </c>
      <c r="M1810" t="s">
        <v>41</v>
      </c>
      <c r="N1810" t="str">
        <f>IF(M1810="", "", IFERROR(VLOOKUP(M1810, Data!$A$1:$B$5, 2, 0), "Unkown fuel"))</f>
        <v>harmful</v>
      </c>
      <c r="O1810" t="s">
        <v>526</v>
      </c>
      <c r="P1810" t="s">
        <v>24</v>
      </c>
      <c r="Q1810" t="s">
        <v>25</v>
      </c>
      <c r="R1810" t="s">
        <v>491</v>
      </c>
      <c r="S1810">
        <v>1496</v>
      </c>
      <c r="T1810" t="s">
        <v>635</v>
      </c>
      <c r="U1810" t="s">
        <v>636</v>
      </c>
      <c r="V1810">
        <v>5</v>
      </c>
      <c r="W1810" t="s">
        <v>29</v>
      </c>
    </row>
    <row r="1811" spans="1:23" x14ac:dyDescent="0.3">
      <c r="A1811">
        <v>1864</v>
      </c>
      <c r="B1811" t="s">
        <v>65</v>
      </c>
      <c r="C1811">
        <v>2016</v>
      </c>
      <c r="D1811">
        <f t="shared" ca="1" si="112"/>
        <v>7</v>
      </c>
      <c r="E1811" s="5">
        <v>2000000</v>
      </c>
      <c r="F1811">
        <v>68089</v>
      </c>
      <c r="G1811" t="s">
        <v>19</v>
      </c>
      <c r="H1811" t="str">
        <f t="shared" si="113"/>
        <v>East</v>
      </c>
      <c r="I1811" t="s">
        <v>31</v>
      </c>
      <c r="J1811" t="str">
        <f t="shared" si="114"/>
        <v>New York</v>
      </c>
      <c r="K1811" t="s">
        <v>1104</v>
      </c>
      <c r="L1811" t="str">
        <f t="shared" si="115"/>
        <v>Binghamton</v>
      </c>
      <c r="M1811" t="s">
        <v>41</v>
      </c>
      <c r="N1811" t="str">
        <f>IF(M1811="", "", IFERROR(VLOOKUP(M1811, Data!$A$1:$B$5, 2, 0), "Unkown fuel"))</f>
        <v>harmful</v>
      </c>
      <c r="O1811" t="s">
        <v>526</v>
      </c>
      <c r="P1811" t="s">
        <v>154</v>
      </c>
      <c r="Q1811" t="s">
        <v>25</v>
      </c>
      <c r="R1811" t="s">
        <v>376</v>
      </c>
      <c r="S1811">
        <v>2494</v>
      </c>
      <c r="T1811" t="s">
        <v>377</v>
      </c>
      <c r="U1811" t="s">
        <v>378</v>
      </c>
      <c r="V1811">
        <v>5</v>
      </c>
      <c r="W1811" t="s">
        <v>29</v>
      </c>
    </row>
    <row r="1812" spans="1:23" x14ac:dyDescent="0.3">
      <c r="A1812">
        <v>1865</v>
      </c>
      <c r="B1812" t="s">
        <v>18</v>
      </c>
      <c r="C1812">
        <v>2018</v>
      </c>
      <c r="D1812">
        <f t="shared" ca="1" si="112"/>
        <v>5</v>
      </c>
      <c r="E1812" s="5">
        <v>925000</v>
      </c>
      <c r="F1812">
        <v>23712</v>
      </c>
      <c r="G1812" t="s">
        <v>19</v>
      </c>
      <c r="H1812" t="str">
        <f t="shared" si="113"/>
        <v>East</v>
      </c>
      <c r="I1812" t="s">
        <v>31</v>
      </c>
      <c r="J1812" t="str">
        <f t="shared" si="114"/>
        <v>New York</v>
      </c>
      <c r="K1812" t="s">
        <v>917</v>
      </c>
      <c r="L1812" t="str">
        <f t="shared" si="115"/>
        <v>Auburn</v>
      </c>
      <c r="M1812" t="s">
        <v>22</v>
      </c>
      <c r="N1812" t="str">
        <f>IF(M1812="", "", IFERROR(VLOOKUP(M1812, Data!$A$1:$B$5, 2, 0), "Unkown fuel"))</f>
        <v>very harmful</v>
      </c>
      <c r="O1812" t="s">
        <v>526</v>
      </c>
      <c r="P1812" t="s">
        <v>24</v>
      </c>
      <c r="Q1812" t="s">
        <v>25</v>
      </c>
      <c r="R1812" t="s">
        <v>415</v>
      </c>
      <c r="S1812">
        <v>1248</v>
      </c>
      <c r="T1812" t="s">
        <v>94</v>
      </c>
      <c r="U1812" t="s">
        <v>95</v>
      </c>
      <c r="V1812">
        <v>5</v>
      </c>
      <c r="W1812" t="s">
        <v>29</v>
      </c>
    </row>
    <row r="1813" spans="1:23" x14ac:dyDescent="0.3">
      <c r="A1813">
        <v>1866</v>
      </c>
      <c r="B1813" t="s">
        <v>37</v>
      </c>
      <c r="C1813">
        <v>2016</v>
      </c>
      <c r="D1813">
        <f t="shared" ca="1" si="112"/>
        <v>7</v>
      </c>
      <c r="E1813" s="5">
        <v>550000</v>
      </c>
      <c r="F1813">
        <v>56494</v>
      </c>
      <c r="G1813" t="s">
        <v>19</v>
      </c>
      <c r="H1813" t="str">
        <f t="shared" si="113"/>
        <v>East</v>
      </c>
      <c r="I1813" t="s">
        <v>31</v>
      </c>
      <c r="J1813" t="str">
        <f t="shared" si="114"/>
        <v>New York</v>
      </c>
      <c r="K1813" t="s">
        <v>1104</v>
      </c>
      <c r="L1813" t="str">
        <f t="shared" si="115"/>
        <v>Binghamton</v>
      </c>
      <c r="M1813" t="s">
        <v>41</v>
      </c>
      <c r="N1813" t="str">
        <f>IF(M1813="", "", IFERROR(VLOOKUP(M1813, Data!$A$1:$B$5, 2, 0), "Unkown fuel"))</f>
        <v>harmful</v>
      </c>
      <c r="O1813" t="s">
        <v>526</v>
      </c>
      <c r="P1813" t="s">
        <v>24</v>
      </c>
      <c r="Q1813" t="s">
        <v>25</v>
      </c>
      <c r="R1813" t="s">
        <v>121</v>
      </c>
      <c r="S1813">
        <v>1199</v>
      </c>
      <c r="T1813" t="s">
        <v>434</v>
      </c>
      <c r="U1813" t="s">
        <v>452</v>
      </c>
      <c r="V1813">
        <v>5</v>
      </c>
      <c r="W1813" t="s">
        <v>29</v>
      </c>
    </row>
    <row r="1814" spans="1:23" x14ac:dyDescent="0.3">
      <c r="A1814">
        <v>1867</v>
      </c>
      <c r="B1814" t="s">
        <v>18</v>
      </c>
      <c r="C1814">
        <v>2018</v>
      </c>
      <c r="D1814">
        <f t="shared" ca="1" si="112"/>
        <v>5</v>
      </c>
      <c r="E1814" s="5">
        <v>430000</v>
      </c>
      <c r="F1814">
        <v>16589</v>
      </c>
      <c r="G1814" t="s">
        <v>38</v>
      </c>
      <c r="H1814" t="str">
        <f t="shared" si="113"/>
        <v>Central</v>
      </c>
      <c r="I1814" t="s">
        <v>1100</v>
      </c>
      <c r="J1814" t="str">
        <f t="shared" si="114"/>
        <v>Missouri</v>
      </c>
      <c r="K1814" t="s">
        <v>1101</v>
      </c>
      <c r="L1814" t="str">
        <f t="shared" si="115"/>
        <v>Clayton</v>
      </c>
      <c r="M1814" t="s">
        <v>41</v>
      </c>
      <c r="N1814" t="str">
        <f>IF(M1814="", "", IFERROR(VLOOKUP(M1814, Data!$A$1:$B$5, 2, 0), "Unkown fuel"))</f>
        <v>harmful</v>
      </c>
      <c r="O1814" t="s">
        <v>526</v>
      </c>
      <c r="P1814" t="s">
        <v>24</v>
      </c>
      <c r="Q1814" t="s">
        <v>25</v>
      </c>
      <c r="R1814" t="s">
        <v>226</v>
      </c>
      <c r="S1814">
        <v>998</v>
      </c>
      <c r="T1814" t="s">
        <v>244</v>
      </c>
      <c r="U1814" t="s">
        <v>141</v>
      </c>
      <c r="V1814">
        <v>5</v>
      </c>
      <c r="W1814" t="s">
        <v>29</v>
      </c>
    </row>
    <row r="1815" spans="1:23" x14ac:dyDescent="0.3">
      <c r="A1815">
        <v>1868</v>
      </c>
      <c r="B1815" t="s">
        <v>65</v>
      </c>
      <c r="C1815">
        <v>2013</v>
      </c>
      <c r="D1815">
        <f t="shared" ca="1" si="112"/>
        <v>10</v>
      </c>
      <c r="E1815" s="5">
        <v>750000</v>
      </c>
      <c r="F1815">
        <v>79328</v>
      </c>
      <c r="G1815" t="s">
        <v>19</v>
      </c>
      <c r="H1815" t="str">
        <f t="shared" si="113"/>
        <v>East</v>
      </c>
      <c r="I1815" t="s">
        <v>31</v>
      </c>
      <c r="J1815" t="str">
        <f t="shared" si="114"/>
        <v>New York</v>
      </c>
      <c r="K1815" t="s">
        <v>1104</v>
      </c>
      <c r="L1815" t="str">
        <f t="shared" si="115"/>
        <v>Binghamton</v>
      </c>
      <c r="M1815" t="s">
        <v>22</v>
      </c>
      <c r="N1815" t="str">
        <f>IF(M1815="", "", IFERROR(VLOOKUP(M1815, Data!$A$1:$B$5, 2, 0), "Unkown fuel"))</f>
        <v>very harmful</v>
      </c>
      <c r="O1815" t="s">
        <v>526</v>
      </c>
      <c r="P1815" t="s">
        <v>24</v>
      </c>
      <c r="Q1815" t="s">
        <v>33</v>
      </c>
      <c r="R1815" t="s">
        <v>170</v>
      </c>
      <c r="S1815">
        <v>2494</v>
      </c>
      <c r="T1815" t="s">
        <v>190</v>
      </c>
      <c r="U1815" t="s">
        <v>191</v>
      </c>
      <c r="V1815">
        <v>7</v>
      </c>
      <c r="W1815" t="s">
        <v>29</v>
      </c>
    </row>
    <row r="1816" spans="1:23" x14ac:dyDescent="0.3">
      <c r="A1816">
        <v>1869</v>
      </c>
      <c r="B1816" t="s">
        <v>37</v>
      </c>
      <c r="C1816">
        <v>2016</v>
      </c>
      <c r="D1816">
        <f t="shared" ca="1" si="112"/>
        <v>7</v>
      </c>
      <c r="E1816" s="5">
        <v>675000</v>
      </c>
      <c r="F1816">
        <v>53201</v>
      </c>
      <c r="G1816" t="s">
        <v>19</v>
      </c>
      <c r="H1816" t="str">
        <f t="shared" si="113"/>
        <v>East</v>
      </c>
      <c r="I1816" t="s">
        <v>31</v>
      </c>
      <c r="J1816" t="str">
        <f t="shared" si="114"/>
        <v>New York</v>
      </c>
      <c r="K1816" t="s">
        <v>917</v>
      </c>
      <c r="L1816" t="str">
        <f t="shared" si="115"/>
        <v>Auburn</v>
      </c>
      <c r="M1816" t="s">
        <v>41</v>
      </c>
      <c r="N1816" t="str">
        <f>IF(M1816="", "", IFERROR(VLOOKUP(M1816, Data!$A$1:$B$5, 2, 0), "Unkown fuel"))</f>
        <v>harmful</v>
      </c>
      <c r="O1816" t="s">
        <v>526</v>
      </c>
      <c r="P1816" t="s">
        <v>24</v>
      </c>
      <c r="Q1816" t="s">
        <v>33</v>
      </c>
      <c r="R1816" t="s">
        <v>159</v>
      </c>
      <c r="S1816">
        <v>1497</v>
      </c>
      <c r="T1816" t="s">
        <v>160</v>
      </c>
      <c r="U1816" t="s">
        <v>161</v>
      </c>
      <c r="V1816">
        <v>5</v>
      </c>
      <c r="W1816" t="s">
        <v>29</v>
      </c>
    </row>
    <row r="1817" spans="1:23" x14ac:dyDescent="0.3">
      <c r="A1817">
        <v>1870</v>
      </c>
      <c r="B1817" t="s">
        <v>18</v>
      </c>
      <c r="C1817">
        <v>2017</v>
      </c>
      <c r="D1817">
        <f t="shared" ca="1" si="112"/>
        <v>6</v>
      </c>
      <c r="E1817" s="5">
        <v>570000</v>
      </c>
      <c r="F1817">
        <v>25272</v>
      </c>
      <c r="G1817" t="s">
        <v>19</v>
      </c>
      <c r="H1817" t="str">
        <f t="shared" si="113"/>
        <v>East</v>
      </c>
      <c r="I1817" t="s">
        <v>31</v>
      </c>
      <c r="J1817" t="str">
        <f t="shared" si="114"/>
        <v>New York</v>
      </c>
      <c r="K1817" t="s">
        <v>917</v>
      </c>
      <c r="L1817" t="str">
        <f t="shared" si="115"/>
        <v>Auburn</v>
      </c>
      <c r="M1817" t="s">
        <v>41</v>
      </c>
      <c r="N1817" t="str">
        <f>IF(M1817="", "", IFERROR(VLOOKUP(M1817, Data!$A$1:$B$5, 2, 0), "Unkown fuel"))</f>
        <v>harmful</v>
      </c>
      <c r="O1817" t="s">
        <v>526</v>
      </c>
      <c r="P1817" t="s">
        <v>24</v>
      </c>
      <c r="Q1817" t="s">
        <v>25</v>
      </c>
      <c r="R1817" t="s">
        <v>495</v>
      </c>
      <c r="S1817">
        <v>1197</v>
      </c>
      <c r="T1817" t="s">
        <v>265</v>
      </c>
      <c r="U1817" t="s">
        <v>266</v>
      </c>
      <c r="V1817">
        <v>5</v>
      </c>
      <c r="W1817" t="s">
        <v>29</v>
      </c>
    </row>
    <row r="1818" spans="1:23" x14ac:dyDescent="0.3">
      <c r="A1818">
        <v>1871</v>
      </c>
      <c r="B1818" t="s">
        <v>18</v>
      </c>
      <c r="C1818">
        <v>2017</v>
      </c>
      <c r="D1818">
        <f t="shared" ca="1" si="112"/>
        <v>6</v>
      </c>
      <c r="E1818" s="5">
        <v>850000</v>
      </c>
      <c r="F1818">
        <v>53619</v>
      </c>
      <c r="G1818" t="s">
        <v>38</v>
      </c>
      <c r="H1818" t="str">
        <f t="shared" si="113"/>
        <v>Central</v>
      </c>
      <c r="I1818" t="s">
        <v>249</v>
      </c>
      <c r="J1818" t="str">
        <f t="shared" si="114"/>
        <v>Michigan</v>
      </c>
      <c r="K1818" t="s">
        <v>1103</v>
      </c>
      <c r="L1818" t="str">
        <f t="shared" si="115"/>
        <v>Burton</v>
      </c>
      <c r="M1818" t="s">
        <v>22</v>
      </c>
      <c r="N1818" t="str">
        <f>IF(M1818="", "", IFERROR(VLOOKUP(M1818, Data!$A$1:$B$5, 2, 0), "Unkown fuel"))</f>
        <v>very harmful</v>
      </c>
      <c r="O1818" t="s">
        <v>526</v>
      </c>
      <c r="P1818" t="s">
        <v>24</v>
      </c>
      <c r="Q1818" t="s">
        <v>25</v>
      </c>
      <c r="R1818" t="s">
        <v>129</v>
      </c>
      <c r="S1818">
        <v>1248</v>
      </c>
      <c r="T1818" t="s">
        <v>94</v>
      </c>
      <c r="U1818" t="s">
        <v>95</v>
      </c>
      <c r="V1818">
        <v>5</v>
      </c>
      <c r="W1818" t="s">
        <v>29</v>
      </c>
    </row>
    <row r="1819" spans="1:23" x14ac:dyDescent="0.3">
      <c r="A1819">
        <v>1872</v>
      </c>
      <c r="B1819" t="s">
        <v>239</v>
      </c>
      <c r="C1819">
        <v>2019</v>
      </c>
      <c r="D1819">
        <f t="shared" ca="1" si="112"/>
        <v>4</v>
      </c>
      <c r="E1819" s="5">
        <v>5400000</v>
      </c>
      <c r="F1819">
        <v>7500</v>
      </c>
      <c r="G1819" t="s">
        <v>38</v>
      </c>
      <c r="H1819" t="str">
        <f t="shared" si="113"/>
        <v>Central</v>
      </c>
      <c r="I1819" t="s">
        <v>249</v>
      </c>
      <c r="J1819" t="str">
        <f t="shared" si="114"/>
        <v>Michigan</v>
      </c>
      <c r="K1819" t="s">
        <v>1103</v>
      </c>
      <c r="L1819" t="str">
        <f t="shared" si="115"/>
        <v>Burton</v>
      </c>
      <c r="M1819" t="s">
        <v>22</v>
      </c>
      <c r="N1819" t="str">
        <f>IF(M1819="", "", IFERROR(VLOOKUP(M1819, Data!$A$1:$B$5, 2, 0), "Unkown fuel"))</f>
        <v>very harmful</v>
      </c>
      <c r="O1819" t="s">
        <v>158</v>
      </c>
      <c r="P1819" t="s">
        <v>154</v>
      </c>
      <c r="Q1819" t="s">
        <v>25</v>
      </c>
      <c r="R1819" t="s">
        <v>335</v>
      </c>
      <c r="S1819">
        <v>1995</v>
      </c>
      <c r="T1819" t="s">
        <v>336</v>
      </c>
      <c r="U1819" t="s">
        <v>334</v>
      </c>
      <c r="V1819">
        <v>5</v>
      </c>
      <c r="W1819" t="s">
        <v>29</v>
      </c>
    </row>
    <row r="1820" spans="1:23" x14ac:dyDescent="0.3">
      <c r="A1820">
        <v>1873</v>
      </c>
      <c r="B1820" t="s">
        <v>239</v>
      </c>
      <c r="C1820">
        <v>2019</v>
      </c>
      <c r="D1820">
        <f t="shared" ca="1" si="112"/>
        <v>4</v>
      </c>
      <c r="E1820" s="5">
        <v>5500000</v>
      </c>
      <c r="F1820">
        <v>8500</v>
      </c>
      <c r="G1820" t="s">
        <v>124</v>
      </c>
      <c r="H1820" t="str">
        <f t="shared" si="113"/>
        <v>South</v>
      </c>
      <c r="I1820" t="s">
        <v>148</v>
      </c>
      <c r="J1820" t="str">
        <f t="shared" si="114"/>
        <v>North Carolina</v>
      </c>
      <c r="K1820" t="s">
        <v>1102</v>
      </c>
      <c r="L1820" t="str">
        <f t="shared" si="115"/>
        <v>Albemarle</v>
      </c>
      <c r="M1820" t="s">
        <v>22</v>
      </c>
      <c r="N1820" t="str">
        <f>IF(M1820="", "", IFERROR(VLOOKUP(M1820, Data!$A$1:$B$5, 2, 0), "Unkown fuel"))</f>
        <v>very harmful</v>
      </c>
      <c r="O1820" t="s">
        <v>158</v>
      </c>
      <c r="P1820" t="s">
        <v>154</v>
      </c>
      <c r="Q1820" t="s">
        <v>25</v>
      </c>
      <c r="R1820" t="s">
        <v>335</v>
      </c>
      <c r="S1820">
        <v>1995</v>
      </c>
      <c r="T1820" t="s">
        <v>336</v>
      </c>
      <c r="U1820" t="s">
        <v>334</v>
      </c>
      <c r="V1820">
        <v>5</v>
      </c>
      <c r="W1820" t="s">
        <v>29</v>
      </c>
    </row>
    <row r="1821" spans="1:23" x14ac:dyDescent="0.3">
      <c r="A1821">
        <v>1874</v>
      </c>
      <c r="B1821" t="s">
        <v>37</v>
      </c>
      <c r="C1821">
        <v>2019</v>
      </c>
      <c r="D1821">
        <f t="shared" ca="1" si="112"/>
        <v>4</v>
      </c>
      <c r="E1821" s="5">
        <v>779000</v>
      </c>
      <c r="F1821">
        <v>7032</v>
      </c>
      <c r="G1821" t="s">
        <v>38</v>
      </c>
      <c r="H1821" t="str">
        <f t="shared" si="113"/>
        <v>Central</v>
      </c>
      <c r="I1821" t="s">
        <v>249</v>
      </c>
      <c r="J1821" t="str">
        <f t="shared" si="114"/>
        <v>Michigan</v>
      </c>
      <c r="K1821" t="s">
        <v>1103</v>
      </c>
      <c r="L1821" t="str">
        <f t="shared" si="115"/>
        <v>Burton</v>
      </c>
      <c r="M1821" t="s">
        <v>41</v>
      </c>
      <c r="N1821" t="str">
        <f>IF(M1821="", "", IFERROR(VLOOKUP(M1821, Data!$A$1:$B$5, 2, 0), "Unkown fuel"))</f>
        <v>harmful</v>
      </c>
      <c r="O1821" t="s">
        <v>526</v>
      </c>
      <c r="P1821" t="s">
        <v>154</v>
      </c>
      <c r="Q1821" t="s">
        <v>25</v>
      </c>
      <c r="R1821" t="s">
        <v>273</v>
      </c>
      <c r="S1821">
        <v>1199</v>
      </c>
      <c r="T1821" t="s">
        <v>216</v>
      </c>
      <c r="U1821" t="s">
        <v>452</v>
      </c>
      <c r="V1821">
        <v>5</v>
      </c>
      <c r="W1821" t="s">
        <v>29</v>
      </c>
    </row>
    <row r="1822" spans="1:23" x14ac:dyDescent="0.3">
      <c r="A1822">
        <v>1875</v>
      </c>
      <c r="B1822" t="s">
        <v>69</v>
      </c>
      <c r="C1822">
        <v>2018</v>
      </c>
      <c r="D1822">
        <f t="shared" ca="1" si="112"/>
        <v>5</v>
      </c>
      <c r="E1822" s="5">
        <v>640000</v>
      </c>
      <c r="F1822">
        <v>6001</v>
      </c>
      <c r="G1822" t="s">
        <v>38</v>
      </c>
      <c r="H1822" t="str">
        <f t="shared" si="113"/>
        <v>Central</v>
      </c>
      <c r="I1822" t="s">
        <v>1055</v>
      </c>
      <c r="J1822" t="str">
        <f t="shared" si="114"/>
        <v>Indiana</v>
      </c>
      <c r="K1822" t="s">
        <v>1105</v>
      </c>
      <c r="L1822" t="str">
        <f t="shared" si="115"/>
        <v>Lafayette</v>
      </c>
      <c r="M1822" t="s">
        <v>41</v>
      </c>
      <c r="N1822" t="str">
        <f>IF(M1822="", "", IFERROR(VLOOKUP(M1822, Data!$A$1:$B$5, 2, 0), "Unkown fuel"))</f>
        <v>harmful</v>
      </c>
      <c r="O1822" t="s">
        <v>158</v>
      </c>
      <c r="P1822" t="s">
        <v>24</v>
      </c>
      <c r="Q1822" t="s">
        <v>25</v>
      </c>
      <c r="R1822" t="s">
        <v>1106</v>
      </c>
      <c r="S1822">
        <v>1496</v>
      </c>
      <c r="T1822" t="s">
        <v>1107</v>
      </c>
      <c r="U1822" t="s">
        <v>1108</v>
      </c>
      <c r="V1822">
        <v>5</v>
      </c>
      <c r="W1822" t="s">
        <v>29</v>
      </c>
    </row>
    <row r="1823" spans="1:23" x14ac:dyDescent="0.3">
      <c r="A1823">
        <v>1876</v>
      </c>
      <c r="B1823" t="s">
        <v>109</v>
      </c>
      <c r="C1823">
        <v>2013</v>
      </c>
      <c r="D1823">
        <f t="shared" ca="1" si="112"/>
        <v>10</v>
      </c>
      <c r="E1823" s="5">
        <v>250000</v>
      </c>
      <c r="F1823">
        <v>80000</v>
      </c>
      <c r="G1823" t="s">
        <v>38</v>
      </c>
      <c r="H1823" t="str">
        <f t="shared" si="113"/>
        <v>Central</v>
      </c>
      <c r="I1823" t="s">
        <v>1055</v>
      </c>
      <c r="J1823" t="str">
        <f t="shared" si="114"/>
        <v>Indiana</v>
      </c>
      <c r="K1823" t="s">
        <v>1109</v>
      </c>
      <c r="L1823" t="str">
        <f t="shared" si="115"/>
        <v>Merrillville</v>
      </c>
      <c r="M1823" t="s">
        <v>22</v>
      </c>
      <c r="N1823" t="str">
        <f>IF(M1823="", "", IFERROR(VLOOKUP(M1823, Data!$A$1:$B$5, 2, 0), "Unkown fuel"))</f>
        <v>very harmful</v>
      </c>
      <c r="O1823" t="s">
        <v>23</v>
      </c>
      <c r="P1823" t="s">
        <v>24</v>
      </c>
      <c r="Q1823" t="s">
        <v>25</v>
      </c>
      <c r="R1823" t="s">
        <v>285</v>
      </c>
      <c r="S1823">
        <v>1405</v>
      </c>
      <c r="T1823" t="s">
        <v>286</v>
      </c>
      <c r="U1823" t="s">
        <v>287</v>
      </c>
      <c r="V1823">
        <v>5</v>
      </c>
      <c r="W1823" t="s">
        <v>29</v>
      </c>
    </row>
    <row r="1824" spans="1:23" x14ac:dyDescent="0.3">
      <c r="A1824">
        <v>1877</v>
      </c>
      <c r="B1824" t="s">
        <v>75</v>
      </c>
      <c r="C1824">
        <v>2018</v>
      </c>
      <c r="D1824">
        <f t="shared" ca="1" si="112"/>
        <v>5</v>
      </c>
      <c r="E1824" s="5">
        <v>1250000</v>
      </c>
      <c r="F1824">
        <v>12000</v>
      </c>
      <c r="G1824" t="s">
        <v>38</v>
      </c>
      <c r="H1824" t="str">
        <f t="shared" si="113"/>
        <v>Central</v>
      </c>
      <c r="I1824" t="s">
        <v>1055</v>
      </c>
      <c r="J1824" t="str">
        <f t="shared" si="114"/>
        <v>Indiana</v>
      </c>
      <c r="K1824" t="s">
        <v>1110</v>
      </c>
      <c r="L1824" t="str">
        <f t="shared" si="115"/>
        <v>Marion</v>
      </c>
      <c r="M1824" t="s">
        <v>22</v>
      </c>
      <c r="N1824" t="str">
        <f>IF(M1824="", "", IFERROR(VLOOKUP(M1824, Data!$A$1:$B$5, 2, 0), "Unkown fuel"))</f>
        <v>very harmful</v>
      </c>
      <c r="O1824" t="s">
        <v>23</v>
      </c>
      <c r="P1824" t="s">
        <v>24</v>
      </c>
      <c r="Q1824" t="s">
        <v>25</v>
      </c>
      <c r="R1824" t="s">
        <v>554</v>
      </c>
      <c r="S1824">
        <v>1461</v>
      </c>
      <c r="T1824" t="s">
        <v>77</v>
      </c>
      <c r="U1824" t="s">
        <v>555</v>
      </c>
      <c r="V1824">
        <v>5</v>
      </c>
      <c r="W1824" t="s">
        <v>29</v>
      </c>
    </row>
    <row r="1825" spans="1:23" x14ac:dyDescent="0.3">
      <c r="A1825">
        <v>1878</v>
      </c>
      <c r="B1825" t="s">
        <v>69</v>
      </c>
      <c r="C1825">
        <v>2017</v>
      </c>
      <c r="D1825">
        <f t="shared" ca="1" si="112"/>
        <v>6</v>
      </c>
      <c r="E1825" s="5">
        <v>889000</v>
      </c>
      <c r="F1825">
        <v>25000</v>
      </c>
      <c r="G1825" t="s">
        <v>38</v>
      </c>
      <c r="H1825" t="str">
        <f t="shared" si="113"/>
        <v>Central</v>
      </c>
      <c r="I1825" t="s">
        <v>1055</v>
      </c>
      <c r="J1825" t="str">
        <f t="shared" si="114"/>
        <v>Indiana</v>
      </c>
      <c r="K1825" t="s">
        <v>1105</v>
      </c>
      <c r="L1825" t="str">
        <f t="shared" si="115"/>
        <v>Lafayette</v>
      </c>
      <c r="M1825" t="s">
        <v>41</v>
      </c>
      <c r="N1825" t="str">
        <f>IF(M1825="", "", IFERROR(VLOOKUP(M1825, Data!$A$1:$B$5, 2, 0), "Unkown fuel"))</f>
        <v>harmful</v>
      </c>
      <c r="O1825" t="s">
        <v>23</v>
      </c>
      <c r="P1825" t="s">
        <v>24</v>
      </c>
      <c r="Q1825" t="s">
        <v>25</v>
      </c>
      <c r="R1825" t="s">
        <v>142</v>
      </c>
      <c r="S1825">
        <v>1497</v>
      </c>
      <c r="T1825" t="s">
        <v>1111</v>
      </c>
      <c r="U1825" t="s">
        <v>440</v>
      </c>
      <c r="V1825">
        <v>5</v>
      </c>
      <c r="W1825" t="s">
        <v>29</v>
      </c>
    </row>
    <row r="1826" spans="1:23" x14ac:dyDescent="0.3">
      <c r="A1826">
        <v>1879</v>
      </c>
      <c r="B1826" t="s">
        <v>46</v>
      </c>
      <c r="C1826">
        <v>2017</v>
      </c>
      <c r="D1826">
        <f t="shared" ca="1" si="112"/>
        <v>6</v>
      </c>
      <c r="E1826" s="5">
        <v>750000</v>
      </c>
      <c r="F1826">
        <v>40000</v>
      </c>
      <c r="G1826" t="s">
        <v>38</v>
      </c>
      <c r="H1826" t="str">
        <f t="shared" si="113"/>
        <v>Central</v>
      </c>
      <c r="I1826" t="s">
        <v>1055</v>
      </c>
      <c r="J1826" t="str">
        <f t="shared" si="114"/>
        <v>Indiana</v>
      </c>
      <c r="K1826" t="s">
        <v>1105</v>
      </c>
      <c r="L1826" t="str">
        <f t="shared" si="115"/>
        <v>Lafayette</v>
      </c>
      <c r="M1826" t="s">
        <v>22</v>
      </c>
      <c r="N1826" t="str">
        <f>IF(M1826="", "", IFERROR(VLOOKUP(M1826, Data!$A$1:$B$5, 2, 0), "Unkown fuel"))</f>
        <v>very harmful</v>
      </c>
      <c r="O1826" t="s">
        <v>23</v>
      </c>
      <c r="P1826" t="s">
        <v>24</v>
      </c>
      <c r="Q1826" t="s">
        <v>33</v>
      </c>
      <c r="R1826" t="s">
        <v>99</v>
      </c>
      <c r="S1826">
        <v>1396</v>
      </c>
      <c r="T1826" t="s">
        <v>100</v>
      </c>
      <c r="U1826" t="s">
        <v>101</v>
      </c>
      <c r="V1826">
        <v>5</v>
      </c>
      <c r="W1826" t="s">
        <v>29</v>
      </c>
    </row>
    <row r="1827" spans="1:23" x14ac:dyDescent="0.3">
      <c r="A1827">
        <v>1880</v>
      </c>
      <c r="B1827" t="s">
        <v>18</v>
      </c>
      <c r="C1827">
        <v>2010</v>
      </c>
      <c r="D1827">
        <f t="shared" ca="1" si="112"/>
        <v>13</v>
      </c>
      <c r="E1827" s="5">
        <v>320000</v>
      </c>
      <c r="F1827">
        <v>130000</v>
      </c>
      <c r="G1827" t="s">
        <v>38</v>
      </c>
      <c r="H1827" t="str">
        <f t="shared" si="113"/>
        <v>Central</v>
      </c>
      <c r="I1827" t="s">
        <v>1055</v>
      </c>
      <c r="J1827" t="str">
        <f t="shared" si="114"/>
        <v>Indiana</v>
      </c>
      <c r="K1827" t="s">
        <v>1110</v>
      </c>
      <c r="L1827" t="str">
        <f t="shared" si="115"/>
        <v>Marion</v>
      </c>
      <c r="M1827" t="s">
        <v>22</v>
      </c>
      <c r="N1827" t="str">
        <f>IF(M1827="", "", IFERROR(VLOOKUP(M1827, Data!$A$1:$B$5, 2, 0), "Unkown fuel"))</f>
        <v>very harmful</v>
      </c>
      <c r="O1827" t="s">
        <v>23</v>
      </c>
      <c r="P1827" t="s">
        <v>24</v>
      </c>
      <c r="Q1827" t="s">
        <v>42</v>
      </c>
      <c r="R1827" t="s">
        <v>159</v>
      </c>
      <c r="S1827">
        <v>1248</v>
      </c>
      <c r="T1827" t="s">
        <v>393</v>
      </c>
      <c r="U1827" t="s">
        <v>28</v>
      </c>
      <c r="V1827">
        <v>5</v>
      </c>
      <c r="W1827" t="s">
        <v>29</v>
      </c>
    </row>
    <row r="1828" spans="1:23" x14ac:dyDescent="0.3">
      <c r="A1828">
        <v>1881</v>
      </c>
      <c r="B1828" t="s">
        <v>30</v>
      </c>
      <c r="C1828">
        <v>2011</v>
      </c>
      <c r="D1828">
        <f t="shared" ca="1" si="112"/>
        <v>12</v>
      </c>
      <c r="E1828" s="5">
        <v>600000</v>
      </c>
      <c r="F1828">
        <v>202000</v>
      </c>
      <c r="G1828" t="s">
        <v>38</v>
      </c>
      <c r="H1828" t="str">
        <f t="shared" si="113"/>
        <v>Central</v>
      </c>
      <c r="I1828" t="s">
        <v>1055</v>
      </c>
      <c r="J1828" t="str">
        <f t="shared" si="114"/>
        <v>Indiana</v>
      </c>
      <c r="K1828" t="s">
        <v>1110</v>
      </c>
      <c r="L1828" t="str">
        <f t="shared" si="115"/>
        <v>Marion</v>
      </c>
      <c r="M1828" t="s">
        <v>22</v>
      </c>
      <c r="N1828" t="str">
        <f>IF(M1828="", "", IFERROR(VLOOKUP(M1828, Data!$A$1:$B$5, 2, 0), "Unkown fuel"))</f>
        <v>very harmful</v>
      </c>
      <c r="O1828" t="s">
        <v>23</v>
      </c>
      <c r="P1828" t="s">
        <v>24</v>
      </c>
      <c r="Q1828" t="s">
        <v>25</v>
      </c>
      <c r="R1828" t="s">
        <v>1112</v>
      </c>
      <c r="S1828">
        <v>1968</v>
      </c>
      <c r="T1828" t="s">
        <v>1113</v>
      </c>
      <c r="U1828" t="s">
        <v>695</v>
      </c>
      <c r="V1828">
        <v>5</v>
      </c>
      <c r="W1828" t="s">
        <v>29</v>
      </c>
    </row>
    <row r="1829" spans="1:23" x14ac:dyDescent="0.3">
      <c r="A1829">
        <v>1882</v>
      </c>
      <c r="B1829" t="s">
        <v>18</v>
      </c>
      <c r="C1829">
        <v>2018</v>
      </c>
      <c r="D1829">
        <f t="shared" ca="1" si="112"/>
        <v>5</v>
      </c>
      <c r="E1829" s="5">
        <v>1000000</v>
      </c>
      <c r="F1829">
        <v>40000</v>
      </c>
      <c r="G1829" t="s">
        <v>38</v>
      </c>
      <c r="H1829" t="str">
        <f t="shared" si="113"/>
        <v>Central</v>
      </c>
      <c r="I1829" t="s">
        <v>1055</v>
      </c>
      <c r="J1829" t="str">
        <f t="shared" si="114"/>
        <v>Indiana</v>
      </c>
      <c r="K1829" t="s">
        <v>929</v>
      </c>
      <c r="L1829" t="str">
        <f t="shared" si="115"/>
        <v>Lawrence</v>
      </c>
      <c r="M1829" t="s">
        <v>22</v>
      </c>
      <c r="N1829" t="str">
        <f>IF(M1829="", "", IFERROR(VLOOKUP(M1829, Data!$A$1:$B$5, 2, 0), "Unkown fuel"))</f>
        <v>very harmful</v>
      </c>
      <c r="O1829" t="s">
        <v>23</v>
      </c>
      <c r="P1829" t="s">
        <v>24</v>
      </c>
      <c r="Q1829" t="s">
        <v>25</v>
      </c>
      <c r="R1829" t="s">
        <v>415</v>
      </c>
      <c r="S1829">
        <v>1248</v>
      </c>
      <c r="T1829" t="s">
        <v>94</v>
      </c>
      <c r="U1829" t="s">
        <v>95</v>
      </c>
      <c r="V1829">
        <v>5</v>
      </c>
      <c r="W1829" t="s">
        <v>29</v>
      </c>
    </row>
    <row r="1830" spans="1:23" x14ac:dyDescent="0.3">
      <c r="A1830">
        <v>1883</v>
      </c>
      <c r="B1830" t="s">
        <v>18</v>
      </c>
      <c r="C1830">
        <v>2000</v>
      </c>
      <c r="D1830">
        <f t="shared" ca="1" si="112"/>
        <v>23</v>
      </c>
      <c r="E1830" s="5">
        <v>110000</v>
      </c>
      <c r="F1830">
        <v>70000</v>
      </c>
      <c r="G1830" t="s">
        <v>38</v>
      </c>
      <c r="H1830" t="str">
        <f t="shared" si="113"/>
        <v>Central</v>
      </c>
      <c r="I1830" t="s">
        <v>1055</v>
      </c>
      <c r="J1830" t="str">
        <f t="shared" si="114"/>
        <v>Indiana</v>
      </c>
      <c r="K1830" t="s">
        <v>929</v>
      </c>
      <c r="L1830" t="str">
        <f t="shared" si="115"/>
        <v>Lawrence</v>
      </c>
      <c r="M1830" t="s">
        <v>41</v>
      </c>
      <c r="N1830" t="str">
        <f>IF(M1830="", "", IFERROR(VLOOKUP(M1830, Data!$A$1:$B$5, 2, 0), "Unkown fuel"))</f>
        <v>harmful</v>
      </c>
      <c r="O1830" t="s">
        <v>23</v>
      </c>
      <c r="P1830" t="s">
        <v>24</v>
      </c>
      <c r="Q1830" t="s">
        <v>304</v>
      </c>
      <c r="R1830" t="s">
        <v>60</v>
      </c>
      <c r="S1830">
        <v>993</v>
      </c>
      <c r="T1830" t="s">
        <v>79</v>
      </c>
      <c r="U1830" t="s">
        <v>80</v>
      </c>
      <c r="V1830">
        <v>5</v>
      </c>
      <c r="W1830" t="s">
        <v>29</v>
      </c>
    </row>
    <row r="1831" spans="1:23" x14ac:dyDescent="0.3">
      <c r="A1831">
        <v>1884</v>
      </c>
      <c r="B1831" t="s">
        <v>37</v>
      </c>
      <c r="C1831">
        <v>2008</v>
      </c>
      <c r="D1831">
        <f t="shared" ca="1" si="112"/>
        <v>15</v>
      </c>
      <c r="E1831" s="5">
        <v>250000</v>
      </c>
      <c r="F1831">
        <v>120000</v>
      </c>
      <c r="G1831" t="s">
        <v>38</v>
      </c>
      <c r="H1831" t="str">
        <f t="shared" si="113"/>
        <v>Central</v>
      </c>
      <c r="I1831" t="s">
        <v>1055</v>
      </c>
      <c r="J1831" t="str">
        <f t="shared" si="114"/>
        <v>Indiana</v>
      </c>
      <c r="K1831" t="s">
        <v>1110</v>
      </c>
      <c r="L1831" t="str">
        <f t="shared" si="115"/>
        <v>Marion</v>
      </c>
      <c r="M1831" t="s">
        <v>41</v>
      </c>
      <c r="N1831" t="str">
        <f>IF(M1831="", "", IFERROR(VLOOKUP(M1831, Data!$A$1:$B$5, 2, 0), "Unkown fuel"))</f>
        <v>harmful</v>
      </c>
      <c r="O1831" t="s">
        <v>23</v>
      </c>
      <c r="P1831" t="s">
        <v>24</v>
      </c>
      <c r="Q1831" t="s">
        <v>33</v>
      </c>
      <c r="R1831" t="s">
        <v>43</v>
      </c>
      <c r="S1831">
        <v>1497</v>
      </c>
      <c r="T1831" t="s">
        <v>44</v>
      </c>
      <c r="U1831" t="s">
        <v>45</v>
      </c>
      <c r="V1831">
        <v>5</v>
      </c>
      <c r="W1831" t="s">
        <v>29</v>
      </c>
    </row>
    <row r="1832" spans="1:23" x14ac:dyDescent="0.3">
      <c r="A1832">
        <v>1885</v>
      </c>
      <c r="B1832" t="s">
        <v>18</v>
      </c>
      <c r="C1832">
        <v>2015</v>
      </c>
      <c r="D1832">
        <f t="shared" ca="1" si="112"/>
        <v>8</v>
      </c>
      <c r="E1832" s="5">
        <v>600000</v>
      </c>
      <c r="F1832">
        <v>60000</v>
      </c>
      <c r="G1832" t="s">
        <v>38</v>
      </c>
      <c r="H1832" t="str">
        <f t="shared" si="113"/>
        <v>Central</v>
      </c>
      <c r="I1832" t="s">
        <v>1055</v>
      </c>
      <c r="J1832" t="str">
        <f t="shared" si="114"/>
        <v>Indiana</v>
      </c>
      <c r="K1832" t="s">
        <v>1110</v>
      </c>
      <c r="L1832" t="str">
        <f t="shared" si="115"/>
        <v>Marion</v>
      </c>
      <c r="M1832" t="s">
        <v>22</v>
      </c>
      <c r="N1832" t="str">
        <f>IF(M1832="", "", IFERROR(VLOOKUP(M1832, Data!$A$1:$B$5, 2, 0), "Unkown fuel"))</f>
        <v>very harmful</v>
      </c>
      <c r="O1832" t="s">
        <v>23</v>
      </c>
      <c r="P1832" t="s">
        <v>24</v>
      </c>
      <c r="Q1832" t="s">
        <v>25</v>
      </c>
      <c r="R1832" t="s">
        <v>106</v>
      </c>
      <c r="S1832">
        <v>1248</v>
      </c>
      <c r="T1832" t="s">
        <v>27</v>
      </c>
      <c r="U1832" t="s">
        <v>28</v>
      </c>
      <c r="V1832">
        <v>5</v>
      </c>
      <c r="W1832" t="s">
        <v>29</v>
      </c>
    </row>
    <row r="1833" spans="1:23" x14ac:dyDescent="0.3">
      <c r="A1833">
        <v>1886</v>
      </c>
      <c r="B1833" t="s">
        <v>18</v>
      </c>
      <c r="C1833">
        <v>2009</v>
      </c>
      <c r="D1833">
        <f t="shared" ca="1" si="112"/>
        <v>14</v>
      </c>
      <c r="E1833" s="5">
        <v>165000</v>
      </c>
      <c r="F1833">
        <v>60000</v>
      </c>
      <c r="G1833" t="s">
        <v>38</v>
      </c>
      <c r="H1833" t="str">
        <f t="shared" si="113"/>
        <v>Central</v>
      </c>
      <c r="I1833" t="s">
        <v>1055</v>
      </c>
      <c r="J1833" t="str">
        <f t="shared" si="114"/>
        <v>Indiana</v>
      </c>
      <c r="K1833" t="s">
        <v>1110</v>
      </c>
      <c r="L1833" t="str">
        <f t="shared" si="115"/>
        <v>Marion</v>
      </c>
      <c r="M1833" t="s">
        <v>41</v>
      </c>
      <c r="N1833" t="str">
        <f>IF(M1833="", "", IFERROR(VLOOKUP(M1833, Data!$A$1:$B$5, 2, 0), "Unkown fuel"))</f>
        <v>harmful</v>
      </c>
      <c r="O1833" t="s">
        <v>23</v>
      </c>
      <c r="P1833" t="s">
        <v>24</v>
      </c>
      <c r="Q1833" t="s">
        <v>25</v>
      </c>
      <c r="R1833" t="s">
        <v>273</v>
      </c>
      <c r="S1833">
        <v>998</v>
      </c>
      <c r="T1833" t="s">
        <v>67</v>
      </c>
      <c r="U1833" t="s">
        <v>141</v>
      </c>
      <c r="V1833">
        <v>5</v>
      </c>
      <c r="W1833" t="s">
        <v>29</v>
      </c>
    </row>
    <row r="1834" spans="1:23" x14ac:dyDescent="0.3">
      <c r="A1834">
        <v>1887</v>
      </c>
      <c r="B1834" t="s">
        <v>18</v>
      </c>
      <c r="C1834">
        <v>2004</v>
      </c>
      <c r="D1834">
        <f t="shared" ca="1" si="112"/>
        <v>19</v>
      </c>
      <c r="E1834" s="5">
        <v>118000</v>
      </c>
      <c r="F1834">
        <v>60000</v>
      </c>
      <c r="G1834" t="s">
        <v>38</v>
      </c>
      <c r="H1834" t="str">
        <f t="shared" si="113"/>
        <v>Central</v>
      </c>
      <c r="I1834" t="s">
        <v>1055</v>
      </c>
      <c r="J1834" t="str">
        <f t="shared" si="114"/>
        <v>Indiana</v>
      </c>
      <c r="K1834" t="s">
        <v>1110</v>
      </c>
      <c r="L1834" t="str">
        <f t="shared" si="115"/>
        <v>Marion</v>
      </c>
      <c r="M1834" t="s">
        <v>41</v>
      </c>
      <c r="N1834" t="str">
        <f>IF(M1834="", "", IFERROR(VLOOKUP(M1834, Data!$A$1:$B$5, 2, 0), "Unkown fuel"))</f>
        <v>harmful</v>
      </c>
      <c r="O1834" t="s">
        <v>23</v>
      </c>
      <c r="P1834" t="s">
        <v>24</v>
      </c>
      <c r="Q1834" t="s">
        <v>33</v>
      </c>
      <c r="R1834" t="s">
        <v>96</v>
      </c>
      <c r="S1834">
        <v>796</v>
      </c>
      <c r="T1834" t="s">
        <v>97</v>
      </c>
      <c r="U1834" t="s">
        <v>98</v>
      </c>
      <c r="V1834">
        <v>5</v>
      </c>
      <c r="W1834" t="s">
        <v>29</v>
      </c>
    </row>
    <row r="1835" spans="1:23" x14ac:dyDescent="0.3">
      <c r="A1835">
        <v>1888</v>
      </c>
      <c r="B1835" t="s">
        <v>18</v>
      </c>
      <c r="C1835">
        <v>2016</v>
      </c>
      <c r="D1835">
        <f t="shared" ca="1" si="112"/>
        <v>7</v>
      </c>
      <c r="E1835" s="5">
        <v>700000</v>
      </c>
      <c r="F1835">
        <v>78000</v>
      </c>
      <c r="G1835" t="s">
        <v>38</v>
      </c>
      <c r="H1835" t="str">
        <f t="shared" si="113"/>
        <v>Central</v>
      </c>
      <c r="I1835" t="s">
        <v>1055</v>
      </c>
      <c r="J1835" t="str">
        <f t="shared" si="114"/>
        <v>Indiana</v>
      </c>
      <c r="K1835" t="s">
        <v>929</v>
      </c>
      <c r="L1835" t="str">
        <f t="shared" si="115"/>
        <v>Lawrence</v>
      </c>
      <c r="M1835" t="s">
        <v>22</v>
      </c>
      <c r="N1835" t="str">
        <f>IF(M1835="", "", IFERROR(VLOOKUP(M1835, Data!$A$1:$B$5, 2, 0), "Unkown fuel"))</f>
        <v>very harmful</v>
      </c>
      <c r="O1835" t="s">
        <v>23</v>
      </c>
      <c r="P1835" t="s">
        <v>24</v>
      </c>
      <c r="Q1835" t="s">
        <v>25</v>
      </c>
      <c r="R1835" t="s">
        <v>527</v>
      </c>
      <c r="S1835">
        <v>1248</v>
      </c>
      <c r="T1835" t="s">
        <v>27</v>
      </c>
      <c r="U1835" t="s">
        <v>28</v>
      </c>
      <c r="V1835">
        <v>5</v>
      </c>
      <c r="W1835" t="s">
        <v>29</v>
      </c>
    </row>
    <row r="1836" spans="1:23" x14ac:dyDescent="0.3">
      <c r="A1836">
        <v>1889</v>
      </c>
      <c r="B1836" t="s">
        <v>75</v>
      </c>
      <c r="C1836">
        <v>2013</v>
      </c>
      <c r="D1836">
        <f t="shared" ca="1" si="112"/>
        <v>10</v>
      </c>
      <c r="E1836" s="5">
        <v>585000</v>
      </c>
      <c r="F1836">
        <v>80000</v>
      </c>
      <c r="G1836" t="s">
        <v>38</v>
      </c>
      <c r="H1836" t="str">
        <f t="shared" si="113"/>
        <v>Central</v>
      </c>
      <c r="I1836" t="s">
        <v>1055</v>
      </c>
      <c r="J1836" t="str">
        <f t="shared" si="114"/>
        <v>Indiana</v>
      </c>
      <c r="K1836" t="s">
        <v>929</v>
      </c>
      <c r="L1836" t="str">
        <f t="shared" si="115"/>
        <v>Lawrence</v>
      </c>
      <c r="M1836" t="s">
        <v>22</v>
      </c>
      <c r="N1836" t="str">
        <f>IF(M1836="", "", IFERROR(VLOOKUP(M1836, Data!$A$1:$B$5, 2, 0), "Unkown fuel"))</f>
        <v>very harmful</v>
      </c>
      <c r="O1836" t="s">
        <v>23</v>
      </c>
      <c r="P1836" t="s">
        <v>24</v>
      </c>
      <c r="Q1836" t="s">
        <v>33</v>
      </c>
      <c r="R1836" t="s">
        <v>1114</v>
      </c>
      <c r="S1836">
        <v>1461</v>
      </c>
      <c r="T1836" t="s">
        <v>298</v>
      </c>
      <c r="U1836" t="s">
        <v>299</v>
      </c>
      <c r="V1836">
        <v>5</v>
      </c>
      <c r="W1836" t="s">
        <v>29</v>
      </c>
    </row>
    <row r="1837" spans="1:23" x14ac:dyDescent="0.3">
      <c r="A1837">
        <v>1890</v>
      </c>
      <c r="B1837" t="s">
        <v>18</v>
      </c>
      <c r="C1837">
        <v>2006</v>
      </c>
      <c r="D1837">
        <f t="shared" ca="1" si="112"/>
        <v>17</v>
      </c>
      <c r="E1837" s="5">
        <v>120000</v>
      </c>
      <c r="F1837">
        <v>120000</v>
      </c>
      <c r="G1837" t="s">
        <v>38</v>
      </c>
      <c r="H1837" t="str">
        <f t="shared" si="113"/>
        <v>Central</v>
      </c>
      <c r="I1837" t="s">
        <v>1055</v>
      </c>
      <c r="J1837" t="str">
        <f t="shared" si="114"/>
        <v>Indiana</v>
      </c>
      <c r="K1837" t="s">
        <v>1105</v>
      </c>
      <c r="L1837" t="str">
        <f t="shared" si="115"/>
        <v>Lafayette</v>
      </c>
      <c r="M1837" t="s">
        <v>41</v>
      </c>
      <c r="N1837" t="str">
        <f>IF(M1837="", "", IFERROR(VLOOKUP(M1837, Data!$A$1:$B$5, 2, 0), "Unkown fuel"))</f>
        <v>harmful</v>
      </c>
      <c r="O1837" t="s">
        <v>23</v>
      </c>
      <c r="P1837" t="s">
        <v>24</v>
      </c>
      <c r="Q1837" t="s">
        <v>304</v>
      </c>
      <c r="R1837" t="s">
        <v>96</v>
      </c>
      <c r="S1837">
        <v>796</v>
      </c>
      <c r="T1837" t="s">
        <v>97</v>
      </c>
      <c r="U1837" t="s">
        <v>98</v>
      </c>
      <c r="V1837">
        <v>5</v>
      </c>
      <c r="W1837" t="s">
        <v>29</v>
      </c>
    </row>
    <row r="1838" spans="1:23" x14ac:dyDescent="0.3">
      <c r="A1838">
        <v>1891</v>
      </c>
      <c r="B1838" t="s">
        <v>18</v>
      </c>
      <c r="C1838">
        <v>2003</v>
      </c>
      <c r="D1838">
        <f t="shared" ca="1" si="112"/>
        <v>20</v>
      </c>
      <c r="E1838" s="5">
        <v>65000</v>
      </c>
      <c r="F1838">
        <v>90000</v>
      </c>
      <c r="G1838" t="s">
        <v>38</v>
      </c>
      <c r="H1838" t="str">
        <f t="shared" si="113"/>
        <v>Central</v>
      </c>
      <c r="I1838" t="s">
        <v>1055</v>
      </c>
      <c r="J1838" t="str">
        <f t="shared" si="114"/>
        <v>Indiana</v>
      </c>
      <c r="K1838" t="s">
        <v>929</v>
      </c>
      <c r="L1838" t="str">
        <f t="shared" si="115"/>
        <v>Lawrence</v>
      </c>
      <c r="M1838" t="s">
        <v>41</v>
      </c>
      <c r="N1838" t="str">
        <f>IF(M1838="", "", IFERROR(VLOOKUP(M1838, Data!$A$1:$B$5, 2, 0), "Unkown fuel"))</f>
        <v>harmful</v>
      </c>
      <c r="O1838" t="s">
        <v>23</v>
      </c>
      <c r="P1838" t="s">
        <v>24</v>
      </c>
      <c r="Q1838" t="s">
        <v>304</v>
      </c>
      <c r="R1838" t="s">
        <v>50</v>
      </c>
      <c r="S1838">
        <v>796</v>
      </c>
      <c r="T1838" t="s">
        <v>63</v>
      </c>
      <c r="U1838" t="s">
        <v>64</v>
      </c>
      <c r="V1838">
        <v>4</v>
      </c>
      <c r="W1838" t="s">
        <v>29</v>
      </c>
    </row>
    <row r="1839" spans="1:23" x14ac:dyDescent="0.3">
      <c r="A1839">
        <v>1892</v>
      </c>
      <c r="B1839" t="s">
        <v>18</v>
      </c>
      <c r="C1839">
        <v>2006</v>
      </c>
      <c r="D1839">
        <f t="shared" ca="1" si="112"/>
        <v>17</v>
      </c>
      <c r="E1839" s="5">
        <v>150000</v>
      </c>
      <c r="F1839">
        <v>100000</v>
      </c>
      <c r="G1839" t="s">
        <v>38</v>
      </c>
      <c r="H1839" t="str">
        <f t="shared" si="113"/>
        <v>Central</v>
      </c>
      <c r="I1839" t="s">
        <v>1055</v>
      </c>
      <c r="J1839" t="str">
        <f t="shared" si="114"/>
        <v>Indiana</v>
      </c>
      <c r="K1839" t="s">
        <v>929</v>
      </c>
      <c r="L1839" t="str">
        <f t="shared" si="115"/>
        <v>Lawrence</v>
      </c>
      <c r="M1839" t="s">
        <v>41</v>
      </c>
      <c r="N1839" t="str">
        <f>IF(M1839="", "", IFERROR(VLOOKUP(M1839, Data!$A$1:$B$5, 2, 0), "Unkown fuel"))</f>
        <v>harmful</v>
      </c>
      <c r="O1839" t="s">
        <v>23</v>
      </c>
      <c r="P1839" t="s">
        <v>24</v>
      </c>
      <c r="Q1839" t="s">
        <v>33</v>
      </c>
      <c r="R1839" t="s">
        <v>96</v>
      </c>
      <c r="S1839">
        <v>796</v>
      </c>
      <c r="T1839" t="s">
        <v>97</v>
      </c>
      <c r="U1839" t="s">
        <v>98</v>
      </c>
      <c r="V1839">
        <v>5</v>
      </c>
      <c r="W1839" t="s">
        <v>29</v>
      </c>
    </row>
    <row r="1840" spans="1:23" x14ac:dyDescent="0.3">
      <c r="A1840">
        <v>1893</v>
      </c>
      <c r="B1840" t="s">
        <v>18</v>
      </c>
      <c r="C1840">
        <v>2009</v>
      </c>
      <c r="D1840">
        <f t="shared" ca="1" si="112"/>
        <v>14</v>
      </c>
      <c r="E1840" s="5">
        <v>150000</v>
      </c>
      <c r="F1840">
        <v>70000</v>
      </c>
      <c r="G1840" t="s">
        <v>38</v>
      </c>
      <c r="H1840" t="str">
        <f t="shared" si="113"/>
        <v>Central</v>
      </c>
      <c r="I1840" t="s">
        <v>70</v>
      </c>
      <c r="J1840" t="str">
        <f t="shared" si="114"/>
        <v>Texas</v>
      </c>
      <c r="K1840" t="s">
        <v>1115</v>
      </c>
      <c r="L1840" t="str">
        <f t="shared" si="115"/>
        <v>Lancaster</v>
      </c>
      <c r="M1840" t="s">
        <v>41</v>
      </c>
      <c r="N1840" t="str">
        <f>IF(M1840="", "", IFERROR(VLOOKUP(M1840, Data!$A$1:$B$5, 2, 0), "Unkown fuel"))</f>
        <v>harmful</v>
      </c>
      <c r="O1840" t="s">
        <v>23</v>
      </c>
      <c r="P1840" t="s">
        <v>24</v>
      </c>
      <c r="Q1840" t="s">
        <v>304</v>
      </c>
      <c r="R1840" t="s">
        <v>96</v>
      </c>
      <c r="S1840">
        <v>796</v>
      </c>
      <c r="T1840" t="s">
        <v>97</v>
      </c>
      <c r="U1840" t="s">
        <v>98</v>
      </c>
      <c r="V1840">
        <v>5</v>
      </c>
      <c r="W1840" t="s">
        <v>29</v>
      </c>
    </row>
    <row r="1841" spans="1:23" x14ac:dyDescent="0.3">
      <c r="A1841">
        <v>1894</v>
      </c>
      <c r="B1841" t="s">
        <v>46</v>
      </c>
      <c r="C1841">
        <v>2004</v>
      </c>
      <c r="D1841">
        <f t="shared" ca="1" si="112"/>
        <v>19</v>
      </c>
      <c r="E1841" s="5">
        <v>170000</v>
      </c>
      <c r="F1841">
        <v>160000</v>
      </c>
      <c r="G1841" t="s">
        <v>38</v>
      </c>
      <c r="H1841" t="str">
        <f t="shared" si="113"/>
        <v>Central</v>
      </c>
      <c r="I1841" t="s">
        <v>70</v>
      </c>
      <c r="J1841" t="str">
        <f t="shared" si="114"/>
        <v>Texas</v>
      </c>
      <c r="K1841" t="s">
        <v>1115</v>
      </c>
      <c r="L1841" t="str">
        <f t="shared" si="115"/>
        <v>Lancaster</v>
      </c>
      <c r="M1841" t="s">
        <v>22</v>
      </c>
      <c r="N1841" t="str">
        <f>IF(M1841="", "", IFERROR(VLOOKUP(M1841, Data!$A$1:$B$5, 2, 0), "Unkown fuel"))</f>
        <v>very harmful</v>
      </c>
      <c r="O1841" t="s">
        <v>23</v>
      </c>
      <c r="P1841" t="s">
        <v>24</v>
      </c>
      <c r="Q1841" t="s">
        <v>42</v>
      </c>
      <c r="R1841" t="s">
        <v>1116</v>
      </c>
      <c r="S1841">
        <v>1493</v>
      </c>
      <c r="T1841" t="s">
        <v>90</v>
      </c>
      <c r="U1841" t="s">
        <v>1117</v>
      </c>
      <c r="V1841">
        <v>5</v>
      </c>
      <c r="W1841" t="s">
        <v>29</v>
      </c>
    </row>
    <row r="1842" spans="1:23" x14ac:dyDescent="0.3">
      <c r="A1842">
        <v>1895</v>
      </c>
      <c r="B1842" t="s">
        <v>88</v>
      </c>
      <c r="C1842">
        <v>2006</v>
      </c>
      <c r="D1842">
        <f t="shared" ca="1" si="112"/>
        <v>17</v>
      </c>
      <c r="E1842" s="5">
        <v>250000</v>
      </c>
      <c r="F1842">
        <v>120000</v>
      </c>
      <c r="G1842" t="s">
        <v>38</v>
      </c>
      <c r="H1842" t="str">
        <f t="shared" si="113"/>
        <v>Central</v>
      </c>
      <c r="I1842" t="s">
        <v>70</v>
      </c>
      <c r="J1842" t="str">
        <f t="shared" si="114"/>
        <v>Texas</v>
      </c>
      <c r="K1842" t="s">
        <v>1115</v>
      </c>
      <c r="L1842" t="str">
        <f t="shared" si="115"/>
        <v>Lancaster</v>
      </c>
      <c r="M1842" t="s">
        <v>22</v>
      </c>
      <c r="N1842" t="str">
        <f>IF(M1842="", "", IFERROR(VLOOKUP(M1842, Data!$A$1:$B$5, 2, 0), "Unkown fuel"))</f>
        <v>very harmful</v>
      </c>
      <c r="O1842" t="s">
        <v>23</v>
      </c>
      <c r="P1842" t="s">
        <v>24</v>
      </c>
      <c r="Q1842" t="s">
        <v>42</v>
      </c>
      <c r="R1842" t="s">
        <v>654</v>
      </c>
      <c r="S1842">
        <v>2179</v>
      </c>
      <c r="T1842" t="s">
        <v>271</v>
      </c>
      <c r="U1842" t="s">
        <v>272</v>
      </c>
      <c r="V1842">
        <v>8</v>
      </c>
      <c r="W1842" t="s">
        <v>29</v>
      </c>
    </row>
    <row r="1843" spans="1:23" x14ac:dyDescent="0.3">
      <c r="A1843">
        <v>1896</v>
      </c>
      <c r="B1843" t="s">
        <v>46</v>
      </c>
      <c r="C1843">
        <v>2005</v>
      </c>
      <c r="D1843">
        <f t="shared" ca="1" si="112"/>
        <v>18</v>
      </c>
      <c r="E1843" s="5">
        <v>100000</v>
      </c>
      <c r="F1843">
        <v>100000</v>
      </c>
      <c r="G1843" t="s">
        <v>38</v>
      </c>
      <c r="H1843" t="str">
        <f t="shared" si="113"/>
        <v>Central</v>
      </c>
      <c r="I1843" t="s">
        <v>70</v>
      </c>
      <c r="J1843" t="str">
        <f t="shared" si="114"/>
        <v>Texas</v>
      </c>
      <c r="K1843" t="s">
        <v>1118</v>
      </c>
      <c r="L1843" t="str">
        <f t="shared" si="115"/>
        <v>Laredo</v>
      </c>
      <c r="M1843" t="s">
        <v>22</v>
      </c>
      <c r="N1843" t="str">
        <f>IF(M1843="", "", IFERROR(VLOOKUP(M1843, Data!$A$1:$B$5, 2, 0), "Unkown fuel"))</f>
        <v>very harmful</v>
      </c>
      <c r="O1843" t="s">
        <v>23</v>
      </c>
      <c r="P1843" t="s">
        <v>24</v>
      </c>
      <c r="Q1843" t="s">
        <v>42</v>
      </c>
      <c r="R1843" t="s">
        <v>1116</v>
      </c>
      <c r="S1843">
        <v>1493</v>
      </c>
      <c r="T1843" t="s">
        <v>90</v>
      </c>
      <c r="U1843" t="s">
        <v>1117</v>
      </c>
      <c r="V1843">
        <v>5</v>
      </c>
      <c r="W1843" t="s">
        <v>29</v>
      </c>
    </row>
    <row r="1844" spans="1:23" x14ac:dyDescent="0.3">
      <c r="A1844">
        <v>1897</v>
      </c>
      <c r="B1844" t="s">
        <v>18</v>
      </c>
      <c r="C1844">
        <v>2013</v>
      </c>
      <c r="D1844">
        <f t="shared" ca="1" si="112"/>
        <v>10</v>
      </c>
      <c r="E1844" s="5">
        <v>599000</v>
      </c>
      <c r="F1844">
        <v>60000</v>
      </c>
      <c r="G1844" t="s">
        <v>38</v>
      </c>
      <c r="H1844" t="str">
        <f t="shared" si="113"/>
        <v>Central</v>
      </c>
      <c r="I1844" t="s">
        <v>70</v>
      </c>
      <c r="J1844" t="str">
        <f t="shared" si="114"/>
        <v>Texas</v>
      </c>
      <c r="K1844" t="s">
        <v>1119</v>
      </c>
      <c r="L1844" t="str">
        <f t="shared" si="115"/>
        <v>Lake Jackson</v>
      </c>
      <c r="M1844" t="s">
        <v>22</v>
      </c>
      <c r="N1844" t="str">
        <f>IF(M1844="", "", IFERROR(VLOOKUP(M1844, Data!$A$1:$B$5, 2, 0), "Unkown fuel"))</f>
        <v>very harmful</v>
      </c>
      <c r="O1844" t="s">
        <v>23</v>
      </c>
      <c r="P1844" t="s">
        <v>24</v>
      </c>
      <c r="Q1844" t="s">
        <v>33</v>
      </c>
      <c r="R1844" t="s">
        <v>307</v>
      </c>
      <c r="S1844">
        <v>1248</v>
      </c>
      <c r="T1844" t="s">
        <v>216</v>
      </c>
      <c r="U1844" t="s">
        <v>95</v>
      </c>
      <c r="V1844">
        <v>7</v>
      </c>
      <c r="W1844" t="s">
        <v>29</v>
      </c>
    </row>
    <row r="1845" spans="1:23" x14ac:dyDescent="0.3">
      <c r="A1845">
        <v>1898</v>
      </c>
      <c r="B1845" t="s">
        <v>120</v>
      </c>
      <c r="C1845">
        <v>2010</v>
      </c>
      <c r="D1845">
        <f t="shared" ca="1" si="112"/>
        <v>13</v>
      </c>
      <c r="E1845" s="5">
        <v>250000</v>
      </c>
      <c r="F1845">
        <v>135000</v>
      </c>
      <c r="G1845" t="s">
        <v>38</v>
      </c>
      <c r="H1845" t="str">
        <f t="shared" si="113"/>
        <v>Central</v>
      </c>
      <c r="I1845" t="s">
        <v>70</v>
      </c>
      <c r="J1845" t="str">
        <f t="shared" si="114"/>
        <v>Texas</v>
      </c>
      <c r="K1845" t="s">
        <v>1115</v>
      </c>
      <c r="L1845" t="str">
        <f t="shared" si="115"/>
        <v>Lancaster</v>
      </c>
      <c r="M1845" t="s">
        <v>22</v>
      </c>
      <c r="N1845" t="str">
        <f>IF(M1845="", "", IFERROR(VLOOKUP(M1845, Data!$A$1:$B$5, 2, 0), "Unkown fuel"))</f>
        <v>very harmful</v>
      </c>
      <c r="O1845" t="s">
        <v>23</v>
      </c>
      <c r="P1845" t="s">
        <v>24</v>
      </c>
      <c r="Q1845" t="s">
        <v>42</v>
      </c>
      <c r="R1845" t="s">
        <v>1061</v>
      </c>
      <c r="S1845">
        <v>1991</v>
      </c>
      <c r="T1845" t="s">
        <v>559</v>
      </c>
      <c r="U1845" t="s">
        <v>743</v>
      </c>
      <c r="V1845">
        <v>5</v>
      </c>
      <c r="W1845" t="s">
        <v>29</v>
      </c>
    </row>
    <row r="1846" spans="1:23" x14ac:dyDescent="0.3">
      <c r="A1846">
        <v>1899</v>
      </c>
      <c r="B1846" t="s">
        <v>18</v>
      </c>
      <c r="C1846">
        <v>2016</v>
      </c>
      <c r="D1846">
        <f t="shared" ca="1" si="112"/>
        <v>7</v>
      </c>
      <c r="E1846" s="5">
        <v>570000</v>
      </c>
      <c r="F1846">
        <v>90000</v>
      </c>
      <c r="G1846" t="s">
        <v>38</v>
      </c>
      <c r="H1846" t="str">
        <f t="shared" si="113"/>
        <v>Central</v>
      </c>
      <c r="I1846" t="s">
        <v>70</v>
      </c>
      <c r="J1846" t="str">
        <f t="shared" si="114"/>
        <v>Texas</v>
      </c>
      <c r="K1846" t="s">
        <v>1118</v>
      </c>
      <c r="L1846" t="str">
        <f t="shared" si="115"/>
        <v>Laredo</v>
      </c>
      <c r="M1846" t="s">
        <v>41</v>
      </c>
      <c r="N1846" t="str">
        <f>IF(M1846="", "", IFERROR(VLOOKUP(M1846, Data!$A$1:$B$5, 2, 0), "Unkown fuel"))</f>
        <v>harmful</v>
      </c>
      <c r="O1846" t="s">
        <v>23</v>
      </c>
      <c r="P1846" t="s">
        <v>24</v>
      </c>
      <c r="Q1846" t="s">
        <v>25</v>
      </c>
      <c r="R1846" t="s">
        <v>389</v>
      </c>
      <c r="S1846">
        <v>1197</v>
      </c>
      <c r="T1846" t="s">
        <v>265</v>
      </c>
      <c r="U1846" t="s">
        <v>266</v>
      </c>
      <c r="V1846">
        <v>5</v>
      </c>
      <c r="W1846" t="s">
        <v>29</v>
      </c>
    </row>
    <row r="1847" spans="1:23" x14ac:dyDescent="0.3">
      <c r="A1847">
        <v>1900</v>
      </c>
      <c r="B1847" t="s">
        <v>221</v>
      </c>
      <c r="C1847">
        <v>2013</v>
      </c>
      <c r="D1847">
        <f t="shared" ca="1" si="112"/>
        <v>10</v>
      </c>
      <c r="E1847" s="5">
        <v>440000</v>
      </c>
      <c r="F1847">
        <v>75000</v>
      </c>
      <c r="G1847" t="s">
        <v>38</v>
      </c>
      <c r="H1847" t="str">
        <f t="shared" si="113"/>
        <v>Central</v>
      </c>
      <c r="I1847" t="s">
        <v>70</v>
      </c>
      <c r="J1847" t="str">
        <f t="shared" si="114"/>
        <v>Texas</v>
      </c>
      <c r="K1847" t="s">
        <v>1118</v>
      </c>
      <c r="L1847" t="str">
        <f t="shared" si="115"/>
        <v>Laredo</v>
      </c>
      <c r="M1847" t="s">
        <v>22</v>
      </c>
      <c r="N1847" t="str">
        <f>IF(M1847="", "", IFERROR(VLOOKUP(M1847, Data!$A$1:$B$5, 2, 0), "Unkown fuel"))</f>
        <v>very harmful</v>
      </c>
      <c r="O1847" t="s">
        <v>23</v>
      </c>
      <c r="P1847" t="s">
        <v>24</v>
      </c>
      <c r="Q1847" t="s">
        <v>33</v>
      </c>
      <c r="R1847" t="s">
        <v>655</v>
      </c>
      <c r="S1847">
        <v>1199</v>
      </c>
      <c r="T1847" t="s">
        <v>82</v>
      </c>
      <c r="U1847" t="s">
        <v>656</v>
      </c>
      <c r="V1847">
        <v>5</v>
      </c>
      <c r="W1847" t="s">
        <v>29</v>
      </c>
    </row>
    <row r="1848" spans="1:23" x14ac:dyDescent="0.3">
      <c r="A1848">
        <v>1901</v>
      </c>
      <c r="B1848" t="s">
        <v>65</v>
      </c>
      <c r="C1848">
        <v>2005</v>
      </c>
      <c r="D1848">
        <f t="shared" ca="1" si="112"/>
        <v>18</v>
      </c>
      <c r="E1848" s="5">
        <v>300000</v>
      </c>
      <c r="F1848">
        <v>185000</v>
      </c>
      <c r="G1848" t="s">
        <v>38</v>
      </c>
      <c r="H1848" t="str">
        <f t="shared" si="113"/>
        <v>Central</v>
      </c>
      <c r="I1848" t="s">
        <v>70</v>
      </c>
      <c r="J1848" t="str">
        <f t="shared" si="114"/>
        <v>Texas</v>
      </c>
      <c r="K1848" t="s">
        <v>1115</v>
      </c>
      <c r="L1848" t="str">
        <f t="shared" si="115"/>
        <v>Lancaster</v>
      </c>
      <c r="M1848" t="s">
        <v>22</v>
      </c>
      <c r="N1848" t="str">
        <f>IF(M1848="", "", IFERROR(VLOOKUP(M1848, Data!$A$1:$B$5, 2, 0), "Unkown fuel"))</f>
        <v>very harmful</v>
      </c>
      <c r="O1848" t="s">
        <v>23</v>
      </c>
      <c r="P1848" t="s">
        <v>24</v>
      </c>
      <c r="Q1848" t="s">
        <v>33</v>
      </c>
      <c r="R1848" t="s">
        <v>1087</v>
      </c>
      <c r="S1848">
        <v>2494</v>
      </c>
      <c r="T1848" t="s">
        <v>190</v>
      </c>
      <c r="U1848" t="s">
        <v>172</v>
      </c>
      <c r="V1848">
        <v>7</v>
      </c>
      <c r="W1848" t="s">
        <v>29</v>
      </c>
    </row>
    <row r="1849" spans="1:23" x14ac:dyDescent="0.3">
      <c r="A1849">
        <v>1902</v>
      </c>
      <c r="B1849" t="s">
        <v>296</v>
      </c>
      <c r="C1849">
        <v>2015</v>
      </c>
      <c r="D1849">
        <f t="shared" ca="1" si="112"/>
        <v>8</v>
      </c>
      <c r="E1849" s="5">
        <v>300000</v>
      </c>
      <c r="F1849">
        <v>71717</v>
      </c>
      <c r="G1849" t="s">
        <v>38</v>
      </c>
      <c r="H1849" t="str">
        <f t="shared" si="113"/>
        <v>Central</v>
      </c>
      <c r="I1849" t="s">
        <v>70</v>
      </c>
      <c r="J1849" t="str">
        <f t="shared" si="114"/>
        <v>Texas</v>
      </c>
      <c r="K1849" t="s">
        <v>1115</v>
      </c>
      <c r="L1849" t="str">
        <f t="shared" si="115"/>
        <v>Lancaster</v>
      </c>
      <c r="M1849" t="s">
        <v>41</v>
      </c>
      <c r="N1849" t="str">
        <f>IF(M1849="", "", IFERROR(VLOOKUP(M1849, Data!$A$1:$B$5, 2, 0), "Unkown fuel"))</f>
        <v>harmful</v>
      </c>
      <c r="O1849" t="s">
        <v>23</v>
      </c>
      <c r="P1849" t="s">
        <v>154</v>
      </c>
      <c r="Q1849" t="s">
        <v>33</v>
      </c>
      <c r="R1849" t="s">
        <v>608</v>
      </c>
      <c r="S1849">
        <v>1198</v>
      </c>
      <c r="T1849" t="s">
        <v>609</v>
      </c>
      <c r="U1849" t="s">
        <v>610</v>
      </c>
      <c r="V1849">
        <v>5</v>
      </c>
      <c r="W1849" t="s">
        <v>29</v>
      </c>
    </row>
    <row r="1850" spans="1:23" x14ac:dyDescent="0.3">
      <c r="A1850">
        <v>1903</v>
      </c>
      <c r="B1850" t="s">
        <v>88</v>
      </c>
      <c r="C1850">
        <v>2011</v>
      </c>
      <c r="D1850">
        <f t="shared" ca="1" si="112"/>
        <v>12</v>
      </c>
      <c r="E1850" s="5">
        <v>500000</v>
      </c>
      <c r="F1850">
        <v>150000</v>
      </c>
      <c r="G1850" t="s">
        <v>38</v>
      </c>
      <c r="H1850" t="str">
        <f t="shared" si="113"/>
        <v>Central</v>
      </c>
      <c r="I1850" t="s">
        <v>70</v>
      </c>
      <c r="J1850" t="str">
        <f t="shared" si="114"/>
        <v>Texas</v>
      </c>
      <c r="K1850" t="s">
        <v>1120</v>
      </c>
      <c r="L1850" t="str">
        <f t="shared" si="115"/>
        <v>League City</v>
      </c>
      <c r="M1850" t="s">
        <v>22</v>
      </c>
      <c r="N1850" t="str">
        <f>IF(M1850="", "", IFERROR(VLOOKUP(M1850, Data!$A$1:$B$5, 2, 0), "Unkown fuel"))</f>
        <v>very harmful</v>
      </c>
      <c r="O1850" t="s">
        <v>23</v>
      </c>
      <c r="P1850" t="s">
        <v>154</v>
      </c>
      <c r="Q1850" t="s">
        <v>33</v>
      </c>
      <c r="R1850" t="s">
        <v>270</v>
      </c>
      <c r="S1850">
        <v>2179</v>
      </c>
      <c r="T1850" t="s">
        <v>271</v>
      </c>
      <c r="U1850" t="s">
        <v>272</v>
      </c>
      <c r="V1850">
        <v>8</v>
      </c>
      <c r="W1850" t="s">
        <v>29</v>
      </c>
    </row>
    <row r="1851" spans="1:23" x14ac:dyDescent="0.3">
      <c r="A1851">
        <v>1904</v>
      </c>
      <c r="B1851" t="s">
        <v>18</v>
      </c>
      <c r="C1851">
        <v>2016</v>
      </c>
      <c r="D1851">
        <f t="shared" ca="1" si="112"/>
        <v>7</v>
      </c>
      <c r="E1851" s="5">
        <v>660000</v>
      </c>
      <c r="F1851">
        <v>55000</v>
      </c>
      <c r="G1851" t="s">
        <v>38</v>
      </c>
      <c r="H1851" t="str">
        <f t="shared" si="113"/>
        <v>Central</v>
      </c>
      <c r="I1851" t="s">
        <v>70</v>
      </c>
      <c r="J1851" t="str">
        <f t="shared" si="114"/>
        <v>Texas</v>
      </c>
      <c r="K1851" t="s">
        <v>1118</v>
      </c>
      <c r="L1851" t="str">
        <f t="shared" si="115"/>
        <v>Laredo</v>
      </c>
      <c r="M1851" t="s">
        <v>22</v>
      </c>
      <c r="N1851" t="str">
        <f>IF(M1851="", "", IFERROR(VLOOKUP(M1851, Data!$A$1:$B$5, 2, 0), "Unkown fuel"))</f>
        <v>very harmful</v>
      </c>
      <c r="O1851" t="s">
        <v>23</v>
      </c>
      <c r="P1851" t="s">
        <v>24</v>
      </c>
      <c r="Q1851" t="s">
        <v>25</v>
      </c>
      <c r="R1851" t="s">
        <v>106</v>
      </c>
      <c r="S1851">
        <v>1248</v>
      </c>
      <c r="T1851" t="s">
        <v>27</v>
      </c>
      <c r="U1851" t="s">
        <v>28</v>
      </c>
      <c r="V1851">
        <v>5</v>
      </c>
      <c r="W1851" t="s">
        <v>29</v>
      </c>
    </row>
    <row r="1852" spans="1:23" x14ac:dyDescent="0.3">
      <c r="A1852">
        <v>1905</v>
      </c>
      <c r="B1852" t="s">
        <v>69</v>
      </c>
      <c r="C1852">
        <v>2012</v>
      </c>
      <c r="D1852">
        <f t="shared" ca="1" si="112"/>
        <v>11</v>
      </c>
      <c r="E1852" s="5">
        <v>256000</v>
      </c>
      <c r="F1852">
        <v>90000</v>
      </c>
      <c r="G1852" t="s">
        <v>38</v>
      </c>
      <c r="H1852" t="str">
        <f t="shared" si="113"/>
        <v>Central</v>
      </c>
      <c r="I1852" t="s">
        <v>70</v>
      </c>
      <c r="J1852" t="str">
        <f t="shared" si="114"/>
        <v>Texas</v>
      </c>
      <c r="K1852" t="s">
        <v>1115</v>
      </c>
      <c r="L1852" t="str">
        <f t="shared" si="115"/>
        <v>Lancaster</v>
      </c>
      <c r="M1852" t="s">
        <v>41</v>
      </c>
      <c r="N1852" t="str">
        <f>IF(M1852="", "", IFERROR(VLOOKUP(M1852, Data!$A$1:$B$5, 2, 0), "Unkown fuel"))</f>
        <v>harmful</v>
      </c>
      <c r="O1852" t="s">
        <v>23</v>
      </c>
      <c r="P1852" t="s">
        <v>24</v>
      </c>
      <c r="Q1852" t="s">
        <v>33</v>
      </c>
      <c r="R1852" t="s">
        <v>411</v>
      </c>
      <c r="S1852">
        <v>1596</v>
      </c>
      <c r="T1852" t="s">
        <v>474</v>
      </c>
      <c r="U1852" t="s">
        <v>1121</v>
      </c>
      <c r="V1852">
        <v>5</v>
      </c>
      <c r="W1852" t="s">
        <v>29</v>
      </c>
    </row>
    <row r="1853" spans="1:23" x14ac:dyDescent="0.3">
      <c r="A1853">
        <v>1906</v>
      </c>
      <c r="B1853" t="s">
        <v>75</v>
      </c>
      <c r="C1853">
        <v>2018</v>
      </c>
      <c r="D1853">
        <f t="shared" ca="1" si="112"/>
        <v>5</v>
      </c>
      <c r="E1853" s="5">
        <v>409999</v>
      </c>
      <c r="F1853">
        <v>35000</v>
      </c>
      <c r="G1853" t="s">
        <v>38</v>
      </c>
      <c r="H1853" t="str">
        <f t="shared" si="113"/>
        <v>Central</v>
      </c>
      <c r="I1853" t="s">
        <v>70</v>
      </c>
      <c r="J1853" t="str">
        <f t="shared" si="114"/>
        <v>Texas</v>
      </c>
      <c r="K1853" t="s">
        <v>1118</v>
      </c>
      <c r="L1853" t="str">
        <f t="shared" si="115"/>
        <v>Laredo</v>
      </c>
      <c r="M1853" t="s">
        <v>41</v>
      </c>
      <c r="N1853" t="str">
        <f>IF(M1853="", "", IFERROR(VLOOKUP(M1853, Data!$A$1:$B$5, 2, 0), "Unkown fuel"))</f>
        <v>harmful</v>
      </c>
      <c r="O1853" t="s">
        <v>23</v>
      </c>
      <c r="P1853" t="s">
        <v>24</v>
      </c>
      <c r="Q1853" t="s">
        <v>25</v>
      </c>
      <c r="R1853" t="s">
        <v>305</v>
      </c>
      <c r="S1853">
        <v>999</v>
      </c>
      <c r="T1853" t="s">
        <v>86</v>
      </c>
      <c r="U1853" t="s">
        <v>306</v>
      </c>
      <c r="V1853">
        <v>5</v>
      </c>
      <c r="W1853" t="s">
        <v>29</v>
      </c>
    </row>
    <row r="1854" spans="1:23" x14ac:dyDescent="0.3">
      <c r="A1854">
        <v>1907</v>
      </c>
      <c r="B1854" t="s">
        <v>65</v>
      </c>
      <c r="C1854">
        <v>2015</v>
      </c>
      <c r="D1854">
        <f t="shared" ca="1" si="112"/>
        <v>8</v>
      </c>
      <c r="E1854" s="5">
        <v>1888000</v>
      </c>
      <c r="F1854">
        <v>120000</v>
      </c>
      <c r="G1854" t="s">
        <v>38</v>
      </c>
      <c r="H1854" t="str">
        <f t="shared" si="113"/>
        <v>Central</v>
      </c>
      <c r="I1854" t="s">
        <v>70</v>
      </c>
      <c r="J1854" t="str">
        <f t="shared" si="114"/>
        <v>Texas</v>
      </c>
      <c r="K1854" t="s">
        <v>1115</v>
      </c>
      <c r="L1854" t="str">
        <f t="shared" si="115"/>
        <v>Lancaster</v>
      </c>
      <c r="M1854" t="s">
        <v>22</v>
      </c>
      <c r="N1854" t="str">
        <f>IF(M1854="", "", IFERROR(VLOOKUP(M1854, Data!$A$1:$B$5, 2, 0), "Unkown fuel"))</f>
        <v>very harmful</v>
      </c>
      <c r="O1854" t="s">
        <v>23</v>
      </c>
      <c r="P1854" t="s">
        <v>24</v>
      </c>
      <c r="Q1854" t="s">
        <v>33</v>
      </c>
      <c r="R1854" t="s">
        <v>167</v>
      </c>
      <c r="S1854">
        <v>2982</v>
      </c>
      <c r="T1854" t="s">
        <v>168</v>
      </c>
      <c r="U1854" t="s">
        <v>169</v>
      </c>
      <c r="V1854">
        <v>7</v>
      </c>
      <c r="W1854" t="s">
        <v>29</v>
      </c>
    </row>
    <row r="1855" spans="1:23" x14ac:dyDescent="0.3">
      <c r="A1855">
        <v>1908</v>
      </c>
      <c r="B1855" t="s">
        <v>46</v>
      </c>
      <c r="C1855">
        <v>2011</v>
      </c>
      <c r="D1855">
        <f t="shared" ca="1" si="112"/>
        <v>12</v>
      </c>
      <c r="E1855" s="5">
        <v>250000</v>
      </c>
      <c r="F1855">
        <v>100000</v>
      </c>
      <c r="G1855" t="s">
        <v>38</v>
      </c>
      <c r="H1855" t="str">
        <f t="shared" si="113"/>
        <v>Central</v>
      </c>
      <c r="I1855" t="s">
        <v>70</v>
      </c>
      <c r="J1855" t="str">
        <f t="shared" si="114"/>
        <v>Texas</v>
      </c>
      <c r="K1855" t="s">
        <v>1118</v>
      </c>
      <c r="L1855" t="str">
        <f t="shared" si="115"/>
        <v>Laredo</v>
      </c>
      <c r="M1855" t="s">
        <v>59</v>
      </c>
      <c r="N1855" t="str">
        <f>IF(M1855="", "", IFERROR(VLOOKUP(M1855, Data!$A$1:$B$5, 2, 0), "Unkown fuel"))</f>
        <v>less harmful</v>
      </c>
      <c r="O1855" t="s">
        <v>23</v>
      </c>
      <c r="P1855" t="s">
        <v>24</v>
      </c>
      <c r="Q1855" t="s">
        <v>33</v>
      </c>
      <c r="R1855" t="s">
        <v>1122</v>
      </c>
      <c r="S1855">
        <v>1086</v>
      </c>
      <c r="T1855" t="s">
        <v>309</v>
      </c>
      <c r="U1855" t="s">
        <v>310</v>
      </c>
      <c r="V1855">
        <v>5</v>
      </c>
      <c r="W1855" t="s">
        <v>29</v>
      </c>
    </row>
    <row r="1856" spans="1:23" x14ac:dyDescent="0.3">
      <c r="A1856">
        <v>1909</v>
      </c>
      <c r="B1856" t="s">
        <v>37</v>
      </c>
      <c r="C1856">
        <v>2009</v>
      </c>
      <c r="D1856">
        <f t="shared" ca="1" si="112"/>
        <v>14</v>
      </c>
      <c r="E1856" s="5">
        <v>280000</v>
      </c>
      <c r="F1856">
        <v>40000</v>
      </c>
      <c r="G1856" t="s">
        <v>38</v>
      </c>
      <c r="H1856" t="str">
        <f t="shared" si="113"/>
        <v>Central</v>
      </c>
      <c r="I1856" t="s">
        <v>70</v>
      </c>
      <c r="J1856" t="str">
        <f t="shared" si="114"/>
        <v>Texas</v>
      </c>
      <c r="K1856" t="s">
        <v>1118</v>
      </c>
      <c r="L1856" t="str">
        <f t="shared" si="115"/>
        <v>Laredo</v>
      </c>
      <c r="M1856" t="s">
        <v>41</v>
      </c>
      <c r="N1856" t="str">
        <f>IF(M1856="", "", IFERROR(VLOOKUP(M1856, Data!$A$1:$B$5, 2, 0), "Unkown fuel"))</f>
        <v>harmful</v>
      </c>
      <c r="O1856" t="s">
        <v>23</v>
      </c>
      <c r="P1856" t="s">
        <v>154</v>
      </c>
      <c r="Q1856" t="s">
        <v>42</v>
      </c>
      <c r="R1856" t="s">
        <v>580</v>
      </c>
      <c r="S1856">
        <v>1799</v>
      </c>
      <c r="T1856" t="s">
        <v>581</v>
      </c>
      <c r="U1856" t="s">
        <v>582</v>
      </c>
      <c r="V1856">
        <v>5</v>
      </c>
      <c r="W1856" t="s">
        <v>29</v>
      </c>
    </row>
    <row r="1857" spans="1:23" x14ac:dyDescent="0.3">
      <c r="A1857">
        <v>1910</v>
      </c>
      <c r="B1857" t="s">
        <v>88</v>
      </c>
      <c r="C1857">
        <v>2010</v>
      </c>
      <c r="D1857">
        <f t="shared" ca="1" si="112"/>
        <v>13</v>
      </c>
      <c r="E1857" s="5">
        <v>300000</v>
      </c>
      <c r="F1857">
        <v>100000</v>
      </c>
      <c r="G1857" t="s">
        <v>38</v>
      </c>
      <c r="H1857" t="str">
        <f t="shared" si="113"/>
        <v>Central</v>
      </c>
      <c r="I1857" t="s">
        <v>39</v>
      </c>
      <c r="J1857" t="str">
        <f t="shared" si="114"/>
        <v>Illinois</v>
      </c>
      <c r="K1857" t="s">
        <v>1123</v>
      </c>
      <c r="L1857" t="str">
        <f t="shared" si="115"/>
        <v>Romeoville</v>
      </c>
      <c r="M1857" t="s">
        <v>22</v>
      </c>
      <c r="N1857" t="str">
        <f>IF(M1857="", "", IFERROR(VLOOKUP(M1857, Data!$A$1:$B$5, 2, 0), "Unkown fuel"))</f>
        <v>very harmful</v>
      </c>
      <c r="O1857" t="s">
        <v>23</v>
      </c>
      <c r="P1857" t="s">
        <v>24</v>
      </c>
      <c r="Q1857" t="s">
        <v>25</v>
      </c>
      <c r="R1857" t="s">
        <v>396</v>
      </c>
      <c r="S1857">
        <v>2489</v>
      </c>
      <c r="T1857" t="s">
        <v>638</v>
      </c>
      <c r="U1857" t="s">
        <v>639</v>
      </c>
      <c r="V1857">
        <v>8</v>
      </c>
      <c r="W1857" t="s">
        <v>29</v>
      </c>
    </row>
    <row r="1858" spans="1:23" x14ac:dyDescent="0.3">
      <c r="A1858">
        <v>1911</v>
      </c>
      <c r="B1858" t="s">
        <v>109</v>
      </c>
      <c r="C1858">
        <v>2016</v>
      </c>
      <c r="D1858">
        <f t="shared" ref="D1858:D1921" ca="1" si="116">TRUNC(YEARFRAC(DATE(C1858,1,1), TODAY(), 1))</f>
        <v>7</v>
      </c>
      <c r="E1858" s="5">
        <v>900000</v>
      </c>
      <c r="F1858">
        <v>120000</v>
      </c>
      <c r="G1858" t="s">
        <v>38</v>
      </c>
      <c r="H1858" t="str">
        <f t="shared" ref="H1858:H1921" si="117">TRIM(G1858)</f>
        <v>Central</v>
      </c>
      <c r="I1858" t="s">
        <v>39</v>
      </c>
      <c r="J1858" t="str">
        <f t="shared" ref="J1858:J1921" si="118">TRIM(I1858)</f>
        <v>Illinois</v>
      </c>
      <c r="K1858" t="s">
        <v>1042</v>
      </c>
      <c r="L1858" t="str">
        <f t="shared" ref="L1858:L1921" si="119">TRIM(K1858)</f>
        <v>Rockford</v>
      </c>
      <c r="M1858" t="s">
        <v>22</v>
      </c>
      <c r="N1858" t="str">
        <f>IF(M1858="", "", IFERROR(VLOOKUP(M1858, Data!$A$1:$B$5, 2, 0), "Unkown fuel"))</f>
        <v>very harmful</v>
      </c>
      <c r="O1858" t="s">
        <v>23</v>
      </c>
      <c r="P1858" t="s">
        <v>24</v>
      </c>
      <c r="Q1858" t="s">
        <v>25</v>
      </c>
      <c r="R1858" t="s">
        <v>426</v>
      </c>
      <c r="S1858">
        <v>2179</v>
      </c>
      <c r="T1858" t="s">
        <v>422</v>
      </c>
      <c r="U1858" t="s">
        <v>423</v>
      </c>
      <c r="V1858">
        <v>5</v>
      </c>
      <c r="W1858" t="s">
        <v>29</v>
      </c>
    </row>
    <row r="1859" spans="1:23" x14ac:dyDescent="0.3">
      <c r="A1859">
        <v>1912</v>
      </c>
      <c r="B1859" t="s">
        <v>18</v>
      </c>
      <c r="C1859">
        <v>2014</v>
      </c>
      <c r="D1859">
        <f t="shared" ca="1" si="116"/>
        <v>9</v>
      </c>
      <c r="E1859" s="5">
        <v>190000</v>
      </c>
      <c r="F1859">
        <v>60000</v>
      </c>
      <c r="G1859" t="s">
        <v>38</v>
      </c>
      <c r="H1859" t="str">
        <f t="shared" si="117"/>
        <v>Central</v>
      </c>
      <c r="I1859" t="s">
        <v>39</v>
      </c>
      <c r="J1859" t="str">
        <f t="shared" si="118"/>
        <v>Illinois</v>
      </c>
      <c r="K1859" t="s">
        <v>1042</v>
      </c>
      <c r="L1859" t="str">
        <f t="shared" si="119"/>
        <v>Rockford</v>
      </c>
      <c r="M1859" t="s">
        <v>41</v>
      </c>
      <c r="N1859" t="str">
        <f>IF(M1859="", "", IFERROR(VLOOKUP(M1859, Data!$A$1:$B$5, 2, 0), "Unkown fuel"))</f>
        <v>harmful</v>
      </c>
      <c r="O1859" t="s">
        <v>23</v>
      </c>
      <c r="P1859" t="s">
        <v>24</v>
      </c>
      <c r="Q1859" t="s">
        <v>25</v>
      </c>
      <c r="R1859" t="s">
        <v>273</v>
      </c>
      <c r="S1859">
        <v>998</v>
      </c>
      <c r="T1859" t="s">
        <v>67</v>
      </c>
      <c r="U1859" t="s">
        <v>141</v>
      </c>
      <c r="V1859">
        <v>5</v>
      </c>
      <c r="W1859" t="s">
        <v>29</v>
      </c>
    </row>
    <row r="1860" spans="1:23" x14ac:dyDescent="0.3">
      <c r="A1860">
        <v>1913</v>
      </c>
      <c r="B1860" t="s">
        <v>88</v>
      </c>
      <c r="C1860">
        <v>2019</v>
      </c>
      <c r="D1860">
        <f t="shared" ca="1" si="116"/>
        <v>4</v>
      </c>
      <c r="E1860" s="5">
        <v>800000</v>
      </c>
      <c r="F1860">
        <v>2000</v>
      </c>
      <c r="G1860" t="s">
        <v>38</v>
      </c>
      <c r="H1860" t="str">
        <f t="shared" si="117"/>
        <v>Central</v>
      </c>
      <c r="I1860" t="s">
        <v>39</v>
      </c>
      <c r="J1860" t="str">
        <f t="shared" si="118"/>
        <v>Illinois</v>
      </c>
      <c r="K1860" t="s">
        <v>1042</v>
      </c>
      <c r="L1860" t="str">
        <f t="shared" si="119"/>
        <v>Rockford</v>
      </c>
      <c r="M1860" t="s">
        <v>22</v>
      </c>
      <c r="N1860" t="str">
        <f>IF(M1860="", "", IFERROR(VLOOKUP(M1860, Data!$A$1:$B$5, 2, 0), "Unkown fuel"))</f>
        <v>very harmful</v>
      </c>
      <c r="O1860" t="s">
        <v>23</v>
      </c>
      <c r="P1860" t="s">
        <v>24</v>
      </c>
      <c r="Q1860" t="s">
        <v>25</v>
      </c>
      <c r="R1860" t="s">
        <v>489</v>
      </c>
      <c r="S1860">
        <v>2523</v>
      </c>
      <c r="T1860" t="s">
        <v>486</v>
      </c>
      <c r="U1860" t="s">
        <v>596</v>
      </c>
      <c r="V1860">
        <v>9</v>
      </c>
      <c r="W1860" t="s">
        <v>29</v>
      </c>
    </row>
    <row r="1861" spans="1:23" x14ac:dyDescent="0.3">
      <c r="A1861">
        <v>1914</v>
      </c>
      <c r="B1861" t="s">
        <v>88</v>
      </c>
      <c r="C1861">
        <v>2012</v>
      </c>
      <c r="D1861">
        <f t="shared" ca="1" si="116"/>
        <v>11</v>
      </c>
      <c r="E1861" s="5">
        <v>450000</v>
      </c>
      <c r="F1861">
        <v>100000</v>
      </c>
      <c r="G1861" t="s">
        <v>38</v>
      </c>
      <c r="H1861" t="str">
        <f t="shared" si="117"/>
        <v>Central</v>
      </c>
      <c r="I1861" t="s">
        <v>39</v>
      </c>
      <c r="J1861" t="str">
        <f t="shared" si="118"/>
        <v>Illinois</v>
      </c>
      <c r="K1861" t="s">
        <v>1042</v>
      </c>
      <c r="L1861" t="str">
        <f t="shared" si="119"/>
        <v>Rockford</v>
      </c>
      <c r="M1861" t="s">
        <v>22</v>
      </c>
      <c r="N1861" t="str">
        <f>IF(M1861="", "", IFERROR(VLOOKUP(M1861, Data!$A$1:$B$5, 2, 0), "Unkown fuel"))</f>
        <v>very harmful</v>
      </c>
      <c r="O1861" t="s">
        <v>23</v>
      </c>
      <c r="P1861" t="s">
        <v>24</v>
      </c>
      <c r="Q1861" t="s">
        <v>25</v>
      </c>
      <c r="R1861" t="s">
        <v>130</v>
      </c>
      <c r="S1861">
        <v>2523</v>
      </c>
      <c r="T1861" t="s">
        <v>393</v>
      </c>
      <c r="U1861" t="s">
        <v>658</v>
      </c>
      <c r="V1861">
        <v>8</v>
      </c>
      <c r="W1861" t="s">
        <v>29</v>
      </c>
    </row>
    <row r="1862" spans="1:23" x14ac:dyDescent="0.3">
      <c r="A1862">
        <v>1915</v>
      </c>
      <c r="B1862" t="s">
        <v>88</v>
      </c>
      <c r="C1862">
        <v>2015</v>
      </c>
      <c r="D1862">
        <f t="shared" ca="1" si="116"/>
        <v>8</v>
      </c>
      <c r="E1862" s="5">
        <v>400000</v>
      </c>
      <c r="F1862">
        <v>110000</v>
      </c>
      <c r="G1862" t="s">
        <v>38</v>
      </c>
      <c r="H1862" t="str">
        <f t="shared" si="117"/>
        <v>Central</v>
      </c>
      <c r="I1862" t="s">
        <v>39</v>
      </c>
      <c r="J1862" t="str">
        <f t="shared" si="118"/>
        <v>Illinois</v>
      </c>
      <c r="K1862" t="s">
        <v>1042</v>
      </c>
      <c r="L1862" t="str">
        <f t="shared" si="119"/>
        <v>Rockford</v>
      </c>
      <c r="M1862" t="s">
        <v>22</v>
      </c>
      <c r="N1862" t="str">
        <f>IF(M1862="", "", IFERROR(VLOOKUP(M1862, Data!$A$1:$B$5, 2, 0), "Unkown fuel"))</f>
        <v>very harmful</v>
      </c>
      <c r="O1862" t="s">
        <v>23</v>
      </c>
      <c r="P1862" t="s">
        <v>24</v>
      </c>
      <c r="Q1862" t="s">
        <v>25</v>
      </c>
      <c r="R1862" t="s">
        <v>1014</v>
      </c>
      <c r="S1862">
        <v>2489</v>
      </c>
      <c r="T1862" t="s">
        <v>232</v>
      </c>
      <c r="U1862" t="s">
        <v>1015</v>
      </c>
      <c r="V1862">
        <v>7</v>
      </c>
      <c r="W1862" t="s">
        <v>29</v>
      </c>
    </row>
    <row r="1863" spans="1:23" x14ac:dyDescent="0.3">
      <c r="A1863">
        <v>1916</v>
      </c>
      <c r="B1863" t="s">
        <v>109</v>
      </c>
      <c r="C1863">
        <v>2009</v>
      </c>
      <c r="D1863">
        <f t="shared" ca="1" si="116"/>
        <v>14</v>
      </c>
      <c r="E1863" s="5">
        <v>150000</v>
      </c>
      <c r="F1863">
        <v>90000</v>
      </c>
      <c r="G1863" t="s">
        <v>38</v>
      </c>
      <c r="H1863" t="str">
        <f t="shared" si="117"/>
        <v>Central</v>
      </c>
      <c r="I1863" t="s">
        <v>39</v>
      </c>
      <c r="J1863" t="str">
        <f t="shared" si="118"/>
        <v>Illinois</v>
      </c>
      <c r="K1863" t="s">
        <v>1123</v>
      </c>
      <c r="L1863" t="str">
        <f t="shared" si="119"/>
        <v>Romeoville</v>
      </c>
      <c r="M1863" t="s">
        <v>22</v>
      </c>
      <c r="N1863" t="str">
        <f>IF(M1863="", "", IFERROR(VLOOKUP(M1863, Data!$A$1:$B$5, 2, 0), "Unkown fuel"))</f>
        <v>very harmful</v>
      </c>
      <c r="O1863" t="s">
        <v>23</v>
      </c>
      <c r="P1863" t="s">
        <v>24</v>
      </c>
      <c r="Q1863" t="s">
        <v>33</v>
      </c>
      <c r="R1863" t="s">
        <v>150</v>
      </c>
      <c r="S1863">
        <v>2179</v>
      </c>
      <c r="T1863" t="s">
        <v>293</v>
      </c>
      <c r="U1863" t="s">
        <v>152</v>
      </c>
      <c r="V1863">
        <v>7</v>
      </c>
      <c r="W1863" t="s">
        <v>29</v>
      </c>
    </row>
    <row r="1864" spans="1:23" x14ac:dyDescent="0.3">
      <c r="A1864">
        <v>1917</v>
      </c>
      <c r="B1864" t="s">
        <v>109</v>
      </c>
      <c r="C1864">
        <v>2011</v>
      </c>
      <c r="D1864">
        <f t="shared" ca="1" si="116"/>
        <v>12</v>
      </c>
      <c r="E1864" s="5">
        <v>200000</v>
      </c>
      <c r="F1864">
        <v>84321</v>
      </c>
      <c r="G1864" t="s">
        <v>38</v>
      </c>
      <c r="H1864" t="str">
        <f t="shared" si="117"/>
        <v>Central</v>
      </c>
      <c r="I1864" t="s">
        <v>39</v>
      </c>
      <c r="J1864" t="str">
        <f t="shared" si="118"/>
        <v>Illinois</v>
      </c>
      <c r="K1864" t="s">
        <v>1042</v>
      </c>
      <c r="L1864" t="str">
        <f t="shared" si="119"/>
        <v>Rockford</v>
      </c>
      <c r="M1864" t="s">
        <v>22</v>
      </c>
      <c r="N1864" t="str">
        <f>IF(M1864="", "", IFERROR(VLOOKUP(M1864, Data!$A$1:$B$5, 2, 0), "Unkown fuel"))</f>
        <v>very harmful</v>
      </c>
      <c r="O1864" t="s">
        <v>23</v>
      </c>
      <c r="P1864" t="s">
        <v>24</v>
      </c>
      <c r="Q1864" t="s">
        <v>25</v>
      </c>
      <c r="R1864" t="s">
        <v>840</v>
      </c>
      <c r="S1864">
        <v>1396</v>
      </c>
      <c r="T1864" t="s">
        <v>458</v>
      </c>
      <c r="U1864" t="s">
        <v>472</v>
      </c>
      <c r="V1864">
        <v>5</v>
      </c>
      <c r="W1864" t="s">
        <v>29</v>
      </c>
    </row>
    <row r="1865" spans="1:23" x14ac:dyDescent="0.3">
      <c r="A1865">
        <v>1918</v>
      </c>
      <c r="B1865" t="s">
        <v>88</v>
      </c>
      <c r="C1865">
        <v>2013</v>
      </c>
      <c r="D1865">
        <f t="shared" ca="1" si="116"/>
        <v>10</v>
      </c>
      <c r="E1865" s="5">
        <v>600000</v>
      </c>
      <c r="F1865">
        <v>177000</v>
      </c>
      <c r="G1865" t="s">
        <v>38</v>
      </c>
      <c r="H1865" t="str">
        <f t="shared" si="117"/>
        <v>Central</v>
      </c>
      <c r="I1865" t="s">
        <v>880</v>
      </c>
      <c r="J1865" t="str">
        <f t="shared" si="118"/>
        <v>Minnesota</v>
      </c>
      <c r="K1865" t="s">
        <v>1124</v>
      </c>
      <c r="L1865" t="str">
        <f t="shared" si="119"/>
        <v>Maplewood</v>
      </c>
      <c r="M1865" t="s">
        <v>22</v>
      </c>
      <c r="N1865" t="str">
        <f>IF(M1865="", "", IFERROR(VLOOKUP(M1865, Data!$A$1:$B$5, 2, 0), "Unkown fuel"))</f>
        <v>very harmful</v>
      </c>
      <c r="O1865" t="s">
        <v>23</v>
      </c>
      <c r="P1865" t="s">
        <v>24</v>
      </c>
      <c r="Q1865" t="s">
        <v>25</v>
      </c>
      <c r="R1865" t="s">
        <v>282</v>
      </c>
      <c r="S1865">
        <v>2179</v>
      </c>
      <c r="T1865" t="s">
        <v>446</v>
      </c>
      <c r="U1865" t="s">
        <v>447</v>
      </c>
      <c r="V1865">
        <v>7</v>
      </c>
      <c r="W1865" t="s">
        <v>29</v>
      </c>
    </row>
    <row r="1866" spans="1:23" x14ac:dyDescent="0.3">
      <c r="A1866">
        <v>1919</v>
      </c>
      <c r="B1866" t="s">
        <v>109</v>
      </c>
      <c r="C1866">
        <v>2010</v>
      </c>
      <c r="D1866">
        <f t="shared" ca="1" si="116"/>
        <v>13</v>
      </c>
      <c r="E1866" s="5">
        <v>175000</v>
      </c>
      <c r="F1866">
        <v>60000</v>
      </c>
      <c r="G1866" t="s">
        <v>38</v>
      </c>
      <c r="H1866" t="str">
        <f t="shared" si="117"/>
        <v>Central</v>
      </c>
      <c r="I1866" t="s">
        <v>880</v>
      </c>
      <c r="J1866" t="str">
        <f t="shared" si="118"/>
        <v>Minnesota</v>
      </c>
      <c r="K1866" t="s">
        <v>1124</v>
      </c>
      <c r="L1866" t="str">
        <f t="shared" si="119"/>
        <v>Maplewood</v>
      </c>
      <c r="M1866" t="s">
        <v>22</v>
      </c>
      <c r="N1866" t="str">
        <f>IF(M1866="", "", IFERROR(VLOOKUP(M1866, Data!$A$1:$B$5, 2, 0), "Unkown fuel"))</f>
        <v>very harmful</v>
      </c>
      <c r="O1866" t="s">
        <v>23</v>
      </c>
      <c r="P1866" t="s">
        <v>24</v>
      </c>
      <c r="Q1866" t="s">
        <v>25</v>
      </c>
      <c r="R1866" t="s">
        <v>347</v>
      </c>
      <c r="S1866">
        <v>1248</v>
      </c>
      <c r="T1866" t="s">
        <v>393</v>
      </c>
      <c r="U1866" t="s">
        <v>906</v>
      </c>
      <c r="V1866">
        <v>5</v>
      </c>
      <c r="W1866" t="s">
        <v>29</v>
      </c>
    </row>
    <row r="1867" spans="1:23" x14ac:dyDescent="0.3">
      <c r="A1867">
        <v>1920</v>
      </c>
      <c r="B1867" t="s">
        <v>109</v>
      </c>
      <c r="C1867">
        <v>2008</v>
      </c>
      <c r="D1867">
        <f t="shared" ca="1" si="116"/>
        <v>15</v>
      </c>
      <c r="E1867" s="5">
        <v>99000</v>
      </c>
      <c r="F1867">
        <v>205000</v>
      </c>
      <c r="G1867" t="s">
        <v>38</v>
      </c>
      <c r="H1867" t="str">
        <f t="shared" si="117"/>
        <v>Central</v>
      </c>
      <c r="I1867" t="s">
        <v>880</v>
      </c>
      <c r="J1867" t="str">
        <f t="shared" si="118"/>
        <v>Minnesota</v>
      </c>
      <c r="K1867" t="s">
        <v>1124</v>
      </c>
      <c r="L1867" t="str">
        <f t="shared" si="119"/>
        <v>Maplewood</v>
      </c>
      <c r="M1867" t="s">
        <v>22</v>
      </c>
      <c r="N1867" t="str">
        <f>IF(M1867="", "", IFERROR(VLOOKUP(M1867, Data!$A$1:$B$5, 2, 0), "Unkown fuel"))</f>
        <v>very harmful</v>
      </c>
      <c r="O1867" t="s">
        <v>23</v>
      </c>
      <c r="P1867" t="s">
        <v>24</v>
      </c>
      <c r="Q1867" t="s">
        <v>33</v>
      </c>
      <c r="R1867" t="s">
        <v>285</v>
      </c>
      <c r="S1867">
        <v>1396</v>
      </c>
      <c r="T1867" t="s">
        <v>471</v>
      </c>
      <c r="U1867" t="s">
        <v>287</v>
      </c>
      <c r="V1867">
        <v>5</v>
      </c>
      <c r="W1867" t="s">
        <v>29</v>
      </c>
    </row>
    <row r="1868" spans="1:23" x14ac:dyDescent="0.3">
      <c r="A1868">
        <v>1921</v>
      </c>
      <c r="B1868" t="s">
        <v>46</v>
      </c>
      <c r="C1868">
        <v>2008</v>
      </c>
      <c r="D1868">
        <f t="shared" ca="1" si="116"/>
        <v>15</v>
      </c>
      <c r="E1868" s="5">
        <v>215000</v>
      </c>
      <c r="F1868">
        <v>70000</v>
      </c>
      <c r="G1868" t="s">
        <v>38</v>
      </c>
      <c r="H1868" t="str">
        <f t="shared" si="117"/>
        <v>Central</v>
      </c>
      <c r="I1868" t="s">
        <v>880</v>
      </c>
      <c r="J1868" t="str">
        <f t="shared" si="118"/>
        <v>Minnesota</v>
      </c>
      <c r="K1868" t="s">
        <v>1124</v>
      </c>
      <c r="L1868" t="str">
        <f t="shared" si="119"/>
        <v>Maplewood</v>
      </c>
      <c r="M1868" t="s">
        <v>41</v>
      </c>
      <c r="N1868" t="str">
        <f>IF(M1868="", "", IFERROR(VLOOKUP(M1868, Data!$A$1:$B$5, 2, 0), "Unkown fuel"))</f>
        <v>harmful</v>
      </c>
      <c r="O1868" t="s">
        <v>23</v>
      </c>
      <c r="P1868" t="s">
        <v>24</v>
      </c>
      <c r="Q1868" t="s">
        <v>33</v>
      </c>
      <c r="R1868" t="s">
        <v>211</v>
      </c>
      <c r="S1868">
        <v>1197</v>
      </c>
      <c r="T1868" t="s">
        <v>212</v>
      </c>
      <c r="U1868" t="s">
        <v>453</v>
      </c>
      <c r="V1868">
        <v>5</v>
      </c>
      <c r="W1868" t="s">
        <v>29</v>
      </c>
    </row>
    <row r="1869" spans="1:23" x14ac:dyDescent="0.3">
      <c r="A1869">
        <v>1923</v>
      </c>
      <c r="B1869" t="s">
        <v>75</v>
      </c>
      <c r="C1869">
        <v>2013</v>
      </c>
      <c r="D1869">
        <f t="shared" ca="1" si="116"/>
        <v>10</v>
      </c>
      <c r="E1869" s="5">
        <v>520000</v>
      </c>
      <c r="F1869">
        <v>126000</v>
      </c>
      <c r="G1869" t="s">
        <v>38</v>
      </c>
      <c r="H1869" t="str">
        <f t="shared" si="117"/>
        <v>Central</v>
      </c>
      <c r="I1869" t="s">
        <v>880</v>
      </c>
      <c r="J1869" t="str">
        <f t="shared" si="118"/>
        <v>Minnesota</v>
      </c>
      <c r="K1869" t="s">
        <v>1125</v>
      </c>
      <c r="L1869" t="str">
        <f t="shared" si="119"/>
        <v>Minneapolis</v>
      </c>
      <c r="M1869" t="s">
        <v>22</v>
      </c>
      <c r="N1869" t="str">
        <f>IF(M1869="", "", IFERROR(VLOOKUP(M1869, Data!$A$1:$B$5, 2, 0), "Unkown fuel"))</f>
        <v>very harmful</v>
      </c>
      <c r="O1869" t="s">
        <v>23</v>
      </c>
      <c r="P1869" t="s">
        <v>24</v>
      </c>
      <c r="Q1869" t="s">
        <v>33</v>
      </c>
      <c r="R1869" t="s">
        <v>76</v>
      </c>
      <c r="S1869">
        <v>1461</v>
      </c>
      <c r="T1869" t="s">
        <v>77</v>
      </c>
      <c r="U1869" t="s">
        <v>78</v>
      </c>
      <c r="V1869">
        <v>5</v>
      </c>
      <c r="W1869" t="s">
        <v>29</v>
      </c>
    </row>
    <row r="1870" spans="1:23" x14ac:dyDescent="0.3">
      <c r="A1870">
        <v>1924</v>
      </c>
      <c r="B1870" t="s">
        <v>69</v>
      </c>
      <c r="C1870">
        <v>2016</v>
      </c>
      <c r="D1870">
        <f t="shared" ca="1" si="116"/>
        <v>7</v>
      </c>
      <c r="E1870" s="5">
        <v>2280000</v>
      </c>
      <c r="F1870">
        <v>120000</v>
      </c>
      <c r="G1870" t="s">
        <v>38</v>
      </c>
      <c r="H1870" t="str">
        <f t="shared" si="117"/>
        <v>Central</v>
      </c>
      <c r="I1870" t="s">
        <v>880</v>
      </c>
      <c r="J1870" t="str">
        <f t="shared" si="118"/>
        <v>Minnesota</v>
      </c>
      <c r="K1870" t="s">
        <v>1125</v>
      </c>
      <c r="L1870" t="str">
        <f t="shared" si="119"/>
        <v>Minneapolis</v>
      </c>
      <c r="M1870" t="s">
        <v>22</v>
      </c>
      <c r="N1870" t="str">
        <f>IF(M1870="", "", IFERROR(VLOOKUP(M1870, Data!$A$1:$B$5, 2, 0), "Unkown fuel"))</f>
        <v>very harmful</v>
      </c>
      <c r="O1870" t="s">
        <v>23</v>
      </c>
      <c r="P1870" t="s">
        <v>154</v>
      </c>
      <c r="Q1870" t="s">
        <v>33</v>
      </c>
      <c r="R1870" t="s">
        <v>954</v>
      </c>
      <c r="S1870">
        <v>3198</v>
      </c>
      <c r="T1870" t="s">
        <v>955</v>
      </c>
      <c r="U1870" t="s">
        <v>956</v>
      </c>
      <c r="V1870">
        <v>7</v>
      </c>
      <c r="W1870" t="s">
        <v>29</v>
      </c>
    </row>
    <row r="1871" spans="1:23" x14ac:dyDescent="0.3">
      <c r="A1871">
        <v>1925</v>
      </c>
      <c r="B1871" t="s">
        <v>109</v>
      </c>
      <c r="C1871">
        <v>2015</v>
      </c>
      <c r="D1871">
        <f t="shared" ca="1" si="116"/>
        <v>8</v>
      </c>
      <c r="E1871" s="5">
        <v>285000</v>
      </c>
      <c r="F1871">
        <v>70000</v>
      </c>
      <c r="G1871" t="s">
        <v>38</v>
      </c>
      <c r="H1871" t="str">
        <f t="shared" si="117"/>
        <v>Central</v>
      </c>
      <c r="I1871" t="s">
        <v>880</v>
      </c>
      <c r="J1871" t="str">
        <f t="shared" si="118"/>
        <v>Minnesota</v>
      </c>
      <c r="K1871" t="s">
        <v>1125</v>
      </c>
      <c r="L1871" t="str">
        <f t="shared" si="119"/>
        <v>Minneapolis</v>
      </c>
      <c r="M1871" t="s">
        <v>22</v>
      </c>
      <c r="N1871" t="str">
        <f>IF(M1871="", "", IFERROR(VLOOKUP(M1871, Data!$A$1:$B$5, 2, 0), "Unkown fuel"))</f>
        <v>very harmful</v>
      </c>
      <c r="O1871" t="s">
        <v>23</v>
      </c>
      <c r="P1871" t="s">
        <v>24</v>
      </c>
      <c r="Q1871" t="s">
        <v>25</v>
      </c>
      <c r="R1871" t="s">
        <v>260</v>
      </c>
      <c r="S1871">
        <v>1405</v>
      </c>
      <c r="T1871" t="s">
        <v>458</v>
      </c>
      <c r="U1871" t="s">
        <v>459</v>
      </c>
      <c r="V1871">
        <v>5</v>
      </c>
      <c r="W1871" t="s">
        <v>29</v>
      </c>
    </row>
    <row r="1872" spans="1:23" x14ac:dyDescent="0.3">
      <c r="A1872">
        <v>1926</v>
      </c>
      <c r="B1872" t="s">
        <v>88</v>
      </c>
      <c r="C1872">
        <v>2017</v>
      </c>
      <c r="D1872">
        <f t="shared" ca="1" si="116"/>
        <v>6</v>
      </c>
      <c r="E1872" s="5">
        <v>660000</v>
      </c>
      <c r="F1872">
        <v>82000</v>
      </c>
      <c r="G1872" t="s">
        <v>124</v>
      </c>
      <c r="H1872" t="str">
        <f t="shared" si="117"/>
        <v>South</v>
      </c>
      <c r="I1872" t="s">
        <v>196</v>
      </c>
      <c r="J1872" t="str">
        <f t="shared" si="118"/>
        <v>Florida</v>
      </c>
      <c r="K1872" t="s">
        <v>1044</v>
      </c>
      <c r="L1872" t="str">
        <f t="shared" si="119"/>
        <v>Orlando</v>
      </c>
      <c r="M1872" t="s">
        <v>22</v>
      </c>
      <c r="N1872" t="str">
        <f>IF(M1872="", "", IFERROR(VLOOKUP(M1872, Data!$A$1:$B$5, 2, 0), "Unkown fuel"))</f>
        <v>very harmful</v>
      </c>
      <c r="O1872" t="s">
        <v>23</v>
      </c>
      <c r="P1872" t="s">
        <v>24</v>
      </c>
      <c r="Q1872" t="s">
        <v>25</v>
      </c>
      <c r="R1872" t="s">
        <v>623</v>
      </c>
      <c r="S1872">
        <v>1493</v>
      </c>
      <c r="T1872" t="s">
        <v>171</v>
      </c>
      <c r="U1872" t="s">
        <v>445</v>
      </c>
      <c r="V1872">
        <v>7</v>
      </c>
      <c r="W1872" t="s">
        <v>29</v>
      </c>
    </row>
    <row r="1873" spans="1:23" x14ac:dyDescent="0.3">
      <c r="A1873">
        <v>1927</v>
      </c>
      <c r="B1873" t="s">
        <v>18</v>
      </c>
      <c r="C1873">
        <v>2004</v>
      </c>
      <c r="D1873">
        <f t="shared" ca="1" si="116"/>
        <v>19</v>
      </c>
      <c r="E1873" s="5">
        <v>31504</v>
      </c>
      <c r="F1873">
        <v>110000</v>
      </c>
      <c r="G1873" t="s">
        <v>124</v>
      </c>
      <c r="H1873" t="str">
        <f t="shared" si="117"/>
        <v>South</v>
      </c>
      <c r="I1873" t="s">
        <v>196</v>
      </c>
      <c r="J1873" t="str">
        <f t="shared" si="118"/>
        <v>Florida</v>
      </c>
      <c r="K1873" t="s">
        <v>1126</v>
      </c>
      <c r="L1873" t="str">
        <f t="shared" si="119"/>
        <v>Ocoee</v>
      </c>
      <c r="M1873" t="s">
        <v>41</v>
      </c>
      <c r="N1873" t="str">
        <f>IF(M1873="", "", IFERROR(VLOOKUP(M1873, Data!$A$1:$B$5, 2, 0), "Unkown fuel"))</f>
        <v>harmful</v>
      </c>
      <c r="O1873" t="s">
        <v>23</v>
      </c>
      <c r="P1873" t="s">
        <v>24</v>
      </c>
      <c r="Q1873" t="s">
        <v>42</v>
      </c>
      <c r="R1873" t="s">
        <v>50</v>
      </c>
      <c r="S1873">
        <v>796</v>
      </c>
      <c r="T1873" t="s">
        <v>63</v>
      </c>
      <c r="U1873" t="s">
        <v>64</v>
      </c>
      <c r="V1873">
        <v>4</v>
      </c>
      <c r="W1873" t="s">
        <v>29</v>
      </c>
    </row>
    <row r="1874" spans="1:23" x14ac:dyDescent="0.3">
      <c r="A1874">
        <v>1928</v>
      </c>
      <c r="B1874" t="s">
        <v>18</v>
      </c>
      <c r="C1874">
        <v>2015</v>
      </c>
      <c r="D1874">
        <f t="shared" ca="1" si="116"/>
        <v>8</v>
      </c>
      <c r="E1874" s="5">
        <v>515000</v>
      </c>
      <c r="F1874">
        <v>45000</v>
      </c>
      <c r="G1874" t="s">
        <v>124</v>
      </c>
      <c r="H1874" t="str">
        <f t="shared" si="117"/>
        <v>South</v>
      </c>
      <c r="I1874" t="s">
        <v>196</v>
      </c>
      <c r="J1874" t="str">
        <f t="shared" si="118"/>
        <v>Florida</v>
      </c>
      <c r="K1874" t="s">
        <v>1126</v>
      </c>
      <c r="L1874" t="str">
        <f t="shared" si="119"/>
        <v>Ocoee</v>
      </c>
      <c r="M1874" t="s">
        <v>41</v>
      </c>
      <c r="N1874" t="str">
        <f>IF(M1874="", "", IFERROR(VLOOKUP(M1874, Data!$A$1:$B$5, 2, 0), "Unkown fuel"))</f>
        <v>harmful</v>
      </c>
      <c r="O1874" t="s">
        <v>23</v>
      </c>
      <c r="P1874" t="s">
        <v>24</v>
      </c>
      <c r="Q1874" t="s">
        <v>33</v>
      </c>
      <c r="R1874" t="s">
        <v>295</v>
      </c>
      <c r="S1874">
        <v>1197</v>
      </c>
      <c r="T1874" t="s">
        <v>165</v>
      </c>
      <c r="U1874" t="s">
        <v>115</v>
      </c>
      <c r="V1874">
        <v>5</v>
      </c>
      <c r="W1874" t="s">
        <v>29</v>
      </c>
    </row>
    <row r="1875" spans="1:23" x14ac:dyDescent="0.3">
      <c r="A1875">
        <v>1929</v>
      </c>
      <c r="B1875" t="s">
        <v>296</v>
      </c>
      <c r="C1875">
        <v>2012</v>
      </c>
      <c r="D1875">
        <f t="shared" ca="1" si="116"/>
        <v>11</v>
      </c>
      <c r="E1875" s="5">
        <v>295000</v>
      </c>
      <c r="F1875">
        <v>70000</v>
      </c>
      <c r="G1875" t="s">
        <v>124</v>
      </c>
      <c r="H1875" t="str">
        <f t="shared" si="117"/>
        <v>South</v>
      </c>
      <c r="I1875" t="s">
        <v>196</v>
      </c>
      <c r="J1875" t="str">
        <f t="shared" si="118"/>
        <v>Florida</v>
      </c>
      <c r="K1875" t="s">
        <v>1126</v>
      </c>
      <c r="L1875" t="str">
        <f t="shared" si="119"/>
        <v>Ocoee</v>
      </c>
      <c r="M1875" t="s">
        <v>22</v>
      </c>
      <c r="N1875" t="str">
        <f>IF(M1875="", "", IFERROR(VLOOKUP(M1875, Data!$A$1:$B$5, 2, 0), "Unkown fuel"))</f>
        <v>very harmful</v>
      </c>
      <c r="O1875" t="s">
        <v>23</v>
      </c>
      <c r="P1875" t="s">
        <v>24</v>
      </c>
      <c r="Q1875" t="s">
        <v>33</v>
      </c>
      <c r="R1875" t="s">
        <v>809</v>
      </c>
      <c r="S1875">
        <v>1461</v>
      </c>
      <c r="T1875" t="s">
        <v>613</v>
      </c>
      <c r="U1875" t="s">
        <v>614</v>
      </c>
      <c r="V1875">
        <v>5</v>
      </c>
      <c r="W1875" t="s">
        <v>29</v>
      </c>
    </row>
    <row r="1876" spans="1:23" x14ac:dyDescent="0.3">
      <c r="A1876">
        <v>1930</v>
      </c>
      <c r="B1876" t="s">
        <v>296</v>
      </c>
      <c r="C1876">
        <v>2015</v>
      </c>
      <c r="D1876">
        <f t="shared" ca="1" si="116"/>
        <v>8</v>
      </c>
      <c r="E1876" s="5">
        <v>700000</v>
      </c>
      <c r="F1876">
        <v>80000</v>
      </c>
      <c r="G1876" t="s">
        <v>124</v>
      </c>
      <c r="H1876" t="str">
        <f t="shared" si="117"/>
        <v>South</v>
      </c>
      <c r="I1876" t="s">
        <v>196</v>
      </c>
      <c r="J1876" t="str">
        <f t="shared" si="118"/>
        <v>Florida</v>
      </c>
      <c r="K1876" t="s">
        <v>1044</v>
      </c>
      <c r="L1876" t="str">
        <f t="shared" si="119"/>
        <v>Orlando</v>
      </c>
      <c r="M1876" t="s">
        <v>22</v>
      </c>
      <c r="N1876" t="str">
        <f>IF(M1876="", "", IFERROR(VLOOKUP(M1876, Data!$A$1:$B$5, 2, 0), "Unkown fuel"))</f>
        <v>very harmful</v>
      </c>
      <c r="O1876" t="s">
        <v>23</v>
      </c>
      <c r="P1876" t="s">
        <v>24</v>
      </c>
      <c r="Q1876" t="s">
        <v>33</v>
      </c>
      <c r="R1876" t="s">
        <v>297</v>
      </c>
      <c r="S1876">
        <v>1461</v>
      </c>
      <c r="T1876" t="s">
        <v>298</v>
      </c>
      <c r="U1876" t="s">
        <v>299</v>
      </c>
      <c r="V1876">
        <v>5</v>
      </c>
      <c r="W1876" t="s">
        <v>29</v>
      </c>
    </row>
    <row r="1877" spans="1:23" x14ac:dyDescent="0.3">
      <c r="A1877">
        <v>1931</v>
      </c>
      <c r="B1877" t="s">
        <v>88</v>
      </c>
      <c r="C1877">
        <v>2017</v>
      </c>
      <c r="D1877">
        <f t="shared" ca="1" si="116"/>
        <v>6</v>
      </c>
      <c r="E1877" s="5">
        <v>1100000</v>
      </c>
      <c r="F1877">
        <v>45000</v>
      </c>
      <c r="G1877" t="s">
        <v>124</v>
      </c>
      <c r="H1877" t="str">
        <f t="shared" si="117"/>
        <v>South</v>
      </c>
      <c r="I1877" t="s">
        <v>196</v>
      </c>
      <c r="J1877" t="str">
        <f t="shared" si="118"/>
        <v>Florida</v>
      </c>
      <c r="K1877" t="s">
        <v>1044</v>
      </c>
      <c r="L1877" t="str">
        <f t="shared" si="119"/>
        <v>Orlando</v>
      </c>
      <c r="M1877" t="s">
        <v>22</v>
      </c>
      <c r="N1877" t="str">
        <f>IF(M1877="", "", IFERROR(VLOOKUP(M1877, Data!$A$1:$B$5, 2, 0), "Unkown fuel"))</f>
        <v>very harmful</v>
      </c>
      <c r="O1877" t="s">
        <v>23</v>
      </c>
      <c r="P1877" t="s">
        <v>24</v>
      </c>
      <c r="Q1877" t="s">
        <v>25</v>
      </c>
      <c r="R1877" t="s">
        <v>605</v>
      </c>
      <c r="S1877">
        <v>2179</v>
      </c>
      <c r="T1877" t="s">
        <v>271</v>
      </c>
      <c r="U1877" t="s">
        <v>615</v>
      </c>
      <c r="V1877">
        <v>7</v>
      </c>
      <c r="W1877" t="s">
        <v>29</v>
      </c>
    </row>
    <row r="1878" spans="1:23" x14ac:dyDescent="0.3">
      <c r="A1878">
        <v>1932</v>
      </c>
      <c r="B1878" t="s">
        <v>46</v>
      </c>
      <c r="C1878">
        <v>2017</v>
      </c>
      <c r="D1878">
        <f t="shared" ca="1" si="116"/>
        <v>6</v>
      </c>
      <c r="E1878" s="5">
        <v>300000</v>
      </c>
      <c r="F1878">
        <v>60000</v>
      </c>
      <c r="G1878" t="s">
        <v>124</v>
      </c>
      <c r="H1878" t="str">
        <f t="shared" si="117"/>
        <v>South</v>
      </c>
      <c r="I1878" t="s">
        <v>196</v>
      </c>
      <c r="J1878" t="str">
        <f t="shared" si="118"/>
        <v>Florida</v>
      </c>
      <c r="K1878" t="s">
        <v>1126</v>
      </c>
      <c r="L1878" t="str">
        <f t="shared" si="119"/>
        <v>Ocoee</v>
      </c>
      <c r="M1878" t="s">
        <v>41</v>
      </c>
      <c r="N1878" t="str">
        <f>IF(M1878="", "", IFERROR(VLOOKUP(M1878, Data!$A$1:$B$5, 2, 0), "Unkown fuel"))</f>
        <v>harmful</v>
      </c>
      <c r="O1878" t="s">
        <v>23</v>
      </c>
      <c r="P1878" t="s">
        <v>24</v>
      </c>
      <c r="Q1878" t="s">
        <v>25</v>
      </c>
      <c r="R1878" t="s">
        <v>110</v>
      </c>
      <c r="S1878">
        <v>998</v>
      </c>
      <c r="T1878" t="s">
        <v>247</v>
      </c>
      <c r="U1878" t="s">
        <v>679</v>
      </c>
      <c r="V1878">
        <v>5</v>
      </c>
      <c r="W1878" t="s">
        <v>29</v>
      </c>
    </row>
    <row r="1879" spans="1:23" x14ac:dyDescent="0.3">
      <c r="A1879">
        <v>1933</v>
      </c>
      <c r="B1879" t="s">
        <v>18</v>
      </c>
      <c r="C1879">
        <v>2013</v>
      </c>
      <c r="D1879">
        <f t="shared" ca="1" si="116"/>
        <v>10</v>
      </c>
      <c r="E1879" s="5">
        <v>450000</v>
      </c>
      <c r="F1879">
        <v>41800</v>
      </c>
      <c r="G1879" t="s">
        <v>124</v>
      </c>
      <c r="H1879" t="str">
        <f t="shared" si="117"/>
        <v>South</v>
      </c>
      <c r="I1879" t="s">
        <v>196</v>
      </c>
      <c r="J1879" t="str">
        <f t="shared" si="118"/>
        <v>Florida</v>
      </c>
      <c r="K1879" t="s">
        <v>1044</v>
      </c>
      <c r="L1879" t="str">
        <f t="shared" si="119"/>
        <v>Orlando</v>
      </c>
      <c r="M1879" t="s">
        <v>41</v>
      </c>
      <c r="N1879" t="str">
        <f>IF(M1879="", "", IFERROR(VLOOKUP(M1879, Data!$A$1:$B$5, 2, 0), "Unkown fuel"))</f>
        <v>harmful</v>
      </c>
      <c r="O1879" t="s">
        <v>23</v>
      </c>
      <c r="P1879" t="s">
        <v>24</v>
      </c>
      <c r="Q1879" t="s">
        <v>25</v>
      </c>
      <c r="R1879" t="s">
        <v>133</v>
      </c>
      <c r="S1879">
        <v>1197</v>
      </c>
      <c r="T1879" t="s">
        <v>395</v>
      </c>
      <c r="U1879" t="s">
        <v>261</v>
      </c>
      <c r="V1879">
        <v>5</v>
      </c>
      <c r="W1879" t="s">
        <v>29</v>
      </c>
    </row>
    <row r="1880" spans="1:23" x14ac:dyDescent="0.3">
      <c r="A1880">
        <v>1935</v>
      </c>
      <c r="B1880" t="s">
        <v>18</v>
      </c>
      <c r="C1880">
        <v>2017</v>
      </c>
      <c r="D1880">
        <f t="shared" ca="1" si="116"/>
        <v>6</v>
      </c>
      <c r="E1880" s="5">
        <v>700000</v>
      </c>
      <c r="F1880">
        <v>50000</v>
      </c>
      <c r="G1880" t="s">
        <v>19</v>
      </c>
      <c r="H1880" t="str">
        <f t="shared" si="117"/>
        <v>East</v>
      </c>
      <c r="I1880" t="s">
        <v>31</v>
      </c>
      <c r="J1880" t="str">
        <f t="shared" si="118"/>
        <v>New York</v>
      </c>
      <c r="K1880" t="s">
        <v>1127</v>
      </c>
      <c r="L1880" t="str">
        <f t="shared" si="119"/>
        <v>White Plains</v>
      </c>
      <c r="M1880" t="s">
        <v>22</v>
      </c>
      <c r="N1880" t="str">
        <f>IF(M1880="", "", IFERROR(VLOOKUP(M1880, Data!$A$1:$B$5, 2, 0), "Unkown fuel"))</f>
        <v>very harmful</v>
      </c>
      <c r="O1880" t="s">
        <v>23</v>
      </c>
      <c r="P1880" t="s">
        <v>24</v>
      </c>
      <c r="Q1880" t="s">
        <v>33</v>
      </c>
      <c r="R1880" t="s">
        <v>424</v>
      </c>
      <c r="S1880">
        <v>1248</v>
      </c>
      <c r="T1880" t="s">
        <v>425</v>
      </c>
      <c r="U1880" t="s">
        <v>28</v>
      </c>
      <c r="V1880">
        <v>5</v>
      </c>
      <c r="W1880" t="s">
        <v>29</v>
      </c>
    </row>
    <row r="1881" spans="1:23" x14ac:dyDescent="0.3">
      <c r="A1881">
        <v>1936</v>
      </c>
      <c r="B1881" t="s">
        <v>69</v>
      </c>
      <c r="C1881">
        <v>2012</v>
      </c>
      <c r="D1881">
        <f t="shared" ca="1" si="116"/>
        <v>11</v>
      </c>
      <c r="E1881" s="5">
        <v>250000</v>
      </c>
      <c r="F1881">
        <v>40000</v>
      </c>
      <c r="G1881" t="s">
        <v>19</v>
      </c>
      <c r="H1881" t="str">
        <f t="shared" si="117"/>
        <v>East</v>
      </c>
      <c r="I1881" t="s">
        <v>31</v>
      </c>
      <c r="J1881" t="str">
        <f t="shared" si="118"/>
        <v>New York</v>
      </c>
      <c r="K1881" t="s">
        <v>1127</v>
      </c>
      <c r="L1881" t="str">
        <f t="shared" si="119"/>
        <v>White Plains</v>
      </c>
      <c r="M1881" t="s">
        <v>22</v>
      </c>
      <c r="N1881" t="str">
        <f>IF(M1881="", "", IFERROR(VLOOKUP(M1881, Data!$A$1:$B$5, 2, 0), "Unkown fuel"))</f>
        <v>very harmful</v>
      </c>
      <c r="O1881" t="s">
        <v>23</v>
      </c>
      <c r="P1881" t="s">
        <v>24</v>
      </c>
      <c r="Q1881" t="s">
        <v>25</v>
      </c>
      <c r="R1881" t="s">
        <v>72</v>
      </c>
      <c r="S1881">
        <v>1399</v>
      </c>
      <c r="T1881" t="s">
        <v>388</v>
      </c>
      <c r="U1881" t="s">
        <v>74</v>
      </c>
      <c r="V1881">
        <v>5</v>
      </c>
      <c r="W1881" t="s">
        <v>29</v>
      </c>
    </row>
    <row r="1882" spans="1:23" x14ac:dyDescent="0.3">
      <c r="A1882">
        <v>1937</v>
      </c>
      <c r="B1882" t="s">
        <v>18</v>
      </c>
      <c r="C1882">
        <v>2009</v>
      </c>
      <c r="D1882">
        <f t="shared" ca="1" si="116"/>
        <v>14</v>
      </c>
      <c r="E1882" s="5">
        <v>140000</v>
      </c>
      <c r="F1882">
        <v>96000</v>
      </c>
      <c r="G1882" t="s">
        <v>19</v>
      </c>
      <c r="H1882" t="str">
        <f t="shared" si="117"/>
        <v>East</v>
      </c>
      <c r="I1882" t="s">
        <v>31</v>
      </c>
      <c r="J1882" t="str">
        <f t="shared" si="118"/>
        <v>New York</v>
      </c>
      <c r="K1882" t="s">
        <v>1127</v>
      </c>
      <c r="L1882" t="str">
        <f t="shared" si="119"/>
        <v>White Plains</v>
      </c>
      <c r="M1882" t="s">
        <v>41</v>
      </c>
      <c r="N1882" t="str">
        <f>IF(M1882="", "", IFERROR(VLOOKUP(M1882, Data!$A$1:$B$5, 2, 0), "Unkown fuel"))</f>
        <v>harmful</v>
      </c>
      <c r="O1882" t="s">
        <v>23</v>
      </c>
      <c r="P1882" t="s">
        <v>24</v>
      </c>
      <c r="Q1882" t="s">
        <v>33</v>
      </c>
      <c r="R1882" t="s">
        <v>85</v>
      </c>
      <c r="S1882">
        <v>1061</v>
      </c>
      <c r="T1882" t="s">
        <v>86</v>
      </c>
      <c r="U1882" t="s">
        <v>87</v>
      </c>
      <c r="V1882">
        <v>5</v>
      </c>
      <c r="W1882" t="s">
        <v>29</v>
      </c>
    </row>
    <row r="1883" spans="1:23" x14ac:dyDescent="0.3">
      <c r="A1883">
        <v>1938</v>
      </c>
      <c r="B1883" t="s">
        <v>88</v>
      </c>
      <c r="C1883">
        <v>2012</v>
      </c>
      <c r="D1883">
        <f t="shared" ca="1" si="116"/>
        <v>11</v>
      </c>
      <c r="E1883" s="5">
        <v>250000</v>
      </c>
      <c r="F1883">
        <v>117000</v>
      </c>
      <c r="G1883" t="s">
        <v>19</v>
      </c>
      <c r="H1883" t="str">
        <f t="shared" si="117"/>
        <v>East</v>
      </c>
      <c r="I1883" t="s">
        <v>31</v>
      </c>
      <c r="J1883" t="str">
        <f t="shared" si="118"/>
        <v>New York</v>
      </c>
      <c r="K1883" t="s">
        <v>1128</v>
      </c>
      <c r="L1883" t="str">
        <f t="shared" si="119"/>
        <v>Yonkers</v>
      </c>
      <c r="M1883" t="s">
        <v>22</v>
      </c>
      <c r="N1883" t="str">
        <f>IF(M1883="", "", IFERROR(VLOOKUP(M1883, Data!$A$1:$B$5, 2, 0), "Unkown fuel"))</f>
        <v>very harmful</v>
      </c>
      <c r="O1883" t="s">
        <v>23</v>
      </c>
      <c r="P1883" t="s">
        <v>24</v>
      </c>
      <c r="Q1883" t="s">
        <v>25</v>
      </c>
      <c r="R1883" t="s">
        <v>130</v>
      </c>
      <c r="S1883">
        <v>2498</v>
      </c>
      <c r="T1883" t="s">
        <v>627</v>
      </c>
      <c r="U1883" t="s">
        <v>628</v>
      </c>
      <c r="V1883">
        <v>8</v>
      </c>
      <c r="W1883" t="s">
        <v>29</v>
      </c>
    </row>
    <row r="1884" spans="1:23" x14ac:dyDescent="0.3">
      <c r="A1884">
        <v>1939</v>
      </c>
      <c r="B1884" t="s">
        <v>46</v>
      </c>
      <c r="C1884">
        <v>2011</v>
      </c>
      <c r="D1884">
        <f t="shared" ca="1" si="116"/>
        <v>12</v>
      </c>
      <c r="E1884" s="5">
        <v>210000</v>
      </c>
      <c r="F1884">
        <v>110000</v>
      </c>
      <c r="G1884" t="s">
        <v>19</v>
      </c>
      <c r="H1884" t="str">
        <f t="shared" si="117"/>
        <v>East</v>
      </c>
      <c r="I1884" t="s">
        <v>31</v>
      </c>
      <c r="J1884" t="str">
        <f t="shared" si="118"/>
        <v>New York</v>
      </c>
      <c r="K1884" t="s">
        <v>1128</v>
      </c>
      <c r="L1884" t="str">
        <f t="shared" si="119"/>
        <v>Yonkers</v>
      </c>
      <c r="M1884" t="s">
        <v>41</v>
      </c>
      <c r="N1884" t="str">
        <f>IF(M1884="", "", IFERROR(VLOOKUP(M1884, Data!$A$1:$B$5, 2, 0), "Unkown fuel"))</f>
        <v>harmful</v>
      </c>
      <c r="O1884" t="s">
        <v>23</v>
      </c>
      <c r="P1884" t="s">
        <v>24</v>
      </c>
      <c r="Q1884" t="s">
        <v>33</v>
      </c>
      <c r="R1884" t="s">
        <v>246</v>
      </c>
      <c r="S1884">
        <v>1086</v>
      </c>
      <c r="T1884" t="s">
        <v>247</v>
      </c>
      <c r="U1884" t="s">
        <v>248</v>
      </c>
      <c r="V1884">
        <v>5</v>
      </c>
      <c r="W1884" t="s">
        <v>29</v>
      </c>
    </row>
    <row r="1885" spans="1:23" x14ac:dyDescent="0.3">
      <c r="A1885">
        <v>1940</v>
      </c>
      <c r="B1885" t="s">
        <v>37</v>
      </c>
      <c r="C1885">
        <v>2014</v>
      </c>
      <c r="D1885">
        <f t="shared" ca="1" si="116"/>
        <v>9</v>
      </c>
      <c r="E1885" s="5">
        <v>420000</v>
      </c>
      <c r="F1885">
        <v>100000</v>
      </c>
      <c r="G1885" t="s">
        <v>19</v>
      </c>
      <c r="H1885" t="str">
        <f t="shared" si="117"/>
        <v>East</v>
      </c>
      <c r="I1885" t="s">
        <v>31</v>
      </c>
      <c r="J1885" t="str">
        <f t="shared" si="118"/>
        <v>New York</v>
      </c>
      <c r="K1885" t="s">
        <v>1128</v>
      </c>
      <c r="L1885" t="str">
        <f t="shared" si="119"/>
        <v>Yonkers</v>
      </c>
      <c r="M1885" t="s">
        <v>22</v>
      </c>
      <c r="N1885" t="str">
        <f>IF(M1885="", "", IFERROR(VLOOKUP(M1885, Data!$A$1:$B$5, 2, 0), "Unkown fuel"))</f>
        <v>very harmful</v>
      </c>
      <c r="O1885" t="s">
        <v>23</v>
      </c>
      <c r="P1885" t="s">
        <v>24</v>
      </c>
      <c r="Q1885" t="s">
        <v>33</v>
      </c>
      <c r="R1885" t="s">
        <v>618</v>
      </c>
      <c r="S1885">
        <v>1498</v>
      </c>
      <c r="T1885" t="s">
        <v>105</v>
      </c>
      <c r="U1885" t="s">
        <v>95</v>
      </c>
      <c r="V1885">
        <v>5</v>
      </c>
      <c r="W1885" t="s">
        <v>29</v>
      </c>
    </row>
    <row r="1886" spans="1:23" x14ac:dyDescent="0.3">
      <c r="A1886">
        <v>1941</v>
      </c>
      <c r="B1886" t="s">
        <v>18</v>
      </c>
      <c r="C1886">
        <v>2007</v>
      </c>
      <c r="D1886">
        <f t="shared" ca="1" si="116"/>
        <v>16</v>
      </c>
      <c r="E1886" s="5">
        <v>130000</v>
      </c>
      <c r="F1886">
        <v>88700</v>
      </c>
      <c r="G1886" t="s">
        <v>19</v>
      </c>
      <c r="H1886" t="str">
        <f t="shared" si="117"/>
        <v>East</v>
      </c>
      <c r="I1886" t="s">
        <v>31</v>
      </c>
      <c r="J1886" t="str">
        <f t="shared" si="118"/>
        <v>New York</v>
      </c>
      <c r="K1886" t="s">
        <v>1127</v>
      </c>
      <c r="L1886" t="str">
        <f t="shared" si="119"/>
        <v>White Plains</v>
      </c>
      <c r="M1886" t="s">
        <v>41</v>
      </c>
      <c r="N1886" t="str">
        <f>IF(M1886="", "", IFERROR(VLOOKUP(M1886, Data!$A$1:$B$5, 2, 0), "Unkown fuel"))</f>
        <v>harmful</v>
      </c>
      <c r="O1886" t="s">
        <v>23</v>
      </c>
      <c r="P1886" t="s">
        <v>24</v>
      </c>
      <c r="Q1886" t="s">
        <v>42</v>
      </c>
      <c r="R1886" t="s">
        <v>96</v>
      </c>
      <c r="S1886">
        <v>796</v>
      </c>
      <c r="T1886" t="s">
        <v>97</v>
      </c>
      <c r="U1886" t="s">
        <v>98</v>
      </c>
      <c r="V1886">
        <v>5</v>
      </c>
      <c r="W1886" t="s">
        <v>29</v>
      </c>
    </row>
    <row r="1887" spans="1:23" x14ac:dyDescent="0.3">
      <c r="A1887">
        <v>1942</v>
      </c>
      <c r="B1887" t="s">
        <v>296</v>
      </c>
      <c r="C1887">
        <v>2012</v>
      </c>
      <c r="D1887">
        <f t="shared" ca="1" si="116"/>
        <v>11</v>
      </c>
      <c r="E1887" s="5">
        <v>320000</v>
      </c>
      <c r="F1887">
        <v>70000</v>
      </c>
      <c r="G1887" t="s">
        <v>19</v>
      </c>
      <c r="H1887" t="str">
        <f t="shared" si="117"/>
        <v>East</v>
      </c>
      <c r="I1887" t="s">
        <v>31</v>
      </c>
      <c r="J1887" t="str">
        <f t="shared" si="118"/>
        <v>New York</v>
      </c>
      <c r="K1887" t="s">
        <v>1128</v>
      </c>
      <c r="L1887" t="str">
        <f t="shared" si="119"/>
        <v>Yonkers</v>
      </c>
      <c r="M1887" t="s">
        <v>41</v>
      </c>
      <c r="N1887" t="str">
        <f>IF(M1887="", "", IFERROR(VLOOKUP(M1887, Data!$A$1:$B$5, 2, 0), "Unkown fuel"))</f>
        <v>harmful</v>
      </c>
      <c r="O1887" t="s">
        <v>23</v>
      </c>
      <c r="P1887" t="s">
        <v>24</v>
      </c>
      <c r="Q1887" t="s">
        <v>33</v>
      </c>
      <c r="R1887" t="s">
        <v>436</v>
      </c>
      <c r="S1887">
        <v>1498</v>
      </c>
      <c r="T1887" t="s">
        <v>437</v>
      </c>
      <c r="U1887" t="s">
        <v>438</v>
      </c>
      <c r="V1887">
        <v>5</v>
      </c>
      <c r="W1887" t="s">
        <v>29</v>
      </c>
    </row>
    <row r="1888" spans="1:23" x14ac:dyDescent="0.3">
      <c r="A1888">
        <v>1943</v>
      </c>
      <c r="B1888" t="s">
        <v>18</v>
      </c>
      <c r="C1888">
        <v>2010</v>
      </c>
      <c r="D1888">
        <f t="shared" ca="1" si="116"/>
        <v>13</v>
      </c>
      <c r="E1888" s="5">
        <v>200000</v>
      </c>
      <c r="F1888">
        <v>110000</v>
      </c>
      <c r="G1888" t="s">
        <v>19</v>
      </c>
      <c r="H1888" t="str">
        <f t="shared" si="117"/>
        <v>East</v>
      </c>
      <c r="I1888" t="s">
        <v>31</v>
      </c>
      <c r="J1888" t="str">
        <f t="shared" si="118"/>
        <v>New York</v>
      </c>
      <c r="K1888" t="s">
        <v>1128</v>
      </c>
      <c r="L1888" t="str">
        <f t="shared" si="119"/>
        <v>Yonkers</v>
      </c>
      <c r="M1888" t="s">
        <v>41</v>
      </c>
      <c r="N1888" t="str">
        <f>IF(M1888="", "", IFERROR(VLOOKUP(M1888, Data!$A$1:$B$5, 2, 0), "Unkown fuel"))</f>
        <v>harmful</v>
      </c>
      <c r="O1888" t="s">
        <v>23</v>
      </c>
      <c r="P1888" t="s">
        <v>24</v>
      </c>
      <c r="Q1888" t="s">
        <v>33</v>
      </c>
      <c r="R1888" t="s">
        <v>60</v>
      </c>
      <c r="S1888">
        <v>1061</v>
      </c>
      <c r="T1888" t="s">
        <v>705</v>
      </c>
      <c r="U1888" t="s">
        <v>1129</v>
      </c>
      <c r="V1888">
        <v>5</v>
      </c>
      <c r="W1888" t="s">
        <v>29</v>
      </c>
    </row>
    <row r="1889" spans="1:23" x14ac:dyDescent="0.3">
      <c r="A1889">
        <v>1944</v>
      </c>
      <c r="B1889" t="s">
        <v>18</v>
      </c>
      <c r="C1889">
        <v>2016</v>
      </c>
      <c r="D1889">
        <f t="shared" ca="1" si="116"/>
        <v>7</v>
      </c>
      <c r="E1889" s="5">
        <v>310000</v>
      </c>
      <c r="F1889">
        <v>15000</v>
      </c>
      <c r="G1889" t="s">
        <v>19</v>
      </c>
      <c r="H1889" t="str">
        <f t="shared" si="117"/>
        <v>East</v>
      </c>
      <c r="I1889" t="s">
        <v>31</v>
      </c>
      <c r="J1889" t="str">
        <f t="shared" si="118"/>
        <v>New York</v>
      </c>
      <c r="K1889" t="s">
        <v>1128</v>
      </c>
      <c r="L1889" t="str">
        <f t="shared" si="119"/>
        <v>Yonkers</v>
      </c>
      <c r="M1889" t="s">
        <v>41</v>
      </c>
      <c r="N1889" t="str">
        <f>IF(M1889="", "", IFERROR(VLOOKUP(M1889, Data!$A$1:$B$5, 2, 0), "Unkown fuel"))</f>
        <v>harmful</v>
      </c>
      <c r="O1889" t="s">
        <v>23</v>
      </c>
      <c r="P1889" t="s">
        <v>24</v>
      </c>
      <c r="Q1889" t="s">
        <v>25</v>
      </c>
      <c r="R1889" t="s">
        <v>430</v>
      </c>
      <c r="S1889">
        <v>796</v>
      </c>
      <c r="T1889" t="s">
        <v>118</v>
      </c>
      <c r="U1889" t="s">
        <v>119</v>
      </c>
      <c r="V1889">
        <v>5</v>
      </c>
      <c r="W1889" t="s">
        <v>29</v>
      </c>
    </row>
    <row r="1890" spans="1:23" x14ac:dyDescent="0.3">
      <c r="A1890">
        <v>1945</v>
      </c>
      <c r="B1890" t="s">
        <v>88</v>
      </c>
      <c r="C1890">
        <v>2012</v>
      </c>
      <c r="D1890">
        <f t="shared" ca="1" si="116"/>
        <v>11</v>
      </c>
      <c r="E1890" s="5">
        <v>200000</v>
      </c>
      <c r="F1890">
        <v>80000</v>
      </c>
      <c r="G1890" t="s">
        <v>19</v>
      </c>
      <c r="H1890" t="str">
        <f t="shared" si="117"/>
        <v>East</v>
      </c>
      <c r="I1890" t="s">
        <v>31</v>
      </c>
      <c r="J1890" t="str">
        <f t="shared" si="118"/>
        <v>New York</v>
      </c>
      <c r="K1890" t="s">
        <v>1128</v>
      </c>
      <c r="L1890" t="str">
        <f t="shared" si="119"/>
        <v>Yonkers</v>
      </c>
      <c r="M1890" t="s">
        <v>22</v>
      </c>
      <c r="N1890" t="str">
        <f>IF(M1890="", "", IFERROR(VLOOKUP(M1890, Data!$A$1:$B$5, 2, 0), "Unkown fuel"))</f>
        <v>very harmful</v>
      </c>
      <c r="O1890" t="s">
        <v>23</v>
      </c>
      <c r="P1890" t="s">
        <v>24</v>
      </c>
      <c r="Q1890" t="s">
        <v>33</v>
      </c>
      <c r="R1890" t="s">
        <v>574</v>
      </c>
      <c r="S1890">
        <v>1461</v>
      </c>
      <c r="T1890" t="s">
        <v>280</v>
      </c>
      <c r="U1890" t="s">
        <v>74</v>
      </c>
      <c r="V1890">
        <v>5</v>
      </c>
      <c r="W1890" t="s">
        <v>29</v>
      </c>
    </row>
    <row r="1891" spans="1:23" x14ac:dyDescent="0.3">
      <c r="A1891">
        <v>1946</v>
      </c>
      <c r="B1891" t="s">
        <v>18</v>
      </c>
      <c r="C1891">
        <v>2014</v>
      </c>
      <c r="D1891">
        <f t="shared" ca="1" si="116"/>
        <v>9</v>
      </c>
      <c r="E1891" s="5">
        <v>350000</v>
      </c>
      <c r="F1891">
        <v>50000</v>
      </c>
      <c r="G1891" t="s">
        <v>19</v>
      </c>
      <c r="H1891" t="str">
        <f t="shared" si="117"/>
        <v>East</v>
      </c>
      <c r="I1891" t="s">
        <v>31</v>
      </c>
      <c r="J1891" t="str">
        <f t="shared" si="118"/>
        <v>New York</v>
      </c>
      <c r="K1891" t="s">
        <v>1127</v>
      </c>
      <c r="L1891" t="str">
        <f t="shared" si="119"/>
        <v>White Plains</v>
      </c>
      <c r="M1891" t="s">
        <v>41</v>
      </c>
      <c r="N1891" t="str">
        <f>IF(M1891="", "", IFERROR(VLOOKUP(M1891, Data!$A$1:$B$5, 2, 0), "Unkown fuel"))</f>
        <v>harmful</v>
      </c>
      <c r="O1891" t="s">
        <v>23</v>
      </c>
      <c r="P1891" t="s">
        <v>24</v>
      </c>
      <c r="Q1891" t="s">
        <v>25</v>
      </c>
      <c r="R1891" t="s">
        <v>164</v>
      </c>
      <c r="S1891">
        <v>1197</v>
      </c>
      <c r="T1891" t="s">
        <v>395</v>
      </c>
      <c r="U1891" t="s">
        <v>261</v>
      </c>
      <c r="V1891">
        <v>5</v>
      </c>
      <c r="W1891" t="s">
        <v>29</v>
      </c>
    </row>
    <row r="1892" spans="1:23" x14ac:dyDescent="0.3">
      <c r="A1892">
        <v>1947</v>
      </c>
      <c r="B1892" t="s">
        <v>46</v>
      </c>
      <c r="C1892">
        <v>2018</v>
      </c>
      <c r="D1892">
        <f t="shared" ca="1" si="116"/>
        <v>5</v>
      </c>
      <c r="E1892" s="5">
        <v>444000</v>
      </c>
      <c r="F1892">
        <v>15000</v>
      </c>
      <c r="G1892" t="s">
        <v>38</v>
      </c>
      <c r="H1892" t="str">
        <f t="shared" si="117"/>
        <v>Central</v>
      </c>
      <c r="I1892" t="s">
        <v>812</v>
      </c>
      <c r="J1892" t="str">
        <f t="shared" si="118"/>
        <v>Wisconsin</v>
      </c>
      <c r="K1892" t="s">
        <v>1130</v>
      </c>
      <c r="L1892" t="str">
        <f t="shared" si="119"/>
        <v>Stevens Point</v>
      </c>
      <c r="M1892" t="s">
        <v>41</v>
      </c>
      <c r="N1892" t="str">
        <f>IF(M1892="", "", IFERROR(VLOOKUP(M1892, Data!$A$1:$B$5, 2, 0), "Unkown fuel"))</f>
        <v>harmful</v>
      </c>
      <c r="O1892" t="s">
        <v>23</v>
      </c>
      <c r="P1892" t="s">
        <v>24</v>
      </c>
      <c r="Q1892" t="s">
        <v>25</v>
      </c>
      <c r="R1892" t="s">
        <v>390</v>
      </c>
      <c r="S1892">
        <v>814</v>
      </c>
      <c r="T1892" t="s">
        <v>541</v>
      </c>
      <c r="U1892" t="s">
        <v>542</v>
      </c>
      <c r="V1892">
        <v>5</v>
      </c>
      <c r="W1892" t="s">
        <v>29</v>
      </c>
    </row>
    <row r="1893" spans="1:23" x14ac:dyDescent="0.3">
      <c r="A1893">
        <v>1948</v>
      </c>
      <c r="B1893" t="s">
        <v>145</v>
      </c>
      <c r="C1893">
        <v>2017</v>
      </c>
      <c r="D1893">
        <f t="shared" ca="1" si="116"/>
        <v>6</v>
      </c>
      <c r="E1893" s="5">
        <v>300000</v>
      </c>
      <c r="F1893">
        <v>25000</v>
      </c>
      <c r="G1893" t="s">
        <v>38</v>
      </c>
      <c r="H1893" t="str">
        <f t="shared" si="117"/>
        <v>Central</v>
      </c>
      <c r="I1893" t="s">
        <v>812</v>
      </c>
      <c r="J1893" t="str">
        <f t="shared" si="118"/>
        <v>Wisconsin</v>
      </c>
      <c r="K1893" t="s">
        <v>1130</v>
      </c>
      <c r="L1893" t="str">
        <f t="shared" si="119"/>
        <v>Stevens Point</v>
      </c>
      <c r="M1893" t="s">
        <v>41</v>
      </c>
      <c r="N1893" t="str">
        <f>IF(M1893="", "", IFERROR(VLOOKUP(M1893, Data!$A$1:$B$5, 2, 0), "Unkown fuel"))</f>
        <v>harmful</v>
      </c>
      <c r="O1893" t="s">
        <v>23</v>
      </c>
      <c r="P1893" t="s">
        <v>24</v>
      </c>
      <c r="Q1893" t="s">
        <v>25</v>
      </c>
      <c r="R1893" t="s">
        <v>591</v>
      </c>
      <c r="S1893">
        <v>799</v>
      </c>
      <c r="T1893" t="s">
        <v>592</v>
      </c>
      <c r="U1893" t="s">
        <v>429</v>
      </c>
      <c r="V1893">
        <v>5</v>
      </c>
      <c r="W1893" t="s">
        <v>29</v>
      </c>
    </row>
    <row r="1894" spans="1:23" x14ac:dyDescent="0.3">
      <c r="A1894">
        <v>1949</v>
      </c>
      <c r="B1894" t="s">
        <v>88</v>
      </c>
      <c r="C1894">
        <v>2011</v>
      </c>
      <c r="D1894">
        <f t="shared" ca="1" si="116"/>
        <v>12</v>
      </c>
      <c r="E1894" s="5">
        <v>225000</v>
      </c>
      <c r="F1894">
        <v>57000</v>
      </c>
      <c r="G1894" t="s">
        <v>38</v>
      </c>
      <c r="H1894" t="str">
        <f t="shared" si="117"/>
        <v>Central</v>
      </c>
      <c r="I1894" t="s">
        <v>812</v>
      </c>
      <c r="J1894" t="str">
        <f t="shared" si="118"/>
        <v>Wisconsin</v>
      </c>
      <c r="K1894" t="s">
        <v>1130</v>
      </c>
      <c r="L1894" t="str">
        <f t="shared" si="119"/>
        <v>Stevens Point</v>
      </c>
      <c r="M1894" t="s">
        <v>22</v>
      </c>
      <c r="N1894" t="str">
        <f>IF(M1894="", "", IFERROR(VLOOKUP(M1894, Data!$A$1:$B$5, 2, 0), "Unkown fuel"))</f>
        <v>very harmful</v>
      </c>
      <c r="O1894" t="s">
        <v>23</v>
      </c>
      <c r="P1894" t="s">
        <v>24</v>
      </c>
      <c r="Q1894" t="s">
        <v>33</v>
      </c>
      <c r="R1894" t="s">
        <v>102</v>
      </c>
      <c r="S1894">
        <v>1461</v>
      </c>
      <c r="T1894" t="s">
        <v>103</v>
      </c>
      <c r="U1894" t="s">
        <v>74</v>
      </c>
      <c r="V1894">
        <v>5</v>
      </c>
      <c r="W1894" t="s">
        <v>29</v>
      </c>
    </row>
    <row r="1895" spans="1:23" x14ac:dyDescent="0.3">
      <c r="A1895">
        <v>1950</v>
      </c>
      <c r="B1895" t="s">
        <v>88</v>
      </c>
      <c r="C1895">
        <v>2012</v>
      </c>
      <c r="D1895">
        <f t="shared" ca="1" si="116"/>
        <v>11</v>
      </c>
      <c r="E1895" s="5">
        <v>600000</v>
      </c>
      <c r="F1895">
        <v>75000</v>
      </c>
      <c r="G1895" t="s">
        <v>38</v>
      </c>
      <c r="H1895" t="str">
        <f t="shared" si="117"/>
        <v>Central</v>
      </c>
      <c r="I1895" t="s">
        <v>812</v>
      </c>
      <c r="J1895" t="str">
        <f t="shared" si="118"/>
        <v>Wisconsin</v>
      </c>
      <c r="K1895" t="s">
        <v>1131</v>
      </c>
      <c r="L1895" t="str">
        <f t="shared" si="119"/>
        <v>Sun Prairie</v>
      </c>
      <c r="M1895" t="s">
        <v>22</v>
      </c>
      <c r="N1895" t="str">
        <f>IF(M1895="", "", IFERROR(VLOOKUP(M1895, Data!$A$1:$B$5, 2, 0), "Unkown fuel"))</f>
        <v>very harmful</v>
      </c>
      <c r="O1895" t="s">
        <v>23</v>
      </c>
      <c r="P1895" t="s">
        <v>24</v>
      </c>
      <c r="Q1895" t="s">
        <v>25</v>
      </c>
      <c r="R1895" t="s">
        <v>489</v>
      </c>
      <c r="S1895">
        <v>2523</v>
      </c>
      <c r="T1895" t="s">
        <v>309</v>
      </c>
      <c r="U1895" t="s">
        <v>490</v>
      </c>
      <c r="V1895">
        <v>7</v>
      </c>
      <c r="W1895" t="s">
        <v>29</v>
      </c>
    </row>
    <row r="1896" spans="1:23" x14ac:dyDescent="0.3">
      <c r="A1896">
        <v>1951</v>
      </c>
      <c r="B1896" t="s">
        <v>18</v>
      </c>
      <c r="C1896">
        <v>2013</v>
      </c>
      <c r="D1896">
        <f t="shared" ca="1" si="116"/>
        <v>10</v>
      </c>
      <c r="E1896" s="5">
        <v>260000</v>
      </c>
      <c r="F1896">
        <v>26000</v>
      </c>
      <c r="G1896" t="s">
        <v>38</v>
      </c>
      <c r="H1896" t="str">
        <f t="shared" si="117"/>
        <v>Central</v>
      </c>
      <c r="I1896" t="s">
        <v>812</v>
      </c>
      <c r="J1896" t="str">
        <f t="shared" si="118"/>
        <v>Wisconsin</v>
      </c>
      <c r="K1896" t="s">
        <v>1131</v>
      </c>
      <c r="L1896" t="str">
        <f t="shared" si="119"/>
        <v>Sun Prairie</v>
      </c>
      <c r="M1896" t="s">
        <v>41</v>
      </c>
      <c r="N1896" t="str">
        <f>IF(M1896="", "", IFERROR(VLOOKUP(M1896, Data!$A$1:$B$5, 2, 0), "Unkown fuel"))</f>
        <v>harmful</v>
      </c>
      <c r="O1896" t="s">
        <v>23</v>
      </c>
      <c r="P1896" t="s">
        <v>24</v>
      </c>
      <c r="Q1896" t="s">
        <v>25</v>
      </c>
      <c r="R1896" t="s">
        <v>267</v>
      </c>
      <c r="S1896">
        <v>1196</v>
      </c>
      <c r="T1896" t="s">
        <v>268</v>
      </c>
      <c r="U1896" t="s">
        <v>269</v>
      </c>
      <c r="V1896">
        <v>5</v>
      </c>
      <c r="W1896" t="s">
        <v>29</v>
      </c>
    </row>
    <row r="1897" spans="1:23" x14ac:dyDescent="0.3">
      <c r="A1897">
        <v>1952</v>
      </c>
      <c r="B1897" t="s">
        <v>46</v>
      </c>
      <c r="C1897">
        <v>2015</v>
      </c>
      <c r="D1897">
        <f t="shared" ca="1" si="116"/>
        <v>8</v>
      </c>
      <c r="E1897" s="5">
        <v>375000</v>
      </c>
      <c r="F1897">
        <v>160000</v>
      </c>
      <c r="G1897" t="s">
        <v>38</v>
      </c>
      <c r="H1897" t="str">
        <f t="shared" si="117"/>
        <v>Central</v>
      </c>
      <c r="I1897" t="s">
        <v>812</v>
      </c>
      <c r="J1897" t="str">
        <f t="shared" si="118"/>
        <v>Wisconsin</v>
      </c>
      <c r="K1897" t="s">
        <v>1132</v>
      </c>
      <c r="L1897" t="str">
        <f t="shared" si="119"/>
        <v>Sheboygan</v>
      </c>
      <c r="M1897" t="s">
        <v>22</v>
      </c>
      <c r="N1897" t="str">
        <f>IF(M1897="", "", IFERROR(VLOOKUP(M1897, Data!$A$1:$B$5, 2, 0), "Unkown fuel"))</f>
        <v>very harmful</v>
      </c>
      <c r="O1897" t="s">
        <v>23</v>
      </c>
      <c r="P1897" t="s">
        <v>24</v>
      </c>
      <c r="Q1897" t="s">
        <v>25</v>
      </c>
      <c r="R1897" t="s">
        <v>545</v>
      </c>
      <c r="S1897">
        <v>1120</v>
      </c>
      <c r="T1897" t="s">
        <v>546</v>
      </c>
      <c r="U1897" t="s">
        <v>547</v>
      </c>
      <c r="V1897">
        <v>5</v>
      </c>
      <c r="W1897" t="s">
        <v>29</v>
      </c>
    </row>
    <row r="1898" spans="1:23" x14ac:dyDescent="0.3">
      <c r="A1898">
        <v>1953</v>
      </c>
      <c r="B1898" t="s">
        <v>18</v>
      </c>
      <c r="C1898">
        <v>2013</v>
      </c>
      <c r="D1898">
        <f t="shared" ca="1" si="116"/>
        <v>10</v>
      </c>
      <c r="E1898" s="5">
        <v>260000</v>
      </c>
      <c r="F1898">
        <v>26000</v>
      </c>
      <c r="G1898" t="s">
        <v>38</v>
      </c>
      <c r="H1898" t="str">
        <f t="shared" si="117"/>
        <v>Central</v>
      </c>
      <c r="I1898" t="s">
        <v>812</v>
      </c>
      <c r="J1898" t="str">
        <f t="shared" si="118"/>
        <v>Wisconsin</v>
      </c>
      <c r="K1898" t="s">
        <v>1131</v>
      </c>
      <c r="L1898" t="str">
        <f t="shared" si="119"/>
        <v>Sun Prairie</v>
      </c>
      <c r="M1898" t="s">
        <v>41</v>
      </c>
      <c r="N1898" t="str">
        <f>IF(M1898="", "", IFERROR(VLOOKUP(M1898, Data!$A$1:$B$5, 2, 0), "Unkown fuel"))</f>
        <v>harmful</v>
      </c>
      <c r="O1898" t="s">
        <v>23</v>
      </c>
      <c r="P1898" t="s">
        <v>24</v>
      </c>
      <c r="Q1898" t="s">
        <v>25</v>
      </c>
      <c r="R1898" t="s">
        <v>267</v>
      </c>
      <c r="S1898">
        <v>1196</v>
      </c>
      <c r="T1898" t="s">
        <v>268</v>
      </c>
      <c r="U1898" t="s">
        <v>269</v>
      </c>
      <c r="V1898">
        <v>5</v>
      </c>
      <c r="W1898" t="s">
        <v>29</v>
      </c>
    </row>
    <row r="1899" spans="1:23" x14ac:dyDescent="0.3">
      <c r="A1899">
        <v>1954</v>
      </c>
      <c r="B1899" t="s">
        <v>18</v>
      </c>
      <c r="C1899">
        <v>2010</v>
      </c>
      <c r="D1899">
        <f t="shared" ca="1" si="116"/>
        <v>13</v>
      </c>
      <c r="E1899" s="5">
        <v>150000</v>
      </c>
      <c r="F1899">
        <v>120000</v>
      </c>
      <c r="G1899" t="s">
        <v>38</v>
      </c>
      <c r="H1899" t="str">
        <f t="shared" si="117"/>
        <v>Central</v>
      </c>
      <c r="I1899" t="s">
        <v>812</v>
      </c>
      <c r="J1899" t="str">
        <f t="shared" si="118"/>
        <v>Wisconsin</v>
      </c>
      <c r="K1899" t="s">
        <v>1131</v>
      </c>
      <c r="L1899" t="str">
        <f t="shared" si="119"/>
        <v>Sun Prairie</v>
      </c>
      <c r="M1899" t="s">
        <v>41</v>
      </c>
      <c r="N1899" t="str">
        <f>IF(M1899="", "", IFERROR(VLOOKUP(M1899, Data!$A$1:$B$5, 2, 0), "Unkown fuel"))</f>
        <v>harmful</v>
      </c>
      <c r="O1899" t="s">
        <v>23</v>
      </c>
      <c r="P1899" t="s">
        <v>24</v>
      </c>
      <c r="Q1899" t="s">
        <v>33</v>
      </c>
      <c r="R1899" t="s">
        <v>96</v>
      </c>
      <c r="S1899">
        <v>796</v>
      </c>
      <c r="T1899" t="s">
        <v>97</v>
      </c>
      <c r="U1899" t="s">
        <v>98</v>
      </c>
      <c r="V1899">
        <v>5</v>
      </c>
      <c r="W1899" t="s">
        <v>29</v>
      </c>
    </row>
    <row r="1900" spans="1:23" x14ac:dyDescent="0.3">
      <c r="A1900">
        <v>1955</v>
      </c>
      <c r="B1900" t="s">
        <v>18</v>
      </c>
      <c r="C1900">
        <v>2014</v>
      </c>
      <c r="D1900">
        <f t="shared" ca="1" si="116"/>
        <v>9</v>
      </c>
      <c r="E1900" s="5">
        <v>110000</v>
      </c>
      <c r="F1900">
        <v>50000</v>
      </c>
      <c r="G1900" t="s">
        <v>38</v>
      </c>
      <c r="H1900" t="str">
        <f t="shared" si="117"/>
        <v>Central</v>
      </c>
      <c r="I1900" t="s">
        <v>812</v>
      </c>
      <c r="J1900" t="str">
        <f t="shared" si="118"/>
        <v>Wisconsin</v>
      </c>
      <c r="K1900" t="s">
        <v>1131</v>
      </c>
      <c r="L1900" t="str">
        <f t="shared" si="119"/>
        <v>Sun Prairie</v>
      </c>
      <c r="M1900" t="s">
        <v>41</v>
      </c>
      <c r="N1900" t="str">
        <f>IF(M1900="", "", IFERROR(VLOOKUP(M1900, Data!$A$1:$B$5, 2, 0), "Unkown fuel"))</f>
        <v>harmful</v>
      </c>
      <c r="O1900" t="s">
        <v>23</v>
      </c>
      <c r="P1900" t="s">
        <v>24</v>
      </c>
      <c r="Q1900" t="s">
        <v>33</v>
      </c>
      <c r="R1900" t="s">
        <v>96</v>
      </c>
      <c r="S1900">
        <v>796</v>
      </c>
      <c r="T1900" t="s">
        <v>97</v>
      </c>
      <c r="U1900" t="s">
        <v>98</v>
      </c>
      <c r="V1900">
        <v>5</v>
      </c>
      <c r="W1900" t="s">
        <v>29</v>
      </c>
    </row>
    <row r="1901" spans="1:23" x14ac:dyDescent="0.3">
      <c r="A1901">
        <v>1956</v>
      </c>
      <c r="B1901" t="s">
        <v>18</v>
      </c>
      <c r="C1901">
        <v>2012</v>
      </c>
      <c r="D1901">
        <f t="shared" ca="1" si="116"/>
        <v>11</v>
      </c>
      <c r="E1901" s="5">
        <v>225000</v>
      </c>
      <c r="F1901">
        <v>40000</v>
      </c>
      <c r="G1901" t="s">
        <v>38</v>
      </c>
      <c r="H1901" t="str">
        <f t="shared" si="117"/>
        <v>Central</v>
      </c>
      <c r="I1901" t="s">
        <v>812</v>
      </c>
      <c r="J1901" t="str">
        <f t="shared" si="118"/>
        <v>Wisconsin</v>
      </c>
      <c r="K1901" t="s">
        <v>1131</v>
      </c>
      <c r="L1901" t="str">
        <f t="shared" si="119"/>
        <v>Sun Prairie</v>
      </c>
      <c r="M1901" t="s">
        <v>41</v>
      </c>
      <c r="N1901" t="str">
        <f>IF(M1901="", "", IFERROR(VLOOKUP(M1901, Data!$A$1:$B$5, 2, 0), "Unkown fuel"))</f>
        <v>harmful</v>
      </c>
      <c r="O1901" t="s">
        <v>23</v>
      </c>
      <c r="P1901" t="s">
        <v>24</v>
      </c>
      <c r="Q1901" t="s">
        <v>25</v>
      </c>
      <c r="R1901" t="s">
        <v>96</v>
      </c>
      <c r="S1901">
        <v>796</v>
      </c>
      <c r="T1901" t="s">
        <v>97</v>
      </c>
      <c r="U1901" t="s">
        <v>98</v>
      </c>
      <c r="V1901">
        <v>5</v>
      </c>
      <c r="W1901" t="s">
        <v>29</v>
      </c>
    </row>
    <row r="1902" spans="1:23" x14ac:dyDescent="0.3">
      <c r="A1902">
        <v>1959</v>
      </c>
      <c r="B1902" t="s">
        <v>37</v>
      </c>
      <c r="C1902">
        <v>2017</v>
      </c>
      <c r="D1902">
        <f t="shared" ca="1" si="116"/>
        <v>6</v>
      </c>
      <c r="E1902" s="5">
        <v>860000</v>
      </c>
      <c r="F1902">
        <v>28000</v>
      </c>
      <c r="G1902" t="s">
        <v>38</v>
      </c>
      <c r="H1902" t="str">
        <f t="shared" si="117"/>
        <v>Central</v>
      </c>
      <c r="I1902" t="s">
        <v>1055</v>
      </c>
      <c r="J1902" t="str">
        <f t="shared" si="118"/>
        <v>Indiana</v>
      </c>
      <c r="K1902" t="s">
        <v>1133</v>
      </c>
      <c r="L1902" t="str">
        <f t="shared" si="119"/>
        <v>Munster</v>
      </c>
      <c r="M1902" t="s">
        <v>41</v>
      </c>
      <c r="N1902" t="str">
        <f>IF(M1902="", "", IFERROR(VLOOKUP(M1902, Data!$A$1:$B$5, 2, 0), "Unkown fuel"))</f>
        <v>harmful</v>
      </c>
      <c r="O1902" t="s">
        <v>23</v>
      </c>
      <c r="P1902" t="s">
        <v>24</v>
      </c>
      <c r="Q1902" t="s">
        <v>25</v>
      </c>
      <c r="R1902" t="s">
        <v>159</v>
      </c>
      <c r="S1902">
        <v>1497</v>
      </c>
      <c r="T1902" t="s">
        <v>160</v>
      </c>
      <c r="U1902" t="s">
        <v>161</v>
      </c>
      <c r="V1902">
        <v>5</v>
      </c>
      <c r="W1902" t="s">
        <v>29</v>
      </c>
    </row>
    <row r="1903" spans="1:23" x14ac:dyDescent="0.3">
      <c r="A1903">
        <v>1960</v>
      </c>
      <c r="B1903" t="s">
        <v>18</v>
      </c>
      <c r="C1903">
        <v>2018</v>
      </c>
      <c r="D1903">
        <f t="shared" ca="1" si="116"/>
        <v>5</v>
      </c>
      <c r="E1903" s="5">
        <v>650000</v>
      </c>
      <c r="F1903">
        <v>50000</v>
      </c>
      <c r="G1903" t="s">
        <v>38</v>
      </c>
      <c r="H1903" t="str">
        <f t="shared" si="117"/>
        <v>Central</v>
      </c>
      <c r="I1903" t="s">
        <v>70</v>
      </c>
      <c r="J1903" t="str">
        <f t="shared" si="118"/>
        <v>Texas</v>
      </c>
      <c r="K1903" t="s">
        <v>1134</v>
      </c>
      <c r="L1903" t="str">
        <f t="shared" si="119"/>
        <v>Odessa</v>
      </c>
      <c r="M1903" t="s">
        <v>22</v>
      </c>
      <c r="N1903" t="str">
        <f>IF(M1903="", "", IFERROR(VLOOKUP(M1903, Data!$A$1:$B$5, 2, 0), "Unkown fuel"))</f>
        <v>very harmful</v>
      </c>
      <c r="O1903" t="s">
        <v>23</v>
      </c>
      <c r="P1903" t="s">
        <v>24</v>
      </c>
      <c r="Q1903" t="s">
        <v>25</v>
      </c>
      <c r="R1903" t="s">
        <v>424</v>
      </c>
      <c r="S1903">
        <v>1248</v>
      </c>
      <c r="T1903" t="s">
        <v>425</v>
      </c>
      <c r="U1903" t="s">
        <v>28</v>
      </c>
      <c r="V1903">
        <v>5</v>
      </c>
      <c r="W1903" t="s">
        <v>29</v>
      </c>
    </row>
    <row r="1904" spans="1:23" x14ac:dyDescent="0.3">
      <c r="A1904">
        <v>1961</v>
      </c>
      <c r="B1904" t="s">
        <v>18</v>
      </c>
      <c r="C1904">
        <v>2014</v>
      </c>
      <c r="D1904">
        <f t="shared" ca="1" si="116"/>
        <v>9</v>
      </c>
      <c r="E1904" s="5">
        <v>650000</v>
      </c>
      <c r="F1904">
        <v>90000</v>
      </c>
      <c r="G1904" t="s">
        <v>38</v>
      </c>
      <c r="H1904" t="str">
        <f t="shared" si="117"/>
        <v>Central</v>
      </c>
      <c r="I1904" t="s">
        <v>1055</v>
      </c>
      <c r="J1904" t="str">
        <f t="shared" si="118"/>
        <v>Indiana</v>
      </c>
      <c r="K1904" t="s">
        <v>1133</v>
      </c>
      <c r="L1904" t="str">
        <f t="shared" si="119"/>
        <v>Munster</v>
      </c>
      <c r="M1904" t="s">
        <v>22</v>
      </c>
      <c r="N1904" t="str">
        <f>IF(M1904="", "", IFERROR(VLOOKUP(M1904, Data!$A$1:$B$5, 2, 0), "Unkown fuel"))</f>
        <v>very harmful</v>
      </c>
      <c r="O1904" t="s">
        <v>23</v>
      </c>
      <c r="P1904" t="s">
        <v>24</v>
      </c>
      <c r="Q1904" t="s">
        <v>25</v>
      </c>
      <c r="R1904" t="s">
        <v>307</v>
      </c>
      <c r="S1904">
        <v>1248</v>
      </c>
      <c r="T1904" t="s">
        <v>108</v>
      </c>
      <c r="U1904" t="s">
        <v>95</v>
      </c>
      <c r="V1904">
        <v>7</v>
      </c>
      <c r="W1904" t="s">
        <v>29</v>
      </c>
    </row>
    <row r="1905" spans="1:23" x14ac:dyDescent="0.3">
      <c r="A1905">
        <v>1962</v>
      </c>
      <c r="B1905" t="s">
        <v>46</v>
      </c>
      <c r="C1905">
        <v>2016</v>
      </c>
      <c r="D1905">
        <f t="shared" ca="1" si="116"/>
        <v>7</v>
      </c>
      <c r="E1905" s="5">
        <v>710000</v>
      </c>
      <c r="F1905">
        <v>40000</v>
      </c>
      <c r="G1905" t="s">
        <v>38</v>
      </c>
      <c r="H1905" t="str">
        <f t="shared" si="117"/>
        <v>Central</v>
      </c>
      <c r="I1905" t="s">
        <v>1055</v>
      </c>
      <c r="J1905" t="str">
        <f t="shared" si="118"/>
        <v>Indiana</v>
      </c>
      <c r="K1905" t="s">
        <v>1133</v>
      </c>
      <c r="L1905" t="str">
        <f t="shared" si="119"/>
        <v>Munster</v>
      </c>
      <c r="M1905" t="s">
        <v>22</v>
      </c>
      <c r="N1905" t="str">
        <f>IF(M1905="", "", IFERROR(VLOOKUP(M1905, Data!$A$1:$B$5, 2, 0), "Unkown fuel"))</f>
        <v>very harmful</v>
      </c>
      <c r="O1905" t="s">
        <v>23</v>
      </c>
      <c r="P1905" t="s">
        <v>24</v>
      </c>
      <c r="Q1905" t="s">
        <v>25</v>
      </c>
      <c r="R1905" t="s">
        <v>1135</v>
      </c>
      <c r="S1905">
        <v>1396</v>
      </c>
      <c r="T1905" t="s">
        <v>434</v>
      </c>
      <c r="U1905" t="s">
        <v>1136</v>
      </c>
      <c r="V1905">
        <v>5</v>
      </c>
      <c r="W1905" t="s">
        <v>29</v>
      </c>
    </row>
    <row r="1906" spans="1:23" x14ac:dyDescent="0.3">
      <c r="A1906">
        <v>1963</v>
      </c>
      <c r="B1906" t="s">
        <v>69</v>
      </c>
      <c r="C1906">
        <v>2017</v>
      </c>
      <c r="D1906">
        <f t="shared" ca="1" si="116"/>
        <v>6</v>
      </c>
      <c r="E1906" s="5">
        <v>430000</v>
      </c>
      <c r="F1906">
        <v>113000</v>
      </c>
      <c r="G1906" t="s">
        <v>124</v>
      </c>
      <c r="H1906" t="str">
        <f t="shared" si="117"/>
        <v>South</v>
      </c>
      <c r="I1906" t="s">
        <v>1062</v>
      </c>
      <c r="J1906" t="str">
        <f t="shared" si="118"/>
        <v>Kentucky</v>
      </c>
      <c r="K1906" t="s">
        <v>1137</v>
      </c>
      <c r="L1906" t="str">
        <f t="shared" si="119"/>
        <v>Henderson</v>
      </c>
      <c r="M1906" t="s">
        <v>22</v>
      </c>
      <c r="N1906" t="str">
        <f>IF(M1906="", "", IFERROR(VLOOKUP(M1906, Data!$A$1:$B$5, 2, 0), "Unkown fuel"))</f>
        <v>very harmful</v>
      </c>
      <c r="O1906" t="s">
        <v>23</v>
      </c>
      <c r="P1906" t="s">
        <v>24</v>
      </c>
      <c r="Q1906" t="s">
        <v>25</v>
      </c>
      <c r="R1906" t="s">
        <v>737</v>
      </c>
      <c r="S1906">
        <v>1498</v>
      </c>
      <c r="T1906" t="s">
        <v>738</v>
      </c>
      <c r="U1906" t="s">
        <v>719</v>
      </c>
      <c r="V1906">
        <v>5</v>
      </c>
      <c r="W1906" t="s">
        <v>29</v>
      </c>
    </row>
    <row r="1907" spans="1:23" x14ac:dyDescent="0.3">
      <c r="A1907">
        <v>1964</v>
      </c>
      <c r="B1907" t="s">
        <v>18</v>
      </c>
      <c r="C1907">
        <v>2011</v>
      </c>
      <c r="D1907">
        <f t="shared" ca="1" si="116"/>
        <v>12</v>
      </c>
      <c r="E1907" s="5">
        <v>305000</v>
      </c>
      <c r="F1907">
        <v>188000</v>
      </c>
      <c r="G1907" t="s">
        <v>124</v>
      </c>
      <c r="H1907" t="str">
        <f t="shared" si="117"/>
        <v>South</v>
      </c>
      <c r="I1907" t="s">
        <v>1062</v>
      </c>
      <c r="J1907" t="str">
        <f t="shared" si="118"/>
        <v>Kentucky</v>
      </c>
      <c r="K1907" t="s">
        <v>1137</v>
      </c>
      <c r="L1907" t="str">
        <f t="shared" si="119"/>
        <v>Henderson</v>
      </c>
      <c r="M1907" t="s">
        <v>22</v>
      </c>
      <c r="N1907" t="str">
        <f>IF(M1907="", "", IFERROR(VLOOKUP(M1907, Data!$A$1:$B$5, 2, 0), "Unkown fuel"))</f>
        <v>very harmful</v>
      </c>
      <c r="O1907" t="s">
        <v>23</v>
      </c>
      <c r="P1907" t="s">
        <v>24</v>
      </c>
      <c r="Q1907" t="s">
        <v>33</v>
      </c>
      <c r="R1907" t="s">
        <v>159</v>
      </c>
      <c r="S1907">
        <v>1248</v>
      </c>
      <c r="T1907" t="s">
        <v>393</v>
      </c>
      <c r="U1907" t="s">
        <v>28</v>
      </c>
      <c r="V1907">
        <v>5</v>
      </c>
      <c r="W1907" t="s">
        <v>29</v>
      </c>
    </row>
    <row r="1908" spans="1:23" x14ac:dyDescent="0.3">
      <c r="A1908">
        <v>1965</v>
      </c>
      <c r="B1908" t="s">
        <v>69</v>
      </c>
      <c r="C1908">
        <v>2011</v>
      </c>
      <c r="D1908">
        <f t="shared" ca="1" si="116"/>
        <v>12</v>
      </c>
      <c r="E1908" s="5">
        <v>220000</v>
      </c>
      <c r="F1908">
        <v>100000</v>
      </c>
      <c r="G1908" t="s">
        <v>124</v>
      </c>
      <c r="H1908" t="str">
        <f t="shared" si="117"/>
        <v>South</v>
      </c>
      <c r="I1908" t="s">
        <v>1062</v>
      </c>
      <c r="J1908" t="str">
        <f t="shared" si="118"/>
        <v>Kentucky</v>
      </c>
      <c r="K1908" t="s">
        <v>1137</v>
      </c>
      <c r="L1908" t="str">
        <f t="shared" si="119"/>
        <v>Henderson</v>
      </c>
      <c r="M1908" t="s">
        <v>22</v>
      </c>
      <c r="N1908" t="str">
        <f>IF(M1908="", "", IFERROR(VLOOKUP(M1908, Data!$A$1:$B$5, 2, 0), "Unkown fuel"))</f>
        <v>very harmful</v>
      </c>
      <c r="O1908" t="s">
        <v>23</v>
      </c>
      <c r="P1908" t="s">
        <v>24</v>
      </c>
      <c r="Q1908" t="s">
        <v>25</v>
      </c>
      <c r="R1908" t="s">
        <v>72</v>
      </c>
      <c r="S1908">
        <v>1399</v>
      </c>
      <c r="T1908" t="s">
        <v>388</v>
      </c>
      <c r="U1908" t="s">
        <v>74</v>
      </c>
      <c r="V1908">
        <v>5</v>
      </c>
      <c r="W1908" t="s">
        <v>29</v>
      </c>
    </row>
    <row r="1909" spans="1:23" x14ac:dyDescent="0.3">
      <c r="A1909">
        <v>1966</v>
      </c>
      <c r="B1909" t="s">
        <v>109</v>
      </c>
      <c r="C1909">
        <v>2010</v>
      </c>
      <c r="D1909">
        <f t="shared" ca="1" si="116"/>
        <v>13</v>
      </c>
      <c r="E1909" s="5">
        <v>150000</v>
      </c>
      <c r="F1909">
        <v>225000</v>
      </c>
      <c r="G1909" t="s">
        <v>124</v>
      </c>
      <c r="H1909" t="str">
        <f t="shared" si="117"/>
        <v>South</v>
      </c>
      <c r="I1909" t="s">
        <v>1062</v>
      </c>
      <c r="J1909" t="str">
        <f t="shared" si="118"/>
        <v>Kentucky</v>
      </c>
      <c r="K1909" t="s">
        <v>1137</v>
      </c>
      <c r="L1909" t="str">
        <f t="shared" si="119"/>
        <v>Henderson</v>
      </c>
      <c r="M1909" t="s">
        <v>22</v>
      </c>
      <c r="N1909" t="str">
        <f>IF(M1909="", "", IFERROR(VLOOKUP(M1909, Data!$A$1:$B$5, 2, 0), "Unkown fuel"))</f>
        <v>very harmful</v>
      </c>
      <c r="O1909" t="s">
        <v>23</v>
      </c>
      <c r="P1909" t="s">
        <v>24</v>
      </c>
      <c r="Q1909" t="s">
        <v>42</v>
      </c>
      <c r="R1909" t="s">
        <v>130</v>
      </c>
      <c r="S1909">
        <v>1948</v>
      </c>
      <c r="T1909" t="s">
        <v>48</v>
      </c>
      <c r="U1909" t="s">
        <v>1138</v>
      </c>
      <c r="V1909">
        <v>9</v>
      </c>
      <c r="W1909" t="s">
        <v>29</v>
      </c>
    </row>
    <row r="1910" spans="1:23" x14ac:dyDescent="0.3">
      <c r="A1910">
        <v>1967</v>
      </c>
      <c r="B1910" t="s">
        <v>88</v>
      </c>
      <c r="C1910">
        <v>2017</v>
      </c>
      <c r="D1910">
        <f t="shared" ca="1" si="116"/>
        <v>6</v>
      </c>
      <c r="E1910" s="5">
        <v>660000</v>
      </c>
      <c r="F1910">
        <v>67000</v>
      </c>
      <c r="G1910" t="s">
        <v>124</v>
      </c>
      <c r="H1910" t="str">
        <f t="shared" si="117"/>
        <v>South</v>
      </c>
      <c r="I1910" t="s">
        <v>1062</v>
      </c>
      <c r="J1910" t="str">
        <f t="shared" si="118"/>
        <v>Kentucky</v>
      </c>
      <c r="K1910" t="s">
        <v>1137</v>
      </c>
      <c r="L1910" t="str">
        <f t="shared" si="119"/>
        <v>Henderson</v>
      </c>
      <c r="M1910" t="s">
        <v>22</v>
      </c>
      <c r="N1910" t="str">
        <f>IF(M1910="", "", IFERROR(VLOOKUP(M1910, Data!$A$1:$B$5, 2, 0), "Unkown fuel"))</f>
        <v>very harmful</v>
      </c>
      <c r="O1910" t="s">
        <v>23</v>
      </c>
      <c r="P1910" t="s">
        <v>24</v>
      </c>
      <c r="Q1910" t="s">
        <v>33</v>
      </c>
      <c r="R1910" t="s">
        <v>623</v>
      </c>
      <c r="S1910">
        <v>1493</v>
      </c>
      <c r="T1910" t="s">
        <v>171</v>
      </c>
      <c r="U1910" t="s">
        <v>445</v>
      </c>
      <c r="V1910">
        <v>7</v>
      </c>
      <c r="W1910" t="s">
        <v>29</v>
      </c>
    </row>
    <row r="1911" spans="1:23" x14ac:dyDescent="0.3">
      <c r="A1911">
        <v>1968</v>
      </c>
      <c r="B1911" t="s">
        <v>120</v>
      </c>
      <c r="C1911">
        <v>2011</v>
      </c>
      <c r="D1911">
        <f t="shared" ca="1" si="116"/>
        <v>12</v>
      </c>
      <c r="E1911" s="5">
        <v>140000</v>
      </c>
      <c r="F1911">
        <v>70000</v>
      </c>
      <c r="G1911" t="s">
        <v>124</v>
      </c>
      <c r="H1911" t="str">
        <f t="shared" si="117"/>
        <v>South</v>
      </c>
      <c r="I1911" t="s">
        <v>1062</v>
      </c>
      <c r="J1911" t="str">
        <f t="shared" si="118"/>
        <v>Kentucky</v>
      </c>
      <c r="K1911" t="s">
        <v>1139</v>
      </c>
      <c r="L1911" t="str">
        <f t="shared" si="119"/>
        <v>Hopkinsville</v>
      </c>
      <c r="M1911" t="s">
        <v>22</v>
      </c>
      <c r="N1911" t="str">
        <f>IF(M1911="", "", IFERROR(VLOOKUP(M1911, Data!$A$1:$B$5, 2, 0), "Unkown fuel"))</f>
        <v>very harmful</v>
      </c>
      <c r="O1911" t="s">
        <v>23</v>
      </c>
      <c r="P1911" t="s">
        <v>24</v>
      </c>
      <c r="Q1911" t="s">
        <v>304</v>
      </c>
      <c r="R1911" t="s">
        <v>583</v>
      </c>
      <c r="S1911">
        <v>936</v>
      </c>
      <c r="T1911" t="s">
        <v>584</v>
      </c>
      <c r="U1911" t="s">
        <v>585</v>
      </c>
      <c r="V1911">
        <v>5</v>
      </c>
      <c r="W1911" t="s">
        <v>29</v>
      </c>
    </row>
    <row r="1912" spans="1:23" x14ac:dyDescent="0.3">
      <c r="A1912">
        <v>1969</v>
      </c>
      <c r="B1912" t="s">
        <v>65</v>
      </c>
      <c r="C1912">
        <v>2015</v>
      </c>
      <c r="D1912">
        <f t="shared" ca="1" si="116"/>
        <v>8</v>
      </c>
      <c r="E1912" s="5">
        <v>1100000</v>
      </c>
      <c r="F1912">
        <v>50000</v>
      </c>
      <c r="G1912" t="s">
        <v>124</v>
      </c>
      <c r="H1912" t="str">
        <f t="shared" si="117"/>
        <v>South</v>
      </c>
      <c r="I1912" t="s">
        <v>1062</v>
      </c>
      <c r="J1912" t="str">
        <f t="shared" si="118"/>
        <v>Kentucky</v>
      </c>
      <c r="K1912" t="s">
        <v>1139</v>
      </c>
      <c r="L1912" t="str">
        <f t="shared" si="119"/>
        <v>Hopkinsville</v>
      </c>
      <c r="M1912" t="s">
        <v>41</v>
      </c>
      <c r="N1912" t="str">
        <f>IF(M1912="", "", IFERROR(VLOOKUP(M1912, Data!$A$1:$B$5, 2, 0), "Unkown fuel"))</f>
        <v>harmful</v>
      </c>
      <c r="O1912" t="s">
        <v>23</v>
      </c>
      <c r="P1912" t="s">
        <v>24</v>
      </c>
      <c r="Q1912" t="s">
        <v>25</v>
      </c>
      <c r="R1912" t="s">
        <v>198</v>
      </c>
      <c r="S1912">
        <v>1798</v>
      </c>
      <c r="T1912" t="s">
        <v>151</v>
      </c>
      <c r="U1912" t="s">
        <v>199</v>
      </c>
      <c r="V1912">
        <v>5</v>
      </c>
      <c r="W1912" t="s">
        <v>29</v>
      </c>
    </row>
    <row r="1913" spans="1:23" x14ac:dyDescent="0.3">
      <c r="A1913">
        <v>1970</v>
      </c>
      <c r="B1913" t="s">
        <v>320</v>
      </c>
      <c r="C1913">
        <v>2013</v>
      </c>
      <c r="D1913">
        <f t="shared" ca="1" si="116"/>
        <v>10</v>
      </c>
      <c r="E1913" s="5">
        <v>2450000</v>
      </c>
      <c r="F1913">
        <v>60000</v>
      </c>
      <c r="G1913" t="s">
        <v>124</v>
      </c>
      <c r="H1913" t="str">
        <f t="shared" si="117"/>
        <v>South</v>
      </c>
      <c r="I1913" t="s">
        <v>1062</v>
      </c>
      <c r="J1913" t="str">
        <f t="shared" si="118"/>
        <v>Kentucky</v>
      </c>
      <c r="K1913" t="s">
        <v>1139</v>
      </c>
      <c r="L1913" t="str">
        <f t="shared" si="119"/>
        <v>Hopkinsville</v>
      </c>
      <c r="M1913" t="s">
        <v>22</v>
      </c>
      <c r="N1913" t="str">
        <f>IF(M1913="", "", IFERROR(VLOOKUP(M1913, Data!$A$1:$B$5, 2, 0), "Unkown fuel"))</f>
        <v>very harmful</v>
      </c>
      <c r="O1913" t="s">
        <v>23</v>
      </c>
      <c r="P1913" t="s">
        <v>154</v>
      </c>
      <c r="Q1913" t="s">
        <v>25</v>
      </c>
      <c r="R1913" t="s">
        <v>1010</v>
      </c>
      <c r="S1913">
        <v>2179</v>
      </c>
      <c r="T1913" t="s">
        <v>1140</v>
      </c>
      <c r="U1913" t="s">
        <v>1141</v>
      </c>
      <c r="V1913">
        <v>5</v>
      </c>
      <c r="W1913" t="s">
        <v>29</v>
      </c>
    </row>
    <row r="1914" spans="1:23" x14ac:dyDescent="0.3">
      <c r="A1914">
        <v>1971</v>
      </c>
      <c r="B1914" t="s">
        <v>221</v>
      </c>
      <c r="C1914">
        <v>2017</v>
      </c>
      <c r="D1914">
        <f t="shared" ca="1" si="116"/>
        <v>6</v>
      </c>
      <c r="E1914" s="5">
        <v>625000</v>
      </c>
      <c r="F1914">
        <v>34000</v>
      </c>
      <c r="G1914" t="s">
        <v>124</v>
      </c>
      <c r="H1914" t="str">
        <f t="shared" si="117"/>
        <v>South</v>
      </c>
      <c r="I1914" t="s">
        <v>1062</v>
      </c>
      <c r="J1914" t="str">
        <f t="shared" si="118"/>
        <v>Kentucky</v>
      </c>
      <c r="K1914" t="s">
        <v>1139</v>
      </c>
      <c r="L1914" t="str">
        <f t="shared" si="119"/>
        <v>Hopkinsville</v>
      </c>
      <c r="M1914" t="s">
        <v>22</v>
      </c>
      <c r="N1914" t="str">
        <f>IF(M1914="", "", IFERROR(VLOOKUP(M1914, Data!$A$1:$B$5, 2, 0), "Unkown fuel"))</f>
        <v>very harmful</v>
      </c>
      <c r="O1914" t="s">
        <v>23</v>
      </c>
      <c r="P1914" t="s">
        <v>154</v>
      </c>
      <c r="Q1914" t="s">
        <v>25</v>
      </c>
      <c r="R1914" t="s">
        <v>222</v>
      </c>
      <c r="S1914">
        <v>1498</v>
      </c>
      <c r="T1914" t="s">
        <v>223</v>
      </c>
      <c r="U1914" t="s">
        <v>224</v>
      </c>
      <c r="V1914">
        <v>5</v>
      </c>
      <c r="W1914" t="s">
        <v>29</v>
      </c>
    </row>
    <row r="1915" spans="1:23" x14ac:dyDescent="0.3">
      <c r="A1915">
        <v>1972</v>
      </c>
      <c r="B1915" t="s">
        <v>37</v>
      </c>
      <c r="C1915">
        <v>2004</v>
      </c>
      <c r="D1915">
        <f t="shared" ca="1" si="116"/>
        <v>19</v>
      </c>
      <c r="E1915" s="5">
        <v>198000</v>
      </c>
      <c r="F1915">
        <v>110000</v>
      </c>
      <c r="G1915" t="s">
        <v>19</v>
      </c>
      <c r="H1915" t="str">
        <f t="shared" si="117"/>
        <v>East</v>
      </c>
      <c r="I1915" t="s">
        <v>31</v>
      </c>
      <c r="J1915" t="str">
        <f t="shared" si="118"/>
        <v>New York</v>
      </c>
      <c r="K1915" t="s">
        <v>1142</v>
      </c>
      <c r="L1915" t="str">
        <f t="shared" si="119"/>
        <v>Ossining</v>
      </c>
      <c r="M1915" t="s">
        <v>41</v>
      </c>
      <c r="N1915" t="str">
        <f>IF(M1915="", "", IFERROR(VLOOKUP(M1915, Data!$A$1:$B$5, 2, 0), "Unkown fuel"))</f>
        <v>harmful</v>
      </c>
      <c r="O1915" t="s">
        <v>23</v>
      </c>
      <c r="P1915" t="s">
        <v>24</v>
      </c>
      <c r="Q1915" t="s">
        <v>42</v>
      </c>
      <c r="R1915" t="s">
        <v>475</v>
      </c>
      <c r="S1915">
        <v>1493</v>
      </c>
      <c r="T1915" t="s">
        <v>171</v>
      </c>
      <c r="U1915" t="s">
        <v>397</v>
      </c>
      <c r="V1915">
        <v>5</v>
      </c>
      <c r="W1915" t="s">
        <v>29</v>
      </c>
    </row>
    <row r="1916" spans="1:23" x14ac:dyDescent="0.3">
      <c r="A1916">
        <v>1974</v>
      </c>
      <c r="B1916" t="s">
        <v>18</v>
      </c>
      <c r="C1916">
        <v>2005</v>
      </c>
      <c r="D1916">
        <f t="shared" ca="1" si="116"/>
        <v>18</v>
      </c>
      <c r="E1916" s="5">
        <v>130000</v>
      </c>
      <c r="F1916">
        <v>140000</v>
      </c>
      <c r="G1916" t="s">
        <v>19</v>
      </c>
      <c r="H1916" t="str">
        <f t="shared" si="117"/>
        <v>East</v>
      </c>
      <c r="I1916" t="s">
        <v>31</v>
      </c>
      <c r="J1916" t="str">
        <f t="shared" si="118"/>
        <v>New York</v>
      </c>
      <c r="K1916" t="s">
        <v>1142</v>
      </c>
      <c r="L1916" t="str">
        <f t="shared" si="119"/>
        <v>Ossining</v>
      </c>
      <c r="M1916" t="s">
        <v>41</v>
      </c>
      <c r="N1916" t="str">
        <f>IF(M1916="", "", IFERROR(VLOOKUP(M1916, Data!$A$1:$B$5, 2, 0), "Unkown fuel"))</f>
        <v>harmful</v>
      </c>
      <c r="O1916" t="s">
        <v>23</v>
      </c>
      <c r="P1916" t="s">
        <v>24</v>
      </c>
      <c r="Q1916" t="s">
        <v>33</v>
      </c>
      <c r="R1916" t="s">
        <v>85</v>
      </c>
      <c r="S1916">
        <v>998</v>
      </c>
      <c r="T1916" t="s">
        <v>67</v>
      </c>
      <c r="U1916" t="s">
        <v>141</v>
      </c>
      <c r="V1916">
        <v>5</v>
      </c>
      <c r="W1916" t="s">
        <v>29</v>
      </c>
    </row>
    <row r="1917" spans="1:23" x14ac:dyDescent="0.3">
      <c r="A1917">
        <v>1975</v>
      </c>
      <c r="B1917" t="s">
        <v>37</v>
      </c>
      <c r="C1917">
        <v>2012</v>
      </c>
      <c r="D1917">
        <f t="shared" ca="1" si="116"/>
        <v>11</v>
      </c>
      <c r="E1917" s="5">
        <v>540000</v>
      </c>
      <c r="F1917">
        <v>100000</v>
      </c>
      <c r="G1917" t="s">
        <v>19</v>
      </c>
      <c r="H1917" t="str">
        <f t="shared" si="117"/>
        <v>East</v>
      </c>
      <c r="I1917" t="s">
        <v>31</v>
      </c>
      <c r="J1917" t="str">
        <f t="shared" si="118"/>
        <v>New York</v>
      </c>
      <c r="K1917" t="s">
        <v>1143</v>
      </c>
      <c r="L1917" t="str">
        <f t="shared" si="119"/>
        <v>Oceanside</v>
      </c>
      <c r="M1917" t="s">
        <v>41</v>
      </c>
      <c r="N1917" t="str">
        <f>IF(M1917="", "", IFERROR(VLOOKUP(M1917, Data!$A$1:$B$5, 2, 0), "Unkown fuel"))</f>
        <v>harmful</v>
      </c>
      <c r="O1917" t="s">
        <v>23</v>
      </c>
      <c r="P1917" t="s">
        <v>24</v>
      </c>
      <c r="Q1917" t="s">
        <v>33</v>
      </c>
      <c r="R1917" t="s">
        <v>127</v>
      </c>
      <c r="S1917">
        <v>1497</v>
      </c>
      <c r="T1917" t="s">
        <v>162</v>
      </c>
      <c r="U1917" t="s">
        <v>163</v>
      </c>
      <c r="V1917">
        <v>5</v>
      </c>
      <c r="W1917" t="s">
        <v>29</v>
      </c>
    </row>
    <row r="1918" spans="1:23" x14ac:dyDescent="0.3">
      <c r="A1918">
        <v>1976</v>
      </c>
      <c r="B1918" t="s">
        <v>46</v>
      </c>
      <c r="C1918">
        <v>2017</v>
      </c>
      <c r="D1918">
        <f t="shared" ca="1" si="116"/>
        <v>6</v>
      </c>
      <c r="E1918" s="5">
        <v>550000</v>
      </c>
      <c r="F1918">
        <v>10000</v>
      </c>
      <c r="G1918" t="s">
        <v>19</v>
      </c>
      <c r="H1918" t="str">
        <f t="shared" si="117"/>
        <v>East</v>
      </c>
      <c r="I1918" t="s">
        <v>31</v>
      </c>
      <c r="J1918" t="str">
        <f t="shared" si="118"/>
        <v>New York</v>
      </c>
      <c r="K1918" t="s">
        <v>1143</v>
      </c>
      <c r="L1918" t="str">
        <f t="shared" si="119"/>
        <v>Oceanside</v>
      </c>
      <c r="M1918" t="s">
        <v>41</v>
      </c>
      <c r="N1918" t="str">
        <f>IF(M1918="", "", IFERROR(VLOOKUP(M1918, Data!$A$1:$B$5, 2, 0), "Unkown fuel"))</f>
        <v>harmful</v>
      </c>
      <c r="O1918" t="s">
        <v>23</v>
      </c>
      <c r="P1918" t="s">
        <v>154</v>
      </c>
      <c r="Q1918" t="s">
        <v>25</v>
      </c>
      <c r="R1918" t="s">
        <v>85</v>
      </c>
      <c r="S1918">
        <v>1197</v>
      </c>
      <c r="T1918" t="s">
        <v>54</v>
      </c>
      <c r="U1918" t="s">
        <v>55</v>
      </c>
      <c r="V1918">
        <v>5</v>
      </c>
      <c r="W1918" t="s">
        <v>29</v>
      </c>
    </row>
    <row r="1919" spans="1:23" x14ac:dyDescent="0.3">
      <c r="A1919">
        <v>1977</v>
      </c>
      <c r="B1919" t="s">
        <v>18</v>
      </c>
      <c r="C1919">
        <v>2018</v>
      </c>
      <c r="D1919">
        <f t="shared" ca="1" si="116"/>
        <v>5</v>
      </c>
      <c r="E1919" s="5">
        <v>475000</v>
      </c>
      <c r="F1919">
        <v>30000</v>
      </c>
      <c r="G1919" t="s">
        <v>19</v>
      </c>
      <c r="H1919" t="str">
        <f t="shared" si="117"/>
        <v>East</v>
      </c>
      <c r="I1919" t="s">
        <v>31</v>
      </c>
      <c r="J1919" t="str">
        <f t="shared" si="118"/>
        <v>New York</v>
      </c>
      <c r="K1919" t="s">
        <v>1144</v>
      </c>
      <c r="L1919" t="str">
        <f t="shared" si="119"/>
        <v>Plainview</v>
      </c>
      <c r="M1919" t="s">
        <v>41</v>
      </c>
      <c r="N1919" t="str">
        <f>IF(M1919="", "", IFERROR(VLOOKUP(M1919, Data!$A$1:$B$5, 2, 0), "Unkown fuel"))</f>
        <v>harmful</v>
      </c>
      <c r="O1919" t="s">
        <v>23</v>
      </c>
      <c r="P1919" t="s">
        <v>24</v>
      </c>
      <c r="Q1919" t="s">
        <v>25</v>
      </c>
      <c r="R1919" t="s">
        <v>294</v>
      </c>
      <c r="S1919">
        <v>998</v>
      </c>
      <c r="T1919" t="s">
        <v>244</v>
      </c>
      <c r="U1919" t="s">
        <v>141</v>
      </c>
      <c r="V1919">
        <v>5</v>
      </c>
      <c r="W1919" t="s">
        <v>29</v>
      </c>
    </row>
    <row r="1920" spans="1:23" x14ac:dyDescent="0.3">
      <c r="A1920">
        <v>1978</v>
      </c>
      <c r="B1920" t="s">
        <v>192</v>
      </c>
      <c r="C1920">
        <v>2017</v>
      </c>
      <c r="D1920">
        <f t="shared" ca="1" si="116"/>
        <v>6</v>
      </c>
      <c r="E1920" s="5">
        <v>2825000</v>
      </c>
      <c r="F1920">
        <v>22000</v>
      </c>
      <c r="G1920" t="s">
        <v>19</v>
      </c>
      <c r="H1920" t="str">
        <f t="shared" si="117"/>
        <v>East</v>
      </c>
      <c r="I1920" t="s">
        <v>31</v>
      </c>
      <c r="J1920" t="str">
        <f t="shared" si="118"/>
        <v>New York</v>
      </c>
      <c r="K1920" t="s">
        <v>1142</v>
      </c>
      <c r="L1920" t="str">
        <f t="shared" si="119"/>
        <v>Ossining</v>
      </c>
      <c r="M1920" t="s">
        <v>22</v>
      </c>
      <c r="N1920" t="str">
        <f>IF(M1920="", "", IFERROR(VLOOKUP(M1920, Data!$A$1:$B$5, 2, 0), "Unkown fuel"))</f>
        <v>very harmful</v>
      </c>
      <c r="O1920" t="s">
        <v>158</v>
      </c>
      <c r="P1920" t="s">
        <v>154</v>
      </c>
      <c r="Q1920" t="s">
        <v>25</v>
      </c>
      <c r="R1920" t="s">
        <v>1145</v>
      </c>
      <c r="S1920">
        <v>1968</v>
      </c>
      <c r="T1920" t="s">
        <v>194</v>
      </c>
      <c r="U1920" t="s">
        <v>195</v>
      </c>
      <c r="V1920">
        <v>5</v>
      </c>
      <c r="W1920" t="s">
        <v>29</v>
      </c>
    </row>
    <row r="1921" spans="1:23" x14ac:dyDescent="0.3">
      <c r="A1921">
        <v>1979</v>
      </c>
      <c r="B1921" t="s">
        <v>37</v>
      </c>
      <c r="C1921">
        <v>2020</v>
      </c>
      <c r="D1921">
        <f t="shared" ca="1" si="116"/>
        <v>3</v>
      </c>
      <c r="E1921" s="5">
        <v>2125000</v>
      </c>
      <c r="F1921">
        <v>5500</v>
      </c>
      <c r="G1921" t="s">
        <v>19</v>
      </c>
      <c r="H1921" t="str">
        <f t="shared" si="117"/>
        <v>East</v>
      </c>
      <c r="I1921" t="s">
        <v>31</v>
      </c>
      <c r="J1921" t="str">
        <f t="shared" si="118"/>
        <v>New York</v>
      </c>
      <c r="K1921" t="s">
        <v>1142</v>
      </c>
      <c r="L1921" t="str">
        <f t="shared" si="119"/>
        <v>Ossining</v>
      </c>
      <c r="M1921" t="s">
        <v>22</v>
      </c>
      <c r="N1921" t="str">
        <f>IF(M1921="", "", IFERROR(VLOOKUP(M1921, Data!$A$1:$B$5, 2, 0), "Unkown fuel"))</f>
        <v>very harmful</v>
      </c>
      <c r="O1921" t="s">
        <v>158</v>
      </c>
      <c r="P1921" t="s">
        <v>24</v>
      </c>
      <c r="Q1921" t="s">
        <v>25</v>
      </c>
      <c r="R1921" t="s">
        <v>460</v>
      </c>
      <c r="S1921">
        <v>1597</v>
      </c>
      <c r="T1921" t="s">
        <v>406</v>
      </c>
      <c r="U1921" t="s">
        <v>1146</v>
      </c>
      <c r="V1921">
        <v>5</v>
      </c>
      <c r="W1921" t="s">
        <v>29</v>
      </c>
    </row>
    <row r="1922" spans="1:23" x14ac:dyDescent="0.3">
      <c r="A1922">
        <v>1980</v>
      </c>
      <c r="B1922" t="s">
        <v>239</v>
      </c>
      <c r="C1922">
        <v>2018</v>
      </c>
      <c r="D1922">
        <f t="shared" ref="D1922:D1985" ca="1" si="120">TRUNC(YEARFRAC(DATE(C1922,1,1), TODAY(), 1))</f>
        <v>5</v>
      </c>
      <c r="E1922" s="5">
        <v>3350000</v>
      </c>
      <c r="F1922">
        <v>18000</v>
      </c>
      <c r="G1922" t="s">
        <v>38</v>
      </c>
      <c r="H1922" t="str">
        <f t="shared" ref="H1922:H1985" si="121">TRIM(G1922)</f>
        <v>Central</v>
      </c>
      <c r="I1922" t="s">
        <v>1055</v>
      </c>
      <c r="J1922" t="str">
        <f t="shared" ref="J1922:J1985" si="122">TRIM(I1922)</f>
        <v>Indiana</v>
      </c>
      <c r="K1922" t="s">
        <v>1147</v>
      </c>
      <c r="L1922" t="str">
        <f t="shared" ref="L1922:L1985" si="123">TRIM(K1922)</f>
        <v>Michigan City</v>
      </c>
      <c r="M1922" t="s">
        <v>22</v>
      </c>
      <c r="N1922" t="str">
        <f>IF(M1922="", "", IFERROR(VLOOKUP(M1922, Data!$A$1:$B$5, 2, 0), "Unkown fuel"))</f>
        <v>very harmful</v>
      </c>
      <c r="O1922" t="s">
        <v>158</v>
      </c>
      <c r="P1922" t="s">
        <v>154</v>
      </c>
      <c r="Q1922" t="s">
        <v>25</v>
      </c>
      <c r="R1922" t="s">
        <v>919</v>
      </c>
      <c r="S1922">
        <v>1998</v>
      </c>
      <c r="T1922" t="s">
        <v>336</v>
      </c>
      <c r="U1922" t="s">
        <v>920</v>
      </c>
      <c r="V1922">
        <v>5</v>
      </c>
      <c r="W1922" t="s">
        <v>29</v>
      </c>
    </row>
    <row r="1923" spans="1:23" x14ac:dyDescent="0.3">
      <c r="A1923">
        <v>1981</v>
      </c>
      <c r="B1923" t="s">
        <v>65</v>
      </c>
      <c r="C1923">
        <v>2018</v>
      </c>
      <c r="D1923">
        <f t="shared" ca="1" si="120"/>
        <v>5</v>
      </c>
      <c r="E1923" s="5">
        <v>1800000</v>
      </c>
      <c r="F1923">
        <v>20000</v>
      </c>
      <c r="G1923" t="s">
        <v>38</v>
      </c>
      <c r="H1923" t="str">
        <f t="shared" si="121"/>
        <v>Central</v>
      </c>
      <c r="I1923" t="s">
        <v>1055</v>
      </c>
      <c r="J1923" t="str">
        <f t="shared" si="122"/>
        <v>Indiana</v>
      </c>
      <c r="K1923" t="s">
        <v>1109</v>
      </c>
      <c r="L1923" t="str">
        <f t="shared" si="123"/>
        <v>Merrillville</v>
      </c>
      <c r="M1923" t="s">
        <v>22</v>
      </c>
      <c r="N1923" t="str">
        <f>IF(M1923="", "", IFERROR(VLOOKUP(M1923, Data!$A$1:$B$5, 2, 0), "Unkown fuel"))</f>
        <v>very harmful</v>
      </c>
      <c r="O1923" t="s">
        <v>158</v>
      </c>
      <c r="P1923" t="s">
        <v>154</v>
      </c>
      <c r="Q1923" t="s">
        <v>25</v>
      </c>
      <c r="R1923" t="s">
        <v>187</v>
      </c>
      <c r="S1923">
        <v>2755</v>
      </c>
      <c r="T1923" t="s">
        <v>188</v>
      </c>
      <c r="U1923" t="s">
        <v>189</v>
      </c>
      <c r="V1923">
        <v>8</v>
      </c>
      <c r="W1923" t="s">
        <v>29</v>
      </c>
    </row>
    <row r="1924" spans="1:23" x14ac:dyDescent="0.3">
      <c r="A1924">
        <v>1982</v>
      </c>
      <c r="B1924" t="s">
        <v>46</v>
      </c>
      <c r="C1924">
        <v>2018</v>
      </c>
      <c r="D1924">
        <f t="shared" ca="1" si="120"/>
        <v>5</v>
      </c>
      <c r="E1924" s="5">
        <v>540000</v>
      </c>
      <c r="F1924">
        <v>7000</v>
      </c>
      <c r="G1924" t="s">
        <v>38</v>
      </c>
      <c r="H1924" t="str">
        <f t="shared" si="121"/>
        <v>Central</v>
      </c>
      <c r="I1924" t="s">
        <v>1055</v>
      </c>
      <c r="J1924" t="str">
        <f t="shared" si="122"/>
        <v>Indiana</v>
      </c>
      <c r="K1924" t="s">
        <v>1147</v>
      </c>
      <c r="L1924" t="str">
        <f t="shared" si="123"/>
        <v>Michigan City</v>
      </c>
      <c r="M1924" t="s">
        <v>41</v>
      </c>
      <c r="N1924" t="str">
        <f>IF(M1924="", "", IFERROR(VLOOKUP(M1924, Data!$A$1:$B$5, 2, 0), "Unkown fuel"))</f>
        <v>harmful</v>
      </c>
      <c r="O1924" t="s">
        <v>158</v>
      </c>
      <c r="P1924" t="s">
        <v>24</v>
      </c>
      <c r="Q1924" t="s">
        <v>25</v>
      </c>
      <c r="R1924" t="s">
        <v>110</v>
      </c>
      <c r="S1924">
        <v>1086</v>
      </c>
      <c r="T1924" t="s">
        <v>388</v>
      </c>
      <c r="U1924" t="s">
        <v>611</v>
      </c>
      <c r="V1924">
        <v>5</v>
      </c>
      <c r="W1924" t="s">
        <v>29</v>
      </c>
    </row>
    <row r="1925" spans="1:23" x14ac:dyDescent="0.3">
      <c r="A1925">
        <v>1983</v>
      </c>
      <c r="B1925" t="s">
        <v>1148</v>
      </c>
      <c r="C1925">
        <v>2018</v>
      </c>
      <c r="D1925">
        <f t="shared" ca="1" si="120"/>
        <v>5</v>
      </c>
      <c r="E1925" s="5">
        <v>910000</v>
      </c>
      <c r="F1925">
        <v>20000</v>
      </c>
      <c r="G1925" t="s">
        <v>38</v>
      </c>
      <c r="H1925" t="str">
        <f t="shared" si="121"/>
        <v>Central</v>
      </c>
      <c r="I1925" t="s">
        <v>1055</v>
      </c>
      <c r="J1925" t="str">
        <f t="shared" si="122"/>
        <v>Indiana</v>
      </c>
      <c r="K1925" t="s">
        <v>1109</v>
      </c>
      <c r="L1925" t="str">
        <f t="shared" si="123"/>
        <v>Merrillville</v>
      </c>
      <c r="M1925" t="s">
        <v>22</v>
      </c>
      <c r="N1925" t="str">
        <f>IF(M1925="", "", IFERROR(VLOOKUP(M1925, Data!$A$1:$B$5, 2, 0), "Unkown fuel"))</f>
        <v>very harmful</v>
      </c>
      <c r="O1925" t="s">
        <v>158</v>
      </c>
      <c r="P1925" t="s">
        <v>24</v>
      </c>
      <c r="Q1925" t="s">
        <v>25</v>
      </c>
      <c r="R1925" t="s">
        <v>142</v>
      </c>
      <c r="S1925">
        <v>2596</v>
      </c>
      <c r="T1925" t="s">
        <v>1149</v>
      </c>
      <c r="U1925" t="s">
        <v>1150</v>
      </c>
      <c r="V1925">
        <v>5</v>
      </c>
      <c r="W1925" t="s">
        <v>29</v>
      </c>
    </row>
    <row r="1926" spans="1:23" x14ac:dyDescent="0.3">
      <c r="A1926">
        <v>1984</v>
      </c>
      <c r="B1926" t="s">
        <v>18</v>
      </c>
      <c r="C1926">
        <v>2019</v>
      </c>
      <c r="D1926">
        <f t="shared" ca="1" si="120"/>
        <v>4</v>
      </c>
      <c r="E1926" s="5">
        <v>484999</v>
      </c>
      <c r="F1926">
        <v>4875</v>
      </c>
      <c r="G1926" t="s">
        <v>38</v>
      </c>
      <c r="H1926" t="str">
        <f t="shared" si="121"/>
        <v>Central</v>
      </c>
      <c r="I1926" t="s">
        <v>1055</v>
      </c>
      <c r="J1926" t="str">
        <f t="shared" si="122"/>
        <v>Indiana</v>
      </c>
      <c r="K1926" t="s">
        <v>1147</v>
      </c>
      <c r="L1926" t="str">
        <f t="shared" si="123"/>
        <v>Michigan City</v>
      </c>
      <c r="M1926" t="s">
        <v>41</v>
      </c>
      <c r="N1926" t="str">
        <f>IF(M1926="", "", IFERROR(VLOOKUP(M1926, Data!$A$1:$B$5, 2, 0), "Unkown fuel"))</f>
        <v>harmful</v>
      </c>
      <c r="O1926" t="s">
        <v>158</v>
      </c>
      <c r="P1926" t="s">
        <v>24</v>
      </c>
      <c r="Q1926" t="s">
        <v>25</v>
      </c>
      <c r="R1926" t="s">
        <v>294</v>
      </c>
      <c r="S1926">
        <v>998</v>
      </c>
      <c r="T1926" t="s">
        <v>244</v>
      </c>
      <c r="U1926" t="s">
        <v>141</v>
      </c>
      <c r="V1926">
        <v>5</v>
      </c>
      <c r="W1926" t="s">
        <v>29</v>
      </c>
    </row>
    <row r="1927" spans="1:23" x14ac:dyDescent="0.3">
      <c r="A1927">
        <v>1985</v>
      </c>
      <c r="B1927" t="s">
        <v>46</v>
      </c>
      <c r="C1927">
        <v>2020</v>
      </c>
      <c r="D1927">
        <f t="shared" ca="1" si="120"/>
        <v>3</v>
      </c>
      <c r="E1927" s="5">
        <v>1950000</v>
      </c>
      <c r="F1927">
        <v>2700</v>
      </c>
      <c r="G1927" t="s">
        <v>38</v>
      </c>
      <c r="H1927" t="str">
        <f t="shared" si="121"/>
        <v>Central</v>
      </c>
      <c r="I1927" t="s">
        <v>1055</v>
      </c>
      <c r="J1927" t="str">
        <f t="shared" si="122"/>
        <v>Indiana</v>
      </c>
      <c r="K1927" t="s">
        <v>1147</v>
      </c>
      <c r="L1927" t="str">
        <f t="shared" si="123"/>
        <v>Michigan City</v>
      </c>
      <c r="M1927" t="s">
        <v>22</v>
      </c>
      <c r="N1927" t="str">
        <f>IF(M1927="", "", IFERROR(VLOOKUP(M1927, Data!$A$1:$B$5, 2, 0), "Unkown fuel"))</f>
        <v>very harmful</v>
      </c>
      <c r="O1927" t="s">
        <v>158</v>
      </c>
      <c r="P1927" t="s">
        <v>154</v>
      </c>
      <c r="Q1927" t="s">
        <v>25</v>
      </c>
      <c r="R1927" t="s">
        <v>313</v>
      </c>
      <c r="S1927">
        <v>1582</v>
      </c>
      <c r="T1927" t="s">
        <v>301</v>
      </c>
      <c r="U1927" t="s">
        <v>302</v>
      </c>
      <c r="V1927">
        <v>5</v>
      </c>
      <c r="W1927" t="s">
        <v>29</v>
      </c>
    </row>
    <row r="1928" spans="1:23" x14ac:dyDescent="0.3">
      <c r="A1928">
        <v>1986</v>
      </c>
      <c r="B1928" t="s">
        <v>18</v>
      </c>
      <c r="C1928">
        <v>2018</v>
      </c>
      <c r="D1928">
        <f t="shared" ca="1" si="120"/>
        <v>5</v>
      </c>
      <c r="E1928" s="5">
        <v>950000</v>
      </c>
      <c r="F1928">
        <v>58511</v>
      </c>
      <c r="G1928" t="s">
        <v>56</v>
      </c>
      <c r="H1928" t="str">
        <f t="shared" si="121"/>
        <v>West</v>
      </c>
      <c r="I1928" t="s">
        <v>753</v>
      </c>
      <c r="J1928" t="str">
        <f t="shared" si="122"/>
        <v>Oregon</v>
      </c>
      <c r="K1928" t="s">
        <v>1151</v>
      </c>
      <c r="L1928" t="str">
        <f t="shared" si="123"/>
        <v>Aloha</v>
      </c>
      <c r="M1928" t="s">
        <v>22</v>
      </c>
      <c r="N1928" t="str">
        <f>IF(M1928="", "", IFERROR(VLOOKUP(M1928, Data!$A$1:$B$5, 2, 0), "Unkown fuel"))</f>
        <v>very harmful</v>
      </c>
      <c r="O1928" t="s">
        <v>158</v>
      </c>
      <c r="P1928" t="s">
        <v>24</v>
      </c>
      <c r="Q1928" t="s">
        <v>25</v>
      </c>
      <c r="R1928" t="s">
        <v>129</v>
      </c>
      <c r="S1928">
        <v>1248</v>
      </c>
      <c r="T1928" t="s">
        <v>94</v>
      </c>
      <c r="U1928" t="s">
        <v>95</v>
      </c>
      <c r="V1928">
        <v>5</v>
      </c>
      <c r="W1928" t="s">
        <v>29</v>
      </c>
    </row>
    <row r="1929" spans="1:23" x14ac:dyDescent="0.3">
      <c r="A1929">
        <v>1987</v>
      </c>
      <c r="B1929" t="s">
        <v>69</v>
      </c>
      <c r="C1929">
        <v>2015</v>
      </c>
      <c r="D1929">
        <f t="shared" ca="1" si="120"/>
        <v>8</v>
      </c>
      <c r="E1929" s="5">
        <v>365000</v>
      </c>
      <c r="F1929">
        <v>105000</v>
      </c>
      <c r="G1929" t="s">
        <v>56</v>
      </c>
      <c r="H1929" t="str">
        <f t="shared" si="121"/>
        <v>West</v>
      </c>
      <c r="I1929" t="s">
        <v>753</v>
      </c>
      <c r="J1929" t="str">
        <f t="shared" si="122"/>
        <v>Oregon</v>
      </c>
      <c r="K1929" t="s">
        <v>1151</v>
      </c>
      <c r="L1929" t="str">
        <f t="shared" si="123"/>
        <v>Aloha</v>
      </c>
      <c r="M1929" t="s">
        <v>22</v>
      </c>
      <c r="N1929" t="str">
        <f>IF(M1929="", "", IFERROR(VLOOKUP(M1929, Data!$A$1:$B$5, 2, 0), "Unkown fuel"))</f>
        <v>very harmful</v>
      </c>
      <c r="O1929" t="s">
        <v>158</v>
      </c>
      <c r="P1929" t="s">
        <v>24</v>
      </c>
      <c r="Q1929" t="s">
        <v>25</v>
      </c>
      <c r="R1929" t="s">
        <v>737</v>
      </c>
      <c r="S1929">
        <v>1498</v>
      </c>
      <c r="T1929" t="s">
        <v>738</v>
      </c>
      <c r="U1929" t="s">
        <v>719</v>
      </c>
      <c r="V1929">
        <v>5</v>
      </c>
      <c r="W1929" t="s">
        <v>29</v>
      </c>
    </row>
    <row r="1930" spans="1:23" x14ac:dyDescent="0.3">
      <c r="A1930">
        <v>1988</v>
      </c>
      <c r="B1930" t="s">
        <v>88</v>
      </c>
      <c r="C1930">
        <v>2018</v>
      </c>
      <c r="D1930">
        <f t="shared" ca="1" si="120"/>
        <v>5</v>
      </c>
      <c r="E1930" s="5">
        <v>900000</v>
      </c>
      <c r="F1930">
        <v>26235</v>
      </c>
      <c r="G1930" t="s">
        <v>56</v>
      </c>
      <c r="H1930" t="str">
        <f t="shared" si="121"/>
        <v>West</v>
      </c>
      <c r="I1930" t="s">
        <v>753</v>
      </c>
      <c r="J1930" t="str">
        <f t="shared" si="122"/>
        <v>Oregon</v>
      </c>
      <c r="K1930" t="s">
        <v>1151</v>
      </c>
      <c r="L1930" t="str">
        <f t="shared" si="123"/>
        <v>Aloha</v>
      </c>
      <c r="M1930" t="s">
        <v>22</v>
      </c>
      <c r="N1930" t="str">
        <f>IF(M1930="", "", IFERROR(VLOOKUP(M1930, Data!$A$1:$B$5, 2, 0), "Unkown fuel"))</f>
        <v>very harmful</v>
      </c>
      <c r="O1930" t="s">
        <v>158</v>
      </c>
      <c r="P1930" t="s">
        <v>24</v>
      </c>
      <c r="Q1930" t="s">
        <v>25</v>
      </c>
      <c r="R1930" t="s">
        <v>478</v>
      </c>
      <c r="S1930">
        <v>2498</v>
      </c>
      <c r="T1930" t="s">
        <v>479</v>
      </c>
      <c r="U1930" t="s">
        <v>480</v>
      </c>
      <c r="V1930">
        <v>6</v>
      </c>
      <c r="W1930" t="s">
        <v>29</v>
      </c>
    </row>
    <row r="1931" spans="1:23" x14ac:dyDescent="0.3">
      <c r="A1931">
        <v>1989</v>
      </c>
      <c r="B1931" t="s">
        <v>109</v>
      </c>
      <c r="C1931">
        <v>2017</v>
      </c>
      <c r="D1931">
        <f t="shared" ca="1" si="120"/>
        <v>6</v>
      </c>
      <c r="E1931" s="5">
        <v>919999</v>
      </c>
      <c r="F1931">
        <v>26766</v>
      </c>
      <c r="G1931" t="s">
        <v>56</v>
      </c>
      <c r="H1931" t="str">
        <f t="shared" si="121"/>
        <v>West</v>
      </c>
      <c r="I1931" t="s">
        <v>753</v>
      </c>
      <c r="J1931" t="str">
        <f t="shared" si="122"/>
        <v>Oregon</v>
      </c>
      <c r="K1931" t="s">
        <v>1152</v>
      </c>
      <c r="L1931" t="str">
        <f t="shared" si="123"/>
        <v>Beaverton</v>
      </c>
      <c r="M1931" t="s">
        <v>22</v>
      </c>
      <c r="N1931" t="str">
        <f>IF(M1931="", "", IFERROR(VLOOKUP(M1931, Data!$A$1:$B$5, 2, 0), "Unkown fuel"))</f>
        <v>very harmful</v>
      </c>
      <c r="O1931" t="s">
        <v>158</v>
      </c>
      <c r="P1931" t="s">
        <v>24</v>
      </c>
      <c r="Q1931" t="s">
        <v>25</v>
      </c>
      <c r="R1931" t="s">
        <v>107</v>
      </c>
      <c r="S1931">
        <v>1497</v>
      </c>
      <c r="T1931" t="s">
        <v>364</v>
      </c>
      <c r="U1931" t="s">
        <v>374</v>
      </c>
      <c r="V1931">
        <v>5</v>
      </c>
      <c r="W1931" t="s">
        <v>29</v>
      </c>
    </row>
    <row r="1932" spans="1:23" x14ac:dyDescent="0.3">
      <c r="A1932">
        <v>1990</v>
      </c>
      <c r="B1932" t="s">
        <v>343</v>
      </c>
      <c r="C1932">
        <v>2020</v>
      </c>
      <c r="D1932">
        <f t="shared" ca="1" si="120"/>
        <v>3</v>
      </c>
      <c r="E1932" s="5">
        <v>1900000</v>
      </c>
      <c r="F1932">
        <v>1600</v>
      </c>
      <c r="G1932" t="s">
        <v>56</v>
      </c>
      <c r="H1932" t="str">
        <f t="shared" si="121"/>
        <v>West</v>
      </c>
      <c r="I1932" t="s">
        <v>753</v>
      </c>
      <c r="J1932" t="str">
        <f t="shared" si="122"/>
        <v>Oregon</v>
      </c>
      <c r="K1932" t="s">
        <v>1151</v>
      </c>
      <c r="L1932" t="str">
        <f t="shared" si="123"/>
        <v>Aloha</v>
      </c>
      <c r="M1932" t="s">
        <v>41</v>
      </c>
      <c r="N1932" t="str">
        <f>IF(M1932="", "", IFERROR(VLOOKUP(M1932, Data!$A$1:$B$5, 2, 0), "Unkown fuel"))</f>
        <v>harmful</v>
      </c>
      <c r="O1932" t="s">
        <v>158</v>
      </c>
      <c r="P1932" t="s">
        <v>154</v>
      </c>
      <c r="Q1932" t="s">
        <v>25</v>
      </c>
      <c r="R1932" t="s">
        <v>344</v>
      </c>
      <c r="S1932">
        <v>1451</v>
      </c>
      <c r="T1932" t="s">
        <v>345</v>
      </c>
      <c r="U1932" t="s">
        <v>346</v>
      </c>
      <c r="V1932">
        <v>5</v>
      </c>
      <c r="W1932" t="s">
        <v>29</v>
      </c>
    </row>
    <row r="1933" spans="1:23" x14ac:dyDescent="0.3">
      <c r="A1933">
        <v>1991</v>
      </c>
      <c r="B1933" t="s">
        <v>173</v>
      </c>
      <c r="C1933">
        <v>2018</v>
      </c>
      <c r="D1933">
        <f t="shared" ca="1" si="120"/>
        <v>5</v>
      </c>
      <c r="E1933" s="5">
        <v>2950000</v>
      </c>
      <c r="F1933">
        <v>46000</v>
      </c>
      <c r="G1933" t="s">
        <v>56</v>
      </c>
      <c r="H1933" t="str">
        <f t="shared" si="121"/>
        <v>West</v>
      </c>
      <c r="I1933" t="s">
        <v>753</v>
      </c>
      <c r="J1933" t="str">
        <f t="shared" si="122"/>
        <v>Oregon</v>
      </c>
      <c r="K1933" t="s">
        <v>1151</v>
      </c>
      <c r="L1933" t="str">
        <f t="shared" si="123"/>
        <v>Aloha</v>
      </c>
      <c r="M1933" t="s">
        <v>22</v>
      </c>
      <c r="N1933" t="str">
        <f>IF(M1933="", "", IFERROR(VLOOKUP(M1933, Data!$A$1:$B$5, 2, 0), "Unkown fuel"))</f>
        <v>very harmful</v>
      </c>
      <c r="O1933" t="s">
        <v>158</v>
      </c>
      <c r="P1933" t="s">
        <v>24</v>
      </c>
      <c r="Q1933" t="s">
        <v>25</v>
      </c>
      <c r="R1933" t="s">
        <v>279</v>
      </c>
      <c r="S1933">
        <v>2148</v>
      </c>
      <c r="T1933" t="s">
        <v>204</v>
      </c>
      <c r="U1933" t="s">
        <v>1153</v>
      </c>
      <c r="V1933">
        <v>5</v>
      </c>
      <c r="W1933" t="s">
        <v>29</v>
      </c>
    </row>
    <row r="1934" spans="1:23" x14ac:dyDescent="0.3">
      <c r="A1934">
        <v>1992</v>
      </c>
      <c r="B1934" t="s">
        <v>88</v>
      </c>
      <c r="C1934">
        <v>2019</v>
      </c>
      <c r="D1934">
        <f t="shared" ca="1" si="120"/>
        <v>4</v>
      </c>
      <c r="E1934" s="5">
        <v>1075000</v>
      </c>
      <c r="F1934">
        <v>23000</v>
      </c>
      <c r="G1934" t="s">
        <v>56</v>
      </c>
      <c r="H1934" t="str">
        <f t="shared" si="121"/>
        <v>West</v>
      </c>
      <c r="I1934" t="s">
        <v>753</v>
      </c>
      <c r="J1934" t="str">
        <f t="shared" si="122"/>
        <v>Oregon</v>
      </c>
      <c r="K1934" t="s">
        <v>1152</v>
      </c>
      <c r="L1934" t="str">
        <f t="shared" si="123"/>
        <v>Beaverton</v>
      </c>
      <c r="M1934" t="s">
        <v>22</v>
      </c>
      <c r="N1934" t="str">
        <f>IF(M1934="", "", IFERROR(VLOOKUP(M1934, Data!$A$1:$B$5, 2, 0), "Unkown fuel"))</f>
        <v>very harmful</v>
      </c>
      <c r="O1934" t="s">
        <v>158</v>
      </c>
      <c r="P1934" t="s">
        <v>24</v>
      </c>
      <c r="Q1934" t="s">
        <v>25</v>
      </c>
      <c r="R1934" t="s">
        <v>60</v>
      </c>
      <c r="S1934">
        <v>1497</v>
      </c>
      <c r="T1934" t="s">
        <v>462</v>
      </c>
      <c r="U1934" t="s">
        <v>463</v>
      </c>
      <c r="V1934">
        <v>7</v>
      </c>
      <c r="W1934" t="s">
        <v>29</v>
      </c>
    </row>
    <row r="1935" spans="1:23" x14ac:dyDescent="0.3">
      <c r="A1935">
        <v>1993</v>
      </c>
      <c r="B1935" t="s">
        <v>18</v>
      </c>
      <c r="C1935">
        <v>2017</v>
      </c>
      <c r="D1935">
        <f t="shared" ca="1" si="120"/>
        <v>6</v>
      </c>
      <c r="E1935" s="5">
        <v>600000</v>
      </c>
      <c r="F1935">
        <v>24522</v>
      </c>
      <c r="G1935" t="s">
        <v>56</v>
      </c>
      <c r="H1935" t="str">
        <f t="shared" si="121"/>
        <v>West</v>
      </c>
      <c r="I1935" t="s">
        <v>753</v>
      </c>
      <c r="J1935" t="str">
        <f t="shared" si="122"/>
        <v>Oregon</v>
      </c>
      <c r="K1935" t="s">
        <v>754</v>
      </c>
      <c r="L1935" t="str">
        <f t="shared" si="123"/>
        <v>Albany</v>
      </c>
      <c r="M1935" t="s">
        <v>41</v>
      </c>
      <c r="N1935" t="str">
        <f>IF(M1935="", "", IFERROR(VLOOKUP(M1935, Data!$A$1:$B$5, 2, 0), "Unkown fuel"))</f>
        <v>harmful</v>
      </c>
      <c r="O1935" t="s">
        <v>158</v>
      </c>
      <c r="P1935" t="s">
        <v>24</v>
      </c>
      <c r="Q1935" t="s">
        <v>25</v>
      </c>
      <c r="R1935" t="s">
        <v>389</v>
      </c>
      <c r="S1935">
        <v>1197</v>
      </c>
      <c r="T1935" t="s">
        <v>265</v>
      </c>
      <c r="U1935" t="s">
        <v>266</v>
      </c>
      <c r="V1935">
        <v>5</v>
      </c>
      <c r="W1935" t="s">
        <v>29</v>
      </c>
    </row>
    <row r="1936" spans="1:23" x14ac:dyDescent="0.3">
      <c r="A1936">
        <v>1994</v>
      </c>
      <c r="B1936" t="s">
        <v>239</v>
      </c>
      <c r="C1936">
        <v>2017</v>
      </c>
      <c r="D1936">
        <f t="shared" ca="1" si="120"/>
        <v>6</v>
      </c>
      <c r="E1936" s="5">
        <v>3200000</v>
      </c>
      <c r="F1936">
        <v>13663</v>
      </c>
      <c r="G1936" t="s">
        <v>56</v>
      </c>
      <c r="H1936" t="str">
        <f t="shared" si="121"/>
        <v>West</v>
      </c>
      <c r="I1936" t="s">
        <v>753</v>
      </c>
      <c r="J1936" t="str">
        <f t="shared" si="122"/>
        <v>Oregon</v>
      </c>
      <c r="K1936" t="s">
        <v>1152</v>
      </c>
      <c r="L1936" t="str">
        <f t="shared" si="123"/>
        <v>Beaverton</v>
      </c>
      <c r="M1936" t="s">
        <v>22</v>
      </c>
      <c r="N1936" t="str">
        <f>IF(M1936="", "", IFERROR(VLOOKUP(M1936, Data!$A$1:$B$5, 2, 0), "Unkown fuel"))</f>
        <v>very harmful</v>
      </c>
      <c r="O1936" t="s">
        <v>158</v>
      </c>
      <c r="P1936" t="s">
        <v>154</v>
      </c>
      <c r="Q1936" t="s">
        <v>25</v>
      </c>
      <c r="R1936" t="s">
        <v>375</v>
      </c>
      <c r="S1936">
        <v>1995</v>
      </c>
      <c r="T1936" t="s">
        <v>336</v>
      </c>
      <c r="U1936" t="s">
        <v>334</v>
      </c>
      <c r="V1936">
        <v>5</v>
      </c>
      <c r="W1936" t="s">
        <v>29</v>
      </c>
    </row>
    <row r="1937" spans="1:23" x14ac:dyDescent="0.3">
      <c r="A1937">
        <v>1995</v>
      </c>
      <c r="B1937" t="s">
        <v>30</v>
      </c>
      <c r="C1937">
        <v>2019</v>
      </c>
      <c r="D1937">
        <f t="shared" ca="1" si="120"/>
        <v>4</v>
      </c>
      <c r="E1937" s="5">
        <v>2600000</v>
      </c>
      <c r="F1937">
        <v>11000</v>
      </c>
      <c r="G1937" t="s">
        <v>56</v>
      </c>
      <c r="H1937" t="str">
        <f t="shared" si="121"/>
        <v>West</v>
      </c>
      <c r="I1937" t="s">
        <v>753</v>
      </c>
      <c r="J1937" t="str">
        <f t="shared" si="122"/>
        <v>Oregon</v>
      </c>
      <c r="K1937" t="s">
        <v>1151</v>
      </c>
      <c r="L1937" t="str">
        <f t="shared" si="123"/>
        <v>Aloha</v>
      </c>
      <c r="M1937" t="s">
        <v>22</v>
      </c>
      <c r="N1937" t="str">
        <f>IF(M1937="", "", IFERROR(VLOOKUP(M1937, Data!$A$1:$B$5, 2, 0), "Unkown fuel"))</f>
        <v>very harmful</v>
      </c>
      <c r="O1937" t="s">
        <v>158</v>
      </c>
      <c r="P1937" t="s">
        <v>154</v>
      </c>
      <c r="Q1937" t="s">
        <v>25</v>
      </c>
      <c r="R1937" t="s">
        <v>81</v>
      </c>
      <c r="S1937">
        <v>1968</v>
      </c>
      <c r="T1937" t="s">
        <v>345</v>
      </c>
      <c r="U1937" t="s">
        <v>692</v>
      </c>
      <c r="V1937">
        <v>5</v>
      </c>
      <c r="W1937" t="s">
        <v>29</v>
      </c>
    </row>
    <row r="1938" spans="1:23" x14ac:dyDescent="0.3">
      <c r="A1938">
        <v>1996</v>
      </c>
      <c r="B1938" t="s">
        <v>18</v>
      </c>
      <c r="C1938">
        <v>2016</v>
      </c>
      <c r="D1938">
        <f t="shared" ca="1" si="120"/>
        <v>7</v>
      </c>
      <c r="E1938" s="5">
        <v>839000</v>
      </c>
      <c r="F1938">
        <v>63000</v>
      </c>
      <c r="G1938" t="s">
        <v>56</v>
      </c>
      <c r="H1938" t="str">
        <f t="shared" si="121"/>
        <v>West</v>
      </c>
      <c r="I1938" t="s">
        <v>753</v>
      </c>
      <c r="J1938" t="str">
        <f t="shared" si="122"/>
        <v>Oregon</v>
      </c>
      <c r="K1938" t="s">
        <v>754</v>
      </c>
      <c r="L1938" t="str">
        <f t="shared" si="123"/>
        <v>Albany</v>
      </c>
      <c r="M1938" t="s">
        <v>22</v>
      </c>
      <c r="N1938" t="str">
        <f>IF(M1938="", "", IFERROR(VLOOKUP(M1938, Data!$A$1:$B$5, 2, 0), "Unkown fuel"))</f>
        <v>very harmful</v>
      </c>
      <c r="O1938" t="s">
        <v>158</v>
      </c>
      <c r="P1938" t="s">
        <v>24</v>
      </c>
      <c r="Q1938" t="s">
        <v>25</v>
      </c>
      <c r="R1938" t="s">
        <v>129</v>
      </c>
      <c r="S1938">
        <v>1248</v>
      </c>
      <c r="T1938" t="s">
        <v>94</v>
      </c>
      <c r="U1938" t="s">
        <v>95</v>
      </c>
      <c r="V1938">
        <v>5</v>
      </c>
      <c r="W1938" t="s">
        <v>29</v>
      </c>
    </row>
    <row r="1939" spans="1:23" x14ac:dyDescent="0.3">
      <c r="A1939">
        <v>1997</v>
      </c>
      <c r="B1939" t="s">
        <v>221</v>
      </c>
      <c r="C1939">
        <v>2019</v>
      </c>
      <c r="D1939">
        <f t="shared" ca="1" si="120"/>
        <v>4</v>
      </c>
      <c r="E1939" s="5">
        <v>635000</v>
      </c>
      <c r="F1939">
        <v>2000</v>
      </c>
      <c r="G1939" t="s">
        <v>56</v>
      </c>
      <c r="H1939" t="str">
        <f t="shared" si="121"/>
        <v>West</v>
      </c>
      <c r="I1939" t="s">
        <v>753</v>
      </c>
      <c r="J1939" t="str">
        <f t="shared" si="122"/>
        <v>Oregon</v>
      </c>
      <c r="K1939" t="s">
        <v>1152</v>
      </c>
      <c r="L1939" t="str">
        <f t="shared" si="123"/>
        <v>Beaverton</v>
      </c>
      <c r="M1939" t="s">
        <v>41</v>
      </c>
      <c r="N1939" t="str">
        <f>IF(M1939="", "", IFERROR(VLOOKUP(M1939, Data!$A$1:$B$5, 2, 0), "Unkown fuel"))</f>
        <v>harmful</v>
      </c>
      <c r="O1939" t="s">
        <v>158</v>
      </c>
      <c r="P1939" t="s">
        <v>24</v>
      </c>
      <c r="Q1939" t="s">
        <v>25</v>
      </c>
      <c r="R1939" t="s">
        <v>408</v>
      </c>
      <c r="S1939">
        <v>1199</v>
      </c>
      <c r="T1939" t="s">
        <v>27</v>
      </c>
      <c r="U1939" t="s">
        <v>1154</v>
      </c>
      <c r="V1939">
        <v>5</v>
      </c>
      <c r="W1939" t="s">
        <v>29</v>
      </c>
    </row>
    <row r="1940" spans="1:23" x14ac:dyDescent="0.3">
      <c r="A1940">
        <v>1998</v>
      </c>
      <c r="B1940" t="s">
        <v>88</v>
      </c>
      <c r="C1940">
        <v>2014</v>
      </c>
      <c r="D1940">
        <f t="shared" ca="1" si="120"/>
        <v>9</v>
      </c>
      <c r="E1940" s="5">
        <v>550000</v>
      </c>
      <c r="F1940">
        <v>300000</v>
      </c>
      <c r="G1940" t="s">
        <v>56</v>
      </c>
      <c r="H1940" t="str">
        <f t="shared" si="121"/>
        <v>West</v>
      </c>
      <c r="I1940" t="s">
        <v>753</v>
      </c>
      <c r="J1940" t="str">
        <f t="shared" si="122"/>
        <v>Oregon</v>
      </c>
      <c r="K1940" t="s">
        <v>986</v>
      </c>
      <c r="L1940" t="str">
        <f t="shared" si="123"/>
        <v>Bend</v>
      </c>
      <c r="M1940" t="s">
        <v>22</v>
      </c>
      <c r="N1940" t="str">
        <f>IF(M1940="", "", IFERROR(VLOOKUP(M1940, Data!$A$1:$B$5, 2, 0), "Unkown fuel"))</f>
        <v>very harmful</v>
      </c>
      <c r="O1940" t="s">
        <v>23</v>
      </c>
      <c r="P1940" t="s">
        <v>24</v>
      </c>
      <c r="Q1940" t="s">
        <v>42</v>
      </c>
      <c r="R1940" t="s">
        <v>481</v>
      </c>
      <c r="S1940">
        <v>2179</v>
      </c>
      <c r="T1940" t="s">
        <v>271</v>
      </c>
      <c r="U1940" t="s">
        <v>272</v>
      </c>
      <c r="V1940">
        <v>8</v>
      </c>
      <c r="W1940" t="s">
        <v>29</v>
      </c>
    </row>
    <row r="1941" spans="1:23" x14ac:dyDescent="0.3">
      <c r="A1941">
        <v>1999</v>
      </c>
      <c r="B1941" t="s">
        <v>88</v>
      </c>
      <c r="C1941">
        <v>2011</v>
      </c>
      <c r="D1941">
        <f t="shared" ca="1" si="120"/>
        <v>12</v>
      </c>
      <c r="E1941" s="5">
        <v>180000</v>
      </c>
      <c r="F1941">
        <v>190000</v>
      </c>
      <c r="G1941" t="s">
        <v>56</v>
      </c>
      <c r="H1941" t="str">
        <f t="shared" si="121"/>
        <v>West</v>
      </c>
      <c r="I1941" t="s">
        <v>753</v>
      </c>
      <c r="J1941" t="str">
        <f t="shared" si="122"/>
        <v>Oregon</v>
      </c>
      <c r="K1941" t="s">
        <v>986</v>
      </c>
      <c r="L1941" t="str">
        <f t="shared" si="123"/>
        <v>Bend</v>
      </c>
      <c r="M1941" t="s">
        <v>22</v>
      </c>
      <c r="N1941" t="str">
        <f>IF(M1941="", "", IFERROR(VLOOKUP(M1941, Data!$A$1:$B$5, 2, 0), "Unkown fuel"))</f>
        <v>very harmful</v>
      </c>
      <c r="O1941" t="s">
        <v>23</v>
      </c>
      <c r="P1941" t="s">
        <v>24</v>
      </c>
      <c r="Q1941" t="s">
        <v>42</v>
      </c>
      <c r="R1941" t="s">
        <v>1024</v>
      </c>
      <c r="S1941">
        <v>1461</v>
      </c>
      <c r="T1941" t="s">
        <v>280</v>
      </c>
      <c r="U1941" t="s">
        <v>690</v>
      </c>
      <c r="V1941">
        <v>5</v>
      </c>
      <c r="W1941" t="s">
        <v>29</v>
      </c>
    </row>
    <row r="1942" spans="1:23" x14ac:dyDescent="0.3">
      <c r="A1942">
        <v>2000</v>
      </c>
      <c r="B1942" t="s">
        <v>37</v>
      </c>
      <c r="C1942">
        <v>2015</v>
      </c>
      <c r="D1942">
        <f t="shared" ca="1" si="120"/>
        <v>8</v>
      </c>
      <c r="E1942" s="5">
        <v>650000</v>
      </c>
      <c r="F1942">
        <v>80000</v>
      </c>
      <c r="G1942" t="s">
        <v>19</v>
      </c>
      <c r="H1942" t="str">
        <f t="shared" si="121"/>
        <v>East</v>
      </c>
      <c r="I1942" t="s">
        <v>780</v>
      </c>
      <c r="J1942" t="str">
        <f t="shared" si="122"/>
        <v>Maine</v>
      </c>
      <c r="K1942" t="s">
        <v>993</v>
      </c>
      <c r="L1942" t="str">
        <f t="shared" si="123"/>
        <v>Gorham</v>
      </c>
      <c r="M1942" t="s">
        <v>22</v>
      </c>
      <c r="N1942" t="str">
        <f>IF(M1942="", "", IFERROR(VLOOKUP(M1942, Data!$A$1:$B$5, 2, 0), "Unkown fuel"))</f>
        <v>very harmful</v>
      </c>
      <c r="O1942" t="s">
        <v>23</v>
      </c>
      <c r="P1942" t="s">
        <v>24</v>
      </c>
      <c r="Q1942" t="s">
        <v>25</v>
      </c>
      <c r="R1942" t="s">
        <v>182</v>
      </c>
      <c r="S1942">
        <v>1498</v>
      </c>
      <c r="T1942" t="s">
        <v>105</v>
      </c>
      <c r="U1942" t="s">
        <v>95</v>
      </c>
      <c r="V1942">
        <v>5</v>
      </c>
      <c r="W1942" t="s">
        <v>29</v>
      </c>
    </row>
    <row r="1943" spans="1:23" x14ac:dyDescent="0.3">
      <c r="A1943">
        <v>2001</v>
      </c>
      <c r="B1943" t="s">
        <v>37</v>
      </c>
      <c r="C1943">
        <v>2011</v>
      </c>
      <c r="D1943">
        <f t="shared" ca="1" si="120"/>
        <v>12</v>
      </c>
      <c r="E1943" s="5">
        <v>350000</v>
      </c>
      <c r="F1943">
        <v>80000</v>
      </c>
      <c r="G1943" t="s">
        <v>19</v>
      </c>
      <c r="H1943" t="str">
        <f t="shared" si="121"/>
        <v>East</v>
      </c>
      <c r="I1943" t="s">
        <v>83</v>
      </c>
      <c r="J1943" t="str">
        <f t="shared" si="122"/>
        <v>Massachusetts</v>
      </c>
      <c r="K1943" t="s">
        <v>1155</v>
      </c>
      <c r="L1943" t="str">
        <f t="shared" si="123"/>
        <v>Wellesley</v>
      </c>
      <c r="M1943" t="s">
        <v>41</v>
      </c>
      <c r="N1943" t="str">
        <f>IF(M1943="", "", IFERROR(VLOOKUP(M1943, Data!$A$1:$B$5, 2, 0), "Unkown fuel"))</f>
        <v>harmful</v>
      </c>
      <c r="O1943" t="s">
        <v>23</v>
      </c>
      <c r="P1943" t="s">
        <v>24</v>
      </c>
      <c r="Q1943" t="s">
        <v>33</v>
      </c>
      <c r="R1943" t="s">
        <v>155</v>
      </c>
      <c r="S1943">
        <v>1198</v>
      </c>
      <c r="T1943" t="s">
        <v>48</v>
      </c>
      <c r="U1943" t="s">
        <v>1156</v>
      </c>
      <c r="V1943">
        <v>5</v>
      </c>
      <c r="W1943" t="s">
        <v>29</v>
      </c>
    </row>
    <row r="1944" spans="1:23" x14ac:dyDescent="0.3">
      <c r="A1944">
        <v>2002</v>
      </c>
      <c r="B1944" t="s">
        <v>18</v>
      </c>
      <c r="C1944">
        <v>2015</v>
      </c>
      <c r="D1944">
        <f t="shared" ca="1" si="120"/>
        <v>8</v>
      </c>
      <c r="E1944" s="5">
        <v>265000</v>
      </c>
      <c r="F1944">
        <v>54000</v>
      </c>
      <c r="G1944" t="s">
        <v>19</v>
      </c>
      <c r="H1944" t="str">
        <f t="shared" si="121"/>
        <v>East</v>
      </c>
      <c r="I1944" t="s">
        <v>83</v>
      </c>
      <c r="J1944" t="str">
        <f t="shared" si="122"/>
        <v>Massachusetts</v>
      </c>
      <c r="K1944" t="s">
        <v>844</v>
      </c>
      <c r="L1944" t="str">
        <f t="shared" si="123"/>
        <v>Watertown</v>
      </c>
      <c r="M1944" t="s">
        <v>41</v>
      </c>
      <c r="N1944" t="str">
        <f>IF(M1944="", "", IFERROR(VLOOKUP(M1944, Data!$A$1:$B$5, 2, 0), "Unkown fuel"))</f>
        <v>harmful</v>
      </c>
      <c r="O1944" t="s">
        <v>23</v>
      </c>
      <c r="P1944" t="s">
        <v>24</v>
      </c>
      <c r="Q1944" t="s">
        <v>25</v>
      </c>
      <c r="R1944" t="s">
        <v>140</v>
      </c>
      <c r="S1944">
        <v>998</v>
      </c>
      <c r="T1944" t="s">
        <v>166</v>
      </c>
      <c r="U1944" t="s">
        <v>141</v>
      </c>
      <c r="V1944">
        <v>5</v>
      </c>
      <c r="W1944" t="s">
        <v>29</v>
      </c>
    </row>
    <row r="1945" spans="1:23" x14ac:dyDescent="0.3">
      <c r="A1945">
        <v>2003</v>
      </c>
      <c r="B1945" t="s">
        <v>75</v>
      </c>
      <c r="C1945">
        <v>2018</v>
      </c>
      <c r="D1945">
        <f t="shared" ca="1" si="120"/>
        <v>5</v>
      </c>
      <c r="E1945" s="5">
        <v>330000</v>
      </c>
      <c r="F1945">
        <v>30000</v>
      </c>
      <c r="G1945" t="s">
        <v>19</v>
      </c>
      <c r="H1945" t="str">
        <f t="shared" si="121"/>
        <v>East</v>
      </c>
      <c r="I1945" t="s">
        <v>786</v>
      </c>
      <c r="J1945" t="str">
        <f t="shared" si="122"/>
        <v>New Jersey</v>
      </c>
      <c r="K1945" t="s">
        <v>1157</v>
      </c>
      <c r="L1945" t="str">
        <f t="shared" si="123"/>
        <v>Scotch Plains</v>
      </c>
      <c r="M1945" t="s">
        <v>41</v>
      </c>
      <c r="N1945" t="str">
        <f>IF(M1945="", "", IFERROR(VLOOKUP(M1945, Data!$A$1:$B$5, 2, 0), "Unkown fuel"))</f>
        <v>harmful</v>
      </c>
      <c r="O1945" t="s">
        <v>23</v>
      </c>
      <c r="P1945" t="s">
        <v>24</v>
      </c>
      <c r="Q1945" t="s">
        <v>25</v>
      </c>
      <c r="R1945" t="s">
        <v>305</v>
      </c>
      <c r="S1945">
        <v>999</v>
      </c>
      <c r="T1945" t="s">
        <v>86</v>
      </c>
      <c r="U1945" t="s">
        <v>306</v>
      </c>
      <c r="V1945">
        <v>5</v>
      </c>
      <c r="W1945" t="s">
        <v>29</v>
      </c>
    </row>
    <row r="1946" spans="1:23" x14ac:dyDescent="0.3">
      <c r="A1946">
        <v>2004</v>
      </c>
      <c r="B1946" t="s">
        <v>18</v>
      </c>
      <c r="C1946">
        <v>2019</v>
      </c>
      <c r="D1946">
        <f t="shared" ca="1" si="120"/>
        <v>4</v>
      </c>
      <c r="E1946" s="5">
        <v>395000</v>
      </c>
      <c r="F1946">
        <v>5000</v>
      </c>
      <c r="G1946" t="s">
        <v>19</v>
      </c>
      <c r="H1946" t="str">
        <f t="shared" si="121"/>
        <v>East</v>
      </c>
      <c r="I1946" t="s">
        <v>786</v>
      </c>
      <c r="J1946" t="str">
        <f t="shared" si="122"/>
        <v>New Jersey</v>
      </c>
      <c r="K1946" t="s">
        <v>1158</v>
      </c>
      <c r="L1946" t="str">
        <f t="shared" si="123"/>
        <v>Phillipsburg</v>
      </c>
      <c r="M1946" t="s">
        <v>41</v>
      </c>
      <c r="N1946" t="str">
        <f>IF(M1946="", "", IFERROR(VLOOKUP(M1946, Data!$A$1:$B$5, 2, 0), "Unkown fuel"))</f>
        <v>harmful</v>
      </c>
      <c r="O1946" t="s">
        <v>23</v>
      </c>
      <c r="P1946" t="s">
        <v>24</v>
      </c>
      <c r="Q1946" t="s">
        <v>25</v>
      </c>
      <c r="R1946" t="s">
        <v>267</v>
      </c>
      <c r="S1946">
        <v>1196</v>
      </c>
      <c r="T1946" t="s">
        <v>268</v>
      </c>
      <c r="U1946" t="s">
        <v>269</v>
      </c>
      <c r="V1946">
        <v>7</v>
      </c>
      <c r="W1946" t="s">
        <v>29</v>
      </c>
    </row>
    <row r="1947" spans="1:23" x14ac:dyDescent="0.3">
      <c r="A1947">
        <v>2005</v>
      </c>
      <c r="B1947" t="s">
        <v>88</v>
      </c>
      <c r="C1947">
        <v>2015</v>
      </c>
      <c r="D1947">
        <f t="shared" ca="1" si="120"/>
        <v>8</v>
      </c>
      <c r="E1947" s="5">
        <v>700000</v>
      </c>
      <c r="F1947">
        <v>58945</v>
      </c>
      <c r="G1947" t="s">
        <v>124</v>
      </c>
      <c r="H1947" t="str">
        <f t="shared" si="121"/>
        <v>South</v>
      </c>
      <c r="I1947" t="s">
        <v>196</v>
      </c>
      <c r="J1947" t="str">
        <f t="shared" si="122"/>
        <v>Florida</v>
      </c>
      <c r="K1947" t="s">
        <v>1159</v>
      </c>
      <c r="L1947" t="str">
        <f t="shared" si="123"/>
        <v>Port Saint Lucie</v>
      </c>
      <c r="M1947" t="s">
        <v>22</v>
      </c>
      <c r="N1947" t="str">
        <f>IF(M1947="", "", IFERROR(VLOOKUP(M1947, Data!$A$1:$B$5, 2, 0), "Unkown fuel"))</f>
        <v>very harmful</v>
      </c>
      <c r="O1947" t="s">
        <v>23</v>
      </c>
      <c r="P1947" t="s">
        <v>24</v>
      </c>
      <c r="Q1947" t="s">
        <v>25</v>
      </c>
      <c r="R1947" t="s">
        <v>623</v>
      </c>
      <c r="S1947">
        <v>1493</v>
      </c>
      <c r="T1947" t="s">
        <v>171</v>
      </c>
      <c r="U1947" t="s">
        <v>445</v>
      </c>
      <c r="V1947">
        <v>7</v>
      </c>
      <c r="W1947" t="s">
        <v>29</v>
      </c>
    </row>
    <row r="1948" spans="1:23" x14ac:dyDescent="0.3">
      <c r="A1948">
        <v>2006</v>
      </c>
      <c r="B1948" t="s">
        <v>69</v>
      </c>
      <c r="C1948">
        <v>2012</v>
      </c>
      <c r="D1948">
        <f t="shared" ca="1" si="120"/>
        <v>11</v>
      </c>
      <c r="E1948" s="5">
        <v>300000</v>
      </c>
      <c r="F1948">
        <v>90000</v>
      </c>
      <c r="G1948" t="s">
        <v>124</v>
      </c>
      <c r="H1948" t="str">
        <f t="shared" si="121"/>
        <v>South</v>
      </c>
      <c r="I1948" t="s">
        <v>196</v>
      </c>
      <c r="J1948" t="str">
        <f t="shared" si="122"/>
        <v>Florida</v>
      </c>
      <c r="K1948" t="s">
        <v>1160</v>
      </c>
      <c r="L1948" t="str">
        <f t="shared" si="123"/>
        <v>Port Orange</v>
      </c>
      <c r="M1948" t="s">
        <v>22</v>
      </c>
      <c r="N1948" t="str">
        <f>IF(M1948="", "", IFERROR(VLOOKUP(M1948, Data!$A$1:$B$5, 2, 0), "Unkown fuel"))</f>
        <v>very harmful</v>
      </c>
      <c r="O1948" t="s">
        <v>23</v>
      </c>
      <c r="P1948" t="s">
        <v>24</v>
      </c>
      <c r="Q1948" t="s">
        <v>25</v>
      </c>
      <c r="R1948" t="s">
        <v>72</v>
      </c>
      <c r="S1948">
        <v>1399</v>
      </c>
      <c r="T1948" t="s">
        <v>388</v>
      </c>
      <c r="U1948" t="s">
        <v>74</v>
      </c>
      <c r="V1948">
        <v>5</v>
      </c>
      <c r="W1948" t="s">
        <v>29</v>
      </c>
    </row>
    <row r="1949" spans="1:23" x14ac:dyDescent="0.3">
      <c r="A1949">
        <v>2007</v>
      </c>
      <c r="B1949" t="s">
        <v>65</v>
      </c>
      <c r="C1949">
        <v>2011</v>
      </c>
      <c r="D1949">
        <f t="shared" ca="1" si="120"/>
        <v>12</v>
      </c>
      <c r="E1949" s="5">
        <v>650000</v>
      </c>
      <c r="F1949">
        <v>375000</v>
      </c>
      <c r="G1949" t="s">
        <v>124</v>
      </c>
      <c r="H1949" t="str">
        <f t="shared" si="121"/>
        <v>South</v>
      </c>
      <c r="I1949" t="s">
        <v>196</v>
      </c>
      <c r="J1949" t="str">
        <f t="shared" si="122"/>
        <v>Florida</v>
      </c>
      <c r="K1949" t="s">
        <v>1161</v>
      </c>
      <c r="L1949" t="str">
        <f t="shared" si="123"/>
        <v>Ponte Vedra Beach</v>
      </c>
      <c r="M1949" t="s">
        <v>22</v>
      </c>
      <c r="N1949" t="str">
        <f>IF(M1949="", "", IFERROR(VLOOKUP(M1949, Data!$A$1:$B$5, 2, 0), "Unkown fuel"))</f>
        <v>very harmful</v>
      </c>
      <c r="O1949" t="s">
        <v>23</v>
      </c>
      <c r="P1949" t="s">
        <v>24</v>
      </c>
      <c r="Q1949" t="s">
        <v>25</v>
      </c>
      <c r="R1949" t="s">
        <v>475</v>
      </c>
      <c r="S1949">
        <v>2494</v>
      </c>
      <c r="T1949" t="s">
        <v>476</v>
      </c>
      <c r="U1949" t="s">
        <v>477</v>
      </c>
      <c r="V1949">
        <v>8</v>
      </c>
      <c r="W1949" t="s">
        <v>29</v>
      </c>
    </row>
    <row r="1950" spans="1:23" x14ac:dyDescent="0.3">
      <c r="A1950">
        <v>2008</v>
      </c>
      <c r="B1950" t="s">
        <v>18</v>
      </c>
      <c r="C1950">
        <v>2013</v>
      </c>
      <c r="D1950">
        <f t="shared" ca="1" si="120"/>
        <v>10</v>
      </c>
      <c r="E1950" s="5">
        <v>625000</v>
      </c>
      <c r="F1950">
        <v>160000</v>
      </c>
      <c r="G1950" t="s">
        <v>124</v>
      </c>
      <c r="H1950" t="str">
        <f t="shared" si="121"/>
        <v>South</v>
      </c>
      <c r="I1950" t="s">
        <v>196</v>
      </c>
      <c r="J1950" t="str">
        <f t="shared" si="122"/>
        <v>Florida</v>
      </c>
      <c r="K1950" t="s">
        <v>1161</v>
      </c>
      <c r="L1950" t="str">
        <f t="shared" si="123"/>
        <v>Ponte Vedra Beach</v>
      </c>
      <c r="M1950" t="s">
        <v>22</v>
      </c>
      <c r="N1950" t="str">
        <f>IF(M1950="", "", IFERROR(VLOOKUP(M1950, Data!$A$1:$B$5, 2, 0), "Unkown fuel"))</f>
        <v>very harmful</v>
      </c>
      <c r="O1950" t="s">
        <v>23</v>
      </c>
      <c r="P1950" t="s">
        <v>24</v>
      </c>
      <c r="Q1950" t="s">
        <v>42</v>
      </c>
      <c r="R1950" t="s">
        <v>307</v>
      </c>
      <c r="S1950">
        <v>1248</v>
      </c>
      <c r="T1950" t="s">
        <v>216</v>
      </c>
      <c r="U1950" t="s">
        <v>95</v>
      </c>
      <c r="V1950">
        <v>7</v>
      </c>
      <c r="W1950" t="s">
        <v>29</v>
      </c>
    </row>
    <row r="1951" spans="1:23" x14ac:dyDescent="0.3">
      <c r="A1951">
        <v>2009</v>
      </c>
      <c r="B1951" t="s">
        <v>221</v>
      </c>
      <c r="C1951">
        <v>2014</v>
      </c>
      <c r="D1951">
        <f t="shared" ca="1" si="120"/>
        <v>9</v>
      </c>
      <c r="E1951" s="5">
        <v>425000</v>
      </c>
      <c r="F1951">
        <v>80000</v>
      </c>
      <c r="G1951" t="s">
        <v>124</v>
      </c>
      <c r="H1951" t="str">
        <f t="shared" si="121"/>
        <v>South</v>
      </c>
      <c r="I1951" t="s">
        <v>196</v>
      </c>
      <c r="J1951" t="str">
        <f t="shared" si="122"/>
        <v>Florida</v>
      </c>
      <c r="K1951" t="s">
        <v>1161</v>
      </c>
      <c r="L1951" t="str">
        <f t="shared" si="123"/>
        <v>Ponte Vedra Beach</v>
      </c>
      <c r="M1951" t="s">
        <v>22</v>
      </c>
      <c r="N1951" t="str">
        <f>IF(M1951="", "", IFERROR(VLOOKUP(M1951, Data!$A$1:$B$5, 2, 0), "Unkown fuel"))</f>
        <v>very harmful</v>
      </c>
      <c r="O1951" t="s">
        <v>23</v>
      </c>
      <c r="P1951" t="s">
        <v>24</v>
      </c>
      <c r="Q1951" t="s">
        <v>33</v>
      </c>
      <c r="R1951" t="s">
        <v>1162</v>
      </c>
      <c r="S1951">
        <v>1598</v>
      </c>
      <c r="T1951" t="s">
        <v>235</v>
      </c>
      <c r="U1951" t="s">
        <v>36</v>
      </c>
      <c r="V1951">
        <v>5</v>
      </c>
      <c r="W1951" t="s">
        <v>29</v>
      </c>
    </row>
    <row r="1952" spans="1:23" x14ac:dyDescent="0.3">
      <c r="A1952">
        <v>2010</v>
      </c>
      <c r="B1952" t="s">
        <v>18</v>
      </c>
      <c r="C1952">
        <v>2004</v>
      </c>
      <c r="D1952">
        <f t="shared" ca="1" si="120"/>
        <v>19</v>
      </c>
      <c r="E1952" s="5">
        <v>55000</v>
      </c>
      <c r="F1952">
        <v>50000</v>
      </c>
      <c r="G1952" t="s">
        <v>124</v>
      </c>
      <c r="H1952" t="str">
        <f t="shared" si="121"/>
        <v>South</v>
      </c>
      <c r="I1952" t="s">
        <v>196</v>
      </c>
      <c r="J1952" t="str">
        <f t="shared" si="122"/>
        <v>Florida</v>
      </c>
      <c r="K1952" t="s">
        <v>1163</v>
      </c>
      <c r="L1952" t="str">
        <f t="shared" si="123"/>
        <v>Port Charlotte</v>
      </c>
      <c r="M1952" t="s">
        <v>41</v>
      </c>
      <c r="N1952" t="str">
        <f>IF(M1952="", "", IFERROR(VLOOKUP(M1952, Data!$A$1:$B$5, 2, 0), "Unkown fuel"))</f>
        <v>harmful</v>
      </c>
      <c r="O1952" t="s">
        <v>23</v>
      </c>
      <c r="P1952" t="s">
        <v>24</v>
      </c>
      <c r="Q1952" t="s">
        <v>42</v>
      </c>
      <c r="R1952" t="s">
        <v>50</v>
      </c>
      <c r="S1952">
        <v>796</v>
      </c>
      <c r="T1952" t="s">
        <v>63</v>
      </c>
      <c r="U1952" t="s">
        <v>64</v>
      </c>
      <c r="V1952">
        <v>4</v>
      </c>
      <c r="W1952" t="s">
        <v>29</v>
      </c>
    </row>
    <row r="1953" spans="1:23" x14ac:dyDescent="0.3">
      <c r="A1953">
        <v>2011</v>
      </c>
      <c r="B1953" t="s">
        <v>109</v>
      </c>
      <c r="C1953">
        <v>2015</v>
      </c>
      <c r="D1953">
        <f t="shared" ca="1" si="120"/>
        <v>8</v>
      </c>
      <c r="E1953" s="5">
        <v>250000</v>
      </c>
      <c r="F1953">
        <v>80000</v>
      </c>
      <c r="G1953" t="s">
        <v>124</v>
      </c>
      <c r="H1953" t="str">
        <f t="shared" si="121"/>
        <v>South</v>
      </c>
      <c r="I1953" t="s">
        <v>196</v>
      </c>
      <c r="J1953" t="str">
        <f t="shared" si="122"/>
        <v>Florida</v>
      </c>
      <c r="K1953" t="s">
        <v>1161</v>
      </c>
      <c r="L1953" t="str">
        <f t="shared" si="123"/>
        <v>Ponte Vedra Beach</v>
      </c>
      <c r="M1953" t="s">
        <v>22</v>
      </c>
      <c r="N1953" t="str">
        <f>IF(M1953="", "", IFERROR(VLOOKUP(M1953, Data!$A$1:$B$5, 2, 0), "Unkown fuel"))</f>
        <v>very harmful</v>
      </c>
      <c r="O1953" t="s">
        <v>23</v>
      </c>
      <c r="P1953" t="s">
        <v>24</v>
      </c>
      <c r="Q1953" t="s">
        <v>33</v>
      </c>
      <c r="R1953" t="s">
        <v>285</v>
      </c>
      <c r="S1953">
        <v>1405</v>
      </c>
      <c r="T1953" t="s">
        <v>286</v>
      </c>
      <c r="U1953" t="s">
        <v>287</v>
      </c>
      <c r="V1953">
        <v>5</v>
      </c>
      <c r="W1953" t="s">
        <v>29</v>
      </c>
    </row>
    <row r="1954" spans="1:23" x14ac:dyDescent="0.3">
      <c r="A1954">
        <v>2012</v>
      </c>
      <c r="B1954" t="s">
        <v>88</v>
      </c>
      <c r="C1954">
        <v>2015</v>
      </c>
      <c r="D1954">
        <f t="shared" ca="1" si="120"/>
        <v>8</v>
      </c>
      <c r="E1954" s="5">
        <v>459999</v>
      </c>
      <c r="F1954">
        <v>156975</v>
      </c>
      <c r="G1954" t="s">
        <v>124</v>
      </c>
      <c r="H1954" t="str">
        <f t="shared" si="121"/>
        <v>South</v>
      </c>
      <c r="I1954" t="s">
        <v>196</v>
      </c>
      <c r="J1954" t="str">
        <f t="shared" si="122"/>
        <v>Florida</v>
      </c>
      <c r="K1954" t="s">
        <v>1161</v>
      </c>
      <c r="L1954" t="str">
        <f t="shared" si="123"/>
        <v>Ponte Vedra Beach</v>
      </c>
      <c r="M1954" t="s">
        <v>22</v>
      </c>
      <c r="N1954" t="str">
        <f>IF(M1954="", "", IFERROR(VLOOKUP(M1954, Data!$A$1:$B$5, 2, 0), "Unkown fuel"))</f>
        <v>very harmful</v>
      </c>
      <c r="O1954" t="s">
        <v>23</v>
      </c>
      <c r="P1954" t="s">
        <v>24</v>
      </c>
      <c r="Q1954" t="s">
        <v>25</v>
      </c>
      <c r="R1954" t="s">
        <v>489</v>
      </c>
      <c r="S1954">
        <v>2523</v>
      </c>
      <c r="T1954" t="s">
        <v>309</v>
      </c>
      <c r="U1954" t="s">
        <v>650</v>
      </c>
      <c r="V1954">
        <v>9</v>
      </c>
      <c r="W1954" t="s">
        <v>29</v>
      </c>
    </row>
    <row r="1955" spans="1:23" x14ac:dyDescent="0.3">
      <c r="A1955">
        <v>2013</v>
      </c>
      <c r="B1955" t="s">
        <v>65</v>
      </c>
      <c r="C1955">
        <v>2017</v>
      </c>
      <c r="D1955">
        <f t="shared" ca="1" si="120"/>
        <v>6</v>
      </c>
      <c r="E1955" s="5">
        <v>1594000</v>
      </c>
      <c r="F1955">
        <v>5000</v>
      </c>
      <c r="G1955" t="s">
        <v>124</v>
      </c>
      <c r="H1955" t="str">
        <f t="shared" si="121"/>
        <v>South</v>
      </c>
      <c r="I1955" t="s">
        <v>196</v>
      </c>
      <c r="J1955" t="str">
        <f t="shared" si="122"/>
        <v>Florida</v>
      </c>
      <c r="K1955" t="s">
        <v>1161</v>
      </c>
      <c r="L1955" t="str">
        <f t="shared" si="123"/>
        <v>Ponte Vedra Beach</v>
      </c>
      <c r="M1955" t="s">
        <v>22</v>
      </c>
      <c r="N1955" t="str">
        <f>IF(M1955="", "", IFERROR(VLOOKUP(M1955, Data!$A$1:$B$5, 2, 0), "Unkown fuel"))</f>
        <v>very harmful</v>
      </c>
      <c r="O1955" t="s">
        <v>23</v>
      </c>
      <c r="P1955" t="s">
        <v>24</v>
      </c>
      <c r="Q1955" t="s">
        <v>25</v>
      </c>
      <c r="R1955" t="s">
        <v>398</v>
      </c>
      <c r="S1955">
        <v>1364</v>
      </c>
      <c r="T1955" t="s">
        <v>1164</v>
      </c>
      <c r="U1955" t="s">
        <v>400</v>
      </c>
      <c r="V1955">
        <v>5</v>
      </c>
      <c r="W1955" t="s">
        <v>29</v>
      </c>
    </row>
    <row r="1956" spans="1:23" x14ac:dyDescent="0.3">
      <c r="A1956">
        <v>2014</v>
      </c>
      <c r="B1956" t="s">
        <v>120</v>
      </c>
      <c r="C1956">
        <v>2014</v>
      </c>
      <c r="D1956">
        <f t="shared" ca="1" si="120"/>
        <v>9</v>
      </c>
      <c r="E1956" s="5">
        <v>300000</v>
      </c>
      <c r="F1956">
        <v>50000</v>
      </c>
      <c r="G1956" t="s">
        <v>124</v>
      </c>
      <c r="H1956" t="str">
        <f t="shared" si="121"/>
        <v>South</v>
      </c>
      <c r="I1956" t="s">
        <v>196</v>
      </c>
      <c r="J1956" t="str">
        <f t="shared" si="122"/>
        <v>Florida</v>
      </c>
      <c r="K1956" t="s">
        <v>1160</v>
      </c>
      <c r="L1956" t="str">
        <f t="shared" si="123"/>
        <v>Port Orange</v>
      </c>
      <c r="M1956" t="s">
        <v>41</v>
      </c>
      <c r="N1956" t="str">
        <f>IF(M1956="", "", IFERROR(VLOOKUP(M1956, Data!$A$1:$B$5, 2, 0), "Unkown fuel"))</f>
        <v>harmful</v>
      </c>
      <c r="O1956" t="s">
        <v>23</v>
      </c>
      <c r="P1956" t="s">
        <v>24</v>
      </c>
      <c r="Q1956" t="s">
        <v>25</v>
      </c>
      <c r="R1956" t="s">
        <v>121</v>
      </c>
      <c r="S1956">
        <v>1199</v>
      </c>
      <c r="T1956" t="s">
        <v>599</v>
      </c>
      <c r="U1956" t="s">
        <v>600</v>
      </c>
      <c r="V1956">
        <v>5</v>
      </c>
      <c r="W1956" t="s">
        <v>29</v>
      </c>
    </row>
    <row r="1957" spans="1:23" x14ac:dyDescent="0.3">
      <c r="A1957">
        <v>2015</v>
      </c>
      <c r="B1957" t="s">
        <v>69</v>
      </c>
      <c r="C1957">
        <v>2018</v>
      </c>
      <c r="D1957">
        <f t="shared" ca="1" si="120"/>
        <v>5</v>
      </c>
      <c r="E1957" s="5">
        <v>950000</v>
      </c>
      <c r="F1957">
        <v>27620</v>
      </c>
      <c r="G1957" t="s">
        <v>124</v>
      </c>
      <c r="H1957" t="str">
        <f t="shared" si="121"/>
        <v>South</v>
      </c>
      <c r="I1957" t="s">
        <v>196</v>
      </c>
      <c r="J1957" t="str">
        <f t="shared" si="122"/>
        <v>Florida</v>
      </c>
      <c r="K1957" t="s">
        <v>1161</v>
      </c>
      <c r="L1957" t="str">
        <f t="shared" si="123"/>
        <v>Ponte Vedra Beach</v>
      </c>
      <c r="M1957" t="s">
        <v>22</v>
      </c>
      <c r="N1957" t="str">
        <f>IF(M1957="", "", IFERROR(VLOOKUP(M1957, Data!$A$1:$B$5, 2, 0), "Unkown fuel"))</f>
        <v>very harmful</v>
      </c>
      <c r="O1957" t="s">
        <v>158</v>
      </c>
      <c r="P1957" t="s">
        <v>24</v>
      </c>
      <c r="Q1957" t="s">
        <v>25</v>
      </c>
      <c r="R1957" t="s">
        <v>236</v>
      </c>
      <c r="S1957">
        <v>1498</v>
      </c>
      <c r="T1957" t="s">
        <v>237</v>
      </c>
      <c r="U1957" t="s">
        <v>238</v>
      </c>
      <c r="V1957">
        <v>5</v>
      </c>
      <c r="W1957" t="s">
        <v>29</v>
      </c>
    </row>
    <row r="1958" spans="1:23" x14ac:dyDescent="0.3">
      <c r="A1958">
        <v>2016</v>
      </c>
      <c r="B1958" t="s">
        <v>88</v>
      </c>
      <c r="C1958">
        <v>2013</v>
      </c>
      <c r="D1958">
        <f t="shared" ca="1" si="120"/>
        <v>10</v>
      </c>
      <c r="E1958" s="5">
        <v>484999</v>
      </c>
      <c r="F1958">
        <v>120000</v>
      </c>
      <c r="G1958" t="s">
        <v>124</v>
      </c>
      <c r="H1958" t="str">
        <f t="shared" si="121"/>
        <v>South</v>
      </c>
      <c r="I1958" t="s">
        <v>196</v>
      </c>
      <c r="J1958" t="str">
        <f t="shared" si="122"/>
        <v>Florida</v>
      </c>
      <c r="K1958" t="s">
        <v>1163</v>
      </c>
      <c r="L1958" t="str">
        <f t="shared" si="123"/>
        <v>Port Charlotte</v>
      </c>
      <c r="M1958" t="s">
        <v>22</v>
      </c>
      <c r="N1958" t="str">
        <f>IF(M1958="", "", IFERROR(VLOOKUP(M1958, Data!$A$1:$B$5, 2, 0), "Unkown fuel"))</f>
        <v>very harmful</v>
      </c>
      <c r="O1958" t="s">
        <v>23</v>
      </c>
      <c r="P1958" t="s">
        <v>24</v>
      </c>
      <c r="Q1958" t="s">
        <v>25</v>
      </c>
      <c r="R1958" t="s">
        <v>481</v>
      </c>
      <c r="S1958">
        <v>2179</v>
      </c>
      <c r="T1958" t="s">
        <v>271</v>
      </c>
      <c r="U1958" t="s">
        <v>272</v>
      </c>
      <c r="V1958">
        <v>9</v>
      </c>
      <c r="W1958" t="s">
        <v>29</v>
      </c>
    </row>
    <row r="1959" spans="1:23" x14ac:dyDescent="0.3">
      <c r="A1959">
        <v>2017</v>
      </c>
      <c r="B1959" t="s">
        <v>88</v>
      </c>
      <c r="C1959">
        <v>2009</v>
      </c>
      <c r="D1959">
        <f t="shared" ca="1" si="120"/>
        <v>14</v>
      </c>
      <c r="E1959" s="5">
        <v>161000</v>
      </c>
      <c r="F1959">
        <v>120000</v>
      </c>
      <c r="G1959" t="s">
        <v>124</v>
      </c>
      <c r="H1959" t="str">
        <f t="shared" si="121"/>
        <v>South</v>
      </c>
      <c r="I1959" t="s">
        <v>196</v>
      </c>
      <c r="J1959" t="str">
        <f t="shared" si="122"/>
        <v>Florida</v>
      </c>
      <c r="K1959" t="s">
        <v>1163</v>
      </c>
      <c r="L1959" t="str">
        <f t="shared" si="123"/>
        <v>Port Charlotte</v>
      </c>
      <c r="M1959" t="s">
        <v>22</v>
      </c>
      <c r="N1959" t="str">
        <f>IF(M1959="", "", IFERROR(VLOOKUP(M1959, Data!$A$1:$B$5, 2, 0), "Unkown fuel"))</f>
        <v>very harmful</v>
      </c>
      <c r="O1959" t="s">
        <v>23</v>
      </c>
      <c r="P1959" t="s">
        <v>24</v>
      </c>
      <c r="Q1959" t="s">
        <v>42</v>
      </c>
      <c r="R1959" t="s">
        <v>130</v>
      </c>
      <c r="S1959">
        <v>2498</v>
      </c>
      <c r="T1959" t="s">
        <v>627</v>
      </c>
      <c r="U1959" t="s">
        <v>628</v>
      </c>
      <c r="V1959">
        <v>8</v>
      </c>
      <c r="W1959" t="s">
        <v>29</v>
      </c>
    </row>
    <row r="1960" spans="1:23" x14ac:dyDescent="0.3">
      <c r="A1960">
        <v>2018</v>
      </c>
      <c r="B1960" t="s">
        <v>46</v>
      </c>
      <c r="C1960">
        <v>2015</v>
      </c>
      <c r="D1960">
        <f t="shared" ca="1" si="120"/>
        <v>8</v>
      </c>
      <c r="E1960" s="5">
        <v>500000</v>
      </c>
      <c r="F1960">
        <v>58000</v>
      </c>
      <c r="G1960" t="s">
        <v>124</v>
      </c>
      <c r="H1960" t="str">
        <f t="shared" si="121"/>
        <v>South</v>
      </c>
      <c r="I1960" t="s">
        <v>196</v>
      </c>
      <c r="J1960" t="str">
        <f t="shared" si="122"/>
        <v>Florida</v>
      </c>
      <c r="K1960" t="s">
        <v>1165</v>
      </c>
      <c r="L1960" t="str">
        <f t="shared" si="123"/>
        <v>Pompano Beach</v>
      </c>
      <c r="M1960" t="s">
        <v>41</v>
      </c>
      <c r="N1960" t="str">
        <f>IF(M1960="", "", IFERROR(VLOOKUP(M1960, Data!$A$1:$B$5, 2, 0), "Unkown fuel"))</f>
        <v>harmful</v>
      </c>
      <c r="O1960" t="s">
        <v>23</v>
      </c>
      <c r="P1960" t="s">
        <v>24</v>
      </c>
      <c r="Q1960" t="s">
        <v>25</v>
      </c>
      <c r="R1960" t="s">
        <v>493</v>
      </c>
      <c r="S1960">
        <v>1197</v>
      </c>
      <c r="T1960" t="s">
        <v>54</v>
      </c>
      <c r="U1960" t="s">
        <v>494</v>
      </c>
      <c r="V1960">
        <v>5</v>
      </c>
      <c r="W1960" t="s">
        <v>29</v>
      </c>
    </row>
    <row r="1961" spans="1:23" x14ac:dyDescent="0.3">
      <c r="A1961">
        <v>2019</v>
      </c>
      <c r="B1961" t="s">
        <v>296</v>
      </c>
      <c r="C1961">
        <v>2012</v>
      </c>
      <c r="D1961">
        <f t="shared" ca="1" si="120"/>
        <v>11</v>
      </c>
      <c r="E1961" s="5">
        <v>350000</v>
      </c>
      <c r="F1961">
        <v>50000</v>
      </c>
      <c r="G1961" t="s">
        <v>124</v>
      </c>
      <c r="H1961" t="str">
        <f t="shared" si="121"/>
        <v>South</v>
      </c>
      <c r="I1961" t="s">
        <v>196</v>
      </c>
      <c r="J1961" t="str">
        <f t="shared" si="122"/>
        <v>Florida</v>
      </c>
      <c r="K1961" t="s">
        <v>1166</v>
      </c>
      <c r="L1961" t="str">
        <f t="shared" si="123"/>
        <v>Poinciana</v>
      </c>
      <c r="M1961" t="s">
        <v>41</v>
      </c>
      <c r="N1961" t="str">
        <f>IF(M1961="", "", IFERROR(VLOOKUP(M1961, Data!$A$1:$B$5, 2, 0), "Unkown fuel"))</f>
        <v>harmful</v>
      </c>
      <c r="O1961" t="s">
        <v>23</v>
      </c>
      <c r="P1961" t="s">
        <v>24</v>
      </c>
      <c r="Q1961" t="s">
        <v>25</v>
      </c>
      <c r="R1961" t="s">
        <v>436</v>
      </c>
      <c r="S1961">
        <v>1498</v>
      </c>
      <c r="T1961" t="s">
        <v>437</v>
      </c>
      <c r="U1961" t="s">
        <v>438</v>
      </c>
      <c r="V1961">
        <v>5</v>
      </c>
      <c r="W1961" t="s">
        <v>29</v>
      </c>
    </row>
    <row r="1962" spans="1:23" x14ac:dyDescent="0.3">
      <c r="A1962">
        <v>2020</v>
      </c>
      <c r="B1962" t="s">
        <v>18</v>
      </c>
      <c r="C1962">
        <v>2017</v>
      </c>
      <c r="D1962">
        <f t="shared" ca="1" si="120"/>
        <v>6</v>
      </c>
      <c r="E1962" s="5">
        <v>550000</v>
      </c>
      <c r="F1962">
        <v>40000</v>
      </c>
      <c r="G1962" t="s">
        <v>124</v>
      </c>
      <c r="H1962" t="str">
        <f t="shared" si="121"/>
        <v>South</v>
      </c>
      <c r="I1962" t="s">
        <v>196</v>
      </c>
      <c r="J1962" t="str">
        <f t="shared" si="122"/>
        <v>Florida</v>
      </c>
      <c r="K1962" t="s">
        <v>1165</v>
      </c>
      <c r="L1962" t="str">
        <f t="shared" si="123"/>
        <v>Pompano Beach</v>
      </c>
      <c r="M1962" t="s">
        <v>41</v>
      </c>
      <c r="N1962" t="str">
        <f>IF(M1962="", "", IFERROR(VLOOKUP(M1962, Data!$A$1:$B$5, 2, 0), "Unkown fuel"))</f>
        <v>harmful</v>
      </c>
      <c r="O1962" t="s">
        <v>23</v>
      </c>
      <c r="P1962" t="s">
        <v>154</v>
      </c>
      <c r="Q1962" t="s">
        <v>25</v>
      </c>
      <c r="R1962" t="s">
        <v>903</v>
      </c>
      <c r="S1962">
        <v>1197</v>
      </c>
      <c r="T1962" t="s">
        <v>265</v>
      </c>
      <c r="U1962" t="s">
        <v>266</v>
      </c>
      <c r="V1962">
        <v>5</v>
      </c>
      <c r="W1962" t="s">
        <v>29</v>
      </c>
    </row>
    <row r="1963" spans="1:23" x14ac:dyDescent="0.3">
      <c r="A1963">
        <v>2021</v>
      </c>
      <c r="B1963" t="s">
        <v>37</v>
      </c>
      <c r="C1963">
        <v>2018</v>
      </c>
      <c r="D1963">
        <f t="shared" ca="1" si="120"/>
        <v>5</v>
      </c>
      <c r="E1963" s="5">
        <v>850000</v>
      </c>
      <c r="F1963">
        <v>7800</v>
      </c>
      <c r="G1963" t="s">
        <v>124</v>
      </c>
      <c r="H1963" t="str">
        <f t="shared" si="121"/>
        <v>South</v>
      </c>
      <c r="I1963" t="s">
        <v>196</v>
      </c>
      <c r="J1963" t="str">
        <f t="shared" si="122"/>
        <v>Florida</v>
      </c>
      <c r="K1963" t="s">
        <v>1160</v>
      </c>
      <c r="L1963" t="str">
        <f t="shared" si="123"/>
        <v>Port Orange</v>
      </c>
      <c r="M1963" t="s">
        <v>41</v>
      </c>
      <c r="N1963" t="str">
        <f>IF(M1963="", "", IFERROR(VLOOKUP(M1963, Data!$A$1:$B$5, 2, 0), "Unkown fuel"))</f>
        <v>harmful</v>
      </c>
      <c r="O1963" t="s">
        <v>23</v>
      </c>
      <c r="P1963" t="s">
        <v>24</v>
      </c>
      <c r="Q1963" t="s">
        <v>25</v>
      </c>
      <c r="R1963" t="s">
        <v>383</v>
      </c>
      <c r="S1963">
        <v>1199</v>
      </c>
      <c r="T1963" t="s">
        <v>434</v>
      </c>
      <c r="U1963" t="s">
        <v>452</v>
      </c>
      <c r="V1963">
        <v>5</v>
      </c>
      <c r="W1963" t="s">
        <v>29</v>
      </c>
    </row>
    <row r="1964" spans="1:23" x14ac:dyDescent="0.3">
      <c r="A1964">
        <v>2022</v>
      </c>
      <c r="B1964" t="s">
        <v>18</v>
      </c>
      <c r="C1964">
        <v>2016</v>
      </c>
      <c r="D1964">
        <f t="shared" ca="1" si="120"/>
        <v>7</v>
      </c>
      <c r="E1964" s="5">
        <v>240000</v>
      </c>
      <c r="F1964">
        <v>50000</v>
      </c>
      <c r="G1964" t="s">
        <v>124</v>
      </c>
      <c r="H1964" t="str">
        <f t="shared" si="121"/>
        <v>South</v>
      </c>
      <c r="I1964" t="s">
        <v>196</v>
      </c>
      <c r="J1964" t="str">
        <f t="shared" si="122"/>
        <v>Florida</v>
      </c>
      <c r="K1964" t="s">
        <v>1166</v>
      </c>
      <c r="L1964" t="str">
        <f t="shared" si="123"/>
        <v>Poinciana</v>
      </c>
      <c r="M1964" t="s">
        <v>41</v>
      </c>
      <c r="N1964" t="str">
        <f>IF(M1964="", "", IFERROR(VLOOKUP(M1964, Data!$A$1:$B$5, 2, 0), "Unkown fuel"))</f>
        <v>harmful</v>
      </c>
      <c r="O1964" t="s">
        <v>23</v>
      </c>
      <c r="P1964" t="s">
        <v>24</v>
      </c>
      <c r="Q1964" t="s">
        <v>25</v>
      </c>
      <c r="R1964" t="s">
        <v>430</v>
      </c>
      <c r="S1964">
        <v>796</v>
      </c>
      <c r="T1964" t="s">
        <v>118</v>
      </c>
      <c r="U1964" t="s">
        <v>119</v>
      </c>
      <c r="V1964">
        <v>5</v>
      </c>
      <c r="W1964" t="s">
        <v>29</v>
      </c>
    </row>
    <row r="1965" spans="1:23" x14ac:dyDescent="0.3">
      <c r="A1965">
        <v>2023</v>
      </c>
      <c r="B1965" t="s">
        <v>69</v>
      </c>
      <c r="C1965">
        <v>2011</v>
      </c>
      <c r="D1965">
        <f t="shared" ca="1" si="120"/>
        <v>12</v>
      </c>
      <c r="E1965" s="5">
        <v>950000</v>
      </c>
      <c r="F1965">
        <v>68000</v>
      </c>
      <c r="G1965" t="s">
        <v>124</v>
      </c>
      <c r="H1965" t="str">
        <f t="shared" si="121"/>
        <v>South</v>
      </c>
      <c r="I1965" t="s">
        <v>196</v>
      </c>
      <c r="J1965" t="str">
        <f t="shared" si="122"/>
        <v>Florida</v>
      </c>
      <c r="K1965" t="s">
        <v>1163</v>
      </c>
      <c r="L1965" t="str">
        <f t="shared" si="123"/>
        <v>Port Charlotte</v>
      </c>
      <c r="M1965" t="s">
        <v>22</v>
      </c>
      <c r="N1965" t="str">
        <f>IF(M1965="", "", IFERROR(VLOOKUP(M1965, Data!$A$1:$B$5, 2, 0), "Unkown fuel"))</f>
        <v>very harmful</v>
      </c>
      <c r="O1965" t="s">
        <v>23</v>
      </c>
      <c r="P1965" t="s">
        <v>24</v>
      </c>
      <c r="Q1965" t="s">
        <v>25</v>
      </c>
      <c r="R1965" t="s">
        <v>1116</v>
      </c>
      <c r="S1965">
        <v>2499</v>
      </c>
      <c r="T1965" t="s">
        <v>345</v>
      </c>
      <c r="U1965" t="s">
        <v>1167</v>
      </c>
      <c r="V1965">
        <v>7</v>
      </c>
      <c r="W1965" t="s">
        <v>29</v>
      </c>
    </row>
    <row r="1966" spans="1:23" x14ac:dyDescent="0.3">
      <c r="A1966">
        <v>2024</v>
      </c>
      <c r="B1966" t="s">
        <v>18</v>
      </c>
      <c r="C1966">
        <v>2015</v>
      </c>
      <c r="D1966">
        <f t="shared" ca="1" si="120"/>
        <v>8</v>
      </c>
      <c r="E1966" s="5">
        <v>423000</v>
      </c>
      <c r="F1966">
        <v>60000</v>
      </c>
      <c r="G1966" t="s">
        <v>124</v>
      </c>
      <c r="H1966" t="str">
        <f t="shared" si="121"/>
        <v>South</v>
      </c>
      <c r="I1966" t="s">
        <v>196</v>
      </c>
      <c r="J1966" t="str">
        <f t="shared" si="122"/>
        <v>Florida</v>
      </c>
      <c r="K1966" t="s">
        <v>1163</v>
      </c>
      <c r="L1966" t="str">
        <f t="shared" si="123"/>
        <v>Port Charlotte</v>
      </c>
      <c r="M1966" t="s">
        <v>41</v>
      </c>
      <c r="N1966" t="str">
        <f>IF(M1966="", "", IFERROR(VLOOKUP(M1966, Data!$A$1:$B$5, 2, 0), "Unkown fuel"))</f>
        <v>harmful</v>
      </c>
      <c r="O1966" t="s">
        <v>23</v>
      </c>
      <c r="P1966" t="s">
        <v>24</v>
      </c>
      <c r="Q1966" t="s">
        <v>33</v>
      </c>
      <c r="R1966" t="s">
        <v>231</v>
      </c>
      <c r="S1966">
        <v>1373</v>
      </c>
      <c r="T1966" t="s">
        <v>232</v>
      </c>
      <c r="U1966" t="s">
        <v>233</v>
      </c>
      <c r="V1966">
        <v>7</v>
      </c>
      <c r="W1966" t="s">
        <v>29</v>
      </c>
    </row>
    <row r="1967" spans="1:23" x14ac:dyDescent="0.3">
      <c r="A1967">
        <v>2025</v>
      </c>
      <c r="B1967" t="s">
        <v>109</v>
      </c>
      <c r="C1967">
        <v>2005</v>
      </c>
      <c r="D1967">
        <f t="shared" ca="1" si="120"/>
        <v>18</v>
      </c>
      <c r="E1967" s="5">
        <v>90000</v>
      </c>
      <c r="F1967">
        <v>74000</v>
      </c>
      <c r="G1967" t="s">
        <v>124</v>
      </c>
      <c r="H1967" t="str">
        <f t="shared" si="121"/>
        <v>South</v>
      </c>
      <c r="I1967" t="s">
        <v>196</v>
      </c>
      <c r="J1967" t="str">
        <f t="shared" si="122"/>
        <v>Florida</v>
      </c>
      <c r="K1967" t="s">
        <v>1163</v>
      </c>
      <c r="L1967" t="str">
        <f t="shared" si="123"/>
        <v>Port Charlotte</v>
      </c>
      <c r="M1967" t="s">
        <v>41</v>
      </c>
      <c r="N1967" t="str">
        <f>IF(M1967="", "", IFERROR(VLOOKUP(M1967, Data!$A$1:$B$5, 2, 0), "Unkown fuel"))</f>
        <v>harmful</v>
      </c>
      <c r="O1967" t="s">
        <v>23</v>
      </c>
      <c r="P1967" t="s">
        <v>24</v>
      </c>
      <c r="Q1967" t="s">
        <v>33</v>
      </c>
      <c r="R1967" t="s">
        <v>475</v>
      </c>
      <c r="S1967">
        <v>1396</v>
      </c>
      <c r="T1967" t="s">
        <v>680</v>
      </c>
      <c r="U1967" t="s">
        <v>681</v>
      </c>
      <c r="V1967">
        <v>5</v>
      </c>
      <c r="W1967" t="s">
        <v>29</v>
      </c>
    </row>
    <row r="1968" spans="1:23" x14ac:dyDescent="0.3">
      <c r="A1968">
        <v>2026</v>
      </c>
      <c r="B1968" t="s">
        <v>109</v>
      </c>
      <c r="C1968">
        <v>2011</v>
      </c>
      <c r="D1968">
        <f t="shared" ca="1" si="120"/>
        <v>12</v>
      </c>
      <c r="E1968" s="5">
        <v>350000</v>
      </c>
      <c r="F1968">
        <v>58000</v>
      </c>
      <c r="G1968" t="s">
        <v>19</v>
      </c>
      <c r="H1968" t="str">
        <f t="shared" si="121"/>
        <v>East</v>
      </c>
      <c r="I1968" t="s">
        <v>912</v>
      </c>
      <c r="J1968" t="str">
        <f t="shared" si="122"/>
        <v>Ohio</v>
      </c>
      <c r="K1968" t="s">
        <v>1168</v>
      </c>
      <c r="L1968" t="str">
        <f t="shared" si="123"/>
        <v>Lima</v>
      </c>
      <c r="M1968" t="s">
        <v>22</v>
      </c>
      <c r="N1968" t="str">
        <f>IF(M1968="", "", IFERROR(VLOOKUP(M1968, Data!$A$1:$B$5, 2, 0), "Unkown fuel"))</f>
        <v>very harmful</v>
      </c>
      <c r="O1968" t="s">
        <v>23</v>
      </c>
      <c r="P1968" t="s">
        <v>24</v>
      </c>
      <c r="Q1968" t="s">
        <v>33</v>
      </c>
      <c r="R1968" t="s">
        <v>150</v>
      </c>
      <c r="S1968">
        <v>2179</v>
      </c>
      <c r="T1968" t="s">
        <v>293</v>
      </c>
      <c r="U1968" t="s">
        <v>152</v>
      </c>
      <c r="V1968">
        <v>7</v>
      </c>
      <c r="W1968" t="s">
        <v>29</v>
      </c>
    </row>
    <row r="1969" spans="1:23" x14ac:dyDescent="0.3">
      <c r="A1969">
        <v>2027</v>
      </c>
      <c r="B1969" t="s">
        <v>18</v>
      </c>
      <c r="C1969">
        <v>2011</v>
      </c>
      <c r="D1969">
        <f t="shared" ca="1" si="120"/>
        <v>12</v>
      </c>
      <c r="E1969" s="5">
        <v>170000</v>
      </c>
      <c r="F1969">
        <v>70000</v>
      </c>
      <c r="G1969" t="s">
        <v>19</v>
      </c>
      <c r="H1969" t="str">
        <f t="shared" si="121"/>
        <v>East</v>
      </c>
      <c r="I1969" t="s">
        <v>912</v>
      </c>
      <c r="J1969" t="str">
        <f t="shared" si="122"/>
        <v>Ohio</v>
      </c>
      <c r="K1969" t="s">
        <v>1169</v>
      </c>
      <c r="L1969" t="str">
        <f t="shared" si="123"/>
        <v>Lorain</v>
      </c>
      <c r="M1969" t="s">
        <v>41</v>
      </c>
      <c r="N1969" t="str">
        <f>IF(M1969="", "", IFERROR(VLOOKUP(M1969, Data!$A$1:$B$5, 2, 0), "Unkown fuel"))</f>
        <v>harmful</v>
      </c>
      <c r="O1969" t="s">
        <v>23</v>
      </c>
      <c r="P1969" t="s">
        <v>24</v>
      </c>
      <c r="Q1969" t="s">
        <v>42</v>
      </c>
      <c r="R1969" t="s">
        <v>273</v>
      </c>
      <c r="S1969">
        <v>998</v>
      </c>
      <c r="T1969" t="s">
        <v>507</v>
      </c>
      <c r="U1969" t="s">
        <v>141</v>
      </c>
      <c r="V1969">
        <v>5</v>
      </c>
      <c r="W1969" t="s">
        <v>29</v>
      </c>
    </row>
    <row r="1970" spans="1:23" x14ac:dyDescent="0.3">
      <c r="A1970">
        <v>2028</v>
      </c>
      <c r="B1970" t="s">
        <v>69</v>
      </c>
      <c r="C1970">
        <v>2015</v>
      </c>
      <c r="D1970">
        <f t="shared" ca="1" si="120"/>
        <v>8</v>
      </c>
      <c r="E1970" s="5">
        <v>450000</v>
      </c>
      <c r="F1970">
        <v>70000</v>
      </c>
      <c r="G1970" t="s">
        <v>19</v>
      </c>
      <c r="H1970" t="str">
        <f t="shared" si="121"/>
        <v>East</v>
      </c>
      <c r="I1970" t="s">
        <v>912</v>
      </c>
      <c r="J1970" t="str">
        <f t="shared" si="122"/>
        <v>Ohio</v>
      </c>
      <c r="K1970" t="s">
        <v>1169</v>
      </c>
      <c r="L1970" t="str">
        <f t="shared" si="123"/>
        <v>Lorain</v>
      </c>
      <c r="M1970" t="s">
        <v>41</v>
      </c>
      <c r="N1970" t="str">
        <f>IF(M1970="", "", IFERROR(VLOOKUP(M1970, Data!$A$1:$B$5, 2, 0), "Unkown fuel"))</f>
        <v>harmful</v>
      </c>
      <c r="O1970" t="s">
        <v>23</v>
      </c>
      <c r="P1970" t="s">
        <v>24</v>
      </c>
      <c r="Q1970" t="s">
        <v>25</v>
      </c>
      <c r="R1970" t="s">
        <v>218</v>
      </c>
      <c r="S1970">
        <v>1196</v>
      </c>
      <c r="T1970" t="s">
        <v>219</v>
      </c>
      <c r="U1970" t="s">
        <v>220</v>
      </c>
      <c r="V1970">
        <v>5</v>
      </c>
      <c r="W1970" t="s">
        <v>29</v>
      </c>
    </row>
    <row r="1971" spans="1:23" x14ac:dyDescent="0.3">
      <c r="A1971">
        <v>2029</v>
      </c>
      <c r="B1971" t="s">
        <v>46</v>
      </c>
      <c r="C1971">
        <v>2009</v>
      </c>
      <c r="D1971">
        <f t="shared" ca="1" si="120"/>
        <v>14</v>
      </c>
      <c r="E1971" s="5">
        <v>150000</v>
      </c>
      <c r="F1971">
        <v>110000</v>
      </c>
      <c r="G1971" t="s">
        <v>19</v>
      </c>
      <c r="H1971" t="str">
        <f t="shared" si="121"/>
        <v>East</v>
      </c>
      <c r="I1971" t="s">
        <v>912</v>
      </c>
      <c r="J1971" t="str">
        <f t="shared" si="122"/>
        <v>Ohio</v>
      </c>
      <c r="K1971" t="s">
        <v>1170</v>
      </c>
      <c r="L1971" t="str">
        <f t="shared" si="123"/>
        <v>Mansfield</v>
      </c>
      <c r="M1971" t="s">
        <v>41</v>
      </c>
      <c r="N1971" t="str">
        <f>IF(M1971="", "", IFERROR(VLOOKUP(M1971, Data!$A$1:$B$5, 2, 0), "Unkown fuel"))</f>
        <v>harmful</v>
      </c>
      <c r="O1971" t="s">
        <v>23</v>
      </c>
      <c r="P1971" t="s">
        <v>24</v>
      </c>
      <c r="Q1971" t="s">
        <v>33</v>
      </c>
      <c r="R1971" t="s">
        <v>211</v>
      </c>
      <c r="S1971">
        <v>1197</v>
      </c>
      <c r="T1971" t="s">
        <v>212</v>
      </c>
      <c r="U1971" t="s">
        <v>213</v>
      </c>
      <c r="V1971">
        <v>5</v>
      </c>
      <c r="W1971" t="s">
        <v>29</v>
      </c>
    </row>
    <row r="1972" spans="1:23" x14ac:dyDescent="0.3">
      <c r="A1972">
        <v>2031</v>
      </c>
      <c r="B1972" t="s">
        <v>46</v>
      </c>
      <c r="C1972">
        <v>2016</v>
      </c>
      <c r="D1972">
        <f t="shared" ca="1" si="120"/>
        <v>7</v>
      </c>
      <c r="E1972" s="5">
        <v>511000</v>
      </c>
      <c r="F1972">
        <v>80000</v>
      </c>
      <c r="G1972" t="s">
        <v>19</v>
      </c>
      <c r="H1972" t="str">
        <f t="shared" si="121"/>
        <v>East</v>
      </c>
      <c r="I1972" t="s">
        <v>912</v>
      </c>
      <c r="J1972" t="str">
        <f t="shared" si="122"/>
        <v>Ohio</v>
      </c>
      <c r="K1972" t="s">
        <v>1168</v>
      </c>
      <c r="L1972" t="str">
        <f t="shared" si="123"/>
        <v>Lima</v>
      </c>
      <c r="M1972" t="s">
        <v>22</v>
      </c>
      <c r="N1972" t="str">
        <f>IF(M1972="", "", IFERROR(VLOOKUP(M1972, Data!$A$1:$B$5, 2, 0), "Unkown fuel"))</f>
        <v>very harmful</v>
      </c>
      <c r="O1972" t="s">
        <v>23</v>
      </c>
      <c r="P1972" t="s">
        <v>24</v>
      </c>
      <c r="Q1972" t="s">
        <v>25</v>
      </c>
      <c r="R1972" t="s">
        <v>99</v>
      </c>
      <c r="S1972">
        <v>1396</v>
      </c>
      <c r="T1972" t="s">
        <v>100</v>
      </c>
      <c r="U1972" t="s">
        <v>101</v>
      </c>
      <c r="V1972">
        <v>5</v>
      </c>
      <c r="W1972" t="s">
        <v>29</v>
      </c>
    </row>
    <row r="1973" spans="1:23" x14ac:dyDescent="0.3">
      <c r="A1973">
        <v>2032</v>
      </c>
      <c r="B1973" t="s">
        <v>18</v>
      </c>
      <c r="C1973">
        <v>2018</v>
      </c>
      <c r="D1973">
        <f t="shared" ca="1" si="120"/>
        <v>5</v>
      </c>
      <c r="E1973" s="5">
        <v>850000</v>
      </c>
      <c r="F1973">
        <v>59000</v>
      </c>
      <c r="G1973" t="s">
        <v>19</v>
      </c>
      <c r="H1973" t="str">
        <f t="shared" si="121"/>
        <v>East</v>
      </c>
      <c r="I1973" t="s">
        <v>912</v>
      </c>
      <c r="J1973" t="str">
        <f t="shared" si="122"/>
        <v>Ohio</v>
      </c>
      <c r="K1973" t="s">
        <v>1170</v>
      </c>
      <c r="L1973" t="str">
        <f t="shared" si="123"/>
        <v>Mansfield</v>
      </c>
      <c r="M1973" t="s">
        <v>22</v>
      </c>
      <c r="N1973" t="str">
        <f>IF(M1973="", "", IFERROR(VLOOKUP(M1973, Data!$A$1:$B$5, 2, 0), "Unkown fuel"))</f>
        <v>very harmful</v>
      </c>
      <c r="O1973" t="s">
        <v>23</v>
      </c>
      <c r="P1973" t="s">
        <v>24</v>
      </c>
      <c r="Q1973" t="s">
        <v>25</v>
      </c>
      <c r="R1973" t="s">
        <v>731</v>
      </c>
      <c r="S1973">
        <v>1498</v>
      </c>
      <c r="T1973" t="s">
        <v>1171</v>
      </c>
      <c r="U1973" t="s">
        <v>1172</v>
      </c>
      <c r="V1973">
        <v>7</v>
      </c>
      <c r="W1973" t="s">
        <v>29</v>
      </c>
    </row>
    <row r="1974" spans="1:23" x14ac:dyDescent="0.3">
      <c r="A1974">
        <v>2033</v>
      </c>
      <c r="B1974" t="s">
        <v>109</v>
      </c>
      <c r="C1974">
        <v>2018</v>
      </c>
      <c r="D1974">
        <f t="shared" ca="1" si="120"/>
        <v>5</v>
      </c>
      <c r="E1974" s="5">
        <v>250000</v>
      </c>
      <c r="F1974">
        <v>110000</v>
      </c>
      <c r="G1974" t="s">
        <v>19</v>
      </c>
      <c r="H1974" t="str">
        <f t="shared" si="121"/>
        <v>East</v>
      </c>
      <c r="I1974" t="s">
        <v>912</v>
      </c>
      <c r="J1974" t="str">
        <f t="shared" si="122"/>
        <v>Ohio</v>
      </c>
      <c r="K1974" t="s">
        <v>1169</v>
      </c>
      <c r="L1974" t="str">
        <f t="shared" si="123"/>
        <v>Lorain</v>
      </c>
      <c r="M1974" t="s">
        <v>22</v>
      </c>
      <c r="N1974" t="str">
        <f>IF(M1974="", "", IFERROR(VLOOKUP(M1974, Data!$A$1:$B$5, 2, 0), "Unkown fuel"))</f>
        <v>very harmful</v>
      </c>
      <c r="O1974" t="s">
        <v>23</v>
      </c>
      <c r="P1974" t="s">
        <v>24</v>
      </c>
      <c r="Q1974" t="s">
        <v>25</v>
      </c>
      <c r="R1974" t="s">
        <v>653</v>
      </c>
      <c r="S1974">
        <v>1396</v>
      </c>
      <c r="T1974" t="s">
        <v>471</v>
      </c>
      <c r="U1974" t="s">
        <v>472</v>
      </c>
      <c r="V1974">
        <v>5</v>
      </c>
      <c r="W1974" t="s">
        <v>29</v>
      </c>
    </row>
    <row r="1975" spans="1:23" x14ac:dyDescent="0.3">
      <c r="A1975">
        <v>2034</v>
      </c>
      <c r="B1975" t="s">
        <v>18</v>
      </c>
      <c r="C1975">
        <v>2020</v>
      </c>
      <c r="D1975">
        <f t="shared" ca="1" si="120"/>
        <v>3</v>
      </c>
      <c r="E1975" s="5">
        <v>420000</v>
      </c>
      <c r="F1975">
        <v>25000</v>
      </c>
      <c r="G1975" t="s">
        <v>19</v>
      </c>
      <c r="H1975" t="str">
        <f t="shared" si="121"/>
        <v>East</v>
      </c>
      <c r="I1975" t="s">
        <v>912</v>
      </c>
      <c r="J1975" t="str">
        <f t="shared" si="122"/>
        <v>Ohio</v>
      </c>
      <c r="K1975" t="s">
        <v>1170</v>
      </c>
      <c r="L1975" t="str">
        <f t="shared" si="123"/>
        <v>Mansfield</v>
      </c>
      <c r="M1975" t="s">
        <v>41</v>
      </c>
      <c r="N1975" t="str">
        <f>IF(M1975="", "", IFERROR(VLOOKUP(M1975, Data!$A$1:$B$5, 2, 0), "Unkown fuel"))</f>
        <v>harmful</v>
      </c>
      <c r="O1975" t="s">
        <v>23</v>
      </c>
      <c r="P1975" t="s">
        <v>24</v>
      </c>
      <c r="Q1975" t="s">
        <v>25</v>
      </c>
      <c r="R1975" t="s">
        <v>294</v>
      </c>
      <c r="S1975">
        <v>998</v>
      </c>
      <c r="T1975" t="s">
        <v>244</v>
      </c>
      <c r="U1975" t="s">
        <v>141</v>
      </c>
      <c r="V1975">
        <v>5</v>
      </c>
      <c r="W1975" t="s">
        <v>29</v>
      </c>
    </row>
    <row r="1976" spans="1:23" x14ac:dyDescent="0.3">
      <c r="A1976">
        <v>2035</v>
      </c>
      <c r="B1976" t="s">
        <v>18</v>
      </c>
      <c r="C1976">
        <v>2014</v>
      </c>
      <c r="D1976">
        <f t="shared" ca="1" si="120"/>
        <v>9</v>
      </c>
      <c r="E1976" s="5">
        <v>180000</v>
      </c>
      <c r="F1976">
        <v>55000</v>
      </c>
      <c r="G1976" t="s">
        <v>124</v>
      </c>
      <c r="H1976" t="str">
        <f t="shared" si="121"/>
        <v>South</v>
      </c>
      <c r="I1976" t="s">
        <v>799</v>
      </c>
      <c r="J1976" t="str">
        <f t="shared" si="122"/>
        <v>Tennessee</v>
      </c>
      <c r="K1976" t="s">
        <v>1173</v>
      </c>
      <c r="L1976" t="str">
        <f t="shared" si="123"/>
        <v>Germantown</v>
      </c>
      <c r="M1976" t="s">
        <v>41</v>
      </c>
      <c r="N1976" t="str">
        <f>IF(M1976="", "", IFERROR(VLOOKUP(M1976, Data!$A$1:$B$5, 2, 0), "Unkown fuel"))</f>
        <v>harmful</v>
      </c>
      <c r="O1976" t="s">
        <v>23</v>
      </c>
      <c r="P1976" t="s">
        <v>24</v>
      </c>
      <c r="Q1976" t="s">
        <v>25</v>
      </c>
      <c r="R1976" t="s">
        <v>430</v>
      </c>
      <c r="S1976">
        <v>796</v>
      </c>
      <c r="T1976" t="s">
        <v>118</v>
      </c>
      <c r="U1976" t="s">
        <v>119</v>
      </c>
      <c r="V1976">
        <v>5</v>
      </c>
      <c r="W1976" t="s">
        <v>29</v>
      </c>
    </row>
    <row r="1977" spans="1:23" x14ac:dyDescent="0.3">
      <c r="A1977">
        <v>2036</v>
      </c>
      <c r="B1977" t="s">
        <v>18</v>
      </c>
      <c r="C1977">
        <v>2015</v>
      </c>
      <c r="D1977">
        <f t="shared" ca="1" si="120"/>
        <v>8</v>
      </c>
      <c r="E1977" s="5">
        <v>400000</v>
      </c>
      <c r="F1977">
        <v>25000</v>
      </c>
      <c r="G1977" t="s">
        <v>124</v>
      </c>
      <c r="H1977" t="str">
        <f t="shared" si="121"/>
        <v>South</v>
      </c>
      <c r="I1977" t="s">
        <v>799</v>
      </c>
      <c r="J1977" t="str">
        <f t="shared" si="122"/>
        <v>Tennessee</v>
      </c>
      <c r="K1977" t="s">
        <v>1174</v>
      </c>
      <c r="L1977" t="str">
        <f t="shared" si="123"/>
        <v>Hendersonville</v>
      </c>
      <c r="M1977" t="s">
        <v>22</v>
      </c>
      <c r="N1977" t="str">
        <f>IF(M1977="", "", IFERROR(VLOOKUP(M1977, Data!$A$1:$B$5, 2, 0), "Unkown fuel"))</f>
        <v>very harmful</v>
      </c>
      <c r="O1977" t="s">
        <v>23</v>
      </c>
      <c r="P1977" t="s">
        <v>24</v>
      </c>
      <c r="Q1977" t="s">
        <v>25</v>
      </c>
      <c r="R1977" t="s">
        <v>577</v>
      </c>
      <c r="S1977">
        <v>793</v>
      </c>
      <c r="T1977" t="s">
        <v>578</v>
      </c>
      <c r="U1977" t="s">
        <v>579</v>
      </c>
      <c r="V1977">
        <v>5</v>
      </c>
      <c r="W1977" t="s">
        <v>29</v>
      </c>
    </row>
    <row r="1978" spans="1:23" x14ac:dyDescent="0.3">
      <c r="A1978">
        <v>2037</v>
      </c>
      <c r="B1978" t="s">
        <v>88</v>
      </c>
      <c r="C1978">
        <v>2009</v>
      </c>
      <c r="D1978">
        <f t="shared" ca="1" si="120"/>
        <v>14</v>
      </c>
      <c r="E1978" s="5">
        <v>150000</v>
      </c>
      <c r="F1978">
        <v>300000</v>
      </c>
      <c r="G1978" t="s">
        <v>124</v>
      </c>
      <c r="H1978" t="str">
        <f t="shared" si="121"/>
        <v>South</v>
      </c>
      <c r="I1978" t="s">
        <v>799</v>
      </c>
      <c r="J1978" t="str">
        <f t="shared" si="122"/>
        <v>Tennessee</v>
      </c>
      <c r="K1978" t="s">
        <v>1174</v>
      </c>
      <c r="L1978" t="str">
        <f t="shared" si="123"/>
        <v>Hendersonville</v>
      </c>
      <c r="M1978" t="s">
        <v>22</v>
      </c>
      <c r="N1978" t="str">
        <f>IF(M1978="", "", IFERROR(VLOOKUP(M1978, Data!$A$1:$B$5, 2, 0), "Unkown fuel"))</f>
        <v>very harmful</v>
      </c>
      <c r="O1978" t="s">
        <v>23</v>
      </c>
      <c r="P1978" t="s">
        <v>24</v>
      </c>
      <c r="Q1978" t="s">
        <v>25</v>
      </c>
      <c r="R1978" t="s">
        <v>130</v>
      </c>
      <c r="S1978">
        <v>2498</v>
      </c>
      <c r="T1978" t="s">
        <v>627</v>
      </c>
      <c r="U1978" t="s">
        <v>628</v>
      </c>
      <c r="V1978">
        <v>7</v>
      </c>
      <c r="W1978" t="s">
        <v>29</v>
      </c>
    </row>
    <row r="1979" spans="1:23" x14ac:dyDescent="0.3">
      <c r="A1979">
        <v>2038</v>
      </c>
      <c r="B1979" t="s">
        <v>69</v>
      </c>
      <c r="C1979">
        <v>2016</v>
      </c>
      <c r="D1979">
        <f t="shared" ca="1" si="120"/>
        <v>7</v>
      </c>
      <c r="E1979" s="5">
        <v>500000</v>
      </c>
      <c r="F1979">
        <v>143200</v>
      </c>
      <c r="G1979" t="s">
        <v>124</v>
      </c>
      <c r="H1979" t="str">
        <f t="shared" si="121"/>
        <v>South</v>
      </c>
      <c r="I1979" t="s">
        <v>799</v>
      </c>
      <c r="J1979" t="str">
        <f t="shared" si="122"/>
        <v>Tennessee</v>
      </c>
      <c r="K1979" t="s">
        <v>1174</v>
      </c>
      <c r="L1979" t="str">
        <f t="shared" si="123"/>
        <v>Hendersonville</v>
      </c>
      <c r="M1979" t="s">
        <v>22</v>
      </c>
      <c r="N1979" t="str">
        <f>IF(M1979="", "", IFERROR(VLOOKUP(M1979, Data!$A$1:$B$5, 2, 0), "Unkown fuel"))</f>
        <v>very harmful</v>
      </c>
      <c r="O1979" t="s">
        <v>23</v>
      </c>
      <c r="P1979" t="s">
        <v>24</v>
      </c>
      <c r="Q1979" t="s">
        <v>25</v>
      </c>
      <c r="R1979" t="s">
        <v>737</v>
      </c>
      <c r="S1979">
        <v>1498</v>
      </c>
      <c r="T1979" t="s">
        <v>738</v>
      </c>
      <c r="U1979" t="s">
        <v>719</v>
      </c>
      <c r="V1979">
        <v>5</v>
      </c>
      <c r="W1979" t="s">
        <v>29</v>
      </c>
    </row>
    <row r="1980" spans="1:23" x14ac:dyDescent="0.3">
      <c r="A1980">
        <v>2039</v>
      </c>
      <c r="B1980" t="s">
        <v>153</v>
      </c>
      <c r="C1980">
        <v>2017</v>
      </c>
      <c r="D1980">
        <f t="shared" ca="1" si="120"/>
        <v>6</v>
      </c>
      <c r="E1980" s="5">
        <v>1689999</v>
      </c>
      <c r="F1980">
        <v>60000</v>
      </c>
      <c r="G1980" t="s">
        <v>124</v>
      </c>
      <c r="H1980" t="str">
        <f t="shared" si="121"/>
        <v>South</v>
      </c>
      <c r="I1980" t="s">
        <v>799</v>
      </c>
      <c r="J1980" t="str">
        <f t="shared" si="122"/>
        <v>Tennessee</v>
      </c>
      <c r="K1980" t="s">
        <v>1175</v>
      </c>
      <c r="L1980" t="str">
        <f t="shared" si="123"/>
        <v>Gallatin</v>
      </c>
      <c r="M1980" t="s">
        <v>22</v>
      </c>
      <c r="N1980" t="str">
        <f>IF(M1980="", "", IFERROR(VLOOKUP(M1980, Data!$A$1:$B$5, 2, 0), "Unkown fuel"))</f>
        <v>very harmful</v>
      </c>
      <c r="O1980" t="s">
        <v>23</v>
      </c>
      <c r="P1980" t="s">
        <v>24</v>
      </c>
      <c r="Q1980" t="s">
        <v>25</v>
      </c>
      <c r="R1980" t="s">
        <v>491</v>
      </c>
      <c r="S1980">
        <v>1956</v>
      </c>
      <c r="T1980" t="s">
        <v>204</v>
      </c>
      <c r="U1980" t="s">
        <v>601</v>
      </c>
      <c r="V1980">
        <v>5</v>
      </c>
      <c r="W1980" t="s">
        <v>29</v>
      </c>
    </row>
    <row r="1981" spans="1:23" x14ac:dyDescent="0.3">
      <c r="A1981">
        <v>2040</v>
      </c>
      <c r="B1981" t="s">
        <v>296</v>
      </c>
      <c r="C1981">
        <v>2012</v>
      </c>
      <c r="D1981">
        <f t="shared" ca="1" si="120"/>
        <v>11</v>
      </c>
      <c r="E1981" s="5">
        <v>204999</v>
      </c>
      <c r="F1981">
        <v>120000</v>
      </c>
      <c r="G1981" t="s">
        <v>124</v>
      </c>
      <c r="H1981" t="str">
        <f t="shared" si="121"/>
        <v>South</v>
      </c>
      <c r="I1981" t="s">
        <v>799</v>
      </c>
      <c r="J1981" t="str">
        <f t="shared" si="122"/>
        <v>Tennessee</v>
      </c>
      <c r="K1981" t="s">
        <v>1174</v>
      </c>
      <c r="L1981" t="str">
        <f t="shared" si="123"/>
        <v>Hendersonville</v>
      </c>
      <c r="M1981" t="s">
        <v>22</v>
      </c>
      <c r="N1981" t="str">
        <f>IF(M1981="", "", IFERROR(VLOOKUP(M1981, Data!$A$1:$B$5, 2, 0), "Unkown fuel"))</f>
        <v>very harmful</v>
      </c>
      <c r="O1981" t="s">
        <v>23</v>
      </c>
      <c r="P1981" t="s">
        <v>24</v>
      </c>
      <c r="Q1981" t="s">
        <v>25</v>
      </c>
      <c r="R1981" t="s">
        <v>505</v>
      </c>
      <c r="S1981">
        <v>1461</v>
      </c>
      <c r="T1981" t="s">
        <v>506</v>
      </c>
      <c r="U1981" t="s">
        <v>74</v>
      </c>
      <c r="V1981">
        <v>5</v>
      </c>
      <c r="W1981" t="s">
        <v>29</v>
      </c>
    </row>
    <row r="1982" spans="1:23" x14ac:dyDescent="0.3">
      <c r="A1982">
        <v>2041</v>
      </c>
      <c r="B1982" t="s">
        <v>18</v>
      </c>
      <c r="C1982">
        <v>2014</v>
      </c>
      <c r="D1982">
        <f t="shared" ca="1" si="120"/>
        <v>9</v>
      </c>
      <c r="E1982" s="5">
        <v>459999</v>
      </c>
      <c r="F1982">
        <v>145000</v>
      </c>
      <c r="G1982" t="s">
        <v>124</v>
      </c>
      <c r="H1982" t="str">
        <f t="shared" si="121"/>
        <v>South</v>
      </c>
      <c r="I1982" t="s">
        <v>799</v>
      </c>
      <c r="J1982" t="str">
        <f t="shared" si="122"/>
        <v>Tennessee</v>
      </c>
      <c r="K1982" t="s">
        <v>1175</v>
      </c>
      <c r="L1982" t="str">
        <f t="shared" si="123"/>
        <v>Gallatin</v>
      </c>
      <c r="M1982" t="s">
        <v>22</v>
      </c>
      <c r="N1982" t="str">
        <f>IF(M1982="", "", IFERROR(VLOOKUP(M1982, Data!$A$1:$B$5, 2, 0), "Unkown fuel"))</f>
        <v>very harmful</v>
      </c>
      <c r="O1982" t="s">
        <v>23</v>
      </c>
      <c r="P1982" t="s">
        <v>24</v>
      </c>
      <c r="Q1982" t="s">
        <v>33</v>
      </c>
      <c r="R1982" t="s">
        <v>354</v>
      </c>
      <c r="S1982">
        <v>1248</v>
      </c>
      <c r="T1982" t="s">
        <v>94</v>
      </c>
      <c r="U1982" t="s">
        <v>95</v>
      </c>
      <c r="V1982">
        <v>5</v>
      </c>
      <c r="W1982" t="s">
        <v>29</v>
      </c>
    </row>
    <row r="1983" spans="1:23" x14ac:dyDescent="0.3">
      <c r="A1983">
        <v>2042</v>
      </c>
      <c r="B1983" t="s">
        <v>46</v>
      </c>
      <c r="C1983">
        <v>2017</v>
      </c>
      <c r="D1983">
        <f t="shared" ca="1" si="120"/>
        <v>6</v>
      </c>
      <c r="E1983" s="5">
        <v>600000</v>
      </c>
      <c r="F1983">
        <v>30000</v>
      </c>
      <c r="G1983" t="s">
        <v>124</v>
      </c>
      <c r="H1983" t="str">
        <f t="shared" si="121"/>
        <v>South</v>
      </c>
      <c r="I1983" t="s">
        <v>799</v>
      </c>
      <c r="J1983" t="str">
        <f t="shared" si="122"/>
        <v>Tennessee</v>
      </c>
      <c r="K1983" t="s">
        <v>1175</v>
      </c>
      <c r="L1983" t="str">
        <f t="shared" si="123"/>
        <v>Gallatin</v>
      </c>
      <c r="M1983" t="s">
        <v>41</v>
      </c>
      <c r="N1983" t="str">
        <f>IF(M1983="", "", IFERROR(VLOOKUP(M1983, Data!$A$1:$B$5, 2, 0), "Unkown fuel"))</f>
        <v>harmful</v>
      </c>
      <c r="O1983" t="s">
        <v>23</v>
      </c>
      <c r="P1983" t="s">
        <v>24</v>
      </c>
      <c r="Q1983" t="s">
        <v>25</v>
      </c>
      <c r="R1983" t="s">
        <v>133</v>
      </c>
      <c r="S1983">
        <v>1197</v>
      </c>
      <c r="T1983" t="s">
        <v>134</v>
      </c>
      <c r="U1983" t="s">
        <v>135</v>
      </c>
      <c r="V1983">
        <v>5</v>
      </c>
      <c r="W1983" t="s">
        <v>29</v>
      </c>
    </row>
    <row r="1984" spans="1:23" x14ac:dyDescent="0.3">
      <c r="A1984">
        <v>2043</v>
      </c>
      <c r="B1984" t="s">
        <v>46</v>
      </c>
      <c r="C1984">
        <v>2019</v>
      </c>
      <c r="D1984">
        <f t="shared" ca="1" si="120"/>
        <v>4</v>
      </c>
      <c r="E1984" s="5">
        <v>585000</v>
      </c>
      <c r="F1984">
        <v>8000</v>
      </c>
      <c r="G1984" t="s">
        <v>124</v>
      </c>
      <c r="H1984" t="str">
        <f t="shared" si="121"/>
        <v>South</v>
      </c>
      <c r="I1984" t="s">
        <v>799</v>
      </c>
      <c r="J1984" t="str">
        <f t="shared" si="122"/>
        <v>Tennessee</v>
      </c>
      <c r="K1984" t="s">
        <v>1175</v>
      </c>
      <c r="L1984" t="str">
        <f t="shared" si="123"/>
        <v>Gallatin</v>
      </c>
      <c r="M1984" t="s">
        <v>41</v>
      </c>
      <c r="N1984" t="str">
        <f>IF(M1984="", "", IFERROR(VLOOKUP(M1984, Data!$A$1:$B$5, 2, 0), "Unkown fuel"))</f>
        <v>harmful</v>
      </c>
      <c r="O1984" t="s">
        <v>23</v>
      </c>
      <c r="P1984" t="s">
        <v>24</v>
      </c>
      <c r="Q1984" t="s">
        <v>25</v>
      </c>
      <c r="R1984" t="s">
        <v>85</v>
      </c>
      <c r="S1984">
        <v>1197</v>
      </c>
      <c r="T1984" t="s">
        <v>54</v>
      </c>
      <c r="U1984" t="s">
        <v>55</v>
      </c>
      <c r="V1984">
        <v>5</v>
      </c>
      <c r="W1984" t="s">
        <v>29</v>
      </c>
    </row>
    <row r="1985" spans="1:23" x14ac:dyDescent="0.3">
      <c r="A1985">
        <v>2044</v>
      </c>
      <c r="B1985" t="s">
        <v>69</v>
      </c>
      <c r="C1985">
        <v>2012</v>
      </c>
      <c r="D1985">
        <f t="shared" ca="1" si="120"/>
        <v>11</v>
      </c>
      <c r="E1985" s="5">
        <v>551000</v>
      </c>
      <c r="F1985">
        <v>170000</v>
      </c>
      <c r="G1985" t="s">
        <v>124</v>
      </c>
      <c r="H1985" t="str">
        <f t="shared" si="121"/>
        <v>South</v>
      </c>
      <c r="I1985" t="s">
        <v>799</v>
      </c>
      <c r="J1985" t="str">
        <f t="shared" si="122"/>
        <v>Tennessee</v>
      </c>
      <c r="K1985" t="s">
        <v>1175</v>
      </c>
      <c r="L1985" t="str">
        <f t="shared" si="123"/>
        <v>Gallatin</v>
      </c>
      <c r="M1985" t="s">
        <v>22</v>
      </c>
      <c r="N1985" t="str">
        <f>IF(M1985="", "", IFERROR(VLOOKUP(M1985, Data!$A$1:$B$5, 2, 0), "Unkown fuel"))</f>
        <v>very harmful</v>
      </c>
      <c r="O1985" t="s">
        <v>23</v>
      </c>
      <c r="P1985" t="s">
        <v>24</v>
      </c>
      <c r="Q1985" t="s">
        <v>25</v>
      </c>
      <c r="R1985" t="s">
        <v>1116</v>
      </c>
      <c r="S1985">
        <v>2499</v>
      </c>
      <c r="T1985" t="s">
        <v>345</v>
      </c>
      <c r="U1985" t="s">
        <v>1167</v>
      </c>
      <c r="V1985">
        <v>7</v>
      </c>
      <c r="W1985" t="s">
        <v>29</v>
      </c>
    </row>
    <row r="1986" spans="1:23" x14ac:dyDescent="0.3">
      <c r="A1986">
        <v>2045</v>
      </c>
      <c r="B1986" t="s">
        <v>18</v>
      </c>
      <c r="C1986">
        <v>2013</v>
      </c>
      <c r="D1986">
        <f t="shared" ref="D1986:D2049" ca="1" si="124">TRUNC(YEARFRAC(DATE(C1986,1,1), TODAY(), 1))</f>
        <v>10</v>
      </c>
      <c r="E1986" s="5">
        <v>525000</v>
      </c>
      <c r="F1986">
        <v>100000</v>
      </c>
      <c r="G1986" t="s">
        <v>124</v>
      </c>
      <c r="H1986" t="str">
        <f t="shared" ref="H1986:H2049" si="125">TRIM(G1986)</f>
        <v>South</v>
      </c>
      <c r="I1986" t="s">
        <v>799</v>
      </c>
      <c r="J1986" t="str">
        <f t="shared" ref="J1986:J2049" si="126">TRIM(I1986)</f>
        <v>Tennessee</v>
      </c>
      <c r="K1986" t="s">
        <v>1175</v>
      </c>
      <c r="L1986" t="str">
        <f t="shared" ref="L1986:L2049" si="127">TRIM(K1986)</f>
        <v>Gallatin</v>
      </c>
      <c r="M1986" t="s">
        <v>22</v>
      </c>
      <c r="N1986" t="str">
        <f>IF(M1986="", "", IFERROR(VLOOKUP(M1986, Data!$A$1:$B$5, 2, 0), "Unkown fuel"))</f>
        <v>very harmful</v>
      </c>
      <c r="O1986" t="s">
        <v>23</v>
      </c>
      <c r="P1986" t="s">
        <v>24</v>
      </c>
      <c r="Q1986" t="s">
        <v>25</v>
      </c>
      <c r="R1986" t="s">
        <v>26</v>
      </c>
      <c r="S1986">
        <v>1248</v>
      </c>
      <c r="T1986" t="s">
        <v>27</v>
      </c>
      <c r="U1986" t="s">
        <v>28</v>
      </c>
      <c r="V1986">
        <v>5</v>
      </c>
      <c r="W1986" t="s">
        <v>29</v>
      </c>
    </row>
    <row r="1987" spans="1:23" x14ac:dyDescent="0.3">
      <c r="A1987">
        <v>2046</v>
      </c>
      <c r="B1987" t="s">
        <v>18</v>
      </c>
      <c r="C1987">
        <v>2012</v>
      </c>
      <c r="D1987">
        <f t="shared" ca="1" si="124"/>
        <v>11</v>
      </c>
      <c r="E1987" s="5">
        <v>160000</v>
      </c>
      <c r="F1987">
        <v>62000</v>
      </c>
      <c r="G1987" t="s">
        <v>124</v>
      </c>
      <c r="H1987" t="str">
        <f t="shared" si="125"/>
        <v>South</v>
      </c>
      <c r="I1987" t="s">
        <v>799</v>
      </c>
      <c r="J1987" t="str">
        <f t="shared" si="126"/>
        <v>Tennessee</v>
      </c>
      <c r="K1987" t="s">
        <v>1173</v>
      </c>
      <c r="L1987" t="str">
        <f t="shared" si="127"/>
        <v>Germantown</v>
      </c>
      <c r="M1987" t="s">
        <v>41</v>
      </c>
      <c r="N1987" t="str">
        <f>IF(M1987="", "", IFERROR(VLOOKUP(M1987, Data!$A$1:$B$5, 2, 0), "Unkown fuel"))</f>
        <v>harmful</v>
      </c>
      <c r="O1987" t="s">
        <v>23</v>
      </c>
      <c r="P1987" t="s">
        <v>24</v>
      </c>
      <c r="Q1987" t="s">
        <v>25</v>
      </c>
      <c r="R1987" t="s">
        <v>130</v>
      </c>
      <c r="S1987">
        <v>796</v>
      </c>
      <c r="T1987" t="s">
        <v>131</v>
      </c>
      <c r="U1987" t="s">
        <v>132</v>
      </c>
      <c r="V1987">
        <v>5</v>
      </c>
      <c r="W1987" t="s">
        <v>29</v>
      </c>
    </row>
    <row r="1988" spans="1:23" x14ac:dyDescent="0.3">
      <c r="A1988">
        <v>2047</v>
      </c>
      <c r="B1988" t="s">
        <v>88</v>
      </c>
      <c r="C1988">
        <v>2014</v>
      </c>
      <c r="D1988">
        <f t="shared" ca="1" si="124"/>
        <v>9</v>
      </c>
      <c r="E1988" s="5">
        <v>825000</v>
      </c>
      <c r="F1988">
        <v>110000</v>
      </c>
      <c r="G1988" t="s">
        <v>124</v>
      </c>
      <c r="H1988" t="str">
        <f t="shared" si="125"/>
        <v>South</v>
      </c>
      <c r="I1988" t="s">
        <v>799</v>
      </c>
      <c r="J1988" t="str">
        <f t="shared" si="126"/>
        <v>Tennessee</v>
      </c>
      <c r="K1988" t="s">
        <v>1175</v>
      </c>
      <c r="L1988" t="str">
        <f t="shared" si="127"/>
        <v>Gallatin</v>
      </c>
      <c r="M1988" t="s">
        <v>22</v>
      </c>
      <c r="N1988" t="str">
        <f>IF(M1988="", "", IFERROR(VLOOKUP(M1988, Data!$A$1:$B$5, 2, 0), "Unkown fuel"))</f>
        <v>very harmful</v>
      </c>
      <c r="O1988" t="s">
        <v>23</v>
      </c>
      <c r="P1988" t="s">
        <v>24</v>
      </c>
      <c r="Q1988" t="s">
        <v>25</v>
      </c>
      <c r="R1988" t="s">
        <v>282</v>
      </c>
      <c r="S1988">
        <v>2179</v>
      </c>
      <c r="T1988" t="s">
        <v>446</v>
      </c>
      <c r="U1988" t="s">
        <v>447</v>
      </c>
      <c r="V1988">
        <v>7</v>
      </c>
      <c r="W1988" t="s">
        <v>29</v>
      </c>
    </row>
    <row r="1989" spans="1:23" x14ac:dyDescent="0.3">
      <c r="A1989">
        <v>2049</v>
      </c>
      <c r="B1989" t="s">
        <v>120</v>
      </c>
      <c r="C1989">
        <v>2015</v>
      </c>
      <c r="D1989">
        <f t="shared" ca="1" si="124"/>
        <v>8</v>
      </c>
      <c r="E1989" s="5">
        <v>600000</v>
      </c>
      <c r="F1989">
        <v>80000</v>
      </c>
      <c r="G1989" t="s">
        <v>124</v>
      </c>
      <c r="H1989" t="str">
        <f t="shared" si="125"/>
        <v>South</v>
      </c>
      <c r="I1989" t="s">
        <v>799</v>
      </c>
      <c r="J1989" t="str">
        <f t="shared" si="126"/>
        <v>Tennessee</v>
      </c>
      <c r="K1989" t="s">
        <v>1173</v>
      </c>
      <c r="L1989" t="str">
        <f t="shared" si="127"/>
        <v>Germantown</v>
      </c>
      <c r="M1989" t="s">
        <v>22</v>
      </c>
      <c r="N1989" t="str">
        <f>IF(M1989="", "", IFERROR(VLOOKUP(M1989, Data!$A$1:$B$5, 2, 0), "Unkown fuel"))</f>
        <v>very harmful</v>
      </c>
      <c r="O1989" t="s">
        <v>23</v>
      </c>
      <c r="P1989" t="s">
        <v>24</v>
      </c>
      <c r="Q1989" t="s">
        <v>33</v>
      </c>
      <c r="R1989" t="s">
        <v>641</v>
      </c>
      <c r="S1989">
        <v>2499</v>
      </c>
      <c r="T1989" t="s">
        <v>642</v>
      </c>
      <c r="U1989" t="s">
        <v>643</v>
      </c>
      <c r="V1989">
        <v>9</v>
      </c>
      <c r="W1989" t="s">
        <v>29</v>
      </c>
    </row>
    <row r="1990" spans="1:23" x14ac:dyDescent="0.3">
      <c r="A1990">
        <v>2050</v>
      </c>
      <c r="B1990" t="s">
        <v>18</v>
      </c>
      <c r="C1990">
        <v>2002</v>
      </c>
      <c r="D1990">
        <f t="shared" ca="1" si="124"/>
        <v>21</v>
      </c>
      <c r="E1990" s="5">
        <v>65000</v>
      </c>
      <c r="F1990">
        <v>80000</v>
      </c>
      <c r="G1990" t="s">
        <v>124</v>
      </c>
      <c r="H1990" t="str">
        <f t="shared" si="125"/>
        <v>South</v>
      </c>
      <c r="I1990" t="s">
        <v>799</v>
      </c>
      <c r="J1990" t="str">
        <f t="shared" si="126"/>
        <v>Tennessee</v>
      </c>
      <c r="K1990" t="s">
        <v>1173</v>
      </c>
      <c r="L1990" t="str">
        <f t="shared" si="127"/>
        <v>Germantown</v>
      </c>
      <c r="M1990" t="s">
        <v>41</v>
      </c>
      <c r="N1990" t="str">
        <f>IF(M1990="", "", IFERROR(VLOOKUP(M1990, Data!$A$1:$B$5, 2, 0), "Unkown fuel"))</f>
        <v>harmful</v>
      </c>
      <c r="O1990" t="s">
        <v>23</v>
      </c>
      <c r="P1990" t="s">
        <v>24</v>
      </c>
      <c r="Q1990" t="s">
        <v>33</v>
      </c>
      <c r="R1990" t="s">
        <v>60</v>
      </c>
      <c r="S1990">
        <v>993</v>
      </c>
      <c r="T1990" t="s">
        <v>79</v>
      </c>
      <c r="U1990" t="s">
        <v>80</v>
      </c>
      <c r="V1990">
        <v>5</v>
      </c>
      <c r="W1990" t="s">
        <v>29</v>
      </c>
    </row>
    <row r="1991" spans="1:23" x14ac:dyDescent="0.3">
      <c r="A1991">
        <v>2051</v>
      </c>
      <c r="B1991" t="s">
        <v>18</v>
      </c>
      <c r="C1991">
        <v>2013</v>
      </c>
      <c r="D1991">
        <f t="shared" ca="1" si="124"/>
        <v>10</v>
      </c>
      <c r="E1991" s="5">
        <v>550000</v>
      </c>
      <c r="F1991">
        <v>100000</v>
      </c>
      <c r="G1991" t="s">
        <v>38</v>
      </c>
      <c r="H1991" t="str">
        <f t="shared" si="125"/>
        <v>Central</v>
      </c>
      <c r="I1991" t="s">
        <v>39</v>
      </c>
      <c r="J1991" t="str">
        <f t="shared" si="126"/>
        <v>Illinois</v>
      </c>
      <c r="K1991" t="s">
        <v>729</v>
      </c>
      <c r="L1991" t="str">
        <f t="shared" si="127"/>
        <v>Joliet</v>
      </c>
      <c r="M1991" t="s">
        <v>22</v>
      </c>
      <c r="N1991" t="str">
        <f>IF(M1991="", "", IFERROR(VLOOKUP(M1991, Data!$A$1:$B$5, 2, 0), "Unkown fuel"))</f>
        <v>very harmful</v>
      </c>
      <c r="O1991" t="s">
        <v>23</v>
      </c>
      <c r="P1991" t="s">
        <v>24</v>
      </c>
      <c r="Q1991" t="s">
        <v>25</v>
      </c>
      <c r="R1991" t="s">
        <v>26</v>
      </c>
      <c r="S1991">
        <v>1248</v>
      </c>
      <c r="T1991" t="s">
        <v>27</v>
      </c>
      <c r="U1991" t="s">
        <v>28</v>
      </c>
      <c r="V1991">
        <v>5</v>
      </c>
      <c r="W1991" t="s">
        <v>29</v>
      </c>
    </row>
    <row r="1992" spans="1:23" x14ac:dyDescent="0.3">
      <c r="A1992">
        <v>2052</v>
      </c>
      <c r="B1992" t="s">
        <v>88</v>
      </c>
      <c r="C1992">
        <v>2015</v>
      </c>
      <c r="D1992">
        <f t="shared" ca="1" si="124"/>
        <v>8</v>
      </c>
      <c r="E1992" s="5">
        <v>650000</v>
      </c>
      <c r="F1992">
        <v>120000</v>
      </c>
      <c r="G1992" t="s">
        <v>38</v>
      </c>
      <c r="H1992" t="str">
        <f t="shared" si="125"/>
        <v>Central</v>
      </c>
      <c r="I1992" t="s">
        <v>39</v>
      </c>
      <c r="J1992" t="str">
        <f t="shared" si="126"/>
        <v>Illinois</v>
      </c>
      <c r="K1992" t="s">
        <v>729</v>
      </c>
      <c r="L1992" t="str">
        <f t="shared" si="127"/>
        <v>Joliet</v>
      </c>
      <c r="M1992" t="s">
        <v>22</v>
      </c>
      <c r="N1992" t="str">
        <f>IF(M1992="", "", IFERROR(VLOOKUP(M1992, Data!$A$1:$B$5, 2, 0), "Unkown fuel"))</f>
        <v>very harmful</v>
      </c>
      <c r="O1992" t="s">
        <v>23</v>
      </c>
      <c r="P1992" t="s">
        <v>24</v>
      </c>
      <c r="Q1992" t="s">
        <v>25</v>
      </c>
      <c r="R1992" t="s">
        <v>489</v>
      </c>
      <c r="S1992">
        <v>2523</v>
      </c>
      <c r="T1992" t="s">
        <v>486</v>
      </c>
      <c r="U1992" t="s">
        <v>596</v>
      </c>
      <c r="V1992">
        <v>9</v>
      </c>
      <c r="W1992" t="s">
        <v>29</v>
      </c>
    </row>
    <row r="1993" spans="1:23" x14ac:dyDescent="0.3">
      <c r="A1993">
        <v>2053</v>
      </c>
      <c r="B1993" t="s">
        <v>18</v>
      </c>
      <c r="C1993">
        <v>2019</v>
      </c>
      <c r="D1993">
        <f t="shared" ca="1" si="124"/>
        <v>4</v>
      </c>
      <c r="E1993" s="5">
        <v>750000</v>
      </c>
      <c r="F1993">
        <v>24000</v>
      </c>
      <c r="G1993" t="s">
        <v>38</v>
      </c>
      <c r="H1993" t="str">
        <f t="shared" si="125"/>
        <v>Central</v>
      </c>
      <c r="I1993" t="s">
        <v>39</v>
      </c>
      <c r="J1993" t="str">
        <f t="shared" si="126"/>
        <v>Illinois</v>
      </c>
      <c r="K1993" t="s">
        <v>729</v>
      </c>
      <c r="L1993" t="str">
        <f t="shared" si="127"/>
        <v>Joliet</v>
      </c>
      <c r="M1993" t="s">
        <v>22</v>
      </c>
      <c r="N1993" t="str">
        <f>IF(M1993="", "", IFERROR(VLOOKUP(M1993, Data!$A$1:$B$5, 2, 0), "Unkown fuel"))</f>
        <v>very harmful</v>
      </c>
      <c r="O1993" t="s">
        <v>23</v>
      </c>
      <c r="P1993" t="s">
        <v>24</v>
      </c>
      <c r="Q1993" t="s">
        <v>25</v>
      </c>
      <c r="R1993" t="s">
        <v>424</v>
      </c>
      <c r="S1993">
        <v>1248</v>
      </c>
      <c r="T1993" t="s">
        <v>425</v>
      </c>
      <c r="U1993" t="s">
        <v>28</v>
      </c>
      <c r="V1993">
        <v>5</v>
      </c>
      <c r="W1993" t="s">
        <v>29</v>
      </c>
    </row>
    <row r="1994" spans="1:23" x14ac:dyDescent="0.3">
      <c r="A1994">
        <v>2054</v>
      </c>
      <c r="B1994" t="s">
        <v>88</v>
      </c>
      <c r="C1994">
        <v>2017</v>
      </c>
      <c r="D1994">
        <f t="shared" ca="1" si="124"/>
        <v>6</v>
      </c>
      <c r="E1994" s="5">
        <v>380000</v>
      </c>
      <c r="F1994">
        <v>80000</v>
      </c>
      <c r="G1994" t="s">
        <v>38</v>
      </c>
      <c r="H1994" t="str">
        <f t="shared" si="125"/>
        <v>Central</v>
      </c>
      <c r="I1994" t="s">
        <v>39</v>
      </c>
      <c r="J1994" t="str">
        <f t="shared" si="126"/>
        <v>Illinois</v>
      </c>
      <c r="K1994" t="s">
        <v>729</v>
      </c>
      <c r="L1994" t="str">
        <f t="shared" si="127"/>
        <v>Joliet</v>
      </c>
      <c r="M1994" t="s">
        <v>22</v>
      </c>
      <c r="N1994" t="str">
        <f>IF(M1994="", "", IFERROR(VLOOKUP(M1994, Data!$A$1:$B$5, 2, 0), "Unkown fuel"))</f>
        <v>very harmful</v>
      </c>
      <c r="O1994" t="s">
        <v>23</v>
      </c>
      <c r="P1994" t="s">
        <v>24</v>
      </c>
      <c r="Q1994" t="s">
        <v>25</v>
      </c>
      <c r="R1994" t="s">
        <v>564</v>
      </c>
      <c r="S1994">
        <v>1198</v>
      </c>
      <c r="T1994" t="s">
        <v>565</v>
      </c>
      <c r="U1994" t="s">
        <v>566</v>
      </c>
      <c r="V1994">
        <v>6</v>
      </c>
      <c r="W1994" t="s">
        <v>29</v>
      </c>
    </row>
    <row r="1995" spans="1:23" x14ac:dyDescent="0.3">
      <c r="A1995">
        <v>2055</v>
      </c>
      <c r="B1995" t="s">
        <v>46</v>
      </c>
      <c r="C1995">
        <v>2012</v>
      </c>
      <c r="D1995">
        <f t="shared" ca="1" si="124"/>
        <v>11</v>
      </c>
      <c r="E1995" s="5">
        <v>400000</v>
      </c>
      <c r="F1995">
        <v>138000</v>
      </c>
      <c r="G1995" t="s">
        <v>38</v>
      </c>
      <c r="H1995" t="str">
        <f t="shared" si="125"/>
        <v>Central</v>
      </c>
      <c r="I1995" t="s">
        <v>39</v>
      </c>
      <c r="J1995" t="str">
        <f t="shared" si="126"/>
        <v>Illinois</v>
      </c>
      <c r="K1995" t="s">
        <v>729</v>
      </c>
      <c r="L1995" t="str">
        <f t="shared" si="127"/>
        <v>Joliet</v>
      </c>
      <c r="M1995" t="s">
        <v>22</v>
      </c>
      <c r="N1995" t="str">
        <f>IF(M1995="", "", IFERROR(VLOOKUP(M1995, Data!$A$1:$B$5, 2, 0), "Unkown fuel"))</f>
        <v>very harmful</v>
      </c>
      <c r="O1995" t="s">
        <v>23</v>
      </c>
      <c r="P1995" t="s">
        <v>24</v>
      </c>
      <c r="Q1995" t="s">
        <v>25</v>
      </c>
      <c r="R1995" t="s">
        <v>288</v>
      </c>
      <c r="S1995">
        <v>1582</v>
      </c>
      <c r="T1995" t="s">
        <v>289</v>
      </c>
      <c r="U1995" t="s">
        <v>290</v>
      </c>
      <c r="V1995">
        <v>5</v>
      </c>
      <c r="W1995" t="s">
        <v>29</v>
      </c>
    </row>
    <row r="1996" spans="1:23" x14ac:dyDescent="0.3">
      <c r="A1996">
        <v>2056</v>
      </c>
      <c r="B1996" t="s">
        <v>18</v>
      </c>
      <c r="C1996">
        <v>2003</v>
      </c>
      <c r="D1996">
        <f t="shared" ca="1" si="124"/>
        <v>20</v>
      </c>
      <c r="E1996" s="5">
        <v>50000</v>
      </c>
      <c r="F1996">
        <v>147000</v>
      </c>
      <c r="G1996" t="s">
        <v>38</v>
      </c>
      <c r="H1996" t="str">
        <f t="shared" si="125"/>
        <v>Central</v>
      </c>
      <c r="I1996" t="s">
        <v>39</v>
      </c>
      <c r="J1996" t="str">
        <f t="shared" si="126"/>
        <v>Illinois</v>
      </c>
      <c r="K1996" t="s">
        <v>1176</v>
      </c>
      <c r="L1996" t="str">
        <f t="shared" si="127"/>
        <v>Kankakee</v>
      </c>
      <c r="M1996" t="s">
        <v>41</v>
      </c>
      <c r="N1996" t="str">
        <f>IF(M1996="", "", IFERROR(VLOOKUP(M1996, Data!$A$1:$B$5, 2, 0), "Unkown fuel"))</f>
        <v>harmful</v>
      </c>
      <c r="O1996" t="s">
        <v>23</v>
      </c>
      <c r="P1996" t="s">
        <v>24</v>
      </c>
      <c r="Q1996" t="s">
        <v>304</v>
      </c>
      <c r="R1996" t="s">
        <v>85</v>
      </c>
      <c r="S1996">
        <v>998</v>
      </c>
      <c r="T1996" t="s">
        <v>67</v>
      </c>
      <c r="U1996" t="s">
        <v>141</v>
      </c>
      <c r="V1996">
        <v>5</v>
      </c>
      <c r="W1996" t="s">
        <v>29</v>
      </c>
    </row>
    <row r="1997" spans="1:23" x14ac:dyDescent="0.3">
      <c r="A1997">
        <v>2057</v>
      </c>
      <c r="B1997" t="s">
        <v>88</v>
      </c>
      <c r="C1997">
        <v>2017</v>
      </c>
      <c r="D1997">
        <f t="shared" ca="1" si="124"/>
        <v>6</v>
      </c>
      <c r="E1997" s="5">
        <v>750000</v>
      </c>
      <c r="F1997">
        <v>60000</v>
      </c>
      <c r="G1997" t="s">
        <v>38</v>
      </c>
      <c r="H1997" t="str">
        <f t="shared" si="125"/>
        <v>Central</v>
      </c>
      <c r="I1997" t="s">
        <v>39</v>
      </c>
      <c r="J1997" t="str">
        <f t="shared" si="126"/>
        <v>Illinois</v>
      </c>
      <c r="K1997" t="s">
        <v>729</v>
      </c>
      <c r="L1997" t="str">
        <f t="shared" si="127"/>
        <v>Joliet</v>
      </c>
      <c r="M1997" t="s">
        <v>22</v>
      </c>
      <c r="N1997" t="str">
        <f>IF(M1997="", "", IFERROR(VLOOKUP(M1997, Data!$A$1:$B$5, 2, 0), "Unkown fuel"))</f>
        <v>very harmful</v>
      </c>
      <c r="O1997" t="s">
        <v>23</v>
      </c>
      <c r="P1997" t="s">
        <v>24</v>
      </c>
      <c r="Q1997" t="s">
        <v>25</v>
      </c>
      <c r="R1997" t="s">
        <v>623</v>
      </c>
      <c r="S1997">
        <v>1493</v>
      </c>
      <c r="T1997" t="s">
        <v>171</v>
      </c>
      <c r="U1997" t="s">
        <v>445</v>
      </c>
      <c r="V1997">
        <v>7</v>
      </c>
      <c r="W1997" t="s">
        <v>29</v>
      </c>
    </row>
    <row r="1998" spans="1:23" x14ac:dyDescent="0.3">
      <c r="A1998">
        <v>2058</v>
      </c>
      <c r="B1998" t="s">
        <v>120</v>
      </c>
      <c r="C1998">
        <v>2011</v>
      </c>
      <c r="D1998">
        <f t="shared" ca="1" si="124"/>
        <v>12</v>
      </c>
      <c r="E1998" s="5">
        <v>150000</v>
      </c>
      <c r="F1998">
        <v>80000</v>
      </c>
      <c r="G1998" t="s">
        <v>56</v>
      </c>
      <c r="H1998" t="str">
        <f t="shared" si="125"/>
        <v>West</v>
      </c>
      <c r="I1998" t="s">
        <v>957</v>
      </c>
      <c r="J1998" t="str">
        <f t="shared" si="126"/>
        <v>Utah</v>
      </c>
      <c r="K1998" t="s">
        <v>1177</v>
      </c>
      <c r="L1998" t="str">
        <f t="shared" si="127"/>
        <v>Layton</v>
      </c>
      <c r="M1998" t="s">
        <v>41</v>
      </c>
      <c r="N1998" t="str">
        <f>IF(M1998="", "", IFERROR(VLOOKUP(M1998, Data!$A$1:$B$5, 2, 0), "Unkown fuel"))</f>
        <v>harmful</v>
      </c>
      <c r="O1998" t="s">
        <v>23</v>
      </c>
      <c r="P1998" t="s">
        <v>24</v>
      </c>
      <c r="Q1998" t="s">
        <v>25</v>
      </c>
      <c r="R1998" t="s">
        <v>347</v>
      </c>
      <c r="S1998">
        <v>995</v>
      </c>
      <c r="T1998" t="s">
        <v>665</v>
      </c>
      <c r="U1998" t="s">
        <v>715</v>
      </c>
      <c r="V1998">
        <v>5</v>
      </c>
      <c r="W1998" t="s">
        <v>29</v>
      </c>
    </row>
    <row r="1999" spans="1:23" x14ac:dyDescent="0.3">
      <c r="A1999">
        <v>2059</v>
      </c>
      <c r="B1999" t="s">
        <v>18</v>
      </c>
      <c r="C1999">
        <v>2016</v>
      </c>
      <c r="D1999">
        <f t="shared" ca="1" si="124"/>
        <v>7</v>
      </c>
      <c r="E1999" s="5">
        <v>245000</v>
      </c>
      <c r="F1999">
        <v>50000</v>
      </c>
      <c r="G1999" t="s">
        <v>56</v>
      </c>
      <c r="H1999" t="str">
        <f t="shared" si="125"/>
        <v>West</v>
      </c>
      <c r="I1999" t="s">
        <v>957</v>
      </c>
      <c r="J1999" t="str">
        <f t="shared" si="126"/>
        <v>Utah</v>
      </c>
      <c r="K1999" t="s">
        <v>1177</v>
      </c>
      <c r="L1999" t="str">
        <f t="shared" si="127"/>
        <v>Layton</v>
      </c>
      <c r="M1999" t="s">
        <v>41</v>
      </c>
      <c r="N1999" t="str">
        <f>IF(M1999="", "", IFERROR(VLOOKUP(M1999, Data!$A$1:$B$5, 2, 0), "Unkown fuel"))</f>
        <v>harmful</v>
      </c>
      <c r="O1999" t="s">
        <v>23</v>
      </c>
      <c r="P1999" t="s">
        <v>24</v>
      </c>
      <c r="Q1999" t="s">
        <v>25</v>
      </c>
      <c r="R1999" t="s">
        <v>430</v>
      </c>
      <c r="S1999">
        <v>796</v>
      </c>
      <c r="T1999" t="s">
        <v>118</v>
      </c>
      <c r="U1999" t="s">
        <v>119</v>
      </c>
      <c r="V1999">
        <v>5</v>
      </c>
      <c r="W1999" t="s">
        <v>29</v>
      </c>
    </row>
    <row r="2000" spans="1:23" x14ac:dyDescent="0.3">
      <c r="A2000">
        <v>2060</v>
      </c>
      <c r="B2000" t="s">
        <v>109</v>
      </c>
      <c r="C2000">
        <v>2013</v>
      </c>
      <c r="D2000">
        <f t="shared" ca="1" si="124"/>
        <v>10</v>
      </c>
      <c r="E2000" s="5">
        <v>260000</v>
      </c>
      <c r="F2000">
        <v>189000</v>
      </c>
      <c r="G2000" t="s">
        <v>56</v>
      </c>
      <c r="H2000" t="str">
        <f t="shared" si="125"/>
        <v>West</v>
      </c>
      <c r="I2000" t="s">
        <v>957</v>
      </c>
      <c r="J2000" t="str">
        <f t="shared" si="126"/>
        <v>Utah</v>
      </c>
      <c r="K2000" t="s">
        <v>1178</v>
      </c>
      <c r="L2000" t="str">
        <f t="shared" si="127"/>
        <v>Kearns</v>
      </c>
      <c r="M2000" t="s">
        <v>22</v>
      </c>
      <c r="N2000" t="str">
        <f>IF(M2000="", "", IFERROR(VLOOKUP(M2000, Data!$A$1:$B$5, 2, 0), "Unkown fuel"))</f>
        <v>very harmful</v>
      </c>
      <c r="O2000" t="s">
        <v>23</v>
      </c>
      <c r="P2000" t="s">
        <v>24</v>
      </c>
      <c r="Q2000" t="s">
        <v>25</v>
      </c>
      <c r="R2000" t="s">
        <v>484</v>
      </c>
      <c r="S2000">
        <v>1248</v>
      </c>
      <c r="T2000" t="s">
        <v>216</v>
      </c>
      <c r="U2000" t="s">
        <v>209</v>
      </c>
      <c r="V2000">
        <v>5</v>
      </c>
      <c r="W2000" t="s">
        <v>29</v>
      </c>
    </row>
    <row r="2001" spans="1:23" x14ac:dyDescent="0.3">
      <c r="A2001">
        <v>2061</v>
      </c>
      <c r="B2001" t="s">
        <v>221</v>
      </c>
      <c r="C2001">
        <v>2014</v>
      </c>
      <c r="D2001">
        <f t="shared" ca="1" si="124"/>
        <v>9</v>
      </c>
      <c r="E2001" s="5">
        <v>411000</v>
      </c>
      <c r="F2001">
        <v>90000</v>
      </c>
      <c r="G2001" t="s">
        <v>56</v>
      </c>
      <c r="H2001" t="str">
        <f t="shared" si="125"/>
        <v>West</v>
      </c>
      <c r="I2001" t="s">
        <v>957</v>
      </c>
      <c r="J2001" t="str">
        <f t="shared" si="126"/>
        <v>Utah</v>
      </c>
      <c r="K2001" t="s">
        <v>1177</v>
      </c>
      <c r="L2001" t="str">
        <f t="shared" si="127"/>
        <v>Layton</v>
      </c>
      <c r="M2001" t="s">
        <v>22</v>
      </c>
      <c r="N2001" t="str">
        <f>IF(M2001="", "", IFERROR(VLOOKUP(M2001, Data!$A$1:$B$5, 2, 0), "Unkown fuel"))</f>
        <v>very harmful</v>
      </c>
      <c r="O2001" t="s">
        <v>23</v>
      </c>
      <c r="P2001" t="s">
        <v>154</v>
      </c>
      <c r="Q2001" t="s">
        <v>33</v>
      </c>
      <c r="R2001" t="s">
        <v>264</v>
      </c>
      <c r="S2001">
        <v>1498</v>
      </c>
      <c r="T2001" t="s">
        <v>409</v>
      </c>
      <c r="U2001" t="s">
        <v>36</v>
      </c>
      <c r="V2001">
        <v>5</v>
      </c>
      <c r="W2001" t="s">
        <v>29</v>
      </c>
    </row>
    <row r="2002" spans="1:23" x14ac:dyDescent="0.3">
      <c r="A2002">
        <v>2062</v>
      </c>
      <c r="B2002" t="s">
        <v>46</v>
      </c>
      <c r="C2002">
        <v>2014</v>
      </c>
      <c r="D2002">
        <f t="shared" ca="1" si="124"/>
        <v>9</v>
      </c>
      <c r="E2002" s="5">
        <v>450000</v>
      </c>
      <c r="F2002">
        <v>56000</v>
      </c>
      <c r="G2002" t="s">
        <v>56</v>
      </c>
      <c r="H2002" t="str">
        <f t="shared" si="125"/>
        <v>West</v>
      </c>
      <c r="I2002" t="s">
        <v>957</v>
      </c>
      <c r="J2002" t="str">
        <f t="shared" si="126"/>
        <v>Utah</v>
      </c>
      <c r="K2002" t="s">
        <v>1177</v>
      </c>
      <c r="L2002" t="str">
        <f t="shared" si="127"/>
        <v>Layton</v>
      </c>
      <c r="M2002" t="s">
        <v>22</v>
      </c>
      <c r="N2002" t="str">
        <f>IF(M2002="", "", IFERROR(VLOOKUP(M2002, Data!$A$1:$B$5, 2, 0), "Unkown fuel"))</f>
        <v>very harmful</v>
      </c>
      <c r="O2002" t="s">
        <v>23</v>
      </c>
      <c r="P2002" t="s">
        <v>24</v>
      </c>
      <c r="Q2002" t="s">
        <v>25</v>
      </c>
      <c r="R2002" t="s">
        <v>291</v>
      </c>
      <c r="S2002">
        <v>1396</v>
      </c>
      <c r="T2002" t="s">
        <v>216</v>
      </c>
      <c r="U2002" t="s">
        <v>649</v>
      </c>
      <c r="V2002">
        <v>5</v>
      </c>
      <c r="W2002" t="s">
        <v>1179</v>
      </c>
    </row>
    <row r="2003" spans="1:23" x14ac:dyDescent="0.3">
      <c r="A2003">
        <v>2063</v>
      </c>
      <c r="B2003" t="s">
        <v>239</v>
      </c>
      <c r="C2003">
        <v>2012</v>
      </c>
      <c r="D2003">
        <f t="shared" ca="1" si="124"/>
        <v>11</v>
      </c>
      <c r="E2003" s="5">
        <v>1300000</v>
      </c>
      <c r="F2003">
        <v>140000</v>
      </c>
      <c r="G2003" t="s">
        <v>56</v>
      </c>
      <c r="H2003" t="str">
        <f t="shared" si="125"/>
        <v>West</v>
      </c>
      <c r="I2003" t="s">
        <v>957</v>
      </c>
      <c r="J2003" t="str">
        <f t="shared" si="126"/>
        <v>Utah</v>
      </c>
      <c r="K2003" t="s">
        <v>1177</v>
      </c>
      <c r="L2003" t="str">
        <f t="shared" si="127"/>
        <v>Layton</v>
      </c>
      <c r="M2003" t="s">
        <v>22</v>
      </c>
      <c r="N2003" t="str">
        <f>IF(M2003="", "", IFERROR(VLOOKUP(M2003, Data!$A$1:$B$5, 2, 0), "Unkown fuel"))</f>
        <v>very harmful</v>
      </c>
      <c r="O2003" t="s">
        <v>23</v>
      </c>
      <c r="P2003" t="s">
        <v>154</v>
      </c>
      <c r="Q2003" t="s">
        <v>33</v>
      </c>
      <c r="R2003" t="s">
        <v>871</v>
      </c>
      <c r="S2003">
        <v>1995</v>
      </c>
      <c r="T2003" t="s">
        <v>888</v>
      </c>
      <c r="U2003" t="s">
        <v>1180</v>
      </c>
      <c r="V2003">
        <v>5</v>
      </c>
      <c r="W2003" t="s">
        <v>1179</v>
      </c>
    </row>
    <row r="2004" spans="1:23" x14ac:dyDescent="0.3">
      <c r="A2004">
        <v>2064</v>
      </c>
      <c r="B2004" t="s">
        <v>18</v>
      </c>
      <c r="C2004">
        <v>2016</v>
      </c>
      <c r="D2004">
        <f t="shared" ca="1" si="124"/>
        <v>7</v>
      </c>
      <c r="E2004" s="5">
        <v>351000</v>
      </c>
      <c r="F2004">
        <v>60000</v>
      </c>
      <c r="G2004" t="s">
        <v>56</v>
      </c>
      <c r="H2004" t="str">
        <f t="shared" si="125"/>
        <v>West</v>
      </c>
      <c r="I2004" t="s">
        <v>957</v>
      </c>
      <c r="J2004" t="str">
        <f t="shared" si="126"/>
        <v>Utah</v>
      </c>
      <c r="K2004" t="s">
        <v>1178</v>
      </c>
      <c r="L2004" t="str">
        <f t="shared" si="127"/>
        <v>Kearns</v>
      </c>
      <c r="M2004" t="s">
        <v>41</v>
      </c>
      <c r="N2004" t="str">
        <f>IF(M2004="", "", IFERROR(VLOOKUP(M2004, Data!$A$1:$B$5, 2, 0), "Unkown fuel"))</f>
        <v>harmful</v>
      </c>
      <c r="O2004" t="s">
        <v>23</v>
      </c>
      <c r="P2004" t="s">
        <v>24</v>
      </c>
      <c r="Q2004" t="s">
        <v>25</v>
      </c>
      <c r="R2004" t="s">
        <v>243</v>
      </c>
      <c r="S2004">
        <v>998</v>
      </c>
      <c r="T2004" t="s">
        <v>244</v>
      </c>
      <c r="U2004" t="s">
        <v>141</v>
      </c>
      <c r="V2004">
        <v>5</v>
      </c>
      <c r="W2004" t="s">
        <v>1179</v>
      </c>
    </row>
    <row r="2005" spans="1:23" x14ac:dyDescent="0.3">
      <c r="A2005">
        <v>2065</v>
      </c>
      <c r="B2005" t="s">
        <v>88</v>
      </c>
      <c r="C2005">
        <v>2012</v>
      </c>
      <c r="D2005">
        <f t="shared" ca="1" si="124"/>
        <v>11</v>
      </c>
      <c r="E2005" s="5">
        <v>550000</v>
      </c>
      <c r="F2005">
        <v>130000</v>
      </c>
      <c r="G2005" t="s">
        <v>56</v>
      </c>
      <c r="H2005" t="str">
        <f t="shared" si="125"/>
        <v>West</v>
      </c>
      <c r="I2005" t="s">
        <v>957</v>
      </c>
      <c r="J2005" t="str">
        <f t="shared" si="126"/>
        <v>Utah</v>
      </c>
      <c r="K2005" t="s">
        <v>1178</v>
      </c>
      <c r="L2005" t="str">
        <f t="shared" si="127"/>
        <v>Kearns</v>
      </c>
      <c r="M2005" t="s">
        <v>22</v>
      </c>
      <c r="N2005" t="str">
        <f>IF(M2005="", "", IFERROR(VLOOKUP(M2005, Data!$A$1:$B$5, 2, 0), "Unkown fuel"))</f>
        <v>very harmful</v>
      </c>
      <c r="O2005" t="s">
        <v>23</v>
      </c>
      <c r="P2005" t="s">
        <v>24</v>
      </c>
      <c r="Q2005" t="s">
        <v>25</v>
      </c>
      <c r="R2005" t="s">
        <v>282</v>
      </c>
      <c r="S2005">
        <v>2179</v>
      </c>
      <c r="T2005" t="s">
        <v>446</v>
      </c>
      <c r="U2005" t="s">
        <v>447</v>
      </c>
      <c r="V2005">
        <v>7</v>
      </c>
      <c r="W2005" t="s">
        <v>1179</v>
      </c>
    </row>
    <row r="2006" spans="1:23" x14ac:dyDescent="0.3">
      <c r="A2006">
        <v>2066</v>
      </c>
      <c r="B2006" t="s">
        <v>239</v>
      </c>
      <c r="C2006">
        <v>2013</v>
      </c>
      <c r="D2006">
        <f t="shared" ca="1" si="124"/>
        <v>10</v>
      </c>
      <c r="E2006" s="5">
        <v>1300000</v>
      </c>
      <c r="F2006">
        <v>140000</v>
      </c>
      <c r="G2006" t="s">
        <v>56</v>
      </c>
      <c r="H2006" t="str">
        <f t="shared" si="125"/>
        <v>West</v>
      </c>
      <c r="I2006" t="s">
        <v>957</v>
      </c>
      <c r="J2006" t="str">
        <f t="shared" si="126"/>
        <v>Utah</v>
      </c>
      <c r="K2006" t="s">
        <v>1178</v>
      </c>
      <c r="L2006" t="str">
        <f t="shared" si="127"/>
        <v>Kearns</v>
      </c>
      <c r="M2006" t="s">
        <v>22</v>
      </c>
      <c r="N2006" t="str">
        <f>IF(M2006="", "", IFERROR(VLOOKUP(M2006, Data!$A$1:$B$5, 2, 0), "Unkown fuel"))</f>
        <v>very harmful</v>
      </c>
      <c r="O2006" t="s">
        <v>23</v>
      </c>
      <c r="P2006" t="s">
        <v>154</v>
      </c>
      <c r="Q2006" t="s">
        <v>33</v>
      </c>
      <c r="R2006" t="s">
        <v>871</v>
      </c>
      <c r="S2006">
        <v>1995</v>
      </c>
      <c r="T2006" t="s">
        <v>888</v>
      </c>
      <c r="U2006" t="s">
        <v>1180</v>
      </c>
      <c r="V2006">
        <v>5</v>
      </c>
      <c r="W2006" t="s">
        <v>1179</v>
      </c>
    </row>
    <row r="2007" spans="1:23" x14ac:dyDescent="0.3">
      <c r="A2007">
        <v>2067</v>
      </c>
      <c r="B2007" t="s">
        <v>109</v>
      </c>
      <c r="C2007">
        <v>2013</v>
      </c>
      <c r="D2007">
        <f t="shared" ca="1" si="124"/>
        <v>10</v>
      </c>
      <c r="E2007" s="5">
        <v>260000</v>
      </c>
      <c r="F2007">
        <v>189000</v>
      </c>
      <c r="G2007" t="s">
        <v>56</v>
      </c>
      <c r="H2007" t="str">
        <f t="shared" si="125"/>
        <v>West</v>
      </c>
      <c r="I2007" t="s">
        <v>957</v>
      </c>
      <c r="J2007" t="str">
        <f t="shared" si="126"/>
        <v>Utah</v>
      </c>
      <c r="K2007" t="s">
        <v>1178</v>
      </c>
      <c r="L2007" t="str">
        <f t="shared" si="127"/>
        <v>Kearns</v>
      </c>
      <c r="M2007" t="s">
        <v>22</v>
      </c>
      <c r="N2007" t="str">
        <f>IF(M2007="", "", IFERROR(VLOOKUP(M2007, Data!$A$1:$B$5, 2, 0), "Unkown fuel"))</f>
        <v>very harmful</v>
      </c>
      <c r="O2007" t="s">
        <v>23</v>
      </c>
      <c r="P2007" t="s">
        <v>24</v>
      </c>
      <c r="Q2007" t="s">
        <v>25</v>
      </c>
      <c r="R2007" t="s">
        <v>484</v>
      </c>
      <c r="S2007">
        <v>1248</v>
      </c>
      <c r="T2007" t="s">
        <v>216</v>
      </c>
      <c r="U2007" t="s">
        <v>209</v>
      </c>
      <c r="V2007">
        <v>5</v>
      </c>
      <c r="W2007" t="s">
        <v>1179</v>
      </c>
    </row>
    <row r="2008" spans="1:23" x14ac:dyDescent="0.3">
      <c r="A2008">
        <v>2068</v>
      </c>
      <c r="B2008" t="s">
        <v>221</v>
      </c>
      <c r="C2008">
        <v>2014</v>
      </c>
      <c r="D2008">
        <f t="shared" ca="1" si="124"/>
        <v>9</v>
      </c>
      <c r="E2008" s="5">
        <v>411000</v>
      </c>
      <c r="F2008">
        <v>90000</v>
      </c>
      <c r="G2008" t="s">
        <v>38</v>
      </c>
      <c r="H2008" t="str">
        <f t="shared" si="125"/>
        <v>Central</v>
      </c>
      <c r="I2008" t="s">
        <v>812</v>
      </c>
      <c r="J2008" t="str">
        <f t="shared" si="126"/>
        <v>Wisconsin</v>
      </c>
      <c r="K2008" t="s">
        <v>805</v>
      </c>
      <c r="L2008" t="str">
        <f t="shared" si="127"/>
        <v>Madison</v>
      </c>
      <c r="M2008" t="s">
        <v>22</v>
      </c>
      <c r="N2008" t="str">
        <f>IF(M2008="", "", IFERROR(VLOOKUP(M2008, Data!$A$1:$B$5, 2, 0), "Unkown fuel"))</f>
        <v>very harmful</v>
      </c>
      <c r="O2008" t="s">
        <v>23</v>
      </c>
      <c r="P2008" t="s">
        <v>154</v>
      </c>
      <c r="Q2008" t="s">
        <v>33</v>
      </c>
      <c r="R2008" t="s">
        <v>264</v>
      </c>
      <c r="S2008">
        <v>1498</v>
      </c>
      <c r="T2008" t="s">
        <v>409</v>
      </c>
      <c r="U2008" t="s">
        <v>36</v>
      </c>
      <c r="V2008">
        <v>5</v>
      </c>
      <c r="W2008" t="s">
        <v>1179</v>
      </c>
    </row>
    <row r="2009" spans="1:23" x14ac:dyDescent="0.3">
      <c r="A2009">
        <v>2069</v>
      </c>
      <c r="B2009" t="s">
        <v>46</v>
      </c>
      <c r="C2009">
        <v>2014</v>
      </c>
      <c r="D2009">
        <f t="shared" ca="1" si="124"/>
        <v>9</v>
      </c>
      <c r="E2009" s="5">
        <v>450000</v>
      </c>
      <c r="F2009">
        <v>56000</v>
      </c>
      <c r="G2009" t="s">
        <v>38</v>
      </c>
      <c r="H2009" t="str">
        <f t="shared" si="125"/>
        <v>Central</v>
      </c>
      <c r="I2009" t="s">
        <v>812</v>
      </c>
      <c r="J2009" t="str">
        <f t="shared" si="126"/>
        <v>Wisconsin</v>
      </c>
      <c r="K2009" t="s">
        <v>1181</v>
      </c>
      <c r="L2009" t="str">
        <f t="shared" si="127"/>
        <v>Kenosha</v>
      </c>
      <c r="M2009" t="s">
        <v>22</v>
      </c>
      <c r="N2009" t="str">
        <f>IF(M2009="", "", IFERROR(VLOOKUP(M2009, Data!$A$1:$B$5, 2, 0), "Unkown fuel"))</f>
        <v>very harmful</v>
      </c>
      <c r="O2009" t="s">
        <v>23</v>
      </c>
      <c r="P2009" t="s">
        <v>24</v>
      </c>
      <c r="Q2009" t="s">
        <v>25</v>
      </c>
      <c r="R2009" t="s">
        <v>291</v>
      </c>
      <c r="S2009">
        <v>1396</v>
      </c>
      <c r="T2009" t="s">
        <v>216</v>
      </c>
      <c r="U2009" t="s">
        <v>649</v>
      </c>
      <c r="V2009">
        <v>5</v>
      </c>
      <c r="W2009" t="s">
        <v>1179</v>
      </c>
    </row>
    <row r="2010" spans="1:23" x14ac:dyDescent="0.3">
      <c r="A2010">
        <v>2070</v>
      </c>
      <c r="B2010" t="s">
        <v>239</v>
      </c>
      <c r="C2010">
        <v>2012</v>
      </c>
      <c r="D2010">
        <f t="shared" ca="1" si="124"/>
        <v>11</v>
      </c>
      <c r="E2010" s="5">
        <v>1300000</v>
      </c>
      <c r="F2010">
        <v>140000</v>
      </c>
      <c r="G2010" t="s">
        <v>38</v>
      </c>
      <c r="H2010" t="str">
        <f t="shared" si="125"/>
        <v>Central</v>
      </c>
      <c r="I2010" t="s">
        <v>812</v>
      </c>
      <c r="J2010" t="str">
        <f t="shared" si="126"/>
        <v>Wisconsin</v>
      </c>
      <c r="K2010" t="s">
        <v>805</v>
      </c>
      <c r="L2010" t="str">
        <f t="shared" si="127"/>
        <v>Madison</v>
      </c>
      <c r="M2010" t="s">
        <v>22</v>
      </c>
      <c r="N2010" t="str">
        <f>IF(M2010="", "", IFERROR(VLOOKUP(M2010, Data!$A$1:$B$5, 2, 0), "Unkown fuel"))</f>
        <v>very harmful</v>
      </c>
      <c r="O2010" t="s">
        <v>23</v>
      </c>
      <c r="P2010" t="s">
        <v>154</v>
      </c>
      <c r="Q2010" t="s">
        <v>33</v>
      </c>
      <c r="R2010" t="s">
        <v>871</v>
      </c>
      <c r="S2010">
        <v>1995</v>
      </c>
      <c r="T2010" t="s">
        <v>888</v>
      </c>
      <c r="U2010" t="s">
        <v>1180</v>
      </c>
      <c r="V2010">
        <v>5</v>
      </c>
      <c r="W2010" t="s">
        <v>1179</v>
      </c>
    </row>
    <row r="2011" spans="1:23" x14ac:dyDescent="0.3">
      <c r="A2011">
        <v>2071</v>
      </c>
      <c r="B2011" t="s">
        <v>18</v>
      </c>
      <c r="C2011">
        <v>2016</v>
      </c>
      <c r="D2011">
        <f t="shared" ca="1" si="124"/>
        <v>7</v>
      </c>
      <c r="E2011" s="5">
        <v>351000</v>
      </c>
      <c r="F2011">
        <v>60000</v>
      </c>
      <c r="G2011" t="s">
        <v>38</v>
      </c>
      <c r="H2011" t="str">
        <f t="shared" si="125"/>
        <v>Central</v>
      </c>
      <c r="I2011" t="s">
        <v>812</v>
      </c>
      <c r="J2011" t="str">
        <f t="shared" si="126"/>
        <v>Wisconsin</v>
      </c>
      <c r="K2011" t="s">
        <v>805</v>
      </c>
      <c r="L2011" t="str">
        <f t="shared" si="127"/>
        <v>Madison</v>
      </c>
      <c r="M2011" t="s">
        <v>41</v>
      </c>
      <c r="N2011" t="str">
        <f>IF(M2011="", "", IFERROR(VLOOKUP(M2011, Data!$A$1:$B$5, 2, 0), "Unkown fuel"))</f>
        <v>harmful</v>
      </c>
      <c r="O2011" t="s">
        <v>23</v>
      </c>
      <c r="P2011" t="s">
        <v>24</v>
      </c>
      <c r="Q2011" t="s">
        <v>25</v>
      </c>
      <c r="R2011" t="s">
        <v>243</v>
      </c>
      <c r="S2011">
        <v>998</v>
      </c>
      <c r="T2011" t="s">
        <v>244</v>
      </c>
      <c r="U2011" t="s">
        <v>141</v>
      </c>
      <c r="V2011">
        <v>5</v>
      </c>
      <c r="W2011" t="s">
        <v>1179</v>
      </c>
    </row>
    <row r="2012" spans="1:23" x14ac:dyDescent="0.3">
      <c r="A2012">
        <v>2072</v>
      </c>
      <c r="B2012" t="s">
        <v>88</v>
      </c>
      <c r="C2012">
        <v>2012</v>
      </c>
      <c r="D2012">
        <f t="shared" ca="1" si="124"/>
        <v>11</v>
      </c>
      <c r="E2012" s="5">
        <v>550000</v>
      </c>
      <c r="F2012">
        <v>130000</v>
      </c>
      <c r="G2012" t="s">
        <v>38</v>
      </c>
      <c r="H2012" t="str">
        <f t="shared" si="125"/>
        <v>Central</v>
      </c>
      <c r="I2012" t="s">
        <v>812</v>
      </c>
      <c r="J2012" t="str">
        <f t="shared" si="126"/>
        <v>Wisconsin</v>
      </c>
      <c r="K2012" t="s">
        <v>805</v>
      </c>
      <c r="L2012" t="str">
        <f t="shared" si="127"/>
        <v>Madison</v>
      </c>
      <c r="M2012" t="s">
        <v>22</v>
      </c>
      <c r="N2012" t="str">
        <f>IF(M2012="", "", IFERROR(VLOOKUP(M2012, Data!$A$1:$B$5, 2, 0), "Unkown fuel"))</f>
        <v>very harmful</v>
      </c>
      <c r="O2012" t="s">
        <v>23</v>
      </c>
      <c r="P2012" t="s">
        <v>24</v>
      </c>
      <c r="Q2012" t="s">
        <v>25</v>
      </c>
      <c r="R2012" t="s">
        <v>282</v>
      </c>
      <c r="S2012">
        <v>2179</v>
      </c>
      <c r="T2012" t="s">
        <v>446</v>
      </c>
      <c r="U2012" t="s">
        <v>447</v>
      </c>
      <c r="V2012">
        <v>7</v>
      </c>
      <c r="W2012" t="s">
        <v>1179</v>
      </c>
    </row>
    <row r="2013" spans="1:23" x14ac:dyDescent="0.3">
      <c r="A2013">
        <v>2073</v>
      </c>
      <c r="B2013" t="s">
        <v>239</v>
      </c>
      <c r="C2013">
        <v>2013</v>
      </c>
      <c r="D2013">
        <f t="shared" ca="1" si="124"/>
        <v>10</v>
      </c>
      <c r="E2013" s="5">
        <v>1300000</v>
      </c>
      <c r="F2013">
        <v>140000</v>
      </c>
      <c r="G2013" t="s">
        <v>38</v>
      </c>
      <c r="H2013" t="str">
        <f t="shared" si="125"/>
        <v>Central</v>
      </c>
      <c r="I2013" t="s">
        <v>812</v>
      </c>
      <c r="J2013" t="str">
        <f t="shared" si="126"/>
        <v>Wisconsin</v>
      </c>
      <c r="K2013" t="s">
        <v>805</v>
      </c>
      <c r="L2013" t="str">
        <f t="shared" si="127"/>
        <v>Madison</v>
      </c>
      <c r="M2013" t="s">
        <v>22</v>
      </c>
      <c r="N2013" t="str">
        <f>IF(M2013="", "", IFERROR(VLOOKUP(M2013, Data!$A$1:$B$5, 2, 0), "Unkown fuel"))</f>
        <v>very harmful</v>
      </c>
      <c r="O2013" t="s">
        <v>23</v>
      </c>
      <c r="P2013" t="s">
        <v>154</v>
      </c>
      <c r="Q2013" t="s">
        <v>33</v>
      </c>
      <c r="R2013" t="s">
        <v>871</v>
      </c>
      <c r="S2013">
        <v>1995</v>
      </c>
      <c r="T2013" t="s">
        <v>888</v>
      </c>
      <c r="U2013" t="s">
        <v>1180</v>
      </c>
      <c r="V2013">
        <v>5</v>
      </c>
      <c r="W2013" t="s">
        <v>1179</v>
      </c>
    </row>
    <row r="2014" spans="1:23" x14ac:dyDescent="0.3">
      <c r="A2014">
        <v>2074</v>
      </c>
      <c r="B2014" t="s">
        <v>296</v>
      </c>
      <c r="C2014">
        <v>2016</v>
      </c>
      <c r="D2014">
        <f t="shared" ca="1" si="124"/>
        <v>7</v>
      </c>
      <c r="E2014" s="5">
        <v>750000</v>
      </c>
      <c r="F2014">
        <v>35000</v>
      </c>
      <c r="G2014" t="s">
        <v>38</v>
      </c>
      <c r="H2014" t="str">
        <f t="shared" si="125"/>
        <v>Central</v>
      </c>
      <c r="I2014" t="s">
        <v>812</v>
      </c>
      <c r="J2014" t="str">
        <f t="shared" si="126"/>
        <v>Wisconsin</v>
      </c>
      <c r="K2014" t="s">
        <v>1182</v>
      </c>
      <c r="L2014" t="str">
        <f t="shared" si="127"/>
        <v>Manitowoc</v>
      </c>
      <c r="M2014" t="s">
        <v>22</v>
      </c>
      <c r="N2014" t="str">
        <f>IF(M2014="", "", IFERROR(VLOOKUP(M2014, Data!$A$1:$B$5, 2, 0), "Unkown fuel"))</f>
        <v>very harmful</v>
      </c>
      <c r="O2014" t="s">
        <v>23</v>
      </c>
      <c r="P2014" t="s">
        <v>24</v>
      </c>
      <c r="Q2014" t="s">
        <v>25</v>
      </c>
      <c r="R2014" t="s">
        <v>297</v>
      </c>
      <c r="S2014">
        <v>1461</v>
      </c>
      <c r="T2014" t="s">
        <v>298</v>
      </c>
      <c r="U2014" t="s">
        <v>299</v>
      </c>
      <c r="V2014">
        <v>5</v>
      </c>
      <c r="W2014" t="s">
        <v>1179</v>
      </c>
    </row>
    <row r="2015" spans="1:23" x14ac:dyDescent="0.3">
      <c r="A2015">
        <v>2075</v>
      </c>
      <c r="B2015" t="s">
        <v>296</v>
      </c>
      <c r="C2015">
        <v>2015</v>
      </c>
      <c r="D2015">
        <f t="shared" ca="1" si="124"/>
        <v>8</v>
      </c>
      <c r="E2015" s="5">
        <v>800000</v>
      </c>
      <c r="F2015">
        <v>35000</v>
      </c>
      <c r="G2015" t="s">
        <v>38</v>
      </c>
      <c r="H2015" t="str">
        <f t="shared" si="125"/>
        <v>Central</v>
      </c>
      <c r="I2015" t="s">
        <v>812</v>
      </c>
      <c r="J2015" t="str">
        <f t="shared" si="126"/>
        <v>Wisconsin</v>
      </c>
      <c r="K2015" t="s">
        <v>805</v>
      </c>
      <c r="L2015" t="str">
        <f t="shared" si="127"/>
        <v>Madison</v>
      </c>
      <c r="M2015" t="s">
        <v>22</v>
      </c>
      <c r="N2015" t="str">
        <f>IF(M2015="", "", IFERROR(VLOOKUP(M2015, Data!$A$1:$B$5, 2, 0), "Unkown fuel"))</f>
        <v>very harmful</v>
      </c>
      <c r="O2015" t="s">
        <v>23</v>
      </c>
      <c r="P2015" t="s">
        <v>24</v>
      </c>
      <c r="Q2015" t="s">
        <v>25</v>
      </c>
      <c r="R2015" t="s">
        <v>297</v>
      </c>
      <c r="S2015">
        <v>1461</v>
      </c>
      <c r="T2015" t="s">
        <v>298</v>
      </c>
      <c r="U2015" t="s">
        <v>299</v>
      </c>
      <c r="V2015">
        <v>5</v>
      </c>
      <c r="W2015" t="s">
        <v>1179</v>
      </c>
    </row>
    <row r="2016" spans="1:23" x14ac:dyDescent="0.3">
      <c r="A2016">
        <v>2076</v>
      </c>
      <c r="B2016" t="s">
        <v>109</v>
      </c>
      <c r="C2016">
        <v>2011</v>
      </c>
      <c r="D2016">
        <f t="shared" ca="1" si="124"/>
        <v>12</v>
      </c>
      <c r="E2016" s="5">
        <v>350000</v>
      </c>
      <c r="F2016">
        <v>156000</v>
      </c>
      <c r="G2016" t="s">
        <v>38</v>
      </c>
      <c r="H2016" t="str">
        <f t="shared" si="125"/>
        <v>Central</v>
      </c>
      <c r="I2016" t="s">
        <v>812</v>
      </c>
      <c r="J2016" t="str">
        <f t="shared" si="126"/>
        <v>Wisconsin</v>
      </c>
      <c r="K2016" t="s">
        <v>1183</v>
      </c>
      <c r="L2016" t="str">
        <f t="shared" si="127"/>
        <v>La Crosse</v>
      </c>
      <c r="M2016" t="s">
        <v>22</v>
      </c>
      <c r="N2016" t="str">
        <f>IF(M2016="", "", IFERROR(VLOOKUP(M2016, Data!$A$1:$B$5, 2, 0), "Unkown fuel"))</f>
        <v>very harmful</v>
      </c>
      <c r="O2016" t="s">
        <v>23</v>
      </c>
      <c r="P2016" t="s">
        <v>24</v>
      </c>
      <c r="Q2016" t="s">
        <v>25</v>
      </c>
      <c r="R2016" t="s">
        <v>485</v>
      </c>
      <c r="S2016">
        <v>2179</v>
      </c>
      <c r="T2016" t="s">
        <v>293</v>
      </c>
      <c r="U2016" t="s">
        <v>152</v>
      </c>
      <c r="V2016">
        <v>7</v>
      </c>
      <c r="W2016" t="s">
        <v>1179</v>
      </c>
    </row>
    <row r="2017" spans="1:23" x14ac:dyDescent="0.3">
      <c r="A2017">
        <v>2077</v>
      </c>
      <c r="B2017" t="s">
        <v>18</v>
      </c>
      <c r="C2017">
        <v>2013</v>
      </c>
      <c r="D2017">
        <f t="shared" ca="1" si="124"/>
        <v>10</v>
      </c>
      <c r="E2017" s="5">
        <v>200000</v>
      </c>
      <c r="F2017">
        <v>90000</v>
      </c>
      <c r="G2017" t="s">
        <v>38</v>
      </c>
      <c r="H2017" t="str">
        <f t="shared" si="125"/>
        <v>Central</v>
      </c>
      <c r="I2017" t="s">
        <v>812</v>
      </c>
      <c r="J2017" t="str">
        <f t="shared" si="126"/>
        <v>Wisconsin</v>
      </c>
      <c r="K2017" t="s">
        <v>1183</v>
      </c>
      <c r="L2017" t="str">
        <f t="shared" si="127"/>
        <v>La Crosse</v>
      </c>
      <c r="M2017" t="s">
        <v>41</v>
      </c>
      <c r="N2017" t="str">
        <f>IF(M2017="", "", IFERROR(VLOOKUP(M2017, Data!$A$1:$B$5, 2, 0), "Unkown fuel"))</f>
        <v>harmful</v>
      </c>
      <c r="O2017" t="s">
        <v>23</v>
      </c>
      <c r="P2017" t="s">
        <v>24</v>
      </c>
      <c r="Q2017" t="s">
        <v>25</v>
      </c>
      <c r="R2017" t="s">
        <v>430</v>
      </c>
      <c r="S2017">
        <v>796</v>
      </c>
      <c r="T2017" t="s">
        <v>118</v>
      </c>
      <c r="U2017" t="s">
        <v>119</v>
      </c>
      <c r="V2017">
        <v>5</v>
      </c>
      <c r="W2017" t="s">
        <v>1179</v>
      </c>
    </row>
    <row r="2018" spans="1:23" x14ac:dyDescent="0.3">
      <c r="A2018">
        <v>2078</v>
      </c>
      <c r="B2018" t="s">
        <v>109</v>
      </c>
      <c r="C2018">
        <v>2008</v>
      </c>
      <c r="D2018">
        <f t="shared" ca="1" si="124"/>
        <v>15</v>
      </c>
      <c r="E2018" s="5">
        <v>150000</v>
      </c>
      <c r="F2018">
        <v>60000</v>
      </c>
      <c r="G2018" t="s">
        <v>38</v>
      </c>
      <c r="H2018" t="str">
        <f t="shared" si="125"/>
        <v>Central</v>
      </c>
      <c r="I2018" t="s">
        <v>812</v>
      </c>
      <c r="J2018" t="str">
        <f t="shared" si="126"/>
        <v>Wisconsin</v>
      </c>
      <c r="K2018" t="s">
        <v>1183</v>
      </c>
      <c r="L2018" t="str">
        <f t="shared" si="127"/>
        <v>La Crosse</v>
      </c>
      <c r="M2018" t="s">
        <v>22</v>
      </c>
      <c r="N2018" t="str">
        <f>IF(M2018="", "", IFERROR(VLOOKUP(M2018, Data!$A$1:$B$5, 2, 0), "Unkown fuel"))</f>
        <v>very harmful</v>
      </c>
      <c r="O2018" t="s">
        <v>23</v>
      </c>
      <c r="P2018" t="s">
        <v>24</v>
      </c>
      <c r="Q2018" t="s">
        <v>42</v>
      </c>
      <c r="R2018" t="s">
        <v>142</v>
      </c>
      <c r="S2018">
        <v>1405</v>
      </c>
      <c r="T2018" t="s">
        <v>458</v>
      </c>
      <c r="U2018" t="s">
        <v>536</v>
      </c>
      <c r="V2018">
        <v>5</v>
      </c>
      <c r="W2018" t="s">
        <v>1179</v>
      </c>
    </row>
    <row r="2019" spans="1:23" x14ac:dyDescent="0.3">
      <c r="A2019">
        <v>2079</v>
      </c>
      <c r="B2019" t="s">
        <v>296</v>
      </c>
      <c r="C2019">
        <v>2016</v>
      </c>
      <c r="D2019">
        <f t="shared" ca="1" si="124"/>
        <v>7</v>
      </c>
      <c r="E2019" s="5">
        <v>800000</v>
      </c>
      <c r="F2019">
        <v>36000</v>
      </c>
      <c r="G2019" t="s">
        <v>38</v>
      </c>
      <c r="H2019" t="str">
        <f t="shared" si="125"/>
        <v>Central</v>
      </c>
      <c r="I2019" t="s">
        <v>812</v>
      </c>
      <c r="J2019" t="str">
        <f t="shared" si="126"/>
        <v>Wisconsin</v>
      </c>
      <c r="K2019" t="s">
        <v>805</v>
      </c>
      <c r="L2019" t="str">
        <f t="shared" si="127"/>
        <v>Madison</v>
      </c>
      <c r="M2019" t="s">
        <v>22</v>
      </c>
      <c r="N2019" t="str">
        <f>IF(M2019="", "", IFERROR(VLOOKUP(M2019, Data!$A$1:$B$5, 2, 0), "Unkown fuel"))</f>
        <v>very harmful</v>
      </c>
      <c r="O2019" t="s">
        <v>23</v>
      </c>
      <c r="P2019" t="s">
        <v>24</v>
      </c>
      <c r="Q2019" t="s">
        <v>25</v>
      </c>
      <c r="R2019" t="s">
        <v>76</v>
      </c>
      <c r="S2019">
        <v>1461</v>
      </c>
      <c r="T2019" t="s">
        <v>364</v>
      </c>
      <c r="U2019" t="s">
        <v>78</v>
      </c>
      <c r="V2019">
        <v>5</v>
      </c>
      <c r="W2019" t="s">
        <v>1179</v>
      </c>
    </row>
    <row r="2020" spans="1:23" x14ac:dyDescent="0.3">
      <c r="A2020">
        <v>2080</v>
      </c>
      <c r="B2020" t="s">
        <v>46</v>
      </c>
      <c r="C2020">
        <v>2017</v>
      </c>
      <c r="D2020">
        <f t="shared" ca="1" si="124"/>
        <v>6</v>
      </c>
      <c r="E2020" s="5">
        <v>350000</v>
      </c>
      <c r="F2020">
        <v>20000</v>
      </c>
      <c r="G2020" t="s">
        <v>38</v>
      </c>
      <c r="H2020" t="str">
        <f t="shared" si="125"/>
        <v>Central</v>
      </c>
      <c r="I2020" t="s">
        <v>812</v>
      </c>
      <c r="J2020" t="str">
        <f t="shared" si="126"/>
        <v>Wisconsin</v>
      </c>
      <c r="K2020" t="s">
        <v>1183</v>
      </c>
      <c r="L2020" t="str">
        <f t="shared" si="127"/>
        <v>La Crosse</v>
      </c>
      <c r="M2020" t="s">
        <v>41</v>
      </c>
      <c r="N2020" t="str">
        <f>IF(M2020="", "", IFERROR(VLOOKUP(M2020, Data!$A$1:$B$5, 2, 0), "Unkown fuel"))</f>
        <v>harmful</v>
      </c>
      <c r="O2020" t="s">
        <v>23</v>
      </c>
      <c r="P2020" t="s">
        <v>24</v>
      </c>
      <c r="Q2020" t="s">
        <v>33</v>
      </c>
      <c r="R2020" t="s">
        <v>390</v>
      </c>
      <c r="S2020">
        <v>814</v>
      </c>
      <c r="T2020" t="s">
        <v>541</v>
      </c>
      <c r="U2020" t="s">
        <v>542</v>
      </c>
      <c r="V2020">
        <v>5</v>
      </c>
      <c r="W2020" t="s">
        <v>1179</v>
      </c>
    </row>
    <row r="2021" spans="1:23" x14ac:dyDescent="0.3">
      <c r="A2021">
        <v>2081</v>
      </c>
      <c r="B2021" t="s">
        <v>109</v>
      </c>
      <c r="C2021">
        <v>2011</v>
      </c>
      <c r="D2021">
        <f t="shared" ca="1" si="124"/>
        <v>12</v>
      </c>
      <c r="E2021" s="5">
        <v>350000</v>
      </c>
      <c r="F2021">
        <v>160000</v>
      </c>
      <c r="G2021" t="s">
        <v>38</v>
      </c>
      <c r="H2021" t="str">
        <f t="shared" si="125"/>
        <v>Central</v>
      </c>
      <c r="I2021" t="s">
        <v>812</v>
      </c>
      <c r="J2021" t="str">
        <f t="shared" si="126"/>
        <v>Wisconsin</v>
      </c>
      <c r="K2021" t="s">
        <v>1181</v>
      </c>
      <c r="L2021" t="str">
        <f t="shared" si="127"/>
        <v>Kenosha</v>
      </c>
      <c r="M2021" t="s">
        <v>22</v>
      </c>
      <c r="N2021" t="str">
        <f>IF(M2021="", "", IFERROR(VLOOKUP(M2021, Data!$A$1:$B$5, 2, 0), "Unkown fuel"))</f>
        <v>very harmful</v>
      </c>
      <c r="O2021" t="s">
        <v>23</v>
      </c>
      <c r="P2021" t="s">
        <v>24</v>
      </c>
      <c r="Q2021" t="s">
        <v>25</v>
      </c>
      <c r="R2021" t="s">
        <v>150</v>
      </c>
      <c r="S2021">
        <v>2179</v>
      </c>
      <c r="T2021" t="s">
        <v>586</v>
      </c>
      <c r="U2021" t="s">
        <v>152</v>
      </c>
      <c r="V2021">
        <v>7</v>
      </c>
      <c r="W2021" t="s">
        <v>1179</v>
      </c>
    </row>
    <row r="2022" spans="1:23" x14ac:dyDescent="0.3">
      <c r="A2022">
        <v>2082</v>
      </c>
      <c r="B2022" t="s">
        <v>88</v>
      </c>
      <c r="C2022">
        <v>2006</v>
      </c>
      <c r="D2022">
        <f t="shared" ca="1" si="124"/>
        <v>17</v>
      </c>
      <c r="E2022" s="5">
        <v>250000</v>
      </c>
      <c r="F2022">
        <v>185000</v>
      </c>
      <c r="G2022" t="s">
        <v>38</v>
      </c>
      <c r="H2022" t="str">
        <f t="shared" si="125"/>
        <v>Central</v>
      </c>
      <c r="I2022" t="s">
        <v>812</v>
      </c>
      <c r="J2022" t="str">
        <f t="shared" si="126"/>
        <v>Wisconsin</v>
      </c>
      <c r="K2022" t="s">
        <v>1183</v>
      </c>
      <c r="L2022" t="str">
        <f t="shared" si="127"/>
        <v>La Crosse</v>
      </c>
      <c r="M2022" t="s">
        <v>22</v>
      </c>
      <c r="N2022" t="str">
        <f>IF(M2022="", "", IFERROR(VLOOKUP(M2022, Data!$A$1:$B$5, 2, 0), "Unkown fuel"))</f>
        <v>very harmful</v>
      </c>
      <c r="O2022" t="s">
        <v>23</v>
      </c>
      <c r="P2022" t="s">
        <v>24</v>
      </c>
      <c r="Q2022" t="s">
        <v>25</v>
      </c>
      <c r="R2022" t="s">
        <v>1184</v>
      </c>
      <c r="S2022">
        <v>2609</v>
      </c>
      <c r="T2022" t="s">
        <v>1185</v>
      </c>
      <c r="U2022" t="s">
        <v>1186</v>
      </c>
      <c r="V2022">
        <v>9</v>
      </c>
      <c r="W2022" t="s">
        <v>1179</v>
      </c>
    </row>
    <row r="2023" spans="1:23" x14ac:dyDescent="0.3">
      <c r="A2023">
        <v>2083</v>
      </c>
      <c r="B2023" t="s">
        <v>109</v>
      </c>
      <c r="C2023">
        <v>2010</v>
      </c>
      <c r="D2023">
        <f t="shared" ca="1" si="124"/>
        <v>13</v>
      </c>
      <c r="E2023" s="5">
        <v>170000</v>
      </c>
      <c r="F2023">
        <v>110000</v>
      </c>
      <c r="G2023" t="s">
        <v>124</v>
      </c>
      <c r="H2023" t="str">
        <f t="shared" si="125"/>
        <v>South</v>
      </c>
      <c r="I2023" t="s">
        <v>1062</v>
      </c>
      <c r="J2023" t="str">
        <f t="shared" si="126"/>
        <v>Kentucky</v>
      </c>
      <c r="K2023" t="s">
        <v>1187</v>
      </c>
      <c r="L2023" t="str">
        <f t="shared" si="127"/>
        <v>Danville</v>
      </c>
      <c r="M2023" t="s">
        <v>22</v>
      </c>
      <c r="N2023" t="str">
        <f>IF(M2023="", "", IFERROR(VLOOKUP(M2023, Data!$A$1:$B$5, 2, 0), "Unkown fuel"))</f>
        <v>very harmful</v>
      </c>
      <c r="O2023" t="s">
        <v>23</v>
      </c>
      <c r="P2023" t="s">
        <v>24</v>
      </c>
      <c r="Q2023" t="s">
        <v>33</v>
      </c>
      <c r="R2023" t="s">
        <v>142</v>
      </c>
      <c r="S2023">
        <v>1405</v>
      </c>
      <c r="T2023" t="s">
        <v>561</v>
      </c>
      <c r="U2023" t="s">
        <v>287</v>
      </c>
      <c r="V2023">
        <v>5</v>
      </c>
      <c r="W2023" t="s">
        <v>1179</v>
      </c>
    </row>
    <row r="2024" spans="1:23" x14ac:dyDescent="0.3">
      <c r="A2024">
        <v>2084</v>
      </c>
      <c r="B2024" t="s">
        <v>75</v>
      </c>
      <c r="C2024">
        <v>2018</v>
      </c>
      <c r="D2024">
        <f t="shared" ca="1" si="124"/>
        <v>5</v>
      </c>
      <c r="E2024" s="5">
        <v>395000</v>
      </c>
      <c r="F2024">
        <v>10800</v>
      </c>
      <c r="G2024" t="s">
        <v>56</v>
      </c>
      <c r="H2024" t="str">
        <f t="shared" si="125"/>
        <v>West</v>
      </c>
      <c r="I2024" t="s">
        <v>1035</v>
      </c>
      <c r="J2024" t="str">
        <f t="shared" si="126"/>
        <v>Colorado</v>
      </c>
      <c r="K2024" t="s">
        <v>1188</v>
      </c>
      <c r="L2024" t="str">
        <f t="shared" si="127"/>
        <v>Aurora</v>
      </c>
      <c r="M2024" t="s">
        <v>41</v>
      </c>
      <c r="N2024" t="str">
        <f>IF(M2024="", "", IFERROR(VLOOKUP(M2024, Data!$A$1:$B$5, 2, 0), "Unkown fuel"))</f>
        <v>harmful</v>
      </c>
      <c r="O2024" t="s">
        <v>23</v>
      </c>
      <c r="P2024" t="s">
        <v>24</v>
      </c>
      <c r="Q2024" t="s">
        <v>25</v>
      </c>
      <c r="R2024" t="s">
        <v>427</v>
      </c>
      <c r="S2024">
        <v>799</v>
      </c>
      <c r="T2024" t="s">
        <v>428</v>
      </c>
      <c r="U2024" t="s">
        <v>429</v>
      </c>
      <c r="V2024">
        <v>5</v>
      </c>
      <c r="W2024" t="s">
        <v>1179</v>
      </c>
    </row>
    <row r="2025" spans="1:23" x14ac:dyDescent="0.3">
      <c r="A2025">
        <v>2085</v>
      </c>
      <c r="B2025" t="s">
        <v>88</v>
      </c>
      <c r="C2025">
        <v>2012</v>
      </c>
      <c r="D2025">
        <f t="shared" ca="1" si="124"/>
        <v>11</v>
      </c>
      <c r="E2025" s="5">
        <v>450000</v>
      </c>
      <c r="F2025">
        <v>120000</v>
      </c>
      <c r="G2025" t="s">
        <v>56</v>
      </c>
      <c r="H2025" t="str">
        <f t="shared" si="125"/>
        <v>West</v>
      </c>
      <c r="I2025" t="s">
        <v>1035</v>
      </c>
      <c r="J2025" t="str">
        <f t="shared" si="126"/>
        <v>Colorado</v>
      </c>
      <c r="K2025" t="s">
        <v>1188</v>
      </c>
      <c r="L2025" t="str">
        <f t="shared" si="127"/>
        <v>Aurora</v>
      </c>
      <c r="M2025" t="s">
        <v>22</v>
      </c>
      <c r="N2025" t="str">
        <f>IF(M2025="", "", IFERROR(VLOOKUP(M2025, Data!$A$1:$B$5, 2, 0), "Unkown fuel"))</f>
        <v>very harmful</v>
      </c>
      <c r="O2025" t="s">
        <v>23</v>
      </c>
      <c r="P2025" t="s">
        <v>24</v>
      </c>
      <c r="Q2025" t="s">
        <v>25</v>
      </c>
      <c r="R2025" t="s">
        <v>489</v>
      </c>
      <c r="S2025">
        <v>2523</v>
      </c>
      <c r="T2025" t="s">
        <v>309</v>
      </c>
      <c r="U2025" t="s">
        <v>490</v>
      </c>
      <c r="V2025">
        <v>7</v>
      </c>
      <c r="W2025" t="s">
        <v>1179</v>
      </c>
    </row>
    <row r="2026" spans="1:23" x14ac:dyDescent="0.3">
      <c r="A2026">
        <v>2086</v>
      </c>
      <c r="B2026" t="s">
        <v>18</v>
      </c>
      <c r="C2026">
        <v>2019</v>
      </c>
      <c r="D2026">
        <f t="shared" ca="1" si="124"/>
        <v>4</v>
      </c>
      <c r="E2026" s="5">
        <v>500000</v>
      </c>
      <c r="F2026">
        <v>15000</v>
      </c>
      <c r="G2026" t="s">
        <v>56</v>
      </c>
      <c r="H2026" t="str">
        <f t="shared" si="125"/>
        <v>West</v>
      </c>
      <c r="I2026" t="s">
        <v>1035</v>
      </c>
      <c r="J2026" t="str">
        <f t="shared" si="126"/>
        <v>Colorado</v>
      </c>
      <c r="K2026" t="s">
        <v>1189</v>
      </c>
      <c r="L2026" t="str">
        <f t="shared" si="127"/>
        <v>Boulder</v>
      </c>
      <c r="M2026" t="s">
        <v>41</v>
      </c>
      <c r="N2026" t="str">
        <f>IF(M2026="", "", IFERROR(VLOOKUP(M2026, Data!$A$1:$B$5, 2, 0), "Unkown fuel"))</f>
        <v>harmful</v>
      </c>
      <c r="O2026" t="s">
        <v>23</v>
      </c>
      <c r="P2026" t="s">
        <v>24</v>
      </c>
      <c r="Q2026" t="s">
        <v>25</v>
      </c>
      <c r="R2026" t="s">
        <v>903</v>
      </c>
      <c r="S2026">
        <v>1197</v>
      </c>
      <c r="T2026" t="s">
        <v>265</v>
      </c>
      <c r="U2026" t="s">
        <v>266</v>
      </c>
      <c r="V2026">
        <v>5</v>
      </c>
      <c r="W2026" t="s">
        <v>1179</v>
      </c>
    </row>
    <row r="2027" spans="1:23" x14ac:dyDescent="0.3">
      <c r="A2027">
        <v>2087</v>
      </c>
      <c r="B2027" t="s">
        <v>109</v>
      </c>
      <c r="C2027">
        <v>2012</v>
      </c>
      <c r="D2027">
        <f t="shared" ca="1" si="124"/>
        <v>11</v>
      </c>
      <c r="E2027" s="5">
        <v>200000</v>
      </c>
      <c r="F2027">
        <v>67500</v>
      </c>
      <c r="G2027" t="s">
        <v>124</v>
      </c>
      <c r="H2027" t="str">
        <f t="shared" si="125"/>
        <v>South</v>
      </c>
      <c r="I2027" t="s">
        <v>1062</v>
      </c>
      <c r="J2027" t="str">
        <f t="shared" si="126"/>
        <v>Kentucky</v>
      </c>
      <c r="K2027" t="s">
        <v>1187</v>
      </c>
      <c r="L2027" t="str">
        <f t="shared" si="127"/>
        <v>Danville</v>
      </c>
      <c r="M2027" t="s">
        <v>22</v>
      </c>
      <c r="N2027" t="str">
        <f>IF(M2027="", "", IFERROR(VLOOKUP(M2027, Data!$A$1:$B$5, 2, 0), "Unkown fuel"))</f>
        <v>very harmful</v>
      </c>
      <c r="O2027" t="s">
        <v>23</v>
      </c>
      <c r="P2027" t="s">
        <v>24</v>
      </c>
      <c r="Q2027" t="s">
        <v>25</v>
      </c>
      <c r="R2027" t="s">
        <v>621</v>
      </c>
      <c r="S2027">
        <v>1948</v>
      </c>
      <c r="T2027" t="s">
        <v>388</v>
      </c>
      <c r="U2027" t="s">
        <v>622</v>
      </c>
      <c r="V2027">
        <v>10</v>
      </c>
      <c r="W2027" t="s">
        <v>1179</v>
      </c>
    </row>
    <row r="2028" spans="1:23" x14ac:dyDescent="0.3">
      <c r="A2028">
        <v>2088</v>
      </c>
      <c r="B2028" t="s">
        <v>109</v>
      </c>
      <c r="C2028">
        <v>2017</v>
      </c>
      <c r="D2028">
        <f t="shared" ca="1" si="124"/>
        <v>6</v>
      </c>
      <c r="E2028" s="5">
        <v>1200000</v>
      </c>
      <c r="F2028">
        <v>30000</v>
      </c>
      <c r="G2028" t="s">
        <v>124</v>
      </c>
      <c r="H2028" t="str">
        <f t="shared" si="125"/>
        <v>South</v>
      </c>
      <c r="I2028" t="s">
        <v>1062</v>
      </c>
      <c r="J2028" t="str">
        <f t="shared" si="126"/>
        <v>Kentucky</v>
      </c>
      <c r="K2028" t="s">
        <v>1187</v>
      </c>
      <c r="L2028" t="str">
        <f t="shared" si="127"/>
        <v>Danville</v>
      </c>
      <c r="M2028" t="s">
        <v>22</v>
      </c>
      <c r="N2028" t="str">
        <f>IF(M2028="", "", IFERROR(VLOOKUP(M2028, Data!$A$1:$B$5, 2, 0), "Unkown fuel"))</f>
        <v>very harmful</v>
      </c>
      <c r="O2028" t="s">
        <v>23</v>
      </c>
      <c r="P2028" t="s">
        <v>24</v>
      </c>
      <c r="Q2028" t="s">
        <v>25</v>
      </c>
      <c r="R2028" t="s">
        <v>421</v>
      </c>
      <c r="S2028">
        <v>2179</v>
      </c>
      <c r="T2028" t="s">
        <v>461</v>
      </c>
      <c r="U2028" t="s">
        <v>334</v>
      </c>
      <c r="V2028">
        <v>7</v>
      </c>
      <c r="W2028" t="s">
        <v>1179</v>
      </c>
    </row>
    <row r="2029" spans="1:23" x14ac:dyDescent="0.3">
      <c r="A2029">
        <v>2089</v>
      </c>
      <c r="B2029" t="s">
        <v>88</v>
      </c>
      <c r="C2029">
        <v>2016</v>
      </c>
      <c r="D2029">
        <f t="shared" ca="1" si="124"/>
        <v>7</v>
      </c>
      <c r="E2029" s="5">
        <v>400000</v>
      </c>
      <c r="F2029">
        <v>50000</v>
      </c>
      <c r="G2029" t="s">
        <v>56</v>
      </c>
      <c r="H2029" t="str">
        <f t="shared" si="125"/>
        <v>West</v>
      </c>
      <c r="I2029" t="s">
        <v>1035</v>
      </c>
      <c r="J2029" t="str">
        <f t="shared" si="126"/>
        <v>Colorado</v>
      </c>
      <c r="K2029" t="s">
        <v>1188</v>
      </c>
      <c r="L2029" t="str">
        <f t="shared" si="127"/>
        <v>Aurora</v>
      </c>
      <c r="M2029" t="s">
        <v>22</v>
      </c>
      <c r="N2029" t="str">
        <f>IF(M2029="", "", IFERROR(VLOOKUP(M2029, Data!$A$1:$B$5, 2, 0), "Unkown fuel"))</f>
        <v>very harmful</v>
      </c>
      <c r="O2029" t="s">
        <v>23</v>
      </c>
      <c r="P2029" t="s">
        <v>24</v>
      </c>
      <c r="Q2029" t="s">
        <v>25</v>
      </c>
      <c r="R2029" t="s">
        <v>564</v>
      </c>
      <c r="S2029">
        <v>1198</v>
      </c>
      <c r="T2029" t="s">
        <v>565</v>
      </c>
      <c r="U2029" t="s">
        <v>566</v>
      </c>
      <c r="V2029">
        <v>6</v>
      </c>
      <c r="W2029" t="s">
        <v>1179</v>
      </c>
    </row>
    <row r="2030" spans="1:23" x14ac:dyDescent="0.3">
      <c r="A2030">
        <v>2090</v>
      </c>
      <c r="B2030" t="s">
        <v>88</v>
      </c>
      <c r="C2030">
        <v>2016</v>
      </c>
      <c r="D2030">
        <f t="shared" ca="1" si="124"/>
        <v>7</v>
      </c>
      <c r="E2030" s="5">
        <v>650000</v>
      </c>
      <c r="F2030">
        <v>100000</v>
      </c>
      <c r="G2030" t="s">
        <v>124</v>
      </c>
      <c r="H2030" t="str">
        <f t="shared" si="125"/>
        <v>South</v>
      </c>
      <c r="I2030" t="s">
        <v>1062</v>
      </c>
      <c r="J2030" t="str">
        <f t="shared" si="126"/>
        <v>Kentucky</v>
      </c>
      <c r="K2030" t="s">
        <v>1187</v>
      </c>
      <c r="L2030" t="str">
        <f t="shared" si="127"/>
        <v>Danville</v>
      </c>
      <c r="M2030" t="s">
        <v>22</v>
      </c>
      <c r="N2030" t="str">
        <f>IF(M2030="", "", IFERROR(VLOOKUP(M2030, Data!$A$1:$B$5, 2, 0), "Unkown fuel"))</f>
        <v>very harmful</v>
      </c>
      <c r="O2030" t="s">
        <v>23</v>
      </c>
      <c r="P2030" t="s">
        <v>24</v>
      </c>
      <c r="Q2030" t="s">
        <v>25</v>
      </c>
      <c r="R2030" t="s">
        <v>623</v>
      </c>
      <c r="S2030">
        <v>1493</v>
      </c>
      <c r="T2030" t="s">
        <v>171</v>
      </c>
      <c r="U2030" t="s">
        <v>445</v>
      </c>
      <c r="V2030">
        <v>7</v>
      </c>
      <c r="W2030" t="s">
        <v>1179</v>
      </c>
    </row>
    <row r="2031" spans="1:23" x14ac:dyDescent="0.3">
      <c r="A2031">
        <v>2091</v>
      </c>
      <c r="B2031" t="s">
        <v>88</v>
      </c>
      <c r="C2031">
        <v>2016</v>
      </c>
      <c r="D2031">
        <f t="shared" ca="1" si="124"/>
        <v>7</v>
      </c>
      <c r="E2031" s="5">
        <v>550000</v>
      </c>
      <c r="F2031">
        <v>150000</v>
      </c>
      <c r="G2031" t="s">
        <v>56</v>
      </c>
      <c r="H2031" t="str">
        <f t="shared" si="125"/>
        <v>West</v>
      </c>
      <c r="I2031" t="s">
        <v>1035</v>
      </c>
      <c r="J2031" t="str">
        <f t="shared" si="126"/>
        <v>Colorado</v>
      </c>
      <c r="K2031" t="s">
        <v>1188</v>
      </c>
      <c r="L2031" t="str">
        <f t="shared" si="127"/>
        <v>Aurora</v>
      </c>
      <c r="M2031" t="s">
        <v>22</v>
      </c>
      <c r="N2031" t="str">
        <f>IF(M2031="", "", IFERROR(VLOOKUP(M2031, Data!$A$1:$B$5, 2, 0), "Unkown fuel"))</f>
        <v>very harmful</v>
      </c>
      <c r="O2031" t="s">
        <v>23</v>
      </c>
      <c r="P2031" t="s">
        <v>24</v>
      </c>
      <c r="Q2031" t="s">
        <v>25</v>
      </c>
      <c r="R2031" t="s">
        <v>489</v>
      </c>
      <c r="S2031">
        <v>2523</v>
      </c>
      <c r="T2031" t="s">
        <v>486</v>
      </c>
      <c r="U2031" t="s">
        <v>596</v>
      </c>
      <c r="V2031">
        <v>9</v>
      </c>
      <c r="W2031" t="s">
        <v>1179</v>
      </c>
    </row>
    <row r="2032" spans="1:23" x14ac:dyDescent="0.3">
      <c r="A2032">
        <v>2092</v>
      </c>
      <c r="B2032" t="s">
        <v>88</v>
      </c>
      <c r="C2032">
        <v>2015</v>
      </c>
      <c r="D2032">
        <f t="shared" ca="1" si="124"/>
        <v>8</v>
      </c>
      <c r="E2032" s="5">
        <v>1100000</v>
      </c>
      <c r="F2032">
        <v>110000</v>
      </c>
      <c r="G2032" t="s">
        <v>56</v>
      </c>
      <c r="H2032" t="str">
        <f t="shared" si="125"/>
        <v>West</v>
      </c>
      <c r="I2032" t="s">
        <v>1035</v>
      </c>
      <c r="J2032" t="str">
        <f t="shared" si="126"/>
        <v>Colorado</v>
      </c>
      <c r="K2032" t="s">
        <v>1188</v>
      </c>
      <c r="L2032" t="str">
        <f t="shared" si="127"/>
        <v>Aurora</v>
      </c>
      <c r="M2032" t="s">
        <v>22</v>
      </c>
      <c r="N2032" t="str">
        <f>IF(M2032="", "", IFERROR(VLOOKUP(M2032, Data!$A$1:$B$5, 2, 0), "Unkown fuel"))</f>
        <v>very harmful</v>
      </c>
      <c r="O2032" t="s">
        <v>23</v>
      </c>
      <c r="P2032" t="s">
        <v>24</v>
      </c>
      <c r="Q2032" t="s">
        <v>25</v>
      </c>
      <c r="R2032" t="s">
        <v>155</v>
      </c>
      <c r="S2032">
        <v>2179</v>
      </c>
      <c r="T2032" t="s">
        <v>446</v>
      </c>
      <c r="U2032" t="s">
        <v>447</v>
      </c>
      <c r="V2032">
        <v>7</v>
      </c>
      <c r="W2032" t="s">
        <v>1179</v>
      </c>
    </row>
    <row r="2033" spans="1:23" x14ac:dyDescent="0.3">
      <c r="A2033">
        <v>2093</v>
      </c>
      <c r="B2033" t="s">
        <v>18</v>
      </c>
      <c r="C2033">
        <v>2012</v>
      </c>
      <c r="D2033">
        <f t="shared" ca="1" si="124"/>
        <v>11</v>
      </c>
      <c r="E2033" s="5">
        <v>254999</v>
      </c>
      <c r="F2033">
        <v>30000</v>
      </c>
      <c r="G2033" t="s">
        <v>56</v>
      </c>
      <c r="H2033" t="str">
        <f t="shared" si="125"/>
        <v>West</v>
      </c>
      <c r="I2033" t="s">
        <v>1035</v>
      </c>
      <c r="J2033" t="str">
        <f t="shared" si="126"/>
        <v>Colorado</v>
      </c>
      <c r="K2033" t="s">
        <v>1188</v>
      </c>
      <c r="L2033" t="str">
        <f t="shared" si="127"/>
        <v>Aurora</v>
      </c>
      <c r="M2033" t="s">
        <v>41</v>
      </c>
      <c r="N2033" t="str">
        <f>IF(M2033="", "", IFERROR(VLOOKUP(M2033, Data!$A$1:$B$5, 2, 0), "Unkown fuel"))</f>
        <v>harmful</v>
      </c>
      <c r="O2033" t="s">
        <v>23</v>
      </c>
      <c r="P2033" t="s">
        <v>24</v>
      </c>
      <c r="Q2033" t="s">
        <v>25</v>
      </c>
      <c r="R2033" t="s">
        <v>430</v>
      </c>
      <c r="S2033">
        <v>796</v>
      </c>
      <c r="T2033" t="s">
        <v>118</v>
      </c>
      <c r="U2033" t="s">
        <v>119</v>
      </c>
      <c r="V2033">
        <v>5</v>
      </c>
      <c r="W2033" t="s">
        <v>1179</v>
      </c>
    </row>
    <row r="2034" spans="1:23" x14ac:dyDescent="0.3">
      <c r="A2034">
        <v>2094</v>
      </c>
      <c r="B2034" t="s">
        <v>18</v>
      </c>
      <c r="C2034">
        <v>2011</v>
      </c>
      <c r="D2034">
        <f t="shared" ca="1" si="124"/>
        <v>12</v>
      </c>
      <c r="E2034" s="5">
        <v>180000</v>
      </c>
      <c r="F2034">
        <v>60000</v>
      </c>
      <c r="G2034" t="s">
        <v>19</v>
      </c>
      <c r="H2034" t="str">
        <f t="shared" si="125"/>
        <v>East</v>
      </c>
      <c r="I2034" t="s">
        <v>912</v>
      </c>
      <c r="J2034" t="str">
        <f t="shared" si="126"/>
        <v>Ohio</v>
      </c>
      <c r="K2034" t="s">
        <v>1190</v>
      </c>
      <c r="L2034" t="str">
        <f t="shared" si="127"/>
        <v>Sandusky</v>
      </c>
      <c r="M2034" t="s">
        <v>41</v>
      </c>
      <c r="N2034" t="str">
        <f>IF(M2034="", "", IFERROR(VLOOKUP(M2034, Data!$A$1:$B$5, 2, 0), "Unkown fuel"))</f>
        <v>harmful</v>
      </c>
      <c r="O2034" t="s">
        <v>23</v>
      </c>
      <c r="P2034" t="s">
        <v>24</v>
      </c>
      <c r="Q2034" t="s">
        <v>25</v>
      </c>
      <c r="R2034" t="s">
        <v>96</v>
      </c>
      <c r="S2034">
        <v>796</v>
      </c>
      <c r="T2034" t="s">
        <v>97</v>
      </c>
      <c r="U2034" t="s">
        <v>98</v>
      </c>
      <c r="V2034">
        <v>5</v>
      </c>
      <c r="W2034" t="s">
        <v>1179</v>
      </c>
    </row>
    <row r="2035" spans="1:23" x14ac:dyDescent="0.3">
      <c r="A2035">
        <v>2095</v>
      </c>
      <c r="B2035" t="s">
        <v>88</v>
      </c>
      <c r="C2035">
        <v>2010</v>
      </c>
      <c r="D2035">
        <f t="shared" ca="1" si="124"/>
        <v>13</v>
      </c>
      <c r="E2035" s="5">
        <v>160000</v>
      </c>
      <c r="F2035">
        <v>255000</v>
      </c>
      <c r="G2035" t="s">
        <v>38</v>
      </c>
      <c r="H2035" t="str">
        <f t="shared" si="125"/>
        <v>Central</v>
      </c>
      <c r="I2035" t="s">
        <v>1191</v>
      </c>
      <c r="J2035" t="str">
        <f t="shared" si="126"/>
        <v>North Dakota</v>
      </c>
      <c r="K2035" t="s">
        <v>1192</v>
      </c>
      <c r="L2035" t="str">
        <f t="shared" si="127"/>
        <v>Dickinson</v>
      </c>
      <c r="M2035" t="s">
        <v>22</v>
      </c>
      <c r="N2035" t="str">
        <f>IF(M2035="", "", IFERROR(VLOOKUP(M2035, Data!$A$1:$B$5, 2, 0), "Unkown fuel"))</f>
        <v>very harmful</v>
      </c>
      <c r="O2035" t="s">
        <v>23</v>
      </c>
      <c r="P2035" t="s">
        <v>24</v>
      </c>
      <c r="Q2035" t="s">
        <v>33</v>
      </c>
      <c r="R2035" t="s">
        <v>396</v>
      </c>
      <c r="S2035">
        <v>2489</v>
      </c>
      <c r="T2035" t="s">
        <v>638</v>
      </c>
      <c r="U2035" t="s">
        <v>639</v>
      </c>
      <c r="V2035">
        <v>8</v>
      </c>
      <c r="W2035" t="s">
        <v>1179</v>
      </c>
    </row>
    <row r="2036" spans="1:23" x14ac:dyDescent="0.3">
      <c r="A2036">
        <v>2096</v>
      </c>
      <c r="B2036" t="s">
        <v>120</v>
      </c>
      <c r="C2036">
        <v>2008</v>
      </c>
      <c r="D2036">
        <f t="shared" ca="1" si="124"/>
        <v>15</v>
      </c>
      <c r="E2036" s="5">
        <v>225000</v>
      </c>
      <c r="F2036">
        <v>120000</v>
      </c>
      <c r="G2036" t="s">
        <v>19</v>
      </c>
      <c r="H2036" t="str">
        <f t="shared" si="125"/>
        <v>East</v>
      </c>
      <c r="I2036" t="s">
        <v>912</v>
      </c>
      <c r="J2036" t="str">
        <f t="shared" si="126"/>
        <v>Ohio</v>
      </c>
      <c r="K2036" t="s">
        <v>1190</v>
      </c>
      <c r="L2036" t="str">
        <f t="shared" si="127"/>
        <v>Sandusky</v>
      </c>
      <c r="M2036" t="s">
        <v>22</v>
      </c>
      <c r="N2036" t="str">
        <f>IF(M2036="", "", IFERROR(VLOOKUP(M2036, Data!$A$1:$B$5, 2, 0), "Unkown fuel"))</f>
        <v>very harmful</v>
      </c>
      <c r="O2036" t="s">
        <v>23</v>
      </c>
      <c r="P2036" t="s">
        <v>24</v>
      </c>
      <c r="Q2036" t="s">
        <v>33</v>
      </c>
      <c r="R2036" t="s">
        <v>723</v>
      </c>
      <c r="S2036">
        <v>1991</v>
      </c>
      <c r="T2036" t="s">
        <v>724</v>
      </c>
      <c r="U2036" t="s">
        <v>725</v>
      </c>
      <c r="V2036">
        <v>5</v>
      </c>
      <c r="W2036" t="s">
        <v>1179</v>
      </c>
    </row>
    <row r="2037" spans="1:23" x14ac:dyDescent="0.3">
      <c r="A2037">
        <v>2097</v>
      </c>
      <c r="B2037" t="s">
        <v>18</v>
      </c>
      <c r="C2037">
        <v>2015</v>
      </c>
      <c r="D2037">
        <f t="shared" ca="1" si="124"/>
        <v>8</v>
      </c>
      <c r="E2037" s="5">
        <v>270000</v>
      </c>
      <c r="F2037">
        <v>49900</v>
      </c>
      <c r="G2037" t="s">
        <v>38</v>
      </c>
      <c r="H2037" t="str">
        <f t="shared" si="125"/>
        <v>Central</v>
      </c>
      <c r="I2037" t="s">
        <v>1191</v>
      </c>
      <c r="J2037" t="str">
        <f t="shared" si="126"/>
        <v>North Dakota</v>
      </c>
      <c r="K2037" t="s">
        <v>1192</v>
      </c>
      <c r="L2037" t="str">
        <f t="shared" si="127"/>
        <v>Dickinson</v>
      </c>
      <c r="M2037" t="s">
        <v>41</v>
      </c>
      <c r="N2037" t="str">
        <f>IF(M2037="", "", IFERROR(VLOOKUP(M2037, Data!$A$1:$B$5, 2, 0), "Unkown fuel"))</f>
        <v>harmful</v>
      </c>
      <c r="O2037" t="s">
        <v>23</v>
      </c>
      <c r="P2037" t="s">
        <v>24</v>
      </c>
      <c r="Q2037" t="s">
        <v>33</v>
      </c>
      <c r="R2037" t="s">
        <v>430</v>
      </c>
      <c r="S2037">
        <v>796</v>
      </c>
      <c r="T2037" t="s">
        <v>118</v>
      </c>
      <c r="U2037" t="s">
        <v>119</v>
      </c>
      <c r="V2037">
        <v>5</v>
      </c>
      <c r="W2037" t="s">
        <v>1179</v>
      </c>
    </row>
    <row r="2038" spans="1:23" x14ac:dyDescent="0.3">
      <c r="A2038">
        <v>2098</v>
      </c>
      <c r="B2038" t="s">
        <v>109</v>
      </c>
      <c r="C2038">
        <v>2012</v>
      </c>
      <c r="D2038">
        <f t="shared" ca="1" si="124"/>
        <v>11</v>
      </c>
      <c r="E2038" s="5">
        <v>310000</v>
      </c>
      <c r="F2038">
        <v>86000</v>
      </c>
      <c r="G2038" t="s">
        <v>38</v>
      </c>
      <c r="H2038" t="str">
        <f t="shared" si="125"/>
        <v>Central</v>
      </c>
      <c r="I2038" t="s">
        <v>1191</v>
      </c>
      <c r="J2038" t="str">
        <f t="shared" si="126"/>
        <v>North Dakota</v>
      </c>
      <c r="K2038" t="s">
        <v>1192</v>
      </c>
      <c r="L2038" t="str">
        <f t="shared" si="127"/>
        <v>Dickinson</v>
      </c>
      <c r="M2038" t="s">
        <v>22</v>
      </c>
      <c r="N2038" t="str">
        <f>IF(M2038="", "", IFERROR(VLOOKUP(M2038, Data!$A$1:$B$5, 2, 0), "Unkown fuel"))</f>
        <v>very harmful</v>
      </c>
      <c r="O2038" t="s">
        <v>23</v>
      </c>
      <c r="P2038" t="s">
        <v>24</v>
      </c>
      <c r="Q2038" t="s">
        <v>25</v>
      </c>
      <c r="R2038" t="s">
        <v>208</v>
      </c>
      <c r="S2038">
        <v>1248</v>
      </c>
      <c r="T2038" t="s">
        <v>108</v>
      </c>
      <c r="U2038" t="s">
        <v>209</v>
      </c>
      <c r="V2038">
        <v>5</v>
      </c>
      <c r="W2038" t="s">
        <v>1179</v>
      </c>
    </row>
    <row r="2039" spans="1:23" x14ac:dyDescent="0.3">
      <c r="A2039">
        <v>2099</v>
      </c>
      <c r="B2039" t="s">
        <v>145</v>
      </c>
      <c r="C2039">
        <v>2015</v>
      </c>
      <c r="D2039">
        <f t="shared" ca="1" si="124"/>
        <v>8</v>
      </c>
      <c r="E2039" s="5">
        <v>225000</v>
      </c>
      <c r="F2039">
        <v>71850</v>
      </c>
      <c r="G2039" t="s">
        <v>38</v>
      </c>
      <c r="H2039" t="str">
        <f t="shared" si="125"/>
        <v>Central</v>
      </c>
      <c r="I2039" t="s">
        <v>1191</v>
      </c>
      <c r="J2039" t="str">
        <f t="shared" si="126"/>
        <v>North Dakota</v>
      </c>
      <c r="K2039" t="s">
        <v>1192</v>
      </c>
      <c r="L2039" t="str">
        <f t="shared" si="127"/>
        <v>Dickinson</v>
      </c>
      <c r="M2039" t="s">
        <v>41</v>
      </c>
      <c r="N2039" t="str">
        <f>IF(M2039="", "", IFERROR(VLOOKUP(M2039, Data!$A$1:$B$5, 2, 0), "Unkown fuel"))</f>
        <v>harmful</v>
      </c>
      <c r="O2039" t="s">
        <v>23</v>
      </c>
      <c r="P2039" t="s">
        <v>24</v>
      </c>
      <c r="Q2039" t="s">
        <v>25</v>
      </c>
      <c r="R2039" t="s">
        <v>146</v>
      </c>
      <c r="S2039">
        <v>1198</v>
      </c>
      <c r="T2039" t="s">
        <v>86</v>
      </c>
      <c r="U2039" t="s">
        <v>147</v>
      </c>
      <c r="V2039">
        <v>5</v>
      </c>
      <c r="W2039" t="s">
        <v>1179</v>
      </c>
    </row>
    <row r="2040" spans="1:23" x14ac:dyDescent="0.3">
      <c r="A2040">
        <v>2100</v>
      </c>
      <c r="B2040" t="s">
        <v>631</v>
      </c>
      <c r="C2040">
        <v>2015</v>
      </c>
      <c r="D2040">
        <f t="shared" ca="1" si="124"/>
        <v>8</v>
      </c>
      <c r="E2040" s="5">
        <v>300000</v>
      </c>
      <c r="F2040">
        <v>95000</v>
      </c>
      <c r="G2040" t="s">
        <v>19</v>
      </c>
      <c r="H2040" t="str">
        <f t="shared" si="125"/>
        <v>East</v>
      </c>
      <c r="I2040" t="s">
        <v>912</v>
      </c>
      <c r="J2040" t="str">
        <f t="shared" si="126"/>
        <v>Ohio</v>
      </c>
      <c r="K2040" t="s">
        <v>1190</v>
      </c>
      <c r="L2040" t="str">
        <f t="shared" si="127"/>
        <v>Sandusky</v>
      </c>
      <c r="M2040" t="s">
        <v>22</v>
      </c>
      <c r="N2040" t="str">
        <f>IF(M2040="", "", IFERROR(VLOOKUP(M2040, Data!$A$1:$B$5, 2, 0), "Unkown fuel"))</f>
        <v>very harmful</v>
      </c>
      <c r="O2040" t="s">
        <v>23</v>
      </c>
      <c r="P2040" t="s">
        <v>24</v>
      </c>
      <c r="Q2040" t="s">
        <v>42</v>
      </c>
      <c r="R2040" t="s">
        <v>1193</v>
      </c>
      <c r="S2040">
        <v>1248</v>
      </c>
      <c r="T2040" t="s">
        <v>393</v>
      </c>
      <c r="U2040" t="s">
        <v>943</v>
      </c>
      <c r="V2040">
        <v>5</v>
      </c>
      <c r="W2040" t="s">
        <v>1179</v>
      </c>
    </row>
    <row r="2041" spans="1:23" x14ac:dyDescent="0.3">
      <c r="A2041">
        <v>2101</v>
      </c>
      <c r="B2041" t="s">
        <v>18</v>
      </c>
      <c r="C2041">
        <v>2008</v>
      </c>
      <c r="D2041">
        <f t="shared" ca="1" si="124"/>
        <v>15</v>
      </c>
      <c r="E2041" s="5">
        <v>250000</v>
      </c>
      <c r="F2041">
        <v>70000</v>
      </c>
      <c r="G2041" t="s">
        <v>19</v>
      </c>
      <c r="H2041" t="str">
        <f t="shared" si="125"/>
        <v>East</v>
      </c>
      <c r="I2041" t="s">
        <v>912</v>
      </c>
      <c r="J2041" t="str">
        <f t="shared" si="126"/>
        <v>Ohio</v>
      </c>
      <c r="K2041" t="s">
        <v>1190</v>
      </c>
      <c r="L2041" t="str">
        <f t="shared" si="127"/>
        <v>Sandusky</v>
      </c>
      <c r="M2041" t="s">
        <v>41</v>
      </c>
      <c r="N2041" t="str">
        <f>IF(M2041="", "", IFERROR(VLOOKUP(M2041, Data!$A$1:$B$5, 2, 0), "Unkown fuel"))</f>
        <v>harmful</v>
      </c>
      <c r="O2041" t="s">
        <v>23</v>
      </c>
      <c r="P2041" t="s">
        <v>24</v>
      </c>
      <c r="Q2041" t="s">
        <v>304</v>
      </c>
      <c r="R2041" t="s">
        <v>383</v>
      </c>
      <c r="S2041">
        <v>1298</v>
      </c>
      <c r="T2041" t="s">
        <v>395</v>
      </c>
      <c r="U2041" t="s">
        <v>261</v>
      </c>
      <c r="V2041">
        <v>5</v>
      </c>
      <c r="W2041" t="s">
        <v>1179</v>
      </c>
    </row>
    <row r="2042" spans="1:23" x14ac:dyDescent="0.3">
      <c r="A2042">
        <v>2102</v>
      </c>
      <c r="B2042" t="s">
        <v>46</v>
      </c>
      <c r="C2042">
        <v>2011</v>
      </c>
      <c r="D2042">
        <f t="shared" ca="1" si="124"/>
        <v>12</v>
      </c>
      <c r="E2042" s="5">
        <v>180000</v>
      </c>
      <c r="F2042">
        <v>35000</v>
      </c>
      <c r="G2042" t="s">
        <v>19</v>
      </c>
      <c r="H2042" t="str">
        <f t="shared" si="125"/>
        <v>East</v>
      </c>
      <c r="I2042" t="s">
        <v>912</v>
      </c>
      <c r="J2042" t="str">
        <f t="shared" si="126"/>
        <v>Ohio</v>
      </c>
      <c r="K2042" t="s">
        <v>1190</v>
      </c>
      <c r="L2042" t="str">
        <f t="shared" si="127"/>
        <v>Sandusky</v>
      </c>
      <c r="M2042" t="s">
        <v>41</v>
      </c>
      <c r="N2042" t="str">
        <f>IF(M2042="", "", IFERROR(VLOOKUP(M2042, Data!$A$1:$B$5, 2, 0), "Unkown fuel"))</f>
        <v>harmful</v>
      </c>
      <c r="O2042" t="s">
        <v>23</v>
      </c>
      <c r="P2042" t="s">
        <v>24</v>
      </c>
      <c r="Q2042" t="s">
        <v>25</v>
      </c>
      <c r="R2042" t="s">
        <v>390</v>
      </c>
      <c r="S2042">
        <v>814</v>
      </c>
      <c r="T2042" t="s">
        <v>541</v>
      </c>
      <c r="U2042" t="s">
        <v>542</v>
      </c>
      <c r="V2042">
        <v>5</v>
      </c>
      <c r="W2042" t="s">
        <v>1179</v>
      </c>
    </row>
    <row r="2043" spans="1:23" x14ac:dyDescent="0.3">
      <c r="A2043">
        <v>2103</v>
      </c>
      <c r="B2043" t="s">
        <v>18</v>
      </c>
      <c r="C2043">
        <v>2015</v>
      </c>
      <c r="D2043">
        <f t="shared" ca="1" si="124"/>
        <v>8</v>
      </c>
      <c r="E2043" s="5">
        <v>550000</v>
      </c>
      <c r="F2043">
        <v>50000</v>
      </c>
      <c r="G2043" t="s">
        <v>19</v>
      </c>
      <c r="H2043" t="str">
        <f t="shared" si="125"/>
        <v>East</v>
      </c>
      <c r="I2043" t="s">
        <v>912</v>
      </c>
      <c r="J2043" t="str">
        <f t="shared" si="126"/>
        <v>Ohio</v>
      </c>
      <c r="K2043" t="s">
        <v>1194</v>
      </c>
      <c r="L2043" t="str">
        <f t="shared" si="127"/>
        <v>Springfield</v>
      </c>
      <c r="M2043" t="s">
        <v>41</v>
      </c>
      <c r="N2043" t="str">
        <f>IF(M2043="", "", IFERROR(VLOOKUP(M2043, Data!$A$1:$B$5, 2, 0), "Unkown fuel"))</f>
        <v>harmful</v>
      </c>
      <c r="O2043" t="s">
        <v>23</v>
      </c>
      <c r="P2043" t="s">
        <v>24</v>
      </c>
      <c r="Q2043" t="s">
        <v>25</v>
      </c>
      <c r="R2043" t="s">
        <v>295</v>
      </c>
      <c r="S2043">
        <v>1197</v>
      </c>
      <c r="T2043" t="s">
        <v>165</v>
      </c>
      <c r="U2043" t="s">
        <v>115</v>
      </c>
      <c r="V2043">
        <v>5</v>
      </c>
      <c r="W2043" t="s">
        <v>1179</v>
      </c>
    </row>
    <row r="2044" spans="1:23" x14ac:dyDescent="0.3">
      <c r="A2044">
        <v>2104</v>
      </c>
      <c r="B2044" t="s">
        <v>88</v>
      </c>
      <c r="C2044">
        <v>2007</v>
      </c>
      <c r="D2044">
        <f t="shared" ca="1" si="124"/>
        <v>16</v>
      </c>
      <c r="E2044" s="5">
        <v>300000</v>
      </c>
      <c r="F2044">
        <v>120000</v>
      </c>
      <c r="G2044" t="s">
        <v>19</v>
      </c>
      <c r="H2044" t="str">
        <f t="shared" si="125"/>
        <v>East</v>
      </c>
      <c r="I2044" t="s">
        <v>912</v>
      </c>
      <c r="J2044" t="str">
        <f t="shared" si="126"/>
        <v>Ohio</v>
      </c>
      <c r="K2044" t="s">
        <v>1194</v>
      </c>
      <c r="L2044" t="str">
        <f t="shared" si="127"/>
        <v>Springfield</v>
      </c>
      <c r="M2044" t="s">
        <v>22</v>
      </c>
      <c r="N2044" t="str">
        <f>IF(M2044="", "", IFERROR(VLOOKUP(M2044, Data!$A$1:$B$5, 2, 0), "Unkown fuel"))</f>
        <v>very harmful</v>
      </c>
      <c r="O2044" t="s">
        <v>23</v>
      </c>
      <c r="P2044" t="s">
        <v>24</v>
      </c>
      <c r="Q2044" t="s">
        <v>42</v>
      </c>
      <c r="R2044" t="s">
        <v>363</v>
      </c>
      <c r="S2044">
        <v>2523</v>
      </c>
      <c r="T2044" t="s">
        <v>486</v>
      </c>
      <c r="U2044" t="s">
        <v>487</v>
      </c>
      <c r="V2044">
        <v>7</v>
      </c>
      <c r="W2044" t="s">
        <v>1179</v>
      </c>
    </row>
    <row r="2045" spans="1:23" x14ac:dyDescent="0.3">
      <c r="A2045">
        <v>2105</v>
      </c>
      <c r="B2045" t="s">
        <v>46</v>
      </c>
      <c r="C2045">
        <v>2015</v>
      </c>
      <c r="D2045">
        <f t="shared" ca="1" si="124"/>
        <v>8</v>
      </c>
      <c r="E2045" s="5">
        <v>900000</v>
      </c>
      <c r="F2045">
        <v>145000</v>
      </c>
      <c r="G2045" t="s">
        <v>19</v>
      </c>
      <c r="H2045" t="str">
        <f t="shared" si="125"/>
        <v>East</v>
      </c>
      <c r="I2045" t="s">
        <v>912</v>
      </c>
      <c r="J2045" t="str">
        <f t="shared" si="126"/>
        <v>Ohio</v>
      </c>
      <c r="K2045" t="s">
        <v>1190</v>
      </c>
      <c r="L2045" t="str">
        <f t="shared" si="127"/>
        <v>Sandusky</v>
      </c>
      <c r="M2045" t="s">
        <v>22</v>
      </c>
      <c r="N2045" t="str">
        <f>IF(M2045="", "", IFERROR(VLOOKUP(M2045, Data!$A$1:$B$5, 2, 0), "Unkown fuel"))</f>
        <v>very harmful</v>
      </c>
      <c r="O2045" t="s">
        <v>23</v>
      </c>
      <c r="P2045" t="s">
        <v>24</v>
      </c>
      <c r="Q2045" t="s">
        <v>25</v>
      </c>
      <c r="R2045" t="s">
        <v>591</v>
      </c>
      <c r="S2045">
        <v>1582</v>
      </c>
      <c r="T2045" t="s">
        <v>301</v>
      </c>
      <c r="U2045" t="s">
        <v>1195</v>
      </c>
      <c r="V2045">
        <v>5</v>
      </c>
      <c r="W2045" t="s">
        <v>1179</v>
      </c>
    </row>
    <row r="2046" spans="1:23" x14ac:dyDescent="0.3">
      <c r="A2046">
        <v>2107</v>
      </c>
      <c r="B2046" t="s">
        <v>88</v>
      </c>
      <c r="C2046">
        <v>2018</v>
      </c>
      <c r="D2046">
        <f t="shared" ca="1" si="124"/>
        <v>5</v>
      </c>
      <c r="E2046" s="5">
        <v>1530000</v>
      </c>
      <c r="F2046">
        <v>40000</v>
      </c>
      <c r="G2046" t="s">
        <v>19</v>
      </c>
      <c r="H2046" t="str">
        <f t="shared" si="125"/>
        <v>East</v>
      </c>
      <c r="I2046" t="s">
        <v>912</v>
      </c>
      <c r="J2046" t="str">
        <f t="shared" si="126"/>
        <v>Ohio</v>
      </c>
      <c r="K2046" t="s">
        <v>1194</v>
      </c>
      <c r="L2046" t="str">
        <f t="shared" si="127"/>
        <v>Springfield</v>
      </c>
      <c r="M2046" t="s">
        <v>22</v>
      </c>
      <c r="N2046" t="str">
        <f>IF(M2046="", "", IFERROR(VLOOKUP(M2046, Data!$A$1:$B$5, 2, 0), "Unkown fuel"))</f>
        <v>very harmful</v>
      </c>
      <c r="O2046" t="s">
        <v>23</v>
      </c>
      <c r="P2046" t="s">
        <v>24</v>
      </c>
      <c r="Q2046" t="s">
        <v>25</v>
      </c>
      <c r="R2046" t="s">
        <v>155</v>
      </c>
      <c r="S2046">
        <v>2179</v>
      </c>
      <c r="T2046" t="s">
        <v>586</v>
      </c>
      <c r="U2046" t="s">
        <v>447</v>
      </c>
      <c r="V2046">
        <v>7</v>
      </c>
      <c r="W2046" t="s">
        <v>1179</v>
      </c>
    </row>
    <row r="2047" spans="1:23" x14ac:dyDescent="0.3">
      <c r="A2047">
        <v>2108</v>
      </c>
      <c r="B2047" t="s">
        <v>18</v>
      </c>
      <c r="C2047">
        <v>2015</v>
      </c>
      <c r="D2047">
        <f t="shared" ca="1" si="124"/>
        <v>8</v>
      </c>
      <c r="E2047" s="5">
        <v>590000</v>
      </c>
      <c r="F2047">
        <v>110000</v>
      </c>
      <c r="G2047" t="s">
        <v>19</v>
      </c>
      <c r="H2047" t="str">
        <f t="shared" si="125"/>
        <v>East</v>
      </c>
      <c r="I2047" t="s">
        <v>912</v>
      </c>
      <c r="J2047" t="str">
        <f t="shared" si="126"/>
        <v>Ohio</v>
      </c>
      <c r="K2047" t="s">
        <v>1194</v>
      </c>
      <c r="L2047" t="str">
        <f t="shared" si="127"/>
        <v>Springfield</v>
      </c>
      <c r="M2047" t="s">
        <v>22</v>
      </c>
      <c r="N2047" t="str">
        <f>IF(M2047="", "", IFERROR(VLOOKUP(M2047, Data!$A$1:$B$5, 2, 0), "Unkown fuel"))</f>
        <v>very harmful</v>
      </c>
      <c r="O2047" t="s">
        <v>23</v>
      </c>
      <c r="P2047" t="s">
        <v>24</v>
      </c>
      <c r="Q2047" t="s">
        <v>25</v>
      </c>
      <c r="R2047" t="s">
        <v>527</v>
      </c>
      <c r="S2047">
        <v>1248</v>
      </c>
      <c r="T2047" t="s">
        <v>27</v>
      </c>
      <c r="U2047" t="s">
        <v>28</v>
      </c>
      <c r="V2047">
        <v>5</v>
      </c>
      <c r="W2047" t="s">
        <v>1179</v>
      </c>
    </row>
    <row r="2048" spans="1:23" x14ac:dyDescent="0.3">
      <c r="A2048">
        <v>2109</v>
      </c>
      <c r="B2048" t="s">
        <v>18</v>
      </c>
      <c r="C2048">
        <v>2008</v>
      </c>
      <c r="D2048">
        <f t="shared" ca="1" si="124"/>
        <v>15</v>
      </c>
      <c r="E2048" s="5">
        <v>170000</v>
      </c>
      <c r="F2048">
        <v>112000</v>
      </c>
      <c r="G2048" t="s">
        <v>19</v>
      </c>
      <c r="H2048" t="str">
        <f t="shared" si="125"/>
        <v>East</v>
      </c>
      <c r="I2048" t="s">
        <v>912</v>
      </c>
      <c r="J2048" t="str">
        <f t="shared" si="126"/>
        <v>Ohio</v>
      </c>
      <c r="K2048" t="s">
        <v>1190</v>
      </c>
      <c r="L2048" t="str">
        <f t="shared" si="127"/>
        <v>Sandusky</v>
      </c>
      <c r="M2048" t="s">
        <v>59</v>
      </c>
      <c r="N2048" t="str">
        <f>IF(M2048="", "", IFERROR(VLOOKUP(M2048, Data!$A$1:$B$5, 2, 0), "Unkown fuel"))</f>
        <v>less harmful</v>
      </c>
      <c r="O2048" t="s">
        <v>23</v>
      </c>
      <c r="P2048" t="s">
        <v>24</v>
      </c>
      <c r="Q2048" t="s">
        <v>33</v>
      </c>
      <c r="R2048" t="s">
        <v>60</v>
      </c>
      <c r="S2048">
        <v>1061</v>
      </c>
      <c r="T2048" t="s">
        <v>61</v>
      </c>
      <c r="U2048" t="s">
        <v>62</v>
      </c>
      <c r="V2048">
        <v>5</v>
      </c>
      <c r="W2048" t="s">
        <v>1179</v>
      </c>
    </row>
    <row r="2049" spans="1:23" x14ac:dyDescent="0.3">
      <c r="A2049">
        <v>2110</v>
      </c>
      <c r="B2049" t="s">
        <v>192</v>
      </c>
      <c r="C2049">
        <v>2017</v>
      </c>
      <c r="D2049">
        <f t="shared" ca="1" si="124"/>
        <v>6</v>
      </c>
      <c r="E2049" s="5">
        <v>2600000</v>
      </c>
      <c r="F2049">
        <v>70000</v>
      </c>
      <c r="G2049" t="s">
        <v>38</v>
      </c>
      <c r="H2049" t="str">
        <f t="shared" si="125"/>
        <v>Central</v>
      </c>
      <c r="I2049" t="s">
        <v>39</v>
      </c>
      <c r="J2049" t="str">
        <f t="shared" si="126"/>
        <v>Illinois</v>
      </c>
      <c r="K2049" t="s">
        <v>1196</v>
      </c>
      <c r="L2049" t="str">
        <f t="shared" si="127"/>
        <v>Pekin</v>
      </c>
      <c r="M2049" t="s">
        <v>22</v>
      </c>
      <c r="N2049" t="str">
        <f>IF(M2049="", "", IFERROR(VLOOKUP(M2049, Data!$A$1:$B$5, 2, 0), "Unkown fuel"))</f>
        <v>very harmful</v>
      </c>
      <c r="O2049" t="s">
        <v>23</v>
      </c>
      <c r="P2049" t="s">
        <v>154</v>
      </c>
      <c r="Q2049" t="s">
        <v>25</v>
      </c>
      <c r="R2049" t="s">
        <v>1197</v>
      </c>
      <c r="S2049">
        <v>1968</v>
      </c>
      <c r="T2049" t="s">
        <v>1198</v>
      </c>
      <c r="U2049" t="s">
        <v>692</v>
      </c>
      <c r="V2049">
        <v>5</v>
      </c>
      <c r="W2049" t="s">
        <v>1179</v>
      </c>
    </row>
    <row r="2050" spans="1:23" x14ac:dyDescent="0.3">
      <c r="A2050">
        <v>2111</v>
      </c>
      <c r="B2050" t="s">
        <v>18</v>
      </c>
      <c r="C2050">
        <v>2016</v>
      </c>
      <c r="D2050">
        <f t="shared" ref="D2050:D2113" ca="1" si="128">TRUNC(YEARFRAC(DATE(C2050,1,1), TODAY(), 1))</f>
        <v>7</v>
      </c>
      <c r="E2050" s="5">
        <v>475000</v>
      </c>
      <c r="F2050">
        <v>110000</v>
      </c>
      <c r="G2050" t="s">
        <v>38</v>
      </c>
      <c r="H2050" t="str">
        <f t="shared" ref="H2050:H2113" si="129">TRIM(G2050)</f>
        <v>Central</v>
      </c>
      <c r="I2050" t="s">
        <v>39</v>
      </c>
      <c r="J2050" t="str">
        <f t="shared" ref="J2050:J2113" si="130">TRIM(I2050)</f>
        <v>Illinois</v>
      </c>
      <c r="K2050" t="s">
        <v>1196</v>
      </c>
      <c r="L2050" t="str">
        <f t="shared" ref="L2050:L2113" si="131">TRIM(K2050)</f>
        <v>Pekin</v>
      </c>
      <c r="M2050" t="s">
        <v>22</v>
      </c>
      <c r="N2050" t="str">
        <f>IF(M2050="", "", IFERROR(VLOOKUP(M2050, Data!$A$1:$B$5, 2, 0), "Unkown fuel"))</f>
        <v>very harmful</v>
      </c>
      <c r="O2050" t="s">
        <v>23</v>
      </c>
      <c r="P2050" t="s">
        <v>24</v>
      </c>
      <c r="Q2050" t="s">
        <v>25</v>
      </c>
      <c r="R2050" t="s">
        <v>671</v>
      </c>
      <c r="S2050">
        <v>1248</v>
      </c>
      <c r="T2050" t="s">
        <v>672</v>
      </c>
      <c r="U2050" t="s">
        <v>28</v>
      </c>
      <c r="V2050">
        <v>5</v>
      </c>
      <c r="W2050" t="s">
        <v>1179</v>
      </c>
    </row>
    <row r="2051" spans="1:23" x14ac:dyDescent="0.3">
      <c r="A2051">
        <v>2112</v>
      </c>
      <c r="B2051" t="s">
        <v>46</v>
      </c>
      <c r="C2051">
        <v>2018</v>
      </c>
      <c r="D2051">
        <f t="shared" ca="1" si="128"/>
        <v>5</v>
      </c>
      <c r="E2051" s="5">
        <v>700000</v>
      </c>
      <c r="F2051">
        <v>29000</v>
      </c>
      <c r="G2051" t="s">
        <v>38</v>
      </c>
      <c r="H2051" t="str">
        <f t="shared" si="129"/>
        <v>Central</v>
      </c>
      <c r="I2051" t="s">
        <v>39</v>
      </c>
      <c r="J2051" t="str">
        <f t="shared" si="130"/>
        <v>Illinois</v>
      </c>
      <c r="K2051" t="s">
        <v>1196</v>
      </c>
      <c r="L2051" t="str">
        <f t="shared" si="131"/>
        <v>Pekin</v>
      </c>
      <c r="M2051" t="s">
        <v>22</v>
      </c>
      <c r="N2051" t="str">
        <f>IF(M2051="", "", IFERROR(VLOOKUP(M2051, Data!$A$1:$B$5, 2, 0), "Unkown fuel"))</f>
        <v>very harmful</v>
      </c>
      <c r="O2051" t="s">
        <v>23</v>
      </c>
      <c r="P2051" t="s">
        <v>24</v>
      </c>
      <c r="Q2051" t="s">
        <v>25</v>
      </c>
      <c r="R2051" t="s">
        <v>496</v>
      </c>
      <c r="S2051">
        <v>1186</v>
      </c>
      <c r="T2051" t="s">
        <v>466</v>
      </c>
      <c r="U2051" t="s">
        <v>504</v>
      </c>
      <c r="V2051">
        <v>5</v>
      </c>
      <c r="W2051" t="s">
        <v>1179</v>
      </c>
    </row>
    <row r="2052" spans="1:23" x14ac:dyDescent="0.3">
      <c r="A2052">
        <v>2113</v>
      </c>
      <c r="B2052" t="s">
        <v>18</v>
      </c>
      <c r="C2052">
        <v>2011</v>
      </c>
      <c r="D2052">
        <f t="shared" ca="1" si="128"/>
        <v>12</v>
      </c>
      <c r="E2052" s="5">
        <v>376000</v>
      </c>
      <c r="F2052">
        <v>60000</v>
      </c>
      <c r="G2052" t="s">
        <v>38</v>
      </c>
      <c r="H2052" t="str">
        <f t="shared" si="129"/>
        <v>Central</v>
      </c>
      <c r="I2052" t="s">
        <v>39</v>
      </c>
      <c r="J2052" t="str">
        <f t="shared" si="130"/>
        <v>Illinois</v>
      </c>
      <c r="K2052" t="s">
        <v>1196</v>
      </c>
      <c r="L2052" t="str">
        <f t="shared" si="131"/>
        <v>Pekin</v>
      </c>
      <c r="M2052" t="s">
        <v>41</v>
      </c>
      <c r="N2052" t="str">
        <f>IF(M2052="", "", IFERROR(VLOOKUP(M2052, Data!$A$1:$B$5, 2, 0), "Unkown fuel"))</f>
        <v>harmful</v>
      </c>
      <c r="O2052" t="s">
        <v>23</v>
      </c>
      <c r="P2052" t="s">
        <v>24</v>
      </c>
      <c r="Q2052" t="s">
        <v>25</v>
      </c>
      <c r="R2052" t="s">
        <v>85</v>
      </c>
      <c r="S2052">
        <v>998</v>
      </c>
      <c r="T2052" t="s">
        <v>67</v>
      </c>
      <c r="U2052" t="s">
        <v>141</v>
      </c>
      <c r="V2052">
        <v>5</v>
      </c>
      <c r="W2052" t="s">
        <v>1179</v>
      </c>
    </row>
    <row r="2053" spans="1:23" x14ac:dyDescent="0.3">
      <c r="A2053">
        <v>2115</v>
      </c>
      <c r="B2053" t="s">
        <v>18</v>
      </c>
      <c r="C2053">
        <v>2004</v>
      </c>
      <c r="D2053">
        <f t="shared" ca="1" si="128"/>
        <v>19</v>
      </c>
      <c r="E2053" s="5">
        <v>75000</v>
      </c>
      <c r="F2053">
        <v>46000</v>
      </c>
      <c r="G2053" t="s">
        <v>38</v>
      </c>
      <c r="H2053" t="str">
        <f t="shared" si="129"/>
        <v>Central</v>
      </c>
      <c r="I2053" t="s">
        <v>39</v>
      </c>
      <c r="J2053" t="str">
        <f t="shared" si="130"/>
        <v>Illinois</v>
      </c>
      <c r="K2053" t="s">
        <v>1196</v>
      </c>
      <c r="L2053" t="str">
        <f t="shared" si="131"/>
        <v>Pekin</v>
      </c>
      <c r="M2053" t="s">
        <v>41</v>
      </c>
      <c r="N2053" t="str">
        <f>IF(M2053="", "", IFERROR(VLOOKUP(M2053, Data!$A$1:$B$5, 2, 0), "Unkown fuel"))</f>
        <v>harmful</v>
      </c>
      <c r="O2053" t="s">
        <v>23</v>
      </c>
      <c r="P2053" t="s">
        <v>24</v>
      </c>
      <c r="Q2053" t="s">
        <v>304</v>
      </c>
      <c r="R2053" t="s">
        <v>50</v>
      </c>
      <c r="S2053">
        <v>796</v>
      </c>
      <c r="T2053" t="s">
        <v>63</v>
      </c>
      <c r="U2053" t="s">
        <v>64</v>
      </c>
      <c r="V2053">
        <v>4</v>
      </c>
      <c r="W2053" t="s">
        <v>1179</v>
      </c>
    </row>
    <row r="2054" spans="1:23" x14ac:dyDescent="0.3">
      <c r="A2054">
        <v>2116</v>
      </c>
      <c r="B2054" t="s">
        <v>88</v>
      </c>
      <c r="C2054">
        <v>2012</v>
      </c>
      <c r="D2054">
        <f t="shared" ca="1" si="128"/>
        <v>11</v>
      </c>
      <c r="E2054" s="5">
        <v>440000</v>
      </c>
      <c r="F2054">
        <v>120000</v>
      </c>
      <c r="G2054" t="s">
        <v>38</v>
      </c>
      <c r="H2054" t="str">
        <f t="shared" si="129"/>
        <v>Central</v>
      </c>
      <c r="I2054" t="s">
        <v>39</v>
      </c>
      <c r="J2054" t="str">
        <f t="shared" si="130"/>
        <v>Illinois</v>
      </c>
      <c r="K2054" t="s">
        <v>1199</v>
      </c>
      <c r="L2054" t="str">
        <f t="shared" si="131"/>
        <v>Park Ridge</v>
      </c>
      <c r="M2054" t="s">
        <v>22</v>
      </c>
      <c r="N2054" t="str">
        <f>IF(M2054="", "", IFERROR(VLOOKUP(M2054, Data!$A$1:$B$5, 2, 0), "Unkown fuel"))</f>
        <v>very harmful</v>
      </c>
      <c r="O2054" t="s">
        <v>23</v>
      </c>
      <c r="P2054" t="s">
        <v>154</v>
      </c>
      <c r="Q2054" t="s">
        <v>42</v>
      </c>
      <c r="R2054" t="s">
        <v>270</v>
      </c>
      <c r="S2054">
        <v>2179</v>
      </c>
      <c r="T2054" t="s">
        <v>271</v>
      </c>
      <c r="U2054" t="s">
        <v>272</v>
      </c>
      <c r="V2054">
        <v>8</v>
      </c>
      <c r="W2054" t="s">
        <v>1179</v>
      </c>
    </row>
    <row r="2055" spans="1:23" x14ac:dyDescent="0.3">
      <c r="A2055">
        <v>2117</v>
      </c>
      <c r="B2055" t="s">
        <v>18</v>
      </c>
      <c r="C2055">
        <v>2016</v>
      </c>
      <c r="D2055">
        <f t="shared" ca="1" si="128"/>
        <v>7</v>
      </c>
      <c r="E2055" s="5">
        <v>390000</v>
      </c>
      <c r="F2055">
        <v>80000</v>
      </c>
      <c r="G2055" t="s">
        <v>38</v>
      </c>
      <c r="H2055" t="str">
        <f t="shared" si="129"/>
        <v>Central</v>
      </c>
      <c r="I2055" t="s">
        <v>39</v>
      </c>
      <c r="J2055" t="str">
        <f t="shared" si="130"/>
        <v>Illinois</v>
      </c>
      <c r="K2055" t="s">
        <v>1199</v>
      </c>
      <c r="L2055" t="str">
        <f t="shared" si="131"/>
        <v>Park Ridge</v>
      </c>
      <c r="M2055" t="s">
        <v>41</v>
      </c>
      <c r="N2055" t="str">
        <f>IF(M2055="", "", IFERROR(VLOOKUP(M2055, Data!$A$1:$B$5, 2, 0), "Unkown fuel"))</f>
        <v>harmful</v>
      </c>
      <c r="O2055" t="s">
        <v>23</v>
      </c>
      <c r="P2055" t="s">
        <v>24</v>
      </c>
      <c r="Q2055" t="s">
        <v>25</v>
      </c>
      <c r="R2055" t="s">
        <v>226</v>
      </c>
      <c r="S2055">
        <v>998</v>
      </c>
      <c r="T2055" t="s">
        <v>244</v>
      </c>
      <c r="U2055" t="s">
        <v>141</v>
      </c>
      <c r="V2055">
        <v>5</v>
      </c>
      <c r="W2055" t="s">
        <v>1179</v>
      </c>
    </row>
    <row r="2056" spans="1:23" x14ac:dyDescent="0.3">
      <c r="A2056">
        <v>2118</v>
      </c>
      <c r="B2056" t="s">
        <v>65</v>
      </c>
      <c r="C2056">
        <v>2012</v>
      </c>
      <c r="D2056">
        <f t="shared" ca="1" si="128"/>
        <v>11</v>
      </c>
      <c r="E2056" s="5">
        <v>725000</v>
      </c>
      <c r="F2056">
        <v>159000</v>
      </c>
      <c r="G2056" t="s">
        <v>38</v>
      </c>
      <c r="H2056" t="str">
        <f t="shared" si="129"/>
        <v>Central</v>
      </c>
      <c r="I2056" t="s">
        <v>39</v>
      </c>
      <c r="J2056" t="str">
        <f t="shared" si="130"/>
        <v>Illinois</v>
      </c>
      <c r="K2056" t="s">
        <v>1199</v>
      </c>
      <c r="L2056" t="str">
        <f t="shared" si="131"/>
        <v>Park Ridge</v>
      </c>
      <c r="M2056" t="s">
        <v>22</v>
      </c>
      <c r="N2056" t="str">
        <f>IF(M2056="", "", IFERROR(VLOOKUP(M2056, Data!$A$1:$B$5, 2, 0), "Unkown fuel"))</f>
        <v>very harmful</v>
      </c>
      <c r="O2056" t="s">
        <v>23</v>
      </c>
      <c r="P2056" t="s">
        <v>24</v>
      </c>
      <c r="Q2056" t="s">
        <v>33</v>
      </c>
      <c r="R2056" t="s">
        <v>475</v>
      </c>
      <c r="S2056">
        <v>2494</v>
      </c>
      <c r="T2056" t="s">
        <v>476</v>
      </c>
      <c r="U2056" t="s">
        <v>477</v>
      </c>
      <c r="V2056">
        <v>7</v>
      </c>
      <c r="W2056" t="s">
        <v>1179</v>
      </c>
    </row>
    <row r="2057" spans="1:23" x14ac:dyDescent="0.3">
      <c r="A2057">
        <v>2119</v>
      </c>
      <c r="B2057" t="s">
        <v>88</v>
      </c>
      <c r="C2057">
        <v>2012</v>
      </c>
      <c r="D2057">
        <f t="shared" ca="1" si="128"/>
        <v>11</v>
      </c>
      <c r="E2057" s="5">
        <v>325000</v>
      </c>
      <c r="F2057">
        <v>110000</v>
      </c>
      <c r="G2057" t="s">
        <v>38</v>
      </c>
      <c r="H2057" t="str">
        <f t="shared" si="129"/>
        <v>Central</v>
      </c>
      <c r="I2057" t="s">
        <v>39</v>
      </c>
      <c r="J2057" t="str">
        <f t="shared" si="130"/>
        <v>Illinois</v>
      </c>
      <c r="K2057" t="s">
        <v>1199</v>
      </c>
      <c r="L2057" t="str">
        <f t="shared" si="131"/>
        <v>Park Ridge</v>
      </c>
      <c r="M2057" t="s">
        <v>22</v>
      </c>
      <c r="N2057" t="str">
        <f>IF(M2057="", "", IFERROR(VLOOKUP(M2057, Data!$A$1:$B$5, 2, 0), "Unkown fuel"))</f>
        <v>very harmful</v>
      </c>
      <c r="O2057" t="s">
        <v>23</v>
      </c>
      <c r="P2057" t="s">
        <v>24</v>
      </c>
      <c r="Q2057" t="s">
        <v>33</v>
      </c>
      <c r="R2057" t="s">
        <v>489</v>
      </c>
      <c r="S2057">
        <v>2523</v>
      </c>
      <c r="T2057" t="s">
        <v>309</v>
      </c>
      <c r="U2057" t="s">
        <v>490</v>
      </c>
      <c r="V2057">
        <v>7</v>
      </c>
      <c r="W2057" t="s">
        <v>1179</v>
      </c>
    </row>
    <row r="2058" spans="1:23" x14ac:dyDescent="0.3">
      <c r="A2058">
        <v>2120</v>
      </c>
      <c r="B2058" t="s">
        <v>18</v>
      </c>
      <c r="C2058">
        <v>2010</v>
      </c>
      <c r="D2058">
        <f t="shared" ca="1" si="128"/>
        <v>13</v>
      </c>
      <c r="E2058" s="5">
        <v>170000</v>
      </c>
      <c r="F2058">
        <v>75000</v>
      </c>
      <c r="G2058" t="s">
        <v>38</v>
      </c>
      <c r="H2058" t="str">
        <f t="shared" si="129"/>
        <v>Central</v>
      </c>
      <c r="I2058" t="s">
        <v>39</v>
      </c>
      <c r="J2058" t="str">
        <f t="shared" si="130"/>
        <v>Illinois</v>
      </c>
      <c r="K2058" t="s">
        <v>1200</v>
      </c>
      <c r="L2058" t="str">
        <f t="shared" si="131"/>
        <v>Peoria</v>
      </c>
      <c r="M2058" t="s">
        <v>41</v>
      </c>
      <c r="N2058" t="str">
        <f>IF(M2058="", "", IFERROR(VLOOKUP(M2058, Data!$A$1:$B$5, 2, 0), "Unkown fuel"))</f>
        <v>harmful</v>
      </c>
      <c r="O2058" t="s">
        <v>23</v>
      </c>
      <c r="P2058" t="s">
        <v>24</v>
      </c>
      <c r="Q2058" t="s">
        <v>33</v>
      </c>
      <c r="R2058" t="s">
        <v>96</v>
      </c>
      <c r="S2058">
        <v>796</v>
      </c>
      <c r="T2058" t="s">
        <v>97</v>
      </c>
      <c r="U2058" t="s">
        <v>98</v>
      </c>
      <c r="V2058">
        <v>5</v>
      </c>
      <c r="W2058" t="s">
        <v>1179</v>
      </c>
    </row>
    <row r="2059" spans="1:23" x14ac:dyDescent="0.3">
      <c r="A2059">
        <v>2121</v>
      </c>
      <c r="B2059" t="s">
        <v>18</v>
      </c>
      <c r="C2059">
        <v>2010</v>
      </c>
      <c r="D2059">
        <f t="shared" ca="1" si="128"/>
        <v>13</v>
      </c>
      <c r="E2059" s="5">
        <v>215000</v>
      </c>
      <c r="F2059">
        <v>120000</v>
      </c>
      <c r="G2059" t="s">
        <v>38</v>
      </c>
      <c r="H2059" t="str">
        <f t="shared" si="129"/>
        <v>Central</v>
      </c>
      <c r="I2059" t="s">
        <v>39</v>
      </c>
      <c r="J2059" t="str">
        <f t="shared" si="130"/>
        <v>Illinois</v>
      </c>
      <c r="K2059" t="s">
        <v>1200</v>
      </c>
      <c r="L2059" t="str">
        <f t="shared" si="131"/>
        <v>Peoria</v>
      </c>
      <c r="M2059" t="s">
        <v>22</v>
      </c>
      <c r="N2059" t="str">
        <f>IF(M2059="", "", IFERROR(VLOOKUP(M2059, Data!$A$1:$B$5, 2, 0), "Unkown fuel"))</f>
        <v>very harmful</v>
      </c>
      <c r="O2059" t="s">
        <v>23</v>
      </c>
      <c r="P2059" t="s">
        <v>24</v>
      </c>
      <c r="Q2059" t="s">
        <v>42</v>
      </c>
      <c r="R2059" t="s">
        <v>81</v>
      </c>
      <c r="S2059">
        <v>1248</v>
      </c>
      <c r="T2059" t="s">
        <v>82</v>
      </c>
      <c r="U2059" t="s">
        <v>28</v>
      </c>
      <c r="V2059">
        <v>5</v>
      </c>
      <c r="W2059" t="s">
        <v>1179</v>
      </c>
    </row>
    <row r="2060" spans="1:23" x14ac:dyDescent="0.3">
      <c r="A2060">
        <v>2122</v>
      </c>
      <c r="B2060" t="s">
        <v>37</v>
      </c>
      <c r="C2060">
        <v>2010</v>
      </c>
      <c r="D2060">
        <f t="shared" ca="1" si="128"/>
        <v>13</v>
      </c>
      <c r="E2060" s="5">
        <v>350000</v>
      </c>
      <c r="F2060">
        <v>110000</v>
      </c>
      <c r="G2060" t="s">
        <v>19</v>
      </c>
      <c r="H2060" t="str">
        <f t="shared" si="129"/>
        <v>East</v>
      </c>
      <c r="I2060" t="s">
        <v>786</v>
      </c>
      <c r="J2060" t="str">
        <f t="shared" si="130"/>
        <v>New Jersey</v>
      </c>
      <c r="K2060" t="s">
        <v>1201</v>
      </c>
      <c r="L2060" t="str">
        <f t="shared" si="131"/>
        <v>Bayonne</v>
      </c>
      <c r="M2060" t="s">
        <v>41</v>
      </c>
      <c r="N2060" t="str">
        <f>IF(M2060="", "", IFERROR(VLOOKUP(M2060, Data!$A$1:$B$5, 2, 0), "Unkown fuel"))</f>
        <v>harmful</v>
      </c>
      <c r="O2060" t="s">
        <v>23</v>
      </c>
      <c r="P2060" t="s">
        <v>24</v>
      </c>
      <c r="Q2060" t="s">
        <v>42</v>
      </c>
      <c r="R2060" t="s">
        <v>142</v>
      </c>
      <c r="S2060">
        <v>1497</v>
      </c>
      <c r="T2060" t="s">
        <v>406</v>
      </c>
      <c r="U2060" t="s">
        <v>407</v>
      </c>
      <c r="V2060">
        <v>5</v>
      </c>
      <c r="W2060" t="s">
        <v>1179</v>
      </c>
    </row>
    <row r="2061" spans="1:23" x14ac:dyDescent="0.3">
      <c r="A2061">
        <v>2123</v>
      </c>
      <c r="B2061" t="s">
        <v>120</v>
      </c>
      <c r="C2061">
        <v>2009</v>
      </c>
      <c r="D2061">
        <f t="shared" ca="1" si="128"/>
        <v>14</v>
      </c>
      <c r="E2061" s="5">
        <v>80000</v>
      </c>
      <c r="F2061">
        <v>80000</v>
      </c>
      <c r="G2061" t="s">
        <v>19</v>
      </c>
      <c r="H2061" t="str">
        <f t="shared" si="129"/>
        <v>East</v>
      </c>
      <c r="I2061" t="s">
        <v>780</v>
      </c>
      <c r="J2061" t="str">
        <f t="shared" si="130"/>
        <v>Maine</v>
      </c>
      <c r="K2061" t="s">
        <v>917</v>
      </c>
      <c r="L2061" t="str">
        <f t="shared" si="131"/>
        <v>Auburn</v>
      </c>
      <c r="M2061" t="s">
        <v>41</v>
      </c>
      <c r="N2061" t="str">
        <f>IF(M2061="", "", IFERROR(VLOOKUP(M2061, Data!$A$1:$B$5, 2, 0), "Unkown fuel"))</f>
        <v>harmful</v>
      </c>
      <c r="O2061" t="s">
        <v>23</v>
      </c>
      <c r="P2061" t="s">
        <v>24</v>
      </c>
      <c r="Q2061" t="s">
        <v>304</v>
      </c>
      <c r="R2061" t="s">
        <v>347</v>
      </c>
      <c r="S2061">
        <v>995</v>
      </c>
      <c r="T2061" t="s">
        <v>665</v>
      </c>
      <c r="U2061" t="s">
        <v>715</v>
      </c>
      <c r="V2061">
        <v>5</v>
      </c>
      <c r="W2061" t="s">
        <v>1179</v>
      </c>
    </row>
    <row r="2062" spans="1:23" x14ac:dyDescent="0.3">
      <c r="A2062">
        <v>2124</v>
      </c>
      <c r="B2062" t="s">
        <v>46</v>
      </c>
      <c r="C2062">
        <v>2012</v>
      </c>
      <c r="D2062">
        <f t="shared" ca="1" si="128"/>
        <v>11</v>
      </c>
      <c r="E2062" s="5">
        <v>195000</v>
      </c>
      <c r="F2062">
        <v>80000</v>
      </c>
      <c r="G2062" t="s">
        <v>56</v>
      </c>
      <c r="H2062" t="str">
        <f t="shared" si="129"/>
        <v>West</v>
      </c>
      <c r="I2062" t="s">
        <v>57</v>
      </c>
      <c r="J2062" t="str">
        <f t="shared" si="130"/>
        <v>California</v>
      </c>
      <c r="K2062" t="s">
        <v>1202</v>
      </c>
      <c r="L2062" t="str">
        <f t="shared" si="131"/>
        <v>Saratoga</v>
      </c>
      <c r="M2062" t="s">
        <v>41</v>
      </c>
      <c r="N2062" t="str">
        <f>IF(M2062="", "", IFERROR(VLOOKUP(M2062, Data!$A$1:$B$5, 2, 0), "Unkown fuel"))</f>
        <v>harmful</v>
      </c>
      <c r="O2062" t="s">
        <v>23</v>
      </c>
      <c r="P2062" t="s">
        <v>24</v>
      </c>
      <c r="Q2062" t="s">
        <v>33</v>
      </c>
      <c r="R2062" t="s">
        <v>390</v>
      </c>
      <c r="S2062">
        <v>814</v>
      </c>
      <c r="T2062" t="s">
        <v>541</v>
      </c>
      <c r="U2062" t="s">
        <v>542</v>
      </c>
      <c r="V2062">
        <v>5</v>
      </c>
      <c r="W2062" t="s">
        <v>1179</v>
      </c>
    </row>
    <row r="2063" spans="1:23" x14ac:dyDescent="0.3">
      <c r="A2063">
        <v>2126</v>
      </c>
      <c r="B2063" t="s">
        <v>296</v>
      </c>
      <c r="C2063">
        <v>2014</v>
      </c>
      <c r="D2063">
        <f t="shared" ca="1" si="128"/>
        <v>9</v>
      </c>
      <c r="E2063" s="5">
        <v>335000</v>
      </c>
      <c r="F2063">
        <v>71000</v>
      </c>
      <c r="G2063" t="s">
        <v>56</v>
      </c>
      <c r="H2063" t="str">
        <f t="shared" si="129"/>
        <v>West</v>
      </c>
      <c r="I2063" t="s">
        <v>57</v>
      </c>
      <c r="J2063" t="str">
        <f t="shared" si="130"/>
        <v>California</v>
      </c>
      <c r="K2063" t="s">
        <v>1202</v>
      </c>
      <c r="L2063" t="str">
        <f t="shared" si="131"/>
        <v>Saratoga</v>
      </c>
      <c r="M2063" t="s">
        <v>22</v>
      </c>
      <c r="N2063" t="str">
        <f>IF(M2063="", "", IFERROR(VLOOKUP(M2063, Data!$A$1:$B$5, 2, 0), "Unkown fuel"))</f>
        <v>very harmful</v>
      </c>
      <c r="O2063" t="s">
        <v>158</v>
      </c>
      <c r="P2063" t="s">
        <v>24</v>
      </c>
      <c r="Q2063" t="s">
        <v>25</v>
      </c>
      <c r="R2063" t="s">
        <v>809</v>
      </c>
      <c r="S2063">
        <v>1461</v>
      </c>
      <c r="T2063" t="s">
        <v>613</v>
      </c>
      <c r="U2063" t="s">
        <v>614</v>
      </c>
      <c r="V2063">
        <v>5</v>
      </c>
      <c r="W2063" t="s">
        <v>1179</v>
      </c>
    </row>
    <row r="2064" spans="1:23" x14ac:dyDescent="0.3">
      <c r="A2064">
        <v>2127</v>
      </c>
      <c r="B2064" t="s">
        <v>88</v>
      </c>
      <c r="C2064">
        <v>2011</v>
      </c>
      <c r="D2064">
        <f t="shared" ca="1" si="128"/>
        <v>12</v>
      </c>
      <c r="E2064" s="5">
        <v>475000</v>
      </c>
      <c r="F2064">
        <v>108000</v>
      </c>
      <c r="G2064" t="s">
        <v>56</v>
      </c>
      <c r="H2064" t="str">
        <f t="shared" si="129"/>
        <v>West</v>
      </c>
      <c r="I2064" t="s">
        <v>57</v>
      </c>
      <c r="J2064" t="str">
        <f t="shared" si="130"/>
        <v>California</v>
      </c>
      <c r="K2064" t="s">
        <v>1202</v>
      </c>
      <c r="L2064" t="str">
        <f t="shared" si="131"/>
        <v>Saratoga</v>
      </c>
      <c r="M2064" t="s">
        <v>22</v>
      </c>
      <c r="N2064" t="str">
        <f>IF(M2064="", "", IFERROR(VLOOKUP(M2064, Data!$A$1:$B$5, 2, 0), "Unkown fuel"))</f>
        <v>very harmful</v>
      </c>
      <c r="O2064" t="s">
        <v>158</v>
      </c>
      <c r="P2064" t="s">
        <v>24</v>
      </c>
      <c r="Q2064" t="s">
        <v>25</v>
      </c>
      <c r="R2064" t="s">
        <v>155</v>
      </c>
      <c r="S2064">
        <v>2179</v>
      </c>
      <c r="T2064" t="s">
        <v>446</v>
      </c>
      <c r="U2064" t="s">
        <v>447</v>
      </c>
      <c r="V2064">
        <v>7</v>
      </c>
      <c r="W2064" t="s">
        <v>1179</v>
      </c>
    </row>
    <row r="2065" spans="1:23" x14ac:dyDescent="0.3">
      <c r="A2065">
        <v>2128</v>
      </c>
      <c r="B2065" t="s">
        <v>75</v>
      </c>
      <c r="C2065">
        <v>2015</v>
      </c>
      <c r="D2065">
        <f t="shared" ca="1" si="128"/>
        <v>8</v>
      </c>
      <c r="E2065" s="5">
        <v>484999</v>
      </c>
      <c r="F2065">
        <v>75000</v>
      </c>
      <c r="G2065" t="s">
        <v>56</v>
      </c>
      <c r="H2065" t="str">
        <f t="shared" si="129"/>
        <v>West</v>
      </c>
      <c r="I2065" t="s">
        <v>57</v>
      </c>
      <c r="J2065" t="str">
        <f t="shared" si="130"/>
        <v>California</v>
      </c>
      <c r="K2065" t="s">
        <v>1202</v>
      </c>
      <c r="L2065" t="str">
        <f t="shared" si="131"/>
        <v>Saratoga</v>
      </c>
      <c r="M2065" t="s">
        <v>22</v>
      </c>
      <c r="N2065" t="str">
        <f>IF(M2065="", "", IFERROR(VLOOKUP(M2065, Data!$A$1:$B$5, 2, 0), "Unkown fuel"))</f>
        <v>very harmful</v>
      </c>
      <c r="O2065" t="s">
        <v>158</v>
      </c>
      <c r="P2065" t="s">
        <v>24</v>
      </c>
      <c r="Q2065" t="s">
        <v>25</v>
      </c>
      <c r="R2065" t="s">
        <v>704</v>
      </c>
      <c r="S2065">
        <v>1461</v>
      </c>
      <c r="T2065" t="s">
        <v>298</v>
      </c>
      <c r="U2065" t="s">
        <v>95</v>
      </c>
      <c r="V2065">
        <v>5</v>
      </c>
      <c r="W2065" t="s">
        <v>1179</v>
      </c>
    </row>
    <row r="2066" spans="1:23" x14ac:dyDescent="0.3">
      <c r="A2066">
        <v>2129</v>
      </c>
      <c r="B2066" t="s">
        <v>18</v>
      </c>
      <c r="C2066">
        <v>2018</v>
      </c>
      <c r="D2066">
        <f t="shared" ca="1" si="128"/>
        <v>5</v>
      </c>
      <c r="E2066" s="5">
        <v>650000</v>
      </c>
      <c r="F2066">
        <v>22000</v>
      </c>
      <c r="G2066" t="s">
        <v>56</v>
      </c>
      <c r="H2066" t="str">
        <f t="shared" si="129"/>
        <v>West</v>
      </c>
      <c r="I2066" t="s">
        <v>57</v>
      </c>
      <c r="J2066" t="str">
        <f t="shared" si="130"/>
        <v>California</v>
      </c>
      <c r="K2066" t="s">
        <v>1202</v>
      </c>
      <c r="L2066" t="str">
        <f t="shared" si="131"/>
        <v>Saratoga</v>
      </c>
      <c r="M2066" t="s">
        <v>41</v>
      </c>
      <c r="N2066" t="str">
        <f>IF(M2066="", "", IFERROR(VLOOKUP(M2066, Data!$A$1:$B$5, 2, 0), "Unkown fuel"))</f>
        <v>harmful</v>
      </c>
      <c r="O2066" t="s">
        <v>23</v>
      </c>
      <c r="P2066" t="s">
        <v>24</v>
      </c>
      <c r="Q2066" t="s">
        <v>33</v>
      </c>
      <c r="R2066" t="s">
        <v>1203</v>
      </c>
      <c r="S2066">
        <v>1462</v>
      </c>
      <c r="T2066" t="s">
        <v>184</v>
      </c>
      <c r="U2066" t="s">
        <v>185</v>
      </c>
      <c r="V2066">
        <v>5</v>
      </c>
      <c r="W2066" t="s">
        <v>1179</v>
      </c>
    </row>
    <row r="2067" spans="1:23" x14ac:dyDescent="0.3">
      <c r="A2067">
        <v>2130</v>
      </c>
      <c r="B2067" t="s">
        <v>192</v>
      </c>
      <c r="C2067">
        <v>2014</v>
      </c>
      <c r="D2067">
        <f t="shared" ca="1" si="128"/>
        <v>9</v>
      </c>
      <c r="E2067" s="5">
        <v>1850000</v>
      </c>
      <c r="F2067">
        <v>76131</v>
      </c>
      <c r="G2067" t="s">
        <v>38</v>
      </c>
      <c r="H2067" t="str">
        <f t="shared" si="129"/>
        <v>Central</v>
      </c>
      <c r="I2067" t="s">
        <v>70</v>
      </c>
      <c r="J2067" t="str">
        <f t="shared" si="130"/>
        <v>Texas</v>
      </c>
      <c r="K2067" t="s">
        <v>1204</v>
      </c>
      <c r="L2067" t="str">
        <f t="shared" si="131"/>
        <v>Waco</v>
      </c>
      <c r="M2067" t="s">
        <v>22</v>
      </c>
      <c r="N2067" t="str">
        <f>IF(M2067="", "", IFERROR(VLOOKUP(M2067, Data!$A$1:$B$5, 2, 0), "Unkown fuel"))</f>
        <v>very harmful</v>
      </c>
      <c r="O2067" t="s">
        <v>23</v>
      </c>
      <c r="P2067" t="s">
        <v>154</v>
      </c>
      <c r="Q2067" t="s">
        <v>25</v>
      </c>
      <c r="R2067" t="s">
        <v>1205</v>
      </c>
      <c r="S2067">
        <v>2967</v>
      </c>
      <c r="T2067" t="s">
        <v>352</v>
      </c>
      <c r="U2067" t="s">
        <v>1206</v>
      </c>
      <c r="V2067">
        <v>5</v>
      </c>
      <c r="W2067" t="s">
        <v>1179</v>
      </c>
    </row>
    <row r="2068" spans="1:23" x14ac:dyDescent="0.3">
      <c r="A2068">
        <v>2131</v>
      </c>
      <c r="B2068" t="s">
        <v>46</v>
      </c>
      <c r="C2068">
        <v>2018</v>
      </c>
      <c r="D2068">
        <f t="shared" ca="1" si="128"/>
        <v>5</v>
      </c>
      <c r="E2068" s="5">
        <v>700000</v>
      </c>
      <c r="F2068">
        <v>30000</v>
      </c>
      <c r="G2068" t="s">
        <v>38</v>
      </c>
      <c r="H2068" t="str">
        <f t="shared" si="129"/>
        <v>Central</v>
      </c>
      <c r="I2068" t="s">
        <v>70</v>
      </c>
      <c r="J2068" t="str">
        <f t="shared" si="130"/>
        <v>Texas</v>
      </c>
      <c r="K2068" t="s">
        <v>1207</v>
      </c>
      <c r="L2068" t="str">
        <f t="shared" si="131"/>
        <v>The Colony</v>
      </c>
      <c r="M2068" t="s">
        <v>41</v>
      </c>
      <c r="N2068" t="str">
        <f>IF(M2068="", "", IFERROR(VLOOKUP(M2068, Data!$A$1:$B$5, 2, 0), "Unkown fuel"))</f>
        <v>harmful</v>
      </c>
      <c r="O2068" t="s">
        <v>23</v>
      </c>
      <c r="P2068" t="s">
        <v>24</v>
      </c>
      <c r="Q2068" t="s">
        <v>33</v>
      </c>
      <c r="R2068" t="s">
        <v>133</v>
      </c>
      <c r="S2068">
        <v>1197</v>
      </c>
      <c r="T2068" t="s">
        <v>134</v>
      </c>
      <c r="U2068" t="s">
        <v>135</v>
      </c>
      <c r="V2068">
        <v>5</v>
      </c>
      <c r="W2068" t="s">
        <v>1179</v>
      </c>
    </row>
    <row r="2069" spans="1:23" x14ac:dyDescent="0.3">
      <c r="A2069">
        <v>2132</v>
      </c>
      <c r="B2069" t="s">
        <v>192</v>
      </c>
      <c r="C2069">
        <v>2014</v>
      </c>
      <c r="D2069">
        <f t="shared" ca="1" si="128"/>
        <v>9</v>
      </c>
      <c r="E2069" s="5">
        <v>3000000</v>
      </c>
      <c r="F2069">
        <v>65000</v>
      </c>
      <c r="G2069" t="s">
        <v>38</v>
      </c>
      <c r="H2069" t="str">
        <f t="shared" si="129"/>
        <v>Central</v>
      </c>
      <c r="I2069" t="s">
        <v>70</v>
      </c>
      <c r="J2069" t="str">
        <f t="shared" si="130"/>
        <v>Texas</v>
      </c>
      <c r="K2069" t="s">
        <v>1204</v>
      </c>
      <c r="L2069" t="str">
        <f t="shared" si="131"/>
        <v>Waco</v>
      </c>
      <c r="M2069" t="s">
        <v>22</v>
      </c>
      <c r="N2069" t="str">
        <f>IF(M2069="", "", IFERROR(VLOOKUP(M2069, Data!$A$1:$B$5, 2, 0), "Unkown fuel"))</f>
        <v>very harmful</v>
      </c>
      <c r="O2069" t="s">
        <v>23</v>
      </c>
      <c r="P2069" t="s">
        <v>154</v>
      </c>
      <c r="Q2069" t="s">
        <v>25</v>
      </c>
      <c r="R2069" t="s">
        <v>351</v>
      </c>
      <c r="S2069">
        <v>2967</v>
      </c>
      <c r="T2069" t="s">
        <v>352</v>
      </c>
      <c r="U2069" t="s">
        <v>353</v>
      </c>
      <c r="V2069">
        <v>7</v>
      </c>
      <c r="W2069" t="s">
        <v>1179</v>
      </c>
    </row>
    <row r="2070" spans="1:23" x14ac:dyDescent="0.3">
      <c r="A2070">
        <v>2133</v>
      </c>
      <c r="B2070" t="s">
        <v>88</v>
      </c>
      <c r="C2070">
        <v>2018</v>
      </c>
      <c r="D2070">
        <f t="shared" ca="1" si="128"/>
        <v>5</v>
      </c>
      <c r="E2070" s="5">
        <v>900000</v>
      </c>
      <c r="F2070">
        <v>60000</v>
      </c>
      <c r="G2070" t="s">
        <v>38</v>
      </c>
      <c r="H2070" t="str">
        <f t="shared" si="129"/>
        <v>Central</v>
      </c>
      <c r="I2070" t="s">
        <v>70</v>
      </c>
      <c r="J2070" t="str">
        <f t="shared" si="130"/>
        <v>Texas</v>
      </c>
      <c r="K2070" t="s">
        <v>1208</v>
      </c>
      <c r="L2070" t="str">
        <f t="shared" si="131"/>
        <v>Waxahachie</v>
      </c>
      <c r="M2070" t="s">
        <v>22</v>
      </c>
      <c r="N2070" t="str">
        <f>IF(M2070="", "", IFERROR(VLOOKUP(M2070, Data!$A$1:$B$5, 2, 0), "Unkown fuel"))</f>
        <v>very harmful</v>
      </c>
      <c r="O2070" t="s">
        <v>23</v>
      </c>
      <c r="P2070" t="s">
        <v>24</v>
      </c>
      <c r="Q2070" t="s">
        <v>25</v>
      </c>
      <c r="R2070" t="s">
        <v>605</v>
      </c>
      <c r="S2070">
        <v>2523</v>
      </c>
      <c r="T2070" t="s">
        <v>393</v>
      </c>
      <c r="U2070" t="s">
        <v>658</v>
      </c>
      <c r="V2070">
        <v>7</v>
      </c>
      <c r="W2070" t="s">
        <v>1179</v>
      </c>
    </row>
    <row r="2071" spans="1:23" x14ac:dyDescent="0.3">
      <c r="A2071">
        <v>2134</v>
      </c>
      <c r="B2071" t="s">
        <v>221</v>
      </c>
      <c r="C2071">
        <v>2013</v>
      </c>
      <c r="D2071">
        <f t="shared" ca="1" si="128"/>
        <v>10</v>
      </c>
      <c r="E2071" s="5">
        <v>350000</v>
      </c>
      <c r="F2071">
        <v>80000</v>
      </c>
      <c r="G2071" t="s">
        <v>38</v>
      </c>
      <c r="H2071" t="str">
        <f t="shared" si="129"/>
        <v>Central</v>
      </c>
      <c r="I2071" t="s">
        <v>70</v>
      </c>
      <c r="J2071" t="str">
        <f t="shared" si="130"/>
        <v>Texas</v>
      </c>
      <c r="K2071" t="s">
        <v>1207</v>
      </c>
      <c r="L2071" t="str">
        <f t="shared" si="131"/>
        <v>The Colony</v>
      </c>
      <c r="M2071" t="s">
        <v>22</v>
      </c>
      <c r="N2071" t="str">
        <f>IF(M2071="", "", IFERROR(VLOOKUP(M2071, Data!$A$1:$B$5, 2, 0), "Unkown fuel"))</f>
        <v>very harmful</v>
      </c>
      <c r="O2071" t="s">
        <v>23</v>
      </c>
      <c r="P2071" t="s">
        <v>24</v>
      </c>
      <c r="Q2071" t="s">
        <v>25</v>
      </c>
      <c r="R2071" t="s">
        <v>655</v>
      </c>
      <c r="S2071">
        <v>1199</v>
      </c>
      <c r="T2071" t="s">
        <v>82</v>
      </c>
      <c r="U2071" t="s">
        <v>656</v>
      </c>
      <c r="V2071">
        <v>5</v>
      </c>
      <c r="W2071" t="s">
        <v>1179</v>
      </c>
    </row>
    <row r="2072" spans="1:23" x14ac:dyDescent="0.3">
      <c r="A2072">
        <v>2135</v>
      </c>
      <c r="B2072" t="s">
        <v>37</v>
      </c>
      <c r="C2072">
        <v>2005</v>
      </c>
      <c r="D2072">
        <f t="shared" ca="1" si="128"/>
        <v>18</v>
      </c>
      <c r="E2072" s="5">
        <v>285000</v>
      </c>
      <c r="F2072">
        <v>80000</v>
      </c>
      <c r="G2072" t="s">
        <v>38</v>
      </c>
      <c r="H2072" t="str">
        <f t="shared" si="129"/>
        <v>Central</v>
      </c>
      <c r="I2072" t="s">
        <v>70</v>
      </c>
      <c r="J2072" t="str">
        <f t="shared" si="130"/>
        <v>Texas</v>
      </c>
      <c r="K2072" t="s">
        <v>1207</v>
      </c>
      <c r="L2072" t="str">
        <f t="shared" si="131"/>
        <v>The Colony</v>
      </c>
      <c r="M2072" t="s">
        <v>41</v>
      </c>
      <c r="N2072" t="str">
        <f>IF(M2072="", "", IFERROR(VLOOKUP(M2072, Data!$A$1:$B$5, 2, 0), "Unkown fuel"))</f>
        <v>harmful</v>
      </c>
      <c r="O2072" t="s">
        <v>23</v>
      </c>
      <c r="P2072" t="s">
        <v>154</v>
      </c>
      <c r="Q2072" t="s">
        <v>33</v>
      </c>
      <c r="R2072" t="s">
        <v>624</v>
      </c>
      <c r="S2072">
        <v>2997</v>
      </c>
      <c r="T2072" t="s">
        <v>625</v>
      </c>
      <c r="U2072" t="s">
        <v>626</v>
      </c>
      <c r="V2072">
        <v>5</v>
      </c>
      <c r="W2072" t="s">
        <v>1179</v>
      </c>
    </row>
    <row r="2073" spans="1:23" x14ac:dyDescent="0.3">
      <c r="A2073">
        <v>2136</v>
      </c>
      <c r="B2073" t="s">
        <v>192</v>
      </c>
      <c r="C2073">
        <v>2012</v>
      </c>
      <c r="D2073">
        <f t="shared" ca="1" si="128"/>
        <v>11</v>
      </c>
      <c r="E2073" s="5">
        <v>1850000</v>
      </c>
      <c r="F2073">
        <v>70000</v>
      </c>
      <c r="G2073" t="s">
        <v>38</v>
      </c>
      <c r="H2073" t="str">
        <f t="shared" si="129"/>
        <v>Central</v>
      </c>
      <c r="I2073" t="s">
        <v>70</v>
      </c>
      <c r="J2073" t="str">
        <f t="shared" si="130"/>
        <v>Texas</v>
      </c>
      <c r="K2073" t="s">
        <v>1207</v>
      </c>
      <c r="L2073" t="str">
        <f t="shared" si="131"/>
        <v>The Colony</v>
      </c>
      <c r="M2073" t="s">
        <v>22</v>
      </c>
      <c r="N2073" t="str">
        <f>IF(M2073="", "", IFERROR(VLOOKUP(M2073, Data!$A$1:$B$5, 2, 0), "Unkown fuel"))</f>
        <v>very harmful</v>
      </c>
      <c r="O2073" t="s">
        <v>23</v>
      </c>
      <c r="P2073" t="s">
        <v>154</v>
      </c>
      <c r="Q2073" t="s">
        <v>25</v>
      </c>
      <c r="R2073" t="s">
        <v>351</v>
      </c>
      <c r="S2073">
        <v>2967</v>
      </c>
      <c r="T2073" t="s">
        <v>352</v>
      </c>
      <c r="U2073" t="s">
        <v>353</v>
      </c>
      <c r="V2073">
        <v>7</v>
      </c>
      <c r="W2073" t="s">
        <v>1179</v>
      </c>
    </row>
    <row r="2074" spans="1:23" x14ac:dyDescent="0.3">
      <c r="A2074">
        <v>2137</v>
      </c>
      <c r="B2074" t="s">
        <v>18</v>
      </c>
      <c r="C2074">
        <v>2017</v>
      </c>
      <c r="D2074">
        <f t="shared" ca="1" si="128"/>
        <v>6</v>
      </c>
      <c r="E2074" s="5">
        <v>750000</v>
      </c>
      <c r="F2074">
        <v>51777</v>
      </c>
      <c r="G2074" t="s">
        <v>38</v>
      </c>
      <c r="H2074" t="str">
        <f t="shared" si="129"/>
        <v>Central</v>
      </c>
      <c r="I2074" t="s">
        <v>70</v>
      </c>
      <c r="J2074" t="str">
        <f t="shared" si="130"/>
        <v>Texas</v>
      </c>
      <c r="K2074" t="s">
        <v>1204</v>
      </c>
      <c r="L2074" t="str">
        <f t="shared" si="131"/>
        <v>Waco</v>
      </c>
      <c r="M2074" t="s">
        <v>22</v>
      </c>
      <c r="N2074" t="str">
        <f>IF(M2074="", "", IFERROR(VLOOKUP(M2074, Data!$A$1:$B$5, 2, 0), "Unkown fuel"))</f>
        <v>very harmful</v>
      </c>
      <c r="O2074" t="s">
        <v>158</v>
      </c>
      <c r="P2074" t="s">
        <v>24</v>
      </c>
      <c r="Q2074" t="s">
        <v>25</v>
      </c>
      <c r="R2074" t="s">
        <v>129</v>
      </c>
      <c r="S2074">
        <v>1248</v>
      </c>
      <c r="T2074" t="s">
        <v>94</v>
      </c>
      <c r="U2074" t="s">
        <v>95</v>
      </c>
      <c r="V2074">
        <v>5</v>
      </c>
      <c r="W2074" t="s">
        <v>1179</v>
      </c>
    </row>
    <row r="2075" spans="1:23" x14ac:dyDescent="0.3">
      <c r="A2075">
        <v>2138</v>
      </c>
      <c r="B2075" t="s">
        <v>327</v>
      </c>
      <c r="C2075">
        <v>2013</v>
      </c>
      <c r="D2075">
        <f t="shared" ca="1" si="128"/>
        <v>10</v>
      </c>
      <c r="E2075" s="5">
        <v>1650000</v>
      </c>
      <c r="F2075">
        <v>64788</v>
      </c>
      <c r="G2075" t="s">
        <v>38</v>
      </c>
      <c r="H2075" t="str">
        <f t="shared" si="129"/>
        <v>Central</v>
      </c>
      <c r="I2075" t="s">
        <v>70</v>
      </c>
      <c r="J2075" t="str">
        <f t="shared" si="130"/>
        <v>Texas</v>
      </c>
      <c r="K2075" t="s">
        <v>1209</v>
      </c>
      <c r="L2075" t="str">
        <f t="shared" si="131"/>
        <v>Victoria</v>
      </c>
      <c r="M2075" t="s">
        <v>22</v>
      </c>
      <c r="N2075" t="str">
        <f>IF(M2075="", "", IFERROR(VLOOKUP(M2075, Data!$A$1:$B$5, 2, 0), "Unkown fuel"))</f>
        <v>very harmful</v>
      </c>
      <c r="O2075" t="s">
        <v>158</v>
      </c>
      <c r="P2075" t="s">
        <v>154</v>
      </c>
      <c r="Q2075" t="s">
        <v>25</v>
      </c>
      <c r="R2075" t="s">
        <v>629</v>
      </c>
      <c r="S2075">
        <v>2179</v>
      </c>
      <c r="T2075" t="s">
        <v>644</v>
      </c>
      <c r="U2075" t="s">
        <v>1210</v>
      </c>
      <c r="V2075">
        <v>5</v>
      </c>
      <c r="W2075" t="s">
        <v>1179</v>
      </c>
    </row>
    <row r="2076" spans="1:23" x14ac:dyDescent="0.3">
      <c r="A2076">
        <v>2139</v>
      </c>
      <c r="B2076" t="s">
        <v>37</v>
      </c>
      <c r="C2076">
        <v>2018</v>
      </c>
      <c r="D2076">
        <f t="shared" ca="1" si="128"/>
        <v>5</v>
      </c>
      <c r="E2076" s="5">
        <v>600000</v>
      </c>
      <c r="F2076">
        <v>20000</v>
      </c>
      <c r="G2076" t="s">
        <v>38</v>
      </c>
      <c r="H2076" t="str">
        <f t="shared" si="129"/>
        <v>Central</v>
      </c>
      <c r="I2076" t="s">
        <v>70</v>
      </c>
      <c r="J2076" t="str">
        <f t="shared" si="130"/>
        <v>Texas</v>
      </c>
      <c r="K2076" t="s">
        <v>1204</v>
      </c>
      <c r="L2076" t="str">
        <f t="shared" si="131"/>
        <v>Waco</v>
      </c>
      <c r="M2076" t="s">
        <v>41</v>
      </c>
      <c r="N2076" t="str">
        <f>IF(M2076="", "", IFERROR(VLOOKUP(M2076, Data!$A$1:$B$5, 2, 0), "Unkown fuel"))</f>
        <v>harmful</v>
      </c>
      <c r="O2076" t="s">
        <v>23</v>
      </c>
      <c r="P2076" t="s">
        <v>24</v>
      </c>
      <c r="Q2076" t="s">
        <v>25</v>
      </c>
      <c r="R2076" t="s">
        <v>942</v>
      </c>
      <c r="S2076">
        <v>1199</v>
      </c>
      <c r="T2076" t="s">
        <v>216</v>
      </c>
      <c r="U2076" t="s">
        <v>452</v>
      </c>
      <c r="V2076">
        <v>5</v>
      </c>
      <c r="W2076" t="s">
        <v>1179</v>
      </c>
    </row>
    <row r="2077" spans="1:23" x14ac:dyDescent="0.3">
      <c r="A2077">
        <v>2140</v>
      </c>
      <c r="B2077" t="s">
        <v>221</v>
      </c>
      <c r="C2077">
        <v>2018</v>
      </c>
      <c r="D2077">
        <f t="shared" ca="1" si="128"/>
        <v>5</v>
      </c>
      <c r="E2077" s="5">
        <v>565000</v>
      </c>
      <c r="F2077">
        <v>19000</v>
      </c>
      <c r="G2077" t="s">
        <v>38</v>
      </c>
      <c r="H2077" t="str">
        <f t="shared" si="129"/>
        <v>Central</v>
      </c>
      <c r="I2077" t="s">
        <v>70</v>
      </c>
      <c r="J2077" t="str">
        <f t="shared" si="130"/>
        <v>Texas</v>
      </c>
      <c r="K2077" t="s">
        <v>1204</v>
      </c>
      <c r="L2077" t="str">
        <f t="shared" si="131"/>
        <v>Waco</v>
      </c>
      <c r="M2077" t="s">
        <v>41</v>
      </c>
      <c r="N2077" t="str">
        <f>IF(M2077="", "", IFERROR(VLOOKUP(M2077, Data!$A$1:$B$5, 2, 0), "Unkown fuel"))</f>
        <v>harmful</v>
      </c>
      <c r="O2077" t="s">
        <v>23</v>
      </c>
      <c r="P2077" t="s">
        <v>24</v>
      </c>
      <c r="Q2077" t="s">
        <v>25</v>
      </c>
      <c r="R2077" t="s">
        <v>1037</v>
      </c>
      <c r="S2077">
        <v>999</v>
      </c>
      <c r="T2077" t="s">
        <v>393</v>
      </c>
      <c r="U2077" t="s">
        <v>394</v>
      </c>
      <c r="V2077">
        <v>5</v>
      </c>
      <c r="W2077" t="s">
        <v>1179</v>
      </c>
    </row>
    <row r="2078" spans="1:23" x14ac:dyDescent="0.3">
      <c r="A2078">
        <v>2141</v>
      </c>
      <c r="B2078" t="s">
        <v>401</v>
      </c>
      <c r="C2078">
        <v>2000</v>
      </c>
      <c r="D2078">
        <f t="shared" ca="1" si="128"/>
        <v>23</v>
      </c>
      <c r="E2078" s="5">
        <v>86000</v>
      </c>
      <c r="F2078">
        <v>46951</v>
      </c>
      <c r="G2078" t="s">
        <v>38</v>
      </c>
      <c r="H2078" t="str">
        <f t="shared" si="129"/>
        <v>Central</v>
      </c>
      <c r="I2078" t="s">
        <v>70</v>
      </c>
      <c r="J2078" t="str">
        <f t="shared" si="130"/>
        <v>Texas</v>
      </c>
      <c r="K2078" t="s">
        <v>1209</v>
      </c>
      <c r="L2078" t="str">
        <f t="shared" si="131"/>
        <v>Victoria</v>
      </c>
      <c r="M2078" t="s">
        <v>41</v>
      </c>
      <c r="N2078" t="str">
        <f>IF(M2078="", "", IFERROR(VLOOKUP(M2078, Data!$A$1:$B$5, 2, 0), "Unkown fuel"))</f>
        <v>harmful</v>
      </c>
      <c r="O2078" t="s">
        <v>23</v>
      </c>
      <c r="P2078" t="s">
        <v>24</v>
      </c>
      <c r="Q2078" t="s">
        <v>25</v>
      </c>
      <c r="R2078" t="s">
        <v>164</v>
      </c>
      <c r="S2078">
        <v>796</v>
      </c>
      <c r="T2078" t="s">
        <v>402</v>
      </c>
      <c r="U2078" t="s">
        <v>403</v>
      </c>
      <c r="V2078">
        <v>5</v>
      </c>
      <c r="W2078" t="s">
        <v>1179</v>
      </c>
    </row>
    <row r="2079" spans="1:23" x14ac:dyDescent="0.3">
      <c r="A2079">
        <v>2142</v>
      </c>
      <c r="B2079" t="s">
        <v>145</v>
      </c>
      <c r="C2079">
        <v>2016</v>
      </c>
      <c r="D2079">
        <f t="shared" ca="1" si="128"/>
        <v>7</v>
      </c>
      <c r="E2079" s="5">
        <v>329000</v>
      </c>
      <c r="F2079">
        <v>19000</v>
      </c>
      <c r="G2079" t="s">
        <v>38</v>
      </c>
      <c r="H2079" t="str">
        <f t="shared" si="129"/>
        <v>Central</v>
      </c>
      <c r="I2079" t="s">
        <v>70</v>
      </c>
      <c r="J2079" t="str">
        <f t="shared" si="130"/>
        <v>Texas</v>
      </c>
      <c r="K2079" t="s">
        <v>1209</v>
      </c>
      <c r="L2079" t="str">
        <f t="shared" si="131"/>
        <v>Victoria</v>
      </c>
      <c r="M2079" t="s">
        <v>41</v>
      </c>
      <c r="N2079" t="str">
        <f>IF(M2079="", "", IFERROR(VLOOKUP(M2079, Data!$A$1:$B$5, 2, 0), "Unkown fuel"))</f>
        <v>harmful</v>
      </c>
      <c r="O2079" t="s">
        <v>23</v>
      </c>
      <c r="P2079" t="s">
        <v>24</v>
      </c>
      <c r="Q2079" t="s">
        <v>25</v>
      </c>
      <c r="R2079" t="s">
        <v>146</v>
      </c>
      <c r="S2079">
        <v>1198</v>
      </c>
      <c r="T2079" t="s">
        <v>86</v>
      </c>
      <c r="U2079" t="s">
        <v>147</v>
      </c>
      <c r="V2079">
        <v>5</v>
      </c>
      <c r="W2079" t="s">
        <v>1179</v>
      </c>
    </row>
    <row r="2080" spans="1:23" x14ac:dyDescent="0.3">
      <c r="A2080">
        <v>2143</v>
      </c>
      <c r="B2080" t="s">
        <v>69</v>
      </c>
      <c r="C2080">
        <v>2016</v>
      </c>
      <c r="D2080">
        <f t="shared" ca="1" si="128"/>
        <v>7</v>
      </c>
      <c r="E2080" s="5">
        <v>650000</v>
      </c>
      <c r="F2080">
        <v>50000</v>
      </c>
      <c r="G2080" t="s">
        <v>38</v>
      </c>
      <c r="H2080" t="str">
        <f t="shared" si="129"/>
        <v>Central</v>
      </c>
      <c r="I2080" t="s">
        <v>70</v>
      </c>
      <c r="J2080" t="str">
        <f t="shared" si="130"/>
        <v>Texas</v>
      </c>
      <c r="K2080" t="s">
        <v>1208</v>
      </c>
      <c r="L2080" t="str">
        <f t="shared" si="131"/>
        <v>Waxahachie</v>
      </c>
      <c r="M2080" t="s">
        <v>22</v>
      </c>
      <c r="N2080" t="str">
        <f>IF(M2080="", "", IFERROR(VLOOKUP(M2080, Data!$A$1:$B$5, 2, 0), "Unkown fuel"))</f>
        <v>very harmful</v>
      </c>
      <c r="O2080" t="s">
        <v>23</v>
      </c>
      <c r="P2080" t="s">
        <v>24</v>
      </c>
      <c r="Q2080" t="s">
        <v>25</v>
      </c>
      <c r="R2080" t="s">
        <v>236</v>
      </c>
      <c r="S2080">
        <v>1498</v>
      </c>
      <c r="T2080" t="s">
        <v>237</v>
      </c>
      <c r="U2080" t="s">
        <v>238</v>
      </c>
      <c r="V2080">
        <v>5</v>
      </c>
      <c r="W2080" t="s">
        <v>1179</v>
      </c>
    </row>
    <row r="2081" spans="1:23" x14ac:dyDescent="0.3">
      <c r="A2081">
        <v>2144</v>
      </c>
      <c r="B2081" t="s">
        <v>46</v>
      </c>
      <c r="C2081">
        <v>2015</v>
      </c>
      <c r="D2081">
        <f t="shared" ca="1" si="128"/>
        <v>8</v>
      </c>
      <c r="E2081" s="5">
        <v>822000</v>
      </c>
      <c r="F2081">
        <v>60000</v>
      </c>
      <c r="G2081" t="s">
        <v>38</v>
      </c>
      <c r="H2081" t="str">
        <f t="shared" si="129"/>
        <v>Central</v>
      </c>
      <c r="I2081" t="s">
        <v>70</v>
      </c>
      <c r="J2081" t="str">
        <f t="shared" si="130"/>
        <v>Texas</v>
      </c>
      <c r="K2081" t="s">
        <v>1208</v>
      </c>
      <c r="L2081" t="str">
        <f t="shared" si="131"/>
        <v>Waxahachie</v>
      </c>
      <c r="M2081" t="s">
        <v>22</v>
      </c>
      <c r="N2081" t="str">
        <f>IF(M2081="", "", IFERROR(VLOOKUP(M2081, Data!$A$1:$B$5, 2, 0), "Unkown fuel"))</f>
        <v>very harmful</v>
      </c>
      <c r="O2081" t="s">
        <v>23</v>
      </c>
      <c r="P2081" t="s">
        <v>24</v>
      </c>
      <c r="Q2081" t="s">
        <v>25</v>
      </c>
      <c r="R2081" t="s">
        <v>300</v>
      </c>
      <c r="S2081">
        <v>1582</v>
      </c>
      <c r="T2081" t="s">
        <v>301</v>
      </c>
      <c r="U2081" t="s">
        <v>302</v>
      </c>
      <c r="V2081">
        <v>5</v>
      </c>
      <c r="W2081" t="s">
        <v>1179</v>
      </c>
    </row>
    <row r="2082" spans="1:23" x14ac:dyDescent="0.3">
      <c r="A2082">
        <v>2145</v>
      </c>
      <c r="B2082" t="s">
        <v>75</v>
      </c>
      <c r="C2082">
        <v>2013</v>
      </c>
      <c r="D2082">
        <f t="shared" ca="1" si="128"/>
        <v>10</v>
      </c>
      <c r="E2082" s="5">
        <v>345000</v>
      </c>
      <c r="F2082">
        <v>100000</v>
      </c>
      <c r="G2082" t="s">
        <v>38</v>
      </c>
      <c r="H2082" t="str">
        <f t="shared" si="129"/>
        <v>Central</v>
      </c>
      <c r="I2082" t="s">
        <v>70</v>
      </c>
      <c r="J2082" t="str">
        <f t="shared" si="130"/>
        <v>Texas</v>
      </c>
      <c r="K2082" t="s">
        <v>1211</v>
      </c>
      <c r="L2082" t="str">
        <f t="shared" si="131"/>
        <v>Tyler</v>
      </c>
      <c r="M2082" t="s">
        <v>22</v>
      </c>
      <c r="N2082" t="str">
        <f>IF(M2082="", "", IFERROR(VLOOKUP(M2082, Data!$A$1:$B$5, 2, 0), "Unkown fuel"))</f>
        <v>very harmful</v>
      </c>
      <c r="O2082" t="s">
        <v>23</v>
      </c>
      <c r="P2082" t="s">
        <v>24</v>
      </c>
      <c r="Q2082" t="s">
        <v>33</v>
      </c>
      <c r="R2082" t="s">
        <v>76</v>
      </c>
      <c r="S2082">
        <v>1461</v>
      </c>
      <c r="T2082" t="s">
        <v>77</v>
      </c>
      <c r="U2082" t="s">
        <v>78</v>
      </c>
      <c r="V2082">
        <v>5</v>
      </c>
      <c r="W2082" t="s">
        <v>1179</v>
      </c>
    </row>
    <row r="2083" spans="1:23" x14ac:dyDescent="0.3">
      <c r="A2083">
        <v>2146</v>
      </c>
      <c r="B2083" t="s">
        <v>18</v>
      </c>
      <c r="C2083">
        <v>2001</v>
      </c>
      <c r="D2083">
        <f t="shared" ca="1" si="128"/>
        <v>22</v>
      </c>
      <c r="E2083" s="5">
        <v>30000</v>
      </c>
      <c r="F2083">
        <v>10000</v>
      </c>
      <c r="G2083" t="s">
        <v>38</v>
      </c>
      <c r="H2083" t="str">
        <f t="shared" si="129"/>
        <v>Central</v>
      </c>
      <c r="I2083" t="s">
        <v>70</v>
      </c>
      <c r="J2083" t="str">
        <f t="shared" si="130"/>
        <v>Texas</v>
      </c>
      <c r="K2083" t="s">
        <v>1212</v>
      </c>
      <c r="L2083" t="str">
        <f t="shared" si="131"/>
        <v>The Woodlands</v>
      </c>
      <c r="M2083" t="s">
        <v>41</v>
      </c>
      <c r="N2083" t="str">
        <f>IF(M2083="", "", IFERROR(VLOOKUP(M2083, Data!$A$1:$B$5, 2, 0), "Unkown fuel"))</f>
        <v>harmful</v>
      </c>
      <c r="O2083" t="s">
        <v>23</v>
      </c>
      <c r="P2083" t="s">
        <v>24</v>
      </c>
      <c r="Q2083" t="s">
        <v>25</v>
      </c>
      <c r="R2083" t="s">
        <v>60</v>
      </c>
      <c r="S2083">
        <v>993</v>
      </c>
      <c r="T2083" t="s">
        <v>79</v>
      </c>
      <c r="U2083" t="s">
        <v>80</v>
      </c>
      <c r="V2083">
        <v>5</v>
      </c>
      <c r="W2083" t="s">
        <v>1179</v>
      </c>
    </row>
    <row r="2084" spans="1:23" x14ac:dyDescent="0.3">
      <c r="A2084">
        <v>2147</v>
      </c>
      <c r="B2084" t="s">
        <v>18</v>
      </c>
      <c r="C2084">
        <v>2012</v>
      </c>
      <c r="D2084">
        <f t="shared" ca="1" si="128"/>
        <v>11</v>
      </c>
      <c r="E2084" s="5">
        <v>330000</v>
      </c>
      <c r="F2084">
        <v>50000</v>
      </c>
      <c r="G2084" t="s">
        <v>38</v>
      </c>
      <c r="H2084" t="str">
        <f t="shared" si="129"/>
        <v>Central</v>
      </c>
      <c r="I2084" t="s">
        <v>70</v>
      </c>
      <c r="J2084" t="str">
        <f t="shared" si="130"/>
        <v>Texas</v>
      </c>
      <c r="K2084" t="s">
        <v>1212</v>
      </c>
      <c r="L2084" t="str">
        <f t="shared" si="131"/>
        <v>The Woodlands</v>
      </c>
      <c r="M2084" t="s">
        <v>22</v>
      </c>
      <c r="N2084" t="str">
        <f>IF(M2084="", "", IFERROR(VLOOKUP(M2084, Data!$A$1:$B$5, 2, 0), "Unkown fuel"))</f>
        <v>very harmful</v>
      </c>
      <c r="O2084" t="s">
        <v>23</v>
      </c>
      <c r="P2084" t="s">
        <v>24</v>
      </c>
      <c r="Q2084" t="s">
        <v>33</v>
      </c>
      <c r="R2084" t="s">
        <v>230</v>
      </c>
      <c r="S2084">
        <v>1248</v>
      </c>
      <c r="T2084" t="s">
        <v>27</v>
      </c>
      <c r="U2084" t="s">
        <v>28</v>
      </c>
      <c r="V2084">
        <v>5</v>
      </c>
      <c r="W2084" t="s">
        <v>1179</v>
      </c>
    </row>
    <row r="2085" spans="1:23" x14ac:dyDescent="0.3">
      <c r="A2085">
        <v>2148</v>
      </c>
      <c r="B2085" t="s">
        <v>18</v>
      </c>
      <c r="C2085">
        <v>2014</v>
      </c>
      <c r="D2085">
        <f t="shared" ca="1" si="128"/>
        <v>9</v>
      </c>
      <c r="E2085" s="5">
        <v>300000</v>
      </c>
      <c r="F2085">
        <v>74537</v>
      </c>
      <c r="G2085" t="s">
        <v>38</v>
      </c>
      <c r="H2085" t="str">
        <f t="shared" si="129"/>
        <v>Central</v>
      </c>
      <c r="I2085" t="s">
        <v>70</v>
      </c>
      <c r="J2085" t="str">
        <f t="shared" si="130"/>
        <v>Texas</v>
      </c>
      <c r="K2085" t="s">
        <v>1204</v>
      </c>
      <c r="L2085" t="str">
        <f t="shared" si="131"/>
        <v>Waco</v>
      </c>
      <c r="M2085" t="s">
        <v>41</v>
      </c>
      <c r="N2085" t="str">
        <f>IF(M2085="", "", IFERROR(VLOOKUP(M2085, Data!$A$1:$B$5, 2, 0), "Unkown fuel"))</f>
        <v>harmful</v>
      </c>
      <c r="O2085" t="s">
        <v>23</v>
      </c>
      <c r="P2085" t="s">
        <v>24</v>
      </c>
      <c r="Q2085" t="s">
        <v>33</v>
      </c>
      <c r="R2085" t="s">
        <v>226</v>
      </c>
      <c r="S2085">
        <v>998</v>
      </c>
      <c r="T2085" t="s">
        <v>244</v>
      </c>
      <c r="U2085" t="s">
        <v>141</v>
      </c>
      <c r="V2085">
        <v>5</v>
      </c>
      <c r="W2085" t="s">
        <v>1179</v>
      </c>
    </row>
    <row r="2086" spans="1:23" x14ac:dyDescent="0.3">
      <c r="A2086">
        <v>2149</v>
      </c>
      <c r="B2086" t="s">
        <v>18</v>
      </c>
      <c r="C2086">
        <v>2009</v>
      </c>
      <c r="D2086">
        <f t="shared" ca="1" si="128"/>
        <v>14</v>
      </c>
      <c r="E2086" s="5">
        <v>200000</v>
      </c>
      <c r="F2086">
        <v>90000</v>
      </c>
      <c r="G2086" t="s">
        <v>38</v>
      </c>
      <c r="H2086" t="str">
        <f t="shared" si="129"/>
        <v>Central</v>
      </c>
      <c r="I2086" t="s">
        <v>70</v>
      </c>
      <c r="J2086" t="str">
        <f t="shared" si="130"/>
        <v>Texas</v>
      </c>
      <c r="K2086" t="s">
        <v>1209</v>
      </c>
      <c r="L2086" t="str">
        <f t="shared" si="131"/>
        <v>Victoria</v>
      </c>
      <c r="M2086" t="s">
        <v>41</v>
      </c>
      <c r="N2086" t="str">
        <f>IF(M2086="", "", IFERROR(VLOOKUP(M2086, Data!$A$1:$B$5, 2, 0), "Unkown fuel"))</f>
        <v>harmful</v>
      </c>
      <c r="O2086" t="s">
        <v>23</v>
      </c>
      <c r="P2086" t="s">
        <v>154</v>
      </c>
      <c r="Q2086" t="s">
        <v>33</v>
      </c>
      <c r="R2086" t="s">
        <v>1006</v>
      </c>
      <c r="S2086">
        <v>1586</v>
      </c>
      <c r="T2086" t="s">
        <v>1007</v>
      </c>
      <c r="U2086" t="s">
        <v>1008</v>
      </c>
      <c r="V2086">
        <v>5</v>
      </c>
      <c r="W2086" t="s">
        <v>1179</v>
      </c>
    </row>
    <row r="2087" spans="1:23" x14ac:dyDescent="0.3">
      <c r="A2087">
        <v>2151</v>
      </c>
      <c r="B2087" t="s">
        <v>120</v>
      </c>
      <c r="C2087">
        <v>2010</v>
      </c>
      <c r="D2087">
        <f t="shared" ca="1" si="128"/>
        <v>13</v>
      </c>
      <c r="E2087" s="5">
        <v>90000</v>
      </c>
      <c r="F2087">
        <v>70000</v>
      </c>
      <c r="G2087" t="s">
        <v>38</v>
      </c>
      <c r="H2087" t="str">
        <f t="shared" si="129"/>
        <v>Central</v>
      </c>
      <c r="I2087" t="s">
        <v>70</v>
      </c>
      <c r="J2087" t="str">
        <f t="shared" si="130"/>
        <v>Texas</v>
      </c>
      <c r="K2087" t="s">
        <v>1211</v>
      </c>
      <c r="L2087" t="str">
        <f t="shared" si="131"/>
        <v>Tyler</v>
      </c>
      <c r="M2087" t="s">
        <v>41</v>
      </c>
      <c r="N2087" t="str">
        <f>IF(M2087="", "", IFERROR(VLOOKUP(M2087, Data!$A$1:$B$5, 2, 0), "Unkown fuel"))</f>
        <v>harmful</v>
      </c>
      <c r="O2087" t="s">
        <v>23</v>
      </c>
      <c r="P2087" t="s">
        <v>24</v>
      </c>
      <c r="Q2087" t="s">
        <v>33</v>
      </c>
      <c r="R2087" t="s">
        <v>347</v>
      </c>
      <c r="S2087">
        <v>995</v>
      </c>
      <c r="T2087" t="s">
        <v>665</v>
      </c>
      <c r="U2087" t="s">
        <v>715</v>
      </c>
      <c r="V2087">
        <v>5</v>
      </c>
      <c r="W2087" t="s">
        <v>1179</v>
      </c>
    </row>
    <row r="2088" spans="1:23" x14ac:dyDescent="0.3">
      <c r="A2088">
        <v>2152</v>
      </c>
      <c r="B2088" t="s">
        <v>18</v>
      </c>
      <c r="C2088">
        <v>2010</v>
      </c>
      <c r="D2088">
        <f t="shared" ca="1" si="128"/>
        <v>13</v>
      </c>
      <c r="E2088" s="5">
        <v>200000</v>
      </c>
      <c r="F2088">
        <v>80000</v>
      </c>
      <c r="G2088" t="s">
        <v>38</v>
      </c>
      <c r="H2088" t="str">
        <f t="shared" si="129"/>
        <v>Central</v>
      </c>
      <c r="I2088" t="s">
        <v>70</v>
      </c>
      <c r="J2088" t="str">
        <f t="shared" si="130"/>
        <v>Texas</v>
      </c>
      <c r="K2088" t="s">
        <v>1211</v>
      </c>
      <c r="L2088" t="str">
        <f t="shared" si="131"/>
        <v>Tyler</v>
      </c>
      <c r="M2088" t="s">
        <v>41</v>
      </c>
      <c r="N2088" t="str">
        <f>IF(M2088="", "", IFERROR(VLOOKUP(M2088, Data!$A$1:$B$5, 2, 0), "Unkown fuel"))</f>
        <v>harmful</v>
      </c>
      <c r="O2088" t="s">
        <v>23</v>
      </c>
      <c r="P2088" t="s">
        <v>24</v>
      </c>
      <c r="Q2088" t="s">
        <v>33</v>
      </c>
      <c r="R2088" t="s">
        <v>85</v>
      </c>
      <c r="S2088">
        <v>1061</v>
      </c>
      <c r="T2088" t="s">
        <v>86</v>
      </c>
      <c r="U2088" t="s">
        <v>87</v>
      </c>
      <c r="V2088">
        <v>5</v>
      </c>
      <c r="W2088" t="s">
        <v>1179</v>
      </c>
    </row>
    <row r="2089" spans="1:23" x14ac:dyDescent="0.3">
      <c r="A2089">
        <v>2153</v>
      </c>
      <c r="B2089" t="s">
        <v>46</v>
      </c>
      <c r="C2089">
        <v>2016</v>
      </c>
      <c r="D2089">
        <f t="shared" ca="1" si="128"/>
        <v>7</v>
      </c>
      <c r="E2089" s="5">
        <v>550000</v>
      </c>
      <c r="F2089">
        <v>35000</v>
      </c>
      <c r="G2089" t="s">
        <v>38</v>
      </c>
      <c r="H2089" t="str">
        <f t="shared" si="129"/>
        <v>Central</v>
      </c>
      <c r="I2089" t="s">
        <v>70</v>
      </c>
      <c r="J2089" t="str">
        <f t="shared" si="130"/>
        <v>Texas</v>
      </c>
      <c r="K2089" t="s">
        <v>1204</v>
      </c>
      <c r="L2089" t="str">
        <f t="shared" si="131"/>
        <v>Waco</v>
      </c>
      <c r="M2089" t="s">
        <v>22</v>
      </c>
      <c r="N2089" t="str">
        <f>IF(M2089="", "", IFERROR(VLOOKUP(M2089, Data!$A$1:$B$5, 2, 0), "Unkown fuel"))</f>
        <v>very harmful</v>
      </c>
      <c r="O2089" t="s">
        <v>23</v>
      </c>
      <c r="P2089" t="s">
        <v>24</v>
      </c>
      <c r="Q2089" t="s">
        <v>25</v>
      </c>
      <c r="R2089" t="s">
        <v>545</v>
      </c>
      <c r="S2089">
        <v>1120</v>
      </c>
      <c r="T2089" t="s">
        <v>561</v>
      </c>
      <c r="U2089" t="s">
        <v>547</v>
      </c>
      <c r="V2089">
        <v>5</v>
      </c>
      <c r="W2089" t="s">
        <v>1179</v>
      </c>
    </row>
    <row r="2090" spans="1:23" x14ac:dyDescent="0.3">
      <c r="A2090">
        <v>2154</v>
      </c>
      <c r="B2090" t="s">
        <v>120</v>
      </c>
      <c r="C2090">
        <v>2015</v>
      </c>
      <c r="D2090">
        <f t="shared" ca="1" si="128"/>
        <v>8</v>
      </c>
      <c r="E2090" s="5">
        <v>250000</v>
      </c>
      <c r="F2090">
        <v>23500</v>
      </c>
      <c r="G2090" t="s">
        <v>19</v>
      </c>
      <c r="H2090" t="str">
        <f t="shared" si="129"/>
        <v>East</v>
      </c>
      <c r="I2090" t="s">
        <v>767</v>
      </c>
      <c r="J2090" t="str">
        <f t="shared" si="130"/>
        <v>Maryland</v>
      </c>
      <c r="K2090" t="s">
        <v>1213</v>
      </c>
      <c r="L2090" t="str">
        <f t="shared" si="131"/>
        <v>Laurel</v>
      </c>
      <c r="M2090" t="s">
        <v>41</v>
      </c>
      <c r="N2090" t="str">
        <f>IF(M2090="", "", IFERROR(VLOOKUP(M2090, Data!$A$1:$B$5, 2, 0), "Unkown fuel"))</f>
        <v>harmful</v>
      </c>
      <c r="O2090" t="s">
        <v>23</v>
      </c>
      <c r="P2090" t="s">
        <v>24</v>
      </c>
      <c r="Q2090" t="s">
        <v>25</v>
      </c>
      <c r="R2090" t="s">
        <v>133</v>
      </c>
      <c r="S2090">
        <v>1199</v>
      </c>
      <c r="T2090" t="s">
        <v>597</v>
      </c>
      <c r="U2090" t="s">
        <v>598</v>
      </c>
      <c r="V2090">
        <v>5</v>
      </c>
      <c r="W2090" t="s">
        <v>1179</v>
      </c>
    </row>
    <row r="2091" spans="1:23" x14ac:dyDescent="0.3">
      <c r="A2091">
        <v>2155</v>
      </c>
      <c r="B2091" t="s">
        <v>37</v>
      </c>
      <c r="C2091">
        <v>2017</v>
      </c>
      <c r="D2091">
        <f t="shared" ca="1" si="128"/>
        <v>6</v>
      </c>
      <c r="E2091" s="5">
        <v>975000</v>
      </c>
      <c r="F2091">
        <v>82000</v>
      </c>
      <c r="G2091" t="s">
        <v>19</v>
      </c>
      <c r="H2091" t="str">
        <f t="shared" si="129"/>
        <v>East</v>
      </c>
      <c r="I2091" t="s">
        <v>767</v>
      </c>
      <c r="J2091" t="str">
        <f t="shared" si="130"/>
        <v>Maryland</v>
      </c>
      <c r="K2091" t="s">
        <v>1213</v>
      </c>
      <c r="L2091" t="str">
        <f t="shared" si="131"/>
        <v>Laurel</v>
      </c>
      <c r="M2091" t="s">
        <v>22</v>
      </c>
      <c r="N2091" t="str">
        <f>IF(M2091="", "", IFERROR(VLOOKUP(M2091, Data!$A$1:$B$5, 2, 0), "Unkown fuel"))</f>
        <v>very harmful</v>
      </c>
      <c r="O2091" t="s">
        <v>23</v>
      </c>
      <c r="P2091" t="s">
        <v>24</v>
      </c>
      <c r="Q2091" t="s">
        <v>25</v>
      </c>
      <c r="R2091" t="s">
        <v>500</v>
      </c>
      <c r="S2091">
        <v>1498</v>
      </c>
      <c r="T2091" t="s">
        <v>501</v>
      </c>
      <c r="U2091" t="s">
        <v>95</v>
      </c>
      <c r="V2091">
        <v>5</v>
      </c>
      <c r="W2091" t="s">
        <v>1179</v>
      </c>
    </row>
    <row r="2092" spans="1:23" x14ac:dyDescent="0.3">
      <c r="A2092">
        <v>2156</v>
      </c>
      <c r="B2092" t="s">
        <v>65</v>
      </c>
      <c r="C2092">
        <v>2014</v>
      </c>
      <c r="D2092">
        <f t="shared" ca="1" si="128"/>
        <v>9</v>
      </c>
      <c r="E2092" s="5">
        <v>900000</v>
      </c>
      <c r="F2092">
        <v>100000</v>
      </c>
      <c r="G2092" t="s">
        <v>19</v>
      </c>
      <c r="H2092" t="str">
        <f t="shared" si="129"/>
        <v>East</v>
      </c>
      <c r="I2092" t="s">
        <v>767</v>
      </c>
      <c r="J2092" t="str">
        <f t="shared" si="130"/>
        <v>Maryland</v>
      </c>
      <c r="K2092" t="s">
        <v>1214</v>
      </c>
      <c r="L2092" t="str">
        <f t="shared" si="131"/>
        <v>Hagerstown</v>
      </c>
      <c r="M2092" t="s">
        <v>22</v>
      </c>
      <c r="N2092" t="str">
        <f>IF(M2092="", "", IFERROR(VLOOKUP(M2092, Data!$A$1:$B$5, 2, 0), "Unkown fuel"))</f>
        <v>very harmful</v>
      </c>
      <c r="O2092" t="s">
        <v>23</v>
      </c>
      <c r="P2092" t="s">
        <v>24</v>
      </c>
      <c r="Q2092" t="s">
        <v>33</v>
      </c>
      <c r="R2092" t="s">
        <v>170</v>
      </c>
      <c r="S2092">
        <v>2494</v>
      </c>
      <c r="T2092" t="s">
        <v>190</v>
      </c>
      <c r="U2092" t="s">
        <v>191</v>
      </c>
      <c r="V2092">
        <v>8</v>
      </c>
      <c r="W2092" t="s">
        <v>1179</v>
      </c>
    </row>
    <row r="2093" spans="1:23" x14ac:dyDescent="0.3">
      <c r="A2093">
        <v>2157</v>
      </c>
      <c r="B2093" t="s">
        <v>46</v>
      </c>
      <c r="C2093">
        <v>2018</v>
      </c>
      <c r="D2093">
        <f t="shared" ca="1" si="128"/>
        <v>5</v>
      </c>
      <c r="E2093" s="5">
        <v>610000</v>
      </c>
      <c r="F2093">
        <v>15000</v>
      </c>
      <c r="G2093" t="s">
        <v>56</v>
      </c>
      <c r="H2093" t="str">
        <f t="shared" si="129"/>
        <v>West</v>
      </c>
      <c r="I2093" t="s">
        <v>1035</v>
      </c>
      <c r="J2093" t="str">
        <f t="shared" si="130"/>
        <v>Colorado</v>
      </c>
      <c r="K2093" t="s">
        <v>1215</v>
      </c>
      <c r="L2093" t="str">
        <f t="shared" si="131"/>
        <v>Louisville</v>
      </c>
      <c r="M2093" t="s">
        <v>41</v>
      </c>
      <c r="N2093" t="str">
        <f>IF(M2093="", "", IFERROR(VLOOKUP(M2093, Data!$A$1:$B$5, 2, 0), "Unkown fuel"))</f>
        <v>harmful</v>
      </c>
      <c r="O2093" t="s">
        <v>23</v>
      </c>
      <c r="P2093" t="s">
        <v>24</v>
      </c>
      <c r="Q2093" t="s">
        <v>25</v>
      </c>
      <c r="R2093" t="s">
        <v>133</v>
      </c>
      <c r="S2093">
        <v>1197</v>
      </c>
      <c r="T2093" t="s">
        <v>134</v>
      </c>
      <c r="U2093" t="s">
        <v>135</v>
      </c>
      <c r="V2093">
        <v>5</v>
      </c>
      <c r="W2093" t="s">
        <v>1179</v>
      </c>
    </row>
    <row r="2094" spans="1:23" x14ac:dyDescent="0.3">
      <c r="A2094">
        <v>2158</v>
      </c>
      <c r="B2094" t="s">
        <v>18</v>
      </c>
      <c r="C2094">
        <v>2017</v>
      </c>
      <c r="D2094">
        <f t="shared" ca="1" si="128"/>
        <v>6</v>
      </c>
      <c r="E2094" s="5">
        <v>620000</v>
      </c>
      <c r="F2094">
        <v>30000</v>
      </c>
      <c r="G2094" t="s">
        <v>19</v>
      </c>
      <c r="H2094" t="str">
        <f t="shared" si="129"/>
        <v>East</v>
      </c>
      <c r="I2094" t="s">
        <v>767</v>
      </c>
      <c r="J2094" t="str">
        <f t="shared" si="130"/>
        <v>Maryland</v>
      </c>
      <c r="K2094" t="s">
        <v>1214</v>
      </c>
      <c r="L2094" t="str">
        <f t="shared" si="131"/>
        <v>Hagerstown</v>
      </c>
      <c r="M2094" t="s">
        <v>22</v>
      </c>
      <c r="N2094" t="str">
        <f>IF(M2094="", "", IFERROR(VLOOKUP(M2094, Data!$A$1:$B$5, 2, 0), "Unkown fuel"))</f>
        <v>very harmful</v>
      </c>
      <c r="O2094" t="s">
        <v>23</v>
      </c>
      <c r="P2094" t="s">
        <v>24</v>
      </c>
      <c r="Q2094" t="s">
        <v>25</v>
      </c>
      <c r="R2094" t="s">
        <v>527</v>
      </c>
      <c r="S2094">
        <v>1248</v>
      </c>
      <c r="T2094" t="s">
        <v>27</v>
      </c>
      <c r="U2094" t="s">
        <v>28</v>
      </c>
      <c r="V2094">
        <v>5</v>
      </c>
      <c r="W2094" t="s">
        <v>1179</v>
      </c>
    </row>
    <row r="2095" spans="1:23" x14ac:dyDescent="0.3">
      <c r="A2095">
        <v>2159</v>
      </c>
      <c r="B2095" t="s">
        <v>46</v>
      </c>
      <c r="C2095">
        <v>2016</v>
      </c>
      <c r="D2095">
        <f t="shared" ca="1" si="128"/>
        <v>7</v>
      </c>
      <c r="E2095" s="5">
        <v>400000</v>
      </c>
      <c r="F2095">
        <v>30000</v>
      </c>
      <c r="G2095" t="s">
        <v>19</v>
      </c>
      <c r="H2095" t="str">
        <f t="shared" si="129"/>
        <v>East</v>
      </c>
      <c r="I2095" t="s">
        <v>767</v>
      </c>
      <c r="J2095" t="str">
        <f t="shared" si="130"/>
        <v>Maryland</v>
      </c>
      <c r="K2095" t="s">
        <v>1214</v>
      </c>
      <c r="L2095" t="str">
        <f t="shared" si="131"/>
        <v>Hagerstown</v>
      </c>
      <c r="M2095" t="s">
        <v>41</v>
      </c>
      <c r="N2095" t="str">
        <f>IF(M2095="", "", IFERROR(VLOOKUP(M2095, Data!$A$1:$B$5, 2, 0), "Unkown fuel"))</f>
        <v>harmful</v>
      </c>
      <c r="O2095" t="s">
        <v>23</v>
      </c>
      <c r="P2095" t="s">
        <v>24</v>
      </c>
      <c r="Q2095" t="s">
        <v>25</v>
      </c>
      <c r="R2095" t="s">
        <v>85</v>
      </c>
      <c r="S2095">
        <v>1197</v>
      </c>
      <c r="T2095" t="s">
        <v>90</v>
      </c>
      <c r="U2095" t="s">
        <v>261</v>
      </c>
      <c r="V2095">
        <v>5</v>
      </c>
      <c r="W2095" t="s">
        <v>1179</v>
      </c>
    </row>
    <row r="2096" spans="1:23" x14ac:dyDescent="0.3">
      <c r="A2096">
        <v>2160</v>
      </c>
      <c r="B2096" t="s">
        <v>18</v>
      </c>
      <c r="C2096">
        <v>2019</v>
      </c>
      <c r="D2096">
        <f t="shared" ca="1" si="128"/>
        <v>4</v>
      </c>
      <c r="E2096" s="5">
        <v>500000</v>
      </c>
      <c r="F2096">
        <v>11000</v>
      </c>
      <c r="G2096" t="s">
        <v>19</v>
      </c>
      <c r="H2096" t="str">
        <f t="shared" si="129"/>
        <v>East</v>
      </c>
      <c r="I2096" t="s">
        <v>767</v>
      </c>
      <c r="J2096" t="str">
        <f t="shared" si="130"/>
        <v>Maryland</v>
      </c>
      <c r="K2096" t="s">
        <v>1213</v>
      </c>
      <c r="L2096" t="str">
        <f t="shared" si="131"/>
        <v>Laurel</v>
      </c>
      <c r="M2096" t="s">
        <v>41</v>
      </c>
      <c r="N2096" t="str">
        <f>IF(M2096="", "", IFERROR(VLOOKUP(M2096, Data!$A$1:$B$5, 2, 0), "Unkown fuel"))</f>
        <v>harmful</v>
      </c>
      <c r="O2096" t="s">
        <v>23</v>
      </c>
      <c r="P2096" t="s">
        <v>24</v>
      </c>
      <c r="Q2096" t="s">
        <v>25</v>
      </c>
      <c r="R2096" t="s">
        <v>294</v>
      </c>
      <c r="S2096">
        <v>998</v>
      </c>
      <c r="T2096" t="s">
        <v>86</v>
      </c>
      <c r="U2096" t="s">
        <v>141</v>
      </c>
      <c r="V2096">
        <v>5</v>
      </c>
      <c r="W2096" t="s">
        <v>1179</v>
      </c>
    </row>
    <row r="2097" spans="1:23" x14ac:dyDescent="0.3">
      <c r="A2097">
        <v>2161</v>
      </c>
      <c r="B2097" t="s">
        <v>145</v>
      </c>
      <c r="C2097">
        <v>2017</v>
      </c>
      <c r="D2097">
        <f t="shared" ca="1" si="128"/>
        <v>6</v>
      </c>
      <c r="E2097" s="5">
        <v>200000</v>
      </c>
      <c r="F2097">
        <v>140000</v>
      </c>
      <c r="G2097" t="s">
        <v>19</v>
      </c>
      <c r="H2097" t="str">
        <f t="shared" si="129"/>
        <v>East</v>
      </c>
      <c r="I2097" t="s">
        <v>767</v>
      </c>
      <c r="J2097" t="str">
        <f t="shared" si="130"/>
        <v>Maryland</v>
      </c>
      <c r="K2097" t="s">
        <v>1213</v>
      </c>
      <c r="L2097" t="str">
        <f t="shared" si="131"/>
        <v>Laurel</v>
      </c>
      <c r="M2097" t="s">
        <v>41</v>
      </c>
      <c r="N2097" t="str">
        <f>IF(M2097="", "", IFERROR(VLOOKUP(M2097, Data!$A$1:$B$5, 2, 0), "Unkown fuel"))</f>
        <v>harmful</v>
      </c>
      <c r="O2097" t="s">
        <v>23</v>
      </c>
      <c r="P2097" t="s">
        <v>24</v>
      </c>
      <c r="Q2097" t="s">
        <v>25</v>
      </c>
      <c r="R2097" t="s">
        <v>245</v>
      </c>
      <c r="S2097">
        <v>1198</v>
      </c>
      <c r="T2097" t="s">
        <v>166</v>
      </c>
      <c r="U2097" t="s">
        <v>147</v>
      </c>
      <c r="V2097">
        <v>7</v>
      </c>
      <c r="W2097" t="s">
        <v>1179</v>
      </c>
    </row>
    <row r="2098" spans="1:23" x14ac:dyDescent="0.3">
      <c r="A2098">
        <v>2162</v>
      </c>
      <c r="B2098" t="s">
        <v>109</v>
      </c>
      <c r="C2098">
        <v>2016</v>
      </c>
      <c r="D2098">
        <f t="shared" ca="1" si="128"/>
        <v>7</v>
      </c>
      <c r="E2098" s="5">
        <v>360000</v>
      </c>
      <c r="F2098">
        <v>110000</v>
      </c>
      <c r="G2098" t="s">
        <v>56</v>
      </c>
      <c r="H2098" t="str">
        <f t="shared" si="129"/>
        <v>West</v>
      </c>
      <c r="I2098" t="s">
        <v>1035</v>
      </c>
      <c r="J2098" t="str">
        <f t="shared" si="130"/>
        <v>Colorado</v>
      </c>
      <c r="K2098" t="s">
        <v>1215</v>
      </c>
      <c r="L2098" t="str">
        <f t="shared" si="131"/>
        <v>Louisville</v>
      </c>
      <c r="M2098" t="s">
        <v>22</v>
      </c>
      <c r="N2098" t="str">
        <f>IF(M2098="", "", IFERROR(VLOOKUP(M2098, Data!$A$1:$B$5, 2, 0), "Unkown fuel"))</f>
        <v>very harmful</v>
      </c>
      <c r="O2098" t="s">
        <v>23</v>
      </c>
      <c r="P2098" t="s">
        <v>24</v>
      </c>
      <c r="Q2098" t="s">
        <v>25</v>
      </c>
      <c r="R2098" t="s">
        <v>47</v>
      </c>
      <c r="S2098">
        <v>1248</v>
      </c>
      <c r="T2098" t="s">
        <v>434</v>
      </c>
      <c r="U2098" t="s">
        <v>209</v>
      </c>
      <c r="V2098">
        <v>5</v>
      </c>
      <c r="W2098" t="s">
        <v>1179</v>
      </c>
    </row>
    <row r="2099" spans="1:23" x14ac:dyDescent="0.3">
      <c r="A2099">
        <v>2163</v>
      </c>
      <c r="B2099" t="s">
        <v>18</v>
      </c>
      <c r="C2099">
        <v>2012</v>
      </c>
      <c r="D2099">
        <f t="shared" ca="1" si="128"/>
        <v>11</v>
      </c>
      <c r="E2099" s="5">
        <v>252000</v>
      </c>
      <c r="F2099">
        <v>48000</v>
      </c>
      <c r="G2099" t="s">
        <v>19</v>
      </c>
      <c r="H2099" t="str">
        <f t="shared" si="129"/>
        <v>East</v>
      </c>
      <c r="I2099" t="s">
        <v>767</v>
      </c>
      <c r="J2099" t="str">
        <f t="shared" si="130"/>
        <v>Maryland</v>
      </c>
      <c r="K2099" t="s">
        <v>1213</v>
      </c>
      <c r="L2099" t="str">
        <f t="shared" si="131"/>
        <v>Laurel</v>
      </c>
      <c r="M2099" t="s">
        <v>41</v>
      </c>
      <c r="N2099" t="str">
        <f>IF(M2099="", "", IFERROR(VLOOKUP(M2099, Data!$A$1:$B$5, 2, 0), "Unkown fuel"))</f>
        <v>harmful</v>
      </c>
      <c r="O2099" t="s">
        <v>23</v>
      </c>
      <c r="P2099" t="s">
        <v>24</v>
      </c>
      <c r="Q2099" t="s">
        <v>25</v>
      </c>
      <c r="R2099" t="s">
        <v>540</v>
      </c>
      <c r="S2099">
        <v>998</v>
      </c>
      <c r="T2099" t="s">
        <v>67</v>
      </c>
      <c r="U2099" t="s">
        <v>141</v>
      </c>
      <c r="V2099">
        <v>5</v>
      </c>
      <c r="W2099" t="s">
        <v>1179</v>
      </c>
    </row>
    <row r="2100" spans="1:23" x14ac:dyDescent="0.3">
      <c r="A2100">
        <v>2164</v>
      </c>
      <c r="B2100" t="s">
        <v>18</v>
      </c>
      <c r="C2100">
        <v>2012</v>
      </c>
      <c r="D2100">
        <f t="shared" ca="1" si="128"/>
        <v>11</v>
      </c>
      <c r="E2100" s="5">
        <v>280000</v>
      </c>
      <c r="F2100">
        <v>70000</v>
      </c>
      <c r="G2100" t="s">
        <v>19</v>
      </c>
      <c r="H2100" t="str">
        <f t="shared" si="129"/>
        <v>East</v>
      </c>
      <c r="I2100" t="s">
        <v>767</v>
      </c>
      <c r="J2100" t="str">
        <f t="shared" si="130"/>
        <v>Maryland</v>
      </c>
      <c r="K2100" t="s">
        <v>1213</v>
      </c>
      <c r="L2100" t="str">
        <f t="shared" si="131"/>
        <v>Laurel</v>
      </c>
      <c r="M2100" t="s">
        <v>22</v>
      </c>
      <c r="N2100" t="str">
        <f>IF(M2100="", "", IFERROR(VLOOKUP(M2100, Data!$A$1:$B$5, 2, 0), "Unkown fuel"))</f>
        <v>very harmful</v>
      </c>
      <c r="O2100" t="s">
        <v>23</v>
      </c>
      <c r="P2100" t="s">
        <v>24</v>
      </c>
      <c r="Q2100" t="s">
        <v>33</v>
      </c>
      <c r="R2100" t="s">
        <v>230</v>
      </c>
      <c r="S2100">
        <v>1248</v>
      </c>
      <c r="T2100" t="s">
        <v>27</v>
      </c>
      <c r="U2100" t="s">
        <v>28</v>
      </c>
      <c r="V2100">
        <v>5</v>
      </c>
      <c r="W2100" t="s">
        <v>1179</v>
      </c>
    </row>
    <row r="2101" spans="1:23" x14ac:dyDescent="0.3">
      <c r="A2101">
        <v>2165</v>
      </c>
      <c r="B2101" t="s">
        <v>18</v>
      </c>
      <c r="C2101">
        <v>2018</v>
      </c>
      <c r="D2101">
        <f t="shared" ca="1" si="128"/>
        <v>5</v>
      </c>
      <c r="E2101" s="5">
        <v>509999</v>
      </c>
      <c r="F2101">
        <v>70000</v>
      </c>
      <c r="G2101" t="s">
        <v>19</v>
      </c>
      <c r="H2101" t="str">
        <f t="shared" si="129"/>
        <v>East</v>
      </c>
      <c r="I2101" t="s">
        <v>83</v>
      </c>
      <c r="J2101" t="str">
        <f t="shared" si="130"/>
        <v>Massachusetts</v>
      </c>
      <c r="K2101" t="s">
        <v>1216</v>
      </c>
      <c r="L2101" t="str">
        <f t="shared" si="131"/>
        <v>Townsend</v>
      </c>
      <c r="M2101" t="s">
        <v>41</v>
      </c>
      <c r="N2101" t="str">
        <f>IF(M2101="", "", IFERROR(VLOOKUP(M2101, Data!$A$1:$B$5, 2, 0), "Unkown fuel"))</f>
        <v>harmful</v>
      </c>
      <c r="O2101" t="s">
        <v>23</v>
      </c>
      <c r="P2101" t="s">
        <v>24</v>
      </c>
      <c r="Q2101" t="s">
        <v>33</v>
      </c>
      <c r="R2101" t="s">
        <v>222</v>
      </c>
      <c r="S2101">
        <v>1197</v>
      </c>
      <c r="T2101" t="s">
        <v>265</v>
      </c>
      <c r="U2101" t="s">
        <v>266</v>
      </c>
      <c r="V2101">
        <v>5</v>
      </c>
      <c r="W2101" t="s">
        <v>1179</v>
      </c>
    </row>
    <row r="2102" spans="1:23" x14ac:dyDescent="0.3">
      <c r="A2102">
        <v>2166</v>
      </c>
      <c r="B2102" t="s">
        <v>88</v>
      </c>
      <c r="C2102">
        <v>2016</v>
      </c>
      <c r="D2102">
        <f t="shared" ca="1" si="128"/>
        <v>7</v>
      </c>
      <c r="E2102" s="5">
        <v>1050000</v>
      </c>
      <c r="F2102">
        <v>58000</v>
      </c>
      <c r="G2102" t="s">
        <v>56</v>
      </c>
      <c r="H2102" t="str">
        <f t="shared" si="129"/>
        <v>West</v>
      </c>
      <c r="I2102" t="s">
        <v>57</v>
      </c>
      <c r="J2102" t="str">
        <f t="shared" si="130"/>
        <v>California</v>
      </c>
      <c r="K2102" t="s">
        <v>214</v>
      </c>
      <c r="L2102" t="str">
        <f t="shared" si="131"/>
        <v>San Francisco</v>
      </c>
      <c r="M2102" t="s">
        <v>22</v>
      </c>
      <c r="N2102" t="str">
        <f>IF(M2102="", "", IFERROR(VLOOKUP(M2102, Data!$A$1:$B$5, 2, 0), "Unkown fuel"))</f>
        <v>very harmful</v>
      </c>
      <c r="O2102" t="s">
        <v>23</v>
      </c>
      <c r="P2102" t="s">
        <v>24</v>
      </c>
      <c r="Q2102" t="s">
        <v>25</v>
      </c>
      <c r="R2102" t="s">
        <v>605</v>
      </c>
      <c r="S2102">
        <v>1997</v>
      </c>
      <c r="T2102" t="s">
        <v>271</v>
      </c>
      <c r="U2102" t="s">
        <v>615</v>
      </c>
      <c r="V2102">
        <v>7</v>
      </c>
      <c r="W2102" t="s">
        <v>1179</v>
      </c>
    </row>
    <row r="2103" spans="1:23" x14ac:dyDescent="0.3">
      <c r="A2103">
        <v>2167</v>
      </c>
      <c r="B2103" t="s">
        <v>18</v>
      </c>
      <c r="C2103">
        <v>2010</v>
      </c>
      <c r="D2103">
        <f t="shared" ca="1" si="128"/>
        <v>13</v>
      </c>
      <c r="E2103" s="5">
        <v>200000</v>
      </c>
      <c r="F2103">
        <v>40000</v>
      </c>
      <c r="G2103" t="s">
        <v>56</v>
      </c>
      <c r="H2103" t="str">
        <f t="shared" si="129"/>
        <v>West</v>
      </c>
      <c r="I2103" t="s">
        <v>57</v>
      </c>
      <c r="J2103" t="str">
        <f t="shared" si="130"/>
        <v>California</v>
      </c>
      <c r="K2103" t="s">
        <v>1217</v>
      </c>
      <c r="L2103" t="str">
        <f t="shared" si="131"/>
        <v>San Gabriel</v>
      </c>
      <c r="M2103" t="s">
        <v>59</v>
      </c>
      <c r="N2103" t="str">
        <f>IF(M2103="", "", IFERROR(VLOOKUP(M2103, Data!$A$1:$B$5, 2, 0), "Unkown fuel"))</f>
        <v>less harmful</v>
      </c>
      <c r="O2103" t="s">
        <v>23</v>
      </c>
      <c r="P2103" t="s">
        <v>24</v>
      </c>
      <c r="Q2103" t="s">
        <v>304</v>
      </c>
      <c r="R2103" t="s">
        <v>60</v>
      </c>
      <c r="S2103">
        <v>1061</v>
      </c>
      <c r="T2103" t="s">
        <v>61</v>
      </c>
      <c r="U2103" t="s">
        <v>62</v>
      </c>
      <c r="V2103">
        <v>5</v>
      </c>
      <c r="W2103" t="s">
        <v>1179</v>
      </c>
    </row>
    <row r="2104" spans="1:23" x14ac:dyDescent="0.3">
      <c r="A2104">
        <v>2168</v>
      </c>
      <c r="B2104" t="s">
        <v>18</v>
      </c>
      <c r="C2104">
        <v>2005</v>
      </c>
      <c r="D2104">
        <f t="shared" ca="1" si="128"/>
        <v>18</v>
      </c>
      <c r="E2104" s="5">
        <v>60000</v>
      </c>
      <c r="F2104">
        <v>90000</v>
      </c>
      <c r="G2104" t="s">
        <v>56</v>
      </c>
      <c r="H2104" t="str">
        <f t="shared" si="129"/>
        <v>West</v>
      </c>
      <c r="I2104" t="s">
        <v>57</v>
      </c>
      <c r="J2104" t="str">
        <f t="shared" si="130"/>
        <v>California</v>
      </c>
      <c r="K2104" t="s">
        <v>214</v>
      </c>
      <c r="L2104" t="str">
        <f t="shared" si="131"/>
        <v>San Francisco</v>
      </c>
      <c r="M2104" t="s">
        <v>41</v>
      </c>
      <c r="N2104" t="str">
        <f>IF(M2104="", "", IFERROR(VLOOKUP(M2104, Data!$A$1:$B$5, 2, 0), "Unkown fuel"))</f>
        <v>harmful</v>
      </c>
      <c r="O2104" t="s">
        <v>23</v>
      </c>
      <c r="P2104" t="s">
        <v>24</v>
      </c>
      <c r="Q2104" t="s">
        <v>33</v>
      </c>
      <c r="R2104" t="s">
        <v>60</v>
      </c>
      <c r="S2104">
        <v>993</v>
      </c>
      <c r="T2104" t="s">
        <v>79</v>
      </c>
      <c r="U2104" t="s">
        <v>80</v>
      </c>
      <c r="V2104">
        <v>5</v>
      </c>
      <c r="W2104" t="s">
        <v>1179</v>
      </c>
    </row>
    <row r="2105" spans="1:23" x14ac:dyDescent="0.3">
      <c r="A2105">
        <v>2169</v>
      </c>
      <c r="B2105" t="s">
        <v>88</v>
      </c>
      <c r="C2105">
        <v>2010</v>
      </c>
      <c r="D2105">
        <f t="shared" ca="1" si="128"/>
        <v>13</v>
      </c>
      <c r="E2105" s="5">
        <v>320000</v>
      </c>
      <c r="F2105">
        <v>40000</v>
      </c>
      <c r="G2105" t="s">
        <v>56</v>
      </c>
      <c r="H2105" t="str">
        <f t="shared" si="129"/>
        <v>West</v>
      </c>
      <c r="I2105" t="s">
        <v>57</v>
      </c>
      <c r="J2105" t="str">
        <f t="shared" si="130"/>
        <v>California</v>
      </c>
      <c r="K2105" t="s">
        <v>214</v>
      </c>
      <c r="L2105" t="str">
        <f t="shared" si="131"/>
        <v>San Francisco</v>
      </c>
      <c r="M2105" t="s">
        <v>22</v>
      </c>
      <c r="N2105" t="str">
        <f>IF(M2105="", "", IFERROR(VLOOKUP(M2105, Data!$A$1:$B$5, 2, 0), "Unkown fuel"))</f>
        <v>very harmful</v>
      </c>
      <c r="O2105" t="s">
        <v>23</v>
      </c>
      <c r="P2105" t="s">
        <v>24</v>
      </c>
      <c r="Q2105" t="s">
        <v>33</v>
      </c>
      <c r="R2105" t="s">
        <v>130</v>
      </c>
      <c r="S2105">
        <v>2498</v>
      </c>
      <c r="T2105" t="s">
        <v>627</v>
      </c>
      <c r="U2105" t="s">
        <v>628</v>
      </c>
      <c r="V2105">
        <v>7</v>
      </c>
      <c r="W2105" t="s">
        <v>1179</v>
      </c>
    </row>
    <row r="2106" spans="1:23" x14ac:dyDescent="0.3">
      <c r="A2106">
        <v>2170</v>
      </c>
      <c r="B2106" t="s">
        <v>88</v>
      </c>
      <c r="C2106">
        <v>2013</v>
      </c>
      <c r="D2106">
        <f t="shared" ca="1" si="128"/>
        <v>10</v>
      </c>
      <c r="E2106" s="5">
        <v>520000</v>
      </c>
      <c r="F2106">
        <v>110000</v>
      </c>
      <c r="G2106" t="s">
        <v>56</v>
      </c>
      <c r="H2106" t="str">
        <f t="shared" si="129"/>
        <v>West</v>
      </c>
      <c r="I2106" t="s">
        <v>57</v>
      </c>
      <c r="J2106" t="str">
        <f t="shared" si="130"/>
        <v>California</v>
      </c>
      <c r="K2106" t="s">
        <v>1217</v>
      </c>
      <c r="L2106" t="str">
        <f t="shared" si="131"/>
        <v>San Gabriel</v>
      </c>
      <c r="M2106" t="s">
        <v>22</v>
      </c>
      <c r="N2106" t="str">
        <f>IF(M2106="", "", IFERROR(VLOOKUP(M2106, Data!$A$1:$B$5, 2, 0), "Unkown fuel"))</f>
        <v>very harmful</v>
      </c>
      <c r="O2106" t="s">
        <v>23</v>
      </c>
      <c r="P2106" t="s">
        <v>24</v>
      </c>
      <c r="Q2106" t="s">
        <v>25</v>
      </c>
      <c r="R2106" t="s">
        <v>481</v>
      </c>
      <c r="S2106">
        <v>2179</v>
      </c>
      <c r="T2106" t="s">
        <v>271</v>
      </c>
      <c r="U2106" t="s">
        <v>272</v>
      </c>
      <c r="V2106">
        <v>9</v>
      </c>
      <c r="W2106" t="s">
        <v>1179</v>
      </c>
    </row>
    <row r="2107" spans="1:23" x14ac:dyDescent="0.3">
      <c r="A2107">
        <v>2171</v>
      </c>
      <c r="B2107" t="s">
        <v>109</v>
      </c>
      <c r="C2107">
        <v>2007</v>
      </c>
      <c r="D2107">
        <f t="shared" ca="1" si="128"/>
        <v>16</v>
      </c>
      <c r="E2107" s="5">
        <v>250000</v>
      </c>
      <c r="F2107">
        <v>80000</v>
      </c>
      <c r="G2107" t="s">
        <v>56</v>
      </c>
      <c r="H2107" t="str">
        <f t="shared" si="129"/>
        <v>West</v>
      </c>
      <c r="I2107" t="s">
        <v>57</v>
      </c>
      <c r="J2107" t="str">
        <f t="shared" si="130"/>
        <v>California</v>
      </c>
      <c r="K2107" t="s">
        <v>1217</v>
      </c>
      <c r="L2107" t="str">
        <f t="shared" si="131"/>
        <v>San Gabriel</v>
      </c>
      <c r="M2107" t="s">
        <v>22</v>
      </c>
      <c r="N2107" t="str">
        <f>IF(M2107="", "", IFERROR(VLOOKUP(M2107, Data!$A$1:$B$5, 2, 0), "Unkown fuel"))</f>
        <v>very harmful</v>
      </c>
      <c r="O2107" t="s">
        <v>23</v>
      </c>
      <c r="P2107" t="s">
        <v>24</v>
      </c>
      <c r="Q2107" t="s">
        <v>33</v>
      </c>
      <c r="R2107" t="s">
        <v>485</v>
      </c>
      <c r="S2107">
        <v>2179</v>
      </c>
      <c r="T2107" t="s">
        <v>293</v>
      </c>
      <c r="U2107" t="s">
        <v>152</v>
      </c>
      <c r="V2107">
        <v>7</v>
      </c>
      <c r="W2107" t="s">
        <v>1179</v>
      </c>
    </row>
    <row r="2108" spans="1:23" x14ac:dyDescent="0.3">
      <c r="A2108">
        <v>2172</v>
      </c>
      <c r="B2108" t="s">
        <v>18</v>
      </c>
      <c r="C2108">
        <v>2017</v>
      </c>
      <c r="D2108">
        <f t="shared" ca="1" si="128"/>
        <v>6</v>
      </c>
      <c r="E2108" s="5">
        <v>725000</v>
      </c>
      <c r="F2108">
        <v>60000</v>
      </c>
      <c r="G2108" t="s">
        <v>56</v>
      </c>
      <c r="H2108" t="str">
        <f t="shared" si="129"/>
        <v>West</v>
      </c>
      <c r="I2108" t="s">
        <v>57</v>
      </c>
      <c r="J2108" t="str">
        <f t="shared" si="130"/>
        <v>California</v>
      </c>
      <c r="K2108" t="s">
        <v>1217</v>
      </c>
      <c r="L2108" t="str">
        <f t="shared" si="131"/>
        <v>San Gabriel</v>
      </c>
      <c r="M2108" t="s">
        <v>22</v>
      </c>
      <c r="N2108" t="str">
        <f>IF(M2108="", "", IFERROR(VLOOKUP(M2108, Data!$A$1:$B$5, 2, 0), "Unkown fuel"))</f>
        <v>very harmful</v>
      </c>
      <c r="O2108" t="s">
        <v>23</v>
      </c>
      <c r="P2108" t="s">
        <v>24</v>
      </c>
      <c r="Q2108" t="s">
        <v>25</v>
      </c>
      <c r="R2108" t="s">
        <v>129</v>
      </c>
      <c r="S2108">
        <v>1248</v>
      </c>
      <c r="T2108" t="s">
        <v>94</v>
      </c>
      <c r="U2108" t="s">
        <v>95</v>
      </c>
      <c r="V2108">
        <v>5</v>
      </c>
      <c r="W2108" t="s">
        <v>1179</v>
      </c>
    </row>
    <row r="2109" spans="1:23" x14ac:dyDescent="0.3">
      <c r="A2109">
        <v>2173</v>
      </c>
      <c r="B2109" t="s">
        <v>88</v>
      </c>
      <c r="C2109">
        <v>2015</v>
      </c>
      <c r="D2109">
        <f t="shared" ca="1" si="128"/>
        <v>8</v>
      </c>
      <c r="E2109" s="5">
        <v>585000</v>
      </c>
      <c r="F2109">
        <v>50000</v>
      </c>
      <c r="G2109" t="s">
        <v>56</v>
      </c>
      <c r="H2109" t="str">
        <f t="shared" si="129"/>
        <v>West</v>
      </c>
      <c r="I2109" t="s">
        <v>57</v>
      </c>
      <c r="J2109" t="str">
        <f t="shared" si="130"/>
        <v>California</v>
      </c>
      <c r="K2109" t="s">
        <v>214</v>
      </c>
      <c r="L2109" t="str">
        <f t="shared" si="131"/>
        <v>San Francisco</v>
      </c>
      <c r="M2109" t="s">
        <v>22</v>
      </c>
      <c r="N2109" t="str">
        <f>IF(M2109="", "", IFERROR(VLOOKUP(M2109, Data!$A$1:$B$5, 2, 0), "Unkown fuel"))</f>
        <v>very harmful</v>
      </c>
      <c r="O2109" t="s">
        <v>23</v>
      </c>
      <c r="P2109" t="s">
        <v>24</v>
      </c>
      <c r="Q2109" t="s">
        <v>25</v>
      </c>
      <c r="R2109" t="s">
        <v>489</v>
      </c>
      <c r="S2109">
        <v>2523</v>
      </c>
      <c r="T2109" t="s">
        <v>309</v>
      </c>
      <c r="U2109" t="s">
        <v>490</v>
      </c>
      <c r="V2109">
        <v>7</v>
      </c>
      <c r="W2109" t="s">
        <v>1179</v>
      </c>
    </row>
    <row r="2110" spans="1:23" x14ac:dyDescent="0.3">
      <c r="A2110">
        <v>2174</v>
      </c>
      <c r="B2110" t="s">
        <v>109</v>
      </c>
      <c r="C2110">
        <v>2017</v>
      </c>
      <c r="D2110">
        <f t="shared" ca="1" si="128"/>
        <v>6</v>
      </c>
      <c r="E2110" s="5">
        <v>430000</v>
      </c>
      <c r="F2110">
        <v>25000</v>
      </c>
      <c r="G2110" t="s">
        <v>56</v>
      </c>
      <c r="H2110" t="str">
        <f t="shared" si="129"/>
        <v>West</v>
      </c>
      <c r="I2110" t="s">
        <v>57</v>
      </c>
      <c r="J2110" t="str">
        <f t="shared" si="130"/>
        <v>California</v>
      </c>
      <c r="K2110" t="s">
        <v>214</v>
      </c>
      <c r="L2110" t="str">
        <f t="shared" si="131"/>
        <v>San Francisco</v>
      </c>
      <c r="M2110" t="s">
        <v>41</v>
      </c>
      <c r="N2110" t="str">
        <f>IF(M2110="", "", IFERROR(VLOOKUP(M2110, Data!$A$1:$B$5, 2, 0), "Unkown fuel"))</f>
        <v>harmful</v>
      </c>
      <c r="O2110" t="s">
        <v>23</v>
      </c>
      <c r="P2110" t="s">
        <v>24</v>
      </c>
      <c r="Q2110" t="s">
        <v>25</v>
      </c>
      <c r="R2110" t="s">
        <v>503</v>
      </c>
      <c r="S2110">
        <v>1199</v>
      </c>
      <c r="T2110" t="s">
        <v>416</v>
      </c>
      <c r="U2110" t="s">
        <v>112</v>
      </c>
      <c r="V2110">
        <v>5</v>
      </c>
      <c r="W2110" t="s">
        <v>1179</v>
      </c>
    </row>
    <row r="2111" spans="1:23" x14ac:dyDescent="0.3">
      <c r="A2111">
        <v>2175</v>
      </c>
      <c r="B2111" t="s">
        <v>18</v>
      </c>
      <c r="C2111">
        <v>2011</v>
      </c>
      <c r="D2111">
        <f t="shared" ca="1" si="128"/>
        <v>12</v>
      </c>
      <c r="E2111" s="5">
        <v>235000</v>
      </c>
      <c r="F2111">
        <v>100000</v>
      </c>
      <c r="G2111" t="s">
        <v>56</v>
      </c>
      <c r="H2111" t="str">
        <f t="shared" si="129"/>
        <v>West</v>
      </c>
      <c r="I2111" t="s">
        <v>57</v>
      </c>
      <c r="J2111" t="str">
        <f t="shared" si="130"/>
        <v>California</v>
      </c>
      <c r="K2111" t="s">
        <v>214</v>
      </c>
      <c r="L2111" t="str">
        <f t="shared" si="131"/>
        <v>San Francisco</v>
      </c>
      <c r="M2111" t="s">
        <v>22</v>
      </c>
      <c r="N2111" t="str">
        <f>IF(M2111="", "", IFERROR(VLOOKUP(M2111, Data!$A$1:$B$5, 2, 0), "Unkown fuel"))</f>
        <v>very harmful</v>
      </c>
      <c r="O2111" t="s">
        <v>23</v>
      </c>
      <c r="P2111" t="s">
        <v>24</v>
      </c>
      <c r="Q2111" t="s">
        <v>33</v>
      </c>
      <c r="R2111" t="s">
        <v>230</v>
      </c>
      <c r="S2111">
        <v>1248</v>
      </c>
      <c r="T2111" t="s">
        <v>27</v>
      </c>
      <c r="U2111" t="s">
        <v>28</v>
      </c>
      <c r="V2111">
        <v>5</v>
      </c>
      <c r="W2111" t="s">
        <v>1179</v>
      </c>
    </row>
    <row r="2112" spans="1:23" x14ac:dyDescent="0.3">
      <c r="A2112">
        <v>2176</v>
      </c>
      <c r="B2112" t="s">
        <v>18</v>
      </c>
      <c r="C2112">
        <v>2012</v>
      </c>
      <c r="D2112">
        <f t="shared" ca="1" si="128"/>
        <v>11</v>
      </c>
      <c r="E2112" s="5">
        <v>350000</v>
      </c>
      <c r="F2112">
        <v>52000</v>
      </c>
      <c r="G2112" t="s">
        <v>56</v>
      </c>
      <c r="H2112" t="str">
        <f t="shared" si="129"/>
        <v>West</v>
      </c>
      <c r="I2112" t="s">
        <v>57</v>
      </c>
      <c r="J2112" t="str">
        <f t="shared" si="130"/>
        <v>California</v>
      </c>
      <c r="K2112" t="s">
        <v>214</v>
      </c>
      <c r="L2112" t="str">
        <f t="shared" si="131"/>
        <v>San Francisco</v>
      </c>
      <c r="M2112" t="s">
        <v>22</v>
      </c>
      <c r="N2112" t="str">
        <f>IF(M2112="", "", IFERROR(VLOOKUP(M2112, Data!$A$1:$B$5, 2, 0), "Unkown fuel"))</f>
        <v>very harmful</v>
      </c>
      <c r="O2112" t="s">
        <v>23</v>
      </c>
      <c r="P2112" t="s">
        <v>24</v>
      </c>
      <c r="Q2112" t="s">
        <v>42</v>
      </c>
      <c r="R2112" t="s">
        <v>81</v>
      </c>
      <c r="S2112">
        <v>1248</v>
      </c>
      <c r="T2112" t="s">
        <v>82</v>
      </c>
      <c r="U2112" t="s">
        <v>28</v>
      </c>
      <c r="V2112">
        <v>5</v>
      </c>
      <c r="W2112" t="s">
        <v>1179</v>
      </c>
    </row>
    <row r="2113" spans="1:23" x14ac:dyDescent="0.3">
      <c r="A2113">
        <v>2177</v>
      </c>
      <c r="B2113" t="s">
        <v>46</v>
      </c>
      <c r="C2113">
        <v>2010</v>
      </c>
      <c r="D2113">
        <f t="shared" ca="1" si="128"/>
        <v>13</v>
      </c>
      <c r="E2113" s="5">
        <v>131000</v>
      </c>
      <c r="F2113">
        <v>80000</v>
      </c>
      <c r="G2113" t="s">
        <v>19</v>
      </c>
      <c r="H2113" t="str">
        <f t="shared" si="129"/>
        <v>East</v>
      </c>
      <c r="I2113" t="s">
        <v>83</v>
      </c>
      <c r="J2113" t="str">
        <f t="shared" si="130"/>
        <v>Massachusetts</v>
      </c>
      <c r="K2113" t="s">
        <v>1218</v>
      </c>
      <c r="L2113" t="str">
        <f t="shared" si="131"/>
        <v>Andover</v>
      </c>
      <c r="M2113" t="s">
        <v>41</v>
      </c>
      <c r="N2113" t="str">
        <f>IF(M2113="", "", IFERROR(VLOOKUP(M2113, Data!$A$1:$B$5, 2, 0), "Unkown fuel"))</f>
        <v>harmful</v>
      </c>
      <c r="O2113" t="s">
        <v>23</v>
      </c>
      <c r="P2113" t="s">
        <v>24</v>
      </c>
      <c r="Q2113" t="s">
        <v>42</v>
      </c>
      <c r="R2113" t="s">
        <v>246</v>
      </c>
      <c r="S2113">
        <v>1086</v>
      </c>
      <c r="T2113" t="s">
        <v>247</v>
      </c>
      <c r="U2113" t="s">
        <v>248</v>
      </c>
      <c r="V2113">
        <v>5</v>
      </c>
      <c r="W2113" t="s">
        <v>1179</v>
      </c>
    </row>
    <row r="2114" spans="1:23" x14ac:dyDescent="0.3">
      <c r="A2114">
        <v>2178</v>
      </c>
      <c r="B2114" t="s">
        <v>37</v>
      </c>
      <c r="C2114">
        <v>2016</v>
      </c>
      <c r="D2114">
        <f t="shared" ref="D2114:D2177" ca="1" si="132">TRUNC(YEARFRAC(DATE(C2114,1,1), TODAY(), 1))</f>
        <v>7</v>
      </c>
      <c r="E2114" s="5">
        <v>450000</v>
      </c>
      <c r="F2114">
        <v>85000</v>
      </c>
      <c r="G2114" t="s">
        <v>19</v>
      </c>
      <c r="H2114" t="str">
        <f t="shared" ref="H2114:H2177" si="133">TRIM(G2114)</f>
        <v>East</v>
      </c>
      <c r="I2114" t="s">
        <v>83</v>
      </c>
      <c r="J2114" t="str">
        <f t="shared" ref="J2114:J2177" si="134">TRIM(I2114)</f>
        <v>Massachusetts</v>
      </c>
      <c r="K2114" t="s">
        <v>1219</v>
      </c>
      <c r="L2114" t="str">
        <f t="shared" ref="L2114:L2177" si="135">TRIM(K2114)</f>
        <v>Easton</v>
      </c>
      <c r="M2114" t="s">
        <v>22</v>
      </c>
      <c r="N2114" t="str">
        <f>IF(M2114="", "", IFERROR(VLOOKUP(M2114, Data!$A$1:$B$5, 2, 0), "Unkown fuel"))</f>
        <v>very harmful</v>
      </c>
      <c r="O2114" t="s">
        <v>23</v>
      </c>
      <c r="P2114" t="s">
        <v>24</v>
      </c>
      <c r="Q2114" t="s">
        <v>25</v>
      </c>
      <c r="R2114" t="s">
        <v>618</v>
      </c>
      <c r="S2114">
        <v>1498</v>
      </c>
      <c r="T2114" t="s">
        <v>105</v>
      </c>
      <c r="U2114" t="s">
        <v>95</v>
      </c>
      <c r="V2114">
        <v>5</v>
      </c>
      <c r="W2114" t="s">
        <v>1179</v>
      </c>
    </row>
    <row r="2115" spans="1:23" x14ac:dyDescent="0.3">
      <c r="A2115">
        <v>2179</v>
      </c>
      <c r="B2115" t="s">
        <v>18</v>
      </c>
      <c r="C2115">
        <v>2016</v>
      </c>
      <c r="D2115">
        <f t="shared" ca="1" si="132"/>
        <v>7</v>
      </c>
      <c r="E2115" s="5">
        <v>750000</v>
      </c>
      <c r="F2115">
        <v>83000</v>
      </c>
      <c r="G2115" t="s">
        <v>56</v>
      </c>
      <c r="H2115" t="str">
        <f t="shared" si="133"/>
        <v>West</v>
      </c>
      <c r="I2115" t="s">
        <v>57</v>
      </c>
      <c r="J2115" t="str">
        <f t="shared" si="134"/>
        <v>California</v>
      </c>
      <c r="K2115" t="s">
        <v>1217</v>
      </c>
      <c r="L2115" t="str">
        <f t="shared" si="135"/>
        <v>San Gabriel</v>
      </c>
      <c r="M2115" t="s">
        <v>22</v>
      </c>
      <c r="N2115" t="str">
        <f>IF(M2115="", "", IFERROR(VLOOKUP(M2115, Data!$A$1:$B$5, 2, 0), "Unkown fuel"))</f>
        <v>very harmful</v>
      </c>
      <c r="O2115" t="s">
        <v>23</v>
      </c>
      <c r="P2115" t="s">
        <v>24</v>
      </c>
      <c r="Q2115" t="s">
        <v>25</v>
      </c>
      <c r="R2115" t="s">
        <v>129</v>
      </c>
      <c r="S2115">
        <v>1248</v>
      </c>
      <c r="T2115" t="s">
        <v>94</v>
      </c>
      <c r="U2115" t="s">
        <v>95</v>
      </c>
      <c r="V2115">
        <v>5</v>
      </c>
      <c r="W2115" t="s">
        <v>1179</v>
      </c>
    </row>
    <row r="2116" spans="1:23" x14ac:dyDescent="0.3">
      <c r="A2116">
        <v>2180</v>
      </c>
      <c r="B2116" t="s">
        <v>18</v>
      </c>
      <c r="C2116">
        <v>2013</v>
      </c>
      <c r="D2116">
        <f t="shared" ca="1" si="132"/>
        <v>10</v>
      </c>
      <c r="E2116" s="5">
        <v>200000</v>
      </c>
      <c r="F2116">
        <v>50000</v>
      </c>
      <c r="G2116" t="s">
        <v>38</v>
      </c>
      <c r="H2116" t="str">
        <f t="shared" si="133"/>
        <v>Central</v>
      </c>
      <c r="I2116" t="s">
        <v>1100</v>
      </c>
      <c r="J2116" t="str">
        <f t="shared" si="134"/>
        <v>Missouri</v>
      </c>
      <c r="K2116" t="s">
        <v>1220</v>
      </c>
      <c r="L2116" t="str">
        <f t="shared" si="135"/>
        <v>Kirkwood</v>
      </c>
      <c r="M2116" t="s">
        <v>41</v>
      </c>
      <c r="N2116" t="str">
        <f>IF(M2116="", "", IFERROR(VLOOKUP(M2116, Data!$A$1:$B$5, 2, 0), "Unkown fuel"))</f>
        <v>harmful</v>
      </c>
      <c r="O2116" t="s">
        <v>23</v>
      </c>
      <c r="P2116" t="s">
        <v>24</v>
      </c>
      <c r="Q2116" t="s">
        <v>25</v>
      </c>
      <c r="R2116" t="s">
        <v>430</v>
      </c>
      <c r="S2116">
        <v>796</v>
      </c>
      <c r="T2116" t="s">
        <v>118</v>
      </c>
      <c r="U2116" t="s">
        <v>119</v>
      </c>
      <c r="V2116">
        <v>5</v>
      </c>
      <c r="W2116" t="s">
        <v>1179</v>
      </c>
    </row>
    <row r="2117" spans="1:23" x14ac:dyDescent="0.3">
      <c r="A2117">
        <v>2181</v>
      </c>
      <c r="B2117" t="s">
        <v>18</v>
      </c>
      <c r="C2117">
        <v>2009</v>
      </c>
      <c r="D2117">
        <f t="shared" ca="1" si="132"/>
        <v>14</v>
      </c>
      <c r="E2117" s="5">
        <v>125000</v>
      </c>
      <c r="F2117">
        <v>120000</v>
      </c>
      <c r="G2117" t="s">
        <v>38</v>
      </c>
      <c r="H2117" t="str">
        <f t="shared" si="133"/>
        <v>Central</v>
      </c>
      <c r="I2117" t="s">
        <v>1100</v>
      </c>
      <c r="J2117" t="str">
        <f t="shared" si="134"/>
        <v>Missouri</v>
      </c>
      <c r="K2117" t="s">
        <v>1220</v>
      </c>
      <c r="L2117" t="str">
        <f t="shared" si="135"/>
        <v>Kirkwood</v>
      </c>
      <c r="M2117" t="s">
        <v>41</v>
      </c>
      <c r="N2117" t="str">
        <f>IF(M2117="", "", IFERROR(VLOOKUP(M2117, Data!$A$1:$B$5, 2, 0), "Unkown fuel"))</f>
        <v>harmful</v>
      </c>
      <c r="O2117" t="s">
        <v>23</v>
      </c>
      <c r="P2117" t="s">
        <v>24</v>
      </c>
      <c r="Q2117" t="s">
        <v>304</v>
      </c>
      <c r="R2117" t="s">
        <v>85</v>
      </c>
      <c r="S2117">
        <v>1061</v>
      </c>
      <c r="T2117" t="s">
        <v>86</v>
      </c>
      <c r="U2117" t="s">
        <v>87</v>
      </c>
      <c r="V2117">
        <v>5</v>
      </c>
      <c r="W2117" t="s">
        <v>1179</v>
      </c>
    </row>
    <row r="2118" spans="1:23" x14ac:dyDescent="0.3">
      <c r="A2118">
        <v>2182</v>
      </c>
      <c r="B2118" t="s">
        <v>88</v>
      </c>
      <c r="C2118">
        <v>2014</v>
      </c>
      <c r="D2118">
        <f t="shared" ca="1" si="132"/>
        <v>9</v>
      </c>
      <c r="E2118" s="5">
        <v>500000</v>
      </c>
      <c r="F2118">
        <v>100000</v>
      </c>
      <c r="G2118" t="s">
        <v>38</v>
      </c>
      <c r="H2118" t="str">
        <f t="shared" si="133"/>
        <v>Central</v>
      </c>
      <c r="I2118" t="s">
        <v>1100</v>
      </c>
      <c r="J2118" t="str">
        <f t="shared" si="134"/>
        <v>Missouri</v>
      </c>
      <c r="K2118" t="s">
        <v>1221</v>
      </c>
      <c r="L2118" t="str">
        <f t="shared" si="135"/>
        <v>Joplin</v>
      </c>
      <c r="M2118" t="s">
        <v>22</v>
      </c>
      <c r="N2118" t="str">
        <f>IF(M2118="", "", IFERROR(VLOOKUP(M2118, Data!$A$1:$B$5, 2, 0), "Unkown fuel"))</f>
        <v>very harmful</v>
      </c>
      <c r="O2118" t="s">
        <v>23</v>
      </c>
      <c r="P2118" t="s">
        <v>24</v>
      </c>
      <c r="Q2118" t="s">
        <v>25</v>
      </c>
      <c r="R2118" t="s">
        <v>489</v>
      </c>
      <c r="S2118">
        <v>2523</v>
      </c>
      <c r="T2118" t="s">
        <v>309</v>
      </c>
      <c r="U2118" t="s">
        <v>490</v>
      </c>
      <c r="V2118">
        <v>7</v>
      </c>
      <c r="W2118" t="s">
        <v>1179</v>
      </c>
    </row>
    <row r="2119" spans="1:23" x14ac:dyDescent="0.3">
      <c r="A2119">
        <v>2183</v>
      </c>
      <c r="B2119" t="s">
        <v>18</v>
      </c>
      <c r="C2119">
        <v>2012</v>
      </c>
      <c r="D2119">
        <f t="shared" ca="1" si="132"/>
        <v>11</v>
      </c>
      <c r="E2119" s="5">
        <v>380000</v>
      </c>
      <c r="F2119">
        <v>70000</v>
      </c>
      <c r="G2119" t="s">
        <v>38</v>
      </c>
      <c r="H2119" t="str">
        <f t="shared" si="133"/>
        <v>Central</v>
      </c>
      <c r="I2119" t="s">
        <v>1100</v>
      </c>
      <c r="J2119" t="str">
        <f t="shared" si="134"/>
        <v>Missouri</v>
      </c>
      <c r="K2119" t="s">
        <v>926</v>
      </c>
      <c r="L2119" t="str">
        <f t="shared" si="135"/>
        <v>Kansas City</v>
      </c>
      <c r="M2119" t="s">
        <v>22</v>
      </c>
      <c r="N2119" t="str">
        <f>IF(M2119="", "", IFERROR(VLOOKUP(M2119, Data!$A$1:$B$5, 2, 0), "Unkown fuel"))</f>
        <v>very harmful</v>
      </c>
      <c r="O2119" t="s">
        <v>23</v>
      </c>
      <c r="P2119" t="s">
        <v>24</v>
      </c>
      <c r="Q2119" t="s">
        <v>42</v>
      </c>
      <c r="R2119" t="s">
        <v>230</v>
      </c>
      <c r="S2119">
        <v>1248</v>
      </c>
      <c r="T2119" t="s">
        <v>27</v>
      </c>
      <c r="U2119" t="s">
        <v>28</v>
      </c>
      <c r="V2119">
        <v>5</v>
      </c>
      <c r="W2119" t="s">
        <v>1179</v>
      </c>
    </row>
    <row r="2120" spans="1:23" x14ac:dyDescent="0.3">
      <c r="A2120">
        <v>2184</v>
      </c>
      <c r="B2120" t="s">
        <v>18</v>
      </c>
      <c r="C2120">
        <v>2008</v>
      </c>
      <c r="D2120">
        <f t="shared" ca="1" si="132"/>
        <v>15</v>
      </c>
      <c r="E2120" s="5">
        <v>128000</v>
      </c>
      <c r="F2120">
        <v>19000</v>
      </c>
      <c r="G2120" t="s">
        <v>38</v>
      </c>
      <c r="H2120" t="str">
        <f t="shared" si="133"/>
        <v>Central</v>
      </c>
      <c r="I2120" t="s">
        <v>1100</v>
      </c>
      <c r="J2120" t="str">
        <f t="shared" si="134"/>
        <v>Missouri</v>
      </c>
      <c r="K2120" t="s">
        <v>926</v>
      </c>
      <c r="L2120" t="str">
        <f t="shared" si="135"/>
        <v>Kansas City</v>
      </c>
      <c r="M2120" t="s">
        <v>41</v>
      </c>
      <c r="N2120" t="str">
        <f>IF(M2120="", "", IFERROR(VLOOKUP(M2120, Data!$A$1:$B$5, 2, 0), "Unkown fuel"))</f>
        <v>harmful</v>
      </c>
      <c r="O2120" t="s">
        <v>23</v>
      </c>
      <c r="P2120" t="s">
        <v>24</v>
      </c>
      <c r="Q2120" t="s">
        <v>25</v>
      </c>
      <c r="R2120" t="s">
        <v>96</v>
      </c>
      <c r="S2120">
        <v>796</v>
      </c>
      <c r="T2120" t="s">
        <v>97</v>
      </c>
      <c r="U2120" t="s">
        <v>98</v>
      </c>
      <c r="V2120">
        <v>5</v>
      </c>
      <c r="W2120" t="s">
        <v>1179</v>
      </c>
    </row>
    <row r="2121" spans="1:23" x14ac:dyDescent="0.3">
      <c r="A2121">
        <v>2185</v>
      </c>
      <c r="B2121" t="s">
        <v>37</v>
      </c>
      <c r="C2121">
        <v>2009</v>
      </c>
      <c r="D2121">
        <f t="shared" ca="1" si="132"/>
        <v>14</v>
      </c>
      <c r="E2121" s="5">
        <v>250000</v>
      </c>
      <c r="F2121">
        <v>68600</v>
      </c>
      <c r="G2121" t="s">
        <v>38</v>
      </c>
      <c r="H2121" t="str">
        <f t="shared" si="133"/>
        <v>Central</v>
      </c>
      <c r="I2121" t="s">
        <v>1100</v>
      </c>
      <c r="J2121" t="str">
        <f t="shared" si="134"/>
        <v>Missouri</v>
      </c>
      <c r="K2121" t="s">
        <v>1220</v>
      </c>
      <c r="L2121" t="str">
        <f t="shared" si="135"/>
        <v>Kirkwood</v>
      </c>
      <c r="M2121" t="s">
        <v>41</v>
      </c>
      <c r="N2121" t="str">
        <f>IF(M2121="", "", IFERROR(VLOOKUP(M2121, Data!$A$1:$B$5, 2, 0), "Unkown fuel"))</f>
        <v>harmful</v>
      </c>
      <c r="O2121" t="s">
        <v>23</v>
      </c>
      <c r="P2121" t="s">
        <v>24</v>
      </c>
      <c r="Q2121" t="s">
        <v>42</v>
      </c>
      <c r="R2121" t="s">
        <v>142</v>
      </c>
      <c r="S2121">
        <v>1497</v>
      </c>
      <c r="T2121" t="s">
        <v>406</v>
      </c>
      <c r="U2121" t="s">
        <v>407</v>
      </c>
      <c r="V2121">
        <v>5</v>
      </c>
      <c r="W2121" t="s">
        <v>1179</v>
      </c>
    </row>
    <row r="2122" spans="1:23" x14ac:dyDescent="0.3">
      <c r="A2122">
        <v>2186</v>
      </c>
      <c r="B2122" t="s">
        <v>88</v>
      </c>
      <c r="C2122">
        <v>2017</v>
      </c>
      <c r="D2122">
        <f t="shared" ca="1" si="132"/>
        <v>6</v>
      </c>
      <c r="E2122" s="5">
        <v>690000</v>
      </c>
      <c r="F2122">
        <v>60000</v>
      </c>
      <c r="G2122" t="s">
        <v>38</v>
      </c>
      <c r="H2122" t="str">
        <f t="shared" si="133"/>
        <v>Central</v>
      </c>
      <c r="I2122" t="s">
        <v>1100</v>
      </c>
      <c r="J2122" t="str">
        <f t="shared" si="134"/>
        <v>Missouri</v>
      </c>
      <c r="K2122" t="s">
        <v>1220</v>
      </c>
      <c r="L2122" t="str">
        <f t="shared" si="135"/>
        <v>Kirkwood</v>
      </c>
      <c r="M2122" t="s">
        <v>22</v>
      </c>
      <c r="N2122" t="str">
        <f>IF(M2122="", "", IFERROR(VLOOKUP(M2122, Data!$A$1:$B$5, 2, 0), "Unkown fuel"))</f>
        <v>very harmful</v>
      </c>
      <c r="O2122" t="s">
        <v>23</v>
      </c>
      <c r="P2122" t="s">
        <v>24</v>
      </c>
      <c r="Q2122" t="s">
        <v>25</v>
      </c>
      <c r="R2122" t="s">
        <v>982</v>
      </c>
      <c r="S2122">
        <v>1493</v>
      </c>
      <c r="T2122" t="s">
        <v>458</v>
      </c>
      <c r="U2122" t="s">
        <v>490</v>
      </c>
      <c r="V2122">
        <v>7</v>
      </c>
      <c r="W2122" t="s">
        <v>1179</v>
      </c>
    </row>
    <row r="2123" spans="1:23" x14ac:dyDescent="0.3">
      <c r="A2123">
        <v>2187</v>
      </c>
      <c r="B2123" t="s">
        <v>88</v>
      </c>
      <c r="C2123">
        <v>2014</v>
      </c>
      <c r="D2123">
        <f t="shared" ca="1" si="132"/>
        <v>9</v>
      </c>
      <c r="E2123" s="5">
        <v>650000</v>
      </c>
      <c r="F2123">
        <v>65000</v>
      </c>
      <c r="G2123" t="s">
        <v>38</v>
      </c>
      <c r="H2123" t="str">
        <f t="shared" si="133"/>
        <v>Central</v>
      </c>
      <c r="I2123" t="s">
        <v>1100</v>
      </c>
      <c r="J2123" t="str">
        <f t="shared" si="134"/>
        <v>Missouri</v>
      </c>
      <c r="K2123" t="s">
        <v>1221</v>
      </c>
      <c r="L2123" t="str">
        <f t="shared" si="135"/>
        <v>Joplin</v>
      </c>
      <c r="M2123" t="s">
        <v>22</v>
      </c>
      <c r="N2123" t="str">
        <f>IF(M2123="", "", IFERROR(VLOOKUP(M2123, Data!$A$1:$B$5, 2, 0), "Unkown fuel"))</f>
        <v>very harmful</v>
      </c>
      <c r="O2123" t="s">
        <v>23</v>
      </c>
      <c r="P2123" t="s">
        <v>24</v>
      </c>
      <c r="Q2123" t="s">
        <v>33</v>
      </c>
      <c r="R2123" t="s">
        <v>489</v>
      </c>
      <c r="S2123">
        <v>2523</v>
      </c>
      <c r="T2123" t="s">
        <v>309</v>
      </c>
      <c r="U2123" t="s">
        <v>490</v>
      </c>
      <c r="V2123">
        <v>7</v>
      </c>
      <c r="W2123" t="s">
        <v>1179</v>
      </c>
    </row>
    <row r="2124" spans="1:23" x14ac:dyDescent="0.3">
      <c r="A2124">
        <v>2188</v>
      </c>
      <c r="B2124" t="s">
        <v>37</v>
      </c>
      <c r="C2124">
        <v>2012</v>
      </c>
      <c r="D2124">
        <f t="shared" ca="1" si="132"/>
        <v>11</v>
      </c>
      <c r="E2124" s="5">
        <v>560000</v>
      </c>
      <c r="F2124">
        <v>40000</v>
      </c>
      <c r="G2124" t="s">
        <v>38</v>
      </c>
      <c r="H2124" t="str">
        <f t="shared" si="133"/>
        <v>Central</v>
      </c>
      <c r="I2124" t="s">
        <v>1100</v>
      </c>
      <c r="J2124" t="str">
        <f t="shared" si="134"/>
        <v>Missouri</v>
      </c>
      <c r="K2124" t="s">
        <v>1221</v>
      </c>
      <c r="L2124" t="str">
        <f t="shared" si="135"/>
        <v>Joplin</v>
      </c>
      <c r="M2124" t="s">
        <v>41</v>
      </c>
      <c r="N2124" t="str">
        <f>IF(M2124="", "", IFERROR(VLOOKUP(M2124, Data!$A$1:$B$5, 2, 0), "Unkown fuel"))</f>
        <v>harmful</v>
      </c>
      <c r="O2124" t="s">
        <v>23</v>
      </c>
      <c r="P2124" t="s">
        <v>24</v>
      </c>
      <c r="Q2124" t="s">
        <v>33</v>
      </c>
      <c r="R2124" t="s">
        <v>127</v>
      </c>
      <c r="S2124">
        <v>1497</v>
      </c>
      <c r="T2124" t="s">
        <v>162</v>
      </c>
      <c r="U2124" t="s">
        <v>163</v>
      </c>
      <c r="V2124">
        <v>5</v>
      </c>
      <c r="W2124" t="s">
        <v>1179</v>
      </c>
    </row>
    <row r="2125" spans="1:23" x14ac:dyDescent="0.3">
      <c r="A2125">
        <v>2190</v>
      </c>
      <c r="B2125" t="s">
        <v>18</v>
      </c>
      <c r="C2125">
        <v>2016</v>
      </c>
      <c r="D2125">
        <f t="shared" ca="1" si="132"/>
        <v>7</v>
      </c>
      <c r="E2125" s="5">
        <v>400000</v>
      </c>
      <c r="F2125">
        <v>25000</v>
      </c>
      <c r="G2125" t="s">
        <v>38</v>
      </c>
      <c r="H2125" t="str">
        <f t="shared" si="133"/>
        <v>Central</v>
      </c>
      <c r="I2125" t="s">
        <v>1100</v>
      </c>
      <c r="J2125" t="str">
        <f t="shared" si="134"/>
        <v>Missouri</v>
      </c>
      <c r="K2125" t="s">
        <v>926</v>
      </c>
      <c r="L2125" t="str">
        <f t="shared" si="135"/>
        <v>Kansas City</v>
      </c>
      <c r="M2125" t="s">
        <v>41</v>
      </c>
      <c r="N2125" t="str">
        <f>IF(M2125="", "", IFERROR(VLOOKUP(M2125, Data!$A$1:$B$5, 2, 0), "Unkown fuel"))</f>
        <v>harmful</v>
      </c>
      <c r="O2125" t="s">
        <v>23</v>
      </c>
      <c r="P2125" t="s">
        <v>24</v>
      </c>
      <c r="Q2125" t="s">
        <v>25</v>
      </c>
      <c r="R2125" t="s">
        <v>243</v>
      </c>
      <c r="S2125">
        <v>998</v>
      </c>
      <c r="T2125" t="s">
        <v>244</v>
      </c>
      <c r="U2125" t="s">
        <v>141</v>
      </c>
      <c r="V2125">
        <v>5</v>
      </c>
      <c r="W2125" t="s">
        <v>1179</v>
      </c>
    </row>
    <row r="2126" spans="1:23" x14ac:dyDescent="0.3">
      <c r="A2126">
        <v>2191</v>
      </c>
      <c r="B2126" t="s">
        <v>18</v>
      </c>
      <c r="C2126">
        <v>2012</v>
      </c>
      <c r="D2126">
        <f t="shared" ca="1" si="132"/>
        <v>11</v>
      </c>
      <c r="E2126" s="5">
        <v>200000</v>
      </c>
      <c r="F2126">
        <v>29500</v>
      </c>
      <c r="G2126" t="s">
        <v>38</v>
      </c>
      <c r="H2126" t="str">
        <f t="shared" si="133"/>
        <v>Central</v>
      </c>
      <c r="I2126" t="s">
        <v>1100</v>
      </c>
      <c r="J2126" t="str">
        <f t="shared" si="134"/>
        <v>Missouri</v>
      </c>
      <c r="K2126" t="s">
        <v>926</v>
      </c>
      <c r="L2126" t="str">
        <f t="shared" si="135"/>
        <v>Kansas City</v>
      </c>
      <c r="M2126" t="s">
        <v>41</v>
      </c>
      <c r="N2126" t="str">
        <f>IF(M2126="", "", IFERROR(VLOOKUP(M2126, Data!$A$1:$B$5, 2, 0), "Unkown fuel"))</f>
        <v>harmful</v>
      </c>
      <c r="O2126" t="s">
        <v>23</v>
      </c>
      <c r="P2126" t="s">
        <v>24</v>
      </c>
      <c r="Q2126" t="s">
        <v>25</v>
      </c>
      <c r="R2126" t="s">
        <v>540</v>
      </c>
      <c r="S2126">
        <v>998</v>
      </c>
      <c r="T2126" t="s">
        <v>67</v>
      </c>
      <c r="U2126" t="s">
        <v>141</v>
      </c>
      <c r="V2126">
        <v>5</v>
      </c>
      <c r="W2126" t="s">
        <v>1179</v>
      </c>
    </row>
    <row r="2127" spans="1:23" x14ac:dyDescent="0.3">
      <c r="A2127">
        <v>2192</v>
      </c>
      <c r="B2127" t="s">
        <v>46</v>
      </c>
      <c r="C2127">
        <v>2018</v>
      </c>
      <c r="D2127">
        <f t="shared" ca="1" si="132"/>
        <v>5</v>
      </c>
      <c r="E2127" s="5">
        <v>950000</v>
      </c>
      <c r="F2127">
        <v>13887</v>
      </c>
      <c r="G2127" t="s">
        <v>38</v>
      </c>
      <c r="H2127" t="str">
        <f t="shared" si="133"/>
        <v>Central</v>
      </c>
      <c r="I2127" t="s">
        <v>1100</v>
      </c>
      <c r="J2127" t="str">
        <f t="shared" si="134"/>
        <v>Missouri</v>
      </c>
      <c r="K2127" t="s">
        <v>926</v>
      </c>
      <c r="L2127" t="str">
        <f t="shared" si="135"/>
        <v>Kansas City</v>
      </c>
      <c r="M2127" t="s">
        <v>41</v>
      </c>
      <c r="N2127" t="str">
        <f>IF(M2127="", "", IFERROR(VLOOKUP(M2127, Data!$A$1:$B$5, 2, 0), "Unkown fuel"))</f>
        <v>harmful</v>
      </c>
      <c r="O2127" t="s">
        <v>23</v>
      </c>
      <c r="P2127" t="s">
        <v>24</v>
      </c>
      <c r="Q2127" t="s">
        <v>25</v>
      </c>
      <c r="R2127" t="s">
        <v>142</v>
      </c>
      <c r="S2127">
        <v>1591</v>
      </c>
      <c r="T2127" t="s">
        <v>143</v>
      </c>
      <c r="U2127" t="s">
        <v>144</v>
      </c>
      <c r="V2127">
        <v>5</v>
      </c>
      <c r="W2127" t="s">
        <v>1179</v>
      </c>
    </row>
    <row r="2128" spans="1:23" x14ac:dyDescent="0.3">
      <c r="A2128">
        <v>2193</v>
      </c>
      <c r="B2128" t="s">
        <v>18</v>
      </c>
      <c r="C2128">
        <v>2016</v>
      </c>
      <c r="D2128">
        <f t="shared" ca="1" si="132"/>
        <v>7</v>
      </c>
      <c r="E2128" s="5">
        <v>300000</v>
      </c>
      <c r="F2128">
        <v>50000</v>
      </c>
      <c r="G2128" t="s">
        <v>38</v>
      </c>
      <c r="H2128" t="str">
        <f t="shared" si="133"/>
        <v>Central</v>
      </c>
      <c r="I2128" t="s">
        <v>1100</v>
      </c>
      <c r="J2128" t="str">
        <f t="shared" si="134"/>
        <v>Missouri</v>
      </c>
      <c r="K2128" t="s">
        <v>1220</v>
      </c>
      <c r="L2128" t="str">
        <f t="shared" si="135"/>
        <v>Kirkwood</v>
      </c>
      <c r="M2128" t="s">
        <v>41</v>
      </c>
      <c r="N2128" t="str">
        <f>IF(M2128="", "", IFERROR(VLOOKUP(M2128, Data!$A$1:$B$5, 2, 0), "Unkown fuel"))</f>
        <v>harmful</v>
      </c>
      <c r="O2128" t="s">
        <v>23</v>
      </c>
      <c r="P2128" t="s">
        <v>24</v>
      </c>
      <c r="Q2128" t="s">
        <v>33</v>
      </c>
      <c r="R2128" t="s">
        <v>430</v>
      </c>
      <c r="S2128">
        <v>796</v>
      </c>
      <c r="T2128" t="s">
        <v>118</v>
      </c>
      <c r="U2128" t="s">
        <v>119</v>
      </c>
      <c r="V2128">
        <v>5</v>
      </c>
      <c r="W2128" t="s">
        <v>1179</v>
      </c>
    </row>
    <row r="2129" spans="1:23" x14ac:dyDescent="0.3">
      <c r="A2129">
        <v>2194</v>
      </c>
      <c r="B2129" t="s">
        <v>75</v>
      </c>
      <c r="C2129">
        <v>2016</v>
      </c>
      <c r="D2129">
        <f t="shared" ca="1" si="132"/>
        <v>7</v>
      </c>
      <c r="E2129" s="5">
        <v>315000</v>
      </c>
      <c r="F2129">
        <v>30000</v>
      </c>
      <c r="G2129" t="s">
        <v>38</v>
      </c>
      <c r="H2129" t="str">
        <f t="shared" si="133"/>
        <v>Central</v>
      </c>
      <c r="I2129" t="s">
        <v>1100</v>
      </c>
      <c r="J2129" t="str">
        <f t="shared" si="134"/>
        <v>Missouri</v>
      </c>
      <c r="K2129" t="s">
        <v>1220</v>
      </c>
      <c r="L2129" t="str">
        <f t="shared" si="135"/>
        <v>Kirkwood</v>
      </c>
      <c r="M2129" t="s">
        <v>41</v>
      </c>
      <c r="N2129" t="str">
        <f>IF(M2129="", "", IFERROR(VLOOKUP(M2129, Data!$A$1:$B$5, 2, 0), "Unkown fuel"))</f>
        <v>harmful</v>
      </c>
      <c r="O2129" t="s">
        <v>23</v>
      </c>
      <c r="P2129" t="s">
        <v>24</v>
      </c>
      <c r="Q2129" t="s">
        <v>33</v>
      </c>
      <c r="R2129" t="s">
        <v>427</v>
      </c>
      <c r="S2129">
        <v>799</v>
      </c>
      <c r="T2129" t="s">
        <v>428</v>
      </c>
      <c r="U2129" t="s">
        <v>429</v>
      </c>
      <c r="V2129">
        <v>5</v>
      </c>
      <c r="W2129" t="s">
        <v>1179</v>
      </c>
    </row>
    <row r="2130" spans="1:23" x14ac:dyDescent="0.3">
      <c r="A2130">
        <v>2195</v>
      </c>
      <c r="B2130" t="s">
        <v>18</v>
      </c>
      <c r="C2130">
        <v>2012</v>
      </c>
      <c r="D2130">
        <f t="shared" ca="1" si="132"/>
        <v>11</v>
      </c>
      <c r="E2130" s="5">
        <v>220000</v>
      </c>
      <c r="F2130">
        <v>100000</v>
      </c>
      <c r="G2130" t="s">
        <v>38</v>
      </c>
      <c r="H2130" t="str">
        <f t="shared" si="133"/>
        <v>Central</v>
      </c>
      <c r="I2130" t="s">
        <v>1100</v>
      </c>
      <c r="J2130" t="str">
        <f t="shared" si="134"/>
        <v>Missouri</v>
      </c>
      <c r="K2130" t="s">
        <v>1220</v>
      </c>
      <c r="L2130" t="str">
        <f t="shared" si="135"/>
        <v>Kirkwood</v>
      </c>
      <c r="M2130" t="s">
        <v>41</v>
      </c>
      <c r="N2130" t="str">
        <f>IF(M2130="", "", IFERROR(VLOOKUP(M2130, Data!$A$1:$B$5, 2, 0), "Unkown fuel"))</f>
        <v>harmful</v>
      </c>
      <c r="O2130" t="s">
        <v>23</v>
      </c>
      <c r="P2130" t="s">
        <v>24</v>
      </c>
      <c r="Q2130" t="s">
        <v>25</v>
      </c>
      <c r="R2130" t="s">
        <v>430</v>
      </c>
      <c r="S2130">
        <v>796</v>
      </c>
      <c r="T2130" t="s">
        <v>118</v>
      </c>
      <c r="U2130" t="s">
        <v>119</v>
      </c>
      <c r="V2130">
        <v>5</v>
      </c>
      <c r="W2130" t="s">
        <v>1179</v>
      </c>
    </row>
    <row r="2131" spans="1:23" x14ac:dyDescent="0.3">
      <c r="A2131">
        <v>2196</v>
      </c>
      <c r="B2131" t="s">
        <v>120</v>
      </c>
      <c r="C2131">
        <v>2011</v>
      </c>
      <c r="D2131">
        <f t="shared" ca="1" si="132"/>
        <v>12</v>
      </c>
      <c r="E2131" s="5">
        <v>130000</v>
      </c>
      <c r="F2131">
        <v>60000</v>
      </c>
      <c r="G2131" t="s">
        <v>38</v>
      </c>
      <c r="H2131" t="str">
        <f t="shared" si="133"/>
        <v>Central</v>
      </c>
      <c r="I2131" t="s">
        <v>1100</v>
      </c>
      <c r="J2131" t="str">
        <f t="shared" si="134"/>
        <v>Missouri</v>
      </c>
      <c r="K2131" t="s">
        <v>926</v>
      </c>
      <c r="L2131" t="str">
        <f t="shared" si="135"/>
        <v>Kansas City</v>
      </c>
      <c r="M2131" t="s">
        <v>41</v>
      </c>
      <c r="N2131" t="str">
        <f>IF(M2131="", "", IFERROR(VLOOKUP(M2131, Data!$A$1:$B$5, 2, 0), "Unkown fuel"))</f>
        <v>harmful</v>
      </c>
      <c r="O2131" t="s">
        <v>23</v>
      </c>
      <c r="P2131" t="s">
        <v>24</v>
      </c>
      <c r="Q2131" t="s">
        <v>33</v>
      </c>
      <c r="R2131" t="s">
        <v>1222</v>
      </c>
      <c r="S2131">
        <v>1399</v>
      </c>
      <c r="T2131" t="s">
        <v>1223</v>
      </c>
      <c r="U2131" t="s">
        <v>1224</v>
      </c>
      <c r="V2131">
        <v>5</v>
      </c>
      <c r="W2131" t="s">
        <v>1179</v>
      </c>
    </row>
    <row r="2132" spans="1:23" x14ac:dyDescent="0.3">
      <c r="A2132">
        <v>2197</v>
      </c>
      <c r="B2132" t="s">
        <v>46</v>
      </c>
      <c r="C2132">
        <v>2016</v>
      </c>
      <c r="D2132">
        <f t="shared" ca="1" si="132"/>
        <v>7</v>
      </c>
      <c r="E2132" s="5">
        <v>595000</v>
      </c>
      <c r="F2132">
        <v>60000</v>
      </c>
      <c r="G2132" t="s">
        <v>56</v>
      </c>
      <c r="H2132" t="str">
        <f t="shared" si="133"/>
        <v>West</v>
      </c>
      <c r="I2132" t="s">
        <v>1035</v>
      </c>
      <c r="J2132" t="str">
        <f t="shared" si="134"/>
        <v>Colorado</v>
      </c>
      <c r="K2132" t="s">
        <v>1215</v>
      </c>
      <c r="L2132" t="str">
        <f t="shared" si="135"/>
        <v>Louisville</v>
      </c>
      <c r="M2132" t="s">
        <v>22</v>
      </c>
      <c r="N2132" t="str">
        <f>IF(M2132="", "", IFERROR(VLOOKUP(M2132, Data!$A$1:$B$5, 2, 0), "Unkown fuel"))</f>
        <v>very harmful</v>
      </c>
      <c r="O2132" t="s">
        <v>23</v>
      </c>
      <c r="P2132" t="s">
        <v>24</v>
      </c>
      <c r="Q2132" t="s">
        <v>33</v>
      </c>
      <c r="R2132" t="s">
        <v>99</v>
      </c>
      <c r="S2132">
        <v>1396</v>
      </c>
      <c r="T2132" t="s">
        <v>100</v>
      </c>
      <c r="U2132" t="s">
        <v>101</v>
      </c>
      <c r="V2132">
        <v>5</v>
      </c>
      <c r="W2132" t="s">
        <v>1179</v>
      </c>
    </row>
    <row r="2133" spans="1:23" x14ac:dyDescent="0.3">
      <c r="A2133">
        <v>2198</v>
      </c>
      <c r="B2133" t="s">
        <v>109</v>
      </c>
      <c r="C2133">
        <v>2011</v>
      </c>
      <c r="D2133">
        <f t="shared" ca="1" si="132"/>
        <v>12</v>
      </c>
      <c r="E2133" s="5">
        <v>110000</v>
      </c>
      <c r="F2133">
        <v>120000</v>
      </c>
      <c r="G2133" t="s">
        <v>38</v>
      </c>
      <c r="H2133" t="str">
        <f t="shared" si="133"/>
        <v>Central</v>
      </c>
      <c r="I2133" t="s">
        <v>921</v>
      </c>
      <c r="J2133" t="str">
        <f t="shared" si="134"/>
        <v>Kansas</v>
      </c>
      <c r="K2133" t="s">
        <v>1225</v>
      </c>
      <c r="L2133" t="str">
        <f t="shared" si="135"/>
        <v>Overland Park</v>
      </c>
      <c r="M2133" t="s">
        <v>22</v>
      </c>
      <c r="N2133" t="str">
        <f>IF(M2133="", "", IFERROR(VLOOKUP(M2133, Data!$A$1:$B$5, 2, 0), "Unkown fuel"))</f>
        <v>very harmful</v>
      </c>
      <c r="O2133" t="s">
        <v>23</v>
      </c>
      <c r="P2133" t="s">
        <v>24</v>
      </c>
      <c r="Q2133" t="s">
        <v>25</v>
      </c>
      <c r="R2133" t="s">
        <v>418</v>
      </c>
      <c r="S2133">
        <v>1405</v>
      </c>
      <c r="T2133" t="s">
        <v>458</v>
      </c>
      <c r="U2133" t="s">
        <v>459</v>
      </c>
      <c r="V2133">
        <v>5</v>
      </c>
      <c r="W2133" t="s">
        <v>1179</v>
      </c>
    </row>
    <row r="2134" spans="1:23" x14ac:dyDescent="0.3">
      <c r="A2134">
        <v>2199</v>
      </c>
      <c r="B2134" t="s">
        <v>69</v>
      </c>
      <c r="C2134">
        <v>2017</v>
      </c>
      <c r="D2134">
        <f t="shared" ca="1" si="132"/>
        <v>6</v>
      </c>
      <c r="E2134" s="5">
        <v>680000</v>
      </c>
      <c r="F2134">
        <v>13500</v>
      </c>
      <c r="G2134" t="s">
        <v>38</v>
      </c>
      <c r="H2134" t="str">
        <f t="shared" si="133"/>
        <v>Central</v>
      </c>
      <c r="I2134" t="s">
        <v>921</v>
      </c>
      <c r="J2134" t="str">
        <f t="shared" si="134"/>
        <v>Kansas</v>
      </c>
      <c r="K2134" t="s">
        <v>1225</v>
      </c>
      <c r="L2134" t="str">
        <f t="shared" si="135"/>
        <v>Overland Park</v>
      </c>
      <c r="M2134" t="s">
        <v>41</v>
      </c>
      <c r="N2134" t="str">
        <f>IF(M2134="", "", IFERROR(VLOOKUP(M2134, Data!$A$1:$B$5, 2, 0), "Unkown fuel"))</f>
        <v>harmful</v>
      </c>
      <c r="O2134" t="s">
        <v>23</v>
      </c>
      <c r="P2134" t="s">
        <v>24</v>
      </c>
      <c r="Q2134" t="s">
        <v>25</v>
      </c>
      <c r="R2134" t="s">
        <v>142</v>
      </c>
      <c r="S2134">
        <v>1497</v>
      </c>
      <c r="T2134" t="s">
        <v>439</v>
      </c>
      <c r="U2134" t="s">
        <v>440</v>
      </c>
      <c r="V2134">
        <v>5</v>
      </c>
      <c r="W2134" t="s">
        <v>1179</v>
      </c>
    </row>
    <row r="2135" spans="1:23" x14ac:dyDescent="0.3">
      <c r="A2135">
        <v>2200</v>
      </c>
      <c r="B2135" t="s">
        <v>631</v>
      </c>
      <c r="C2135">
        <v>2013</v>
      </c>
      <c r="D2135">
        <f t="shared" ca="1" si="132"/>
        <v>10</v>
      </c>
      <c r="E2135" s="5">
        <v>280000</v>
      </c>
      <c r="F2135">
        <v>52000</v>
      </c>
      <c r="G2135" t="s">
        <v>38</v>
      </c>
      <c r="H2135" t="str">
        <f t="shared" si="133"/>
        <v>Central</v>
      </c>
      <c r="I2135" t="s">
        <v>921</v>
      </c>
      <c r="J2135" t="str">
        <f t="shared" si="134"/>
        <v>Kansas</v>
      </c>
      <c r="K2135" t="s">
        <v>1226</v>
      </c>
      <c r="L2135" t="str">
        <f t="shared" si="135"/>
        <v>Shawnee</v>
      </c>
      <c r="M2135" t="s">
        <v>22</v>
      </c>
      <c r="N2135" t="str">
        <f>IF(M2135="", "", IFERROR(VLOOKUP(M2135, Data!$A$1:$B$5, 2, 0), "Unkown fuel"))</f>
        <v>very harmful</v>
      </c>
      <c r="O2135" t="s">
        <v>23</v>
      </c>
      <c r="P2135" t="s">
        <v>24</v>
      </c>
      <c r="Q2135" t="s">
        <v>25</v>
      </c>
      <c r="R2135" t="s">
        <v>110</v>
      </c>
      <c r="S2135">
        <v>1248</v>
      </c>
      <c r="T2135" t="s">
        <v>393</v>
      </c>
      <c r="U2135" t="s">
        <v>943</v>
      </c>
      <c r="V2135">
        <v>5</v>
      </c>
      <c r="W2135" t="s">
        <v>1179</v>
      </c>
    </row>
    <row r="2136" spans="1:23" x14ac:dyDescent="0.3">
      <c r="A2136">
        <v>2201</v>
      </c>
      <c r="B2136" t="s">
        <v>18</v>
      </c>
      <c r="C2136">
        <v>2017</v>
      </c>
      <c r="D2136">
        <f t="shared" ca="1" si="132"/>
        <v>6</v>
      </c>
      <c r="E2136" s="5">
        <v>530000</v>
      </c>
      <c r="F2136">
        <v>30000</v>
      </c>
      <c r="G2136" t="s">
        <v>38</v>
      </c>
      <c r="H2136" t="str">
        <f t="shared" si="133"/>
        <v>Central</v>
      </c>
      <c r="I2136" t="s">
        <v>921</v>
      </c>
      <c r="J2136" t="str">
        <f t="shared" si="134"/>
        <v>Kansas</v>
      </c>
      <c r="K2136" t="s">
        <v>1226</v>
      </c>
      <c r="L2136" t="str">
        <f t="shared" si="135"/>
        <v>Shawnee</v>
      </c>
      <c r="M2136" t="s">
        <v>41</v>
      </c>
      <c r="N2136" t="str">
        <f>IF(M2136="", "", IFERROR(VLOOKUP(M2136, Data!$A$1:$B$5, 2, 0), "Unkown fuel"))</f>
        <v>harmful</v>
      </c>
      <c r="O2136" t="s">
        <v>23</v>
      </c>
      <c r="P2136" t="s">
        <v>24</v>
      </c>
      <c r="Q2136" t="s">
        <v>33</v>
      </c>
      <c r="R2136" t="s">
        <v>113</v>
      </c>
      <c r="S2136">
        <v>1197</v>
      </c>
      <c r="T2136" t="s">
        <v>114</v>
      </c>
      <c r="U2136" t="s">
        <v>115</v>
      </c>
      <c r="V2136">
        <v>5</v>
      </c>
      <c r="W2136" t="s">
        <v>1179</v>
      </c>
    </row>
    <row r="2137" spans="1:23" x14ac:dyDescent="0.3">
      <c r="A2137">
        <v>2202</v>
      </c>
      <c r="B2137" t="s">
        <v>46</v>
      </c>
      <c r="C2137">
        <v>2017</v>
      </c>
      <c r="D2137">
        <f t="shared" ca="1" si="132"/>
        <v>6</v>
      </c>
      <c r="E2137" s="5">
        <v>610000</v>
      </c>
      <c r="F2137">
        <v>14000</v>
      </c>
      <c r="G2137" t="s">
        <v>56</v>
      </c>
      <c r="H2137" t="str">
        <f t="shared" si="133"/>
        <v>West</v>
      </c>
      <c r="I2137" t="s">
        <v>1035</v>
      </c>
      <c r="J2137" t="str">
        <f t="shared" si="134"/>
        <v>Colorado</v>
      </c>
      <c r="K2137" t="s">
        <v>1215</v>
      </c>
      <c r="L2137" t="str">
        <f t="shared" si="135"/>
        <v>Louisville</v>
      </c>
      <c r="M2137" t="s">
        <v>41</v>
      </c>
      <c r="N2137" t="str">
        <f>IF(M2137="", "", IFERROR(VLOOKUP(M2137, Data!$A$1:$B$5, 2, 0), "Unkown fuel"))</f>
        <v>harmful</v>
      </c>
      <c r="O2137" t="s">
        <v>23</v>
      </c>
      <c r="P2137" t="s">
        <v>24</v>
      </c>
      <c r="Q2137" t="s">
        <v>25</v>
      </c>
      <c r="R2137" t="s">
        <v>260</v>
      </c>
      <c r="S2137">
        <v>1197</v>
      </c>
      <c r="T2137" t="s">
        <v>90</v>
      </c>
      <c r="U2137" t="s">
        <v>261</v>
      </c>
      <c r="V2137">
        <v>5</v>
      </c>
      <c r="W2137" t="s">
        <v>1179</v>
      </c>
    </row>
    <row r="2138" spans="1:23" x14ac:dyDescent="0.3">
      <c r="A2138">
        <v>2203</v>
      </c>
      <c r="B2138" t="s">
        <v>109</v>
      </c>
      <c r="C2138">
        <v>2014</v>
      </c>
      <c r="D2138">
        <f t="shared" ca="1" si="132"/>
        <v>9</v>
      </c>
      <c r="E2138" s="5">
        <v>500000</v>
      </c>
      <c r="F2138">
        <v>90000</v>
      </c>
      <c r="G2138" t="s">
        <v>56</v>
      </c>
      <c r="H2138" t="str">
        <f t="shared" si="133"/>
        <v>West</v>
      </c>
      <c r="I2138" t="s">
        <v>1035</v>
      </c>
      <c r="J2138" t="str">
        <f t="shared" si="134"/>
        <v>Colorado</v>
      </c>
      <c r="K2138" t="s">
        <v>1215</v>
      </c>
      <c r="L2138" t="str">
        <f t="shared" si="135"/>
        <v>Louisville</v>
      </c>
      <c r="M2138" t="s">
        <v>22</v>
      </c>
      <c r="N2138" t="str">
        <f>IF(M2138="", "", IFERROR(VLOOKUP(M2138, Data!$A$1:$B$5, 2, 0), "Unkown fuel"))</f>
        <v>very harmful</v>
      </c>
      <c r="O2138" t="s">
        <v>23</v>
      </c>
      <c r="P2138" t="s">
        <v>24</v>
      </c>
      <c r="Q2138" t="s">
        <v>33</v>
      </c>
      <c r="R2138" t="s">
        <v>1227</v>
      </c>
      <c r="S2138">
        <v>2179</v>
      </c>
      <c r="T2138" t="s">
        <v>559</v>
      </c>
      <c r="U2138" t="s">
        <v>423</v>
      </c>
      <c r="V2138">
        <v>7</v>
      </c>
      <c r="W2138" t="s">
        <v>1179</v>
      </c>
    </row>
    <row r="2139" spans="1:23" x14ac:dyDescent="0.3">
      <c r="A2139">
        <v>2204</v>
      </c>
      <c r="B2139" t="s">
        <v>109</v>
      </c>
      <c r="C2139">
        <v>2018</v>
      </c>
      <c r="D2139">
        <f t="shared" ca="1" si="132"/>
        <v>5</v>
      </c>
      <c r="E2139" s="5">
        <v>500000</v>
      </c>
      <c r="F2139">
        <v>50000</v>
      </c>
      <c r="G2139" t="s">
        <v>38</v>
      </c>
      <c r="H2139" t="str">
        <f t="shared" si="133"/>
        <v>Central</v>
      </c>
      <c r="I2139" t="s">
        <v>921</v>
      </c>
      <c r="J2139" t="str">
        <f t="shared" si="134"/>
        <v>Kansas</v>
      </c>
      <c r="K2139" t="s">
        <v>1226</v>
      </c>
      <c r="L2139" t="str">
        <f t="shared" si="135"/>
        <v>Shawnee</v>
      </c>
      <c r="M2139" t="s">
        <v>22</v>
      </c>
      <c r="N2139" t="str">
        <f>IF(M2139="", "", IFERROR(VLOOKUP(M2139, Data!$A$1:$B$5, 2, 0), "Unkown fuel"))</f>
        <v>very harmful</v>
      </c>
      <c r="O2139" t="s">
        <v>23</v>
      </c>
      <c r="P2139" t="s">
        <v>24</v>
      </c>
      <c r="Q2139" t="s">
        <v>25</v>
      </c>
      <c r="R2139" t="s">
        <v>117</v>
      </c>
      <c r="S2139">
        <v>1047</v>
      </c>
      <c r="T2139" t="s">
        <v>471</v>
      </c>
      <c r="U2139" t="s">
        <v>472</v>
      </c>
      <c r="V2139">
        <v>5</v>
      </c>
      <c r="W2139" t="s">
        <v>1179</v>
      </c>
    </row>
    <row r="2140" spans="1:23" x14ac:dyDescent="0.3">
      <c r="A2140">
        <v>2205</v>
      </c>
      <c r="B2140" t="s">
        <v>88</v>
      </c>
      <c r="C2140">
        <v>2010</v>
      </c>
      <c r="D2140">
        <f t="shared" ca="1" si="132"/>
        <v>13</v>
      </c>
      <c r="E2140" s="5">
        <v>250000</v>
      </c>
      <c r="F2140">
        <v>120000</v>
      </c>
      <c r="G2140" t="s">
        <v>56</v>
      </c>
      <c r="H2140" t="str">
        <f t="shared" si="133"/>
        <v>West</v>
      </c>
      <c r="I2140" t="s">
        <v>1035</v>
      </c>
      <c r="J2140" t="str">
        <f t="shared" si="134"/>
        <v>Colorado</v>
      </c>
      <c r="K2140" t="s">
        <v>1215</v>
      </c>
      <c r="L2140" t="str">
        <f t="shared" si="135"/>
        <v>Louisville</v>
      </c>
      <c r="M2140" t="s">
        <v>22</v>
      </c>
      <c r="N2140" t="str">
        <f>IF(M2140="", "", IFERROR(VLOOKUP(M2140, Data!$A$1:$B$5, 2, 0), "Unkown fuel"))</f>
        <v>very harmful</v>
      </c>
      <c r="O2140" t="s">
        <v>23</v>
      </c>
      <c r="P2140" t="s">
        <v>24</v>
      </c>
      <c r="Q2140" t="s">
        <v>33</v>
      </c>
      <c r="R2140" t="s">
        <v>396</v>
      </c>
      <c r="S2140">
        <v>2489</v>
      </c>
      <c r="T2140" t="s">
        <v>638</v>
      </c>
      <c r="U2140" t="s">
        <v>639</v>
      </c>
      <c r="V2140">
        <v>8</v>
      </c>
      <c r="W2140" t="s">
        <v>1179</v>
      </c>
    </row>
    <row r="2141" spans="1:23" x14ac:dyDescent="0.3">
      <c r="A2141">
        <v>2206</v>
      </c>
      <c r="B2141" t="s">
        <v>46</v>
      </c>
      <c r="C2141">
        <v>2018</v>
      </c>
      <c r="D2141">
        <f t="shared" ca="1" si="132"/>
        <v>5</v>
      </c>
      <c r="E2141" s="5">
        <v>325000</v>
      </c>
      <c r="F2141">
        <v>10000</v>
      </c>
      <c r="G2141" t="s">
        <v>56</v>
      </c>
      <c r="H2141" t="str">
        <f t="shared" si="133"/>
        <v>West</v>
      </c>
      <c r="I2141" t="s">
        <v>1035</v>
      </c>
      <c r="J2141" t="str">
        <f t="shared" si="134"/>
        <v>Colorado</v>
      </c>
      <c r="K2141" t="s">
        <v>1215</v>
      </c>
      <c r="L2141" t="str">
        <f t="shared" si="135"/>
        <v>Louisville</v>
      </c>
      <c r="M2141" t="s">
        <v>41</v>
      </c>
      <c r="N2141" t="str">
        <f>IF(M2141="", "", IFERROR(VLOOKUP(M2141, Data!$A$1:$B$5, 2, 0), "Unkown fuel"))</f>
        <v>harmful</v>
      </c>
      <c r="O2141" t="s">
        <v>23</v>
      </c>
      <c r="P2141" t="s">
        <v>24</v>
      </c>
      <c r="Q2141" t="s">
        <v>25</v>
      </c>
      <c r="R2141" t="s">
        <v>390</v>
      </c>
      <c r="S2141">
        <v>814</v>
      </c>
      <c r="T2141" t="s">
        <v>541</v>
      </c>
      <c r="U2141" t="s">
        <v>542</v>
      </c>
      <c r="V2141">
        <v>5</v>
      </c>
      <c r="W2141" t="s">
        <v>1179</v>
      </c>
    </row>
    <row r="2142" spans="1:23" x14ac:dyDescent="0.3">
      <c r="A2142">
        <v>2207</v>
      </c>
      <c r="B2142" t="s">
        <v>18</v>
      </c>
      <c r="C2142">
        <v>2018</v>
      </c>
      <c r="D2142">
        <f t="shared" ca="1" si="132"/>
        <v>5</v>
      </c>
      <c r="E2142" s="5">
        <v>550000</v>
      </c>
      <c r="F2142">
        <v>10000</v>
      </c>
      <c r="G2142" t="s">
        <v>56</v>
      </c>
      <c r="H2142" t="str">
        <f t="shared" si="133"/>
        <v>West</v>
      </c>
      <c r="I2142" t="s">
        <v>57</v>
      </c>
      <c r="J2142" t="str">
        <f t="shared" si="134"/>
        <v>California</v>
      </c>
      <c r="K2142" t="s">
        <v>1228</v>
      </c>
      <c r="L2142" t="str">
        <f t="shared" si="135"/>
        <v>Chico</v>
      </c>
      <c r="M2142" t="s">
        <v>41</v>
      </c>
      <c r="N2142" t="str">
        <f>IF(M2142="", "", IFERROR(VLOOKUP(M2142, Data!$A$1:$B$5, 2, 0), "Unkown fuel"))</f>
        <v>harmful</v>
      </c>
      <c r="O2142" t="s">
        <v>23</v>
      </c>
      <c r="P2142" t="s">
        <v>24</v>
      </c>
      <c r="Q2142" t="s">
        <v>25</v>
      </c>
      <c r="R2142" t="s">
        <v>113</v>
      </c>
      <c r="S2142">
        <v>1197</v>
      </c>
      <c r="T2142" t="s">
        <v>114</v>
      </c>
      <c r="U2142" t="s">
        <v>115</v>
      </c>
      <c r="V2142">
        <v>5</v>
      </c>
      <c r="W2142" t="s">
        <v>1179</v>
      </c>
    </row>
    <row r="2143" spans="1:23" x14ac:dyDescent="0.3">
      <c r="A2143">
        <v>2208</v>
      </c>
      <c r="B2143" t="s">
        <v>18</v>
      </c>
      <c r="C2143">
        <v>2018</v>
      </c>
      <c r="D2143">
        <f t="shared" ca="1" si="132"/>
        <v>5</v>
      </c>
      <c r="E2143" s="5">
        <v>720000</v>
      </c>
      <c r="F2143">
        <v>25000</v>
      </c>
      <c r="G2143" t="s">
        <v>56</v>
      </c>
      <c r="H2143" t="str">
        <f t="shared" si="133"/>
        <v>West</v>
      </c>
      <c r="I2143" t="s">
        <v>57</v>
      </c>
      <c r="J2143" t="str">
        <f t="shared" si="134"/>
        <v>California</v>
      </c>
      <c r="K2143" t="s">
        <v>1228</v>
      </c>
      <c r="L2143" t="str">
        <f t="shared" si="135"/>
        <v>Chico</v>
      </c>
      <c r="M2143" t="s">
        <v>41</v>
      </c>
      <c r="N2143" t="str">
        <f>IF(M2143="", "", IFERROR(VLOOKUP(M2143, Data!$A$1:$B$5, 2, 0), "Unkown fuel"))</f>
        <v>harmful</v>
      </c>
      <c r="O2143" t="s">
        <v>23</v>
      </c>
      <c r="P2143" t="s">
        <v>24</v>
      </c>
      <c r="Q2143" t="s">
        <v>25</v>
      </c>
      <c r="R2143" t="s">
        <v>964</v>
      </c>
      <c r="S2143">
        <v>1373</v>
      </c>
      <c r="T2143" t="s">
        <v>384</v>
      </c>
      <c r="U2143" t="s">
        <v>233</v>
      </c>
      <c r="V2143">
        <v>5</v>
      </c>
      <c r="W2143" t="s">
        <v>1179</v>
      </c>
    </row>
    <row r="2144" spans="1:23" x14ac:dyDescent="0.3">
      <c r="A2144">
        <v>2209</v>
      </c>
      <c r="B2144" t="s">
        <v>46</v>
      </c>
      <c r="C2144">
        <v>2017</v>
      </c>
      <c r="D2144">
        <f t="shared" ca="1" si="132"/>
        <v>6</v>
      </c>
      <c r="E2144" s="5">
        <v>950000</v>
      </c>
      <c r="F2144">
        <v>20000</v>
      </c>
      <c r="G2144" t="s">
        <v>56</v>
      </c>
      <c r="H2144" t="str">
        <f t="shared" si="133"/>
        <v>West</v>
      </c>
      <c r="I2144" t="s">
        <v>57</v>
      </c>
      <c r="J2144" t="str">
        <f t="shared" si="134"/>
        <v>California</v>
      </c>
      <c r="K2144" t="s">
        <v>1228</v>
      </c>
      <c r="L2144" t="str">
        <f t="shared" si="135"/>
        <v>Chico</v>
      </c>
      <c r="M2144" t="s">
        <v>41</v>
      </c>
      <c r="N2144" t="str">
        <f>IF(M2144="", "", IFERROR(VLOOKUP(M2144, Data!$A$1:$B$5, 2, 0), "Unkown fuel"))</f>
        <v>harmful</v>
      </c>
      <c r="O2144" t="s">
        <v>23</v>
      </c>
      <c r="P2144" t="s">
        <v>24</v>
      </c>
      <c r="Q2144" t="s">
        <v>25</v>
      </c>
      <c r="R2144" t="s">
        <v>142</v>
      </c>
      <c r="S2144">
        <v>1591</v>
      </c>
      <c r="T2144" t="s">
        <v>143</v>
      </c>
      <c r="U2144" t="s">
        <v>144</v>
      </c>
      <c r="V2144">
        <v>5</v>
      </c>
      <c r="W2144" t="s">
        <v>1179</v>
      </c>
    </row>
    <row r="2145" spans="1:23" x14ac:dyDescent="0.3">
      <c r="A2145">
        <v>2210</v>
      </c>
      <c r="B2145" t="s">
        <v>18</v>
      </c>
      <c r="C2145">
        <v>2013</v>
      </c>
      <c r="D2145">
        <f t="shared" ca="1" si="132"/>
        <v>10</v>
      </c>
      <c r="E2145" s="5">
        <v>350000</v>
      </c>
      <c r="F2145">
        <v>60000</v>
      </c>
      <c r="G2145" t="s">
        <v>19</v>
      </c>
      <c r="H2145" t="str">
        <f t="shared" si="133"/>
        <v>East</v>
      </c>
      <c r="I2145" t="s">
        <v>780</v>
      </c>
      <c r="J2145" t="str">
        <f t="shared" si="134"/>
        <v>Maine</v>
      </c>
      <c r="K2145" t="s">
        <v>1229</v>
      </c>
      <c r="L2145" t="str">
        <f t="shared" si="135"/>
        <v>Bangor</v>
      </c>
      <c r="M2145" t="s">
        <v>22</v>
      </c>
      <c r="N2145" t="str">
        <f>IF(M2145="", "", IFERROR(VLOOKUP(M2145, Data!$A$1:$B$5, 2, 0), "Unkown fuel"))</f>
        <v>very harmful</v>
      </c>
      <c r="O2145" t="s">
        <v>23</v>
      </c>
      <c r="P2145" t="s">
        <v>24</v>
      </c>
      <c r="Q2145" t="s">
        <v>25</v>
      </c>
      <c r="R2145" t="s">
        <v>230</v>
      </c>
      <c r="S2145">
        <v>1248</v>
      </c>
      <c r="T2145" t="s">
        <v>27</v>
      </c>
      <c r="U2145" t="s">
        <v>28</v>
      </c>
      <c r="V2145">
        <v>5</v>
      </c>
      <c r="W2145" t="s">
        <v>1179</v>
      </c>
    </row>
    <row r="2146" spans="1:23" x14ac:dyDescent="0.3">
      <c r="A2146">
        <v>2211</v>
      </c>
      <c r="B2146" t="s">
        <v>46</v>
      </c>
      <c r="C2146">
        <v>2018</v>
      </c>
      <c r="D2146">
        <f t="shared" ca="1" si="132"/>
        <v>5</v>
      </c>
      <c r="E2146" s="5">
        <v>500000</v>
      </c>
      <c r="F2146">
        <v>40000</v>
      </c>
      <c r="G2146" t="s">
        <v>56</v>
      </c>
      <c r="H2146" t="str">
        <f t="shared" si="133"/>
        <v>West</v>
      </c>
      <c r="I2146" t="s">
        <v>57</v>
      </c>
      <c r="J2146" t="str">
        <f t="shared" si="134"/>
        <v>California</v>
      </c>
      <c r="K2146" t="s">
        <v>1228</v>
      </c>
      <c r="L2146" t="str">
        <f t="shared" si="135"/>
        <v>Chico</v>
      </c>
      <c r="M2146" t="s">
        <v>41</v>
      </c>
      <c r="N2146" t="str">
        <f>IF(M2146="", "", IFERROR(VLOOKUP(M2146, Data!$A$1:$B$5, 2, 0), "Unkown fuel"))</f>
        <v>harmful</v>
      </c>
      <c r="O2146" t="s">
        <v>23</v>
      </c>
      <c r="P2146" t="s">
        <v>24</v>
      </c>
      <c r="Q2146" t="s">
        <v>25</v>
      </c>
      <c r="R2146" t="s">
        <v>85</v>
      </c>
      <c r="S2146">
        <v>1197</v>
      </c>
      <c r="T2146" t="s">
        <v>54</v>
      </c>
      <c r="U2146" t="s">
        <v>55</v>
      </c>
      <c r="V2146">
        <v>5</v>
      </c>
      <c r="W2146" t="s">
        <v>1179</v>
      </c>
    </row>
    <row r="2147" spans="1:23" x14ac:dyDescent="0.3">
      <c r="A2147">
        <v>2212</v>
      </c>
      <c r="B2147" t="s">
        <v>18</v>
      </c>
      <c r="C2147">
        <v>2012</v>
      </c>
      <c r="D2147">
        <f t="shared" ca="1" si="132"/>
        <v>11</v>
      </c>
      <c r="E2147" s="5">
        <v>380000</v>
      </c>
      <c r="F2147">
        <v>60000</v>
      </c>
      <c r="G2147" t="s">
        <v>56</v>
      </c>
      <c r="H2147" t="str">
        <f t="shared" si="133"/>
        <v>West</v>
      </c>
      <c r="I2147" t="s">
        <v>57</v>
      </c>
      <c r="J2147" t="str">
        <f t="shared" si="134"/>
        <v>California</v>
      </c>
      <c r="K2147" t="s">
        <v>1228</v>
      </c>
      <c r="L2147" t="str">
        <f t="shared" si="135"/>
        <v>Chico</v>
      </c>
      <c r="M2147" t="s">
        <v>22</v>
      </c>
      <c r="N2147" t="str">
        <f>IF(M2147="", "", IFERROR(VLOOKUP(M2147, Data!$A$1:$B$5, 2, 0), "Unkown fuel"))</f>
        <v>very harmful</v>
      </c>
      <c r="O2147" t="s">
        <v>23</v>
      </c>
      <c r="P2147" t="s">
        <v>24</v>
      </c>
      <c r="Q2147" t="s">
        <v>25</v>
      </c>
      <c r="R2147" t="s">
        <v>81</v>
      </c>
      <c r="S2147">
        <v>1248</v>
      </c>
      <c r="T2147" t="s">
        <v>82</v>
      </c>
      <c r="U2147" t="s">
        <v>28</v>
      </c>
      <c r="V2147">
        <v>5</v>
      </c>
      <c r="W2147" t="s">
        <v>1179</v>
      </c>
    </row>
    <row r="2148" spans="1:23" x14ac:dyDescent="0.3">
      <c r="A2148">
        <v>2213</v>
      </c>
      <c r="B2148" t="s">
        <v>46</v>
      </c>
      <c r="C2148">
        <v>2015</v>
      </c>
      <c r="D2148">
        <f t="shared" ca="1" si="132"/>
        <v>8</v>
      </c>
      <c r="E2148" s="5">
        <v>380000</v>
      </c>
      <c r="F2148">
        <v>50000</v>
      </c>
      <c r="G2148" t="s">
        <v>124</v>
      </c>
      <c r="H2148" t="str">
        <f t="shared" si="133"/>
        <v>South</v>
      </c>
      <c r="I2148" t="s">
        <v>965</v>
      </c>
      <c r="J2148" t="str">
        <f t="shared" si="134"/>
        <v>Virginia</v>
      </c>
      <c r="K2148" t="s">
        <v>1230</v>
      </c>
      <c r="L2148" t="str">
        <f t="shared" si="135"/>
        <v>Winchester</v>
      </c>
      <c r="M2148" t="s">
        <v>41</v>
      </c>
      <c r="N2148" t="str">
        <f>IF(M2148="", "", IFERROR(VLOOKUP(M2148, Data!$A$1:$B$5, 2, 0), "Unkown fuel"))</f>
        <v>harmful</v>
      </c>
      <c r="O2148" t="s">
        <v>23</v>
      </c>
      <c r="P2148" t="s">
        <v>154</v>
      </c>
      <c r="Q2148" t="s">
        <v>25</v>
      </c>
      <c r="R2148" t="s">
        <v>1018</v>
      </c>
      <c r="S2148">
        <v>1197</v>
      </c>
      <c r="T2148" t="s">
        <v>90</v>
      </c>
      <c r="U2148" t="s">
        <v>261</v>
      </c>
      <c r="V2148">
        <v>5</v>
      </c>
      <c r="W2148" t="s">
        <v>1179</v>
      </c>
    </row>
    <row r="2149" spans="1:23" x14ac:dyDescent="0.3">
      <c r="A2149">
        <v>2214</v>
      </c>
      <c r="B2149" t="s">
        <v>46</v>
      </c>
      <c r="C2149">
        <v>2017</v>
      </c>
      <c r="D2149">
        <f t="shared" ca="1" si="132"/>
        <v>6</v>
      </c>
      <c r="E2149" s="5">
        <v>900000</v>
      </c>
      <c r="F2149">
        <v>20000</v>
      </c>
      <c r="G2149" t="s">
        <v>124</v>
      </c>
      <c r="H2149" t="str">
        <f t="shared" si="133"/>
        <v>South</v>
      </c>
      <c r="I2149" t="s">
        <v>965</v>
      </c>
      <c r="J2149" t="str">
        <f t="shared" si="134"/>
        <v>Virginia</v>
      </c>
      <c r="K2149" t="s">
        <v>1230</v>
      </c>
      <c r="L2149" t="str">
        <f t="shared" si="135"/>
        <v>Winchester</v>
      </c>
      <c r="M2149" t="s">
        <v>41</v>
      </c>
      <c r="N2149" t="str">
        <f>IF(M2149="", "", IFERROR(VLOOKUP(M2149, Data!$A$1:$B$5, 2, 0), "Unkown fuel"))</f>
        <v>harmful</v>
      </c>
      <c r="O2149" t="s">
        <v>23</v>
      </c>
      <c r="P2149" t="s">
        <v>24</v>
      </c>
      <c r="Q2149" t="s">
        <v>25</v>
      </c>
      <c r="R2149" t="s">
        <v>142</v>
      </c>
      <c r="S2149">
        <v>1591</v>
      </c>
      <c r="T2149" t="s">
        <v>143</v>
      </c>
      <c r="U2149" t="s">
        <v>144</v>
      </c>
      <c r="V2149">
        <v>5</v>
      </c>
      <c r="W2149" t="s">
        <v>1179</v>
      </c>
    </row>
    <row r="2150" spans="1:23" x14ac:dyDescent="0.3">
      <c r="A2150">
        <v>2215</v>
      </c>
      <c r="B2150" t="s">
        <v>18</v>
      </c>
      <c r="C2150">
        <v>2017</v>
      </c>
      <c r="D2150">
        <f t="shared" ca="1" si="132"/>
        <v>6</v>
      </c>
      <c r="E2150" s="5">
        <v>295000</v>
      </c>
      <c r="F2150">
        <v>35000</v>
      </c>
      <c r="G2150" t="s">
        <v>56</v>
      </c>
      <c r="H2150" t="str">
        <f t="shared" si="133"/>
        <v>West</v>
      </c>
      <c r="I2150" t="s">
        <v>21</v>
      </c>
      <c r="J2150" t="str">
        <f t="shared" si="134"/>
        <v>Washington</v>
      </c>
      <c r="K2150" t="s">
        <v>917</v>
      </c>
      <c r="L2150" t="str">
        <f t="shared" si="135"/>
        <v>Auburn</v>
      </c>
      <c r="M2150" t="s">
        <v>41</v>
      </c>
      <c r="N2150" t="str">
        <f>IF(M2150="", "", IFERROR(VLOOKUP(M2150, Data!$A$1:$B$5, 2, 0), "Unkown fuel"))</f>
        <v>harmful</v>
      </c>
      <c r="O2150" t="s">
        <v>23</v>
      </c>
      <c r="P2150" t="s">
        <v>24</v>
      </c>
      <c r="Q2150" t="s">
        <v>25</v>
      </c>
      <c r="R2150" t="s">
        <v>117</v>
      </c>
      <c r="S2150">
        <v>796</v>
      </c>
      <c r="T2150" t="s">
        <v>118</v>
      </c>
      <c r="U2150" t="s">
        <v>119</v>
      </c>
      <c r="V2150">
        <v>5</v>
      </c>
      <c r="W2150" t="s">
        <v>1179</v>
      </c>
    </row>
    <row r="2151" spans="1:23" x14ac:dyDescent="0.3">
      <c r="A2151">
        <v>2216</v>
      </c>
      <c r="B2151" t="s">
        <v>18</v>
      </c>
      <c r="C2151">
        <v>2016</v>
      </c>
      <c r="D2151">
        <f t="shared" ca="1" si="132"/>
        <v>7</v>
      </c>
      <c r="E2151" s="5">
        <v>640000</v>
      </c>
      <c r="F2151">
        <v>40000</v>
      </c>
      <c r="G2151" t="s">
        <v>124</v>
      </c>
      <c r="H2151" t="str">
        <f t="shared" si="133"/>
        <v>South</v>
      </c>
      <c r="I2151" t="s">
        <v>965</v>
      </c>
      <c r="J2151" t="str">
        <f t="shared" si="134"/>
        <v>Virginia</v>
      </c>
      <c r="K2151" t="s">
        <v>1230</v>
      </c>
      <c r="L2151" t="str">
        <f t="shared" si="135"/>
        <v>Winchester</v>
      </c>
      <c r="M2151" t="s">
        <v>22</v>
      </c>
      <c r="N2151" t="str">
        <f>IF(M2151="", "", IFERROR(VLOOKUP(M2151, Data!$A$1:$B$5, 2, 0), "Unkown fuel"))</f>
        <v>very harmful</v>
      </c>
      <c r="O2151" t="s">
        <v>23</v>
      </c>
      <c r="P2151" t="s">
        <v>24</v>
      </c>
      <c r="Q2151" t="s">
        <v>25</v>
      </c>
      <c r="R2151" t="s">
        <v>415</v>
      </c>
      <c r="S2151">
        <v>1248</v>
      </c>
      <c r="T2151" t="s">
        <v>94</v>
      </c>
      <c r="U2151" t="s">
        <v>95</v>
      </c>
      <c r="V2151">
        <v>5</v>
      </c>
      <c r="W2151" t="s">
        <v>1179</v>
      </c>
    </row>
    <row r="2152" spans="1:23" x14ac:dyDescent="0.3">
      <c r="A2152">
        <v>2217</v>
      </c>
      <c r="B2152" t="s">
        <v>109</v>
      </c>
      <c r="C2152">
        <v>2018</v>
      </c>
      <c r="D2152">
        <f t="shared" ca="1" si="132"/>
        <v>5</v>
      </c>
      <c r="E2152" s="5">
        <v>790000</v>
      </c>
      <c r="F2152">
        <v>60000</v>
      </c>
      <c r="G2152" t="s">
        <v>56</v>
      </c>
      <c r="H2152" t="str">
        <f t="shared" si="133"/>
        <v>West</v>
      </c>
      <c r="I2152" t="s">
        <v>21</v>
      </c>
      <c r="J2152" t="str">
        <f t="shared" si="134"/>
        <v>Washington</v>
      </c>
      <c r="K2152" t="s">
        <v>917</v>
      </c>
      <c r="L2152" t="str">
        <f t="shared" si="135"/>
        <v>Auburn</v>
      </c>
      <c r="M2152" t="s">
        <v>22</v>
      </c>
      <c r="N2152" t="str">
        <f>IF(M2152="", "", IFERROR(VLOOKUP(M2152, Data!$A$1:$B$5, 2, 0), "Unkown fuel"))</f>
        <v>very harmful</v>
      </c>
      <c r="O2152" t="s">
        <v>23</v>
      </c>
      <c r="P2152" t="s">
        <v>24</v>
      </c>
      <c r="Q2152" t="s">
        <v>25</v>
      </c>
      <c r="R2152" t="s">
        <v>107</v>
      </c>
      <c r="S2152">
        <v>1497</v>
      </c>
      <c r="T2152" t="s">
        <v>364</v>
      </c>
      <c r="U2152" t="s">
        <v>374</v>
      </c>
      <c r="V2152">
        <v>5</v>
      </c>
      <c r="W2152" t="s">
        <v>1179</v>
      </c>
    </row>
    <row r="2153" spans="1:23" x14ac:dyDescent="0.3">
      <c r="A2153">
        <v>2218</v>
      </c>
      <c r="B2153" t="s">
        <v>46</v>
      </c>
      <c r="C2153">
        <v>2015</v>
      </c>
      <c r="D2153">
        <f t="shared" ca="1" si="132"/>
        <v>8</v>
      </c>
      <c r="E2153" s="5">
        <v>625000</v>
      </c>
      <c r="F2153">
        <v>20000</v>
      </c>
      <c r="G2153" t="s">
        <v>56</v>
      </c>
      <c r="H2153" t="str">
        <f t="shared" si="133"/>
        <v>West</v>
      </c>
      <c r="I2153" t="s">
        <v>21</v>
      </c>
      <c r="J2153" t="str">
        <f t="shared" si="134"/>
        <v>Washington</v>
      </c>
      <c r="K2153" t="s">
        <v>917</v>
      </c>
      <c r="L2153" t="str">
        <f t="shared" si="135"/>
        <v>Auburn</v>
      </c>
      <c r="M2153" t="s">
        <v>41</v>
      </c>
      <c r="N2153" t="str">
        <f>IF(M2153="", "", IFERROR(VLOOKUP(M2153, Data!$A$1:$B$5, 2, 0), "Unkown fuel"))</f>
        <v>harmful</v>
      </c>
      <c r="O2153" t="s">
        <v>23</v>
      </c>
      <c r="P2153" t="s">
        <v>24</v>
      </c>
      <c r="Q2153" t="s">
        <v>25</v>
      </c>
      <c r="R2153" t="s">
        <v>313</v>
      </c>
      <c r="S2153">
        <v>1591</v>
      </c>
      <c r="T2153" t="s">
        <v>572</v>
      </c>
      <c r="U2153" t="s">
        <v>492</v>
      </c>
      <c r="V2153">
        <v>5</v>
      </c>
      <c r="W2153" t="s">
        <v>1179</v>
      </c>
    </row>
    <row r="2154" spans="1:23" x14ac:dyDescent="0.3">
      <c r="A2154">
        <v>2219</v>
      </c>
      <c r="B2154" t="s">
        <v>69</v>
      </c>
      <c r="C2154">
        <v>2017</v>
      </c>
      <c r="D2154">
        <f t="shared" ca="1" si="132"/>
        <v>6</v>
      </c>
      <c r="E2154" s="5">
        <v>604000</v>
      </c>
      <c r="F2154">
        <v>30000</v>
      </c>
      <c r="G2154" t="s">
        <v>56</v>
      </c>
      <c r="H2154" t="str">
        <f t="shared" si="133"/>
        <v>West</v>
      </c>
      <c r="I2154" t="s">
        <v>21</v>
      </c>
      <c r="J2154" t="str">
        <f t="shared" si="134"/>
        <v>Washington</v>
      </c>
      <c r="K2154" t="s">
        <v>917</v>
      </c>
      <c r="L2154" t="str">
        <f t="shared" si="135"/>
        <v>Auburn</v>
      </c>
      <c r="M2154" t="s">
        <v>41</v>
      </c>
      <c r="N2154" t="str">
        <f>IF(M2154="", "", IFERROR(VLOOKUP(M2154, Data!$A$1:$B$5, 2, 0), "Unkown fuel"))</f>
        <v>harmful</v>
      </c>
      <c r="O2154" t="s">
        <v>23</v>
      </c>
      <c r="P2154" t="s">
        <v>24</v>
      </c>
      <c r="Q2154" t="s">
        <v>33</v>
      </c>
      <c r="R2154" t="s">
        <v>142</v>
      </c>
      <c r="S2154">
        <v>1497</v>
      </c>
      <c r="T2154" t="s">
        <v>439</v>
      </c>
      <c r="U2154" t="s">
        <v>440</v>
      </c>
      <c r="V2154">
        <v>5</v>
      </c>
      <c r="W2154" t="s">
        <v>1179</v>
      </c>
    </row>
    <row r="2155" spans="1:23" x14ac:dyDescent="0.3">
      <c r="A2155">
        <v>2220</v>
      </c>
      <c r="B2155" t="s">
        <v>18</v>
      </c>
      <c r="C2155">
        <v>2015</v>
      </c>
      <c r="D2155">
        <f t="shared" ca="1" si="132"/>
        <v>8</v>
      </c>
      <c r="E2155" s="5">
        <v>315000</v>
      </c>
      <c r="F2155">
        <v>29000</v>
      </c>
      <c r="G2155" t="s">
        <v>38</v>
      </c>
      <c r="H2155" t="str">
        <f t="shared" si="133"/>
        <v>Central</v>
      </c>
      <c r="I2155" t="s">
        <v>39</v>
      </c>
      <c r="J2155" t="str">
        <f t="shared" si="134"/>
        <v>Illinois</v>
      </c>
      <c r="K2155" t="s">
        <v>1231</v>
      </c>
      <c r="L2155" t="str">
        <f t="shared" si="135"/>
        <v>Quincy</v>
      </c>
      <c r="M2155" t="s">
        <v>41</v>
      </c>
      <c r="N2155" t="str">
        <f>IF(M2155="", "", IFERROR(VLOOKUP(M2155, Data!$A$1:$B$5, 2, 0), "Unkown fuel"))</f>
        <v>harmful</v>
      </c>
      <c r="O2155" t="s">
        <v>23</v>
      </c>
      <c r="P2155" t="s">
        <v>24</v>
      </c>
      <c r="Q2155" t="s">
        <v>25</v>
      </c>
      <c r="R2155" t="s">
        <v>140</v>
      </c>
      <c r="S2155">
        <v>998</v>
      </c>
      <c r="T2155" t="s">
        <v>166</v>
      </c>
      <c r="U2155" t="s">
        <v>141</v>
      </c>
      <c r="V2155">
        <v>5</v>
      </c>
      <c r="W2155" t="s">
        <v>1179</v>
      </c>
    </row>
    <row r="2156" spans="1:23" x14ac:dyDescent="0.3">
      <c r="A2156">
        <v>2221</v>
      </c>
      <c r="B2156" t="s">
        <v>88</v>
      </c>
      <c r="C2156">
        <v>2019</v>
      </c>
      <c r="D2156">
        <f t="shared" ca="1" si="132"/>
        <v>4</v>
      </c>
      <c r="E2156" s="5">
        <v>950000</v>
      </c>
      <c r="F2156">
        <v>17000</v>
      </c>
      <c r="G2156" t="s">
        <v>38</v>
      </c>
      <c r="H2156" t="str">
        <f t="shared" si="133"/>
        <v>Central</v>
      </c>
      <c r="I2156" t="s">
        <v>39</v>
      </c>
      <c r="J2156" t="str">
        <f t="shared" si="134"/>
        <v>Illinois</v>
      </c>
      <c r="K2156" t="s">
        <v>1040</v>
      </c>
      <c r="L2156" t="str">
        <f t="shared" si="135"/>
        <v>Rock Island</v>
      </c>
      <c r="M2156" t="s">
        <v>22</v>
      </c>
      <c r="N2156" t="str">
        <f>IF(M2156="", "", IFERROR(VLOOKUP(M2156, Data!$A$1:$B$5, 2, 0), "Unkown fuel"))</f>
        <v>very harmful</v>
      </c>
      <c r="O2156" t="s">
        <v>23</v>
      </c>
      <c r="P2156" t="s">
        <v>24</v>
      </c>
      <c r="Q2156" t="s">
        <v>25</v>
      </c>
      <c r="R2156" t="s">
        <v>72</v>
      </c>
      <c r="S2156">
        <v>1497</v>
      </c>
      <c r="T2156" t="s">
        <v>644</v>
      </c>
      <c r="U2156" t="s">
        <v>1232</v>
      </c>
      <c r="V2156">
        <v>5</v>
      </c>
      <c r="W2156" t="s">
        <v>1179</v>
      </c>
    </row>
    <row r="2157" spans="1:23" x14ac:dyDescent="0.3">
      <c r="A2157">
        <v>2222</v>
      </c>
      <c r="B2157" t="s">
        <v>18</v>
      </c>
      <c r="C2157">
        <v>2017</v>
      </c>
      <c r="D2157">
        <f t="shared" ca="1" si="132"/>
        <v>6</v>
      </c>
      <c r="E2157" s="5">
        <v>400000</v>
      </c>
      <c r="F2157">
        <v>50000</v>
      </c>
      <c r="G2157" t="s">
        <v>38</v>
      </c>
      <c r="H2157" t="str">
        <f t="shared" si="133"/>
        <v>Central</v>
      </c>
      <c r="I2157" t="s">
        <v>39</v>
      </c>
      <c r="J2157" t="str">
        <f t="shared" si="134"/>
        <v>Illinois</v>
      </c>
      <c r="K2157" t="s">
        <v>1231</v>
      </c>
      <c r="L2157" t="str">
        <f t="shared" si="135"/>
        <v>Quincy</v>
      </c>
      <c r="M2157" t="s">
        <v>41</v>
      </c>
      <c r="N2157" t="str">
        <f>IF(M2157="", "", IFERROR(VLOOKUP(M2157, Data!$A$1:$B$5, 2, 0), "Unkown fuel"))</f>
        <v>harmful</v>
      </c>
      <c r="O2157" t="s">
        <v>23</v>
      </c>
      <c r="P2157" t="s">
        <v>24</v>
      </c>
      <c r="Q2157" t="s">
        <v>25</v>
      </c>
      <c r="R2157" t="s">
        <v>226</v>
      </c>
      <c r="S2157">
        <v>998</v>
      </c>
      <c r="T2157" t="s">
        <v>244</v>
      </c>
      <c r="U2157" t="s">
        <v>141</v>
      </c>
      <c r="V2157">
        <v>5</v>
      </c>
      <c r="W2157" t="s">
        <v>1179</v>
      </c>
    </row>
    <row r="2158" spans="1:23" x14ac:dyDescent="0.3">
      <c r="A2158">
        <v>2223</v>
      </c>
      <c r="B2158" t="s">
        <v>46</v>
      </c>
      <c r="C2158">
        <v>2018</v>
      </c>
      <c r="D2158">
        <f t="shared" ca="1" si="132"/>
        <v>5</v>
      </c>
      <c r="E2158" s="5">
        <v>700000</v>
      </c>
      <c r="F2158">
        <v>42000</v>
      </c>
      <c r="G2158" t="s">
        <v>38</v>
      </c>
      <c r="H2158" t="str">
        <f t="shared" si="133"/>
        <v>Central</v>
      </c>
      <c r="I2158" t="s">
        <v>39</v>
      </c>
      <c r="J2158" t="str">
        <f t="shared" si="134"/>
        <v>Illinois</v>
      </c>
      <c r="K2158" t="s">
        <v>1231</v>
      </c>
      <c r="L2158" t="str">
        <f t="shared" si="135"/>
        <v>Quincy</v>
      </c>
      <c r="M2158" t="s">
        <v>41</v>
      </c>
      <c r="N2158" t="str">
        <f>IF(M2158="", "", IFERROR(VLOOKUP(M2158, Data!$A$1:$B$5, 2, 0), "Unkown fuel"))</f>
        <v>harmful</v>
      </c>
      <c r="O2158" t="s">
        <v>23</v>
      </c>
      <c r="P2158" t="s">
        <v>154</v>
      </c>
      <c r="Q2158" t="s">
        <v>25</v>
      </c>
      <c r="R2158" t="s">
        <v>133</v>
      </c>
      <c r="S2158">
        <v>1368</v>
      </c>
      <c r="T2158" t="s">
        <v>177</v>
      </c>
      <c r="U2158" t="s">
        <v>1233</v>
      </c>
      <c r="V2158">
        <v>5</v>
      </c>
      <c r="W2158" t="s">
        <v>1179</v>
      </c>
    </row>
    <row r="2159" spans="1:23" x14ac:dyDescent="0.3">
      <c r="A2159">
        <v>2224</v>
      </c>
      <c r="B2159" t="s">
        <v>65</v>
      </c>
      <c r="C2159">
        <v>2011</v>
      </c>
      <c r="D2159">
        <f t="shared" ca="1" si="132"/>
        <v>12</v>
      </c>
      <c r="E2159" s="5">
        <v>700000</v>
      </c>
      <c r="F2159">
        <v>120000</v>
      </c>
      <c r="G2159" t="s">
        <v>38</v>
      </c>
      <c r="H2159" t="str">
        <f t="shared" si="133"/>
        <v>Central</v>
      </c>
      <c r="I2159" t="s">
        <v>39</v>
      </c>
      <c r="J2159" t="str">
        <f t="shared" si="134"/>
        <v>Illinois</v>
      </c>
      <c r="K2159" t="s">
        <v>1231</v>
      </c>
      <c r="L2159" t="str">
        <f t="shared" si="135"/>
        <v>Quincy</v>
      </c>
      <c r="M2159" t="s">
        <v>22</v>
      </c>
      <c r="N2159" t="str">
        <f>IF(M2159="", "", IFERROR(VLOOKUP(M2159, Data!$A$1:$B$5, 2, 0), "Unkown fuel"))</f>
        <v>very harmful</v>
      </c>
      <c r="O2159" t="s">
        <v>23</v>
      </c>
      <c r="P2159" t="s">
        <v>24</v>
      </c>
      <c r="Q2159" t="s">
        <v>33</v>
      </c>
      <c r="R2159" t="s">
        <v>475</v>
      </c>
      <c r="S2159">
        <v>2494</v>
      </c>
      <c r="T2159" t="s">
        <v>476</v>
      </c>
      <c r="U2159" t="s">
        <v>477</v>
      </c>
      <c r="V2159">
        <v>8</v>
      </c>
      <c r="W2159" t="s">
        <v>1179</v>
      </c>
    </row>
    <row r="2160" spans="1:23" x14ac:dyDescent="0.3">
      <c r="A2160">
        <v>2225</v>
      </c>
      <c r="B2160" t="s">
        <v>88</v>
      </c>
      <c r="C2160">
        <v>2012</v>
      </c>
      <c r="D2160">
        <f t="shared" ca="1" si="132"/>
        <v>11</v>
      </c>
      <c r="E2160" s="5">
        <v>260000</v>
      </c>
      <c r="F2160">
        <v>110000</v>
      </c>
      <c r="G2160" t="s">
        <v>38</v>
      </c>
      <c r="H2160" t="str">
        <f t="shared" si="133"/>
        <v>Central</v>
      </c>
      <c r="I2160" t="s">
        <v>39</v>
      </c>
      <c r="J2160" t="str">
        <f t="shared" si="134"/>
        <v>Illinois</v>
      </c>
      <c r="K2160" t="s">
        <v>1231</v>
      </c>
      <c r="L2160" t="str">
        <f t="shared" si="135"/>
        <v>Quincy</v>
      </c>
      <c r="M2160" t="s">
        <v>22</v>
      </c>
      <c r="N2160" t="str">
        <f>IF(M2160="", "", IFERROR(VLOOKUP(M2160, Data!$A$1:$B$5, 2, 0), "Unkown fuel"))</f>
        <v>very harmful</v>
      </c>
      <c r="O2160" t="s">
        <v>23</v>
      </c>
      <c r="P2160" t="s">
        <v>24</v>
      </c>
      <c r="Q2160" t="s">
        <v>25</v>
      </c>
      <c r="R2160" t="s">
        <v>793</v>
      </c>
      <c r="S2160">
        <v>1461</v>
      </c>
      <c r="T2160" t="s">
        <v>280</v>
      </c>
      <c r="U2160" t="s">
        <v>74</v>
      </c>
      <c r="V2160">
        <v>5</v>
      </c>
      <c r="W2160" t="s">
        <v>1179</v>
      </c>
    </row>
    <row r="2161" spans="1:23" x14ac:dyDescent="0.3">
      <c r="A2161">
        <v>2226</v>
      </c>
      <c r="B2161" t="s">
        <v>109</v>
      </c>
      <c r="C2161">
        <v>2012</v>
      </c>
      <c r="D2161">
        <f t="shared" ca="1" si="132"/>
        <v>11</v>
      </c>
      <c r="E2161" s="5">
        <v>200000</v>
      </c>
      <c r="F2161">
        <v>90000</v>
      </c>
      <c r="G2161" t="s">
        <v>38</v>
      </c>
      <c r="H2161" t="str">
        <f t="shared" si="133"/>
        <v>Central</v>
      </c>
      <c r="I2161" t="s">
        <v>39</v>
      </c>
      <c r="J2161" t="str">
        <f t="shared" si="134"/>
        <v>Illinois</v>
      </c>
      <c r="K2161" t="s">
        <v>1040</v>
      </c>
      <c r="L2161" t="str">
        <f t="shared" si="135"/>
        <v>Rock Island</v>
      </c>
      <c r="M2161" t="s">
        <v>22</v>
      </c>
      <c r="N2161" t="str">
        <f>IF(M2161="", "", IFERROR(VLOOKUP(M2161, Data!$A$1:$B$5, 2, 0), "Unkown fuel"))</f>
        <v>very harmful</v>
      </c>
      <c r="O2161" t="s">
        <v>23</v>
      </c>
      <c r="P2161" t="s">
        <v>24</v>
      </c>
      <c r="Q2161" t="s">
        <v>25</v>
      </c>
      <c r="R2161" t="s">
        <v>840</v>
      </c>
      <c r="S2161">
        <v>1396</v>
      </c>
      <c r="T2161" t="s">
        <v>458</v>
      </c>
      <c r="U2161" t="s">
        <v>472</v>
      </c>
      <c r="V2161">
        <v>5</v>
      </c>
      <c r="W2161" t="s">
        <v>1179</v>
      </c>
    </row>
    <row r="2162" spans="1:23" x14ac:dyDescent="0.3">
      <c r="A2162">
        <v>2227</v>
      </c>
      <c r="B2162" t="s">
        <v>18</v>
      </c>
      <c r="C2162">
        <v>2020</v>
      </c>
      <c r="D2162">
        <f t="shared" ca="1" si="132"/>
        <v>3</v>
      </c>
      <c r="E2162" s="5">
        <v>580000</v>
      </c>
      <c r="F2162">
        <v>70000</v>
      </c>
      <c r="G2162" t="s">
        <v>38</v>
      </c>
      <c r="H2162" t="str">
        <f t="shared" si="133"/>
        <v>Central</v>
      </c>
      <c r="I2162" t="s">
        <v>39</v>
      </c>
      <c r="J2162" t="str">
        <f t="shared" si="134"/>
        <v>Illinois</v>
      </c>
      <c r="K2162" t="s">
        <v>1040</v>
      </c>
      <c r="L2162" t="str">
        <f t="shared" si="135"/>
        <v>Rock Island</v>
      </c>
      <c r="M2162" t="s">
        <v>41</v>
      </c>
      <c r="N2162" t="str">
        <f>IF(M2162="", "", IFERROR(VLOOKUP(M2162, Data!$A$1:$B$5, 2, 0), "Unkown fuel"))</f>
        <v>harmful</v>
      </c>
      <c r="O2162" t="s">
        <v>23</v>
      </c>
      <c r="P2162" t="s">
        <v>24</v>
      </c>
      <c r="Q2162" t="s">
        <v>25</v>
      </c>
      <c r="R2162" t="s">
        <v>1234</v>
      </c>
      <c r="S2162">
        <v>1197</v>
      </c>
      <c r="T2162" t="s">
        <v>94</v>
      </c>
      <c r="U2162" t="s">
        <v>1235</v>
      </c>
      <c r="V2162">
        <v>5</v>
      </c>
      <c r="W2162" t="s">
        <v>1179</v>
      </c>
    </row>
    <row r="2163" spans="1:23" x14ac:dyDescent="0.3">
      <c r="A2163">
        <v>2228</v>
      </c>
      <c r="B2163" t="s">
        <v>221</v>
      </c>
      <c r="C2163">
        <v>2011</v>
      </c>
      <c r="D2163">
        <f t="shared" ca="1" si="132"/>
        <v>12</v>
      </c>
      <c r="E2163" s="5">
        <v>330000</v>
      </c>
      <c r="F2163">
        <v>66000</v>
      </c>
      <c r="G2163" t="s">
        <v>38</v>
      </c>
      <c r="H2163" t="str">
        <f t="shared" si="133"/>
        <v>Central</v>
      </c>
      <c r="I2163" t="s">
        <v>39</v>
      </c>
      <c r="J2163" t="str">
        <f t="shared" si="134"/>
        <v>Illinois</v>
      </c>
      <c r="K2163" t="s">
        <v>1231</v>
      </c>
      <c r="L2163" t="str">
        <f t="shared" si="135"/>
        <v>Quincy</v>
      </c>
      <c r="M2163" t="s">
        <v>22</v>
      </c>
      <c r="N2163" t="str">
        <f>IF(M2163="", "", IFERROR(VLOOKUP(M2163, Data!$A$1:$B$5, 2, 0), "Unkown fuel"))</f>
        <v>very harmful</v>
      </c>
      <c r="O2163" t="s">
        <v>23</v>
      </c>
      <c r="P2163" t="s">
        <v>24</v>
      </c>
      <c r="Q2163" t="s">
        <v>33</v>
      </c>
      <c r="R2163" t="s">
        <v>651</v>
      </c>
      <c r="S2163">
        <v>1598</v>
      </c>
      <c r="T2163" t="s">
        <v>479</v>
      </c>
      <c r="U2163" t="s">
        <v>36</v>
      </c>
      <c r="V2163">
        <v>5</v>
      </c>
      <c r="W2163" t="s">
        <v>1179</v>
      </c>
    </row>
    <row r="2164" spans="1:23" x14ac:dyDescent="0.3">
      <c r="A2164">
        <v>2229</v>
      </c>
      <c r="B2164" t="s">
        <v>46</v>
      </c>
      <c r="C2164">
        <v>2011</v>
      </c>
      <c r="D2164">
        <f t="shared" ca="1" si="132"/>
        <v>12</v>
      </c>
      <c r="E2164" s="5">
        <v>400000</v>
      </c>
      <c r="F2164">
        <v>70000</v>
      </c>
      <c r="G2164" t="s">
        <v>38</v>
      </c>
      <c r="H2164" t="str">
        <f t="shared" si="133"/>
        <v>Central</v>
      </c>
      <c r="I2164" t="s">
        <v>39</v>
      </c>
      <c r="J2164" t="str">
        <f t="shared" si="134"/>
        <v>Illinois</v>
      </c>
      <c r="K2164" t="s">
        <v>1231</v>
      </c>
      <c r="L2164" t="str">
        <f t="shared" si="135"/>
        <v>Quincy</v>
      </c>
      <c r="M2164" t="s">
        <v>22</v>
      </c>
      <c r="N2164" t="str">
        <f>IF(M2164="", "", IFERROR(VLOOKUP(M2164, Data!$A$1:$B$5, 2, 0), "Unkown fuel"))</f>
        <v>very harmful</v>
      </c>
      <c r="O2164" t="s">
        <v>23</v>
      </c>
      <c r="P2164" t="s">
        <v>24</v>
      </c>
      <c r="Q2164" t="s">
        <v>42</v>
      </c>
      <c r="R2164" t="s">
        <v>408</v>
      </c>
      <c r="S2164">
        <v>1493</v>
      </c>
      <c r="T2164" t="s">
        <v>508</v>
      </c>
      <c r="U2164" t="s">
        <v>563</v>
      </c>
      <c r="V2164">
        <v>5</v>
      </c>
      <c r="W2164" t="s">
        <v>1179</v>
      </c>
    </row>
    <row r="2165" spans="1:23" x14ac:dyDescent="0.3">
      <c r="A2165">
        <v>2230</v>
      </c>
      <c r="B2165" t="s">
        <v>46</v>
      </c>
      <c r="C2165">
        <v>2018</v>
      </c>
      <c r="D2165">
        <f t="shared" ca="1" si="132"/>
        <v>5</v>
      </c>
      <c r="E2165" s="5">
        <v>1350000</v>
      </c>
      <c r="F2165">
        <v>5000</v>
      </c>
      <c r="G2165" t="s">
        <v>19</v>
      </c>
      <c r="H2165" t="str">
        <f t="shared" si="133"/>
        <v>East</v>
      </c>
      <c r="I2165" t="s">
        <v>912</v>
      </c>
      <c r="J2165" t="str">
        <f t="shared" si="134"/>
        <v>Ohio</v>
      </c>
      <c r="K2165" t="s">
        <v>1236</v>
      </c>
      <c r="L2165" t="str">
        <f t="shared" si="135"/>
        <v>Fairfield</v>
      </c>
      <c r="M2165" t="s">
        <v>41</v>
      </c>
      <c r="N2165" t="str">
        <f>IF(M2165="", "", IFERROR(VLOOKUP(M2165, Data!$A$1:$B$5, 2, 0), "Unkown fuel"))</f>
        <v>harmful</v>
      </c>
      <c r="O2165" t="s">
        <v>23</v>
      </c>
      <c r="P2165" t="s">
        <v>154</v>
      </c>
      <c r="Q2165" t="s">
        <v>25</v>
      </c>
      <c r="R2165" t="s">
        <v>174</v>
      </c>
      <c r="S2165">
        <v>1591</v>
      </c>
      <c r="T2165" t="s">
        <v>143</v>
      </c>
      <c r="U2165" t="s">
        <v>1237</v>
      </c>
      <c r="V2165">
        <v>5</v>
      </c>
      <c r="W2165" t="s">
        <v>1179</v>
      </c>
    </row>
    <row r="2166" spans="1:23" x14ac:dyDescent="0.3">
      <c r="A2166">
        <v>2231</v>
      </c>
      <c r="B2166" t="s">
        <v>88</v>
      </c>
      <c r="C2166">
        <v>2014</v>
      </c>
      <c r="D2166">
        <f t="shared" ca="1" si="132"/>
        <v>9</v>
      </c>
      <c r="E2166" s="5">
        <v>250000</v>
      </c>
      <c r="F2166">
        <v>50000</v>
      </c>
      <c r="G2166" t="s">
        <v>19</v>
      </c>
      <c r="H2166" t="str">
        <f t="shared" si="133"/>
        <v>East</v>
      </c>
      <c r="I2166" t="s">
        <v>912</v>
      </c>
      <c r="J2166" t="str">
        <f t="shared" si="134"/>
        <v>Ohio</v>
      </c>
      <c r="K2166" t="s">
        <v>1236</v>
      </c>
      <c r="L2166" t="str">
        <f t="shared" si="135"/>
        <v>Fairfield</v>
      </c>
      <c r="M2166" t="s">
        <v>22</v>
      </c>
      <c r="N2166" t="str">
        <f>IF(M2166="", "", IFERROR(VLOOKUP(M2166, Data!$A$1:$B$5, 2, 0), "Unkown fuel"))</f>
        <v>very harmful</v>
      </c>
      <c r="O2166" t="s">
        <v>23</v>
      </c>
      <c r="P2166" t="s">
        <v>24</v>
      </c>
      <c r="Q2166" t="s">
        <v>33</v>
      </c>
      <c r="R2166" t="s">
        <v>793</v>
      </c>
      <c r="S2166">
        <v>1461</v>
      </c>
      <c r="T2166" t="s">
        <v>280</v>
      </c>
      <c r="U2166" t="s">
        <v>74</v>
      </c>
      <c r="V2166">
        <v>5</v>
      </c>
      <c r="W2166" t="s">
        <v>1179</v>
      </c>
    </row>
    <row r="2167" spans="1:23" x14ac:dyDescent="0.3">
      <c r="A2167">
        <v>2232</v>
      </c>
      <c r="B2167" t="s">
        <v>30</v>
      </c>
      <c r="C2167">
        <v>2019</v>
      </c>
      <c r="D2167">
        <f t="shared" ca="1" si="132"/>
        <v>4</v>
      </c>
      <c r="E2167" s="5">
        <v>725000</v>
      </c>
      <c r="F2167">
        <v>25000</v>
      </c>
      <c r="G2167" t="s">
        <v>19</v>
      </c>
      <c r="H2167" t="str">
        <f t="shared" si="133"/>
        <v>East</v>
      </c>
      <c r="I2167" t="s">
        <v>912</v>
      </c>
      <c r="J2167" t="str">
        <f t="shared" si="134"/>
        <v>Ohio</v>
      </c>
      <c r="K2167" t="s">
        <v>1238</v>
      </c>
      <c r="L2167" t="str">
        <f t="shared" si="135"/>
        <v>Fairborn</v>
      </c>
      <c r="M2167" t="s">
        <v>41</v>
      </c>
      <c r="N2167" t="str">
        <f>IF(M2167="", "", IFERROR(VLOOKUP(M2167, Data!$A$1:$B$5, 2, 0), "Unkown fuel"))</f>
        <v>harmful</v>
      </c>
      <c r="O2167" t="s">
        <v>23</v>
      </c>
      <c r="P2167" t="s">
        <v>24</v>
      </c>
      <c r="Q2167" t="s">
        <v>25</v>
      </c>
      <c r="R2167" t="s">
        <v>1239</v>
      </c>
      <c r="S2167">
        <v>1598</v>
      </c>
      <c r="T2167" t="s">
        <v>409</v>
      </c>
      <c r="U2167" t="s">
        <v>1240</v>
      </c>
      <c r="V2167">
        <v>5</v>
      </c>
      <c r="W2167" t="s">
        <v>1179</v>
      </c>
    </row>
    <row r="2168" spans="1:23" x14ac:dyDescent="0.3">
      <c r="A2168">
        <v>2233</v>
      </c>
      <c r="B2168" t="s">
        <v>18</v>
      </c>
      <c r="C2168">
        <v>2013</v>
      </c>
      <c r="D2168">
        <f t="shared" ca="1" si="132"/>
        <v>10</v>
      </c>
      <c r="E2168" s="5">
        <v>300000</v>
      </c>
      <c r="F2168">
        <v>70000</v>
      </c>
      <c r="G2168" t="s">
        <v>19</v>
      </c>
      <c r="H2168" t="str">
        <f t="shared" si="133"/>
        <v>East</v>
      </c>
      <c r="I2168" t="s">
        <v>912</v>
      </c>
      <c r="J2168" t="str">
        <f t="shared" si="134"/>
        <v>Ohio</v>
      </c>
      <c r="K2168" t="s">
        <v>1238</v>
      </c>
      <c r="L2168" t="str">
        <f t="shared" si="135"/>
        <v>Fairborn</v>
      </c>
      <c r="M2168" t="s">
        <v>22</v>
      </c>
      <c r="N2168" t="str">
        <f>IF(M2168="", "", IFERROR(VLOOKUP(M2168, Data!$A$1:$B$5, 2, 0), "Unkown fuel"))</f>
        <v>very harmful</v>
      </c>
      <c r="O2168" t="s">
        <v>23</v>
      </c>
      <c r="P2168" t="s">
        <v>24</v>
      </c>
      <c r="Q2168" t="s">
        <v>25</v>
      </c>
      <c r="R2168" t="s">
        <v>26</v>
      </c>
      <c r="S2168">
        <v>1248</v>
      </c>
      <c r="T2168" t="s">
        <v>27</v>
      </c>
      <c r="U2168" t="s">
        <v>28</v>
      </c>
      <c r="V2168">
        <v>5</v>
      </c>
      <c r="W2168" t="s">
        <v>1179</v>
      </c>
    </row>
    <row r="2169" spans="1:23" x14ac:dyDescent="0.3">
      <c r="A2169">
        <v>2234</v>
      </c>
      <c r="B2169" t="s">
        <v>18</v>
      </c>
      <c r="C2169">
        <v>2006</v>
      </c>
      <c r="D2169">
        <f t="shared" ca="1" si="132"/>
        <v>17</v>
      </c>
      <c r="E2169" s="5">
        <v>120000</v>
      </c>
      <c r="F2169">
        <v>40000</v>
      </c>
      <c r="G2169" t="s">
        <v>19</v>
      </c>
      <c r="H2169" t="str">
        <f t="shared" si="133"/>
        <v>East</v>
      </c>
      <c r="I2169" t="s">
        <v>912</v>
      </c>
      <c r="J2169" t="str">
        <f t="shared" si="134"/>
        <v>Ohio</v>
      </c>
      <c r="K2169" t="s">
        <v>1241</v>
      </c>
      <c r="L2169" t="str">
        <f t="shared" si="135"/>
        <v>Findlay</v>
      </c>
      <c r="M2169" t="s">
        <v>41</v>
      </c>
      <c r="N2169" t="str">
        <f>IF(M2169="", "", IFERROR(VLOOKUP(M2169, Data!$A$1:$B$5, 2, 0), "Unkown fuel"))</f>
        <v>harmful</v>
      </c>
      <c r="O2169" t="s">
        <v>23</v>
      </c>
      <c r="P2169" t="s">
        <v>24</v>
      </c>
      <c r="Q2169" t="s">
        <v>33</v>
      </c>
      <c r="R2169" t="s">
        <v>50</v>
      </c>
      <c r="S2169">
        <v>796</v>
      </c>
      <c r="T2169" t="s">
        <v>63</v>
      </c>
      <c r="U2169" t="s">
        <v>64</v>
      </c>
      <c r="V2169">
        <v>4</v>
      </c>
      <c r="W2169" t="s">
        <v>1179</v>
      </c>
    </row>
    <row r="2170" spans="1:23" x14ac:dyDescent="0.3">
      <c r="A2170">
        <v>2235</v>
      </c>
      <c r="B2170" t="s">
        <v>88</v>
      </c>
      <c r="C2170">
        <v>2016</v>
      </c>
      <c r="D2170">
        <f t="shared" ca="1" si="132"/>
        <v>7</v>
      </c>
      <c r="E2170" s="5">
        <v>1175000</v>
      </c>
      <c r="F2170">
        <v>110000</v>
      </c>
      <c r="G2170" t="s">
        <v>19</v>
      </c>
      <c r="H2170" t="str">
        <f t="shared" si="133"/>
        <v>East</v>
      </c>
      <c r="I2170" t="s">
        <v>912</v>
      </c>
      <c r="J2170" t="str">
        <f t="shared" si="134"/>
        <v>Ohio</v>
      </c>
      <c r="K2170" t="s">
        <v>1241</v>
      </c>
      <c r="L2170" t="str">
        <f t="shared" si="135"/>
        <v>Findlay</v>
      </c>
      <c r="M2170" t="s">
        <v>22</v>
      </c>
      <c r="N2170" t="str">
        <f>IF(M2170="", "", IFERROR(VLOOKUP(M2170, Data!$A$1:$B$5, 2, 0), "Unkown fuel"))</f>
        <v>very harmful</v>
      </c>
      <c r="O2170" t="s">
        <v>23</v>
      </c>
      <c r="P2170" t="s">
        <v>24</v>
      </c>
      <c r="Q2170" t="s">
        <v>25</v>
      </c>
      <c r="R2170" t="s">
        <v>155</v>
      </c>
      <c r="S2170">
        <v>2179</v>
      </c>
      <c r="T2170" t="s">
        <v>446</v>
      </c>
      <c r="U2170" t="s">
        <v>447</v>
      </c>
      <c r="V2170">
        <v>7</v>
      </c>
      <c r="W2170" t="s">
        <v>1179</v>
      </c>
    </row>
    <row r="2171" spans="1:23" x14ac:dyDescent="0.3">
      <c r="A2171">
        <v>2236</v>
      </c>
      <c r="B2171" t="s">
        <v>109</v>
      </c>
      <c r="C2171">
        <v>2009</v>
      </c>
      <c r="D2171">
        <f t="shared" ca="1" si="132"/>
        <v>14</v>
      </c>
      <c r="E2171" s="5">
        <v>380000</v>
      </c>
      <c r="F2171">
        <v>150000</v>
      </c>
      <c r="G2171" t="s">
        <v>19</v>
      </c>
      <c r="H2171" t="str">
        <f t="shared" si="133"/>
        <v>East</v>
      </c>
      <c r="I2171" t="s">
        <v>912</v>
      </c>
      <c r="J2171" t="str">
        <f t="shared" si="134"/>
        <v>Ohio</v>
      </c>
      <c r="K2171" t="s">
        <v>1236</v>
      </c>
      <c r="L2171" t="str">
        <f t="shared" si="135"/>
        <v>Fairfield</v>
      </c>
      <c r="M2171" t="s">
        <v>22</v>
      </c>
      <c r="N2171" t="str">
        <f>IF(M2171="", "", IFERROR(VLOOKUP(M2171, Data!$A$1:$B$5, 2, 0), "Unkown fuel"))</f>
        <v>very harmful</v>
      </c>
      <c r="O2171" t="s">
        <v>23</v>
      </c>
      <c r="P2171" t="s">
        <v>24</v>
      </c>
      <c r="Q2171" t="s">
        <v>25</v>
      </c>
      <c r="R2171" t="s">
        <v>150</v>
      </c>
      <c r="S2171">
        <v>2179</v>
      </c>
      <c r="T2171" t="s">
        <v>586</v>
      </c>
      <c r="U2171" t="s">
        <v>152</v>
      </c>
      <c r="V2171">
        <v>7</v>
      </c>
      <c r="W2171" t="s">
        <v>1179</v>
      </c>
    </row>
    <row r="2172" spans="1:23" x14ac:dyDescent="0.3">
      <c r="A2172">
        <v>2237</v>
      </c>
      <c r="B2172" t="s">
        <v>109</v>
      </c>
      <c r="C2172">
        <v>2014</v>
      </c>
      <c r="D2172">
        <f t="shared" ca="1" si="132"/>
        <v>9</v>
      </c>
      <c r="E2172" s="5">
        <v>400000</v>
      </c>
      <c r="F2172">
        <v>45000</v>
      </c>
      <c r="G2172" t="s">
        <v>19</v>
      </c>
      <c r="H2172" t="str">
        <f t="shared" si="133"/>
        <v>East</v>
      </c>
      <c r="I2172" t="s">
        <v>912</v>
      </c>
      <c r="J2172" t="str">
        <f t="shared" si="134"/>
        <v>Ohio</v>
      </c>
      <c r="K2172" t="s">
        <v>1236</v>
      </c>
      <c r="L2172" t="str">
        <f t="shared" si="135"/>
        <v>Fairfield</v>
      </c>
      <c r="M2172" t="s">
        <v>22</v>
      </c>
      <c r="N2172" t="str">
        <f>IF(M2172="", "", IFERROR(VLOOKUP(M2172, Data!$A$1:$B$5, 2, 0), "Unkown fuel"))</f>
        <v>very harmful</v>
      </c>
      <c r="O2172" t="s">
        <v>23</v>
      </c>
      <c r="P2172" t="s">
        <v>24</v>
      </c>
      <c r="Q2172" t="s">
        <v>25</v>
      </c>
      <c r="R2172" t="s">
        <v>260</v>
      </c>
      <c r="S2172">
        <v>1405</v>
      </c>
      <c r="T2172" t="s">
        <v>458</v>
      </c>
      <c r="U2172" t="s">
        <v>459</v>
      </c>
      <c r="V2172">
        <v>5</v>
      </c>
      <c r="W2172" t="s">
        <v>1179</v>
      </c>
    </row>
    <row r="2173" spans="1:23" x14ac:dyDescent="0.3">
      <c r="A2173">
        <v>2238</v>
      </c>
      <c r="B2173" t="s">
        <v>109</v>
      </c>
      <c r="C2173">
        <v>2005</v>
      </c>
      <c r="D2173">
        <f t="shared" ca="1" si="132"/>
        <v>18</v>
      </c>
      <c r="E2173" s="5">
        <v>140000</v>
      </c>
      <c r="F2173">
        <v>90000</v>
      </c>
      <c r="G2173" t="s">
        <v>19</v>
      </c>
      <c r="H2173" t="str">
        <f t="shared" si="133"/>
        <v>East</v>
      </c>
      <c r="I2173" t="s">
        <v>912</v>
      </c>
      <c r="J2173" t="str">
        <f t="shared" si="134"/>
        <v>Ohio</v>
      </c>
      <c r="K2173" t="s">
        <v>1238</v>
      </c>
      <c r="L2173" t="str">
        <f t="shared" si="135"/>
        <v>Fairborn</v>
      </c>
      <c r="M2173" t="s">
        <v>22</v>
      </c>
      <c r="N2173" t="str">
        <f>IF(M2173="", "", IFERROR(VLOOKUP(M2173, Data!$A$1:$B$5, 2, 0), "Unkown fuel"))</f>
        <v>very harmful</v>
      </c>
      <c r="O2173" t="s">
        <v>23</v>
      </c>
      <c r="P2173" t="s">
        <v>24</v>
      </c>
      <c r="Q2173" t="s">
        <v>42</v>
      </c>
      <c r="R2173" t="s">
        <v>50</v>
      </c>
      <c r="S2173">
        <v>1405</v>
      </c>
      <c r="T2173" t="s">
        <v>458</v>
      </c>
      <c r="U2173" t="s">
        <v>536</v>
      </c>
      <c r="V2173">
        <v>5</v>
      </c>
      <c r="W2173" t="s">
        <v>1179</v>
      </c>
    </row>
    <row r="2174" spans="1:23" x14ac:dyDescent="0.3">
      <c r="A2174">
        <v>2239</v>
      </c>
      <c r="B2174" t="s">
        <v>109</v>
      </c>
      <c r="C2174">
        <v>2011</v>
      </c>
      <c r="D2174">
        <f t="shared" ca="1" si="132"/>
        <v>12</v>
      </c>
      <c r="E2174" s="5">
        <v>229999</v>
      </c>
      <c r="F2174">
        <v>140000</v>
      </c>
      <c r="G2174" t="s">
        <v>19</v>
      </c>
      <c r="H2174" t="str">
        <f t="shared" si="133"/>
        <v>East</v>
      </c>
      <c r="I2174" t="s">
        <v>912</v>
      </c>
      <c r="J2174" t="str">
        <f t="shared" si="134"/>
        <v>Ohio</v>
      </c>
      <c r="K2174" t="s">
        <v>1236</v>
      </c>
      <c r="L2174" t="str">
        <f t="shared" si="135"/>
        <v>Fairfield</v>
      </c>
      <c r="M2174" t="s">
        <v>22</v>
      </c>
      <c r="N2174" t="str">
        <f>IF(M2174="", "", IFERROR(VLOOKUP(M2174, Data!$A$1:$B$5, 2, 0), "Unkown fuel"))</f>
        <v>very harmful</v>
      </c>
      <c r="O2174" t="s">
        <v>23</v>
      </c>
      <c r="P2174" t="s">
        <v>24</v>
      </c>
      <c r="Q2174" t="s">
        <v>33</v>
      </c>
      <c r="R2174" t="s">
        <v>485</v>
      </c>
      <c r="S2174">
        <v>2179</v>
      </c>
      <c r="T2174" t="s">
        <v>293</v>
      </c>
      <c r="U2174" t="s">
        <v>152</v>
      </c>
      <c r="V2174">
        <v>7</v>
      </c>
      <c r="W2174" t="s">
        <v>1179</v>
      </c>
    </row>
    <row r="2175" spans="1:23" x14ac:dyDescent="0.3">
      <c r="A2175">
        <v>2240</v>
      </c>
      <c r="B2175" t="s">
        <v>69</v>
      </c>
      <c r="C2175">
        <v>2003</v>
      </c>
      <c r="D2175">
        <f t="shared" ca="1" si="132"/>
        <v>20</v>
      </c>
      <c r="E2175" s="5">
        <v>110000</v>
      </c>
      <c r="F2175">
        <v>83000</v>
      </c>
      <c r="G2175" t="s">
        <v>19</v>
      </c>
      <c r="H2175" t="str">
        <f t="shared" si="133"/>
        <v>East</v>
      </c>
      <c r="I2175" t="s">
        <v>912</v>
      </c>
      <c r="J2175" t="str">
        <f t="shared" si="134"/>
        <v>Ohio</v>
      </c>
      <c r="K2175" t="s">
        <v>1236</v>
      </c>
      <c r="L2175" t="str">
        <f t="shared" si="135"/>
        <v>Fairfield</v>
      </c>
      <c r="M2175" t="s">
        <v>41</v>
      </c>
      <c r="N2175" t="str">
        <f>IF(M2175="", "", IFERROR(VLOOKUP(M2175, Data!$A$1:$B$5, 2, 0), "Unkown fuel"))</f>
        <v>harmful</v>
      </c>
      <c r="O2175" t="s">
        <v>23</v>
      </c>
      <c r="P2175" t="s">
        <v>24</v>
      </c>
      <c r="Q2175" t="s">
        <v>33</v>
      </c>
      <c r="R2175" t="s">
        <v>1242</v>
      </c>
      <c r="S2175">
        <v>1299</v>
      </c>
      <c r="T2175" t="s">
        <v>458</v>
      </c>
      <c r="U2175" t="s">
        <v>1243</v>
      </c>
      <c r="V2175">
        <v>5</v>
      </c>
      <c r="W2175" t="s">
        <v>1179</v>
      </c>
    </row>
    <row r="2176" spans="1:23" x14ac:dyDescent="0.3">
      <c r="A2176">
        <v>2241</v>
      </c>
      <c r="B2176" t="s">
        <v>221</v>
      </c>
      <c r="C2176">
        <v>2011</v>
      </c>
      <c r="D2176">
        <f t="shared" ca="1" si="132"/>
        <v>12</v>
      </c>
      <c r="E2176" s="5">
        <v>550000</v>
      </c>
      <c r="F2176">
        <v>106000</v>
      </c>
      <c r="G2176" t="s">
        <v>19</v>
      </c>
      <c r="H2176" t="str">
        <f t="shared" si="133"/>
        <v>East</v>
      </c>
      <c r="I2176" t="s">
        <v>912</v>
      </c>
      <c r="J2176" t="str">
        <f t="shared" si="134"/>
        <v>Ohio</v>
      </c>
      <c r="K2176" t="s">
        <v>1236</v>
      </c>
      <c r="L2176" t="str">
        <f t="shared" si="135"/>
        <v>Fairfield</v>
      </c>
      <c r="M2176" t="s">
        <v>22</v>
      </c>
      <c r="N2176" t="str">
        <f>IF(M2176="", "", IFERROR(VLOOKUP(M2176, Data!$A$1:$B$5, 2, 0), "Unkown fuel"))</f>
        <v>very harmful</v>
      </c>
      <c r="O2176" t="s">
        <v>23</v>
      </c>
      <c r="P2176" t="s">
        <v>154</v>
      </c>
      <c r="Q2176" t="s">
        <v>33</v>
      </c>
      <c r="R2176" t="s">
        <v>1027</v>
      </c>
      <c r="S2176">
        <v>1968</v>
      </c>
      <c r="T2176" t="s">
        <v>293</v>
      </c>
      <c r="U2176" t="s">
        <v>695</v>
      </c>
      <c r="V2176">
        <v>5</v>
      </c>
      <c r="W2176" t="s">
        <v>1179</v>
      </c>
    </row>
    <row r="2177" spans="1:23" x14ac:dyDescent="0.3">
      <c r="A2177">
        <v>2242</v>
      </c>
      <c r="B2177" t="s">
        <v>120</v>
      </c>
      <c r="C2177">
        <v>2008</v>
      </c>
      <c r="D2177">
        <f t="shared" ca="1" si="132"/>
        <v>15</v>
      </c>
      <c r="E2177" s="5">
        <v>150000</v>
      </c>
      <c r="F2177">
        <v>60000</v>
      </c>
      <c r="G2177" t="s">
        <v>19</v>
      </c>
      <c r="H2177" t="str">
        <f t="shared" si="133"/>
        <v>East</v>
      </c>
      <c r="I2177" t="s">
        <v>912</v>
      </c>
      <c r="J2177" t="str">
        <f t="shared" si="134"/>
        <v>Ohio</v>
      </c>
      <c r="K2177" t="s">
        <v>1236</v>
      </c>
      <c r="L2177" t="str">
        <f t="shared" si="135"/>
        <v>Fairfield</v>
      </c>
      <c r="M2177" t="s">
        <v>41</v>
      </c>
      <c r="N2177" t="str">
        <f>IF(M2177="", "", IFERROR(VLOOKUP(M2177, Data!$A$1:$B$5, 2, 0), "Unkown fuel"))</f>
        <v>harmful</v>
      </c>
      <c r="O2177" t="s">
        <v>23</v>
      </c>
      <c r="P2177" t="s">
        <v>24</v>
      </c>
      <c r="Q2177" t="s">
        <v>304</v>
      </c>
      <c r="R2177" t="s">
        <v>662</v>
      </c>
      <c r="S2177">
        <v>1150</v>
      </c>
      <c r="T2177" t="s">
        <v>663</v>
      </c>
      <c r="U2177" t="s">
        <v>664</v>
      </c>
      <c r="V2177">
        <v>5</v>
      </c>
      <c r="W2177" t="s">
        <v>1179</v>
      </c>
    </row>
    <row r="2178" spans="1:23" x14ac:dyDescent="0.3">
      <c r="A2178">
        <v>2243</v>
      </c>
      <c r="B2178" t="s">
        <v>18</v>
      </c>
      <c r="C2178">
        <v>2017</v>
      </c>
      <c r="D2178">
        <f t="shared" ref="D2178:D2241" ca="1" si="136">TRUNC(YEARFRAC(DATE(C2178,1,1), TODAY(), 1))</f>
        <v>6</v>
      </c>
      <c r="E2178" s="5">
        <v>265000</v>
      </c>
      <c r="F2178">
        <v>40000</v>
      </c>
      <c r="G2178" t="s">
        <v>38</v>
      </c>
      <c r="H2178" t="str">
        <f t="shared" ref="H2178:H2241" si="137">TRIM(G2178)</f>
        <v>Central</v>
      </c>
      <c r="I2178" t="s">
        <v>249</v>
      </c>
      <c r="J2178" t="str">
        <f t="shared" ref="J2178:J2241" si="138">TRIM(I2178)</f>
        <v>Michigan</v>
      </c>
      <c r="K2178" t="s">
        <v>1244</v>
      </c>
      <c r="L2178" t="str">
        <f t="shared" ref="L2178:L2241" si="139">TRIM(K2178)</f>
        <v>Grand Rapids</v>
      </c>
      <c r="M2178" t="s">
        <v>41</v>
      </c>
      <c r="N2178" t="str">
        <f>IF(M2178="", "", IFERROR(VLOOKUP(M2178, Data!$A$1:$B$5, 2, 0), "Unkown fuel"))</f>
        <v>harmful</v>
      </c>
      <c r="O2178" t="s">
        <v>23</v>
      </c>
      <c r="P2178" t="s">
        <v>24</v>
      </c>
      <c r="Q2178" t="s">
        <v>33</v>
      </c>
      <c r="R2178" t="s">
        <v>127</v>
      </c>
      <c r="S2178">
        <v>796</v>
      </c>
      <c r="T2178" t="s">
        <v>128</v>
      </c>
      <c r="U2178" t="s">
        <v>64</v>
      </c>
      <c r="V2178">
        <v>8</v>
      </c>
      <c r="W2178" t="s">
        <v>1179</v>
      </c>
    </row>
    <row r="2179" spans="1:23" x14ac:dyDescent="0.3">
      <c r="A2179">
        <v>2244</v>
      </c>
      <c r="B2179" t="s">
        <v>46</v>
      </c>
      <c r="C2179">
        <v>2011</v>
      </c>
      <c r="D2179">
        <f t="shared" ca="1" si="136"/>
        <v>12</v>
      </c>
      <c r="E2179" s="5">
        <v>300000</v>
      </c>
      <c r="F2179">
        <v>138000</v>
      </c>
      <c r="G2179" t="s">
        <v>38</v>
      </c>
      <c r="H2179" t="str">
        <f t="shared" si="137"/>
        <v>Central</v>
      </c>
      <c r="I2179" t="s">
        <v>249</v>
      </c>
      <c r="J2179" t="str">
        <f t="shared" si="138"/>
        <v>Michigan</v>
      </c>
      <c r="K2179" t="s">
        <v>923</v>
      </c>
      <c r="L2179" t="str">
        <f t="shared" si="139"/>
        <v>Garden City</v>
      </c>
      <c r="M2179" t="s">
        <v>41</v>
      </c>
      <c r="N2179" t="str">
        <f>IF(M2179="", "", IFERROR(VLOOKUP(M2179, Data!$A$1:$B$5, 2, 0), "Unkown fuel"))</f>
        <v>harmful</v>
      </c>
      <c r="O2179" t="s">
        <v>23</v>
      </c>
      <c r="P2179" t="s">
        <v>24</v>
      </c>
      <c r="Q2179" t="s">
        <v>42</v>
      </c>
      <c r="R2179" t="s">
        <v>142</v>
      </c>
      <c r="S2179">
        <v>1197</v>
      </c>
      <c r="T2179" t="s">
        <v>431</v>
      </c>
      <c r="U2179" t="s">
        <v>432</v>
      </c>
      <c r="V2179">
        <v>5</v>
      </c>
      <c r="W2179" t="s">
        <v>1179</v>
      </c>
    </row>
    <row r="2180" spans="1:23" x14ac:dyDescent="0.3">
      <c r="A2180">
        <v>2245</v>
      </c>
      <c r="B2180" t="s">
        <v>18</v>
      </c>
      <c r="C2180">
        <v>2015</v>
      </c>
      <c r="D2180">
        <f t="shared" ca="1" si="136"/>
        <v>8</v>
      </c>
      <c r="E2180" s="5">
        <v>280000</v>
      </c>
      <c r="F2180">
        <v>80000</v>
      </c>
      <c r="G2180" t="s">
        <v>38</v>
      </c>
      <c r="H2180" t="str">
        <f t="shared" si="137"/>
        <v>Central</v>
      </c>
      <c r="I2180" t="s">
        <v>249</v>
      </c>
      <c r="J2180" t="str">
        <f t="shared" si="138"/>
        <v>Michigan</v>
      </c>
      <c r="K2180" t="s">
        <v>1244</v>
      </c>
      <c r="L2180" t="str">
        <f t="shared" si="139"/>
        <v>Grand Rapids</v>
      </c>
      <c r="M2180" t="s">
        <v>41</v>
      </c>
      <c r="N2180" t="str">
        <f>IF(M2180="", "", IFERROR(VLOOKUP(M2180, Data!$A$1:$B$5, 2, 0), "Unkown fuel"))</f>
        <v>harmful</v>
      </c>
      <c r="O2180" t="s">
        <v>23</v>
      </c>
      <c r="P2180" t="s">
        <v>24</v>
      </c>
      <c r="Q2180" t="s">
        <v>25</v>
      </c>
      <c r="R2180" t="s">
        <v>430</v>
      </c>
      <c r="S2180">
        <v>796</v>
      </c>
      <c r="T2180" t="s">
        <v>118</v>
      </c>
      <c r="U2180" t="s">
        <v>119</v>
      </c>
      <c r="V2180">
        <v>5</v>
      </c>
      <c r="W2180" t="s">
        <v>1179</v>
      </c>
    </row>
    <row r="2181" spans="1:23" x14ac:dyDescent="0.3">
      <c r="A2181">
        <v>2246</v>
      </c>
      <c r="B2181" t="s">
        <v>46</v>
      </c>
      <c r="C2181">
        <v>2005</v>
      </c>
      <c r="D2181">
        <f t="shared" ca="1" si="136"/>
        <v>18</v>
      </c>
      <c r="E2181" s="5">
        <v>130000</v>
      </c>
      <c r="F2181">
        <v>50000</v>
      </c>
      <c r="G2181" t="s">
        <v>38</v>
      </c>
      <c r="H2181" t="str">
        <f t="shared" si="137"/>
        <v>Central</v>
      </c>
      <c r="I2181" t="s">
        <v>249</v>
      </c>
      <c r="J2181" t="str">
        <f t="shared" si="138"/>
        <v>Michigan</v>
      </c>
      <c r="K2181" t="s">
        <v>1244</v>
      </c>
      <c r="L2181" t="str">
        <f t="shared" si="139"/>
        <v>Grand Rapids</v>
      </c>
      <c r="M2181" t="s">
        <v>41</v>
      </c>
      <c r="N2181" t="str">
        <f>IF(M2181="", "", IFERROR(VLOOKUP(M2181, Data!$A$1:$B$5, 2, 0), "Unkown fuel"))</f>
        <v>harmful</v>
      </c>
      <c r="O2181" t="s">
        <v>23</v>
      </c>
      <c r="P2181" t="s">
        <v>24</v>
      </c>
      <c r="Q2181" t="s">
        <v>33</v>
      </c>
      <c r="R2181" t="s">
        <v>411</v>
      </c>
      <c r="S2181">
        <v>1341</v>
      </c>
      <c r="T2181" t="s">
        <v>412</v>
      </c>
      <c r="U2181" t="s">
        <v>413</v>
      </c>
      <c r="V2181">
        <v>5</v>
      </c>
      <c r="W2181" t="s">
        <v>1179</v>
      </c>
    </row>
    <row r="2182" spans="1:23" x14ac:dyDescent="0.3">
      <c r="A2182">
        <v>2247</v>
      </c>
      <c r="B2182" t="s">
        <v>120</v>
      </c>
      <c r="C2182">
        <v>2015</v>
      </c>
      <c r="D2182">
        <f t="shared" ca="1" si="136"/>
        <v>8</v>
      </c>
      <c r="E2182" s="5">
        <v>350000</v>
      </c>
      <c r="F2182">
        <v>50000</v>
      </c>
      <c r="G2182" t="s">
        <v>38</v>
      </c>
      <c r="H2182" t="str">
        <f t="shared" si="137"/>
        <v>Central</v>
      </c>
      <c r="I2182" t="s">
        <v>249</v>
      </c>
      <c r="J2182" t="str">
        <f t="shared" si="138"/>
        <v>Michigan</v>
      </c>
      <c r="K2182" t="s">
        <v>1245</v>
      </c>
      <c r="L2182" t="str">
        <f t="shared" si="139"/>
        <v>Holland</v>
      </c>
      <c r="M2182" t="s">
        <v>41</v>
      </c>
      <c r="N2182" t="str">
        <f>IF(M2182="", "", IFERROR(VLOOKUP(M2182, Data!$A$1:$B$5, 2, 0), "Unkown fuel"))</f>
        <v>harmful</v>
      </c>
      <c r="O2182" t="s">
        <v>23</v>
      </c>
      <c r="P2182" t="s">
        <v>24</v>
      </c>
      <c r="Q2182" t="s">
        <v>25</v>
      </c>
      <c r="R2182" t="s">
        <v>121</v>
      </c>
      <c r="S2182">
        <v>1199</v>
      </c>
      <c r="T2182" t="s">
        <v>599</v>
      </c>
      <c r="U2182" t="s">
        <v>600</v>
      </c>
      <c r="V2182">
        <v>5</v>
      </c>
      <c r="W2182" t="s">
        <v>1179</v>
      </c>
    </row>
    <row r="2183" spans="1:23" x14ac:dyDescent="0.3">
      <c r="A2183">
        <v>2248</v>
      </c>
      <c r="B2183" t="s">
        <v>18</v>
      </c>
      <c r="C2183">
        <v>2009</v>
      </c>
      <c r="D2183">
        <f t="shared" ca="1" si="136"/>
        <v>14</v>
      </c>
      <c r="E2183" s="5">
        <v>200000</v>
      </c>
      <c r="F2183">
        <v>120000</v>
      </c>
      <c r="G2183" t="s">
        <v>38</v>
      </c>
      <c r="H2183" t="str">
        <f t="shared" si="137"/>
        <v>Central</v>
      </c>
      <c r="I2183" t="s">
        <v>249</v>
      </c>
      <c r="J2183" t="str">
        <f t="shared" si="138"/>
        <v>Michigan</v>
      </c>
      <c r="K2183" t="s">
        <v>1245</v>
      </c>
      <c r="L2183" t="str">
        <f t="shared" si="139"/>
        <v>Holland</v>
      </c>
      <c r="M2183" t="s">
        <v>41</v>
      </c>
      <c r="N2183" t="str">
        <f>IF(M2183="", "", IFERROR(VLOOKUP(M2183, Data!$A$1:$B$5, 2, 0), "Unkown fuel"))</f>
        <v>harmful</v>
      </c>
      <c r="O2183" t="s">
        <v>23</v>
      </c>
      <c r="P2183" t="s">
        <v>24</v>
      </c>
      <c r="Q2183" t="s">
        <v>25</v>
      </c>
      <c r="R2183" t="s">
        <v>164</v>
      </c>
      <c r="S2183">
        <v>1197</v>
      </c>
      <c r="T2183" t="s">
        <v>395</v>
      </c>
      <c r="U2183" t="s">
        <v>261</v>
      </c>
      <c r="V2183">
        <v>5</v>
      </c>
      <c r="W2183" t="s">
        <v>1179</v>
      </c>
    </row>
    <row r="2184" spans="1:23" x14ac:dyDescent="0.3">
      <c r="A2184">
        <v>2249</v>
      </c>
      <c r="B2184" t="s">
        <v>18</v>
      </c>
      <c r="C2184">
        <v>2018</v>
      </c>
      <c r="D2184">
        <f t="shared" ca="1" si="136"/>
        <v>5</v>
      </c>
      <c r="E2184" s="5">
        <v>550000</v>
      </c>
      <c r="F2184">
        <v>24400</v>
      </c>
      <c r="G2184" t="s">
        <v>38</v>
      </c>
      <c r="H2184" t="str">
        <f t="shared" si="137"/>
        <v>Central</v>
      </c>
      <c r="I2184" t="s">
        <v>249</v>
      </c>
      <c r="J2184" t="str">
        <f t="shared" si="138"/>
        <v>Michigan</v>
      </c>
      <c r="K2184" t="s">
        <v>1245</v>
      </c>
      <c r="L2184" t="str">
        <f t="shared" si="139"/>
        <v>Holland</v>
      </c>
      <c r="M2184" t="s">
        <v>41</v>
      </c>
      <c r="N2184" t="str">
        <f>IF(M2184="", "", IFERROR(VLOOKUP(M2184, Data!$A$1:$B$5, 2, 0), "Unkown fuel"))</f>
        <v>harmful</v>
      </c>
      <c r="O2184" t="s">
        <v>23</v>
      </c>
      <c r="P2184" t="s">
        <v>24</v>
      </c>
      <c r="Q2184" t="s">
        <v>25</v>
      </c>
      <c r="R2184" t="s">
        <v>222</v>
      </c>
      <c r="S2184">
        <v>1197</v>
      </c>
      <c r="T2184" t="s">
        <v>265</v>
      </c>
      <c r="U2184" t="s">
        <v>266</v>
      </c>
      <c r="V2184">
        <v>5</v>
      </c>
      <c r="W2184" t="s">
        <v>1179</v>
      </c>
    </row>
    <row r="2185" spans="1:23" x14ac:dyDescent="0.3">
      <c r="A2185">
        <v>2250</v>
      </c>
      <c r="B2185" t="s">
        <v>88</v>
      </c>
      <c r="C2185">
        <v>2013</v>
      </c>
      <c r="D2185">
        <f t="shared" ca="1" si="136"/>
        <v>10</v>
      </c>
      <c r="E2185" s="5">
        <v>400000</v>
      </c>
      <c r="F2185">
        <v>60000</v>
      </c>
      <c r="G2185" t="s">
        <v>38</v>
      </c>
      <c r="H2185" t="str">
        <f t="shared" si="137"/>
        <v>Central</v>
      </c>
      <c r="I2185" t="s">
        <v>249</v>
      </c>
      <c r="J2185" t="str">
        <f t="shared" si="138"/>
        <v>Michigan</v>
      </c>
      <c r="K2185" t="s">
        <v>1244</v>
      </c>
      <c r="L2185" t="str">
        <f t="shared" si="139"/>
        <v>Grand Rapids</v>
      </c>
      <c r="M2185" t="s">
        <v>22</v>
      </c>
      <c r="N2185" t="str">
        <f>IF(M2185="", "", IFERROR(VLOOKUP(M2185, Data!$A$1:$B$5, 2, 0), "Unkown fuel"))</f>
        <v>very harmful</v>
      </c>
      <c r="O2185" t="s">
        <v>23</v>
      </c>
      <c r="P2185" t="s">
        <v>24</v>
      </c>
      <c r="Q2185" t="s">
        <v>33</v>
      </c>
      <c r="R2185" t="s">
        <v>489</v>
      </c>
      <c r="S2185">
        <v>2523</v>
      </c>
      <c r="T2185" t="s">
        <v>309</v>
      </c>
      <c r="U2185" t="s">
        <v>490</v>
      </c>
      <c r="V2185">
        <v>7</v>
      </c>
      <c r="W2185" t="s">
        <v>1179</v>
      </c>
    </row>
    <row r="2186" spans="1:23" x14ac:dyDescent="0.3">
      <c r="A2186">
        <v>2251</v>
      </c>
      <c r="B2186" t="s">
        <v>18</v>
      </c>
      <c r="C2186">
        <v>2010</v>
      </c>
      <c r="D2186">
        <f t="shared" ca="1" si="136"/>
        <v>13</v>
      </c>
      <c r="E2186" s="5">
        <v>170000</v>
      </c>
      <c r="F2186">
        <v>120000</v>
      </c>
      <c r="G2186" t="s">
        <v>38</v>
      </c>
      <c r="H2186" t="str">
        <f t="shared" si="137"/>
        <v>Central</v>
      </c>
      <c r="I2186" t="s">
        <v>249</v>
      </c>
      <c r="J2186" t="str">
        <f t="shared" si="138"/>
        <v>Michigan</v>
      </c>
      <c r="K2186" t="s">
        <v>1244</v>
      </c>
      <c r="L2186" t="str">
        <f t="shared" si="139"/>
        <v>Grand Rapids</v>
      </c>
      <c r="M2186" t="s">
        <v>41</v>
      </c>
      <c r="N2186" t="str">
        <f>IF(M2186="", "", IFERROR(VLOOKUP(M2186, Data!$A$1:$B$5, 2, 0), "Unkown fuel"))</f>
        <v>harmful</v>
      </c>
      <c r="O2186" t="s">
        <v>23</v>
      </c>
      <c r="P2186" t="s">
        <v>24</v>
      </c>
      <c r="Q2186" t="s">
        <v>33</v>
      </c>
      <c r="R2186" t="s">
        <v>164</v>
      </c>
      <c r="S2186">
        <v>1197</v>
      </c>
      <c r="T2186" t="s">
        <v>395</v>
      </c>
      <c r="U2186" t="s">
        <v>261</v>
      </c>
      <c r="V2186">
        <v>5</v>
      </c>
      <c r="W2186" t="s">
        <v>1179</v>
      </c>
    </row>
    <row r="2187" spans="1:23" x14ac:dyDescent="0.3">
      <c r="A2187">
        <v>2252</v>
      </c>
      <c r="B2187" t="s">
        <v>46</v>
      </c>
      <c r="C2187">
        <v>2015</v>
      </c>
      <c r="D2187">
        <f t="shared" ca="1" si="136"/>
        <v>8</v>
      </c>
      <c r="E2187" s="5">
        <v>600000</v>
      </c>
      <c r="F2187">
        <v>60000</v>
      </c>
      <c r="G2187" t="s">
        <v>38</v>
      </c>
      <c r="H2187" t="str">
        <f t="shared" si="137"/>
        <v>Central</v>
      </c>
      <c r="I2187" t="s">
        <v>249</v>
      </c>
      <c r="J2187" t="str">
        <f t="shared" si="138"/>
        <v>Michigan</v>
      </c>
      <c r="K2187" t="s">
        <v>1244</v>
      </c>
      <c r="L2187" t="str">
        <f t="shared" si="139"/>
        <v>Grand Rapids</v>
      </c>
      <c r="M2187" t="s">
        <v>22</v>
      </c>
      <c r="N2187" t="str">
        <f>IF(M2187="", "", IFERROR(VLOOKUP(M2187, Data!$A$1:$B$5, 2, 0), "Unkown fuel"))</f>
        <v>very harmful</v>
      </c>
      <c r="O2187" t="s">
        <v>23</v>
      </c>
      <c r="P2187" t="s">
        <v>24</v>
      </c>
      <c r="Q2187" t="s">
        <v>33</v>
      </c>
      <c r="R2187" t="s">
        <v>1135</v>
      </c>
      <c r="S2187">
        <v>1396</v>
      </c>
      <c r="T2187" t="s">
        <v>434</v>
      </c>
      <c r="U2187" t="s">
        <v>1136</v>
      </c>
      <c r="V2187">
        <v>5</v>
      </c>
      <c r="W2187" t="s">
        <v>1179</v>
      </c>
    </row>
    <row r="2188" spans="1:23" x14ac:dyDescent="0.3">
      <c r="A2188">
        <v>2253</v>
      </c>
      <c r="B2188" t="s">
        <v>18</v>
      </c>
      <c r="C2188">
        <v>2011</v>
      </c>
      <c r="D2188">
        <f t="shared" ca="1" si="136"/>
        <v>12</v>
      </c>
      <c r="E2188" s="5">
        <v>130000</v>
      </c>
      <c r="F2188">
        <v>100000</v>
      </c>
      <c r="G2188" t="s">
        <v>124</v>
      </c>
      <c r="H2188" t="str">
        <f t="shared" si="137"/>
        <v>South</v>
      </c>
      <c r="I2188" t="s">
        <v>1062</v>
      </c>
      <c r="J2188" t="str">
        <f t="shared" si="138"/>
        <v>Kentucky</v>
      </c>
      <c r="K2188" t="s">
        <v>1063</v>
      </c>
      <c r="L2188" t="str">
        <f t="shared" si="139"/>
        <v>Murray</v>
      </c>
      <c r="M2188" t="s">
        <v>41</v>
      </c>
      <c r="N2188" t="str">
        <f>IF(M2188="", "", IFERROR(VLOOKUP(M2188, Data!$A$1:$B$5, 2, 0), "Unkown fuel"))</f>
        <v>harmful</v>
      </c>
      <c r="O2188" t="s">
        <v>23</v>
      </c>
      <c r="P2188" t="s">
        <v>24</v>
      </c>
      <c r="Q2188" t="s">
        <v>33</v>
      </c>
      <c r="R2188" t="s">
        <v>96</v>
      </c>
      <c r="S2188">
        <v>796</v>
      </c>
      <c r="T2188" t="s">
        <v>97</v>
      </c>
      <c r="U2188" t="s">
        <v>98</v>
      </c>
      <c r="V2188">
        <v>5</v>
      </c>
      <c r="W2188" t="s">
        <v>1179</v>
      </c>
    </row>
    <row r="2189" spans="1:23" x14ac:dyDescent="0.3">
      <c r="A2189">
        <v>2255</v>
      </c>
      <c r="B2189" t="s">
        <v>18</v>
      </c>
      <c r="C2189">
        <v>2011</v>
      </c>
      <c r="D2189">
        <f t="shared" ca="1" si="136"/>
        <v>12</v>
      </c>
      <c r="E2189" s="5">
        <v>100000</v>
      </c>
      <c r="F2189">
        <v>120000</v>
      </c>
      <c r="G2189" t="s">
        <v>19</v>
      </c>
      <c r="H2189" t="str">
        <f t="shared" si="137"/>
        <v>East</v>
      </c>
      <c r="I2189" t="s">
        <v>857</v>
      </c>
      <c r="J2189" t="str">
        <f t="shared" si="138"/>
        <v>New Hampshire</v>
      </c>
      <c r="K2189" t="s">
        <v>1246</v>
      </c>
      <c r="L2189" t="str">
        <f t="shared" si="139"/>
        <v>Concord</v>
      </c>
      <c r="M2189" t="s">
        <v>41</v>
      </c>
      <c r="N2189" t="str">
        <f>IF(M2189="", "", IFERROR(VLOOKUP(M2189, Data!$A$1:$B$5, 2, 0), "Unkown fuel"))</f>
        <v>harmful</v>
      </c>
      <c r="O2189" t="s">
        <v>23</v>
      </c>
      <c r="P2189" t="s">
        <v>24</v>
      </c>
      <c r="Q2189" t="s">
        <v>33</v>
      </c>
      <c r="R2189" t="s">
        <v>50</v>
      </c>
      <c r="S2189">
        <v>796</v>
      </c>
      <c r="T2189" t="s">
        <v>63</v>
      </c>
      <c r="U2189" t="s">
        <v>64</v>
      </c>
      <c r="V2189">
        <v>4</v>
      </c>
      <c r="W2189" t="s">
        <v>1179</v>
      </c>
    </row>
    <row r="2190" spans="1:23" x14ac:dyDescent="0.3">
      <c r="A2190">
        <v>2256</v>
      </c>
      <c r="B2190" t="s">
        <v>75</v>
      </c>
      <c r="C2190">
        <v>2016</v>
      </c>
      <c r="D2190">
        <f t="shared" ca="1" si="136"/>
        <v>7</v>
      </c>
      <c r="E2190" s="5">
        <v>310000</v>
      </c>
      <c r="F2190">
        <v>27500</v>
      </c>
      <c r="G2190" t="s">
        <v>19</v>
      </c>
      <c r="H2190" t="str">
        <f t="shared" si="137"/>
        <v>East</v>
      </c>
      <c r="I2190" t="s">
        <v>782</v>
      </c>
      <c r="J2190" t="str">
        <f t="shared" si="138"/>
        <v>Vermont</v>
      </c>
      <c r="K2190" t="s">
        <v>1247</v>
      </c>
      <c r="L2190" t="str">
        <f t="shared" si="139"/>
        <v>Essex Junction</v>
      </c>
      <c r="M2190" t="s">
        <v>41</v>
      </c>
      <c r="N2190" t="str">
        <f>IF(M2190="", "", IFERROR(VLOOKUP(M2190, Data!$A$1:$B$5, 2, 0), "Unkown fuel"))</f>
        <v>harmful</v>
      </c>
      <c r="O2190" t="s">
        <v>23</v>
      </c>
      <c r="P2190" t="s">
        <v>24</v>
      </c>
      <c r="Q2190" t="s">
        <v>25</v>
      </c>
      <c r="R2190" t="s">
        <v>427</v>
      </c>
      <c r="S2190">
        <v>799</v>
      </c>
      <c r="T2190" t="s">
        <v>428</v>
      </c>
      <c r="U2190" t="s">
        <v>429</v>
      </c>
      <c r="V2190">
        <v>5</v>
      </c>
      <c r="W2190" t="s">
        <v>1179</v>
      </c>
    </row>
    <row r="2191" spans="1:23" x14ac:dyDescent="0.3">
      <c r="A2191">
        <v>2257</v>
      </c>
      <c r="B2191" t="s">
        <v>18</v>
      </c>
      <c r="C2191">
        <v>2007</v>
      </c>
      <c r="D2191">
        <f t="shared" ca="1" si="136"/>
        <v>16</v>
      </c>
      <c r="E2191" s="5">
        <v>35000</v>
      </c>
      <c r="F2191">
        <v>10000</v>
      </c>
      <c r="G2191" t="s">
        <v>19</v>
      </c>
      <c r="H2191" t="str">
        <f t="shared" si="137"/>
        <v>East</v>
      </c>
      <c r="I2191" t="s">
        <v>83</v>
      </c>
      <c r="J2191" t="str">
        <f t="shared" si="138"/>
        <v>Massachusetts</v>
      </c>
      <c r="K2191" t="s">
        <v>1248</v>
      </c>
      <c r="L2191" t="str">
        <f t="shared" si="139"/>
        <v>Wilbraham</v>
      </c>
      <c r="M2191" t="s">
        <v>41</v>
      </c>
      <c r="N2191" t="str">
        <f>IF(M2191="", "", IFERROR(VLOOKUP(M2191, Data!$A$1:$B$5, 2, 0), "Unkown fuel"))</f>
        <v>harmful</v>
      </c>
      <c r="O2191" t="s">
        <v>23</v>
      </c>
      <c r="P2191" t="s">
        <v>24</v>
      </c>
      <c r="Q2191" t="s">
        <v>25</v>
      </c>
      <c r="R2191" t="s">
        <v>50</v>
      </c>
      <c r="S2191">
        <v>796</v>
      </c>
      <c r="T2191" t="s">
        <v>63</v>
      </c>
      <c r="U2191" t="s">
        <v>64</v>
      </c>
      <c r="V2191">
        <v>4</v>
      </c>
      <c r="W2191" t="s">
        <v>1179</v>
      </c>
    </row>
    <row r="2192" spans="1:23" x14ac:dyDescent="0.3">
      <c r="A2192">
        <v>2258</v>
      </c>
      <c r="B2192" t="s">
        <v>46</v>
      </c>
      <c r="C2192">
        <v>2010</v>
      </c>
      <c r="D2192">
        <f t="shared" ca="1" si="136"/>
        <v>13</v>
      </c>
      <c r="E2192" s="5">
        <v>200000</v>
      </c>
      <c r="F2192">
        <v>120000</v>
      </c>
      <c r="G2192" t="s">
        <v>124</v>
      </c>
      <c r="H2192" t="str">
        <f t="shared" si="137"/>
        <v>South</v>
      </c>
      <c r="I2192" t="s">
        <v>1062</v>
      </c>
      <c r="J2192" t="str">
        <f t="shared" si="138"/>
        <v>Kentucky</v>
      </c>
      <c r="K2192" t="s">
        <v>1063</v>
      </c>
      <c r="L2192" t="str">
        <f t="shared" si="139"/>
        <v>Murray</v>
      </c>
      <c r="M2192" t="s">
        <v>41</v>
      </c>
      <c r="N2192" t="str">
        <f>IF(M2192="", "", IFERROR(VLOOKUP(M2192, Data!$A$1:$B$5, 2, 0), "Unkown fuel"))</f>
        <v>harmful</v>
      </c>
      <c r="O2192" t="s">
        <v>23</v>
      </c>
      <c r="P2192" t="s">
        <v>24</v>
      </c>
      <c r="Q2192" t="s">
        <v>42</v>
      </c>
      <c r="R2192" t="s">
        <v>164</v>
      </c>
      <c r="S2192">
        <v>1197</v>
      </c>
      <c r="T2192" t="s">
        <v>431</v>
      </c>
      <c r="U2192" t="s">
        <v>432</v>
      </c>
      <c r="V2192">
        <v>5</v>
      </c>
      <c r="W2192" t="s">
        <v>1179</v>
      </c>
    </row>
    <row r="2193" spans="1:23" x14ac:dyDescent="0.3">
      <c r="A2193">
        <v>2260</v>
      </c>
      <c r="B2193" t="s">
        <v>46</v>
      </c>
      <c r="C2193">
        <v>2015</v>
      </c>
      <c r="D2193">
        <f t="shared" ca="1" si="136"/>
        <v>8</v>
      </c>
      <c r="E2193" s="5">
        <v>650000</v>
      </c>
      <c r="F2193">
        <v>80000</v>
      </c>
      <c r="G2193" t="s">
        <v>124</v>
      </c>
      <c r="H2193" t="str">
        <f t="shared" si="137"/>
        <v>South</v>
      </c>
      <c r="I2193" t="s">
        <v>1062</v>
      </c>
      <c r="J2193" t="str">
        <f t="shared" si="138"/>
        <v>Kentucky</v>
      </c>
      <c r="K2193" t="s">
        <v>1063</v>
      </c>
      <c r="L2193" t="str">
        <f t="shared" si="139"/>
        <v>Murray</v>
      </c>
      <c r="M2193" t="s">
        <v>22</v>
      </c>
      <c r="N2193" t="str">
        <f>IF(M2193="", "", IFERROR(VLOOKUP(M2193, Data!$A$1:$B$5, 2, 0), "Unkown fuel"))</f>
        <v>very harmful</v>
      </c>
      <c r="O2193" t="s">
        <v>23</v>
      </c>
      <c r="P2193" t="s">
        <v>24</v>
      </c>
      <c r="Q2193" t="s">
        <v>25</v>
      </c>
      <c r="R2193" t="s">
        <v>99</v>
      </c>
      <c r="S2193">
        <v>1396</v>
      </c>
      <c r="T2193" t="s">
        <v>100</v>
      </c>
      <c r="U2193" t="s">
        <v>101</v>
      </c>
      <c r="V2193">
        <v>5</v>
      </c>
      <c r="W2193" t="s">
        <v>1179</v>
      </c>
    </row>
    <row r="2194" spans="1:23" x14ac:dyDescent="0.3">
      <c r="A2194">
        <v>2261</v>
      </c>
      <c r="B2194" t="s">
        <v>109</v>
      </c>
      <c r="C2194">
        <v>2013</v>
      </c>
      <c r="D2194">
        <f t="shared" ca="1" si="136"/>
        <v>10</v>
      </c>
      <c r="E2194" s="5">
        <v>210000</v>
      </c>
      <c r="F2194">
        <v>120000</v>
      </c>
      <c r="G2194" t="s">
        <v>19</v>
      </c>
      <c r="H2194" t="str">
        <f t="shared" si="137"/>
        <v>East</v>
      </c>
      <c r="I2194" t="s">
        <v>83</v>
      </c>
      <c r="J2194" t="str">
        <f t="shared" si="138"/>
        <v>Massachusetts</v>
      </c>
      <c r="K2194" t="s">
        <v>1246</v>
      </c>
      <c r="L2194" t="str">
        <f t="shared" si="139"/>
        <v>Concord</v>
      </c>
      <c r="M2194" t="s">
        <v>41</v>
      </c>
      <c r="N2194" t="str">
        <f>IF(M2194="", "", IFERROR(VLOOKUP(M2194, Data!$A$1:$B$5, 2, 0), "Unkown fuel"))</f>
        <v>harmful</v>
      </c>
      <c r="O2194" t="s">
        <v>23</v>
      </c>
      <c r="P2194" t="s">
        <v>24</v>
      </c>
      <c r="Q2194" t="s">
        <v>25</v>
      </c>
      <c r="R2194" t="s">
        <v>517</v>
      </c>
      <c r="S2194">
        <v>1193</v>
      </c>
      <c r="T2194" t="s">
        <v>103</v>
      </c>
      <c r="U2194" t="s">
        <v>519</v>
      </c>
      <c r="V2194">
        <v>5</v>
      </c>
      <c r="W2194" t="s">
        <v>1179</v>
      </c>
    </row>
    <row r="2195" spans="1:23" x14ac:dyDescent="0.3">
      <c r="A2195">
        <v>2262</v>
      </c>
      <c r="B2195" t="s">
        <v>46</v>
      </c>
      <c r="C2195">
        <v>2015</v>
      </c>
      <c r="D2195">
        <f t="shared" ca="1" si="136"/>
        <v>8</v>
      </c>
      <c r="E2195" s="5">
        <v>509999</v>
      </c>
      <c r="F2195">
        <v>90000</v>
      </c>
      <c r="G2195" t="s">
        <v>19</v>
      </c>
      <c r="H2195" t="str">
        <f t="shared" si="137"/>
        <v>East</v>
      </c>
      <c r="I2195" t="s">
        <v>912</v>
      </c>
      <c r="J2195" t="str">
        <f t="shared" si="138"/>
        <v>Ohio</v>
      </c>
      <c r="K2195" t="s">
        <v>1249</v>
      </c>
      <c r="L2195" t="str">
        <f t="shared" si="139"/>
        <v>Willoughby</v>
      </c>
      <c r="M2195" t="s">
        <v>22</v>
      </c>
      <c r="N2195" t="str">
        <f>IF(M2195="", "", IFERROR(VLOOKUP(M2195, Data!$A$1:$B$5, 2, 0), "Unkown fuel"))</f>
        <v>very harmful</v>
      </c>
      <c r="O2195" t="s">
        <v>23</v>
      </c>
      <c r="P2195" t="s">
        <v>24</v>
      </c>
      <c r="Q2195" t="s">
        <v>25</v>
      </c>
      <c r="R2195" t="s">
        <v>545</v>
      </c>
      <c r="S2195">
        <v>1120</v>
      </c>
      <c r="T2195" t="s">
        <v>546</v>
      </c>
      <c r="U2195" t="s">
        <v>547</v>
      </c>
      <c r="V2195">
        <v>5</v>
      </c>
      <c r="W2195" t="s">
        <v>1179</v>
      </c>
    </row>
    <row r="2196" spans="1:23" x14ac:dyDescent="0.3">
      <c r="A2196">
        <v>2263</v>
      </c>
      <c r="B2196" t="s">
        <v>69</v>
      </c>
      <c r="C2196">
        <v>2013</v>
      </c>
      <c r="D2196">
        <f t="shared" ca="1" si="136"/>
        <v>10</v>
      </c>
      <c r="E2196" s="5">
        <v>229999</v>
      </c>
      <c r="F2196">
        <v>70000</v>
      </c>
      <c r="G2196" t="s">
        <v>38</v>
      </c>
      <c r="H2196" t="str">
        <f t="shared" si="137"/>
        <v>Central</v>
      </c>
      <c r="I2196" t="s">
        <v>791</v>
      </c>
      <c r="J2196" t="str">
        <f t="shared" si="138"/>
        <v>Oklahoma</v>
      </c>
      <c r="K2196" t="s">
        <v>995</v>
      </c>
      <c r="L2196" t="str">
        <f t="shared" si="139"/>
        <v>Bartlesville</v>
      </c>
      <c r="M2196" t="s">
        <v>22</v>
      </c>
      <c r="N2196" t="str">
        <f>IF(M2196="", "", IFERROR(VLOOKUP(M2196, Data!$A$1:$B$5, 2, 0), "Unkown fuel"))</f>
        <v>very harmful</v>
      </c>
      <c r="O2196" t="s">
        <v>23</v>
      </c>
      <c r="P2196" t="s">
        <v>24</v>
      </c>
      <c r="Q2196" t="s">
        <v>25</v>
      </c>
      <c r="R2196" t="s">
        <v>72</v>
      </c>
      <c r="S2196">
        <v>1399</v>
      </c>
      <c r="T2196" t="s">
        <v>73</v>
      </c>
      <c r="U2196" t="s">
        <v>74</v>
      </c>
      <c r="V2196">
        <v>5</v>
      </c>
      <c r="W2196" t="s">
        <v>1179</v>
      </c>
    </row>
    <row r="2197" spans="1:23" x14ac:dyDescent="0.3">
      <c r="A2197">
        <v>2264</v>
      </c>
      <c r="B2197" t="s">
        <v>75</v>
      </c>
      <c r="C2197">
        <v>2014</v>
      </c>
      <c r="D2197">
        <f t="shared" ca="1" si="136"/>
        <v>9</v>
      </c>
      <c r="E2197" s="5">
        <v>409999</v>
      </c>
      <c r="F2197">
        <v>188000</v>
      </c>
      <c r="G2197" t="s">
        <v>19</v>
      </c>
      <c r="H2197" t="str">
        <f t="shared" si="137"/>
        <v>East</v>
      </c>
      <c r="I2197" t="s">
        <v>912</v>
      </c>
      <c r="J2197" t="str">
        <f t="shared" si="138"/>
        <v>Ohio</v>
      </c>
      <c r="K2197" t="s">
        <v>1250</v>
      </c>
      <c r="L2197" t="str">
        <f t="shared" si="139"/>
        <v>Youngstown</v>
      </c>
      <c r="M2197" t="s">
        <v>22</v>
      </c>
      <c r="N2197" t="str">
        <f>IF(M2197="", "", IFERROR(VLOOKUP(M2197, Data!$A$1:$B$5, 2, 0), "Unkown fuel"))</f>
        <v>very harmful</v>
      </c>
      <c r="O2197" t="s">
        <v>23</v>
      </c>
      <c r="P2197" t="s">
        <v>24</v>
      </c>
      <c r="Q2197" t="s">
        <v>33</v>
      </c>
      <c r="R2197" t="s">
        <v>76</v>
      </c>
      <c r="S2197">
        <v>1461</v>
      </c>
      <c r="T2197" t="s">
        <v>77</v>
      </c>
      <c r="U2197" t="s">
        <v>78</v>
      </c>
      <c r="V2197">
        <v>5</v>
      </c>
      <c r="W2197" t="s">
        <v>1179</v>
      </c>
    </row>
    <row r="2198" spans="1:23" x14ac:dyDescent="0.3">
      <c r="A2198">
        <v>2265</v>
      </c>
      <c r="B2198" t="s">
        <v>120</v>
      </c>
      <c r="C2198">
        <v>2011</v>
      </c>
      <c r="D2198">
        <f t="shared" ca="1" si="136"/>
        <v>12</v>
      </c>
      <c r="E2198" s="5">
        <v>130000</v>
      </c>
      <c r="F2198">
        <v>67840</v>
      </c>
      <c r="G2198" t="s">
        <v>19</v>
      </c>
      <c r="H2198" t="str">
        <f t="shared" si="137"/>
        <v>East</v>
      </c>
      <c r="I2198" t="s">
        <v>912</v>
      </c>
      <c r="J2198" t="str">
        <f t="shared" si="138"/>
        <v>Ohio</v>
      </c>
      <c r="K2198" t="s">
        <v>1249</v>
      </c>
      <c r="L2198" t="str">
        <f t="shared" si="139"/>
        <v>Willoughby</v>
      </c>
      <c r="M2198" t="s">
        <v>41</v>
      </c>
      <c r="N2198" t="str">
        <f>IF(M2198="", "", IFERROR(VLOOKUP(M2198, Data!$A$1:$B$5, 2, 0), "Unkown fuel"))</f>
        <v>harmful</v>
      </c>
      <c r="O2198" t="s">
        <v>23</v>
      </c>
      <c r="P2198" t="s">
        <v>24</v>
      </c>
      <c r="Q2198" t="s">
        <v>25</v>
      </c>
      <c r="R2198" t="s">
        <v>347</v>
      </c>
      <c r="S2198">
        <v>995</v>
      </c>
      <c r="T2198" t="s">
        <v>665</v>
      </c>
      <c r="U2198" t="s">
        <v>715</v>
      </c>
      <c r="V2198">
        <v>5</v>
      </c>
      <c r="W2198" t="s">
        <v>1179</v>
      </c>
    </row>
    <row r="2199" spans="1:23" x14ac:dyDescent="0.3">
      <c r="A2199">
        <v>2266</v>
      </c>
      <c r="B2199" t="s">
        <v>109</v>
      </c>
      <c r="C2199">
        <v>2013</v>
      </c>
      <c r="D2199">
        <f t="shared" ca="1" si="136"/>
        <v>10</v>
      </c>
      <c r="E2199" s="5">
        <v>95000</v>
      </c>
      <c r="F2199">
        <v>30000</v>
      </c>
      <c r="G2199" t="s">
        <v>19</v>
      </c>
      <c r="H2199" t="str">
        <f t="shared" si="137"/>
        <v>East</v>
      </c>
      <c r="I2199" t="s">
        <v>912</v>
      </c>
      <c r="J2199" t="str">
        <f t="shared" si="138"/>
        <v>Ohio</v>
      </c>
      <c r="K2199" t="s">
        <v>1249</v>
      </c>
      <c r="L2199" t="str">
        <f t="shared" si="139"/>
        <v>Willoughby</v>
      </c>
      <c r="M2199" t="s">
        <v>41</v>
      </c>
      <c r="N2199" t="str">
        <f>IF(M2199="", "", IFERROR(VLOOKUP(M2199, Data!$A$1:$B$5, 2, 0), "Unkown fuel"))</f>
        <v>harmful</v>
      </c>
      <c r="O2199" t="s">
        <v>23</v>
      </c>
      <c r="P2199" t="s">
        <v>24</v>
      </c>
      <c r="Q2199" t="s">
        <v>25</v>
      </c>
      <c r="R2199" t="s">
        <v>465</v>
      </c>
      <c r="S2199">
        <v>624</v>
      </c>
      <c r="T2199" t="s">
        <v>815</v>
      </c>
      <c r="U2199" t="s">
        <v>816</v>
      </c>
      <c r="V2199">
        <v>4</v>
      </c>
      <c r="W2199" t="s">
        <v>1179</v>
      </c>
    </row>
    <row r="2200" spans="1:23" x14ac:dyDescent="0.3">
      <c r="A2200">
        <v>2267</v>
      </c>
      <c r="B2200" t="s">
        <v>18</v>
      </c>
      <c r="C2200">
        <v>2016</v>
      </c>
      <c r="D2200">
        <f t="shared" ca="1" si="136"/>
        <v>7</v>
      </c>
      <c r="E2200" s="5">
        <v>225000</v>
      </c>
      <c r="F2200">
        <v>35000</v>
      </c>
      <c r="G2200" t="s">
        <v>19</v>
      </c>
      <c r="H2200" t="str">
        <f t="shared" si="137"/>
        <v>East</v>
      </c>
      <c r="I2200" t="s">
        <v>912</v>
      </c>
      <c r="J2200" t="str">
        <f t="shared" si="138"/>
        <v>Ohio</v>
      </c>
      <c r="K2200" t="s">
        <v>1251</v>
      </c>
      <c r="L2200" t="str">
        <f t="shared" si="139"/>
        <v>Xenia</v>
      </c>
      <c r="M2200" t="s">
        <v>41</v>
      </c>
      <c r="N2200" t="str">
        <f>IF(M2200="", "", IFERROR(VLOOKUP(M2200, Data!$A$1:$B$5, 2, 0), "Unkown fuel"))</f>
        <v>harmful</v>
      </c>
      <c r="O2200" t="s">
        <v>23</v>
      </c>
      <c r="P2200" t="s">
        <v>24</v>
      </c>
      <c r="Q2200" t="s">
        <v>33</v>
      </c>
      <c r="R2200" t="s">
        <v>430</v>
      </c>
      <c r="S2200">
        <v>796</v>
      </c>
      <c r="T2200" t="s">
        <v>118</v>
      </c>
      <c r="U2200" t="s">
        <v>119</v>
      </c>
      <c r="V2200">
        <v>5</v>
      </c>
      <c r="W2200" t="s">
        <v>1179</v>
      </c>
    </row>
    <row r="2201" spans="1:23" x14ac:dyDescent="0.3">
      <c r="A2201">
        <v>2269</v>
      </c>
      <c r="B2201" t="s">
        <v>18</v>
      </c>
      <c r="C2201">
        <v>2017</v>
      </c>
      <c r="D2201">
        <f t="shared" ca="1" si="136"/>
        <v>6</v>
      </c>
      <c r="E2201" s="5">
        <v>775000</v>
      </c>
      <c r="F2201">
        <v>100000</v>
      </c>
      <c r="G2201" t="s">
        <v>19</v>
      </c>
      <c r="H2201" t="str">
        <f t="shared" si="137"/>
        <v>East</v>
      </c>
      <c r="I2201" t="s">
        <v>912</v>
      </c>
      <c r="J2201" t="str">
        <f t="shared" si="138"/>
        <v>Ohio</v>
      </c>
      <c r="K2201" t="s">
        <v>1250</v>
      </c>
      <c r="L2201" t="str">
        <f t="shared" si="139"/>
        <v>Youngstown</v>
      </c>
      <c r="M2201" t="s">
        <v>22</v>
      </c>
      <c r="N2201" t="str">
        <f>IF(M2201="", "", IFERROR(VLOOKUP(M2201, Data!$A$1:$B$5, 2, 0), "Unkown fuel"))</f>
        <v>very harmful</v>
      </c>
      <c r="O2201" t="s">
        <v>23</v>
      </c>
      <c r="P2201" t="s">
        <v>24</v>
      </c>
      <c r="Q2201" t="s">
        <v>25</v>
      </c>
      <c r="R2201" t="s">
        <v>129</v>
      </c>
      <c r="S2201">
        <v>1248</v>
      </c>
      <c r="T2201" t="s">
        <v>94</v>
      </c>
      <c r="U2201" t="s">
        <v>95</v>
      </c>
      <c r="V2201">
        <v>5</v>
      </c>
      <c r="W2201" t="s">
        <v>1179</v>
      </c>
    </row>
    <row r="2202" spans="1:23" x14ac:dyDescent="0.3">
      <c r="A2202">
        <v>2270</v>
      </c>
      <c r="B2202" t="s">
        <v>18</v>
      </c>
      <c r="C2202">
        <v>2017</v>
      </c>
      <c r="D2202">
        <f t="shared" ca="1" si="136"/>
        <v>6</v>
      </c>
      <c r="E2202" s="5">
        <v>420000</v>
      </c>
      <c r="F2202">
        <v>30000</v>
      </c>
      <c r="G2202" t="s">
        <v>19</v>
      </c>
      <c r="H2202" t="str">
        <f t="shared" si="137"/>
        <v>East</v>
      </c>
      <c r="I2202" t="s">
        <v>912</v>
      </c>
      <c r="J2202" t="str">
        <f t="shared" si="138"/>
        <v>Ohio</v>
      </c>
      <c r="K2202" t="s">
        <v>1251</v>
      </c>
      <c r="L2202" t="str">
        <f t="shared" si="139"/>
        <v>Xenia</v>
      </c>
      <c r="M2202" t="s">
        <v>41</v>
      </c>
      <c r="N2202" t="str">
        <f>IF(M2202="", "", IFERROR(VLOOKUP(M2202, Data!$A$1:$B$5, 2, 0), "Unkown fuel"))</f>
        <v>harmful</v>
      </c>
      <c r="O2202" t="s">
        <v>23</v>
      </c>
      <c r="P2202" t="s">
        <v>24</v>
      </c>
      <c r="Q2202" t="s">
        <v>25</v>
      </c>
      <c r="R2202" t="s">
        <v>226</v>
      </c>
      <c r="S2202">
        <v>998</v>
      </c>
      <c r="T2202" t="s">
        <v>244</v>
      </c>
      <c r="U2202" t="s">
        <v>141</v>
      </c>
      <c r="V2202">
        <v>5</v>
      </c>
      <c r="W2202" t="s">
        <v>1179</v>
      </c>
    </row>
    <row r="2203" spans="1:23" x14ac:dyDescent="0.3">
      <c r="A2203">
        <v>2271</v>
      </c>
      <c r="B2203" t="s">
        <v>46</v>
      </c>
      <c r="C2203">
        <v>2016</v>
      </c>
      <c r="D2203">
        <f t="shared" ca="1" si="136"/>
        <v>7</v>
      </c>
      <c r="E2203" s="5">
        <v>480000</v>
      </c>
      <c r="F2203">
        <v>70000</v>
      </c>
      <c r="G2203" t="s">
        <v>19</v>
      </c>
      <c r="H2203" t="str">
        <f t="shared" si="137"/>
        <v>East</v>
      </c>
      <c r="I2203" t="s">
        <v>912</v>
      </c>
      <c r="J2203" t="str">
        <f t="shared" si="138"/>
        <v>Ohio</v>
      </c>
      <c r="K2203" t="s">
        <v>1250</v>
      </c>
      <c r="L2203" t="str">
        <f t="shared" si="139"/>
        <v>Youngstown</v>
      </c>
      <c r="M2203" t="s">
        <v>41</v>
      </c>
      <c r="N2203" t="str">
        <f>IF(M2203="", "", IFERROR(VLOOKUP(M2203, Data!$A$1:$B$5, 2, 0), "Unkown fuel"))</f>
        <v>harmful</v>
      </c>
      <c r="O2203" t="s">
        <v>23</v>
      </c>
      <c r="P2203" t="s">
        <v>24</v>
      </c>
      <c r="Q2203" t="s">
        <v>25</v>
      </c>
      <c r="R2203" t="s">
        <v>85</v>
      </c>
      <c r="S2203">
        <v>1197</v>
      </c>
      <c r="T2203" t="s">
        <v>90</v>
      </c>
      <c r="U2203" t="s">
        <v>261</v>
      </c>
      <c r="V2203">
        <v>5</v>
      </c>
      <c r="W2203" t="s">
        <v>1179</v>
      </c>
    </row>
    <row r="2204" spans="1:23" x14ac:dyDescent="0.3">
      <c r="A2204">
        <v>2273</v>
      </c>
      <c r="B2204" t="s">
        <v>88</v>
      </c>
      <c r="C2204">
        <v>2010</v>
      </c>
      <c r="D2204">
        <f t="shared" ca="1" si="136"/>
        <v>13</v>
      </c>
      <c r="E2204" s="5">
        <v>260000</v>
      </c>
      <c r="F2204">
        <v>380000</v>
      </c>
      <c r="G2204" t="s">
        <v>19</v>
      </c>
      <c r="H2204" t="str">
        <f t="shared" si="137"/>
        <v>East</v>
      </c>
      <c r="I2204" t="s">
        <v>912</v>
      </c>
      <c r="J2204" t="str">
        <f t="shared" si="138"/>
        <v>Ohio</v>
      </c>
      <c r="K2204" t="s">
        <v>1249</v>
      </c>
      <c r="L2204" t="str">
        <f t="shared" si="139"/>
        <v>Willoughby</v>
      </c>
      <c r="M2204" t="s">
        <v>22</v>
      </c>
      <c r="N2204" t="str">
        <f>IF(M2204="", "", IFERROR(VLOOKUP(M2204, Data!$A$1:$B$5, 2, 0), "Unkown fuel"))</f>
        <v>very harmful</v>
      </c>
      <c r="O2204" t="s">
        <v>23</v>
      </c>
      <c r="P2204" t="s">
        <v>24</v>
      </c>
      <c r="Q2204" t="s">
        <v>33</v>
      </c>
      <c r="R2204" t="s">
        <v>363</v>
      </c>
      <c r="S2204">
        <v>2523</v>
      </c>
      <c r="T2204" t="s">
        <v>486</v>
      </c>
      <c r="U2204" t="s">
        <v>487</v>
      </c>
      <c r="V2204">
        <v>7</v>
      </c>
      <c r="W2204" t="s">
        <v>1179</v>
      </c>
    </row>
    <row r="2205" spans="1:23" x14ac:dyDescent="0.3">
      <c r="A2205">
        <v>2275</v>
      </c>
      <c r="B2205" t="s">
        <v>221</v>
      </c>
      <c r="C2205">
        <v>2018</v>
      </c>
      <c r="D2205">
        <f t="shared" ca="1" si="136"/>
        <v>5</v>
      </c>
      <c r="E2205" s="5">
        <v>600000</v>
      </c>
      <c r="F2205">
        <v>15000</v>
      </c>
      <c r="G2205" t="s">
        <v>19</v>
      </c>
      <c r="H2205" t="str">
        <f t="shared" si="137"/>
        <v>East</v>
      </c>
      <c r="I2205" t="s">
        <v>912</v>
      </c>
      <c r="J2205" t="str">
        <f t="shared" si="138"/>
        <v>Ohio</v>
      </c>
      <c r="K2205" t="s">
        <v>1249</v>
      </c>
      <c r="L2205" t="str">
        <f t="shared" si="139"/>
        <v>Willoughby</v>
      </c>
      <c r="M2205" t="s">
        <v>41</v>
      </c>
      <c r="N2205" t="str">
        <f>IF(M2205="", "", IFERROR(VLOOKUP(M2205, Data!$A$1:$B$5, 2, 0), "Unkown fuel"))</f>
        <v>harmful</v>
      </c>
      <c r="O2205" t="s">
        <v>23</v>
      </c>
      <c r="P2205" t="s">
        <v>24</v>
      </c>
      <c r="Q2205" t="s">
        <v>25</v>
      </c>
      <c r="R2205" t="s">
        <v>408</v>
      </c>
      <c r="S2205">
        <v>1199</v>
      </c>
      <c r="T2205" t="s">
        <v>27</v>
      </c>
      <c r="U2205" t="s">
        <v>1154</v>
      </c>
      <c r="V2205">
        <v>5</v>
      </c>
      <c r="W2205" t="s">
        <v>1179</v>
      </c>
    </row>
    <row r="2206" spans="1:23" x14ac:dyDescent="0.3">
      <c r="A2206">
        <v>2276</v>
      </c>
      <c r="B2206" t="s">
        <v>69</v>
      </c>
      <c r="C2206">
        <v>2009</v>
      </c>
      <c r="D2206">
        <f t="shared" ca="1" si="136"/>
        <v>14</v>
      </c>
      <c r="E2206" s="5">
        <v>140000</v>
      </c>
      <c r="F2206">
        <v>140000</v>
      </c>
      <c r="G2206" t="s">
        <v>38</v>
      </c>
      <c r="H2206" t="str">
        <f t="shared" si="137"/>
        <v>Central</v>
      </c>
      <c r="I2206" t="s">
        <v>791</v>
      </c>
      <c r="J2206" t="str">
        <f t="shared" si="138"/>
        <v>Oklahoma</v>
      </c>
      <c r="K2206" t="s">
        <v>995</v>
      </c>
      <c r="L2206" t="str">
        <f t="shared" si="139"/>
        <v>Bartlesville</v>
      </c>
      <c r="M2206" t="s">
        <v>22</v>
      </c>
      <c r="N2206" t="str">
        <f>IF(M2206="", "", IFERROR(VLOOKUP(M2206, Data!$A$1:$B$5, 2, 0), "Unkown fuel"))</f>
        <v>very harmful</v>
      </c>
      <c r="O2206" t="s">
        <v>23</v>
      </c>
      <c r="P2206" t="s">
        <v>24</v>
      </c>
      <c r="Q2206" t="s">
        <v>33</v>
      </c>
      <c r="R2206" t="s">
        <v>1242</v>
      </c>
      <c r="S2206">
        <v>1399</v>
      </c>
      <c r="T2206" t="s">
        <v>388</v>
      </c>
      <c r="U2206" t="s">
        <v>74</v>
      </c>
      <c r="V2206">
        <v>5</v>
      </c>
      <c r="W2206" t="s">
        <v>1179</v>
      </c>
    </row>
    <row r="2207" spans="1:23" x14ac:dyDescent="0.3">
      <c r="A2207">
        <v>2277</v>
      </c>
      <c r="B2207" t="s">
        <v>18</v>
      </c>
      <c r="C2207">
        <v>2010</v>
      </c>
      <c r="D2207">
        <f t="shared" ca="1" si="136"/>
        <v>13</v>
      </c>
      <c r="E2207" s="5">
        <v>130000</v>
      </c>
      <c r="F2207">
        <v>120000</v>
      </c>
      <c r="G2207" t="s">
        <v>38</v>
      </c>
      <c r="H2207" t="str">
        <f t="shared" si="137"/>
        <v>Central</v>
      </c>
      <c r="I2207" t="s">
        <v>791</v>
      </c>
      <c r="J2207" t="str">
        <f t="shared" si="138"/>
        <v>Oklahoma</v>
      </c>
      <c r="K2207" t="s">
        <v>995</v>
      </c>
      <c r="L2207" t="str">
        <f t="shared" si="139"/>
        <v>Bartlesville</v>
      </c>
      <c r="M2207" t="s">
        <v>41</v>
      </c>
      <c r="N2207" t="str">
        <f>IF(M2207="", "", IFERROR(VLOOKUP(M2207, Data!$A$1:$B$5, 2, 0), "Unkown fuel"))</f>
        <v>harmful</v>
      </c>
      <c r="O2207" t="s">
        <v>23</v>
      </c>
      <c r="P2207" t="s">
        <v>24</v>
      </c>
      <c r="Q2207" t="s">
        <v>42</v>
      </c>
      <c r="R2207" t="s">
        <v>96</v>
      </c>
      <c r="S2207">
        <v>796</v>
      </c>
      <c r="T2207" t="s">
        <v>131</v>
      </c>
      <c r="U2207" t="s">
        <v>132</v>
      </c>
      <c r="V2207">
        <v>8</v>
      </c>
      <c r="W2207" t="s">
        <v>1179</v>
      </c>
    </row>
    <row r="2208" spans="1:23" x14ac:dyDescent="0.3">
      <c r="A2208">
        <v>2278</v>
      </c>
      <c r="B2208" t="s">
        <v>18</v>
      </c>
      <c r="C2208">
        <v>2007</v>
      </c>
      <c r="D2208">
        <f t="shared" ca="1" si="136"/>
        <v>16</v>
      </c>
      <c r="E2208" s="5">
        <v>195000</v>
      </c>
      <c r="F2208">
        <v>112880</v>
      </c>
      <c r="G2208" t="s">
        <v>19</v>
      </c>
      <c r="H2208" t="str">
        <f t="shared" si="137"/>
        <v>East</v>
      </c>
      <c r="I2208" t="s">
        <v>786</v>
      </c>
      <c r="J2208" t="str">
        <f t="shared" si="138"/>
        <v>New Jersey</v>
      </c>
      <c r="K2208" t="s">
        <v>1252</v>
      </c>
      <c r="L2208" t="str">
        <f t="shared" si="139"/>
        <v>Fair Lawn</v>
      </c>
      <c r="M2208" t="s">
        <v>22</v>
      </c>
      <c r="N2208" t="str">
        <f>IF(M2208="", "", IFERROR(VLOOKUP(M2208, Data!$A$1:$B$5, 2, 0), "Unkown fuel"))</f>
        <v>very harmful</v>
      </c>
      <c r="O2208" t="s">
        <v>158</v>
      </c>
      <c r="P2208" t="s">
        <v>24</v>
      </c>
      <c r="Q2208" t="s">
        <v>25</v>
      </c>
      <c r="R2208" t="s">
        <v>229</v>
      </c>
      <c r="S2208">
        <v>1248</v>
      </c>
      <c r="T2208" t="s">
        <v>27</v>
      </c>
      <c r="U2208" t="s">
        <v>28</v>
      </c>
      <c r="V2208">
        <v>5</v>
      </c>
      <c r="W2208" t="s">
        <v>1179</v>
      </c>
    </row>
    <row r="2209" spans="1:23" x14ac:dyDescent="0.3">
      <c r="A2209">
        <v>2279</v>
      </c>
      <c r="B2209" t="s">
        <v>109</v>
      </c>
      <c r="C2209">
        <v>2013</v>
      </c>
      <c r="D2209">
        <f t="shared" ca="1" si="136"/>
        <v>10</v>
      </c>
      <c r="E2209" s="5">
        <v>210000</v>
      </c>
      <c r="F2209">
        <v>135000</v>
      </c>
      <c r="G2209" t="s">
        <v>19</v>
      </c>
      <c r="H2209" t="str">
        <f t="shared" si="137"/>
        <v>East</v>
      </c>
      <c r="I2209" t="s">
        <v>83</v>
      </c>
      <c r="J2209" t="str">
        <f t="shared" si="138"/>
        <v>Massachusetts</v>
      </c>
      <c r="K2209" t="s">
        <v>1253</v>
      </c>
      <c r="L2209" t="str">
        <f t="shared" si="139"/>
        <v>Marlborough</v>
      </c>
      <c r="M2209" t="s">
        <v>22</v>
      </c>
      <c r="N2209" t="str">
        <f>IF(M2209="", "", IFERROR(VLOOKUP(M2209, Data!$A$1:$B$5, 2, 0), "Unkown fuel"))</f>
        <v>very harmful</v>
      </c>
      <c r="O2209" t="s">
        <v>158</v>
      </c>
      <c r="P2209" t="s">
        <v>24</v>
      </c>
      <c r="Q2209" t="s">
        <v>33</v>
      </c>
      <c r="R2209" t="s">
        <v>418</v>
      </c>
      <c r="S2209">
        <v>1405</v>
      </c>
      <c r="T2209" t="s">
        <v>458</v>
      </c>
      <c r="U2209" t="s">
        <v>459</v>
      </c>
      <c r="V2209">
        <v>5</v>
      </c>
      <c r="W2209" t="s">
        <v>1179</v>
      </c>
    </row>
    <row r="2210" spans="1:23" x14ac:dyDescent="0.3">
      <c r="A2210">
        <v>2280</v>
      </c>
      <c r="B2210" t="s">
        <v>18</v>
      </c>
      <c r="C2210">
        <v>2006</v>
      </c>
      <c r="D2210">
        <f t="shared" ca="1" si="136"/>
        <v>17</v>
      </c>
      <c r="E2210" s="5">
        <v>130000</v>
      </c>
      <c r="F2210">
        <v>80000</v>
      </c>
      <c r="G2210" t="s">
        <v>56</v>
      </c>
      <c r="H2210" t="str">
        <f t="shared" si="137"/>
        <v>West</v>
      </c>
      <c r="I2210" t="s">
        <v>57</v>
      </c>
      <c r="J2210" t="str">
        <f t="shared" si="138"/>
        <v>California</v>
      </c>
      <c r="K2210" t="s">
        <v>1254</v>
      </c>
      <c r="L2210" t="str">
        <f t="shared" si="139"/>
        <v>Chula Vista</v>
      </c>
      <c r="M2210" t="s">
        <v>41</v>
      </c>
      <c r="N2210" t="str">
        <f>IF(M2210="", "", IFERROR(VLOOKUP(M2210, Data!$A$1:$B$5, 2, 0), "Unkown fuel"))</f>
        <v>harmful</v>
      </c>
      <c r="O2210" t="s">
        <v>23</v>
      </c>
      <c r="P2210" t="s">
        <v>24</v>
      </c>
      <c r="Q2210" t="s">
        <v>42</v>
      </c>
      <c r="R2210" t="s">
        <v>85</v>
      </c>
      <c r="S2210">
        <v>998</v>
      </c>
      <c r="T2210" t="s">
        <v>67</v>
      </c>
      <c r="U2210" t="s">
        <v>141</v>
      </c>
      <c r="V2210">
        <v>5</v>
      </c>
      <c r="W2210" t="s">
        <v>1179</v>
      </c>
    </row>
    <row r="2211" spans="1:23" x14ac:dyDescent="0.3">
      <c r="A2211">
        <v>2281</v>
      </c>
      <c r="B2211" t="s">
        <v>120</v>
      </c>
      <c r="C2211">
        <v>2012</v>
      </c>
      <c r="D2211">
        <f t="shared" ca="1" si="136"/>
        <v>11</v>
      </c>
      <c r="E2211" s="5">
        <v>141000</v>
      </c>
      <c r="F2211">
        <v>128000</v>
      </c>
      <c r="G2211" t="s">
        <v>56</v>
      </c>
      <c r="H2211" t="str">
        <f t="shared" si="137"/>
        <v>West</v>
      </c>
      <c r="I2211" t="s">
        <v>57</v>
      </c>
      <c r="J2211" t="str">
        <f t="shared" si="138"/>
        <v>California</v>
      </c>
      <c r="K2211" t="s">
        <v>1255</v>
      </c>
      <c r="L2211" t="str">
        <f t="shared" si="139"/>
        <v>Citrus Heights</v>
      </c>
      <c r="M2211" t="s">
        <v>41</v>
      </c>
      <c r="N2211" t="str">
        <f>IF(M2211="", "", IFERROR(VLOOKUP(M2211, Data!$A$1:$B$5, 2, 0), "Unkown fuel"))</f>
        <v>harmful</v>
      </c>
      <c r="O2211" t="s">
        <v>23</v>
      </c>
      <c r="P2211" t="s">
        <v>24</v>
      </c>
      <c r="Q2211" t="s">
        <v>42</v>
      </c>
      <c r="R2211" t="s">
        <v>133</v>
      </c>
      <c r="S2211">
        <v>1199</v>
      </c>
      <c r="T2211" t="s">
        <v>498</v>
      </c>
      <c r="U2211" t="s">
        <v>499</v>
      </c>
      <c r="V2211">
        <v>5</v>
      </c>
      <c r="W2211" t="s">
        <v>1179</v>
      </c>
    </row>
    <row r="2212" spans="1:23" x14ac:dyDescent="0.3">
      <c r="A2212">
        <v>2282</v>
      </c>
      <c r="B2212" t="s">
        <v>88</v>
      </c>
      <c r="C2212">
        <v>2011</v>
      </c>
      <c r="D2212">
        <f t="shared" ca="1" si="136"/>
        <v>12</v>
      </c>
      <c r="E2212" s="5">
        <v>280000</v>
      </c>
      <c r="F2212">
        <v>120000</v>
      </c>
      <c r="G2212" t="s">
        <v>56</v>
      </c>
      <c r="H2212" t="str">
        <f t="shared" si="137"/>
        <v>West</v>
      </c>
      <c r="I2212" t="s">
        <v>57</v>
      </c>
      <c r="J2212" t="str">
        <f t="shared" si="138"/>
        <v>California</v>
      </c>
      <c r="K2212" t="s">
        <v>1256</v>
      </c>
      <c r="L2212" t="str">
        <f t="shared" si="139"/>
        <v>Claremont</v>
      </c>
      <c r="M2212" t="s">
        <v>22</v>
      </c>
      <c r="N2212" t="str">
        <f>IF(M2212="", "", IFERROR(VLOOKUP(M2212, Data!$A$1:$B$5, 2, 0), "Unkown fuel"))</f>
        <v>very harmful</v>
      </c>
      <c r="O2212" t="s">
        <v>23</v>
      </c>
      <c r="P2212" t="s">
        <v>24</v>
      </c>
      <c r="Q2212" t="s">
        <v>25</v>
      </c>
      <c r="R2212" t="s">
        <v>363</v>
      </c>
      <c r="S2212">
        <v>2523</v>
      </c>
      <c r="T2212" t="s">
        <v>486</v>
      </c>
      <c r="U2212" t="s">
        <v>487</v>
      </c>
      <c r="V2212">
        <v>7</v>
      </c>
      <c r="W2212" t="s">
        <v>1179</v>
      </c>
    </row>
    <row r="2213" spans="1:23" x14ac:dyDescent="0.3">
      <c r="A2213">
        <v>2283</v>
      </c>
      <c r="B2213" t="s">
        <v>18</v>
      </c>
      <c r="C2213">
        <v>2010</v>
      </c>
      <c r="D2213">
        <f t="shared" ca="1" si="136"/>
        <v>13</v>
      </c>
      <c r="E2213" s="5">
        <v>350000</v>
      </c>
      <c r="F2213">
        <v>30000</v>
      </c>
      <c r="G2213" t="s">
        <v>56</v>
      </c>
      <c r="H2213" t="str">
        <f t="shared" si="137"/>
        <v>West</v>
      </c>
      <c r="I2213" t="s">
        <v>57</v>
      </c>
      <c r="J2213" t="str">
        <f t="shared" si="138"/>
        <v>California</v>
      </c>
      <c r="K2213" t="s">
        <v>1255</v>
      </c>
      <c r="L2213" t="str">
        <f t="shared" si="139"/>
        <v>Citrus Heights</v>
      </c>
      <c r="M2213" t="s">
        <v>41</v>
      </c>
      <c r="N2213" t="str">
        <f>IF(M2213="", "", IFERROR(VLOOKUP(M2213, Data!$A$1:$B$5, 2, 0), "Unkown fuel"))</f>
        <v>harmful</v>
      </c>
      <c r="O2213" t="s">
        <v>23</v>
      </c>
      <c r="P2213" t="s">
        <v>154</v>
      </c>
      <c r="Q2213" t="s">
        <v>25</v>
      </c>
      <c r="R2213" t="s">
        <v>1006</v>
      </c>
      <c r="S2213">
        <v>1586</v>
      </c>
      <c r="T2213" t="s">
        <v>409</v>
      </c>
      <c r="U2213" t="s">
        <v>1008</v>
      </c>
      <c r="V2213">
        <v>5</v>
      </c>
      <c r="W2213" t="s">
        <v>1179</v>
      </c>
    </row>
    <row r="2214" spans="1:23" x14ac:dyDescent="0.3">
      <c r="A2214">
        <v>2284</v>
      </c>
      <c r="B2214" t="s">
        <v>109</v>
      </c>
      <c r="C2214">
        <v>2018</v>
      </c>
      <c r="D2214">
        <f t="shared" ca="1" si="136"/>
        <v>5</v>
      </c>
      <c r="E2214" s="5">
        <v>575000</v>
      </c>
      <c r="F2214">
        <v>70000</v>
      </c>
      <c r="G2214" t="s">
        <v>56</v>
      </c>
      <c r="H2214" t="str">
        <f t="shared" si="137"/>
        <v>West</v>
      </c>
      <c r="I2214" t="s">
        <v>57</v>
      </c>
      <c r="J2214" t="str">
        <f t="shared" si="138"/>
        <v>California</v>
      </c>
      <c r="K2214" t="s">
        <v>1254</v>
      </c>
      <c r="L2214" t="str">
        <f t="shared" si="139"/>
        <v>Chula Vista</v>
      </c>
      <c r="M2214" t="s">
        <v>41</v>
      </c>
      <c r="N2214" t="str">
        <f>IF(M2214="", "", IFERROR(VLOOKUP(M2214, Data!$A$1:$B$5, 2, 0), "Unkown fuel"))</f>
        <v>harmful</v>
      </c>
      <c r="O2214" t="s">
        <v>23</v>
      </c>
      <c r="P2214" t="s">
        <v>24</v>
      </c>
      <c r="Q2214" t="s">
        <v>25</v>
      </c>
      <c r="R2214" t="s">
        <v>142</v>
      </c>
      <c r="S2214">
        <v>1198</v>
      </c>
      <c r="T2214" t="s">
        <v>364</v>
      </c>
      <c r="U2214" t="s">
        <v>365</v>
      </c>
      <c r="V2214">
        <v>5</v>
      </c>
      <c r="W2214" t="s">
        <v>1179</v>
      </c>
    </row>
    <row r="2215" spans="1:23" x14ac:dyDescent="0.3">
      <c r="A2215">
        <v>2285</v>
      </c>
      <c r="B2215" t="s">
        <v>46</v>
      </c>
      <c r="C2215">
        <v>2015</v>
      </c>
      <c r="D2215">
        <f t="shared" ca="1" si="136"/>
        <v>8</v>
      </c>
      <c r="E2215" s="5">
        <v>550000</v>
      </c>
      <c r="F2215">
        <v>41000</v>
      </c>
      <c r="G2215" t="s">
        <v>56</v>
      </c>
      <c r="H2215" t="str">
        <f t="shared" si="137"/>
        <v>West</v>
      </c>
      <c r="I2215" t="s">
        <v>57</v>
      </c>
      <c r="J2215" t="str">
        <f t="shared" si="138"/>
        <v>California</v>
      </c>
      <c r="K2215" t="s">
        <v>1254</v>
      </c>
      <c r="L2215" t="str">
        <f t="shared" si="139"/>
        <v>Chula Vista</v>
      </c>
      <c r="M2215" t="s">
        <v>41</v>
      </c>
      <c r="N2215" t="str">
        <f>IF(M2215="", "", IFERROR(VLOOKUP(M2215, Data!$A$1:$B$5, 2, 0), "Unkown fuel"))</f>
        <v>harmful</v>
      </c>
      <c r="O2215" t="s">
        <v>23</v>
      </c>
      <c r="P2215" t="s">
        <v>24</v>
      </c>
      <c r="Q2215" t="s">
        <v>25</v>
      </c>
      <c r="R2215" t="s">
        <v>133</v>
      </c>
      <c r="S2215">
        <v>1197</v>
      </c>
      <c r="T2215" t="s">
        <v>134</v>
      </c>
      <c r="U2215" t="s">
        <v>135</v>
      </c>
      <c r="V2215">
        <v>5</v>
      </c>
      <c r="W2215" t="s">
        <v>1179</v>
      </c>
    </row>
    <row r="2216" spans="1:23" x14ac:dyDescent="0.3">
      <c r="A2216">
        <v>2287</v>
      </c>
      <c r="B2216" t="s">
        <v>18</v>
      </c>
      <c r="C2216">
        <v>2006</v>
      </c>
      <c r="D2216">
        <f t="shared" ca="1" si="136"/>
        <v>17</v>
      </c>
      <c r="E2216" s="5">
        <v>120000</v>
      </c>
      <c r="F2216">
        <v>30000</v>
      </c>
      <c r="G2216" t="s">
        <v>56</v>
      </c>
      <c r="H2216" t="str">
        <f t="shared" si="137"/>
        <v>West</v>
      </c>
      <c r="I2216" t="s">
        <v>57</v>
      </c>
      <c r="J2216" t="str">
        <f t="shared" si="138"/>
        <v>California</v>
      </c>
      <c r="K2216" t="s">
        <v>1256</v>
      </c>
      <c r="L2216" t="str">
        <f t="shared" si="139"/>
        <v>Claremont</v>
      </c>
      <c r="M2216" t="s">
        <v>41</v>
      </c>
      <c r="N2216" t="str">
        <f>IF(M2216="", "", IFERROR(VLOOKUP(M2216, Data!$A$1:$B$5, 2, 0), "Unkown fuel"))</f>
        <v>harmful</v>
      </c>
      <c r="O2216" t="s">
        <v>23</v>
      </c>
      <c r="P2216" t="s">
        <v>24</v>
      </c>
      <c r="Q2216" t="s">
        <v>33</v>
      </c>
      <c r="R2216" t="s">
        <v>96</v>
      </c>
      <c r="S2216">
        <v>796</v>
      </c>
      <c r="T2216" t="s">
        <v>97</v>
      </c>
      <c r="U2216" t="s">
        <v>98</v>
      </c>
      <c r="V2216">
        <v>5</v>
      </c>
      <c r="W2216" t="s">
        <v>1179</v>
      </c>
    </row>
    <row r="2217" spans="1:23" x14ac:dyDescent="0.3">
      <c r="A2217">
        <v>2288</v>
      </c>
      <c r="B2217" t="s">
        <v>18</v>
      </c>
      <c r="C2217">
        <v>2015</v>
      </c>
      <c r="D2217">
        <f t="shared" ca="1" si="136"/>
        <v>8</v>
      </c>
      <c r="E2217" s="5">
        <v>320000</v>
      </c>
      <c r="F2217">
        <v>30000</v>
      </c>
      <c r="G2217" t="s">
        <v>56</v>
      </c>
      <c r="H2217" t="str">
        <f t="shared" si="137"/>
        <v>West</v>
      </c>
      <c r="I2217" t="s">
        <v>57</v>
      </c>
      <c r="J2217" t="str">
        <f t="shared" si="138"/>
        <v>California</v>
      </c>
      <c r="K2217" t="s">
        <v>1256</v>
      </c>
      <c r="L2217" t="str">
        <f t="shared" si="139"/>
        <v>Claremont</v>
      </c>
      <c r="M2217" t="s">
        <v>41</v>
      </c>
      <c r="N2217" t="str">
        <f>IF(M2217="", "", IFERROR(VLOOKUP(M2217, Data!$A$1:$B$5, 2, 0), "Unkown fuel"))</f>
        <v>harmful</v>
      </c>
      <c r="O2217" t="s">
        <v>23</v>
      </c>
      <c r="P2217" t="s">
        <v>24</v>
      </c>
      <c r="Q2217" t="s">
        <v>25</v>
      </c>
      <c r="R2217" t="s">
        <v>140</v>
      </c>
      <c r="S2217">
        <v>998</v>
      </c>
      <c r="T2217" t="s">
        <v>166</v>
      </c>
      <c r="U2217" t="s">
        <v>141</v>
      </c>
      <c r="V2217">
        <v>5</v>
      </c>
      <c r="W2217" t="s">
        <v>1179</v>
      </c>
    </row>
    <row r="2218" spans="1:23" x14ac:dyDescent="0.3">
      <c r="A2218">
        <v>2289</v>
      </c>
      <c r="B2218" t="s">
        <v>46</v>
      </c>
      <c r="C2218">
        <v>2011</v>
      </c>
      <c r="D2218">
        <f t="shared" ca="1" si="136"/>
        <v>12</v>
      </c>
      <c r="E2218" s="5">
        <v>250000</v>
      </c>
      <c r="F2218">
        <v>35000</v>
      </c>
      <c r="G2218" t="s">
        <v>19</v>
      </c>
      <c r="H2218" t="str">
        <f t="shared" si="137"/>
        <v>East</v>
      </c>
      <c r="I2218" t="s">
        <v>83</v>
      </c>
      <c r="J2218" t="str">
        <f t="shared" si="138"/>
        <v>Massachusetts</v>
      </c>
      <c r="K2218" t="s">
        <v>1170</v>
      </c>
      <c r="L2218" t="str">
        <f t="shared" si="139"/>
        <v>Mansfield</v>
      </c>
      <c r="M2218" t="s">
        <v>41</v>
      </c>
      <c r="N2218" t="str">
        <f>IF(M2218="", "", IFERROR(VLOOKUP(M2218, Data!$A$1:$B$5, 2, 0), "Unkown fuel"))</f>
        <v>harmful</v>
      </c>
      <c r="O2218" t="s">
        <v>23</v>
      </c>
      <c r="P2218" t="s">
        <v>24</v>
      </c>
      <c r="Q2218" t="s">
        <v>25</v>
      </c>
      <c r="R2218" t="s">
        <v>1010</v>
      </c>
      <c r="S2218">
        <v>1495</v>
      </c>
      <c r="T2218" t="s">
        <v>232</v>
      </c>
      <c r="U2218" t="s">
        <v>1257</v>
      </c>
      <c r="V2218">
        <v>5</v>
      </c>
      <c r="W2218" t="s">
        <v>1179</v>
      </c>
    </row>
    <row r="2219" spans="1:23" x14ac:dyDescent="0.3">
      <c r="A2219">
        <v>2290</v>
      </c>
      <c r="B2219" t="s">
        <v>18</v>
      </c>
      <c r="C2219">
        <v>2010</v>
      </c>
      <c r="D2219">
        <f t="shared" ca="1" si="136"/>
        <v>13</v>
      </c>
      <c r="E2219" s="5">
        <v>300000</v>
      </c>
      <c r="F2219">
        <v>22000</v>
      </c>
      <c r="G2219" t="s">
        <v>56</v>
      </c>
      <c r="H2219" t="str">
        <f t="shared" si="137"/>
        <v>West</v>
      </c>
      <c r="I2219" t="s">
        <v>57</v>
      </c>
      <c r="J2219" t="str">
        <f t="shared" si="138"/>
        <v>California</v>
      </c>
      <c r="K2219" t="s">
        <v>1256</v>
      </c>
      <c r="L2219" t="str">
        <f t="shared" si="139"/>
        <v>Claremont</v>
      </c>
      <c r="M2219" t="s">
        <v>41</v>
      </c>
      <c r="N2219" t="str">
        <f>IF(M2219="", "", IFERROR(VLOOKUP(M2219, Data!$A$1:$B$5, 2, 0), "Unkown fuel"))</f>
        <v>harmful</v>
      </c>
      <c r="O2219" t="s">
        <v>23</v>
      </c>
      <c r="P2219" t="s">
        <v>24</v>
      </c>
      <c r="Q2219" t="s">
        <v>25</v>
      </c>
      <c r="R2219" t="s">
        <v>340</v>
      </c>
      <c r="S2219">
        <v>1586</v>
      </c>
      <c r="T2219" t="s">
        <v>810</v>
      </c>
      <c r="U2219" t="s">
        <v>811</v>
      </c>
      <c r="V2219">
        <v>5</v>
      </c>
      <c r="W2219" t="s">
        <v>1179</v>
      </c>
    </row>
    <row r="2220" spans="1:23" x14ac:dyDescent="0.3">
      <c r="A2220">
        <v>2291</v>
      </c>
      <c r="B2220" t="s">
        <v>18</v>
      </c>
      <c r="C2220">
        <v>2006</v>
      </c>
      <c r="D2220">
        <f t="shared" ca="1" si="136"/>
        <v>17</v>
      </c>
      <c r="E2220" s="5">
        <v>250000</v>
      </c>
      <c r="F2220">
        <v>70000</v>
      </c>
      <c r="G2220" t="s">
        <v>19</v>
      </c>
      <c r="H2220" t="str">
        <f t="shared" si="137"/>
        <v>East</v>
      </c>
      <c r="I2220" t="s">
        <v>789</v>
      </c>
      <c r="J2220" t="str">
        <f t="shared" si="138"/>
        <v>Connecticut</v>
      </c>
      <c r="K2220" t="s">
        <v>867</v>
      </c>
      <c r="L2220" t="str">
        <f t="shared" si="139"/>
        <v>Norwich</v>
      </c>
      <c r="M2220" t="s">
        <v>41</v>
      </c>
      <c r="N2220" t="str">
        <f>IF(M2220="", "", IFERROR(VLOOKUP(M2220, Data!$A$1:$B$5, 2, 0), "Unkown fuel"))</f>
        <v>harmful</v>
      </c>
      <c r="O2220" t="s">
        <v>23</v>
      </c>
      <c r="P2220" t="s">
        <v>24</v>
      </c>
      <c r="Q2220" t="s">
        <v>25</v>
      </c>
      <c r="R2220" t="s">
        <v>85</v>
      </c>
      <c r="S2220">
        <v>998</v>
      </c>
      <c r="T2220" t="s">
        <v>67</v>
      </c>
      <c r="U2220" t="s">
        <v>141</v>
      </c>
      <c r="V2220">
        <v>5</v>
      </c>
      <c r="W2220" t="s">
        <v>1179</v>
      </c>
    </row>
    <row r="2221" spans="1:23" x14ac:dyDescent="0.3">
      <c r="A2221">
        <v>2293</v>
      </c>
      <c r="B2221" t="s">
        <v>88</v>
      </c>
      <c r="C2221">
        <v>2018</v>
      </c>
      <c r="D2221">
        <f t="shared" ca="1" si="136"/>
        <v>5</v>
      </c>
      <c r="E2221" s="5">
        <v>750000</v>
      </c>
      <c r="F2221">
        <v>70000</v>
      </c>
      <c r="G2221" t="s">
        <v>38</v>
      </c>
      <c r="H2221" t="str">
        <f t="shared" si="137"/>
        <v>Central</v>
      </c>
      <c r="I2221" t="s">
        <v>70</v>
      </c>
      <c r="J2221" t="str">
        <f t="shared" si="138"/>
        <v>Texas</v>
      </c>
      <c r="K2221" t="s">
        <v>1258</v>
      </c>
      <c r="L2221" t="str">
        <f t="shared" si="139"/>
        <v>Garland</v>
      </c>
      <c r="M2221" t="s">
        <v>22</v>
      </c>
      <c r="N2221" t="str">
        <f>IF(M2221="", "", IFERROR(VLOOKUP(M2221, Data!$A$1:$B$5, 2, 0), "Unkown fuel"))</f>
        <v>very harmful</v>
      </c>
      <c r="O2221" t="s">
        <v>23</v>
      </c>
      <c r="P2221" t="s">
        <v>24</v>
      </c>
      <c r="Q2221" t="s">
        <v>25</v>
      </c>
      <c r="R2221" t="s">
        <v>982</v>
      </c>
      <c r="S2221">
        <v>1493</v>
      </c>
      <c r="T2221" t="s">
        <v>458</v>
      </c>
      <c r="U2221" t="s">
        <v>490</v>
      </c>
      <c r="V2221">
        <v>7</v>
      </c>
      <c r="W2221" t="s">
        <v>1179</v>
      </c>
    </row>
    <row r="2222" spans="1:23" x14ac:dyDescent="0.3">
      <c r="A2222">
        <v>2294</v>
      </c>
      <c r="B2222" t="s">
        <v>88</v>
      </c>
      <c r="C2222">
        <v>2005</v>
      </c>
      <c r="D2222">
        <f t="shared" ca="1" si="136"/>
        <v>18</v>
      </c>
      <c r="E2222" s="5">
        <v>151000</v>
      </c>
      <c r="F2222">
        <v>200000</v>
      </c>
      <c r="G2222" t="s">
        <v>38</v>
      </c>
      <c r="H2222" t="str">
        <f t="shared" si="137"/>
        <v>Central</v>
      </c>
      <c r="I2222" t="s">
        <v>70</v>
      </c>
      <c r="J2222" t="str">
        <f t="shared" si="138"/>
        <v>Texas</v>
      </c>
      <c r="K2222" t="s">
        <v>1259</v>
      </c>
      <c r="L2222" t="str">
        <f t="shared" si="139"/>
        <v>Georgetown</v>
      </c>
      <c r="M2222" t="s">
        <v>22</v>
      </c>
      <c r="N2222" t="str">
        <f>IF(M2222="", "", IFERROR(VLOOKUP(M2222, Data!$A$1:$B$5, 2, 0), "Unkown fuel"))</f>
        <v>very harmful</v>
      </c>
      <c r="O2222" t="s">
        <v>23</v>
      </c>
      <c r="P2222" t="s">
        <v>24</v>
      </c>
      <c r="Q2222" t="s">
        <v>33</v>
      </c>
      <c r="R2222" t="s">
        <v>654</v>
      </c>
      <c r="S2222">
        <v>2179</v>
      </c>
      <c r="T2222" t="s">
        <v>271</v>
      </c>
      <c r="U2222" t="s">
        <v>272</v>
      </c>
      <c r="V2222">
        <v>8</v>
      </c>
      <c r="W2222" t="s">
        <v>1179</v>
      </c>
    </row>
    <row r="2223" spans="1:23" x14ac:dyDescent="0.3">
      <c r="A2223">
        <v>2295</v>
      </c>
      <c r="B2223" t="s">
        <v>109</v>
      </c>
      <c r="C2223">
        <v>2011</v>
      </c>
      <c r="D2223">
        <f t="shared" ca="1" si="136"/>
        <v>12</v>
      </c>
      <c r="E2223" s="5">
        <v>300000</v>
      </c>
      <c r="F2223">
        <v>120000</v>
      </c>
      <c r="G2223" t="s">
        <v>38</v>
      </c>
      <c r="H2223" t="str">
        <f t="shared" si="137"/>
        <v>Central</v>
      </c>
      <c r="I2223" t="s">
        <v>70</v>
      </c>
      <c r="J2223" t="str">
        <f t="shared" si="138"/>
        <v>Texas</v>
      </c>
      <c r="K2223" t="s">
        <v>1260</v>
      </c>
      <c r="L2223" t="str">
        <f t="shared" si="139"/>
        <v>Grand Prairie</v>
      </c>
      <c r="M2223" t="s">
        <v>22</v>
      </c>
      <c r="N2223" t="str">
        <f>IF(M2223="", "", IFERROR(VLOOKUP(M2223, Data!$A$1:$B$5, 2, 0), "Unkown fuel"))</f>
        <v>very harmful</v>
      </c>
      <c r="O2223" t="s">
        <v>23</v>
      </c>
      <c r="P2223" t="s">
        <v>24</v>
      </c>
      <c r="Q2223" t="s">
        <v>25</v>
      </c>
      <c r="R2223" t="s">
        <v>150</v>
      </c>
      <c r="S2223">
        <v>2179</v>
      </c>
      <c r="T2223" t="s">
        <v>151</v>
      </c>
      <c r="U2223" t="s">
        <v>152</v>
      </c>
      <c r="V2223">
        <v>7</v>
      </c>
      <c r="W2223" t="s">
        <v>1179</v>
      </c>
    </row>
    <row r="2224" spans="1:23" x14ac:dyDescent="0.3">
      <c r="A2224">
        <v>2296</v>
      </c>
      <c r="B2224" t="s">
        <v>18</v>
      </c>
      <c r="C2224">
        <v>2019</v>
      </c>
      <c r="D2224">
        <f t="shared" ca="1" si="136"/>
        <v>4</v>
      </c>
      <c r="E2224" s="5">
        <v>577000</v>
      </c>
      <c r="F2224">
        <v>3000</v>
      </c>
      <c r="G2224" t="s">
        <v>38</v>
      </c>
      <c r="H2224" t="str">
        <f t="shared" si="137"/>
        <v>Central</v>
      </c>
      <c r="I2224" t="s">
        <v>70</v>
      </c>
      <c r="J2224" t="str">
        <f t="shared" si="138"/>
        <v>Texas</v>
      </c>
      <c r="K2224" t="s">
        <v>1260</v>
      </c>
      <c r="L2224" t="str">
        <f t="shared" si="139"/>
        <v>Grand Prairie</v>
      </c>
      <c r="M2224" t="s">
        <v>41</v>
      </c>
      <c r="N2224" t="str">
        <f>IF(M2224="", "", IFERROR(VLOOKUP(M2224, Data!$A$1:$B$5, 2, 0), "Unkown fuel"))</f>
        <v>harmful</v>
      </c>
      <c r="O2224" t="s">
        <v>23</v>
      </c>
      <c r="P2224" t="s">
        <v>24</v>
      </c>
      <c r="Q2224" t="s">
        <v>25</v>
      </c>
      <c r="R2224" t="s">
        <v>903</v>
      </c>
      <c r="S2224">
        <v>1197</v>
      </c>
      <c r="T2224" t="s">
        <v>265</v>
      </c>
      <c r="U2224" t="s">
        <v>266</v>
      </c>
      <c r="V2224">
        <v>5</v>
      </c>
      <c r="W2224" t="s">
        <v>1179</v>
      </c>
    </row>
    <row r="2225" spans="1:23" x14ac:dyDescent="0.3">
      <c r="A2225">
        <v>2297</v>
      </c>
      <c r="B2225" t="s">
        <v>18</v>
      </c>
      <c r="C2225">
        <v>2012</v>
      </c>
      <c r="D2225">
        <f t="shared" ca="1" si="136"/>
        <v>11</v>
      </c>
      <c r="E2225" s="5">
        <v>229999</v>
      </c>
      <c r="F2225">
        <v>50000</v>
      </c>
      <c r="G2225" t="s">
        <v>38</v>
      </c>
      <c r="H2225" t="str">
        <f t="shared" si="137"/>
        <v>Central</v>
      </c>
      <c r="I2225" t="s">
        <v>70</v>
      </c>
      <c r="J2225" t="str">
        <f t="shared" si="138"/>
        <v>Texas</v>
      </c>
      <c r="K2225" t="s">
        <v>1260</v>
      </c>
      <c r="L2225" t="str">
        <f t="shared" si="139"/>
        <v>Grand Prairie</v>
      </c>
      <c r="M2225" t="s">
        <v>41</v>
      </c>
      <c r="N2225" t="str">
        <f>IF(M2225="", "", IFERROR(VLOOKUP(M2225, Data!$A$1:$B$5, 2, 0), "Unkown fuel"))</f>
        <v>harmful</v>
      </c>
      <c r="O2225" t="s">
        <v>23</v>
      </c>
      <c r="P2225" t="s">
        <v>24</v>
      </c>
      <c r="Q2225" t="s">
        <v>25</v>
      </c>
      <c r="R2225" t="s">
        <v>540</v>
      </c>
      <c r="S2225">
        <v>998</v>
      </c>
      <c r="T2225" t="s">
        <v>67</v>
      </c>
      <c r="U2225" t="s">
        <v>141</v>
      </c>
      <c r="V2225">
        <v>5</v>
      </c>
      <c r="W2225" t="s">
        <v>1179</v>
      </c>
    </row>
    <row r="2226" spans="1:23" x14ac:dyDescent="0.3">
      <c r="A2226">
        <v>2298</v>
      </c>
      <c r="B2226" t="s">
        <v>88</v>
      </c>
      <c r="C2226">
        <v>2013</v>
      </c>
      <c r="D2226">
        <f t="shared" ca="1" si="136"/>
        <v>10</v>
      </c>
      <c r="E2226" s="5">
        <v>500000</v>
      </c>
      <c r="F2226">
        <v>50000</v>
      </c>
      <c r="G2226" t="s">
        <v>38</v>
      </c>
      <c r="H2226" t="str">
        <f t="shared" si="137"/>
        <v>Central</v>
      </c>
      <c r="I2226" t="s">
        <v>70</v>
      </c>
      <c r="J2226" t="str">
        <f t="shared" si="138"/>
        <v>Texas</v>
      </c>
      <c r="K2226" t="s">
        <v>1260</v>
      </c>
      <c r="L2226" t="str">
        <f t="shared" si="139"/>
        <v>Grand Prairie</v>
      </c>
      <c r="M2226" t="s">
        <v>22</v>
      </c>
      <c r="N2226" t="str">
        <f>IF(M2226="", "", IFERROR(VLOOKUP(M2226, Data!$A$1:$B$5, 2, 0), "Unkown fuel"))</f>
        <v>very harmful</v>
      </c>
      <c r="O2226" t="s">
        <v>23</v>
      </c>
      <c r="P2226" t="s">
        <v>24</v>
      </c>
      <c r="Q2226" t="s">
        <v>25</v>
      </c>
      <c r="R2226" t="s">
        <v>489</v>
      </c>
      <c r="S2226">
        <v>2523</v>
      </c>
      <c r="T2226" t="s">
        <v>309</v>
      </c>
      <c r="U2226" t="s">
        <v>490</v>
      </c>
      <c r="V2226">
        <v>7</v>
      </c>
      <c r="W2226" t="s">
        <v>1179</v>
      </c>
    </row>
    <row r="2227" spans="1:23" x14ac:dyDescent="0.3">
      <c r="A2227">
        <v>2299</v>
      </c>
      <c r="B2227" t="s">
        <v>37</v>
      </c>
      <c r="C2227">
        <v>2019</v>
      </c>
      <c r="D2227">
        <f t="shared" ca="1" si="136"/>
        <v>4</v>
      </c>
      <c r="E2227" s="5">
        <v>840000</v>
      </c>
      <c r="F2227">
        <v>1500</v>
      </c>
      <c r="G2227" t="s">
        <v>38</v>
      </c>
      <c r="H2227" t="str">
        <f t="shared" si="137"/>
        <v>Central</v>
      </c>
      <c r="I2227" t="s">
        <v>70</v>
      </c>
      <c r="J2227" t="str">
        <f t="shared" si="138"/>
        <v>Texas</v>
      </c>
      <c r="K2227" t="s">
        <v>1260</v>
      </c>
      <c r="L2227" t="str">
        <f t="shared" si="139"/>
        <v>Grand Prairie</v>
      </c>
      <c r="M2227" t="s">
        <v>41</v>
      </c>
      <c r="N2227" t="str">
        <f>IF(M2227="", "", IFERROR(VLOOKUP(M2227, Data!$A$1:$B$5, 2, 0), "Unkown fuel"))</f>
        <v>harmful</v>
      </c>
      <c r="O2227" t="s">
        <v>23</v>
      </c>
      <c r="P2227" t="s">
        <v>154</v>
      </c>
      <c r="Q2227" t="s">
        <v>25</v>
      </c>
      <c r="R2227" t="s">
        <v>121</v>
      </c>
      <c r="S2227">
        <v>1199</v>
      </c>
      <c r="T2227" t="s">
        <v>434</v>
      </c>
      <c r="U2227" t="s">
        <v>452</v>
      </c>
      <c r="V2227">
        <v>5</v>
      </c>
      <c r="W2227" t="s">
        <v>1179</v>
      </c>
    </row>
    <row r="2228" spans="1:23" x14ac:dyDescent="0.3">
      <c r="A2228">
        <v>2300</v>
      </c>
      <c r="B2228" t="s">
        <v>221</v>
      </c>
      <c r="C2228">
        <v>2017</v>
      </c>
      <c r="D2228">
        <f t="shared" ca="1" si="136"/>
        <v>6</v>
      </c>
      <c r="E2228" s="5">
        <v>900000</v>
      </c>
      <c r="F2228">
        <v>74000</v>
      </c>
      <c r="G2228" t="s">
        <v>38</v>
      </c>
      <c r="H2228" t="str">
        <f t="shared" si="137"/>
        <v>Central</v>
      </c>
      <c r="I2228" t="s">
        <v>70</v>
      </c>
      <c r="J2228" t="str">
        <f t="shared" si="138"/>
        <v>Texas</v>
      </c>
      <c r="K2228" t="s">
        <v>1259</v>
      </c>
      <c r="L2228" t="str">
        <f t="shared" si="139"/>
        <v>Georgetown</v>
      </c>
      <c r="M2228" t="s">
        <v>22</v>
      </c>
      <c r="N2228" t="str">
        <f>IF(M2228="", "", IFERROR(VLOOKUP(M2228, Data!$A$1:$B$5, 2, 0), "Unkown fuel"))</f>
        <v>very harmful</v>
      </c>
      <c r="O2228" t="s">
        <v>23</v>
      </c>
      <c r="P2228" t="s">
        <v>24</v>
      </c>
      <c r="Q2228" t="s">
        <v>25</v>
      </c>
      <c r="R2228" t="s">
        <v>1261</v>
      </c>
      <c r="S2228">
        <v>1498</v>
      </c>
      <c r="T2228" t="s">
        <v>1029</v>
      </c>
      <c r="U2228" t="s">
        <v>224</v>
      </c>
      <c r="V2228">
        <v>5</v>
      </c>
      <c r="W2228" t="s">
        <v>1179</v>
      </c>
    </row>
    <row r="2229" spans="1:23" x14ac:dyDescent="0.3">
      <c r="A2229">
        <v>2301</v>
      </c>
      <c r="B2229" t="s">
        <v>37</v>
      </c>
      <c r="C2229">
        <v>2017</v>
      </c>
      <c r="D2229">
        <f t="shared" ca="1" si="136"/>
        <v>6</v>
      </c>
      <c r="E2229" s="5">
        <v>650000</v>
      </c>
      <c r="F2229">
        <v>25000</v>
      </c>
      <c r="G2229" t="s">
        <v>38</v>
      </c>
      <c r="H2229" t="str">
        <f t="shared" si="137"/>
        <v>Central</v>
      </c>
      <c r="I2229" t="s">
        <v>70</v>
      </c>
      <c r="J2229" t="str">
        <f t="shared" si="138"/>
        <v>Texas</v>
      </c>
      <c r="K2229" t="s">
        <v>1259</v>
      </c>
      <c r="L2229" t="str">
        <f t="shared" si="139"/>
        <v>Georgetown</v>
      </c>
      <c r="M2229" t="s">
        <v>41</v>
      </c>
      <c r="N2229" t="str">
        <f>IF(M2229="", "", IFERROR(VLOOKUP(M2229, Data!$A$1:$B$5, 2, 0), "Unkown fuel"))</f>
        <v>harmful</v>
      </c>
      <c r="O2229" t="s">
        <v>23</v>
      </c>
      <c r="P2229" t="s">
        <v>24</v>
      </c>
      <c r="Q2229" t="s">
        <v>25</v>
      </c>
      <c r="R2229" t="s">
        <v>604</v>
      </c>
      <c r="S2229">
        <v>1199</v>
      </c>
      <c r="T2229" t="s">
        <v>434</v>
      </c>
      <c r="U2229" t="s">
        <v>452</v>
      </c>
      <c r="V2229">
        <v>5</v>
      </c>
      <c r="W2229" t="s">
        <v>1179</v>
      </c>
    </row>
    <row r="2230" spans="1:23" x14ac:dyDescent="0.3">
      <c r="A2230">
        <v>2302</v>
      </c>
      <c r="B2230" t="s">
        <v>37</v>
      </c>
      <c r="C2230">
        <v>2016</v>
      </c>
      <c r="D2230">
        <f t="shared" ca="1" si="136"/>
        <v>7</v>
      </c>
      <c r="E2230" s="5">
        <v>650000</v>
      </c>
      <c r="F2230">
        <v>61915</v>
      </c>
      <c r="G2230" t="s">
        <v>38</v>
      </c>
      <c r="H2230" t="str">
        <f t="shared" si="137"/>
        <v>Central</v>
      </c>
      <c r="I2230" t="s">
        <v>70</v>
      </c>
      <c r="J2230" t="str">
        <f t="shared" si="138"/>
        <v>Texas</v>
      </c>
      <c r="K2230" t="s">
        <v>1258</v>
      </c>
      <c r="L2230" t="str">
        <f t="shared" si="139"/>
        <v>Garland</v>
      </c>
      <c r="M2230" t="s">
        <v>22</v>
      </c>
      <c r="N2230" t="str">
        <f>IF(M2230="", "", IFERROR(VLOOKUP(M2230, Data!$A$1:$B$5, 2, 0), "Unkown fuel"))</f>
        <v>very harmful</v>
      </c>
      <c r="O2230" t="s">
        <v>23</v>
      </c>
      <c r="P2230" t="s">
        <v>24</v>
      </c>
      <c r="Q2230" t="s">
        <v>25</v>
      </c>
      <c r="R2230" t="s">
        <v>186</v>
      </c>
      <c r="S2230">
        <v>1498</v>
      </c>
      <c r="T2230" t="s">
        <v>105</v>
      </c>
      <c r="U2230" t="s">
        <v>95</v>
      </c>
      <c r="V2230">
        <v>5</v>
      </c>
      <c r="W2230" t="s">
        <v>1179</v>
      </c>
    </row>
    <row r="2231" spans="1:23" x14ac:dyDescent="0.3">
      <c r="A2231">
        <v>2303</v>
      </c>
      <c r="B2231" t="s">
        <v>46</v>
      </c>
      <c r="C2231">
        <v>2016</v>
      </c>
      <c r="D2231">
        <f t="shared" ca="1" si="136"/>
        <v>7</v>
      </c>
      <c r="E2231" s="5">
        <v>250000</v>
      </c>
      <c r="F2231">
        <v>110000</v>
      </c>
      <c r="G2231" t="s">
        <v>38</v>
      </c>
      <c r="H2231" t="str">
        <f t="shared" si="137"/>
        <v>Central</v>
      </c>
      <c r="I2231" t="s">
        <v>70</v>
      </c>
      <c r="J2231" t="str">
        <f t="shared" si="138"/>
        <v>Texas</v>
      </c>
      <c r="K2231" t="s">
        <v>1262</v>
      </c>
      <c r="L2231" t="str">
        <f t="shared" si="139"/>
        <v>Grapevine</v>
      </c>
      <c r="M2231" t="s">
        <v>41</v>
      </c>
      <c r="N2231" t="str">
        <f>IF(M2231="", "", IFERROR(VLOOKUP(M2231, Data!$A$1:$B$5, 2, 0), "Unkown fuel"))</f>
        <v>harmful</v>
      </c>
      <c r="O2231" t="s">
        <v>23</v>
      </c>
      <c r="P2231" t="s">
        <v>24</v>
      </c>
      <c r="Q2231" t="s">
        <v>25</v>
      </c>
      <c r="R2231" t="s">
        <v>390</v>
      </c>
      <c r="S2231">
        <v>814</v>
      </c>
      <c r="T2231" t="s">
        <v>541</v>
      </c>
      <c r="U2231" t="s">
        <v>542</v>
      </c>
      <c r="V2231">
        <v>5</v>
      </c>
      <c r="W2231" t="s">
        <v>1179</v>
      </c>
    </row>
    <row r="2232" spans="1:23" x14ac:dyDescent="0.3">
      <c r="A2232">
        <v>2304</v>
      </c>
      <c r="B2232" t="s">
        <v>221</v>
      </c>
      <c r="C2232">
        <v>2016</v>
      </c>
      <c r="D2232">
        <f t="shared" ca="1" si="136"/>
        <v>7</v>
      </c>
      <c r="E2232" s="5">
        <v>550000</v>
      </c>
      <c r="F2232">
        <v>70000</v>
      </c>
      <c r="G2232" t="s">
        <v>38</v>
      </c>
      <c r="H2232" t="str">
        <f t="shared" si="137"/>
        <v>Central</v>
      </c>
      <c r="I2232" t="s">
        <v>39</v>
      </c>
      <c r="J2232" t="str">
        <f t="shared" si="138"/>
        <v>Illinois</v>
      </c>
      <c r="K2232" t="s">
        <v>1263</v>
      </c>
      <c r="L2232" t="str">
        <f t="shared" si="139"/>
        <v>Alton</v>
      </c>
      <c r="M2232" t="s">
        <v>22</v>
      </c>
      <c r="N2232" t="str">
        <f>IF(M2232="", "", IFERROR(VLOOKUP(M2232, Data!$A$1:$B$5, 2, 0), "Unkown fuel"))</f>
        <v>very harmful</v>
      </c>
      <c r="O2232" t="s">
        <v>23</v>
      </c>
      <c r="P2232" t="s">
        <v>24</v>
      </c>
      <c r="Q2232" t="s">
        <v>25</v>
      </c>
      <c r="R2232" t="s">
        <v>53</v>
      </c>
      <c r="S2232">
        <v>1498</v>
      </c>
      <c r="T2232" t="s">
        <v>1264</v>
      </c>
      <c r="U2232" t="s">
        <v>548</v>
      </c>
      <c r="V2232">
        <v>5</v>
      </c>
      <c r="W2232" t="s">
        <v>1179</v>
      </c>
    </row>
    <row r="2233" spans="1:23" x14ac:dyDescent="0.3">
      <c r="A2233">
        <v>2305</v>
      </c>
      <c r="B2233" t="s">
        <v>18</v>
      </c>
      <c r="C2233">
        <v>2007</v>
      </c>
      <c r="D2233">
        <f t="shared" ca="1" si="136"/>
        <v>16</v>
      </c>
      <c r="E2233" s="5">
        <v>250000</v>
      </c>
      <c r="F2233">
        <v>150000</v>
      </c>
      <c r="G2233" t="s">
        <v>38</v>
      </c>
      <c r="H2233" t="str">
        <f t="shared" si="137"/>
        <v>Central</v>
      </c>
      <c r="I2233" t="s">
        <v>39</v>
      </c>
      <c r="J2233" t="str">
        <f t="shared" si="138"/>
        <v>Illinois</v>
      </c>
      <c r="K2233" t="s">
        <v>1263</v>
      </c>
      <c r="L2233" t="str">
        <f t="shared" si="139"/>
        <v>Alton</v>
      </c>
      <c r="M2233" t="s">
        <v>22</v>
      </c>
      <c r="N2233" t="str">
        <f>IF(M2233="", "", IFERROR(VLOOKUP(M2233, Data!$A$1:$B$5, 2, 0), "Unkown fuel"))</f>
        <v>very harmful</v>
      </c>
      <c r="O2233" t="s">
        <v>23</v>
      </c>
      <c r="P2233" t="s">
        <v>24</v>
      </c>
      <c r="Q2233" t="s">
        <v>304</v>
      </c>
      <c r="R2233" t="s">
        <v>159</v>
      </c>
      <c r="S2233">
        <v>1248</v>
      </c>
      <c r="T2233" t="s">
        <v>393</v>
      </c>
      <c r="U2233" t="s">
        <v>28</v>
      </c>
      <c r="V2233">
        <v>5</v>
      </c>
      <c r="W2233" t="s">
        <v>1179</v>
      </c>
    </row>
    <row r="2234" spans="1:23" x14ac:dyDescent="0.3">
      <c r="A2234">
        <v>2306</v>
      </c>
      <c r="B2234" t="s">
        <v>88</v>
      </c>
      <c r="C2234">
        <v>2013</v>
      </c>
      <c r="D2234">
        <f t="shared" ca="1" si="136"/>
        <v>10</v>
      </c>
      <c r="E2234" s="5">
        <v>350000</v>
      </c>
      <c r="F2234">
        <v>110000</v>
      </c>
      <c r="G2234" t="s">
        <v>38</v>
      </c>
      <c r="H2234" t="str">
        <f t="shared" si="137"/>
        <v>Central</v>
      </c>
      <c r="I2234" t="s">
        <v>39</v>
      </c>
      <c r="J2234" t="str">
        <f t="shared" si="138"/>
        <v>Illinois</v>
      </c>
      <c r="K2234" t="s">
        <v>1265</v>
      </c>
      <c r="L2234" t="str">
        <f t="shared" si="139"/>
        <v>Arlington Heights</v>
      </c>
      <c r="M2234" t="s">
        <v>22</v>
      </c>
      <c r="N2234" t="str">
        <f>IF(M2234="", "", IFERROR(VLOOKUP(M2234, Data!$A$1:$B$5, 2, 0), "Unkown fuel"))</f>
        <v>very harmful</v>
      </c>
      <c r="O2234" t="s">
        <v>23</v>
      </c>
      <c r="P2234" t="s">
        <v>24</v>
      </c>
      <c r="Q2234" t="s">
        <v>33</v>
      </c>
      <c r="R2234" t="s">
        <v>444</v>
      </c>
      <c r="S2234">
        <v>1493</v>
      </c>
      <c r="T2234" t="s">
        <v>171</v>
      </c>
      <c r="U2234" t="s">
        <v>445</v>
      </c>
      <c r="V2234">
        <v>7</v>
      </c>
      <c r="W2234" t="s">
        <v>1179</v>
      </c>
    </row>
    <row r="2235" spans="1:23" x14ac:dyDescent="0.3">
      <c r="A2235">
        <v>2307</v>
      </c>
      <c r="B2235" t="s">
        <v>120</v>
      </c>
      <c r="C2235">
        <v>2014</v>
      </c>
      <c r="D2235">
        <f t="shared" ca="1" si="136"/>
        <v>9</v>
      </c>
      <c r="E2235" s="5">
        <v>185000</v>
      </c>
      <c r="F2235">
        <v>90000</v>
      </c>
      <c r="G2235" t="s">
        <v>38</v>
      </c>
      <c r="H2235" t="str">
        <f t="shared" si="137"/>
        <v>Central</v>
      </c>
      <c r="I2235" t="s">
        <v>39</v>
      </c>
      <c r="J2235" t="str">
        <f t="shared" si="138"/>
        <v>Illinois</v>
      </c>
      <c r="K2235" t="s">
        <v>1265</v>
      </c>
      <c r="L2235" t="str">
        <f t="shared" si="139"/>
        <v>Arlington Heights</v>
      </c>
      <c r="M2235" t="s">
        <v>22</v>
      </c>
      <c r="N2235" t="str">
        <f>IF(M2235="", "", IFERROR(VLOOKUP(M2235, Data!$A$1:$B$5, 2, 0), "Unkown fuel"))</f>
        <v>very harmful</v>
      </c>
      <c r="O2235" t="s">
        <v>23</v>
      </c>
      <c r="P2235" t="s">
        <v>24</v>
      </c>
      <c r="Q2235" t="s">
        <v>33</v>
      </c>
      <c r="R2235" t="s">
        <v>583</v>
      </c>
      <c r="S2235">
        <v>936</v>
      </c>
      <c r="T2235" t="s">
        <v>616</v>
      </c>
      <c r="U2235" t="s">
        <v>617</v>
      </c>
      <c r="V2235">
        <v>5</v>
      </c>
      <c r="W2235" t="s">
        <v>1179</v>
      </c>
    </row>
    <row r="2236" spans="1:23" x14ac:dyDescent="0.3">
      <c r="A2236">
        <v>2308</v>
      </c>
      <c r="B2236" t="s">
        <v>69</v>
      </c>
      <c r="C2236">
        <v>2010</v>
      </c>
      <c r="D2236">
        <f t="shared" ca="1" si="136"/>
        <v>13</v>
      </c>
      <c r="E2236" s="5">
        <v>229999</v>
      </c>
      <c r="F2236">
        <v>120000</v>
      </c>
      <c r="G2236" t="s">
        <v>38</v>
      </c>
      <c r="H2236" t="str">
        <f t="shared" si="137"/>
        <v>Central</v>
      </c>
      <c r="I2236" t="s">
        <v>39</v>
      </c>
      <c r="J2236" t="str">
        <f t="shared" si="138"/>
        <v>Illinois</v>
      </c>
      <c r="K2236" t="s">
        <v>1265</v>
      </c>
      <c r="L2236" t="str">
        <f t="shared" si="139"/>
        <v>Arlington Heights</v>
      </c>
      <c r="M2236" t="s">
        <v>41</v>
      </c>
      <c r="N2236" t="str">
        <f>IF(M2236="", "", IFERROR(VLOOKUP(M2236, Data!$A$1:$B$5, 2, 0), "Unkown fuel"))</f>
        <v>harmful</v>
      </c>
      <c r="O2236" t="s">
        <v>23</v>
      </c>
      <c r="P2236" t="s">
        <v>24</v>
      </c>
      <c r="Q2236" t="s">
        <v>42</v>
      </c>
      <c r="R2236" t="s">
        <v>372</v>
      </c>
      <c r="S2236">
        <v>1196</v>
      </c>
      <c r="T2236" t="s">
        <v>458</v>
      </c>
      <c r="U2236" t="s">
        <v>587</v>
      </c>
      <c r="V2236">
        <v>5</v>
      </c>
      <c r="W2236" t="s">
        <v>1179</v>
      </c>
    </row>
    <row r="2237" spans="1:23" x14ac:dyDescent="0.3">
      <c r="A2237">
        <v>2309</v>
      </c>
      <c r="B2237" t="s">
        <v>65</v>
      </c>
      <c r="C2237">
        <v>2016</v>
      </c>
      <c r="D2237">
        <f t="shared" ca="1" si="136"/>
        <v>7</v>
      </c>
      <c r="E2237" s="5">
        <v>1000000</v>
      </c>
      <c r="F2237">
        <v>65000</v>
      </c>
      <c r="G2237" t="s">
        <v>38</v>
      </c>
      <c r="H2237" t="str">
        <f t="shared" si="137"/>
        <v>Central</v>
      </c>
      <c r="I2237" t="s">
        <v>39</v>
      </c>
      <c r="J2237" t="str">
        <f t="shared" si="138"/>
        <v>Illinois</v>
      </c>
      <c r="K2237" t="s">
        <v>1263</v>
      </c>
      <c r="L2237" t="str">
        <f t="shared" si="139"/>
        <v>Alton</v>
      </c>
      <c r="M2237" t="s">
        <v>22</v>
      </c>
      <c r="N2237" t="str">
        <f>IF(M2237="", "", IFERROR(VLOOKUP(M2237, Data!$A$1:$B$5, 2, 0), "Unkown fuel"))</f>
        <v>very harmful</v>
      </c>
      <c r="O2237" t="s">
        <v>23</v>
      </c>
      <c r="P2237" t="s">
        <v>24</v>
      </c>
      <c r="Q2237" t="s">
        <v>25</v>
      </c>
      <c r="R2237" t="s">
        <v>170</v>
      </c>
      <c r="S2237">
        <v>2494</v>
      </c>
      <c r="T2237" t="s">
        <v>190</v>
      </c>
      <c r="U2237" t="s">
        <v>191</v>
      </c>
      <c r="V2237">
        <v>8</v>
      </c>
      <c r="W2237" t="s">
        <v>1179</v>
      </c>
    </row>
    <row r="2238" spans="1:23" x14ac:dyDescent="0.3">
      <c r="A2238">
        <v>2310</v>
      </c>
      <c r="B2238" t="s">
        <v>18</v>
      </c>
      <c r="C2238">
        <v>2019</v>
      </c>
      <c r="D2238">
        <f t="shared" ca="1" si="136"/>
        <v>4</v>
      </c>
      <c r="E2238" s="5">
        <v>490000</v>
      </c>
      <c r="F2238">
        <v>10000</v>
      </c>
      <c r="G2238" t="s">
        <v>19</v>
      </c>
      <c r="H2238" t="str">
        <f t="shared" si="137"/>
        <v>East</v>
      </c>
      <c r="I2238" t="s">
        <v>206</v>
      </c>
      <c r="J2238" t="str">
        <f t="shared" si="138"/>
        <v>Pennsylvania</v>
      </c>
      <c r="K2238" t="s">
        <v>1266</v>
      </c>
      <c r="L2238" t="str">
        <f t="shared" si="139"/>
        <v>State College</v>
      </c>
      <c r="M2238" t="s">
        <v>41</v>
      </c>
      <c r="N2238" t="str">
        <f>IF(M2238="", "", IFERROR(VLOOKUP(M2238, Data!$A$1:$B$5, 2, 0), "Unkown fuel"))</f>
        <v>harmful</v>
      </c>
      <c r="O2238" t="s">
        <v>23</v>
      </c>
      <c r="P2238" t="s">
        <v>24</v>
      </c>
      <c r="Q2238" t="s">
        <v>25</v>
      </c>
      <c r="R2238" t="s">
        <v>837</v>
      </c>
      <c r="S2238">
        <v>1197</v>
      </c>
      <c r="T2238" t="s">
        <v>265</v>
      </c>
      <c r="U2238" t="s">
        <v>266</v>
      </c>
      <c r="V2238">
        <v>5</v>
      </c>
      <c r="W2238" t="s">
        <v>1179</v>
      </c>
    </row>
    <row r="2239" spans="1:23" x14ac:dyDescent="0.3">
      <c r="A2239">
        <v>2311</v>
      </c>
      <c r="B2239" t="s">
        <v>46</v>
      </c>
      <c r="C2239">
        <v>2009</v>
      </c>
      <c r="D2239">
        <f t="shared" ca="1" si="136"/>
        <v>14</v>
      </c>
      <c r="E2239" s="5">
        <v>150000</v>
      </c>
      <c r="F2239">
        <v>80000</v>
      </c>
      <c r="G2239" t="s">
        <v>19</v>
      </c>
      <c r="H2239" t="str">
        <f t="shared" si="137"/>
        <v>East</v>
      </c>
      <c r="I2239" t="s">
        <v>206</v>
      </c>
      <c r="J2239" t="str">
        <f t="shared" si="138"/>
        <v>Pennsylvania</v>
      </c>
      <c r="K2239" t="s">
        <v>1266</v>
      </c>
      <c r="L2239" t="str">
        <f t="shared" si="139"/>
        <v>State College</v>
      </c>
      <c r="M2239" t="s">
        <v>41</v>
      </c>
      <c r="N2239" t="str">
        <f>IF(M2239="", "", IFERROR(VLOOKUP(M2239, Data!$A$1:$B$5, 2, 0), "Unkown fuel"))</f>
        <v>harmful</v>
      </c>
      <c r="O2239" t="s">
        <v>23</v>
      </c>
      <c r="P2239" t="s">
        <v>24</v>
      </c>
      <c r="Q2239" t="s">
        <v>33</v>
      </c>
      <c r="R2239" t="s">
        <v>211</v>
      </c>
      <c r="S2239">
        <v>1197</v>
      </c>
      <c r="T2239" t="s">
        <v>212</v>
      </c>
      <c r="U2239" t="s">
        <v>453</v>
      </c>
      <c r="V2239">
        <v>5</v>
      </c>
      <c r="W2239" t="s">
        <v>1179</v>
      </c>
    </row>
    <row r="2240" spans="1:23" x14ac:dyDescent="0.3">
      <c r="A2240">
        <v>2312</v>
      </c>
      <c r="B2240" t="s">
        <v>18</v>
      </c>
      <c r="C2240">
        <v>2013</v>
      </c>
      <c r="D2240">
        <f t="shared" ca="1" si="136"/>
        <v>10</v>
      </c>
      <c r="E2240" s="5">
        <v>600000</v>
      </c>
      <c r="F2240">
        <v>184000</v>
      </c>
      <c r="G2240" t="s">
        <v>19</v>
      </c>
      <c r="H2240" t="str">
        <f t="shared" si="137"/>
        <v>East</v>
      </c>
      <c r="I2240" t="s">
        <v>206</v>
      </c>
      <c r="J2240" t="str">
        <f t="shared" si="138"/>
        <v>Pennsylvania</v>
      </c>
      <c r="K2240" t="s">
        <v>1267</v>
      </c>
      <c r="L2240" t="str">
        <f t="shared" si="139"/>
        <v>Radnor</v>
      </c>
      <c r="M2240" t="s">
        <v>22</v>
      </c>
      <c r="N2240" t="str">
        <f>IF(M2240="", "", IFERROR(VLOOKUP(M2240, Data!$A$1:$B$5, 2, 0), "Unkown fuel"))</f>
        <v>very harmful</v>
      </c>
      <c r="O2240" t="s">
        <v>23</v>
      </c>
      <c r="P2240" t="s">
        <v>24</v>
      </c>
      <c r="Q2240" t="s">
        <v>25</v>
      </c>
      <c r="R2240" t="s">
        <v>307</v>
      </c>
      <c r="S2240">
        <v>1248</v>
      </c>
      <c r="T2240" t="s">
        <v>216</v>
      </c>
      <c r="U2240" t="s">
        <v>95</v>
      </c>
      <c r="V2240">
        <v>7</v>
      </c>
      <c r="W2240" t="s">
        <v>1179</v>
      </c>
    </row>
    <row r="2241" spans="1:23" x14ac:dyDescent="0.3">
      <c r="A2241">
        <v>2313</v>
      </c>
      <c r="B2241" t="s">
        <v>18</v>
      </c>
      <c r="C2241">
        <v>2013</v>
      </c>
      <c r="D2241">
        <f t="shared" ca="1" si="136"/>
        <v>10</v>
      </c>
      <c r="E2241" s="5">
        <v>270000</v>
      </c>
      <c r="F2241">
        <v>80000</v>
      </c>
      <c r="G2241" t="s">
        <v>19</v>
      </c>
      <c r="H2241" t="str">
        <f t="shared" si="137"/>
        <v>East</v>
      </c>
      <c r="I2241" t="s">
        <v>206</v>
      </c>
      <c r="J2241" t="str">
        <f t="shared" si="138"/>
        <v>Pennsylvania</v>
      </c>
      <c r="K2241" t="s">
        <v>1268</v>
      </c>
      <c r="L2241" t="str">
        <f t="shared" si="139"/>
        <v>Scranton</v>
      </c>
      <c r="M2241" t="s">
        <v>136</v>
      </c>
      <c r="N2241" t="str">
        <f>IF(M2241="", "", IFERROR(VLOOKUP(M2241, Data!$A$1:$B$5, 2, 0), "Unkown fuel"))</f>
        <v>least harmful</v>
      </c>
      <c r="O2241" t="s">
        <v>23</v>
      </c>
      <c r="P2241" t="s">
        <v>24</v>
      </c>
      <c r="Q2241" t="s">
        <v>33</v>
      </c>
      <c r="R2241" t="s">
        <v>1269</v>
      </c>
      <c r="S2241">
        <v>998</v>
      </c>
      <c r="T2241" t="s">
        <v>1270</v>
      </c>
      <c r="U2241" t="s">
        <v>1271</v>
      </c>
      <c r="V2241">
        <v>5</v>
      </c>
      <c r="W2241" t="s">
        <v>1179</v>
      </c>
    </row>
    <row r="2242" spans="1:23" x14ac:dyDescent="0.3">
      <c r="A2242">
        <v>2314</v>
      </c>
      <c r="B2242" t="s">
        <v>18</v>
      </c>
      <c r="C2242">
        <v>2005</v>
      </c>
      <c r="D2242">
        <f t="shared" ref="D2242:D2305" ca="1" si="140">TRUNC(YEARFRAC(DATE(C2242,1,1), TODAY(), 1))</f>
        <v>18</v>
      </c>
      <c r="E2242" s="5">
        <v>60000</v>
      </c>
      <c r="F2242">
        <v>70000</v>
      </c>
      <c r="G2242" t="s">
        <v>19</v>
      </c>
      <c r="H2242" t="str">
        <f t="shared" ref="H2242:H2305" si="141">TRIM(G2242)</f>
        <v>East</v>
      </c>
      <c r="I2242" t="s">
        <v>206</v>
      </c>
      <c r="J2242" t="str">
        <f t="shared" ref="J2242:J2305" si="142">TRIM(I2242)</f>
        <v>Pennsylvania</v>
      </c>
      <c r="K2242" t="s">
        <v>1268</v>
      </c>
      <c r="L2242" t="str">
        <f t="shared" ref="L2242:L2305" si="143">TRIM(K2242)</f>
        <v>Scranton</v>
      </c>
      <c r="M2242" t="s">
        <v>41</v>
      </c>
      <c r="N2242" t="str">
        <f>IF(M2242="", "", IFERROR(VLOOKUP(M2242, Data!$A$1:$B$5, 2, 0), "Unkown fuel"))</f>
        <v>harmful</v>
      </c>
      <c r="O2242" t="s">
        <v>23</v>
      </c>
      <c r="P2242" t="s">
        <v>24</v>
      </c>
      <c r="Q2242" t="s">
        <v>33</v>
      </c>
      <c r="R2242" t="s">
        <v>60</v>
      </c>
      <c r="S2242">
        <v>993</v>
      </c>
      <c r="T2242" t="s">
        <v>79</v>
      </c>
      <c r="U2242" t="s">
        <v>80</v>
      </c>
      <c r="V2242">
        <v>5</v>
      </c>
      <c r="W2242" t="s">
        <v>1179</v>
      </c>
    </row>
    <row r="2243" spans="1:23" x14ac:dyDescent="0.3">
      <c r="A2243">
        <v>2315</v>
      </c>
      <c r="B2243" t="s">
        <v>18</v>
      </c>
      <c r="C2243">
        <v>2008</v>
      </c>
      <c r="D2243">
        <f t="shared" ca="1" si="140"/>
        <v>15</v>
      </c>
      <c r="E2243" s="5">
        <v>150000</v>
      </c>
      <c r="F2243">
        <v>89000</v>
      </c>
      <c r="G2243" t="s">
        <v>19</v>
      </c>
      <c r="H2243" t="str">
        <f t="shared" si="141"/>
        <v>East</v>
      </c>
      <c r="I2243" t="s">
        <v>206</v>
      </c>
      <c r="J2243" t="str">
        <f t="shared" si="142"/>
        <v>Pennsylvania</v>
      </c>
      <c r="K2243" t="s">
        <v>1266</v>
      </c>
      <c r="L2243" t="str">
        <f t="shared" si="143"/>
        <v>State College</v>
      </c>
      <c r="M2243" t="s">
        <v>41</v>
      </c>
      <c r="N2243" t="str">
        <f>IF(M2243="", "", IFERROR(VLOOKUP(M2243, Data!$A$1:$B$5, 2, 0), "Unkown fuel"))</f>
        <v>harmful</v>
      </c>
      <c r="O2243" t="s">
        <v>23</v>
      </c>
      <c r="P2243" t="s">
        <v>24</v>
      </c>
      <c r="Q2243" t="s">
        <v>33</v>
      </c>
      <c r="R2243" t="s">
        <v>372</v>
      </c>
      <c r="S2243">
        <v>1586</v>
      </c>
      <c r="T2243" t="s">
        <v>810</v>
      </c>
      <c r="U2243" t="s">
        <v>811</v>
      </c>
      <c r="V2243">
        <v>5</v>
      </c>
      <c r="W2243" t="s">
        <v>1179</v>
      </c>
    </row>
    <row r="2244" spans="1:23" x14ac:dyDescent="0.3">
      <c r="A2244">
        <v>2316</v>
      </c>
      <c r="B2244" t="s">
        <v>37</v>
      </c>
      <c r="C2244">
        <v>2014</v>
      </c>
      <c r="D2244">
        <f t="shared" ca="1" si="140"/>
        <v>9</v>
      </c>
      <c r="E2244" s="5">
        <v>335000</v>
      </c>
      <c r="F2244">
        <v>33033</v>
      </c>
      <c r="G2244" t="s">
        <v>19</v>
      </c>
      <c r="H2244" t="str">
        <f t="shared" si="141"/>
        <v>East</v>
      </c>
      <c r="I2244" t="s">
        <v>206</v>
      </c>
      <c r="J2244" t="str">
        <f t="shared" si="142"/>
        <v>Pennsylvania</v>
      </c>
      <c r="K2244" t="s">
        <v>1268</v>
      </c>
      <c r="L2244" t="str">
        <f t="shared" si="143"/>
        <v>Scranton</v>
      </c>
      <c r="M2244" t="s">
        <v>41</v>
      </c>
      <c r="N2244" t="str">
        <f>IF(M2244="", "", IFERROR(VLOOKUP(M2244, Data!$A$1:$B$5, 2, 0), "Unkown fuel"))</f>
        <v>harmful</v>
      </c>
      <c r="O2244" t="s">
        <v>158</v>
      </c>
      <c r="P2244" t="s">
        <v>24</v>
      </c>
      <c r="Q2244" t="s">
        <v>25</v>
      </c>
      <c r="R2244" t="s">
        <v>418</v>
      </c>
      <c r="S2244">
        <v>1198</v>
      </c>
      <c r="T2244" t="s">
        <v>219</v>
      </c>
      <c r="U2244" t="s">
        <v>312</v>
      </c>
      <c r="V2244">
        <v>5</v>
      </c>
      <c r="W2244" t="s">
        <v>1179</v>
      </c>
    </row>
    <row r="2245" spans="1:23" x14ac:dyDescent="0.3">
      <c r="A2245">
        <v>2317</v>
      </c>
      <c r="B2245" t="s">
        <v>18</v>
      </c>
      <c r="C2245">
        <v>2013</v>
      </c>
      <c r="D2245">
        <f t="shared" ca="1" si="140"/>
        <v>10</v>
      </c>
      <c r="E2245" s="5">
        <v>525000</v>
      </c>
      <c r="F2245">
        <v>69000</v>
      </c>
      <c r="G2245" t="s">
        <v>19</v>
      </c>
      <c r="H2245" t="str">
        <f t="shared" si="141"/>
        <v>East</v>
      </c>
      <c r="I2245" t="s">
        <v>206</v>
      </c>
      <c r="J2245" t="str">
        <f t="shared" si="142"/>
        <v>Pennsylvania</v>
      </c>
      <c r="K2245" t="s">
        <v>1272</v>
      </c>
      <c r="L2245" t="str">
        <f t="shared" si="143"/>
        <v>Reading</v>
      </c>
      <c r="M2245" t="s">
        <v>22</v>
      </c>
      <c r="N2245" t="str">
        <f>IF(M2245="", "", IFERROR(VLOOKUP(M2245, Data!$A$1:$B$5, 2, 0), "Unkown fuel"))</f>
        <v>very harmful</v>
      </c>
      <c r="O2245" t="s">
        <v>23</v>
      </c>
      <c r="P2245" t="s">
        <v>24</v>
      </c>
      <c r="Q2245" t="s">
        <v>33</v>
      </c>
      <c r="R2245" t="s">
        <v>230</v>
      </c>
      <c r="S2245">
        <v>1248</v>
      </c>
      <c r="T2245" t="s">
        <v>27</v>
      </c>
      <c r="U2245" t="s">
        <v>28</v>
      </c>
      <c r="V2245">
        <v>5</v>
      </c>
      <c r="W2245" t="s">
        <v>1179</v>
      </c>
    </row>
    <row r="2246" spans="1:23" x14ac:dyDescent="0.3">
      <c r="A2246">
        <v>2318</v>
      </c>
      <c r="B2246" t="s">
        <v>46</v>
      </c>
      <c r="C2246">
        <v>2015</v>
      </c>
      <c r="D2246">
        <f t="shared" ca="1" si="140"/>
        <v>8</v>
      </c>
      <c r="E2246" s="5">
        <v>465000</v>
      </c>
      <c r="F2246">
        <v>63063</v>
      </c>
      <c r="G2246" t="s">
        <v>19</v>
      </c>
      <c r="H2246" t="str">
        <f t="shared" si="141"/>
        <v>East</v>
      </c>
      <c r="I2246" t="s">
        <v>206</v>
      </c>
      <c r="J2246" t="str">
        <f t="shared" si="142"/>
        <v>Pennsylvania</v>
      </c>
      <c r="K2246" t="s">
        <v>1272</v>
      </c>
      <c r="L2246" t="str">
        <f t="shared" si="143"/>
        <v>Reading</v>
      </c>
      <c r="M2246" t="s">
        <v>41</v>
      </c>
      <c r="N2246" t="str">
        <f>IF(M2246="", "", IFERROR(VLOOKUP(M2246, Data!$A$1:$B$5, 2, 0), "Unkown fuel"))</f>
        <v>harmful</v>
      </c>
      <c r="O2246" t="s">
        <v>158</v>
      </c>
      <c r="P2246" t="s">
        <v>154</v>
      </c>
      <c r="Q2246" t="s">
        <v>25</v>
      </c>
      <c r="R2246" t="s">
        <v>85</v>
      </c>
      <c r="S2246">
        <v>1197</v>
      </c>
      <c r="T2246" t="s">
        <v>90</v>
      </c>
      <c r="U2246" t="s">
        <v>261</v>
      </c>
      <c r="V2246">
        <v>5</v>
      </c>
      <c r="W2246" t="s">
        <v>1179</v>
      </c>
    </row>
    <row r="2247" spans="1:23" x14ac:dyDescent="0.3">
      <c r="A2247">
        <v>2319</v>
      </c>
      <c r="B2247" t="s">
        <v>109</v>
      </c>
      <c r="C2247">
        <v>2012</v>
      </c>
      <c r="D2247">
        <f t="shared" ca="1" si="140"/>
        <v>11</v>
      </c>
      <c r="E2247" s="5">
        <v>83000</v>
      </c>
      <c r="F2247">
        <v>90000</v>
      </c>
      <c r="G2247" t="s">
        <v>19</v>
      </c>
      <c r="H2247" t="str">
        <f t="shared" si="141"/>
        <v>East</v>
      </c>
      <c r="I2247" t="s">
        <v>206</v>
      </c>
      <c r="J2247" t="str">
        <f t="shared" si="142"/>
        <v>Pennsylvania</v>
      </c>
      <c r="K2247" t="s">
        <v>1266</v>
      </c>
      <c r="L2247" t="str">
        <f t="shared" si="143"/>
        <v>State College</v>
      </c>
      <c r="M2247" t="s">
        <v>22</v>
      </c>
      <c r="N2247" t="str">
        <f>IF(M2247="", "", IFERROR(VLOOKUP(M2247, Data!$A$1:$B$5, 2, 0), "Unkown fuel"))</f>
        <v>very harmful</v>
      </c>
      <c r="O2247" t="s">
        <v>23</v>
      </c>
      <c r="P2247" t="s">
        <v>24</v>
      </c>
      <c r="Q2247" t="s">
        <v>33</v>
      </c>
      <c r="R2247" t="s">
        <v>653</v>
      </c>
      <c r="S2247">
        <v>1396</v>
      </c>
      <c r="T2247" t="s">
        <v>471</v>
      </c>
      <c r="U2247" t="s">
        <v>472</v>
      </c>
      <c r="V2247">
        <v>5</v>
      </c>
      <c r="W2247" t="s">
        <v>1179</v>
      </c>
    </row>
    <row r="2248" spans="1:23" x14ac:dyDescent="0.3">
      <c r="A2248">
        <v>2320</v>
      </c>
      <c r="B2248" t="s">
        <v>46</v>
      </c>
      <c r="C2248">
        <v>2017</v>
      </c>
      <c r="D2248">
        <f t="shared" ca="1" si="140"/>
        <v>6</v>
      </c>
      <c r="E2248" s="5">
        <v>300000</v>
      </c>
      <c r="F2248">
        <v>8000</v>
      </c>
      <c r="G2248" t="s">
        <v>19</v>
      </c>
      <c r="H2248" t="str">
        <f t="shared" si="141"/>
        <v>East</v>
      </c>
      <c r="I2248" t="s">
        <v>206</v>
      </c>
      <c r="J2248" t="str">
        <f t="shared" si="142"/>
        <v>Pennsylvania</v>
      </c>
      <c r="K2248" t="s">
        <v>1268</v>
      </c>
      <c r="L2248" t="str">
        <f t="shared" si="143"/>
        <v>Scranton</v>
      </c>
      <c r="M2248" t="s">
        <v>41</v>
      </c>
      <c r="N2248" t="str">
        <f>IF(M2248="", "", IFERROR(VLOOKUP(M2248, Data!$A$1:$B$5, 2, 0), "Unkown fuel"))</f>
        <v>harmful</v>
      </c>
      <c r="O2248" t="s">
        <v>23</v>
      </c>
      <c r="P2248" t="s">
        <v>24</v>
      </c>
      <c r="Q2248" t="s">
        <v>25</v>
      </c>
      <c r="R2248" t="s">
        <v>390</v>
      </c>
      <c r="S2248">
        <v>814</v>
      </c>
      <c r="T2248" t="s">
        <v>541</v>
      </c>
      <c r="U2248" t="s">
        <v>542</v>
      </c>
      <c r="V2248">
        <v>5</v>
      </c>
      <c r="W2248" t="s">
        <v>1179</v>
      </c>
    </row>
    <row r="2249" spans="1:23" x14ac:dyDescent="0.3">
      <c r="A2249">
        <v>2321</v>
      </c>
      <c r="B2249" t="s">
        <v>46</v>
      </c>
      <c r="C2249">
        <v>2012</v>
      </c>
      <c r="D2249">
        <f t="shared" ca="1" si="140"/>
        <v>11</v>
      </c>
      <c r="E2249" s="5">
        <v>350000</v>
      </c>
      <c r="F2249">
        <v>35000</v>
      </c>
      <c r="G2249" t="s">
        <v>19</v>
      </c>
      <c r="H2249" t="str">
        <f t="shared" si="141"/>
        <v>East</v>
      </c>
      <c r="I2249" t="s">
        <v>206</v>
      </c>
      <c r="J2249" t="str">
        <f t="shared" si="142"/>
        <v>Pennsylvania</v>
      </c>
      <c r="K2249" t="s">
        <v>1273</v>
      </c>
      <c r="L2249" t="str">
        <f t="shared" si="143"/>
        <v>Wilkes Barre</v>
      </c>
      <c r="M2249" t="s">
        <v>41</v>
      </c>
      <c r="N2249" t="str">
        <f>IF(M2249="", "", IFERROR(VLOOKUP(M2249, Data!$A$1:$B$5, 2, 0), "Unkown fuel"))</f>
        <v>harmful</v>
      </c>
      <c r="O2249" t="s">
        <v>23</v>
      </c>
      <c r="P2249" t="s">
        <v>24</v>
      </c>
      <c r="Q2249" t="s">
        <v>25</v>
      </c>
      <c r="R2249" t="s">
        <v>142</v>
      </c>
      <c r="S2249">
        <v>1197</v>
      </c>
      <c r="T2249" t="s">
        <v>431</v>
      </c>
      <c r="U2249" t="s">
        <v>432</v>
      </c>
      <c r="V2249">
        <v>5</v>
      </c>
      <c r="W2249" t="s">
        <v>1179</v>
      </c>
    </row>
    <row r="2250" spans="1:23" x14ac:dyDescent="0.3">
      <c r="A2250">
        <v>2322</v>
      </c>
      <c r="B2250" t="s">
        <v>46</v>
      </c>
      <c r="C2250">
        <v>2011</v>
      </c>
      <c r="D2250">
        <f t="shared" ca="1" si="140"/>
        <v>12</v>
      </c>
      <c r="E2250" s="5">
        <v>300000</v>
      </c>
      <c r="F2250">
        <v>45000</v>
      </c>
      <c r="G2250" t="s">
        <v>19</v>
      </c>
      <c r="H2250" t="str">
        <f t="shared" si="141"/>
        <v>East</v>
      </c>
      <c r="I2250" t="s">
        <v>206</v>
      </c>
      <c r="J2250" t="str">
        <f t="shared" si="142"/>
        <v>Pennsylvania</v>
      </c>
      <c r="K2250" t="s">
        <v>1272</v>
      </c>
      <c r="L2250" t="str">
        <f t="shared" si="143"/>
        <v>Reading</v>
      </c>
      <c r="M2250" t="s">
        <v>41</v>
      </c>
      <c r="N2250" t="str">
        <f>IF(M2250="", "", IFERROR(VLOOKUP(M2250, Data!$A$1:$B$5, 2, 0), "Unkown fuel"))</f>
        <v>harmful</v>
      </c>
      <c r="O2250" t="s">
        <v>23</v>
      </c>
      <c r="P2250" t="s">
        <v>24</v>
      </c>
      <c r="Q2250" t="s">
        <v>25</v>
      </c>
      <c r="R2250" t="s">
        <v>142</v>
      </c>
      <c r="S2250">
        <v>1197</v>
      </c>
      <c r="T2250" t="s">
        <v>431</v>
      </c>
      <c r="U2250" t="s">
        <v>432</v>
      </c>
      <c r="V2250">
        <v>5</v>
      </c>
      <c r="W2250" t="s">
        <v>1179</v>
      </c>
    </row>
    <row r="2251" spans="1:23" x14ac:dyDescent="0.3">
      <c r="A2251">
        <v>2323</v>
      </c>
      <c r="B2251" t="s">
        <v>631</v>
      </c>
      <c r="C2251">
        <v>2011</v>
      </c>
      <c r="D2251">
        <f t="shared" ca="1" si="140"/>
        <v>12</v>
      </c>
      <c r="E2251" s="5">
        <v>250000</v>
      </c>
      <c r="F2251">
        <v>30000</v>
      </c>
      <c r="G2251" t="s">
        <v>38</v>
      </c>
      <c r="H2251" t="str">
        <f t="shared" si="141"/>
        <v>Central</v>
      </c>
      <c r="I2251" t="s">
        <v>1100</v>
      </c>
      <c r="J2251" t="str">
        <f t="shared" si="142"/>
        <v>Missouri</v>
      </c>
      <c r="K2251" t="s">
        <v>1274</v>
      </c>
      <c r="L2251" t="str">
        <f t="shared" si="143"/>
        <v>Ferguson</v>
      </c>
      <c r="M2251" t="s">
        <v>22</v>
      </c>
      <c r="N2251" t="str">
        <f>IF(M2251="", "", IFERROR(VLOOKUP(M2251, Data!$A$1:$B$5, 2, 0), "Unkown fuel"))</f>
        <v>very harmful</v>
      </c>
      <c r="O2251" t="s">
        <v>23</v>
      </c>
      <c r="P2251" t="s">
        <v>24</v>
      </c>
      <c r="Q2251" t="s">
        <v>25</v>
      </c>
      <c r="R2251" t="s">
        <v>389</v>
      </c>
      <c r="S2251">
        <v>1248</v>
      </c>
      <c r="T2251" t="s">
        <v>657</v>
      </c>
      <c r="U2251" t="s">
        <v>633</v>
      </c>
      <c r="V2251">
        <v>5</v>
      </c>
      <c r="W2251" t="s">
        <v>1179</v>
      </c>
    </row>
    <row r="2252" spans="1:23" x14ac:dyDescent="0.3">
      <c r="A2252">
        <v>2324</v>
      </c>
      <c r="B2252" t="s">
        <v>18</v>
      </c>
      <c r="C2252">
        <v>2006</v>
      </c>
      <c r="D2252">
        <f t="shared" ca="1" si="140"/>
        <v>17</v>
      </c>
      <c r="E2252" s="5">
        <v>114999</v>
      </c>
      <c r="F2252">
        <v>59000</v>
      </c>
      <c r="G2252" t="s">
        <v>38</v>
      </c>
      <c r="H2252" t="str">
        <f t="shared" si="141"/>
        <v>Central</v>
      </c>
      <c r="I2252" t="s">
        <v>1100</v>
      </c>
      <c r="J2252" t="str">
        <f t="shared" si="142"/>
        <v>Missouri</v>
      </c>
      <c r="K2252" t="s">
        <v>1274</v>
      </c>
      <c r="L2252" t="str">
        <f t="shared" si="143"/>
        <v>Ferguson</v>
      </c>
      <c r="M2252" t="s">
        <v>41</v>
      </c>
      <c r="N2252" t="str">
        <f>IF(M2252="", "", IFERROR(VLOOKUP(M2252, Data!$A$1:$B$5, 2, 0), "Unkown fuel"))</f>
        <v>harmful</v>
      </c>
      <c r="O2252" t="s">
        <v>23</v>
      </c>
      <c r="P2252" t="s">
        <v>24</v>
      </c>
      <c r="Q2252" t="s">
        <v>33</v>
      </c>
      <c r="R2252" t="s">
        <v>50</v>
      </c>
      <c r="S2252">
        <v>796</v>
      </c>
      <c r="T2252" t="s">
        <v>63</v>
      </c>
      <c r="U2252" t="s">
        <v>64</v>
      </c>
      <c r="V2252">
        <v>4</v>
      </c>
      <c r="W2252" t="s">
        <v>1179</v>
      </c>
    </row>
    <row r="2253" spans="1:23" x14ac:dyDescent="0.3">
      <c r="A2253">
        <v>2325</v>
      </c>
      <c r="B2253" t="s">
        <v>18</v>
      </c>
      <c r="C2253">
        <v>2018</v>
      </c>
      <c r="D2253">
        <f t="shared" ca="1" si="140"/>
        <v>5</v>
      </c>
      <c r="E2253" s="5">
        <v>700000</v>
      </c>
      <c r="F2253">
        <v>6200</v>
      </c>
      <c r="G2253" t="s">
        <v>38</v>
      </c>
      <c r="H2253" t="str">
        <f t="shared" si="141"/>
        <v>Central</v>
      </c>
      <c r="I2253" t="s">
        <v>1100</v>
      </c>
      <c r="J2253" t="str">
        <f t="shared" si="142"/>
        <v>Missouri</v>
      </c>
      <c r="K2253" t="s">
        <v>1274</v>
      </c>
      <c r="L2253" t="str">
        <f t="shared" si="143"/>
        <v>Ferguson</v>
      </c>
      <c r="M2253" t="s">
        <v>41</v>
      </c>
      <c r="N2253" t="str">
        <f>IF(M2253="", "", IFERROR(VLOOKUP(M2253, Data!$A$1:$B$5, 2, 0), "Unkown fuel"))</f>
        <v>harmful</v>
      </c>
      <c r="O2253" t="s">
        <v>23</v>
      </c>
      <c r="P2253" t="s">
        <v>24</v>
      </c>
      <c r="Q2253" t="s">
        <v>25</v>
      </c>
      <c r="R2253" t="s">
        <v>608</v>
      </c>
      <c r="S2253">
        <v>1462</v>
      </c>
      <c r="T2253" t="s">
        <v>999</v>
      </c>
      <c r="U2253" t="s">
        <v>185</v>
      </c>
      <c r="V2253">
        <v>7</v>
      </c>
      <c r="W2253" t="s">
        <v>1179</v>
      </c>
    </row>
    <row r="2254" spans="1:23" x14ac:dyDescent="0.3">
      <c r="A2254">
        <v>2326</v>
      </c>
      <c r="B2254" t="s">
        <v>18</v>
      </c>
      <c r="C2254">
        <v>2020</v>
      </c>
      <c r="D2254">
        <f t="shared" ca="1" si="140"/>
        <v>3</v>
      </c>
      <c r="E2254" s="5">
        <v>250000</v>
      </c>
      <c r="F2254">
        <v>120000</v>
      </c>
      <c r="G2254" t="s">
        <v>38</v>
      </c>
      <c r="H2254" t="str">
        <f t="shared" si="141"/>
        <v>Central</v>
      </c>
      <c r="I2254" t="s">
        <v>1100</v>
      </c>
      <c r="J2254" t="str">
        <f t="shared" si="142"/>
        <v>Missouri</v>
      </c>
      <c r="K2254" t="s">
        <v>1274</v>
      </c>
      <c r="L2254" t="str">
        <f t="shared" si="143"/>
        <v>Ferguson</v>
      </c>
      <c r="M2254" t="s">
        <v>41</v>
      </c>
      <c r="N2254" t="str">
        <f>IF(M2254="", "", IFERROR(VLOOKUP(M2254, Data!$A$1:$B$5, 2, 0), "Unkown fuel"))</f>
        <v>harmful</v>
      </c>
      <c r="O2254" t="s">
        <v>23</v>
      </c>
      <c r="P2254" t="s">
        <v>24</v>
      </c>
      <c r="Q2254" t="s">
        <v>33</v>
      </c>
      <c r="R2254" t="s">
        <v>294</v>
      </c>
      <c r="S2254">
        <v>998</v>
      </c>
      <c r="T2254" t="s">
        <v>86</v>
      </c>
      <c r="U2254" t="s">
        <v>141</v>
      </c>
      <c r="V2254">
        <v>5</v>
      </c>
      <c r="W2254" t="s">
        <v>1179</v>
      </c>
    </row>
    <row r="2255" spans="1:23" x14ac:dyDescent="0.3">
      <c r="A2255">
        <v>2327</v>
      </c>
      <c r="B2255" t="s">
        <v>18</v>
      </c>
      <c r="C2255">
        <v>2016</v>
      </c>
      <c r="D2255">
        <f t="shared" ca="1" si="140"/>
        <v>7</v>
      </c>
      <c r="E2255" s="5">
        <v>350000</v>
      </c>
      <c r="F2255">
        <v>70000</v>
      </c>
      <c r="G2255" t="s">
        <v>19</v>
      </c>
      <c r="H2255" t="str">
        <f t="shared" si="141"/>
        <v>East</v>
      </c>
      <c r="I2255" t="s">
        <v>206</v>
      </c>
      <c r="J2255" t="str">
        <f t="shared" si="142"/>
        <v>Pennsylvania</v>
      </c>
      <c r="K2255" t="s">
        <v>1275</v>
      </c>
      <c r="L2255" t="str">
        <f t="shared" si="143"/>
        <v>Harrisburg</v>
      </c>
      <c r="M2255" t="s">
        <v>41</v>
      </c>
      <c r="N2255" t="str">
        <f>IF(M2255="", "", IFERROR(VLOOKUP(M2255, Data!$A$1:$B$5, 2, 0), "Unkown fuel"))</f>
        <v>harmful</v>
      </c>
      <c r="O2255" t="s">
        <v>23</v>
      </c>
      <c r="P2255" t="s">
        <v>24</v>
      </c>
      <c r="Q2255" t="s">
        <v>25</v>
      </c>
      <c r="R2255" t="s">
        <v>226</v>
      </c>
      <c r="S2255">
        <v>998</v>
      </c>
      <c r="T2255" t="s">
        <v>244</v>
      </c>
      <c r="U2255" t="s">
        <v>141</v>
      </c>
      <c r="V2255">
        <v>5</v>
      </c>
      <c r="W2255" t="s">
        <v>1179</v>
      </c>
    </row>
    <row r="2256" spans="1:23" x14ac:dyDescent="0.3">
      <c r="A2256">
        <v>2328</v>
      </c>
      <c r="B2256" t="s">
        <v>18</v>
      </c>
      <c r="C2256">
        <v>1998</v>
      </c>
      <c r="D2256">
        <f t="shared" ca="1" si="140"/>
        <v>25</v>
      </c>
      <c r="E2256" s="5">
        <v>80000</v>
      </c>
      <c r="F2256">
        <v>70000</v>
      </c>
      <c r="G2256" t="s">
        <v>19</v>
      </c>
      <c r="H2256" t="str">
        <f t="shared" si="141"/>
        <v>East</v>
      </c>
      <c r="I2256" t="s">
        <v>206</v>
      </c>
      <c r="J2256" t="str">
        <f t="shared" si="142"/>
        <v>Pennsylvania</v>
      </c>
      <c r="K2256" t="s">
        <v>1276</v>
      </c>
      <c r="L2256" t="str">
        <f t="shared" si="143"/>
        <v>Erie</v>
      </c>
      <c r="M2256" t="s">
        <v>41</v>
      </c>
      <c r="N2256" t="str">
        <f>IF(M2256="", "", IFERROR(VLOOKUP(M2256, Data!$A$1:$B$5, 2, 0), "Unkown fuel"))</f>
        <v>harmful</v>
      </c>
      <c r="O2256" t="s">
        <v>23</v>
      </c>
      <c r="P2256" t="s">
        <v>24</v>
      </c>
      <c r="Q2256" t="s">
        <v>25</v>
      </c>
      <c r="R2256" t="s">
        <v>130</v>
      </c>
      <c r="S2256">
        <v>796</v>
      </c>
      <c r="T2256" t="s">
        <v>131</v>
      </c>
      <c r="U2256" t="s">
        <v>132</v>
      </c>
      <c r="V2256">
        <v>5</v>
      </c>
      <c r="W2256" t="s">
        <v>1179</v>
      </c>
    </row>
    <row r="2257" spans="1:23" x14ac:dyDescent="0.3">
      <c r="A2257">
        <v>2329</v>
      </c>
      <c r="B2257" t="s">
        <v>88</v>
      </c>
      <c r="C2257">
        <v>2017</v>
      </c>
      <c r="D2257">
        <f t="shared" ca="1" si="140"/>
        <v>6</v>
      </c>
      <c r="E2257" s="5">
        <v>850000</v>
      </c>
      <c r="F2257">
        <v>110000</v>
      </c>
      <c r="G2257" t="s">
        <v>56</v>
      </c>
      <c r="H2257" t="str">
        <f t="shared" si="141"/>
        <v>West</v>
      </c>
      <c r="I2257" t="s">
        <v>753</v>
      </c>
      <c r="J2257" t="str">
        <f t="shared" si="142"/>
        <v>Oregon</v>
      </c>
      <c r="K2257" t="s">
        <v>1277</v>
      </c>
      <c r="L2257" t="str">
        <f t="shared" si="143"/>
        <v>Coos Bay</v>
      </c>
      <c r="M2257" t="s">
        <v>22</v>
      </c>
      <c r="N2257" t="str">
        <f>IF(M2257="", "", IFERROR(VLOOKUP(M2257, Data!$A$1:$B$5, 2, 0), "Unkown fuel"))</f>
        <v>very harmful</v>
      </c>
      <c r="O2257" t="s">
        <v>23</v>
      </c>
      <c r="P2257" t="s">
        <v>24</v>
      </c>
      <c r="Q2257" t="s">
        <v>25</v>
      </c>
      <c r="R2257" t="s">
        <v>605</v>
      </c>
      <c r="S2257">
        <v>2523</v>
      </c>
      <c r="T2257" t="s">
        <v>393</v>
      </c>
      <c r="U2257" t="s">
        <v>658</v>
      </c>
      <c r="V2257">
        <v>7</v>
      </c>
      <c r="W2257" t="s">
        <v>1179</v>
      </c>
    </row>
    <row r="2258" spans="1:23" x14ac:dyDescent="0.3">
      <c r="A2258">
        <v>2331</v>
      </c>
      <c r="B2258" t="s">
        <v>120</v>
      </c>
      <c r="C2258">
        <v>2007</v>
      </c>
      <c r="D2258">
        <f t="shared" ca="1" si="140"/>
        <v>16</v>
      </c>
      <c r="E2258" s="5">
        <v>90000</v>
      </c>
      <c r="F2258">
        <v>93000</v>
      </c>
      <c r="G2258" t="s">
        <v>56</v>
      </c>
      <c r="H2258" t="str">
        <f t="shared" si="141"/>
        <v>West</v>
      </c>
      <c r="I2258" t="s">
        <v>753</v>
      </c>
      <c r="J2258" t="str">
        <f t="shared" si="142"/>
        <v>Oregon</v>
      </c>
      <c r="K2258" t="s">
        <v>1277</v>
      </c>
      <c r="L2258" t="str">
        <f t="shared" si="143"/>
        <v>Coos Bay</v>
      </c>
      <c r="M2258" t="s">
        <v>41</v>
      </c>
      <c r="N2258" t="str">
        <f>IF(M2258="", "", IFERROR(VLOOKUP(M2258, Data!$A$1:$B$5, 2, 0), "Unkown fuel"))</f>
        <v>harmful</v>
      </c>
      <c r="O2258" t="s">
        <v>23</v>
      </c>
      <c r="P2258" t="s">
        <v>24</v>
      </c>
      <c r="Q2258" t="s">
        <v>42</v>
      </c>
      <c r="R2258" t="s">
        <v>347</v>
      </c>
      <c r="S2258">
        <v>995</v>
      </c>
      <c r="T2258" t="s">
        <v>665</v>
      </c>
      <c r="U2258" t="s">
        <v>715</v>
      </c>
      <c r="V2258">
        <v>5</v>
      </c>
      <c r="W2258" t="s">
        <v>1179</v>
      </c>
    </row>
    <row r="2259" spans="1:23" x14ac:dyDescent="0.3">
      <c r="A2259">
        <v>2332</v>
      </c>
      <c r="B2259" t="s">
        <v>120</v>
      </c>
      <c r="C2259">
        <v>2014</v>
      </c>
      <c r="D2259">
        <f t="shared" ca="1" si="140"/>
        <v>9</v>
      </c>
      <c r="E2259" s="5">
        <v>600000</v>
      </c>
      <c r="F2259">
        <v>110000</v>
      </c>
      <c r="G2259" t="s">
        <v>19</v>
      </c>
      <c r="H2259" t="str">
        <f t="shared" si="141"/>
        <v>East</v>
      </c>
      <c r="I2259" t="s">
        <v>206</v>
      </c>
      <c r="J2259" t="str">
        <f t="shared" si="142"/>
        <v>Pennsylvania</v>
      </c>
      <c r="K2259" t="s">
        <v>1276</v>
      </c>
      <c r="L2259" t="str">
        <f t="shared" si="143"/>
        <v>Erie</v>
      </c>
      <c r="M2259" t="s">
        <v>22</v>
      </c>
      <c r="N2259" t="str">
        <f>IF(M2259="", "", IFERROR(VLOOKUP(M2259, Data!$A$1:$B$5, 2, 0), "Unkown fuel"))</f>
        <v>very harmful</v>
      </c>
      <c r="O2259" t="s">
        <v>23</v>
      </c>
      <c r="P2259" t="s">
        <v>24</v>
      </c>
      <c r="Q2259" t="s">
        <v>25</v>
      </c>
      <c r="R2259" t="s">
        <v>641</v>
      </c>
      <c r="S2259">
        <v>2499</v>
      </c>
      <c r="T2259" t="s">
        <v>642</v>
      </c>
      <c r="U2259" t="s">
        <v>643</v>
      </c>
      <c r="V2259">
        <v>10</v>
      </c>
      <c r="W2259" t="s">
        <v>1179</v>
      </c>
    </row>
    <row r="2260" spans="1:23" x14ac:dyDescent="0.3">
      <c r="A2260">
        <v>2333</v>
      </c>
      <c r="B2260" t="s">
        <v>18</v>
      </c>
      <c r="C2260">
        <v>2007</v>
      </c>
      <c r="D2260">
        <f t="shared" ca="1" si="140"/>
        <v>16</v>
      </c>
      <c r="E2260" s="5">
        <v>135000</v>
      </c>
      <c r="F2260">
        <v>57000</v>
      </c>
      <c r="G2260" t="s">
        <v>38</v>
      </c>
      <c r="H2260" t="str">
        <f t="shared" si="141"/>
        <v>Central</v>
      </c>
      <c r="I2260" t="s">
        <v>1100</v>
      </c>
      <c r="J2260" t="str">
        <f t="shared" si="142"/>
        <v>Missouri</v>
      </c>
      <c r="K2260" t="s">
        <v>1274</v>
      </c>
      <c r="L2260" t="str">
        <f t="shared" si="143"/>
        <v>Ferguson</v>
      </c>
      <c r="M2260" t="s">
        <v>41</v>
      </c>
      <c r="N2260" t="str">
        <f>IF(M2260="", "", IFERROR(VLOOKUP(M2260, Data!$A$1:$B$5, 2, 0), "Unkown fuel"))</f>
        <v>harmful</v>
      </c>
      <c r="O2260" t="s">
        <v>23</v>
      </c>
      <c r="P2260" t="s">
        <v>24</v>
      </c>
      <c r="Q2260" t="s">
        <v>25</v>
      </c>
      <c r="R2260" t="s">
        <v>96</v>
      </c>
      <c r="S2260">
        <v>796</v>
      </c>
      <c r="T2260" t="s">
        <v>97</v>
      </c>
      <c r="U2260" t="s">
        <v>98</v>
      </c>
      <c r="V2260">
        <v>5</v>
      </c>
      <c r="W2260" t="s">
        <v>1179</v>
      </c>
    </row>
    <row r="2261" spans="1:23" x14ac:dyDescent="0.3">
      <c r="A2261">
        <v>2334</v>
      </c>
      <c r="B2261" t="s">
        <v>46</v>
      </c>
      <c r="C2261">
        <v>2005</v>
      </c>
      <c r="D2261">
        <f t="shared" ca="1" si="140"/>
        <v>18</v>
      </c>
      <c r="E2261" s="5">
        <v>150000</v>
      </c>
      <c r="F2261">
        <v>120000</v>
      </c>
      <c r="G2261" t="s">
        <v>38</v>
      </c>
      <c r="H2261" t="str">
        <f t="shared" si="141"/>
        <v>Central</v>
      </c>
      <c r="I2261" t="s">
        <v>70</v>
      </c>
      <c r="J2261" t="str">
        <f t="shared" si="142"/>
        <v>Texas</v>
      </c>
      <c r="K2261" t="s">
        <v>936</v>
      </c>
      <c r="L2261" t="str">
        <f t="shared" si="143"/>
        <v>Deer Park</v>
      </c>
      <c r="M2261" t="s">
        <v>41</v>
      </c>
      <c r="N2261" t="str">
        <f>IF(M2261="", "", IFERROR(VLOOKUP(M2261, Data!$A$1:$B$5, 2, 0), "Unkown fuel"))</f>
        <v>harmful</v>
      </c>
      <c r="O2261" t="s">
        <v>23</v>
      </c>
      <c r="P2261" t="s">
        <v>24</v>
      </c>
      <c r="Q2261" t="s">
        <v>25</v>
      </c>
      <c r="R2261" t="s">
        <v>448</v>
      </c>
      <c r="S2261">
        <v>1495</v>
      </c>
      <c r="T2261" t="s">
        <v>449</v>
      </c>
      <c r="U2261" t="s">
        <v>450</v>
      </c>
      <c r="V2261">
        <v>5</v>
      </c>
      <c r="W2261" t="s">
        <v>1179</v>
      </c>
    </row>
    <row r="2262" spans="1:23" x14ac:dyDescent="0.3">
      <c r="A2262">
        <v>2335</v>
      </c>
      <c r="B2262" t="s">
        <v>109</v>
      </c>
      <c r="C2262">
        <v>2012</v>
      </c>
      <c r="D2262">
        <f t="shared" ca="1" si="140"/>
        <v>11</v>
      </c>
      <c r="E2262" s="5">
        <v>259000</v>
      </c>
      <c r="F2262">
        <v>35000</v>
      </c>
      <c r="G2262" t="s">
        <v>38</v>
      </c>
      <c r="H2262" t="str">
        <f t="shared" si="141"/>
        <v>Central</v>
      </c>
      <c r="I2262" t="s">
        <v>70</v>
      </c>
      <c r="J2262" t="str">
        <f t="shared" si="142"/>
        <v>Texas</v>
      </c>
      <c r="K2262" t="s">
        <v>936</v>
      </c>
      <c r="L2262" t="str">
        <f t="shared" si="143"/>
        <v>Deer Park</v>
      </c>
      <c r="M2262" t="s">
        <v>22</v>
      </c>
      <c r="N2262" t="str">
        <f>IF(M2262="", "", IFERROR(VLOOKUP(M2262, Data!$A$1:$B$5, 2, 0), "Unkown fuel"))</f>
        <v>very harmful</v>
      </c>
      <c r="O2262" t="s">
        <v>23</v>
      </c>
      <c r="P2262" t="s">
        <v>24</v>
      </c>
      <c r="Q2262" t="s">
        <v>25</v>
      </c>
      <c r="R2262" t="s">
        <v>1090</v>
      </c>
      <c r="S2262">
        <v>1396</v>
      </c>
      <c r="T2262" t="s">
        <v>471</v>
      </c>
      <c r="U2262" t="s">
        <v>472</v>
      </c>
      <c r="V2262">
        <v>5</v>
      </c>
      <c r="W2262" t="s">
        <v>1179</v>
      </c>
    </row>
    <row r="2263" spans="1:23" x14ac:dyDescent="0.3">
      <c r="A2263">
        <v>2336</v>
      </c>
      <c r="B2263" t="s">
        <v>109</v>
      </c>
      <c r="C2263">
        <v>2012</v>
      </c>
      <c r="D2263">
        <f t="shared" ca="1" si="140"/>
        <v>11</v>
      </c>
      <c r="E2263" s="5">
        <v>220000</v>
      </c>
      <c r="F2263">
        <v>90000</v>
      </c>
      <c r="G2263" t="s">
        <v>124</v>
      </c>
      <c r="H2263" t="str">
        <f t="shared" si="141"/>
        <v>South</v>
      </c>
      <c r="I2263" t="s">
        <v>799</v>
      </c>
      <c r="J2263" t="str">
        <f t="shared" si="142"/>
        <v>Tennessee</v>
      </c>
      <c r="K2263" t="s">
        <v>1278</v>
      </c>
      <c r="L2263" t="str">
        <f t="shared" si="143"/>
        <v>Farragut</v>
      </c>
      <c r="M2263" t="s">
        <v>22</v>
      </c>
      <c r="N2263" t="str">
        <f>IF(M2263="", "", IFERROR(VLOOKUP(M2263, Data!$A$1:$B$5, 2, 0), "Unkown fuel"))</f>
        <v>very harmful</v>
      </c>
      <c r="O2263" t="s">
        <v>23</v>
      </c>
      <c r="P2263" t="s">
        <v>24</v>
      </c>
      <c r="Q2263" t="s">
        <v>25</v>
      </c>
      <c r="R2263" t="s">
        <v>1090</v>
      </c>
      <c r="S2263">
        <v>1396</v>
      </c>
      <c r="T2263" t="s">
        <v>471</v>
      </c>
      <c r="U2263" t="s">
        <v>472</v>
      </c>
      <c r="V2263">
        <v>5</v>
      </c>
      <c r="W2263" t="s">
        <v>1179</v>
      </c>
    </row>
    <row r="2264" spans="1:23" x14ac:dyDescent="0.3">
      <c r="A2264">
        <v>2337</v>
      </c>
      <c r="B2264" t="s">
        <v>109</v>
      </c>
      <c r="C2264">
        <v>2012</v>
      </c>
      <c r="D2264">
        <f t="shared" ca="1" si="140"/>
        <v>11</v>
      </c>
      <c r="E2264" s="5">
        <v>246000</v>
      </c>
      <c r="F2264">
        <v>35000</v>
      </c>
      <c r="G2264" t="s">
        <v>38</v>
      </c>
      <c r="H2264" t="str">
        <f t="shared" si="141"/>
        <v>Central</v>
      </c>
      <c r="I2264" t="s">
        <v>70</v>
      </c>
      <c r="J2264" t="str">
        <f t="shared" si="142"/>
        <v>Texas</v>
      </c>
      <c r="K2264" t="s">
        <v>936</v>
      </c>
      <c r="L2264" t="str">
        <f t="shared" si="143"/>
        <v>Deer Park</v>
      </c>
      <c r="M2264" t="s">
        <v>22</v>
      </c>
      <c r="N2264" t="str">
        <f>IF(M2264="", "", IFERROR(VLOOKUP(M2264, Data!$A$1:$B$5, 2, 0), "Unkown fuel"))</f>
        <v>very harmful</v>
      </c>
      <c r="O2264" t="s">
        <v>23</v>
      </c>
      <c r="P2264" t="s">
        <v>24</v>
      </c>
      <c r="Q2264" t="s">
        <v>33</v>
      </c>
      <c r="R2264" t="s">
        <v>1090</v>
      </c>
      <c r="S2264">
        <v>1396</v>
      </c>
      <c r="T2264" t="s">
        <v>471</v>
      </c>
      <c r="U2264" t="s">
        <v>472</v>
      </c>
      <c r="V2264">
        <v>5</v>
      </c>
      <c r="W2264" t="s">
        <v>1179</v>
      </c>
    </row>
    <row r="2265" spans="1:23" x14ac:dyDescent="0.3">
      <c r="A2265">
        <v>2338</v>
      </c>
      <c r="B2265" t="s">
        <v>18</v>
      </c>
      <c r="C2265">
        <v>2009</v>
      </c>
      <c r="D2265">
        <f t="shared" ca="1" si="140"/>
        <v>14</v>
      </c>
      <c r="E2265" s="5">
        <v>240000</v>
      </c>
      <c r="F2265">
        <v>120000</v>
      </c>
      <c r="G2265" t="s">
        <v>38</v>
      </c>
      <c r="H2265" t="str">
        <f t="shared" si="141"/>
        <v>Central</v>
      </c>
      <c r="I2265" t="s">
        <v>70</v>
      </c>
      <c r="J2265" t="str">
        <f t="shared" si="142"/>
        <v>Texas</v>
      </c>
      <c r="K2265" t="s">
        <v>936</v>
      </c>
      <c r="L2265" t="str">
        <f t="shared" si="143"/>
        <v>Deer Park</v>
      </c>
      <c r="M2265" t="s">
        <v>41</v>
      </c>
      <c r="N2265" t="str">
        <f>IF(M2265="", "", IFERROR(VLOOKUP(M2265, Data!$A$1:$B$5, 2, 0), "Unkown fuel"))</f>
        <v>harmful</v>
      </c>
      <c r="O2265" t="s">
        <v>23</v>
      </c>
      <c r="P2265" t="s">
        <v>24</v>
      </c>
      <c r="Q2265" t="s">
        <v>25</v>
      </c>
      <c r="R2265" t="s">
        <v>383</v>
      </c>
      <c r="S2265">
        <v>1298</v>
      </c>
      <c r="T2265" t="s">
        <v>395</v>
      </c>
      <c r="U2265" t="s">
        <v>261</v>
      </c>
      <c r="V2265">
        <v>5</v>
      </c>
      <c r="W2265" t="s">
        <v>1179</v>
      </c>
    </row>
    <row r="2266" spans="1:23" x14ac:dyDescent="0.3">
      <c r="A2266">
        <v>2339</v>
      </c>
      <c r="B2266" t="s">
        <v>46</v>
      </c>
      <c r="C2266">
        <v>2018</v>
      </c>
      <c r="D2266">
        <f t="shared" ca="1" si="140"/>
        <v>5</v>
      </c>
      <c r="E2266" s="5">
        <v>946000</v>
      </c>
      <c r="F2266">
        <v>60000</v>
      </c>
      <c r="G2266" t="s">
        <v>124</v>
      </c>
      <c r="H2266" t="str">
        <f t="shared" si="141"/>
        <v>South</v>
      </c>
      <c r="I2266" t="s">
        <v>965</v>
      </c>
      <c r="J2266" t="str">
        <f t="shared" si="142"/>
        <v>Virginia</v>
      </c>
      <c r="K2266" t="s">
        <v>1279</v>
      </c>
      <c r="L2266" t="str">
        <f t="shared" si="143"/>
        <v>Blacksburg</v>
      </c>
      <c r="M2266" t="s">
        <v>22</v>
      </c>
      <c r="N2266" t="str">
        <f>IF(M2266="", "", IFERROR(VLOOKUP(M2266, Data!$A$1:$B$5, 2, 0), "Unkown fuel"))</f>
        <v>very harmful</v>
      </c>
      <c r="O2266" t="s">
        <v>23</v>
      </c>
      <c r="P2266" t="s">
        <v>24</v>
      </c>
      <c r="Q2266" t="s">
        <v>25</v>
      </c>
      <c r="R2266" t="s">
        <v>700</v>
      </c>
      <c r="S2266">
        <v>1396</v>
      </c>
      <c r="T2266" t="s">
        <v>434</v>
      </c>
      <c r="U2266" t="s">
        <v>101</v>
      </c>
      <c r="V2266">
        <v>5</v>
      </c>
      <c r="W2266" t="s">
        <v>1179</v>
      </c>
    </row>
    <row r="2267" spans="1:23" x14ac:dyDescent="0.3">
      <c r="A2267">
        <v>2340</v>
      </c>
      <c r="B2267" t="s">
        <v>109</v>
      </c>
      <c r="C2267">
        <v>2011</v>
      </c>
      <c r="D2267">
        <f t="shared" ca="1" si="140"/>
        <v>12</v>
      </c>
      <c r="E2267" s="5">
        <v>215000</v>
      </c>
      <c r="F2267">
        <v>70000</v>
      </c>
      <c r="G2267" t="s">
        <v>124</v>
      </c>
      <c r="H2267" t="str">
        <f t="shared" si="141"/>
        <v>South</v>
      </c>
      <c r="I2267" t="s">
        <v>965</v>
      </c>
      <c r="J2267" t="str">
        <f t="shared" si="142"/>
        <v>Virginia</v>
      </c>
      <c r="K2267" t="s">
        <v>1279</v>
      </c>
      <c r="L2267" t="str">
        <f t="shared" si="143"/>
        <v>Blacksburg</v>
      </c>
      <c r="M2267" t="s">
        <v>22</v>
      </c>
      <c r="N2267" t="str">
        <f>IF(M2267="", "", IFERROR(VLOOKUP(M2267, Data!$A$1:$B$5, 2, 0), "Unkown fuel"))</f>
        <v>very harmful</v>
      </c>
      <c r="O2267" t="s">
        <v>23</v>
      </c>
      <c r="P2267" t="s">
        <v>24</v>
      </c>
      <c r="Q2267" t="s">
        <v>25</v>
      </c>
      <c r="R2267" t="s">
        <v>1090</v>
      </c>
      <c r="S2267">
        <v>1396</v>
      </c>
      <c r="T2267" t="s">
        <v>471</v>
      </c>
      <c r="U2267" t="s">
        <v>472</v>
      </c>
      <c r="V2267">
        <v>5</v>
      </c>
      <c r="W2267" t="s">
        <v>1179</v>
      </c>
    </row>
    <row r="2268" spans="1:23" x14ac:dyDescent="0.3">
      <c r="A2268">
        <v>2341</v>
      </c>
      <c r="B2268" t="s">
        <v>18</v>
      </c>
      <c r="C2268">
        <v>1999</v>
      </c>
      <c r="D2268">
        <f t="shared" ca="1" si="140"/>
        <v>24</v>
      </c>
      <c r="E2268" s="5">
        <v>50000</v>
      </c>
      <c r="F2268">
        <v>60000</v>
      </c>
      <c r="G2268" t="s">
        <v>124</v>
      </c>
      <c r="H2268" t="str">
        <f t="shared" si="141"/>
        <v>South</v>
      </c>
      <c r="I2268" t="s">
        <v>965</v>
      </c>
      <c r="J2268" t="str">
        <f t="shared" si="142"/>
        <v>Virginia</v>
      </c>
      <c r="K2268" t="s">
        <v>1280</v>
      </c>
      <c r="L2268" t="str">
        <f t="shared" si="143"/>
        <v>Charlottesville</v>
      </c>
      <c r="M2268" t="s">
        <v>41</v>
      </c>
      <c r="N2268" t="str">
        <f>IF(M2268="", "", IFERROR(VLOOKUP(M2268, Data!$A$1:$B$5, 2, 0), "Unkown fuel"))</f>
        <v>harmful</v>
      </c>
      <c r="O2268" t="s">
        <v>23</v>
      </c>
      <c r="P2268" t="s">
        <v>24</v>
      </c>
      <c r="Q2268" t="s">
        <v>304</v>
      </c>
      <c r="R2268" t="s">
        <v>60</v>
      </c>
      <c r="S2268">
        <v>993</v>
      </c>
      <c r="T2268" t="s">
        <v>79</v>
      </c>
      <c r="U2268" t="s">
        <v>80</v>
      </c>
      <c r="V2268">
        <v>5</v>
      </c>
      <c r="W2268" t="s">
        <v>1179</v>
      </c>
    </row>
    <row r="2269" spans="1:23" x14ac:dyDescent="0.3">
      <c r="A2269">
        <v>2342</v>
      </c>
      <c r="B2269" t="s">
        <v>37</v>
      </c>
      <c r="C2269">
        <v>2013</v>
      </c>
      <c r="D2269">
        <f t="shared" ca="1" si="140"/>
        <v>10</v>
      </c>
      <c r="E2269" s="5">
        <v>310000</v>
      </c>
      <c r="F2269">
        <v>100000</v>
      </c>
      <c r="G2269" t="s">
        <v>124</v>
      </c>
      <c r="H2269" t="str">
        <f t="shared" si="141"/>
        <v>South</v>
      </c>
      <c r="I2269" t="s">
        <v>965</v>
      </c>
      <c r="J2269" t="str">
        <f t="shared" si="142"/>
        <v>Virginia</v>
      </c>
      <c r="K2269" t="s">
        <v>1280</v>
      </c>
      <c r="L2269" t="str">
        <f t="shared" si="143"/>
        <v>Charlottesville</v>
      </c>
      <c r="M2269" t="s">
        <v>22</v>
      </c>
      <c r="N2269" t="str">
        <f>IF(M2269="", "", IFERROR(VLOOKUP(M2269, Data!$A$1:$B$5, 2, 0), "Unkown fuel"))</f>
        <v>very harmful</v>
      </c>
      <c r="O2269" t="s">
        <v>23</v>
      </c>
      <c r="P2269" t="s">
        <v>24</v>
      </c>
      <c r="Q2269" t="s">
        <v>25</v>
      </c>
      <c r="R2269" t="s">
        <v>618</v>
      </c>
      <c r="S2269">
        <v>1498</v>
      </c>
      <c r="T2269" t="s">
        <v>105</v>
      </c>
      <c r="U2269" t="s">
        <v>95</v>
      </c>
      <c r="V2269">
        <v>5</v>
      </c>
      <c r="W2269" t="s">
        <v>1179</v>
      </c>
    </row>
    <row r="2270" spans="1:23" x14ac:dyDescent="0.3">
      <c r="A2270">
        <v>2343</v>
      </c>
      <c r="B2270" t="s">
        <v>46</v>
      </c>
      <c r="C2270">
        <v>2008</v>
      </c>
      <c r="D2270">
        <f t="shared" ca="1" si="140"/>
        <v>15</v>
      </c>
      <c r="E2270" s="5">
        <v>220000</v>
      </c>
      <c r="F2270">
        <v>35000</v>
      </c>
      <c r="G2270" t="s">
        <v>124</v>
      </c>
      <c r="H2270" t="str">
        <f t="shared" si="141"/>
        <v>South</v>
      </c>
      <c r="I2270" t="s">
        <v>965</v>
      </c>
      <c r="J2270" t="str">
        <f t="shared" si="142"/>
        <v>Virginia</v>
      </c>
      <c r="K2270" t="s">
        <v>1281</v>
      </c>
      <c r="L2270" t="str">
        <f t="shared" si="143"/>
        <v>Burke</v>
      </c>
      <c r="M2270" t="s">
        <v>41</v>
      </c>
      <c r="N2270" t="str">
        <f>IF(M2270="", "", IFERROR(VLOOKUP(M2270, Data!$A$1:$B$5, 2, 0), "Unkown fuel"))</f>
        <v>harmful</v>
      </c>
      <c r="O2270" t="s">
        <v>23</v>
      </c>
      <c r="P2270" t="s">
        <v>24</v>
      </c>
      <c r="Q2270" t="s">
        <v>25</v>
      </c>
      <c r="R2270" t="s">
        <v>211</v>
      </c>
      <c r="S2270">
        <v>1197</v>
      </c>
      <c r="T2270" t="s">
        <v>212</v>
      </c>
      <c r="U2270" t="s">
        <v>213</v>
      </c>
      <c r="V2270">
        <v>5</v>
      </c>
      <c r="W2270" t="s">
        <v>1179</v>
      </c>
    </row>
    <row r="2271" spans="1:23" x14ac:dyDescent="0.3">
      <c r="A2271">
        <v>2344</v>
      </c>
      <c r="B2271" t="s">
        <v>18</v>
      </c>
      <c r="C2271">
        <v>2008</v>
      </c>
      <c r="D2271">
        <f t="shared" ca="1" si="140"/>
        <v>15</v>
      </c>
      <c r="E2271" s="5">
        <v>195000</v>
      </c>
      <c r="F2271">
        <v>90000</v>
      </c>
      <c r="G2271" t="s">
        <v>124</v>
      </c>
      <c r="H2271" t="str">
        <f t="shared" si="141"/>
        <v>South</v>
      </c>
      <c r="I2271" t="s">
        <v>965</v>
      </c>
      <c r="J2271" t="str">
        <f t="shared" si="142"/>
        <v>Virginia</v>
      </c>
      <c r="K2271" t="s">
        <v>1281</v>
      </c>
      <c r="L2271" t="str">
        <f t="shared" si="143"/>
        <v>Burke</v>
      </c>
      <c r="M2271" t="s">
        <v>22</v>
      </c>
      <c r="N2271" t="str">
        <f>IF(M2271="", "", IFERROR(VLOOKUP(M2271, Data!$A$1:$B$5, 2, 0), "Unkown fuel"))</f>
        <v>very harmful</v>
      </c>
      <c r="O2271" t="s">
        <v>23</v>
      </c>
      <c r="P2271" t="s">
        <v>24</v>
      </c>
      <c r="Q2271" t="s">
        <v>42</v>
      </c>
      <c r="R2271" t="s">
        <v>159</v>
      </c>
      <c r="S2271">
        <v>1248</v>
      </c>
      <c r="T2271" t="s">
        <v>393</v>
      </c>
      <c r="U2271" t="s">
        <v>28</v>
      </c>
      <c r="V2271">
        <v>5</v>
      </c>
      <c r="W2271" t="s">
        <v>1179</v>
      </c>
    </row>
    <row r="2272" spans="1:23" x14ac:dyDescent="0.3">
      <c r="A2272">
        <v>2345</v>
      </c>
      <c r="B2272" t="s">
        <v>46</v>
      </c>
      <c r="C2272">
        <v>2015</v>
      </c>
      <c r="D2272">
        <f t="shared" ca="1" si="140"/>
        <v>8</v>
      </c>
      <c r="E2272" s="5">
        <v>650000</v>
      </c>
      <c r="F2272">
        <v>50000</v>
      </c>
      <c r="G2272" t="s">
        <v>124</v>
      </c>
      <c r="H2272" t="str">
        <f t="shared" si="141"/>
        <v>South</v>
      </c>
      <c r="I2272" t="s">
        <v>965</v>
      </c>
      <c r="J2272" t="str">
        <f t="shared" si="142"/>
        <v>Virginia</v>
      </c>
      <c r="K2272" t="s">
        <v>1279</v>
      </c>
      <c r="L2272" t="str">
        <f t="shared" si="143"/>
        <v>Blacksburg</v>
      </c>
      <c r="M2272" t="s">
        <v>41</v>
      </c>
      <c r="N2272" t="str">
        <f>IF(M2272="", "", IFERROR(VLOOKUP(M2272, Data!$A$1:$B$5, 2, 0), "Unkown fuel"))</f>
        <v>harmful</v>
      </c>
      <c r="O2272" t="s">
        <v>23</v>
      </c>
      <c r="P2272" t="s">
        <v>24</v>
      </c>
      <c r="Q2272" t="s">
        <v>25</v>
      </c>
      <c r="R2272" t="s">
        <v>493</v>
      </c>
      <c r="S2272">
        <v>1197</v>
      </c>
      <c r="T2272" t="s">
        <v>54</v>
      </c>
      <c r="U2272" t="s">
        <v>494</v>
      </c>
      <c r="V2272">
        <v>5</v>
      </c>
      <c r="W2272" t="s">
        <v>1179</v>
      </c>
    </row>
    <row r="2273" spans="1:23" x14ac:dyDescent="0.3">
      <c r="A2273">
        <v>2346</v>
      </c>
      <c r="B2273" t="s">
        <v>46</v>
      </c>
      <c r="C2273">
        <v>2011</v>
      </c>
      <c r="D2273">
        <f t="shared" ca="1" si="140"/>
        <v>12</v>
      </c>
      <c r="E2273" s="5">
        <v>350000</v>
      </c>
      <c r="F2273">
        <v>98000</v>
      </c>
      <c r="G2273" t="s">
        <v>124</v>
      </c>
      <c r="H2273" t="str">
        <f t="shared" si="141"/>
        <v>South</v>
      </c>
      <c r="I2273" t="s">
        <v>965</v>
      </c>
      <c r="J2273" t="str">
        <f t="shared" si="142"/>
        <v>Virginia</v>
      </c>
      <c r="K2273" t="s">
        <v>1282</v>
      </c>
      <c r="L2273" t="str">
        <f t="shared" si="143"/>
        <v>Chesapeake</v>
      </c>
      <c r="M2273" t="s">
        <v>41</v>
      </c>
      <c r="N2273" t="str">
        <f>IF(M2273="", "", IFERROR(VLOOKUP(M2273, Data!$A$1:$B$5, 2, 0), "Unkown fuel"))</f>
        <v>harmful</v>
      </c>
      <c r="O2273" t="s">
        <v>23</v>
      </c>
      <c r="P2273" t="s">
        <v>24</v>
      </c>
      <c r="Q2273" t="s">
        <v>25</v>
      </c>
      <c r="R2273" t="s">
        <v>164</v>
      </c>
      <c r="S2273">
        <v>1197</v>
      </c>
      <c r="T2273" t="s">
        <v>431</v>
      </c>
      <c r="U2273" t="s">
        <v>432</v>
      </c>
      <c r="V2273">
        <v>5</v>
      </c>
      <c r="W2273" t="s">
        <v>1179</v>
      </c>
    </row>
    <row r="2274" spans="1:23" x14ac:dyDescent="0.3">
      <c r="A2274">
        <v>2347</v>
      </c>
      <c r="B2274" t="s">
        <v>46</v>
      </c>
      <c r="C2274">
        <v>2013</v>
      </c>
      <c r="D2274">
        <f t="shared" ca="1" si="140"/>
        <v>10</v>
      </c>
      <c r="E2274" s="5">
        <v>360000</v>
      </c>
      <c r="F2274">
        <v>30000</v>
      </c>
      <c r="G2274" t="s">
        <v>124</v>
      </c>
      <c r="H2274" t="str">
        <f t="shared" si="141"/>
        <v>South</v>
      </c>
      <c r="I2274" t="s">
        <v>965</v>
      </c>
      <c r="J2274" t="str">
        <f t="shared" si="142"/>
        <v>Virginia</v>
      </c>
      <c r="K2274" t="s">
        <v>1281</v>
      </c>
      <c r="L2274" t="str">
        <f t="shared" si="143"/>
        <v>Burke</v>
      </c>
      <c r="M2274" t="s">
        <v>41</v>
      </c>
      <c r="N2274" t="str">
        <f>IF(M2274="", "", IFERROR(VLOOKUP(M2274, Data!$A$1:$B$5, 2, 0), "Unkown fuel"))</f>
        <v>harmful</v>
      </c>
      <c r="O2274" t="s">
        <v>23</v>
      </c>
      <c r="P2274" t="s">
        <v>24</v>
      </c>
      <c r="Q2274" t="s">
        <v>25</v>
      </c>
      <c r="R2274" t="s">
        <v>164</v>
      </c>
      <c r="S2274">
        <v>1197</v>
      </c>
      <c r="T2274" t="s">
        <v>258</v>
      </c>
      <c r="U2274" t="s">
        <v>259</v>
      </c>
      <c r="V2274">
        <v>5</v>
      </c>
      <c r="W2274" t="s">
        <v>1179</v>
      </c>
    </row>
    <row r="2275" spans="1:23" x14ac:dyDescent="0.3">
      <c r="A2275">
        <v>2348</v>
      </c>
      <c r="B2275" t="s">
        <v>46</v>
      </c>
      <c r="C2275">
        <v>2013</v>
      </c>
      <c r="D2275">
        <f t="shared" ca="1" si="140"/>
        <v>10</v>
      </c>
      <c r="E2275" s="5">
        <v>550000</v>
      </c>
      <c r="F2275">
        <v>50000</v>
      </c>
      <c r="G2275" t="s">
        <v>124</v>
      </c>
      <c r="H2275" t="str">
        <f t="shared" si="141"/>
        <v>South</v>
      </c>
      <c r="I2275" t="s">
        <v>965</v>
      </c>
      <c r="J2275" t="str">
        <f t="shared" si="142"/>
        <v>Virginia</v>
      </c>
      <c r="K2275" t="s">
        <v>1280</v>
      </c>
      <c r="L2275" t="str">
        <f t="shared" si="143"/>
        <v>Charlottesville</v>
      </c>
      <c r="M2275" t="s">
        <v>41</v>
      </c>
      <c r="N2275" t="str">
        <f>IF(M2275="", "", IFERROR(VLOOKUP(M2275, Data!$A$1:$B$5, 2, 0), "Unkown fuel"))</f>
        <v>harmful</v>
      </c>
      <c r="O2275" t="s">
        <v>23</v>
      </c>
      <c r="P2275" t="s">
        <v>24</v>
      </c>
      <c r="Q2275" t="s">
        <v>33</v>
      </c>
      <c r="R2275" t="s">
        <v>360</v>
      </c>
      <c r="S2275">
        <v>1797</v>
      </c>
      <c r="T2275" t="s">
        <v>361</v>
      </c>
      <c r="U2275" t="s">
        <v>362</v>
      </c>
      <c r="V2275">
        <v>5</v>
      </c>
      <c r="W2275" t="s">
        <v>1179</v>
      </c>
    </row>
    <row r="2276" spans="1:23" x14ac:dyDescent="0.3">
      <c r="A2276">
        <v>2349</v>
      </c>
      <c r="B2276" t="s">
        <v>46</v>
      </c>
      <c r="C2276">
        <v>2016</v>
      </c>
      <c r="D2276">
        <f t="shared" ca="1" si="140"/>
        <v>7</v>
      </c>
      <c r="E2276" s="5">
        <v>490000</v>
      </c>
      <c r="F2276">
        <v>26000</v>
      </c>
      <c r="G2276" t="s">
        <v>124</v>
      </c>
      <c r="H2276" t="str">
        <f t="shared" si="141"/>
        <v>South</v>
      </c>
      <c r="I2276" t="s">
        <v>965</v>
      </c>
      <c r="J2276" t="str">
        <f t="shared" si="142"/>
        <v>Virginia</v>
      </c>
      <c r="K2276" t="s">
        <v>1280</v>
      </c>
      <c r="L2276" t="str">
        <f t="shared" si="143"/>
        <v>Charlottesville</v>
      </c>
      <c r="M2276" t="s">
        <v>41</v>
      </c>
      <c r="N2276" t="str">
        <f>IF(M2276="", "", IFERROR(VLOOKUP(M2276, Data!$A$1:$B$5, 2, 0), "Unkown fuel"))</f>
        <v>harmful</v>
      </c>
      <c r="O2276" t="s">
        <v>23</v>
      </c>
      <c r="P2276" t="s">
        <v>24</v>
      </c>
      <c r="Q2276" t="s">
        <v>25</v>
      </c>
      <c r="R2276" t="s">
        <v>85</v>
      </c>
      <c r="S2276">
        <v>1197</v>
      </c>
      <c r="T2276" t="s">
        <v>90</v>
      </c>
      <c r="U2276" t="s">
        <v>261</v>
      </c>
      <c r="V2276">
        <v>5</v>
      </c>
      <c r="W2276" t="s">
        <v>1179</v>
      </c>
    </row>
    <row r="2277" spans="1:23" x14ac:dyDescent="0.3">
      <c r="A2277">
        <v>2350</v>
      </c>
      <c r="B2277" t="s">
        <v>18</v>
      </c>
      <c r="C2277">
        <v>2011</v>
      </c>
      <c r="D2277">
        <f t="shared" ca="1" si="140"/>
        <v>12</v>
      </c>
      <c r="E2277" s="5">
        <v>195000</v>
      </c>
      <c r="F2277">
        <v>46000</v>
      </c>
      <c r="G2277" t="s">
        <v>124</v>
      </c>
      <c r="H2277" t="str">
        <f t="shared" si="141"/>
        <v>South</v>
      </c>
      <c r="I2277" t="s">
        <v>965</v>
      </c>
      <c r="J2277" t="str">
        <f t="shared" si="142"/>
        <v>Virginia</v>
      </c>
      <c r="K2277" t="s">
        <v>1281</v>
      </c>
      <c r="L2277" t="str">
        <f t="shared" si="143"/>
        <v>Burke</v>
      </c>
      <c r="M2277" t="s">
        <v>41</v>
      </c>
      <c r="N2277" t="str">
        <f>IF(M2277="", "", IFERROR(VLOOKUP(M2277, Data!$A$1:$B$5, 2, 0), "Unkown fuel"))</f>
        <v>harmful</v>
      </c>
      <c r="O2277" t="s">
        <v>23</v>
      </c>
      <c r="P2277" t="s">
        <v>24</v>
      </c>
      <c r="Q2277" t="s">
        <v>33</v>
      </c>
      <c r="R2277" t="s">
        <v>96</v>
      </c>
      <c r="S2277">
        <v>796</v>
      </c>
      <c r="T2277" t="s">
        <v>97</v>
      </c>
      <c r="U2277" t="s">
        <v>98</v>
      </c>
      <c r="V2277">
        <v>5</v>
      </c>
      <c r="W2277" t="s">
        <v>1179</v>
      </c>
    </row>
    <row r="2278" spans="1:23" x14ac:dyDescent="0.3">
      <c r="A2278">
        <v>2351</v>
      </c>
      <c r="B2278" t="s">
        <v>18</v>
      </c>
      <c r="C2278">
        <v>2010</v>
      </c>
      <c r="D2278">
        <f t="shared" ca="1" si="140"/>
        <v>13</v>
      </c>
      <c r="E2278" s="5">
        <v>125000</v>
      </c>
      <c r="F2278">
        <v>80000</v>
      </c>
      <c r="G2278" t="s">
        <v>124</v>
      </c>
      <c r="H2278" t="str">
        <f t="shared" si="141"/>
        <v>South</v>
      </c>
      <c r="I2278" t="s">
        <v>965</v>
      </c>
      <c r="J2278" t="str">
        <f t="shared" si="142"/>
        <v>Virginia</v>
      </c>
      <c r="K2278" t="s">
        <v>1280</v>
      </c>
      <c r="L2278" t="str">
        <f t="shared" si="143"/>
        <v>Charlottesville</v>
      </c>
      <c r="M2278" t="s">
        <v>41</v>
      </c>
      <c r="N2278" t="str">
        <f>IF(M2278="", "", IFERROR(VLOOKUP(M2278, Data!$A$1:$B$5, 2, 0), "Unkown fuel"))</f>
        <v>harmful</v>
      </c>
      <c r="O2278" t="s">
        <v>23</v>
      </c>
      <c r="P2278" t="s">
        <v>24</v>
      </c>
      <c r="Q2278" t="s">
        <v>304</v>
      </c>
      <c r="R2278" t="s">
        <v>96</v>
      </c>
      <c r="S2278">
        <v>796</v>
      </c>
      <c r="T2278" t="s">
        <v>97</v>
      </c>
      <c r="U2278" t="s">
        <v>98</v>
      </c>
      <c r="V2278">
        <v>5</v>
      </c>
      <c r="W2278" t="s">
        <v>1179</v>
      </c>
    </row>
    <row r="2279" spans="1:23" x14ac:dyDescent="0.3">
      <c r="A2279">
        <v>2352</v>
      </c>
      <c r="B2279" t="s">
        <v>109</v>
      </c>
      <c r="C2279">
        <v>2019</v>
      </c>
      <c r="D2279">
        <f t="shared" ca="1" si="140"/>
        <v>4</v>
      </c>
      <c r="E2279" s="5">
        <v>459999</v>
      </c>
      <c r="F2279">
        <v>10000</v>
      </c>
      <c r="G2279" t="s">
        <v>124</v>
      </c>
      <c r="H2279" t="str">
        <f t="shared" si="141"/>
        <v>South</v>
      </c>
      <c r="I2279" t="s">
        <v>965</v>
      </c>
      <c r="J2279" t="str">
        <f t="shared" si="142"/>
        <v>Virginia</v>
      </c>
      <c r="K2279" t="s">
        <v>1279</v>
      </c>
      <c r="L2279" t="str">
        <f t="shared" si="143"/>
        <v>Blacksburg</v>
      </c>
      <c r="M2279" t="s">
        <v>41</v>
      </c>
      <c r="N2279" t="str">
        <f>IF(M2279="", "", IFERROR(VLOOKUP(M2279, Data!$A$1:$B$5, 2, 0), "Unkown fuel"))</f>
        <v>harmful</v>
      </c>
      <c r="O2279" t="s">
        <v>23</v>
      </c>
      <c r="P2279" t="s">
        <v>24</v>
      </c>
      <c r="Q2279" t="s">
        <v>25</v>
      </c>
      <c r="R2279" t="s">
        <v>503</v>
      </c>
      <c r="S2279">
        <v>1199</v>
      </c>
      <c r="T2279" t="s">
        <v>416</v>
      </c>
      <c r="U2279" t="s">
        <v>112</v>
      </c>
      <c r="V2279">
        <v>5</v>
      </c>
      <c r="W2279" t="s">
        <v>1179</v>
      </c>
    </row>
    <row r="2280" spans="1:23" x14ac:dyDescent="0.3">
      <c r="A2280">
        <v>2353</v>
      </c>
      <c r="B2280" t="s">
        <v>18</v>
      </c>
      <c r="C2280">
        <v>2015</v>
      </c>
      <c r="D2280">
        <f t="shared" ca="1" si="140"/>
        <v>8</v>
      </c>
      <c r="E2280" s="5">
        <v>275000</v>
      </c>
      <c r="F2280">
        <v>16700</v>
      </c>
      <c r="G2280" t="s">
        <v>124</v>
      </c>
      <c r="H2280" t="str">
        <f t="shared" si="141"/>
        <v>South</v>
      </c>
      <c r="I2280" t="s">
        <v>965</v>
      </c>
      <c r="J2280" t="str">
        <f t="shared" si="142"/>
        <v>Virginia</v>
      </c>
      <c r="K2280" t="s">
        <v>1280</v>
      </c>
      <c r="L2280" t="str">
        <f t="shared" si="143"/>
        <v>Charlottesville</v>
      </c>
      <c r="M2280" t="s">
        <v>41</v>
      </c>
      <c r="N2280" t="str">
        <f>IF(M2280="", "", IFERROR(VLOOKUP(M2280, Data!$A$1:$B$5, 2, 0), "Unkown fuel"))</f>
        <v>harmful</v>
      </c>
      <c r="O2280" t="s">
        <v>23</v>
      </c>
      <c r="P2280" t="s">
        <v>24</v>
      </c>
      <c r="Q2280" t="s">
        <v>25</v>
      </c>
      <c r="R2280" t="s">
        <v>430</v>
      </c>
      <c r="S2280">
        <v>796</v>
      </c>
      <c r="T2280" t="s">
        <v>118</v>
      </c>
      <c r="U2280" t="s">
        <v>119</v>
      </c>
      <c r="V2280">
        <v>5</v>
      </c>
      <c r="W2280" t="s">
        <v>1179</v>
      </c>
    </row>
    <row r="2281" spans="1:23" x14ac:dyDescent="0.3">
      <c r="A2281">
        <v>2354</v>
      </c>
      <c r="B2281" t="s">
        <v>18</v>
      </c>
      <c r="C2281">
        <v>2018</v>
      </c>
      <c r="D2281">
        <f t="shared" ca="1" si="140"/>
        <v>5</v>
      </c>
      <c r="E2281" s="5">
        <v>680000</v>
      </c>
      <c r="F2281">
        <v>70000</v>
      </c>
      <c r="G2281" t="s">
        <v>124</v>
      </c>
      <c r="H2281" t="str">
        <f t="shared" si="141"/>
        <v>South</v>
      </c>
      <c r="I2281" t="s">
        <v>832</v>
      </c>
      <c r="J2281" t="str">
        <f t="shared" si="142"/>
        <v>South Carolina</v>
      </c>
      <c r="K2281" t="s">
        <v>833</v>
      </c>
      <c r="L2281" t="str">
        <f t="shared" si="143"/>
        <v>Taylors</v>
      </c>
      <c r="M2281" t="s">
        <v>22</v>
      </c>
      <c r="N2281" t="str">
        <f>IF(M2281="", "", IFERROR(VLOOKUP(M2281, Data!$A$1:$B$5, 2, 0), "Unkown fuel"))</f>
        <v>very harmful</v>
      </c>
      <c r="O2281" t="s">
        <v>23</v>
      </c>
      <c r="P2281" t="s">
        <v>24</v>
      </c>
      <c r="Q2281" t="s">
        <v>25</v>
      </c>
      <c r="R2281" t="s">
        <v>424</v>
      </c>
      <c r="S2281">
        <v>1248</v>
      </c>
      <c r="T2281" t="s">
        <v>425</v>
      </c>
      <c r="U2281" t="s">
        <v>28</v>
      </c>
      <c r="V2281">
        <v>5</v>
      </c>
      <c r="W2281" t="s">
        <v>1179</v>
      </c>
    </row>
    <row r="2282" spans="1:23" x14ac:dyDescent="0.3">
      <c r="A2282">
        <v>2355</v>
      </c>
      <c r="B2282" t="s">
        <v>18</v>
      </c>
      <c r="C2282">
        <v>2015</v>
      </c>
      <c r="D2282">
        <f t="shared" ca="1" si="140"/>
        <v>8</v>
      </c>
      <c r="E2282" s="5">
        <v>600000</v>
      </c>
      <c r="F2282">
        <v>7967</v>
      </c>
      <c r="G2282" t="s">
        <v>56</v>
      </c>
      <c r="H2282" t="str">
        <f t="shared" si="141"/>
        <v>West</v>
      </c>
      <c r="I2282" t="s">
        <v>57</v>
      </c>
      <c r="J2282" t="str">
        <f t="shared" si="142"/>
        <v>California</v>
      </c>
      <c r="K2282" t="s">
        <v>1283</v>
      </c>
      <c r="L2282" t="str">
        <f t="shared" si="143"/>
        <v>South Lake Tahoe</v>
      </c>
      <c r="M2282" t="s">
        <v>41</v>
      </c>
      <c r="N2282" t="str">
        <f>IF(M2282="", "", IFERROR(VLOOKUP(M2282, Data!$A$1:$B$5, 2, 0), "Unkown fuel"))</f>
        <v>harmful</v>
      </c>
      <c r="O2282" t="s">
        <v>23</v>
      </c>
      <c r="P2282" t="s">
        <v>24</v>
      </c>
      <c r="Q2282" t="s">
        <v>25</v>
      </c>
      <c r="R2282" t="s">
        <v>295</v>
      </c>
      <c r="S2282">
        <v>1197</v>
      </c>
      <c r="T2282" t="s">
        <v>165</v>
      </c>
      <c r="U2282" t="s">
        <v>115</v>
      </c>
      <c r="V2282">
        <v>5</v>
      </c>
      <c r="W2282" t="s">
        <v>1179</v>
      </c>
    </row>
    <row r="2283" spans="1:23" x14ac:dyDescent="0.3">
      <c r="A2283">
        <v>2356</v>
      </c>
      <c r="B2283" t="s">
        <v>18</v>
      </c>
      <c r="C2283">
        <v>2018</v>
      </c>
      <c r="D2283">
        <f t="shared" ca="1" si="140"/>
        <v>5</v>
      </c>
      <c r="E2283" s="5">
        <v>720000</v>
      </c>
      <c r="F2283">
        <v>20000</v>
      </c>
      <c r="G2283" t="s">
        <v>56</v>
      </c>
      <c r="H2283" t="str">
        <f t="shared" si="141"/>
        <v>West</v>
      </c>
      <c r="I2283" t="s">
        <v>753</v>
      </c>
      <c r="J2283" t="str">
        <f t="shared" si="142"/>
        <v>Oregon</v>
      </c>
      <c r="K2283" t="s">
        <v>1284</v>
      </c>
      <c r="L2283" t="str">
        <f t="shared" si="143"/>
        <v>Pendleton</v>
      </c>
      <c r="M2283" t="s">
        <v>41</v>
      </c>
      <c r="N2283" t="str">
        <f>IF(M2283="", "", IFERROR(VLOOKUP(M2283, Data!$A$1:$B$5, 2, 0), "Unkown fuel"))</f>
        <v>harmful</v>
      </c>
      <c r="O2283" t="s">
        <v>23</v>
      </c>
      <c r="P2283" t="s">
        <v>24</v>
      </c>
      <c r="Q2283" t="s">
        <v>25</v>
      </c>
      <c r="R2283" t="s">
        <v>222</v>
      </c>
      <c r="S2283">
        <v>1197</v>
      </c>
      <c r="T2283" t="s">
        <v>265</v>
      </c>
      <c r="U2283" t="s">
        <v>266</v>
      </c>
      <c r="V2283">
        <v>5</v>
      </c>
      <c r="W2283" t="s">
        <v>1179</v>
      </c>
    </row>
    <row r="2284" spans="1:23" x14ac:dyDescent="0.3">
      <c r="A2284">
        <v>2358</v>
      </c>
      <c r="B2284" t="s">
        <v>75</v>
      </c>
      <c r="C2284">
        <v>2016</v>
      </c>
      <c r="D2284">
        <f t="shared" ca="1" si="140"/>
        <v>7</v>
      </c>
      <c r="E2284" s="5">
        <v>356000</v>
      </c>
      <c r="F2284">
        <v>9656</v>
      </c>
      <c r="G2284" t="s">
        <v>124</v>
      </c>
      <c r="H2284" t="str">
        <f t="shared" si="141"/>
        <v>South</v>
      </c>
      <c r="I2284" t="s">
        <v>832</v>
      </c>
      <c r="J2284" t="str">
        <f t="shared" si="142"/>
        <v>South Carolina</v>
      </c>
      <c r="K2284" t="s">
        <v>833</v>
      </c>
      <c r="L2284" t="str">
        <f t="shared" si="143"/>
        <v>Taylors</v>
      </c>
      <c r="M2284" t="s">
        <v>41</v>
      </c>
      <c r="N2284" t="str">
        <f>IF(M2284="", "", IFERROR(VLOOKUP(M2284, Data!$A$1:$B$5, 2, 0), "Unkown fuel"))</f>
        <v>harmful</v>
      </c>
      <c r="O2284" t="s">
        <v>23</v>
      </c>
      <c r="P2284" t="s">
        <v>24</v>
      </c>
      <c r="Q2284" t="s">
        <v>25</v>
      </c>
      <c r="R2284" t="s">
        <v>427</v>
      </c>
      <c r="S2284">
        <v>799</v>
      </c>
      <c r="T2284" t="s">
        <v>428</v>
      </c>
      <c r="U2284" t="s">
        <v>429</v>
      </c>
      <c r="V2284">
        <v>5</v>
      </c>
      <c r="W2284" t="s">
        <v>1179</v>
      </c>
    </row>
    <row r="2285" spans="1:23" x14ac:dyDescent="0.3">
      <c r="A2285">
        <v>2359</v>
      </c>
      <c r="B2285" t="s">
        <v>46</v>
      </c>
      <c r="C2285">
        <v>2011</v>
      </c>
      <c r="D2285">
        <f t="shared" ca="1" si="140"/>
        <v>12</v>
      </c>
      <c r="E2285" s="5">
        <v>225000</v>
      </c>
      <c r="F2285">
        <v>50000</v>
      </c>
      <c r="G2285" t="s">
        <v>124</v>
      </c>
      <c r="H2285" t="str">
        <f t="shared" si="141"/>
        <v>South</v>
      </c>
      <c r="I2285" t="s">
        <v>832</v>
      </c>
      <c r="J2285" t="str">
        <f t="shared" si="142"/>
        <v>South Carolina</v>
      </c>
      <c r="K2285" t="s">
        <v>833</v>
      </c>
      <c r="L2285" t="str">
        <f t="shared" si="143"/>
        <v>Taylors</v>
      </c>
      <c r="M2285" t="s">
        <v>41</v>
      </c>
      <c r="N2285" t="str">
        <f>IF(M2285="", "", IFERROR(VLOOKUP(M2285, Data!$A$1:$B$5, 2, 0), "Unkown fuel"))</f>
        <v>harmful</v>
      </c>
      <c r="O2285" t="s">
        <v>23</v>
      </c>
      <c r="P2285" t="s">
        <v>24</v>
      </c>
      <c r="Q2285" t="s">
        <v>25</v>
      </c>
      <c r="R2285" t="s">
        <v>246</v>
      </c>
      <c r="S2285">
        <v>1086</v>
      </c>
      <c r="T2285" t="s">
        <v>247</v>
      </c>
      <c r="U2285" t="s">
        <v>248</v>
      </c>
      <c r="V2285">
        <v>5</v>
      </c>
      <c r="W2285" t="s">
        <v>1179</v>
      </c>
    </row>
    <row r="2286" spans="1:23" x14ac:dyDescent="0.3">
      <c r="A2286">
        <v>2360</v>
      </c>
      <c r="B2286" t="s">
        <v>69</v>
      </c>
      <c r="C2286">
        <v>2019</v>
      </c>
      <c r="D2286">
        <f t="shared" ca="1" si="140"/>
        <v>4</v>
      </c>
      <c r="E2286" s="5">
        <v>725000</v>
      </c>
      <c r="F2286">
        <v>17000</v>
      </c>
      <c r="G2286" t="s">
        <v>56</v>
      </c>
      <c r="H2286" t="str">
        <f t="shared" si="141"/>
        <v>West</v>
      </c>
      <c r="I2286" t="s">
        <v>57</v>
      </c>
      <c r="J2286" t="str">
        <f t="shared" si="142"/>
        <v>California</v>
      </c>
      <c r="K2286" t="s">
        <v>1283</v>
      </c>
      <c r="L2286" t="str">
        <f t="shared" si="143"/>
        <v>South Lake Tahoe</v>
      </c>
      <c r="M2286" t="s">
        <v>22</v>
      </c>
      <c r="N2286" t="str">
        <f>IF(M2286="", "", IFERROR(VLOOKUP(M2286, Data!$A$1:$B$5, 2, 0), "Unkown fuel"))</f>
        <v>very harmful</v>
      </c>
      <c r="O2286" t="s">
        <v>23</v>
      </c>
      <c r="P2286" t="s">
        <v>24</v>
      </c>
      <c r="Q2286" t="s">
        <v>25</v>
      </c>
      <c r="R2286" t="s">
        <v>545</v>
      </c>
      <c r="S2286">
        <v>1498</v>
      </c>
      <c r="T2286" t="s">
        <v>177</v>
      </c>
      <c r="U2286" t="s">
        <v>719</v>
      </c>
      <c r="V2286">
        <v>5</v>
      </c>
      <c r="W2286" t="s">
        <v>1179</v>
      </c>
    </row>
    <row r="2287" spans="1:23" x14ac:dyDescent="0.3">
      <c r="A2287">
        <v>2361</v>
      </c>
      <c r="B2287" t="s">
        <v>120</v>
      </c>
      <c r="C2287">
        <v>2010</v>
      </c>
      <c r="D2287">
        <f t="shared" ca="1" si="140"/>
        <v>13</v>
      </c>
      <c r="E2287" s="5">
        <v>130000</v>
      </c>
      <c r="F2287">
        <v>50000</v>
      </c>
      <c r="G2287" t="s">
        <v>19</v>
      </c>
      <c r="H2287" t="str">
        <f t="shared" si="141"/>
        <v>East</v>
      </c>
      <c r="I2287" t="s">
        <v>789</v>
      </c>
      <c r="J2287" t="str">
        <f t="shared" si="142"/>
        <v>Connecticut</v>
      </c>
      <c r="K2287" t="s">
        <v>1285</v>
      </c>
      <c r="L2287" t="str">
        <f t="shared" si="143"/>
        <v>Seymour</v>
      </c>
      <c r="M2287" t="s">
        <v>41</v>
      </c>
      <c r="N2287" t="str">
        <f>IF(M2287="", "", IFERROR(VLOOKUP(M2287, Data!$A$1:$B$5, 2, 0), "Unkown fuel"))</f>
        <v>harmful</v>
      </c>
      <c r="O2287" t="s">
        <v>23</v>
      </c>
      <c r="P2287" t="s">
        <v>24</v>
      </c>
      <c r="Q2287" t="s">
        <v>25</v>
      </c>
      <c r="R2287" t="s">
        <v>347</v>
      </c>
      <c r="S2287">
        <v>995</v>
      </c>
      <c r="T2287" t="s">
        <v>665</v>
      </c>
      <c r="U2287" t="s">
        <v>715</v>
      </c>
      <c r="V2287">
        <v>5</v>
      </c>
      <c r="W2287" t="s">
        <v>1179</v>
      </c>
    </row>
    <row r="2288" spans="1:23" x14ac:dyDescent="0.3">
      <c r="A2288">
        <v>2362</v>
      </c>
      <c r="B2288" t="s">
        <v>75</v>
      </c>
      <c r="C2288">
        <v>2015</v>
      </c>
      <c r="D2288">
        <f t="shared" ca="1" si="140"/>
        <v>8</v>
      </c>
      <c r="E2288" s="5">
        <v>300000</v>
      </c>
      <c r="F2288">
        <v>10000</v>
      </c>
      <c r="G2288" t="s">
        <v>56</v>
      </c>
      <c r="H2288" t="str">
        <f t="shared" si="141"/>
        <v>West</v>
      </c>
      <c r="I2288" t="s">
        <v>57</v>
      </c>
      <c r="J2288" t="str">
        <f t="shared" si="142"/>
        <v>California</v>
      </c>
      <c r="K2288" t="s">
        <v>1283</v>
      </c>
      <c r="L2288" t="str">
        <f t="shared" si="143"/>
        <v>South Lake Tahoe</v>
      </c>
      <c r="M2288" t="s">
        <v>41</v>
      </c>
      <c r="N2288" t="str">
        <f>IF(M2288="", "", IFERROR(VLOOKUP(M2288, Data!$A$1:$B$5, 2, 0), "Unkown fuel"))</f>
        <v>harmful</v>
      </c>
      <c r="O2288" t="s">
        <v>23</v>
      </c>
      <c r="P2288" t="s">
        <v>24</v>
      </c>
      <c r="Q2288" t="s">
        <v>25</v>
      </c>
      <c r="R2288" t="s">
        <v>427</v>
      </c>
      <c r="S2288">
        <v>799</v>
      </c>
      <c r="T2288" t="s">
        <v>428</v>
      </c>
      <c r="U2288" t="s">
        <v>429</v>
      </c>
      <c r="V2288">
        <v>5</v>
      </c>
      <c r="W2288" t="s">
        <v>1179</v>
      </c>
    </row>
    <row r="2289" spans="1:23" x14ac:dyDescent="0.3">
      <c r="A2289">
        <v>2363</v>
      </c>
      <c r="B2289" t="s">
        <v>46</v>
      </c>
      <c r="C2289">
        <v>2013</v>
      </c>
      <c r="D2289">
        <f t="shared" ca="1" si="140"/>
        <v>10</v>
      </c>
      <c r="E2289" s="5">
        <v>400000</v>
      </c>
      <c r="F2289">
        <v>43000</v>
      </c>
      <c r="G2289" t="s">
        <v>19</v>
      </c>
      <c r="H2289" t="str">
        <f t="shared" si="141"/>
        <v>East</v>
      </c>
      <c r="I2289" t="s">
        <v>789</v>
      </c>
      <c r="J2289" t="str">
        <f t="shared" si="142"/>
        <v>Connecticut</v>
      </c>
      <c r="K2289" t="s">
        <v>844</v>
      </c>
      <c r="L2289" t="str">
        <f t="shared" si="143"/>
        <v>Watertown</v>
      </c>
      <c r="M2289" t="s">
        <v>41</v>
      </c>
      <c r="N2289" t="str">
        <f>IF(M2289="", "", IFERROR(VLOOKUP(M2289, Data!$A$1:$B$5, 2, 0), "Unkown fuel"))</f>
        <v>harmful</v>
      </c>
      <c r="O2289" t="s">
        <v>23</v>
      </c>
      <c r="P2289" t="s">
        <v>24</v>
      </c>
      <c r="Q2289" t="s">
        <v>33</v>
      </c>
      <c r="R2289" t="s">
        <v>164</v>
      </c>
      <c r="S2289">
        <v>1197</v>
      </c>
      <c r="T2289" t="s">
        <v>258</v>
      </c>
      <c r="U2289" t="s">
        <v>259</v>
      </c>
      <c r="V2289">
        <v>5</v>
      </c>
      <c r="W2289" t="s">
        <v>1179</v>
      </c>
    </row>
    <row r="2290" spans="1:23" x14ac:dyDescent="0.3">
      <c r="A2290">
        <v>2364</v>
      </c>
      <c r="B2290" t="s">
        <v>46</v>
      </c>
      <c r="C2290">
        <v>2013</v>
      </c>
      <c r="D2290">
        <f t="shared" ca="1" si="140"/>
        <v>10</v>
      </c>
      <c r="E2290" s="5">
        <v>550000</v>
      </c>
      <c r="F2290">
        <v>50000</v>
      </c>
      <c r="G2290" t="s">
        <v>19</v>
      </c>
      <c r="H2290" t="str">
        <f t="shared" si="141"/>
        <v>East</v>
      </c>
      <c r="I2290" t="s">
        <v>786</v>
      </c>
      <c r="J2290" t="str">
        <f t="shared" si="142"/>
        <v>New Jersey</v>
      </c>
      <c r="K2290" t="s">
        <v>1286</v>
      </c>
      <c r="L2290" t="str">
        <f t="shared" si="143"/>
        <v>East Brunswick</v>
      </c>
      <c r="M2290" t="s">
        <v>22</v>
      </c>
      <c r="N2290" t="str">
        <f>IF(M2290="", "", IFERROR(VLOOKUP(M2290, Data!$A$1:$B$5, 2, 0), "Unkown fuel"))</f>
        <v>very harmful</v>
      </c>
      <c r="O2290" t="s">
        <v>23</v>
      </c>
      <c r="P2290" t="s">
        <v>24</v>
      </c>
      <c r="Q2290" t="s">
        <v>25</v>
      </c>
      <c r="R2290" t="s">
        <v>567</v>
      </c>
      <c r="S2290">
        <v>1396</v>
      </c>
      <c r="T2290" t="s">
        <v>434</v>
      </c>
      <c r="U2290" t="s">
        <v>1287</v>
      </c>
      <c r="V2290">
        <v>5</v>
      </c>
      <c r="W2290" t="s">
        <v>1179</v>
      </c>
    </row>
    <row r="2291" spans="1:23" x14ac:dyDescent="0.3">
      <c r="A2291">
        <v>2365</v>
      </c>
      <c r="B2291" t="s">
        <v>18</v>
      </c>
      <c r="C2291">
        <v>2006</v>
      </c>
      <c r="D2291">
        <f t="shared" ca="1" si="140"/>
        <v>17</v>
      </c>
      <c r="E2291" s="5">
        <v>120000</v>
      </c>
      <c r="F2291">
        <v>90000</v>
      </c>
      <c r="G2291" t="s">
        <v>56</v>
      </c>
      <c r="H2291" t="str">
        <f t="shared" si="141"/>
        <v>West</v>
      </c>
      <c r="I2291" t="s">
        <v>57</v>
      </c>
      <c r="J2291" t="str">
        <f t="shared" si="142"/>
        <v>California</v>
      </c>
      <c r="K2291" t="s">
        <v>1283</v>
      </c>
      <c r="L2291" t="str">
        <f t="shared" si="143"/>
        <v>South Lake Tahoe</v>
      </c>
      <c r="M2291" t="s">
        <v>41</v>
      </c>
      <c r="N2291" t="str">
        <f>IF(M2291="", "", IFERROR(VLOOKUP(M2291, Data!$A$1:$B$5, 2, 0), "Unkown fuel"))</f>
        <v>harmful</v>
      </c>
      <c r="O2291" t="s">
        <v>23</v>
      </c>
      <c r="P2291" t="s">
        <v>24</v>
      </c>
      <c r="Q2291" t="s">
        <v>33</v>
      </c>
      <c r="R2291" t="s">
        <v>85</v>
      </c>
      <c r="S2291">
        <v>998</v>
      </c>
      <c r="T2291" t="s">
        <v>86</v>
      </c>
      <c r="U2291" t="s">
        <v>141</v>
      </c>
      <c r="V2291">
        <v>5</v>
      </c>
      <c r="W2291" t="s">
        <v>1179</v>
      </c>
    </row>
    <row r="2292" spans="1:23" x14ac:dyDescent="0.3">
      <c r="A2292">
        <v>2366</v>
      </c>
      <c r="B2292" t="s">
        <v>88</v>
      </c>
      <c r="C2292">
        <v>2012</v>
      </c>
      <c r="D2292">
        <f t="shared" ca="1" si="140"/>
        <v>11</v>
      </c>
      <c r="E2292" s="5">
        <v>409999</v>
      </c>
      <c r="F2292">
        <v>100000</v>
      </c>
      <c r="G2292" t="s">
        <v>56</v>
      </c>
      <c r="H2292" t="str">
        <f t="shared" si="141"/>
        <v>West</v>
      </c>
      <c r="I2292" t="s">
        <v>753</v>
      </c>
      <c r="J2292" t="str">
        <f t="shared" si="142"/>
        <v>Oregon</v>
      </c>
      <c r="K2292" t="s">
        <v>1284</v>
      </c>
      <c r="L2292" t="str">
        <f t="shared" si="143"/>
        <v>Pendleton</v>
      </c>
      <c r="M2292" t="s">
        <v>22</v>
      </c>
      <c r="N2292" t="str">
        <f>IF(M2292="", "", IFERROR(VLOOKUP(M2292, Data!$A$1:$B$5, 2, 0), "Unkown fuel"))</f>
        <v>very harmful</v>
      </c>
      <c r="O2292" t="s">
        <v>23</v>
      </c>
      <c r="P2292" t="s">
        <v>24</v>
      </c>
      <c r="Q2292" t="s">
        <v>33</v>
      </c>
      <c r="R2292" t="s">
        <v>130</v>
      </c>
      <c r="S2292">
        <v>2498</v>
      </c>
      <c r="T2292" t="s">
        <v>627</v>
      </c>
      <c r="U2292" t="s">
        <v>628</v>
      </c>
      <c r="V2292">
        <v>8</v>
      </c>
      <c r="W2292" t="s">
        <v>1179</v>
      </c>
    </row>
    <row r="2293" spans="1:23" x14ac:dyDescent="0.3">
      <c r="A2293">
        <v>2367</v>
      </c>
      <c r="B2293" t="s">
        <v>46</v>
      </c>
      <c r="C2293">
        <v>2010</v>
      </c>
      <c r="D2293">
        <f t="shared" ca="1" si="140"/>
        <v>13</v>
      </c>
      <c r="E2293" s="5">
        <v>110000</v>
      </c>
      <c r="F2293">
        <v>80000</v>
      </c>
      <c r="G2293" t="s">
        <v>56</v>
      </c>
      <c r="H2293" t="str">
        <f t="shared" si="141"/>
        <v>West</v>
      </c>
      <c r="I2293" t="s">
        <v>753</v>
      </c>
      <c r="J2293" t="str">
        <f t="shared" si="142"/>
        <v>Oregon</v>
      </c>
      <c r="K2293" t="s">
        <v>1284</v>
      </c>
      <c r="L2293" t="str">
        <f t="shared" si="143"/>
        <v>Pendleton</v>
      </c>
      <c r="M2293" t="s">
        <v>41</v>
      </c>
      <c r="N2293" t="str">
        <f>IF(M2293="", "", IFERROR(VLOOKUP(M2293, Data!$A$1:$B$5, 2, 0), "Unkown fuel"))</f>
        <v>harmful</v>
      </c>
      <c r="O2293" t="s">
        <v>23</v>
      </c>
      <c r="P2293" t="s">
        <v>24</v>
      </c>
      <c r="Q2293" t="s">
        <v>33</v>
      </c>
      <c r="R2293" t="s">
        <v>629</v>
      </c>
      <c r="S2293">
        <v>1086</v>
      </c>
      <c r="T2293" t="s">
        <v>309</v>
      </c>
      <c r="U2293" t="s">
        <v>310</v>
      </c>
      <c r="V2293">
        <v>5</v>
      </c>
      <c r="W2293" t="s">
        <v>1179</v>
      </c>
    </row>
    <row r="2294" spans="1:23" x14ac:dyDescent="0.3">
      <c r="A2294">
        <v>2368</v>
      </c>
      <c r="B2294" t="s">
        <v>88</v>
      </c>
      <c r="C2294">
        <v>2012</v>
      </c>
      <c r="D2294">
        <f t="shared" ca="1" si="140"/>
        <v>11</v>
      </c>
      <c r="E2294" s="5">
        <v>450000</v>
      </c>
      <c r="F2294">
        <v>120000</v>
      </c>
      <c r="G2294" t="s">
        <v>124</v>
      </c>
      <c r="H2294" t="str">
        <f t="shared" si="141"/>
        <v>South</v>
      </c>
      <c r="I2294" t="s">
        <v>832</v>
      </c>
      <c r="J2294" t="str">
        <f t="shared" si="142"/>
        <v>South Carolina</v>
      </c>
      <c r="K2294" t="s">
        <v>833</v>
      </c>
      <c r="L2294" t="str">
        <f t="shared" si="143"/>
        <v>Taylors</v>
      </c>
      <c r="M2294" t="s">
        <v>22</v>
      </c>
      <c r="N2294" t="str">
        <f>IF(M2294="", "", IFERROR(VLOOKUP(M2294, Data!$A$1:$B$5, 2, 0), "Unkown fuel"))</f>
        <v>very harmful</v>
      </c>
      <c r="O2294" t="s">
        <v>23</v>
      </c>
      <c r="P2294" t="s">
        <v>24</v>
      </c>
      <c r="Q2294" t="s">
        <v>25</v>
      </c>
      <c r="R2294" t="s">
        <v>489</v>
      </c>
      <c r="S2294">
        <v>2523</v>
      </c>
      <c r="T2294" t="s">
        <v>309</v>
      </c>
      <c r="U2294" t="s">
        <v>490</v>
      </c>
      <c r="V2294">
        <v>7</v>
      </c>
      <c r="W2294" t="s">
        <v>1179</v>
      </c>
    </row>
    <row r="2295" spans="1:23" x14ac:dyDescent="0.3">
      <c r="A2295">
        <v>2369</v>
      </c>
      <c r="B2295" t="s">
        <v>18</v>
      </c>
      <c r="C2295">
        <v>2019</v>
      </c>
      <c r="D2295">
        <f t="shared" ca="1" si="140"/>
        <v>4</v>
      </c>
      <c r="E2295" s="5">
        <v>610000</v>
      </c>
      <c r="F2295">
        <v>5000</v>
      </c>
      <c r="G2295" t="s">
        <v>124</v>
      </c>
      <c r="H2295" t="str">
        <f t="shared" si="141"/>
        <v>South</v>
      </c>
      <c r="I2295" t="s">
        <v>832</v>
      </c>
      <c r="J2295" t="str">
        <f t="shared" si="142"/>
        <v>South Carolina</v>
      </c>
      <c r="K2295" t="s">
        <v>833</v>
      </c>
      <c r="L2295" t="str">
        <f t="shared" si="143"/>
        <v>Taylors</v>
      </c>
      <c r="M2295" t="s">
        <v>41</v>
      </c>
      <c r="N2295" t="str">
        <f>IF(M2295="", "", IFERROR(VLOOKUP(M2295, Data!$A$1:$B$5, 2, 0), "Unkown fuel"))</f>
        <v>harmful</v>
      </c>
      <c r="O2295" t="s">
        <v>23</v>
      </c>
      <c r="P2295" t="s">
        <v>24</v>
      </c>
      <c r="Q2295" t="s">
        <v>25</v>
      </c>
      <c r="R2295" t="s">
        <v>264</v>
      </c>
      <c r="S2295">
        <v>1197</v>
      </c>
      <c r="T2295" t="s">
        <v>265</v>
      </c>
      <c r="U2295" t="s">
        <v>266</v>
      </c>
      <c r="V2295">
        <v>5</v>
      </c>
      <c r="W2295" t="s">
        <v>1179</v>
      </c>
    </row>
    <row r="2296" spans="1:23" x14ac:dyDescent="0.3">
      <c r="A2296">
        <v>2370</v>
      </c>
      <c r="B2296" t="s">
        <v>69</v>
      </c>
      <c r="C2296">
        <v>2016</v>
      </c>
      <c r="D2296">
        <f t="shared" ca="1" si="140"/>
        <v>7</v>
      </c>
      <c r="E2296" s="5">
        <v>515000</v>
      </c>
      <c r="F2296">
        <v>68609</v>
      </c>
      <c r="G2296" t="s">
        <v>19</v>
      </c>
      <c r="H2296" t="str">
        <f t="shared" si="141"/>
        <v>East</v>
      </c>
      <c r="I2296" t="s">
        <v>786</v>
      </c>
      <c r="J2296" t="str">
        <f t="shared" si="142"/>
        <v>New Jersey</v>
      </c>
      <c r="K2296" t="s">
        <v>1288</v>
      </c>
      <c r="L2296" t="str">
        <f t="shared" si="143"/>
        <v>New Brunswick</v>
      </c>
      <c r="M2296" t="s">
        <v>22</v>
      </c>
      <c r="N2296" t="str">
        <f>IF(M2296="", "", IFERROR(VLOOKUP(M2296, Data!$A$1:$B$5, 2, 0), "Unkown fuel"))</f>
        <v>very harmful</v>
      </c>
      <c r="O2296" t="s">
        <v>158</v>
      </c>
      <c r="P2296" t="s">
        <v>24</v>
      </c>
      <c r="Q2296" t="s">
        <v>25</v>
      </c>
      <c r="R2296" t="s">
        <v>591</v>
      </c>
      <c r="S2296">
        <v>1498</v>
      </c>
      <c r="T2296" t="s">
        <v>720</v>
      </c>
      <c r="U2296" t="s">
        <v>568</v>
      </c>
      <c r="V2296">
        <v>5</v>
      </c>
      <c r="W2296" t="s">
        <v>1179</v>
      </c>
    </row>
    <row r="2297" spans="1:23" x14ac:dyDescent="0.3">
      <c r="A2297">
        <v>2371</v>
      </c>
      <c r="B2297" t="s">
        <v>69</v>
      </c>
      <c r="C2297">
        <v>2018</v>
      </c>
      <c r="D2297">
        <f t="shared" ca="1" si="140"/>
        <v>5</v>
      </c>
      <c r="E2297" s="5">
        <v>925000</v>
      </c>
      <c r="F2297">
        <v>33360</v>
      </c>
      <c r="G2297" t="s">
        <v>19</v>
      </c>
      <c r="H2297" t="str">
        <f t="shared" si="141"/>
        <v>East</v>
      </c>
      <c r="I2297" t="s">
        <v>83</v>
      </c>
      <c r="J2297" t="str">
        <f t="shared" si="142"/>
        <v>Massachusetts</v>
      </c>
      <c r="K2297" t="s">
        <v>1289</v>
      </c>
      <c r="L2297" t="str">
        <f t="shared" si="143"/>
        <v>Dennis</v>
      </c>
      <c r="M2297" t="s">
        <v>22</v>
      </c>
      <c r="N2297" t="str">
        <f>IF(M2297="", "", IFERROR(VLOOKUP(M2297, Data!$A$1:$B$5, 2, 0), "Unkown fuel"))</f>
        <v>very harmful</v>
      </c>
      <c r="O2297" t="s">
        <v>158</v>
      </c>
      <c r="P2297" t="s">
        <v>24</v>
      </c>
      <c r="Q2297" t="s">
        <v>25</v>
      </c>
      <c r="R2297" t="s">
        <v>236</v>
      </c>
      <c r="S2297">
        <v>1498</v>
      </c>
      <c r="T2297" t="s">
        <v>237</v>
      </c>
      <c r="U2297" t="s">
        <v>238</v>
      </c>
      <c r="V2297">
        <v>5</v>
      </c>
      <c r="W2297" t="s">
        <v>1179</v>
      </c>
    </row>
    <row r="2298" spans="1:23" x14ac:dyDescent="0.3">
      <c r="A2298">
        <v>2372</v>
      </c>
      <c r="B2298" t="s">
        <v>296</v>
      </c>
      <c r="C2298">
        <v>2019</v>
      </c>
      <c r="D2298">
        <f t="shared" ca="1" si="140"/>
        <v>4</v>
      </c>
      <c r="E2298" s="5">
        <v>860000</v>
      </c>
      <c r="F2298">
        <v>14317</v>
      </c>
      <c r="G2298" t="s">
        <v>19</v>
      </c>
      <c r="H2298" t="str">
        <f t="shared" si="141"/>
        <v>East</v>
      </c>
      <c r="I2298" t="s">
        <v>786</v>
      </c>
      <c r="J2298" t="str">
        <f t="shared" si="142"/>
        <v>New Jersey</v>
      </c>
      <c r="K2298" t="s">
        <v>1290</v>
      </c>
      <c r="L2298" t="str">
        <f t="shared" si="143"/>
        <v>Palisades Park</v>
      </c>
      <c r="M2298" t="s">
        <v>41</v>
      </c>
      <c r="N2298" t="str">
        <f>IF(M2298="", "", IFERROR(VLOOKUP(M2298, Data!$A$1:$B$5, 2, 0), "Unkown fuel"))</f>
        <v>harmful</v>
      </c>
      <c r="O2298" t="s">
        <v>158</v>
      </c>
      <c r="P2298" t="s">
        <v>24</v>
      </c>
      <c r="Q2298" t="s">
        <v>25</v>
      </c>
      <c r="R2298" t="s">
        <v>978</v>
      </c>
      <c r="S2298">
        <v>1498</v>
      </c>
      <c r="T2298" t="s">
        <v>979</v>
      </c>
      <c r="U2298" t="s">
        <v>980</v>
      </c>
      <c r="V2298">
        <v>5</v>
      </c>
      <c r="W2298" t="s">
        <v>1179</v>
      </c>
    </row>
    <row r="2299" spans="1:23" x14ac:dyDescent="0.3">
      <c r="A2299">
        <v>2373</v>
      </c>
      <c r="B2299" t="s">
        <v>69</v>
      </c>
      <c r="C2299">
        <v>2012</v>
      </c>
      <c r="D2299">
        <f t="shared" ca="1" si="140"/>
        <v>11</v>
      </c>
      <c r="E2299" s="5">
        <v>225000</v>
      </c>
      <c r="F2299">
        <v>87237</v>
      </c>
      <c r="G2299" t="s">
        <v>19</v>
      </c>
      <c r="H2299" t="str">
        <f t="shared" si="141"/>
        <v>East</v>
      </c>
      <c r="I2299" t="s">
        <v>786</v>
      </c>
      <c r="J2299" t="str">
        <f t="shared" si="142"/>
        <v>New Jersey</v>
      </c>
      <c r="K2299" t="s">
        <v>1291</v>
      </c>
      <c r="L2299" t="str">
        <f t="shared" si="143"/>
        <v>Lindenwold</v>
      </c>
      <c r="M2299" t="s">
        <v>22</v>
      </c>
      <c r="N2299" t="str">
        <f>IF(M2299="", "", IFERROR(VLOOKUP(M2299, Data!$A$1:$B$5, 2, 0), "Unkown fuel"))</f>
        <v>very harmful</v>
      </c>
      <c r="O2299" t="s">
        <v>158</v>
      </c>
      <c r="P2299" t="s">
        <v>24</v>
      </c>
      <c r="Q2299" t="s">
        <v>33</v>
      </c>
      <c r="R2299" t="s">
        <v>72</v>
      </c>
      <c r="S2299">
        <v>1399</v>
      </c>
      <c r="T2299" t="s">
        <v>247</v>
      </c>
      <c r="U2299" t="s">
        <v>74</v>
      </c>
      <c r="V2299">
        <v>5</v>
      </c>
      <c r="W2299" t="s">
        <v>1179</v>
      </c>
    </row>
    <row r="2300" spans="1:23" x14ac:dyDescent="0.3">
      <c r="A2300">
        <v>2374</v>
      </c>
      <c r="B2300" t="s">
        <v>69</v>
      </c>
      <c r="C2300">
        <v>2017</v>
      </c>
      <c r="D2300">
        <f t="shared" ca="1" si="140"/>
        <v>6</v>
      </c>
      <c r="E2300" s="5">
        <v>500000</v>
      </c>
      <c r="F2300">
        <v>62960</v>
      </c>
      <c r="G2300" t="s">
        <v>124</v>
      </c>
      <c r="H2300" t="str">
        <f t="shared" si="141"/>
        <v>South</v>
      </c>
      <c r="I2300" t="s">
        <v>832</v>
      </c>
      <c r="J2300" t="str">
        <f t="shared" si="142"/>
        <v>South Carolina</v>
      </c>
      <c r="K2300" t="s">
        <v>833</v>
      </c>
      <c r="L2300" t="str">
        <f t="shared" si="143"/>
        <v>Taylors</v>
      </c>
      <c r="M2300" t="s">
        <v>22</v>
      </c>
      <c r="N2300" t="str">
        <f>IF(M2300="", "", IFERROR(VLOOKUP(M2300, Data!$A$1:$B$5, 2, 0), "Unkown fuel"))</f>
        <v>very harmful</v>
      </c>
      <c r="O2300" t="s">
        <v>158</v>
      </c>
      <c r="P2300" t="s">
        <v>24</v>
      </c>
      <c r="Q2300" t="s">
        <v>25</v>
      </c>
      <c r="R2300" t="s">
        <v>737</v>
      </c>
      <c r="S2300">
        <v>1498</v>
      </c>
      <c r="T2300" t="s">
        <v>738</v>
      </c>
      <c r="U2300" t="s">
        <v>719</v>
      </c>
      <c r="V2300">
        <v>5</v>
      </c>
      <c r="W2300" t="s">
        <v>1179</v>
      </c>
    </row>
    <row r="2301" spans="1:23" x14ac:dyDescent="0.3">
      <c r="A2301">
        <v>2375</v>
      </c>
      <c r="B2301" t="s">
        <v>18</v>
      </c>
      <c r="C2301">
        <v>2017</v>
      </c>
      <c r="D2301">
        <f t="shared" ca="1" si="140"/>
        <v>6</v>
      </c>
      <c r="E2301" s="5">
        <v>600000</v>
      </c>
      <c r="F2301">
        <v>26634</v>
      </c>
      <c r="G2301" t="s">
        <v>56</v>
      </c>
      <c r="H2301" t="str">
        <f t="shared" si="141"/>
        <v>West</v>
      </c>
      <c r="I2301" t="s">
        <v>57</v>
      </c>
      <c r="J2301" t="str">
        <f t="shared" si="142"/>
        <v>California</v>
      </c>
      <c r="K2301" t="s">
        <v>1283</v>
      </c>
      <c r="L2301" t="str">
        <f t="shared" si="143"/>
        <v>South Lake Tahoe</v>
      </c>
      <c r="M2301" t="s">
        <v>41</v>
      </c>
      <c r="N2301" t="str">
        <f>IF(M2301="", "", IFERROR(VLOOKUP(M2301, Data!$A$1:$B$5, 2, 0), "Unkown fuel"))</f>
        <v>harmful</v>
      </c>
      <c r="O2301" t="s">
        <v>158</v>
      </c>
      <c r="P2301" t="s">
        <v>154</v>
      </c>
      <c r="Q2301" t="s">
        <v>25</v>
      </c>
      <c r="R2301" t="s">
        <v>264</v>
      </c>
      <c r="S2301">
        <v>1197</v>
      </c>
      <c r="T2301" t="s">
        <v>265</v>
      </c>
      <c r="U2301" t="s">
        <v>266</v>
      </c>
      <c r="V2301">
        <v>5</v>
      </c>
      <c r="W2301" t="s">
        <v>1179</v>
      </c>
    </row>
    <row r="2302" spans="1:23" x14ac:dyDescent="0.3">
      <c r="A2302">
        <v>2376</v>
      </c>
      <c r="B2302" t="s">
        <v>69</v>
      </c>
      <c r="C2302">
        <v>2012</v>
      </c>
      <c r="D2302">
        <f t="shared" ca="1" si="140"/>
        <v>11</v>
      </c>
      <c r="E2302" s="5">
        <v>195000</v>
      </c>
      <c r="F2302">
        <v>163720</v>
      </c>
      <c r="G2302" t="s">
        <v>56</v>
      </c>
      <c r="H2302" t="str">
        <f t="shared" si="141"/>
        <v>West</v>
      </c>
      <c r="I2302" t="s">
        <v>753</v>
      </c>
      <c r="J2302" t="str">
        <f t="shared" si="142"/>
        <v>Oregon</v>
      </c>
      <c r="K2302" t="s">
        <v>1284</v>
      </c>
      <c r="L2302" t="str">
        <f t="shared" si="143"/>
        <v>Pendleton</v>
      </c>
      <c r="M2302" t="s">
        <v>22</v>
      </c>
      <c r="N2302" t="str">
        <f>IF(M2302="", "", IFERROR(VLOOKUP(M2302, Data!$A$1:$B$5, 2, 0), "Unkown fuel"))</f>
        <v>very harmful</v>
      </c>
      <c r="O2302" t="s">
        <v>158</v>
      </c>
      <c r="P2302" t="s">
        <v>24</v>
      </c>
      <c r="Q2302" t="s">
        <v>25</v>
      </c>
      <c r="R2302" t="s">
        <v>164</v>
      </c>
      <c r="S2302">
        <v>1399</v>
      </c>
      <c r="T2302" t="s">
        <v>388</v>
      </c>
      <c r="U2302" t="s">
        <v>74</v>
      </c>
      <c r="V2302">
        <v>5</v>
      </c>
      <c r="W2302" t="s">
        <v>1179</v>
      </c>
    </row>
    <row r="2303" spans="1:23" x14ac:dyDescent="0.3">
      <c r="A2303">
        <v>2377</v>
      </c>
      <c r="B2303" t="s">
        <v>18</v>
      </c>
      <c r="C2303">
        <v>2012</v>
      </c>
      <c r="D2303">
        <f t="shared" ca="1" si="140"/>
        <v>11</v>
      </c>
      <c r="E2303" s="5">
        <v>265000</v>
      </c>
      <c r="F2303">
        <v>67998</v>
      </c>
      <c r="G2303" t="s">
        <v>56</v>
      </c>
      <c r="H2303" t="str">
        <f t="shared" si="141"/>
        <v>West</v>
      </c>
      <c r="I2303" t="s">
        <v>753</v>
      </c>
      <c r="J2303" t="str">
        <f t="shared" si="142"/>
        <v>Oregon</v>
      </c>
      <c r="K2303" t="s">
        <v>1284</v>
      </c>
      <c r="L2303" t="str">
        <f t="shared" si="143"/>
        <v>Pendleton</v>
      </c>
      <c r="M2303" t="s">
        <v>41</v>
      </c>
      <c r="N2303" t="str">
        <f>IF(M2303="", "", IFERROR(VLOOKUP(M2303, Data!$A$1:$B$5, 2, 0), "Unkown fuel"))</f>
        <v>harmful</v>
      </c>
      <c r="O2303" t="s">
        <v>158</v>
      </c>
      <c r="P2303" t="s">
        <v>24</v>
      </c>
      <c r="Q2303" t="s">
        <v>25</v>
      </c>
      <c r="R2303" t="s">
        <v>85</v>
      </c>
      <c r="S2303">
        <v>998</v>
      </c>
      <c r="T2303" t="s">
        <v>67</v>
      </c>
      <c r="U2303" t="s">
        <v>141</v>
      </c>
      <c r="V2303">
        <v>5</v>
      </c>
      <c r="W2303" t="s">
        <v>1179</v>
      </c>
    </row>
    <row r="2304" spans="1:23" x14ac:dyDescent="0.3">
      <c r="A2304">
        <v>2378</v>
      </c>
      <c r="B2304" t="s">
        <v>69</v>
      </c>
      <c r="C2304">
        <v>2018</v>
      </c>
      <c r="D2304">
        <f t="shared" ca="1" si="140"/>
        <v>5</v>
      </c>
      <c r="E2304" s="5">
        <v>650000</v>
      </c>
      <c r="F2304">
        <v>20706</v>
      </c>
      <c r="G2304" t="s">
        <v>56</v>
      </c>
      <c r="H2304" t="str">
        <f t="shared" si="141"/>
        <v>West</v>
      </c>
      <c r="I2304" t="s">
        <v>753</v>
      </c>
      <c r="J2304" t="str">
        <f t="shared" si="142"/>
        <v>Oregon</v>
      </c>
      <c r="K2304" t="s">
        <v>1284</v>
      </c>
      <c r="L2304" t="str">
        <f t="shared" si="143"/>
        <v>Pendleton</v>
      </c>
      <c r="M2304" t="s">
        <v>22</v>
      </c>
      <c r="N2304" t="str">
        <f>IF(M2304="", "", IFERROR(VLOOKUP(M2304, Data!$A$1:$B$5, 2, 0), "Unkown fuel"))</f>
        <v>very harmful</v>
      </c>
      <c r="O2304" t="s">
        <v>158</v>
      </c>
      <c r="P2304" t="s">
        <v>24</v>
      </c>
      <c r="Q2304" t="s">
        <v>25</v>
      </c>
      <c r="R2304" t="s">
        <v>543</v>
      </c>
      <c r="S2304">
        <v>1499</v>
      </c>
      <c r="T2304" t="s">
        <v>177</v>
      </c>
      <c r="U2304" t="s">
        <v>928</v>
      </c>
      <c r="V2304">
        <v>5</v>
      </c>
      <c r="W2304" t="s">
        <v>1179</v>
      </c>
    </row>
    <row r="2305" spans="1:23" x14ac:dyDescent="0.3">
      <c r="A2305">
        <v>2379</v>
      </c>
      <c r="B2305" t="s">
        <v>69</v>
      </c>
      <c r="C2305">
        <v>2015</v>
      </c>
      <c r="D2305">
        <f t="shared" ca="1" si="140"/>
        <v>8</v>
      </c>
      <c r="E2305" s="5">
        <v>415000</v>
      </c>
      <c r="F2305">
        <v>100581</v>
      </c>
      <c r="G2305" t="s">
        <v>56</v>
      </c>
      <c r="H2305" t="str">
        <f t="shared" si="141"/>
        <v>West</v>
      </c>
      <c r="I2305" t="s">
        <v>57</v>
      </c>
      <c r="J2305" t="str">
        <f t="shared" si="142"/>
        <v>California</v>
      </c>
      <c r="K2305" t="s">
        <v>1283</v>
      </c>
      <c r="L2305" t="str">
        <f t="shared" si="143"/>
        <v>South Lake Tahoe</v>
      </c>
      <c r="M2305" t="s">
        <v>22</v>
      </c>
      <c r="N2305" t="str">
        <f>IF(M2305="", "", IFERROR(VLOOKUP(M2305, Data!$A$1:$B$5, 2, 0), "Unkown fuel"))</f>
        <v>very harmful</v>
      </c>
      <c r="O2305" t="s">
        <v>158</v>
      </c>
      <c r="P2305" t="s">
        <v>24</v>
      </c>
      <c r="Q2305" t="s">
        <v>25</v>
      </c>
      <c r="R2305" t="s">
        <v>737</v>
      </c>
      <c r="S2305">
        <v>1498</v>
      </c>
      <c r="T2305" t="s">
        <v>738</v>
      </c>
      <c r="U2305" t="s">
        <v>719</v>
      </c>
      <c r="V2305">
        <v>5</v>
      </c>
      <c r="W2305" t="s">
        <v>1179</v>
      </c>
    </row>
    <row r="2306" spans="1:23" x14ac:dyDescent="0.3">
      <c r="A2306">
        <v>2380</v>
      </c>
      <c r="B2306" t="s">
        <v>75</v>
      </c>
      <c r="C2306">
        <v>2015</v>
      </c>
      <c r="D2306">
        <f t="shared" ref="D2306:D2369" ca="1" si="144">TRUNC(YEARFRAC(DATE(C2306,1,1), TODAY(), 1))</f>
        <v>8</v>
      </c>
      <c r="E2306" s="5">
        <v>600000</v>
      </c>
      <c r="F2306">
        <v>67303</v>
      </c>
      <c r="G2306" t="s">
        <v>124</v>
      </c>
      <c r="H2306" t="str">
        <f t="shared" ref="H2306:H2369" si="145">TRIM(G2306)</f>
        <v>South</v>
      </c>
      <c r="I2306" t="s">
        <v>965</v>
      </c>
      <c r="J2306" t="str">
        <f t="shared" ref="J2306:J2369" si="146">TRIM(I2306)</f>
        <v>Virginia</v>
      </c>
      <c r="K2306" t="s">
        <v>1292</v>
      </c>
      <c r="L2306" t="str">
        <f t="shared" ref="L2306:L2369" si="147">TRIM(K2306)</f>
        <v>Petersburg</v>
      </c>
      <c r="M2306" t="s">
        <v>22</v>
      </c>
      <c r="N2306" t="str">
        <f>IF(M2306="", "", IFERROR(VLOOKUP(M2306, Data!$A$1:$B$5, 2, 0), "Unkown fuel"))</f>
        <v>very harmful</v>
      </c>
      <c r="O2306" t="s">
        <v>158</v>
      </c>
      <c r="P2306" t="s">
        <v>24</v>
      </c>
      <c r="Q2306" t="s">
        <v>25</v>
      </c>
      <c r="R2306" t="s">
        <v>297</v>
      </c>
      <c r="S2306">
        <v>1461</v>
      </c>
      <c r="T2306" t="s">
        <v>298</v>
      </c>
      <c r="U2306" t="s">
        <v>299</v>
      </c>
      <c r="V2306">
        <v>5</v>
      </c>
      <c r="W2306" t="s">
        <v>1179</v>
      </c>
    </row>
    <row r="2307" spans="1:23" x14ac:dyDescent="0.3">
      <c r="A2307">
        <v>2381</v>
      </c>
      <c r="B2307" t="s">
        <v>18</v>
      </c>
      <c r="C2307">
        <v>2013</v>
      </c>
      <c r="D2307">
        <f t="shared" ca="1" si="144"/>
        <v>10</v>
      </c>
      <c r="E2307" s="5">
        <v>340000</v>
      </c>
      <c r="F2307">
        <v>79139</v>
      </c>
      <c r="G2307" t="s">
        <v>124</v>
      </c>
      <c r="H2307" t="str">
        <f t="shared" si="145"/>
        <v>South</v>
      </c>
      <c r="I2307" t="s">
        <v>965</v>
      </c>
      <c r="J2307" t="str">
        <f t="shared" si="146"/>
        <v>Virginia</v>
      </c>
      <c r="K2307" t="s">
        <v>1293</v>
      </c>
      <c r="L2307" t="str">
        <f t="shared" si="147"/>
        <v>Portsmouth</v>
      </c>
      <c r="M2307" t="s">
        <v>41</v>
      </c>
      <c r="N2307" t="str">
        <f>IF(M2307="", "", IFERROR(VLOOKUP(M2307, Data!$A$1:$B$5, 2, 0), "Unkown fuel"))</f>
        <v>harmful</v>
      </c>
      <c r="O2307" t="s">
        <v>158</v>
      </c>
      <c r="P2307" t="s">
        <v>24</v>
      </c>
      <c r="Q2307" t="s">
        <v>25</v>
      </c>
      <c r="R2307" t="s">
        <v>164</v>
      </c>
      <c r="S2307">
        <v>1197</v>
      </c>
      <c r="T2307" t="s">
        <v>395</v>
      </c>
      <c r="U2307" t="s">
        <v>261</v>
      </c>
      <c r="V2307">
        <v>5</v>
      </c>
      <c r="W2307" t="s">
        <v>1179</v>
      </c>
    </row>
    <row r="2308" spans="1:23" x14ac:dyDescent="0.3">
      <c r="A2308">
        <v>2382</v>
      </c>
      <c r="B2308" t="s">
        <v>46</v>
      </c>
      <c r="C2308">
        <v>2014</v>
      </c>
      <c r="D2308">
        <f t="shared" ca="1" si="144"/>
        <v>9</v>
      </c>
      <c r="E2308" s="5">
        <v>350000</v>
      </c>
      <c r="F2308">
        <v>84784</v>
      </c>
      <c r="G2308" t="s">
        <v>124</v>
      </c>
      <c r="H2308" t="str">
        <f t="shared" si="145"/>
        <v>South</v>
      </c>
      <c r="I2308" t="s">
        <v>965</v>
      </c>
      <c r="J2308" t="str">
        <f t="shared" si="146"/>
        <v>Virginia</v>
      </c>
      <c r="K2308" t="s">
        <v>1293</v>
      </c>
      <c r="L2308" t="str">
        <f t="shared" si="147"/>
        <v>Portsmouth</v>
      </c>
      <c r="M2308" t="s">
        <v>22</v>
      </c>
      <c r="N2308" t="str">
        <f>IF(M2308="", "", IFERROR(VLOOKUP(M2308, Data!$A$1:$B$5, 2, 0), "Unkown fuel"))</f>
        <v>very harmful</v>
      </c>
      <c r="O2308" t="s">
        <v>158</v>
      </c>
      <c r="P2308" t="s">
        <v>24</v>
      </c>
      <c r="Q2308" t="s">
        <v>25</v>
      </c>
      <c r="R2308" t="s">
        <v>496</v>
      </c>
      <c r="S2308">
        <v>1120</v>
      </c>
      <c r="T2308" t="s">
        <v>458</v>
      </c>
      <c r="U2308" t="s">
        <v>497</v>
      </c>
      <c r="V2308">
        <v>5</v>
      </c>
      <c r="W2308" t="s">
        <v>1179</v>
      </c>
    </row>
    <row r="2309" spans="1:23" x14ac:dyDescent="0.3">
      <c r="A2309">
        <v>2383</v>
      </c>
      <c r="B2309" t="s">
        <v>18</v>
      </c>
      <c r="C2309">
        <v>2012</v>
      </c>
      <c r="D2309">
        <f t="shared" ca="1" si="144"/>
        <v>11</v>
      </c>
      <c r="E2309" s="5">
        <v>265000</v>
      </c>
      <c r="F2309">
        <v>130376</v>
      </c>
      <c r="G2309" t="s">
        <v>124</v>
      </c>
      <c r="H2309" t="str">
        <f t="shared" si="145"/>
        <v>South</v>
      </c>
      <c r="I2309" t="s">
        <v>965</v>
      </c>
      <c r="J2309" t="str">
        <f t="shared" si="146"/>
        <v>Virginia</v>
      </c>
      <c r="K2309" t="s">
        <v>1294</v>
      </c>
      <c r="L2309" t="str">
        <f t="shared" si="147"/>
        <v>Richmond</v>
      </c>
      <c r="M2309" t="s">
        <v>22</v>
      </c>
      <c r="N2309" t="str">
        <f>IF(M2309="", "", IFERROR(VLOOKUP(M2309, Data!$A$1:$B$5, 2, 0), "Unkown fuel"))</f>
        <v>very harmful</v>
      </c>
      <c r="O2309" t="s">
        <v>158</v>
      </c>
      <c r="P2309" t="s">
        <v>24</v>
      </c>
      <c r="Q2309" t="s">
        <v>33</v>
      </c>
      <c r="R2309" t="s">
        <v>671</v>
      </c>
      <c r="S2309">
        <v>1248</v>
      </c>
      <c r="T2309" t="s">
        <v>672</v>
      </c>
      <c r="U2309" t="s">
        <v>28</v>
      </c>
      <c r="V2309">
        <v>5</v>
      </c>
      <c r="W2309" t="s">
        <v>1179</v>
      </c>
    </row>
    <row r="2310" spans="1:23" x14ac:dyDescent="0.3">
      <c r="A2310">
        <v>2384</v>
      </c>
      <c r="B2310" t="s">
        <v>109</v>
      </c>
      <c r="C2310">
        <v>2017</v>
      </c>
      <c r="D2310">
        <f t="shared" ca="1" si="144"/>
        <v>6</v>
      </c>
      <c r="E2310" s="5">
        <v>625000</v>
      </c>
      <c r="F2310">
        <v>72000</v>
      </c>
      <c r="G2310" t="s">
        <v>124</v>
      </c>
      <c r="H2310" t="str">
        <f t="shared" si="145"/>
        <v>South</v>
      </c>
      <c r="I2310" t="s">
        <v>965</v>
      </c>
      <c r="J2310" t="str">
        <f t="shared" si="146"/>
        <v>Virginia</v>
      </c>
      <c r="K2310" t="s">
        <v>1292</v>
      </c>
      <c r="L2310" t="str">
        <f t="shared" si="147"/>
        <v>Petersburg</v>
      </c>
      <c r="M2310" t="s">
        <v>22</v>
      </c>
      <c r="N2310" t="str">
        <f>IF(M2310="", "", IFERROR(VLOOKUP(M2310, Data!$A$1:$B$5, 2, 0), "Unkown fuel"))</f>
        <v>very harmful</v>
      </c>
      <c r="O2310" t="s">
        <v>23</v>
      </c>
      <c r="P2310" t="s">
        <v>24</v>
      </c>
      <c r="Q2310" t="s">
        <v>25</v>
      </c>
      <c r="R2310" t="s">
        <v>150</v>
      </c>
      <c r="S2310">
        <v>2179</v>
      </c>
      <c r="T2310" t="s">
        <v>151</v>
      </c>
      <c r="U2310" t="s">
        <v>152</v>
      </c>
      <c r="V2310">
        <v>7</v>
      </c>
      <c r="W2310" t="s">
        <v>1179</v>
      </c>
    </row>
    <row r="2311" spans="1:23" x14ac:dyDescent="0.3">
      <c r="A2311">
        <v>2385</v>
      </c>
      <c r="B2311" t="s">
        <v>46</v>
      </c>
      <c r="C2311">
        <v>2008</v>
      </c>
      <c r="D2311">
        <f t="shared" ca="1" si="144"/>
        <v>15</v>
      </c>
      <c r="E2311" s="5">
        <v>245000</v>
      </c>
      <c r="F2311">
        <v>127000</v>
      </c>
      <c r="G2311" t="s">
        <v>124</v>
      </c>
      <c r="H2311" t="str">
        <f t="shared" si="145"/>
        <v>South</v>
      </c>
      <c r="I2311" t="s">
        <v>965</v>
      </c>
      <c r="J2311" t="str">
        <f t="shared" si="146"/>
        <v>Virginia</v>
      </c>
      <c r="K2311" t="s">
        <v>1292</v>
      </c>
      <c r="L2311" t="str">
        <f t="shared" si="147"/>
        <v>Petersburg</v>
      </c>
      <c r="M2311" t="s">
        <v>22</v>
      </c>
      <c r="N2311" t="str">
        <f>IF(M2311="", "", IFERROR(VLOOKUP(M2311, Data!$A$1:$B$5, 2, 0), "Unkown fuel"))</f>
        <v>very harmful</v>
      </c>
      <c r="O2311" t="s">
        <v>23</v>
      </c>
      <c r="P2311" t="s">
        <v>24</v>
      </c>
      <c r="Q2311" t="s">
        <v>33</v>
      </c>
      <c r="R2311" t="s">
        <v>127</v>
      </c>
      <c r="S2311">
        <v>1493</v>
      </c>
      <c r="T2311" t="s">
        <v>508</v>
      </c>
      <c r="U2311" t="s">
        <v>535</v>
      </c>
      <c r="V2311">
        <v>5</v>
      </c>
      <c r="W2311" t="s">
        <v>1179</v>
      </c>
    </row>
    <row r="2312" spans="1:23" x14ac:dyDescent="0.3">
      <c r="A2312">
        <v>2386</v>
      </c>
      <c r="B2312" t="s">
        <v>18</v>
      </c>
      <c r="C2312">
        <v>2014</v>
      </c>
      <c r="D2312">
        <f t="shared" ca="1" si="144"/>
        <v>9</v>
      </c>
      <c r="E2312" s="5">
        <v>395000</v>
      </c>
      <c r="F2312">
        <v>120000</v>
      </c>
      <c r="G2312" t="s">
        <v>124</v>
      </c>
      <c r="H2312" t="str">
        <f t="shared" si="145"/>
        <v>South</v>
      </c>
      <c r="I2312" t="s">
        <v>965</v>
      </c>
      <c r="J2312" t="str">
        <f t="shared" si="146"/>
        <v>Virginia</v>
      </c>
      <c r="K2312" t="s">
        <v>1295</v>
      </c>
      <c r="L2312" t="str">
        <f t="shared" si="147"/>
        <v>Oakton</v>
      </c>
      <c r="M2312" t="s">
        <v>22</v>
      </c>
      <c r="N2312" t="str">
        <f>IF(M2312="", "", IFERROR(VLOOKUP(M2312, Data!$A$1:$B$5, 2, 0), "Unkown fuel"))</f>
        <v>very harmful</v>
      </c>
      <c r="O2312" t="s">
        <v>23</v>
      </c>
      <c r="P2312" t="s">
        <v>24</v>
      </c>
      <c r="Q2312" t="s">
        <v>25</v>
      </c>
      <c r="R2312" t="s">
        <v>229</v>
      </c>
      <c r="S2312">
        <v>1248</v>
      </c>
      <c r="T2312" t="s">
        <v>27</v>
      </c>
      <c r="U2312" t="s">
        <v>28</v>
      </c>
      <c r="V2312">
        <v>5</v>
      </c>
      <c r="W2312" t="s">
        <v>1179</v>
      </c>
    </row>
    <row r="2313" spans="1:23" x14ac:dyDescent="0.3">
      <c r="A2313">
        <v>2388</v>
      </c>
      <c r="B2313" t="s">
        <v>46</v>
      </c>
      <c r="C2313">
        <v>2014</v>
      </c>
      <c r="D2313">
        <f t="shared" ca="1" si="144"/>
        <v>9</v>
      </c>
      <c r="E2313" s="5">
        <v>490000</v>
      </c>
      <c r="F2313">
        <v>100000</v>
      </c>
      <c r="G2313" t="s">
        <v>124</v>
      </c>
      <c r="H2313" t="str">
        <f t="shared" si="145"/>
        <v>South</v>
      </c>
      <c r="I2313" t="s">
        <v>965</v>
      </c>
      <c r="J2313" t="str">
        <f t="shared" si="146"/>
        <v>Virginia</v>
      </c>
      <c r="K2313" t="s">
        <v>1292</v>
      </c>
      <c r="L2313" t="str">
        <f t="shared" si="147"/>
        <v>Petersburg</v>
      </c>
      <c r="M2313" t="s">
        <v>22</v>
      </c>
      <c r="N2313" t="str">
        <f>IF(M2313="", "", IFERROR(VLOOKUP(M2313, Data!$A$1:$B$5, 2, 0), "Unkown fuel"))</f>
        <v>very harmful</v>
      </c>
      <c r="O2313" t="s">
        <v>23</v>
      </c>
      <c r="P2313" t="s">
        <v>24</v>
      </c>
      <c r="Q2313" t="s">
        <v>25</v>
      </c>
      <c r="R2313" t="s">
        <v>545</v>
      </c>
      <c r="S2313">
        <v>1120</v>
      </c>
      <c r="T2313" t="s">
        <v>561</v>
      </c>
      <c r="U2313" t="s">
        <v>547</v>
      </c>
      <c r="V2313">
        <v>5</v>
      </c>
      <c r="W2313" t="s">
        <v>1179</v>
      </c>
    </row>
    <row r="2314" spans="1:23" x14ac:dyDescent="0.3">
      <c r="A2314">
        <v>2390</v>
      </c>
      <c r="B2314" t="s">
        <v>18</v>
      </c>
      <c r="C2314">
        <v>2018</v>
      </c>
      <c r="D2314">
        <f t="shared" ca="1" si="144"/>
        <v>5</v>
      </c>
      <c r="E2314" s="5">
        <v>955000</v>
      </c>
      <c r="F2314">
        <v>40000</v>
      </c>
      <c r="G2314" t="s">
        <v>124</v>
      </c>
      <c r="H2314" t="str">
        <f t="shared" si="145"/>
        <v>South</v>
      </c>
      <c r="I2314" t="s">
        <v>965</v>
      </c>
      <c r="J2314" t="str">
        <f t="shared" si="146"/>
        <v>Virginia</v>
      </c>
      <c r="K2314" t="s">
        <v>1293</v>
      </c>
      <c r="L2314" t="str">
        <f t="shared" si="147"/>
        <v>Portsmouth</v>
      </c>
      <c r="M2314" t="s">
        <v>22</v>
      </c>
      <c r="N2314" t="str">
        <f>IF(M2314="", "", IFERROR(VLOOKUP(M2314, Data!$A$1:$B$5, 2, 0), "Unkown fuel"))</f>
        <v>very harmful</v>
      </c>
      <c r="O2314" t="s">
        <v>23</v>
      </c>
      <c r="P2314" t="s">
        <v>24</v>
      </c>
      <c r="Q2314" t="s">
        <v>25</v>
      </c>
      <c r="R2314" t="s">
        <v>93</v>
      </c>
      <c r="S2314">
        <v>1248</v>
      </c>
      <c r="T2314" t="s">
        <v>94</v>
      </c>
      <c r="U2314" t="s">
        <v>95</v>
      </c>
      <c r="V2314">
        <v>7</v>
      </c>
      <c r="W2314" t="s">
        <v>1179</v>
      </c>
    </row>
    <row r="2315" spans="1:23" x14ac:dyDescent="0.3">
      <c r="A2315">
        <v>2391</v>
      </c>
      <c r="B2315" t="s">
        <v>18</v>
      </c>
      <c r="C2315">
        <v>2013</v>
      </c>
      <c r="D2315">
        <f t="shared" ca="1" si="144"/>
        <v>10</v>
      </c>
      <c r="E2315" s="5">
        <v>525000</v>
      </c>
      <c r="F2315">
        <v>110000</v>
      </c>
      <c r="G2315" t="s">
        <v>124</v>
      </c>
      <c r="H2315" t="str">
        <f t="shared" si="145"/>
        <v>South</v>
      </c>
      <c r="I2315" t="s">
        <v>965</v>
      </c>
      <c r="J2315" t="str">
        <f t="shared" si="146"/>
        <v>Virginia</v>
      </c>
      <c r="K2315" t="s">
        <v>1294</v>
      </c>
      <c r="L2315" t="str">
        <f t="shared" si="147"/>
        <v>Richmond</v>
      </c>
      <c r="M2315" t="s">
        <v>22</v>
      </c>
      <c r="N2315" t="str">
        <f>IF(M2315="", "", IFERROR(VLOOKUP(M2315, Data!$A$1:$B$5, 2, 0), "Unkown fuel"))</f>
        <v>very harmful</v>
      </c>
      <c r="O2315" t="s">
        <v>23</v>
      </c>
      <c r="P2315" t="s">
        <v>24</v>
      </c>
      <c r="Q2315" t="s">
        <v>25</v>
      </c>
      <c r="R2315" t="s">
        <v>26</v>
      </c>
      <c r="S2315">
        <v>1248</v>
      </c>
      <c r="T2315" t="s">
        <v>27</v>
      </c>
      <c r="U2315" t="s">
        <v>28</v>
      </c>
      <c r="V2315">
        <v>5</v>
      </c>
      <c r="W2315" t="s">
        <v>1179</v>
      </c>
    </row>
    <row r="2316" spans="1:23" x14ac:dyDescent="0.3">
      <c r="A2316">
        <v>2392</v>
      </c>
      <c r="B2316" t="s">
        <v>109</v>
      </c>
      <c r="C2316">
        <v>2017</v>
      </c>
      <c r="D2316">
        <f t="shared" ca="1" si="144"/>
        <v>6</v>
      </c>
      <c r="E2316" s="5">
        <v>550000</v>
      </c>
      <c r="F2316">
        <v>30000</v>
      </c>
      <c r="G2316" t="s">
        <v>124</v>
      </c>
      <c r="H2316" t="str">
        <f t="shared" si="145"/>
        <v>South</v>
      </c>
      <c r="I2316" t="s">
        <v>965</v>
      </c>
      <c r="J2316" t="str">
        <f t="shared" si="146"/>
        <v>Virginia</v>
      </c>
      <c r="K2316" t="s">
        <v>1292</v>
      </c>
      <c r="L2316" t="str">
        <f t="shared" si="147"/>
        <v>Petersburg</v>
      </c>
      <c r="M2316" t="s">
        <v>41</v>
      </c>
      <c r="N2316" t="str">
        <f>IF(M2316="", "", IFERROR(VLOOKUP(M2316, Data!$A$1:$B$5, 2, 0), "Unkown fuel"))</f>
        <v>harmful</v>
      </c>
      <c r="O2316" t="s">
        <v>23</v>
      </c>
      <c r="P2316" t="s">
        <v>24</v>
      </c>
      <c r="Q2316" t="s">
        <v>25</v>
      </c>
      <c r="R2316" t="s">
        <v>110</v>
      </c>
      <c r="S2316">
        <v>1199</v>
      </c>
      <c r="T2316" t="s">
        <v>416</v>
      </c>
      <c r="U2316" t="s">
        <v>112</v>
      </c>
      <c r="V2316">
        <v>5</v>
      </c>
      <c r="W2316" t="s">
        <v>1179</v>
      </c>
    </row>
    <row r="2317" spans="1:23" x14ac:dyDescent="0.3">
      <c r="A2317">
        <v>2393</v>
      </c>
      <c r="B2317" t="s">
        <v>109</v>
      </c>
      <c r="C2317">
        <v>2014</v>
      </c>
      <c r="D2317">
        <f t="shared" ca="1" si="144"/>
        <v>9</v>
      </c>
      <c r="E2317" s="5">
        <v>200000</v>
      </c>
      <c r="F2317">
        <v>120000</v>
      </c>
      <c r="G2317" t="s">
        <v>124</v>
      </c>
      <c r="H2317" t="str">
        <f t="shared" si="145"/>
        <v>South</v>
      </c>
      <c r="I2317" t="s">
        <v>965</v>
      </c>
      <c r="J2317" t="str">
        <f t="shared" si="146"/>
        <v>Virginia</v>
      </c>
      <c r="K2317" t="s">
        <v>1295</v>
      </c>
      <c r="L2317" t="str">
        <f t="shared" si="147"/>
        <v>Oakton</v>
      </c>
      <c r="M2317" t="s">
        <v>22</v>
      </c>
      <c r="N2317" t="str">
        <f>IF(M2317="", "", IFERROR(VLOOKUP(M2317, Data!$A$1:$B$5, 2, 0), "Unkown fuel"))</f>
        <v>very harmful</v>
      </c>
      <c r="O2317" t="s">
        <v>23</v>
      </c>
      <c r="P2317" t="s">
        <v>24</v>
      </c>
      <c r="Q2317" t="s">
        <v>33</v>
      </c>
      <c r="R2317" t="s">
        <v>260</v>
      </c>
      <c r="S2317">
        <v>1405</v>
      </c>
      <c r="T2317" t="s">
        <v>458</v>
      </c>
      <c r="U2317" t="s">
        <v>459</v>
      </c>
      <c r="V2317">
        <v>5</v>
      </c>
      <c r="W2317" t="s">
        <v>1179</v>
      </c>
    </row>
    <row r="2318" spans="1:23" x14ac:dyDescent="0.3">
      <c r="A2318">
        <v>2394</v>
      </c>
      <c r="B2318" t="s">
        <v>69</v>
      </c>
      <c r="C2318">
        <v>2017</v>
      </c>
      <c r="D2318">
        <f t="shared" ca="1" si="144"/>
        <v>6</v>
      </c>
      <c r="E2318" s="5">
        <v>500000</v>
      </c>
      <c r="F2318">
        <v>15000</v>
      </c>
      <c r="G2318" t="s">
        <v>124</v>
      </c>
      <c r="H2318" t="str">
        <f t="shared" si="145"/>
        <v>South</v>
      </c>
      <c r="I2318" t="s">
        <v>965</v>
      </c>
      <c r="J2318" t="str">
        <f t="shared" si="146"/>
        <v>Virginia</v>
      </c>
      <c r="K2318" t="s">
        <v>1295</v>
      </c>
      <c r="L2318" t="str">
        <f t="shared" si="147"/>
        <v>Oakton</v>
      </c>
      <c r="M2318" t="s">
        <v>41</v>
      </c>
      <c r="N2318" t="str">
        <f>IF(M2318="", "", IFERROR(VLOOKUP(M2318, Data!$A$1:$B$5, 2, 0), "Unkown fuel"))</f>
        <v>harmful</v>
      </c>
      <c r="O2318" t="s">
        <v>23</v>
      </c>
      <c r="P2318" t="s">
        <v>24</v>
      </c>
      <c r="Q2318" t="s">
        <v>25</v>
      </c>
      <c r="R2318" t="s">
        <v>218</v>
      </c>
      <c r="S2318">
        <v>1196</v>
      </c>
      <c r="T2318" t="s">
        <v>219</v>
      </c>
      <c r="U2318" t="s">
        <v>220</v>
      </c>
      <c r="V2318">
        <v>5</v>
      </c>
      <c r="W2318" t="s">
        <v>1179</v>
      </c>
    </row>
    <row r="2319" spans="1:23" x14ac:dyDescent="0.3">
      <c r="A2319">
        <v>2395</v>
      </c>
      <c r="B2319" t="s">
        <v>18</v>
      </c>
      <c r="C2319">
        <v>2016</v>
      </c>
      <c r="D2319">
        <f t="shared" ca="1" si="144"/>
        <v>7</v>
      </c>
      <c r="E2319" s="5">
        <v>825000</v>
      </c>
      <c r="F2319">
        <v>33500</v>
      </c>
      <c r="G2319" t="s">
        <v>124</v>
      </c>
      <c r="H2319" t="str">
        <f t="shared" si="145"/>
        <v>South</v>
      </c>
      <c r="I2319" t="s">
        <v>965</v>
      </c>
      <c r="J2319" t="str">
        <f t="shared" si="146"/>
        <v>Virginia</v>
      </c>
      <c r="K2319" t="s">
        <v>1295</v>
      </c>
      <c r="L2319" t="str">
        <f t="shared" si="147"/>
        <v>Oakton</v>
      </c>
      <c r="M2319" t="s">
        <v>22</v>
      </c>
      <c r="N2319" t="str">
        <f>IF(M2319="", "", IFERROR(VLOOKUP(M2319, Data!$A$1:$B$5, 2, 0), "Unkown fuel"))</f>
        <v>very harmful</v>
      </c>
      <c r="O2319" t="s">
        <v>23</v>
      </c>
      <c r="P2319" t="s">
        <v>24</v>
      </c>
      <c r="Q2319" t="s">
        <v>25</v>
      </c>
      <c r="R2319" t="s">
        <v>557</v>
      </c>
      <c r="S2319">
        <v>1248</v>
      </c>
      <c r="T2319" t="s">
        <v>94</v>
      </c>
      <c r="U2319" t="s">
        <v>95</v>
      </c>
      <c r="V2319">
        <v>5</v>
      </c>
      <c r="W2319" t="s">
        <v>1179</v>
      </c>
    </row>
    <row r="2320" spans="1:23" x14ac:dyDescent="0.3">
      <c r="A2320">
        <v>2396</v>
      </c>
      <c r="B2320" t="s">
        <v>88</v>
      </c>
      <c r="C2320">
        <v>2012</v>
      </c>
      <c r="D2320">
        <f t="shared" ca="1" si="144"/>
        <v>11</v>
      </c>
      <c r="E2320" s="5">
        <v>250000</v>
      </c>
      <c r="F2320">
        <v>70000</v>
      </c>
      <c r="G2320" t="s">
        <v>124</v>
      </c>
      <c r="H2320" t="str">
        <f t="shared" si="145"/>
        <v>South</v>
      </c>
      <c r="I2320" t="s">
        <v>965</v>
      </c>
      <c r="J2320" t="str">
        <f t="shared" si="146"/>
        <v>Virginia</v>
      </c>
      <c r="K2320" t="s">
        <v>1294</v>
      </c>
      <c r="L2320" t="str">
        <f t="shared" si="147"/>
        <v>Richmond</v>
      </c>
      <c r="M2320" t="s">
        <v>22</v>
      </c>
      <c r="N2320" t="str">
        <f>IF(M2320="", "", IFERROR(VLOOKUP(M2320, Data!$A$1:$B$5, 2, 0), "Unkown fuel"))</f>
        <v>very harmful</v>
      </c>
      <c r="O2320" t="s">
        <v>23</v>
      </c>
      <c r="P2320" t="s">
        <v>24</v>
      </c>
      <c r="Q2320" t="s">
        <v>25</v>
      </c>
      <c r="R2320" t="s">
        <v>444</v>
      </c>
      <c r="S2320">
        <v>1493</v>
      </c>
      <c r="T2320" t="s">
        <v>171</v>
      </c>
      <c r="U2320" t="s">
        <v>445</v>
      </c>
      <c r="V2320">
        <v>7</v>
      </c>
      <c r="W2320" t="s">
        <v>1179</v>
      </c>
    </row>
    <row r="2321" spans="1:23" x14ac:dyDescent="0.3">
      <c r="A2321">
        <v>2397</v>
      </c>
      <c r="B2321" t="s">
        <v>65</v>
      </c>
      <c r="C2321">
        <v>2015</v>
      </c>
      <c r="D2321">
        <f t="shared" ca="1" si="144"/>
        <v>8</v>
      </c>
      <c r="E2321" s="5">
        <v>600000</v>
      </c>
      <c r="F2321">
        <v>10000</v>
      </c>
      <c r="G2321" t="s">
        <v>19</v>
      </c>
      <c r="H2321" t="str">
        <f t="shared" si="145"/>
        <v>East</v>
      </c>
      <c r="I2321" t="s">
        <v>780</v>
      </c>
      <c r="J2321" t="str">
        <f t="shared" si="146"/>
        <v>Maine</v>
      </c>
      <c r="K2321" t="s">
        <v>784</v>
      </c>
      <c r="L2321" t="str">
        <f t="shared" si="147"/>
        <v>Sanford</v>
      </c>
      <c r="M2321" t="s">
        <v>41</v>
      </c>
      <c r="N2321" t="str">
        <f>IF(M2321="", "", IFERROR(VLOOKUP(M2321, Data!$A$1:$B$5, 2, 0), "Unkown fuel"))</f>
        <v>harmful</v>
      </c>
      <c r="O2321" t="s">
        <v>23</v>
      </c>
      <c r="P2321" t="s">
        <v>24</v>
      </c>
      <c r="Q2321" t="s">
        <v>25</v>
      </c>
      <c r="R2321" t="s">
        <v>218</v>
      </c>
      <c r="S2321">
        <v>1197</v>
      </c>
      <c r="T2321" t="s">
        <v>1296</v>
      </c>
      <c r="U2321" t="s">
        <v>1052</v>
      </c>
      <c r="V2321">
        <v>5</v>
      </c>
      <c r="W2321" t="s">
        <v>1179</v>
      </c>
    </row>
    <row r="2322" spans="1:23" x14ac:dyDescent="0.3">
      <c r="A2322">
        <v>2398</v>
      </c>
      <c r="B2322" t="s">
        <v>88</v>
      </c>
      <c r="C2322">
        <v>2018</v>
      </c>
      <c r="D2322">
        <f t="shared" ca="1" si="144"/>
        <v>5</v>
      </c>
      <c r="E2322" s="5">
        <v>1325000</v>
      </c>
      <c r="F2322">
        <v>22053</v>
      </c>
      <c r="G2322" t="s">
        <v>19</v>
      </c>
      <c r="H2322" t="str">
        <f t="shared" si="145"/>
        <v>East</v>
      </c>
      <c r="I2322" t="s">
        <v>789</v>
      </c>
      <c r="J2322" t="str">
        <f t="shared" si="146"/>
        <v>Connecticut</v>
      </c>
      <c r="K2322" t="s">
        <v>1297</v>
      </c>
      <c r="L2322" t="str">
        <f t="shared" si="147"/>
        <v>Bristol</v>
      </c>
      <c r="M2322" t="s">
        <v>22</v>
      </c>
      <c r="N2322" t="str">
        <f>IF(M2322="", "", IFERROR(VLOOKUP(M2322, Data!$A$1:$B$5, 2, 0), "Unkown fuel"))</f>
        <v>very harmful</v>
      </c>
      <c r="O2322" t="s">
        <v>23</v>
      </c>
      <c r="P2322" t="s">
        <v>24</v>
      </c>
      <c r="Q2322" t="s">
        <v>25</v>
      </c>
      <c r="R2322" t="s">
        <v>1010</v>
      </c>
      <c r="S2322">
        <v>2179</v>
      </c>
      <c r="T2322" t="s">
        <v>271</v>
      </c>
      <c r="U2322" t="s">
        <v>615</v>
      </c>
      <c r="V2322">
        <v>7</v>
      </c>
      <c r="W2322" t="s">
        <v>1179</v>
      </c>
    </row>
    <row r="2323" spans="1:23" x14ac:dyDescent="0.3">
      <c r="A2323">
        <v>2399</v>
      </c>
      <c r="B2323" t="s">
        <v>88</v>
      </c>
      <c r="C2323">
        <v>2016</v>
      </c>
      <c r="D2323">
        <f t="shared" ca="1" si="144"/>
        <v>7</v>
      </c>
      <c r="E2323" s="5">
        <v>770000</v>
      </c>
      <c r="F2323">
        <v>50000</v>
      </c>
      <c r="G2323" t="s">
        <v>19</v>
      </c>
      <c r="H2323" t="str">
        <f t="shared" si="145"/>
        <v>East</v>
      </c>
      <c r="I2323" t="s">
        <v>31</v>
      </c>
      <c r="J2323" t="str">
        <f t="shared" si="146"/>
        <v>New York</v>
      </c>
      <c r="K2323" t="s">
        <v>754</v>
      </c>
      <c r="L2323" t="str">
        <f t="shared" si="147"/>
        <v>Albany</v>
      </c>
      <c r="M2323" t="s">
        <v>22</v>
      </c>
      <c r="N2323" t="str">
        <f>IF(M2323="", "", IFERROR(VLOOKUP(M2323, Data!$A$1:$B$5, 2, 0), "Unkown fuel"))</f>
        <v>very harmful</v>
      </c>
      <c r="O2323" t="s">
        <v>23</v>
      </c>
      <c r="P2323" t="s">
        <v>24</v>
      </c>
      <c r="Q2323" t="s">
        <v>25</v>
      </c>
      <c r="R2323" t="s">
        <v>623</v>
      </c>
      <c r="S2323">
        <v>1493</v>
      </c>
      <c r="T2323" t="s">
        <v>171</v>
      </c>
      <c r="U2323" t="s">
        <v>445</v>
      </c>
      <c r="V2323">
        <v>7</v>
      </c>
      <c r="W2323" t="s">
        <v>1179</v>
      </c>
    </row>
    <row r="2324" spans="1:23" x14ac:dyDescent="0.3">
      <c r="A2324">
        <v>2400</v>
      </c>
      <c r="B2324" t="s">
        <v>120</v>
      </c>
      <c r="C2324">
        <v>2011</v>
      </c>
      <c r="D2324">
        <f t="shared" ca="1" si="144"/>
        <v>12</v>
      </c>
      <c r="E2324" s="5">
        <v>415000</v>
      </c>
      <c r="F2324">
        <v>78432</v>
      </c>
      <c r="G2324" t="s">
        <v>124</v>
      </c>
      <c r="H2324" t="str">
        <f t="shared" si="145"/>
        <v>South</v>
      </c>
      <c r="I2324" t="s">
        <v>965</v>
      </c>
      <c r="J2324" t="str">
        <f t="shared" si="146"/>
        <v>Virginia</v>
      </c>
      <c r="K2324" t="s">
        <v>1293</v>
      </c>
      <c r="L2324" t="str">
        <f t="shared" si="147"/>
        <v>Portsmouth</v>
      </c>
      <c r="M2324" t="s">
        <v>22</v>
      </c>
      <c r="N2324" t="str">
        <f>IF(M2324="", "", IFERROR(VLOOKUP(M2324, Data!$A$1:$B$5, 2, 0), "Unkown fuel"))</f>
        <v>very harmful</v>
      </c>
      <c r="O2324" t="s">
        <v>23</v>
      </c>
      <c r="P2324" t="s">
        <v>24</v>
      </c>
      <c r="Q2324" t="s">
        <v>25</v>
      </c>
      <c r="R2324" t="s">
        <v>723</v>
      </c>
      <c r="S2324">
        <v>1991</v>
      </c>
      <c r="T2324" t="s">
        <v>724</v>
      </c>
      <c r="U2324" t="s">
        <v>725</v>
      </c>
      <c r="V2324">
        <v>5</v>
      </c>
      <c r="W2324" t="s">
        <v>1179</v>
      </c>
    </row>
    <row r="2325" spans="1:23" x14ac:dyDescent="0.3">
      <c r="A2325">
        <v>2401</v>
      </c>
      <c r="B2325" t="s">
        <v>46</v>
      </c>
      <c r="C2325">
        <v>2011</v>
      </c>
      <c r="D2325">
        <f t="shared" ca="1" si="144"/>
        <v>12</v>
      </c>
      <c r="E2325" s="5">
        <v>825000</v>
      </c>
      <c r="F2325">
        <v>125000</v>
      </c>
      <c r="G2325" t="s">
        <v>124</v>
      </c>
      <c r="H2325" t="str">
        <f t="shared" si="145"/>
        <v>South</v>
      </c>
      <c r="I2325" t="s">
        <v>965</v>
      </c>
      <c r="J2325" t="str">
        <f t="shared" si="146"/>
        <v>Virginia</v>
      </c>
      <c r="K2325" t="s">
        <v>1293</v>
      </c>
      <c r="L2325" t="str">
        <f t="shared" si="147"/>
        <v>Portsmouth</v>
      </c>
      <c r="M2325" t="s">
        <v>22</v>
      </c>
      <c r="N2325" t="str">
        <f>IF(M2325="", "", IFERROR(VLOOKUP(M2325, Data!$A$1:$B$5, 2, 0), "Unkown fuel"))</f>
        <v>very harmful</v>
      </c>
      <c r="O2325" t="s">
        <v>23</v>
      </c>
      <c r="P2325" t="s">
        <v>24</v>
      </c>
      <c r="Q2325" t="s">
        <v>33</v>
      </c>
      <c r="R2325" t="s">
        <v>1298</v>
      </c>
      <c r="S2325">
        <v>2199</v>
      </c>
      <c r="T2325" t="s">
        <v>711</v>
      </c>
      <c r="U2325" t="s">
        <v>1299</v>
      </c>
      <c r="V2325">
        <v>7</v>
      </c>
      <c r="W2325" t="s">
        <v>1179</v>
      </c>
    </row>
    <row r="2326" spans="1:23" x14ac:dyDescent="0.3">
      <c r="A2326">
        <v>2402</v>
      </c>
      <c r="B2326" t="s">
        <v>69</v>
      </c>
      <c r="C2326">
        <v>2018</v>
      </c>
      <c r="D2326">
        <f t="shared" ca="1" si="144"/>
        <v>5</v>
      </c>
      <c r="E2326" s="5">
        <v>530000</v>
      </c>
      <c r="F2326">
        <v>80000</v>
      </c>
      <c r="G2326" t="s">
        <v>56</v>
      </c>
      <c r="H2326" t="str">
        <f t="shared" si="145"/>
        <v>West</v>
      </c>
      <c r="I2326" t="s">
        <v>57</v>
      </c>
      <c r="J2326" t="str">
        <f t="shared" si="146"/>
        <v>California</v>
      </c>
      <c r="K2326" t="s">
        <v>1300</v>
      </c>
      <c r="L2326" t="str">
        <f t="shared" si="147"/>
        <v>Temecula</v>
      </c>
      <c r="M2326" t="s">
        <v>22</v>
      </c>
      <c r="N2326" t="str">
        <f>IF(M2326="", "", IFERROR(VLOOKUP(M2326, Data!$A$1:$B$5, 2, 0), "Unkown fuel"))</f>
        <v>very harmful</v>
      </c>
      <c r="O2326" t="s">
        <v>23</v>
      </c>
      <c r="P2326" t="s">
        <v>24</v>
      </c>
      <c r="Q2326" t="s">
        <v>25</v>
      </c>
      <c r="R2326" t="s">
        <v>717</v>
      </c>
      <c r="S2326">
        <v>1498</v>
      </c>
      <c r="T2326" t="s">
        <v>718</v>
      </c>
      <c r="U2326" t="s">
        <v>719</v>
      </c>
      <c r="V2326">
        <v>5</v>
      </c>
      <c r="W2326" t="s">
        <v>1179</v>
      </c>
    </row>
    <row r="2327" spans="1:23" x14ac:dyDescent="0.3">
      <c r="A2327">
        <v>2403</v>
      </c>
      <c r="B2327" t="s">
        <v>65</v>
      </c>
      <c r="C2327">
        <v>2006</v>
      </c>
      <c r="D2327">
        <f t="shared" ca="1" si="144"/>
        <v>17</v>
      </c>
      <c r="E2327" s="5">
        <v>425000</v>
      </c>
      <c r="F2327">
        <v>270000</v>
      </c>
      <c r="G2327" t="s">
        <v>56</v>
      </c>
      <c r="H2327" t="str">
        <f t="shared" si="145"/>
        <v>West</v>
      </c>
      <c r="I2327" t="s">
        <v>57</v>
      </c>
      <c r="J2327" t="str">
        <f t="shared" si="146"/>
        <v>California</v>
      </c>
      <c r="K2327" t="s">
        <v>1300</v>
      </c>
      <c r="L2327" t="str">
        <f t="shared" si="147"/>
        <v>Temecula</v>
      </c>
      <c r="M2327" t="s">
        <v>22</v>
      </c>
      <c r="N2327" t="str">
        <f>IF(M2327="", "", IFERROR(VLOOKUP(M2327, Data!$A$1:$B$5, 2, 0), "Unkown fuel"))</f>
        <v>very harmful</v>
      </c>
      <c r="O2327" t="s">
        <v>23</v>
      </c>
      <c r="P2327" t="s">
        <v>24</v>
      </c>
      <c r="Q2327" t="s">
        <v>42</v>
      </c>
      <c r="R2327" t="s">
        <v>475</v>
      </c>
      <c r="S2327">
        <v>2494</v>
      </c>
      <c r="T2327" t="s">
        <v>476</v>
      </c>
      <c r="U2327" t="s">
        <v>477</v>
      </c>
      <c r="V2327">
        <v>8</v>
      </c>
      <c r="W2327" t="s">
        <v>1179</v>
      </c>
    </row>
    <row r="2328" spans="1:23" x14ac:dyDescent="0.3">
      <c r="A2328">
        <v>2404</v>
      </c>
      <c r="B2328" t="s">
        <v>37</v>
      </c>
      <c r="C2328">
        <v>2012</v>
      </c>
      <c r="D2328">
        <f t="shared" ca="1" si="144"/>
        <v>11</v>
      </c>
      <c r="E2328" s="5">
        <v>310000</v>
      </c>
      <c r="F2328">
        <v>50000</v>
      </c>
      <c r="G2328" t="s">
        <v>56</v>
      </c>
      <c r="H2328" t="str">
        <f t="shared" si="145"/>
        <v>West</v>
      </c>
      <c r="I2328" t="s">
        <v>777</v>
      </c>
      <c r="J2328" t="str">
        <f t="shared" si="146"/>
        <v>Arizona</v>
      </c>
      <c r="K2328" t="s">
        <v>1301</v>
      </c>
      <c r="L2328" t="str">
        <f t="shared" si="147"/>
        <v>Tucson</v>
      </c>
      <c r="M2328" t="s">
        <v>41</v>
      </c>
      <c r="N2328" t="str">
        <f>IF(M2328="", "", IFERROR(VLOOKUP(M2328, Data!$A$1:$B$5, 2, 0), "Unkown fuel"))</f>
        <v>harmful</v>
      </c>
      <c r="O2328" t="s">
        <v>23</v>
      </c>
      <c r="P2328" t="s">
        <v>24</v>
      </c>
      <c r="Q2328" t="s">
        <v>33</v>
      </c>
      <c r="R2328" t="s">
        <v>418</v>
      </c>
      <c r="S2328">
        <v>1198</v>
      </c>
      <c r="T2328" t="s">
        <v>219</v>
      </c>
      <c r="U2328" t="s">
        <v>312</v>
      </c>
      <c r="V2328">
        <v>5</v>
      </c>
      <c r="W2328" t="s">
        <v>1179</v>
      </c>
    </row>
    <row r="2329" spans="1:23" x14ac:dyDescent="0.3">
      <c r="A2329">
        <v>2405</v>
      </c>
      <c r="B2329" t="s">
        <v>109</v>
      </c>
      <c r="C2329">
        <v>2017</v>
      </c>
      <c r="D2329">
        <f t="shared" ca="1" si="144"/>
        <v>6</v>
      </c>
      <c r="E2329" s="5">
        <v>390000</v>
      </c>
      <c r="F2329">
        <v>20000</v>
      </c>
      <c r="G2329" t="s">
        <v>56</v>
      </c>
      <c r="H2329" t="str">
        <f t="shared" si="145"/>
        <v>West</v>
      </c>
      <c r="I2329" t="s">
        <v>777</v>
      </c>
      <c r="J2329" t="str">
        <f t="shared" si="146"/>
        <v>Arizona</v>
      </c>
      <c r="K2329" t="s">
        <v>1301</v>
      </c>
      <c r="L2329" t="str">
        <f t="shared" si="147"/>
        <v>Tucson</v>
      </c>
      <c r="M2329" t="s">
        <v>41</v>
      </c>
      <c r="N2329" t="str">
        <f>IF(M2329="", "", IFERROR(VLOOKUP(M2329, Data!$A$1:$B$5, 2, 0), "Unkown fuel"))</f>
        <v>harmful</v>
      </c>
      <c r="O2329" t="s">
        <v>23</v>
      </c>
      <c r="P2329" t="s">
        <v>24</v>
      </c>
      <c r="Q2329" t="s">
        <v>25</v>
      </c>
      <c r="R2329" t="s">
        <v>503</v>
      </c>
      <c r="S2329">
        <v>1199</v>
      </c>
      <c r="T2329" t="s">
        <v>416</v>
      </c>
      <c r="U2329" t="s">
        <v>112</v>
      </c>
      <c r="V2329">
        <v>5</v>
      </c>
      <c r="W2329" t="s">
        <v>1179</v>
      </c>
    </row>
    <row r="2330" spans="1:23" x14ac:dyDescent="0.3">
      <c r="A2330">
        <v>2406</v>
      </c>
      <c r="B2330" t="s">
        <v>46</v>
      </c>
      <c r="C2330">
        <v>2016</v>
      </c>
      <c r="D2330">
        <f t="shared" ca="1" si="144"/>
        <v>7</v>
      </c>
      <c r="E2330" s="5">
        <v>700000</v>
      </c>
      <c r="F2330">
        <v>30000</v>
      </c>
      <c r="G2330" t="s">
        <v>56</v>
      </c>
      <c r="H2330" t="str">
        <f t="shared" si="145"/>
        <v>West</v>
      </c>
      <c r="I2330" t="s">
        <v>777</v>
      </c>
      <c r="J2330" t="str">
        <f t="shared" si="146"/>
        <v>Arizona</v>
      </c>
      <c r="K2330" t="s">
        <v>1301</v>
      </c>
      <c r="L2330" t="str">
        <f t="shared" si="147"/>
        <v>Tucson</v>
      </c>
      <c r="M2330" t="s">
        <v>41</v>
      </c>
      <c r="N2330" t="str">
        <f>IF(M2330="", "", IFERROR(VLOOKUP(M2330, Data!$A$1:$B$5, 2, 0), "Unkown fuel"))</f>
        <v>harmful</v>
      </c>
      <c r="O2330" t="s">
        <v>23</v>
      </c>
      <c r="P2330" t="s">
        <v>24</v>
      </c>
      <c r="Q2330" t="s">
        <v>25</v>
      </c>
      <c r="R2330" t="s">
        <v>550</v>
      </c>
      <c r="S2330">
        <v>1591</v>
      </c>
      <c r="T2330" t="s">
        <v>143</v>
      </c>
      <c r="U2330" t="s">
        <v>144</v>
      </c>
      <c r="V2330">
        <v>5</v>
      </c>
      <c r="W2330" t="s">
        <v>1179</v>
      </c>
    </row>
    <row r="2331" spans="1:23" x14ac:dyDescent="0.3">
      <c r="A2331">
        <v>2407</v>
      </c>
      <c r="B2331" t="s">
        <v>46</v>
      </c>
      <c r="C2331">
        <v>2010</v>
      </c>
      <c r="D2331">
        <f t="shared" ca="1" si="144"/>
        <v>13</v>
      </c>
      <c r="E2331" s="5">
        <v>200000</v>
      </c>
      <c r="F2331">
        <v>70000</v>
      </c>
      <c r="G2331" t="s">
        <v>124</v>
      </c>
      <c r="H2331" t="str">
        <f t="shared" si="145"/>
        <v>South</v>
      </c>
      <c r="I2331" t="s">
        <v>772</v>
      </c>
      <c r="J2331" t="str">
        <f t="shared" si="146"/>
        <v>Arkansas</v>
      </c>
      <c r="K2331" t="s">
        <v>1302</v>
      </c>
      <c r="L2331" t="str">
        <f t="shared" si="147"/>
        <v>Benton</v>
      </c>
      <c r="M2331" t="s">
        <v>41</v>
      </c>
      <c r="N2331" t="str">
        <f>IF(M2331="", "", IFERROR(VLOOKUP(M2331, Data!$A$1:$B$5, 2, 0), "Unkown fuel"))</f>
        <v>harmful</v>
      </c>
      <c r="O2331" t="s">
        <v>23</v>
      </c>
      <c r="P2331" t="s">
        <v>24</v>
      </c>
      <c r="Q2331" t="s">
        <v>33</v>
      </c>
      <c r="R2331" t="s">
        <v>246</v>
      </c>
      <c r="S2331">
        <v>1086</v>
      </c>
      <c r="T2331" t="s">
        <v>247</v>
      </c>
      <c r="U2331" t="s">
        <v>248</v>
      </c>
      <c r="V2331">
        <v>5</v>
      </c>
      <c r="W2331" t="s">
        <v>1179</v>
      </c>
    </row>
    <row r="2332" spans="1:23" x14ac:dyDescent="0.3">
      <c r="A2332">
        <v>2408</v>
      </c>
      <c r="B2332" t="s">
        <v>65</v>
      </c>
      <c r="C2332">
        <v>2013</v>
      </c>
      <c r="D2332">
        <f t="shared" ca="1" si="144"/>
        <v>10</v>
      </c>
      <c r="E2332" s="5">
        <v>1050000</v>
      </c>
      <c r="F2332">
        <v>7200</v>
      </c>
      <c r="G2332" t="s">
        <v>124</v>
      </c>
      <c r="H2332" t="str">
        <f t="shared" si="145"/>
        <v>South</v>
      </c>
      <c r="I2332" t="s">
        <v>772</v>
      </c>
      <c r="J2332" t="str">
        <f t="shared" si="146"/>
        <v>Arkansas</v>
      </c>
      <c r="K2332" t="s">
        <v>1302</v>
      </c>
      <c r="L2332" t="str">
        <f t="shared" si="147"/>
        <v>Benton</v>
      </c>
      <c r="M2332" t="s">
        <v>22</v>
      </c>
      <c r="N2332" t="str">
        <f>IF(M2332="", "", IFERROR(VLOOKUP(M2332, Data!$A$1:$B$5, 2, 0), "Unkown fuel"))</f>
        <v>very harmful</v>
      </c>
      <c r="O2332" t="s">
        <v>23</v>
      </c>
      <c r="P2332" t="s">
        <v>24</v>
      </c>
      <c r="Q2332" t="s">
        <v>25</v>
      </c>
      <c r="R2332" t="s">
        <v>170</v>
      </c>
      <c r="S2332">
        <v>2494</v>
      </c>
      <c r="T2332" t="s">
        <v>190</v>
      </c>
      <c r="U2332" t="s">
        <v>191</v>
      </c>
      <c r="V2332">
        <v>8</v>
      </c>
      <c r="W2332" t="s">
        <v>1179</v>
      </c>
    </row>
    <row r="2333" spans="1:23" x14ac:dyDescent="0.3">
      <c r="A2333">
        <v>2409</v>
      </c>
      <c r="B2333" t="s">
        <v>37</v>
      </c>
      <c r="C2333">
        <v>2014</v>
      </c>
      <c r="D2333">
        <f t="shared" ca="1" si="144"/>
        <v>9</v>
      </c>
      <c r="E2333" s="5">
        <v>580000</v>
      </c>
      <c r="F2333">
        <v>97000</v>
      </c>
      <c r="G2333" t="s">
        <v>56</v>
      </c>
      <c r="H2333" t="str">
        <f t="shared" si="145"/>
        <v>West</v>
      </c>
      <c r="I2333" t="s">
        <v>57</v>
      </c>
      <c r="J2333" t="str">
        <f t="shared" si="146"/>
        <v>California</v>
      </c>
      <c r="K2333" t="s">
        <v>1300</v>
      </c>
      <c r="L2333" t="str">
        <f t="shared" si="147"/>
        <v>Temecula</v>
      </c>
      <c r="M2333" t="s">
        <v>22</v>
      </c>
      <c r="N2333" t="str">
        <f>IF(M2333="", "", IFERROR(VLOOKUP(M2333, Data!$A$1:$B$5, 2, 0), "Unkown fuel"))</f>
        <v>very harmful</v>
      </c>
      <c r="O2333" t="s">
        <v>23</v>
      </c>
      <c r="P2333" t="s">
        <v>24</v>
      </c>
      <c r="Q2333" t="s">
        <v>25</v>
      </c>
      <c r="R2333" t="s">
        <v>182</v>
      </c>
      <c r="S2333">
        <v>1498</v>
      </c>
      <c r="T2333" t="s">
        <v>105</v>
      </c>
      <c r="U2333" t="s">
        <v>95</v>
      </c>
      <c r="V2333">
        <v>5</v>
      </c>
      <c r="W2333" t="s">
        <v>1179</v>
      </c>
    </row>
    <row r="2334" spans="1:23" x14ac:dyDescent="0.3">
      <c r="A2334">
        <v>2410</v>
      </c>
      <c r="B2334" t="s">
        <v>46</v>
      </c>
      <c r="C2334">
        <v>2014</v>
      </c>
      <c r="D2334">
        <f t="shared" ca="1" si="144"/>
        <v>9</v>
      </c>
      <c r="E2334" s="5">
        <v>200000</v>
      </c>
      <c r="F2334">
        <v>60000</v>
      </c>
      <c r="G2334" t="s">
        <v>56</v>
      </c>
      <c r="H2334" t="str">
        <f t="shared" si="145"/>
        <v>West</v>
      </c>
      <c r="I2334" t="s">
        <v>57</v>
      </c>
      <c r="J2334" t="str">
        <f t="shared" si="146"/>
        <v>California</v>
      </c>
      <c r="K2334" t="s">
        <v>1300</v>
      </c>
      <c r="L2334" t="str">
        <f t="shared" si="147"/>
        <v>Temecula</v>
      </c>
      <c r="M2334" t="s">
        <v>41</v>
      </c>
      <c r="N2334" t="str">
        <f>IF(M2334="", "", IFERROR(VLOOKUP(M2334, Data!$A$1:$B$5, 2, 0), "Unkown fuel"))</f>
        <v>harmful</v>
      </c>
      <c r="O2334" t="s">
        <v>23</v>
      </c>
      <c r="P2334" t="s">
        <v>24</v>
      </c>
      <c r="Q2334" t="s">
        <v>33</v>
      </c>
      <c r="R2334" t="s">
        <v>390</v>
      </c>
      <c r="S2334">
        <v>814</v>
      </c>
      <c r="T2334" t="s">
        <v>541</v>
      </c>
      <c r="U2334" t="s">
        <v>542</v>
      </c>
      <c r="V2334">
        <v>5</v>
      </c>
      <c r="W2334" t="s">
        <v>1179</v>
      </c>
    </row>
    <row r="2335" spans="1:23" x14ac:dyDescent="0.3">
      <c r="A2335">
        <v>2411</v>
      </c>
      <c r="B2335" t="s">
        <v>120</v>
      </c>
      <c r="C2335">
        <v>2013</v>
      </c>
      <c r="D2335">
        <f t="shared" ca="1" si="144"/>
        <v>10</v>
      </c>
      <c r="E2335" s="5">
        <v>245000</v>
      </c>
      <c r="F2335">
        <v>25000</v>
      </c>
      <c r="G2335" t="s">
        <v>56</v>
      </c>
      <c r="H2335" t="str">
        <f t="shared" si="145"/>
        <v>West</v>
      </c>
      <c r="I2335" t="s">
        <v>777</v>
      </c>
      <c r="J2335" t="str">
        <f t="shared" si="146"/>
        <v>Arizona</v>
      </c>
      <c r="K2335" t="s">
        <v>1303</v>
      </c>
      <c r="L2335" t="str">
        <f t="shared" si="147"/>
        <v>Yuma</v>
      </c>
      <c r="M2335" t="s">
        <v>41</v>
      </c>
      <c r="N2335" t="str">
        <f>IF(M2335="", "", IFERROR(VLOOKUP(M2335, Data!$A$1:$B$5, 2, 0), "Unkown fuel"))</f>
        <v>harmful</v>
      </c>
      <c r="O2335" t="s">
        <v>23</v>
      </c>
      <c r="P2335" t="s">
        <v>24</v>
      </c>
      <c r="Q2335" t="s">
        <v>25</v>
      </c>
      <c r="R2335" t="s">
        <v>121</v>
      </c>
      <c r="S2335">
        <v>1199</v>
      </c>
      <c r="T2335" t="s">
        <v>613</v>
      </c>
      <c r="U2335" t="s">
        <v>682</v>
      </c>
      <c r="V2335">
        <v>5</v>
      </c>
      <c r="W2335" t="s">
        <v>1179</v>
      </c>
    </row>
    <row r="2336" spans="1:23" x14ac:dyDescent="0.3">
      <c r="A2336">
        <v>2412</v>
      </c>
      <c r="B2336" t="s">
        <v>46</v>
      </c>
      <c r="C2336">
        <v>2010</v>
      </c>
      <c r="D2336">
        <f t="shared" ca="1" si="144"/>
        <v>13</v>
      </c>
      <c r="E2336" s="5">
        <v>210000</v>
      </c>
      <c r="F2336">
        <v>94000</v>
      </c>
      <c r="G2336" t="s">
        <v>56</v>
      </c>
      <c r="H2336" t="str">
        <f t="shared" si="145"/>
        <v>West</v>
      </c>
      <c r="I2336" t="s">
        <v>777</v>
      </c>
      <c r="J2336" t="str">
        <f t="shared" si="146"/>
        <v>Arizona</v>
      </c>
      <c r="K2336" t="s">
        <v>1301</v>
      </c>
      <c r="L2336" t="str">
        <f t="shared" si="147"/>
        <v>Tucson</v>
      </c>
      <c r="M2336" t="s">
        <v>41</v>
      </c>
      <c r="N2336" t="str">
        <f>IF(M2336="", "", IFERROR(VLOOKUP(M2336, Data!$A$1:$B$5, 2, 0), "Unkown fuel"))</f>
        <v>harmful</v>
      </c>
      <c r="O2336" t="s">
        <v>23</v>
      </c>
      <c r="P2336" t="s">
        <v>24</v>
      </c>
      <c r="Q2336" t="s">
        <v>33</v>
      </c>
      <c r="R2336" t="s">
        <v>211</v>
      </c>
      <c r="S2336">
        <v>1197</v>
      </c>
      <c r="T2336" t="s">
        <v>212</v>
      </c>
      <c r="U2336" t="s">
        <v>453</v>
      </c>
      <c r="V2336">
        <v>5</v>
      </c>
      <c r="W2336" t="s">
        <v>1179</v>
      </c>
    </row>
    <row r="2337" spans="1:23" x14ac:dyDescent="0.3">
      <c r="A2337">
        <v>2413</v>
      </c>
      <c r="B2337" t="s">
        <v>18</v>
      </c>
      <c r="C2337">
        <v>2005</v>
      </c>
      <c r="D2337">
        <f t="shared" ca="1" si="144"/>
        <v>18</v>
      </c>
      <c r="E2337" s="5">
        <v>50000</v>
      </c>
      <c r="F2337">
        <v>90000</v>
      </c>
      <c r="G2337" t="s">
        <v>56</v>
      </c>
      <c r="H2337" t="str">
        <f t="shared" si="145"/>
        <v>West</v>
      </c>
      <c r="I2337" t="s">
        <v>777</v>
      </c>
      <c r="J2337" t="str">
        <f t="shared" si="146"/>
        <v>Arizona</v>
      </c>
      <c r="K2337" t="s">
        <v>1303</v>
      </c>
      <c r="L2337" t="str">
        <f t="shared" si="147"/>
        <v>Yuma</v>
      </c>
      <c r="M2337" t="s">
        <v>41</v>
      </c>
      <c r="N2337" t="str">
        <f>IF(M2337="", "", IFERROR(VLOOKUP(M2337, Data!$A$1:$B$5, 2, 0), "Unkown fuel"))</f>
        <v>harmful</v>
      </c>
      <c r="O2337" t="s">
        <v>23</v>
      </c>
      <c r="P2337" t="s">
        <v>24</v>
      </c>
      <c r="Q2337" t="s">
        <v>33</v>
      </c>
      <c r="R2337" t="s">
        <v>605</v>
      </c>
      <c r="S2337">
        <v>1590</v>
      </c>
      <c r="T2337" t="s">
        <v>449</v>
      </c>
      <c r="U2337" t="s">
        <v>1304</v>
      </c>
      <c r="V2337">
        <v>5</v>
      </c>
      <c r="W2337" t="s">
        <v>1179</v>
      </c>
    </row>
    <row r="2338" spans="1:23" x14ac:dyDescent="0.3">
      <c r="A2338">
        <v>2414</v>
      </c>
      <c r="B2338" t="s">
        <v>120</v>
      </c>
      <c r="C2338">
        <v>2012</v>
      </c>
      <c r="D2338">
        <f t="shared" ca="1" si="144"/>
        <v>11</v>
      </c>
      <c r="E2338" s="5">
        <v>700000</v>
      </c>
      <c r="F2338">
        <v>50000</v>
      </c>
      <c r="G2338" t="s">
        <v>124</v>
      </c>
      <c r="H2338" t="str">
        <f t="shared" si="145"/>
        <v>South</v>
      </c>
      <c r="I2338" t="s">
        <v>772</v>
      </c>
      <c r="J2338" t="str">
        <f t="shared" si="146"/>
        <v>Arkansas</v>
      </c>
      <c r="K2338" t="s">
        <v>1305</v>
      </c>
      <c r="L2338" t="str">
        <f t="shared" si="147"/>
        <v>Bella Vista</v>
      </c>
      <c r="M2338" t="s">
        <v>22</v>
      </c>
      <c r="N2338" t="str">
        <f>IF(M2338="", "", IFERROR(VLOOKUP(M2338, Data!$A$1:$B$5, 2, 0), "Unkown fuel"))</f>
        <v>very harmful</v>
      </c>
      <c r="O2338" t="s">
        <v>23</v>
      </c>
      <c r="P2338" t="s">
        <v>154</v>
      </c>
      <c r="Q2338" t="s">
        <v>33</v>
      </c>
      <c r="R2338" t="s">
        <v>1306</v>
      </c>
      <c r="S2338">
        <v>2231</v>
      </c>
      <c r="T2338" t="s">
        <v>888</v>
      </c>
      <c r="U2338" t="s">
        <v>1307</v>
      </c>
      <c r="V2338">
        <v>7</v>
      </c>
      <c r="W2338" t="s">
        <v>1179</v>
      </c>
    </row>
    <row r="2339" spans="1:23" x14ac:dyDescent="0.3">
      <c r="A2339">
        <v>2415</v>
      </c>
      <c r="B2339" t="s">
        <v>109</v>
      </c>
      <c r="C2339">
        <v>2019</v>
      </c>
      <c r="D2339">
        <f t="shared" ca="1" si="144"/>
        <v>4</v>
      </c>
      <c r="E2339" s="5">
        <v>660000</v>
      </c>
      <c r="F2339">
        <v>35000</v>
      </c>
      <c r="G2339" t="s">
        <v>124</v>
      </c>
      <c r="H2339" t="str">
        <f t="shared" si="145"/>
        <v>South</v>
      </c>
      <c r="I2339" t="s">
        <v>772</v>
      </c>
      <c r="J2339" t="str">
        <f t="shared" si="146"/>
        <v>Arkansas</v>
      </c>
      <c r="K2339" t="s">
        <v>1305</v>
      </c>
      <c r="L2339" t="str">
        <f t="shared" si="147"/>
        <v>Bella Vista</v>
      </c>
      <c r="M2339" t="s">
        <v>22</v>
      </c>
      <c r="N2339" t="str">
        <f>IF(M2339="", "", IFERROR(VLOOKUP(M2339, Data!$A$1:$B$5, 2, 0), "Unkown fuel"))</f>
        <v>very harmful</v>
      </c>
      <c r="O2339" t="s">
        <v>23</v>
      </c>
      <c r="P2339" t="s">
        <v>24</v>
      </c>
      <c r="Q2339" t="s">
        <v>25</v>
      </c>
      <c r="R2339" t="s">
        <v>404</v>
      </c>
      <c r="S2339">
        <v>1248</v>
      </c>
      <c r="T2339" t="s">
        <v>27</v>
      </c>
      <c r="U2339" t="s">
        <v>405</v>
      </c>
      <c r="V2339">
        <v>5</v>
      </c>
      <c r="W2339" t="s">
        <v>1179</v>
      </c>
    </row>
    <row r="2340" spans="1:23" x14ac:dyDescent="0.3">
      <c r="A2340">
        <v>2416</v>
      </c>
      <c r="B2340" t="s">
        <v>37</v>
      </c>
      <c r="C2340">
        <v>2015</v>
      </c>
      <c r="D2340">
        <f t="shared" ca="1" si="144"/>
        <v>8</v>
      </c>
      <c r="E2340" s="5">
        <v>630000</v>
      </c>
      <c r="F2340">
        <v>117500</v>
      </c>
      <c r="G2340" t="s">
        <v>56</v>
      </c>
      <c r="H2340" t="str">
        <f t="shared" si="145"/>
        <v>West</v>
      </c>
      <c r="I2340" t="s">
        <v>777</v>
      </c>
      <c r="J2340" t="str">
        <f t="shared" si="146"/>
        <v>Arizona</v>
      </c>
      <c r="K2340" t="s">
        <v>1308</v>
      </c>
      <c r="L2340" t="str">
        <f t="shared" si="147"/>
        <v>Surprise</v>
      </c>
      <c r="M2340" t="s">
        <v>41</v>
      </c>
      <c r="N2340" t="str">
        <f>IF(M2340="", "", IFERROR(VLOOKUP(M2340, Data!$A$1:$B$5, 2, 0), "Unkown fuel"))</f>
        <v>harmful</v>
      </c>
      <c r="O2340" t="s">
        <v>23</v>
      </c>
      <c r="P2340" t="s">
        <v>24</v>
      </c>
      <c r="Q2340" t="s">
        <v>33</v>
      </c>
      <c r="R2340" t="s">
        <v>417</v>
      </c>
      <c r="S2340">
        <v>1497</v>
      </c>
      <c r="T2340" t="s">
        <v>160</v>
      </c>
      <c r="U2340" t="s">
        <v>161</v>
      </c>
      <c r="V2340">
        <v>5</v>
      </c>
      <c r="W2340" t="s">
        <v>1179</v>
      </c>
    </row>
    <row r="2341" spans="1:23" x14ac:dyDescent="0.3">
      <c r="A2341">
        <v>2417</v>
      </c>
      <c r="B2341" t="s">
        <v>88</v>
      </c>
      <c r="C2341">
        <v>2012</v>
      </c>
      <c r="D2341">
        <f t="shared" ca="1" si="144"/>
        <v>11</v>
      </c>
      <c r="E2341" s="5">
        <v>950000</v>
      </c>
      <c r="F2341">
        <v>78500</v>
      </c>
      <c r="G2341" t="s">
        <v>124</v>
      </c>
      <c r="H2341" t="str">
        <f t="shared" si="145"/>
        <v>South</v>
      </c>
      <c r="I2341" t="s">
        <v>772</v>
      </c>
      <c r="J2341" t="str">
        <f t="shared" si="146"/>
        <v>Arkansas</v>
      </c>
      <c r="K2341" t="s">
        <v>1305</v>
      </c>
      <c r="L2341" t="str">
        <f t="shared" si="147"/>
        <v>Bella Vista</v>
      </c>
      <c r="M2341" t="s">
        <v>22</v>
      </c>
      <c r="N2341" t="str">
        <f>IF(M2341="", "", IFERROR(VLOOKUP(M2341, Data!$A$1:$B$5, 2, 0), "Unkown fuel"))</f>
        <v>very harmful</v>
      </c>
      <c r="O2341" t="s">
        <v>23</v>
      </c>
      <c r="P2341" t="s">
        <v>24</v>
      </c>
      <c r="Q2341" t="s">
        <v>25</v>
      </c>
      <c r="R2341" t="s">
        <v>282</v>
      </c>
      <c r="S2341">
        <v>2179</v>
      </c>
      <c r="T2341" t="s">
        <v>446</v>
      </c>
      <c r="U2341" t="s">
        <v>447</v>
      </c>
      <c r="V2341">
        <v>7</v>
      </c>
      <c r="W2341" t="s">
        <v>1179</v>
      </c>
    </row>
    <row r="2342" spans="1:23" x14ac:dyDescent="0.3">
      <c r="A2342">
        <v>2418</v>
      </c>
      <c r="B2342" t="s">
        <v>46</v>
      </c>
      <c r="C2342">
        <v>2018</v>
      </c>
      <c r="D2342">
        <f t="shared" ca="1" si="144"/>
        <v>5</v>
      </c>
      <c r="E2342" s="5">
        <v>740000</v>
      </c>
      <c r="F2342">
        <v>8000</v>
      </c>
      <c r="G2342" t="s">
        <v>56</v>
      </c>
      <c r="H2342" t="str">
        <f t="shared" si="145"/>
        <v>West</v>
      </c>
      <c r="I2342" t="s">
        <v>777</v>
      </c>
      <c r="J2342" t="str">
        <f t="shared" si="146"/>
        <v>Arizona</v>
      </c>
      <c r="K2342" t="s">
        <v>1303</v>
      </c>
      <c r="L2342" t="str">
        <f t="shared" si="147"/>
        <v>Yuma</v>
      </c>
      <c r="M2342" t="s">
        <v>41</v>
      </c>
      <c r="N2342" t="str">
        <f>IF(M2342="", "", IFERROR(VLOOKUP(M2342, Data!$A$1:$B$5, 2, 0), "Unkown fuel"))</f>
        <v>harmful</v>
      </c>
      <c r="O2342" t="s">
        <v>23</v>
      </c>
      <c r="P2342" t="s">
        <v>24</v>
      </c>
      <c r="Q2342" t="s">
        <v>25</v>
      </c>
      <c r="R2342" t="s">
        <v>133</v>
      </c>
      <c r="S2342">
        <v>1197</v>
      </c>
      <c r="T2342" t="s">
        <v>134</v>
      </c>
      <c r="U2342" t="s">
        <v>135</v>
      </c>
      <c r="V2342">
        <v>5</v>
      </c>
      <c r="W2342" t="s">
        <v>1179</v>
      </c>
    </row>
    <row r="2343" spans="1:23" x14ac:dyDescent="0.3">
      <c r="A2343">
        <v>2419</v>
      </c>
      <c r="B2343" t="s">
        <v>69</v>
      </c>
      <c r="C2343">
        <v>2017</v>
      </c>
      <c r="D2343">
        <f t="shared" ca="1" si="144"/>
        <v>6</v>
      </c>
      <c r="E2343" s="5">
        <v>570000</v>
      </c>
      <c r="F2343">
        <v>25000</v>
      </c>
      <c r="G2343" t="s">
        <v>124</v>
      </c>
      <c r="H2343" t="str">
        <f t="shared" si="145"/>
        <v>South</v>
      </c>
      <c r="I2343" t="s">
        <v>772</v>
      </c>
      <c r="J2343" t="str">
        <f t="shared" si="146"/>
        <v>Arkansas</v>
      </c>
      <c r="K2343" t="s">
        <v>1305</v>
      </c>
      <c r="L2343" t="str">
        <f t="shared" si="147"/>
        <v>Bella Vista</v>
      </c>
      <c r="M2343" t="s">
        <v>41</v>
      </c>
      <c r="N2343" t="str">
        <f>IF(M2343="", "", IFERROR(VLOOKUP(M2343, Data!$A$1:$B$5, 2, 0), "Unkown fuel"))</f>
        <v>harmful</v>
      </c>
      <c r="O2343" t="s">
        <v>23</v>
      </c>
      <c r="P2343" t="s">
        <v>24</v>
      </c>
      <c r="Q2343" t="s">
        <v>25</v>
      </c>
      <c r="R2343" t="s">
        <v>379</v>
      </c>
      <c r="S2343">
        <v>1196</v>
      </c>
      <c r="T2343" t="s">
        <v>219</v>
      </c>
      <c r="U2343" t="s">
        <v>220</v>
      </c>
      <c r="V2343">
        <v>5</v>
      </c>
      <c r="W2343" t="s">
        <v>1179</v>
      </c>
    </row>
    <row r="2344" spans="1:23" x14ac:dyDescent="0.3">
      <c r="A2344">
        <v>2420</v>
      </c>
      <c r="B2344" t="s">
        <v>46</v>
      </c>
      <c r="C2344">
        <v>2012</v>
      </c>
      <c r="D2344">
        <f t="shared" ca="1" si="144"/>
        <v>11</v>
      </c>
      <c r="E2344" s="5">
        <v>450000</v>
      </c>
      <c r="F2344">
        <v>60000</v>
      </c>
      <c r="G2344" t="s">
        <v>56</v>
      </c>
      <c r="H2344" t="str">
        <f t="shared" si="145"/>
        <v>West</v>
      </c>
      <c r="I2344" t="s">
        <v>777</v>
      </c>
      <c r="J2344" t="str">
        <f t="shared" si="146"/>
        <v>Arizona</v>
      </c>
      <c r="K2344" t="s">
        <v>1301</v>
      </c>
      <c r="L2344" t="str">
        <f t="shared" si="147"/>
        <v>Tucson</v>
      </c>
      <c r="M2344" t="s">
        <v>22</v>
      </c>
      <c r="N2344" t="str">
        <f>IF(M2344="", "", IFERROR(VLOOKUP(M2344, Data!$A$1:$B$5, 2, 0), "Unkown fuel"))</f>
        <v>very harmful</v>
      </c>
      <c r="O2344" t="s">
        <v>23</v>
      </c>
      <c r="P2344" t="s">
        <v>24</v>
      </c>
      <c r="Q2344" t="s">
        <v>42</v>
      </c>
      <c r="R2344" t="s">
        <v>288</v>
      </c>
      <c r="S2344">
        <v>1582</v>
      </c>
      <c r="T2344" t="s">
        <v>289</v>
      </c>
      <c r="U2344" t="s">
        <v>290</v>
      </c>
      <c r="V2344">
        <v>5</v>
      </c>
      <c r="W2344" t="s">
        <v>1179</v>
      </c>
    </row>
    <row r="2345" spans="1:23" x14ac:dyDescent="0.3">
      <c r="A2345">
        <v>2421</v>
      </c>
      <c r="B2345" t="s">
        <v>145</v>
      </c>
      <c r="C2345">
        <v>2019</v>
      </c>
      <c r="D2345">
        <f t="shared" ca="1" si="144"/>
        <v>4</v>
      </c>
      <c r="E2345" s="5">
        <v>390000</v>
      </c>
      <c r="F2345">
        <v>10000</v>
      </c>
      <c r="G2345" t="s">
        <v>124</v>
      </c>
      <c r="H2345" t="str">
        <f t="shared" si="145"/>
        <v>South</v>
      </c>
      <c r="I2345" t="s">
        <v>772</v>
      </c>
      <c r="J2345" t="str">
        <f t="shared" si="146"/>
        <v>Arkansas</v>
      </c>
      <c r="K2345" t="s">
        <v>1302</v>
      </c>
      <c r="L2345" t="str">
        <f t="shared" si="147"/>
        <v>Benton</v>
      </c>
      <c r="M2345" t="s">
        <v>41</v>
      </c>
      <c r="N2345" t="str">
        <f>IF(M2345="", "", IFERROR(VLOOKUP(M2345, Data!$A$1:$B$5, 2, 0), "Unkown fuel"))</f>
        <v>harmful</v>
      </c>
      <c r="O2345" t="s">
        <v>23</v>
      </c>
      <c r="P2345" t="s">
        <v>24</v>
      </c>
      <c r="Q2345" t="s">
        <v>25</v>
      </c>
      <c r="R2345" t="s">
        <v>553</v>
      </c>
      <c r="S2345">
        <v>999</v>
      </c>
      <c r="T2345" t="s">
        <v>86</v>
      </c>
      <c r="U2345" t="s">
        <v>306</v>
      </c>
      <c r="V2345">
        <v>5</v>
      </c>
      <c r="W2345" t="s">
        <v>1179</v>
      </c>
    </row>
    <row r="2346" spans="1:23" x14ac:dyDescent="0.3">
      <c r="A2346">
        <v>2422</v>
      </c>
      <c r="B2346" t="s">
        <v>69</v>
      </c>
      <c r="C2346">
        <v>2009</v>
      </c>
      <c r="D2346">
        <f t="shared" ca="1" si="144"/>
        <v>14</v>
      </c>
      <c r="E2346" s="5">
        <v>180000</v>
      </c>
      <c r="F2346">
        <v>70000</v>
      </c>
      <c r="G2346" t="s">
        <v>124</v>
      </c>
      <c r="H2346" t="str">
        <f t="shared" si="145"/>
        <v>South</v>
      </c>
      <c r="I2346" t="s">
        <v>772</v>
      </c>
      <c r="J2346" t="str">
        <f t="shared" si="146"/>
        <v>Arkansas</v>
      </c>
      <c r="K2346" t="s">
        <v>1302</v>
      </c>
      <c r="L2346" t="str">
        <f t="shared" si="147"/>
        <v>Benton</v>
      </c>
      <c r="M2346" t="s">
        <v>41</v>
      </c>
      <c r="N2346" t="str">
        <f>IF(M2346="", "", IFERROR(VLOOKUP(M2346, Data!$A$1:$B$5, 2, 0), "Unkown fuel"))</f>
        <v>harmful</v>
      </c>
      <c r="O2346" t="s">
        <v>23</v>
      </c>
      <c r="P2346" t="s">
        <v>24</v>
      </c>
      <c r="Q2346" t="s">
        <v>33</v>
      </c>
      <c r="R2346" t="s">
        <v>454</v>
      </c>
      <c r="S2346">
        <v>1597</v>
      </c>
      <c r="T2346" t="s">
        <v>632</v>
      </c>
      <c r="U2346" t="s">
        <v>1309</v>
      </c>
      <c r="V2346">
        <v>5</v>
      </c>
      <c r="W2346" t="s">
        <v>1179</v>
      </c>
    </row>
    <row r="2347" spans="1:23" x14ac:dyDescent="0.3">
      <c r="A2347">
        <v>2423</v>
      </c>
      <c r="B2347" t="s">
        <v>109</v>
      </c>
      <c r="C2347">
        <v>2015</v>
      </c>
      <c r="D2347">
        <f t="shared" ca="1" si="144"/>
        <v>8</v>
      </c>
      <c r="E2347" s="5">
        <v>130000</v>
      </c>
      <c r="F2347">
        <v>60000</v>
      </c>
      <c r="G2347" t="s">
        <v>56</v>
      </c>
      <c r="H2347" t="str">
        <f t="shared" si="145"/>
        <v>West</v>
      </c>
      <c r="I2347" t="s">
        <v>777</v>
      </c>
      <c r="J2347" t="str">
        <f t="shared" si="146"/>
        <v>Arizona</v>
      </c>
      <c r="K2347" t="s">
        <v>1303</v>
      </c>
      <c r="L2347" t="str">
        <f t="shared" si="147"/>
        <v>Yuma</v>
      </c>
      <c r="M2347" t="s">
        <v>41</v>
      </c>
      <c r="N2347" t="str">
        <f>IF(M2347="", "", IFERROR(VLOOKUP(M2347, Data!$A$1:$B$5, 2, 0), "Unkown fuel"))</f>
        <v>harmful</v>
      </c>
      <c r="O2347" t="s">
        <v>23</v>
      </c>
      <c r="P2347" t="s">
        <v>24</v>
      </c>
      <c r="Q2347" t="s">
        <v>25</v>
      </c>
      <c r="R2347" t="s">
        <v>465</v>
      </c>
      <c r="S2347">
        <v>624</v>
      </c>
      <c r="T2347" t="s">
        <v>815</v>
      </c>
      <c r="U2347" t="s">
        <v>816</v>
      </c>
      <c r="V2347">
        <v>4</v>
      </c>
      <c r="W2347" t="s">
        <v>1179</v>
      </c>
    </row>
    <row r="2348" spans="1:23" x14ac:dyDescent="0.3">
      <c r="A2348">
        <v>2424</v>
      </c>
      <c r="B2348" t="s">
        <v>37</v>
      </c>
      <c r="C2348">
        <v>2006</v>
      </c>
      <c r="D2348">
        <f t="shared" ca="1" si="144"/>
        <v>17</v>
      </c>
      <c r="E2348" s="5">
        <v>270000</v>
      </c>
      <c r="F2348">
        <v>70000</v>
      </c>
      <c r="G2348" t="s">
        <v>56</v>
      </c>
      <c r="H2348" t="str">
        <f t="shared" si="145"/>
        <v>West</v>
      </c>
      <c r="I2348" t="s">
        <v>777</v>
      </c>
      <c r="J2348" t="str">
        <f t="shared" si="146"/>
        <v>Arizona</v>
      </c>
      <c r="K2348" t="s">
        <v>1303</v>
      </c>
      <c r="L2348" t="str">
        <f t="shared" si="147"/>
        <v>Yuma</v>
      </c>
      <c r="M2348" t="s">
        <v>41</v>
      </c>
      <c r="N2348" t="str">
        <f>IF(M2348="", "", IFERROR(VLOOKUP(M2348, Data!$A$1:$B$5, 2, 0), "Unkown fuel"))</f>
        <v>harmful</v>
      </c>
      <c r="O2348" t="s">
        <v>23</v>
      </c>
      <c r="P2348" t="s">
        <v>24</v>
      </c>
      <c r="Q2348" t="s">
        <v>33</v>
      </c>
      <c r="R2348" t="s">
        <v>43</v>
      </c>
      <c r="S2348">
        <v>1497</v>
      </c>
      <c r="T2348" t="s">
        <v>44</v>
      </c>
      <c r="U2348" t="s">
        <v>45</v>
      </c>
      <c r="V2348">
        <v>5</v>
      </c>
      <c r="W2348" t="s">
        <v>1179</v>
      </c>
    </row>
    <row r="2349" spans="1:23" x14ac:dyDescent="0.3">
      <c r="A2349">
        <v>2425</v>
      </c>
      <c r="B2349" t="s">
        <v>18</v>
      </c>
      <c r="C2349">
        <v>1997</v>
      </c>
      <c r="D2349">
        <f t="shared" ca="1" si="144"/>
        <v>26</v>
      </c>
      <c r="E2349" s="5">
        <v>60000</v>
      </c>
      <c r="F2349">
        <v>25000</v>
      </c>
      <c r="G2349" t="s">
        <v>56</v>
      </c>
      <c r="H2349" t="str">
        <f t="shared" si="145"/>
        <v>West</v>
      </c>
      <c r="I2349" t="s">
        <v>777</v>
      </c>
      <c r="J2349" t="str">
        <f t="shared" si="146"/>
        <v>Arizona</v>
      </c>
      <c r="K2349" t="s">
        <v>1310</v>
      </c>
      <c r="L2349" t="str">
        <f t="shared" si="147"/>
        <v>Tempe</v>
      </c>
      <c r="M2349" t="s">
        <v>41</v>
      </c>
      <c r="N2349" t="str">
        <f>IF(M2349="", "", IFERROR(VLOOKUP(M2349, Data!$A$1:$B$5, 2, 0), "Unkown fuel"))</f>
        <v>harmful</v>
      </c>
      <c r="O2349" t="s">
        <v>23</v>
      </c>
      <c r="P2349" t="s">
        <v>24</v>
      </c>
      <c r="Q2349" t="s">
        <v>42</v>
      </c>
      <c r="R2349" t="s">
        <v>50</v>
      </c>
      <c r="S2349">
        <v>796</v>
      </c>
      <c r="T2349" t="s">
        <v>63</v>
      </c>
      <c r="U2349" t="s">
        <v>64</v>
      </c>
      <c r="V2349">
        <v>4</v>
      </c>
      <c r="W2349" t="s">
        <v>1179</v>
      </c>
    </row>
    <row r="2350" spans="1:23" x14ac:dyDescent="0.3">
      <c r="A2350">
        <v>2426</v>
      </c>
      <c r="B2350" t="s">
        <v>46</v>
      </c>
      <c r="C2350">
        <v>2006</v>
      </c>
      <c r="D2350">
        <f t="shared" ca="1" si="144"/>
        <v>17</v>
      </c>
      <c r="E2350" s="5">
        <v>170000</v>
      </c>
      <c r="F2350">
        <v>90000</v>
      </c>
      <c r="G2350" t="s">
        <v>124</v>
      </c>
      <c r="H2350" t="str">
        <f t="shared" si="145"/>
        <v>South</v>
      </c>
      <c r="I2350" t="s">
        <v>772</v>
      </c>
      <c r="J2350" t="str">
        <f t="shared" si="146"/>
        <v>Arkansas</v>
      </c>
      <c r="K2350" t="s">
        <v>1305</v>
      </c>
      <c r="L2350" t="str">
        <f t="shared" si="147"/>
        <v>Bella Vista</v>
      </c>
      <c r="M2350" t="s">
        <v>41</v>
      </c>
      <c r="N2350" t="str">
        <f>IF(M2350="", "", IFERROR(VLOOKUP(M2350, Data!$A$1:$B$5, 2, 0), "Unkown fuel"))</f>
        <v>harmful</v>
      </c>
      <c r="O2350" t="s">
        <v>23</v>
      </c>
      <c r="P2350" t="s">
        <v>24</v>
      </c>
      <c r="Q2350" t="s">
        <v>42</v>
      </c>
      <c r="R2350" t="s">
        <v>533</v>
      </c>
      <c r="S2350">
        <v>1599</v>
      </c>
      <c r="T2350" t="s">
        <v>409</v>
      </c>
      <c r="U2350" t="s">
        <v>534</v>
      </c>
      <c r="V2350">
        <v>5</v>
      </c>
      <c r="W2350" t="s">
        <v>1179</v>
      </c>
    </row>
    <row r="2351" spans="1:23" x14ac:dyDescent="0.3">
      <c r="A2351">
        <v>2427</v>
      </c>
      <c r="B2351" t="s">
        <v>46</v>
      </c>
      <c r="C2351">
        <v>2015</v>
      </c>
      <c r="D2351">
        <f t="shared" ca="1" si="144"/>
        <v>8</v>
      </c>
      <c r="E2351" s="5">
        <v>978999</v>
      </c>
      <c r="F2351">
        <v>90000</v>
      </c>
      <c r="G2351" t="s">
        <v>124</v>
      </c>
      <c r="H2351" t="str">
        <f t="shared" si="145"/>
        <v>South</v>
      </c>
      <c r="I2351" t="s">
        <v>772</v>
      </c>
      <c r="J2351" t="str">
        <f t="shared" si="146"/>
        <v>Arkansas</v>
      </c>
      <c r="K2351" t="s">
        <v>1305</v>
      </c>
      <c r="L2351" t="str">
        <f t="shared" si="147"/>
        <v>Bella Vista</v>
      </c>
      <c r="M2351" t="s">
        <v>22</v>
      </c>
      <c r="N2351" t="str">
        <f>IF(M2351="", "", IFERROR(VLOOKUP(M2351, Data!$A$1:$B$5, 2, 0), "Unkown fuel"))</f>
        <v>very harmful</v>
      </c>
      <c r="O2351" t="s">
        <v>23</v>
      </c>
      <c r="P2351" t="s">
        <v>24</v>
      </c>
      <c r="Q2351" t="s">
        <v>25</v>
      </c>
      <c r="R2351" t="s">
        <v>300</v>
      </c>
      <c r="S2351">
        <v>1582</v>
      </c>
      <c r="T2351" t="s">
        <v>301</v>
      </c>
      <c r="U2351" t="s">
        <v>302</v>
      </c>
      <c r="V2351">
        <v>5</v>
      </c>
      <c r="W2351" t="s">
        <v>1179</v>
      </c>
    </row>
    <row r="2352" spans="1:23" x14ac:dyDescent="0.3">
      <c r="A2352">
        <v>2428</v>
      </c>
      <c r="B2352" t="s">
        <v>109</v>
      </c>
      <c r="C2352">
        <v>2018</v>
      </c>
      <c r="D2352">
        <f t="shared" ca="1" si="144"/>
        <v>5</v>
      </c>
      <c r="E2352" s="5">
        <v>490000</v>
      </c>
      <c r="F2352">
        <v>25000</v>
      </c>
      <c r="G2352" t="s">
        <v>56</v>
      </c>
      <c r="H2352" t="str">
        <f t="shared" si="145"/>
        <v>West</v>
      </c>
      <c r="I2352" t="s">
        <v>777</v>
      </c>
      <c r="J2352" t="str">
        <f t="shared" si="146"/>
        <v>Arizona</v>
      </c>
      <c r="K2352" t="s">
        <v>1301</v>
      </c>
      <c r="L2352" t="str">
        <f t="shared" si="147"/>
        <v>Tucson</v>
      </c>
      <c r="M2352" t="s">
        <v>41</v>
      </c>
      <c r="N2352" t="str">
        <f>IF(M2352="", "", IFERROR(VLOOKUP(M2352, Data!$A$1:$B$5, 2, 0), "Unkown fuel"))</f>
        <v>harmful</v>
      </c>
      <c r="O2352" t="s">
        <v>23</v>
      </c>
      <c r="P2352" t="s">
        <v>24</v>
      </c>
      <c r="Q2352" t="s">
        <v>25</v>
      </c>
      <c r="R2352" t="s">
        <v>503</v>
      </c>
      <c r="S2352">
        <v>1199</v>
      </c>
      <c r="T2352" t="s">
        <v>416</v>
      </c>
      <c r="U2352" t="s">
        <v>112</v>
      </c>
      <c r="V2352">
        <v>5</v>
      </c>
      <c r="W2352" t="s">
        <v>1179</v>
      </c>
    </row>
    <row r="2353" spans="1:23" x14ac:dyDescent="0.3">
      <c r="A2353">
        <v>2429</v>
      </c>
      <c r="B2353" t="s">
        <v>69</v>
      </c>
      <c r="C2353">
        <v>2012</v>
      </c>
      <c r="D2353">
        <f t="shared" ca="1" si="144"/>
        <v>11</v>
      </c>
      <c r="E2353" s="5">
        <v>280000</v>
      </c>
      <c r="F2353">
        <v>60000</v>
      </c>
      <c r="G2353" t="s">
        <v>56</v>
      </c>
      <c r="H2353" t="str">
        <f t="shared" si="145"/>
        <v>West</v>
      </c>
      <c r="I2353" t="s">
        <v>777</v>
      </c>
      <c r="J2353" t="str">
        <f t="shared" si="146"/>
        <v>Arizona</v>
      </c>
      <c r="K2353" t="s">
        <v>1301</v>
      </c>
      <c r="L2353" t="str">
        <f t="shared" si="147"/>
        <v>Tucson</v>
      </c>
      <c r="M2353" t="s">
        <v>22</v>
      </c>
      <c r="N2353" t="str">
        <f>IF(M2353="", "", IFERROR(VLOOKUP(M2353, Data!$A$1:$B$5, 2, 0), "Unkown fuel"))</f>
        <v>very harmful</v>
      </c>
      <c r="O2353" t="s">
        <v>23</v>
      </c>
      <c r="P2353" t="s">
        <v>24</v>
      </c>
      <c r="Q2353" t="s">
        <v>33</v>
      </c>
      <c r="R2353" t="s">
        <v>567</v>
      </c>
      <c r="S2353">
        <v>1498</v>
      </c>
      <c r="T2353" t="s">
        <v>434</v>
      </c>
      <c r="U2353" t="s">
        <v>568</v>
      </c>
      <c r="V2353">
        <v>5</v>
      </c>
      <c r="W2353" t="s">
        <v>1179</v>
      </c>
    </row>
    <row r="2354" spans="1:23" x14ac:dyDescent="0.3">
      <c r="A2354">
        <v>2430</v>
      </c>
      <c r="B2354" t="s">
        <v>109</v>
      </c>
      <c r="C2354">
        <v>2018</v>
      </c>
      <c r="D2354">
        <f t="shared" ca="1" si="144"/>
        <v>5</v>
      </c>
      <c r="E2354" s="5">
        <v>390000</v>
      </c>
      <c r="F2354">
        <v>25000</v>
      </c>
      <c r="G2354" t="s">
        <v>56</v>
      </c>
      <c r="H2354" t="str">
        <f t="shared" si="145"/>
        <v>West</v>
      </c>
      <c r="I2354" t="s">
        <v>777</v>
      </c>
      <c r="J2354" t="str">
        <f t="shared" si="146"/>
        <v>Arizona</v>
      </c>
      <c r="K2354" t="s">
        <v>1310</v>
      </c>
      <c r="L2354" t="str">
        <f t="shared" si="147"/>
        <v>Tempe</v>
      </c>
      <c r="M2354" t="s">
        <v>41</v>
      </c>
      <c r="N2354" t="str">
        <f>IF(M2354="", "", IFERROR(VLOOKUP(M2354, Data!$A$1:$B$5, 2, 0), "Unkown fuel"))</f>
        <v>harmful</v>
      </c>
      <c r="O2354" t="s">
        <v>23</v>
      </c>
      <c r="P2354" t="s">
        <v>24</v>
      </c>
      <c r="Q2354" t="s">
        <v>25</v>
      </c>
      <c r="R2354" t="s">
        <v>503</v>
      </c>
      <c r="S2354">
        <v>1199</v>
      </c>
      <c r="T2354" t="s">
        <v>416</v>
      </c>
      <c r="U2354" t="s">
        <v>112</v>
      </c>
      <c r="V2354">
        <v>5</v>
      </c>
      <c r="W2354" t="s">
        <v>1179</v>
      </c>
    </row>
    <row r="2355" spans="1:23" x14ac:dyDescent="0.3">
      <c r="A2355">
        <v>2431</v>
      </c>
      <c r="B2355" t="s">
        <v>18</v>
      </c>
      <c r="C2355">
        <v>2013</v>
      </c>
      <c r="D2355">
        <f t="shared" ca="1" si="144"/>
        <v>10</v>
      </c>
      <c r="E2355" s="5">
        <v>170000</v>
      </c>
      <c r="F2355">
        <v>60000</v>
      </c>
      <c r="G2355" t="s">
        <v>56</v>
      </c>
      <c r="H2355" t="str">
        <f t="shared" si="145"/>
        <v>West</v>
      </c>
      <c r="I2355" t="s">
        <v>57</v>
      </c>
      <c r="J2355" t="str">
        <f t="shared" si="146"/>
        <v>California</v>
      </c>
      <c r="K2355" t="s">
        <v>1300</v>
      </c>
      <c r="L2355" t="str">
        <f t="shared" si="147"/>
        <v>Temecula</v>
      </c>
      <c r="M2355" t="s">
        <v>41</v>
      </c>
      <c r="N2355" t="str">
        <f>IF(M2355="", "", IFERROR(VLOOKUP(M2355, Data!$A$1:$B$5, 2, 0), "Unkown fuel"))</f>
        <v>harmful</v>
      </c>
      <c r="O2355" t="s">
        <v>23</v>
      </c>
      <c r="P2355" t="s">
        <v>24</v>
      </c>
      <c r="Q2355" t="s">
        <v>304</v>
      </c>
      <c r="R2355" t="s">
        <v>430</v>
      </c>
      <c r="S2355">
        <v>796</v>
      </c>
      <c r="T2355" t="s">
        <v>118</v>
      </c>
      <c r="U2355" t="s">
        <v>119</v>
      </c>
      <c r="V2355">
        <v>5</v>
      </c>
      <c r="W2355" t="s">
        <v>1179</v>
      </c>
    </row>
    <row r="2356" spans="1:23" x14ac:dyDescent="0.3">
      <c r="A2356">
        <v>2432</v>
      </c>
      <c r="B2356" t="s">
        <v>120</v>
      </c>
      <c r="C2356">
        <v>2008</v>
      </c>
      <c r="D2356">
        <f t="shared" ca="1" si="144"/>
        <v>15</v>
      </c>
      <c r="E2356" s="5">
        <v>45000</v>
      </c>
      <c r="F2356">
        <v>70000</v>
      </c>
      <c r="G2356" t="s">
        <v>56</v>
      </c>
      <c r="H2356" t="str">
        <f t="shared" si="145"/>
        <v>West</v>
      </c>
      <c r="I2356" t="s">
        <v>777</v>
      </c>
      <c r="J2356" t="str">
        <f t="shared" si="146"/>
        <v>Arizona</v>
      </c>
      <c r="K2356" t="s">
        <v>1310</v>
      </c>
      <c r="L2356" t="str">
        <f t="shared" si="147"/>
        <v>Tempe</v>
      </c>
      <c r="M2356" t="s">
        <v>41</v>
      </c>
      <c r="N2356" t="str">
        <f>IF(M2356="", "", IFERROR(VLOOKUP(M2356, Data!$A$1:$B$5, 2, 0), "Unkown fuel"))</f>
        <v>harmful</v>
      </c>
      <c r="O2356" t="s">
        <v>23</v>
      </c>
      <c r="P2356" t="s">
        <v>24</v>
      </c>
      <c r="Q2356" t="s">
        <v>25</v>
      </c>
      <c r="R2356" t="s">
        <v>347</v>
      </c>
      <c r="S2356">
        <v>995</v>
      </c>
      <c r="T2356" t="s">
        <v>665</v>
      </c>
      <c r="U2356" t="s">
        <v>715</v>
      </c>
      <c r="V2356">
        <v>5</v>
      </c>
      <c r="W2356" t="s">
        <v>1179</v>
      </c>
    </row>
    <row r="2357" spans="1:23" x14ac:dyDescent="0.3">
      <c r="A2357">
        <v>2433</v>
      </c>
      <c r="B2357" t="s">
        <v>18</v>
      </c>
      <c r="C2357">
        <v>2016</v>
      </c>
      <c r="D2357">
        <f t="shared" ca="1" si="144"/>
        <v>7</v>
      </c>
      <c r="E2357" s="5">
        <v>640000</v>
      </c>
      <c r="F2357">
        <v>80000</v>
      </c>
      <c r="G2357" t="s">
        <v>56</v>
      </c>
      <c r="H2357" t="str">
        <f t="shared" si="145"/>
        <v>West</v>
      </c>
      <c r="I2357" t="s">
        <v>777</v>
      </c>
      <c r="J2357" t="str">
        <f t="shared" si="146"/>
        <v>Arizona</v>
      </c>
      <c r="K2357" t="s">
        <v>1310</v>
      </c>
      <c r="L2357" t="str">
        <f t="shared" si="147"/>
        <v>Tempe</v>
      </c>
      <c r="M2357" t="s">
        <v>22</v>
      </c>
      <c r="N2357" t="str">
        <f>IF(M2357="", "", IFERROR(VLOOKUP(M2357, Data!$A$1:$B$5, 2, 0), "Unkown fuel"))</f>
        <v>very harmful</v>
      </c>
      <c r="O2357" t="s">
        <v>23</v>
      </c>
      <c r="P2357" t="s">
        <v>24</v>
      </c>
      <c r="Q2357" t="s">
        <v>33</v>
      </c>
      <c r="R2357" t="s">
        <v>93</v>
      </c>
      <c r="S2357">
        <v>1248</v>
      </c>
      <c r="T2357" t="s">
        <v>94</v>
      </c>
      <c r="U2357" t="s">
        <v>95</v>
      </c>
      <c r="V2357">
        <v>7</v>
      </c>
      <c r="W2357" t="s">
        <v>1179</v>
      </c>
    </row>
    <row r="2358" spans="1:23" x14ac:dyDescent="0.3">
      <c r="A2358">
        <v>2434</v>
      </c>
      <c r="B2358" t="s">
        <v>88</v>
      </c>
      <c r="C2358">
        <v>2015</v>
      </c>
      <c r="D2358">
        <f t="shared" ca="1" si="144"/>
        <v>8</v>
      </c>
      <c r="E2358" s="5">
        <v>650000</v>
      </c>
      <c r="F2358">
        <v>110000</v>
      </c>
      <c r="G2358" t="s">
        <v>56</v>
      </c>
      <c r="H2358" t="str">
        <f t="shared" si="145"/>
        <v>West</v>
      </c>
      <c r="I2358" t="s">
        <v>777</v>
      </c>
      <c r="J2358" t="str">
        <f t="shared" si="146"/>
        <v>Arizona</v>
      </c>
      <c r="K2358" t="s">
        <v>1310</v>
      </c>
      <c r="L2358" t="str">
        <f t="shared" si="147"/>
        <v>Tempe</v>
      </c>
      <c r="M2358" t="s">
        <v>22</v>
      </c>
      <c r="N2358" t="str">
        <f>IF(M2358="", "", IFERROR(VLOOKUP(M2358, Data!$A$1:$B$5, 2, 0), "Unkown fuel"))</f>
        <v>very harmful</v>
      </c>
      <c r="O2358" t="s">
        <v>23</v>
      </c>
      <c r="P2358" t="s">
        <v>24</v>
      </c>
      <c r="Q2358" t="s">
        <v>33</v>
      </c>
      <c r="R2358" t="s">
        <v>605</v>
      </c>
      <c r="S2358">
        <v>2523</v>
      </c>
      <c r="T2358" t="s">
        <v>393</v>
      </c>
      <c r="U2358" t="s">
        <v>658</v>
      </c>
      <c r="V2358">
        <v>9</v>
      </c>
      <c r="W2358" t="s">
        <v>1179</v>
      </c>
    </row>
    <row r="2359" spans="1:23" x14ac:dyDescent="0.3">
      <c r="A2359">
        <v>2435</v>
      </c>
      <c r="B2359" t="s">
        <v>88</v>
      </c>
      <c r="C2359">
        <v>2013</v>
      </c>
      <c r="D2359">
        <f t="shared" ca="1" si="144"/>
        <v>10</v>
      </c>
      <c r="E2359" s="5">
        <v>500000</v>
      </c>
      <c r="F2359">
        <v>115717</v>
      </c>
      <c r="G2359" t="s">
        <v>56</v>
      </c>
      <c r="H2359" t="str">
        <f t="shared" si="145"/>
        <v>West</v>
      </c>
      <c r="I2359" t="s">
        <v>777</v>
      </c>
      <c r="J2359" t="str">
        <f t="shared" si="146"/>
        <v>Arizona</v>
      </c>
      <c r="K2359" t="s">
        <v>1308</v>
      </c>
      <c r="L2359" t="str">
        <f t="shared" si="147"/>
        <v>Surprise</v>
      </c>
      <c r="M2359" t="s">
        <v>22</v>
      </c>
      <c r="N2359" t="str">
        <f>IF(M2359="", "", IFERROR(VLOOKUP(M2359, Data!$A$1:$B$5, 2, 0), "Unkown fuel"))</f>
        <v>very harmful</v>
      </c>
      <c r="O2359" t="s">
        <v>23</v>
      </c>
      <c r="P2359" t="s">
        <v>24</v>
      </c>
      <c r="Q2359" t="s">
        <v>25</v>
      </c>
      <c r="R2359" t="s">
        <v>481</v>
      </c>
      <c r="S2359">
        <v>2179</v>
      </c>
      <c r="T2359" t="s">
        <v>271</v>
      </c>
      <c r="U2359" t="s">
        <v>272</v>
      </c>
      <c r="V2359">
        <v>9</v>
      </c>
      <c r="W2359" t="s">
        <v>1179</v>
      </c>
    </row>
    <row r="2360" spans="1:23" x14ac:dyDescent="0.3">
      <c r="A2360">
        <v>2436</v>
      </c>
      <c r="B2360" t="s">
        <v>69</v>
      </c>
      <c r="C2360">
        <v>2008</v>
      </c>
      <c r="D2360">
        <f t="shared" ca="1" si="144"/>
        <v>15</v>
      </c>
      <c r="E2360" s="5">
        <v>90000</v>
      </c>
      <c r="F2360">
        <v>110000</v>
      </c>
      <c r="G2360" t="s">
        <v>56</v>
      </c>
      <c r="H2360" t="str">
        <f t="shared" si="145"/>
        <v>West</v>
      </c>
      <c r="I2360" t="s">
        <v>777</v>
      </c>
      <c r="J2360" t="str">
        <f t="shared" si="146"/>
        <v>Arizona</v>
      </c>
      <c r="K2360" t="s">
        <v>1310</v>
      </c>
      <c r="L2360" t="str">
        <f t="shared" si="147"/>
        <v>Tempe</v>
      </c>
      <c r="M2360" t="s">
        <v>22</v>
      </c>
      <c r="N2360" t="str">
        <f>IF(M2360="", "", IFERROR(VLOOKUP(M2360, Data!$A$1:$B$5, 2, 0), "Unkown fuel"))</f>
        <v>very harmful</v>
      </c>
      <c r="O2360" t="s">
        <v>23</v>
      </c>
      <c r="P2360" t="s">
        <v>24</v>
      </c>
      <c r="Q2360" t="s">
        <v>33</v>
      </c>
      <c r="R2360" t="s">
        <v>43</v>
      </c>
      <c r="S2360">
        <v>1399</v>
      </c>
      <c r="T2360" t="s">
        <v>388</v>
      </c>
      <c r="U2360" t="s">
        <v>690</v>
      </c>
      <c r="V2360">
        <v>5</v>
      </c>
      <c r="W2360" t="s">
        <v>1179</v>
      </c>
    </row>
    <row r="2361" spans="1:23" x14ac:dyDescent="0.3">
      <c r="A2361">
        <v>2437</v>
      </c>
      <c r="B2361" t="s">
        <v>109</v>
      </c>
      <c r="C2361">
        <v>2014</v>
      </c>
      <c r="D2361">
        <f t="shared" ca="1" si="144"/>
        <v>9</v>
      </c>
      <c r="E2361" s="5">
        <v>480000</v>
      </c>
      <c r="F2361">
        <v>70000</v>
      </c>
      <c r="G2361" t="s">
        <v>56</v>
      </c>
      <c r="H2361" t="str">
        <f t="shared" si="145"/>
        <v>West</v>
      </c>
      <c r="I2361" t="s">
        <v>777</v>
      </c>
      <c r="J2361" t="str">
        <f t="shared" si="146"/>
        <v>Arizona</v>
      </c>
      <c r="K2361" t="s">
        <v>1310</v>
      </c>
      <c r="L2361" t="str">
        <f t="shared" si="147"/>
        <v>Tempe</v>
      </c>
      <c r="M2361" t="s">
        <v>22</v>
      </c>
      <c r="N2361" t="str">
        <f>IF(M2361="", "", IFERROR(VLOOKUP(M2361, Data!$A$1:$B$5, 2, 0), "Unkown fuel"))</f>
        <v>very harmful</v>
      </c>
      <c r="O2361" t="s">
        <v>23</v>
      </c>
      <c r="P2361" t="s">
        <v>24</v>
      </c>
      <c r="Q2361" t="s">
        <v>33</v>
      </c>
      <c r="R2361" t="s">
        <v>1227</v>
      </c>
      <c r="S2361">
        <v>2179</v>
      </c>
      <c r="T2361" t="s">
        <v>559</v>
      </c>
      <c r="U2361" t="s">
        <v>423</v>
      </c>
      <c r="V2361">
        <v>7</v>
      </c>
      <c r="W2361" t="s">
        <v>1179</v>
      </c>
    </row>
    <row r="2362" spans="1:23" x14ac:dyDescent="0.3">
      <c r="A2362">
        <v>2438</v>
      </c>
      <c r="B2362" t="s">
        <v>18</v>
      </c>
      <c r="C2362">
        <v>2019</v>
      </c>
      <c r="D2362">
        <f t="shared" ca="1" si="144"/>
        <v>4</v>
      </c>
      <c r="E2362" s="5">
        <v>630000</v>
      </c>
      <c r="F2362">
        <v>4000</v>
      </c>
      <c r="G2362" t="s">
        <v>56</v>
      </c>
      <c r="H2362" t="str">
        <f t="shared" si="145"/>
        <v>West</v>
      </c>
      <c r="I2362" t="s">
        <v>57</v>
      </c>
      <c r="J2362" t="str">
        <f t="shared" si="146"/>
        <v>California</v>
      </c>
      <c r="K2362" t="s">
        <v>1300</v>
      </c>
      <c r="L2362" t="str">
        <f t="shared" si="147"/>
        <v>Temecula</v>
      </c>
      <c r="M2362" t="s">
        <v>41</v>
      </c>
      <c r="N2362" t="str">
        <f>IF(M2362="", "", IFERROR(VLOOKUP(M2362, Data!$A$1:$B$5, 2, 0), "Unkown fuel"))</f>
        <v>harmful</v>
      </c>
      <c r="O2362" t="s">
        <v>23</v>
      </c>
      <c r="P2362" t="s">
        <v>24</v>
      </c>
      <c r="Q2362" t="s">
        <v>25</v>
      </c>
      <c r="R2362" t="s">
        <v>264</v>
      </c>
      <c r="S2362">
        <v>1197</v>
      </c>
      <c r="T2362" t="s">
        <v>265</v>
      </c>
      <c r="U2362" t="s">
        <v>266</v>
      </c>
      <c r="V2362">
        <v>5</v>
      </c>
      <c r="W2362" t="s">
        <v>1179</v>
      </c>
    </row>
    <row r="2363" spans="1:23" x14ac:dyDescent="0.3">
      <c r="A2363">
        <v>2439</v>
      </c>
      <c r="B2363" t="s">
        <v>46</v>
      </c>
      <c r="C2363">
        <v>2011</v>
      </c>
      <c r="D2363">
        <f t="shared" ca="1" si="144"/>
        <v>12</v>
      </c>
      <c r="E2363" s="5">
        <v>250000</v>
      </c>
      <c r="F2363">
        <v>50000</v>
      </c>
      <c r="G2363" t="s">
        <v>56</v>
      </c>
      <c r="H2363" t="str">
        <f t="shared" si="145"/>
        <v>West</v>
      </c>
      <c r="I2363" t="s">
        <v>57</v>
      </c>
      <c r="J2363" t="str">
        <f t="shared" si="146"/>
        <v>California</v>
      </c>
      <c r="K2363" t="s">
        <v>1300</v>
      </c>
      <c r="L2363" t="str">
        <f t="shared" si="147"/>
        <v>Temecula</v>
      </c>
      <c r="M2363" t="s">
        <v>41</v>
      </c>
      <c r="N2363" t="str">
        <f>IF(M2363="", "", IFERROR(VLOOKUP(M2363, Data!$A$1:$B$5, 2, 0), "Unkown fuel"))</f>
        <v>harmful</v>
      </c>
      <c r="O2363" t="s">
        <v>23</v>
      </c>
      <c r="P2363" t="s">
        <v>24</v>
      </c>
      <c r="Q2363" t="s">
        <v>25</v>
      </c>
      <c r="R2363" t="s">
        <v>211</v>
      </c>
      <c r="S2363">
        <v>1197</v>
      </c>
      <c r="T2363" t="s">
        <v>212</v>
      </c>
      <c r="U2363" t="s">
        <v>453</v>
      </c>
      <c r="V2363">
        <v>5</v>
      </c>
      <c r="W2363" t="s">
        <v>1179</v>
      </c>
    </row>
    <row r="2364" spans="1:23" x14ac:dyDescent="0.3">
      <c r="A2364">
        <v>2440</v>
      </c>
      <c r="B2364" t="s">
        <v>46</v>
      </c>
      <c r="C2364">
        <v>2016</v>
      </c>
      <c r="D2364">
        <f t="shared" ca="1" si="144"/>
        <v>7</v>
      </c>
      <c r="E2364" s="5">
        <v>330000</v>
      </c>
      <c r="F2364">
        <v>70000</v>
      </c>
      <c r="G2364" t="s">
        <v>38</v>
      </c>
      <c r="H2364" t="str">
        <f t="shared" si="145"/>
        <v>Central</v>
      </c>
      <c r="I2364" t="s">
        <v>39</v>
      </c>
      <c r="J2364" t="str">
        <f t="shared" si="146"/>
        <v>Illinois</v>
      </c>
      <c r="K2364" t="s">
        <v>1311</v>
      </c>
      <c r="L2364" t="str">
        <f t="shared" si="147"/>
        <v>Naperville</v>
      </c>
      <c r="M2364" t="s">
        <v>41</v>
      </c>
      <c r="N2364" t="str">
        <f>IF(M2364="", "", IFERROR(VLOOKUP(M2364, Data!$A$1:$B$5, 2, 0), "Unkown fuel"))</f>
        <v>harmful</v>
      </c>
      <c r="O2364" t="s">
        <v>23</v>
      </c>
      <c r="P2364" t="s">
        <v>24</v>
      </c>
      <c r="Q2364" t="s">
        <v>304</v>
      </c>
      <c r="R2364" t="s">
        <v>85</v>
      </c>
      <c r="S2364">
        <v>1197</v>
      </c>
      <c r="T2364" t="s">
        <v>90</v>
      </c>
      <c r="U2364" t="s">
        <v>261</v>
      </c>
      <c r="V2364">
        <v>5</v>
      </c>
      <c r="W2364" t="s">
        <v>1179</v>
      </c>
    </row>
    <row r="2365" spans="1:23" x14ac:dyDescent="0.3">
      <c r="A2365">
        <v>2441</v>
      </c>
      <c r="B2365" t="s">
        <v>46</v>
      </c>
      <c r="C2365">
        <v>2009</v>
      </c>
      <c r="D2365">
        <f t="shared" ca="1" si="144"/>
        <v>14</v>
      </c>
      <c r="E2365" s="5">
        <v>180000</v>
      </c>
      <c r="F2365">
        <v>70000</v>
      </c>
      <c r="G2365" t="s">
        <v>38</v>
      </c>
      <c r="H2365" t="str">
        <f t="shared" si="145"/>
        <v>Central</v>
      </c>
      <c r="I2365" t="s">
        <v>39</v>
      </c>
      <c r="J2365" t="str">
        <f t="shared" si="146"/>
        <v>Illinois</v>
      </c>
      <c r="K2365" t="s">
        <v>1311</v>
      </c>
      <c r="L2365" t="str">
        <f t="shared" si="147"/>
        <v>Naperville</v>
      </c>
      <c r="M2365" t="s">
        <v>41</v>
      </c>
      <c r="N2365" t="str">
        <f>IF(M2365="", "", IFERROR(VLOOKUP(M2365, Data!$A$1:$B$5, 2, 0), "Unkown fuel"))</f>
        <v>harmful</v>
      </c>
      <c r="O2365" t="s">
        <v>23</v>
      </c>
      <c r="P2365" t="s">
        <v>24</v>
      </c>
      <c r="Q2365" t="s">
        <v>33</v>
      </c>
      <c r="R2365" t="s">
        <v>211</v>
      </c>
      <c r="S2365">
        <v>1197</v>
      </c>
      <c r="T2365" t="s">
        <v>212</v>
      </c>
      <c r="U2365" t="s">
        <v>213</v>
      </c>
      <c r="V2365">
        <v>5</v>
      </c>
      <c r="W2365" t="s">
        <v>1179</v>
      </c>
    </row>
    <row r="2366" spans="1:23" x14ac:dyDescent="0.3">
      <c r="A2366">
        <v>2442</v>
      </c>
      <c r="B2366" t="s">
        <v>46</v>
      </c>
      <c r="C2366">
        <v>2010</v>
      </c>
      <c r="D2366">
        <f t="shared" ca="1" si="144"/>
        <v>13</v>
      </c>
      <c r="E2366" s="5">
        <v>210000</v>
      </c>
      <c r="F2366">
        <v>50000</v>
      </c>
      <c r="G2366" t="s">
        <v>38</v>
      </c>
      <c r="H2366" t="str">
        <f t="shared" si="145"/>
        <v>Central</v>
      </c>
      <c r="I2366" t="s">
        <v>39</v>
      </c>
      <c r="J2366" t="str">
        <f t="shared" si="146"/>
        <v>Illinois</v>
      </c>
      <c r="K2366" t="s">
        <v>1312</v>
      </c>
      <c r="L2366" t="str">
        <f t="shared" si="147"/>
        <v>Mundelein</v>
      </c>
      <c r="M2366" t="s">
        <v>41</v>
      </c>
      <c r="N2366" t="str">
        <f>IF(M2366="", "", IFERROR(VLOOKUP(M2366, Data!$A$1:$B$5, 2, 0), "Unkown fuel"))</f>
        <v>harmful</v>
      </c>
      <c r="O2366" t="s">
        <v>23</v>
      </c>
      <c r="P2366" t="s">
        <v>24</v>
      </c>
      <c r="Q2366" t="s">
        <v>33</v>
      </c>
      <c r="R2366" t="s">
        <v>164</v>
      </c>
      <c r="S2366">
        <v>1197</v>
      </c>
      <c r="T2366" t="s">
        <v>431</v>
      </c>
      <c r="U2366" t="s">
        <v>432</v>
      </c>
      <c r="V2366">
        <v>5</v>
      </c>
      <c r="W2366" t="s">
        <v>1179</v>
      </c>
    </row>
    <row r="2367" spans="1:23" x14ac:dyDescent="0.3">
      <c r="A2367">
        <v>2443</v>
      </c>
      <c r="B2367" t="s">
        <v>18</v>
      </c>
      <c r="C2367">
        <v>2016</v>
      </c>
      <c r="D2367">
        <f t="shared" ca="1" si="144"/>
        <v>7</v>
      </c>
      <c r="E2367" s="5">
        <v>550000</v>
      </c>
      <c r="F2367">
        <v>55000</v>
      </c>
      <c r="G2367" t="s">
        <v>19</v>
      </c>
      <c r="H2367" t="str">
        <f t="shared" si="145"/>
        <v>East</v>
      </c>
      <c r="I2367" t="s">
        <v>780</v>
      </c>
      <c r="J2367" t="str">
        <f t="shared" si="146"/>
        <v>Maine</v>
      </c>
      <c r="K2367" t="s">
        <v>784</v>
      </c>
      <c r="L2367" t="str">
        <f t="shared" si="147"/>
        <v>Sanford</v>
      </c>
      <c r="M2367" t="s">
        <v>22</v>
      </c>
      <c r="N2367" t="str">
        <f>IF(M2367="", "", IFERROR(VLOOKUP(M2367, Data!$A$1:$B$5, 2, 0), "Unkown fuel"))</f>
        <v>very harmful</v>
      </c>
      <c r="O2367" t="s">
        <v>23</v>
      </c>
      <c r="P2367" t="s">
        <v>24</v>
      </c>
      <c r="Q2367" t="s">
        <v>25</v>
      </c>
      <c r="R2367" t="s">
        <v>106</v>
      </c>
      <c r="S2367">
        <v>1248</v>
      </c>
      <c r="T2367" t="s">
        <v>27</v>
      </c>
      <c r="U2367" t="s">
        <v>28</v>
      </c>
      <c r="V2367">
        <v>5</v>
      </c>
      <c r="W2367" t="s">
        <v>1179</v>
      </c>
    </row>
    <row r="2368" spans="1:23" x14ac:dyDescent="0.3">
      <c r="A2368">
        <v>2444</v>
      </c>
      <c r="B2368" t="s">
        <v>109</v>
      </c>
      <c r="C2368">
        <v>2020</v>
      </c>
      <c r="D2368">
        <f t="shared" ca="1" si="144"/>
        <v>3</v>
      </c>
      <c r="E2368" s="5">
        <v>950000</v>
      </c>
      <c r="F2368">
        <v>5000</v>
      </c>
      <c r="G2368" t="s">
        <v>38</v>
      </c>
      <c r="H2368" t="str">
        <f t="shared" si="145"/>
        <v>Central</v>
      </c>
      <c r="I2368" t="s">
        <v>39</v>
      </c>
      <c r="J2368" t="str">
        <f t="shared" si="146"/>
        <v>Illinois</v>
      </c>
      <c r="K2368" t="s">
        <v>1311</v>
      </c>
      <c r="L2368" t="str">
        <f t="shared" si="147"/>
        <v>Naperville</v>
      </c>
      <c r="M2368" t="s">
        <v>41</v>
      </c>
      <c r="N2368" t="str">
        <f>IF(M2368="", "", IFERROR(VLOOKUP(M2368, Data!$A$1:$B$5, 2, 0), "Unkown fuel"))</f>
        <v>harmful</v>
      </c>
      <c r="O2368" t="s">
        <v>23</v>
      </c>
      <c r="P2368" t="s">
        <v>154</v>
      </c>
      <c r="Q2368" t="s">
        <v>25</v>
      </c>
      <c r="R2368" t="s">
        <v>142</v>
      </c>
      <c r="S2368">
        <v>1198</v>
      </c>
      <c r="T2368" t="s">
        <v>364</v>
      </c>
      <c r="U2368" t="s">
        <v>365</v>
      </c>
      <c r="V2368">
        <v>5</v>
      </c>
      <c r="W2368" t="s">
        <v>1179</v>
      </c>
    </row>
    <row r="2369" spans="1:23" x14ac:dyDescent="0.3">
      <c r="A2369">
        <v>2445</v>
      </c>
      <c r="B2369" t="s">
        <v>88</v>
      </c>
      <c r="C2369">
        <v>2013</v>
      </c>
      <c r="D2369">
        <f t="shared" ca="1" si="144"/>
        <v>10</v>
      </c>
      <c r="E2369" s="5">
        <v>430000</v>
      </c>
      <c r="F2369">
        <v>100000</v>
      </c>
      <c r="G2369" t="s">
        <v>38</v>
      </c>
      <c r="H2369" t="str">
        <f t="shared" si="145"/>
        <v>Central</v>
      </c>
      <c r="I2369" t="s">
        <v>39</v>
      </c>
      <c r="J2369" t="str">
        <f t="shared" si="146"/>
        <v>Illinois</v>
      </c>
      <c r="K2369" t="s">
        <v>1311</v>
      </c>
      <c r="L2369" t="str">
        <f t="shared" si="147"/>
        <v>Naperville</v>
      </c>
      <c r="M2369" t="s">
        <v>22</v>
      </c>
      <c r="N2369" t="str">
        <f>IF(M2369="", "", IFERROR(VLOOKUP(M2369, Data!$A$1:$B$5, 2, 0), "Unkown fuel"))</f>
        <v>very harmful</v>
      </c>
      <c r="O2369" t="s">
        <v>23</v>
      </c>
      <c r="P2369" t="s">
        <v>24</v>
      </c>
      <c r="Q2369" t="s">
        <v>33</v>
      </c>
      <c r="R2369" t="s">
        <v>489</v>
      </c>
      <c r="S2369">
        <v>2523</v>
      </c>
      <c r="T2369" t="s">
        <v>309</v>
      </c>
      <c r="U2369" t="s">
        <v>490</v>
      </c>
      <c r="V2369">
        <v>7</v>
      </c>
      <c r="W2369" t="s">
        <v>1179</v>
      </c>
    </row>
    <row r="2370" spans="1:23" x14ac:dyDescent="0.3">
      <c r="A2370">
        <v>2446</v>
      </c>
      <c r="B2370" t="s">
        <v>46</v>
      </c>
      <c r="C2370">
        <v>2014</v>
      </c>
      <c r="D2370">
        <f t="shared" ref="D2370:D2433" ca="1" si="148">TRUNC(YEARFRAC(DATE(C2370,1,1), TODAY(), 1))</f>
        <v>9</v>
      </c>
      <c r="E2370" s="5">
        <v>348000</v>
      </c>
      <c r="F2370">
        <v>23000</v>
      </c>
      <c r="G2370" t="s">
        <v>38</v>
      </c>
      <c r="H2370" t="str">
        <f t="shared" ref="H2370:H2433" si="149">TRIM(G2370)</f>
        <v>Central</v>
      </c>
      <c r="I2370" t="s">
        <v>39</v>
      </c>
      <c r="J2370" t="str">
        <f t="shared" ref="J2370:J2433" si="150">TRIM(I2370)</f>
        <v>Illinois</v>
      </c>
      <c r="K2370" t="s">
        <v>1311</v>
      </c>
      <c r="L2370" t="str">
        <f t="shared" ref="L2370:L2433" si="151">TRIM(K2370)</f>
        <v>Naperville</v>
      </c>
      <c r="M2370" t="s">
        <v>41</v>
      </c>
      <c r="N2370" t="str">
        <f>IF(M2370="", "", IFERROR(VLOOKUP(M2370, Data!$A$1:$B$5, 2, 0), "Unkown fuel"))</f>
        <v>harmful</v>
      </c>
      <c r="O2370" t="s">
        <v>23</v>
      </c>
      <c r="P2370" t="s">
        <v>24</v>
      </c>
      <c r="Q2370" t="s">
        <v>33</v>
      </c>
      <c r="R2370" t="s">
        <v>211</v>
      </c>
      <c r="S2370">
        <v>1197</v>
      </c>
      <c r="T2370" t="s">
        <v>212</v>
      </c>
      <c r="U2370" t="s">
        <v>453</v>
      </c>
      <c r="V2370">
        <v>5</v>
      </c>
      <c r="W2370" t="s">
        <v>1179</v>
      </c>
    </row>
    <row r="2371" spans="1:23" x14ac:dyDescent="0.3">
      <c r="A2371">
        <v>2447</v>
      </c>
      <c r="B2371" t="s">
        <v>18</v>
      </c>
      <c r="C2371">
        <v>2014</v>
      </c>
      <c r="D2371">
        <f t="shared" ca="1" si="148"/>
        <v>9</v>
      </c>
      <c r="E2371" s="5">
        <v>196000</v>
      </c>
      <c r="F2371">
        <v>60000</v>
      </c>
      <c r="G2371" t="s">
        <v>38</v>
      </c>
      <c r="H2371" t="str">
        <f t="shared" si="149"/>
        <v>Central</v>
      </c>
      <c r="I2371" t="s">
        <v>39</v>
      </c>
      <c r="J2371" t="str">
        <f t="shared" si="150"/>
        <v>Illinois</v>
      </c>
      <c r="K2371" t="s">
        <v>1311</v>
      </c>
      <c r="L2371" t="str">
        <f t="shared" si="151"/>
        <v>Naperville</v>
      </c>
      <c r="M2371" t="s">
        <v>41</v>
      </c>
      <c r="N2371" t="str">
        <f>IF(M2371="", "", IFERROR(VLOOKUP(M2371, Data!$A$1:$B$5, 2, 0), "Unkown fuel"))</f>
        <v>harmful</v>
      </c>
      <c r="O2371" t="s">
        <v>23</v>
      </c>
      <c r="P2371" t="s">
        <v>24</v>
      </c>
      <c r="Q2371" t="s">
        <v>33</v>
      </c>
      <c r="R2371" t="s">
        <v>430</v>
      </c>
      <c r="S2371">
        <v>796</v>
      </c>
      <c r="T2371" t="s">
        <v>118</v>
      </c>
      <c r="U2371" t="s">
        <v>119</v>
      </c>
      <c r="V2371">
        <v>5</v>
      </c>
      <c r="W2371" t="s">
        <v>1179</v>
      </c>
    </row>
    <row r="2372" spans="1:23" x14ac:dyDescent="0.3">
      <c r="A2372">
        <v>2448</v>
      </c>
      <c r="B2372" t="s">
        <v>18</v>
      </c>
      <c r="C2372">
        <v>2010</v>
      </c>
      <c r="D2372">
        <f t="shared" ca="1" si="148"/>
        <v>13</v>
      </c>
      <c r="E2372" s="5">
        <v>150000</v>
      </c>
      <c r="F2372">
        <v>70000</v>
      </c>
      <c r="G2372" t="s">
        <v>19</v>
      </c>
      <c r="H2372" t="str">
        <f t="shared" si="149"/>
        <v>East</v>
      </c>
      <c r="I2372" t="s">
        <v>786</v>
      </c>
      <c r="J2372" t="str">
        <f t="shared" si="150"/>
        <v>New Jersey</v>
      </c>
      <c r="K2372" t="s">
        <v>1313</v>
      </c>
      <c r="L2372" t="str">
        <f t="shared" si="151"/>
        <v>Cranford</v>
      </c>
      <c r="M2372" t="s">
        <v>41</v>
      </c>
      <c r="N2372" t="str">
        <f>IF(M2372="", "", IFERROR(VLOOKUP(M2372, Data!$A$1:$B$5, 2, 0), "Unkown fuel"))</f>
        <v>harmful</v>
      </c>
      <c r="O2372" t="s">
        <v>23</v>
      </c>
      <c r="P2372" t="s">
        <v>24</v>
      </c>
      <c r="Q2372" t="s">
        <v>33</v>
      </c>
      <c r="R2372" t="s">
        <v>85</v>
      </c>
      <c r="S2372">
        <v>1061</v>
      </c>
      <c r="T2372" t="s">
        <v>86</v>
      </c>
      <c r="U2372" t="s">
        <v>87</v>
      </c>
      <c r="V2372">
        <v>5</v>
      </c>
      <c r="W2372" t="s">
        <v>1179</v>
      </c>
    </row>
    <row r="2373" spans="1:23" x14ac:dyDescent="0.3">
      <c r="A2373">
        <v>2450</v>
      </c>
      <c r="B2373" t="s">
        <v>18</v>
      </c>
      <c r="C2373">
        <v>2009</v>
      </c>
      <c r="D2373">
        <f t="shared" ca="1" si="148"/>
        <v>14</v>
      </c>
      <c r="E2373" s="5">
        <v>150000</v>
      </c>
      <c r="F2373">
        <v>60000</v>
      </c>
      <c r="G2373" t="s">
        <v>19</v>
      </c>
      <c r="H2373" t="str">
        <f t="shared" si="149"/>
        <v>East</v>
      </c>
      <c r="I2373" t="s">
        <v>857</v>
      </c>
      <c r="J2373" t="str">
        <f t="shared" si="150"/>
        <v>New Hampshire</v>
      </c>
      <c r="K2373" t="s">
        <v>1314</v>
      </c>
      <c r="L2373" t="str">
        <f t="shared" si="151"/>
        <v>Laconia</v>
      </c>
      <c r="M2373" t="s">
        <v>41</v>
      </c>
      <c r="N2373" t="str">
        <f>IF(M2373="", "", IFERROR(VLOOKUP(M2373, Data!$A$1:$B$5, 2, 0), "Unkown fuel"))</f>
        <v>harmful</v>
      </c>
      <c r="O2373" t="s">
        <v>23</v>
      </c>
      <c r="P2373" t="s">
        <v>24</v>
      </c>
      <c r="Q2373" t="s">
        <v>33</v>
      </c>
      <c r="R2373" t="s">
        <v>85</v>
      </c>
      <c r="S2373">
        <v>1061</v>
      </c>
      <c r="T2373" t="s">
        <v>86</v>
      </c>
      <c r="U2373" t="s">
        <v>87</v>
      </c>
      <c r="V2373">
        <v>5</v>
      </c>
      <c r="W2373" t="s">
        <v>1179</v>
      </c>
    </row>
    <row r="2374" spans="1:23" x14ac:dyDescent="0.3">
      <c r="A2374">
        <v>2451</v>
      </c>
      <c r="B2374" t="s">
        <v>109</v>
      </c>
      <c r="C2374">
        <v>2019</v>
      </c>
      <c r="D2374">
        <f t="shared" ca="1" si="148"/>
        <v>4</v>
      </c>
      <c r="E2374" s="5">
        <v>1250000</v>
      </c>
      <c r="F2374">
        <v>100000</v>
      </c>
      <c r="G2374" t="s">
        <v>19</v>
      </c>
      <c r="H2374" t="str">
        <f t="shared" si="149"/>
        <v>East</v>
      </c>
      <c r="I2374" t="s">
        <v>857</v>
      </c>
      <c r="J2374" t="str">
        <f t="shared" si="150"/>
        <v>New Hampshire</v>
      </c>
      <c r="K2374" t="s">
        <v>1315</v>
      </c>
      <c r="L2374" t="str">
        <f t="shared" si="151"/>
        <v>Londonderry</v>
      </c>
      <c r="M2374" t="s">
        <v>22</v>
      </c>
      <c r="N2374" t="str">
        <f>IF(M2374="", "", IFERROR(VLOOKUP(M2374, Data!$A$1:$B$5, 2, 0), "Unkown fuel"))</f>
        <v>very harmful</v>
      </c>
      <c r="O2374" t="s">
        <v>23</v>
      </c>
      <c r="P2374" t="s">
        <v>24</v>
      </c>
      <c r="Q2374" t="s">
        <v>25</v>
      </c>
      <c r="R2374" t="s">
        <v>426</v>
      </c>
      <c r="S2374">
        <v>2179</v>
      </c>
      <c r="T2374" t="s">
        <v>461</v>
      </c>
      <c r="U2374" t="s">
        <v>334</v>
      </c>
      <c r="V2374">
        <v>7</v>
      </c>
      <c r="W2374" t="s">
        <v>1179</v>
      </c>
    </row>
    <row r="2375" spans="1:23" x14ac:dyDescent="0.3">
      <c r="A2375">
        <v>2452</v>
      </c>
      <c r="B2375" t="s">
        <v>18</v>
      </c>
      <c r="C2375">
        <v>2015</v>
      </c>
      <c r="D2375">
        <f t="shared" ca="1" si="148"/>
        <v>8</v>
      </c>
      <c r="E2375" s="5">
        <v>600000</v>
      </c>
      <c r="F2375">
        <v>90000</v>
      </c>
      <c r="G2375" t="s">
        <v>38</v>
      </c>
      <c r="H2375" t="str">
        <f t="shared" si="149"/>
        <v>Central</v>
      </c>
      <c r="I2375" t="s">
        <v>39</v>
      </c>
      <c r="J2375" t="str">
        <f t="shared" si="150"/>
        <v>Illinois</v>
      </c>
      <c r="K2375" t="s">
        <v>1312</v>
      </c>
      <c r="L2375" t="str">
        <f t="shared" si="151"/>
        <v>Mundelein</v>
      </c>
      <c r="M2375" t="s">
        <v>22</v>
      </c>
      <c r="N2375" t="str">
        <f>IF(M2375="", "", IFERROR(VLOOKUP(M2375, Data!$A$1:$B$5, 2, 0), "Unkown fuel"))</f>
        <v>very harmful</v>
      </c>
      <c r="O2375" t="s">
        <v>23</v>
      </c>
      <c r="P2375" t="s">
        <v>24</v>
      </c>
      <c r="Q2375" t="s">
        <v>42</v>
      </c>
      <c r="R2375" t="s">
        <v>307</v>
      </c>
      <c r="S2375">
        <v>1248</v>
      </c>
      <c r="T2375" t="s">
        <v>216</v>
      </c>
      <c r="U2375" t="s">
        <v>95</v>
      </c>
      <c r="V2375">
        <v>7</v>
      </c>
      <c r="W2375" t="s">
        <v>1179</v>
      </c>
    </row>
    <row r="2376" spans="1:23" x14ac:dyDescent="0.3">
      <c r="A2376">
        <v>2453</v>
      </c>
      <c r="B2376" t="s">
        <v>109</v>
      </c>
      <c r="C2376">
        <v>2010</v>
      </c>
      <c r="D2376">
        <f t="shared" ca="1" si="148"/>
        <v>13</v>
      </c>
      <c r="E2376" s="5">
        <v>65000</v>
      </c>
      <c r="F2376">
        <v>26432</v>
      </c>
      <c r="G2376" t="s">
        <v>38</v>
      </c>
      <c r="H2376" t="str">
        <f t="shared" si="149"/>
        <v>Central</v>
      </c>
      <c r="I2376" t="s">
        <v>39</v>
      </c>
      <c r="J2376" t="str">
        <f t="shared" si="150"/>
        <v>Illinois</v>
      </c>
      <c r="K2376" t="s">
        <v>1316</v>
      </c>
      <c r="L2376" t="str">
        <f t="shared" si="151"/>
        <v>Normal</v>
      </c>
      <c r="M2376" t="s">
        <v>41</v>
      </c>
      <c r="N2376" t="str">
        <f>IF(M2376="", "", IFERROR(VLOOKUP(M2376, Data!$A$1:$B$5, 2, 0), "Unkown fuel"))</f>
        <v>harmful</v>
      </c>
      <c r="O2376" t="s">
        <v>158</v>
      </c>
      <c r="P2376" t="s">
        <v>24</v>
      </c>
      <c r="Q2376" t="s">
        <v>25</v>
      </c>
      <c r="R2376" t="s">
        <v>465</v>
      </c>
      <c r="S2376">
        <v>624</v>
      </c>
      <c r="T2376" t="s">
        <v>815</v>
      </c>
      <c r="U2376" t="s">
        <v>816</v>
      </c>
      <c r="V2376">
        <v>4</v>
      </c>
      <c r="W2376" t="s">
        <v>1179</v>
      </c>
    </row>
    <row r="2377" spans="1:23" x14ac:dyDescent="0.3">
      <c r="A2377">
        <v>2454</v>
      </c>
      <c r="B2377" t="s">
        <v>18</v>
      </c>
      <c r="C2377">
        <v>2016</v>
      </c>
      <c r="D2377">
        <f t="shared" ca="1" si="148"/>
        <v>7</v>
      </c>
      <c r="E2377" s="5">
        <v>220000</v>
      </c>
      <c r="F2377">
        <v>46702</v>
      </c>
      <c r="G2377" t="s">
        <v>38</v>
      </c>
      <c r="H2377" t="str">
        <f t="shared" si="149"/>
        <v>Central</v>
      </c>
      <c r="I2377" t="s">
        <v>39</v>
      </c>
      <c r="J2377" t="str">
        <f t="shared" si="150"/>
        <v>Illinois</v>
      </c>
      <c r="K2377" t="s">
        <v>1316</v>
      </c>
      <c r="L2377" t="str">
        <f t="shared" si="151"/>
        <v>Normal</v>
      </c>
      <c r="M2377" t="s">
        <v>41</v>
      </c>
      <c r="N2377" t="str">
        <f>IF(M2377="", "", IFERROR(VLOOKUP(M2377, Data!$A$1:$B$5, 2, 0), "Unkown fuel"))</f>
        <v>harmful</v>
      </c>
      <c r="O2377" t="s">
        <v>158</v>
      </c>
      <c r="P2377" t="s">
        <v>24</v>
      </c>
      <c r="Q2377" t="s">
        <v>25</v>
      </c>
      <c r="R2377" t="s">
        <v>127</v>
      </c>
      <c r="S2377">
        <v>796</v>
      </c>
      <c r="T2377" t="s">
        <v>128</v>
      </c>
      <c r="U2377" t="s">
        <v>64</v>
      </c>
      <c r="V2377">
        <v>8</v>
      </c>
      <c r="W2377" t="s">
        <v>1179</v>
      </c>
    </row>
    <row r="2378" spans="1:23" x14ac:dyDescent="0.3">
      <c r="A2378">
        <v>2455</v>
      </c>
      <c r="B2378" t="s">
        <v>18</v>
      </c>
      <c r="C2378">
        <v>2016</v>
      </c>
      <c r="D2378">
        <f t="shared" ca="1" si="148"/>
        <v>7</v>
      </c>
      <c r="E2378" s="5">
        <v>220000</v>
      </c>
      <c r="F2378">
        <v>46706</v>
      </c>
      <c r="G2378" t="s">
        <v>38</v>
      </c>
      <c r="H2378" t="str">
        <f t="shared" si="149"/>
        <v>Central</v>
      </c>
      <c r="I2378" t="s">
        <v>39</v>
      </c>
      <c r="J2378" t="str">
        <f t="shared" si="150"/>
        <v>Illinois</v>
      </c>
      <c r="K2378" t="s">
        <v>1312</v>
      </c>
      <c r="L2378" t="str">
        <f t="shared" si="151"/>
        <v>Mundelein</v>
      </c>
      <c r="M2378" t="s">
        <v>41</v>
      </c>
      <c r="N2378" t="str">
        <f>IF(M2378="", "", IFERROR(VLOOKUP(M2378, Data!$A$1:$B$5, 2, 0), "Unkown fuel"))</f>
        <v>harmful</v>
      </c>
      <c r="O2378" t="s">
        <v>158</v>
      </c>
      <c r="P2378" t="s">
        <v>24</v>
      </c>
      <c r="Q2378" t="s">
        <v>25</v>
      </c>
      <c r="R2378" t="s">
        <v>127</v>
      </c>
      <c r="S2378">
        <v>796</v>
      </c>
      <c r="T2378" t="s">
        <v>128</v>
      </c>
      <c r="U2378" t="s">
        <v>64</v>
      </c>
      <c r="V2378">
        <v>8</v>
      </c>
      <c r="W2378" t="s">
        <v>1179</v>
      </c>
    </row>
    <row r="2379" spans="1:23" x14ac:dyDescent="0.3">
      <c r="A2379">
        <v>2456</v>
      </c>
      <c r="B2379" t="s">
        <v>109</v>
      </c>
      <c r="C2379">
        <v>2006</v>
      </c>
      <c r="D2379">
        <f t="shared" ca="1" si="148"/>
        <v>17</v>
      </c>
      <c r="E2379" s="5">
        <v>110000</v>
      </c>
      <c r="F2379">
        <v>53523</v>
      </c>
      <c r="G2379" t="s">
        <v>38</v>
      </c>
      <c r="H2379" t="str">
        <f t="shared" si="149"/>
        <v>Central</v>
      </c>
      <c r="I2379" t="s">
        <v>39</v>
      </c>
      <c r="J2379" t="str">
        <f t="shared" si="150"/>
        <v>Illinois</v>
      </c>
      <c r="K2379" t="s">
        <v>1312</v>
      </c>
      <c r="L2379" t="str">
        <f t="shared" si="151"/>
        <v>Mundelein</v>
      </c>
      <c r="M2379" t="s">
        <v>41</v>
      </c>
      <c r="N2379" t="str">
        <f>IF(M2379="", "", IFERROR(VLOOKUP(M2379, Data!$A$1:$B$5, 2, 0), "Unkown fuel"))</f>
        <v>harmful</v>
      </c>
      <c r="O2379" t="s">
        <v>158</v>
      </c>
      <c r="P2379" t="s">
        <v>24</v>
      </c>
      <c r="Q2379" t="s">
        <v>25</v>
      </c>
      <c r="R2379" t="s">
        <v>1317</v>
      </c>
      <c r="S2379">
        <v>1193</v>
      </c>
      <c r="T2379" t="s">
        <v>1318</v>
      </c>
      <c r="U2379" t="s">
        <v>1319</v>
      </c>
      <c r="V2379">
        <v>5</v>
      </c>
      <c r="W2379" t="s">
        <v>1179</v>
      </c>
    </row>
    <row r="2380" spans="1:23" x14ac:dyDescent="0.3">
      <c r="A2380">
        <v>2457</v>
      </c>
      <c r="B2380" t="s">
        <v>120</v>
      </c>
      <c r="C2380">
        <v>2012</v>
      </c>
      <c r="D2380">
        <f t="shared" ca="1" si="148"/>
        <v>11</v>
      </c>
      <c r="E2380" s="5">
        <v>175000</v>
      </c>
      <c r="F2380">
        <v>56365</v>
      </c>
      <c r="G2380" t="s">
        <v>38</v>
      </c>
      <c r="H2380" t="str">
        <f t="shared" si="149"/>
        <v>Central</v>
      </c>
      <c r="I2380" t="s">
        <v>39</v>
      </c>
      <c r="J2380" t="str">
        <f t="shared" si="150"/>
        <v>Illinois</v>
      </c>
      <c r="K2380" t="s">
        <v>1320</v>
      </c>
      <c r="L2380" t="str">
        <f t="shared" si="151"/>
        <v>Mount Prospect</v>
      </c>
      <c r="M2380" t="s">
        <v>22</v>
      </c>
      <c r="N2380" t="str">
        <f>IF(M2380="", "", IFERROR(VLOOKUP(M2380, Data!$A$1:$B$5, 2, 0), "Unkown fuel"))</f>
        <v>very harmful</v>
      </c>
      <c r="O2380" t="s">
        <v>158</v>
      </c>
      <c r="P2380" t="s">
        <v>24</v>
      </c>
      <c r="Q2380" t="s">
        <v>25</v>
      </c>
      <c r="R2380" t="s">
        <v>583</v>
      </c>
      <c r="S2380">
        <v>936</v>
      </c>
      <c r="T2380" t="s">
        <v>616</v>
      </c>
      <c r="U2380" t="s">
        <v>617</v>
      </c>
      <c r="V2380">
        <v>5</v>
      </c>
      <c r="W2380" t="s">
        <v>1179</v>
      </c>
    </row>
    <row r="2381" spans="1:23" x14ac:dyDescent="0.3">
      <c r="A2381">
        <v>2458</v>
      </c>
      <c r="B2381" t="s">
        <v>120</v>
      </c>
      <c r="C2381">
        <v>2011</v>
      </c>
      <c r="D2381">
        <f t="shared" ca="1" si="148"/>
        <v>12</v>
      </c>
      <c r="E2381" s="5">
        <v>160000</v>
      </c>
      <c r="F2381">
        <v>49563</v>
      </c>
      <c r="G2381" t="s">
        <v>38</v>
      </c>
      <c r="H2381" t="str">
        <f t="shared" si="149"/>
        <v>Central</v>
      </c>
      <c r="I2381" t="s">
        <v>39</v>
      </c>
      <c r="J2381" t="str">
        <f t="shared" si="150"/>
        <v>Illinois</v>
      </c>
      <c r="K2381" t="s">
        <v>1320</v>
      </c>
      <c r="L2381" t="str">
        <f t="shared" si="151"/>
        <v>Mount Prospect</v>
      </c>
      <c r="M2381" t="s">
        <v>41</v>
      </c>
      <c r="N2381" t="str">
        <f>IF(M2381="", "", IFERROR(VLOOKUP(M2381, Data!$A$1:$B$5, 2, 0), "Unkown fuel"))</f>
        <v>harmful</v>
      </c>
      <c r="O2381" t="s">
        <v>158</v>
      </c>
      <c r="P2381" t="s">
        <v>24</v>
      </c>
      <c r="Q2381" t="s">
        <v>25</v>
      </c>
      <c r="R2381" t="s">
        <v>408</v>
      </c>
      <c r="S2381">
        <v>995</v>
      </c>
      <c r="T2381" t="s">
        <v>309</v>
      </c>
      <c r="U2381" t="s">
        <v>715</v>
      </c>
      <c r="V2381">
        <v>5</v>
      </c>
      <c r="W2381" t="s">
        <v>1179</v>
      </c>
    </row>
    <row r="2382" spans="1:23" x14ac:dyDescent="0.3">
      <c r="A2382">
        <v>2459</v>
      </c>
      <c r="B2382" t="s">
        <v>18</v>
      </c>
      <c r="C2382">
        <v>2004</v>
      </c>
      <c r="D2382">
        <f t="shared" ca="1" si="148"/>
        <v>19</v>
      </c>
      <c r="E2382" s="5">
        <v>65000</v>
      </c>
      <c r="F2382">
        <v>56432</v>
      </c>
      <c r="G2382" t="s">
        <v>38</v>
      </c>
      <c r="H2382" t="str">
        <f t="shared" si="149"/>
        <v>Central</v>
      </c>
      <c r="I2382" t="s">
        <v>39</v>
      </c>
      <c r="J2382" t="str">
        <f t="shared" si="150"/>
        <v>Illinois</v>
      </c>
      <c r="K2382" t="s">
        <v>1316</v>
      </c>
      <c r="L2382" t="str">
        <f t="shared" si="151"/>
        <v>Normal</v>
      </c>
      <c r="M2382" t="s">
        <v>41</v>
      </c>
      <c r="N2382" t="str">
        <f>IF(M2382="", "", IFERROR(VLOOKUP(M2382, Data!$A$1:$B$5, 2, 0), "Unkown fuel"))</f>
        <v>harmful</v>
      </c>
      <c r="O2382" t="s">
        <v>158</v>
      </c>
      <c r="P2382" t="s">
        <v>24</v>
      </c>
      <c r="Q2382" t="s">
        <v>25</v>
      </c>
      <c r="R2382" t="s">
        <v>50</v>
      </c>
      <c r="S2382">
        <v>796</v>
      </c>
      <c r="T2382" t="s">
        <v>63</v>
      </c>
      <c r="U2382" t="s">
        <v>64</v>
      </c>
      <c r="V2382">
        <v>4</v>
      </c>
      <c r="W2382" t="s">
        <v>1179</v>
      </c>
    </row>
    <row r="2383" spans="1:23" x14ac:dyDescent="0.3">
      <c r="A2383">
        <v>2460</v>
      </c>
      <c r="B2383" t="s">
        <v>18</v>
      </c>
      <c r="C2383">
        <v>2002</v>
      </c>
      <c r="D2383">
        <f t="shared" ca="1" si="148"/>
        <v>21</v>
      </c>
      <c r="E2383" s="5">
        <v>60000</v>
      </c>
      <c r="F2383">
        <v>52365</v>
      </c>
      <c r="G2383" t="s">
        <v>38</v>
      </c>
      <c r="H2383" t="str">
        <f t="shared" si="149"/>
        <v>Central</v>
      </c>
      <c r="I2383" t="s">
        <v>39</v>
      </c>
      <c r="J2383" t="str">
        <f t="shared" si="150"/>
        <v>Illinois</v>
      </c>
      <c r="K2383" t="s">
        <v>1312</v>
      </c>
      <c r="L2383" t="str">
        <f t="shared" si="151"/>
        <v>Mundelein</v>
      </c>
      <c r="M2383" t="s">
        <v>41</v>
      </c>
      <c r="N2383" t="str">
        <f>IF(M2383="", "", IFERROR(VLOOKUP(M2383, Data!$A$1:$B$5, 2, 0), "Unkown fuel"))</f>
        <v>harmful</v>
      </c>
      <c r="O2383" t="s">
        <v>158</v>
      </c>
      <c r="P2383" t="s">
        <v>24</v>
      </c>
      <c r="Q2383" t="s">
        <v>33</v>
      </c>
      <c r="R2383" t="s">
        <v>50</v>
      </c>
      <c r="S2383">
        <v>796</v>
      </c>
      <c r="T2383" t="s">
        <v>63</v>
      </c>
      <c r="U2383" t="s">
        <v>64</v>
      </c>
      <c r="V2383">
        <v>4</v>
      </c>
      <c r="W2383" t="s">
        <v>1179</v>
      </c>
    </row>
    <row r="2384" spans="1:23" x14ac:dyDescent="0.3">
      <c r="A2384">
        <v>2461</v>
      </c>
      <c r="B2384" t="s">
        <v>18</v>
      </c>
      <c r="C2384">
        <v>2007</v>
      </c>
      <c r="D2384">
        <f t="shared" ca="1" si="148"/>
        <v>16</v>
      </c>
      <c r="E2384" s="5">
        <v>120000</v>
      </c>
      <c r="F2384">
        <v>53512</v>
      </c>
      <c r="G2384" t="s">
        <v>38</v>
      </c>
      <c r="H2384" t="str">
        <f t="shared" si="149"/>
        <v>Central</v>
      </c>
      <c r="I2384" t="s">
        <v>39</v>
      </c>
      <c r="J2384" t="str">
        <f t="shared" si="150"/>
        <v>Illinois</v>
      </c>
      <c r="K2384" t="s">
        <v>1312</v>
      </c>
      <c r="L2384" t="str">
        <f t="shared" si="151"/>
        <v>Mundelein</v>
      </c>
      <c r="M2384" t="s">
        <v>41</v>
      </c>
      <c r="N2384" t="str">
        <f>IF(M2384="", "", IFERROR(VLOOKUP(M2384, Data!$A$1:$B$5, 2, 0), "Unkown fuel"))</f>
        <v>harmful</v>
      </c>
      <c r="O2384" t="s">
        <v>158</v>
      </c>
      <c r="P2384" t="s">
        <v>24</v>
      </c>
      <c r="Q2384" t="s">
        <v>33</v>
      </c>
      <c r="R2384" t="s">
        <v>96</v>
      </c>
      <c r="S2384">
        <v>796</v>
      </c>
      <c r="T2384" t="s">
        <v>97</v>
      </c>
      <c r="U2384" t="s">
        <v>98</v>
      </c>
      <c r="V2384">
        <v>5</v>
      </c>
      <c r="W2384" t="s">
        <v>1179</v>
      </c>
    </row>
    <row r="2385" spans="1:23" x14ac:dyDescent="0.3">
      <c r="A2385">
        <v>2463</v>
      </c>
      <c r="B2385" t="s">
        <v>88</v>
      </c>
      <c r="C2385">
        <v>2013</v>
      </c>
      <c r="D2385">
        <f t="shared" ca="1" si="148"/>
        <v>10</v>
      </c>
      <c r="E2385" s="5">
        <v>1000000</v>
      </c>
      <c r="F2385">
        <v>40000</v>
      </c>
      <c r="G2385" t="s">
        <v>19</v>
      </c>
      <c r="H2385" t="str">
        <f t="shared" si="149"/>
        <v>East</v>
      </c>
      <c r="I2385" t="s">
        <v>780</v>
      </c>
      <c r="J2385" t="str">
        <f t="shared" si="150"/>
        <v>Maine</v>
      </c>
      <c r="K2385" t="s">
        <v>993</v>
      </c>
      <c r="L2385" t="str">
        <f t="shared" si="151"/>
        <v>Gorham</v>
      </c>
      <c r="M2385" t="s">
        <v>22</v>
      </c>
      <c r="N2385" t="str">
        <f>IF(M2385="", "", IFERROR(VLOOKUP(M2385, Data!$A$1:$B$5, 2, 0), "Unkown fuel"))</f>
        <v>very harmful</v>
      </c>
      <c r="O2385" t="s">
        <v>23</v>
      </c>
      <c r="P2385" t="s">
        <v>154</v>
      </c>
      <c r="Q2385" t="s">
        <v>25</v>
      </c>
      <c r="R2385" t="s">
        <v>887</v>
      </c>
      <c r="S2385">
        <v>2696</v>
      </c>
      <c r="T2385" t="s">
        <v>888</v>
      </c>
      <c r="U2385" t="s">
        <v>889</v>
      </c>
      <c r="V2385">
        <v>7</v>
      </c>
      <c r="W2385" t="s">
        <v>1179</v>
      </c>
    </row>
    <row r="2386" spans="1:23" x14ac:dyDescent="0.3">
      <c r="A2386">
        <v>2464</v>
      </c>
      <c r="B2386" t="s">
        <v>18</v>
      </c>
      <c r="C2386">
        <v>2010</v>
      </c>
      <c r="D2386">
        <f t="shared" ca="1" si="148"/>
        <v>13</v>
      </c>
      <c r="E2386" s="5">
        <v>220000</v>
      </c>
      <c r="F2386">
        <v>46533</v>
      </c>
      <c r="G2386" t="s">
        <v>56</v>
      </c>
      <c r="H2386" t="str">
        <f t="shared" si="149"/>
        <v>West</v>
      </c>
      <c r="I2386" t="s">
        <v>57</v>
      </c>
      <c r="J2386" t="str">
        <f t="shared" si="150"/>
        <v>California</v>
      </c>
      <c r="K2386" t="s">
        <v>1321</v>
      </c>
      <c r="L2386" t="str">
        <f t="shared" si="151"/>
        <v>Twentynine Palms</v>
      </c>
      <c r="M2386" t="s">
        <v>41</v>
      </c>
      <c r="N2386" t="str">
        <f>IF(M2386="", "", IFERROR(VLOOKUP(M2386, Data!$A$1:$B$5, 2, 0), "Unkown fuel"))</f>
        <v>harmful</v>
      </c>
      <c r="O2386" t="s">
        <v>158</v>
      </c>
      <c r="P2386" t="s">
        <v>24</v>
      </c>
      <c r="Q2386" t="s">
        <v>25</v>
      </c>
      <c r="R2386" t="s">
        <v>85</v>
      </c>
      <c r="S2386">
        <v>998</v>
      </c>
      <c r="T2386" t="s">
        <v>67</v>
      </c>
      <c r="U2386" t="s">
        <v>141</v>
      </c>
      <c r="V2386">
        <v>5</v>
      </c>
      <c r="W2386" t="s">
        <v>1179</v>
      </c>
    </row>
    <row r="2387" spans="1:23" x14ac:dyDescent="0.3">
      <c r="A2387">
        <v>2466</v>
      </c>
      <c r="B2387" t="s">
        <v>18</v>
      </c>
      <c r="C2387">
        <v>2008</v>
      </c>
      <c r="D2387">
        <f t="shared" ca="1" si="148"/>
        <v>15</v>
      </c>
      <c r="E2387" s="5">
        <v>114999</v>
      </c>
      <c r="F2387">
        <v>58632</v>
      </c>
      <c r="G2387" t="s">
        <v>56</v>
      </c>
      <c r="H2387" t="str">
        <f t="shared" si="149"/>
        <v>West</v>
      </c>
      <c r="I2387" t="s">
        <v>57</v>
      </c>
      <c r="J2387" t="str">
        <f t="shared" si="150"/>
        <v>California</v>
      </c>
      <c r="K2387" t="s">
        <v>1321</v>
      </c>
      <c r="L2387" t="str">
        <f t="shared" si="151"/>
        <v>Twentynine Palms</v>
      </c>
      <c r="M2387" t="s">
        <v>41</v>
      </c>
      <c r="N2387" t="str">
        <f>IF(M2387="", "", IFERROR(VLOOKUP(M2387, Data!$A$1:$B$5, 2, 0), "Unkown fuel"))</f>
        <v>harmful</v>
      </c>
      <c r="O2387" t="s">
        <v>158</v>
      </c>
      <c r="P2387" t="s">
        <v>24</v>
      </c>
      <c r="Q2387" t="s">
        <v>33</v>
      </c>
      <c r="R2387" t="s">
        <v>130</v>
      </c>
      <c r="S2387">
        <v>796</v>
      </c>
      <c r="T2387" t="s">
        <v>131</v>
      </c>
      <c r="U2387" t="s">
        <v>132</v>
      </c>
      <c r="V2387">
        <v>5</v>
      </c>
      <c r="W2387" t="s">
        <v>1179</v>
      </c>
    </row>
    <row r="2388" spans="1:23" x14ac:dyDescent="0.3">
      <c r="A2388">
        <v>2468</v>
      </c>
      <c r="B2388" t="s">
        <v>88</v>
      </c>
      <c r="C2388">
        <v>2016</v>
      </c>
      <c r="D2388">
        <f t="shared" ca="1" si="148"/>
        <v>7</v>
      </c>
      <c r="E2388" s="5">
        <v>850000</v>
      </c>
      <c r="F2388">
        <v>80000</v>
      </c>
      <c r="G2388" t="s">
        <v>19</v>
      </c>
      <c r="H2388" t="str">
        <f t="shared" si="149"/>
        <v>East</v>
      </c>
      <c r="I2388" t="s">
        <v>857</v>
      </c>
      <c r="J2388" t="str">
        <f t="shared" si="150"/>
        <v>New Hampshire</v>
      </c>
      <c r="K2388" t="s">
        <v>1322</v>
      </c>
      <c r="L2388" t="str">
        <f t="shared" si="151"/>
        <v>Derry</v>
      </c>
      <c r="M2388" t="s">
        <v>22</v>
      </c>
      <c r="N2388" t="str">
        <f>IF(M2388="", "", IFERROR(VLOOKUP(M2388, Data!$A$1:$B$5, 2, 0), "Unkown fuel"))</f>
        <v>very harmful</v>
      </c>
      <c r="O2388" t="s">
        <v>23</v>
      </c>
      <c r="P2388" t="s">
        <v>154</v>
      </c>
      <c r="Q2388" t="s">
        <v>33</v>
      </c>
      <c r="R2388" t="s">
        <v>155</v>
      </c>
      <c r="S2388">
        <v>2179</v>
      </c>
      <c r="T2388" t="s">
        <v>446</v>
      </c>
      <c r="U2388" t="s">
        <v>447</v>
      </c>
      <c r="V2388">
        <v>7</v>
      </c>
      <c r="W2388" t="s">
        <v>1179</v>
      </c>
    </row>
    <row r="2389" spans="1:23" x14ac:dyDescent="0.3">
      <c r="A2389">
        <v>2469</v>
      </c>
      <c r="B2389" t="s">
        <v>18</v>
      </c>
      <c r="C2389">
        <v>2016</v>
      </c>
      <c r="D2389">
        <f t="shared" ca="1" si="148"/>
        <v>7</v>
      </c>
      <c r="E2389" s="5">
        <v>750000</v>
      </c>
      <c r="F2389">
        <v>70000</v>
      </c>
      <c r="G2389" t="s">
        <v>56</v>
      </c>
      <c r="H2389" t="str">
        <f t="shared" si="149"/>
        <v>West</v>
      </c>
      <c r="I2389" t="s">
        <v>57</v>
      </c>
      <c r="J2389" t="str">
        <f t="shared" si="150"/>
        <v>California</v>
      </c>
      <c r="K2389" t="s">
        <v>1321</v>
      </c>
      <c r="L2389" t="str">
        <f t="shared" si="151"/>
        <v>Twentynine Palms</v>
      </c>
      <c r="M2389" t="s">
        <v>22</v>
      </c>
      <c r="N2389" t="str">
        <f>IF(M2389="", "", IFERROR(VLOOKUP(M2389, Data!$A$1:$B$5, 2, 0), "Unkown fuel"))</f>
        <v>very harmful</v>
      </c>
      <c r="O2389" t="s">
        <v>23</v>
      </c>
      <c r="P2389" t="s">
        <v>24</v>
      </c>
      <c r="Q2389" t="s">
        <v>25</v>
      </c>
      <c r="R2389" t="s">
        <v>93</v>
      </c>
      <c r="S2389">
        <v>1248</v>
      </c>
      <c r="T2389" t="s">
        <v>94</v>
      </c>
      <c r="U2389" t="s">
        <v>95</v>
      </c>
      <c r="V2389">
        <v>7</v>
      </c>
      <c r="W2389" t="s">
        <v>1179</v>
      </c>
    </row>
    <row r="2390" spans="1:23" x14ac:dyDescent="0.3">
      <c r="A2390">
        <v>2470</v>
      </c>
      <c r="B2390" t="s">
        <v>75</v>
      </c>
      <c r="C2390">
        <v>2017</v>
      </c>
      <c r="D2390">
        <f t="shared" ca="1" si="148"/>
        <v>6</v>
      </c>
      <c r="E2390" s="5">
        <v>265000</v>
      </c>
      <c r="F2390">
        <v>90000</v>
      </c>
      <c r="G2390" t="s">
        <v>56</v>
      </c>
      <c r="H2390" t="str">
        <f t="shared" si="149"/>
        <v>West</v>
      </c>
      <c r="I2390" t="s">
        <v>57</v>
      </c>
      <c r="J2390" t="str">
        <f t="shared" si="150"/>
        <v>California</v>
      </c>
      <c r="K2390" t="s">
        <v>1321</v>
      </c>
      <c r="L2390" t="str">
        <f t="shared" si="151"/>
        <v>Twentynine Palms</v>
      </c>
      <c r="M2390" t="s">
        <v>41</v>
      </c>
      <c r="N2390" t="str">
        <f>IF(M2390="", "", IFERROR(VLOOKUP(M2390, Data!$A$1:$B$5, 2, 0), "Unkown fuel"))</f>
        <v>harmful</v>
      </c>
      <c r="O2390" t="s">
        <v>23</v>
      </c>
      <c r="P2390" t="s">
        <v>24</v>
      </c>
      <c r="Q2390" t="s">
        <v>25</v>
      </c>
      <c r="R2390" t="s">
        <v>305</v>
      </c>
      <c r="S2390">
        <v>999</v>
      </c>
      <c r="T2390" t="s">
        <v>86</v>
      </c>
      <c r="U2390" t="s">
        <v>306</v>
      </c>
      <c r="V2390">
        <v>5</v>
      </c>
      <c r="W2390" t="s">
        <v>1179</v>
      </c>
    </row>
    <row r="2391" spans="1:23" x14ac:dyDescent="0.3">
      <c r="A2391">
        <v>2471</v>
      </c>
      <c r="B2391" t="s">
        <v>69</v>
      </c>
      <c r="C2391">
        <v>2014</v>
      </c>
      <c r="D2391">
        <f t="shared" ca="1" si="148"/>
        <v>9</v>
      </c>
      <c r="E2391" s="5">
        <v>450000</v>
      </c>
      <c r="F2391">
        <v>110000</v>
      </c>
      <c r="G2391" t="s">
        <v>56</v>
      </c>
      <c r="H2391" t="str">
        <f t="shared" si="149"/>
        <v>West</v>
      </c>
      <c r="I2391" t="s">
        <v>57</v>
      </c>
      <c r="J2391" t="str">
        <f t="shared" si="150"/>
        <v>California</v>
      </c>
      <c r="K2391" t="s">
        <v>1321</v>
      </c>
      <c r="L2391" t="str">
        <f t="shared" si="151"/>
        <v>Twentynine Palms</v>
      </c>
      <c r="M2391" t="s">
        <v>41</v>
      </c>
      <c r="N2391" t="str">
        <f>IF(M2391="", "", IFERROR(VLOOKUP(M2391, Data!$A$1:$B$5, 2, 0), "Unkown fuel"))</f>
        <v>harmful</v>
      </c>
      <c r="O2391" t="s">
        <v>23</v>
      </c>
      <c r="P2391" t="s">
        <v>24</v>
      </c>
      <c r="Q2391" t="s">
        <v>33</v>
      </c>
      <c r="R2391" t="s">
        <v>1323</v>
      </c>
      <c r="S2391">
        <v>1596</v>
      </c>
      <c r="T2391" t="s">
        <v>474</v>
      </c>
      <c r="U2391" t="s">
        <v>1121</v>
      </c>
      <c r="V2391">
        <v>5</v>
      </c>
      <c r="W2391" t="s">
        <v>1179</v>
      </c>
    </row>
    <row r="2392" spans="1:23" x14ac:dyDescent="0.3">
      <c r="A2392">
        <v>2472</v>
      </c>
      <c r="B2392" t="s">
        <v>88</v>
      </c>
      <c r="C2392">
        <v>2013</v>
      </c>
      <c r="D2392">
        <f t="shared" ca="1" si="148"/>
        <v>10</v>
      </c>
      <c r="E2392" s="5">
        <v>225000</v>
      </c>
      <c r="F2392">
        <v>90000</v>
      </c>
      <c r="G2392" t="s">
        <v>124</v>
      </c>
      <c r="H2392" t="str">
        <f t="shared" si="149"/>
        <v>South</v>
      </c>
      <c r="I2392" t="s">
        <v>804</v>
      </c>
      <c r="J2392" t="str">
        <f t="shared" si="150"/>
        <v>Alabama</v>
      </c>
      <c r="K2392" t="s">
        <v>1324</v>
      </c>
      <c r="L2392" t="str">
        <f t="shared" si="151"/>
        <v>Birmingham</v>
      </c>
      <c r="M2392" t="s">
        <v>22</v>
      </c>
      <c r="N2392" t="str">
        <f>IF(M2392="", "", IFERROR(VLOOKUP(M2392, Data!$A$1:$B$5, 2, 0), "Unkown fuel"))</f>
        <v>very harmful</v>
      </c>
      <c r="O2392" t="s">
        <v>23</v>
      </c>
      <c r="P2392" t="s">
        <v>24</v>
      </c>
      <c r="Q2392" t="s">
        <v>25</v>
      </c>
      <c r="R2392" t="s">
        <v>444</v>
      </c>
      <c r="S2392">
        <v>1493</v>
      </c>
      <c r="T2392" t="s">
        <v>171</v>
      </c>
      <c r="U2392" t="s">
        <v>445</v>
      </c>
      <c r="V2392">
        <v>7</v>
      </c>
      <c r="W2392" t="s">
        <v>1179</v>
      </c>
    </row>
    <row r="2393" spans="1:23" x14ac:dyDescent="0.3">
      <c r="A2393">
        <v>2473</v>
      </c>
      <c r="B2393" t="s">
        <v>88</v>
      </c>
      <c r="C2393">
        <v>2015</v>
      </c>
      <c r="D2393">
        <f t="shared" ca="1" si="148"/>
        <v>8</v>
      </c>
      <c r="E2393" s="5">
        <v>1125000</v>
      </c>
      <c r="F2393">
        <v>70000</v>
      </c>
      <c r="G2393" t="s">
        <v>124</v>
      </c>
      <c r="H2393" t="str">
        <f t="shared" si="149"/>
        <v>South</v>
      </c>
      <c r="I2393" t="s">
        <v>148</v>
      </c>
      <c r="J2393" t="str">
        <f t="shared" si="150"/>
        <v>North Carolina</v>
      </c>
      <c r="K2393" t="s">
        <v>1325</v>
      </c>
      <c r="L2393" t="str">
        <f t="shared" si="151"/>
        <v>Eden</v>
      </c>
      <c r="M2393" t="s">
        <v>22</v>
      </c>
      <c r="N2393" t="str">
        <f>IF(M2393="", "", IFERROR(VLOOKUP(M2393, Data!$A$1:$B$5, 2, 0), "Unkown fuel"))</f>
        <v>very harmful</v>
      </c>
      <c r="O2393" t="s">
        <v>23</v>
      </c>
      <c r="P2393" t="s">
        <v>24</v>
      </c>
      <c r="Q2393" t="s">
        <v>25</v>
      </c>
      <c r="R2393" t="s">
        <v>605</v>
      </c>
      <c r="S2393">
        <v>2179</v>
      </c>
      <c r="T2393" t="s">
        <v>271</v>
      </c>
      <c r="U2393" t="s">
        <v>615</v>
      </c>
      <c r="V2393">
        <v>7</v>
      </c>
      <c r="W2393" t="s">
        <v>1179</v>
      </c>
    </row>
    <row r="2394" spans="1:23" x14ac:dyDescent="0.3">
      <c r="A2394">
        <v>2474</v>
      </c>
      <c r="B2394" t="s">
        <v>18</v>
      </c>
      <c r="C2394">
        <v>2009</v>
      </c>
      <c r="D2394">
        <f t="shared" ca="1" si="148"/>
        <v>14</v>
      </c>
      <c r="E2394" s="5">
        <v>270000</v>
      </c>
      <c r="F2394">
        <v>80000</v>
      </c>
      <c r="G2394" t="s">
        <v>124</v>
      </c>
      <c r="H2394" t="str">
        <f t="shared" si="149"/>
        <v>South</v>
      </c>
      <c r="I2394" t="s">
        <v>804</v>
      </c>
      <c r="J2394" t="str">
        <f t="shared" si="150"/>
        <v>Alabama</v>
      </c>
      <c r="K2394" t="s">
        <v>1326</v>
      </c>
      <c r="L2394" t="str">
        <f t="shared" si="151"/>
        <v>Decatur</v>
      </c>
      <c r="M2394" t="s">
        <v>41</v>
      </c>
      <c r="N2394" t="str">
        <f>IF(M2394="", "", IFERROR(VLOOKUP(M2394, Data!$A$1:$B$5, 2, 0), "Unkown fuel"))</f>
        <v>harmful</v>
      </c>
      <c r="O2394" t="s">
        <v>23</v>
      </c>
      <c r="P2394" t="s">
        <v>24</v>
      </c>
      <c r="Q2394" t="s">
        <v>25</v>
      </c>
      <c r="R2394" t="s">
        <v>569</v>
      </c>
      <c r="S2394">
        <v>1197</v>
      </c>
      <c r="T2394" t="s">
        <v>680</v>
      </c>
      <c r="U2394" t="s">
        <v>1327</v>
      </c>
      <c r="V2394">
        <v>5</v>
      </c>
      <c r="W2394" t="s">
        <v>1179</v>
      </c>
    </row>
    <row r="2395" spans="1:23" x14ac:dyDescent="0.3">
      <c r="A2395">
        <v>2475</v>
      </c>
      <c r="B2395" t="s">
        <v>18</v>
      </c>
      <c r="C2395">
        <v>2007</v>
      </c>
      <c r="D2395">
        <f t="shared" ca="1" si="148"/>
        <v>16</v>
      </c>
      <c r="E2395" s="5">
        <v>130000</v>
      </c>
      <c r="F2395">
        <v>78000</v>
      </c>
      <c r="G2395" t="s">
        <v>124</v>
      </c>
      <c r="H2395" t="str">
        <f t="shared" si="149"/>
        <v>South</v>
      </c>
      <c r="I2395" t="s">
        <v>804</v>
      </c>
      <c r="J2395" t="str">
        <f t="shared" si="150"/>
        <v>Alabama</v>
      </c>
      <c r="K2395" t="s">
        <v>1326</v>
      </c>
      <c r="L2395" t="str">
        <f t="shared" si="151"/>
        <v>Decatur</v>
      </c>
      <c r="M2395" t="s">
        <v>41</v>
      </c>
      <c r="N2395" t="str">
        <f>IF(M2395="", "", IFERROR(VLOOKUP(M2395, Data!$A$1:$B$5, 2, 0), "Unkown fuel"))</f>
        <v>harmful</v>
      </c>
      <c r="O2395" t="s">
        <v>23</v>
      </c>
      <c r="P2395" t="s">
        <v>24</v>
      </c>
      <c r="Q2395" t="s">
        <v>25</v>
      </c>
      <c r="R2395" t="s">
        <v>96</v>
      </c>
      <c r="S2395">
        <v>796</v>
      </c>
      <c r="T2395" t="s">
        <v>97</v>
      </c>
      <c r="U2395" t="s">
        <v>98</v>
      </c>
      <c r="V2395">
        <v>5</v>
      </c>
      <c r="W2395" t="s">
        <v>1179</v>
      </c>
    </row>
    <row r="2396" spans="1:23" x14ac:dyDescent="0.3">
      <c r="A2396">
        <v>2476</v>
      </c>
      <c r="B2396" t="s">
        <v>88</v>
      </c>
      <c r="C2396">
        <v>2017</v>
      </c>
      <c r="D2396">
        <f t="shared" ca="1" si="148"/>
        <v>6</v>
      </c>
      <c r="E2396" s="5">
        <v>660000</v>
      </c>
      <c r="F2396">
        <v>45000</v>
      </c>
      <c r="G2396" t="s">
        <v>124</v>
      </c>
      <c r="H2396" t="str">
        <f t="shared" si="149"/>
        <v>South</v>
      </c>
      <c r="I2396" t="s">
        <v>804</v>
      </c>
      <c r="J2396" t="str">
        <f t="shared" si="150"/>
        <v>Alabama</v>
      </c>
      <c r="K2396" t="s">
        <v>1326</v>
      </c>
      <c r="L2396" t="str">
        <f t="shared" si="151"/>
        <v>Decatur</v>
      </c>
      <c r="M2396" t="s">
        <v>22</v>
      </c>
      <c r="N2396" t="str">
        <f>IF(M2396="", "", IFERROR(VLOOKUP(M2396, Data!$A$1:$B$5, 2, 0), "Unkown fuel"))</f>
        <v>very harmful</v>
      </c>
      <c r="O2396" t="s">
        <v>23</v>
      </c>
      <c r="P2396" t="s">
        <v>24</v>
      </c>
      <c r="Q2396" t="s">
        <v>25</v>
      </c>
      <c r="R2396" t="s">
        <v>982</v>
      </c>
      <c r="S2396">
        <v>1493</v>
      </c>
      <c r="T2396" t="s">
        <v>458</v>
      </c>
      <c r="U2396" t="s">
        <v>490</v>
      </c>
      <c r="V2396">
        <v>7</v>
      </c>
      <c r="W2396" t="s">
        <v>1179</v>
      </c>
    </row>
    <row r="2397" spans="1:23" x14ac:dyDescent="0.3">
      <c r="A2397">
        <v>2477</v>
      </c>
      <c r="B2397" t="s">
        <v>18</v>
      </c>
      <c r="C2397">
        <v>2015</v>
      </c>
      <c r="D2397">
        <f t="shared" ca="1" si="148"/>
        <v>8</v>
      </c>
      <c r="E2397" s="5">
        <v>240000</v>
      </c>
      <c r="F2397">
        <v>50000</v>
      </c>
      <c r="G2397" t="s">
        <v>124</v>
      </c>
      <c r="H2397" t="str">
        <f t="shared" si="149"/>
        <v>South</v>
      </c>
      <c r="I2397" t="s">
        <v>148</v>
      </c>
      <c r="J2397" t="str">
        <f t="shared" si="150"/>
        <v>North Carolina</v>
      </c>
      <c r="K2397" t="s">
        <v>1325</v>
      </c>
      <c r="L2397" t="str">
        <f t="shared" si="151"/>
        <v>Eden</v>
      </c>
      <c r="M2397" t="s">
        <v>41</v>
      </c>
      <c r="N2397" t="str">
        <f>IF(M2397="", "", IFERROR(VLOOKUP(M2397, Data!$A$1:$B$5, 2, 0), "Unkown fuel"))</f>
        <v>harmful</v>
      </c>
      <c r="O2397" t="s">
        <v>23</v>
      </c>
      <c r="P2397" t="s">
        <v>24</v>
      </c>
      <c r="Q2397" t="s">
        <v>33</v>
      </c>
      <c r="R2397" t="s">
        <v>140</v>
      </c>
      <c r="S2397">
        <v>998</v>
      </c>
      <c r="T2397" t="s">
        <v>166</v>
      </c>
      <c r="U2397" t="s">
        <v>141</v>
      </c>
      <c r="V2397">
        <v>5</v>
      </c>
      <c r="W2397" t="s">
        <v>1179</v>
      </c>
    </row>
    <row r="2398" spans="1:23" x14ac:dyDescent="0.3">
      <c r="A2398">
        <v>2478</v>
      </c>
      <c r="B2398" t="s">
        <v>18</v>
      </c>
      <c r="C2398">
        <v>2017</v>
      </c>
      <c r="D2398">
        <f t="shared" ca="1" si="148"/>
        <v>6</v>
      </c>
      <c r="E2398" s="5">
        <v>275000</v>
      </c>
      <c r="F2398">
        <v>58000</v>
      </c>
      <c r="G2398" t="s">
        <v>124</v>
      </c>
      <c r="H2398" t="str">
        <f t="shared" si="149"/>
        <v>South</v>
      </c>
      <c r="I2398" t="s">
        <v>804</v>
      </c>
      <c r="J2398" t="str">
        <f t="shared" si="150"/>
        <v>Alabama</v>
      </c>
      <c r="K2398" t="s">
        <v>1324</v>
      </c>
      <c r="L2398" t="str">
        <f t="shared" si="151"/>
        <v>Birmingham</v>
      </c>
      <c r="M2398" t="s">
        <v>41</v>
      </c>
      <c r="N2398" t="str">
        <f>IF(M2398="", "", IFERROR(VLOOKUP(M2398, Data!$A$1:$B$5, 2, 0), "Unkown fuel"))</f>
        <v>harmful</v>
      </c>
      <c r="O2398" t="s">
        <v>23</v>
      </c>
      <c r="P2398" t="s">
        <v>24</v>
      </c>
      <c r="Q2398" t="s">
        <v>25</v>
      </c>
      <c r="R2398" t="s">
        <v>117</v>
      </c>
      <c r="S2398">
        <v>796</v>
      </c>
      <c r="T2398" t="s">
        <v>118</v>
      </c>
      <c r="U2398" t="s">
        <v>119</v>
      </c>
      <c r="V2398">
        <v>5</v>
      </c>
      <c r="W2398" t="s">
        <v>1179</v>
      </c>
    </row>
    <row r="2399" spans="1:23" x14ac:dyDescent="0.3">
      <c r="A2399">
        <v>2479</v>
      </c>
      <c r="B2399" t="s">
        <v>65</v>
      </c>
      <c r="C2399">
        <v>2012</v>
      </c>
      <c r="D2399">
        <f t="shared" ca="1" si="148"/>
        <v>11</v>
      </c>
      <c r="E2399" s="5">
        <v>750000</v>
      </c>
      <c r="F2399">
        <v>120000</v>
      </c>
      <c r="G2399" t="s">
        <v>124</v>
      </c>
      <c r="H2399" t="str">
        <f t="shared" si="149"/>
        <v>South</v>
      </c>
      <c r="I2399" t="s">
        <v>804</v>
      </c>
      <c r="J2399" t="str">
        <f t="shared" si="150"/>
        <v>Alabama</v>
      </c>
      <c r="K2399" t="s">
        <v>1324</v>
      </c>
      <c r="L2399" t="str">
        <f t="shared" si="151"/>
        <v>Birmingham</v>
      </c>
      <c r="M2399" t="s">
        <v>22</v>
      </c>
      <c r="N2399" t="str">
        <f>IF(M2399="", "", IFERROR(VLOOKUP(M2399, Data!$A$1:$B$5, 2, 0), "Unkown fuel"))</f>
        <v>very harmful</v>
      </c>
      <c r="O2399" t="s">
        <v>23</v>
      </c>
      <c r="P2399" t="s">
        <v>24</v>
      </c>
      <c r="Q2399" t="s">
        <v>25</v>
      </c>
      <c r="R2399" t="s">
        <v>475</v>
      </c>
      <c r="S2399">
        <v>2494</v>
      </c>
      <c r="T2399" t="s">
        <v>476</v>
      </c>
      <c r="U2399" t="s">
        <v>477</v>
      </c>
      <c r="V2399">
        <v>8</v>
      </c>
      <c r="W2399" t="s">
        <v>1179</v>
      </c>
    </row>
    <row r="2400" spans="1:23" x14ac:dyDescent="0.3">
      <c r="A2400">
        <v>2480</v>
      </c>
      <c r="B2400" t="s">
        <v>120</v>
      </c>
      <c r="C2400">
        <v>2007</v>
      </c>
      <c r="D2400">
        <f t="shared" ca="1" si="148"/>
        <v>16</v>
      </c>
      <c r="E2400" s="5">
        <v>65000</v>
      </c>
      <c r="F2400">
        <v>30000</v>
      </c>
      <c r="G2400" t="s">
        <v>124</v>
      </c>
      <c r="H2400" t="str">
        <f t="shared" si="149"/>
        <v>South</v>
      </c>
      <c r="I2400" t="s">
        <v>804</v>
      </c>
      <c r="J2400" t="str">
        <f t="shared" si="150"/>
        <v>Alabama</v>
      </c>
      <c r="K2400" t="s">
        <v>1324</v>
      </c>
      <c r="L2400" t="str">
        <f t="shared" si="151"/>
        <v>Birmingham</v>
      </c>
      <c r="M2400" t="s">
        <v>41</v>
      </c>
      <c r="N2400" t="str">
        <f>IF(M2400="", "", IFERROR(VLOOKUP(M2400, Data!$A$1:$B$5, 2, 0), "Unkown fuel"))</f>
        <v>harmful</v>
      </c>
      <c r="O2400" t="s">
        <v>23</v>
      </c>
      <c r="P2400" t="s">
        <v>24</v>
      </c>
      <c r="Q2400" t="s">
        <v>33</v>
      </c>
      <c r="R2400" t="s">
        <v>1328</v>
      </c>
      <c r="S2400">
        <v>1150</v>
      </c>
      <c r="T2400" t="s">
        <v>609</v>
      </c>
      <c r="U2400" t="s">
        <v>1329</v>
      </c>
      <c r="V2400">
        <v>5</v>
      </c>
      <c r="W2400" t="s">
        <v>1179</v>
      </c>
    </row>
    <row r="2401" spans="1:23" x14ac:dyDescent="0.3">
      <c r="A2401">
        <v>2481</v>
      </c>
      <c r="B2401" t="s">
        <v>109</v>
      </c>
      <c r="C2401">
        <v>2017</v>
      </c>
      <c r="D2401">
        <f t="shared" ca="1" si="148"/>
        <v>6</v>
      </c>
      <c r="E2401" s="5">
        <v>850000</v>
      </c>
      <c r="F2401">
        <v>162000</v>
      </c>
      <c r="G2401" t="s">
        <v>124</v>
      </c>
      <c r="H2401" t="str">
        <f t="shared" si="149"/>
        <v>South</v>
      </c>
      <c r="I2401" t="s">
        <v>804</v>
      </c>
      <c r="J2401" t="str">
        <f t="shared" si="150"/>
        <v>Alabama</v>
      </c>
      <c r="K2401" t="s">
        <v>1324</v>
      </c>
      <c r="L2401" t="str">
        <f t="shared" si="151"/>
        <v>Birmingham</v>
      </c>
      <c r="M2401" t="s">
        <v>22</v>
      </c>
      <c r="N2401" t="str">
        <f>IF(M2401="", "", IFERROR(VLOOKUP(M2401, Data!$A$1:$B$5, 2, 0), "Unkown fuel"))</f>
        <v>very harmful</v>
      </c>
      <c r="O2401" t="s">
        <v>23</v>
      </c>
      <c r="P2401" t="s">
        <v>24</v>
      </c>
      <c r="Q2401" t="s">
        <v>25</v>
      </c>
      <c r="R2401" t="s">
        <v>426</v>
      </c>
      <c r="S2401">
        <v>2179</v>
      </c>
      <c r="T2401" t="s">
        <v>422</v>
      </c>
      <c r="U2401" t="s">
        <v>423</v>
      </c>
      <c r="V2401">
        <v>7</v>
      </c>
      <c r="W2401" t="s">
        <v>1179</v>
      </c>
    </row>
    <row r="2402" spans="1:23" x14ac:dyDescent="0.3">
      <c r="A2402">
        <v>2482</v>
      </c>
      <c r="B2402" t="s">
        <v>18</v>
      </c>
      <c r="C2402">
        <v>2016</v>
      </c>
      <c r="D2402">
        <f t="shared" ca="1" si="148"/>
        <v>7</v>
      </c>
      <c r="E2402" s="5">
        <v>300000</v>
      </c>
      <c r="F2402">
        <v>50000</v>
      </c>
      <c r="G2402" t="s">
        <v>124</v>
      </c>
      <c r="H2402" t="str">
        <f t="shared" si="149"/>
        <v>South</v>
      </c>
      <c r="I2402" t="s">
        <v>804</v>
      </c>
      <c r="J2402" t="str">
        <f t="shared" si="150"/>
        <v>Alabama</v>
      </c>
      <c r="K2402" t="s">
        <v>1330</v>
      </c>
      <c r="L2402" t="str">
        <f t="shared" si="151"/>
        <v>Bessemer</v>
      </c>
      <c r="M2402" t="s">
        <v>136</v>
      </c>
      <c r="N2402" t="str">
        <f>IF(M2402="", "", IFERROR(VLOOKUP(M2402, Data!$A$1:$B$5, 2, 0), "Unkown fuel"))</f>
        <v>least harmful</v>
      </c>
      <c r="O2402" t="s">
        <v>23</v>
      </c>
      <c r="P2402" t="s">
        <v>24</v>
      </c>
      <c r="Q2402" t="s">
        <v>33</v>
      </c>
      <c r="R2402" t="s">
        <v>419</v>
      </c>
      <c r="S2402">
        <v>998</v>
      </c>
      <c r="T2402" t="s">
        <v>420</v>
      </c>
      <c r="U2402" t="s">
        <v>253</v>
      </c>
      <c r="V2402">
        <v>5</v>
      </c>
      <c r="W2402" t="s">
        <v>1179</v>
      </c>
    </row>
    <row r="2403" spans="1:23" x14ac:dyDescent="0.3">
      <c r="A2403">
        <v>2483</v>
      </c>
      <c r="B2403" t="s">
        <v>46</v>
      </c>
      <c r="C2403">
        <v>2018</v>
      </c>
      <c r="D2403">
        <f t="shared" ca="1" si="148"/>
        <v>5</v>
      </c>
      <c r="E2403" s="5">
        <v>555000</v>
      </c>
      <c r="F2403">
        <v>25000</v>
      </c>
      <c r="G2403" t="s">
        <v>124</v>
      </c>
      <c r="H2403" t="str">
        <f t="shared" si="149"/>
        <v>South</v>
      </c>
      <c r="I2403" t="s">
        <v>804</v>
      </c>
      <c r="J2403" t="str">
        <f t="shared" si="150"/>
        <v>Alabama</v>
      </c>
      <c r="K2403" t="s">
        <v>1326</v>
      </c>
      <c r="L2403" t="str">
        <f t="shared" si="151"/>
        <v>Decatur</v>
      </c>
      <c r="M2403" t="s">
        <v>41</v>
      </c>
      <c r="N2403" t="str">
        <f>IF(M2403="", "", IFERROR(VLOOKUP(M2403, Data!$A$1:$B$5, 2, 0), "Unkown fuel"))</f>
        <v>harmful</v>
      </c>
      <c r="O2403" t="s">
        <v>23</v>
      </c>
      <c r="P2403" t="s">
        <v>24</v>
      </c>
      <c r="Q2403" t="s">
        <v>33</v>
      </c>
      <c r="R2403" t="s">
        <v>133</v>
      </c>
      <c r="S2403">
        <v>1197</v>
      </c>
      <c r="T2403" t="s">
        <v>134</v>
      </c>
      <c r="U2403" t="s">
        <v>135</v>
      </c>
      <c r="V2403">
        <v>5</v>
      </c>
      <c r="W2403" t="s">
        <v>1179</v>
      </c>
    </row>
    <row r="2404" spans="1:23" x14ac:dyDescent="0.3">
      <c r="A2404">
        <v>2484</v>
      </c>
      <c r="B2404" t="s">
        <v>88</v>
      </c>
      <c r="C2404">
        <v>2015</v>
      </c>
      <c r="D2404">
        <f t="shared" ca="1" si="148"/>
        <v>8</v>
      </c>
      <c r="E2404" s="5">
        <v>825000</v>
      </c>
      <c r="F2404">
        <v>60000</v>
      </c>
      <c r="G2404" t="s">
        <v>124</v>
      </c>
      <c r="H2404" t="str">
        <f t="shared" si="149"/>
        <v>South</v>
      </c>
      <c r="I2404" t="s">
        <v>804</v>
      </c>
      <c r="J2404" t="str">
        <f t="shared" si="150"/>
        <v>Alabama</v>
      </c>
      <c r="K2404" t="s">
        <v>1326</v>
      </c>
      <c r="L2404" t="str">
        <f t="shared" si="151"/>
        <v>Decatur</v>
      </c>
      <c r="M2404" t="s">
        <v>22</v>
      </c>
      <c r="N2404" t="str">
        <f>IF(M2404="", "", IFERROR(VLOOKUP(M2404, Data!$A$1:$B$5, 2, 0), "Unkown fuel"))</f>
        <v>very harmful</v>
      </c>
      <c r="O2404" t="s">
        <v>23</v>
      </c>
      <c r="P2404" t="s">
        <v>24</v>
      </c>
      <c r="Q2404" t="s">
        <v>25</v>
      </c>
      <c r="R2404" t="s">
        <v>605</v>
      </c>
      <c r="S2404">
        <v>1997</v>
      </c>
      <c r="T2404" t="s">
        <v>271</v>
      </c>
      <c r="U2404" t="s">
        <v>615</v>
      </c>
      <c r="V2404">
        <v>7</v>
      </c>
      <c r="W2404" t="s">
        <v>1179</v>
      </c>
    </row>
    <row r="2405" spans="1:23" x14ac:dyDescent="0.3">
      <c r="A2405">
        <v>2485</v>
      </c>
      <c r="B2405" t="s">
        <v>46</v>
      </c>
      <c r="C2405">
        <v>2010</v>
      </c>
      <c r="D2405">
        <f t="shared" ca="1" si="148"/>
        <v>13</v>
      </c>
      <c r="E2405" s="5">
        <v>150000</v>
      </c>
      <c r="F2405">
        <v>70000</v>
      </c>
      <c r="G2405" t="s">
        <v>124</v>
      </c>
      <c r="H2405" t="str">
        <f t="shared" si="149"/>
        <v>South</v>
      </c>
      <c r="I2405" t="s">
        <v>148</v>
      </c>
      <c r="J2405" t="str">
        <f t="shared" si="150"/>
        <v>North Carolina</v>
      </c>
      <c r="K2405" t="s">
        <v>1325</v>
      </c>
      <c r="L2405" t="str">
        <f t="shared" si="151"/>
        <v>Eden</v>
      </c>
      <c r="M2405" t="s">
        <v>59</v>
      </c>
      <c r="N2405" t="str">
        <f>IF(M2405="", "", IFERROR(VLOOKUP(M2405, Data!$A$1:$B$5, 2, 0), "Unkown fuel"))</f>
        <v>less harmful</v>
      </c>
      <c r="O2405" t="s">
        <v>23</v>
      </c>
      <c r="P2405" t="s">
        <v>24</v>
      </c>
      <c r="Q2405" t="s">
        <v>42</v>
      </c>
      <c r="R2405" t="s">
        <v>1122</v>
      </c>
      <c r="S2405">
        <v>1086</v>
      </c>
      <c r="T2405" t="s">
        <v>309</v>
      </c>
      <c r="U2405" t="s">
        <v>310</v>
      </c>
      <c r="V2405">
        <v>5</v>
      </c>
      <c r="W2405" t="s">
        <v>1179</v>
      </c>
    </row>
    <row r="2406" spans="1:23" x14ac:dyDescent="0.3">
      <c r="A2406">
        <v>2486</v>
      </c>
      <c r="B2406" t="s">
        <v>18</v>
      </c>
      <c r="C2406">
        <v>2009</v>
      </c>
      <c r="D2406">
        <f t="shared" ca="1" si="148"/>
        <v>14</v>
      </c>
      <c r="E2406" s="5">
        <v>185000</v>
      </c>
      <c r="F2406">
        <v>138000</v>
      </c>
      <c r="G2406" t="s">
        <v>124</v>
      </c>
      <c r="H2406" t="str">
        <f t="shared" si="149"/>
        <v>South</v>
      </c>
      <c r="I2406" t="s">
        <v>804</v>
      </c>
      <c r="J2406" t="str">
        <f t="shared" si="150"/>
        <v>Alabama</v>
      </c>
      <c r="K2406" t="s">
        <v>1324</v>
      </c>
      <c r="L2406" t="str">
        <f t="shared" si="151"/>
        <v>Birmingham</v>
      </c>
      <c r="M2406" t="s">
        <v>22</v>
      </c>
      <c r="N2406" t="str">
        <f>IF(M2406="", "", IFERROR(VLOOKUP(M2406, Data!$A$1:$B$5, 2, 0), "Unkown fuel"))</f>
        <v>very harmful</v>
      </c>
      <c r="O2406" t="s">
        <v>23</v>
      </c>
      <c r="P2406" t="s">
        <v>24</v>
      </c>
      <c r="Q2406" t="s">
        <v>33</v>
      </c>
      <c r="R2406" t="s">
        <v>81</v>
      </c>
      <c r="S2406">
        <v>1248</v>
      </c>
      <c r="T2406" t="s">
        <v>82</v>
      </c>
      <c r="U2406" t="s">
        <v>28</v>
      </c>
      <c r="V2406">
        <v>5</v>
      </c>
      <c r="W2406" t="s">
        <v>1179</v>
      </c>
    </row>
    <row r="2407" spans="1:23" x14ac:dyDescent="0.3">
      <c r="A2407">
        <v>2487</v>
      </c>
      <c r="B2407" t="s">
        <v>46</v>
      </c>
      <c r="C2407">
        <v>2010</v>
      </c>
      <c r="D2407">
        <f t="shared" ca="1" si="148"/>
        <v>13</v>
      </c>
      <c r="E2407" s="5">
        <v>180000</v>
      </c>
      <c r="F2407">
        <v>70000</v>
      </c>
      <c r="G2407" t="s">
        <v>124</v>
      </c>
      <c r="H2407" t="str">
        <f t="shared" si="149"/>
        <v>South</v>
      </c>
      <c r="I2407" t="s">
        <v>804</v>
      </c>
      <c r="J2407" t="str">
        <f t="shared" si="150"/>
        <v>Alabama</v>
      </c>
      <c r="K2407" t="s">
        <v>1330</v>
      </c>
      <c r="L2407" t="str">
        <f t="shared" si="151"/>
        <v>Bessemer</v>
      </c>
      <c r="M2407" t="s">
        <v>41</v>
      </c>
      <c r="N2407" t="str">
        <f>IF(M2407="", "", IFERROR(VLOOKUP(M2407, Data!$A$1:$B$5, 2, 0), "Unkown fuel"))</f>
        <v>harmful</v>
      </c>
      <c r="O2407" t="s">
        <v>23</v>
      </c>
      <c r="P2407" t="s">
        <v>24</v>
      </c>
      <c r="Q2407" t="s">
        <v>33</v>
      </c>
      <c r="R2407" t="s">
        <v>211</v>
      </c>
      <c r="S2407">
        <v>1197</v>
      </c>
      <c r="T2407" t="s">
        <v>212</v>
      </c>
      <c r="U2407" t="s">
        <v>213</v>
      </c>
      <c r="V2407">
        <v>5</v>
      </c>
      <c r="W2407" t="s">
        <v>1179</v>
      </c>
    </row>
    <row r="2408" spans="1:23" x14ac:dyDescent="0.3">
      <c r="A2408">
        <v>2488</v>
      </c>
      <c r="B2408" t="s">
        <v>18</v>
      </c>
      <c r="C2408">
        <v>2010</v>
      </c>
      <c r="D2408">
        <f t="shared" ca="1" si="148"/>
        <v>13</v>
      </c>
      <c r="E2408" s="5">
        <v>160000</v>
      </c>
      <c r="F2408">
        <v>48000</v>
      </c>
      <c r="G2408" t="s">
        <v>124</v>
      </c>
      <c r="H2408" t="str">
        <f t="shared" si="149"/>
        <v>South</v>
      </c>
      <c r="I2408" t="s">
        <v>148</v>
      </c>
      <c r="J2408" t="str">
        <f t="shared" si="150"/>
        <v>North Carolina</v>
      </c>
      <c r="K2408" t="s">
        <v>1325</v>
      </c>
      <c r="L2408" t="str">
        <f t="shared" si="151"/>
        <v>Eden</v>
      </c>
      <c r="M2408" t="s">
        <v>41</v>
      </c>
      <c r="N2408" t="str">
        <f>IF(M2408="", "", IFERROR(VLOOKUP(M2408, Data!$A$1:$B$5, 2, 0), "Unkown fuel"))</f>
        <v>harmful</v>
      </c>
      <c r="O2408" t="s">
        <v>23</v>
      </c>
      <c r="P2408" t="s">
        <v>24</v>
      </c>
      <c r="Q2408" t="s">
        <v>33</v>
      </c>
      <c r="R2408" t="s">
        <v>96</v>
      </c>
      <c r="S2408">
        <v>796</v>
      </c>
      <c r="T2408" t="s">
        <v>97</v>
      </c>
      <c r="U2408" t="s">
        <v>98</v>
      </c>
      <c r="V2408">
        <v>5</v>
      </c>
      <c r="W2408" t="s">
        <v>1179</v>
      </c>
    </row>
    <row r="2409" spans="1:23" x14ac:dyDescent="0.3">
      <c r="A2409">
        <v>2489</v>
      </c>
      <c r="B2409" t="s">
        <v>69</v>
      </c>
      <c r="C2409">
        <v>2012</v>
      </c>
      <c r="D2409">
        <f t="shared" ca="1" si="148"/>
        <v>11</v>
      </c>
      <c r="E2409" s="5">
        <v>500000</v>
      </c>
      <c r="F2409">
        <v>110000</v>
      </c>
      <c r="G2409" t="s">
        <v>124</v>
      </c>
      <c r="H2409" t="str">
        <f t="shared" si="149"/>
        <v>South</v>
      </c>
      <c r="I2409" t="s">
        <v>804</v>
      </c>
      <c r="J2409" t="str">
        <f t="shared" si="150"/>
        <v>Alabama</v>
      </c>
      <c r="K2409" t="s">
        <v>1324</v>
      </c>
      <c r="L2409" t="str">
        <f t="shared" si="151"/>
        <v>Birmingham</v>
      </c>
      <c r="M2409" t="s">
        <v>22</v>
      </c>
      <c r="N2409" t="str">
        <f>IF(M2409="", "", IFERROR(VLOOKUP(M2409, Data!$A$1:$B$5, 2, 0), "Unkown fuel"))</f>
        <v>very harmful</v>
      </c>
      <c r="O2409" t="s">
        <v>23</v>
      </c>
      <c r="P2409" t="s">
        <v>154</v>
      </c>
      <c r="Q2409" t="s">
        <v>25</v>
      </c>
      <c r="R2409" t="s">
        <v>1087</v>
      </c>
      <c r="S2409">
        <v>2953</v>
      </c>
      <c r="T2409" t="s">
        <v>461</v>
      </c>
      <c r="U2409" t="s">
        <v>1088</v>
      </c>
      <c r="V2409">
        <v>7</v>
      </c>
      <c r="W2409" t="s">
        <v>1179</v>
      </c>
    </row>
    <row r="2410" spans="1:23" x14ac:dyDescent="0.3">
      <c r="A2410">
        <v>2490</v>
      </c>
      <c r="B2410" t="s">
        <v>18</v>
      </c>
      <c r="C2410">
        <v>2014</v>
      </c>
      <c r="D2410">
        <f t="shared" ca="1" si="148"/>
        <v>9</v>
      </c>
      <c r="E2410" s="5">
        <v>375000</v>
      </c>
      <c r="F2410">
        <v>88000</v>
      </c>
      <c r="G2410" t="s">
        <v>38</v>
      </c>
      <c r="H2410" t="str">
        <f t="shared" si="149"/>
        <v>Central</v>
      </c>
      <c r="I2410" t="s">
        <v>1055</v>
      </c>
      <c r="J2410" t="str">
        <f t="shared" si="150"/>
        <v>Indiana</v>
      </c>
      <c r="K2410" t="s">
        <v>1331</v>
      </c>
      <c r="L2410" t="str">
        <f t="shared" si="151"/>
        <v>Indianapolis</v>
      </c>
      <c r="M2410" t="s">
        <v>22</v>
      </c>
      <c r="N2410" t="str">
        <f>IF(M2410="", "", IFERROR(VLOOKUP(M2410, Data!$A$1:$B$5, 2, 0), "Unkown fuel"))</f>
        <v>very harmful</v>
      </c>
      <c r="O2410" t="s">
        <v>23</v>
      </c>
      <c r="P2410" t="s">
        <v>24</v>
      </c>
      <c r="Q2410" t="s">
        <v>33</v>
      </c>
      <c r="R2410" t="s">
        <v>229</v>
      </c>
      <c r="S2410">
        <v>1248</v>
      </c>
      <c r="T2410" t="s">
        <v>27</v>
      </c>
      <c r="U2410" t="s">
        <v>28</v>
      </c>
      <c r="V2410">
        <v>5</v>
      </c>
      <c r="W2410" t="s">
        <v>1179</v>
      </c>
    </row>
    <row r="2411" spans="1:23" x14ac:dyDescent="0.3">
      <c r="A2411">
        <v>2491</v>
      </c>
      <c r="B2411" t="s">
        <v>65</v>
      </c>
      <c r="C2411">
        <v>2015</v>
      </c>
      <c r="D2411">
        <f t="shared" ca="1" si="148"/>
        <v>8</v>
      </c>
      <c r="E2411" s="5">
        <v>900000</v>
      </c>
      <c r="F2411">
        <v>68000</v>
      </c>
      <c r="G2411" t="s">
        <v>38</v>
      </c>
      <c r="H2411" t="str">
        <f t="shared" si="149"/>
        <v>Central</v>
      </c>
      <c r="I2411" t="s">
        <v>1055</v>
      </c>
      <c r="J2411" t="str">
        <f t="shared" si="150"/>
        <v>Indiana</v>
      </c>
      <c r="K2411" t="s">
        <v>1332</v>
      </c>
      <c r="L2411" t="str">
        <f t="shared" si="151"/>
        <v>Jeffersonville</v>
      </c>
      <c r="M2411" t="s">
        <v>22</v>
      </c>
      <c r="N2411" t="str">
        <f>IF(M2411="", "", IFERROR(VLOOKUP(M2411, Data!$A$1:$B$5, 2, 0), "Unkown fuel"))</f>
        <v>very harmful</v>
      </c>
      <c r="O2411" t="s">
        <v>23</v>
      </c>
      <c r="P2411" t="s">
        <v>24</v>
      </c>
      <c r="Q2411" t="s">
        <v>25</v>
      </c>
      <c r="R2411" t="s">
        <v>170</v>
      </c>
      <c r="S2411">
        <v>2494</v>
      </c>
      <c r="T2411" t="s">
        <v>190</v>
      </c>
      <c r="U2411" t="s">
        <v>172</v>
      </c>
      <c r="V2411">
        <v>7</v>
      </c>
      <c r="W2411" t="s">
        <v>1179</v>
      </c>
    </row>
    <row r="2412" spans="1:23" x14ac:dyDescent="0.3">
      <c r="A2412">
        <v>2492</v>
      </c>
      <c r="B2412" t="s">
        <v>46</v>
      </c>
      <c r="C2412">
        <v>2017</v>
      </c>
      <c r="D2412">
        <f t="shared" ca="1" si="148"/>
        <v>6</v>
      </c>
      <c r="E2412" s="5">
        <v>459999</v>
      </c>
      <c r="F2412">
        <v>70000</v>
      </c>
      <c r="G2412" t="s">
        <v>38</v>
      </c>
      <c r="H2412" t="str">
        <f t="shared" si="149"/>
        <v>Central</v>
      </c>
      <c r="I2412" t="s">
        <v>1055</v>
      </c>
      <c r="J2412" t="str">
        <f t="shared" si="150"/>
        <v>Indiana</v>
      </c>
      <c r="K2412" t="s">
        <v>1331</v>
      </c>
      <c r="L2412" t="str">
        <f t="shared" si="151"/>
        <v>Indianapolis</v>
      </c>
      <c r="M2412" t="s">
        <v>41</v>
      </c>
      <c r="N2412" t="str">
        <f>IF(M2412="", "", IFERROR(VLOOKUP(M2412, Data!$A$1:$B$5, 2, 0), "Unkown fuel"))</f>
        <v>harmful</v>
      </c>
      <c r="O2412" t="s">
        <v>23</v>
      </c>
      <c r="P2412" t="s">
        <v>24</v>
      </c>
      <c r="Q2412" t="s">
        <v>25</v>
      </c>
      <c r="R2412" t="s">
        <v>85</v>
      </c>
      <c r="S2412">
        <v>1197</v>
      </c>
      <c r="T2412" t="s">
        <v>90</v>
      </c>
      <c r="U2412" t="s">
        <v>261</v>
      </c>
      <c r="V2412">
        <v>5</v>
      </c>
      <c r="W2412" t="s">
        <v>1179</v>
      </c>
    </row>
    <row r="2413" spans="1:23" x14ac:dyDescent="0.3">
      <c r="A2413">
        <v>2493</v>
      </c>
      <c r="B2413" t="s">
        <v>75</v>
      </c>
      <c r="C2413">
        <v>2014</v>
      </c>
      <c r="D2413">
        <f t="shared" ca="1" si="148"/>
        <v>9</v>
      </c>
      <c r="E2413" s="5">
        <v>480000</v>
      </c>
      <c r="F2413">
        <v>80000</v>
      </c>
      <c r="G2413" t="s">
        <v>38</v>
      </c>
      <c r="H2413" t="str">
        <f t="shared" si="149"/>
        <v>Central</v>
      </c>
      <c r="I2413" t="s">
        <v>1055</v>
      </c>
      <c r="J2413" t="str">
        <f t="shared" si="150"/>
        <v>Indiana</v>
      </c>
      <c r="K2413" t="s">
        <v>1332</v>
      </c>
      <c r="L2413" t="str">
        <f t="shared" si="151"/>
        <v>Jeffersonville</v>
      </c>
      <c r="M2413" t="s">
        <v>22</v>
      </c>
      <c r="N2413" t="str">
        <f>IF(M2413="", "", IFERROR(VLOOKUP(M2413, Data!$A$1:$B$5, 2, 0), "Unkown fuel"))</f>
        <v>very harmful</v>
      </c>
      <c r="O2413" t="s">
        <v>23</v>
      </c>
      <c r="P2413" t="s">
        <v>24</v>
      </c>
      <c r="Q2413" t="s">
        <v>25</v>
      </c>
      <c r="R2413" t="s">
        <v>297</v>
      </c>
      <c r="S2413">
        <v>1461</v>
      </c>
      <c r="T2413" t="s">
        <v>298</v>
      </c>
      <c r="U2413" t="s">
        <v>299</v>
      </c>
      <c r="V2413">
        <v>5</v>
      </c>
      <c r="W2413" t="s">
        <v>1179</v>
      </c>
    </row>
    <row r="2414" spans="1:23" x14ac:dyDescent="0.3">
      <c r="A2414">
        <v>2494</v>
      </c>
      <c r="B2414" t="s">
        <v>18</v>
      </c>
      <c r="C2414">
        <v>2013</v>
      </c>
      <c r="D2414">
        <f t="shared" ca="1" si="148"/>
        <v>10</v>
      </c>
      <c r="E2414" s="5">
        <v>320000</v>
      </c>
      <c r="F2414">
        <v>100000</v>
      </c>
      <c r="G2414" t="s">
        <v>38</v>
      </c>
      <c r="H2414" t="str">
        <f t="shared" si="149"/>
        <v>Central</v>
      </c>
      <c r="I2414" t="s">
        <v>1055</v>
      </c>
      <c r="J2414" t="str">
        <f t="shared" si="150"/>
        <v>Indiana</v>
      </c>
      <c r="K2414" t="s">
        <v>1332</v>
      </c>
      <c r="L2414" t="str">
        <f t="shared" si="151"/>
        <v>Jeffersonville</v>
      </c>
      <c r="M2414" t="s">
        <v>22</v>
      </c>
      <c r="N2414" t="str">
        <f>IF(M2414="", "", IFERROR(VLOOKUP(M2414, Data!$A$1:$B$5, 2, 0), "Unkown fuel"))</f>
        <v>very harmful</v>
      </c>
      <c r="O2414" t="s">
        <v>23</v>
      </c>
      <c r="P2414" t="s">
        <v>24</v>
      </c>
      <c r="Q2414" t="s">
        <v>42</v>
      </c>
      <c r="R2414" t="s">
        <v>230</v>
      </c>
      <c r="S2414">
        <v>1248</v>
      </c>
      <c r="T2414" t="s">
        <v>27</v>
      </c>
      <c r="U2414" t="s">
        <v>28</v>
      </c>
      <c r="V2414">
        <v>5</v>
      </c>
      <c r="W2414" t="s">
        <v>1179</v>
      </c>
    </row>
    <row r="2415" spans="1:23" x14ac:dyDescent="0.3">
      <c r="A2415">
        <v>2495</v>
      </c>
      <c r="B2415" t="s">
        <v>18</v>
      </c>
      <c r="C2415">
        <v>2013</v>
      </c>
      <c r="D2415">
        <f t="shared" ca="1" si="148"/>
        <v>10</v>
      </c>
      <c r="E2415" s="5">
        <v>370000</v>
      </c>
      <c r="F2415">
        <v>96000</v>
      </c>
      <c r="G2415" t="s">
        <v>38</v>
      </c>
      <c r="H2415" t="str">
        <f t="shared" si="149"/>
        <v>Central</v>
      </c>
      <c r="I2415" t="s">
        <v>1055</v>
      </c>
      <c r="J2415" t="str">
        <f t="shared" si="150"/>
        <v>Indiana</v>
      </c>
      <c r="K2415" t="s">
        <v>1333</v>
      </c>
      <c r="L2415" t="str">
        <f t="shared" si="151"/>
        <v>Kokomo</v>
      </c>
      <c r="M2415" t="s">
        <v>22</v>
      </c>
      <c r="N2415" t="str">
        <f>IF(M2415="", "", IFERROR(VLOOKUP(M2415, Data!$A$1:$B$5, 2, 0), "Unkown fuel"))</f>
        <v>very harmful</v>
      </c>
      <c r="O2415" t="s">
        <v>23</v>
      </c>
      <c r="P2415" t="s">
        <v>24</v>
      </c>
      <c r="Q2415" t="s">
        <v>33</v>
      </c>
      <c r="R2415" t="s">
        <v>230</v>
      </c>
      <c r="S2415">
        <v>1248</v>
      </c>
      <c r="T2415" t="s">
        <v>27</v>
      </c>
      <c r="U2415" t="s">
        <v>28</v>
      </c>
      <c r="V2415">
        <v>5</v>
      </c>
      <c r="W2415" t="s">
        <v>1179</v>
      </c>
    </row>
    <row r="2416" spans="1:23" x14ac:dyDescent="0.3">
      <c r="A2416">
        <v>2497</v>
      </c>
      <c r="B2416" t="s">
        <v>18</v>
      </c>
      <c r="C2416">
        <v>2002</v>
      </c>
      <c r="D2416">
        <f t="shared" ca="1" si="148"/>
        <v>21</v>
      </c>
      <c r="E2416" s="5">
        <v>75000</v>
      </c>
      <c r="F2416">
        <v>30000</v>
      </c>
      <c r="G2416" t="s">
        <v>38</v>
      </c>
      <c r="H2416" t="str">
        <f t="shared" si="149"/>
        <v>Central</v>
      </c>
      <c r="I2416" t="s">
        <v>1055</v>
      </c>
      <c r="J2416" t="str">
        <f t="shared" si="150"/>
        <v>Indiana</v>
      </c>
      <c r="K2416" t="s">
        <v>1333</v>
      </c>
      <c r="L2416" t="str">
        <f t="shared" si="151"/>
        <v>Kokomo</v>
      </c>
      <c r="M2416" t="s">
        <v>41</v>
      </c>
      <c r="N2416" t="str">
        <f>IF(M2416="", "", IFERROR(VLOOKUP(M2416, Data!$A$1:$B$5, 2, 0), "Unkown fuel"))</f>
        <v>harmful</v>
      </c>
      <c r="O2416" t="s">
        <v>23</v>
      </c>
      <c r="P2416" t="s">
        <v>24</v>
      </c>
      <c r="Q2416" t="s">
        <v>42</v>
      </c>
      <c r="R2416" t="s">
        <v>60</v>
      </c>
      <c r="S2416">
        <v>993</v>
      </c>
      <c r="T2416" t="s">
        <v>79</v>
      </c>
      <c r="U2416" t="s">
        <v>80</v>
      </c>
      <c r="V2416">
        <v>5</v>
      </c>
      <c r="W2416" t="s">
        <v>1179</v>
      </c>
    </row>
    <row r="2417" spans="1:23" x14ac:dyDescent="0.3">
      <c r="A2417">
        <v>2498</v>
      </c>
      <c r="B2417" t="s">
        <v>18</v>
      </c>
      <c r="C2417">
        <v>2016</v>
      </c>
      <c r="D2417">
        <f t="shared" ca="1" si="148"/>
        <v>7</v>
      </c>
      <c r="E2417" s="5">
        <v>400000</v>
      </c>
      <c r="F2417">
        <v>60000</v>
      </c>
      <c r="G2417" t="s">
        <v>38</v>
      </c>
      <c r="H2417" t="str">
        <f t="shared" si="149"/>
        <v>Central</v>
      </c>
      <c r="I2417" t="s">
        <v>1055</v>
      </c>
      <c r="J2417" t="str">
        <f t="shared" si="150"/>
        <v>Indiana</v>
      </c>
      <c r="K2417" t="s">
        <v>1333</v>
      </c>
      <c r="L2417" t="str">
        <f t="shared" si="151"/>
        <v>Kokomo</v>
      </c>
      <c r="M2417" t="s">
        <v>22</v>
      </c>
      <c r="N2417" t="str">
        <f>IF(M2417="", "", IFERROR(VLOOKUP(M2417, Data!$A$1:$B$5, 2, 0), "Unkown fuel"))</f>
        <v>very harmful</v>
      </c>
      <c r="O2417" t="s">
        <v>23</v>
      </c>
      <c r="P2417" t="s">
        <v>24</v>
      </c>
      <c r="Q2417" t="s">
        <v>42</v>
      </c>
      <c r="R2417" t="s">
        <v>671</v>
      </c>
      <c r="S2417">
        <v>1248</v>
      </c>
      <c r="T2417" t="s">
        <v>672</v>
      </c>
      <c r="U2417" t="s">
        <v>28</v>
      </c>
      <c r="V2417">
        <v>5</v>
      </c>
      <c r="W2417" t="s">
        <v>1179</v>
      </c>
    </row>
    <row r="2418" spans="1:23" x14ac:dyDescent="0.3">
      <c r="A2418">
        <v>2500</v>
      </c>
      <c r="B2418" t="s">
        <v>18</v>
      </c>
      <c r="C2418">
        <v>2014</v>
      </c>
      <c r="D2418">
        <f t="shared" ca="1" si="148"/>
        <v>9</v>
      </c>
      <c r="E2418" s="5">
        <v>425000</v>
      </c>
      <c r="F2418">
        <v>65000</v>
      </c>
      <c r="G2418" t="s">
        <v>38</v>
      </c>
      <c r="H2418" t="str">
        <f t="shared" si="149"/>
        <v>Central</v>
      </c>
      <c r="I2418" t="s">
        <v>1055</v>
      </c>
      <c r="J2418" t="str">
        <f t="shared" si="150"/>
        <v>Indiana</v>
      </c>
      <c r="K2418" t="s">
        <v>1333</v>
      </c>
      <c r="L2418" t="str">
        <f t="shared" si="151"/>
        <v>Kokomo</v>
      </c>
      <c r="M2418" t="s">
        <v>22</v>
      </c>
      <c r="N2418" t="str">
        <f>IF(M2418="", "", IFERROR(VLOOKUP(M2418, Data!$A$1:$B$5, 2, 0), "Unkown fuel"))</f>
        <v>very harmful</v>
      </c>
      <c r="O2418" t="s">
        <v>23</v>
      </c>
      <c r="P2418" t="s">
        <v>24</v>
      </c>
      <c r="Q2418" t="s">
        <v>25</v>
      </c>
      <c r="R2418" t="s">
        <v>229</v>
      </c>
      <c r="S2418">
        <v>1248</v>
      </c>
      <c r="T2418" t="s">
        <v>27</v>
      </c>
      <c r="U2418" t="s">
        <v>28</v>
      </c>
      <c r="V2418">
        <v>5</v>
      </c>
      <c r="W2418" t="s">
        <v>1179</v>
      </c>
    </row>
    <row r="2419" spans="1:23" x14ac:dyDescent="0.3">
      <c r="A2419">
        <v>2501</v>
      </c>
      <c r="B2419" t="s">
        <v>18</v>
      </c>
      <c r="C2419">
        <v>2014</v>
      </c>
      <c r="D2419">
        <f t="shared" ca="1" si="148"/>
        <v>9</v>
      </c>
      <c r="E2419" s="5">
        <v>325000</v>
      </c>
      <c r="F2419">
        <v>48000</v>
      </c>
      <c r="G2419" t="s">
        <v>38</v>
      </c>
      <c r="H2419" t="str">
        <f t="shared" si="149"/>
        <v>Central</v>
      </c>
      <c r="I2419" t="s">
        <v>1055</v>
      </c>
      <c r="J2419" t="str">
        <f t="shared" si="150"/>
        <v>Indiana</v>
      </c>
      <c r="K2419" t="s">
        <v>1331</v>
      </c>
      <c r="L2419" t="str">
        <f t="shared" si="151"/>
        <v>Indianapolis</v>
      </c>
      <c r="M2419" t="s">
        <v>41</v>
      </c>
      <c r="N2419" t="str">
        <f>IF(M2419="", "", IFERROR(VLOOKUP(M2419, Data!$A$1:$B$5, 2, 0), "Unkown fuel"))</f>
        <v>harmful</v>
      </c>
      <c r="O2419" t="s">
        <v>23</v>
      </c>
      <c r="P2419" t="s">
        <v>24</v>
      </c>
      <c r="Q2419" t="s">
        <v>25</v>
      </c>
      <c r="R2419" t="s">
        <v>243</v>
      </c>
      <c r="S2419">
        <v>998</v>
      </c>
      <c r="T2419" t="s">
        <v>244</v>
      </c>
      <c r="U2419" t="s">
        <v>141</v>
      </c>
      <c r="V2419">
        <v>5</v>
      </c>
      <c r="W2419" t="s">
        <v>1179</v>
      </c>
    </row>
    <row r="2420" spans="1:23" x14ac:dyDescent="0.3">
      <c r="A2420">
        <v>2502</v>
      </c>
      <c r="B2420" t="s">
        <v>46</v>
      </c>
      <c r="C2420">
        <v>2016</v>
      </c>
      <c r="D2420">
        <f t="shared" ca="1" si="148"/>
        <v>7</v>
      </c>
      <c r="E2420" s="5">
        <v>350000</v>
      </c>
      <c r="F2420">
        <v>65300</v>
      </c>
      <c r="G2420" t="s">
        <v>38</v>
      </c>
      <c r="H2420" t="str">
        <f t="shared" si="149"/>
        <v>Central</v>
      </c>
      <c r="I2420" t="s">
        <v>1055</v>
      </c>
      <c r="J2420" t="str">
        <f t="shared" si="150"/>
        <v>Indiana</v>
      </c>
      <c r="K2420" t="s">
        <v>1333</v>
      </c>
      <c r="L2420" t="str">
        <f t="shared" si="151"/>
        <v>Kokomo</v>
      </c>
      <c r="M2420" t="s">
        <v>41</v>
      </c>
      <c r="N2420" t="str">
        <f>IF(M2420="", "", IFERROR(VLOOKUP(M2420, Data!$A$1:$B$5, 2, 0), "Unkown fuel"))</f>
        <v>harmful</v>
      </c>
      <c r="O2420" t="s">
        <v>23</v>
      </c>
      <c r="P2420" t="s">
        <v>24</v>
      </c>
      <c r="Q2420" t="s">
        <v>33</v>
      </c>
      <c r="R2420" t="s">
        <v>85</v>
      </c>
      <c r="S2420">
        <v>1197</v>
      </c>
      <c r="T2420" t="s">
        <v>90</v>
      </c>
      <c r="U2420" t="s">
        <v>261</v>
      </c>
      <c r="V2420">
        <v>5</v>
      </c>
      <c r="W2420" t="s">
        <v>1179</v>
      </c>
    </row>
    <row r="2421" spans="1:23" x14ac:dyDescent="0.3">
      <c r="A2421">
        <v>2503</v>
      </c>
      <c r="B2421" t="s">
        <v>46</v>
      </c>
      <c r="C2421">
        <v>2018</v>
      </c>
      <c r="D2421">
        <f t="shared" ca="1" si="148"/>
        <v>5</v>
      </c>
      <c r="E2421" s="5">
        <v>600000</v>
      </c>
      <c r="F2421">
        <v>40000</v>
      </c>
      <c r="G2421" t="s">
        <v>38</v>
      </c>
      <c r="H2421" t="str">
        <f t="shared" si="149"/>
        <v>Central</v>
      </c>
      <c r="I2421" t="s">
        <v>1055</v>
      </c>
      <c r="J2421" t="str">
        <f t="shared" si="150"/>
        <v>Indiana</v>
      </c>
      <c r="K2421" t="s">
        <v>1105</v>
      </c>
      <c r="L2421" t="str">
        <f t="shared" si="151"/>
        <v>Lafayette</v>
      </c>
      <c r="M2421" t="s">
        <v>41</v>
      </c>
      <c r="N2421" t="str">
        <f>IF(M2421="", "", IFERROR(VLOOKUP(M2421, Data!$A$1:$B$5, 2, 0), "Unkown fuel"))</f>
        <v>harmful</v>
      </c>
      <c r="O2421" t="s">
        <v>23</v>
      </c>
      <c r="P2421" t="s">
        <v>24</v>
      </c>
      <c r="Q2421" t="s">
        <v>25</v>
      </c>
      <c r="R2421" t="s">
        <v>133</v>
      </c>
      <c r="S2421">
        <v>1197</v>
      </c>
      <c r="T2421" t="s">
        <v>134</v>
      </c>
      <c r="U2421" t="s">
        <v>135</v>
      </c>
      <c r="V2421">
        <v>5</v>
      </c>
      <c r="W2421" t="s">
        <v>1179</v>
      </c>
    </row>
    <row r="2422" spans="1:23" x14ac:dyDescent="0.3">
      <c r="A2422">
        <v>2504</v>
      </c>
      <c r="B2422" t="s">
        <v>120</v>
      </c>
      <c r="C2422">
        <v>2012</v>
      </c>
      <c r="D2422">
        <f t="shared" ca="1" si="148"/>
        <v>11</v>
      </c>
      <c r="E2422" s="5">
        <v>120000</v>
      </c>
      <c r="F2422">
        <v>60000</v>
      </c>
      <c r="G2422" t="s">
        <v>38</v>
      </c>
      <c r="H2422" t="str">
        <f t="shared" si="149"/>
        <v>Central</v>
      </c>
      <c r="I2422" t="s">
        <v>1055</v>
      </c>
      <c r="J2422" t="str">
        <f t="shared" si="150"/>
        <v>Indiana</v>
      </c>
      <c r="K2422" t="s">
        <v>1105</v>
      </c>
      <c r="L2422" t="str">
        <f t="shared" si="151"/>
        <v>Lafayette</v>
      </c>
      <c r="M2422" t="s">
        <v>22</v>
      </c>
      <c r="N2422" t="str">
        <f>IF(M2422="", "", IFERROR(VLOOKUP(M2422, Data!$A$1:$B$5, 2, 0), "Unkown fuel"))</f>
        <v>very harmful</v>
      </c>
      <c r="O2422" t="s">
        <v>23</v>
      </c>
      <c r="P2422" t="s">
        <v>24</v>
      </c>
      <c r="Q2422" t="s">
        <v>33</v>
      </c>
      <c r="R2422" t="s">
        <v>583</v>
      </c>
      <c r="S2422">
        <v>936</v>
      </c>
      <c r="T2422" t="s">
        <v>584</v>
      </c>
      <c r="U2422" t="s">
        <v>585</v>
      </c>
      <c r="V2422">
        <v>5</v>
      </c>
      <c r="W2422" t="s">
        <v>1179</v>
      </c>
    </row>
    <row r="2423" spans="1:23" x14ac:dyDescent="0.3">
      <c r="A2423">
        <v>2505</v>
      </c>
      <c r="B2423" t="s">
        <v>18</v>
      </c>
      <c r="C2423">
        <v>2012</v>
      </c>
      <c r="D2423">
        <f t="shared" ca="1" si="148"/>
        <v>11</v>
      </c>
      <c r="E2423" s="5">
        <v>200000</v>
      </c>
      <c r="F2423">
        <v>70000</v>
      </c>
      <c r="G2423" t="s">
        <v>19</v>
      </c>
      <c r="H2423" t="str">
        <f t="shared" si="149"/>
        <v>East</v>
      </c>
      <c r="I2423" t="s">
        <v>31</v>
      </c>
      <c r="J2423" t="str">
        <f t="shared" si="150"/>
        <v>New York</v>
      </c>
      <c r="K2423" t="s">
        <v>1334</v>
      </c>
      <c r="L2423" t="str">
        <f t="shared" si="151"/>
        <v>Syracuse</v>
      </c>
      <c r="M2423" t="s">
        <v>41</v>
      </c>
      <c r="N2423" t="str">
        <f>IF(M2423="", "", IFERROR(VLOOKUP(M2423, Data!$A$1:$B$5, 2, 0), "Unkown fuel"))</f>
        <v>harmful</v>
      </c>
      <c r="O2423" t="s">
        <v>23</v>
      </c>
      <c r="P2423" t="s">
        <v>24</v>
      </c>
      <c r="Q2423" t="s">
        <v>33</v>
      </c>
      <c r="R2423" t="s">
        <v>540</v>
      </c>
      <c r="S2423">
        <v>998</v>
      </c>
      <c r="T2423" t="s">
        <v>67</v>
      </c>
      <c r="U2423" t="s">
        <v>141</v>
      </c>
      <c r="V2423">
        <v>5</v>
      </c>
      <c r="W2423" t="s">
        <v>1179</v>
      </c>
    </row>
    <row r="2424" spans="1:23" x14ac:dyDescent="0.3">
      <c r="A2424">
        <v>2506</v>
      </c>
      <c r="B2424" t="s">
        <v>18</v>
      </c>
      <c r="C2424">
        <v>2008</v>
      </c>
      <c r="D2424">
        <f t="shared" ca="1" si="148"/>
        <v>15</v>
      </c>
      <c r="E2424" s="5">
        <v>100000</v>
      </c>
      <c r="F2424">
        <v>70000</v>
      </c>
      <c r="G2424" t="s">
        <v>19</v>
      </c>
      <c r="H2424" t="str">
        <f t="shared" si="149"/>
        <v>East</v>
      </c>
      <c r="I2424" t="s">
        <v>31</v>
      </c>
      <c r="J2424" t="str">
        <f t="shared" si="150"/>
        <v>New York</v>
      </c>
      <c r="K2424" t="s">
        <v>1334</v>
      </c>
      <c r="L2424" t="str">
        <f t="shared" si="151"/>
        <v>Syracuse</v>
      </c>
      <c r="M2424" t="s">
        <v>41</v>
      </c>
      <c r="N2424" t="str">
        <f>IF(M2424="", "", IFERROR(VLOOKUP(M2424, Data!$A$1:$B$5, 2, 0), "Unkown fuel"))</f>
        <v>harmful</v>
      </c>
      <c r="O2424" t="s">
        <v>23</v>
      </c>
      <c r="P2424" t="s">
        <v>24</v>
      </c>
      <c r="Q2424" t="s">
        <v>42</v>
      </c>
      <c r="R2424" t="s">
        <v>96</v>
      </c>
      <c r="S2424">
        <v>796</v>
      </c>
      <c r="T2424" t="s">
        <v>97</v>
      </c>
      <c r="U2424" t="s">
        <v>98</v>
      </c>
      <c r="V2424">
        <v>5</v>
      </c>
      <c r="W2424" t="s">
        <v>1179</v>
      </c>
    </row>
    <row r="2425" spans="1:23" x14ac:dyDescent="0.3">
      <c r="A2425">
        <v>2507</v>
      </c>
      <c r="B2425" t="s">
        <v>46</v>
      </c>
      <c r="C2425">
        <v>2014</v>
      </c>
      <c r="D2425">
        <f t="shared" ca="1" si="148"/>
        <v>9</v>
      </c>
      <c r="E2425" s="5">
        <v>350000</v>
      </c>
      <c r="F2425">
        <v>70000</v>
      </c>
      <c r="G2425" t="s">
        <v>19</v>
      </c>
      <c r="H2425" t="str">
        <f t="shared" si="149"/>
        <v>East</v>
      </c>
      <c r="I2425" t="s">
        <v>31</v>
      </c>
      <c r="J2425" t="str">
        <f t="shared" si="150"/>
        <v>New York</v>
      </c>
      <c r="K2425" t="s">
        <v>1335</v>
      </c>
      <c r="L2425" t="str">
        <f t="shared" si="151"/>
        <v>Smithtown</v>
      </c>
      <c r="M2425" t="s">
        <v>22</v>
      </c>
      <c r="N2425" t="str">
        <f>IF(M2425="", "", IFERROR(VLOOKUP(M2425, Data!$A$1:$B$5, 2, 0), "Unkown fuel"))</f>
        <v>very harmful</v>
      </c>
      <c r="O2425" t="s">
        <v>23</v>
      </c>
      <c r="P2425" t="s">
        <v>24</v>
      </c>
      <c r="Q2425" t="s">
        <v>33</v>
      </c>
      <c r="R2425" t="s">
        <v>496</v>
      </c>
      <c r="S2425">
        <v>1120</v>
      </c>
      <c r="T2425" t="s">
        <v>458</v>
      </c>
      <c r="U2425" t="s">
        <v>497</v>
      </c>
      <c r="V2425">
        <v>5</v>
      </c>
      <c r="W2425" t="s">
        <v>1179</v>
      </c>
    </row>
    <row r="2426" spans="1:23" x14ac:dyDescent="0.3">
      <c r="A2426">
        <v>2508</v>
      </c>
      <c r="B2426" t="s">
        <v>18</v>
      </c>
      <c r="C2426">
        <v>2006</v>
      </c>
      <c r="D2426">
        <f t="shared" ca="1" si="148"/>
        <v>17</v>
      </c>
      <c r="E2426" s="5">
        <v>85000</v>
      </c>
      <c r="F2426">
        <v>150000</v>
      </c>
      <c r="G2426" t="s">
        <v>38</v>
      </c>
      <c r="H2426" t="str">
        <f t="shared" si="149"/>
        <v>Central</v>
      </c>
      <c r="I2426" t="s">
        <v>880</v>
      </c>
      <c r="J2426" t="str">
        <f t="shared" si="150"/>
        <v>Minnesota</v>
      </c>
      <c r="K2426" t="s">
        <v>1336</v>
      </c>
      <c r="L2426" t="str">
        <f t="shared" si="151"/>
        <v>Prior Lake</v>
      </c>
      <c r="M2426" t="s">
        <v>41</v>
      </c>
      <c r="N2426" t="str">
        <f>IF(M2426="", "", IFERROR(VLOOKUP(M2426, Data!$A$1:$B$5, 2, 0), "Unkown fuel"))</f>
        <v>harmful</v>
      </c>
      <c r="O2426" t="s">
        <v>23</v>
      </c>
      <c r="P2426" t="s">
        <v>24</v>
      </c>
      <c r="Q2426" t="s">
        <v>33</v>
      </c>
      <c r="R2426" t="s">
        <v>96</v>
      </c>
      <c r="S2426">
        <v>796</v>
      </c>
      <c r="T2426" t="s">
        <v>97</v>
      </c>
      <c r="U2426" t="s">
        <v>98</v>
      </c>
      <c r="V2426">
        <v>5</v>
      </c>
      <c r="W2426" t="s">
        <v>1179</v>
      </c>
    </row>
    <row r="2427" spans="1:23" x14ac:dyDescent="0.3">
      <c r="A2427">
        <v>2509</v>
      </c>
      <c r="B2427" t="s">
        <v>18</v>
      </c>
      <c r="C2427">
        <v>2019</v>
      </c>
      <c r="D2427">
        <f t="shared" ca="1" si="148"/>
        <v>4</v>
      </c>
      <c r="E2427" s="5">
        <v>399000</v>
      </c>
      <c r="F2427">
        <v>10000</v>
      </c>
      <c r="G2427" t="s">
        <v>38</v>
      </c>
      <c r="H2427" t="str">
        <f t="shared" si="149"/>
        <v>Central</v>
      </c>
      <c r="I2427" t="s">
        <v>880</v>
      </c>
      <c r="J2427" t="str">
        <f t="shared" si="150"/>
        <v>Minnesota</v>
      </c>
      <c r="K2427" t="s">
        <v>1336</v>
      </c>
      <c r="L2427" t="str">
        <f t="shared" si="151"/>
        <v>Prior Lake</v>
      </c>
      <c r="M2427" t="s">
        <v>41</v>
      </c>
      <c r="N2427" t="str">
        <f>IF(M2427="", "", IFERROR(VLOOKUP(M2427, Data!$A$1:$B$5, 2, 0), "Unkown fuel"))</f>
        <v>harmful</v>
      </c>
      <c r="O2427" t="s">
        <v>23</v>
      </c>
      <c r="P2427" t="s">
        <v>24</v>
      </c>
      <c r="Q2427" t="s">
        <v>25</v>
      </c>
      <c r="R2427" t="s">
        <v>140</v>
      </c>
      <c r="S2427">
        <v>998</v>
      </c>
      <c r="T2427" t="s">
        <v>166</v>
      </c>
      <c r="U2427" t="s">
        <v>141</v>
      </c>
      <c r="V2427">
        <v>5</v>
      </c>
      <c r="W2427" t="s">
        <v>1179</v>
      </c>
    </row>
    <row r="2428" spans="1:23" x14ac:dyDescent="0.3">
      <c r="A2428">
        <v>2510</v>
      </c>
      <c r="B2428" t="s">
        <v>46</v>
      </c>
      <c r="C2428">
        <v>2014</v>
      </c>
      <c r="D2428">
        <f t="shared" ca="1" si="148"/>
        <v>9</v>
      </c>
      <c r="E2428" s="5">
        <v>580000</v>
      </c>
      <c r="F2428">
        <v>56000</v>
      </c>
      <c r="G2428" t="s">
        <v>38</v>
      </c>
      <c r="H2428" t="str">
        <f t="shared" si="149"/>
        <v>Central</v>
      </c>
      <c r="I2428" t="s">
        <v>880</v>
      </c>
      <c r="J2428" t="str">
        <f t="shared" si="150"/>
        <v>Minnesota</v>
      </c>
      <c r="K2428" t="s">
        <v>1336</v>
      </c>
      <c r="L2428" t="str">
        <f t="shared" si="151"/>
        <v>Prior Lake</v>
      </c>
      <c r="M2428" t="s">
        <v>22</v>
      </c>
      <c r="N2428" t="str">
        <f>IF(M2428="", "", IFERROR(VLOOKUP(M2428, Data!$A$1:$B$5, 2, 0), "Unkown fuel"))</f>
        <v>very harmful</v>
      </c>
      <c r="O2428" t="s">
        <v>23</v>
      </c>
      <c r="P2428" t="s">
        <v>24</v>
      </c>
      <c r="Q2428" t="s">
        <v>25</v>
      </c>
      <c r="R2428" t="s">
        <v>288</v>
      </c>
      <c r="S2428">
        <v>1582</v>
      </c>
      <c r="T2428" t="s">
        <v>464</v>
      </c>
      <c r="U2428" t="s">
        <v>302</v>
      </c>
      <c r="V2428">
        <v>5</v>
      </c>
      <c r="W2428" t="s">
        <v>1179</v>
      </c>
    </row>
    <row r="2429" spans="1:23" x14ac:dyDescent="0.3">
      <c r="A2429">
        <v>2511</v>
      </c>
      <c r="B2429" t="s">
        <v>145</v>
      </c>
      <c r="C2429">
        <v>2017</v>
      </c>
      <c r="D2429">
        <f t="shared" ca="1" si="148"/>
        <v>6</v>
      </c>
      <c r="E2429" s="5">
        <v>290000</v>
      </c>
      <c r="F2429">
        <v>30000</v>
      </c>
      <c r="G2429" t="s">
        <v>38</v>
      </c>
      <c r="H2429" t="str">
        <f t="shared" si="149"/>
        <v>Central</v>
      </c>
      <c r="I2429" t="s">
        <v>880</v>
      </c>
      <c r="J2429" t="str">
        <f t="shared" si="150"/>
        <v>Minnesota</v>
      </c>
      <c r="K2429" t="s">
        <v>1336</v>
      </c>
      <c r="L2429" t="str">
        <f t="shared" si="151"/>
        <v>Prior Lake</v>
      </c>
      <c r="M2429" t="s">
        <v>41</v>
      </c>
      <c r="N2429" t="str">
        <f>IF(M2429="", "", IFERROR(VLOOKUP(M2429, Data!$A$1:$B$5, 2, 0), "Unkown fuel"))</f>
        <v>harmful</v>
      </c>
      <c r="O2429" t="s">
        <v>23</v>
      </c>
      <c r="P2429" t="s">
        <v>24</v>
      </c>
      <c r="Q2429" t="s">
        <v>25</v>
      </c>
      <c r="R2429" t="s">
        <v>591</v>
      </c>
      <c r="S2429">
        <v>799</v>
      </c>
      <c r="T2429" t="s">
        <v>592</v>
      </c>
      <c r="U2429" t="s">
        <v>429</v>
      </c>
      <c r="V2429">
        <v>5</v>
      </c>
      <c r="W2429" t="s">
        <v>1179</v>
      </c>
    </row>
    <row r="2430" spans="1:23" x14ac:dyDescent="0.3">
      <c r="A2430">
        <v>2512</v>
      </c>
      <c r="B2430" t="s">
        <v>46</v>
      </c>
      <c r="C2430">
        <v>2014</v>
      </c>
      <c r="D2430">
        <f t="shared" ca="1" si="148"/>
        <v>9</v>
      </c>
      <c r="E2430" s="5">
        <v>380000</v>
      </c>
      <c r="F2430">
        <v>50000</v>
      </c>
      <c r="G2430" t="s">
        <v>19</v>
      </c>
      <c r="H2430" t="str">
        <f t="shared" si="149"/>
        <v>East</v>
      </c>
      <c r="I2430" t="s">
        <v>31</v>
      </c>
      <c r="J2430" t="str">
        <f t="shared" si="150"/>
        <v>New York</v>
      </c>
      <c r="K2430" t="s">
        <v>1335</v>
      </c>
      <c r="L2430" t="str">
        <f t="shared" si="151"/>
        <v>Smithtown</v>
      </c>
      <c r="M2430" t="s">
        <v>41</v>
      </c>
      <c r="N2430" t="str">
        <f>IF(M2430="", "", IFERROR(VLOOKUP(M2430, Data!$A$1:$B$5, 2, 0), "Unkown fuel"))</f>
        <v>harmful</v>
      </c>
      <c r="O2430" t="s">
        <v>23</v>
      </c>
      <c r="P2430" t="s">
        <v>24</v>
      </c>
      <c r="Q2430" t="s">
        <v>33</v>
      </c>
      <c r="R2430" t="s">
        <v>85</v>
      </c>
      <c r="S2430">
        <v>1197</v>
      </c>
      <c r="T2430" t="s">
        <v>90</v>
      </c>
      <c r="U2430" t="s">
        <v>261</v>
      </c>
      <c r="V2430">
        <v>5</v>
      </c>
      <c r="W2430" t="s">
        <v>1179</v>
      </c>
    </row>
    <row r="2431" spans="1:23" x14ac:dyDescent="0.3">
      <c r="A2431">
        <v>2513</v>
      </c>
      <c r="B2431" t="s">
        <v>69</v>
      </c>
      <c r="C2431">
        <v>2010</v>
      </c>
      <c r="D2431">
        <f t="shared" ca="1" si="148"/>
        <v>13</v>
      </c>
      <c r="E2431" s="5">
        <v>200000</v>
      </c>
      <c r="F2431">
        <v>120000</v>
      </c>
      <c r="G2431" t="s">
        <v>19</v>
      </c>
      <c r="H2431" t="str">
        <f t="shared" si="149"/>
        <v>East</v>
      </c>
      <c r="I2431" t="s">
        <v>31</v>
      </c>
      <c r="J2431" t="str">
        <f t="shared" si="150"/>
        <v>New York</v>
      </c>
      <c r="K2431" t="s">
        <v>1335</v>
      </c>
      <c r="L2431" t="str">
        <f t="shared" si="151"/>
        <v>Smithtown</v>
      </c>
      <c r="M2431" t="s">
        <v>22</v>
      </c>
      <c r="N2431" t="str">
        <f>IF(M2431="", "", IFERROR(VLOOKUP(M2431, Data!$A$1:$B$5, 2, 0), "Unkown fuel"))</f>
        <v>very harmful</v>
      </c>
      <c r="O2431" t="s">
        <v>23</v>
      </c>
      <c r="P2431" t="s">
        <v>24</v>
      </c>
      <c r="Q2431" t="s">
        <v>25</v>
      </c>
      <c r="R2431" t="s">
        <v>72</v>
      </c>
      <c r="S2431">
        <v>1399</v>
      </c>
      <c r="T2431" t="s">
        <v>388</v>
      </c>
      <c r="U2431" t="s">
        <v>74</v>
      </c>
      <c r="V2431">
        <v>5</v>
      </c>
      <c r="W2431" t="s">
        <v>1179</v>
      </c>
    </row>
    <row r="2432" spans="1:23" x14ac:dyDescent="0.3">
      <c r="A2432">
        <v>2514</v>
      </c>
      <c r="B2432" t="s">
        <v>18</v>
      </c>
      <c r="C2432">
        <v>2018</v>
      </c>
      <c r="D2432">
        <f t="shared" ca="1" si="148"/>
        <v>5</v>
      </c>
      <c r="E2432" s="5">
        <v>390000</v>
      </c>
      <c r="F2432">
        <v>40000</v>
      </c>
      <c r="G2432" t="s">
        <v>19</v>
      </c>
      <c r="H2432" t="str">
        <f t="shared" si="149"/>
        <v>East</v>
      </c>
      <c r="I2432" t="s">
        <v>31</v>
      </c>
      <c r="J2432" t="str">
        <f t="shared" si="150"/>
        <v>New York</v>
      </c>
      <c r="K2432" t="s">
        <v>1335</v>
      </c>
      <c r="L2432" t="str">
        <f t="shared" si="151"/>
        <v>Smithtown</v>
      </c>
      <c r="M2432" t="s">
        <v>136</v>
      </c>
      <c r="N2432" t="str">
        <f>IF(M2432="", "", IFERROR(VLOOKUP(M2432, Data!$A$1:$B$5, 2, 0), "Unkown fuel"))</f>
        <v>least harmful</v>
      </c>
      <c r="O2432" t="s">
        <v>23</v>
      </c>
      <c r="P2432" t="s">
        <v>24</v>
      </c>
      <c r="Q2432" t="s">
        <v>25</v>
      </c>
      <c r="R2432" t="s">
        <v>419</v>
      </c>
      <c r="S2432">
        <v>998</v>
      </c>
      <c r="T2432" t="s">
        <v>420</v>
      </c>
      <c r="U2432" t="s">
        <v>253</v>
      </c>
      <c r="V2432">
        <v>5</v>
      </c>
      <c r="W2432" t="s">
        <v>1179</v>
      </c>
    </row>
    <row r="2433" spans="1:23" x14ac:dyDescent="0.3">
      <c r="A2433">
        <v>2515</v>
      </c>
      <c r="B2433" t="s">
        <v>46</v>
      </c>
      <c r="C2433">
        <v>2017</v>
      </c>
      <c r="D2433">
        <f t="shared" ca="1" si="148"/>
        <v>6</v>
      </c>
      <c r="E2433" s="5">
        <v>500000</v>
      </c>
      <c r="F2433">
        <v>27500</v>
      </c>
      <c r="G2433" t="s">
        <v>19</v>
      </c>
      <c r="H2433" t="str">
        <f t="shared" si="149"/>
        <v>East</v>
      </c>
      <c r="I2433" t="s">
        <v>31</v>
      </c>
      <c r="J2433" t="str">
        <f t="shared" si="150"/>
        <v>New York</v>
      </c>
      <c r="K2433" t="s">
        <v>1335</v>
      </c>
      <c r="L2433" t="str">
        <f t="shared" si="151"/>
        <v>Smithtown</v>
      </c>
      <c r="M2433" t="s">
        <v>41</v>
      </c>
      <c r="N2433" t="str">
        <f>IF(M2433="", "", IFERROR(VLOOKUP(M2433, Data!$A$1:$B$5, 2, 0), "Unkown fuel"))</f>
        <v>harmful</v>
      </c>
      <c r="O2433" t="s">
        <v>23</v>
      </c>
      <c r="P2433" t="s">
        <v>24</v>
      </c>
      <c r="Q2433" t="s">
        <v>25</v>
      </c>
      <c r="R2433" t="s">
        <v>85</v>
      </c>
      <c r="S2433">
        <v>1197</v>
      </c>
      <c r="T2433" t="s">
        <v>54</v>
      </c>
      <c r="U2433" t="s">
        <v>55</v>
      </c>
      <c r="V2433">
        <v>5</v>
      </c>
      <c r="W2433" t="s">
        <v>1179</v>
      </c>
    </row>
    <row r="2434" spans="1:23" x14ac:dyDescent="0.3">
      <c r="A2434">
        <v>2516</v>
      </c>
      <c r="B2434" t="s">
        <v>18</v>
      </c>
      <c r="C2434">
        <v>2012</v>
      </c>
      <c r="D2434">
        <f t="shared" ref="D2434:D2497" ca="1" si="152">TRUNC(YEARFRAC(DATE(C2434,1,1), TODAY(), 1))</f>
        <v>11</v>
      </c>
      <c r="E2434" s="5">
        <v>520000</v>
      </c>
      <c r="F2434">
        <v>73000</v>
      </c>
      <c r="G2434" t="s">
        <v>19</v>
      </c>
      <c r="H2434" t="str">
        <f t="shared" ref="H2434:H2497" si="153">TRIM(G2434)</f>
        <v>East</v>
      </c>
      <c r="I2434" t="s">
        <v>31</v>
      </c>
      <c r="J2434" t="str">
        <f t="shared" ref="J2434:J2497" si="154">TRIM(I2434)</f>
        <v>New York</v>
      </c>
      <c r="K2434" t="s">
        <v>1335</v>
      </c>
      <c r="L2434" t="str">
        <f t="shared" ref="L2434:L2497" si="155">TRIM(K2434)</f>
        <v>Smithtown</v>
      </c>
      <c r="M2434" t="s">
        <v>22</v>
      </c>
      <c r="N2434" t="str">
        <f>IF(M2434="", "", IFERROR(VLOOKUP(M2434, Data!$A$1:$B$5, 2, 0), "Unkown fuel"))</f>
        <v>very harmful</v>
      </c>
      <c r="O2434" t="s">
        <v>23</v>
      </c>
      <c r="P2434" t="s">
        <v>24</v>
      </c>
      <c r="Q2434" t="s">
        <v>25</v>
      </c>
      <c r="R2434" t="s">
        <v>307</v>
      </c>
      <c r="S2434">
        <v>1248</v>
      </c>
      <c r="T2434" t="s">
        <v>216</v>
      </c>
      <c r="U2434" t="s">
        <v>95</v>
      </c>
      <c r="V2434">
        <v>7</v>
      </c>
      <c r="W2434" t="s">
        <v>1179</v>
      </c>
    </row>
    <row r="2435" spans="1:23" x14ac:dyDescent="0.3">
      <c r="A2435">
        <v>2517</v>
      </c>
      <c r="B2435" t="s">
        <v>18</v>
      </c>
      <c r="C2435">
        <v>2017</v>
      </c>
      <c r="D2435">
        <f t="shared" ca="1" si="152"/>
        <v>6</v>
      </c>
      <c r="E2435" s="5">
        <v>650000</v>
      </c>
      <c r="F2435">
        <v>75000</v>
      </c>
      <c r="G2435" t="s">
        <v>19</v>
      </c>
      <c r="H2435" t="str">
        <f t="shared" si="153"/>
        <v>East</v>
      </c>
      <c r="I2435" t="s">
        <v>31</v>
      </c>
      <c r="J2435" t="str">
        <f t="shared" si="154"/>
        <v>New York</v>
      </c>
      <c r="K2435" t="s">
        <v>1334</v>
      </c>
      <c r="L2435" t="str">
        <f t="shared" si="155"/>
        <v>Syracuse</v>
      </c>
      <c r="M2435" t="s">
        <v>22</v>
      </c>
      <c r="N2435" t="str">
        <f>IF(M2435="", "", IFERROR(VLOOKUP(M2435, Data!$A$1:$B$5, 2, 0), "Unkown fuel"))</f>
        <v>very harmful</v>
      </c>
      <c r="O2435" t="s">
        <v>23</v>
      </c>
      <c r="P2435" t="s">
        <v>24</v>
      </c>
      <c r="Q2435" t="s">
        <v>25</v>
      </c>
      <c r="R2435" t="s">
        <v>106</v>
      </c>
      <c r="S2435">
        <v>1248</v>
      </c>
      <c r="T2435" t="s">
        <v>27</v>
      </c>
      <c r="U2435" t="s">
        <v>28</v>
      </c>
      <c r="V2435">
        <v>5</v>
      </c>
      <c r="W2435" t="s">
        <v>1179</v>
      </c>
    </row>
    <row r="2436" spans="1:23" x14ac:dyDescent="0.3">
      <c r="A2436">
        <v>2518</v>
      </c>
      <c r="B2436" t="s">
        <v>75</v>
      </c>
      <c r="C2436">
        <v>2018</v>
      </c>
      <c r="D2436">
        <f t="shared" ca="1" si="152"/>
        <v>5</v>
      </c>
      <c r="E2436" s="5">
        <v>380000</v>
      </c>
      <c r="F2436">
        <v>5000</v>
      </c>
      <c r="G2436" t="s">
        <v>38</v>
      </c>
      <c r="H2436" t="str">
        <f t="shared" si="153"/>
        <v>Central</v>
      </c>
      <c r="I2436" t="s">
        <v>880</v>
      </c>
      <c r="J2436" t="str">
        <f t="shared" si="154"/>
        <v>Minnesota</v>
      </c>
      <c r="K2436" t="s">
        <v>1336</v>
      </c>
      <c r="L2436" t="str">
        <f t="shared" si="155"/>
        <v>Prior Lake</v>
      </c>
      <c r="M2436" t="s">
        <v>41</v>
      </c>
      <c r="N2436" t="str">
        <f>IF(M2436="", "", IFERROR(VLOOKUP(M2436, Data!$A$1:$B$5, 2, 0), "Unkown fuel"))</f>
        <v>harmful</v>
      </c>
      <c r="O2436" t="s">
        <v>23</v>
      </c>
      <c r="P2436" t="s">
        <v>24</v>
      </c>
      <c r="Q2436" t="s">
        <v>25</v>
      </c>
      <c r="R2436" t="s">
        <v>305</v>
      </c>
      <c r="S2436">
        <v>999</v>
      </c>
      <c r="T2436" t="s">
        <v>86</v>
      </c>
      <c r="U2436" t="s">
        <v>306</v>
      </c>
      <c r="V2436">
        <v>5</v>
      </c>
      <c r="W2436" t="s">
        <v>1179</v>
      </c>
    </row>
    <row r="2437" spans="1:23" x14ac:dyDescent="0.3">
      <c r="A2437">
        <v>2519</v>
      </c>
      <c r="B2437" t="s">
        <v>18</v>
      </c>
      <c r="C2437">
        <v>2010</v>
      </c>
      <c r="D2437">
        <f t="shared" ca="1" si="152"/>
        <v>13</v>
      </c>
      <c r="E2437" s="5">
        <v>275000</v>
      </c>
      <c r="F2437">
        <v>50000</v>
      </c>
      <c r="G2437" t="s">
        <v>19</v>
      </c>
      <c r="H2437" t="str">
        <f t="shared" si="153"/>
        <v>East</v>
      </c>
      <c r="I2437" t="s">
        <v>83</v>
      </c>
      <c r="J2437" t="str">
        <f t="shared" si="154"/>
        <v>Massachusetts</v>
      </c>
      <c r="K2437" t="s">
        <v>1337</v>
      </c>
      <c r="L2437" t="str">
        <f t="shared" si="155"/>
        <v>Webster</v>
      </c>
      <c r="M2437" t="s">
        <v>59</v>
      </c>
      <c r="N2437" t="str">
        <f>IF(M2437="", "", IFERROR(VLOOKUP(M2437, Data!$A$1:$B$5, 2, 0), "Unkown fuel"))</f>
        <v>less harmful</v>
      </c>
      <c r="O2437" t="s">
        <v>23</v>
      </c>
      <c r="P2437" t="s">
        <v>24</v>
      </c>
      <c r="Q2437" t="s">
        <v>25</v>
      </c>
      <c r="R2437" t="s">
        <v>251</v>
      </c>
      <c r="S2437">
        <v>998</v>
      </c>
      <c r="T2437" t="s">
        <v>252</v>
      </c>
      <c r="U2437" t="s">
        <v>253</v>
      </c>
      <c r="V2437">
        <v>5</v>
      </c>
      <c r="W2437" t="s">
        <v>1179</v>
      </c>
    </row>
    <row r="2438" spans="1:23" x14ac:dyDescent="0.3">
      <c r="A2438">
        <v>2520</v>
      </c>
      <c r="B2438" t="s">
        <v>18</v>
      </c>
      <c r="C2438">
        <v>2015</v>
      </c>
      <c r="D2438">
        <f t="shared" ca="1" si="152"/>
        <v>8</v>
      </c>
      <c r="E2438" s="5">
        <v>520000</v>
      </c>
      <c r="F2438">
        <v>70000</v>
      </c>
      <c r="G2438" t="s">
        <v>19</v>
      </c>
      <c r="H2438" t="str">
        <f t="shared" si="153"/>
        <v>East</v>
      </c>
      <c r="I2438" t="s">
        <v>789</v>
      </c>
      <c r="J2438" t="str">
        <f t="shared" si="154"/>
        <v>Connecticut</v>
      </c>
      <c r="K2438" t="s">
        <v>1285</v>
      </c>
      <c r="L2438" t="str">
        <f t="shared" si="155"/>
        <v>Seymour</v>
      </c>
      <c r="M2438" t="s">
        <v>22</v>
      </c>
      <c r="N2438" t="str">
        <f>IF(M2438="", "", IFERROR(VLOOKUP(M2438, Data!$A$1:$B$5, 2, 0), "Unkown fuel"))</f>
        <v>very harmful</v>
      </c>
      <c r="O2438" t="s">
        <v>23</v>
      </c>
      <c r="P2438" t="s">
        <v>24</v>
      </c>
      <c r="Q2438" t="s">
        <v>25</v>
      </c>
      <c r="R2438" t="s">
        <v>106</v>
      </c>
      <c r="S2438">
        <v>1248</v>
      </c>
      <c r="T2438" t="s">
        <v>27</v>
      </c>
      <c r="U2438" t="s">
        <v>28</v>
      </c>
      <c r="V2438">
        <v>5</v>
      </c>
      <c r="W2438" t="s">
        <v>1179</v>
      </c>
    </row>
    <row r="2439" spans="1:23" x14ac:dyDescent="0.3">
      <c r="A2439">
        <v>2521</v>
      </c>
      <c r="B2439" t="s">
        <v>18</v>
      </c>
      <c r="C2439">
        <v>2015</v>
      </c>
      <c r="D2439">
        <f t="shared" ca="1" si="152"/>
        <v>8</v>
      </c>
      <c r="E2439" s="5">
        <v>610000</v>
      </c>
      <c r="F2439">
        <v>60000</v>
      </c>
      <c r="G2439" t="s">
        <v>56</v>
      </c>
      <c r="H2439" t="str">
        <f t="shared" si="153"/>
        <v>West</v>
      </c>
      <c r="I2439" t="s">
        <v>57</v>
      </c>
      <c r="J2439" t="str">
        <f t="shared" si="154"/>
        <v>California</v>
      </c>
      <c r="K2439" t="s">
        <v>1338</v>
      </c>
      <c r="L2439" t="str">
        <f t="shared" si="155"/>
        <v>Carlsbad</v>
      </c>
      <c r="M2439" t="s">
        <v>22</v>
      </c>
      <c r="N2439" t="str">
        <f>IF(M2439="", "", IFERROR(VLOOKUP(M2439, Data!$A$1:$B$5, 2, 0), "Unkown fuel"))</f>
        <v>very harmful</v>
      </c>
      <c r="O2439" t="s">
        <v>23</v>
      </c>
      <c r="P2439" t="s">
        <v>24</v>
      </c>
      <c r="Q2439" t="s">
        <v>25</v>
      </c>
      <c r="R2439" t="s">
        <v>106</v>
      </c>
      <c r="S2439">
        <v>1248</v>
      </c>
      <c r="T2439" t="s">
        <v>27</v>
      </c>
      <c r="U2439" t="s">
        <v>28</v>
      </c>
      <c r="V2439">
        <v>5</v>
      </c>
      <c r="W2439" t="s">
        <v>1179</v>
      </c>
    </row>
    <row r="2440" spans="1:23" x14ac:dyDescent="0.3">
      <c r="A2440">
        <v>2522</v>
      </c>
      <c r="B2440" t="s">
        <v>18</v>
      </c>
      <c r="C2440">
        <v>2004</v>
      </c>
      <c r="D2440">
        <f t="shared" ca="1" si="152"/>
        <v>19</v>
      </c>
      <c r="E2440" s="5">
        <v>85000</v>
      </c>
      <c r="F2440">
        <v>110000</v>
      </c>
      <c r="G2440" t="s">
        <v>56</v>
      </c>
      <c r="H2440" t="str">
        <f t="shared" si="153"/>
        <v>West</v>
      </c>
      <c r="I2440" t="s">
        <v>57</v>
      </c>
      <c r="J2440" t="str">
        <f t="shared" si="154"/>
        <v>California</v>
      </c>
      <c r="K2440" t="s">
        <v>1338</v>
      </c>
      <c r="L2440" t="str">
        <f t="shared" si="155"/>
        <v>Carlsbad</v>
      </c>
      <c r="M2440" t="s">
        <v>41</v>
      </c>
      <c r="N2440" t="str">
        <f>IF(M2440="", "", IFERROR(VLOOKUP(M2440, Data!$A$1:$B$5, 2, 0), "Unkown fuel"))</f>
        <v>harmful</v>
      </c>
      <c r="O2440" t="s">
        <v>23</v>
      </c>
      <c r="P2440" t="s">
        <v>24</v>
      </c>
      <c r="Q2440" t="s">
        <v>25</v>
      </c>
      <c r="R2440" t="s">
        <v>85</v>
      </c>
      <c r="S2440">
        <v>998</v>
      </c>
      <c r="T2440" t="s">
        <v>67</v>
      </c>
      <c r="U2440" t="s">
        <v>141</v>
      </c>
      <c r="V2440">
        <v>5</v>
      </c>
      <c r="W2440" t="s">
        <v>1179</v>
      </c>
    </row>
    <row r="2441" spans="1:23" x14ac:dyDescent="0.3">
      <c r="A2441">
        <v>2523</v>
      </c>
      <c r="B2441" t="s">
        <v>75</v>
      </c>
      <c r="C2441">
        <v>2013</v>
      </c>
      <c r="D2441">
        <f t="shared" ca="1" si="152"/>
        <v>10</v>
      </c>
      <c r="E2441" s="5">
        <v>490000</v>
      </c>
      <c r="F2441">
        <v>95000</v>
      </c>
      <c r="G2441" t="s">
        <v>56</v>
      </c>
      <c r="H2441" t="str">
        <f t="shared" si="153"/>
        <v>West</v>
      </c>
      <c r="I2441" t="s">
        <v>57</v>
      </c>
      <c r="J2441" t="str">
        <f t="shared" si="154"/>
        <v>California</v>
      </c>
      <c r="K2441" t="s">
        <v>1338</v>
      </c>
      <c r="L2441" t="str">
        <f t="shared" si="155"/>
        <v>Carlsbad</v>
      </c>
      <c r="M2441" t="s">
        <v>22</v>
      </c>
      <c r="N2441" t="str">
        <f>IF(M2441="", "", IFERROR(VLOOKUP(M2441, Data!$A$1:$B$5, 2, 0), "Unkown fuel"))</f>
        <v>very harmful</v>
      </c>
      <c r="O2441" t="s">
        <v>23</v>
      </c>
      <c r="P2441" t="s">
        <v>24</v>
      </c>
      <c r="Q2441" t="s">
        <v>25</v>
      </c>
      <c r="R2441" t="s">
        <v>1114</v>
      </c>
      <c r="S2441">
        <v>1461</v>
      </c>
      <c r="T2441" t="s">
        <v>298</v>
      </c>
      <c r="U2441" t="s">
        <v>299</v>
      </c>
      <c r="V2441">
        <v>5</v>
      </c>
      <c r="W2441" t="s">
        <v>1179</v>
      </c>
    </row>
    <row r="2442" spans="1:23" x14ac:dyDescent="0.3">
      <c r="A2442">
        <v>2524</v>
      </c>
      <c r="B2442" t="s">
        <v>46</v>
      </c>
      <c r="C2442">
        <v>2015</v>
      </c>
      <c r="D2442">
        <f t="shared" ca="1" si="152"/>
        <v>8</v>
      </c>
      <c r="E2442" s="5">
        <v>229999</v>
      </c>
      <c r="F2442">
        <v>34000</v>
      </c>
      <c r="G2442" t="s">
        <v>56</v>
      </c>
      <c r="H2442" t="str">
        <f t="shared" si="153"/>
        <v>West</v>
      </c>
      <c r="I2442" t="s">
        <v>57</v>
      </c>
      <c r="J2442" t="str">
        <f t="shared" si="154"/>
        <v>California</v>
      </c>
      <c r="K2442" t="s">
        <v>1338</v>
      </c>
      <c r="L2442" t="str">
        <f t="shared" si="155"/>
        <v>Carlsbad</v>
      </c>
      <c r="M2442" t="s">
        <v>41</v>
      </c>
      <c r="N2442" t="str">
        <f>IF(M2442="", "", IFERROR(VLOOKUP(M2442, Data!$A$1:$B$5, 2, 0), "Unkown fuel"))</f>
        <v>harmful</v>
      </c>
      <c r="O2442" t="s">
        <v>23</v>
      </c>
      <c r="P2442" t="s">
        <v>24</v>
      </c>
      <c r="Q2442" t="s">
        <v>33</v>
      </c>
      <c r="R2442" t="s">
        <v>390</v>
      </c>
      <c r="S2442">
        <v>814</v>
      </c>
      <c r="T2442" t="s">
        <v>541</v>
      </c>
      <c r="U2442" t="s">
        <v>542</v>
      </c>
      <c r="V2442">
        <v>5</v>
      </c>
      <c r="W2442" t="s">
        <v>1179</v>
      </c>
    </row>
    <row r="2443" spans="1:23" x14ac:dyDescent="0.3">
      <c r="A2443">
        <v>2525</v>
      </c>
      <c r="B2443" t="s">
        <v>46</v>
      </c>
      <c r="C2443">
        <v>2015</v>
      </c>
      <c r="D2443">
        <f t="shared" ca="1" si="152"/>
        <v>8</v>
      </c>
      <c r="E2443" s="5">
        <v>411000</v>
      </c>
      <c r="F2443">
        <v>25000</v>
      </c>
      <c r="G2443" t="s">
        <v>19</v>
      </c>
      <c r="H2443" t="str">
        <f t="shared" si="153"/>
        <v>East</v>
      </c>
      <c r="I2443" t="s">
        <v>1339</v>
      </c>
      <c r="J2443" t="str">
        <f t="shared" si="154"/>
        <v>Rhode Island</v>
      </c>
      <c r="K2443" t="s">
        <v>1340</v>
      </c>
      <c r="L2443" t="str">
        <f t="shared" si="155"/>
        <v>Westerly</v>
      </c>
      <c r="M2443" t="s">
        <v>41</v>
      </c>
      <c r="N2443" t="str">
        <f>IF(M2443="", "", IFERROR(VLOOKUP(M2443, Data!$A$1:$B$5, 2, 0), "Unkown fuel"))</f>
        <v>harmful</v>
      </c>
      <c r="O2443" t="s">
        <v>23</v>
      </c>
      <c r="P2443" t="s">
        <v>24</v>
      </c>
      <c r="Q2443" t="s">
        <v>25</v>
      </c>
      <c r="R2443" t="s">
        <v>85</v>
      </c>
      <c r="S2443">
        <v>1197</v>
      </c>
      <c r="T2443" t="s">
        <v>90</v>
      </c>
      <c r="U2443" t="s">
        <v>261</v>
      </c>
      <c r="V2443">
        <v>5</v>
      </c>
      <c r="W2443" t="s">
        <v>1179</v>
      </c>
    </row>
    <row r="2444" spans="1:23" x14ac:dyDescent="0.3">
      <c r="A2444">
        <v>2526</v>
      </c>
      <c r="B2444" t="s">
        <v>18</v>
      </c>
      <c r="C2444">
        <v>2019</v>
      </c>
      <c r="D2444">
        <f t="shared" ca="1" si="152"/>
        <v>4</v>
      </c>
      <c r="E2444" s="5">
        <v>362000</v>
      </c>
      <c r="F2444">
        <v>120000</v>
      </c>
      <c r="G2444" t="s">
        <v>19</v>
      </c>
      <c r="H2444" t="str">
        <f t="shared" si="153"/>
        <v>East</v>
      </c>
      <c r="I2444" t="s">
        <v>83</v>
      </c>
      <c r="J2444" t="str">
        <f t="shared" si="154"/>
        <v>Massachusetts</v>
      </c>
      <c r="K2444" t="s">
        <v>84</v>
      </c>
      <c r="L2444" t="str">
        <f t="shared" si="155"/>
        <v>Boston</v>
      </c>
      <c r="M2444" t="s">
        <v>136</v>
      </c>
      <c r="N2444" t="str">
        <f>IF(M2444="", "", IFERROR(VLOOKUP(M2444, Data!$A$1:$B$5, 2, 0), "Unkown fuel"))</f>
        <v>least harmful</v>
      </c>
      <c r="O2444" t="s">
        <v>23</v>
      </c>
      <c r="P2444" t="s">
        <v>24</v>
      </c>
      <c r="Q2444" t="s">
        <v>33</v>
      </c>
      <c r="R2444" t="s">
        <v>818</v>
      </c>
      <c r="S2444">
        <v>1196</v>
      </c>
      <c r="T2444" t="s">
        <v>538</v>
      </c>
      <c r="U2444" t="s">
        <v>539</v>
      </c>
      <c r="V2444">
        <v>5</v>
      </c>
      <c r="W2444" t="s">
        <v>1179</v>
      </c>
    </row>
    <row r="2445" spans="1:23" x14ac:dyDescent="0.3">
      <c r="A2445">
        <v>2527</v>
      </c>
      <c r="B2445" t="s">
        <v>65</v>
      </c>
      <c r="C2445">
        <v>2014</v>
      </c>
      <c r="D2445">
        <f t="shared" ca="1" si="152"/>
        <v>9</v>
      </c>
      <c r="E2445" s="5">
        <v>550000</v>
      </c>
      <c r="F2445">
        <v>31000</v>
      </c>
      <c r="G2445" t="s">
        <v>19</v>
      </c>
      <c r="H2445" t="str">
        <f t="shared" si="153"/>
        <v>East</v>
      </c>
      <c r="I2445" t="s">
        <v>786</v>
      </c>
      <c r="J2445" t="str">
        <f t="shared" si="154"/>
        <v>New Jersey</v>
      </c>
      <c r="K2445" t="s">
        <v>1341</v>
      </c>
      <c r="L2445" t="str">
        <f t="shared" si="155"/>
        <v>South Plainfield</v>
      </c>
      <c r="M2445" t="s">
        <v>22</v>
      </c>
      <c r="N2445" t="str">
        <f>IF(M2445="", "", IFERROR(VLOOKUP(M2445, Data!$A$1:$B$5, 2, 0), "Unkown fuel"))</f>
        <v>very harmful</v>
      </c>
      <c r="O2445" t="s">
        <v>23</v>
      </c>
      <c r="P2445" t="s">
        <v>24</v>
      </c>
      <c r="Q2445" t="s">
        <v>25</v>
      </c>
      <c r="R2445" t="s">
        <v>66</v>
      </c>
      <c r="S2445">
        <v>1364</v>
      </c>
      <c r="T2445" t="s">
        <v>516</v>
      </c>
      <c r="U2445" t="s">
        <v>68</v>
      </c>
      <c r="V2445">
        <v>5</v>
      </c>
      <c r="W2445" t="s">
        <v>1179</v>
      </c>
    </row>
    <row r="2446" spans="1:23" x14ac:dyDescent="0.3">
      <c r="A2446">
        <v>2528</v>
      </c>
      <c r="B2446" t="s">
        <v>18</v>
      </c>
      <c r="C2446">
        <v>2018</v>
      </c>
      <c r="D2446">
        <f t="shared" ca="1" si="152"/>
        <v>5</v>
      </c>
      <c r="E2446" s="5">
        <v>459999</v>
      </c>
      <c r="F2446">
        <v>70000</v>
      </c>
      <c r="G2446" t="s">
        <v>19</v>
      </c>
      <c r="H2446" t="str">
        <f t="shared" si="153"/>
        <v>East</v>
      </c>
      <c r="I2446" t="s">
        <v>786</v>
      </c>
      <c r="J2446" t="str">
        <f t="shared" si="154"/>
        <v>New Jersey</v>
      </c>
      <c r="K2446" t="s">
        <v>1342</v>
      </c>
      <c r="L2446" t="str">
        <f t="shared" si="155"/>
        <v>Asbury Park</v>
      </c>
      <c r="M2446" t="s">
        <v>136</v>
      </c>
      <c r="N2446" t="str">
        <f>IF(M2446="", "", IFERROR(VLOOKUP(M2446, Data!$A$1:$B$5, 2, 0), "Unkown fuel"))</f>
        <v>least harmful</v>
      </c>
      <c r="O2446" t="s">
        <v>23</v>
      </c>
      <c r="P2446" t="s">
        <v>24</v>
      </c>
      <c r="Q2446" t="s">
        <v>25</v>
      </c>
      <c r="R2446" t="s">
        <v>419</v>
      </c>
      <c r="S2446">
        <v>998</v>
      </c>
      <c r="T2446" t="s">
        <v>420</v>
      </c>
      <c r="U2446" t="s">
        <v>253</v>
      </c>
      <c r="V2446">
        <v>5</v>
      </c>
      <c r="W2446" t="s">
        <v>1179</v>
      </c>
    </row>
    <row r="2447" spans="1:23" x14ac:dyDescent="0.3">
      <c r="A2447">
        <v>2529</v>
      </c>
      <c r="B2447" t="s">
        <v>18</v>
      </c>
      <c r="C2447">
        <v>2011</v>
      </c>
      <c r="D2447">
        <f t="shared" ca="1" si="152"/>
        <v>12</v>
      </c>
      <c r="E2447" s="5">
        <v>190000</v>
      </c>
      <c r="F2447">
        <v>47000</v>
      </c>
      <c r="G2447" t="s">
        <v>56</v>
      </c>
      <c r="H2447" t="str">
        <f t="shared" si="153"/>
        <v>West</v>
      </c>
      <c r="I2447" t="s">
        <v>57</v>
      </c>
      <c r="J2447" t="str">
        <f t="shared" si="154"/>
        <v>California</v>
      </c>
      <c r="K2447" t="s">
        <v>1338</v>
      </c>
      <c r="L2447" t="str">
        <f t="shared" si="155"/>
        <v>Carlsbad</v>
      </c>
      <c r="M2447" t="s">
        <v>41</v>
      </c>
      <c r="N2447" t="str">
        <f>IF(M2447="", "", IFERROR(VLOOKUP(M2447, Data!$A$1:$B$5, 2, 0), "Unkown fuel"))</f>
        <v>harmful</v>
      </c>
      <c r="O2447" t="s">
        <v>23</v>
      </c>
      <c r="P2447" t="s">
        <v>24</v>
      </c>
      <c r="Q2447" t="s">
        <v>25</v>
      </c>
      <c r="R2447" t="s">
        <v>164</v>
      </c>
      <c r="S2447">
        <v>1197</v>
      </c>
      <c r="T2447" t="s">
        <v>395</v>
      </c>
      <c r="U2447" t="s">
        <v>261</v>
      </c>
      <c r="V2447">
        <v>5</v>
      </c>
      <c r="W2447" t="s">
        <v>1179</v>
      </c>
    </row>
    <row r="2448" spans="1:23" x14ac:dyDescent="0.3">
      <c r="A2448">
        <v>2530</v>
      </c>
      <c r="B2448" t="s">
        <v>46</v>
      </c>
      <c r="C2448">
        <v>2019</v>
      </c>
      <c r="D2448">
        <f t="shared" ca="1" si="152"/>
        <v>4</v>
      </c>
      <c r="E2448" s="5">
        <v>499000</v>
      </c>
      <c r="F2448">
        <v>5000</v>
      </c>
      <c r="G2448" t="s">
        <v>56</v>
      </c>
      <c r="H2448" t="str">
        <f t="shared" si="153"/>
        <v>West</v>
      </c>
      <c r="I2448" t="s">
        <v>57</v>
      </c>
      <c r="J2448" t="str">
        <f t="shared" si="154"/>
        <v>California</v>
      </c>
      <c r="K2448" t="s">
        <v>1338</v>
      </c>
      <c r="L2448" t="str">
        <f t="shared" si="155"/>
        <v>Carlsbad</v>
      </c>
      <c r="M2448" t="s">
        <v>41</v>
      </c>
      <c r="N2448" t="str">
        <f>IF(M2448="", "", IFERROR(VLOOKUP(M2448, Data!$A$1:$B$5, 2, 0), "Unkown fuel"))</f>
        <v>harmful</v>
      </c>
      <c r="O2448" t="s">
        <v>23</v>
      </c>
      <c r="P2448" t="s">
        <v>154</v>
      </c>
      <c r="Q2448" t="s">
        <v>25</v>
      </c>
      <c r="R2448" t="s">
        <v>110</v>
      </c>
      <c r="S2448">
        <v>1086</v>
      </c>
      <c r="T2448" t="s">
        <v>388</v>
      </c>
      <c r="U2448" t="s">
        <v>611</v>
      </c>
      <c r="V2448">
        <v>5</v>
      </c>
      <c r="W2448" t="s">
        <v>1179</v>
      </c>
    </row>
    <row r="2449" spans="1:23" x14ac:dyDescent="0.3">
      <c r="A2449">
        <v>2531</v>
      </c>
      <c r="B2449" t="s">
        <v>18</v>
      </c>
      <c r="C2449">
        <v>2018</v>
      </c>
      <c r="D2449">
        <f t="shared" ca="1" si="152"/>
        <v>5</v>
      </c>
      <c r="E2449" s="5">
        <v>358000</v>
      </c>
      <c r="F2449">
        <v>44000</v>
      </c>
      <c r="G2449" t="s">
        <v>19</v>
      </c>
      <c r="H2449" t="str">
        <f t="shared" si="153"/>
        <v>East</v>
      </c>
      <c r="I2449" t="s">
        <v>1339</v>
      </c>
      <c r="J2449" t="str">
        <f t="shared" si="154"/>
        <v>Rhode Island</v>
      </c>
      <c r="K2449" t="s">
        <v>1343</v>
      </c>
      <c r="L2449" t="str">
        <f t="shared" si="155"/>
        <v>Middletown</v>
      </c>
      <c r="M2449" t="s">
        <v>41</v>
      </c>
      <c r="N2449" t="str">
        <f>IF(M2449="", "", IFERROR(VLOOKUP(M2449, Data!$A$1:$B$5, 2, 0), "Unkown fuel"))</f>
        <v>harmful</v>
      </c>
      <c r="O2449" t="s">
        <v>23</v>
      </c>
      <c r="P2449" t="s">
        <v>24</v>
      </c>
      <c r="Q2449" t="s">
        <v>25</v>
      </c>
      <c r="R2449" t="s">
        <v>267</v>
      </c>
      <c r="S2449">
        <v>1196</v>
      </c>
      <c r="T2449" t="s">
        <v>268</v>
      </c>
      <c r="U2449" t="s">
        <v>269</v>
      </c>
      <c r="V2449">
        <v>7</v>
      </c>
      <c r="W2449" t="s">
        <v>1179</v>
      </c>
    </row>
    <row r="2450" spans="1:23" x14ac:dyDescent="0.3">
      <c r="A2450">
        <v>2532</v>
      </c>
      <c r="B2450" t="s">
        <v>65</v>
      </c>
      <c r="C2450">
        <v>2012</v>
      </c>
      <c r="D2450">
        <f t="shared" ca="1" si="152"/>
        <v>11</v>
      </c>
      <c r="E2450" s="5">
        <v>278000</v>
      </c>
      <c r="F2450">
        <v>120000</v>
      </c>
      <c r="G2450" t="s">
        <v>19</v>
      </c>
      <c r="H2450" t="str">
        <f t="shared" si="153"/>
        <v>East</v>
      </c>
      <c r="I2450" t="s">
        <v>782</v>
      </c>
      <c r="J2450" t="str">
        <f t="shared" si="154"/>
        <v>Vermont</v>
      </c>
      <c r="K2450" t="s">
        <v>989</v>
      </c>
      <c r="L2450" t="str">
        <f t="shared" si="155"/>
        <v>Burlington</v>
      </c>
      <c r="M2450" t="s">
        <v>22</v>
      </c>
      <c r="N2450" t="str">
        <f>IF(M2450="", "", IFERROR(VLOOKUP(M2450, Data!$A$1:$B$5, 2, 0), "Unkown fuel"))</f>
        <v>very harmful</v>
      </c>
      <c r="O2450" t="s">
        <v>23</v>
      </c>
      <c r="P2450" t="s">
        <v>24</v>
      </c>
      <c r="Q2450" t="s">
        <v>33</v>
      </c>
      <c r="R2450" t="s">
        <v>66</v>
      </c>
      <c r="S2450">
        <v>1364</v>
      </c>
      <c r="T2450" t="s">
        <v>67</v>
      </c>
      <c r="U2450" t="s">
        <v>68</v>
      </c>
      <c r="V2450">
        <v>5</v>
      </c>
      <c r="W2450" t="s">
        <v>1179</v>
      </c>
    </row>
    <row r="2451" spans="1:23" x14ac:dyDescent="0.3">
      <c r="A2451">
        <v>2533</v>
      </c>
      <c r="B2451" t="s">
        <v>631</v>
      </c>
      <c r="C2451">
        <v>2014</v>
      </c>
      <c r="D2451">
        <f t="shared" ca="1" si="152"/>
        <v>9</v>
      </c>
      <c r="E2451" s="5">
        <v>320000</v>
      </c>
      <c r="F2451">
        <v>39395</v>
      </c>
      <c r="G2451" t="s">
        <v>19</v>
      </c>
      <c r="H2451" t="str">
        <f t="shared" si="153"/>
        <v>East</v>
      </c>
      <c r="I2451" t="s">
        <v>786</v>
      </c>
      <c r="J2451" t="str">
        <f t="shared" si="154"/>
        <v>New Jersey</v>
      </c>
      <c r="K2451" t="s">
        <v>1344</v>
      </c>
      <c r="L2451" t="str">
        <f t="shared" si="155"/>
        <v>Westfield</v>
      </c>
      <c r="M2451" t="s">
        <v>22</v>
      </c>
      <c r="N2451" t="str">
        <f>IF(M2451="", "", IFERROR(VLOOKUP(M2451, Data!$A$1:$B$5, 2, 0), "Unkown fuel"))</f>
        <v>very harmful</v>
      </c>
      <c r="O2451" t="s">
        <v>23</v>
      </c>
      <c r="P2451" t="s">
        <v>24</v>
      </c>
      <c r="Q2451" t="s">
        <v>25</v>
      </c>
      <c r="R2451" t="s">
        <v>1193</v>
      </c>
      <c r="S2451">
        <v>1248</v>
      </c>
      <c r="T2451" t="s">
        <v>393</v>
      </c>
      <c r="U2451" t="s">
        <v>943</v>
      </c>
      <c r="V2451">
        <v>5</v>
      </c>
      <c r="W2451" t="s">
        <v>1179</v>
      </c>
    </row>
    <row r="2452" spans="1:23" x14ac:dyDescent="0.3">
      <c r="A2452">
        <v>2534</v>
      </c>
      <c r="B2452" t="s">
        <v>75</v>
      </c>
      <c r="C2452">
        <v>2013</v>
      </c>
      <c r="D2452">
        <f t="shared" ca="1" si="152"/>
        <v>10</v>
      </c>
      <c r="E2452" s="5">
        <v>580000</v>
      </c>
      <c r="F2452">
        <v>67000</v>
      </c>
      <c r="G2452" t="s">
        <v>19</v>
      </c>
      <c r="H2452" t="str">
        <f t="shared" si="153"/>
        <v>East</v>
      </c>
      <c r="I2452" t="s">
        <v>83</v>
      </c>
      <c r="J2452" t="str">
        <f t="shared" si="154"/>
        <v>Massachusetts</v>
      </c>
      <c r="K2452" t="s">
        <v>1345</v>
      </c>
      <c r="L2452" t="str">
        <f t="shared" si="155"/>
        <v>Southbridge</v>
      </c>
      <c r="M2452" t="s">
        <v>22</v>
      </c>
      <c r="N2452" t="str">
        <f>IF(M2452="", "", IFERROR(VLOOKUP(M2452, Data!$A$1:$B$5, 2, 0), "Unkown fuel"))</f>
        <v>very harmful</v>
      </c>
      <c r="O2452" t="s">
        <v>23</v>
      </c>
      <c r="P2452" t="s">
        <v>24</v>
      </c>
      <c r="Q2452" t="s">
        <v>33</v>
      </c>
      <c r="R2452" t="s">
        <v>389</v>
      </c>
      <c r="S2452">
        <v>1461</v>
      </c>
      <c r="T2452" t="s">
        <v>364</v>
      </c>
      <c r="U2452" t="s">
        <v>1346</v>
      </c>
      <c r="V2452">
        <v>5</v>
      </c>
      <c r="W2452" t="s">
        <v>1179</v>
      </c>
    </row>
    <row r="2453" spans="1:23" x14ac:dyDescent="0.3">
      <c r="A2453">
        <v>2535</v>
      </c>
      <c r="B2453" t="s">
        <v>37</v>
      </c>
      <c r="C2453">
        <v>2019</v>
      </c>
      <c r="D2453">
        <f t="shared" ca="1" si="152"/>
        <v>4</v>
      </c>
      <c r="E2453" s="5">
        <v>1300000</v>
      </c>
      <c r="F2453">
        <v>20000</v>
      </c>
      <c r="G2453" t="s">
        <v>19</v>
      </c>
      <c r="H2453" t="str">
        <f t="shared" si="153"/>
        <v>East</v>
      </c>
      <c r="I2453" t="s">
        <v>83</v>
      </c>
      <c r="J2453" t="str">
        <f t="shared" si="154"/>
        <v>Massachusetts</v>
      </c>
      <c r="K2453" t="s">
        <v>1347</v>
      </c>
      <c r="L2453" t="str">
        <f t="shared" si="155"/>
        <v>Foxborough</v>
      </c>
      <c r="M2453" t="s">
        <v>41</v>
      </c>
      <c r="N2453" t="str">
        <f>IF(M2453="", "", IFERROR(VLOOKUP(M2453, Data!$A$1:$B$5, 2, 0), "Unkown fuel"))</f>
        <v>harmful</v>
      </c>
      <c r="O2453" t="s">
        <v>23</v>
      </c>
      <c r="P2453" t="s">
        <v>154</v>
      </c>
      <c r="Q2453" t="s">
        <v>25</v>
      </c>
      <c r="R2453" t="s">
        <v>417</v>
      </c>
      <c r="S2453">
        <v>1497</v>
      </c>
      <c r="T2453" t="s">
        <v>348</v>
      </c>
      <c r="U2453" t="s">
        <v>161</v>
      </c>
      <c r="V2453">
        <v>5</v>
      </c>
      <c r="W2453" t="s">
        <v>1179</v>
      </c>
    </row>
    <row r="2454" spans="1:23" x14ac:dyDescent="0.3">
      <c r="A2454">
        <v>2536</v>
      </c>
      <c r="B2454" t="s">
        <v>37</v>
      </c>
      <c r="C2454">
        <v>2018</v>
      </c>
      <c r="D2454">
        <f t="shared" ca="1" si="152"/>
        <v>5</v>
      </c>
      <c r="E2454" s="5">
        <v>825000</v>
      </c>
      <c r="F2454">
        <v>40000</v>
      </c>
      <c r="G2454" t="s">
        <v>19</v>
      </c>
      <c r="H2454" t="str">
        <f t="shared" si="153"/>
        <v>East</v>
      </c>
      <c r="I2454" t="s">
        <v>789</v>
      </c>
      <c r="J2454" t="str">
        <f t="shared" si="154"/>
        <v>Connecticut</v>
      </c>
      <c r="K2454" t="s">
        <v>1285</v>
      </c>
      <c r="L2454" t="str">
        <f t="shared" si="155"/>
        <v>Seymour</v>
      </c>
      <c r="M2454" t="s">
        <v>22</v>
      </c>
      <c r="N2454" t="str">
        <f>IF(M2454="", "", IFERROR(VLOOKUP(M2454, Data!$A$1:$B$5, 2, 0), "Unkown fuel"))</f>
        <v>very harmful</v>
      </c>
      <c r="O2454" t="s">
        <v>23</v>
      </c>
      <c r="P2454" t="s">
        <v>24</v>
      </c>
      <c r="Q2454" t="s">
        <v>25</v>
      </c>
      <c r="R2454" t="s">
        <v>618</v>
      </c>
      <c r="S2454">
        <v>1498</v>
      </c>
      <c r="T2454" t="s">
        <v>105</v>
      </c>
      <c r="U2454" t="s">
        <v>95</v>
      </c>
      <c r="V2454">
        <v>5</v>
      </c>
      <c r="W2454" t="s">
        <v>1179</v>
      </c>
    </row>
    <row r="2455" spans="1:23" x14ac:dyDescent="0.3">
      <c r="A2455">
        <v>2537</v>
      </c>
      <c r="B2455" t="s">
        <v>65</v>
      </c>
      <c r="C2455">
        <v>2004</v>
      </c>
      <c r="D2455">
        <f t="shared" ca="1" si="152"/>
        <v>19</v>
      </c>
      <c r="E2455" s="5">
        <v>170000</v>
      </c>
      <c r="F2455">
        <v>120000</v>
      </c>
      <c r="G2455" t="s">
        <v>19</v>
      </c>
      <c r="H2455" t="str">
        <f t="shared" si="153"/>
        <v>East</v>
      </c>
      <c r="I2455" t="s">
        <v>83</v>
      </c>
      <c r="J2455" t="str">
        <f t="shared" si="154"/>
        <v>Massachusetts</v>
      </c>
      <c r="K2455" t="s">
        <v>1231</v>
      </c>
      <c r="L2455" t="str">
        <f t="shared" si="155"/>
        <v>Quincy</v>
      </c>
      <c r="M2455" t="s">
        <v>41</v>
      </c>
      <c r="N2455" t="str">
        <f>IF(M2455="", "", IFERROR(VLOOKUP(M2455, Data!$A$1:$B$5, 2, 0), "Unkown fuel"))</f>
        <v>harmful</v>
      </c>
      <c r="O2455" t="s">
        <v>23</v>
      </c>
      <c r="P2455" t="s">
        <v>24</v>
      </c>
      <c r="Q2455" t="s">
        <v>33</v>
      </c>
      <c r="R2455" t="s">
        <v>1348</v>
      </c>
      <c r="S2455">
        <v>1794</v>
      </c>
      <c r="T2455" t="s">
        <v>1349</v>
      </c>
      <c r="U2455" t="s">
        <v>1350</v>
      </c>
      <c r="V2455">
        <v>5</v>
      </c>
      <c r="W2455" t="s">
        <v>1179</v>
      </c>
    </row>
    <row r="2456" spans="1:23" x14ac:dyDescent="0.3">
      <c r="A2456">
        <v>2538</v>
      </c>
      <c r="B2456" t="s">
        <v>65</v>
      </c>
      <c r="C2456">
        <v>2014</v>
      </c>
      <c r="D2456">
        <f t="shared" ca="1" si="152"/>
        <v>9</v>
      </c>
      <c r="E2456" s="5">
        <v>1700000</v>
      </c>
      <c r="F2456">
        <v>80000</v>
      </c>
      <c r="G2456" t="s">
        <v>19</v>
      </c>
      <c r="H2456" t="str">
        <f t="shared" si="153"/>
        <v>East</v>
      </c>
      <c r="I2456" t="s">
        <v>83</v>
      </c>
      <c r="J2456" t="str">
        <f t="shared" si="154"/>
        <v>Massachusetts</v>
      </c>
      <c r="K2456" t="s">
        <v>1351</v>
      </c>
      <c r="L2456" t="str">
        <f t="shared" si="155"/>
        <v>Dracut</v>
      </c>
      <c r="M2456" t="s">
        <v>22</v>
      </c>
      <c r="N2456" t="str">
        <f>IF(M2456="", "", IFERROR(VLOOKUP(M2456, Data!$A$1:$B$5, 2, 0), "Unkown fuel"))</f>
        <v>very harmful</v>
      </c>
      <c r="O2456" t="s">
        <v>23</v>
      </c>
      <c r="P2456" t="s">
        <v>24</v>
      </c>
      <c r="Q2456" t="s">
        <v>33</v>
      </c>
      <c r="R2456" t="s">
        <v>167</v>
      </c>
      <c r="S2456">
        <v>2982</v>
      </c>
      <c r="T2456" t="s">
        <v>168</v>
      </c>
      <c r="U2456" t="s">
        <v>169</v>
      </c>
      <c r="V2456">
        <v>7</v>
      </c>
      <c r="W2456" t="s">
        <v>1179</v>
      </c>
    </row>
    <row r="2457" spans="1:23" x14ac:dyDescent="0.3">
      <c r="A2457">
        <v>2539</v>
      </c>
      <c r="B2457" t="s">
        <v>46</v>
      </c>
      <c r="C2457">
        <v>2018</v>
      </c>
      <c r="D2457">
        <f t="shared" ca="1" si="152"/>
        <v>5</v>
      </c>
      <c r="E2457" s="5">
        <v>490000</v>
      </c>
      <c r="F2457">
        <v>7000</v>
      </c>
      <c r="G2457" t="s">
        <v>56</v>
      </c>
      <c r="H2457" t="str">
        <f t="shared" si="153"/>
        <v>West</v>
      </c>
      <c r="I2457" t="s">
        <v>57</v>
      </c>
      <c r="J2457" t="str">
        <f t="shared" si="154"/>
        <v>California</v>
      </c>
      <c r="K2457" t="s">
        <v>1338</v>
      </c>
      <c r="L2457" t="str">
        <f t="shared" si="155"/>
        <v>Carlsbad</v>
      </c>
      <c r="M2457" t="s">
        <v>41</v>
      </c>
      <c r="N2457" t="str">
        <f>IF(M2457="", "", IFERROR(VLOOKUP(M2457, Data!$A$1:$B$5, 2, 0), "Unkown fuel"))</f>
        <v>harmful</v>
      </c>
      <c r="O2457" t="s">
        <v>23</v>
      </c>
      <c r="P2457" t="s">
        <v>24</v>
      </c>
      <c r="Q2457" t="s">
        <v>25</v>
      </c>
      <c r="R2457" t="s">
        <v>110</v>
      </c>
      <c r="S2457">
        <v>1086</v>
      </c>
      <c r="T2457" t="s">
        <v>388</v>
      </c>
      <c r="U2457" t="s">
        <v>611</v>
      </c>
      <c r="V2457">
        <v>5</v>
      </c>
      <c r="W2457" t="s">
        <v>1179</v>
      </c>
    </row>
    <row r="2458" spans="1:23" x14ac:dyDescent="0.3">
      <c r="A2458">
        <v>2540</v>
      </c>
      <c r="B2458" t="s">
        <v>88</v>
      </c>
      <c r="C2458">
        <v>2018</v>
      </c>
      <c r="D2458">
        <f t="shared" ca="1" si="152"/>
        <v>5</v>
      </c>
      <c r="E2458" s="5">
        <v>1050000</v>
      </c>
      <c r="F2458">
        <v>15000</v>
      </c>
      <c r="G2458" t="s">
        <v>19</v>
      </c>
      <c r="H2458" t="str">
        <f t="shared" si="153"/>
        <v>East</v>
      </c>
      <c r="I2458" t="s">
        <v>789</v>
      </c>
      <c r="J2458" t="str">
        <f t="shared" si="154"/>
        <v>Connecticut</v>
      </c>
      <c r="K2458" t="s">
        <v>805</v>
      </c>
      <c r="L2458" t="str">
        <f t="shared" si="155"/>
        <v>Madison</v>
      </c>
      <c r="M2458" t="s">
        <v>22</v>
      </c>
      <c r="N2458" t="str">
        <f>IF(M2458="", "", IFERROR(VLOOKUP(M2458, Data!$A$1:$B$5, 2, 0), "Unkown fuel"))</f>
        <v>very harmful</v>
      </c>
      <c r="O2458" t="s">
        <v>23</v>
      </c>
      <c r="P2458" t="s">
        <v>24</v>
      </c>
      <c r="Q2458" t="s">
        <v>25</v>
      </c>
      <c r="R2458" t="s">
        <v>155</v>
      </c>
      <c r="S2458">
        <v>2179</v>
      </c>
      <c r="T2458" t="s">
        <v>446</v>
      </c>
      <c r="U2458" t="s">
        <v>447</v>
      </c>
      <c r="V2458">
        <v>7</v>
      </c>
      <c r="W2458" t="s">
        <v>1179</v>
      </c>
    </row>
    <row r="2459" spans="1:23" x14ac:dyDescent="0.3">
      <c r="A2459">
        <v>2541</v>
      </c>
      <c r="B2459" t="s">
        <v>120</v>
      </c>
      <c r="C2459">
        <v>2016</v>
      </c>
      <c r="D2459">
        <f t="shared" ca="1" si="152"/>
        <v>7</v>
      </c>
      <c r="E2459" s="5">
        <v>210000</v>
      </c>
      <c r="F2459">
        <v>50000</v>
      </c>
      <c r="G2459" t="s">
        <v>19</v>
      </c>
      <c r="H2459" t="str">
        <f t="shared" si="153"/>
        <v>East</v>
      </c>
      <c r="I2459" t="s">
        <v>782</v>
      </c>
      <c r="J2459" t="str">
        <f t="shared" si="154"/>
        <v>Vermont</v>
      </c>
      <c r="K2459" t="s">
        <v>783</v>
      </c>
      <c r="L2459" t="str">
        <f t="shared" si="155"/>
        <v>Rutland</v>
      </c>
      <c r="M2459" t="s">
        <v>41</v>
      </c>
      <c r="N2459" t="str">
        <f>IF(M2459="", "", IFERROR(VLOOKUP(M2459, Data!$A$1:$B$5, 2, 0), "Unkown fuel"))</f>
        <v>harmful</v>
      </c>
      <c r="O2459" t="s">
        <v>23</v>
      </c>
      <c r="P2459" t="s">
        <v>24</v>
      </c>
      <c r="Q2459" t="s">
        <v>25</v>
      </c>
      <c r="R2459" t="s">
        <v>133</v>
      </c>
      <c r="S2459">
        <v>1199</v>
      </c>
      <c r="T2459" t="s">
        <v>597</v>
      </c>
      <c r="U2459" t="s">
        <v>598</v>
      </c>
      <c r="V2459">
        <v>5</v>
      </c>
      <c r="W2459" t="s">
        <v>1179</v>
      </c>
    </row>
    <row r="2460" spans="1:23" x14ac:dyDescent="0.3">
      <c r="A2460">
        <v>2542</v>
      </c>
      <c r="B2460" t="s">
        <v>88</v>
      </c>
      <c r="C2460">
        <v>2016</v>
      </c>
      <c r="D2460">
        <f t="shared" ca="1" si="152"/>
        <v>7</v>
      </c>
      <c r="E2460" s="5">
        <v>1250000</v>
      </c>
      <c r="F2460">
        <v>30000</v>
      </c>
      <c r="G2460" t="s">
        <v>124</v>
      </c>
      <c r="H2460" t="str">
        <f t="shared" si="153"/>
        <v>South</v>
      </c>
      <c r="I2460" t="s">
        <v>1352</v>
      </c>
      <c r="J2460" t="str">
        <f t="shared" si="154"/>
        <v>Louisiana</v>
      </c>
      <c r="K2460" t="s">
        <v>1353</v>
      </c>
      <c r="L2460" t="str">
        <f t="shared" si="155"/>
        <v>New Iberia</v>
      </c>
      <c r="M2460" t="s">
        <v>22</v>
      </c>
      <c r="N2460" t="str">
        <f>IF(M2460="", "", IFERROR(VLOOKUP(M2460, Data!$A$1:$B$5, 2, 0), "Unkown fuel"))</f>
        <v>very harmful</v>
      </c>
      <c r="O2460" t="s">
        <v>23</v>
      </c>
      <c r="P2460" t="s">
        <v>24</v>
      </c>
      <c r="Q2460" t="s">
        <v>25</v>
      </c>
      <c r="R2460" t="s">
        <v>605</v>
      </c>
      <c r="S2460">
        <v>2179</v>
      </c>
      <c r="T2460" t="s">
        <v>271</v>
      </c>
      <c r="U2460" t="s">
        <v>615</v>
      </c>
      <c r="V2460">
        <v>7</v>
      </c>
      <c r="W2460" t="s">
        <v>1179</v>
      </c>
    </row>
    <row r="2461" spans="1:23" x14ac:dyDescent="0.3">
      <c r="A2461">
        <v>2543</v>
      </c>
      <c r="B2461" t="s">
        <v>18</v>
      </c>
      <c r="C2461">
        <v>2012</v>
      </c>
      <c r="D2461">
        <f t="shared" ca="1" si="152"/>
        <v>11</v>
      </c>
      <c r="E2461" s="5">
        <v>320000</v>
      </c>
      <c r="F2461">
        <v>120000</v>
      </c>
      <c r="G2461" t="s">
        <v>124</v>
      </c>
      <c r="H2461" t="str">
        <f t="shared" si="153"/>
        <v>South</v>
      </c>
      <c r="I2461" t="s">
        <v>1352</v>
      </c>
      <c r="J2461" t="str">
        <f t="shared" si="154"/>
        <v>Louisiana</v>
      </c>
      <c r="K2461" t="s">
        <v>1353</v>
      </c>
      <c r="L2461" t="str">
        <f t="shared" si="155"/>
        <v>New Iberia</v>
      </c>
      <c r="M2461" t="s">
        <v>22</v>
      </c>
      <c r="N2461" t="str">
        <f>IF(M2461="", "", IFERROR(VLOOKUP(M2461, Data!$A$1:$B$5, 2, 0), "Unkown fuel"))</f>
        <v>very harmful</v>
      </c>
      <c r="O2461" t="s">
        <v>23</v>
      </c>
      <c r="P2461" t="s">
        <v>24</v>
      </c>
      <c r="Q2461" t="s">
        <v>33</v>
      </c>
      <c r="R2461" t="s">
        <v>230</v>
      </c>
      <c r="S2461">
        <v>1248</v>
      </c>
      <c r="T2461" t="s">
        <v>27</v>
      </c>
      <c r="U2461" t="s">
        <v>28</v>
      </c>
      <c r="V2461">
        <v>5</v>
      </c>
      <c r="W2461" t="s">
        <v>1179</v>
      </c>
    </row>
    <row r="2462" spans="1:23" x14ac:dyDescent="0.3">
      <c r="A2462">
        <v>2544</v>
      </c>
      <c r="B2462" t="s">
        <v>120</v>
      </c>
      <c r="C2462">
        <v>2012</v>
      </c>
      <c r="D2462">
        <f t="shared" ca="1" si="152"/>
        <v>11</v>
      </c>
      <c r="E2462" s="5">
        <v>400000</v>
      </c>
      <c r="F2462">
        <v>64000</v>
      </c>
      <c r="G2462" t="s">
        <v>124</v>
      </c>
      <c r="H2462" t="str">
        <f t="shared" si="153"/>
        <v>South</v>
      </c>
      <c r="I2462" t="s">
        <v>1352</v>
      </c>
      <c r="J2462" t="str">
        <f t="shared" si="154"/>
        <v>Louisiana</v>
      </c>
      <c r="K2462" t="s">
        <v>1353</v>
      </c>
      <c r="L2462" t="str">
        <f t="shared" si="155"/>
        <v>New Iberia</v>
      </c>
      <c r="M2462" t="s">
        <v>22</v>
      </c>
      <c r="N2462" t="str">
        <f>IF(M2462="", "", IFERROR(VLOOKUP(M2462, Data!$A$1:$B$5, 2, 0), "Unkown fuel"))</f>
        <v>very harmful</v>
      </c>
      <c r="O2462" t="s">
        <v>23</v>
      </c>
      <c r="P2462" t="s">
        <v>24</v>
      </c>
      <c r="Q2462" t="s">
        <v>25</v>
      </c>
      <c r="R2462" t="s">
        <v>723</v>
      </c>
      <c r="S2462">
        <v>1991</v>
      </c>
      <c r="T2462" t="s">
        <v>724</v>
      </c>
      <c r="U2462" t="s">
        <v>725</v>
      </c>
      <c r="V2462">
        <v>5</v>
      </c>
      <c r="W2462" t="s">
        <v>1179</v>
      </c>
    </row>
    <row r="2463" spans="1:23" x14ac:dyDescent="0.3">
      <c r="A2463">
        <v>2545</v>
      </c>
      <c r="B2463" t="s">
        <v>18</v>
      </c>
      <c r="C2463">
        <v>2013</v>
      </c>
      <c r="D2463">
        <f t="shared" ca="1" si="152"/>
        <v>10</v>
      </c>
      <c r="E2463" s="5">
        <v>320000</v>
      </c>
      <c r="F2463">
        <v>120000</v>
      </c>
      <c r="G2463" t="s">
        <v>124</v>
      </c>
      <c r="H2463" t="str">
        <f t="shared" si="153"/>
        <v>South</v>
      </c>
      <c r="I2463" t="s">
        <v>1352</v>
      </c>
      <c r="J2463" t="str">
        <f t="shared" si="154"/>
        <v>Louisiana</v>
      </c>
      <c r="K2463" t="s">
        <v>1354</v>
      </c>
      <c r="L2463" t="str">
        <f t="shared" si="155"/>
        <v>Monroe</v>
      </c>
      <c r="M2463" t="s">
        <v>22</v>
      </c>
      <c r="N2463" t="str">
        <f>IF(M2463="", "", IFERROR(VLOOKUP(M2463, Data!$A$1:$B$5, 2, 0), "Unkown fuel"))</f>
        <v>very harmful</v>
      </c>
      <c r="O2463" t="s">
        <v>23</v>
      </c>
      <c r="P2463" t="s">
        <v>24</v>
      </c>
      <c r="Q2463" t="s">
        <v>25</v>
      </c>
      <c r="R2463" t="s">
        <v>671</v>
      </c>
      <c r="S2463">
        <v>1248</v>
      </c>
      <c r="T2463" t="s">
        <v>672</v>
      </c>
      <c r="U2463" t="s">
        <v>28</v>
      </c>
      <c r="V2463">
        <v>5</v>
      </c>
      <c r="W2463" t="s">
        <v>1179</v>
      </c>
    </row>
    <row r="2464" spans="1:23" x14ac:dyDescent="0.3">
      <c r="A2464">
        <v>2546</v>
      </c>
      <c r="B2464" t="s">
        <v>65</v>
      </c>
      <c r="C2464">
        <v>2012</v>
      </c>
      <c r="D2464">
        <f t="shared" ca="1" si="152"/>
        <v>11</v>
      </c>
      <c r="E2464" s="5">
        <v>600000</v>
      </c>
      <c r="F2464">
        <v>85000</v>
      </c>
      <c r="G2464" t="s">
        <v>124</v>
      </c>
      <c r="H2464" t="str">
        <f t="shared" si="153"/>
        <v>South</v>
      </c>
      <c r="I2464" t="s">
        <v>1352</v>
      </c>
      <c r="J2464" t="str">
        <f t="shared" si="154"/>
        <v>Louisiana</v>
      </c>
      <c r="K2464" t="s">
        <v>1354</v>
      </c>
      <c r="L2464" t="str">
        <f t="shared" si="155"/>
        <v>Monroe</v>
      </c>
      <c r="M2464" t="s">
        <v>22</v>
      </c>
      <c r="N2464" t="str">
        <f>IF(M2464="", "", IFERROR(VLOOKUP(M2464, Data!$A$1:$B$5, 2, 0), "Unkown fuel"))</f>
        <v>very harmful</v>
      </c>
      <c r="O2464" t="s">
        <v>23</v>
      </c>
      <c r="P2464" t="s">
        <v>24</v>
      </c>
      <c r="Q2464" t="s">
        <v>25</v>
      </c>
      <c r="R2464" t="s">
        <v>398</v>
      </c>
      <c r="S2464">
        <v>1364</v>
      </c>
      <c r="T2464" t="s">
        <v>399</v>
      </c>
      <c r="U2464" t="s">
        <v>400</v>
      </c>
      <c r="V2464">
        <v>5</v>
      </c>
      <c r="W2464" t="s">
        <v>1179</v>
      </c>
    </row>
    <row r="2465" spans="1:23" x14ac:dyDescent="0.3">
      <c r="A2465">
        <v>2547</v>
      </c>
      <c r="B2465" t="s">
        <v>18</v>
      </c>
      <c r="C2465">
        <v>2012</v>
      </c>
      <c r="D2465">
        <f t="shared" ca="1" si="152"/>
        <v>11</v>
      </c>
      <c r="E2465" s="5">
        <v>275000</v>
      </c>
      <c r="F2465">
        <v>50000</v>
      </c>
      <c r="G2465" t="s">
        <v>124</v>
      </c>
      <c r="H2465" t="str">
        <f t="shared" si="153"/>
        <v>South</v>
      </c>
      <c r="I2465" t="s">
        <v>1352</v>
      </c>
      <c r="J2465" t="str">
        <f t="shared" si="154"/>
        <v>Louisiana</v>
      </c>
      <c r="K2465" t="s">
        <v>1354</v>
      </c>
      <c r="L2465" t="str">
        <f t="shared" si="155"/>
        <v>Monroe</v>
      </c>
      <c r="M2465" t="s">
        <v>41</v>
      </c>
      <c r="N2465" t="str">
        <f>IF(M2465="", "", IFERROR(VLOOKUP(M2465, Data!$A$1:$B$5, 2, 0), "Unkown fuel"))</f>
        <v>harmful</v>
      </c>
      <c r="O2465" t="s">
        <v>23</v>
      </c>
      <c r="P2465" t="s">
        <v>24</v>
      </c>
      <c r="Q2465" t="s">
        <v>25</v>
      </c>
      <c r="R2465" t="s">
        <v>540</v>
      </c>
      <c r="S2465">
        <v>998</v>
      </c>
      <c r="T2465" t="s">
        <v>67</v>
      </c>
      <c r="U2465" t="s">
        <v>141</v>
      </c>
      <c r="V2465">
        <v>5</v>
      </c>
      <c r="W2465" t="s">
        <v>1179</v>
      </c>
    </row>
    <row r="2466" spans="1:23" x14ac:dyDescent="0.3">
      <c r="A2466">
        <v>2548</v>
      </c>
      <c r="B2466" t="s">
        <v>18</v>
      </c>
      <c r="C2466">
        <v>2009</v>
      </c>
      <c r="D2466">
        <f t="shared" ca="1" si="152"/>
        <v>14</v>
      </c>
      <c r="E2466" s="5">
        <v>170000</v>
      </c>
      <c r="F2466">
        <v>59000</v>
      </c>
      <c r="G2466" t="s">
        <v>124</v>
      </c>
      <c r="H2466" t="str">
        <f t="shared" si="153"/>
        <v>South</v>
      </c>
      <c r="I2466" t="s">
        <v>1352</v>
      </c>
      <c r="J2466" t="str">
        <f t="shared" si="154"/>
        <v>Louisiana</v>
      </c>
      <c r="K2466" t="s">
        <v>1353</v>
      </c>
      <c r="L2466" t="str">
        <f t="shared" si="155"/>
        <v>New Iberia</v>
      </c>
      <c r="M2466" t="s">
        <v>41</v>
      </c>
      <c r="N2466" t="str">
        <f>IF(M2466="", "", IFERROR(VLOOKUP(M2466, Data!$A$1:$B$5, 2, 0), "Unkown fuel"))</f>
        <v>harmful</v>
      </c>
      <c r="O2466" t="s">
        <v>23</v>
      </c>
      <c r="P2466" t="s">
        <v>24</v>
      </c>
      <c r="Q2466" t="s">
        <v>33</v>
      </c>
      <c r="R2466" t="s">
        <v>96</v>
      </c>
      <c r="S2466">
        <v>796</v>
      </c>
      <c r="T2466" t="s">
        <v>97</v>
      </c>
      <c r="U2466" t="s">
        <v>98</v>
      </c>
      <c r="V2466">
        <v>5</v>
      </c>
      <c r="W2466" t="s">
        <v>1179</v>
      </c>
    </row>
    <row r="2467" spans="1:23" x14ac:dyDescent="0.3">
      <c r="A2467">
        <v>2549</v>
      </c>
      <c r="B2467" t="s">
        <v>120</v>
      </c>
      <c r="C2467">
        <v>2012</v>
      </c>
      <c r="D2467">
        <f t="shared" ca="1" si="152"/>
        <v>11</v>
      </c>
      <c r="E2467" s="5">
        <v>155000</v>
      </c>
      <c r="F2467">
        <v>98000</v>
      </c>
      <c r="G2467" t="s">
        <v>124</v>
      </c>
      <c r="H2467" t="str">
        <f t="shared" si="153"/>
        <v>South</v>
      </c>
      <c r="I2467" t="s">
        <v>1352</v>
      </c>
      <c r="J2467" t="str">
        <f t="shared" si="154"/>
        <v>Louisiana</v>
      </c>
      <c r="K2467" t="s">
        <v>1354</v>
      </c>
      <c r="L2467" t="str">
        <f t="shared" si="155"/>
        <v>Monroe</v>
      </c>
      <c r="M2467" t="s">
        <v>22</v>
      </c>
      <c r="N2467" t="str">
        <f>IF(M2467="", "", IFERROR(VLOOKUP(M2467, Data!$A$1:$B$5, 2, 0), "Unkown fuel"))</f>
        <v>very harmful</v>
      </c>
      <c r="O2467" t="s">
        <v>23</v>
      </c>
      <c r="P2467" t="s">
        <v>24</v>
      </c>
      <c r="Q2467" t="s">
        <v>25</v>
      </c>
      <c r="R2467" t="s">
        <v>583</v>
      </c>
      <c r="S2467">
        <v>936</v>
      </c>
      <c r="T2467" t="s">
        <v>584</v>
      </c>
      <c r="U2467" t="s">
        <v>585</v>
      </c>
      <c r="V2467">
        <v>5</v>
      </c>
      <c r="W2467" t="s">
        <v>1179</v>
      </c>
    </row>
    <row r="2468" spans="1:23" x14ac:dyDescent="0.3">
      <c r="A2468">
        <v>2553</v>
      </c>
      <c r="B2468" t="s">
        <v>75</v>
      </c>
      <c r="C2468">
        <v>2015</v>
      </c>
      <c r="D2468">
        <f t="shared" ca="1" si="152"/>
        <v>8</v>
      </c>
      <c r="E2468" s="5">
        <v>620000</v>
      </c>
      <c r="F2468">
        <v>140000</v>
      </c>
      <c r="G2468" t="s">
        <v>56</v>
      </c>
      <c r="H2468" t="str">
        <f t="shared" si="153"/>
        <v>West</v>
      </c>
      <c r="I2468" t="s">
        <v>957</v>
      </c>
      <c r="J2468" t="str">
        <f t="shared" si="154"/>
        <v>Utah</v>
      </c>
      <c r="K2468" t="s">
        <v>1355</v>
      </c>
      <c r="L2468" t="str">
        <f t="shared" si="155"/>
        <v>Roy</v>
      </c>
      <c r="M2468" t="s">
        <v>22</v>
      </c>
      <c r="N2468" t="str">
        <f>IF(M2468="", "", IFERROR(VLOOKUP(M2468, Data!$A$1:$B$5, 2, 0), "Unkown fuel"))</f>
        <v>very harmful</v>
      </c>
      <c r="O2468" t="s">
        <v>23</v>
      </c>
      <c r="P2468" t="s">
        <v>24</v>
      </c>
      <c r="Q2468" t="s">
        <v>33</v>
      </c>
      <c r="R2468" t="s">
        <v>297</v>
      </c>
      <c r="S2468">
        <v>1461</v>
      </c>
      <c r="T2468" t="s">
        <v>298</v>
      </c>
      <c r="U2468" t="s">
        <v>299</v>
      </c>
      <c r="V2468">
        <v>5</v>
      </c>
      <c r="W2468" t="s">
        <v>1179</v>
      </c>
    </row>
    <row r="2469" spans="1:23" x14ac:dyDescent="0.3">
      <c r="A2469">
        <v>2554</v>
      </c>
      <c r="B2469" t="s">
        <v>46</v>
      </c>
      <c r="C2469">
        <v>2017</v>
      </c>
      <c r="D2469">
        <f t="shared" ca="1" si="152"/>
        <v>6</v>
      </c>
      <c r="E2469" s="5">
        <v>530000</v>
      </c>
      <c r="F2469">
        <v>50000</v>
      </c>
      <c r="G2469" t="s">
        <v>56</v>
      </c>
      <c r="H2469" t="str">
        <f t="shared" si="153"/>
        <v>West</v>
      </c>
      <c r="I2469" t="s">
        <v>957</v>
      </c>
      <c r="J2469" t="str">
        <f t="shared" si="154"/>
        <v>Utah</v>
      </c>
      <c r="K2469" t="s">
        <v>1355</v>
      </c>
      <c r="L2469" t="str">
        <f t="shared" si="155"/>
        <v>Roy</v>
      </c>
      <c r="M2469" t="s">
        <v>41</v>
      </c>
      <c r="N2469" t="str">
        <f>IF(M2469="", "", IFERROR(VLOOKUP(M2469, Data!$A$1:$B$5, 2, 0), "Unkown fuel"))</f>
        <v>harmful</v>
      </c>
      <c r="O2469" t="s">
        <v>23</v>
      </c>
      <c r="P2469" t="s">
        <v>24</v>
      </c>
      <c r="Q2469" t="s">
        <v>25</v>
      </c>
      <c r="R2469" t="s">
        <v>85</v>
      </c>
      <c r="S2469">
        <v>1197</v>
      </c>
      <c r="T2469" t="s">
        <v>54</v>
      </c>
      <c r="U2469" t="s">
        <v>55</v>
      </c>
      <c r="V2469">
        <v>5</v>
      </c>
      <c r="W2469" t="s">
        <v>1179</v>
      </c>
    </row>
    <row r="2470" spans="1:23" x14ac:dyDescent="0.3">
      <c r="A2470">
        <v>2555</v>
      </c>
      <c r="B2470" t="s">
        <v>65</v>
      </c>
      <c r="C2470">
        <v>2015</v>
      </c>
      <c r="D2470">
        <f t="shared" ca="1" si="152"/>
        <v>8</v>
      </c>
      <c r="E2470" s="5">
        <v>550000</v>
      </c>
      <c r="F2470">
        <v>40000</v>
      </c>
      <c r="G2470" t="s">
        <v>38</v>
      </c>
      <c r="H2470" t="str">
        <f t="shared" si="153"/>
        <v>Central</v>
      </c>
      <c r="I2470" t="s">
        <v>983</v>
      </c>
      <c r="J2470" t="str">
        <f t="shared" si="154"/>
        <v>Nebraska</v>
      </c>
      <c r="K2470" t="s">
        <v>984</v>
      </c>
      <c r="L2470" t="str">
        <f t="shared" si="155"/>
        <v>Papillion</v>
      </c>
      <c r="M2470" t="s">
        <v>22</v>
      </c>
      <c r="N2470" t="str">
        <f>IF(M2470="", "", IFERROR(VLOOKUP(M2470, Data!$A$1:$B$5, 2, 0), "Unkown fuel"))</f>
        <v>very harmful</v>
      </c>
      <c r="O2470" t="s">
        <v>23</v>
      </c>
      <c r="P2470" t="s">
        <v>24</v>
      </c>
      <c r="Q2470" t="s">
        <v>25</v>
      </c>
      <c r="R2470" t="s">
        <v>66</v>
      </c>
      <c r="S2470">
        <v>1364</v>
      </c>
      <c r="T2470" t="s">
        <v>244</v>
      </c>
      <c r="U2470" t="s">
        <v>68</v>
      </c>
      <c r="V2470">
        <v>5</v>
      </c>
      <c r="W2470" t="s">
        <v>1179</v>
      </c>
    </row>
    <row r="2471" spans="1:23" x14ac:dyDescent="0.3">
      <c r="A2471">
        <v>2556</v>
      </c>
      <c r="B2471" t="s">
        <v>37</v>
      </c>
      <c r="C2471">
        <v>2014</v>
      </c>
      <c r="D2471">
        <f t="shared" ca="1" si="152"/>
        <v>9</v>
      </c>
      <c r="E2471" s="5">
        <v>600000</v>
      </c>
      <c r="F2471">
        <v>90000</v>
      </c>
      <c r="G2471" t="s">
        <v>56</v>
      </c>
      <c r="H2471" t="str">
        <f t="shared" si="153"/>
        <v>West</v>
      </c>
      <c r="I2471" t="s">
        <v>957</v>
      </c>
      <c r="J2471" t="str">
        <f t="shared" si="154"/>
        <v>Utah</v>
      </c>
      <c r="K2471" t="s">
        <v>1355</v>
      </c>
      <c r="L2471" t="str">
        <f t="shared" si="155"/>
        <v>Roy</v>
      </c>
      <c r="M2471" t="s">
        <v>22</v>
      </c>
      <c r="N2471" t="str">
        <f>IF(M2471="", "", IFERROR(VLOOKUP(M2471, Data!$A$1:$B$5, 2, 0), "Unkown fuel"))</f>
        <v>very harmful</v>
      </c>
      <c r="O2471" t="s">
        <v>23</v>
      </c>
      <c r="P2471" t="s">
        <v>24</v>
      </c>
      <c r="Q2471" t="s">
        <v>25</v>
      </c>
      <c r="R2471" t="s">
        <v>182</v>
      </c>
      <c r="S2471">
        <v>1498</v>
      </c>
      <c r="T2471" t="s">
        <v>105</v>
      </c>
      <c r="U2471" t="s">
        <v>95</v>
      </c>
      <c r="V2471">
        <v>5</v>
      </c>
      <c r="W2471" t="s">
        <v>1179</v>
      </c>
    </row>
    <row r="2472" spans="1:23" x14ac:dyDescent="0.3">
      <c r="A2472">
        <v>2557</v>
      </c>
      <c r="B2472" t="s">
        <v>88</v>
      </c>
      <c r="C2472">
        <v>2014</v>
      </c>
      <c r="D2472">
        <f t="shared" ca="1" si="152"/>
        <v>9</v>
      </c>
      <c r="E2472" s="5">
        <v>649000</v>
      </c>
      <c r="F2472">
        <v>117000</v>
      </c>
      <c r="G2472" t="s">
        <v>38</v>
      </c>
      <c r="H2472" t="str">
        <f t="shared" si="153"/>
        <v>Central</v>
      </c>
      <c r="I2472" t="s">
        <v>983</v>
      </c>
      <c r="J2472" t="str">
        <f t="shared" si="154"/>
        <v>Nebraska</v>
      </c>
      <c r="K2472" t="s">
        <v>984</v>
      </c>
      <c r="L2472" t="str">
        <f t="shared" si="155"/>
        <v>Papillion</v>
      </c>
      <c r="M2472" t="s">
        <v>22</v>
      </c>
      <c r="N2472" t="str">
        <f>IF(M2472="", "", IFERROR(VLOOKUP(M2472, Data!$A$1:$B$5, 2, 0), "Unkown fuel"))</f>
        <v>very harmful</v>
      </c>
      <c r="O2472" t="s">
        <v>23</v>
      </c>
      <c r="P2472" t="s">
        <v>24</v>
      </c>
      <c r="Q2472" t="s">
        <v>42</v>
      </c>
      <c r="R2472" t="s">
        <v>282</v>
      </c>
      <c r="S2472">
        <v>2179</v>
      </c>
      <c r="T2472" t="s">
        <v>446</v>
      </c>
      <c r="U2472" t="s">
        <v>447</v>
      </c>
      <c r="V2472">
        <v>7</v>
      </c>
      <c r="W2472" t="s">
        <v>1179</v>
      </c>
    </row>
    <row r="2473" spans="1:23" x14ac:dyDescent="0.3">
      <c r="A2473">
        <v>2558</v>
      </c>
      <c r="B2473" t="s">
        <v>37</v>
      </c>
      <c r="C2473">
        <v>2014</v>
      </c>
      <c r="D2473">
        <f t="shared" ca="1" si="152"/>
        <v>9</v>
      </c>
      <c r="E2473" s="5">
        <v>625000</v>
      </c>
      <c r="F2473">
        <v>90000</v>
      </c>
      <c r="G2473" t="s">
        <v>56</v>
      </c>
      <c r="H2473" t="str">
        <f t="shared" si="153"/>
        <v>West</v>
      </c>
      <c r="I2473" t="s">
        <v>957</v>
      </c>
      <c r="J2473" t="str">
        <f t="shared" si="154"/>
        <v>Utah</v>
      </c>
      <c r="K2473" t="s">
        <v>1355</v>
      </c>
      <c r="L2473" t="str">
        <f t="shared" si="155"/>
        <v>Roy</v>
      </c>
      <c r="M2473" t="s">
        <v>22</v>
      </c>
      <c r="N2473" t="str">
        <f>IF(M2473="", "", IFERROR(VLOOKUP(M2473, Data!$A$1:$B$5, 2, 0), "Unkown fuel"))</f>
        <v>very harmful</v>
      </c>
      <c r="O2473" t="s">
        <v>23</v>
      </c>
      <c r="P2473" t="s">
        <v>24</v>
      </c>
      <c r="Q2473" t="s">
        <v>25</v>
      </c>
      <c r="R2473" t="s">
        <v>182</v>
      </c>
      <c r="S2473">
        <v>1498</v>
      </c>
      <c r="T2473" t="s">
        <v>105</v>
      </c>
      <c r="U2473" t="s">
        <v>95</v>
      </c>
      <c r="V2473">
        <v>5</v>
      </c>
      <c r="W2473" t="s">
        <v>1179</v>
      </c>
    </row>
    <row r="2474" spans="1:23" x14ac:dyDescent="0.3">
      <c r="A2474">
        <v>2559</v>
      </c>
      <c r="B2474" t="s">
        <v>120</v>
      </c>
      <c r="C2474">
        <v>2010</v>
      </c>
      <c r="D2474">
        <f t="shared" ca="1" si="152"/>
        <v>13</v>
      </c>
      <c r="E2474" s="5">
        <v>125000</v>
      </c>
      <c r="F2474">
        <v>70000</v>
      </c>
      <c r="G2474" t="s">
        <v>56</v>
      </c>
      <c r="H2474" t="str">
        <f t="shared" si="153"/>
        <v>West</v>
      </c>
      <c r="I2474" t="s">
        <v>957</v>
      </c>
      <c r="J2474" t="str">
        <f t="shared" si="154"/>
        <v>Utah</v>
      </c>
      <c r="K2474" t="s">
        <v>1355</v>
      </c>
      <c r="L2474" t="str">
        <f t="shared" si="155"/>
        <v>Roy</v>
      </c>
      <c r="M2474" t="s">
        <v>41</v>
      </c>
      <c r="N2474" t="str">
        <f>IF(M2474="", "", IFERROR(VLOOKUP(M2474, Data!$A$1:$B$5, 2, 0), "Unkown fuel"))</f>
        <v>harmful</v>
      </c>
      <c r="O2474" t="s">
        <v>23</v>
      </c>
      <c r="P2474" t="s">
        <v>24</v>
      </c>
      <c r="Q2474" t="s">
        <v>25</v>
      </c>
      <c r="R2474" t="s">
        <v>155</v>
      </c>
      <c r="S2474">
        <v>995</v>
      </c>
      <c r="T2474" t="s">
        <v>486</v>
      </c>
      <c r="U2474" t="s">
        <v>715</v>
      </c>
      <c r="V2474">
        <v>5</v>
      </c>
      <c r="W2474" t="s">
        <v>1179</v>
      </c>
    </row>
    <row r="2475" spans="1:23" x14ac:dyDescent="0.3">
      <c r="A2475">
        <v>2560</v>
      </c>
      <c r="B2475" t="s">
        <v>120</v>
      </c>
      <c r="C2475">
        <v>2009</v>
      </c>
      <c r="D2475">
        <f t="shared" ca="1" si="152"/>
        <v>14</v>
      </c>
      <c r="E2475" s="5">
        <v>305000</v>
      </c>
      <c r="F2475">
        <v>230000</v>
      </c>
      <c r="G2475" t="s">
        <v>56</v>
      </c>
      <c r="H2475" t="str">
        <f t="shared" si="153"/>
        <v>West</v>
      </c>
      <c r="I2475" t="s">
        <v>957</v>
      </c>
      <c r="J2475" t="str">
        <f t="shared" si="154"/>
        <v>Utah</v>
      </c>
      <c r="K2475" t="s">
        <v>1355</v>
      </c>
      <c r="L2475" t="str">
        <f t="shared" si="155"/>
        <v>Roy</v>
      </c>
      <c r="M2475" t="s">
        <v>22</v>
      </c>
      <c r="N2475" t="str">
        <f>IF(M2475="", "", IFERROR(VLOOKUP(M2475, Data!$A$1:$B$5, 2, 0), "Unkown fuel"))</f>
        <v>very harmful</v>
      </c>
      <c r="O2475" t="s">
        <v>23</v>
      </c>
      <c r="P2475" t="s">
        <v>24</v>
      </c>
      <c r="Q2475" t="s">
        <v>33</v>
      </c>
      <c r="R2475" t="s">
        <v>641</v>
      </c>
      <c r="S2475">
        <v>2499</v>
      </c>
      <c r="T2475" t="s">
        <v>642</v>
      </c>
      <c r="U2475" t="s">
        <v>643</v>
      </c>
      <c r="V2475">
        <v>9</v>
      </c>
      <c r="W2475" t="s">
        <v>1179</v>
      </c>
    </row>
    <row r="2476" spans="1:23" x14ac:dyDescent="0.3">
      <c r="A2476">
        <v>2561</v>
      </c>
      <c r="B2476" t="s">
        <v>18</v>
      </c>
      <c r="C2476">
        <v>2010</v>
      </c>
      <c r="D2476">
        <f t="shared" ca="1" si="152"/>
        <v>13</v>
      </c>
      <c r="E2476" s="5">
        <v>285000</v>
      </c>
      <c r="F2476">
        <v>155000</v>
      </c>
      <c r="G2476" t="s">
        <v>38</v>
      </c>
      <c r="H2476" t="str">
        <f t="shared" si="153"/>
        <v>Central</v>
      </c>
      <c r="I2476" t="s">
        <v>249</v>
      </c>
      <c r="J2476" t="str">
        <f t="shared" si="154"/>
        <v>Michigan</v>
      </c>
      <c r="K2476" t="s">
        <v>1356</v>
      </c>
      <c r="L2476" t="str">
        <f t="shared" si="155"/>
        <v>Southgate</v>
      </c>
      <c r="M2476" t="s">
        <v>41</v>
      </c>
      <c r="N2476" t="str">
        <f>IF(M2476="", "", IFERROR(VLOOKUP(M2476, Data!$A$1:$B$5, 2, 0), "Unkown fuel"))</f>
        <v>harmful</v>
      </c>
      <c r="O2476" t="s">
        <v>23</v>
      </c>
      <c r="P2476" t="s">
        <v>24</v>
      </c>
      <c r="Q2476" t="s">
        <v>33</v>
      </c>
      <c r="R2476" t="s">
        <v>1357</v>
      </c>
      <c r="S2476">
        <v>1586</v>
      </c>
      <c r="T2476" t="s">
        <v>1007</v>
      </c>
      <c r="U2476" t="s">
        <v>1008</v>
      </c>
      <c r="V2476">
        <v>5</v>
      </c>
      <c r="W2476" t="s">
        <v>1179</v>
      </c>
    </row>
    <row r="2477" spans="1:23" x14ac:dyDescent="0.3">
      <c r="A2477">
        <v>2562</v>
      </c>
      <c r="B2477" t="s">
        <v>109</v>
      </c>
      <c r="C2477">
        <v>2015</v>
      </c>
      <c r="D2477">
        <f t="shared" ca="1" si="152"/>
        <v>8</v>
      </c>
      <c r="E2477" s="5">
        <v>600000</v>
      </c>
      <c r="F2477">
        <v>60000</v>
      </c>
      <c r="G2477" t="s">
        <v>38</v>
      </c>
      <c r="H2477" t="str">
        <f t="shared" si="153"/>
        <v>Central</v>
      </c>
      <c r="I2477" t="s">
        <v>249</v>
      </c>
      <c r="J2477" t="str">
        <f t="shared" si="154"/>
        <v>Michigan</v>
      </c>
      <c r="K2477" t="s">
        <v>1358</v>
      </c>
      <c r="L2477" t="str">
        <f t="shared" si="155"/>
        <v>Sterling Heights</v>
      </c>
      <c r="M2477" t="s">
        <v>22</v>
      </c>
      <c r="N2477" t="str">
        <f>IF(M2477="", "", IFERROR(VLOOKUP(M2477, Data!$A$1:$B$5, 2, 0), "Unkown fuel"))</f>
        <v>very harmful</v>
      </c>
      <c r="O2477" t="s">
        <v>23</v>
      </c>
      <c r="P2477" t="s">
        <v>24</v>
      </c>
      <c r="Q2477" t="s">
        <v>33</v>
      </c>
      <c r="R2477" t="s">
        <v>1359</v>
      </c>
      <c r="S2477">
        <v>2179</v>
      </c>
      <c r="T2477" t="s">
        <v>151</v>
      </c>
      <c r="U2477" t="s">
        <v>1360</v>
      </c>
      <c r="V2477">
        <v>5</v>
      </c>
      <c r="W2477" t="s">
        <v>1179</v>
      </c>
    </row>
    <row r="2478" spans="1:23" x14ac:dyDescent="0.3">
      <c r="A2478">
        <v>2563</v>
      </c>
      <c r="B2478" t="s">
        <v>88</v>
      </c>
      <c r="C2478">
        <v>2016</v>
      </c>
      <c r="D2478">
        <f t="shared" ca="1" si="152"/>
        <v>7</v>
      </c>
      <c r="E2478" s="5">
        <v>426000</v>
      </c>
      <c r="F2478">
        <v>110000</v>
      </c>
      <c r="G2478" t="s">
        <v>38</v>
      </c>
      <c r="H2478" t="str">
        <f t="shared" si="153"/>
        <v>Central</v>
      </c>
      <c r="I2478" t="s">
        <v>249</v>
      </c>
      <c r="J2478" t="str">
        <f t="shared" si="154"/>
        <v>Michigan</v>
      </c>
      <c r="K2478" t="s">
        <v>1356</v>
      </c>
      <c r="L2478" t="str">
        <f t="shared" si="155"/>
        <v>Southgate</v>
      </c>
      <c r="M2478" t="s">
        <v>41</v>
      </c>
      <c r="N2478" t="str">
        <f>IF(M2478="", "", IFERROR(VLOOKUP(M2478, Data!$A$1:$B$5, 2, 0), "Unkown fuel"))</f>
        <v>harmful</v>
      </c>
      <c r="O2478" t="s">
        <v>23</v>
      </c>
      <c r="P2478" t="s">
        <v>24</v>
      </c>
      <c r="Q2478" t="s">
        <v>25</v>
      </c>
      <c r="R2478" t="s">
        <v>89</v>
      </c>
      <c r="S2478">
        <v>1198</v>
      </c>
      <c r="T2478" t="s">
        <v>90</v>
      </c>
      <c r="U2478" t="s">
        <v>91</v>
      </c>
      <c r="V2478">
        <v>6</v>
      </c>
      <c r="W2478" t="s">
        <v>1179</v>
      </c>
    </row>
    <row r="2479" spans="1:23" x14ac:dyDescent="0.3">
      <c r="A2479">
        <v>2564</v>
      </c>
      <c r="B2479" t="s">
        <v>109</v>
      </c>
      <c r="C2479">
        <v>2010</v>
      </c>
      <c r="D2479">
        <f t="shared" ca="1" si="152"/>
        <v>13</v>
      </c>
      <c r="E2479" s="5">
        <v>180000</v>
      </c>
      <c r="F2479">
        <v>120000</v>
      </c>
      <c r="G2479" t="s">
        <v>38</v>
      </c>
      <c r="H2479" t="str">
        <f t="shared" si="153"/>
        <v>Central</v>
      </c>
      <c r="I2479" t="s">
        <v>249</v>
      </c>
      <c r="J2479" t="str">
        <f t="shared" si="154"/>
        <v>Michigan</v>
      </c>
      <c r="K2479" t="s">
        <v>1356</v>
      </c>
      <c r="L2479" t="str">
        <f t="shared" si="155"/>
        <v>Southgate</v>
      </c>
      <c r="M2479" t="s">
        <v>22</v>
      </c>
      <c r="N2479" t="str">
        <f>IF(M2479="", "", IFERROR(VLOOKUP(M2479, Data!$A$1:$B$5, 2, 0), "Unkown fuel"))</f>
        <v>very harmful</v>
      </c>
      <c r="O2479" t="s">
        <v>23</v>
      </c>
      <c r="P2479" t="s">
        <v>24</v>
      </c>
      <c r="Q2479" t="s">
        <v>25</v>
      </c>
      <c r="R2479" t="s">
        <v>142</v>
      </c>
      <c r="S2479">
        <v>1405</v>
      </c>
      <c r="T2479" t="s">
        <v>561</v>
      </c>
      <c r="U2479" t="s">
        <v>287</v>
      </c>
      <c r="V2479">
        <v>5</v>
      </c>
      <c r="W2479" t="s">
        <v>1179</v>
      </c>
    </row>
    <row r="2480" spans="1:23" x14ac:dyDescent="0.3">
      <c r="A2480">
        <v>2565</v>
      </c>
      <c r="B2480" t="s">
        <v>46</v>
      </c>
      <c r="C2480">
        <v>2011</v>
      </c>
      <c r="D2480">
        <f t="shared" ca="1" si="152"/>
        <v>12</v>
      </c>
      <c r="E2480" s="5">
        <v>400000</v>
      </c>
      <c r="F2480">
        <v>100000</v>
      </c>
      <c r="G2480" t="s">
        <v>38</v>
      </c>
      <c r="H2480" t="str">
        <f t="shared" si="153"/>
        <v>Central</v>
      </c>
      <c r="I2480" t="s">
        <v>249</v>
      </c>
      <c r="J2480" t="str">
        <f t="shared" si="154"/>
        <v>Michigan</v>
      </c>
      <c r="K2480" t="s">
        <v>1356</v>
      </c>
      <c r="L2480" t="str">
        <f t="shared" si="155"/>
        <v>Southgate</v>
      </c>
      <c r="M2480" t="s">
        <v>22</v>
      </c>
      <c r="N2480" t="str">
        <f>IF(M2480="", "", IFERROR(VLOOKUP(M2480, Data!$A$1:$B$5, 2, 0), "Unkown fuel"))</f>
        <v>very harmful</v>
      </c>
      <c r="O2480" t="s">
        <v>23</v>
      </c>
      <c r="P2480" t="s">
        <v>24</v>
      </c>
      <c r="Q2480" t="s">
        <v>33</v>
      </c>
      <c r="R2480" t="s">
        <v>288</v>
      </c>
      <c r="S2480">
        <v>1582</v>
      </c>
      <c r="T2480" t="s">
        <v>289</v>
      </c>
      <c r="U2480" t="s">
        <v>290</v>
      </c>
      <c r="V2480">
        <v>5</v>
      </c>
      <c r="W2480" t="s">
        <v>1179</v>
      </c>
    </row>
    <row r="2481" spans="1:23" x14ac:dyDescent="0.3">
      <c r="A2481">
        <v>2566</v>
      </c>
      <c r="B2481" t="s">
        <v>120</v>
      </c>
      <c r="C2481">
        <v>2010</v>
      </c>
      <c r="D2481">
        <f t="shared" ca="1" si="152"/>
        <v>13</v>
      </c>
      <c r="E2481" s="5">
        <v>120000</v>
      </c>
      <c r="F2481">
        <v>40000</v>
      </c>
      <c r="G2481" t="s">
        <v>38</v>
      </c>
      <c r="H2481" t="str">
        <f t="shared" si="153"/>
        <v>Central</v>
      </c>
      <c r="I2481" t="s">
        <v>249</v>
      </c>
      <c r="J2481" t="str">
        <f t="shared" si="154"/>
        <v>Michigan</v>
      </c>
      <c r="K2481" t="s">
        <v>1358</v>
      </c>
      <c r="L2481" t="str">
        <f t="shared" si="155"/>
        <v>Sterling Heights</v>
      </c>
      <c r="M2481" t="s">
        <v>41</v>
      </c>
      <c r="N2481" t="str">
        <f>IF(M2481="", "", IFERROR(VLOOKUP(M2481, Data!$A$1:$B$5, 2, 0), "Unkown fuel"))</f>
        <v>harmful</v>
      </c>
      <c r="O2481" t="s">
        <v>23</v>
      </c>
      <c r="P2481" t="s">
        <v>24</v>
      </c>
      <c r="Q2481" t="s">
        <v>33</v>
      </c>
      <c r="R2481" t="s">
        <v>133</v>
      </c>
      <c r="S2481">
        <v>1199</v>
      </c>
      <c r="T2481" t="s">
        <v>498</v>
      </c>
      <c r="U2481" t="s">
        <v>499</v>
      </c>
      <c r="V2481">
        <v>5</v>
      </c>
      <c r="W2481" t="s">
        <v>1179</v>
      </c>
    </row>
    <row r="2482" spans="1:23" x14ac:dyDescent="0.3">
      <c r="A2482">
        <v>2567</v>
      </c>
      <c r="B2482" t="s">
        <v>109</v>
      </c>
      <c r="C2482">
        <v>2012</v>
      </c>
      <c r="D2482">
        <f t="shared" ca="1" si="152"/>
        <v>11</v>
      </c>
      <c r="E2482" s="5">
        <v>300000</v>
      </c>
      <c r="F2482">
        <v>110000</v>
      </c>
      <c r="G2482" t="s">
        <v>38</v>
      </c>
      <c r="H2482" t="str">
        <f t="shared" si="153"/>
        <v>Central</v>
      </c>
      <c r="I2482" t="s">
        <v>249</v>
      </c>
      <c r="J2482" t="str">
        <f t="shared" si="154"/>
        <v>Michigan</v>
      </c>
      <c r="K2482" t="s">
        <v>1358</v>
      </c>
      <c r="L2482" t="str">
        <f t="shared" si="155"/>
        <v>Sterling Heights</v>
      </c>
      <c r="M2482" t="s">
        <v>22</v>
      </c>
      <c r="N2482" t="str">
        <f>IF(M2482="", "", IFERROR(VLOOKUP(M2482, Data!$A$1:$B$5, 2, 0), "Unkown fuel"))</f>
        <v>very harmful</v>
      </c>
      <c r="O2482" t="s">
        <v>23</v>
      </c>
      <c r="P2482" t="s">
        <v>24</v>
      </c>
      <c r="Q2482" t="s">
        <v>33</v>
      </c>
      <c r="R2482" t="s">
        <v>208</v>
      </c>
      <c r="S2482">
        <v>1248</v>
      </c>
      <c r="T2482" t="s">
        <v>108</v>
      </c>
      <c r="U2482" t="s">
        <v>209</v>
      </c>
      <c r="V2482">
        <v>5</v>
      </c>
      <c r="W2482" t="s">
        <v>1179</v>
      </c>
    </row>
    <row r="2483" spans="1:23" x14ac:dyDescent="0.3">
      <c r="A2483">
        <v>2568</v>
      </c>
      <c r="B2483" t="s">
        <v>18</v>
      </c>
      <c r="C2483">
        <v>2011</v>
      </c>
      <c r="D2483">
        <f t="shared" ca="1" si="152"/>
        <v>12</v>
      </c>
      <c r="E2483" s="5">
        <v>190000</v>
      </c>
      <c r="F2483">
        <v>92500</v>
      </c>
      <c r="G2483" t="s">
        <v>38</v>
      </c>
      <c r="H2483" t="str">
        <f t="shared" si="153"/>
        <v>Central</v>
      </c>
      <c r="I2483" t="s">
        <v>249</v>
      </c>
      <c r="J2483" t="str">
        <f t="shared" si="154"/>
        <v>Michigan</v>
      </c>
      <c r="K2483" t="s">
        <v>1361</v>
      </c>
      <c r="L2483" t="str">
        <f t="shared" si="155"/>
        <v>Southfield</v>
      </c>
      <c r="M2483" t="s">
        <v>41</v>
      </c>
      <c r="N2483" t="str">
        <f>IF(M2483="", "", IFERROR(VLOOKUP(M2483, Data!$A$1:$B$5, 2, 0), "Unkown fuel"))</f>
        <v>harmful</v>
      </c>
      <c r="O2483" t="s">
        <v>23</v>
      </c>
      <c r="P2483" t="s">
        <v>24</v>
      </c>
      <c r="Q2483" t="s">
        <v>33</v>
      </c>
      <c r="R2483" t="s">
        <v>540</v>
      </c>
      <c r="S2483">
        <v>998</v>
      </c>
      <c r="T2483" t="s">
        <v>67</v>
      </c>
      <c r="U2483" t="s">
        <v>141</v>
      </c>
      <c r="V2483">
        <v>5</v>
      </c>
      <c r="W2483" t="s">
        <v>1179</v>
      </c>
    </row>
    <row r="2484" spans="1:23" x14ac:dyDescent="0.3">
      <c r="A2484">
        <v>2569</v>
      </c>
      <c r="B2484" t="s">
        <v>18</v>
      </c>
      <c r="C2484">
        <v>2017</v>
      </c>
      <c r="D2484">
        <f t="shared" ca="1" si="152"/>
        <v>6</v>
      </c>
      <c r="E2484" s="5">
        <v>310000</v>
      </c>
      <c r="F2484">
        <v>20000</v>
      </c>
      <c r="G2484" t="s">
        <v>38</v>
      </c>
      <c r="H2484" t="str">
        <f t="shared" si="153"/>
        <v>Central</v>
      </c>
      <c r="I2484" t="s">
        <v>249</v>
      </c>
      <c r="J2484" t="str">
        <f t="shared" si="154"/>
        <v>Michigan</v>
      </c>
      <c r="K2484" t="s">
        <v>1362</v>
      </c>
      <c r="L2484" t="str">
        <f t="shared" si="155"/>
        <v>Shelby</v>
      </c>
      <c r="M2484" t="s">
        <v>41</v>
      </c>
      <c r="N2484" t="str">
        <f>IF(M2484="", "", IFERROR(VLOOKUP(M2484, Data!$A$1:$B$5, 2, 0), "Unkown fuel"))</f>
        <v>harmful</v>
      </c>
      <c r="O2484" t="s">
        <v>23</v>
      </c>
      <c r="P2484" t="s">
        <v>24</v>
      </c>
      <c r="Q2484" t="s">
        <v>25</v>
      </c>
      <c r="R2484" t="s">
        <v>117</v>
      </c>
      <c r="S2484">
        <v>796</v>
      </c>
      <c r="T2484" t="s">
        <v>118</v>
      </c>
      <c r="U2484" t="s">
        <v>119</v>
      </c>
      <c r="V2484">
        <v>5</v>
      </c>
      <c r="W2484" t="s">
        <v>1179</v>
      </c>
    </row>
    <row r="2485" spans="1:23" x14ac:dyDescent="0.3">
      <c r="A2485">
        <v>2570</v>
      </c>
      <c r="B2485" t="s">
        <v>75</v>
      </c>
      <c r="C2485">
        <v>2019</v>
      </c>
      <c r="D2485">
        <f t="shared" ca="1" si="152"/>
        <v>4</v>
      </c>
      <c r="E2485" s="5">
        <v>380000</v>
      </c>
      <c r="F2485">
        <v>15000</v>
      </c>
      <c r="G2485" t="s">
        <v>38</v>
      </c>
      <c r="H2485" t="str">
        <f t="shared" si="153"/>
        <v>Central</v>
      </c>
      <c r="I2485" t="s">
        <v>249</v>
      </c>
      <c r="J2485" t="str">
        <f t="shared" si="154"/>
        <v>Michigan</v>
      </c>
      <c r="K2485" t="s">
        <v>1361</v>
      </c>
      <c r="L2485" t="str">
        <f t="shared" si="155"/>
        <v>Southfield</v>
      </c>
      <c r="M2485" t="s">
        <v>41</v>
      </c>
      <c r="N2485" t="str">
        <f>IF(M2485="", "", IFERROR(VLOOKUP(M2485, Data!$A$1:$B$5, 2, 0), "Unkown fuel"))</f>
        <v>harmful</v>
      </c>
      <c r="O2485" t="s">
        <v>23</v>
      </c>
      <c r="P2485" t="s">
        <v>24</v>
      </c>
      <c r="Q2485" t="s">
        <v>25</v>
      </c>
      <c r="R2485" t="s">
        <v>427</v>
      </c>
      <c r="S2485">
        <v>799</v>
      </c>
      <c r="T2485" t="s">
        <v>428</v>
      </c>
      <c r="U2485" t="s">
        <v>429</v>
      </c>
      <c r="V2485">
        <v>5</v>
      </c>
      <c r="W2485" t="s">
        <v>1179</v>
      </c>
    </row>
    <row r="2486" spans="1:23" x14ac:dyDescent="0.3">
      <c r="A2486">
        <v>2571</v>
      </c>
      <c r="B2486" t="s">
        <v>88</v>
      </c>
      <c r="C2486">
        <v>2019</v>
      </c>
      <c r="D2486">
        <f t="shared" ca="1" si="152"/>
        <v>4</v>
      </c>
      <c r="E2486" s="5">
        <v>740000</v>
      </c>
      <c r="F2486">
        <v>14000</v>
      </c>
      <c r="G2486" t="s">
        <v>38</v>
      </c>
      <c r="H2486" t="str">
        <f t="shared" si="153"/>
        <v>Central</v>
      </c>
      <c r="I2486" t="s">
        <v>249</v>
      </c>
      <c r="J2486" t="str">
        <f t="shared" si="154"/>
        <v>Michigan</v>
      </c>
      <c r="K2486" t="s">
        <v>1358</v>
      </c>
      <c r="L2486" t="str">
        <f t="shared" si="155"/>
        <v>Sterling Heights</v>
      </c>
      <c r="M2486" t="s">
        <v>22</v>
      </c>
      <c r="N2486" t="str">
        <f>IF(M2486="", "", IFERROR(VLOOKUP(M2486, Data!$A$1:$B$5, 2, 0), "Unkown fuel"))</f>
        <v>very harmful</v>
      </c>
      <c r="O2486" t="s">
        <v>23</v>
      </c>
      <c r="P2486" t="s">
        <v>24</v>
      </c>
      <c r="Q2486" t="s">
        <v>25</v>
      </c>
      <c r="R2486" t="s">
        <v>982</v>
      </c>
      <c r="S2486">
        <v>1493</v>
      </c>
      <c r="T2486" t="s">
        <v>458</v>
      </c>
      <c r="U2486" t="s">
        <v>490</v>
      </c>
      <c r="V2486">
        <v>7</v>
      </c>
      <c r="W2486" t="s">
        <v>1179</v>
      </c>
    </row>
    <row r="2487" spans="1:23" x14ac:dyDescent="0.3">
      <c r="A2487">
        <v>2572</v>
      </c>
      <c r="B2487" t="s">
        <v>145</v>
      </c>
      <c r="C2487">
        <v>2016</v>
      </c>
      <c r="D2487">
        <f t="shared" ca="1" si="152"/>
        <v>7</v>
      </c>
      <c r="E2487" s="5">
        <v>260000</v>
      </c>
      <c r="F2487">
        <v>35000</v>
      </c>
      <c r="G2487" t="s">
        <v>38</v>
      </c>
      <c r="H2487" t="str">
        <f t="shared" si="153"/>
        <v>Central</v>
      </c>
      <c r="I2487" t="s">
        <v>249</v>
      </c>
      <c r="J2487" t="str">
        <f t="shared" si="154"/>
        <v>Michigan</v>
      </c>
      <c r="K2487" t="s">
        <v>1356</v>
      </c>
      <c r="L2487" t="str">
        <f t="shared" si="155"/>
        <v>Southgate</v>
      </c>
      <c r="M2487" t="s">
        <v>41</v>
      </c>
      <c r="N2487" t="str">
        <f>IF(M2487="", "", IFERROR(VLOOKUP(M2487, Data!$A$1:$B$5, 2, 0), "Unkown fuel"))</f>
        <v>harmful</v>
      </c>
      <c r="O2487" t="s">
        <v>23</v>
      </c>
      <c r="P2487" t="s">
        <v>24</v>
      </c>
      <c r="Q2487" t="s">
        <v>25</v>
      </c>
      <c r="R2487" t="s">
        <v>591</v>
      </c>
      <c r="S2487">
        <v>799</v>
      </c>
      <c r="T2487" t="s">
        <v>592</v>
      </c>
      <c r="U2487" t="s">
        <v>429</v>
      </c>
      <c r="V2487">
        <v>5</v>
      </c>
      <c r="W2487" t="s">
        <v>1179</v>
      </c>
    </row>
    <row r="2488" spans="1:23" x14ac:dyDescent="0.3">
      <c r="A2488">
        <v>2573</v>
      </c>
      <c r="B2488" t="s">
        <v>18</v>
      </c>
      <c r="C2488">
        <v>2017</v>
      </c>
      <c r="D2488">
        <f t="shared" ca="1" si="152"/>
        <v>6</v>
      </c>
      <c r="E2488" s="5">
        <v>320000</v>
      </c>
      <c r="F2488">
        <v>32000</v>
      </c>
      <c r="G2488" t="s">
        <v>38</v>
      </c>
      <c r="H2488" t="str">
        <f t="shared" si="153"/>
        <v>Central</v>
      </c>
      <c r="I2488" t="s">
        <v>249</v>
      </c>
      <c r="J2488" t="str">
        <f t="shared" si="154"/>
        <v>Michigan</v>
      </c>
      <c r="K2488" t="s">
        <v>1356</v>
      </c>
      <c r="L2488" t="str">
        <f t="shared" si="155"/>
        <v>Southgate</v>
      </c>
      <c r="M2488" t="s">
        <v>41</v>
      </c>
      <c r="N2488" t="str">
        <f>IF(M2488="", "", IFERROR(VLOOKUP(M2488, Data!$A$1:$B$5, 2, 0), "Unkown fuel"))</f>
        <v>harmful</v>
      </c>
      <c r="O2488" t="s">
        <v>23</v>
      </c>
      <c r="P2488" t="s">
        <v>24</v>
      </c>
      <c r="Q2488" t="s">
        <v>33</v>
      </c>
      <c r="R2488" t="s">
        <v>140</v>
      </c>
      <c r="S2488">
        <v>998</v>
      </c>
      <c r="T2488" t="s">
        <v>166</v>
      </c>
      <c r="U2488" t="s">
        <v>141</v>
      </c>
      <c r="V2488">
        <v>5</v>
      </c>
      <c r="W2488" t="s">
        <v>1179</v>
      </c>
    </row>
    <row r="2489" spans="1:23" x14ac:dyDescent="0.3">
      <c r="A2489">
        <v>2574</v>
      </c>
      <c r="B2489" t="s">
        <v>18</v>
      </c>
      <c r="C2489">
        <v>2013</v>
      </c>
      <c r="D2489">
        <f t="shared" ca="1" si="152"/>
        <v>10</v>
      </c>
      <c r="E2489" s="5">
        <v>211000</v>
      </c>
      <c r="F2489">
        <v>90000</v>
      </c>
      <c r="G2489" t="s">
        <v>38</v>
      </c>
      <c r="H2489" t="str">
        <f t="shared" si="153"/>
        <v>Central</v>
      </c>
      <c r="I2489" t="s">
        <v>249</v>
      </c>
      <c r="J2489" t="str">
        <f t="shared" si="154"/>
        <v>Michigan</v>
      </c>
      <c r="K2489" t="s">
        <v>1361</v>
      </c>
      <c r="L2489" t="str">
        <f t="shared" si="155"/>
        <v>Southfield</v>
      </c>
      <c r="M2489" t="s">
        <v>136</v>
      </c>
      <c r="N2489" t="str">
        <f>IF(M2489="", "", IFERROR(VLOOKUP(M2489, Data!$A$1:$B$5, 2, 0), "Unkown fuel"))</f>
        <v>least harmful</v>
      </c>
      <c r="O2489" t="s">
        <v>23</v>
      </c>
      <c r="P2489" t="s">
        <v>24</v>
      </c>
      <c r="Q2489" t="s">
        <v>25</v>
      </c>
      <c r="R2489" t="s">
        <v>419</v>
      </c>
      <c r="S2489">
        <v>998</v>
      </c>
      <c r="T2489" t="s">
        <v>420</v>
      </c>
      <c r="U2489" t="s">
        <v>253</v>
      </c>
      <c r="V2489">
        <v>5</v>
      </c>
      <c r="W2489" t="s">
        <v>1179</v>
      </c>
    </row>
    <row r="2490" spans="1:23" x14ac:dyDescent="0.3">
      <c r="A2490">
        <v>2575</v>
      </c>
      <c r="B2490" t="s">
        <v>18</v>
      </c>
      <c r="C2490">
        <v>2018</v>
      </c>
      <c r="D2490">
        <f t="shared" ca="1" si="152"/>
        <v>5</v>
      </c>
      <c r="E2490" s="5">
        <v>650000</v>
      </c>
      <c r="F2490">
        <v>35000</v>
      </c>
      <c r="G2490" t="s">
        <v>38</v>
      </c>
      <c r="H2490" t="str">
        <f t="shared" si="153"/>
        <v>Central</v>
      </c>
      <c r="I2490" t="s">
        <v>249</v>
      </c>
      <c r="J2490" t="str">
        <f t="shared" si="154"/>
        <v>Michigan</v>
      </c>
      <c r="K2490" t="s">
        <v>1361</v>
      </c>
      <c r="L2490" t="str">
        <f t="shared" si="155"/>
        <v>Southfield</v>
      </c>
      <c r="M2490" t="s">
        <v>41</v>
      </c>
      <c r="N2490" t="str">
        <f>IF(M2490="", "", IFERROR(VLOOKUP(M2490, Data!$A$1:$B$5, 2, 0), "Unkown fuel"))</f>
        <v>harmful</v>
      </c>
      <c r="O2490" t="s">
        <v>23</v>
      </c>
      <c r="P2490" t="s">
        <v>24</v>
      </c>
      <c r="Q2490" t="s">
        <v>25</v>
      </c>
      <c r="R2490" t="s">
        <v>222</v>
      </c>
      <c r="S2490">
        <v>1197</v>
      </c>
      <c r="T2490" t="s">
        <v>265</v>
      </c>
      <c r="U2490" t="s">
        <v>266</v>
      </c>
      <c r="V2490">
        <v>5</v>
      </c>
      <c r="W2490" t="s">
        <v>1179</v>
      </c>
    </row>
    <row r="2491" spans="1:23" x14ac:dyDescent="0.3">
      <c r="A2491">
        <v>2576</v>
      </c>
      <c r="B2491" t="s">
        <v>18</v>
      </c>
      <c r="C2491">
        <v>2017</v>
      </c>
      <c r="D2491">
        <f t="shared" ca="1" si="152"/>
        <v>6</v>
      </c>
      <c r="E2491" s="5">
        <v>651000</v>
      </c>
      <c r="F2491">
        <v>32500</v>
      </c>
      <c r="G2491" t="s">
        <v>38</v>
      </c>
      <c r="H2491" t="str">
        <f t="shared" si="153"/>
        <v>Central</v>
      </c>
      <c r="I2491" t="s">
        <v>249</v>
      </c>
      <c r="J2491" t="str">
        <f t="shared" si="154"/>
        <v>Michigan</v>
      </c>
      <c r="K2491" t="s">
        <v>1356</v>
      </c>
      <c r="L2491" t="str">
        <f t="shared" si="155"/>
        <v>Southgate</v>
      </c>
      <c r="M2491" t="s">
        <v>22</v>
      </c>
      <c r="N2491" t="str">
        <f>IF(M2491="", "", IFERROR(VLOOKUP(M2491, Data!$A$1:$B$5, 2, 0), "Unkown fuel"))</f>
        <v>very harmful</v>
      </c>
      <c r="O2491" t="s">
        <v>23</v>
      </c>
      <c r="P2491" t="s">
        <v>24</v>
      </c>
      <c r="Q2491" t="s">
        <v>33</v>
      </c>
      <c r="R2491" t="s">
        <v>424</v>
      </c>
      <c r="S2491">
        <v>1248</v>
      </c>
      <c r="T2491" t="s">
        <v>425</v>
      </c>
      <c r="U2491" t="s">
        <v>28</v>
      </c>
      <c r="V2491">
        <v>5</v>
      </c>
      <c r="W2491" t="s">
        <v>1179</v>
      </c>
    </row>
    <row r="2492" spans="1:23" x14ac:dyDescent="0.3">
      <c r="A2492">
        <v>2577</v>
      </c>
      <c r="B2492" t="s">
        <v>18</v>
      </c>
      <c r="C2492">
        <v>2019</v>
      </c>
      <c r="D2492">
        <f t="shared" ca="1" si="152"/>
        <v>4</v>
      </c>
      <c r="E2492" s="5">
        <v>380000</v>
      </c>
      <c r="F2492">
        <v>14000</v>
      </c>
      <c r="G2492" t="s">
        <v>56</v>
      </c>
      <c r="H2492" t="str">
        <f t="shared" si="153"/>
        <v>West</v>
      </c>
      <c r="I2492" t="s">
        <v>57</v>
      </c>
      <c r="J2492" t="str">
        <f t="shared" si="154"/>
        <v>California</v>
      </c>
      <c r="K2492" t="s">
        <v>1246</v>
      </c>
      <c r="L2492" t="str">
        <f t="shared" si="155"/>
        <v>Concord</v>
      </c>
      <c r="M2492" t="s">
        <v>41</v>
      </c>
      <c r="N2492" t="str">
        <f>IF(M2492="", "", IFERROR(VLOOKUP(M2492, Data!$A$1:$B$5, 2, 0), "Unkown fuel"))</f>
        <v>harmful</v>
      </c>
      <c r="O2492" t="s">
        <v>23</v>
      </c>
      <c r="P2492" t="s">
        <v>154</v>
      </c>
      <c r="Q2492" t="s">
        <v>25</v>
      </c>
      <c r="R2492" t="s">
        <v>140</v>
      </c>
      <c r="S2492">
        <v>998</v>
      </c>
      <c r="T2492" t="s">
        <v>166</v>
      </c>
      <c r="U2492" t="s">
        <v>141</v>
      </c>
      <c r="V2492">
        <v>5</v>
      </c>
      <c r="W2492" t="s">
        <v>1179</v>
      </c>
    </row>
    <row r="2493" spans="1:23" x14ac:dyDescent="0.3">
      <c r="A2493">
        <v>2578</v>
      </c>
      <c r="B2493" t="s">
        <v>120</v>
      </c>
      <c r="C2493">
        <v>2014</v>
      </c>
      <c r="D2493">
        <f t="shared" ca="1" si="152"/>
        <v>9</v>
      </c>
      <c r="E2493" s="5">
        <v>160000</v>
      </c>
      <c r="F2493">
        <v>70000</v>
      </c>
      <c r="G2493" t="s">
        <v>56</v>
      </c>
      <c r="H2493" t="str">
        <f t="shared" si="153"/>
        <v>West</v>
      </c>
      <c r="I2493" t="s">
        <v>57</v>
      </c>
      <c r="J2493" t="str">
        <f t="shared" si="154"/>
        <v>California</v>
      </c>
      <c r="K2493" t="s">
        <v>1363</v>
      </c>
      <c r="L2493" t="str">
        <f t="shared" si="155"/>
        <v>Costa Mesa</v>
      </c>
      <c r="M2493" t="s">
        <v>22</v>
      </c>
      <c r="N2493" t="str">
        <f>IF(M2493="", "", IFERROR(VLOOKUP(M2493, Data!$A$1:$B$5, 2, 0), "Unkown fuel"))</f>
        <v>very harmful</v>
      </c>
      <c r="O2493" t="s">
        <v>23</v>
      </c>
      <c r="P2493" t="s">
        <v>24</v>
      </c>
      <c r="Q2493" t="s">
        <v>42</v>
      </c>
      <c r="R2493" t="s">
        <v>583</v>
      </c>
      <c r="S2493">
        <v>936</v>
      </c>
      <c r="T2493" t="s">
        <v>616</v>
      </c>
      <c r="U2493" t="s">
        <v>617</v>
      </c>
      <c r="V2493">
        <v>5</v>
      </c>
      <c r="W2493" t="s">
        <v>1179</v>
      </c>
    </row>
    <row r="2494" spans="1:23" x14ac:dyDescent="0.3">
      <c r="A2494">
        <v>2579</v>
      </c>
      <c r="B2494" t="s">
        <v>46</v>
      </c>
      <c r="C2494">
        <v>2019</v>
      </c>
      <c r="D2494">
        <f t="shared" ca="1" si="152"/>
        <v>4</v>
      </c>
      <c r="E2494" s="5">
        <v>1270000</v>
      </c>
      <c r="F2494">
        <v>20000</v>
      </c>
      <c r="G2494" t="s">
        <v>56</v>
      </c>
      <c r="H2494" t="str">
        <f t="shared" si="153"/>
        <v>West</v>
      </c>
      <c r="I2494" t="s">
        <v>57</v>
      </c>
      <c r="J2494" t="str">
        <f t="shared" si="154"/>
        <v>California</v>
      </c>
      <c r="K2494" t="s">
        <v>1246</v>
      </c>
      <c r="L2494" t="str">
        <f t="shared" si="155"/>
        <v>Concord</v>
      </c>
      <c r="M2494" t="s">
        <v>41</v>
      </c>
      <c r="N2494" t="str">
        <f>IF(M2494="", "", IFERROR(VLOOKUP(M2494, Data!$A$1:$B$5, 2, 0), "Unkown fuel"))</f>
        <v>harmful</v>
      </c>
      <c r="O2494" t="s">
        <v>23</v>
      </c>
      <c r="P2494" t="s">
        <v>154</v>
      </c>
      <c r="Q2494" t="s">
        <v>25</v>
      </c>
      <c r="R2494" t="s">
        <v>142</v>
      </c>
      <c r="S2494">
        <v>1591</v>
      </c>
      <c r="T2494" t="s">
        <v>143</v>
      </c>
      <c r="U2494" t="s">
        <v>144</v>
      </c>
      <c r="V2494">
        <v>5</v>
      </c>
      <c r="W2494" t="s">
        <v>1179</v>
      </c>
    </row>
    <row r="2495" spans="1:23" x14ac:dyDescent="0.3">
      <c r="A2495">
        <v>2580</v>
      </c>
      <c r="B2495" t="s">
        <v>18</v>
      </c>
      <c r="C2495">
        <v>2011</v>
      </c>
      <c r="D2495">
        <f t="shared" ca="1" si="152"/>
        <v>12</v>
      </c>
      <c r="E2495" s="5">
        <v>300000</v>
      </c>
      <c r="F2495">
        <v>300000</v>
      </c>
      <c r="G2495" t="s">
        <v>56</v>
      </c>
      <c r="H2495" t="str">
        <f t="shared" si="153"/>
        <v>West</v>
      </c>
      <c r="I2495" t="s">
        <v>1364</v>
      </c>
      <c r="J2495" t="str">
        <f t="shared" si="154"/>
        <v>Wyoming</v>
      </c>
      <c r="K2495" t="s">
        <v>1365</v>
      </c>
      <c r="L2495" t="str">
        <f t="shared" si="155"/>
        <v>Rock Springs</v>
      </c>
      <c r="M2495" t="s">
        <v>59</v>
      </c>
      <c r="N2495" t="str">
        <f>IF(M2495="", "", IFERROR(VLOOKUP(M2495, Data!$A$1:$B$5, 2, 0), "Unkown fuel"))</f>
        <v>less harmful</v>
      </c>
      <c r="O2495" t="s">
        <v>23</v>
      </c>
      <c r="P2495" t="s">
        <v>24</v>
      </c>
      <c r="Q2495" t="s">
        <v>25</v>
      </c>
      <c r="R2495" t="s">
        <v>251</v>
      </c>
      <c r="S2495">
        <v>998</v>
      </c>
      <c r="T2495" t="s">
        <v>252</v>
      </c>
      <c r="U2495" t="s">
        <v>253</v>
      </c>
      <c r="V2495">
        <v>5</v>
      </c>
      <c r="W2495" t="s">
        <v>1179</v>
      </c>
    </row>
    <row r="2496" spans="1:23" x14ac:dyDescent="0.3">
      <c r="A2496">
        <v>2581</v>
      </c>
      <c r="B2496" t="s">
        <v>18</v>
      </c>
      <c r="C2496">
        <v>2015</v>
      </c>
      <c r="D2496">
        <f t="shared" ca="1" si="152"/>
        <v>8</v>
      </c>
      <c r="E2496" s="5">
        <v>405000</v>
      </c>
      <c r="F2496">
        <v>100000</v>
      </c>
      <c r="G2496" t="s">
        <v>56</v>
      </c>
      <c r="H2496" t="str">
        <f t="shared" si="153"/>
        <v>West</v>
      </c>
      <c r="I2496" t="s">
        <v>57</v>
      </c>
      <c r="J2496" t="str">
        <f t="shared" si="154"/>
        <v>California</v>
      </c>
      <c r="K2496" t="s">
        <v>1246</v>
      </c>
      <c r="L2496" t="str">
        <f t="shared" si="155"/>
        <v>Concord</v>
      </c>
      <c r="M2496" t="s">
        <v>22</v>
      </c>
      <c r="N2496" t="str">
        <f>IF(M2496="", "", IFERROR(VLOOKUP(M2496, Data!$A$1:$B$5, 2, 0), "Unkown fuel"))</f>
        <v>very harmful</v>
      </c>
      <c r="O2496" t="s">
        <v>23</v>
      </c>
      <c r="P2496" t="s">
        <v>24</v>
      </c>
      <c r="Q2496" t="s">
        <v>25</v>
      </c>
      <c r="R2496" t="s">
        <v>229</v>
      </c>
      <c r="S2496">
        <v>1248</v>
      </c>
      <c r="T2496" t="s">
        <v>27</v>
      </c>
      <c r="U2496" t="s">
        <v>28</v>
      </c>
      <c r="V2496">
        <v>5</v>
      </c>
      <c r="W2496" t="s">
        <v>1179</v>
      </c>
    </row>
    <row r="2497" spans="1:23" x14ac:dyDescent="0.3">
      <c r="A2497">
        <v>2582</v>
      </c>
      <c r="B2497" t="s">
        <v>88</v>
      </c>
      <c r="C2497">
        <v>2015</v>
      </c>
      <c r="D2497">
        <f t="shared" ca="1" si="152"/>
        <v>8</v>
      </c>
      <c r="E2497" s="5">
        <v>850000</v>
      </c>
      <c r="F2497">
        <v>64800</v>
      </c>
      <c r="G2497" t="s">
        <v>56</v>
      </c>
      <c r="H2497" t="str">
        <f t="shared" si="153"/>
        <v>West</v>
      </c>
      <c r="I2497" t="s">
        <v>57</v>
      </c>
      <c r="J2497" t="str">
        <f t="shared" si="154"/>
        <v>California</v>
      </c>
      <c r="K2497" t="s">
        <v>1363</v>
      </c>
      <c r="L2497" t="str">
        <f t="shared" si="155"/>
        <v>Costa Mesa</v>
      </c>
      <c r="M2497" t="s">
        <v>22</v>
      </c>
      <c r="N2497" t="str">
        <f>IF(M2497="", "", IFERROR(VLOOKUP(M2497, Data!$A$1:$B$5, 2, 0), "Unkown fuel"))</f>
        <v>very harmful</v>
      </c>
      <c r="O2497" t="s">
        <v>23</v>
      </c>
      <c r="P2497" t="s">
        <v>24</v>
      </c>
      <c r="Q2497" t="s">
        <v>25</v>
      </c>
      <c r="R2497" t="s">
        <v>282</v>
      </c>
      <c r="S2497">
        <v>2179</v>
      </c>
      <c r="T2497" t="s">
        <v>446</v>
      </c>
      <c r="U2497" t="s">
        <v>447</v>
      </c>
      <c r="V2497">
        <v>7</v>
      </c>
      <c r="W2497" t="s">
        <v>1179</v>
      </c>
    </row>
    <row r="2498" spans="1:23" x14ac:dyDescent="0.3">
      <c r="A2498">
        <v>2583</v>
      </c>
      <c r="B2498" t="s">
        <v>88</v>
      </c>
      <c r="C2498">
        <v>2017</v>
      </c>
      <c r="D2498">
        <f t="shared" ref="D2498:D2561" ca="1" si="156">TRUNC(YEARFRAC(DATE(C2498,1,1), TODAY(), 1))</f>
        <v>6</v>
      </c>
      <c r="E2498" s="5">
        <v>680000</v>
      </c>
      <c r="F2498">
        <v>90000</v>
      </c>
      <c r="G2498" t="s">
        <v>124</v>
      </c>
      <c r="H2498" t="str">
        <f t="shared" ref="H2498:H2561" si="157">TRIM(G2498)</f>
        <v>South</v>
      </c>
      <c r="I2498" t="s">
        <v>772</v>
      </c>
      <c r="J2498" t="str">
        <f t="shared" ref="J2498:J2561" si="158">TRIM(I2498)</f>
        <v>Arkansas</v>
      </c>
      <c r="K2498" t="s">
        <v>1366</v>
      </c>
      <c r="L2498" t="str">
        <f t="shared" ref="L2498:L2561" si="159">TRIM(K2498)</f>
        <v>Cabot</v>
      </c>
      <c r="M2498" t="s">
        <v>22</v>
      </c>
      <c r="N2498" t="str">
        <f>IF(M2498="", "", IFERROR(VLOOKUP(M2498, Data!$A$1:$B$5, 2, 0), "Unkown fuel"))</f>
        <v>very harmful</v>
      </c>
      <c r="O2498" t="s">
        <v>23</v>
      </c>
      <c r="P2498" t="s">
        <v>24</v>
      </c>
      <c r="Q2498" t="s">
        <v>25</v>
      </c>
      <c r="R2498" t="s">
        <v>982</v>
      </c>
      <c r="S2498">
        <v>1493</v>
      </c>
      <c r="T2498" t="s">
        <v>458</v>
      </c>
      <c r="U2498" t="s">
        <v>490</v>
      </c>
      <c r="V2498">
        <v>7</v>
      </c>
      <c r="W2498" t="s">
        <v>1179</v>
      </c>
    </row>
    <row r="2499" spans="1:23" x14ac:dyDescent="0.3">
      <c r="A2499">
        <v>2584</v>
      </c>
      <c r="B2499" t="s">
        <v>46</v>
      </c>
      <c r="C2499">
        <v>2014</v>
      </c>
      <c r="D2499">
        <f t="shared" ca="1" si="156"/>
        <v>9</v>
      </c>
      <c r="E2499" s="5">
        <v>426999</v>
      </c>
      <c r="F2499">
        <v>80000</v>
      </c>
      <c r="G2499" t="s">
        <v>124</v>
      </c>
      <c r="H2499" t="str">
        <f t="shared" si="157"/>
        <v>South</v>
      </c>
      <c r="I2499" t="s">
        <v>772</v>
      </c>
      <c r="J2499" t="str">
        <f t="shared" si="158"/>
        <v>Arkansas</v>
      </c>
      <c r="K2499" t="s">
        <v>1366</v>
      </c>
      <c r="L2499" t="str">
        <f t="shared" si="159"/>
        <v>Cabot</v>
      </c>
      <c r="M2499" t="s">
        <v>41</v>
      </c>
      <c r="N2499" t="str">
        <f>IF(M2499="", "", IFERROR(VLOOKUP(M2499, Data!$A$1:$B$5, 2, 0), "Unkown fuel"))</f>
        <v>harmful</v>
      </c>
      <c r="O2499" t="s">
        <v>23</v>
      </c>
      <c r="P2499" t="s">
        <v>24</v>
      </c>
      <c r="Q2499" t="s">
        <v>25</v>
      </c>
      <c r="R2499" t="s">
        <v>260</v>
      </c>
      <c r="S2499">
        <v>1197</v>
      </c>
      <c r="T2499" t="s">
        <v>90</v>
      </c>
      <c r="U2499" t="s">
        <v>261</v>
      </c>
      <c r="V2499">
        <v>5</v>
      </c>
      <c r="W2499" t="s">
        <v>1179</v>
      </c>
    </row>
    <row r="2500" spans="1:23" x14ac:dyDescent="0.3">
      <c r="A2500">
        <v>2585</v>
      </c>
      <c r="B2500" t="s">
        <v>46</v>
      </c>
      <c r="C2500">
        <v>2015</v>
      </c>
      <c r="D2500">
        <f t="shared" ca="1" si="156"/>
        <v>8</v>
      </c>
      <c r="E2500" s="5">
        <v>525000</v>
      </c>
      <c r="F2500">
        <v>248000</v>
      </c>
      <c r="G2500" t="s">
        <v>56</v>
      </c>
      <c r="H2500" t="str">
        <f t="shared" si="157"/>
        <v>West</v>
      </c>
      <c r="I2500" t="s">
        <v>1364</v>
      </c>
      <c r="J2500" t="str">
        <f t="shared" si="158"/>
        <v>Wyoming</v>
      </c>
      <c r="K2500" t="s">
        <v>1365</v>
      </c>
      <c r="L2500" t="str">
        <f t="shared" si="159"/>
        <v>Rock Springs</v>
      </c>
      <c r="M2500" t="s">
        <v>22</v>
      </c>
      <c r="N2500" t="str">
        <f>IF(M2500="", "", IFERROR(VLOOKUP(M2500, Data!$A$1:$B$5, 2, 0), "Unkown fuel"))</f>
        <v>very harmful</v>
      </c>
      <c r="O2500" t="s">
        <v>23</v>
      </c>
      <c r="P2500" t="s">
        <v>24</v>
      </c>
      <c r="Q2500" t="s">
        <v>25</v>
      </c>
      <c r="R2500" t="s">
        <v>1135</v>
      </c>
      <c r="S2500">
        <v>1396</v>
      </c>
      <c r="T2500" t="s">
        <v>434</v>
      </c>
      <c r="U2500" t="s">
        <v>1136</v>
      </c>
      <c r="V2500">
        <v>5</v>
      </c>
      <c r="W2500" t="s">
        <v>1179</v>
      </c>
    </row>
    <row r="2501" spans="1:23" x14ac:dyDescent="0.3">
      <c r="A2501">
        <v>2586</v>
      </c>
      <c r="B2501" t="s">
        <v>65</v>
      </c>
      <c r="C2501">
        <v>2014</v>
      </c>
      <c r="D2501">
        <f t="shared" ca="1" si="156"/>
        <v>9</v>
      </c>
      <c r="E2501" s="5">
        <v>1019999</v>
      </c>
      <c r="F2501">
        <v>60000</v>
      </c>
      <c r="G2501" t="s">
        <v>19</v>
      </c>
      <c r="H2501" t="str">
        <f t="shared" si="157"/>
        <v>East</v>
      </c>
      <c r="I2501" t="s">
        <v>83</v>
      </c>
      <c r="J2501" t="str">
        <f t="shared" si="158"/>
        <v>Massachusetts</v>
      </c>
      <c r="K2501" t="s">
        <v>1367</v>
      </c>
      <c r="L2501" t="str">
        <f t="shared" si="159"/>
        <v>Amesbury</v>
      </c>
      <c r="M2501" t="s">
        <v>22</v>
      </c>
      <c r="N2501" t="str">
        <f>IF(M2501="", "", IFERROR(VLOOKUP(M2501, Data!$A$1:$B$5, 2, 0), "Unkown fuel"))</f>
        <v>very harmful</v>
      </c>
      <c r="O2501" t="s">
        <v>23</v>
      </c>
      <c r="P2501" t="s">
        <v>24</v>
      </c>
      <c r="Q2501" t="s">
        <v>33</v>
      </c>
      <c r="R2501" t="s">
        <v>170</v>
      </c>
      <c r="S2501">
        <v>2494</v>
      </c>
      <c r="T2501" t="s">
        <v>190</v>
      </c>
      <c r="U2501" t="s">
        <v>191</v>
      </c>
      <c r="V2501">
        <v>7</v>
      </c>
      <c r="W2501" t="s">
        <v>1179</v>
      </c>
    </row>
    <row r="2502" spans="1:23" x14ac:dyDescent="0.3">
      <c r="A2502">
        <v>2587</v>
      </c>
      <c r="B2502" t="s">
        <v>65</v>
      </c>
      <c r="C2502">
        <v>2005</v>
      </c>
      <c r="D2502">
        <f t="shared" ca="1" si="156"/>
        <v>18</v>
      </c>
      <c r="E2502" s="5">
        <v>245000</v>
      </c>
      <c r="F2502">
        <v>120000</v>
      </c>
      <c r="G2502" t="s">
        <v>19</v>
      </c>
      <c r="H2502" t="str">
        <f t="shared" si="157"/>
        <v>East</v>
      </c>
      <c r="I2502" t="s">
        <v>786</v>
      </c>
      <c r="J2502" t="str">
        <f t="shared" si="158"/>
        <v>New Jersey</v>
      </c>
      <c r="K2502" t="s">
        <v>1368</v>
      </c>
      <c r="L2502" t="str">
        <f t="shared" si="159"/>
        <v>Hillside</v>
      </c>
      <c r="M2502" t="s">
        <v>22</v>
      </c>
      <c r="N2502" t="str">
        <f>IF(M2502="", "", IFERROR(VLOOKUP(M2502, Data!$A$1:$B$5, 2, 0), "Unkown fuel"))</f>
        <v>very harmful</v>
      </c>
      <c r="O2502" t="s">
        <v>23</v>
      </c>
      <c r="P2502" t="s">
        <v>24</v>
      </c>
      <c r="Q2502" t="s">
        <v>25</v>
      </c>
      <c r="R2502" t="s">
        <v>475</v>
      </c>
      <c r="S2502">
        <v>2494</v>
      </c>
      <c r="T2502" t="s">
        <v>476</v>
      </c>
      <c r="U2502" t="s">
        <v>477</v>
      </c>
      <c r="V2502">
        <v>8</v>
      </c>
      <c r="W2502" t="s">
        <v>1179</v>
      </c>
    </row>
    <row r="2503" spans="1:23" x14ac:dyDescent="0.3">
      <c r="A2503">
        <v>2588</v>
      </c>
      <c r="B2503" t="s">
        <v>46</v>
      </c>
      <c r="C2503">
        <v>2015</v>
      </c>
      <c r="D2503">
        <f t="shared" ca="1" si="156"/>
        <v>8</v>
      </c>
      <c r="E2503" s="5">
        <v>869999</v>
      </c>
      <c r="F2503">
        <v>120000</v>
      </c>
      <c r="G2503" t="s">
        <v>56</v>
      </c>
      <c r="H2503" t="str">
        <f t="shared" si="157"/>
        <v>West</v>
      </c>
      <c r="I2503" t="s">
        <v>57</v>
      </c>
      <c r="J2503" t="str">
        <f t="shared" si="158"/>
        <v>California</v>
      </c>
      <c r="K2503" t="s">
        <v>1246</v>
      </c>
      <c r="L2503" t="str">
        <f t="shared" si="159"/>
        <v>Concord</v>
      </c>
      <c r="M2503" t="s">
        <v>22</v>
      </c>
      <c r="N2503" t="str">
        <f>IF(M2503="", "", IFERROR(VLOOKUP(M2503, Data!$A$1:$B$5, 2, 0), "Unkown fuel"))</f>
        <v>very harmful</v>
      </c>
      <c r="O2503" t="s">
        <v>23</v>
      </c>
      <c r="P2503" t="s">
        <v>24</v>
      </c>
      <c r="Q2503" t="s">
        <v>25</v>
      </c>
      <c r="R2503" t="s">
        <v>591</v>
      </c>
      <c r="S2503">
        <v>1582</v>
      </c>
      <c r="T2503" t="s">
        <v>301</v>
      </c>
      <c r="U2503" t="s">
        <v>1195</v>
      </c>
      <c r="V2503">
        <v>5</v>
      </c>
      <c r="W2503" t="s">
        <v>1179</v>
      </c>
    </row>
    <row r="2504" spans="1:23" x14ac:dyDescent="0.3">
      <c r="A2504">
        <v>2589</v>
      </c>
      <c r="B2504" t="s">
        <v>18</v>
      </c>
      <c r="C2504">
        <v>2010</v>
      </c>
      <c r="D2504">
        <f t="shared" ca="1" si="156"/>
        <v>13</v>
      </c>
      <c r="E2504" s="5">
        <v>160000</v>
      </c>
      <c r="F2504">
        <v>66444</v>
      </c>
      <c r="G2504" t="s">
        <v>56</v>
      </c>
      <c r="H2504" t="str">
        <f t="shared" si="157"/>
        <v>West</v>
      </c>
      <c r="I2504" t="s">
        <v>57</v>
      </c>
      <c r="J2504" t="str">
        <f t="shared" si="158"/>
        <v>California</v>
      </c>
      <c r="K2504" t="s">
        <v>1363</v>
      </c>
      <c r="L2504" t="str">
        <f t="shared" si="159"/>
        <v>Costa Mesa</v>
      </c>
      <c r="M2504" t="s">
        <v>59</v>
      </c>
      <c r="N2504" t="str">
        <f>IF(M2504="", "", IFERROR(VLOOKUP(M2504, Data!$A$1:$B$5, 2, 0), "Unkown fuel"))</f>
        <v>less harmful</v>
      </c>
      <c r="O2504" t="s">
        <v>23</v>
      </c>
      <c r="P2504" t="s">
        <v>24</v>
      </c>
      <c r="Q2504" t="s">
        <v>25</v>
      </c>
      <c r="R2504" t="s">
        <v>251</v>
      </c>
      <c r="S2504">
        <v>998</v>
      </c>
      <c r="T2504" t="s">
        <v>252</v>
      </c>
      <c r="U2504" t="s">
        <v>253</v>
      </c>
      <c r="V2504">
        <v>5</v>
      </c>
      <c r="W2504" t="s">
        <v>1179</v>
      </c>
    </row>
    <row r="2505" spans="1:23" x14ac:dyDescent="0.3">
      <c r="A2505">
        <v>2590</v>
      </c>
      <c r="B2505" t="s">
        <v>18</v>
      </c>
      <c r="C2505">
        <v>2016</v>
      </c>
      <c r="D2505">
        <f t="shared" ca="1" si="156"/>
        <v>7</v>
      </c>
      <c r="E2505" s="5">
        <v>700000</v>
      </c>
      <c r="F2505">
        <v>86000</v>
      </c>
      <c r="G2505" t="s">
        <v>56</v>
      </c>
      <c r="H2505" t="str">
        <f t="shared" si="157"/>
        <v>West</v>
      </c>
      <c r="I2505" t="s">
        <v>57</v>
      </c>
      <c r="J2505" t="str">
        <f t="shared" si="158"/>
        <v>California</v>
      </c>
      <c r="K2505" t="s">
        <v>1363</v>
      </c>
      <c r="L2505" t="str">
        <f t="shared" si="159"/>
        <v>Costa Mesa</v>
      </c>
      <c r="M2505" t="s">
        <v>22</v>
      </c>
      <c r="N2505" t="str">
        <f>IF(M2505="", "", IFERROR(VLOOKUP(M2505, Data!$A$1:$B$5, 2, 0), "Unkown fuel"))</f>
        <v>very harmful</v>
      </c>
      <c r="O2505" t="s">
        <v>23</v>
      </c>
      <c r="P2505" t="s">
        <v>24</v>
      </c>
      <c r="Q2505" t="s">
        <v>25</v>
      </c>
      <c r="R2505" t="s">
        <v>129</v>
      </c>
      <c r="S2505">
        <v>1248</v>
      </c>
      <c r="T2505" t="s">
        <v>94</v>
      </c>
      <c r="U2505" t="s">
        <v>95</v>
      </c>
      <c r="V2505">
        <v>5</v>
      </c>
      <c r="W2505" t="s">
        <v>1179</v>
      </c>
    </row>
    <row r="2506" spans="1:23" x14ac:dyDescent="0.3">
      <c r="A2506">
        <v>2591</v>
      </c>
      <c r="B2506" t="s">
        <v>296</v>
      </c>
      <c r="C2506">
        <v>2012</v>
      </c>
      <c r="D2506">
        <f t="shared" ca="1" si="156"/>
        <v>11</v>
      </c>
      <c r="E2506" s="5">
        <v>300000</v>
      </c>
      <c r="F2506">
        <v>90000</v>
      </c>
      <c r="G2506" t="s">
        <v>56</v>
      </c>
      <c r="H2506" t="str">
        <f t="shared" si="157"/>
        <v>West</v>
      </c>
      <c r="I2506" t="s">
        <v>57</v>
      </c>
      <c r="J2506" t="str">
        <f t="shared" si="158"/>
        <v>California</v>
      </c>
      <c r="K2506" t="s">
        <v>1246</v>
      </c>
      <c r="L2506" t="str">
        <f t="shared" si="159"/>
        <v>Concord</v>
      </c>
      <c r="M2506" t="s">
        <v>22</v>
      </c>
      <c r="N2506" t="str">
        <f>IF(M2506="", "", IFERROR(VLOOKUP(M2506, Data!$A$1:$B$5, 2, 0), "Unkown fuel"))</f>
        <v>very harmful</v>
      </c>
      <c r="O2506" t="s">
        <v>23</v>
      </c>
      <c r="P2506" t="s">
        <v>24</v>
      </c>
      <c r="Q2506" t="s">
        <v>25</v>
      </c>
      <c r="R2506" t="s">
        <v>809</v>
      </c>
      <c r="S2506">
        <v>1461</v>
      </c>
      <c r="T2506" t="s">
        <v>613</v>
      </c>
      <c r="U2506" t="s">
        <v>614</v>
      </c>
      <c r="V2506">
        <v>5</v>
      </c>
      <c r="W2506" t="s">
        <v>1179</v>
      </c>
    </row>
    <row r="2507" spans="1:23" x14ac:dyDescent="0.3">
      <c r="A2507">
        <v>2592</v>
      </c>
      <c r="B2507" t="s">
        <v>37</v>
      </c>
      <c r="C2507">
        <v>2007</v>
      </c>
      <c r="D2507">
        <f t="shared" ca="1" si="156"/>
        <v>16</v>
      </c>
      <c r="E2507" s="5">
        <v>175000</v>
      </c>
      <c r="F2507">
        <v>218463</v>
      </c>
      <c r="G2507" t="s">
        <v>56</v>
      </c>
      <c r="H2507" t="str">
        <f t="shared" si="157"/>
        <v>West</v>
      </c>
      <c r="I2507" t="s">
        <v>57</v>
      </c>
      <c r="J2507" t="str">
        <f t="shared" si="158"/>
        <v>California</v>
      </c>
      <c r="K2507" t="s">
        <v>1246</v>
      </c>
      <c r="L2507" t="str">
        <f t="shared" si="159"/>
        <v>Concord</v>
      </c>
      <c r="M2507" t="s">
        <v>41</v>
      </c>
      <c r="N2507" t="str">
        <f>IF(M2507="", "", IFERROR(VLOOKUP(M2507, Data!$A$1:$B$5, 2, 0), "Unkown fuel"))</f>
        <v>harmful</v>
      </c>
      <c r="O2507" t="s">
        <v>23</v>
      </c>
      <c r="P2507" t="s">
        <v>154</v>
      </c>
      <c r="Q2507" t="s">
        <v>25</v>
      </c>
      <c r="R2507" t="s">
        <v>580</v>
      </c>
      <c r="S2507">
        <v>1799</v>
      </c>
      <c r="T2507" t="s">
        <v>581</v>
      </c>
      <c r="U2507" t="s">
        <v>582</v>
      </c>
      <c r="V2507">
        <v>5</v>
      </c>
      <c r="W2507" t="s">
        <v>1179</v>
      </c>
    </row>
    <row r="2508" spans="1:23" x14ac:dyDescent="0.3">
      <c r="A2508">
        <v>2593</v>
      </c>
      <c r="B2508" t="s">
        <v>65</v>
      </c>
      <c r="C2508">
        <v>2012</v>
      </c>
      <c r="D2508">
        <f t="shared" ca="1" si="156"/>
        <v>11</v>
      </c>
      <c r="E2508" s="5">
        <v>960000</v>
      </c>
      <c r="F2508">
        <v>153000</v>
      </c>
      <c r="G2508" t="s">
        <v>56</v>
      </c>
      <c r="H2508" t="str">
        <f t="shared" si="157"/>
        <v>West</v>
      </c>
      <c r="I2508" t="s">
        <v>57</v>
      </c>
      <c r="J2508" t="str">
        <f t="shared" si="158"/>
        <v>California</v>
      </c>
      <c r="K2508" t="s">
        <v>1246</v>
      </c>
      <c r="L2508" t="str">
        <f t="shared" si="159"/>
        <v>Concord</v>
      </c>
      <c r="M2508" t="s">
        <v>22</v>
      </c>
      <c r="N2508" t="str">
        <f>IF(M2508="", "", IFERROR(VLOOKUP(M2508, Data!$A$1:$B$5, 2, 0), "Unkown fuel"))</f>
        <v>very harmful</v>
      </c>
      <c r="O2508" t="s">
        <v>23</v>
      </c>
      <c r="P2508" t="s">
        <v>24</v>
      </c>
      <c r="Q2508" t="s">
        <v>25</v>
      </c>
      <c r="R2508" t="s">
        <v>475</v>
      </c>
      <c r="S2508">
        <v>2494</v>
      </c>
      <c r="T2508" t="s">
        <v>476</v>
      </c>
      <c r="U2508" t="s">
        <v>477</v>
      </c>
      <c r="V2508">
        <v>8</v>
      </c>
      <c r="W2508" t="s">
        <v>1179</v>
      </c>
    </row>
    <row r="2509" spans="1:23" x14ac:dyDescent="0.3">
      <c r="A2509">
        <v>2594</v>
      </c>
      <c r="B2509" t="s">
        <v>88</v>
      </c>
      <c r="C2509">
        <v>2014</v>
      </c>
      <c r="D2509">
        <f t="shared" ca="1" si="156"/>
        <v>9</v>
      </c>
      <c r="E2509" s="5">
        <v>525000</v>
      </c>
      <c r="F2509">
        <v>70000</v>
      </c>
      <c r="G2509" t="s">
        <v>56</v>
      </c>
      <c r="H2509" t="str">
        <f t="shared" si="157"/>
        <v>West</v>
      </c>
      <c r="I2509" t="s">
        <v>57</v>
      </c>
      <c r="J2509" t="str">
        <f t="shared" si="158"/>
        <v>California</v>
      </c>
      <c r="K2509" t="s">
        <v>1363</v>
      </c>
      <c r="L2509" t="str">
        <f t="shared" si="159"/>
        <v>Costa Mesa</v>
      </c>
      <c r="M2509" t="s">
        <v>22</v>
      </c>
      <c r="N2509" t="str">
        <f>IF(M2509="", "", IFERROR(VLOOKUP(M2509, Data!$A$1:$B$5, 2, 0), "Unkown fuel"))</f>
        <v>very harmful</v>
      </c>
      <c r="O2509" t="s">
        <v>23</v>
      </c>
      <c r="P2509" t="s">
        <v>24</v>
      </c>
      <c r="Q2509" t="s">
        <v>33</v>
      </c>
      <c r="R2509" t="s">
        <v>478</v>
      </c>
      <c r="S2509">
        <v>2498</v>
      </c>
      <c r="T2509" t="s">
        <v>479</v>
      </c>
      <c r="U2509" t="s">
        <v>480</v>
      </c>
      <c r="V2509">
        <v>6</v>
      </c>
      <c r="W2509" t="s">
        <v>1179</v>
      </c>
    </row>
    <row r="2510" spans="1:23" x14ac:dyDescent="0.3">
      <c r="A2510">
        <v>2595</v>
      </c>
      <c r="B2510" t="s">
        <v>46</v>
      </c>
      <c r="C2510">
        <v>2015</v>
      </c>
      <c r="D2510">
        <f t="shared" ca="1" si="156"/>
        <v>8</v>
      </c>
      <c r="E2510" s="5">
        <v>345000</v>
      </c>
      <c r="F2510">
        <v>60000</v>
      </c>
      <c r="G2510" t="s">
        <v>56</v>
      </c>
      <c r="H2510" t="str">
        <f t="shared" si="157"/>
        <v>West</v>
      </c>
      <c r="I2510" t="s">
        <v>57</v>
      </c>
      <c r="J2510" t="str">
        <f t="shared" si="158"/>
        <v>California</v>
      </c>
      <c r="K2510" t="s">
        <v>1363</v>
      </c>
      <c r="L2510" t="str">
        <f t="shared" si="159"/>
        <v>Costa Mesa</v>
      </c>
      <c r="M2510" t="s">
        <v>22</v>
      </c>
      <c r="N2510" t="str">
        <f>IF(M2510="", "", IFERROR(VLOOKUP(M2510, Data!$A$1:$B$5, 2, 0), "Unkown fuel"))</f>
        <v>very harmful</v>
      </c>
      <c r="O2510" t="s">
        <v>23</v>
      </c>
      <c r="P2510" t="s">
        <v>24</v>
      </c>
      <c r="Q2510" t="s">
        <v>25</v>
      </c>
      <c r="R2510" t="s">
        <v>496</v>
      </c>
      <c r="S2510">
        <v>1120</v>
      </c>
      <c r="T2510" t="s">
        <v>458</v>
      </c>
      <c r="U2510" t="s">
        <v>497</v>
      </c>
      <c r="V2510">
        <v>5</v>
      </c>
      <c r="W2510" t="s">
        <v>1179</v>
      </c>
    </row>
    <row r="2511" spans="1:23" x14ac:dyDescent="0.3">
      <c r="A2511">
        <v>2596</v>
      </c>
      <c r="B2511" t="s">
        <v>37</v>
      </c>
      <c r="C2511">
        <v>2015</v>
      </c>
      <c r="D2511">
        <f t="shared" ca="1" si="156"/>
        <v>8</v>
      </c>
      <c r="E2511" s="5">
        <v>390000</v>
      </c>
      <c r="F2511">
        <v>50000</v>
      </c>
      <c r="G2511" t="s">
        <v>56</v>
      </c>
      <c r="H2511" t="str">
        <f t="shared" si="157"/>
        <v>West</v>
      </c>
      <c r="I2511" t="s">
        <v>57</v>
      </c>
      <c r="J2511" t="str">
        <f t="shared" si="158"/>
        <v>California</v>
      </c>
      <c r="K2511" t="s">
        <v>1363</v>
      </c>
      <c r="L2511" t="str">
        <f t="shared" si="159"/>
        <v>Costa Mesa</v>
      </c>
      <c r="M2511" t="s">
        <v>41</v>
      </c>
      <c r="N2511" t="str">
        <f>IF(M2511="", "", IFERROR(VLOOKUP(M2511, Data!$A$1:$B$5, 2, 0), "Unkown fuel"))</f>
        <v>harmful</v>
      </c>
      <c r="O2511" t="s">
        <v>23</v>
      </c>
      <c r="P2511" t="s">
        <v>24</v>
      </c>
      <c r="Q2511" t="s">
        <v>25</v>
      </c>
      <c r="R2511" t="s">
        <v>347</v>
      </c>
      <c r="S2511">
        <v>1198</v>
      </c>
      <c r="T2511" t="s">
        <v>311</v>
      </c>
      <c r="U2511" t="s">
        <v>312</v>
      </c>
      <c r="V2511">
        <v>5</v>
      </c>
      <c r="W2511" t="s">
        <v>1179</v>
      </c>
    </row>
    <row r="2512" spans="1:23" x14ac:dyDescent="0.3">
      <c r="A2512">
        <v>2597</v>
      </c>
      <c r="B2512" t="s">
        <v>145</v>
      </c>
      <c r="C2512">
        <v>2015</v>
      </c>
      <c r="D2512">
        <f t="shared" ca="1" si="156"/>
        <v>8</v>
      </c>
      <c r="E2512" s="5">
        <v>275000</v>
      </c>
      <c r="F2512">
        <v>20000</v>
      </c>
      <c r="G2512" t="s">
        <v>19</v>
      </c>
      <c r="H2512" t="str">
        <f t="shared" si="157"/>
        <v>East</v>
      </c>
      <c r="I2512" t="s">
        <v>789</v>
      </c>
      <c r="J2512" t="str">
        <f t="shared" si="158"/>
        <v>Connecticut</v>
      </c>
      <c r="K2512" t="s">
        <v>1343</v>
      </c>
      <c r="L2512" t="str">
        <f t="shared" si="159"/>
        <v>Middletown</v>
      </c>
      <c r="M2512" t="s">
        <v>41</v>
      </c>
      <c r="N2512" t="str">
        <f>IF(M2512="", "", IFERROR(VLOOKUP(M2512, Data!$A$1:$B$5, 2, 0), "Unkown fuel"))</f>
        <v>harmful</v>
      </c>
      <c r="O2512" t="s">
        <v>23</v>
      </c>
      <c r="P2512" t="s">
        <v>24</v>
      </c>
      <c r="Q2512" t="s">
        <v>25</v>
      </c>
      <c r="R2512" t="s">
        <v>146</v>
      </c>
      <c r="S2512">
        <v>1198</v>
      </c>
      <c r="T2512" t="s">
        <v>86</v>
      </c>
      <c r="U2512" t="s">
        <v>147</v>
      </c>
      <c r="V2512">
        <v>5</v>
      </c>
      <c r="W2512" t="s">
        <v>1179</v>
      </c>
    </row>
    <row r="2513" spans="1:23" x14ac:dyDescent="0.3">
      <c r="A2513">
        <v>2598</v>
      </c>
      <c r="B2513" t="s">
        <v>120</v>
      </c>
      <c r="C2513">
        <v>2014</v>
      </c>
      <c r="D2513">
        <f t="shared" ca="1" si="156"/>
        <v>9</v>
      </c>
      <c r="E2513" s="5">
        <v>310000</v>
      </c>
      <c r="F2513">
        <v>35000</v>
      </c>
      <c r="G2513" t="s">
        <v>56</v>
      </c>
      <c r="H2513" t="str">
        <f t="shared" si="157"/>
        <v>West</v>
      </c>
      <c r="I2513" t="s">
        <v>57</v>
      </c>
      <c r="J2513" t="str">
        <f t="shared" si="158"/>
        <v>California</v>
      </c>
      <c r="K2513" t="s">
        <v>1363</v>
      </c>
      <c r="L2513" t="str">
        <f t="shared" si="159"/>
        <v>Costa Mesa</v>
      </c>
      <c r="M2513" t="s">
        <v>41</v>
      </c>
      <c r="N2513" t="str">
        <f>IF(M2513="", "", IFERROR(VLOOKUP(M2513, Data!$A$1:$B$5, 2, 0), "Unkown fuel"))</f>
        <v>harmful</v>
      </c>
      <c r="O2513" t="s">
        <v>23</v>
      </c>
      <c r="P2513" t="s">
        <v>24</v>
      </c>
      <c r="Q2513" t="s">
        <v>25</v>
      </c>
      <c r="R2513" t="s">
        <v>121</v>
      </c>
      <c r="S2513">
        <v>1199</v>
      </c>
      <c r="T2513" t="s">
        <v>599</v>
      </c>
      <c r="U2513" t="s">
        <v>600</v>
      </c>
      <c r="V2513">
        <v>5</v>
      </c>
      <c r="W2513" t="s">
        <v>1179</v>
      </c>
    </row>
    <row r="2514" spans="1:23" x14ac:dyDescent="0.3">
      <c r="A2514">
        <v>2599</v>
      </c>
      <c r="B2514" t="s">
        <v>46</v>
      </c>
      <c r="C2514">
        <v>2017</v>
      </c>
      <c r="D2514">
        <f t="shared" ca="1" si="156"/>
        <v>6</v>
      </c>
      <c r="E2514" s="5">
        <v>500000</v>
      </c>
      <c r="F2514">
        <v>20000</v>
      </c>
      <c r="G2514" t="s">
        <v>124</v>
      </c>
      <c r="H2514" t="str">
        <f t="shared" si="157"/>
        <v>South</v>
      </c>
      <c r="I2514" t="s">
        <v>196</v>
      </c>
      <c r="J2514" t="str">
        <f t="shared" si="158"/>
        <v>Florida</v>
      </c>
      <c r="K2514" t="s">
        <v>784</v>
      </c>
      <c r="L2514" t="str">
        <f t="shared" si="159"/>
        <v>Sanford</v>
      </c>
      <c r="M2514" t="s">
        <v>41</v>
      </c>
      <c r="N2514" t="str">
        <f>IF(M2514="", "", IFERROR(VLOOKUP(M2514, Data!$A$1:$B$5, 2, 0), "Unkown fuel"))</f>
        <v>harmful</v>
      </c>
      <c r="O2514" t="s">
        <v>23</v>
      </c>
      <c r="P2514" t="s">
        <v>24</v>
      </c>
      <c r="Q2514" t="s">
        <v>25</v>
      </c>
      <c r="R2514" t="s">
        <v>85</v>
      </c>
      <c r="S2514">
        <v>1197</v>
      </c>
      <c r="T2514" t="s">
        <v>54</v>
      </c>
      <c r="U2514" t="s">
        <v>55</v>
      </c>
      <c r="V2514">
        <v>5</v>
      </c>
      <c r="W2514" t="s">
        <v>1179</v>
      </c>
    </row>
    <row r="2515" spans="1:23" x14ac:dyDescent="0.3">
      <c r="A2515">
        <v>2600</v>
      </c>
      <c r="B2515" t="s">
        <v>120</v>
      </c>
      <c r="C2515">
        <v>2013</v>
      </c>
      <c r="D2515">
        <f t="shared" ca="1" si="156"/>
        <v>10</v>
      </c>
      <c r="E2515" s="5">
        <v>200000</v>
      </c>
      <c r="F2515">
        <v>70000</v>
      </c>
      <c r="G2515" t="s">
        <v>124</v>
      </c>
      <c r="H2515" t="str">
        <f t="shared" si="157"/>
        <v>South</v>
      </c>
      <c r="I2515" t="s">
        <v>196</v>
      </c>
      <c r="J2515" t="str">
        <f t="shared" si="158"/>
        <v>Florida</v>
      </c>
      <c r="K2515" t="s">
        <v>1369</v>
      </c>
      <c r="L2515" t="str">
        <f t="shared" si="159"/>
        <v>Saint Petersburg</v>
      </c>
      <c r="M2515" t="s">
        <v>22</v>
      </c>
      <c r="N2515" t="str">
        <f>IF(M2515="", "", IFERROR(VLOOKUP(M2515, Data!$A$1:$B$5, 2, 0), "Unkown fuel"))</f>
        <v>very harmful</v>
      </c>
      <c r="O2515" t="s">
        <v>23</v>
      </c>
      <c r="P2515" t="s">
        <v>24</v>
      </c>
      <c r="Q2515" t="s">
        <v>25</v>
      </c>
      <c r="R2515" t="s">
        <v>700</v>
      </c>
      <c r="S2515">
        <v>1248</v>
      </c>
      <c r="T2515" t="s">
        <v>708</v>
      </c>
      <c r="U2515" t="s">
        <v>709</v>
      </c>
      <c r="V2515">
        <v>5</v>
      </c>
      <c r="W2515" t="s">
        <v>1179</v>
      </c>
    </row>
    <row r="2516" spans="1:23" x14ac:dyDescent="0.3">
      <c r="A2516">
        <v>2601</v>
      </c>
      <c r="B2516" t="s">
        <v>221</v>
      </c>
      <c r="C2516">
        <v>2018</v>
      </c>
      <c r="D2516">
        <f t="shared" ca="1" si="156"/>
        <v>5</v>
      </c>
      <c r="E2516" s="5">
        <v>650000</v>
      </c>
      <c r="F2516">
        <v>53000</v>
      </c>
      <c r="G2516" t="s">
        <v>124</v>
      </c>
      <c r="H2516" t="str">
        <f t="shared" si="157"/>
        <v>South</v>
      </c>
      <c r="I2516" t="s">
        <v>196</v>
      </c>
      <c r="J2516" t="str">
        <f t="shared" si="158"/>
        <v>Florida</v>
      </c>
      <c r="K2516" t="s">
        <v>784</v>
      </c>
      <c r="L2516" t="str">
        <f t="shared" si="159"/>
        <v>Sanford</v>
      </c>
      <c r="M2516" t="s">
        <v>22</v>
      </c>
      <c r="N2516" t="str">
        <f>IF(M2516="", "", IFERROR(VLOOKUP(M2516, Data!$A$1:$B$5, 2, 0), "Unkown fuel"))</f>
        <v>very harmful</v>
      </c>
      <c r="O2516" t="s">
        <v>23</v>
      </c>
      <c r="P2516" t="s">
        <v>24</v>
      </c>
      <c r="Q2516" t="s">
        <v>25</v>
      </c>
      <c r="R2516" t="s">
        <v>53</v>
      </c>
      <c r="S2516">
        <v>1498</v>
      </c>
      <c r="T2516" t="s">
        <v>1264</v>
      </c>
      <c r="U2516" t="s">
        <v>548</v>
      </c>
      <c r="V2516">
        <v>5</v>
      </c>
      <c r="W2516" t="s">
        <v>1179</v>
      </c>
    </row>
    <row r="2517" spans="1:23" x14ac:dyDescent="0.3">
      <c r="A2517">
        <v>2602</v>
      </c>
      <c r="B2517" t="s">
        <v>37</v>
      </c>
      <c r="C2517">
        <v>2018</v>
      </c>
      <c r="D2517">
        <f t="shared" ca="1" si="156"/>
        <v>5</v>
      </c>
      <c r="E2517" s="5">
        <v>1031000</v>
      </c>
      <c r="F2517">
        <v>60000</v>
      </c>
      <c r="G2517" t="s">
        <v>124</v>
      </c>
      <c r="H2517" t="str">
        <f t="shared" si="157"/>
        <v>South</v>
      </c>
      <c r="I2517" t="s">
        <v>196</v>
      </c>
      <c r="J2517" t="str">
        <f t="shared" si="158"/>
        <v>Florida</v>
      </c>
      <c r="K2517" t="s">
        <v>784</v>
      </c>
      <c r="L2517" t="str">
        <f t="shared" si="159"/>
        <v>Sanford</v>
      </c>
      <c r="M2517" t="s">
        <v>22</v>
      </c>
      <c r="N2517" t="str">
        <f>IF(M2517="", "", IFERROR(VLOOKUP(M2517, Data!$A$1:$B$5, 2, 0), "Unkown fuel"))</f>
        <v>very harmful</v>
      </c>
      <c r="O2517" t="s">
        <v>23</v>
      </c>
      <c r="P2517" t="s">
        <v>24</v>
      </c>
      <c r="Q2517" t="s">
        <v>25</v>
      </c>
      <c r="R2517" t="s">
        <v>500</v>
      </c>
      <c r="S2517">
        <v>1498</v>
      </c>
      <c r="T2517" t="s">
        <v>501</v>
      </c>
      <c r="U2517" t="s">
        <v>95</v>
      </c>
      <c r="V2517">
        <v>5</v>
      </c>
      <c r="W2517" t="s">
        <v>1179</v>
      </c>
    </row>
    <row r="2518" spans="1:23" x14ac:dyDescent="0.3">
      <c r="A2518">
        <v>2603</v>
      </c>
      <c r="B2518" t="s">
        <v>46</v>
      </c>
      <c r="C2518">
        <v>2018</v>
      </c>
      <c r="D2518">
        <f t="shared" ca="1" si="156"/>
        <v>5</v>
      </c>
      <c r="E2518" s="5">
        <v>330000</v>
      </c>
      <c r="F2518">
        <v>70000</v>
      </c>
      <c r="G2518" t="s">
        <v>124</v>
      </c>
      <c r="H2518" t="str">
        <f t="shared" si="157"/>
        <v>South</v>
      </c>
      <c r="I2518" t="s">
        <v>196</v>
      </c>
      <c r="J2518" t="str">
        <f t="shared" si="158"/>
        <v>Florida</v>
      </c>
      <c r="K2518" t="s">
        <v>1369</v>
      </c>
      <c r="L2518" t="str">
        <f t="shared" si="159"/>
        <v>Saint Petersburg</v>
      </c>
      <c r="M2518" t="s">
        <v>41</v>
      </c>
      <c r="N2518" t="str">
        <f>IF(M2518="", "", IFERROR(VLOOKUP(M2518, Data!$A$1:$B$5, 2, 0), "Unkown fuel"))</f>
        <v>harmful</v>
      </c>
      <c r="O2518" t="s">
        <v>23</v>
      </c>
      <c r="P2518" t="s">
        <v>24</v>
      </c>
      <c r="Q2518" t="s">
        <v>25</v>
      </c>
      <c r="R2518" t="s">
        <v>110</v>
      </c>
      <c r="S2518">
        <v>998</v>
      </c>
      <c r="T2518" t="s">
        <v>247</v>
      </c>
      <c r="U2518" t="s">
        <v>679</v>
      </c>
      <c r="V2518">
        <v>5</v>
      </c>
      <c r="W2518" t="s">
        <v>1179</v>
      </c>
    </row>
    <row r="2519" spans="1:23" x14ac:dyDescent="0.3">
      <c r="A2519">
        <v>2604</v>
      </c>
      <c r="B2519" t="s">
        <v>46</v>
      </c>
      <c r="C2519">
        <v>2019</v>
      </c>
      <c r="D2519">
        <f t="shared" ca="1" si="156"/>
        <v>4</v>
      </c>
      <c r="E2519" s="5">
        <v>399000</v>
      </c>
      <c r="F2519">
        <v>4000</v>
      </c>
      <c r="G2519" t="s">
        <v>124</v>
      </c>
      <c r="H2519" t="str">
        <f t="shared" si="157"/>
        <v>South</v>
      </c>
      <c r="I2519" t="s">
        <v>196</v>
      </c>
      <c r="J2519" t="str">
        <f t="shared" si="158"/>
        <v>Florida</v>
      </c>
      <c r="K2519" t="s">
        <v>1369</v>
      </c>
      <c r="L2519" t="str">
        <f t="shared" si="159"/>
        <v>Saint Petersburg</v>
      </c>
      <c r="M2519" t="s">
        <v>41</v>
      </c>
      <c r="N2519" t="str">
        <f>IF(M2519="", "", IFERROR(VLOOKUP(M2519, Data!$A$1:$B$5, 2, 0), "Unkown fuel"))</f>
        <v>harmful</v>
      </c>
      <c r="O2519" t="s">
        <v>23</v>
      </c>
      <c r="P2519" t="s">
        <v>24</v>
      </c>
      <c r="Q2519" t="s">
        <v>25</v>
      </c>
      <c r="R2519" t="s">
        <v>110</v>
      </c>
      <c r="S2519">
        <v>1086</v>
      </c>
      <c r="T2519" t="s">
        <v>388</v>
      </c>
      <c r="U2519" t="s">
        <v>611</v>
      </c>
      <c r="V2519">
        <v>5</v>
      </c>
      <c r="W2519" t="s">
        <v>1179</v>
      </c>
    </row>
    <row r="2520" spans="1:23" x14ac:dyDescent="0.3">
      <c r="A2520">
        <v>2605</v>
      </c>
      <c r="B2520" t="s">
        <v>46</v>
      </c>
      <c r="C2520">
        <v>2012</v>
      </c>
      <c r="D2520">
        <f t="shared" ca="1" si="156"/>
        <v>11</v>
      </c>
      <c r="E2520" s="5">
        <v>250000</v>
      </c>
      <c r="F2520">
        <v>103000</v>
      </c>
      <c r="G2520" t="s">
        <v>124</v>
      </c>
      <c r="H2520" t="str">
        <f t="shared" si="157"/>
        <v>South</v>
      </c>
      <c r="I2520" t="s">
        <v>196</v>
      </c>
      <c r="J2520" t="str">
        <f t="shared" si="158"/>
        <v>Florida</v>
      </c>
      <c r="K2520" t="s">
        <v>784</v>
      </c>
      <c r="L2520" t="str">
        <f t="shared" si="159"/>
        <v>Sanford</v>
      </c>
      <c r="M2520" t="s">
        <v>41</v>
      </c>
      <c r="N2520" t="str">
        <f>IF(M2520="", "", IFERROR(VLOOKUP(M2520, Data!$A$1:$B$5, 2, 0), "Unkown fuel"))</f>
        <v>harmful</v>
      </c>
      <c r="O2520" t="s">
        <v>23</v>
      </c>
      <c r="P2520" t="s">
        <v>24</v>
      </c>
      <c r="Q2520" t="s">
        <v>25</v>
      </c>
      <c r="R2520" t="s">
        <v>211</v>
      </c>
      <c r="S2520">
        <v>1197</v>
      </c>
      <c r="T2520" t="s">
        <v>212</v>
      </c>
      <c r="U2520" t="s">
        <v>213</v>
      </c>
      <c r="V2520">
        <v>5</v>
      </c>
      <c r="W2520" t="s">
        <v>1179</v>
      </c>
    </row>
    <row r="2521" spans="1:23" x14ac:dyDescent="0.3">
      <c r="A2521">
        <v>2606</v>
      </c>
      <c r="B2521" t="s">
        <v>46</v>
      </c>
      <c r="C2521">
        <v>2017</v>
      </c>
      <c r="D2521">
        <f t="shared" ca="1" si="156"/>
        <v>6</v>
      </c>
      <c r="E2521" s="5">
        <v>600000</v>
      </c>
      <c r="F2521">
        <v>20000</v>
      </c>
      <c r="G2521" t="s">
        <v>124</v>
      </c>
      <c r="H2521" t="str">
        <f t="shared" si="157"/>
        <v>South</v>
      </c>
      <c r="I2521" t="s">
        <v>196</v>
      </c>
      <c r="J2521" t="str">
        <f t="shared" si="158"/>
        <v>Florida</v>
      </c>
      <c r="K2521" t="s">
        <v>1370</v>
      </c>
      <c r="L2521" t="str">
        <f t="shared" si="159"/>
        <v>Saint Cloud</v>
      </c>
      <c r="M2521" t="s">
        <v>22</v>
      </c>
      <c r="N2521" t="str">
        <f>IF(M2521="", "", IFERROR(VLOOKUP(M2521, Data!$A$1:$B$5, 2, 0), "Unkown fuel"))</f>
        <v>very harmful</v>
      </c>
      <c r="O2521" t="s">
        <v>23</v>
      </c>
      <c r="P2521" t="s">
        <v>24</v>
      </c>
      <c r="Q2521" t="s">
        <v>25</v>
      </c>
      <c r="R2521" t="s">
        <v>496</v>
      </c>
      <c r="S2521">
        <v>1186</v>
      </c>
      <c r="T2521" t="s">
        <v>466</v>
      </c>
      <c r="U2521" t="s">
        <v>504</v>
      </c>
      <c r="V2521">
        <v>5</v>
      </c>
      <c r="W2521" t="s">
        <v>1179</v>
      </c>
    </row>
    <row r="2522" spans="1:23" x14ac:dyDescent="0.3">
      <c r="A2522">
        <v>2607</v>
      </c>
      <c r="B2522" t="s">
        <v>18</v>
      </c>
      <c r="C2522">
        <v>2013</v>
      </c>
      <c r="D2522">
        <f t="shared" ca="1" si="156"/>
        <v>10</v>
      </c>
      <c r="E2522" s="5">
        <v>375000</v>
      </c>
      <c r="F2522">
        <v>77000</v>
      </c>
      <c r="G2522" t="s">
        <v>124</v>
      </c>
      <c r="H2522" t="str">
        <f t="shared" si="157"/>
        <v>South</v>
      </c>
      <c r="I2522" t="s">
        <v>196</v>
      </c>
      <c r="J2522" t="str">
        <f t="shared" si="158"/>
        <v>Florida</v>
      </c>
      <c r="K2522" t="s">
        <v>1369</v>
      </c>
      <c r="L2522" t="str">
        <f t="shared" si="159"/>
        <v>Saint Petersburg</v>
      </c>
      <c r="M2522" t="s">
        <v>22</v>
      </c>
      <c r="N2522" t="str">
        <f>IF(M2522="", "", IFERROR(VLOOKUP(M2522, Data!$A$1:$B$5, 2, 0), "Unkown fuel"))</f>
        <v>very harmful</v>
      </c>
      <c r="O2522" t="s">
        <v>23</v>
      </c>
      <c r="P2522" t="s">
        <v>24</v>
      </c>
      <c r="Q2522" t="s">
        <v>25</v>
      </c>
      <c r="R2522" t="s">
        <v>230</v>
      </c>
      <c r="S2522">
        <v>1248</v>
      </c>
      <c r="T2522" t="s">
        <v>27</v>
      </c>
      <c r="U2522" t="s">
        <v>28</v>
      </c>
      <c r="V2522">
        <v>5</v>
      </c>
      <c r="W2522" t="s">
        <v>1179</v>
      </c>
    </row>
    <row r="2523" spans="1:23" x14ac:dyDescent="0.3">
      <c r="A2523">
        <v>2608</v>
      </c>
      <c r="B2523" t="s">
        <v>221</v>
      </c>
      <c r="C2523">
        <v>2012</v>
      </c>
      <c r="D2523">
        <f t="shared" ca="1" si="156"/>
        <v>11</v>
      </c>
      <c r="E2523" s="5">
        <v>375000</v>
      </c>
      <c r="F2523">
        <v>90000</v>
      </c>
      <c r="G2523" t="s">
        <v>124</v>
      </c>
      <c r="H2523" t="str">
        <f t="shared" si="157"/>
        <v>South</v>
      </c>
      <c r="I2523" t="s">
        <v>196</v>
      </c>
      <c r="J2523" t="str">
        <f t="shared" si="158"/>
        <v>Florida</v>
      </c>
      <c r="K2523" t="s">
        <v>1369</v>
      </c>
      <c r="L2523" t="str">
        <f t="shared" si="159"/>
        <v>Saint Petersburg</v>
      </c>
      <c r="M2523" t="s">
        <v>22</v>
      </c>
      <c r="N2523" t="str">
        <f>IF(M2523="", "", IFERROR(VLOOKUP(M2523, Data!$A$1:$B$5, 2, 0), "Unkown fuel"))</f>
        <v>very harmful</v>
      </c>
      <c r="O2523" t="s">
        <v>23</v>
      </c>
      <c r="P2523" t="s">
        <v>24</v>
      </c>
      <c r="Q2523" t="s">
        <v>25</v>
      </c>
      <c r="R2523" t="s">
        <v>234</v>
      </c>
      <c r="S2523">
        <v>1598</v>
      </c>
      <c r="T2523" t="s">
        <v>235</v>
      </c>
      <c r="U2523" t="s">
        <v>36</v>
      </c>
      <c r="V2523">
        <v>5</v>
      </c>
      <c r="W2523" t="s">
        <v>1179</v>
      </c>
    </row>
    <row r="2524" spans="1:23" x14ac:dyDescent="0.3">
      <c r="A2524">
        <v>2609</v>
      </c>
      <c r="B2524" t="s">
        <v>46</v>
      </c>
      <c r="C2524">
        <v>2013</v>
      </c>
      <c r="D2524">
        <f t="shared" ca="1" si="156"/>
        <v>10</v>
      </c>
      <c r="E2524" s="5">
        <v>445000</v>
      </c>
      <c r="F2524">
        <v>87185</v>
      </c>
      <c r="G2524" t="s">
        <v>38</v>
      </c>
      <c r="H2524" t="str">
        <f t="shared" si="157"/>
        <v>Central</v>
      </c>
      <c r="I2524" t="s">
        <v>249</v>
      </c>
      <c r="J2524" t="str">
        <f t="shared" si="158"/>
        <v>Michigan</v>
      </c>
      <c r="K2524" t="s">
        <v>1371</v>
      </c>
      <c r="L2524" t="str">
        <f t="shared" si="159"/>
        <v>Trenton</v>
      </c>
      <c r="M2524" t="s">
        <v>22</v>
      </c>
      <c r="N2524" t="str">
        <f>IF(M2524="", "", IFERROR(VLOOKUP(M2524, Data!$A$1:$B$5, 2, 0), "Unkown fuel"))</f>
        <v>very harmful</v>
      </c>
      <c r="O2524" t="s">
        <v>23</v>
      </c>
      <c r="P2524" t="s">
        <v>24</v>
      </c>
      <c r="Q2524" t="s">
        <v>33</v>
      </c>
      <c r="R2524" t="s">
        <v>288</v>
      </c>
      <c r="S2524">
        <v>1582</v>
      </c>
      <c r="T2524" t="s">
        <v>464</v>
      </c>
      <c r="U2524" t="s">
        <v>302</v>
      </c>
      <c r="V2524">
        <v>5</v>
      </c>
      <c r="W2524" t="s">
        <v>1179</v>
      </c>
    </row>
    <row r="2525" spans="1:23" x14ac:dyDescent="0.3">
      <c r="A2525">
        <v>2610</v>
      </c>
      <c r="B2525" t="s">
        <v>18</v>
      </c>
      <c r="C2525">
        <v>2003</v>
      </c>
      <c r="D2525">
        <f t="shared" ca="1" si="156"/>
        <v>20</v>
      </c>
      <c r="E2525" s="5">
        <v>55000</v>
      </c>
      <c r="F2525">
        <v>167000</v>
      </c>
      <c r="G2525" t="s">
        <v>38</v>
      </c>
      <c r="H2525" t="str">
        <f t="shared" si="157"/>
        <v>Central</v>
      </c>
      <c r="I2525" t="s">
        <v>249</v>
      </c>
      <c r="J2525" t="str">
        <f t="shared" si="158"/>
        <v>Michigan</v>
      </c>
      <c r="K2525" t="s">
        <v>1371</v>
      </c>
      <c r="L2525" t="str">
        <f t="shared" si="159"/>
        <v>Trenton</v>
      </c>
      <c r="M2525" t="s">
        <v>41</v>
      </c>
      <c r="N2525" t="str">
        <f>IF(M2525="", "", IFERROR(VLOOKUP(M2525, Data!$A$1:$B$5, 2, 0), "Unkown fuel"))</f>
        <v>harmful</v>
      </c>
      <c r="O2525" t="s">
        <v>23</v>
      </c>
      <c r="P2525" t="s">
        <v>24</v>
      </c>
      <c r="Q2525" t="s">
        <v>33</v>
      </c>
      <c r="R2525" t="s">
        <v>85</v>
      </c>
      <c r="S2525">
        <v>998</v>
      </c>
      <c r="T2525" t="s">
        <v>67</v>
      </c>
      <c r="U2525" t="s">
        <v>141</v>
      </c>
      <c r="V2525">
        <v>5</v>
      </c>
      <c r="W2525" t="s">
        <v>1179</v>
      </c>
    </row>
    <row r="2526" spans="1:23" x14ac:dyDescent="0.3">
      <c r="A2526">
        <v>2611</v>
      </c>
      <c r="B2526" t="s">
        <v>46</v>
      </c>
      <c r="C2526">
        <v>2016</v>
      </c>
      <c r="D2526">
        <f t="shared" ca="1" si="156"/>
        <v>7</v>
      </c>
      <c r="E2526" s="5">
        <v>611000</v>
      </c>
      <c r="F2526">
        <v>77000</v>
      </c>
      <c r="G2526" t="s">
        <v>124</v>
      </c>
      <c r="H2526" t="str">
        <f t="shared" si="157"/>
        <v>South</v>
      </c>
      <c r="I2526" t="s">
        <v>196</v>
      </c>
      <c r="J2526" t="str">
        <f t="shared" si="158"/>
        <v>Florida</v>
      </c>
      <c r="K2526" t="s">
        <v>1372</v>
      </c>
      <c r="L2526" t="str">
        <f t="shared" si="159"/>
        <v>Sarasota</v>
      </c>
      <c r="M2526" t="s">
        <v>22</v>
      </c>
      <c r="N2526" t="str">
        <f>IF(M2526="", "", IFERROR(VLOOKUP(M2526, Data!$A$1:$B$5, 2, 0), "Unkown fuel"))</f>
        <v>very harmful</v>
      </c>
      <c r="O2526" t="s">
        <v>23</v>
      </c>
      <c r="P2526" t="s">
        <v>24</v>
      </c>
      <c r="Q2526" t="s">
        <v>25</v>
      </c>
      <c r="R2526" t="s">
        <v>99</v>
      </c>
      <c r="S2526">
        <v>1396</v>
      </c>
      <c r="T2526" t="s">
        <v>100</v>
      </c>
      <c r="U2526" t="s">
        <v>101</v>
      </c>
      <c r="V2526">
        <v>5</v>
      </c>
      <c r="W2526" t="s">
        <v>1179</v>
      </c>
    </row>
    <row r="2527" spans="1:23" x14ac:dyDescent="0.3">
      <c r="A2527">
        <v>2612</v>
      </c>
      <c r="B2527" t="s">
        <v>46</v>
      </c>
      <c r="C2527">
        <v>2014</v>
      </c>
      <c r="D2527">
        <f t="shared" ca="1" si="156"/>
        <v>9</v>
      </c>
      <c r="E2527" s="5">
        <v>459999</v>
      </c>
      <c r="F2527">
        <v>110000</v>
      </c>
      <c r="G2527" t="s">
        <v>124</v>
      </c>
      <c r="H2527" t="str">
        <f t="shared" si="157"/>
        <v>South</v>
      </c>
      <c r="I2527" t="s">
        <v>196</v>
      </c>
      <c r="J2527" t="str">
        <f t="shared" si="158"/>
        <v>Florida</v>
      </c>
      <c r="K2527" t="s">
        <v>784</v>
      </c>
      <c r="L2527" t="str">
        <f t="shared" si="159"/>
        <v>Sanford</v>
      </c>
      <c r="M2527" t="s">
        <v>22</v>
      </c>
      <c r="N2527" t="str">
        <f>IF(M2527="", "", IFERROR(VLOOKUP(M2527, Data!$A$1:$B$5, 2, 0), "Unkown fuel"))</f>
        <v>very harmful</v>
      </c>
      <c r="O2527" t="s">
        <v>23</v>
      </c>
      <c r="P2527" t="s">
        <v>24</v>
      </c>
      <c r="Q2527" t="s">
        <v>33</v>
      </c>
      <c r="R2527" t="s">
        <v>1135</v>
      </c>
      <c r="S2527">
        <v>1396</v>
      </c>
      <c r="T2527" t="s">
        <v>434</v>
      </c>
      <c r="U2527" t="s">
        <v>1136</v>
      </c>
      <c r="V2527">
        <v>5</v>
      </c>
      <c r="W2527" t="s">
        <v>1179</v>
      </c>
    </row>
    <row r="2528" spans="1:23" x14ac:dyDescent="0.3">
      <c r="A2528">
        <v>2613</v>
      </c>
      <c r="B2528" t="s">
        <v>69</v>
      </c>
      <c r="C2528">
        <v>2011</v>
      </c>
      <c r="D2528">
        <f t="shared" ca="1" si="156"/>
        <v>12</v>
      </c>
      <c r="E2528" s="5">
        <v>275000</v>
      </c>
      <c r="F2528">
        <v>120000</v>
      </c>
      <c r="G2528" t="s">
        <v>124</v>
      </c>
      <c r="H2528" t="str">
        <f t="shared" si="157"/>
        <v>South</v>
      </c>
      <c r="I2528" t="s">
        <v>196</v>
      </c>
      <c r="J2528" t="str">
        <f t="shared" si="158"/>
        <v>Florida</v>
      </c>
      <c r="K2528" t="s">
        <v>1372</v>
      </c>
      <c r="L2528" t="str">
        <f t="shared" si="159"/>
        <v>Sarasota</v>
      </c>
      <c r="M2528" t="s">
        <v>22</v>
      </c>
      <c r="N2528" t="str">
        <f>IF(M2528="", "", IFERROR(VLOOKUP(M2528, Data!$A$1:$B$5, 2, 0), "Unkown fuel"))</f>
        <v>very harmful</v>
      </c>
      <c r="O2528" t="s">
        <v>23</v>
      </c>
      <c r="P2528" t="s">
        <v>24</v>
      </c>
      <c r="Q2528" t="s">
        <v>33</v>
      </c>
      <c r="R2528" t="s">
        <v>159</v>
      </c>
      <c r="S2528">
        <v>1399</v>
      </c>
      <c r="T2528" t="s">
        <v>388</v>
      </c>
      <c r="U2528" t="s">
        <v>676</v>
      </c>
      <c r="V2528">
        <v>5</v>
      </c>
      <c r="W2528" t="s">
        <v>1179</v>
      </c>
    </row>
    <row r="2529" spans="1:23" x14ac:dyDescent="0.3">
      <c r="A2529">
        <v>2614</v>
      </c>
      <c r="B2529" t="s">
        <v>46</v>
      </c>
      <c r="C2529">
        <v>2011</v>
      </c>
      <c r="D2529">
        <f t="shared" ca="1" si="156"/>
        <v>12</v>
      </c>
      <c r="E2529" s="5">
        <v>185000</v>
      </c>
      <c r="F2529">
        <v>170000</v>
      </c>
      <c r="G2529" t="s">
        <v>124</v>
      </c>
      <c r="H2529" t="str">
        <f t="shared" si="157"/>
        <v>South</v>
      </c>
      <c r="I2529" t="s">
        <v>196</v>
      </c>
      <c r="J2529" t="str">
        <f t="shared" si="158"/>
        <v>Florida</v>
      </c>
      <c r="K2529" t="s">
        <v>1369</v>
      </c>
      <c r="L2529" t="str">
        <f t="shared" si="159"/>
        <v>Saint Petersburg</v>
      </c>
      <c r="M2529" t="s">
        <v>136</v>
      </c>
      <c r="N2529" t="str">
        <f>IF(M2529="", "", IFERROR(VLOOKUP(M2529, Data!$A$1:$B$5, 2, 0), "Unkown fuel"))</f>
        <v>least harmful</v>
      </c>
      <c r="O2529" t="s">
        <v>23</v>
      </c>
      <c r="P2529" t="s">
        <v>24</v>
      </c>
      <c r="Q2529" t="s">
        <v>25</v>
      </c>
      <c r="R2529" t="s">
        <v>1373</v>
      </c>
      <c r="S2529">
        <v>1086</v>
      </c>
      <c r="T2529" t="s">
        <v>309</v>
      </c>
      <c r="U2529" t="s">
        <v>310</v>
      </c>
      <c r="V2529">
        <v>5</v>
      </c>
      <c r="W2529" t="s">
        <v>1179</v>
      </c>
    </row>
    <row r="2530" spans="1:23" x14ac:dyDescent="0.3">
      <c r="A2530">
        <v>2615</v>
      </c>
      <c r="B2530" t="s">
        <v>46</v>
      </c>
      <c r="C2530">
        <v>2012</v>
      </c>
      <c r="D2530">
        <f t="shared" ca="1" si="156"/>
        <v>11</v>
      </c>
      <c r="E2530" s="5">
        <v>390000</v>
      </c>
      <c r="F2530">
        <v>100000</v>
      </c>
      <c r="G2530" t="s">
        <v>124</v>
      </c>
      <c r="H2530" t="str">
        <f t="shared" si="157"/>
        <v>South</v>
      </c>
      <c r="I2530" t="s">
        <v>196</v>
      </c>
      <c r="J2530" t="str">
        <f t="shared" si="158"/>
        <v>Florida</v>
      </c>
      <c r="K2530" t="s">
        <v>1369</v>
      </c>
      <c r="L2530" t="str">
        <f t="shared" si="159"/>
        <v>Saint Petersburg</v>
      </c>
      <c r="M2530" t="s">
        <v>22</v>
      </c>
      <c r="N2530" t="str">
        <f>IF(M2530="", "", IFERROR(VLOOKUP(M2530, Data!$A$1:$B$5, 2, 0), "Unkown fuel"))</f>
        <v>very harmful</v>
      </c>
      <c r="O2530" t="s">
        <v>23</v>
      </c>
      <c r="P2530" t="s">
        <v>24</v>
      </c>
      <c r="Q2530" t="s">
        <v>33</v>
      </c>
      <c r="R2530" t="s">
        <v>288</v>
      </c>
      <c r="S2530">
        <v>1582</v>
      </c>
      <c r="T2530" t="s">
        <v>289</v>
      </c>
      <c r="U2530" t="s">
        <v>290</v>
      </c>
      <c r="V2530">
        <v>5</v>
      </c>
      <c r="W2530" t="s">
        <v>1179</v>
      </c>
    </row>
    <row r="2531" spans="1:23" x14ac:dyDescent="0.3">
      <c r="A2531">
        <v>2616</v>
      </c>
      <c r="B2531" t="s">
        <v>120</v>
      </c>
      <c r="C2531">
        <v>2007</v>
      </c>
      <c r="D2531">
        <f t="shared" ca="1" si="156"/>
        <v>16</v>
      </c>
      <c r="E2531" s="5">
        <v>72000</v>
      </c>
      <c r="F2531">
        <v>40000</v>
      </c>
      <c r="G2531" t="s">
        <v>124</v>
      </c>
      <c r="H2531" t="str">
        <f t="shared" si="157"/>
        <v>South</v>
      </c>
      <c r="I2531" t="s">
        <v>196</v>
      </c>
      <c r="J2531" t="str">
        <f t="shared" si="158"/>
        <v>Florida</v>
      </c>
      <c r="K2531" t="s">
        <v>1372</v>
      </c>
      <c r="L2531" t="str">
        <f t="shared" si="159"/>
        <v>Sarasota</v>
      </c>
      <c r="M2531" t="s">
        <v>41</v>
      </c>
      <c r="N2531" t="str">
        <f>IF(M2531="", "", IFERROR(VLOOKUP(M2531, Data!$A$1:$B$5, 2, 0), "Unkown fuel"))</f>
        <v>harmful</v>
      </c>
      <c r="O2531" t="s">
        <v>23</v>
      </c>
      <c r="P2531" t="s">
        <v>24</v>
      </c>
      <c r="Q2531" t="s">
        <v>33</v>
      </c>
      <c r="R2531" t="s">
        <v>347</v>
      </c>
      <c r="S2531">
        <v>995</v>
      </c>
      <c r="T2531" t="s">
        <v>665</v>
      </c>
      <c r="U2531" t="s">
        <v>715</v>
      </c>
      <c r="V2531">
        <v>5</v>
      </c>
      <c r="W2531" t="s">
        <v>1179</v>
      </c>
    </row>
    <row r="2532" spans="1:23" x14ac:dyDescent="0.3">
      <c r="A2532">
        <v>2617</v>
      </c>
      <c r="B2532" t="s">
        <v>109</v>
      </c>
      <c r="C2532">
        <v>2007</v>
      </c>
      <c r="D2532">
        <f t="shared" ca="1" si="156"/>
        <v>16</v>
      </c>
      <c r="E2532" s="5">
        <v>90000</v>
      </c>
      <c r="F2532">
        <v>50000</v>
      </c>
      <c r="G2532" t="s">
        <v>124</v>
      </c>
      <c r="H2532" t="str">
        <f t="shared" si="157"/>
        <v>South</v>
      </c>
      <c r="I2532" t="s">
        <v>196</v>
      </c>
      <c r="J2532" t="str">
        <f t="shared" si="158"/>
        <v>Florida</v>
      </c>
      <c r="K2532" t="s">
        <v>784</v>
      </c>
      <c r="L2532" t="str">
        <f t="shared" si="159"/>
        <v>Sanford</v>
      </c>
      <c r="M2532" t="s">
        <v>22</v>
      </c>
      <c r="N2532" t="str">
        <f>IF(M2532="", "", IFERROR(VLOOKUP(M2532, Data!$A$1:$B$5, 2, 0), "Unkown fuel"))</f>
        <v>very harmful</v>
      </c>
      <c r="O2532" t="s">
        <v>23</v>
      </c>
      <c r="P2532" t="s">
        <v>24</v>
      </c>
      <c r="Q2532" t="s">
        <v>25</v>
      </c>
      <c r="R2532" t="s">
        <v>588</v>
      </c>
      <c r="S2532">
        <v>1396</v>
      </c>
      <c r="T2532" t="s">
        <v>589</v>
      </c>
      <c r="U2532" t="s">
        <v>590</v>
      </c>
      <c r="V2532">
        <v>5</v>
      </c>
      <c r="W2532" t="s">
        <v>1179</v>
      </c>
    </row>
    <row r="2533" spans="1:23" x14ac:dyDescent="0.3">
      <c r="A2533">
        <v>2618</v>
      </c>
      <c r="B2533" t="s">
        <v>65</v>
      </c>
      <c r="C2533">
        <v>2015</v>
      </c>
      <c r="D2533">
        <f t="shared" ca="1" si="156"/>
        <v>8</v>
      </c>
      <c r="E2533" s="5">
        <v>500000</v>
      </c>
      <c r="F2533">
        <v>125000</v>
      </c>
      <c r="G2533" t="s">
        <v>124</v>
      </c>
      <c r="H2533" t="str">
        <f t="shared" si="157"/>
        <v>South</v>
      </c>
      <c r="I2533" t="s">
        <v>196</v>
      </c>
      <c r="J2533" t="str">
        <f t="shared" si="158"/>
        <v>Florida</v>
      </c>
      <c r="K2533" t="s">
        <v>1370</v>
      </c>
      <c r="L2533" t="str">
        <f t="shared" si="159"/>
        <v>Saint Cloud</v>
      </c>
      <c r="M2533" t="s">
        <v>22</v>
      </c>
      <c r="N2533" t="str">
        <f>IF(M2533="", "", IFERROR(VLOOKUP(M2533, Data!$A$1:$B$5, 2, 0), "Unkown fuel"))</f>
        <v>very harmful</v>
      </c>
      <c r="O2533" t="s">
        <v>23</v>
      </c>
      <c r="P2533" t="s">
        <v>24</v>
      </c>
      <c r="Q2533" t="s">
        <v>25</v>
      </c>
      <c r="R2533" t="s">
        <v>66</v>
      </c>
      <c r="S2533">
        <v>1364</v>
      </c>
      <c r="T2533" t="s">
        <v>166</v>
      </c>
      <c r="U2533" t="s">
        <v>68</v>
      </c>
      <c r="V2533">
        <v>5</v>
      </c>
      <c r="W2533" t="s">
        <v>1179</v>
      </c>
    </row>
    <row r="2534" spans="1:23" x14ac:dyDescent="0.3">
      <c r="A2534">
        <v>2619</v>
      </c>
      <c r="B2534" t="s">
        <v>18</v>
      </c>
      <c r="C2534">
        <v>2011</v>
      </c>
      <c r="D2534">
        <f t="shared" ca="1" si="156"/>
        <v>12</v>
      </c>
      <c r="E2534" s="5">
        <v>200000</v>
      </c>
      <c r="F2534">
        <v>137000</v>
      </c>
      <c r="G2534" t="s">
        <v>124</v>
      </c>
      <c r="H2534" t="str">
        <f t="shared" si="157"/>
        <v>South</v>
      </c>
      <c r="I2534" t="s">
        <v>196</v>
      </c>
      <c r="J2534" t="str">
        <f t="shared" si="158"/>
        <v>Florida</v>
      </c>
      <c r="K2534" t="s">
        <v>1370</v>
      </c>
      <c r="L2534" t="str">
        <f t="shared" si="159"/>
        <v>Saint Cloud</v>
      </c>
      <c r="M2534" t="s">
        <v>136</v>
      </c>
      <c r="N2534" t="str">
        <f>IF(M2534="", "", IFERROR(VLOOKUP(M2534, Data!$A$1:$B$5, 2, 0), "Unkown fuel"))</f>
        <v>least harmful</v>
      </c>
      <c r="O2534" t="s">
        <v>23</v>
      </c>
      <c r="P2534" t="s">
        <v>24</v>
      </c>
      <c r="Q2534" t="s">
        <v>25</v>
      </c>
      <c r="R2534" t="s">
        <v>251</v>
      </c>
      <c r="S2534">
        <v>998</v>
      </c>
      <c r="T2534" t="s">
        <v>252</v>
      </c>
      <c r="U2534" t="s">
        <v>253</v>
      </c>
      <c r="V2534">
        <v>5</v>
      </c>
      <c r="W2534" t="s">
        <v>1179</v>
      </c>
    </row>
    <row r="2535" spans="1:23" x14ac:dyDescent="0.3">
      <c r="A2535">
        <v>2620</v>
      </c>
      <c r="B2535" t="s">
        <v>88</v>
      </c>
      <c r="C2535">
        <v>2019</v>
      </c>
      <c r="D2535">
        <f t="shared" ca="1" si="156"/>
        <v>4</v>
      </c>
      <c r="E2535" s="5">
        <v>1575000</v>
      </c>
      <c r="F2535">
        <v>18000</v>
      </c>
      <c r="G2535" t="s">
        <v>124</v>
      </c>
      <c r="H2535" t="str">
        <f t="shared" si="157"/>
        <v>South</v>
      </c>
      <c r="I2535" t="s">
        <v>196</v>
      </c>
      <c r="J2535" t="str">
        <f t="shared" si="158"/>
        <v>Florida</v>
      </c>
      <c r="K2535" t="s">
        <v>1372</v>
      </c>
      <c r="L2535" t="str">
        <f t="shared" si="159"/>
        <v>Sarasota</v>
      </c>
      <c r="M2535" t="s">
        <v>22</v>
      </c>
      <c r="N2535" t="str">
        <f>IF(M2535="", "", IFERROR(VLOOKUP(M2535, Data!$A$1:$B$5, 2, 0), "Unkown fuel"))</f>
        <v>very harmful</v>
      </c>
      <c r="O2535" t="s">
        <v>23</v>
      </c>
      <c r="P2535" t="s">
        <v>24</v>
      </c>
      <c r="Q2535" t="s">
        <v>25</v>
      </c>
      <c r="R2535" t="s">
        <v>282</v>
      </c>
      <c r="S2535">
        <v>2179</v>
      </c>
      <c r="T2535" t="s">
        <v>930</v>
      </c>
      <c r="U2535" t="s">
        <v>284</v>
      </c>
      <c r="V2535">
        <v>7</v>
      </c>
      <c r="W2535" t="s">
        <v>1179</v>
      </c>
    </row>
    <row r="2536" spans="1:23" x14ac:dyDescent="0.3">
      <c r="A2536">
        <v>2621</v>
      </c>
      <c r="B2536" t="s">
        <v>46</v>
      </c>
      <c r="C2536">
        <v>2015</v>
      </c>
      <c r="D2536">
        <f t="shared" ca="1" si="156"/>
        <v>8</v>
      </c>
      <c r="E2536" s="5">
        <v>511000</v>
      </c>
      <c r="F2536">
        <v>30000</v>
      </c>
      <c r="G2536" t="s">
        <v>56</v>
      </c>
      <c r="H2536" t="str">
        <f t="shared" si="157"/>
        <v>West</v>
      </c>
      <c r="I2536" t="s">
        <v>957</v>
      </c>
      <c r="J2536" t="str">
        <f t="shared" si="158"/>
        <v>Utah</v>
      </c>
      <c r="K2536" t="s">
        <v>1374</v>
      </c>
      <c r="L2536" t="str">
        <f t="shared" si="159"/>
        <v>Spanish Fork</v>
      </c>
      <c r="M2536" t="s">
        <v>41</v>
      </c>
      <c r="N2536" t="str">
        <f>IF(M2536="", "", IFERROR(VLOOKUP(M2536, Data!$A$1:$B$5, 2, 0), "Unkown fuel"))</f>
        <v>harmful</v>
      </c>
      <c r="O2536" t="s">
        <v>23</v>
      </c>
      <c r="P2536" t="s">
        <v>24</v>
      </c>
      <c r="Q2536" t="s">
        <v>25</v>
      </c>
      <c r="R2536" t="s">
        <v>85</v>
      </c>
      <c r="S2536">
        <v>1197</v>
      </c>
      <c r="T2536" t="s">
        <v>90</v>
      </c>
      <c r="U2536" t="s">
        <v>261</v>
      </c>
      <c r="V2536">
        <v>5</v>
      </c>
      <c r="W2536" t="s">
        <v>1179</v>
      </c>
    </row>
    <row r="2537" spans="1:23" x14ac:dyDescent="0.3">
      <c r="A2537">
        <v>2622</v>
      </c>
      <c r="B2537" t="s">
        <v>631</v>
      </c>
      <c r="C2537">
        <v>2009</v>
      </c>
      <c r="D2537">
        <f t="shared" ca="1" si="156"/>
        <v>14</v>
      </c>
      <c r="E2537" s="5">
        <v>150000</v>
      </c>
      <c r="F2537">
        <v>55000</v>
      </c>
      <c r="G2537" t="s">
        <v>56</v>
      </c>
      <c r="H2537" t="str">
        <f t="shared" si="157"/>
        <v>West</v>
      </c>
      <c r="I2537" t="s">
        <v>957</v>
      </c>
      <c r="J2537" t="str">
        <f t="shared" si="158"/>
        <v>Utah</v>
      </c>
      <c r="K2537" t="s">
        <v>1375</v>
      </c>
      <c r="L2537" t="str">
        <f t="shared" si="159"/>
        <v>Springville</v>
      </c>
      <c r="M2537" t="s">
        <v>41</v>
      </c>
      <c r="N2537" t="str">
        <f>IF(M2537="", "", IFERROR(VLOOKUP(M2537, Data!$A$1:$B$5, 2, 0), "Unkown fuel"))</f>
        <v>harmful</v>
      </c>
      <c r="O2537" t="s">
        <v>23</v>
      </c>
      <c r="P2537" t="s">
        <v>24</v>
      </c>
      <c r="Q2537" t="s">
        <v>25</v>
      </c>
      <c r="R2537" t="s">
        <v>1376</v>
      </c>
      <c r="S2537">
        <v>1368</v>
      </c>
      <c r="T2537" t="s">
        <v>434</v>
      </c>
      <c r="U2537" t="s">
        <v>1377</v>
      </c>
      <c r="V2537">
        <v>5</v>
      </c>
      <c r="W2537" t="s">
        <v>1179</v>
      </c>
    </row>
    <row r="2538" spans="1:23" x14ac:dyDescent="0.3">
      <c r="A2538">
        <v>2623</v>
      </c>
      <c r="B2538" t="s">
        <v>65</v>
      </c>
      <c r="C2538">
        <v>2020</v>
      </c>
      <c r="D2538">
        <f t="shared" ca="1" si="156"/>
        <v>3</v>
      </c>
      <c r="E2538" s="5">
        <v>1500000</v>
      </c>
      <c r="F2538">
        <v>40000</v>
      </c>
      <c r="G2538" t="s">
        <v>56</v>
      </c>
      <c r="H2538" t="str">
        <f t="shared" si="157"/>
        <v>West</v>
      </c>
      <c r="I2538" t="s">
        <v>957</v>
      </c>
      <c r="J2538" t="str">
        <f t="shared" si="158"/>
        <v>Utah</v>
      </c>
      <c r="K2538" t="s">
        <v>1375</v>
      </c>
      <c r="L2538" t="str">
        <f t="shared" si="159"/>
        <v>Springville</v>
      </c>
      <c r="M2538" t="s">
        <v>41</v>
      </c>
      <c r="N2538" t="str">
        <f>IF(M2538="", "", IFERROR(VLOOKUP(M2538, Data!$A$1:$B$5, 2, 0), "Unkown fuel"))</f>
        <v>harmful</v>
      </c>
      <c r="O2538" t="s">
        <v>23</v>
      </c>
      <c r="P2538" t="s">
        <v>154</v>
      </c>
      <c r="Q2538" t="s">
        <v>25</v>
      </c>
      <c r="R2538" t="s">
        <v>1378</v>
      </c>
      <c r="S2538">
        <v>2694</v>
      </c>
      <c r="T2538" t="s">
        <v>1045</v>
      </c>
      <c r="U2538" t="s">
        <v>1379</v>
      </c>
      <c r="V2538">
        <v>8</v>
      </c>
      <c r="W2538" t="s">
        <v>1179</v>
      </c>
    </row>
    <row r="2539" spans="1:23" x14ac:dyDescent="0.3">
      <c r="A2539">
        <v>2624</v>
      </c>
      <c r="B2539" t="s">
        <v>18</v>
      </c>
      <c r="C2539">
        <v>2013</v>
      </c>
      <c r="D2539">
        <f t="shared" ca="1" si="156"/>
        <v>10</v>
      </c>
      <c r="E2539" s="5">
        <v>185000</v>
      </c>
      <c r="F2539">
        <v>80000</v>
      </c>
      <c r="G2539" t="s">
        <v>56</v>
      </c>
      <c r="H2539" t="str">
        <f t="shared" si="157"/>
        <v>West</v>
      </c>
      <c r="I2539" t="s">
        <v>957</v>
      </c>
      <c r="J2539" t="str">
        <f t="shared" si="158"/>
        <v>Utah</v>
      </c>
      <c r="K2539" t="s">
        <v>1374</v>
      </c>
      <c r="L2539" t="str">
        <f t="shared" si="159"/>
        <v>Spanish Fork</v>
      </c>
      <c r="M2539" t="s">
        <v>41</v>
      </c>
      <c r="N2539" t="str">
        <f>IF(M2539="", "", IFERROR(VLOOKUP(M2539, Data!$A$1:$B$5, 2, 0), "Unkown fuel"))</f>
        <v>harmful</v>
      </c>
      <c r="O2539" t="s">
        <v>23</v>
      </c>
      <c r="P2539" t="s">
        <v>24</v>
      </c>
      <c r="Q2539" t="s">
        <v>33</v>
      </c>
      <c r="R2539" t="s">
        <v>430</v>
      </c>
      <c r="S2539">
        <v>796</v>
      </c>
      <c r="T2539" t="s">
        <v>118</v>
      </c>
      <c r="U2539" t="s">
        <v>119</v>
      </c>
      <c r="V2539">
        <v>5</v>
      </c>
      <c r="W2539" t="s">
        <v>1179</v>
      </c>
    </row>
    <row r="2540" spans="1:23" x14ac:dyDescent="0.3">
      <c r="A2540">
        <v>2625</v>
      </c>
      <c r="B2540" t="s">
        <v>18</v>
      </c>
      <c r="C2540">
        <v>2018</v>
      </c>
      <c r="D2540">
        <f t="shared" ca="1" si="156"/>
        <v>5</v>
      </c>
      <c r="E2540" s="5">
        <v>550000</v>
      </c>
      <c r="F2540">
        <v>30000</v>
      </c>
      <c r="G2540" t="s">
        <v>56</v>
      </c>
      <c r="H2540" t="str">
        <f t="shared" si="157"/>
        <v>West</v>
      </c>
      <c r="I2540" t="s">
        <v>957</v>
      </c>
      <c r="J2540" t="str">
        <f t="shared" si="158"/>
        <v>Utah</v>
      </c>
      <c r="K2540" t="s">
        <v>1374</v>
      </c>
      <c r="L2540" t="str">
        <f t="shared" si="159"/>
        <v>Spanish Fork</v>
      </c>
      <c r="M2540" t="s">
        <v>41</v>
      </c>
      <c r="N2540" t="str">
        <f>IF(M2540="", "", IFERROR(VLOOKUP(M2540, Data!$A$1:$B$5, 2, 0), "Unkown fuel"))</f>
        <v>harmful</v>
      </c>
      <c r="O2540" t="s">
        <v>23</v>
      </c>
      <c r="P2540" t="s">
        <v>24</v>
      </c>
      <c r="Q2540" t="s">
        <v>25</v>
      </c>
      <c r="R2540" t="s">
        <v>113</v>
      </c>
      <c r="S2540">
        <v>1197</v>
      </c>
      <c r="T2540" t="s">
        <v>114</v>
      </c>
      <c r="U2540" t="s">
        <v>115</v>
      </c>
      <c r="V2540">
        <v>5</v>
      </c>
      <c r="W2540" t="s">
        <v>1179</v>
      </c>
    </row>
    <row r="2541" spans="1:23" x14ac:dyDescent="0.3">
      <c r="A2541">
        <v>2626</v>
      </c>
      <c r="B2541" t="s">
        <v>18</v>
      </c>
      <c r="C2541">
        <v>2017</v>
      </c>
      <c r="D2541">
        <f t="shared" ca="1" si="156"/>
        <v>6</v>
      </c>
      <c r="E2541" s="5">
        <v>325000</v>
      </c>
      <c r="F2541">
        <v>3564</v>
      </c>
      <c r="G2541" t="s">
        <v>56</v>
      </c>
      <c r="H2541" t="str">
        <f t="shared" si="157"/>
        <v>West</v>
      </c>
      <c r="I2541" t="s">
        <v>957</v>
      </c>
      <c r="J2541" t="str">
        <f t="shared" si="158"/>
        <v>Utah</v>
      </c>
      <c r="K2541" t="s">
        <v>1374</v>
      </c>
      <c r="L2541" t="str">
        <f t="shared" si="159"/>
        <v>Spanish Fork</v>
      </c>
      <c r="M2541" t="s">
        <v>41</v>
      </c>
      <c r="N2541" t="str">
        <f>IF(M2541="", "", IFERROR(VLOOKUP(M2541, Data!$A$1:$B$5, 2, 0), "Unkown fuel"))</f>
        <v>harmful</v>
      </c>
      <c r="O2541" t="s">
        <v>23</v>
      </c>
      <c r="P2541" t="s">
        <v>24</v>
      </c>
      <c r="Q2541" t="s">
        <v>25</v>
      </c>
      <c r="R2541" t="s">
        <v>140</v>
      </c>
      <c r="S2541">
        <v>998</v>
      </c>
      <c r="T2541" t="s">
        <v>166</v>
      </c>
      <c r="U2541" t="s">
        <v>141</v>
      </c>
      <c r="V2541">
        <v>5</v>
      </c>
      <c r="W2541" t="s">
        <v>1179</v>
      </c>
    </row>
    <row r="2542" spans="1:23" x14ac:dyDescent="0.3">
      <c r="A2542">
        <v>2627</v>
      </c>
      <c r="B2542" t="s">
        <v>18</v>
      </c>
      <c r="C2542">
        <v>2015</v>
      </c>
      <c r="D2542">
        <f t="shared" ca="1" si="156"/>
        <v>8</v>
      </c>
      <c r="E2542" s="5">
        <v>525000</v>
      </c>
      <c r="F2542">
        <v>80000</v>
      </c>
      <c r="G2542" t="s">
        <v>56</v>
      </c>
      <c r="H2542" t="str">
        <f t="shared" si="157"/>
        <v>West</v>
      </c>
      <c r="I2542" t="s">
        <v>957</v>
      </c>
      <c r="J2542" t="str">
        <f t="shared" si="158"/>
        <v>Utah</v>
      </c>
      <c r="K2542" t="s">
        <v>1375</v>
      </c>
      <c r="L2542" t="str">
        <f t="shared" si="159"/>
        <v>Springville</v>
      </c>
      <c r="M2542" t="s">
        <v>22</v>
      </c>
      <c r="N2542" t="str">
        <f>IF(M2542="", "", IFERROR(VLOOKUP(M2542, Data!$A$1:$B$5, 2, 0), "Unkown fuel"))</f>
        <v>very harmful</v>
      </c>
      <c r="O2542" t="s">
        <v>23</v>
      </c>
      <c r="P2542" t="s">
        <v>24</v>
      </c>
      <c r="Q2542" t="s">
        <v>25</v>
      </c>
      <c r="R2542" t="s">
        <v>106</v>
      </c>
      <c r="S2542">
        <v>1248</v>
      </c>
      <c r="T2542" t="s">
        <v>27</v>
      </c>
      <c r="U2542" t="s">
        <v>28</v>
      </c>
      <c r="V2542">
        <v>5</v>
      </c>
      <c r="W2542" t="s">
        <v>1179</v>
      </c>
    </row>
    <row r="2543" spans="1:23" x14ac:dyDescent="0.3">
      <c r="A2543">
        <v>2628</v>
      </c>
      <c r="B2543" t="s">
        <v>1148</v>
      </c>
      <c r="C2543">
        <v>2018</v>
      </c>
      <c r="D2543">
        <f t="shared" ca="1" si="156"/>
        <v>5</v>
      </c>
      <c r="E2543" s="5">
        <v>1050000</v>
      </c>
      <c r="F2543">
        <v>13000</v>
      </c>
      <c r="G2543" t="s">
        <v>56</v>
      </c>
      <c r="H2543" t="str">
        <f t="shared" si="157"/>
        <v>West</v>
      </c>
      <c r="I2543" t="s">
        <v>957</v>
      </c>
      <c r="J2543" t="str">
        <f t="shared" si="158"/>
        <v>Utah</v>
      </c>
      <c r="K2543" t="s">
        <v>1375</v>
      </c>
      <c r="L2543" t="str">
        <f t="shared" si="159"/>
        <v>Springville</v>
      </c>
      <c r="M2543" t="s">
        <v>22</v>
      </c>
      <c r="N2543" t="str">
        <f>IF(M2543="", "", IFERROR(VLOOKUP(M2543, Data!$A$1:$B$5, 2, 0), "Unkown fuel"))</f>
        <v>very harmful</v>
      </c>
      <c r="O2543" t="s">
        <v>23</v>
      </c>
      <c r="P2543" t="s">
        <v>24</v>
      </c>
      <c r="Q2543" t="s">
        <v>25</v>
      </c>
      <c r="R2543" t="s">
        <v>142</v>
      </c>
      <c r="S2543">
        <v>2200</v>
      </c>
      <c r="T2543" t="s">
        <v>1380</v>
      </c>
      <c r="U2543" t="s">
        <v>1381</v>
      </c>
      <c r="V2543">
        <v>7</v>
      </c>
      <c r="W2543" t="s">
        <v>1179</v>
      </c>
    </row>
    <row r="2544" spans="1:23" x14ac:dyDescent="0.3">
      <c r="A2544">
        <v>2629</v>
      </c>
      <c r="B2544" t="s">
        <v>109</v>
      </c>
      <c r="C2544">
        <v>2012</v>
      </c>
      <c r="D2544">
        <f t="shared" ca="1" si="156"/>
        <v>11</v>
      </c>
      <c r="E2544" s="5">
        <v>300000</v>
      </c>
      <c r="F2544">
        <v>120000</v>
      </c>
      <c r="G2544" t="s">
        <v>38</v>
      </c>
      <c r="H2544" t="str">
        <f t="shared" si="157"/>
        <v>Central</v>
      </c>
      <c r="I2544" t="s">
        <v>921</v>
      </c>
      <c r="J2544" t="str">
        <f t="shared" si="158"/>
        <v>Kansas</v>
      </c>
      <c r="K2544" t="s">
        <v>1382</v>
      </c>
      <c r="L2544" t="str">
        <f t="shared" si="159"/>
        <v>Prairie Village</v>
      </c>
      <c r="M2544" t="s">
        <v>22</v>
      </c>
      <c r="N2544" t="str">
        <f>IF(M2544="", "", IFERROR(VLOOKUP(M2544, Data!$A$1:$B$5, 2, 0), "Unkown fuel"))</f>
        <v>very harmful</v>
      </c>
      <c r="O2544" t="s">
        <v>23</v>
      </c>
      <c r="P2544" t="s">
        <v>24</v>
      </c>
      <c r="Q2544" t="s">
        <v>25</v>
      </c>
      <c r="R2544" t="s">
        <v>653</v>
      </c>
      <c r="S2544">
        <v>1396</v>
      </c>
      <c r="T2544" t="s">
        <v>471</v>
      </c>
      <c r="U2544" t="s">
        <v>472</v>
      </c>
      <c r="V2544">
        <v>5</v>
      </c>
      <c r="W2544" t="s">
        <v>1179</v>
      </c>
    </row>
    <row r="2545" spans="1:23" x14ac:dyDescent="0.3">
      <c r="A2545">
        <v>2630</v>
      </c>
      <c r="B2545" t="s">
        <v>120</v>
      </c>
      <c r="C2545">
        <v>2011</v>
      </c>
      <c r="D2545">
        <f t="shared" ca="1" si="156"/>
        <v>12</v>
      </c>
      <c r="E2545" s="5">
        <v>120000</v>
      </c>
      <c r="F2545">
        <v>90000</v>
      </c>
      <c r="G2545" t="s">
        <v>38</v>
      </c>
      <c r="H2545" t="str">
        <f t="shared" si="157"/>
        <v>Central</v>
      </c>
      <c r="I2545" t="s">
        <v>921</v>
      </c>
      <c r="J2545" t="str">
        <f t="shared" si="158"/>
        <v>Kansas</v>
      </c>
      <c r="K2545" t="s">
        <v>1382</v>
      </c>
      <c r="L2545" t="str">
        <f t="shared" si="159"/>
        <v>Prairie Village</v>
      </c>
      <c r="M2545" t="s">
        <v>41</v>
      </c>
      <c r="N2545" t="str">
        <f>IF(M2545="", "", IFERROR(VLOOKUP(M2545, Data!$A$1:$B$5, 2, 0), "Unkown fuel"))</f>
        <v>harmful</v>
      </c>
      <c r="O2545" t="s">
        <v>23</v>
      </c>
      <c r="P2545" t="s">
        <v>24</v>
      </c>
      <c r="Q2545" t="s">
        <v>25</v>
      </c>
      <c r="R2545" t="s">
        <v>133</v>
      </c>
      <c r="S2545">
        <v>1199</v>
      </c>
      <c r="T2545" t="s">
        <v>498</v>
      </c>
      <c r="U2545" t="s">
        <v>499</v>
      </c>
      <c r="V2545">
        <v>5</v>
      </c>
      <c r="W2545" t="s">
        <v>1179</v>
      </c>
    </row>
    <row r="2546" spans="1:23" x14ac:dyDescent="0.3">
      <c r="A2546">
        <v>2631</v>
      </c>
      <c r="B2546" t="s">
        <v>320</v>
      </c>
      <c r="C2546">
        <v>2017</v>
      </c>
      <c r="D2546">
        <f t="shared" ca="1" si="156"/>
        <v>6</v>
      </c>
      <c r="E2546" s="5">
        <v>2625000</v>
      </c>
      <c r="F2546">
        <v>9000</v>
      </c>
      <c r="G2546" t="s">
        <v>38</v>
      </c>
      <c r="H2546" t="str">
        <f t="shared" si="157"/>
        <v>Central</v>
      </c>
      <c r="I2546" t="s">
        <v>921</v>
      </c>
      <c r="J2546" t="str">
        <f t="shared" si="158"/>
        <v>Kansas</v>
      </c>
      <c r="K2546" t="s">
        <v>1382</v>
      </c>
      <c r="L2546" t="str">
        <f t="shared" si="159"/>
        <v>Prairie Village</v>
      </c>
      <c r="M2546" t="s">
        <v>22</v>
      </c>
      <c r="N2546" t="str">
        <f>IF(M2546="", "", IFERROR(VLOOKUP(M2546, Data!$A$1:$B$5, 2, 0), "Unkown fuel"))</f>
        <v>very harmful</v>
      </c>
      <c r="O2546" t="s">
        <v>158</v>
      </c>
      <c r="P2546" t="s">
        <v>154</v>
      </c>
      <c r="Q2546" t="s">
        <v>25</v>
      </c>
      <c r="R2546" t="s">
        <v>363</v>
      </c>
      <c r="S2546">
        <v>1999</v>
      </c>
      <c r="T2546" t="s">
        <v>322</v>
      </c>
      <c r="U2546" t="s">
        <v>323</v>
      </c>
      <c r="V2546">
        <v>5</v>
      </c>
      <c r="W2546" t="s">
        <v>1179</v>
      </c>
    </row>
    <row r="2547" spans="1:23" x14ac:dyDescent="0.3">
      <c r="A2547">
        <v>2632</v>
      </c>
      <c r="B2547" t="s">
        <v>316</v>
      </c>
      <c r="C2547">
        <v>2019</v>
      </c>
      <c r="D2547">
        <f t="shared" ca="1" si="156"/>
        <v>4</v>
      </c>
      <c r="E2547" s="5">
        <v>5150000</v>
      </c>
      <c r="F2547">
        <v>20000</v>
      </c>
      <c r="G2547" t="s">
        <v>38</v>
      </c>
      <c r="H2547" t="str">
        <f t="shared" si="157"/>
        <v>Central</v>
      </c>
      <c r="I2547" t="s">
        <v>921</v>
      </c>
      <c r="J2547" t="str">
        <f t="shared" si="158"/>
        <v>Kansas</v>
      </c>
      <c r="K2547" t="s">
        <v>1382</v>
      </c>
      <c r="L2547" t="str">
        <f t="shared" si="159"/>
        <v>Prairie Village</v>
      </c>
      <c r="M2547" t="s">
        <v>41</v>
      </c>
      <c r="N2547" t="str">
        <f>IF(M2547="", "", IFERROR(VLOOKUP(M2547, Data!$A$1:$B$5, 2, 0), "Unkown fuel"))</f>
        <v>harmful</v>
      </c>
      <c r="O2547" t="s">
        <v>158</v>
      </c>
      <c r="P2547" t="s">
        <v>154</v>
      </c>
      <c r="Q2547" t="s">
        <v>25</v>
      </c>
      <c r="R2547" t="s">
        <v>317</v>
      </c>
      <c r="S2547">
        <v>2487</v>
      </c>
      <c r="T2547" t="s">
        <v>318</v>
      </c>
      <c r="U2547" t="s">
        <v>319</v>
      </c>
      <c r="V2547">
        <v>5</v>
      </c>
      <c r="W2547" t="s">
        <v>1179</v>
      </c>
    </row>
    <row r="2548" spans="1:23" x14ac:dyDescent="0.3">
      <c r="A2548">
        <v>2633</v>
      </c>
      <c r="B2548" t="s">
        <v>320</v>
      </c>
      <c r="C2548">
        <v>2017</v>
      </c>
      <c r="D2548">
        <f t="shared" ca="1" si="156"/>
        <v>6</v>
      </c>
      <c r="E2548" s="5">
        <v>3200000</v>
      </c>
      <c r="F2548">
        <v>45000</v>
      </c>
      <c r="G2548" t="s">
        <v>38</v>
      </c>
      <c r="H2548" t="str">
        <f t="shared" si="157"/>
        <v>Central</v>
      </c>
      <c r="I2548" t="s">
        <v>921</v>
      </c>
      <c r="J2548" t="str">
        <f t="shared" si="158"/>
        <v>Kansas</v>
      </c>
      <c r="K2548" t="s">
        <v>1382</v>
      </c>
      <c r="L2548" t="str">
        <f t="shared" si="159"/>
        <v>Prairie Village</v>
      </c>
      <c r="M2548" t="s">
        <v>22</v>
      </c>
      <c r="N2548" t="str">
        <f>IF(M2548="", "", IFERROR(VLOOKUP(M2548, Data!$A$1:$B$5, 2, 0), "Unkown fuel"))</f>
        <v>very harmful</v>
      </c>
      <c r="O2548" t="s">
        <v>158</v>
      </c>
      <c r="P2548" t="s">
        <v>154</v>
      </c>
      <c r="Q2548" t="s">
        <v>25</v>
      </c>
      <c r="R2548" t="s">
        <v>321</v>
      </c>
      <c r="S2548">
        <v>1999</v>
      </c>
      <c r="T2548" t="s">
        <v>322</v>
      </c>
      <c r="U2548" t="s">
        <v>323</v>
      </c>
      <c r="V2548">
        <v>5</v>
      </c>
      <c r="W2548" t="s">
        <v>1179</v>
      </c>
    </row>
    <row r="2549" spans="1:23" x14ac:dyDescent="0.3">
      <c r="A2549">
        <v>2634</v>
      </c>
      <c r="B2549" t="s">
        <v>109</v>
      </c>
      <c r="C2549">
        <v>2015</v>
      </c>
      <c r="D2549">
        <f t="shared" ca="1" si="156"/>
        <v>8</v>
      </c>
      <c r="E2549" s="5">
        <v>503000</v>
      </c>
      <c r="F2549">
        <v>110000</v>
      </c>
      <c r="G2549" t="s">
        <v>56</v>
      </c>
      <c r="H2549" t="str">
        <f t="shared" si="157"/>
        <v>West</v>
      </c>
      <c r="I2549" t="s">
        <v>957</v>
      </c>
      <c r="J2549" t="str">
        <f t="shared" si="158"/>
        <v>Utah</v>
      </c>
      <c r="K2549" t="s">
        <v>1374</v>
      </c>
      <c r="L2549" t="str">
        <f t="shared" si="159"/>
        <v>Spanish Fork</v>
      </c>
      <c r="M2549" t="s">
        <v>22</v>
      </c>
      <c r="N2549" t="str">
        <f>IF(M2549="", "", IFERROR(VLOOKUP(M2549, Data!$A$1:$B$5, 2, 0), "Unkown fuel"))</f>
        <v>very harmful</v>
      </c>
      <c r="O2549" t="s">
        <v>23</v>
      </c>
      <c r="P2549" t="s">
        <v>24</v>
      </c>
      <c r="Q2549" t="s">
        <v>25</v>
      </c>
      <c r="R2549" t="s">
        <v>426</v>
      </c>
      <c r="S2549">
        <v>2179</v>
      </c>
      <c r="T2549" t="s">
        <v>422</v>
      </c>
      <c r="U2549" t="s">
        <v>423</v>
      </c>
      <c r="V2549">
        <v>7</v>
      </c>
      <c r="W2549" t="s">
        <v>1179</v>
      </c>
    </row>
    <row r="2550" spans="1:23" x14ac:dyDescent="0.3">
      <c r="A2550">
        <v>2635</v>
      </c>
      <c r="B2550" t="s">
        <v>349</v>
      </c>
      <c r="C2550">
        <v>2019</v>
      </c>
      <c r="D2550">
        <f t="shared" ca="1" si="156"/>
        <v>4</v>
      </c>
      <c r="E2550" s="5">
        <v>3800000</v>
      </c>
      <c r="F2550">
        <v>20000</v>
      </c>
      <c r="G2550" t="s">
        <v>38</v>
      </c>
      <c r="H2550" t="str">
        <f t="shared" si="157"/>
        <v>Central</v>
      </c>
      <c r="I2550" t="s">
        <v>921</v>
      </c>
      <c r="J2550" t="str">
        <f t="shared" si="158"/>
        <v>Kansas</v>
      </c>
      <c r="K2550" t="s">
        <v>1382</v>
      </c>
      <c r="L2550" t="str">
        <f t="shared" si="159"/>
        <v>Prairie Village</v>
      </c>
      <c r="M2550" t="s">
        <v>22</v>
      </c>
      <c r="N2550" t="str">
        <f>IF(M2550="", "", IFERROR(VLOOKUP(M2550, Data!$A$1:$B$5, 2, 0), "Unkown fuel"))</f>
        <v>very harmful</v>
      </c>
      <c r="O2550" t="s">
        <v>23</v>
      </c>
      <c r="P2550" t="s">
        <v>154</v>
      </c>
      <c r="Q2550" t="s">
        <v>25</v>
      </c>
      <c r="R2550" t="s">
        <v>347</v>
      </c>
      <c r="S2550">
        <v>1969</v>
      </c>
      <c r="T2550" t="s">
        <v>336</v>
      </c>
      <c r="U2550" t="s">
        <v>350</v>
      </c>
      <c r="V2550">
        <v>5</v>
      </c>
      <c r="W2550" t="s">
        <v>1179</v>
      </c>
    </row>
    <row r="2551" spans="1:23" x14ac:dyDescent="0.3">
      <c r="A2551">
        <v>2636</v>
      </c>
      <c r="B2551" t="s">
        <v>65</v>
      </c>
      <c r="C2551">
        <v>2016</v>
      </c>
      <c r="D2551">
        <f t="shared" ca="1" si="156"/>
        <v>7</v>
      </c>
      <c r="E2551" s="5">
        <v>2000000</v>
      </c>
      <c r="F2551">
        <v>68089</v>
      </c>
      <c r="G2551" t="s">
        <v>56</v>
      </c>
      <c r="H2551" t="str">
        <f t="shared" si="157"/>
        <v>West</v>
      </c>
      <c r="I2551" t="s">
        <v>957</v>
      </c>
      <c r="J2551" t="str">
        <f t="shared" si="158"/>
        <v>Utah</v>
      </c>
      <c r="K2551" t="s">
        <v>1375</v>
      </c>
      <c r="L2551" t="str">
        <f t="shared" si="159"/>
        <v>Springville</v>
      </c>
      <c r="M2551" t="s">
        <v>41</v>
      </c>
      <c r="N2551" t="str">
        <f>IF(M2551="", "", IFERROR(VLOOKUP(M2551, Data!$A$1:$B$5, 2, 0), "Unkown fuel"))</f>
        <v>harmful</v>
      </c>
      <c r="O2551" t="s">
        <v>526</v>
      </c>
      <c r="P2551" t="s">
        <v>154</v>
      </c>
      <c r="Q2551" t="s">
        <v>25</v>
      </c>
      <c r="R2551" t="s">
        <v>376</v>
      </c>
      <c r="S2551">
        <v>2494</v>
      </c>
      <c r="T2551" t="s">
        <v>377</v>
      </c>
      <c r="U2551" t="s">
        <v>378</v>
      </c>
      <c r="V2551">
        <v>5</v>
      </c>
      <c r="W2551" t="s">
        <v>1179</v>
      </c>
    </row>
    <row r="2552" spans="1:23" x14ac:dyDescent="0.3">
      <c r="A2552">
        <v>2637</v>
      </c>
      <c r="B2552" t="s">
        <v>18</v>
      </c>
      <c r="C2552">
        <v>2013</v>
      </c>
      <c r="D2552">
        <f t="shared" ca="1" si="156"/>
        <v>10</v>
      </c>
      <c r="E2552" s="5">
        <v>225000</v>
      </c>
      <c r="F2552">
        <v>58343</v>
      </c>
      <c r="G2552" t="s">
        <v>56</v>
      </c>
      <c r="H2552" t="str">
        <f t="shared" si="157"/>
        <v>West</v>
      </c>
      <c r="I2552" t="s">
        <v>957</v>
      </c>
      <c r="J2552" t="str">
        <f t="shared" si="158"/>
        <v>Utah</v>
      </c>
      <c r="K2552" t="s">
        <v>1375</v>
      </c>
      <c r="L2552" t="str">
        <f t="shared" si="159"/>
        <v>Springville</v>
      </c>
      <c r="M2552" t="s">
        <v>41</v>
      </c>
      <c r="N2552" t="str">
        <f>IF(M2552="", "", IFERROR(VLOOKUP(M2552, Data!$A$1:$B$5, 2, 0), "Unkown fuel"))</f>
        <v>harmful</v>
      </c>
      <c r="O2552" t="s">
        <v>526</v>
      </c>
      <c r="P2552" t="s">
        <v>24</v>
      </c>
      <c r="Q2552" t="s">
        <v>25</v>
      </c>
      <c r="R2552" t="s">
        <v>262</v>
      </c>
      <c r="S2552">
        <v>998</v>
      </c>
      <c r="T2552" t="s">
        <v>166</v>
      </c>
      <c r="U2552" t="s">
        <v>141</v>
      </c>
      <c r="V2552">
        <v>5</v>
      </c>
      <c r="W2552" t="s">
        <v>1179</v>
      </c>
    </row>
    <row r="2553" spans="1:23" x14ac:dyDescent="0.3">
      <c r="A2553">
        <v>2638</v>
      </c>
      <c r="B2553" t="s">
        <v>18</v>
      </c>
      <c r="C2553">
        <v>2018</v>
      </c>
      <c r="D2553">
        <f t="shared" ca="1" si="156"/>
        <v>5</v>
      </c>
      <c r="E2553" s="5">
        <v>740000</v>
      </c>
      <c r="F2553">
        <v>38817</v>
      </c>
      <c r="G2553" t="s">
        <v>56</v>
      </c>
      <c r="H2553" t="str">
        <f t="shared" si="157"/>
        <v>West</v>
      </c>
      <c r="I2553" t="s">
        <v>957</v>
      </c>
      <c r="J2553" t="str">
        <f t="shared" si="158"/>
        <v>Utah</v>
      </c>
      <c r="K2553" t="s">
        <v>1375</v>
      </c>
      <c r="L2553" t="str">
        <f t="shared" si="159"/>
        <v>Springville</v>
      </c>
      <c r="M2553" t="s">
        <v>22</v>
      </c>
      <c r="N2553" t="str">
        <f>IF(M2553="", "", IFERROR(VLOOKUP(M2553, Data!$A$1:$B$5, 2, 0), "Unkown fuel"))</f>
        <v>very harmful</v>
      </c>
      <c r="O2553" t="s">
        <v>158</v>
      </c>
      <c r="P2553" t="s">
        <v>24</v>
      </c>
      <c r="Q2553" t="s">
        <v>25</v>
      </c>
      <c r="R2553" t="s">
        <v>527</v>
      </c>
      <c r="S2553">
        <v>1248</v>
      </c>
      <c r="T2553" t="s">
        <v>27</v>
      </c>
      <c r="U2553" t="s">
        <v>28</v>
      </c>
      <c r="V2553">
        <v>5</v>
      </c>
      <c r="W2553" t="s">
        <v>1179</v>
      </c>
    </row>
    <row r="2554" spans="1:23" x14ac:dyDescent="0.3">
      <c r="A2554">
        <v>2639</v>
      </c>
      <c r="B2554" t="s">
        <v>37</v>
      </c>
      <c r="C2554">
        <v>2016</v>
      </c>
      <c r="D2554">
        <f t="shared" ca="1" si="156"/>
        <v>7</v>
      </c>
      <c r="E2554" s="5">
        <v>550000</v>
      </c>
      <c r="F2554">
        <v>56494</v>
      </c>
      <c r="G2554" t="s">
        <v>124</v>
      </c>
      <c r="H2554" t="str">
        <f t="shared" si="157"/>
        <v>South</v>
      </c>
      <c r="I2554" t="s">
        <v>148</v>
      </c>
      <c r="J2554" t="str">
        <f t="shared" si="158"/>
        <v>North Carolina</v>
      </c>
      <c r="K2554" t="s">
        <v>784</v>
      </c>
      <c r="L2554" t="str">
        <f t="shared" si="159"/>
        <v>Sanford</v>
      </c>
      <c r="M2554" t="s">
        <v>41</v>
      </c>
      <c r="N2554" t="str">
        <f>IF(M2554="", "", IFERROR(VLOOKUP(M2554, Data!$A$1:$B$5, 2, 0), "Unkown fuel"))</f>
        <v>harmful</v>
      </c>
      <c r="O2554" t="s">
        <v>526</v>
      </c>
      <c r="P2554" t="s">
        <v>24</v>
      </c>
      <c r="Q2554" t="s">
        <v>25</v>
      </c>
      <c r="R2554" t="s">
        <v>121</v>
      </c>
      <c r="S2554">
        <v>1199</v>
      </c>
      <c r="T2554" t="s">
        <v>434</v>
      </c>
      <c r="U2554" t="s">
        <v>452</v>
      </c>
      <c r="V2554">
        <v>5</v>
      </c>
      <c r="W2554" t="s">
        <v>1179</v>
      </c>
    </row>
    <row r="2555" spans="1:23" x14ac:dyDescent="0.3">
      <c r="A2555">
        <v>2640</v>
      </c>
      <c r="B2555" t="s">
        <v>65</v>
      </c>
      <c r="C2555">
        <v>2013</v>
      </c>
      <c r="D2555">
        <f t="shared" ca="1" si="156"/>
        <v>10</v>
      </c>
      <c r="E2555" s="5">
        <v>750000</v>
      </c>
      <c r="F2555">
        <v>79328</v>
      </c>
      <c r="G2555" t="s">
        <v>38</v>
      </c>
      <c r="H2555" t="str">
        <f t="shared" si="157"/>
        <v>Central</v>
      </c>
      <c r="I2555" t="s">
        <v>880</v>
      </c>
      <c r="J2555" t="str">
        <f t="shared" si="158"/>
        <v>Minnesota</v>
      </c>
      <c r="K2555" t="s">
        <v>1383</v>
      </c>
      <c r="L2555" t="str">
        <f t="shared" si="159"/>
        <v>Mankato</v>
      </c>
      <c r="M2555" t="s">
        <v>22</v>
      </c>
      <c r="N2555" t="str">
        <f>IF(M2555="", "", IFERROR(VLOOKUP(M2555, Data!$A$1:$B$5, 2, 0), "Unkown fuel"))</f>
        <v>very harmful</v>
      </c>
      <c r="O2555" t="s">
        <v>526</v>
      </c>
      <c r="P2555" t="s">
        <v>24</v>
      </c>
      <c r="Q2555" t="s">
        <v>33</v>
      </c>
      <c r="R2555" t="s">
        <v>170</v>
      </c>
      <c r="S2555">
        <v>2494</v>
      </c>
      <c r="T2555" t="s">
        <v>190</v>
      </c>
      <c r="U2555" t="s">
        <v>191</v>
      </c>
      <c r="V2555">
        <v>7</v>
      </c>
      <c r="W2555" t="s">
        <v>1179</v>
      </c>
    </row>
    <row r="2556" spans="1:23" x14ac:dyDescent="0.3">
      <c r="A2556">
        <v>2641</v>
      </c>
      <c r="B2556" t="s">
        <v>18</v>
      </c>
      <c r="C2556">
        <v>2019</v>
      </c>
      <c r="D2556">
        <f t="shared" ca="1" si="156"/>
        <v>4</v>
      </c>
      <c r="E2556" s="5">
        <v>650000</v>
      </c>
      <c r="F2556">
        <v>5621</v>
      </c>
      <c r="G2556" t="s">
        <v>38</v>
      </c>
      <c r="H2556" t="str">
        <f t="shared" si="157"/>
        <v>Central</v>
      </c>
      <c r="I2556" t="s">
        <v>880</v>
      </c>
      <c r="J2556" t="str">
        <f t="shared" si="158"/>
        <v>Minnesota</v>
      </c>
      <c r="K2556" t="s">
        <v>1384</v>
      </c>
      <c r="L2556" t="str">
        <f t="shared" si="159"/>
        <v>Maple Grove</v>
      </c>
      <c r="M2556" t="s">
        <v>41</v>
      </c>
      <c r="N2556" t="str">
        <f>IF(M2556="", "", IFERROR(VLOOKUP(M2556, Data!$A$1:$B$5, 2, 0), "Unkown fuel"))</f>
        <v>harmful</v>
      </c>
      <c r="O2556" t="s">
        <v>526</v>
      </c>
      <c r="P2556" t="s">
        <v>154</v>
      </c>
      <c r="Q2556" t="s">
        <v>25</v>
      </c>
      <c r="R2556" t="s">
        <v>222</v>
      </c>
      <c r="S2556">
        <v>1197</v>
      </c>
      <c r="T2556" t="s">
        <v>265</v>
      </c>
      <c r="U2556" t="s">
        <v>266</v>
      </c>
      <c r="V2556">
        <v>5</v>
      </c>
      <c r="W2556" t="s">
        <v>1179</v>
      </c>
    </row>
    <row r="2557" spans="1:23" x14ac:dyDescent="0.3">
      <c r="A2557">
        <v>2642</v>
      </c>
      <c r="B2557" t="s">
        <v>65</v>
      </c>
      <c r="C2557">
        <v>2017</v>
      </c>
      <c r="D2557">
        <f t="shared" ca="1" si="156"/>
        <v>6</v>
      </c>
      <c r="E2557" s="5">
        <v>625000</v>
      </c>
      <c r="F2557">
        <v>25538</v>
      </c>
      <c r="G2557" t="s">
        <v>38</v>
      </c>
      <c r="H2557" t="str">
        <f t="shared" si="157"/>
        <v>Central</v>
      </c>
      <c r="I2557" t="s">
        <v>880</v>
      </c>
      <c r="J2557" t="str">
        <f t="shared" si="158"/>
        <v>Minnesota</v>
      </c>
      <c r="K2557" t="s">
        <v>1384</v>
      </c>
      <c r="L2557" t="str">
        <f t="shared" si="159"/>
        <v>Maple Grove</v>
      </c>
      <c r="M2557" t="s">
        <v>41</v>
      </c>
      <c r="N2557" t="str">
        <f>IF(M2557="", "", IFERROR(VLOOKUP(M2557, Data!$A$1:$B$5, 2, 0), "Unkown fuel"))</f>
        <v>harmful</v>
      </c>
      <c r="O2557" t="s">
        <v>526</v>
      </c>
      <c r="P2557" t="s">
        <v>24</v>
      </c>
      <c r="Q2557" t="s">
        <v>25</v>
      </c>
      <c r="R2557" t="s">
        <v>335</v>
      </c>
      <c r="S2557">
        <v>1496</v>
      </c>
      <c r="T2557" t="s">
        <v>100</v>
      </c>
      <c r="U2557" t="s">
        <v>528</v>
      </c>
      <c r="V2557">
        <v>5</v>
      </c>
      <c r="W2557" t="s">
        <v>1179</v>
      </c>
    </row>
    <row r="2558" spans="1:23" x14ac:dyDescent="0.3">
      <c r="A2558">
        <v>2643</v>
      </c>
      <c r="B2558" t="s">
        <v>18</v>
      </c>
      <c r="C2558">
        <v>2018</v>
      </c>
      <c r="D2558">
        <f t="shared" ca="1" si="156"/>
        <v>5</v>
      </c>
      <c r="E2558" s="5">
        <v>600000</v>
      </c>
      <c r="F2558">
        <v>69779</v>
      </c>
      <c r="G2558" t="s">
        <v>38</v>
      </c>
      <c r="H2558" t="str">
        <f t="shared" si="157"/>
        <v>Central</v>
      </c>
      <c r="I2558" t="s">
        <v>880</v>
      </c>
      <c r="J2558" t="str">
        <f t="shared" si="158"/>
        <v>Minnesota</v>
      </c>
      <c r="K2558" t="s">
        <v>1383</v>
      </c>
      <c r="L2558" t="str">
        <f t="shared" si="159"/>
        <v>Mankato</v>
      </c>
      <c r="M2558" t="s">
        <v>41</v>
      </c>
      <c r="N2558" t="str">
        <f>IF(M2558="", "", IFERROR(VLOOKUP(M2558, Data!$A$1:$B$5, 2, 0), "Unkown fuel"))</f>
        <v>harmful</v>
      </c>
      <c r="O2558" t="s">
        <v>158</v>
      </c>
      <c r="P2558" t="s">
        <v>154</v>
      </c>
      <c r="Q2558" t="s">
        <v>25</v>
      </c>
      <c r="R2558" t="s">
        <v>222</v>
      </c>
      <c r="S2558">
        <v>1197</v>
      </c>
      <c r="T2558" t="s">
        <v>265</v>
      </c>
      <c r="U2558" t="s">
        <v>266</v>
      </c>
      <c r="V2558">
        <v>5</v>
      </c>
      <c r="W2558" t="s">
        <v>1179</v>
      </c>
    </row>
    <row r="2559" spans="1:23" x14ac:dyDescent="0.3">
      <c r="A2559">
        <v>2644</v>
      </c>
      <c r="B2559" t="s">
        <v>46</v>
      </c>
      <c r="C2559">
        <v>2017</v>
      </c>
      <c r="D2559">
        <f t="shared" ca="1" si="156"/>
        <v>6</v>
      </c>
      <c r="E2559" s="5">
        <v>450000</v>
      </c>
      <c r="F2559">
        <v>56290</v>
      </c>
      <c r="G2559" t="s">
        <v>38</v>
      </c>
      <c r="H2559" t="str">
        <f t="shared" si="157"/>
        <v>Central</v>
      </c>
      <c r="I2559" t="s">
        <v>880</v>
      </c>
      <c r="J2559" t="str">
        <f t="shared" si="158"/>
        <v>Minnesota</v>
      </c>
      <c r="K2559" t="s">
        <v>1384</v>
      </c>
      <c r="L2559" t="str">
        <f t="shared" si="159"/>
        <v>Maple Grove</v>
      </c>
      <c r="M2559" t="s">
        <v>22</v>
      </c>
      <c r="N2559" t="str">
        <f>IF(M2559="", "", IFERROR(VLOOKUP(M2559, Data!$A$1:$B$5, 2, 0), "Unkown fuel"))</f>
        <v>very harmful</v>
      </c>
      <c r="O2559" t="s">
        <v>158</v>
      </c>
      <c r="P2559" t="s">
        <v>24</v>
      </c>
      <c r="Q2559" t="s">
        <v>25</v>
      </c>
      <c r="R2559" t="s">
        <v>496</v>
      </c>
      <c r="S2559">
        <v>1186</v>
      </c>
      <c r="T2559" t="s">
        <v>466</v>
      </c>
      <c r="U2559" t="s">
        <v>504</v>
      </c>
      <c r="V2559">
        <v>5</v>
      </c>
      <c r="W2559" t="s">
        <v>1179</v>
      </c>
    </row>
    <row r="2560" spans="1:23" x14ac:dyDescent="0.3">
      <c r="A2560">
        <v>2645</v>
      </c>
      <c r="B2560" t="s">
        <v>239</v>
      </c>
      <c r="C2560">
        <v>2019</v>
      </c>
      <c r="D2560">
        <f t="shared" ca="1" si="156"/>
        <v>4</v>
      </c>
      <c r="E2560" s="5">
        <v>5400000</v>
      </c>
      <c r="F2560">
        <v>7500</v>
      </c>
      <c r="G2560" t="s">
        <v>38</v>
      </c>
      <c r="H2560" t="str">
        <f t="shared" si="157"/>
        <v>Central</v>
      </c>
      <c r="I2560" t="s">
        <v>880</v>
      </c>
      <c r="J2560" t="str">
        <f t="shared" si="158"/>
        <v>Minnesota</v>
      </c>
      <c r="K2560" t="s">
        <v>1384</v>
      </c>
      <c r="L2560" t="str">
        <f t="shared" si="159"/>
        <v>Maple Grove</v>
      </c>
      <c r="M2560" t="s">
        <v>22</v>
      </c>
      <c r="N2560" t="str">
        <f>IF(M2560="", "", IFERROR(VLOOKUP(M2560, Data!$A$1:$B$5, 2, 0), "Unkown fuel"))</f>
        <v>very harmful</v>
      </c>
      <c r="O2560" t="s">
        <v>158</v>
      </c>
      <c r="P2560" t="s">
        <v>154</v>
      </c>
      <c r="Q2560" t="s">
        <v>25</v>
      </c>
      <c r="R2560" t="s">
        <v>335</v>
      </c>
      <c r="S2560">
        <v>1995</v>
      </c>
      <c r="T2560" t="s">
        <v>336</v>
      </c>
      <c r="U2560" t="s">
        <v>334</v>
      </c>
      <c r="V2560">
        <v>5</v>
      </c>
      <c r="W2560" t="s">
        <v>1179</v>
      </c>
    </row>
    <row r="2561" spans="1:23" x14ac:dyDescent="0.3">
      <c r="A2561">
        <v>2646</v>
      </c>
      <c r="B2561" t="s">
        <v>239</v>
      </c>
      <c r="C2561">
        <v>2019</v>
      </c>
      <c r="D2561">
        <f t="shared" ca="1" si="156"/>
        <v>4</v>
      </c>
      <c r="E2561" s="5">
        <v>5500000</v>
      </c>
      <c r="F2561">
        <v>8500</v>
      </c>
      <c r="G2561" t="s">
        <v>38</v>
      </c>
      <c r="H2561" t="str">
        <f t="shared" si="157"/>
        <v>Central</v>
      </c>
      <c r="I2561" t="s">
        <v>880</v>
      </c>
      <c r="J2561" t="str">
        <f t="shared" si="158"/>
        <v>Minnesota</v>
      </c>
      <c r="K2561" t="s">
        <v>1383</v>
      </c>
      <c r="L2561" t="str">
        <f t="shared" si="159"/>
        <v>Mankato</v>
      </c>
      <c r="M2561" t="s">
        <v>22</v>
      </c>
      <c r="N2561" t="str">
        <f>IF(M2561="", "", IFERROR(VLOOKUP(M2561, Data!$A$1:$B$5, 2, 0), "Unkown fuel"))</f>
        <v>very harmful</v>
      </c>
      <c r="O2561" t="s">
        <v>158</v>
      </c>
      <c r="P2561" t="s">
        <v>154</v>
      </c>
      <c r="Q2561" t="s">
        <v>25</v>
      </c>
      <c r="R2561" t="s">
        <v>335</v>
      </c>
      <c r="S2561">
        <v>1995</v>
      </c>
      <c r="T2561" t="s">
        <v>336</v>
      </c>
      <c r="U2561" t="s">
        <v>334</v>
      </c>
      <c r="V2561">
        <v>5</v>
      </c>
      <c r="W2561" t="s">
        <v>1179</v>
      </c>
    </row>
    <row r="2562" spans="1:23" x14ac:dyDescent="0.3">
      <c r="A2562">
        <v>2647</v>
      </c>
      <c r="B2562" t="s">
        <v>37</v>
      </c>
      <c r="C2562">
        <v>2019</v>
      </c>
      <c r="D2562">
        <f t="shared" ref="D2562:D2625" ca="1" si="160">TRUNC(YEARFRAC(DATE(C2562,1,1), TODAY(), 1))</f>
        <v>4</v>
      </c>
      <c r="E2562" s="5">
        <v>779000</v>
      </c>
      <c r="F2562">
        <v>7032</v>
      </c>
      <c r="G2562" t="s">
        <v>38</v>
      </c>
      <c r="H2562" t="str">
        <f t="shared" ref="H2562:H2625" si="161">TRIM(G2562)</f>
        <v>Central</v>
      </c>
      <c r="I2562" t="s">
        <v>880</v>
      </c>
      <c r="J2562" t="str">
        <f t="shared" ref="J2562:J2625" si="162">TRIM(I2562)</f>
        <v>Minnesota</v>
      </c>
      <c r="K2562" t="s">
        <v>1383</v>
      </c>
      <c r="L2562" t="str">
        <f t="shared" ref="L2562:L2625" si="163">TRIM(K2562)</f>
        <v>Mankato</v>
      </c>
      <c r="M2562" t="s">
        <v>41</v>
      </c>
      <c r="N2562" t="str">
        <f>IF(M2562="", "", IFERROR(VLOOKUP(M2562, Data!$A$1:$B$5, 2, 0), "Unkown fuel"))</f>
        <v>harmful</v>
      </c>
      <c r="O2562" t="s">
        <v>526</v>
      </c>
      <c r="P2562" t="s">
        <v>154</v>
      </c>
      <c r="Q2562" t="s">
        <v>25</v>
      </c>
      <c r="R2562" t="s">
        <v>273</v>
      </c>
      <c r="S2562">
        <v>1199</v>
      </c>
      <c r="T2562" t="s">
        <v>216</v>
      </c>
      <c r="U2562" t="s">
        <v>452</v>
      </c>
      <c r="V2562">
        <v>5</v>
      </c>
      <c r="W2562" t="s">
        <v>1179</v>
      </c>
    </row>
    <row r="2563" spans="1:23" x14ac:dyDescent="0.3">
      <c r="A2563">
        <v>2648</v>
      </c>
      <c r="B2563" t="s">
        <v>30</v>
      </c>
      <c r="C2563">
        <v>2016</v>
      </c>
      <c r="D2563">
        <f t="shared" ca="1" si="160"/>
        <v>7</v>
      </c>
      <c r="E2563" s="5">
        <v>645000</v>
      </c>
      <c r="F2563">
        <v>11000</v>
      </c>
      <c r="G2563" t="s">
        <v>38</v>
      </c>
      <c r="H2563" t="str">
        <f t="shared" si="161"/>
        <v>Central</v>
      </c>
      <c r="I2563" t="s">
        <v>880</v>
      </c>
      <c r="J2563" t="str">
        <f t="shared" si="162"/>
        <v>Minnesota</v>
      </c>
      <c r="K2563" t="s">
        <v>1383</v>
      </c>
      <c r="L2563" t="str">
        <f t="shared" si="163"/>
        <v>Mankato</v>
      </c>
      <c r="M2563" t="s">
        <v>41</v>
      </c>
      <c r="N2563" t="str">
        <f>IF(M2563="", "", IFERROR(VLOOKUP(M2563, Data!$A$1:$B$5, 2, 0), "Unkown fuel"))</f>
        <v>harmful</v>
      </c>
      <c r="O2563" t="s">
        <v>158</v>
      </c>
      <c r="P2563" t="s">
        <v>154</v>
      </c>
      <c r="Q2563" t="s">
        <v>25</v>
      </c>
      <c r="R2563" t="s">
        <v>276</v>
      </c>
      <c r="S2563">
        <v>1598</v>
      </c>
      <c r="T2563" t="s">
        <v>366</v>
      </c>
      <c r="U2563" t="s">
        <v>257</v>
      </c>
      <c r="V2563">
        <v>5</v>
      </c>
      <c r="W2563" t="s">
        <v>1179</v>
      </c>
    </row>
    <row r="2564" spans="1:23" x14ac:dyDescent="0.3">
      <c r="A2564">
        <v>2649</v>
      </c>
      <c r="B2564" t="s">
        <v>349</v>
      </c>
      <c r="C2564">
        <v>2018</v>
      </c>
      <c r="D2564">
        <f t="shared" ca="1" si="160"/>
        <v>5</v>
      </c>
      <c r="E2564" s="5">
        <v>2475000</v>
      </c>
      <c r="F2564">
        <v>2000</v>
      </c>
      <c r="G2564" t="s">
        <v>38</v>
      </c>
      <c r="H2564" t="str">
        <f t="shared" si="161"/>
        <v>Central</v>
      </c>
      <c r="I2564" t="s">
        <v>880</v>
      </c>
      <c r="J2564" t="str">
        <f t="shared" si="162"/>
        <v>Minnesota</v>
      </c>
      <c r="K2564" t="s">
        <v>1383</v>
      </c>
      <c r="L2564" t="str">
        <f t="shared" si="163"/>
        <v>Mankato</v>
      </c>
      <c r="M2564" t="s">
        <v>22</v>
      </c>
      <c r="N2564" t="str">
        <f>IF(M2564="", "", IFERROR(VLOOKUP(M2564, Data!$A$1:$B$5, 2, 0), "Unkown fuel"))</f>
        <v>very harmful</v>
      </c>
      <c r="O2564" t="s">
        <v>158</v>
      </c>
      <c r="P2564" t="s">
        <v>154</v>
      </c>
      <c r="Q2564" t="s">
        <v>25</v>
      </c>
      <c r="R2564" t="s">
        <v>127</v>
      </c>
      <c r="S2564">
        <v>1984</v>
      </c>
      <c r="T2564" t="s">
        <v>358</v>
      </c>
      <c r="U2564" t="s">
        <v>529</v>
      </c>
      <c r="V2564">
        <v>5</v>
      </c>
      <c r="W2564" t="s">
        <v>1179</v>
      </c>
    </row>
    <row r="2565" spans="1:23" x14ac:dyDescent="0.3">
      <c r="A2565">
        <v>2650</v>
      </c>
      <c r="B2565" t="s">
        <v>46</v>
      </c>
      <c r="C2565">
        <v>2011</v>
      </c>
      <c r="D2565">
        <f t="shared" ca="1" si="160"/>
        <v>12</v>
      </c>
      <c r="E2565" s="5">
        <v>170000</v>
      </c>
      <c r="F2565">
        <v>50000</v>
      </c>
      <c r="G2565" t="s">
        <v>38</v>
      </c>
      <c r="H2565" t="str">
        <f t="shared" si="161"/>
        <v>Central</v>
      </c>
      <c r="I2565" t="s">
        <v>880</v>
      </c>
      <c r="J2565" t="str">
        <f t="shared" si="162"/>
        <v>Minnesota</v>
      </c>
      <c r="K2565" t="s">
        <v>1383</v>
      </c>
      <c r="L2565" t="str">
        <f t="shared" si="163"/>
        <v>Mankato</v>
      </c>
      <c r="M2565" t="s">
        <v>41</v>
      </c>
      <c r="N2565" t="str">
        <f>IF(M2565="", "", IFERROR(VLOOKUP(M2565, Data!$A$1:$B$5, 2, 0), "Unkown fuel"))</f>
        <v>harmful</v>
      </c>
      <c r="O2565" t="s">
        <v>23</v>
      </c>
      <c r="P2565" t="s">
        <v>24</v>
      </c>
      <c r="Q2565" t="s">
        <v>42</v>
      </c>
      <c r="R2565" t="s">
        <v>308</v>
      </c>
      <c r="S2565">
        <v>1086</v>
      </c>
      <c r="T2565" t="s">
        <v>309</v>
      </c>
      <c r="U2565" t="s">
        <v>310</v>
      </c>
      <c r="V2565">
        <v>5</v>
      </c>
      <c r="W2565" t="s">
        <v>1179</v>
      </c>
    </row>
    <row r="2566" spans="1:23" x14ac:dyDescent="0.3">
      <c r="A2566">
        <v>2651</v>
      </c>
      <c r="B2566" t="s">
        <v>109</v>
      </c>
      <c r="C2566">
        <v>2010</v>
      </c>
      <c r="D2566">
        <f t="shared" ca="1" si="160"/>
        <v>13</v>
      </c>
      <c r="E2566" s="5">
        <v>320000</v>
      </c>
      <c r="F2566">
        <v>42000</v>
      </c>
      <c r="G2566" t="s">
        <v>19</v>
      </c>
      <c r="H2566" t="str">
        <f t="shared" si="161"/>
        <v>East</v>
      </c>
      <c r="I2566" t="s">
        <v>206</v>
      </c>
      <c r="J2566" t="str">
        <f t="shared" si="162"/>
        <v>Pennsylvania</v>
      </c>
      <c r="K2566" t="s">
        <v>1385</v>
      </c>
      <c r="L2566" t="str">
        <f t="shared" si="163"/>
        <v>Plum</v>
      </c>
      <c r="M2566" t="s">
        <v>22</v>
      </c>
      <c r="N2566" t="str">
        <f>IF(M2566="", "", IFERROR(VLOOKUP(M2566, Data!$A$1:$B$5, 2, 0), "Unkown fuel"))</f>
        <v>very harmful</v>
      </c>
      <c r="O2566" t="s">
        <v>23</v>
      </c>
      <c r="P2566" t="s">
        <v>24</v>
      </c>
      <c r="Q2566" t="s">
        <v>25</v>
      </c>
      <c r="R2566" t="s">
        <v>1090</v>
      </c>
      <c r="S2566">
        <v>1396</v>
      </c>
      <c r="T2566" t="s">
        <v>471</v>
      </c>
      <c r="U2566" t="s">
        <v>472</v>
      </c>
      <c r="V2566">
        <v>5</v>
      </c>
      <c r="W2566" t="s">
        <v>1179</v>
      </c>
    </row>
    <row r="2567" spans="1:23" x14ac:dyDescent="0.3">
      <c r="A2567">
        <v>2652</v>
      </c>
      <c r="B2567" t="s">
        <v>18</v>
      </c>
      <c r="C2567">
        <v>2016</v>
      </c>
      <c r="D2567">
        <f t="shared" ca="1" si="160"/>
        <v>7</v>
      </c>
      <c r="E2567" s="5">
        <v>350000</v>
      </c>
      <c r="F2567">
        <v>17000</v>
      </c>
      <c r="G2567" t="s">
        <v>19</v>
      </c>
      <c r="H2567" t="str">
        <f t="shared" si="161"/>
        <v>East</v>
      </c>
      <c r="I2567" t="s">
        <v>206</v>
      </c>
      <c r="J2567" t="str">
        <f t="shared" si="162"/>
        <v>Pennsylvania</v>
      </c>
      <c r="K2567" t="s">
        <v>1386</v>
      </c>
      <c r="L2567" t="str">
        <f t="shared" si="163"/>
        <v>Penn Hills</v>
      </c>
      <c r="M2567" t="s">
        <v>41</v>
      </c>
      <c r="N2567" t="str">
        <f>IF(M2567="", "", IFERROR(VLOOKUP(M2567, Data!$A$1:$B$5, 2, 0), "Unkown fuel"))</f>
        <v>harmful</v>
      </c>
      <c r="O2567" t="s">
        <v>23</v>
      </c>
      <c r="P2567" t="s">
        <v>154</v>
      </c>
      <c r="Q2567" t="s">
        <v>25</v>
      </c>
      <c r="R2567" t="s">
        <v>243</v>
      </c>
      <c r="S2567">
        <v>998</v>
      </c>
      <c r="T2567" t="s">
        <v>244</v>
      </c>
      <c r="U2567" t="s">
        <v>141</v>
      </c>
      <c r="V2567">
        <v>5</v>
      </c>
      <c r="W2567" t="s">
        <v>1179</v>
      </c>
    </row>
    <row r="2568" spans="1:23" x14ac:dyDescent="0.3">
      <c r="A2568">
        <v>2653</v>
      </c>
      <c r="B2568" t="s">
        <v>18</v>
      </c>
      <c r="C2568">
        <v>2018</v>
      </c>
      <c r="D2568">
        <f t="shared" ca="1" si="160"/>
        <v>5</v>
      </c>
      <c r="E2568" s="5">
        <v>500000</v>
      </c>
      <c r="F2568">
        <v>40000</v>
      </c>
      <c r="G2568" t="s">
        <v>19</v>
      </c>
      <c r="H2568" t="str">
        <f t="shared" si="161"/>
        <v>East</v>
      </c>
      <c r="I2568" t="s">
        <v>206</v>
      </c>
      <c r="J2568" t="str">
        <f t="shared" si="162"/>
        <v>Pennsylvania</v>
      </c>
      <c r="K2568" t="s">
        <v>1387</v>
      </c>
      <c r="L2568" t="str">
        <f t="shared" si="163"/>
        <v>Norristown</v>
      </c>
      <c r="M2568" t="s">
        <v>41</v>
      </c>
      <c r="N2568" t="str">
        <f>IF(M2568="", "", IFERROR(VLOOKUP(M2568, Data!$A$1:$B$5, 2, 0), "Unkown fuel"))</f>
        <v>harmful</v>
      </c>
      <c r="O2568" t="s">
        <v>23</v>
      </c>
      <c r="P2568" t="s">
        <v>154</v>
      </c>
      <c r="Q2568" t="s">
        <v>25</v>
      </c>
      <c r="R2568" t="s">
        <v>222</v>
      </c>
      <c r="S2568">
        <v>1197</v>
      </c>
      <c r="T2568" t="s">
        <v>265</v>
      </c>
      <c r="U2568" t="s">
        <v>266</v>
      </c>
      <c r="V2568">
        <v>5</v>
      </c>
      <c r="W2568" t="s">
        <v>1179</v>
      </c>
    </row>
    <row r="2569" spans="1:23" x14ac:dyDescent="0.3">
      <c r="A2569">
        <v>2654</v>
      </c>
      <c r="B2569" t="s">
        <v>109</v>
      </c>
      <c r="C2569">
        <v>2009</v>
      </c>
      <c r="D2569">
        <f t="shared" ca="1" si="160"/>
        <v>14</v>
      </c>
      <c r="E2569" s="5">
        <v>135000</v>
      </c>
      <c r="F2569">
        <v>137000</v>
      </c>
      <c r="G2569" t="s">
        <v>19</v>
      </c>
      <c r="H2569" t="str">
        <f t="shared" si="161"/>
        <v>East</v>
      </c>
      <c r="I2569" t="s">
        <v>206</v>
      </c>
      <c r="J2569" t="str">
        <f t="shared" si="162"/>
        <v>Pennsylvania</v>
      </c>
      <c r="K2569" t="s">
        <v>1387</v>
      </c>
      <c r="L2569" t="str">
        <f t="shared" si="163"/>
        <v>Norristown</v>
      </c>
      <c r="M2569" t="s">
        <v>22</v>
      </c>
      <c r="N2569" t="str">
        <f>IF(M2569="", "", IFERROR(VLOOKUP(M2569, Data!$A$1:$B$5, 2, 0), "Unkown fuel"))</f>
        <v>very harmful</v>
      </c>
      <c r="O2569" t="s">
        <v>23</v>
      </c>
      <c r="P2569" t="s">
        <v>24</v>
      </c>
      <c r="Q2569" t="s">
        <v>33</v>
      </c>
      <c r="R2569" t="s">
        <v>142</v>
      </c>
      <c r="S2569">
        <v>1405</v>
      </c>
      <c r="T2569" t="s">
        <v>458</v>
      </c>
      <c r="U2569" t="s">
        <v>536</v>
      </c>
      <c r="V2569">
        <v>5</v>
      </c>
      <c r="W2569" t="s">
        <v>1179</v>
      </c>
    </row>
    <row r="2570" spans="1:23" x14ac:dyDescent="0.3">
      <c r="A2570">
        <v>2655</v>
      </c>
      <c r="B2570" t="s">
        <v>75</v>
      </c>
      <c r="C2570">
        <v>2018</v>
      </c>
      <c r="D2570">
        <f t="shared" ca="1" si="160"/>
        <v>5</v>
      </c>
      <c r="E2570" s="5">
        <v>340000</v>
      </c>
      <c r="F2570">
        <v>20000</v>
      </c>
      <c r="G2570" t="s">
        <v>19</v>
      </c>
      <c r="H2570" t="str">
        <f t="shared" si="161"/>
        <v>East</v>
      </c>
      <c r="I2570" t="s">
        <v>206</v>
      </c>
      <c r="J2570" t="str">
        <f t="shared" si="162"/>
        <v>Pennsylvania</v>
      </c>
      <c r="K2570" t="s">
        <v>1387</v>
      </c>
      <c r="L2570" t="str">
        <f t="shared" si="163"/>
        <v>Norristown</v>
      </c>
      <c r="M2570" t="s">
        <v>41</v>
      </c>
      <c r="N2570" t="str">
        <f>IF(M2570="", "", IFERROR(VLOOKUP(M2570, Data!$A$1:$B$5, 2, 0), "Unkown fuel"))</f>
        <v>harmful</v>
      </c>
      <c r="O2570" t="s">
        <v>23</v>
      </c>
      <c r="P2570" t="s">
        <v>24</v>
      </c>
      <c r="Q2570" t="s">
        <v>25</v>
      </c>
      <c r="R2570" t="s">
        <v>427</v>
      </c>
      <c r="S2570">
        <v>799</v>
      </c>
      <c r="T2570" t="s">
        <v>428</v>
      </c>
      <c r="U2570" t="s">
        <v>429</v>
      </c>
      <c r="V2570">
        <v>5</v>
      </c>
      <c r="W2570" t="s">
        <v>1179</v>
      </c>
    </row>
    <row r="2571" spans="1:23" x14ac:dyDescent="0.3">
      <c r="A2571">
        <v>2656</v>
      </c>
      <c r="B2571" t="s">
        <v>46</v>
      </c>
      <c r="C2571">
        <v>2020</v>
      </c>
      <c r="D2571">
        <f t="shared" ca="1" si="160"/>
        <v>3</v>
      </c>
      <c r="E2571" s="5">
        <v>330000</v>
      </c>
      <c r="F2571">
        <v>70000</v>
      </c>
      <c r="G2571" t="s">
        <v>38</v>
      </c>
      <c r="H2571" t="str">
        <f t="shared" si="161"/>
        <v>Central</v>
      </c>
      <c r="I2571" t="s">
        <v>70</v>
      </c>
      <c r="J2571" t="str">
        <f t="shared" si="162"/>
        <v>Texas</v>
      </c>
      <c r="K2571" t="s">
        <v>1144</v>
      </c>
      <c r="L2571" t="str">
        <f t="shared" si="163"/>
        <v>Plainview</v>
      </c>
      <c r="M2571" t="s">
        <v>41</v>
      </c>
      <c r="N2571" t="str">
        <f>IF(M2571="", "", IFERROR(VLOOKUP(M2571, Data!$A$1:$B$5, 2, 0), "Unkown fuel"))</f>
        <v>harmful</v>
      </c>
      <c r="O2571" t="s">
        <v>23</v>
      </c>
      <c r="P2571" t="s">
        <v>24</v>
      </c>
      <c r="Q2571" t="s">
        <v>33</v>
      </c>
      <c r="R2571" t="s">
        <v>85</v>
      </c>
      <c r="S2571">
        <v>1197</v>
      </c>
      <c r="T2571" t="s">
        <v>54</v>
      </c>
      <c r="U2571" t="s">
        <v>55</v>
      </c>
      <c r="V2571">
        <v>5</v>
      </c>
      <c r="W2571" t="s">
        <v>1179</v>
      </c>
    </row>
    <row r="2572" spans="1:23" x14ac:dyDescent="0.3">
      <c r="A2572">
        <v>2657</v>
      </c>
      <c r="B2572" t="s">
        <v>18</v>
      </c>
      <c r="C2572">
        <v>2011</v>
      </c>
      <c r="D2572">
        <f t="shared" ca="1" si="160"/>
        <v>12</v>
      </c>
      <c r="E2572" s="5">
        <v>350000</v>
      </c>
      <c r="F2572">
        <v>48756</v>
      </c>
      <c r="G2572" t="s">
        <v>38</v>
      </c>
      <c r="H2572" t="str">
        <f t="shared" si="161"/>
        <v>Central</v>
      </c>
      <c r="I2572" t="s">
        <v>70</v>
      </c>
      <c r="J2572" t="str">
        <f t="shared" si="162"/>
        <v>Texas</v>
      </c>
      <c r="K2572" t="s">
        <v>1144</v>
      </c>
      <c r="L2572" t="str">
        <f t="shared" si="163"/>
        <v>Plainview</v>
      </c>
      <c r="M2572" t="s">
        <v>41</v>
      </c>
      <c r="N2572" t="str">
        <f>IF(M2572="", "", IFERROR(VLOOKUP(M2572, Data!$A$1:$B$5, 2, 0), "Unkown fuel"))</f>
        <v>harmful</v>
      </c>
      <c r="O2572" t="s">
        <v>23</v>
      </c>
      <c r="P2572" t="s">
        <v>24</v>
      </c>
      <c r="Q2572" t="s">
        <v>33</v>
      </c>
      <c r="R2572" t="s">
        <v>1357</v>
      </c>
      <c r="S2572">
        <v>1586</v>
      </c>
      <c r="T2572" t="s">
        <v>1007</v>
      </c>
      <c r="U2572" t="s">
        <v>1008</v>
      </c>
      <c r="V2572">
        <v>5</v>
      </c>
      <c r="W2572" t="s">
        <v>1179</v>
      </c>
    </row>
    <row r="2573" spans="1:23" x14ac:dyDescent="0.3">
      <c r="A2573">
        <v>2658</v>
      </c>
      <c r="B2573" t="s">
        <v>65</v>
      </c>
      <c r="C2573">
        <v>2015</v>
      </c>
      <c r="D2573">
        <f t="shared" ca="1" si="160"/>
        <v>8</v>
      </c>
      <c r="E2573" s="5">
        <v>1850000</v>
      </c>
      <c r="F2573">
        <v>30000</v>
      </c>
      <c r="G2573" t="s">
        <v>19</v>
      </c>
      <c r="H2573" t="str">
        <f t="shared" si="161"/>
        <v>East</v>
      </c>
      <c r="I2573" t="s">
        <v>206</v>
      </c>
      <c r="J2573" t="str">
        <f t="shared" si="162"/>
        <v>Pennsylvania</v>
      </c>
      <c r="K2573" t="s">
        <v>1385</v>
      </c>
      <c r="L2573" t="str">
        <f t="shared" si="163"/>
        <v>Plum</v>
      </c>
      <c r="M2573" t="s">
        <v>22</v>
      </c>
      <c r="N2573" t="str">
        <f>IF(M2573="", "", IFERROR(VLOOKUP(M2573, Data!$A$1:$B$5, 2, 0), "Unkown fuel"))</f>
        <v>very harmful</v>
      </c>
      <c r="O2573" t="s">
        <v>23</v>
      </c>
      <c r="P2573" t="s">
        <v>154</v>
      </c>
      <c r="Q2573" t="s">
        <v>33</v>
      </c>
      <c r="R2573" t="s">
        <v>167</v>
      </c>
      <c r="S2573">
        <v>2982</v>
      </c>
      <c r="T2573" t="s">
        <v>168</v>
      </c>
      <c r="U2573" t="s">
        <v>558</v>
      </c>
      <c r="V2573">
        <v>7</v>
      </c>
      <c r="W2573" t="s">
        <v>1179</v>
      </c>
    </row>
    <row r="2574" spans="1:23" x14ac:dyDescent="0.3">
      <c r="A2574">
        <v>2659</v>
      </c>
      <c r="B2574" t="s">
        <v>46</v>
      </c>
      <c r="C2574">
        <v>2016</v>
      </c>
      <c r="D2574">
        <f t="shared" ca="1" si="160"/>
        <v>7</v>
      </c>
      <c r="E2574" s="5">
        <v>400000</v>
      </c>
      <c r="F2574">
        <v>110000</v>
      </c>
      <c r="G2574" t="s">
        <v>19</v>
      </c>
      <c r="H2574" t="str">
        <f t="shared" si="161"/>
        <v>East</v>
      </c>
      <c r="I2574" t="s">
        <v>206</v>
      </c>
      <c r="J2574" t="str">
        <f t="shared" si="162"/>
        <v>Pennsylvania</v>
      </c>
      <c r="K2574" t="s">
        <v>1385</v>
      </c>
      <c r="L2574" t="str">
        <f t="shared" si="163"/>
        <v>Plum</v>
      </c>
      <c r="M2574" t="s">
        <v>22</v>
      </c>
      <c r="N2574" t="str">
        <f>IF(M2574="", "", IFERROR(VLOOKUP(M2574, Data!$A$1:$B$5, 2, 0), "Unkown fuel"))</f>
        <v>very harmful</v>
      </c>
      <c r="O2574" t="s">
        <v>23</v>
      </c>
      <c r="P2574" t="s">
        <v>24</v>
      </c>
      <c r="Q2574" t="s">
        <v>25</v>
      </c>
      <c r="R2574" t="s">
        <v>545</v>
      </c>
      <c r="S2574">
        <v>1120</v>
      </c>
      <c r="T2574" t="s">
        <v>561</v>
      </c>
      <c r="U2574" t="s">
        <v>547</v>
      </c>
      <c r="V2574">
        <v>5</v>
      </c>
      <c r="W2574" t="s">
        <v>1179</v>
      </c>
    </row>
    <row r="2575" spans="1:23" x14ac:dyDescent="0.3">
      <c r="A2575">
        <v>2660</v>
      </c>
      <c r="B2575" t="s">
        <v>69</v>
      </c>
      <c r="C2575">
        <v>2014</v>
      </c>
      <c r="D2575">
        <f t="shared" ca="1" si="160"/>
        <v>9</v>
      </c>
      <c r="E2575" s="5">
        <v>325000</v>
      </c>
      <c r="F2575">
        <v>80322</v>
      </c>
      <c r="G2575" t="s">
        <v>38</v>
      </c>
      <c r="H2575" t="str">
        <f t="shared" si="161"/>
        <v>Central</v>
      </c>
      <c r="I2575" t="s">
        <v>70</v>
      </c>
      <c r="J2575" t="str">
        <f t="shared" si="162"/>
        <v>Texas</v>
      </c>
      <c r="K2575" t="s">
        <v>1144</v>
      </c>
      <c r="L2575" t="str">
        <f t="shared" si="163"/>
        <v>Plainview</v>
      </c>
      <c r="M2575" t="s">
        <v>22</v>
      </c>
      <c r="N2575" t="str">
        <f>IF(M2575="", "", IFERROR(VLOOKUP(M2575, Data!$A$1:$B$5, 2, 0), "Unkown fuel"))</f>
        <v>very harmful</v>
      </c>
      <c r="O2575" t="s">
        <v>158</v>
      </c>
      <c r="P2575" t="s">
        <v>24</v>
      </c>
      <c r="Q2575" t="s">
        <v>25</v>
      </c>
      <c r="R2575" t="s">
        <v>159</v>
      </c>
      <c r="S2575">
        <v>1399</v>
      </c>
      <c r="T2575" t="s">
        <v>86</v>
      </c>
      <c r="U2575" t="s">
        <v>74</v>
      </c>
      <c r="V2575">
        <v>5</v>
      </c>
      <c r="W2575" t="s">
        <v>1179</v>
      </c>
    </row>
    <row r="2576" spans="1:23" x14ac:dyDescent="0.3">
      <c r="A2576">
        <v>2661</v>
      </c>
      <c r="B2576" t="s">
        <v>88</v>
      </c>
      <c r="C2576">
        <v>2015</v>
      </c>
      <c r="D2576">
        <f t="shared" ca="1" si="160"/>
        <v>8</v>
      </c>
      <c r="E2576" s="5">
        <v>1000000</v>
      </c>
      <c r="F2576">
        <v>35000</v>
      </c>
      <c r="G2576" t="s">
        <v>38</v>
      </c>
      <c r="H2576" t="str">
        <f t="shared" si="161"/>
        <v>Central</v>
      </c>
      <c r="I2576" t="s">
        <v>70</v>
      </c>
      <c r="J2576" t="str">
        <f t="shared" si="162"/>
        <v>Texas</v>
      </c>
      <c r="K2576" t="s">
        <v>1144</v>
      </c>
      <c r="L2576" t="str">
        <f t="shared" si="163"/>
        <v>Plainview</v>
      </c>
      <c r="M2576" t="s">
        <v>22</v>
      </c>
      <c r="N2576" t="str">
        <f>IF(M2576="", "", IFERROR(VLOOKUP(M2576, Data!$A$1:$B$5, 2, 0), "Unkown fuel"))</f>
        <v>very harmful</v>
      </c>
      <c r="O2576" t="s">
        <v>23</v>
      </c>
      <c r="P2576" t="s">
        <v>24</v>
      </c>
      <c r="Q2576" t="s">
        <v>25</v>
      </c>
      <c r="R2576" t="s">
        <v>605</v>
      </c>
      <c r="S2576">
        <v>1997</v>
      </c>
      <c r="T2576" t="s">
        <v>271</v>
      </c>
      <c r="U2576" t="s">
        <v>615</v>
      </c>
      <c r="V2576">
        <v>7</v>
      </c>
      <c r="W2576" t="s">
        <v>1179</v>
      </c>
    </row>
    <row r="2577" spans="1:23" x14ac:dyDescent="0.3">
      <c r="A2577">
        <v>2662</v>
      </c>
      <c r="B2577" t="s">
        <v>88</v>
      </c>
      <c r="C2577">
        <v>2017</v>
      </c>
      <c r="D2577">
        <f t="shared" ca="1" si="160"/>
        <v>6</v>
      </c>
      <c r="E2577" s="5">
        <v>850000</v>
      </c>
      <c r="F2577">
        <v>110000</v>
      </c>
      <c r="G2577" t="s">
        <v>19</v>
      </c>
      <c r="H2577" t="str">
        <f t="shared" si="161"/>
        <v>East</v>
      </c>
      <c r="I2577" t="s">
        <v>206</v>
      </c>
      <c r="J2577" t="str">
        <f t="shared" si="162"/>
        <v>Pennsylvania</v>
      </c>
      <c r="K2577" t="s">
        <v>1385</v>
      </c>
      <c r="L2577" t="str">
        <f t="shared" si="163"/>
        <v>Plum</v>
      </c>
      <c r="M2577" t="s">
        <v>22</v>
      </c>
      <c r="N2577" t="str">
        <f>IF(M2577="", "", IFERROR(VLOOKUP(M2577, Data!$A$1:$B$5, 2, 0), "Unkown fuel"))</f>
        <v>very harmful</v>
      </c>
      <c r="O2577" t="s">
        <v>23</v>
      </c>
      <c r="P2577" t="s">
        <v>24</v>
      </c>
      <c r="Q2577" t="s">
        <v>25</v>
      </c>
      <c r="R2577" t="s">
        <v>605</v>
      </c>
      <c r="S2577">
        <v>2523</v>
      </c>
      <c r="T2577" t="s">
        <v>393</v>
      </c>
      <c r="U2577" t="s">
        <v>658</v>
      </c>
      <c r="V2577">
        <v>7</v>
      </c>
      <c r="W2577" t="s">
        <v>1179</v>
      </c>
    </row>
    <row r="2578" spans="1:23" x14ac:dyDescent="0.3">
      <c r="A2578">
        <v>2663</v>
      </c>
      <c r="B2578" t="s">
        <v>18</v>
      </c>
      <c r="C2578">
        <v>2012</v>
      </c>
      <c r="D2578">
        <f t="shared" ca="1" si="160"/>
        <v>11</v>
      </c>
      <c r="E2578" s="5">
        <v>350000</v>
      </c>
      <c r="F2578">
        <v>70000</v>
      </c>
      <c r="G2578" t="s">
        <v>19</v>
      </c>
      <c r="H2578" t="str">
        <f t="shared" si="161"/>
        <v>East</v>
      </c>
      <c r="I2578" t="s">
        <v>206</v>
      </c>
      <c r="J2578" t="str">
        <f t="shared" si="162"/>
        <v>Pennsylvania</v>
      </c>
      <c r="K2578" t="s">
        <v>1386</v>
      </c>
      <c r="L2578" t="str">
        <f t="shared" si="163"/>
        <v>Penn Hills</v>
      </c>
      <c r="M2578" t="s">
        <v>22</v>
      </c>
      <c r="N2578" t="str">
        <f>IF(M2578="", "", IFERROR(VLOOKUP(M2578, Data!$A$1:$B$5, 2, 0), "Unkown fuel"))</f>
        <v>very harmful</v>
      </c>
      <c r="O2578" t="s">
        <v>23</v>
      </c>
      <c r="P2578" t="s">
        <v>24</v>
      </c>
      <c r="Q2578" t="s">
        <v>33</v>
      </c>
      <c r="R2578" t="s">
        <v>107</v>
      </c>
      <c r="S2578">
        <v>1248</v>
      </c>
      <c r="T2578" t="s">
        <v>108</v>
      </c>
      <c r="U2578" t="s">
        <v>95</v>
      </c>
      <c r="V2578">
        <v>5</v>
      </c>
      <c r="W2578" t="s">
        <v>1179</v>
      </c>
    </row>
    <row r="2579" spans="1:23" x14ac:dyDescent="0.3">
      <c r="A2579">
        <v>2664</v>
      </c>
      <c r="B2579" t="s">
        <v>320</v>
      </c>
      <c r="C2579">
        <v>2017</v>
      </c>
      <c r="D2579">
        <f t="shared" ca="1" si="160"/>
        <v>6</v>
      </c>
      <c r="E2579" s="5">
        <v>2625000</v>
      </c>
      <c r="F2579">
        <v>9000</v>
      </c>
      <c r="G2579" t="s">
        <v>19</v>
      </c>
      <c r="H2579" t="str">
        <f t="shared" si="161"/>
        <v>East</v>
      </c>
      <c r="I2579" t="s">
        <v>206</v>
      </c>
      <c r="J2579" t="str">
        <f t="shared" si="162"/>
        <v>Pennsylvania</v>
      </c>
      <c r="K2579" t="s">
        <v>1386</v>
      </c>
      <c r="L2579" t="str">
        <f t="shared" si="163"/>
        <v>Penn Hills</v>
      </c>
      <c r="M2579" t="s">
        <v>22</v>
      </c>
      <c r="N2579" t="str">
        <f>IF(M2579="", "", IFERROR(VLOOKUP(M2579, Data!$A$1:$B$5, 2, 0), "Unkown fuel"))</f>
        <v>very harmful</v>
      </c>
      <c r="O2579" t="s">
        <v>158</v>
      </c>
      <c r="P2579" t="s">
        <v>154</v>
      </c>
      <c r="Q2579" t="s">
        <v>25</v>
      </c>
      <c r="R2579" t="s">
        <v>363</v>
      </c>
      <c r="S2579">
        <v>1999</v>
      </c>
      <c r="T2579" t="s">
        <v>322</v>
      </c>
      <c r="U2579" t="s">
        <v>323</v>
      </c>
      <c r="V2579">
        <v>5</v>
      </c>
      <c r="W2579" t="s">
        <v>1179</v>
      </c>
    </row>
    <row r="2580" spans="1:23" x14ac:dyDescent="0.3">
      <c r="A2580">
        <v>2665</v>
      </c>
      <c r="B2580" t="s">
        <v>316</v>
      </c>
      <c r="C2580">
        <v>2019</v>
      </c>
      <c r="D2580">
        <f t="shared" ca="1" si="160"/>
        <v>4</v>
      </c>
      <c r="E2580" s="5">
        <v>5150000</v>
      </c>
      <c r="F2580">
        <v>20000</v>
      </c>
      <c r="G2580" t="s">
        <v>19</v>
      </c>
      <c r="H2580" t="str">
        <f t="shared" si="161"/>
        <v>East</v>
      </c>
      <c r="I2580" t="s">
        <v>206</v>
      </c>
      <c r="J2580" t="str">
        <f t="shared" si="162"/>
        <v>Pennsylvania</v>
      </c>
      <c r="K2580" t="s">
        <v>207</v>
      </c>
      <c r="L2580" t="str">
        <f t="shared" si="163"/>
        <v>Philadelphia</v>
      </c>
      <c r="M2580" t="s">
        <v>41</v>
      </c>
      <c r="N2580" t="str">
        <f>IF(M2580="", "", IFERROR(VLOOKUP(M2580, Data!$A$1:$B$5, 2, 0), "Unkown fuel"))</f>
        <v>harmful</v>
      </c>
      <c r="O2580" t="s">
        <v>158</v>
      </c>
      <c r="P2580" t="s">
        <v>154</v>
      </c>
      <c r="Q2580" t="s">
        <v>25</v>
      </c>
      <c r="R2580" t="s">
        <v>317</v>
      </c>
      <c r="S2580">
        <v>2487</v>
      </c>
      <c r="T2580" t="s">
        <v>318</v>
      </c>
      <c r="U2580" t="s">
        <v>319</v>
      </c>
      <c r="V2580">
        <v>5</v>
      </c>
      <c r="W2580" t="s">
        <v>1179</v>
      </c>
    </row>
    <row r="2581" spans="1:23" x14ac:dyDescent="0.3">
      <c r="A2581">
        <v>2666</v>
      </c>
      <c r="B2581" t="s">
        <v>320</v>
      </c>
      <c r="C2581">
        <v>2017</v>
      </c>
      <c r="D2581">
        <f t="shared" ca="1" si="160"/>
        <v>6</v>
      </c>
      <c r="E2581" s="5">
        <v>3200000</v>
      </c>
      <c r="F2581">
        <v>45000</v>
      </c>
      <c r="G2581" t="s">
        <v>19</v>
      </c>
      <c r="H2581" t="str">
        <f t="shared" si="161"/>
        <v>East</v>
      </c>
      <c r="I2581" t="s">
        <v>206</v>
      </c>
      <c r="J2581" t="str">
        <f t="shared" si="162"/>
        <v>Pennsylvania</v>
      </c>
      <c r="K2581" t="s">
        <v>207</v>
      </c>
      <c r="L2581" t="str">
        <f t="shared" si="163"/>
        <v>Philadelphia</v>
      </c>
      <c r="M2581" t="s">
        <v>22</v>
      </c>
      <c r="N2581" t="str">
        <f>IF(M2581="", "", IFERROR(VLOOKUP(M2581, Data!$A$1:$B$5, 2, 0), "Unkown fuel"))</f>
        <v>very harmful</v>
      </c>
      <c r="O2581" t="s">
        <v>158</v>
      </c>
      <c r="P2581" t="s">
        <v>154</v>
      </c>
      <c r="Q2581" t="s">
        <v>25</v>
      </c>
      <c r="R2581" t="s">
        <v>321</v>
      </c>
      <c r="S2581">
        <v>1999</v>
      </c>
      <c r="T2581" t="s">
        <v>322</v>
      </c>
      <c r="U2581" t="s">
        <v>323</v>
      </c>
      <c r="V2581">
        <v>5</v>
      </c>
      <c r="W2581" t="s">
        <v>1179</v>
      </c>
    </row>
    <row r="2582" spans="1:23" x14ac:dyDescent="0.3">
      <c r="A2582">
        <v>2667</v>
      </c>
      <c r="B2582" t="s">
        <v>109</v>
      </c>
      <c r="C2582">
        <v>2015</v>
      </c>
      <c r="D2582">
        <f t="shared" ca="1" si="160"/>
        <v>8</v>
      </c>
      <c r="E2582" s="5">
        <v>503000</v>
      </c>
      <c r="F2582">
        <v>110000</v>
      </c>
      <c r="G2582" t="s">
        <v>19</v>
      </c>
      <c r="H2582" t="str">
        <f t="shared" si="161"/>
        <v>East</v>
      </c>
      <c r="I2582" t="s">
        <v>206</v>
      </c>
      <c r="J2582" t="str">
        <f t="shared" si="162"/>
        <v>Pennsylvania</v>
      </c>
      <c r="K2582" t="s">
        <v>1387</v>
      </c>
      <c r="L2582" t="str">
        <f t="shared" si="163"/>
        <v>Norristown</v>
      </c>
      <c r="M2582" t="s">
        <v>22</v>
      </c>
      <c r="N2582" t="str">
        <f>IF(M2582="", "", IFERROR(VLOOKUP(M2582, Data!$A$1:$B$5, 2, 0), "Unkown fuel"))</f>
        <v>very harmful</v>
      </c>
      <c r="O2582" t="s">
        <v>23</v>
      </c>
      <c r="P2582" t="s">
        <v>24</v>
      </c>
      <c r="Q2582" t="s">
        <v>25</v>
      </c>
      <c r="R2582" t="s">
        <v>426</v>
      </c>
      <c r="S2582">
        <v>2179</v>
      </c>
      <c r="T2582" t="s">
        <v>422</v>
      </c>
      <c r="U2582" t="s">
        <v>423</v>
      </c>
      <c r="V2582">
        <v>7</v>
      </c>
      <c r="W2582" t="s">
        <v>1179</v>
      </c>
    </row>
    <row r="2583" spans="1:23" x14ac:dyDescent="0.3">
      <c r="A2583">
        <v>2668</v>
      </c>
      <c r="B2583" t="s">
        <v>349</v>
      </c>
      <c r="C2583">
        <v>2019</v>
      </c>
      <c r="D2583">
        <f t="shared" ca="1" si="160"/>
        <v>4</v>
      </c>
      <c r="E2583" s="5">
        <v>3800000</v>
      </c>
      <c r="F2583">
        <v>20000</v>
      </c>
      <c r="G2583" t="s">
        <v>19</v>
      </c>
      <c r="H2583" t="str">
        <f t="shared" si="161"/>
        <v>East</v>
      </c>
      <c r="I2583" t="s">
        <v>206</v>
      </c>
      <c r="J2583" t="str">
        <f t="shared" si="162"/>
        <v>Pennsylvania</v>
      </c>
      <c r="K2583" t="s">
        <v>207</v>
      </c>
      <c r="L2583" t="str">
        <f t="shared" si="163"/>
        <v>Philadelphia</v>
      </c>
      <c r="M2583" t="s">
        <v>22</v>
      </c>
      <c r="N2583" t="str">
        <f>IF(M2583="", "", IFERROR(VLOOKUP(M2583, Data!$A$1:$B$5, 2, 0), "Unkown fuel"))</f>
        <v>very harmful</v>
      </c>
      <c r="O2583" t="s">
        <v>23</v>
      </c>
      <c r="P2583" t="s">
        <v>154</v>
      </c>
      <c r="Q2583" t="s">
        <v>25</v>
      </c>
      <c r="R2583" t="s">
        <v>347</v>
      </c>
      <c r="S2583">
        <v>1969</v>
      </c>
      <c r="T2583" t="s">
        <v>336</v>
      </c>
      <c r="U2583" t="s">
        <v>350</v>
      </c>
      <c r="V2583">
        <v>5</v>
      </c>
      <c r="W2583" t="s">
        <v>1179</v>
      </c>
    </row>
    <row r="2584" spans="1:23" x14ac:dyDescent="0.3">
      <c r="A2584">
        <v>2669</v>
      </c>
      <c r="B2584" t="s">
        <v>65</v>
      </c>
      <c r="C2584">
        <v>2016</v>
      </c>
      <c r="D2584">
        <f t="shared" ca="1" si="160"/>
        <v>7</v>
      </c>
      <c r="E2584" s="5">
        <v>2000000</v>
      </c>
      <c r="F2584">
        <v>68089</v>
      </c>
      <c r="G2584" t="s">
        <v>19</v>
      </c>
      <c r="H2584" t="str">
        <f t="shared" si="161"/>
        <v>East</v>
      </c>
      <c r="I2584" t="s">
        <v>206</v>
      </c>
      <c r="J2584" t="str">
        <f t="shared" si="162"/>
        <v>Pennsylvania</v>
      </c>
      <c r="K2584" t="s">
        <v>207</v>
      </c>
      <c r="L2584" t="str">
        <f t="shared" si="163"/>
        <v>Philadelphia</v>
      </c>
      <c r="M2584" t="s">
        <v>41</v>
      </c>
      <c r="N2584" t="str">
        <f>IF(M2584="", "", IFERROR(VLOOKUP(M2584, Data!$A$1:$B$5, 2, 0), "Unkown fuel"))</f>
        <v>harmful</v>
      </c>
      <c r="O2584" t="s">
        <v>526</v>
      </c>
      <c r="P2584" t="s">
        <v>154</v>
      </c>
      <c r="Q2584" t="s">
        <v>25</v>
      </c>
      <c r="R2584" t="s">
        <v>376</v>
      </c>
      <c r="S2584">
        <v>2494</v>
      </c>
      <c r="T2584" t="s">
        <v>377</v>
      </c>
      <c r="U2584" t="s">
        <v>378</v>
      </c>
      <c r="V2584">
        <v>5</v>
      </c>
      <c r="W2584" t="s">
        <v>1179</v>
      </c>
    </row>
    <row r="2585" spans="1:23" x14ac:dyDescent="0.3">
      <c r="A2585">
        <v>2670</v>
      </c>
      <c r="B2585" t="s">
        <v>18</v>
      </c>
      <c r="C2585">
        <v>2013</v>
      </c>
      <c r="D2585">
        <f t="shared" ca="1" si="160"/>
        <v>10</v>
      </c>
      <c r="E2585" s="5">
        <v>225000</v>
      </c>
      <c r="F2585">
        <v>58343</v>
      </c>
      <c r="G2585" t="s">
        <v>19</v>
      </c>
      <c r="H2585" t="str">
        <f t="shared" si="161"/>
        <v>East</v>
      </c>
      <c r="I2585" t="s">
        <v>206</v>
      </c>
      <c r="J2585" t="str">
        <f t="shared" si="162"/>
        <v>Pennsylvania</v>
      </c>
      <c r="K2585" t="s">
        <v>1386</v>
      </c>
      <c r="L2585" t="str">
        <f t="shared" si="163"/>
        <v>Penn Hills</v>
      </c>
      <c r="M2585" t="s">
        <v>41</v>
      </c>
      <c r="N2585" t="str">
        <f>IF(M2585="", "", IFERROR(VLOOKUP(M2585, Data!$A$1:$B$5, 2, 0), "Unkown fuel"))</f>
        <v>harmful</v>
      </c>
      <c r="O2585" t="s">
        <v>526</v>
      </c>
      <c r="P2585" t="s">
        <v>24</v>
      </c>
      <c r="Q2585" t="s">
        <v>25</v>
      </c>
      <c r="R2585" t="s">
        <v>262</v>
      </c>
      <c r="S2585">
        <v>998</v>
      </c>
      <c r="T2585" t="s">
        <v>166</v>
      </c>
      <c r="U2585" t="s">
        <v>141</v>
      </c>
      <c r="V2585">
        <v>5</v>
      </c>
      <c r="W2585" t="s">
        <v>1179</v>
      </c>
    </row>
    <row r="2586" spans="1:23" x14ac:dyDescent="0.3">
      <c r="A2586">
        <v>2671</v>
      </c>
      <c r="B2586" t="s">
        <v>18</v>
      </c>
      <c r="C2586">
        <v>2018</v>
      </c>
      <c r="D2586">
        <f t="shared" ca="1" si="160"/>
        <v>5</v>
      </c>
      <c r="E2586" s="5">
        <v>740000</v>
      </c>
      <c r="F2586">
        <v>38817</v>
      </c>
      <c r="G2586" t="s">
        <v>19</v>
      </c>
      <c r="H2586" t="str">
        <f t="shared" si="161"/>
        <v>East</v>
      </c>
      <c r="I2586" t="s">
        <v>206</v>
      </c>
      <c r="J2586" t="str">
        <f t="shared" si="162"/>
        <v>Pennsylvania</v>
      </c>
      <c r="K2586" t="s">
        <v>1386</v>
      </c>
      <c r="L2586" t="str">
        <f t="shared" si="163"/>
        <v>Penn Hills</v>
      </c>
      <c r="M2586" t="s">
        <v>22</v>
      </c>
      <c r="N2586" t="str">
        <f>IF(M2586="", "", IFERROR(VLOOKUP(M2586, Data!$A$1:$B$5, 2, 0), "Unkown fuel"))</f>
        <v>very harmful</v>
      </c>
      <c r="O2586" t="s">
        <v>158</v>
      </c>
      <c r="P2586" t="s">
        <v>24</v>
      </c>
      <c r="Q2586" t="s">
        <v>25</v>
      </c>
      <c r="R2586" t="s">
        <v>527</v>
      </c>
      <c r="S2586">
        <v>1248</v>
      </c>
      <c r="T2586" t="s">
        <v>27</v>
      </c>
      <c r="U2586" t="s">
        <v>28</v>
      </c>
      <c r="V2586">
        <v>5</v>
      </c>
      <c r="W2586" t="s">
        <v>1179</v>
      </c>
    </row>
    <row r="2587" spans="1:23" x14ac:dyDescent="0.3">
      <c r="A2587">
        <v>2672</v>
      </c>
      <c r="B2587" t="s">
        <v>37</v>
      </c>
      <c r="C2587">
        <v>2016</v>
      </c>
      <c r="D2587">
        <f t="shared" ca="1" si="160"/>
        <v>7</v>
      </c>
      <c r="E2587" s="5">
        <v>550000</v>
      </c>
      <c r="F2587">
        <v>56494</v>
      </c>
      <c r="G2587" t="s">
        <v>19</v>
      </c>
      <c r="H2587" t="str">
        <f t="shared" si="161"/>
        <v>East</v>
      </c>
      <c r="I2587" t="s">
        <v>206</v>
      </c>
      <c r="J2587" t="str">
        <f t="shared" si="162"/>
        <v>Pennsylvania</v>
      </c>
      <c r="K2587" t="s">
        <v>207</v>
      </c>
      <c r="L2587" t="str">
        <f t="shared" si="163"/>
        <v>Philadelphia</v>
      </c>
      <c r="M2587" t="s">
        <v>41</v>
      </c>
      <c r="N2587" t="str">
        <f>IF(M2587="", "", IFERROR(VLOOKUP(M2587, Data!$A$1:$B$5, 2, 0), "Unkown fuel"))</f>
        <v>harmful</v>
      </c>
      <c r="O2587" t="s">
        <v>526</v>
      </c>
      <c r="P2587" t="s">
        <v>24</v>
      </c>
      <c r="Q2587" t="s">
        <v>25</v>
      </c>
      <c r="R2587" t="s">
        <v>121</v>
      </c>
      <c r="S2587">
        <v>1199</v>
      </c>
      <c r="T2587" t="s">
        <v>434</v>
      </c>
      <c r="U2587" t="s">
        <v>452</v>
      </c>
      <c r="V2587">
        <v>5</v>
      </c>
      <c r="W2587" t="s">
        <v>1179</v>
      </c>
    </row>
    <row r="2588" spans="1:23" x14ac:dyDescent="0.3">
      <c r="A2588">
        <v>2673</v>
      </c>
      <c r="B2588" t="s">
        <v>65</v>
      </c>
      <c r="C2588">
        <v>2013</v>
      </c>
      <c r="D2588">
        <f t="shared" ca="1" si="160"/>
        <v>10</v>
      </c>
      <c r="E2588" s="5">
        <v>750000</v>
      </c>
      <c r="F2588">
        <v>79328</v>
      </c>
      <c r="G2588" t="s">
        <v>19</v>
      </c>
      <c r="H2588" t="str">
        <f t="shared" si="161"/>
        <v>East</v>
      </c>
      <c r="I2588" t="s">
        <v>206</v>
      </c>
      <c r="J2588" t="str">
        <f t="shared" si="162"/>
        <v>Pennsylvania</v>
      </c>
      <c r="K2588" t="s">
        <v>1386</v>
      </c>
      <c r="L2588" t="str">
        <f t="shared" si="163"/>
        <v>Penn Hills</v>
      </c>
      <c r="M2588" t="s">
        <v>22</v>
      </c>
      <c r="N2588" t="str">
        <f>IF(M2588="", "", IFERROR(VLOOKUP(M2588, Data!$A$1:$B$5, 2, 0), "Unkown fuel"))</f>
        <v>very harmful</v>
      </c>
      <c r="O2588" t="s">
        <v>526</v>
      </c>
      <c r="P2588" t="s">
        <v>24</v>
      </c>
      <c r="Q2588" t="s">
        <v>33</v>
      </c>
      <c r="R2588" t="s">
        <v>170</v>
      </c>
      <c r="S2588">
        <v>2494</v>
      </c>
      <c r="T2588" t="s">
        <v>190</v>
      </c>
      <c r="U2588" t="s">
        <v>191</v>
      </c>
      <c r="V2588">
        <v>7</v>
      </c>
      <c r="W2588" t="s">
        <v>1179</v>
      </c>
    </row>
    <row r="2589" spans="1:23" x14ac:dyDescent="0.3">
      <c r="A2589">
        <v>2674</v>
      </c>
      <c r="B2589" t="s">
        <v>18</v>
      </c>
      <c r="C2589">
        <v>2019</v>
      </c>
      <c r="D2589">
        <f t="shared" ca="1" si="160"/>
        <v>4</v>
      </c>
      <c r="E2589" s="5">
        <v>650000</v>
      </c>
      <c r="F2589">
        <v>5621</v>
      </c>
      <c r="G2589" t="s">
        <v>19</v>
      </c>
      <c r="H2589" t="str">
        <f t="shared" si="161"/>
        <v>East</v>
      </c>
      <c r="I2589" t="s">
        <v>206</v>
      </c>
      <c r="J2589" t="str">
        <f t="shared" si="162"/>
        <v>Pennsylvania</v>
      </c>
      <c r="K2589" t="s">
        <v>1387</v>
      </c>
      <c r="L2589" t="str">
        <f t="shared" si="163"/>
        <v>Norristown</v>
      </c>
      <c r="M2589" t="s">
        <v>41</v>
      </c>
      <c r="N2589" t="str">
        <f>IF(M2589="", "", IFERROR(VLOOKUP(M2589, Data!$A$1:$B$5, 2, 0), "Unkown fuel"))</f>
        <v>harmful</v>
      </c>
      <c r="O2589" t="s">
        <v>526</v>
      </c>
      <c r="P2589" t="s">
        <v>154</v>
      </c>
      <c r="Q2589" t="s">
        <v>25</v>
      </c>
      <c r="R2589" t="s">
        <v>222</v>
      </c>
      <c r="S2589">
        <v>1197</v>
      </c>
      <c r="T2589" t="s">
        <v>265</v>
      </c>
      <c r="U2589" t="s">
        <v>266</v>
      </c>
      <c r="V2589">
        <v>5</v>
      </c>
      <c r="W2589" t="s">
        <v>1179</v>
      </c>
    </row>
    <row r="2590" spans="1:23" x14ac:dyDescent="0.3">
      <c r="A2590">
        <v>2675</v>
      </c>
      <c r="B2590" t="s">
        <v>65</v>
      </c>
      <c r="C2590">
        <v>2017</v>
      </c>
      <c r="D2590">
        <f t="shared" ca="1" si="160"/>
        <v>6</v>
      </c>
      <c r="E2590" s="5">
        <v>625000</v>
      </c>
      <c r="F2590">
        <v>25538</v>
      </c>
      <c r="G2590" t="s">
        <v>19</v>
      </c>
      <c r="H2590" t="str">
        <f t="shared" si="161"/>
        <v>East</v>
      </c>
      <c r="I2590" t="s">
        <v>206</v>
      </c>
      <c r="J2590" t="str">
        <f t="shared" si="162"/>
        <v>Pennsylvania</v>
      </c>
      <c r="K2590" t="s">
        <v>1386</v>
      </c>
      <c r="L2590" t="str">
        <f t="shared" si="163"/>
        <v>Penn Hills</v>
      </c>
      <c r="M2590" t="s">
        <v>41</v>
      </c>
      <c r="N2590" t="str">
        <f>IF(M2590="", "", IFERROR(VLOOKUP(M2590, Data!$A$1:$B$5, 2, 0), "Unkown fuel"))</f>
        <v>harmful</v>
      </c>
      <c r="O2590" t="s">
        <v>526</v>
      </c>
      <c r="P2590" t="s">
        <v>24</v>
      </c>
      <c r="Q2590" t="s">
        <v>25</v>
      </c>
      <c r="R2590" t="s">
        <v>335</v>
      </c>
      <c r="S2590">
        <v>1496</v>
      </c>
      <c r="T2590" t="s">
        <v>100</v>
      </c>
      <c r="U2590" t="s">
        <v>528</v>
      </c>
      <c r="V2590">
        <v>5</v>
      </c>
      <c r="W2590" t="s">
        <v>1179</v>
      </c>
    </row>
    <row r="2591" spans="1:23" x14ac:dyDescent="0.3">
      <c r="A2591">
        <v>2676</v>
      </c>
      <c r="B2591" t="s">
        <v>18</v>
      </c>
      <c r="C2591">
        <v>2018</v>
      </c>
      <c r="D2591">
        <f t="shared" ca="1" si="160"/>
        <v>5</v>
      </c>
      <c r="E2591" s="5">
        <v>600000</v>
      </c>
      <c r="F2591">
        <v>69779</v>
      </c>
      <c r="G2591" t="s">
        <v>38</v>
      </c>
      <c r="H2591" t="str">
        <f t="shared" si="161"/>
        <v>Central</v>
      </c>
      <c r="I2591" t="s">
        <v>70</v>
      </c>
      <c r="J2591" t="str">
        <f t="shared" si="162"/>
        <v>Texas</v>
      </c>
      <c r="K2591" t="s">
        <v>1144</v>
      </c>
      <c r="L2591" t="str">
        <f t="shared" si="163"/>
        <v>Plainview</v>
      </c>
      <c r="M2591" t="s">
        <v>41</v>
      </c>
      <c r="N2591" t="str">
        <f>IF(M2591="", "", IFERROR(VLOOKUP(M2591, Data!$A$1:$B$5, 2, 0), "Unkown fuel"))</f>
        <v>harmful</v>
      </c>
      <c r="O2591" t="s">
        <v>158</v>
      </c>
      <c r="P2591" t="s">
        <v>154</v>
      </c>
      <c r="Q2591" t="s">
        <v>25</v>
      </c>
      <c r="R2591" t="s">
        <v>222</v>
      </c>
      <c r="S2591">
        <v>1197</v>
      </c>
      <c r="T2591" t="s">
        <v>265</v>
      </c>
      <c r="U2591" t="s">
        <v>266</v>
      </c>
      <c r="V2591">
        <v>5</v>
      </c>
      <c r="W2591" t="s">
        <v>1179</v>
      </c>
    </row>
    <row r="2592" spans="1:23" x14ac:dyDescent="0.3">
      <c r="A2592">
        <v>2677</v>
      </c>
      <c r="B2592" t="s">
        <v>46</v>
      </c>
      <c r="C2592">
        <v>2017</v>
      </c>
      <c r="D2592">
        <f t="shared" ca="1" si="160"/>
        <v>6</v>
      </c>
      <c r="E2592" s="5">
        <v>450000</v>
      </c>
      <c r="F2592">
        <v>56290</v>
      </c>
      <c r="G2592" t="s">
        <v>19</v>
      </c>
      <c r="H2592" t="str">
        <f t="shared" si="161"/>
        <v>East</v>
      </c>
      <c r="I2592" t="s">
        <v>206</v>
      </c>
      <c r="J2592" t="str">
        <f t="shared" si="162"/>
        <v>Pennsylvania</v>
      </c>
      <c r="K2592" t="s">
        <v>207</v>
      </c>
      <c r="L2592" t="str">
        <f t="shared" si="163"/>
        <v>Philadelphia</v>
      </c>
      <c r="M2592" t="s">
        <v>22</v>
      </c>
      <c r="N2592" t="str">
        <f>IF(M2592="", "", IFERROR(VLOOKUP(M2592, Data!$A$1:$B$5, 2, 0), "Unkown fuel"))</f>
        <v>very harmful</v>
      </c>
      <c r="O2592" t="s">
        <v>158</v>
      </c>
      <c r="P2592" t="s">
        <v>24</v>
      </c>
      <c r="Q2592" t="s">
        <v>25</v>
      </c>
      <c r="R2592" t="s">
        <v>496</v>
      </c>
      <c r="S2592">
        <v>1186</v>
      </c>
      <c r="T2592" t="s">
        <v>466</v>
      </c>
      <c r="U2592" t="s">
        <v>504</v>
      </c>
      <c r="V2592">
        <v>5</v>
      </c>
      <c r="W2592" t="s">
        <v>1179</v>
      </c>
    </row>
    <row r="2593" spans="1:23" x14ac:dyDescent="0.3">
      <c r="A2593">
        <v>2678</v>
      </c>
      <c r="B2593" t="s">
        <v>239</v>
      </c>
      <c r="C2593">
        <v>2019</v>
      </c>
      <c r="D2593">
        <f t="shared" ca="1" si="160"/>
        <v>4</v>
      </c>
      <c r="E2593" s="5">
        <v>5400000</v>
      </c>
      <c r="F2593">
        <v>7500</v>
      </c>
      <c r="G2593" t="s">
        <v>38</v>
      </c>
      <c r="H2593" t="str">
        <f t="shared" si="161"/>
        <v>Central</v>
      </c>
      <c r="I2593" t="s">
        <v>70</v>
      </c>
      <c r="J2593" t="str">
        <f t="shared" si="162"/>
        <v>Texas</v>
      </c>
      <c r="K2593" t="s">
        <v>1144</v>
      </c>
      <c r="L2593" t="str">
        <f t="shared" si="163"/>
        <v>Plainview</v>
      </c>
      <c r="M2593" t="s">
        <v>22</v>
      </c>
      <c r="N2593" t="str">
        <f>IF(M2593="", "", IFERROR(VLOOKUP(M2593, Data!$A$1:$B$5, 2, 0), "Unkown fuel"))</f>
        <v>very harmful</v>
      </c>
      <c r="O2593" t="s">
        <v>158</v>
      </c>
      <c r="P2593" t="s">
        <v>154</v>
      </c>
      <c r="Q2593" t="s">
        <v>25</v>
      </c>
      <c r="R2593" t="s">
        <v>335</v>
      </c>
      <c r="S2593">
        <v>1995</v>
      </c>
      <c r="T2593" t="s">
        <v>336</v>
      </c>
      <c r="U2593" t="s">
        <v>334</v>
      </c>
      <c r="V2593">
        <v>5</v>
      </c>
      <c r="W2593" t="s">
        <v>1179</v>
      </c>
    </row>
    <row r="2594" spans="1:23" x14ac:dyDescent="0.3">
      <c r="A2594">
        <v>2679</v>
      </c>
      <c r="B2594" t="s">
        <v>239</v>
      </c>
      <c r="C2594">
        <v>2019</v>
      </c>
      <c r="D2594">
        <f t="shared" ca="1" si="160"/>
        <v>4</v>
      </c>
      <c r="E2594" s="5">
        <v>5500000</v>
      </c>
      <c r="F2594">
        <v>8500</v>
      </c>
      <c r="G2594" t="s">
        <v>124</v>
      </c>
      <c r="H2594" t="str">
        <f t="shared" si="161"/>
        <v>South</v>
      </c>
      <c r="I2594" t="s">
        <v>125</v>
      </c>
      <c r="J2594" t="str">
        <f t="shared" si="162"/>
        <v>Georgia</v>
      </c>
      <c r="K2594" t="s">
        <v>1388</v>
      </c>
      <c r="L2594" t="str">
        <f t="shared" si="163"/>
        <v>Sandy Springs</v>
      </c>
      <c r="M2594" t="s">
        <v>22</v>
      </c>
      <c r="N2594" t="str">
        <f>IF(M2594="", "", IFERROR(VLOOKUP(M2594, Data!$A$1:$B$5, 2, 0), "Unkown fuel"))</f>
        <v>very harmful</v>
      </c>
      <c r="O2594" t="s">
        <v>158</v>
      </c>
      <c r="P2594" t="s">
        <v>154</v>
      </c>
      <c r="Q2594" t="s">
        <v>25</v>
      </c>
      <c r="R2594" t="s">
        <v>335</v>
      </c>
      <c r="S2594">
        <v>1995</v>
      </c>
      <c r="T2594" t="s">
        <v>336</v>
      </c>
      <c r="U2594" t="s">
        <v>334</v>
      </c>
      <c r="V2594">
        <v>5</v>
      </c>
      <c r="W2594" t="s">
        <v>1179</v>
      </c>
    </row>
    <row r="2595" spans="1:23" x14ac:dyDescent="0.3">
      <c r="A2595">
        <v>2680</v>
      </c>
      <c r="B2595" t="s">
        <v>37</v>
      </c>
      <c r="C2595">
        <v>2019</v>
      </c>
      <c r="D2595">
        <f t="shared" ca="1" si="160"/>
        <v>4</v>
      </c>
      <c r="E2595" s="5">
        <v>779000</v>
      </c>
      <c r="F2595">
        <v>7032</v>
      </c>
      <c r="G2595" t="s">
        <v>124</v>
      </c>
      <c r="H2595" t="str">
        <f t="shared" si="161"/>
        <v>South</v>
      </c>
      <c r="I2595" t="s">
        <v>125</v>
      </c>
      <c r="J2595" t="str">
        <f t="shared" si="162"/>
        <v>Georgia</v>
      </c>
      <c r="K2595" t="s">
        <v>1388</v>
      </c>
      <c r="L2595" t="str">
        <f t="shared" si="163"/>
        <v>Sandy Springs</v>
      </c>
      <c r="M2595" t="s">
        <v>41</v>
      </c>
      <c r="N2595" t="str">
        <f>IF(M2595="", "", IFERROR(VLOOKUP(M2595, Data!$A$1:$B$5, 2, 0), "Unkown fuel"))</f>
        <v>harmful</v>
      </c>
      <c r="O2595" t="s">
        <v>526</v>
      </c>
      <c r="P2595" t="s">
        <v>154</v>
      </c>
      <c r="Q2595" t="s">
        <v>25</v>
      </c>
      <c r="R2595" t="s">
        <v>273</v>
      </c>
      <c r="S2595">
        <v>1199</v>
      </c>
      <c r="T2595" t="s">
        <v>216</v>
      </c>
      <c r="U2595" t="s">
        <v>452</v>
      </c>
      <c r="V2595">
        <v>5</v>
      </c>
      <c r="W2595" t="s">
        <v>1179</v>
      </c>
    </row>
    <row r="2596" spans="1:23" x14ac:dyDescent="0.3">
      <c r="A2596">
        <v>2681</v>
      </c>
      <c r="B2596" t="s">
        <v>30</v>
      </c>
      <c r="C2596">
        <v>2016</v>
      </c>
      <c r="D2596">
        <f t="shared" ca="1" si="160"/>
        <v>7</v>
      </c>
      <c r="E2596" s="5">
        <v>645000</v>
      </c>
      <c r="F2596">
        <v>11000</v>
      </c>
      <c r="G2596" t="s">
        <v>124</v>
      </c>
      <c r="H2596" t="str">
        <f t="shared" si="161"/>
        <v>South</v>
      </c>
      <c r="I2596" t="s">
        <v>125</v>
      </c>
      <c r="J2596" t="str">
        <f t="shared" si="162"/>
        <v>Georgia</v>
      </c>
      <c r="K2596" t="s">
        <v>1389</v>
      </c>
      <c r="L2596" t="str">
        <f t="shared" si="163"/>
        <v>Roswell</v>
      </c>
      <c r="M2596" t="s">
        <v>41</v>
      </c>
      <c r="N2596" t="str">
        <f>IF(M2596="", "", IFERROR(VLOOKUP(M2596, Data!$A$1:$B$5, 2, 0), "Unkown fuel"))</f>
        <v>harmful</v>
      </c>
      <c r="O2596" t="s">
        <v>158</v>
      </c>
      <c r="P2596" t="s">
        <v>154</v>
      </c>
      <c r="Q2596" t="s">
        <v>25</v>
      </c>
      <c r="R2596" t="s">
        <v>276</v>
      </c>
      <c r="S2596">
        <v>1598</v>
      </c>
      <c r="T2596" t="s">
        <v>366</v>
      </c>
      <c r="U2596" t="s">
        <v>257</v>
      </c>
      <c r="V2596">
        <v>5</v>
      </c>
      <c r="W2596" t="s">
        <v>1179</v>
      </c>
    </row>
    <row r="2597" spans="1:23" x14ac:dyDescent="0.3">
      <c r="A2597">
        <v>2682</v>
      </c>
      <c r="B2597" t="s">
        <v>349</v>
      </c>
      <c r="C2597">
        <v>2018</v>
      </c>
      <c r="D2597">
        <f t="shared" ca="1" si="160"/>
        <v>5</v>
      </c>
      <c r="E2597" s="5">
        <v>2475000</v>
      </c>
      <c r="F2597">
        <v>2000</v>
      </c>
      <c r="G2597" t="s">
        <v>124</v>
      </c>
      <c r="H2597" t="str">
        <f t="shared" si="161"/>
        <v>South</v>
      </c>
      <c r="I2597" t="s">
        <v>125</v>
      </c>
      <c r="J2597" t="str">
        <f t="shared" si="162"/>
        <v>Georgia</v>
      </c>
      <c r="K2597" t="s">
        <v>1389</v>
      </c>
      <c r="L2597" t="str">
        <f t="shared" si="163"/>
        <v>Roswell</v>
      </c>
      <c r="M2597" t="s">
        <v>22</v>
      </c>
      <c r="N2597" t="str">
        <f>IF(M2597="", "", IFERROR(VLOOKUP(M2597, Data!$A$1:$B$5, 2, 0), "Unkown fuel"))</f>
        <v>very harmful</v>
      </c>
      <c r="O2597" t="s">
        <v>158</v>
      </c>
      <c r="P2597" t="s">
        <v>154</v>
      </c>
      <c r="Q2597" t="s">
        <v>25</v>
      </c>
      <c r="R2597" t="s">
        <v>127</v>
      </c>
      <c r="S2597">
        <v>1984</v>
      </c>
      <c r="T2597" t="s">
        <v>358</v>
      </c>
      <c r="U2597" t="s">
        <v>529</v>
      </c>
      <c r="V2597">
        <v>5</v>
      </c>
      <c r="W2597" t="s">
        <v>1179</v>
      </c>
    </row>
    <row r="2598" spans="1:23" x14ac:dyDescent="0.3">
      <c r="A2598">
        <v>2684</v>
      </c>
      <c r="B2598" t="s">
        <v>37</v>
      </c>
      <c r="C2598">
        <v>2015</v>
      </c>
      <c r="D2598">
        <f t="shared" ca="1" si="160"/>
        <v>8</v>
      </c>
      <c r="E2598" s="5">
        <v>550000</v>
      </c>
      <c r="F2598">
        <v>120000</v>
      </c>
      <c r="G2598" t="s">
        <v>124</v>
      </c>
      <c r="H2598" t="str">
        <f t="shared" si="161"/>
        <v>South</v>
      </c>
      <c r="I2598" t="s">
        <v>125</v>
      </c>
      <c r="J2598" t="str">
        <f t="shared" si="162"/>
        <v>Georgia</v>
      </c>
      <c r="K2598" t="s">
        <v>1388</v>
      </c>
      <c r="L2598" t="str">
        <f t="shared" si="163"/>
        <v>Sandy Springs</v>
      </c>
      <c r="M2598" t="s">
        <v>22</v>
      </c>
      <c r="N2598" t="str">
        <f>IF(M2598="", "", IFERROR(VLOOKUP(M2598, Data!$A$1:$B$5, 2, 0), "Unkown fuel"))</f>
        <v>very harmful</v>
      </c>
      <c r="O2598" t="s">
        <v>23</v>
      </c>
      <c r="P2598" t="s">
        <v>24</v>
      </c>
      <c r="Q2598" t="s">
        <v>33</v>
      </c>
      <c r="R2598" t="s">
        <v>1390</v>
      </c>
      <c r="S2598">
        <v>1498</v>
      </c>
      <c r="T2598" t="s">
        <v>105</v>
      </c>
      <c r="U2598" t="s">
        <v>95</v>
      </c>
      <c r="V2598">
        <v>7</v>
      </c>
      <c r="W2598" t="s">
        <v>1179</v>
      </c>
    </row>
    <row r="2599" spans="1:23" x14ac:dyDescent="0.3">
      <c r="A2599">
        <v>2685</v>
      </c>
      <c r="B2599" t="s">
        <v>109</v>
      </c>
      <c r="C2599">
        <v>2015</v>
      </c>
      <c r="D2599">
        <f t="shared" ca="1" si="160"/>
        <v>8</v>
      </c>
      <c r="E2599" s="5">
        <v>925000</v>
      </c>
      <c r="F2599">
        <v>60000</v>
      </c>
      <c r="G2599" t="s">
        <v>124</v>
      </c>
      <c r="H2599" t="str">
        <f t="shared" si="161"/>
        <v>South</v>
      </c>
      <c r="I2599" t="s">
        <v>125</v>
      </c>
      <c r="J2599" t="str">
        <f t="shared" si="162"/>
        <v>Georgia</v>
      </c>
      <c r="K2599" t="s">
        <v>1391</v>
      </c>
      <c r="L2599" t="str">
        <f t="shared" si="163"/>
        <v>Savannah</v>
      </c>
      <c r="M2599" t="s">
        <v>22</v>
      </c>
      <c r="N2599" t="str">
        <f>IF(M2599="", "", IFERROR(VLOOKUP(M2599, Data!$A$1:$B$5, 2, 0), "Unkown fuel"))</f>
        <v>very harmful</v>
      </c>
      <c r="O2599" t="s">
        <v>23</v>
      </c>
      <c r="P2599" t="s">
        <v>24</v>
      </c>
      <c r="Q2599" t="s">
        <v>25</v>
      </c>
      <c r="R2599" t="s">
        <v>130</v>
      </c>
      <c r="S2599">
        <v>2179</v>
      </c>
      <c r="T2599" t="s">
        <v>293</v>
      </c>
      <c r="U2599" t="s">
        <v>152</v>
      </c>
      <c r="V2599">
        <v>7</v>
      </c>
      <c r="W2599" t="s">
        <v>1179</v>
      </c>
    </row>
    <row r="2600" spans="1:23" x14ac:dyDescent="0.3">
      <c r="A2600">
        <v>2686</v>
      </c>
      <c r="B2600" t="s">
        <v>88</v>
      </c>
      <c r="C2600">
        <v>2010</v>
      </c>
      <c r="D2600">
        <f t="shared" ca="1" si="160"/>
        <v>13</v>
      </c>
      <c r="E2600" s="5">
        <v>509999</v>
      </c>
      <c r="F2600">
        <v>97000</v>
      </c>
      <c r="G2600" t="s">
        <v>124</v>
      </c>
      <c r="H2600" t="str">
        <f t="shared" si="161"/>
        <v>South</v>
      </c>
      <c r="I2600" t="s">
        <v>125</v>
      </c>
      <c r="J2600" t="str">
        <f t="shared" si="162"/>
        <v>Georgia</v>
      </c>
      <c r="K2600" t="s">
        <v>1391</v>
      </c>
      <c r="L2600" t="str">
        <f t="shared" si="163"/>
        <v>Savannah</v>
      </c>
      <c r="M2600" t="s">
        <v>22</v>
      </c>
      <c r="N2600" t="str">
        <f>IF(M2600="", "", IFERROR(VLOOKUP(M2600, Data!$A$1:$B$5, 2, 0), "Unkown fuel"))</f>
        <v>very harmful</v>
      </c>
      <c r="O2600" t="s">
        <v>23</v>
      </c>
      <c r="P2600" t="s">
        <v>154</v>
      </c>
      <c r="Q2600" t="s">
        <v>33</v>
      </c>
      <c r="R2600" t="s">
        <v>270</v>
      </c>
      <c r="S2600">
        <v>2179</v>
      </c>
      <c r="T2600" t="s">
        <v>271</v>
      </c>
      <c r="U2600" t="s">
        <v>272</v>
      </c>
      <c r="V2600">
        <v>8</v>
      </c>
      <c r="W2600" t="s">
        <v>1179</v>
      </c>
    </row>
    <row r="2601" spans="1:23" x14ac:dyDescent="0.3">
      <c r="A2601">
        <v>2687</v>
      </c>
      <c r="B2601" t="s">
        <v>88</v>
      </c>
      <c r="C2601">
        <v>2011</v>
      </c>
      <c r="D2601">
        <f t="shared" ca="1" si="160"/>
        <v>12</v>
      </c>
      <c r="E2601" s="5">
        <v>250000</v>
      </c>
      <c r="F2601">
        <v>100000</v>
      </c>
      <c r="G2601" t="s">
        <v>124</v>
      </c>
      <c r="H2601" t="str">
        <f t="shared" si="161"/>
        <v>South</v>
      </c>
      <c r="I2601" t="s">
        <v>125</v>
      </c>
      <c r="J2601" t="str">
        <f t="shared" si="162"/>
        <v>Georgia</v>
      </c>
      <c r="K2601" t="s">
        <v>1391</v>
      </c>
      <c r="L2601" t="str">
        <f t="shared" si="163"/>
        <v>Savannah</v>
      </c>
      <c r="M2601" t="s">
        <v>22</v>
      </c>
      <c r="N2601" t="str">
        <f>IF(M2601="", "", IFERROR(VLOOKUP(M2601, Data!$A$1:$B$5, 2, 0), "Unkown fuel"))</f>
        <v>very harmful</v>
      </c>
      <c r="O2601" t="s">
        <v>23</v>
      </c>
      <c r="P2601" t="s">
        <v>24</v>
      </c>
      <c r="Q2601" t="s">
        <v>33</v>
      </c>
      <c r="R2601" t="s">
        <v>396</v>
      </c>
      <c r="S2601">
        <v>2489</v>
      </c>
      <c r="T2601" t="s">
        <v>638</v>
      </c>
      <c r="U2601" t="s">
        <v>639</v>
      </c>
      <c r="V2601">
        <v>8</v>
      </c>
      <c r="W2601" t="s">
        <v>1179</v>
      </c>
    </row>
    <row r="2602" spans="1:23" x14ac:dyDescent="0.3">
      <c r="A2602">
        <v>2688</v>
      </c>
      <c r="B2602" t="s">
        <v>46</v>
      </c>
      <c r="C2602">
        <v>2015</v>
      </c>
      <c r="D2602">
        <f t="shared" ca="1" si="160"/>
        <v>8</v>
      </c>
      <c r="E2602" s="5">
        <v>500000</v>
      </c>
      <c r="F2602">
        <v>36000</v>
      </c>
      <c r="G2602" t="s">
        <v>124</v>
      </c>
      <c r="H2602" t="str">
        <f t="shared" si="161"/>
        <v>South</v>
      </c>
      <c r="I2602" t="s">
        <v>125</v>
      </c>
      <c r="J2602" t="str">
        <f t="shared" si="162"/>
        <v>Georgia</v>
      </c>
      <c r="K2602" t="s">
        <v>1391</v>
      </c>
      <c r="L2602" t="str">
        <f t="shared" si="163"/>
        <v>Savannah</v>
      </c>
      <c r="M2602" t="s">
        <v>41</v>
      </c>
      <c r="N2602" t="str">
        <f>IF(M2602="", "", IFERROR(VLOOKUP(M2602, Data!$A$1:$B$5, 2, 0), "Unkown fuel"))</f>
        <v>harmful</v>
      </c>
      <c r="O2602" t="s">
        <v>23</v>
      </c>
      <c r="P2602" t="s">
        <v>24</v>
      </c>
      <c r="Q2602" t="s">
        <v>25</v>
      </c>
      <c r="R2602" t="s">
        <v>493</v>
      </c>
      <c r="S2602">
        <v>1197</v>
      </c>
      <c r="T2602" t="s">
        <v>54</v>
      </c>
      <c r="U2602" t="s">
        <v>494</v>
      </c>
      <c r="V2602">
        <v>5</v>
      </c>
      <c r="W2602" t="s">
        <v>1179</v>
      </c>
    </row>
    <row r="2603" spans="1:23" x14ac:dyDescent="0.3">
      <c r="A2603">
        <v>2689</v>
      </c>
      <c r="B2603" t="s">
        <v>46</v>
      </c>
      <c r="C2603">
        <v>2019</v>
      </c>
      <c r="D2603">
        <f t="shared" ca="1" si="160"/>
        <v>4</v>
      </c>
      <c r="E2603" s="5">
        <v>1050000</v>
      </c>
      <c r="F2603">
        <v>27000</v>
      </c>
      <c r="G2603" t="s">
        <v>124</v>
      </c>
      <c r="H2603" t="str">
        <f t="shared" si="161"/>
        <v>South</v>
      </c>
      <c r="I2603" t="s">
        <v>125</v>
      </c>
      <c r="J2603" t="str">
        <f t="shared" si="162"/>
        <v>Georgia</v>
      </c>
      <c r="K2603" t="s">
        <v>1391</v>
      </c>
      <c r="L2603" t="str">
        <f t="shared" si="163"/>
        <v>Savannah</v>
      </c>
      <c r="M2603" t="s">
        <v>22</v>
      </c>
      <c r="N2603" t="str">
        <f>IF(M2603="", "", IFERROR(VLOOKUP(M2603, Data!$A$1:$B$5, 2, 0), "Unkown fuel"))</f>
        <v>very harmful</v>
      </c>
      <c r="O2603" t="s">
        <v>23</v>
      </c>
      <c r="P2603" t="s">
        <v>24</v>
      </c>
      <c r="Q2603" t="s">
        <v>25</v>
      </c>
      <c r="R2603" t="s">
        <v>502</v>
      </c>
      <c r="S2603">
        <v>1396</v>
      </c>
      <c r="T2603" t="s">
        <v>434</v>
      </c>
      <c r="U2603" t="s">
        <v>101</v>
      </c>
      <c r="V2603">
        <v>5</v>
      </c>
      <c r="W2603" t="s">
        <v>1179</v>
      </c>
    </row>
    <row r="2604" spans="1:23" x14ac:dyDescent="0.3">
      <c r="A2604">
        <v>2690</v>
      </c>
      <c r="B2604" t="s">
        <v>18</v>
      </c>
      <c r="C2604">
        <v>2014</v>
      </c>
      <c r="D2604">
        <f t="shared" ca="1" si="160"/>
        <v>9</v>
      </c>
      <c r="E2604" s="5">
        <v>490000</v>
      </c>
      <c r="F2604">
        <v>50000</v>
      </c>
      <c r="G2604" t="s">
        <v>124</v>
      </c>
      <c r="H2604" t="str">
        <f t="shared" si="161"/>
        <v>South</v>
      </c>
      <c r="I2604" t="s">
        <v>125</v>
      </c>
      <c r="J2604" t="str">
        <f t="shared" si="162"/>
        <v>Georgia</v>
      </c>
      <c r="K2604" t="s">
        <v>1391</v>
      </c>
      <c r="L2604" t="str">
        <f t="shared" si="163"/>
        <v>Savannah</v>
      </c>
      <c r="M2604" t="s">
        <v>22</v>
      </c>
      <c r="N2604" t="str">
        <f>IF(M2604="", "", IFERROR(VLOOKUP(M2604, Data!$A$1:$B$5, 2, 0), "Unkown fuel"))</f>
        <v>very harmful</v>
      </c>
      <c r="O2604" t="s">
        <v>23</v>
      </c>
      <c r="P2604" t="s">
        <v>24</v>
      </c>
      <c r="Q2604" t="s">
        <v>25</v>
      </c>
      <c r="R2604" t="s">
        <v>26</v>
      </c>
      <c r="S2604">
        <v>1248</v>
      </c>
      <c r="T2604" t="s">
        <v>27</v>
      </c>
      <c r="U2604" t="s">
        <v>28</v>
      </c>
      <c r="V2604">
        <v>5</v>
      </c>
      <c r="W2604" t="s">
        <v>1179</v>
      </c>
    </row>
    <row r="2605" spans="1:23" x14ac:dyDescent="0.3">
      <c r="A2605">
        <v>2691</v>
      </c>
      <c r="B2605" t="s">
        <v>18</v>
      </c>
      <c r="C2605">
        <v>2020</v>
      </c>
      <c r="D2605">
        <f t="shared" ca="1" si="160"/>
        <v>3</v>
      </c>
      <c r="E2605" s="5">
        <v>415000</v>
      </c>
      <c r="F2605">
        <v>15000</v>
      </c>
      <c r="G2605" t="s">
        <v>38</v>
      </c>
      <c r="H2605" t="str">
        <f t="shared" si="161"/>
        <v>Central</v>
      </c>
      <c r="I2605" t="s">
        <v>744</v>
      </c>
      <c r="J2605" t="str">
        <f t="shared" si="162"/>
        <v>Iowa</v>
      </c>
      <c r="K2605" t="s">
        <v>989</v>
      </c>
      <c r="L2605" t="str">
        <f t="shared" si="163"/>
        <v>Burlington</v>
      </c>
      <c r="M2605" t="s">
        <v>41</v>
      </c>
      <c r="N2605" t="str">
        <f>IF(M2605="", "", IFERROR(VLOOKUP(M2605, Data!$A$1:$B$5, 2, 0), "Unkown fuel"))</f>
        <v>harmful</v>
      </c>
      <c r="O2605" t="s">
        <v>23</v>
      </c>
      <c r="P2605" t="s">
        <v>24</v>
      </c>
      <c r="Q2605" t="s">
        <v>25</v>
      </c>
      <c r="R2605" t="s">
        <v>267</v>
      </c>
      <c r="S2605">
        <v>1196</v>
      </c>
      <c r="T2605" t="s">
        <v>268</v>
      </c>
      <c r="U2605" t="s">
        <v>269</v>
      </c>
      <c r="V2605">
        <v>5</v>
      </c>
      <c r="W2605" t="s">
        <v>1179</v>
      </c>
    </row>
    <row r="2606" spans="1:23" x14ac:dyDescent="0.3">
      <c r="A2606">
        <v>2692</v>
      </c>
      <c r="B2606" t="s">
        <v>18</v>
      </c>
      <c r="C2606">
        <v>2013</v>
      </c>
      <c r="D2606">
        <f t="shared" ca="1" si="160"/>
        <v>10</v>
      </c>
      <c r="E2606" s="5">
        <v>190000</v>
      </c>
      <c r="F2606">
        <v>60000</v>
      </c>
      <c r="G2606" t="s">
        <v>38</v>
      </c>
      <c r="H2606" t="str">
        <f t="shared" si="161"/>
        <v>Central</v>
      </c>
      <c r="I2606" t="s">
        <v>744</v>
      </c>
      <c r="J2606" t="str">
        <f t="shared" si="162"/>
        <v>Iowa</v>
      </c>
      <c r="K2606" t="s">
        <v>1392</v>
      </c>
      <c r="L2606" t="str">
        <f t="shared" si="163"/>
        <v>Cedar Falls</v>
      </c>
      <c r="M2606" t="s">
        <v>41</v>
      </c>
      <c r="N2606" t="str">
        <f>IF(M2606="", "", IFERROR(VLOOKUP(M2606, Data!$A$1:$B$5, 2, 0), "Unkown fuel"))</f>
        <v>harmful</v>
      </c>
      <c r="O2606" t="s">
        <v>23</v>
      </c>
      <c r="P2606" t="s">
        <v>24</v>
      </c>
      <c r="Q2606" t="s">
        <v>33</v>
      </c>
      <c r="R2606" t="s">
        <v>430</v>
      </c>
      <c r="S2606">
        <v>796</v>
      </c>
      <c r="T2606" t="s">
        <v>118</v>
      </c>
      <c r="U2606" t="s">
        <v>119</v>
      </c>
      <c r="V2606">
        <v>5</v>
      </c>
      <c r="W2606" t="s">
        <v>1179</v>
      </c>
    </row>
    <row r="2607" spans="1:23" x14ac:dyDescent="0.3">
      <c r="A2607">
        <v>2693</v>
      </c>
      <c r="B2607" t="s">
        <v>18</v>
      </c>
      <c r="C2607">
        <v>2018</v>
      </c>
      <c r="D2607">
        <f t="shared" ca="1" si="160"/>
        <v>5</v>
      </c>
      <c r="E2607" s="5">
        <v>680000</v>
      </c>
      <c r="F2607">
        <v>120000</v>
      </c>
      <c r="G2607" t="s">
        <v>38</v>
      </c>
      <c r="H2607" t="str">
        <f t="shared" si="161"/>
        <v>Central</v>
      </c>
      <c r="I2607" t="s">
        <v>744</v>
      </c>
      <c r="J2607" t="str">
        <f t="shared" si="162"/>
        <v>Iowa</v>
      </c>
      <c r="K2607" t="s">
        <v>1393</v>
      </c>
      <c r="L2607" t="str">
        <f t="shared" si="163"/>
        <v>Cedar Rapids</v>
      </c>
      <c r="M2607" t="s">
        <v>22</v>
      </c>
      <c r="N2607" t="str">
        <f>IF(M2607="", "", IFERROR(VLOOKUP(M2607, Data!$A$1:$B$5, 2, 0), "Unkown fuel"))</f>
        <v>very harmful</v>
      </c>
      <c r="O2607" t="s">
        <v>23</v>
      </c>
      <c r="P2607" t="s">
        <v>24</v>
      </c>
      <c r="Q2607" t="s">
        <v>25</v>
      </c>
      <c r="R2607" t="s">
        <v>424</v>
      </c>
      <c r="S2607">
        <v>1248</v>
      </c>
      <c r="T2607" t="s">
        <v>425</v>
      </c>
      <c r="U2607" t="s">
        <v>28</v>
      </c>
      <c r="V2607">
        <v>5</v>
      </c>
      <c r="W2607" t="s">
        <v>1179</v>
      </c>
    </row>
    <row r="2608" spans="1:23" x14ac:dyDescent="0.3">
      <c r="A2608">
        <v>2694</v>
      </c>
      <c r="B2608" t="s">
        <v>18</v>
      </c>
      <c r="C2608">
        <v>2013</v>
      </c>
      <c r="D2608">
        <f t="shared" ca="1" si="160"/>
        <v>10</v>
      </c>
      <c r="E2608" s="5">
        <v>190000</v>
      </c>
      <c r="F2608">
        <v>60000</v>
      </c>
      <c r="G2608" t="s">
        <v>38</v>
      </c>
      <c r="H2608" t="str">
        <f t="shared" si="161"/>
        <v>Central</v>
      </c>
      <c r="I2608" t="s">
        <v>744</v>
      </c>
      <c r="J2608" t="str">
        <f t="shared" si="162"/>
        <v>Iowa</v>
      </c>
      <c r="K2608" t="s">
        <v>989</v>
      </c>
      <c r="L2608" t="str">
        <f t="shared" si="163"/>
        <v>Burlington</v>
      </c>
      <c r="M2608" t="s">
        <v>41</v>
      </c>
      <c r="N2608" t="str">
        <f>IF(M2608="", "", IFERROR(VLOOKUP(M2608, Data!$A$1:$B$5, 2, 0), "Unkown fuel"))</f>
        <v>harmful</v>
      </c>
      <c r="O2608" t="s">
        <v>23</v>
      </c>
      <c r="P2608" t="s">
        <v>24</v>
      </c>
      <c r="Q2608" t="s">
        <v>33</v>
      </c>
      <c r="R2608" t="s">
        <v>430</v>
      </c>
      <c r="S2608">
        <v>796</v>
      </c>
      <c r="T2608" t="s">
        <v>118</v>
      </c>
      <c r="U2608" t="s">
        <v>119</v>
      </c>
      <c r="V2608">
        <v>5</v>
      </c>
      <c r="W2608" t="s">
        <v>1179</v>
      </c>
    </row>
    <row r="2609" spans="1:23" x14ac:dyDescent="0.3">
      <c r="A2609">
        <v>2695</v>
      </c>
      <c r="B2609" t="s">
        <v>88</v>
      </c>
      <c r="C2609">
        <v>2013</v>
      </c>
      <c r="D2609">
        <f t="shared" ca="1" si="160"/>
        <v>10</v>
      </c>
      <c r="E2609" s="5">
        <v>479000</v>
      </c>
      <c r="F2609">
        <v>173000</v>
      </c>
      <c r="G2609" t="s">
        <v>38</v>
      </c>
      <c r="H2609" t="str">
        <f t="shared" si="161"/>
        <v>Central</v>
      </c>
      <c r="I2609" t="s">
        <v>744</v>
      </c>
      <c r="J2609" t="str">
        <f t="shared" si="162"/>
        <v>Iowa</v>
      </c>
      <c r="K2609" t="s">
        <v>989</v>
      </c>
      <c r="L2609" t="str">
        <f t="shared" si="163"/>
        <v>Burlington</v>
      </c>
      <c r="M2609" t="s">
        <v>22</v>
      </c>
      <c r="N2609" t="str">
        <f>IF(M2609="", "", IFERROR(VLOOKUP(M2609, Data!$A$1:$B$5, 2, 0), "Unkown fuel"))</f>
        <v>very harmful</v>
      </c>
      <c r="O2609" t="s">
        <v>23</v>
      </c>
      <c r="P2609" t="s">
        <v>24</v>
      </c>
      <c r="Q2609" t="s">
        <v>25</v>
      </c>
      <c r="R2609" t="s">
        <v>481</v>
      </c>
      <c r="S2609">
        <v>2179</v>
      </c>
      <c r="T2609" t="s">
        <v>271</v>
      </c>
      <c r="U2609" t="s">
        <v>272</v>
      </c>
      <c r="V2609">
        <v>7</v>
      </c>
      <c r="W2609" t="s">
        <v>1179</v>
      </c>
    </row>
    <row r="2610" spans="1:23" x14ac:dyDescent="0.3">
      <c r="A2610">
        <v>2696</v>
      </c>
      <c r="B2610" t="s">
        <v>18</v>
      </c>
      <c r="C2610">
        <v>2016</v>
      </c>
      <c r="D2610">
        <f t="shared" ca="1" si="160"/>
        <v>7</v>
      </c>
      <c r="E2610" s="5">
        <v>270000</v>
      </c>
      <c r="F2610">
        <v>60000</v>
      </c>
      <c r="G2610" t="s">
        <v>38</v>
      </c>
      <c r="H2610" t="str">
        <f t="shared" si="161"/>
        <v>Central</v>
      </c>
      <c r="I2610" t="s">
        <v>744</v>
      </c>
      <c r="J2610" t="str">
        <f t="shared" si="162"/>
        <v>Iowa</v>
      </c>
      <c r="K2610" t="s">
        <v>745</v>
      </c>
      <c r="L2610" t="str">
        <f t="shared" si="163"/>
        <v>Bettendorf</v>
      </c>
      <c r="M2610" t="s">
        <v>41</v>
      </c>
      <c r="N2610" t="str">
        <f>IF(M2610="", "", IFERROR(VLOOKUP(M2610, Data!$A$1:$B$5, 2, 0), "Unkown fuel"))</f>
        <v>harmful</v>
      </c>
      <c r="O2610" t="s">
        <v>23</v>
      </c>
      <c r="P2610" t="s">
        <v>24</v>
      </c>
      <c r="Q2610" t="s">
        <v>33</v>
      </c>
      <c r="R2610" t="s">
        <v>430</v>
      </c>
      <c r="S2610">
        <v>796</v>
      </c>
      <c r="T2610" t="s">
        <v>118</v>
      </c>
      <c r="U2610" t="s">
        <v>119</v>
      </c>
      <c r="V2610">
        <v>5</v>
      </c>
      <c r="W2610" t="s">
        <v>1179</v>
      </c>
    </row>
    <row r="2611" spans="1:23" x14ac:dyDescent="0.3">
      <c r="A2611">
        <v>2697</v>
      </c>
      <c r="B2611" t="s">
        <v>46</v>
      </c>
      <c r="C2611">
        <v>2008</v>
      </c>
      <c r="D2611">
        <f t="shared" ca="1" si="160"/>
        <v>15</v>
      </c>
      <c r="E2611" s="5">
        <v>170000</v>
      </c>
      <c r="F2611">
        <v>70000</v>
      </c>
      <c r="G2611" t="s">
        <v>38</v>
      </c>
      <c r="H2611" t="str">
        <f t="shared" si="161"/>
        <v>Central</v>
      </c>
      <c r="I2611" t="s">
        <v>744</v>
      </c>
      <c r="J2611" t="str">
        <f t="shared" si="162"/>
        <v>Iowa</v>
      </c>
      <c r="K2611" t="s">
        <v>745</v>
      </c>
      <c r="L2611" t="str">
        <f t="shared" si="163"/>
        <v>Bettendorf</v>
      </c>
      <c r="M2611" t="s">
        <v>41</v>
      </c>
      <c r="N2611" t="str">
        <f>IF(M2611="", "", IFERROR(VLOOKUP(M2611, Data!$A$1:$B$5, 2, 0), "Unkown fuel"))</f>
        <v>harmful</v>
      </c>
      <c r="O2611" t="s">
        <v>23</v>
      </c>
      <c r="P2611" t="s">
        <v>24</v>
      </c>
      <c r="Q2611" t="s">
        <v>42</v>
      </c>
      <c r="R2611" t="s">
        <v>246</v>
      </c>
      <c r="S2611">
        <v>1086</v>
      </c>
      <c r="T2611" t="s">
        <v>247</v>
      </c>
      <c r="U2611" t="s">
        <v>248</v>
      </c>
      <c r="V2611">
        <v>5</v>
      </c>
      <c r="W2611" t="s">
        <v>1179</v>
      </c>
    </row>
    <row r="2612" spans="1:23" x14ac:dyDescent="0.3">
      <c r="A2612">
        <v>2698</v>
      </c>
      <c r="B2612" t="s">
        <v>18</v>
      </c>
      <c r="C2612">
        <v>2018</v>
      </c>
      <c r="D2612">
        <f t="shared" ca="1" si="160"/>
        <v>5</v>
      </c>
      <c r="E2612" s="5">
        <v>764000</v>
      </c>
      <c r="F2612">
        <v>25000</v>
      </c>
      <c r="G2612" t="s">
        <v>38</v>
      </c>
      <c r="H2612" t="str">
        <f t="shared" si="161"/>
        <v>Central</v>
      </c>
      <c r="I2612" t="s">
        <v>744</v>
      </c>
      <c r="J2612" t="str">
        <f t="shared" si="162"/>
        <v>Iowa</v>
      </c>
      <c r="K2612" t="s">
        <v>1393</v>
      </c>
      <c r="L2612" t="str">
        <f t="shared" si="163"/>
        <v>Cedar Rapids</v>
      </c>
      <c r="M2612" t="s">
        <v>41</v>
      </c>
      <c r="N2612" t="str">
        <f>IF(M2612="", "", IFERROR(VLOOKUP(M2612, Data!$A$1:$B$5, 2, 0), "Unkown fuel"))</f>
        <v>harmful</v>
      </c>
      <c r="O2612" t="s">
        <v>23</v>
      </c>
      <c r="P2612" t="s">
        <v>24</v>
      </c>
      <c r="Q2612" t="s">
        <v>25</v>
      </c>
      <c r="R2612" t="s">
        <v>964</v>
      </c>
      <c r="S2612">
        <v>1373</v>
      </c>
      <c r="T2612" t="s">
        <v>384</v>
      </c>
      <c r="U2612" t="s">
        <v>233</v>
      </c>
      <c r="V2612">
        <v>5</v>
      </c>
      <c r="W2612" t="s">
        <v>1179</v>
      </c>
    </row>
    <row r="2613" spans="1:23" x14ac:dyDescent="0.3">
      <c r="A2613">
        <v>2699</v>
      </c>
      <c r="B2613" t="s">
        <v>88</v>
      </c>
      <c r="C2613">
        <v>2019</v>
      </c>
      <c r="D2613">
        <f t="shared" ca="1" si="160"/>
        <v>4</v>
      </c>
      <c r="E2613" s="5">
        <v>710000</v>
      </c>
      <c r="F2613">
        <v>30000</v>
      </c>
      <c r="G2613" t="s">
        <v>38</v>
      </c>
      <c r="H2613" t="str">
        <f t="shared" si="161"/>
        <v>Central</v>
      </c>
      <c r="I2613" t="s">
        <v>744</v>
      </c>
      <c r="J2613" t="str">
        <f t="shared" si="162"/>
        <v>Iowa</v>
      </c>
      <c r="K2613" t="s">
        <v>1392</v>
      </c>
      <c r="L2613" t="str">
        <f t="shared" si="163"/>
        <v>Cedar Falls</v>
      </c>
      <c r="M2613" t="s">
        <v>22</v>
      </c>
      <c r="N2613" t="str">
        <f>IF(M2613="", "", IFERROR(VLOOKUP(M2613, Data!$A$1:$B$5, 2, 0), "Unkown fuel"))</f>
        <v>very harmful</v>
      </c>
      <c r="O2613" t="s">
        <v>23</v>
      </c>
      <c r="P2613" t="s">
        <v>24</v>
      </c>
      <c r="Q2613" t="s">
        <v>25</v>
      </c>
      <c r="R2613" t="s">
        <v>489</v>
      </c>
      <c r="S2613">
        <v>2523</v>
      </c>
      <c r="T2613" t="s">
        <v>309</v>
      </c>
      <c r="U2613" t="s">
        <v>490</v>
      </c>
      <c r="V2613">
        <v>7</v>
      </c>
      <c r="W2613" t="s">
        <v>1179</v>
      </c>
    </row>
    <row r="2614" spans="1:23" x14ac:dyDescent="0.3">
      <c r="A2614">
        <v>2700</v>
      </c>
      <c r="B2614" t="s">
        <v>18</v>
      </c>
      <c r="C2614">
        <v>2017</v>
      </c>
      <c r="D2614">
        <f t="shared" ca="1" si="160"/>
        <v>6</v>
      </c>
      <c r="E2614" s="5">
        <v>310000</v>
      </c>
      <c r="F2614">
        <v>35000</v>
      </c>
      <c r="G2614" t="s">
        <v>38</v>
      </c>
      <c r="H2614" t="str">
        <f t="shared" si="161"/>
        <v>Central</v>
      </c>
      <c r="I2614" t="s">
        <v>744</v>
      </c>
      <c r="J2614" t="str">
        <f t="shared" si="162"/>
        <v>Iowa</v>
      </c>
      <c r="K2614" t="s">
        <v>1393</v>
      </c>
      <c r="L2614" t="str">
        <f t="shared" si="163"/>
        <v>Cedar Rapids</v>
      </c>
      <c r="M2614" t="s">
        <v>41</v>
      </c>
      <c r="N2614" t="str">
        <f>IF(M2614="", "", IFERROR(VLOOKUP(M2614, Data!$A$1:$B$5, 2, 0), "Unkown fuel"))</f>
        <v>harmful</v>
      </c>
      <c r="O2614" t="s">
        <v>23</v>
      </c>
      <c r="P2614" t="s">
        <v>24</v>
      </c>
      <c r="Q2614" t="s">
        <v>25</v>
      </c>
      <c r="R2614" t="s">
        <v>117</v>
      </c>
      <c r="S2614">
        <v>796</v>
      </c>
      <c r="T2614" t="s">
        <v>118</v>
      </c>
      <c r="U2614" t="s">
        <v>119</v>
      </c>
      <c r="V2614">
        <v>5</v>
      </c>
      <c r="W2614" t="s">
        <v>1179</v>
      </c>
    </row>
    <row r="2615" spans="1:23" x14ac:dyDescent="0.3">
      <c r="A2615">
        <v>2701</v>
      </c>
      <c r="B2615" t="s">
        <v>88</v>
      </c>
      <c r="C2615">
        <v>2017</v>
      </c>
      <c r="D2615">
        <f t="shared" ca="1" si="160"/>
        <v>6</v>
      </c>
      <c r="E2615" s="5">
        <v>620000</v>
      </c>
      <c r="F2615">
        <v>100000</v>
      </c>
      <c r="G2615" t="s">
        <v>38</v>
      </c>
      <c r="H2615" t="str">
        <f t="shared" si="161"/>
        <v>Central</v>
      </c>
      <c r="I2615" t="s">
        <v>744</v>
      </c>
      <c r="J2615" t="str">
        <f t="shared" si="162"/>
        <v>Iowa</v>
      </c>
      <c r="K2615" t="s">
        <v>1392</v>
      </c>
      <c r="L2615" t="str">
        <f t="shared" si="163"/>
        <v>Cedar Falls</v>
      </c>
      <c r="M2615" t="s">
        <v>22</v>
      </c>
      <c r="N2615" t="str">
        <f>IF(M2615="", "", IFERROR(VLOOKUP(M2615, Data!$A$1:$B$5, 2, 0), "Unkown fuel"))</f>
        <v>very harmful</v>
      </c>
      <c r="O2615" t="s">
        <v>23</v>
      </c>
      <c r="P2615" t="s">
        <v>24</v>
      </c>
      <c r="Q2615" t="s">
        <v>33</v>
      </c>
      <c r="R2615" t="s">
        <v>982</v>
      </c>
      <c r="S2615">
        <v>1493</v>
      </c>
      <c r="T2615" t="s">
        <v>458</v>
      </c>
      <c r="U2615" t="s">
        <v>490</v>
      </c>
      <c r="V2615">
        <v>7</v>
      </c>
      <c r="W2615" t="s">
        <v>1179</v>
      </c>
    </row>
    <row r="2616" spans="1:23" x14ac:dyDescent="0.3">
      <c r="A2616">
        <v>2702</v>
      </c>
      <c r="B2616" t="s">
        <v>46</v>
      </c>
      <c r="C2616">
        <v>2017</v>
      </c>
      <c r="D2616">
        <f t="shared" ca="1" si="160"/>
        <v>6</v>
      </c>
      <c r="E2616" s="5">
        <v>280000</v>
      </c>
      <c r="F2616">
        <v>31000</v>
      </c>
      <c r="G2616" t="s">
        <v>38</v>
      </c>
      <c r="H2616" t="str">
        <f t="shared" si="161"/>
        <v>Central</v>
      </c>
      <c r="I2616" t="s">
        <v>744</v>
      </c>
      <c r="J2616" t="str">
        <f t="shared" si="162"/>
        <v>Iowa</v>
      </c>
      <c r="K2616" t="s">
        <v>1393</v>
      </c>
      <c r="L2616" t="str">
        <f t="shared" si="163"/>
        <v>Cedar Rapids</v>
      </c>
      <c r="M2616" t="s">
        <v>41</v>
      </c>
      <c r="N2616" t="str">
        <f>IF(M2616="", "", IFERROR(VLOOKUP(M2616, Data!$A$1:$B$5, 2, 0), "Unkown fuel"))</f>
        <v>harmful</v>
      </c>
      <c r="O2616" t="s">
        <v>23</v>
      </c>
      <c r="P2616" t="s">
        <v>24</v>
      </c>
      <c r="Q2616" t="s">
        <v>33</v>
      </c>
      <c r="R2616" t="s">
        <v>390</v>
      </c>
      <c r="S2616">
        <v>814</v>
      </c>
      <c r="T2616" t="s">
        <v>541</v>
      </c>
      <c r="U2616" t="s">
        <v>542</v>
      </c>
      <c r="V2616">
        <v>5</v>
      </c>
      <c r="W2616" t="s">
        <v>1179</v>
      </c>
    </row>
    <row r="2617" spans="1:23" x14ac:dyDescent="0.3">
      <c r="A2617">
        <v>2703</v>
      </c>
      <c r="B2617" t="s">
        <v>65</v>
      </c>
      <c r="C2617">
        <v>2015</v>
      </c>
      <c r="D2617">
        <f t="shared" ca="1" si="160"/>
        <v>8</v>
      </c>
      <c r="E2617" s="5">
        <v>1500000</v>
      </c>
      <c r="F2617">
        <v>80000</v>
      </c>
      <c r="G2617" t="s">
        <v>38</v>
      </c>
      <c r="H2617" t="str">
        <f t="shared" si="161"/>
        <v>Central</v>
      </c>
      <c r="I2617" t="s">
        <v>744</v>
      </c>
      <c r="J2617" t="str">
        <f t="shared" si="162"/>
        <v>Iowa</v>
      </c>
      <c r="K2617" t="s">
        <v>1392</v>
      </c>
      <c r="L2617" t="str">
        <f t="shared" si="163"/>
        <v>Cedar Falls</v>
      </c>
      <c r="M2617" t="s">
        <v>22</v>
      </c>
      <c r="N2617" t="str">
        <f>IF(M2617="", "", IFERROR(VLOOKUP(M2617, Data!$A$1:$B$5, 2, 0), "Unkown fuel"))</f>
        <v>very harmful</v>
      </c>
      <c r="O2617" t="s">
        <v>23</v>
      </c>
      <c r="P2617" t="s">
        <v>154</v>
      </c>
      <c r="Q2617" t="s">
        <v>33</v>
      </c>
      <c r="R2617" t="s">
        <v>167</v>
      </c>
      <c r="S2617">
        <v>2982</v>
      </c>
      <c r="T2617" t="s">
        <v>168</v>
      </c>
      <c r="U2617" t="s">
        <v>558</v>
      </c>
      <c r="V2617">
        <v>7</v>
      </c>
      <c r="W2617" t="s">
        <v>1179</v>
      </c>
    </row>
    <row r="2618" spans="1:23" x14ac:dyDescent="0.3">
      <c r="A2618">
        <v>2704</v>
      </c>
      <c r="B2618" t="s">
        <v>46</v>
      </c>
      <c r="C2618">
        <v>2016</v>
      </c>
      <c r="D2618">
        <f t="shared" ca="1" si="160"/>
        <v>7</v>
      </c>
      <c r="E2618" s="5">
        <v>450000</v>
      </c>
      <c r="F2618">
        <v>40000</v>
      </c>
      <c r="G2618" t="s">
        <v>38</v>
      </c>
      <c r="H2618" t="str">
        <f t="shared" si="161"/>
        <v>Central</v>
      </c>
      <c r="I2618" t="s">
        <v>744</v>
      </c>
      <c r="J2618" t="str">
        <f t="shared" si="162"/>
        <v>Iowa</v>
      </c>
      <c r="K2618" t="s">
        <v>745</v>
      </c>
      <c r="L2618" t="str">
        <f t="shared" si="163"/>
        <v>Bettendorf</v>
      </c>
      <c r="M2618" t="s">
        <v>41</v>
      </c>
      <c r="N2618" t="str">
        <f>IF(M2618="", "", IFERROR(VLOOKUP(M2618, Data!$A$1:$B$5, 2, 0), "Unkown fuel"))</f>
        <v>harmful</v>
      </c>
      <c r="O2618" t="s">
        <v>23</v>
      </c>
      <c r="P2618" t="s">
        <v>24</v>
      </c>
      <c r="Q2618" t="s">
        <v>25</v>
      </c>
      <c r="R2618" t="s">
        <v>85</v>
      </c>
      <c r="S2618">
        <v>1197</v>
      </c>
      <c r="T2618" t="s">
        <v>90</v>
      </c>
      <c r="U2618" t="s">
        <v>261</v>
      </c>
      <c r="V2618">
        <v>5</v>
      </c>
      <c r="W2618" t="s">
        <v>1179</v>
      </c>
    </row>
    <row r="2619" spans="1:23" x14ac:dyDescent="0.3">
      <c r="A2619">
        <v>2705</v>
      </c>
      <c r="B2619" t="s">
        <v>173</v>
      </c>
      <c r="C2619">
        <v>2017</v>
      </c>
      <c r="D2619">
        <f t="shared" ca="1" si="160"/>
        <v>6</v>
      </c>
      <c r="E2619" s="5">
        <v>2199000</v>
      </c>
      <c r="F2619">
        <v>10000</v>
      </c>
      <c r="G2619" t="s">
        <v>38</v>
      </c>
      <c r="H2619" t="str">
        <f t="shared" si="161"/>
        <v>Central</v>
      </c>
      <c r="I2619" t="s">
        <v>744</v>
      </c>
      <c r="J2619" t="str">
        <f t="shared" si="162"/>
        <v>Iowa</v>
      </c>
      <c r="K2619" t="s">
        <v>745</v>
      </c>
      <c r="L2619" t="str">
        <f t="shared" si="163"/>
        <v>Bettendorf</v>
      </c>
      <c r="M2619" t="s">
        <v>22</v>
      </c>
      <c r="N2619" t="str">
        <f>IF(M2619="", "", IFERROR(VLOOKUP(M2619, Data!$A$1:$B$5, 2, 0), "Unkown fuel"))</f>
        <v>very harmful</v>
      </c>
      <c r="O2619" t="s">
        <v>23</v>
      </c>
      <c r="P2619" t="s">
        <v>154</v>
      </c>
      <c r="Q2619" t="s">
        <v>33</v>
      </c>
      <c r="R2619" t="s">
        <v>488</v>
      </c>
      <c r="S2619">
        <v>2143</v>
      </c>
      <c r="T2619" t="s">
        <v>746</v>
      </c>
      <c r="U2619" t="s">
        <v>747</v>
      </c>
      <c r="V2619">
        <v>5</v>
      </c>
      <c r="W2619" t="s">
        <v>1179</v>
      </c>
    </row>
    <row r="2620" spans="1:23" x14ac:dyDescent="0.3">
      <c r="A2620">
        <v>2706</v>
      </c>
      <c r="B2620" t="s">
        <v>173</v>
      </c>
      <c r="C2620">
        <v>2013</v>
      </c>
      <c r="D2620">
        <f t="shared" ca="1" si="160"/>
        <v>10</v>
      </c>
      <c r="E2620" s="5">
        <v>3600000</v>
      </c>
      <c r="F2620">
        <v>50000</v>
      </c>
      <c r="G2620" t="s">
        <v>38</v>
      </c>
      <c r="H2620" t="str">
        <f t="shared" si="161"/>
        <v>Central</v>
      </c>
      <c r="I2620" t="s">
        <v>744</v>
      </c>
      <c r="J2620" t="str">
        <f t="shared" si="162"/>
        <v>Iowa</v>
      </c>
      <c r="K2620" t="s">
        <v>989</v>
      </c>
      <c r="L2620" t="str">
        <f t="shared" si="163"/>
        <v>Burlington</v>
      </c>
      <c r="M2620" t="s">
        <v>22</v>
      </c>
      <c r="N2620" t="str">
        <f>IF(M2620="", "", IFERROR(VLOOKUP(M2620, Data!$A$1:$B$5, 2, 0), "Unkown fuel"))</f>
        <v>very harmful</v>
      </c>
      <c r="O2620" t="s">
        <v>23</v>
      </c>
      <c r="P2620" t="s">
        <v>154</v>
      </c>
      <c r="Q2620" t="s">
        <v>25</v>
      </c>
      <c r="R2620" t="s">
        <v>1394</v>
      </c>
      <c r="S2620">
        <v>2987</v>
      </c>
      <c r="T2620" t="s">
        <v>1395</v>
      </c>
      <c r="U2620" t="s">
        <v>1396</v>
      </c>
      <c r="V2620">
        <v>5</v>
      </c>
      <c r="W2620" t="s">
        <v>1179</v>
      </c>
    </row>
    <row r="2621" spans="1:23" x14ac:dyDescent="0.3">
      <c r="A2621">
        <v>2707</v>
      </c>
      <c r="B2621" t="s">
        <v>69</v>
      </c>
      <c r="C2621">
        <v>2008</v>
      </c>
      <c r="D2621">
        <f t="shared" ca="1" si="160"/>
        <v>15</v>
      </c>
      <c r="E2621" s="5">
        <v>285000</v>
      </c>
      <c r="F2621">
        <v>60000</v>
      </c>
      <c r="G2621" t="s">
        <v>38</v>
      </c>
      <c r="H2621" t="str">
        <f t="shared" si="161"/>
        <v>Central</v>
      </c>
      <c r="I2621" t="s">
        <v>744</v>
      </c>
      <c r="J2621" t="str">
        <f t="shared" si="162"/>
        <v>Iowa</v>
      </c>
      <c r="K2621" t="s">
        <v>989</v>
      </c>
      <c r="L2621" t="str">
        <f t="shared" si="163"/>
        <v>Burlington</v>
      </c>
      <c r="M2621" t="s">
        <v>41</v>
      </c>
      <c r="N2621" t="str">
        <f>IF(M2621="", "", IFERROR(VLOOKUP(M2621, Data!$A$1:$B$5, 2, 0), "Unkown fuel"))</f>
        <v>harmful</v>
      </c>
      <c r="O2621" t="s">
        <v>23</v>
      </c>
      <c r="P2621" t="s">
        <v>24</v>
      </c>
      <c r="Q2621" t="s">
        <v>33</v>
      </c>
      <c r="R2621" t="s">
        <v>411</v>
      </c>
      <c r="S2621">
        <v>1596</v>
      </c>
      <c r="T2621" t="s">
        <v>474</v>
      </c>
      <c r="U2621" t="s">
        <v>1121</v>
      </c>
      <c r="V2621">
        <v>5</v>
      </c>
      <c r="W2621" t="s">
        <v>1179</v>
      </c>
    </row>
    <row r="2622" spans="1:23" x14ac:dyDescent="0.3">
      <c r="A2622">
        <v>2708</v>
      </c>
      <c r="B2622" t="s">
        <v>65</v>
      </c>
      <c r="C2622">
        <v>2007</v>
      </c>
      <c r="D2622">
        <f t="shared" ca="1" si="160"/>
        <v>16</v>
      </c>
      <c r="E2622" s="5">
        <v>465000</v>
      </c>
      <c r="F2622">
        <v>210000</v>
      </c>
      <c r="G2622" t="s">
        <v>38</v>
      </c>
      <c r="H2622" t="str">
        <f t="shared" si="161"/>
        <v>Central</v>
      </c>
      <c r="I2622" t="s">
        <v>744</v>
      </c>
      <c r="J2622" t="str">
        <f t="shared" si="162"/>
        <v>Iowa</v>
      </c>
      <c r="K2622" t="s">
        <v>989</v>
      </c>
      <c r="L2622" t="str">
        <f t="shared" si="163"/>
        <v>Burlington</v>
      </c>
      <c r="M2622" t="s">
        <v>22</v>
      </c>
      <c r="N2622" t="str">
        <f>IF(M2622="", "", IFERROR(VLOOKUP(M2622, Data!$A$1:$B$5, 2, 0), "Unkown fuel"))</f>
        <v>very harmful</v>
      </c>
      <c r="O2622" t="s">
        <v>23</v>
      </c>
      <c r="P2622" t="s">
        <v>24</v>
      </c>
      <c r="Q2622" t="s">
        <v>33</v>
      </c>
      <c r="R2622" t="s">
        <v>475</v>
      </c>
      <c r="S2622">
        <v>2494</v>
      </c>
      <c r="T2622" t="s">
        <v>476</v>
      </c>
      <c r="U2622" t="s">
        <v>477</v>
      </c>
      <c r="V2622">
        <v>8</v>
      </c>
      <c r="W2622" t="s">
        <v>1179</v>
      </c>
    </row>
    <row r="2623" spans="1:23" x14ac:dyDescent="0.3">
      <c r="A2623">
        <v>2709</v>
      </c>
      <c r="B2623" t="s">
        <v>239</v>
      </c>
      <c r="C2623">
        <v>2009</v>
      </c>
      <c r="D2623">
        <f t="shared" ca="1" si="160"/>
        <v>14</v>
      </c>
      <c r="E2623" s="5">
        <v>1100000</v>
      </c>
      <c r="F2623">
        <v>60000</v>
      </c>
      <c r="G2623" t="s">
        <v>38</v>
      </c>
      <c r="H2623" t="str">
        <f t="shared" si="161"/>
        <v>Central</v>
      </c>
      <c r="I2623" t="s">
        <v>744</v>
      </c>
      <c r="J2623" t="str">
        <f t="shared" si="162"/>
        <v>Iowa</v>
      </c>
      <c r="K2623" t="s">
        <v>1392</v>
      </c>
      <c r="L2623" t="str">
        <f t="shared" si="163"/>
        <v>Cedar Falls</v>
      </c>
      <c r="M2623" t="s">
        <v>22</v>
      </c>
      <c r="N2623" t="str">
        <f>IF(M2623="", "", IFERROR(VLOOKUP(M2623, Data!$A$1:$B$5, 2, 0), "Unkown fuel"))</f>
        <v>very harmful</v>
      </c>
      <c r="O2623" t="s">
        <v>23</v>
      </c>
      <c r="P2623" t="s">
        <v>154</v>
      </c>
      <c r="Q2623" t="s">
        <v>33</v>
      </c>
      <c r="R2623" t="s">
        <v>1397</v>
      </c>
      <c r="S2623">
        <v>1995</v>
      </c>
      <c r="T2623" t="s">
        <v>1398</v>
      </c>
      <c r="U2623" t="s">
        <v>1399</v>
      </c>
      <c r="V2623">
        <v>5</v>
      </c>
      <c r="W2623" t="s">
        <v>1179</v>
      </c>
    </row>
    <row r="2624" spans="1:23" x14ac:dyDescent="0.3">
      <c r="A2624">
        <v>2710</v>
      </c>
      <c r="B2624" t="s">
        <v>221</v>
      </c>
      <c r="C2624">
        <v>2011</v>
      </c>
      <c r="D2624">
        <f t="shared" ca="1" si="160"/>
        <v>12</v>
      </c>
      <c r="E2624" s="5">
        <v>350000</v>
      </c>
      <c r="F2624">
        <v>110000</v>
      </c>
      <c r="G2624" t="s">
        <v>124</v>
      </c>
      <c r="H2624" t="str">
        <f t="shared" si="161"/>
        <v>South</v>
      </c>
      <c r="I2624" t="s">
        <v>148</v>
      </c>
      <c r="J2624" t="str">
        <f t="shared" si="162"/>
        <v>North Carolina</v>
      </c>
      <c r="K2624" t="s">
        <v>1072</v>
      </c>
      <c r="L2624" t="str">
        <f t="shared" si="163"/>
        <v>Fayetteville</v>
      </c>
      <c r="M2624" t="s">
        <v>22</v>
      </c>
      <c r="N2624" t="str">
        <f>IF(M2624="", "", IFERROR(VLOOKUP(M2624, Data!$A$1:$B$5, 2, 0), "Unkown fuel"))</f>
        <v>very harmful</v>
      </c>
      <c r="O2624" t="s">
        <v>23</v>
      </c>
      <c r="P2624" t="s">
        <v>24</v>
      </c>
      <c r="Q2624" t="s">
        <v>33</v>
      </c>
      <c r="R2624" t="s">
        <v>234</v>
      </c>
      <c r="S2624">
        <v>1598</v>
      </c>
      <c r="T2624" t="s">
        <v>235</v>
      </c>
      <c r="U2624" t="s">
        <v>36</v>
      </c>
      <c r="V2624">
        <v>5</v>
      </c>
      <c r="W2624" t="s">
        <v>1179</v>
      </c>
    </row>
    <row r="2625" spans="1:23" x14ac:dyDescent="0.3">
      <c r="A2625">
        <v>2711</v>
      </c>
      <c r="B2625" t="s">
        <v>18</v>
      </c>
      <c r="C2625">
        <v>2017</v>
      </c>
      <c r="D2625">
        <f t="shared" ca="1" si="160"/>
        <v>6</v>
      </c>
      <c r="E2625" s="5">
        <v>600000</v>
      </c>
      <c r="F2625">
        <v>35000</v>
      </c>
      <c r="G2625" t="s">
        <v>124</v>
      </c>
      <c r="H2625" t="str">
        <f t="shared" si="161"/>
        <v>South</v>
      </c>
      <c r="I2625" t="s">
        <v>148</v>
      </c>
      <c r="J2625" t="str">
        <f t="shared" si="162"/>
        <v>North Carolina</v>
      </c>
      <c r="K2625" t="s">
        <v>1400</v>
      </c>
      <c r="L2625" t="str">
        <f t="shared" si="163"/>
        <v>Fort Bragg</v>
      </c>
      <c r="M2625" t="s">
        <v>41</v>
      </c>
      <c r="N2625" t="str">
        <f>IF(M2625="", "", IFERROR(VLOOKUP(M2625, Data!$A$1:$B$5, 2, 0), "Unkown fuel"))</f>
        <v>harmful</v>
      </c>
      <c r="O2625" t="s">
        <v>23</v>
      </c>
      <c r="P2625" t="s">
        <v>24</v>
      </c>
      <c r="Q2625" t="s">
        <v>25</v>
      </c>
      <c r="R2625" t="s">
        <v>383</v>
      </c>
      <c r="S2625">
        <v>1373</v>
      </c>
      <c r="T2625" t="s">
        <v>384</v>
      </c>
      <c r="U2625" t="s">
        <v>233</v>
      </c>
      <c r="V2625">
        <v>7</v>
      </c>
      <c r="W2625" t="s">
        <v>1179</v>
      </c>
    </row>
    <row r="2626" spans="1:23" x14ac:dyDescent="0.3">
      <c r="A2626">
        <v>2712</v>
      </c>
      <c r="B2626" t="s">
        <v>18</v>
      </c>
      <c r="C2626">
        <v>2017</v>
      </c>
      <c r="D2626">
        <f t="shared" ref="D2626:D2689" ca="1" si="164">TRUNC(YEARFRAC(DATE(C2626,1,1), TODAY(), 1))</f>
        <v>6</v>
      </c>
      <c r="E2626" s="5">
        <v>570000</v>
      </c>
      <c r="F2626">
        <v>35000</v>
      </c>
      <c r="G2626" t="s">
        <v>124</v>
      </c>
      <c r="H2626" t="str">
        <f t="shared" ref="H2626:H2689" si="165">TRIM(G2626)</f>
        <v>South</v>
      </c>
      <c r="I2626" t="s">
        <v>148</v>
      </c>
      <c r="J2626" t="str">
        <f t="shared" ref="J2626:J2689" si="166">TRIM(I2626)</f>
        <v>North Carolina</v>
      </c>
      <c r="K2626" t="s">
        <v>1400</v>
      </c>
      <c r="L2626" t="str">
        <f t="shared" ref="L2626:L2689" si="167">TRIM(K2626)</f>
        <v>Fort Bragg</v>
      </c>
      <c r="M2626" t="s">
        <v>41</v>
      </c>
      <c r="N2626" t="str">
        <f>IF(M2626="", "", IFERROR(VLOOKUP(M2626, Data!$A$1:$B$5, 2, 0), "Unkown fuel"))</f>
        <v>harmful</v>
      </c>
      <c r="O2626" t="s">
        <v>23</v>
      </c>
      <c r="P2626" t="s">
        <v>24</v>
      </c>
      <c r="Q2626" t="s">
        <v>25</v>
      </c>
      <c r="R2626" t="s">
        <v>113</v>
      </c>
      <c r="S2626">
        <v>1197</v>
      </c>
      <c r="T2626" t="s">
        <v>114</v>
      </c>
      <c r="U2626" t="s">
        <v>115</v>
      </c>
      <c r="V2626">
        <v>5</v>
      </c>
      <c r="W2626" t="s">
        <v>1179</v>
      </c>
    </row>
    <row r="2627" spans="1:23" x14ac:dyDescent="0.3">
      <c r="A2627">
        <v>2713</v>
      </c>
      <c r="B2627" t="s">
        <v>18</v>
      </c>
      <c r="C2627">
        <v>2016</v>
      </c>
      <c r="D2627">
        <f t="shared" ca="1" si="164"/>
        <v>7</v>
      </c>
      <c r="E2627" s="5">
        <v>325000</v>
      </c>
      <c r="F2627">
        <v>20000</v>
      </c>
      <c r="G2627" t="s">
        <v>124</v>
      </c>
      <c r="H2627" t="str">
        <f t="shared" si="165"/>
        <v>South</v>
      </c>
      <c r="I2627" t="s">
        <v>148</v>
      </c>
      <c r="J2627" t="str">
        <f t="shared" si="166"/>
        <v>North Carolina</v>
      </c>
      <c r="K2627" t="s">
        <v>1072</v>
      </c>
      <c r="L2627" t="str">
        <f t="shared" si="167"/>
        <v>Fayetteville</v>
      </c>
      <c r="M2627" t="s">
        <v>41</v>
      </c>
      <c r="N2627" t="str">
        <f>IF(M2627="", "", IFERROR(VLOOKUP(M2627, Data!$A$1:$B$5, 2, 0), "Unkown fuel"))</f>
        <v>harmful</v>
      </c>
      <c r="O2627" t="s">
        <v>23</v>
      </c>
      <c r="P2627" t="s">
        <v>24</v>
      </c>
      <c r="Q2627" t="s">
        <v>25</v>
      </c>
      <c r="R2627" t="s">
        <v>140</v>
      </c>
      <c r="S2627">
        <v>998</v>
      </c>
      <c r="T2627" t="s">
        <v>166</v>
      </c>
      <c r="U2627" t="s">
        <v>141</v>
      </c>
      <c r="V2627">
        <v>5</v>
      </c>
      <c r="W2627" t="s">
        <v>1179</v>
      </c>
    </row>
    <row r="2628" spans="1:23" x14ac:dyDescent="0.3">
      <c r="A2628">
        <v>2714</v>
      </c>
      <c r="B2628" t="s">
        <v>88</v>
      </c>
      <c r="C2628">
        <v>2016</v>
      </c>
      <c r="D2628">
        <f t="shared" ca="1" si="164"/>
        <v>7</v>
      </c>
      <c r="E2628" s="5">
        <v>975000</v>
      </c>
      <c r="F2628">
        <v>54000</v>
      </c>
      <c r="G2628" t="s">
        <v>124</v>
      </c>
      <c r="H2628" t="str">
        <f t="shared" si="165"/>
        <v>South</v>
      </c>
      <c r="I2628" t="s">
        <v>148</v>
      </c>
      <c r="J2628" t="str">
        <f t="shared" si="166"/>
        <v>North Carolina</v>
      </c>
      <c r="K2628" t="s">
        <v>1072</v>
      </c>
      <c r="L2628" t="str">
        <f t="shared" si="167"/>
        <v>Fayetteville</v>
      </c>
      <c r="M2628" t="s">
        <v>22</v>
      </c>
      <c r="N2628" t="str">
        <f>IF(M2628="", "", IFERROR(VLOOKUP(M2628, Data!$A$1:$B$5, 2, 0), "Unkown fuel"))</f>
        <v>very harmful</v>
      </c>
      <c r="O2628" t="s">
        <v>23</v>
      </c>
      <c r="P2628" t="s">
        <v>154</v>
      </c>
      <c r="Q2628" t="s">
        <v>25</v>
      </c>
      <c r="R2628" t="s">
        <v>155</v>
      </c>
      <c r="S2628">
        <v>1997</v>
      </c>
      <c r="T2628" t="s">
        <v>446</v>
      </c>
      <c r="U2628" t="s">
        <v>673</v>
      </c>
      <c r="V2628">
        <v>7</v>
      </c>
      <c r="W2628" t="s">
        <v>1179</v>
      </c>
    </row>
    <row r="2629" spans="1:23" x14ac:dyDescent="0.3">
      <c r="A2629">
        <v>2715</v>
      </c>
      <c r="B2629" t="s">
        <v>46</v>
      </c>
      <c r="C2629">
        <v>2015</v>
      </c>
      <c r="D2629">
        <f t="shared" ca="1" si="164"/>
        <v>8</v>
      </c>
      <c r="E2629" s="5">
        <v>480000</v>
      </c>
      <c r="F2629">
        <v>60000</v>
      </c>
      <c r="G2629" t="s">
        <v>124</v>
      </c>
      <c r="H2629" t="str">
        <f t="shared" si="165"/>
        <v>South</v>
      </c>
      <c r="I2629" t="s">
        <v>148</v>
      </c>
      <c r="J2629" t="str">
        <f t="shared" si="166"/>
        <v>North Carolina</v>
      </c>
      <c r="K2629" t="s">
        <v>1072</v>
      </c>
      <c r="L2629" t="str">
        <f t="shared" si="167"/>
        <v>Fayetteville</v>
      </c>
      <c r="M2629" t="s">
        <v>41</v>
      </c>
      <c r="N2629" t="str">
        <f>IF(M2629="", "", IFERROR(VLOOKUP(M2629, Data!$A$1:$B$5, 2, 0), "Unkown fuel"))</f>
        <v>harmful</v>
      </c>
      <c r="O2629" t="s">
        <v>23</v>
      </c>
      <c r="P2629" t="s">
        <v>24</v>
      </c>
      <c r="Q2629" t="s">
        <v>25</v>
      </c>
      <c r="R2629" t="s">
        <v>133</v>
      </c>
      <c r="S2629">
        <v>1197</v>
      </c>
      <c r="T2629" t="s">
        <v>134</v>
      </c>
      <c r="U2629" t="s">
        <v>135</v>
      </c>
      <c r="V2629">
        <v>5</v>
      </c>
      <c r="W2629" t="s">
        <v>1179</v>
      </c>
    </row>
    <row r="2630" spans="1:23" x14ac:dyDescent="0.3">
      <c r="A2630">
        <v>2716</v>
      </c>
      <c r="B2630" t="s">
        <v>18</v>
      </c>
      <c r="C2630">
        <v>2014</v>
      </c>
      <c r="D2630">
        <f t="shared" ca="1" si="164"/>
        <v>9</v>
      </c>
      <c r="E2630" s="5">
        <v>185000</v>
      </c>
      <c r="F2630">
        <v>10300</v>
      </c>
      <c r="G2630" t="s">
        <v>124</v>
      </c>
      <c r="H2630" t="str">
        <f t="shared" si="165"/>
        <v>South</v>
      </c>
      <c r="I2630" t="s">
        <v>148</v>
      </c>
      <c r="J2630" t="str">
        <f t="shared" si="166"/>
        <v>North Carolina</v>
      </c>
      <c r="K2630" t="s">
        <v>1072</v>
      </c>
      <c r="L2630" t="str">
        <f t="shared" si="167"/>
        <v>Fayetteville</v>
      </c>
      <c r="M2630" t="s">
        <v>41</v>
      </c>
      <c r="N2630" t="str">
        <f>IF(M2630="", "", IFERROR(VLOOKUP(M2630, Data!$A$1:$B$5, 2, 0), "Unkown fuel"))</f>
        <v>harmful</v>
      </c>
      <c r="O2630" t="s">
        <v>23</v>
      </c>
      <c r="P2630" t="s">
        <v>24</v>
      </c>
      <c r="Q2630" t="s">
        <v>25</v>
      </c>
      <c r="R2630" t="s">
        <v>430</v>
      </c>
      <c r="S2630">
        <v>796</v>
      </c>
      <c r="T2630" t="s">
        <v>118</v>
      </c>
      <c r="U2630" t="s">
        <v>119</v>
      </c>
      <c r="V2630">
        <v>5</v>
      </c>
      <c r="W2630" t="s">
        <v>1179</v>
      </c>
    </row>
    <row r="2631" spans="1:23" x14ac:dyDescent="0.3">
      <c r="A2631">
        <v>2717</v>
      </c>
      <c r="B2631" t="s">
        <v>46</v>
      </c>
      <c r="C2631">
        <v>2015</v>
      </c>
      <c r="D2631">
        <f t="shared" ca="1" si="164"/>
        <v>8</v>
      </c>
      <c r="E2631" s="5">
        <v>1050000</v>
      </c>
      <c r="F2631">
        <v>50000</v>
      </c>
      <c r="G2631" t="s">
        <v>124</v>
      </c>
      <c r="H2631" t="str">
        <f t="shared" si="165"/>
        <v>South</v>
      </c>
      <c r="I2631" t="s">
        <v>148</v>
      </c>
      <c r="J2631" t="str">
        <f t="shared" si="166"/>
        <v>North Carolina</v>
      </c>
      <c r="K2631" t="s">
        <v>1072</v>
      </c>
      <c r="L2631" t="str">
        <f t="shared" si="167"/>
        <v>Fayetteville</v>
      </c>
      <c r="M2631" t="s">
        <v>22</v>
      </c>
      <c r="N2631" t="str">
        <f>IF(M2631="", "", IFERROR(VLOOKUP(M2631, Data!$A$1:$B$5, 2, 0), "Unkown fuel"))</f>
        <v>very harmful</v>
      </c>
      <c r="O2631" t="s">
        <v>23</v>
      </c>
      <c r="P2631" t="s">
        <v>154</v>
      </c>
      <c r="Q2631" t="s">
        <v>25</v>
      </c>
      <c r="R2631" t="s">
        <v>313</v>
      </c>
      <c r="S2631">
        <v>1582</v>
      </c>
      <c r="T2631" t="s">
        <v>301</v>
      </c>
      <c r="U2631" t="s">
        <v>302</v>
      </c>
      <c r="V2631">
        <v>5</v>
      </c>
      <c r="W2631" t="s">
        <v>1179</v>
      </c>
    </row>
    <row r="2632" spans="1:23" x14ac:dyDescent="0.3">
      <c r="A2632">
        <v>2718</v>
      </c>
      <c r="B2632" t="s">
        <v>18</v>
      </c>
      <c r="C2632">
        <v>2019</v>
      </c>
      <c r="D2632">
        <f t="shared" ca="1" si="164"/>
        <v>4</v>
      </c>
      <c r="E2632" s="5">
        <v>760000</v>
      </c>
      <c r="F2632">
        <v>3000</v>
      </c>
      <c r="G2632" t="s">
        <v>124</v>
      </c>
      <c r="H2632" t="str">
        <f t="shared" si="165"/>
        <v>South</v>
      </c>
      <c r="I2632" t="s">
        <v>148</v>
      </c>
      <c r="J2632" t="str">
        <f t="shared" si="166"/>
        <v>North Carolina</v>
      </c>
      <c r="K2632" t="s">
        <v>1400</v>
      </c>
      <c r="L2632" t="str">
        <f t="shared" si="167"/>
        <v>Fort Bragg</v>
      </c>
      <c r="M2632" t="s">
        <v>41</v>
      </c>
      <c r="N2632" t="str">
        <f>IF(M2632="", "", IFERROR(VLOOKUP(M2632, Data!$A$1:$B$5, 2, 0), "Unkown fuel"))</f>
        <v>harmful</v>
      </c>
      <c r="O2632" t="s">
        <v>23</v>
      </c>
      <c r="P2632" t="s">
        <v>24</v>
      </c>
      <c r="Q2632" t="s">
        <v>25</v>
      </c>
      <c r="R2632" t="s">
        <v>495</v>
      </c>
      <c r="S2632">
        <v>1197</v>
      </c>
      <c r="T2632" t="s">
        <v>265</v>
      </c>
      <c r="U2632" t="s">
        <v>266</v>
      </c>
      <c r="V2632">
        <v>5</v>
      </c>
      <c r="W2632" t="s">
        <v>1179</v>
      </c>
    </row>
    <row r="2633" spans="1:23" x14ac:dyDescent="0.3">
      <c r="A2633">
        <v>2719</v>
      </c>
      <c r="B2633" t="s">
        <v>221</v>
      </c>
      <c r="C2633">
        <v>2019</v>
      </c>
      <c r="D2633">
        <f t="shared" ca="1" si="164"/>
        <v>4</v>
      </c>
      <c r="E2633" s="5">
        <v>570000</v>
      </c>
      <c r="F2633">
        <v>5000</v>
      </c>
      <c r="G2633" t="s">
        <v>124</v>
      </c>
      <c r="H2633" t="str">
        <f t="shared" si="165"/>
        <v>South</v>
      </c>
      <c r="I2633" t="s">
        <v>148</v>
      </c>
      <c r="J2633" t="str">
        <f t="shared" si="166"/>
        <v>North Carolina</v>
      </c>
      <c r="K2633" t="s">
        <v>1072</v>
      </c>
      <c r="L2633" t="str">
        <f t="shared" si="167"/>
        <v>Fayetteville</v>
      </c>
      <c r="M2633" t="s">
        <v>41</v>
      </c>
      <c r="N2633" t="str">
        <f>IF(M2633="", "", IFERROR(VLOOKUP(M2633, Data!$A$1:$B$5, 2, 0), "Unkown fuel"))</f>
        <v>harmful</v>
      </c>
      <c r="O2633" t="s">
        <v>23</v>
      </c>
      <c r="P2633" t="s">
        <v>24</v>
      </c>
      <c r="Q2633" t="s">
        <v>25</v>
      </c>
      <c r="R2633" t="s">
        <v>1037</v>
      </c>
      <c r="S2633">
        <v>999</v>
      </c>
      <c r="T2633" t="s">
        <v>393</v>
      </c>
      <c r="U2633" t="s">
        <v>394</v>
      </c>
      <c r="V2633">
        <v>5</v>
      </c>
      <c r="W2633" t="s">
        <v>1179</v>
      </c>
    </row>
    <row r="2634" spans="1:23" x14ac:dyDescent="0.3">
      <c r="A2634">
        <v>2721</v>
      </c>
      <c r="B2634" t="s">
        <v>18</v>
      </c>
      <c r="C2634">
        <v>2018</v>
      </c>
      <c r="D2634">
        <f t="shared" ca="1" si="164"/>
        <v>5</v>
      </c>
      <c r="E2634" s="5">
        <v>700000</v>
      </c>
      <c r="F2634">
        <v>13000</v>
      </c>
      <c r="G2634" t="s">
        <v>38</v>
      </c>
      <c r="H2634" t="str">
        <f t="shared" si="165"/>
        <v>Central</v>
      </c>
      <c r="I2634" t="s">
        <v>39</v>
      </c>
      <c r="J2634" t="str">
        <f t="shared" si="166"/>
        <v>Illinois</v>
      </c>
      <c r="K2634" t="s">
        <v>1401</v>
      </c>
      <c r="L2634" t="str">
        <f t="shared" si="167"/>
        <v>Elgin</v>
      </c>
      <c r="M2634" t="s">
        <v>41</v>
      </c>
      <c r="N2634" t="str">
        <f>IF(M2634="", "", IFERROR(VLOOKUP(M2634, Data!$A$1:$B$5, 2, 0), "Unkown fuel"))</f>
        <v>harmful</v>
      </c>
      <c r="O2634" t="s">
        <v>23</v>
      </c>
      <c r="P2634" t="s">
        <v>24</v>
      </c>
      <c r="Q2634" t="s">
        <v>25</v>
      </c>
      <c r="R2634" t="s">
        <v>113</v>
      </c>
      <c r="S2634">
        <v>1197</v>
      </c>
      <c r="T2634" t="s">
        <v>114</v>
      </c>
      <c r="U2634" t="s">
        <v>115</v>
      </c>
      <c r="V2634">
        <v>5</v>
      </c>
      <c r="W2634" t="s">
        <v>1179</v>
      </c>
    </row>
    <row r="2635" spans="1:23" x14ac:dyDescent="0.3">
      <c r="A2635">
        <v>2722</v>
      </c>
      <c r="B2635" t="s">
        <v>69</v>
      </c>
      <c r="C2635">
        <v>2015</v>
      </c>
      <c r="D2635">
        <f t="shared" ca="1" si="164"/>
        <v>8</v>
      </c>
      <c r="E2635" s="5">
        <v>775000</v>
      </c>
      <c r="F2635">
        <v>30000</v>
      </c>
      <c r="G2635" t="s">
        <v>38</v>
      </c>
      <c r="H2635" t="str">
        <f t="shared" si="165"/>
        <v>Central</v>
      </c>
      <c r="I2635" t="s">
        <v>39</v>
      </c>
      <c r="J2635" t="str">
        <f t="shared" si="166"/>
        <v>Illinois</v>
      </c>
      <c r="K2635" t="s">
        <v>1402</v>
      </c>
      <c r="L2635" t="str">
        <f t="shared" si="167"/>
        <v>Elk Grove Village</v>
      </c>
      <c r="M2635" t="s">
        <v>41</v>
      </c>
      <c r="N2635" t="str">
        <f>IF(M2635="", "", IFERROR(VLOOKUP(M2635, Data!$A$1:$B$5, 2, 0), "Unkown fuel"))</f>
        <v>harmful</v>
      </c>
      <c r="O2635" t="s">
        <v>23</v>
      </c>
      <c r="P2635" t="s">
        <v>154</v>
      </c>
      <c r="Q2635" t="s">
        <v>25</v>
      </c>
      <c r="R2635" t="s">
        <v>1403</v>
      </c>
      <c r="S2635">
        <v>1499</v>
      </c>
      <c r="T2635" t="s">
        <v>968</v>
      </c>
      <c r="U2635" t="s">
        <v>619</v>
      </c>
      <c r="V2635">
        <v>5</v>
      </c>
      <c r="W2635" t="s">
        <v>1179</v>
      </c>
    </row>
    <row r="2636" spans="1:23" x14ac:dyDescent="0.3">
      <c r="A2636">
        <v>2723</v>
      </c>
      <c r="B2636" t="s">
        <v>239</v>
      </c>
      <c r="C2636">
        <v>2007</v>
      </c>
      <c r="D2636">
        <f t="shared" ca="1" si="164"/>
        <v>16</v>
      </c>
      <c r="E2636" s="5">
        <v>750000</v>
      </c>
      <c r="F2636">
        <v>60000</v>
      </c>
      <c r="G2636" t="s">
        <v>38</v>
      </c>
      <c r="H2636" t="str">
        <f t="shared" si="165"/>
        <v>Central</v>
      </c>
      <c r="I2636" t="s">
        <v>39</v>
      </c>
      <c r="J2636" t="str">
        <f t="shared" si="166"/>
        <v>Illinois</v>
      </c>
      <c r="K2636" t="s">
        <v>1402</v>
      </c>
      <c r="L2636" t="str">
        <f t="shared" si="167"/>
        <v>Elk Grove Village</v>
      </c>
      <c r="M2636" t="s">
        <v>22</v>
      </c>
      <c r="N2636" t="str">
        <f>IF(M2636="", "", IFERROR(VLOOKUP(M2636, Data!$A$1:$B$5, 2, 0), "Unkown fuel"))</f>
        <v>very harmful</v>
      </c>
      <c r="O2636" t="s">
        <v>23</v>
      </c>
      <c r="P2636" t="s">
        <v>154</v>
      </c>
      <c r="Q2636" t="s">
        <v>33</v>
      </c>
      <c r="R2636" t="s">
        <v>1222</v>
      </c>
      <c r="S2636">
        <v>2993</v>
      </c>
      <c r="T2636" t="s">
        <v>1404</v>
      </c>
      <c r="U2636" t="s">
        <v>1405</v>
      </c>
      <c r="V2636">
        <v>5</v>
      </c>
      <c r="W2636" t="s">
        <v>1179</v>
      </c>
    </row>
    <row r="2637" spans="1:23" x14ac:dyDescent="0.3">
      <c r="A2637">
        <v>2724</v>
      </c>
      <c r="B2637" t="s">
        <v>120</v>
      </c>
      <c r="C2637">
        <v>2010</v>
      </c>
      <c r="D2637">
        <f t="shared" ca="1" si="164"/>
        <v>13</v>
      </c>
      <c r="E2637" s="5">
        <v>140000</v>
      </c>
      <c r="F2637">
        <v>100000</v>
      </c>
      <c r="G2637" t="s">
        <v>38</v>
      </c>
      <c r="H2637" t="str">
        <f t="shared" si="165"/>
        <v>Central</v>
      </c>
      <c r="I2637" t="s">
        <v>39</v>
      </c>
      <c r="J2637" t="str">
        <f t="shared" si="166"/>
        <v>Illinois</v>
      </c>
      <c r="K2637" t="s">
        <v>1402</v>
      </c>
      <c r="L2637" t="str">
        <f t="shared" si="167"/>
        <v>Elk Grove Village</v>
      </c>
      <c r="M2637" t="s">
        <v>41</v>
      </c>
      <c r="N2637" t="str">
        <f>IF(M2637="", "", IFERROR(VLOOKUP(M2637, Data!$A$1:$B$5, 2, 0), "Unkown fuel"))</f>
        <v>harmful</v>
      </c>
      <c r="O2637" t="s">
        <v>23</v>
      </c>
      <c r="P2637" t="s">
        <v>24</v>
      </c>
      <c r="Q2637" t="s">
        <v>33</v>
      </c>
      <c r="R2637" t="s">
        <v>347</v>
      </c>
      <c r="S2637">
        <v>995</v>
      </c>
      <c r="T2637" t="s">
        <v>665</v>
      </c>
      <c r="U2637" t="s">
        <v>715</v>
      </c>
      <c r="V2637">
        <v>5</v>
      </c>
      <c r="W2637" t="s">
        <v>1179</v>
      </c>
    </row>
    <row r="2638" spans="1:23" x14ac:dyDescent="0.3">
      <c r="A2638">
        <v>2725</v>
      </c>
      <c r="B2638" t="s">
        <v>18</v>
      </c>
      <c r="C2638">
        <v>2016</v>
      </c>
      <c r="D2638">
        <f t="shared" ca="1" si="164"/>
        <v>7</v>
      </c>
      <c r="E2638" s="5">
        <v>220000</v>
      </c>
      <c r="F2638">
        <v>40000</v>
      </c>
      <c r="G2638" t="s">
        <v>38</v>
      </c>
      <c r="H2638" t="str">
        <f t="shared" si="165"/>
        <v>Central</v>
      </c>
      <c r="I2638" t="s">
        <v>39</v>
      </c>
      <c r="J2638" t="str">
        <f t="shared" si="166"/>
        <v>Illinois</v>
      </c>
      <c r="K2638" t="s">
        <v>1401</v>
      </c>
      <c r="L2638" t="str">
        <f t="shared" si="167"/>
        <v>Elgin</v>
      </c>
      <c r="M2638" t="s">
        <v>41</v>
      </c>
      <c r="N2638" t="str">
        <f>IF(M2638="", "", IFERROR(VLOOKUP(M2638, Data!$A$1:$B$5, 2, 0), "Unkown fuel"))</f>
        <v>harmful</v>
      </c>
      <c r="O2638" t="s">
        <v>23</v>
      </c>
      <c r="P2638" t="s">
        <v>24</v>
      </c>
      <c r="Q2638" t="s">
        <v>25</v>
      </c>
      <c r="R2638" t="s">
        <v>430</v>
      </c>
      <c r="S2638">
        <v>796</v>
      </c>
      <c r="T2638" t="s">
        <v>118</v>
      </c>
      <c r="U2638" t="s">
        <v>119</v>
      </c>
      <c r="V2638">
        <v>5</v>
      </c>
      <c r="W2638" t="s">
        <v>1179</v>
      </c>
    </row>
    <row r="2639" spans="1:23" x14ac:dyDescent="0.3">
      <c r="A2639">
        <v>2726</v>
      </c>
      <c r="B2639" t="s">
        <v>46</v>
      </c>
      <c r="C2639">
        <v>2013</v>
      </c>
      <c r="D2639">
        <f t="shared" ca="1" si="164"/>
        <v>10</v>
      </c>
      <c r="E2639" s="5">
        <v>184000</v>
      </c>
      <c r="F2639">
        <v>15000</v>
      </c>
      <c r="G2639" t="s">
        <v>38</v>
      </c>
      <c r="H2639" t="str">
        <f t="shared" si="165"/>
        <v>Central</v>
      </c>
      <c r="I2639" t="s">
        <v>39</v>
      </c>
      <c r="J2639" t="str">
        <f t="shared" si="166"/>
        <v>Illinois</v>
      </c>
      <c r="K2639" t="s">
        <v>1402</v>
      </c>
      <c r="L2639" t="str">
        <f t="shared" si="167"/>
        <v>Elk Grove Village</v>
      </c>
      <c r="M2639" t="s">
        <v>41</v>
      </c>
      <c r="N2639" t="str">
        <f>IF(M2639="", "", IFERROR(VLOOKUP(M2639, Data!$A$1:$B$5, 2, 0), "Unkown fuel"))</f>
        <v>harmful</v>
      </c>
      <c r="O2639" t="s">
        <v>23</v>
      </c>
      <c r="P2639" t="s">
        <v>24</v>
      </c>
      <c r="Q2639" t="s">
        <v>25</v>
      </c>
      <c r="R2639" t="s">
        <v>629</v>
      </c>
      <c r="S2639">
        <v>1086</v>
      </c>
      <c r="T2639" t="s">
        <v>309</v>
      </c>
      <c r="U2639" t="s">
        <v>310</v>
      </c>
      <c r="V2639">
        <v>5</v>
      </c>
      <c r="W2639" t="s">
        <v>1179</v>
      </c>
    </row>
    <row r="2640" spans="1:23" x14ac:dyDescent="0.3">
      <c r="A2640">
        <v>2728</v>
      </c>
      <c r="B2640" t="s">
        <v>46</v>
      </c>
      <c r="C2640">
        <v>2017</v>
      </c>
      <c r="D2640">
        <f t="shared" ca="1" si="164"/>
        <v>6</v>
      </c>
      <c r="E2640" s="5">
        <v>440000</v>
      </c>
      <c r="F2640">
        <v>50000</v>
      </c>
      <c r="G2640" t="s">
        <v>38</v>
      </c>
      <c r="H2640" t="str">
        <f t="shared" si="165"/>
        <v>Central</v>
      </c>
      <c r="I2640" t="s">
        <v>39</v>
      </c>
      <c r="J2640" t="str">
        <f t="shared" si="166"/>
        <v>Illinois</v>
      </c>
      <c r="K2640" t="s">
        <v>1402</v>
      </c>
      <c r="L2640" t="str">
        <f t="shared" si="167"/>
        <v>Elk Grove Village</v>
      </c>
      <c r="M2640" t="s">
        <v>41</v>
      </c>
      <c r="N2640" t="str">
        <f>IF(M2640="", "", IFERROR(VLOOKUP(M2640, Data!$A$1:$B$5, 2, 0), "Unkown fuel"))</f>
        <v>harmful</v>
      </c>
      <c r="O2640" t="s">
        <v>23</v>
      </c>
      <c r="P2640" t="s">
        <v>24</v>
      </c>
      <c r="Q2640" t="s">
        <v>33</v>
      </c>
      <c r="R2640" t="s">
        <v>133</v>
      </c>
      <c r="S2640">
        <v>1197</v>
      </c>
      <c r="T2640" t="s">
        <v>134</v>
      </c>
      <c r="U2640" t="s">
        <v>135</v>
      </c>
      <c r="V2640">
        <v>5</v>
      </c>
      <c r="W2640" t="s">
        <v>1179</v>
      </c>
    </row>
    <row r="2641" spans="1:23" x14ac:dyDescent="0.3">
      <c r="A2641">
        <v>2729</v>
      </c>
      <c r="B2641" t="s">
        <v>46</v>
      </c>
      <c r="C2641">
        <v>2017</v>
      </c>
      <c r="D2641">
        <f t="shared" ca="1" si="164"/>
        <v>6</v>
      </c>
      <c r="E2641" s="5">
        <v>650000</v>
      </c>
      <c r="F2641">
        <v>80000</v>
      </c>
      <c r="G2641" t="s">
        <v>38</v>
      </c>
      <c r="H2641" t="str">
        <f t="shared" si="165"/>
        <v>Central</v>
      </c>
      <c r="I2641" t="s">
        <v>39</v>
      </c>
      <c r="J2641" t="str">
        <f t="shared" si="166"/>
        <v>Illinois</v>
      </c>
      <c r="K2641" t="s">
        <v>1401</v>
      </c>
      <c r="L2641" t="str">
        <f t="shared" si="167"/>
        <v>Elgin</v>
      </c>
      <c r="M2641" t="s">
        <v>22</v>
      </c>
      <c r="N2641" t="str">
        <f>IF(M2641="", "", IFERROR(VLOOKUP(M2641, Data!$A$1:$B$5, 2, 0), "Unkown fuel"))</f>
        <v>very harmful</v>
      </c>
      <c r="O2641" t="s">
        <v>23</v>
      </c>
      <c r="P2641" t="s">
        <v>24</v>
      </c>
      <c r="Q2641" t="s">
        <v>25</v>
      </c>
      <c r="R2641" t="s">
        <v>551</v>
      </c>
      <c r="S2641">
        <v>1396</v>
      </c>
      <c r="T2641" t="s">
        <v>100</v>
      </c>
      <c r="U2641" t="s">
        <v>1041</v>
      </c>
      <c r="V2641">
        <v>5</v>
      </c>
      <c r="W2641" t="s">
        <v>1179</v>
      </c>
    </row>
    <row r="2642" spans="1:23" x14ac:dyDescent="0.3">
      <c r="A2642">
        <v>2730</v>
      </c>
      <c r="B2642" t="s">
        <v>88</v>
      </c>
      <c r="C2642">
        <v>2017</v>
      </c>
      <c r="D2642">
        <f t="shared" ca="1" si="164"/>
        <v>6</v>
      </c>
      <c r="E2642" s="5">
        <v>660000</v>
      </c>
      <c r="F2642">
        <v>50000</v>
      </c>
      <c r="G2642" t="s">
        <v>38</v>
      </c>
      <c r="H2642" t="str">
        <f t="shared" si="165"/>
        <v>Central</v>
      </c>
      <c r="I2642" t="s">
        <v>39</v>
      </c>
      <c r="J2642" t="str">
        <f t="shared" si="166"/>
        <v>Illinois</v>
      </c>
      <c r="K2642" t="s">
        <v>1401</v>
      </c>
      <c r="L2642" t="str">
        <f t="shared" si="167"/>
        <v>Elgin</v>
      </c>
      <c r="M2642" t="s">
        <v>22</v>
      </c>
      <c r="N2642" t="str">
        <f>IF(M2642="", "", IFERROR(VLOOKUP(M2642, Data!$A$1:$B$5, 2, 0), "Unkown fuel"))</f>
        <v>very harmful</v>
      </c>
      <c r="O2642" t="s">
        <v>23</v>
      </c>
      <c r="P2642" t="s">
        <v>154</v>
      </c>
      <c r="Q2642" t="s">
        <v>25</v>
      </c>
      <c r="R2642" t="s">
        <v>623</v>
      </c>
      <c r="S2642">
        <v>1493</v>
      </c>
      <c r="T2642" t="s">
        <v>171</v>
      </c>
      <c r="U2642" t="s">
        <v>1406</v>
      </c>
      <c r="V2642">
        <v>7</v>
      </c>
      <c r="W2642" t="s">
        <v>1179</v>
      </c>
    </row>
    <row r="2643" spans="1:23" x14ac:dyDescent="0.3">
      <c r="A2643">
        <v>2731</v>
      </c>
      <c r="B2643" t="s">
        <v>18</v>
      </c>
      <c r="C2643">
        <v>2017</v>
      </c>
      <c r="D2643">
        <f t="shared" ca="1" si="164"/>
        <v>6</v>
      </c>
      <c r="E2643" s="5">
        <v>380000</v>
      </c>
      <c r="F2643">
        <v>30000</v>
      </c>
      <c r="G2643" t="s">
        <v>38</v>
      </c>
      <c r="H2643" t="str">
        <f t="shared" si="165"/>
        <v>Central</v>
      </c>
      <c r="I2643" t="s">
        <v>791</v>
      </c>
      <c r="J2643" t="str">
        <f t="shared" si="166"/>
        <v>Oklahoma</v>
      </c>
      <c r="K2643" t="s">
        <v>1407</v>
      </c>
      <c r="L2643" t="str">
        <f t="shared" si="167"/>
        <v>Stillwater</v>
      </c>
      <c r="M2643" t="s">
        <v>136</v>
      </c>
      <c r="N2643" t="str">
        <f>IF(M2643="", "", IFERROR(VLOOKUP(M2643, Data!$A$1:$B$5, 2, 0), "Unkown fuel"))</f>
        <v>least harmful</v>
      </c>
      <c r="O2643" t="s">
        <v>23</v>
      </c>
      <c r="P2643" t="s">
        <v>24</v>
      </c>
      <c r="Q2643" t="s">
        <v>25</v>
      </c>
      <c r="R2643" t="s">
        <v>818</v>
      </c>
      <c r="S2643">
        <v>1196</v>
      </c>
      <c r="T2643" t="s">
        <v>538</v>
      </c>
      <c r="U2643" t="s">
        <v>539</v>
      </c>
      <c r="V2643">
        <v>5</v>
      </c>
      <c r="W2643" t="s">
        <v>1179</v>
      </c>
    </row>
    <row r="2644" spans="1:23" x14ac:dyDescent="0.3">
      <c r="A2644">
        <v>2732</v>
      </c>
      <c r="B2644" t="s">
        <v>65</v>
      </c>
      <c r="C2644">
        <v>2012</v>
      </c>
      <c r="D2644">
        <f t="shared" ca="1" si="164"/>
        <v>11</v>
      </c>
      <c r="E2644" s="5">
        <v>415000</v>
      </c>
      <c r="F2644">
        <v>125000</v>
      </c>
      <c r="G2644" t="s">
        <v>38</v>
      </c>
      <c r="H2644" t="str">
        <f t="shared" si="165"/>
        <v>Central</v>
      </c>
      <c r="I2644" t="s">
        <v>791</v>
      </c>
      <c r="J2644" t="str">
        <f t="shared" si="166"/>
        <v>Oklahoma</v>
      </c>
      <c r="K2644" t="s">
        <v>1226</v>
      </c>
      <c r="L2644" t="str">
        <f t="shared" si="167"/>
        <v>Shawnee</v>
      </c>
      <c r="M2644" t="s">
        <v>22</v>
      </c>
      <c r="N2644" t="str">
        <f>IF(M2644="", "", IFERROR(VLOOKUP(M2644, Data!$A$1:$B$5, 2, 0), "Unkown fuel"))</f>
        <v>very harmful</v>
      </c>
      <c r="O2644" t="s">
        <v>23</v>
      </c>
      <c r="P2644" t="s">
        <v>24</v>
      </c>
      <c r="Q2644" t="s">
        <v>33</v>
      </c>
      <c r="R2644" t="s">
        <v>398</v>
      </c>
      <c r="S2644">
        <v>1364</v>
      </c>
      <c r="T2644" t="s">
        <v>399</v>
      </c>
      <c r="U2644" t="s">
        <v>400</v>
      </c>
      <c r="V2644">
        <v>5</v>
      </c>
      <c r="W2644" t="s">
        <v>1179</v>
      </c>
    </row>
    <row r="2645" spans="1:23" x14ac:dyDescent="0.3">
      <c r="A2645">
        <v>2733</v>
      </c>
      <c r="B2645" t="s">
        <v>46</v>
      </c>
      <c r="C2645">
        <v>2012</v>
      </c>
      <c r="D2645">
        <f t="shared" ca="1" si="164"/>
        <v>11</v>
      </c>
      <c r="E2645" s="5">
        <v>225000</v>
      </c>
      <c r="F2645">
        <v>110000</v>
      </c>
      <c r="G2645" t="s">
        <v>38</v>
      </c>
      <c r="H2645" t="str">
        <f t="shared" si="165"/>
        <v>Central</v>
      </c>
      <c r="I2645" t="s">
        <v>791</v>
      </c>
      <c r="J2645" t="str">
        <f t="shared" si="166"/>
        <v>Oklahoma</v>
      </c>
      <c r="K2645" t="s">
        <v>1226</v>
      </c>
      <c r="L2645" t="str">
        <f t="shared" si="167"/>
        <v>Shawnee</v>
      </c>
      <c r="M2645" t="s">
        <v>41</v>
      </c>
      <c r="N2645" t="str">
        <f>IF(M2645="", "", IFERROR(VLOOKUP(M2645, Data!$A$1:$B$5, 2, 0), "Unkown fuel"))</f>
        <v>harmful</v>
      </c>
      <c r="O2645" t="s">
        <v>23</v>
      </c>
      <c r="P2645" t="s">
        <v>24</v>
      </c>
      <c r="Q2645" t="s">
        <v>25</v>
      </c>
      <c r="R2645" t="s">
        <v>246</v>
      </c>
      <c r="S2645">
        <v>1086</v>
      </c>
      <c r="T2645" t="s">
        <v>247</v>
      </c>
      <c r="U2645" t="s">
        <v>248</v>
      </c>
      <c r="V2645">
        <v>5</v>
      </c>
      <c r="W2645" t="s">
        <v>1179</v>
      </c>
    </row>
    <row r="2646" spans="1:23" x14ac:dyDescent="0.3">
      <c r="A2646">
        <v>2734</v>
      </c>
      <c r="B2646" t="s">
        <v>18</v>
      </c>
      <c r="C2646">
        <v>2013</v>
      </c>
      <c r="D2646">
        <f t="shared" ca="1" si="164"/>
        <v>10</v>
      </c>
      <c r="E2646" s="5">
        <v>600000</v>
      </c>
      <c r="F2646">
        <v>30000</v>
      </c>
      <c r="G2646" t="s">
        <v>38</v>
      </c>
      <c r="H2646" t="str">
        <f t="shared" si="165"/>
        <v>Central</v>
      </c>
      <c r="I2646" t="s">
        <v>791</v>
      </c>
      <c r="J2646" t="str">
        <f t="shared" si="166"/>
        <v>Oklahoma</v>
      </c>
      <c r="K2646" t="s">
        <v>1407</v>
      </c>
      <c r="L2646" t="str">
        <f t="shared" si="167"/>
        <v>Stillwater</v>
      </c>
      <c r="M2646" t="s">
        <v>22</v>
      </c>
      <c r="N2646" t="str">
        <f>IF(M2646="", "", IFERROR(VLOOKUP(M2646, Data!$A$1:$B$5, 2, 0), "Unkown fuel"))</f>
        <v>very harmful</v>
      </c>
      <c r="O2646" t="s">
        <v>23</v>
      </c>
      <c r="P2646" t="s">
        <v>24</v>
      </c>
      <c r="Q2646" t="s">
        <v>33</v>
      </c>
      <c r="R2646" t="s">
        <v>307</v>
      </c>
      <c r="S2646">
        <v>1248</v>
      </c>
      <c r="T2646" t="s">
        <v>216</v>
      </c>
      <c r="U2646" t="s">
        <v>95</v>
      </c>
      <c r="V2646">
        <v>7</v>
      </c>
      <c r="W2646" t="s">
        <v>1179</v>
      </c>
    </row>
    <row r="2647" spans="1:23" x14ac:dyDescent="0.3">
      <c r="A2647">
        <v>2735</v>
      </c>
      <c r="B2647" t="s">
        <v>18</v>
      </c>
      <c r="C2647">
        <v>2014</v>
      </c>
      <c r="D2647">
        <f t="shared" ca="1" si="164"/>
        <v>9</v>
      </c>
      <c r="E2647" s="5">
        <v>620000</v>
      </c>
      <c r="F2647">
        <v>148000</v>
      </c>
      <c r="G2647" t="s">
        <v>38</v>
      </c>
      <c r="H2647" t="str">
        <f t="shared" si="165"/>
        <v>Central</v>
      </c>
      <c r="I2647" t="s">
        <v>791</v>
      </c>
      <c r="J2647" t="str">
        <f t="shared" si="166"/>
        <v>Oklahoma</v>
      </c>
      <c r="K2647" t="s">
        <v>1407</v>
      </c>
      <c r="L2647" t="str">
        <f t="shared" si="167"/>
        <v>Stillwater</v>
      </c>
      <c r="M2647" t="s">
        <v>22</v>
      </c>
      <c r="N2647" t="str">
        <f>IF(M2647="", "", IFERROR(VLOOKUP(M2647, Data!$A$1:$B$5, 2, 0), "Unkown fuel"))</f>
        <v>very harmful</v>
      </c>
      <c r="O2647" t="s">
        <v>23</v>
      </c>
      <c r="P2647" t="s">
        <v>24</v>
      </c>
      <c r="Q2647" t="s">
        <v>33</v>
      </c>
      <c r="R2647" t="s">
        <v>307</v>
      </c>
      <c r="S2647">
        <v>1248</v>
      </c>
      <c r="T2647" t="s">
        <v>108</v>
      </c>
      <c r="U2647" t="s">
        <v>95</v>
      </c>
      <c r="V2647">
        <v>7</v>
      </c>
      <c r="W2647" t="s">
        <v>1179</v>
      </c>
    </row>
    <row r="2648" spans="1:23" x14ac:dyDescent="0.3">
      <c r="A2648">
        <v>2736</v>
      </c>
      <c r="B2648" t="s">
        <v>88</v>
      </c>
      <c r="C2648">
        <v>2016</v>
      </c>
      <c r="D2648">
        <f t="shared" ca="1" si="164"/>
        <v>7</v>
      </c>
      <c r="E2648" s="5">
        <v>750000</v>
      </c>
      <c r="F2648">
        <v>35000</v>
      </c>
      <c r="G2648" t="s">
        <v>38</v>
      </c>
      <c r="H2648" t="str">
        <f t="shared" si="165"/>
        <v>Central</v>
      </c>
      <c r="I2648" t="s">
        <v>791</v>
      </c>
      <c r="J2648" t="str">
        <f t="shared" si="166"/>
        <v>Oklahoma</v>
      </c>
      <c r="K2648" t="s">
        <v>1408</v>
      </c>
      <c r="L2648" t="str">
        <f t="shared" si="167"/>
        <v>Ponca City</v>
      </c>
      <c r="M2648" t="s">
        <v>22</v>
      </c>
      <c r="N2648" t="str">
        <f>IF(M2648="", "", IFERROR(VLOOKUP(M2648, Data!$A$1:$B$5, 2, 0), "Unkown fuel"))</f>
        <v>very harmful</v>
      </c>
      <c r="O2648" t="s">
        <v>23</v>
      </c>
      <c r="P2648" t="s">
        <v>24</v>
      </c>
      <c r="Q2648" t="s">
        <v>25</v>
      </c>
      <c r="R2648" t="s">
        <v>623</v>
      </c>
      <c r="S2648">
        <v>1493</v>
      </c>
      <c r="T2648" t="s">
        <v>171</v>
      </c>
      <c r="U2648" t="s">
        <v>445</v>
      </c>
      <c r="V2648">
        <v>7</v>
      </c>
      <c r="W2648" t="s">
        <v>1179</v>
      </c>
    </row>
    <row r="2649" spans="1:23" x14ac:dyDescent="0.3">
      <c r="A2649">
        <v>2737</v>
      </c>
      <c r="B2649" t="s">
        <v>46</v>
      </c>
      <c r="C2649">
        <v>2016</v>
      </c>
      <c r="D2649">
        <f t="shared" ca="1" si="164"/>
        <v>7</v>
      </c>
      <c r="E2649" s="5">
        <v>400000</v>
      </c>
      <c r="F2649">
        <v>80000</v>
      </c>
      <c r="G2649" t="s">
        <v>38</v>
      </c>
      <c r="H2649" t="str">
        <f t="shared" si="165"/>
        <v>Central</v>
      </c>
      <c r="I2649" t="s">
        <v>791</v>
      </c>
      <c r="J2649" t="str">
        <f t="shared" si="166"/>
        <v>Oklahoma</v>
      </c>
      <c r="K2649" t="s">
        <v>1226</v>
      </c>
      <c r="L2649" t="str">
        <f t="shared" si="167"/>
        <v>Shawnee</v>
      </c>
      <c r="M2649" t="s">
        <v>41</v>
      </c>
      <c r="N2649" t="str">
        <f>IF(M2649="", "", IFERROR(VLOOKUP(M2649, Data!$A$1:$B$5, 2, 0), "Unkown fuel"))</f>
        <v>harmful</v>
      </c>
      <c r="O2649" t="s">
        <v>23</v>
      </c>
      <c r="P2649" t="s">
        <v>24</v>
      </c>
      <c r="Q2649" t="s">
        <v>33</v>
      </c>
      <c r="R2649" t="s">
        <v>85</v>
      </c>
      <c r="S2649">
        <v>1197</v>
      </c>
      <c r="T2649" t="s">
        <v>90</v>
      </c>
      <c r="U2649" t="s">
        <v>261</v>
      </c>
      <c r="V2649">
        <v>5</v>
      </c>
      <c r="W2649" t="s">
        <v>1179</v>
      </c>
    </row>
    <row r="2650" spans="1:23" x14ac:dyDescent="0.3">
      <c r="A2650">
        <v>2738</v>
      </c>
      <c r="B2650" t="s">
        <v>18</v>
      </c>
      <c r="C2650">
        <v>2005</v>
      </c>
      <c r="D2650">
        <f t="shared" ca="1" si="164"/>
        <v>18</v>
      </c>
      <c r="E2650" s="5">
        <v>110000</v>
      </c>
      <c r="F2650">
        <v>110000</v>
      </c>
      <c r="G2650" t="s">
        <v>38</v>
      </c>
      <c r="H2650" t="str">
        <f t="shared" si="165"/>
        <v>Central</v>
      </c>
      <c r="I2650" t="s">
        <v>791</v>
      </c>
      <c r="J2650" t="str">
        <f t="shared" si="166"/>
        <v>Oklahoma</v>
      </c>
      <c r="K2650" t="s">
        <v>1226</v>
      </c>
      <c r="L2650" t="str">
        <f t="shared" si="167"/>
        <v>Shawnee</v>
      </c>
      <c r="M2650" t="s">
        <v>41</v>
      </c>
      <c r="N2650" t="str">
        <f>IF(M2650="", "", IFERROR(VLOOKUP(M2650, Data!$A$1:$B$5, 2, 0), "Unkown fuel"))</f>
        <v>harmful</v>
      </c>
      <c r="O2650" t="s">
        <v>23</v>
      </c>
      <c r="P2650" t="s">
        <v>24</v>
      </c>
      <c r="Q2650" t="s">
        <v>25</v>
      </c>
      <c r="R2650" t="s">
        <v>85</v>
      </c>
      <c r="S2650">
        <v>998</v>
      </c>
      <c r="T2650" t="s">
        <v>67</v>
      </c>
      <c r="U2650" t="s">
        <v>141</v>
      </c>
      <c r="V2650">
        <v>5</v>
      </c>
      <c r="W2650" t="s">
        <v>1179</v>
      </c>
    </row>
    <row r="2651" spans="1:23" x14ac:dyDescent="0.3">
      <c r="A2651">
        <v>2739</v>
      </c>
      <c r="B2651" t="s">
        <v>109</v>
      </c>
      <c r="C2651">
        <v>2012</v>
      </c>
      <c r="D2651">
        <f t="shared" ca="1" si="164"/>
        <v>11</v>
      </c>
      <c r="E2651" s="5">
        <v>119000</v>
      </c>
      <c r="F2651">
        <v>95000</v>
      </c>
      <c r="G2651" t="s">
        <v>38</v>
      </c>
      <c r="H2651" t="str">
        <f t="shared" si="165"/>
        <v>Central</v>
      </c>
      <c r="I2651" t="s">
        <v>791</v>
      </c>
      <c r="J2651" t="str">
        <f t="shared" si="166"/>
        <v>Oklahoma</v>
      </c>
      <c r="K2651" t="s">
        <v>1226</v>
      </c>
      <c r="L2651" t="str">
        <f t="shared" si="167"/>
        <v>Shawnee</v>
      </c>
      <c r="M2651" t="s">
        <v>22</v>
      </c>
      <c r="N2651" t="str">
        <f>IF(M2651="", "", IFERROR(VLOOKUP(M2651, Data!$A$1:$B$5, 2, 0), "Unkown fuel"))</f>
        <v>very harmful</v>
      </c>
      <c r="O2651" t="s">
        <v>23</v>
      </c>
      <c r="P2651" t="s">
        <v>24</v>
      </c>
      <c r="Q2651" t="s">
        <v>33</v>
      </c>
      <c r="R2651" t="s">
        <v>418</v>
      </c>
      <c r="S2651">
        <v>1405</v>
      </c>
      <c r="T2651" t="s">
        <v>458</v>
      </c>
      <c r="U2651" t="s">
        <v>459</v>
      </c>
      <c r="V2651">
        <v>5</v>
      </c>
      <c r="W2651" t="s">
        <v>1179</v>
      </c>
    </row>
    <row r="2652" spans="1:23" x14ac:dyDescent="0.3">
      <c r="A2652">
        <v>2740</v>
      </c>
      <c r="B2652" t="s">
        <v>37</v>
      </c>
      <c r="C2652">
        <v>2015</v>
      </c>
      <c r="D2652">
        <f t="shared" ca="1" si="164"/>
        <v>8</v>
      </c>
      <c r="E2652" s="5">
        <v>600000</v>
      </c>
      <c r="F2652">
        <v>25000</v>
      </c>
      <c r="G2652" t="s">
        <v>38</v>
      </c>
      <c r="H2652" t="str">
        <f t="shared" si="165"/>
        <v>Central</v>
      </c>
      <c r="I2652" t="s">
        <v>791</v>
      </c>
      <c r="J2652" t="str">
        <f t="shared" si="166"/>
        <v>Oklahoma</v>
      </c>
      <c r="K2652" t="s">
        <v>1408</v>
      </c>
      <c r="L2652" t="str">
        <f t="shared" si="167"/>
        <v>Ponca City</v>
      </c>
      <c r="M2652" t="s">
        <v>22</v>
      </c>
      <c r="N2652" t="str">
        <f>IF(M2652="", "", IFERROR(VLOOKUP(M2652, Data!$A$1:$B$5, 2, 0), "Unkown fuel"))</f>
        <v>very harmful</v>
      </c>
      <c r="O2652" t="s">
        <v>23</v>
      </c>
      <c r="P2652" t="s">
        <v>24</v>
      </c>
      <c r="Q2652" t="s">
        <v>25</v>
      </c>
      <c r="R2652" t="s">
        <v>618</v>
      </c>
      <c r="S2652">
        <v>1498</v>
      </c>
      <c r="T2652" t="s">
        <v>105</v>
      </c>
      <c r="U2652" t="s">
        <v>95</v>
      </c>
      <c r="V2652">
        <v>5</v>
      </c>
      <c r="W2652" t="s">
        <v>1179</v>
      </c>
    </row>
    <row r="2653" spans="1:23" x14ac:dyDescent="0.3">
      <c r="A2653">
        <v>2741</v>
      </c>
      <c r="B2653" t="s">
        <v>18</v>
      </c>
      <c r="C2653">
        <v>2011</v>
      </c>
      <c r="D2653">
        <f t="shared" ca="1" si="164"/>
        <v>12</v>
      </c>
      <c r="E2653" s="5">
        <v>200000</v>
      </c>
      <c r="F2653">
        <v>80000</v>
      </c>
      <c r="G2653" t="s">
        <v>38</v>
      </c>
      <c r="H2653" t="str">
        <f t="shared" si="165"/>
        <v>Central</v>
      </c>
      <c r="I2653" t="s">
        <v>791</v>
      </c>
      <c r="J2653" t="str">
        <f t="shared" si="166"/>
        <v>Oklahoma</v>
      </c>
      <c r="K2653" t="s">
        <v>1226</v>
      </c>
      <c r="L2653" t="str">
        <f t="shared" si="167"/>
        <v>Shawnee</v>
      </c>
      <c r="M2653" t="s">
        <v>136</v>
      </c>
      <c r="N2653" t="str">
        <f>IF(M2653="", "", IFERROR(VLOOKUP(M2653, Data!$A$1:$B$5, 2, 0), "Unkown fuel"))</f>
        <v>least harmful</v>
      </c>
      <c r="O2653" t="s">
        <v>23</v>
      </c>
      <c r="P2653" t="s">
        <v>24</v>
      </c>
      <c r="Q2653" t="s">
        <v>25</v>
      </c>
      <c r="R2653" t="s">
        <v>1409</v>
      </c>
      <c r="S2653">
        <v>998</v>
      </c>
      <c r="T2653" t="s">
        <v>67</v>
      </c>
      <c r="U2653" t="s">
        <v>141</v>
      </c>
      <c r="V2653">
        <v>5</v>
      </c>
      <c r="W2653" t="s">
        <v>1179</v>
      </c>
    </row>
    <row r="2654" spans="1:23" x14ac:dyDescent="0.3">
      <c r="A2654">
        <v>2742</v>
      </c>
      <c r="B2654" t="s">
        <v>109</v>
      </c>
      <c r="C2654">
        <v>2014</v>
      </c>
      <c r="D2654">
        <f t="shared" ca="1" si="164"/>
        <v>9</v>
      </c>
      <c r="E2654" s="5">
        <v>280000</v>
      </c>
      <c r="F2654">
        <v>60000</v>
      </c>
      <c r="G2654" t="s">
        <v>38</v>
      </c>
      <c r="H2654" t="str">
        <f t="shared" si="165"/>
        <v>Central</v>
      </c>
      <c r="I2654" t="s">
        <v>791</v>
      </c>
      <c r="J2654" t="str">
        <f t="shared" si="166"/>
        <v>Oklahoma</v>
      </c>
      <c r="K2654" t="s">
        <v>1407</v>
      </c>
      <c r="L2654" t="str">
        <f t="shared" si="167"/>
        <v>Stillwater</v>
      </c>
      <c r="M2654" t="s">
        <v>22</v>
      </c>
      <c r="N2654" t="str">
        <f>IF(M2654="", "", IFERROR(VLOOKUP(M2654, Data!$A$1:$B$5, 2, 0), "Unkown fuel"))</f>
        <v>very harmful</v>
      </c>
      <c r="O2654" t="s">
        <v>23</v>
      </c>
      <c r="P2654" t="s">
        <v>24</v>
      </c>
      <c r="Q2654" t="s">
        <v>33</v>
      </c>
      <c r="R2654" t="s">
        <v>47</v>
      </c>
      <c r="S2654">
        <v>1248</v>
      </c>
      <c r="T2654" t="s">
        <v>434</v>
      </c>
      <c r="U2654" t="s">
        <v>209</v>
      </c>
      <c r="V2654">
        <v>5</v>
      </c>
      <c r="W2654" t="s">
        <v>1179</v>
      </c>
    </row>
    <row r="2655" spans="1:23" x14ac:dyDescent="0.3">
      <c r="A2655">
        <v>2743</v>
      </c>
      <c r="B2655" t="s">
        <v>30</v>
      </c>
      <c r="C2655">
        <v>2013</v>
      </c>
      <c r="D2655">
        <f t="shared" ca="1" si="164"/>
        <v>10</v>
      </c>
      <c r="E2655" s="5">
        <v>375000</v>
      </c>
      <c r="F2655">
        <v>100000</v>
      </c>
      <c r="G2655" t="s">
        <v>38</v>
      </c>
      <c r="H2655" t="str">
        <f t="shared" si="165"/>
        <v>Central</v>
      </c>
      <c r="I2655" t="s">
        <v>791</v>
      </c>
      <c r="J2655" t="str">
        <f t="shared" si="166"/>
        <v>Oklahoma</v>
      </c>
      <c r="K2655" t="s">
        <v>1407</v>
      </c>
      <c r="L2655" t="str">
        <f t="shared" si="167"/>
        <v>Stillwater</v>
      </c>
      <c r="M2655" t="s">
        <v>41</v>
      </c>
      <c r="N2655" t="str">
        <f>IF(M2655="", "", IFERROR(VLOOKUP(M2655, Data!$A$1:$B$5, 2, 0), "Unkown fuel"))</f>
        <v>harmful</v>
      </c>
      <c r="O2655" t="s">
        <v>23</v>
      </c>
      <c r="P2655" t="s">
        <v>24</v>
      </c>
      <c r="Q2655" t="s">
        <v>25</v>
      </c>
      <c r="R2655" t="s">
        <v>340</v>
      </c>
      <c r="S2655">
        <v>1598</v>
      </c>
      <c r="T2655" t="s">
        <v>479</v>
      </c>
      <c r="U2655" t="s">
        <v>257</v>
      </c>
      <c r="V2655">
        <v>5</v>
      </c>
      <c r="W2655" t="s">
        <v>1179</v>
      </c>
    </row>
    <row r="2656" spans="1:23" x14ac:dyDescent="0.3">
      <c r="A2656">
        <v>2744</v>
      </c>
      <c r="B2656" t="s">
        <v>145</v>
      </c>
      <c r="C2656">
        <v>2016</v>
      </c>
      <c r="D2656">
        <f t="shared" ca="1" si="164"/>
        <v>7</v>
      </c>
      <c r="E2656" s="5">
        <v>350000</v>
      </c>
      <c r="F2656">
        <v>50000</v>
      </c>
      <c r="G2656" t="s">
        <v>38</v>
      </c>
      <c r="H2656" t="str">
        <f t="shared" si="165"/>
        <v>Central</v>
      </c>
      <c r="I2656" t="s">
        <v>791</v>
      </c>
      <c r="J2656" t="str">
        <f t="shared" si="166"/>
        <v>Oklahoma</v>
      </c>
      <c r="K2656" t="s">
        <v>1407</v>
      </c>
      <c r="L2656" t="str">
        <f t="shared" si="167"/>
        <v>Stillwater</v>
      </c>
      <c r="M2656" t="s">
        <v>41</v>
      </c>
      <c r="N2656" t="str">
        <f>IF(M2656="", "", IFERROR(VLOOKUP(M2656, Data!$A$1:$B$5, 2, 0), "Unkown fuel"))</f>
        <v>harmful</v>
      </c>
      <c r="O2656" t="s">
        <v>23</v>
      </c>
      <c r="P2656" t="s">
        <v>24</v>
      </c>
      <c r="Q2656" t="s">
        <v>25</v>
      </c>
      <c r="R2656" t="s">
        <v>392</v>
      </c>
      <c r="S2656">
        <v>1198</v>
      </c>
      <c r="T2656" t="s">
        <v>86</v>
      </c>
      <c r="U2656" t="s">
        <v>147</v>
      </c>
      <c r="V2656">
        <v>7</v>
      </c>
      <c r="W2656" t="s">
        <v>1179</v>
      </c>
    </row>
    <row r="2657" spans="1:23" x14ac:dyDescent="0.3">
      <c r="A2657">
        <v>2745</v>
      </c>
      <c r="B2657" t="s">
        <v>46</v>
      </c>
      <c r="C2657">
        <v>2017</v>
      </c>
      <c r="D2657">
        <f t="shared" ca="1" si="164"/>
        <v>6</v>
      </c>
      <c r="E2657" s="5">
        <v>620000</v>
      </c>
      <c r="F2657">
        <v>31000</v>
      </c>
      <c r="G2657" t="s">
        <v>38</v>
      </c>
      <c r="H2657" t="str">
        <f t="shared" si="165"/>
        <v>Central</v>
      </c>
      <c r="I2657" t="s">
        <v>791</v>
      </c>
      <c r="J2657" t="str">
        <f t="shared" si="166"/>
        <v>Oklahoma</v>
      </c>
      <c r="K2657" t="s">
        <v>1226</v>
      </c>
      <c r="L2657" t="str">
        <f t="shared" si="167"/>
        <v>Shawnee</v>
      </c>
      <c r="M2657" t="s">
        <v>22</v>
      </c>
      <c r="N2657" t="str">
        <f>IF(M2657="", "", IFERROR(VLOOKUP(M2657, Data!$A$1:$B$5, 2, 0), "Unkown fuel"))</f>
        <v>very harmful</v>
      </c>
      <c r="O2657" t="s">
        <v>23</v>
      </c>
      <c r="P2657" t="s">
        <v>24</v>
      </c>
      <c r="Q2657" t="s">
        <v>25</v>
      </c>
      <c r="R2657" t="s">
        <v>465</v>
      </c>
      <c r="S2657">
        <v>1186</v>
      </c>
      <c r="T2657" t="s">
        <v>466</v>
      </c>
      <c r="U2657" t="s">
        <v>467</v>
      </c>
      <c r="V2657">
        <v>5</v>
      </c>
      <c r="W2657" t="s">
        <v>1179</v>
      </c>
    </row>
    <row r="2658" spans="1:23" x14ac:dyDescent="0.3">
      <c r="A2658">
        <v>2746</v>
      </c>
      <c r="B2658" t="s">
        <v>18</v>
      </c>
      <c r="C2658">
        <v>2017</v>
      </c>
      <c r="D2658">
        <f t="shared" ca="1" si="164"/>
        <v>6</v>
      </c>
      <c r="E2658" s="5">
        <v>570000</v>
      </c>
      <c r="F2658">
        <v>120000</v>
      </c>
      <c r="G2658" t="s">
        <v>38</v>
      </c>
      <c r="H2658" t="str">
        <f t="shared" si="165"/>
        <v>Central</v>
      </c>
      <c r="I2658" t="s">
        <v>791</v>
      </c>
      <c r="J2658" t="str">
        <f t="shared" si="166"/>
        <v>Oklahoma</v>
      </c>
      <c r="K2658" t="s">
        <v>1408</v>
      </c>
      <c r="L2658" t="str">
        <f t="shared" si="167"/>
        <v>Ponca City</v>
      </c>
      <c r="M2658" t="s">
        <v>22</v>
      </c>
      <c r="N2658" t="str">
        <f>IF(M2658="", "", IFERROR(VLOOKUP(M2658, Data!$A$1:$B$5, 2, 0), "Unkown fuel"))</f>
        <v>very harmful</v>
      </c>
      <c r="O2658" t="s">
        <v>23</v>
      </c>
      <c r="P2658" t="s">
        <v>24</v>
      </c>
      <c r="Q2658" t="s">
        <v>25</v>
      </c>
      <c r="R2658" t="s">
        <v>106</v>
      </c>
      <c r="S2658">
        <v>1248</v>
      </c>
      <c r="T2658" t="s">
        <v>27</v>
      </c>
      <c r="U2658" t="s">
        <v>28</v>
      </c>
      <c r="V2658">
        <v>5</v>
      </c>
      <c r="W2658" t="s">
        <v>1179</v>
      </c>
    </row>
    <row r="2659" spans="1:23" x14ac:dyDescent="0.3">
      <c r="A2659">
        <v>2747</v>
      </c>
      <c r="B2659" t="s">
        <v>18</v>
      </c>
      <c r="C2659">
        <v>2012</v>
      </c>
      <c r="D2659">
        <f t="shared" ca="1" si="164"/>
        <v>11</v>
      </c>
      <c r="E2659" s="5">
        <v>290000</v>
      </c>
      <c r="F2659">
        <v>105000</v>
      </c>
      <c r="G2659" t="s">
        <v>38</v>
      </c>
      <c r="H2659" t="str">
        <f t="shared" si="165"/>
        <v>Central</v>
      </c>
      <c r="I2659" t="s">
        <v>880</v>
      </c>
      <c r="J2659" t="str">
        <f t="shared" si="166"/>
        <v>Minnesota</v>
      </c>
      <c r="K2659" t="s">
        <v>1410</v>
      </c>
      <c r="L2659" t="str">
        <f t="shared" si="167"/>
        <v>Owatonna</v>
      </c>
      <c r="M2659" t="s">
        <v>22</v>
      </c>
      <c r="N2659" t="str">
        <f>IF(M2659="", "", IFERROR(VLOOKUP(M2659, Data!$A$1:$B$5, 2, 0), "Unkown fuel"))</f>
        <v>very harmful</v>
      </c>
      <c r="O2659" t="s">
        <v>23</v>
      </c>
      <c r="P2659" t="s">
        <v>24</v>
      </c>
      <c r="Q2659" t="s">
        <v>33</v>
      </c>
      <c r="R2659" t="s">
        <v>81</v>
      </c>
      <c r="S2659">
        <v>1248</v>
      </c>
      <c r="T2659" t="s">
        <v>82</v>
      </c>
      <c r="U2659" t="s">
        <v>28</v>
      </c>
      <c r="V2659">
        <v>5</v>
      </c>
      <c r="W2659" t="s">
        <v>1179</v>
      </c>
    </row>
    <row r="2660" spans="1:23" x14ac:dyDescent="0.3">
      <c r="A2660">
        <v>2748</v>
      </c>
      <c r="B2660" t="s">
        <v>18</v>
      </c>
      <c r="C2660">
        <v>2016</v>
      </c>
      <c r="D2660">
        <f t="shared" ca="1" si="164"/>
        <v>7</v>
      </c>
      <c r="E2660" s="5">
        <v>711000</v>
      </c>
      <c r="F2660">
        <v>120000</v>
      </c>
      <c r="G2660" t="s">
        <v>38</v>
      </c>
      <c r="H2660" t="str">
        <f t="shared" si="165"/>
        <v>Central</v>
      </c>
      <c r="I2660" t="s">
        <v>880</v>
      </c>
      <c r="J2660" t="str">
        <f t="shared" si="166"/>
        <v>Minnesota</v>
      </c>
      <c r="K2660" t="s">
        <v>1410</v>
      </c>
      <c r="L2660" t="str">
        <f t="shared" si="167"/>
        <v>Owatonna</v>
      </c>
      <c r="M2660" t="s">
        <v>22</v>
      </c>
      <c r="N2660" t="str">
        <f>IF(M2660="", "", IFERROR(VLOOKUP(M2660, Data!$A$1:$B$5, 2, 0), "Unkown fuel"))</f>
        <v>very harmful</v>
      </c>
      <c r="O2660" t="s">
        <v>23</v>
      </c>
      <c r="P2660" t="s">
        <v>24</v>
      </c>
      <c r="Q2660" t="s">
        <v>25</v>
      </c>
      <c r="R2660" t="s">
        <v>93</v>
      </c>
      <c r="S2660">
        <v>1248</v>
      </c>
      <c r="T2660" t="s">
        <v>94</v>
      </c>
      <c r="U2660" t="s">
        <v>95</v>
      </c>
      <c r="V2660">
        <v>7</v>
      </c>
      <c r="W2660" t="s">
        <v>1179</v>
      </c>
    </row>
    <row r="2661" spans="1:23" x14ac:dyDescent="0.3">
      <c r="A2661">
        <v>2749</v>
      </c>
      <c r="B2661" t="s">
        <v>18</v>
      </c>
      <c r="C2661">
        <v>2012</v>
      </c>
      <c r="D2661">
        <f t="shared" ca="1" si="164"/>
        <v>11</v>
      </c>
      <c r="E2661" s="5">
        <v>370000</v>
      </c>
      <c r="F2661">
        <v>60000</v>
      </c>
      <c r="G2661" t="s">
        <v>38</v>
      </c>
      <c r="H2661" t="str">
        <f t="shared" si="165"/>
        <v>Central</v>
      </c>
      <c r="I2661" t="s">
        <v>880</v>
      </c>
      <c r="J2661" t="str">
        <f t="shared" si="166"/>
        <v>Minnesota</v>
      </c>
      <c r="K2661" t="s">
        <v>1411</v>
      </c>
      <c r="L2661" t="str">
        <f t="shared" si="167"/>
        <v>Richfield</v>
      </c>
      <c r="M2661" t="s">
        <v>22</v>
      </c>
      <c r="N2661" t="str">
        <f>IF(M2661="", "", IFERROR(VLOOKUP(M2661, Data!$A$1:$B$5, 2, 0), "Unkown fuel"))</f>
        <v>very harmful</v>
      </c>
      <c r="O2661" t="s">
        <v>23</v>
      </c>
      <c r="P2661" t="s">
        <v>24</v>
      </c>
      <c r="Q2661" t="s">
        <v>25</v>
      </c>
      <c r="R2661" t="s">
        <v>230</v>
      </c>
      <c r="S2661">
        <v>1248</v>
      </c>
      <c r="T2661" t="s">
        <v>27</v>
      </c>
      <c r="U2661" t="s">
        <v>28</v>
      </c>
      <c r="V2661">
        <v>5</v>
      </c>
      <c r="W2661" t="s">
        <v>1179</v>
      </c>
    </row>
    <row r="2662" spans="1:23" x14ac:dyDescent="0.3">
      <c r="A2662">
        <v>2750</v>
      </c>
      <c r="B2662" t="s">
        <v>18</v>
      </c>
      <c r="C2662">
        <v>2020</v>
      </c>
      <c r="D2662">
        <f t="shared" ca="1" si="164"/>
        <v>3</v>
      </c>
      <c r="E2662" s="5">
        <v>550000</v>
      </c>
      <c r="F2662">
        <v>15000</v>
      </c>
      <c r="G2662" t="s">
        <v>38</v>
      </c>
      <c r="H2662" t="str">
        <f t="shared" si="165"/>
        <v>Central</v>
      </c>
      <c r="I2662" t="s">
        <v>880</v>
      </c>
      <c r="J2662" t="str">
        <f t="shared" si="166"/>
        <v>Minnesota</v>
      </c>
      <c r="K2662" t="s">
        <v>1411</v>
      </c>
      <c r="L2662" t="str">
        <f t="shared" si="167"/>
        <v>Richfield</v>
      </c>
      <c r="M2662" t="s">
        <v>41</v>
      </c>
      <c r="N2662" t="str">
        <f>IF(M2662="", "", IFERROR(VLOOKUP(M2662, Data!$A$1:$B$5, 2, 0), "Unkown fuel"))</f>
        <v>harmful</v>
      </c>
      <c r="O2662" t="s">
        <v>23</v>
      </c>
      <c r="P2662" t="s">
        <v>24</v>
      </c>
      <c r="Q2662" t="s">
        <v>25</v>
      </c>
      <c r="R2662" t="s">
        <v>1234</v>
      </c>
      <c r="S2662">
        <v>1197</v>
      </c>
      <c r="T2662" t="s">
        <v>94</v>
      </c>
      <c r="U2662" t="s">
        <v>1235</v>
      </c>
      <c r="V2662">
        <v>5</v>
      </c>
      <c r="W2662" t="s">
        <v>1179</v>
      </c>
    </row>
    <row r="2663" spans="1:23" x14ac:dyDescent="0.3">
      <c r="A2663">
        <v>2751</v>
      </c>
      <c r="B2663" t="s">
        <v>18</v>
      </c>
      <c r="C2663">
        <v>2013</v>
      </c>
      <c r="D2663">
        <f t="shared" ca="1" si="164"/>
        <v>10</v>
      </c>
      <c r="E2663" s="5">
        <v>325000</v>
      </c>
      <c r="F2663">
        <v>150000</v>
      </c>
      <c r="G2663" t="s">
        <v>38</v>
      </c>
      <c r="H2663" t="str">
        <f t="shared" si="165"/>
        <v>Central</v>
      </c>
      <c r="I2663" t="s">
        <v>880</v>
      </c>
      <c r="J2663" t="str">
        <f t="shared" si="166"/>
        <v>Minnesota</v>
      </c>
      <c r="K2663" t="s">
        <v>1410</v>
      </c>
      <c r="L2663" t="str">
        <f t="shared" si="167"/>
        <v>Owatonna</v>
      </c>
      <c r="M2663" t="s">
        <v>41</v>
      </c>
      <c r="N2663" t="str">
        <f>IF(M2663="", "", IFERROR(VLOOKUP(M2663, Data!$A$1:$B$5, 2, 0), "Unkown fuel"))</f>
        <v>harmful</v>
      </c>
      <c r="O2663" t="s">
        <v>23</v>
      </c>
      <c r="P2663" t="s">
        <v>24</v>
      </c>
      <c r="Q2663" t="s">
        <v>33</v>
      </c>
      <c r="R2663" t="s">
        <v>133</v>
      </c>
      <c r="S2663">
        <v>1197</v>
      </c>
      <c r="T2663" t="s">
        <v>395</v>
      </c>
      <c r="U2663" t="s">
        <v>261</v>
      </c>
      <c r="V2663">
        <v>5</v>
      </c>
      <c r="W2663" t="s">
        <v>1179</v>
      </c>
    </row>
    <row r="2664" spans="1:23" x14ac:dyDescent="0.3">
      <c r="A2664">
        <v>2752</v>
      </c>
      <c r="B2664" t="s">
        <v>37</v>
      </c>
      <c r="C2664">
        <v>2018</v>
      </c>
      <c r="D2664">
        <f t="shared" ca="1" si="164"/>
        <v>5</v>
      </c>
      <c r="E2664" s="5">
        <v>670000</v>
      </c>
      <c r="F2664">
        <v>93000</v>
      </c>
      <c r="G2664" t="s">
        <v>38</v>
      </c>
      <c r="H2664" t="str">
        <f t="shared" si="165"/>
        <v>Central</v>
      </c>
      <c r="I2664" t="s">
        <v>880</v>
      </c>
      <c r="J2664" t="str">
        <f t="shared" si="166"/>
        <v>Minnesota</v>
      </c>
      <c r="K2664" t="s">
        <v>1410</v>
      </c>
      <c r="L2664" t="str">
        <f t="shared" si="167"/>
        <v>Owatonna</v>
      </c>
      <c r="M2664" t="s">
        <v>22</v>
      </c>
      <c r="N2664" t="str">
        <f>IF(M2664="", "", IFERROR(VLOOKUP(M2664, Data!$A$1:$B$5, 2, 0), "Unkown fuel"))</f>
        <v>very harmful</v>
      </c>
      <c r="O2664" t="s">
        <v>23</v>
      </c>
      <c r="P2664" t="s">
        <v>24</v>
      </c>
      <c r="Q2664" t="s">
        <v>25</v>
      </c>
      <c r="R2664" t="s">
        <v>670</v>
      </c>
      <c r="S2664">
        <v>1498</v>
      </c>
      <c r="T2664" t="s">
        <v>177</v>
      </c>
      <c r="U2664" t="s">
        <v>95</v>
      </c>
      <c r="V2664">
        <v>5</v>
      </c>
      <c r="W2664" t="s">
        <v>1179</v>
      </c>
    </row>
    <row r="2665" spans="1:23" x14ac:dyDescent="0.3">
      <c r="A2665">
        <v>2753</v>
      </c>
      <c r="B2665" t="s">
        <v>46</v>
      </c>
      <c r="C2665">
        <v>2017</v>
      </c>
      <c r="D2665">
        <f t="shared" ca="1" si="164"/>
        <v>6</v>
      </c>
      <c r="E2665" s="5">
        <v>385000</v>
      </c>
      <c r="F2665">
        <v>42000</v>
      </c>
      <c r="G2665" t="s">
        <v>38</v>
      </c>
      <c r="H2665" t="str">
        <f t="shared" si="165"/>
        <v>Central</v>
      </c>
      <c r="I2665" t="s">
        <v>880</v>
      </c>
      <c r="J2665" t="str">
        <f t="shared" si="166"/>
        <v>Minnesota</v>
      </c>
      <c r="K2665" t="s">
        <v>1412</v>
      </c>
      <c r="L2665" t="str">
        <f t="shared" si="167"/>
        <v>Plymouth</v>
      </c>
      <c r="M2665" t="s">
        <v>41</v>
      </c>
      <c r="N2665" t="str">
        <f>IF(M2665="", "", IFERROR(VLOOKUP(M2665, Data!$A$1:$B$5, 2, 0), "Unkown fuel"))</f>
        <v>harmful</v>
      </c>
      <c r="O2665" t="s">
        <v>23</v>
      </c>
      <c r="P2665" t="s">
        <v>24</v>
      </c>
      <c r="Q2665" t="s">
        <v>33</v>
      </c>
      <c r="R2665" t="s">
        <v>246</v>
      </c>
      <c r="S2665">
        <v>1086</v>
      </c>
      <c r="T2665" t="s">
        <v>247</v>
      </c>
      <c r="U2665" t="s">
        <v>248</v>
      </c>
      <c r="V2665">
        <v>5</v>
      </c>
      <c r="W2665" t="s">
        <v>1179</v>
      </c>
    </row>
    <row r="2666" spans="1:23" x14ac:dyDescent="0.3">
      <c r="A2666">
        <v>2754</v>
      </c>
      <c r="B2666" t="s">
        <v>46</v>
      </c>
      <c r="C2666">
        <v>2008</v>
      </c>
      <c r="D2666">
        <f t="shared" ca="1" si="164"/>
        <v>15</v>
      </c>
      <c r="E2666" s="5">
        <v>114999</v>
      </c>
      <c r="F2666">
        <v>80000</v>
      </c>
      <c r="G2666" t="s">
        <v>38</v>
      </c>
      <c r="H2666" t="str">
        <f t="shared" si="165"/>
        <v>Central</v>
      </c>
      <c r="I2666" t="s">
        <v>880</v>
      </c>
      <c r="J2666" t="str">
        <f t="shared" si="166"/>
        <v>Minnesota</v>
      </c>
      <c r="K2666" t="s">
        <v>1412</v>
      </c>
      <c r="L2666" t="str">
        <f t="shared" si="167"/>
        <v>Plymouth</v>
      </c>
      <c r="M2666" t="s">
        <v>41</v>
      </c>
      <c r="N2666" t="str">
        <f>IF(M2666="", "", IFERROR(VLOOKUP(M2666, Data!$A$1:$B$5, 2, 0), "Unkown fuel"))</f>
        <v>harmful</v>
      </c>
      <c r="O2666" t="s">
        <v>23</v>
      </c>
      <c r="P2666" t="s">
        <v>24</v>
      </c>
      <c r="Q2666" t="s">
        <v>33</v>
      </c>
      <c r="R2666" t="s">
        <v>308</v>
      </c>
      <c r="S2666">
        <v>1086</v>
      </c>
      <c r="T2666" t="s">
        <v>309</v>
      </c>
      <c r="U2666" t="s">
        <v>310</v>
      </c>
      <c r="V2666">
        <v>5</v>
      </c>
      <c r="W2666" t="s">
        <v>1179</v>
      </c>
    </row>
    <row r="2667" spans="1:23" x14ac:dyDescent="0.3">
      <c r="A2667">
        <v>2755</v>
      </c>
      <c r="B2667" t="s">
        <v>46</v>
      </c>
      <c r="C2667">
        <v>2010</v>
      </c>
      <c r="D2667">
        <f t="shared" ca="1" si="164"/>
        <v>13</v>
      </c>
      <c r="E2667" s="5">
        <v>200000</v>
      </c>
      <c r="F2667">
        <v>90000</v>
      </c>
      <c r="G2667" t="s">
        <v>38</v>
      </c>
      <c r="H2667" t="str">
        <f t="shared" si="165"/>
        <v>Central</v>
      </c>
      <c r="I2667" t="s">
        <v>880</v>
      </c>
      <c r="J2667" t="str">
        <f t="shared" si="166"/>
        <v>Minnesota</v>
      </c>
      <c r="K2667" t="s">
        <v>1412</v>
      </c>
      <c r="L2667" t="str">
        <f t="shared" si="167"/>
        <v>Plymouth</v>
      </c>
      <c r="M2667" t="s">
        <v>41</v>
      </c>
      <c r="N2667" t="str">
        <f>IF(M2667="", "", IFERROR(VLOOKUP(M2667, Data!$A$1:$B$5, 2, 0), "Unkown fuel"))</f>
        <v>harmful</v>
      </c>
      <c r="O2667" t="s">
        <v>23</v>
      </c>
      <c r="P2667" t="s">
        <v>24</v>
      </c>
      <c r="Q2667" t="s">
        <v>25</v>
      </c>
      <c r="R2667" t="s">
        <v>308</v>
      </c>
      <c r="S2667">
        <v>1086</v>
      </c>
      <c r="T2667" t="s">
        <v>309</v>
      </c>
      <c r="U2667" t="s">
        <v>310</v>
      </c>
      <c r="V2667">
        <v>5</v>
      </c>
      <c r="W2667" t="s">
        <v>1179</v>
      </c>
    </row>
    <row r="2668" spans="1:23" x14ac:dyDescent="0.3">
      <c r="A2668">
        <v>2756</v>
      </c>
      <c r="B2668" t="s">
        <v>18</v>
      </c>
      <c r="C2668">
        <v>2019</v>
      </c>
      <c r="D2668">
        <f t="shared" ca="1" si="164"/>
        <v>4</v>
      </c>
      <c r="E2668" s="5">
        <v>860000</v>
      </c>
      <c r="F2668">
        <v>6500</v>
      </c>
      <c r="G2668" t="s">
        <v>38</v>
      </c>
      <c r="H2668" t="str">
        <f t="shared" si="165"/>
        <v>Central</v>
      </c>
      <c r="I2668" t="s">
        <v>880</v>
      </c>
      <c r="J2668" t="str">
        <f t="shared" si="166"/>
        <v>Minnesota</v>
      </c>
      <c r="K2668" t="s">
        <v>1412</v>
      </c>
      <c r="L2668" t="str">
        <f t="shared" si="167"/>
        <v>Plymouth</v>
      </c>
      <c r="M2668" t="s">
        <v>22</v>
      </c>
      <c r="N2668" t="str">
        <f>IF(M2668="", "", IFERROR(VLOOKUP(M2668, Data!$A$1:$B$5, 2, 0), "Unkown fuel"))</f>
        <v>very harmful</v>
      </c>
      <c r="O2668" t="s">
        <v>23</v>
      </c>
      <c r="P2668" t="s">
        <v>154</v>
      </c>
      <c r="Q2668" t="s">
        <v>25</v>
      </c>
      <c r="R2668" t="s">
        <v>129</v>
      </c>
      <c r="S2668">
        <v>1248</v>
      </c>
      <c r="T2668" t="s">
        <v>94</v>
      </c>
      <c r="U2668" t="s">
        <v>95</v>
      </c>
      <c r="V2668">
        <v>5</v>
      </c>
      <c r="W2668" t="s">
        <v>1179</v>
      </c>
    </row>
    <row r="2669" spans="1:23" x14ac:dyDescent="0.3">
      <c r="A2669">
        <v>2757</v>
      </c>
      <c r="B2669" t="s">
        <v>18</v>
      </c>
      <c r="C2669">
        <v>2018</v>
      </c>
      <c r="D2669">
        <f t="shared" ca="1" si="164"/>
        <v>5</v>
      </c>
      <c r="E2669" s="5">
        <v>600000</v>
      </c>
      <c r="F2669">
        <v>60000</v>
      </c>
      <c r="G2669" t="s">
        <v>38</v>
      </c>
      <c r="H2669" t="str">
        <f t="shared" si="165"/>
        <v>Central</v>
      </c>
      <c r="I2669" t="s">
        <v>880</v>
      </c>
      <c r="J2669" t="str">
        <f t="shared" si="166"/>
        <v>Minnesota</v>
      </c>
      <c r="K2669" t="s">
        <v>1410</v>
      </c>
      <c r="L2669" t="str">
        <f t="shared" si="167"/>
        <v>Owatonna</v>
      </c>
      <c r="M2669" t="s">
        <v>22</v>
      </c>
      <c r="N2669" t="str">
        <f>IF(M2669="", "", IFERROR(VLOOKUP(M2669, Data!$A$1:$B$5, 2, 0), "Unkown fuel"))</f>
        <v>very harmful</v>
      </c>
      <c r="O2669" t="s">
        <v>23</v>
      </c>
      <c r="P2669" t="s">
        <v>24</v>
      </c>
      <c r="Q2669" t="s">
        <v>25</v>
      </c>
      <c r="R2669" t="s">
        <v>527</v>
      </c>
      <c r="S2669">
        <v>1248</v>
      </c>
      <c r="T2669" t="s">
        <v>27</v>
      </c>
      <c r="U2669" t="s">
        <v>28</v>
      </c>
      <c r="V2669">
        <v>5</v>
      </c>
      <c r="W2669" t="s">
        <v>1179</v>
      </c>
    </row>
    <row r="2670" spans="1:23" x14ac:dyDescent="0.3">
      <c r="A2670">
        <v>2758</v>
      </c>
      <c r="B2670" t="s">
        <v>18</v>
      </c>
      <c r="C2670">
        <v>2016</v>
      </c>
      <c r="D2670">
        <f t="shared" ca="1" si="164"/>
        <v>7</v>
      </c>
      <c r="E2670" s="5">
        <v>265000</v>
      </c>
      <c r="F2670">
        <v>110000</v>
      </c>
      <c r="G2670" t="s">
        <v>19</v>
      </c>
      <c r="H2670" t="str">
        <f t="shared" si="165"/>
        <v>East</v>
      </c>
      <c r="I2670" t="s">
        <v>789</v>
      </c>
      <c r="J2670" t="str">
        <f t="shared" si="166"/>
        <v>Connecticut</v>
      </c>
      <c r="K2670" t="s">
        <v>992</v>
      </c>
      <c r="L2670" t="str">
        <f t="shared" si="167"/>
        <v>Shelton</v>
      </c>
      <c r="M2670" t="s">
        <v>41</v>
      </c>
      <c r="N2670" t="str">
        <f>IF(M2670="", "", IFERROR(VLOOKUP(M2670, Data!$A$1:$B$5, 2, 0), "Unkown fuel"))</f>
        <v>harmful</v>
      </c>
      <c r="O2670" t="s">
        <v>23</v>
      </c>
      <c r="P2670" t="s">
        <v>24</v>
      </c>
      <c r="Q2670" t="s">
        <v>25</v>
      </c>
      <c r="R2670" t="s">
        <v>140</v>
      </c>
      <c r="S2670">
        <v>998</v>
      </c>
      <c r="T2670" t="s">
        <v>166</v>
      </c>
      <c r="U2670" t="s">
        <v>141</v>
      </c>
      <c r="V2670">
        <v>5</v>
      </c>
      <c r="W2670" t="s">
        <v>1179</v>
      </c>
    </row>
    <row r="2671" spans="1:23" x14ac:dyDescent="0.3">
      <c r="A2671">
        <v>2759</v>
      </c>
      <c r="B2671" t="s">
        <v>109</v>
      </c>
      <c r="C2671">
        <v>2015</v>
      </c>
      <c r="D2671">
        <f t="shared" ca="1" si="164"/>
        <v>8</v>
      </c>
      <c r="E2671" s="5">
        <v>155000</v>
      </c>
      <c r="F2671">
        <v>60000</v>
      </c>
      <c r="G2671" t="s">
        <v>19</v>
      </c>
      <c r="H2671" t="str">
        <f t="shared" si="165"/>
        <v>East</v>
      </c>
      <c r="I2671" t="s">
        <v>789</v>
      </c>
      <c r="J2671" t="str">
        <f t="shared" si="166"/>
        <v>Connecticut</v>
      </c>
      <c r="K2671" t="s">
        <v>1413</v>
      </c>
      <c r="L2671" t="str">
        <f t="shared" si="167"/>
        <v>Glastonbury</v>
      </c>
      <c r="M2671" t="s">
        <v>136</v>
      </c>
      <c r="N2671" t="str">
        <f>IF(M2671="", "", IFERROR(VLOOKUP(M2671, Data!$A$1:$B$5, 2, 0), "Unkown fuel"))</f>
        <v>least harmful</v>
      </c>
      <c r="O2671" t="s">
        <v>23</v>
      </c>
      <c r="P2671" t="s">
        <v>24</v>
      </c>
      <c r="Q2671" t="s">
        <v>33</v>
      </c>
      <c r="R2671" t="s">
        <v>1414</v>
      </c>
      <c r="S2671">
        <v>1193</v>
      </c>
      <c r="T2671" t="s">
        <v>1415</v>
      </c>
      <c r="U2671" t="s">
        <v>1416</v>
      </c>
      <c r="V2671">
        <v>5</v>
      </c>
      <c r="W2671" t="s">
        <v>1179</v>
      </c>
    </row>
    <row r="2672" spans="1:23" x14ac:dyDescent="0.3">
      <c r="A2672">
        <v>2760</v>
      </c>
      <c r="B2672" t="s">
        <v>18</v>
      </c>
      <c r="C2672">
        <v>2019</v>
      </c>
      <c r="D2672">
        <f t="shared" ca="1" si="164"/>
        <v>4</v>
      </c>
      <c r="E2672" s="5">
        <v>900000</v>
      </c>
      <c r="F2672">
        <v>60000</v>
      </c>
      <c r="G2672" t="s">
        <v>19</v>
      </c>
      <c r="H2672" t="str">
        <f t="shared" si="165"/>
        <v>East</v>
      </c>
      <c r="I2672" t="s">
        <v>789</v>
      </c>
      <c r="J2672" t="str">
        <f t="shared" si="166"/>
        <v>Connecticut</v>
      </c>
      <c r="K2672" t="s">
        <v>867</v>
      </c>
      <c r="L2672" t="str">
        <f t="shared" si="167"/>
        <v>Norwich</v>
      </c>
      <c r="M2672" t="s">
        <v>22</v>
      </c>
      <c r="N2672" t="str">
        <f>IF(M2672="", "", IFERROR(VLOOKUP(M2672, Data!$A$1:$B$5, 2, 0), "Unkown fuel"))</f>
        <v>very harmful</v>
      </c>
      <c r="O2672" t="s">
        <v>23</v>
      </c>
      <c r="P2672" t="s">
        <v>24</v>
      </c>
      <c r="Q2672" t="s">
        <v>25</v>
      </c>
      <c r="R2672" t="s">
        <v>225</v>
      </c>
      <c r="S2672">
        <v>1248</v>
      </c>
      <c r="T2672" t="s">
        <v>94</v>
      </c>
      <c r="U2672" t="s">
        <v>95</v>
      </c>
      <c r="V2672">
        <v>5</v>
      </c>
      <c r="W2672" t="s">
        <v>1179</v>
      </c>
    </row>
    <row r="2673" spans="1:23" x14ac:dyDescent="0.3">
      <c r="A2673">
        <v>2761</v>
      </c>
      <c r="B2673" t="s">
        <v>18</v>
      </c>
      <c r="C2673">
        <v>2013</v>
      </c>
      <c r="D2673">
        <f t="shared" ca="1" si="164"/>
        <v>10</v>
      </c>
      <c r="E2673" s="5">
        <v>650000</v>
      </c>
      <c r="F2673">
        <v>170000</v>
      </c>
      <c r="G2673" t="s">
        <v>56</v>
      </c>
      <c r="H2673" t="str">
        <f t="shared" si="165"/>
        <v>West</v>
      </c>
      <c r="I2673" t="s">
        <v>57</v>
      </c>
      <c r="J2673" t="str">
        <f t="shared" si="166"/>
        <v>California</v>
      </c>
      <c r="K2673" t="s">
        <v>1143</v>
      </c>
      <c r="L2673" t="str">
        <f t="shared" si="167"/>
        <v>Oceanside</v>
      </c>
      <c r="M2673" t="s">
        <v>22</v>
      </c>
      <c r="N2673" t="str">
        <f>IF(M2673="", "", IFERROR(VLOOKUP(M2673, Data!$A$1:$B$5, 2, 0), "Unkown fuel"))</f>
        <v>very harmful</v>
      </c>
      <c r="O2673" t="s">
        <v>23</v>
      </c>
      <c r="P2673" t="s">
        <v>24</v>
      </c>
      <c r="Q2673" t="s">
        <v>42</v>
      </c>
      <c r="R2673" t="s">
        <v>307</v>
      </c>
      <c r="S2673">
        <v>1248</v>
      </c>
      <c r="T2673" t="s">
        <v>216</v>
      </c>
      <c r="U2673" t="s">
        <v>95</v>
      </c>
      <c r="V2673">
        <v>7</v>
      </c>
      <c r="W2673" t="s">
        <v>1179</v>
      </c>
    </row>
    <row r="2674" spans="1:23" x14ac:dyDescent="0.3">
      <c r="A2674">
        <v>2762</v>
      </c>
      <c r="B2674" t="s">
        <v>18</v>
      </c>
      <c r="C2674">
        <v>2004</v>
      </c>
      <c r="D2674">
        <f t="shared" ca="1" si="164"/>
        <v>19</v>
      </c>
      <c r="E2674" s="5">
        <v>70000</v>
      </c>
      <c r="F2674">
        <v>220000</v>
      </c>
      <c r="G2674" t="s">
        <v>19</v>
      </c>
      <c r="H2674" t="str">
        <f t="shared" si="165"/>
        <v>East</v>
      </c>
      <c r="I2674" t="s">
        <v>780</v>
      </c>
      <c r="J2674" t="str">
        <f t="shared" si="166"/>
        <v>Maine</v>
      </c>
      <c r="K2674" t="s">
        <v>1229</v>
      </c>
      <c r="L2674" t="str">
        <f t="shared" si="167"/>
        <v>Bangor</v>
      </c>
      <c r="M2674" t="s">
        <v>41</v>
      </c>
      <c r="N2674" t="str">
        <f>IF(M2674="", "", IFERROR(VLOOKUP(M2674, Data!$A$1:$B$5, 2, 0), "Unkown fuel"))</f>
        <v>harmful</v>
      </c>
      <c r="O2674" t="s">
        <v>23</v>
      </c>
      <c r="P2674" t="s">
        <v>24</v>
      </c>
      <c r="Q2674" t="s">
        <v>33</v>
      </c>
      <c r="R2674" t="s">
        <v>50</v>
      </c>
      <c r="S2674">
        <v>796</v>
      </c>
      <c r="T2674" t="s">
        <v>63</v>
      </c>
      <c r="U2674" t="s">
        <v>64</v>
      </c>
      <c r="V2674">
        <v>4</v>
      </c>
      <c r="W2674" t="s">
        <v>1179</v>
      </c>
    </row>
    <row r="2675" spans="1:23" x14ac:dyDescent="0.3">
      <c r="A2675">
        <v>2763</v>
      </c>
      <c r="B2675" t="s">
        <v>18</v>
      </c>
      <c r="C2675">
        <v>2012</v>
      </c>
      <c r="D2675">
        <f t="shared" ca="1" si="164"/>
        <v>11</v>
      </c>
      <c r="E2675" s="5">
        <v>180000</v>
      </c>
      <c r="F2675">
        <v>80000</v>
      </c>
      <c r="G2675" t="s">
        <v>56</v>
      </c>
      <c r="H2675" t="str">
        <f t="shared" si="165"/>
        <v>West</v>
      </c>
      <c r="I2675" t="s">
        <v>57</v>
      </c>
      <c r="J2675" t="str">
        <f t="shared" si="166"/>
        <v>California</v>
      </c>
      <c r="K2675" t="s">
        <v>1143</v>
      </c>
      <c r="L2675" t="str">
        <f t="shared" si="167"/>
        <v>Oceanside</v>
      </c>
      <c r="M2675" t="s">
        <v>41</v>
      </c>
      <c r="N2675" t="str">
        <f>IF(M2675="", "", IFERROR(VLOOKUP(M2675, Data!$A$1:$B$5, 2, 0), "Unkown fuel"))</f>
        <v>harmful</v>
      </c>
      <c r="O2675" t="s">
        <v>23</v>
      </c>
      <c r="P2675" t="s">
        <v>24</v>
      </c>
      <c r="Q2675" t="s">
        <v>25</v>
      </c>
      <c r="R2675" t="s">
        <v>430</v>
      </c>
      <c r="S2675">
        <v>796</v>
      </c>
      <c r="T2675" t="s">
        <v>118</v>
      </c>
      <c r="U2675" t="s">
        <v>119</v>
      </c>
      <c r="V2675">
        <v>5</v>
      </c>
      <c r="W2675" t="s">
        <v>1179</v>
      </c>
    </row>
    <row r="2676" spans="1:23" x14ac:dyDescent="0.3">
      <c r="A2676">
        <v>2764</v>
      </c>
      <c r="B2676" t="s">
        <v>46</v>
      </c>
      <c r="C2676">
        <v>2013</v>
      </c>
      <c r="D2676">
        <f t="shared" ca="1" si="164"/>
        <v>10</v>
      </c>
      <c r="E2676" s="5">
        <v>200000</v>
      </c>
      <c r="F2676">
        <v>57000</v>
      </c>
      <c r="G2676" t="s">
        <v>56</v>
      </c>
      <c r="H2676" t="str">
        <f t="shared" si="165"/>
        <v>West</v>
      </c>
      <c r="I2676" t="s">
        <v>57</v>
      </c>
      <c r="J2676" t="str">
        <f t="shared" si="166"/>
        <v>California</v>
      </c>
      <c r="K2676" t="s">
        <v>1143</v>
      </c>
      <c r="L2676" t="str">
        <f t="shared" si="167"/>
        <v>Oceanside</v>
      </c>
      <c r="M2676" t="s">
        <v>41</v>
      </c>
      <c r="N2676" t="str">
        <f>IF(M2676="", "", IFERROR(VLOOKUP(M2676, Data!$A$1:$B$5, 2, 0), "Unkown fuel"))</f>
        <v>harmful</v>
      </c>
      <c r="O2676" t="s">
        <v>23</v>
      </c>
      <c r="P2676" t="s">
        <v>24</v>
      </c>
      <c r="Q2676" t="s">
        <v>25</v>
      </c>
      <c r="R2676" t="s">
        <v>390</v>
      </c>
      <c r="S2676">
        <v>814</v>
      </c>
      <c r="T2676" t="s">
        <v>541</v>
      </c>
      <c r="U2676" t="s">
        <v>542</v>
      </c>
      <c r="V2676">
        <v>5</v>
      </c>
      <c r="W2676" t="s">
        <v>1179</v>
      </c>
    </row>
    <row r="2677" spans="1:23" x14ac:dyDescent="0.3">
      <c r="A2677">
        <v>2765</v>
      </c>
      <c r="B2677" t="s">
        <v>46</v>
      </c>
      <c r="C2677">
        <v>2014</v>
      </c>
      <c r="D2677">
        <f t="shared" ca="1" si="164"/>
        <v>9</v>
      </c>
      <c r="E2677" s="5">
        <v>300000</v>
      </c>
      <c r="F2677">
        <v>100000</v>
      </c>
      <c r="G2677" t="s">
        <v>124</v>
      </c>
      <c r="H2677" t="str">
        <f t="shared" si="165"/>
        <v>South</v>
      </c>
      <c r="I2677" t="s">
        <v>772</v>
      </c>
      <c r="J2677" t="str">
        <f t="shared" si="166"/>
        <v>Arkansas</v>
      </c>
      <c r="K2677" t="s">
        <v>1417</v>
      </c>
      <c r="L2677" t="str">
        <f t="shared" si="167"/>
        <v>Searcy</v>
      </c>
      <c r="M2677" t="s">
        <v>41</v>
      </c>
      <c r="N2677" t="str">
        <f>IF(M2677="", "", IFERROR(VLOOKUP(M2677, Data!$A$1:$B$5, 2, 0), "Unkown fuel"))</f>
        <v>harmful</v>
      </c>
      <c r="O2677" t="s">
        <v>23</v>
      </c>
      <c r="P2677" t="s">
        <v>24</v>
      </c>
      <c r="Q2677" t="s">
        <v>25</v>
      </c>
      <c r="R2677" t="s">
        <v>246</v>
      </c>
      <c r="S2677">
        <v>1086</v>
      </c>
      <c r="T2677" t="s">
        <v>247</v>
      </c>
      <c r="U2677" t="s">
        <v>248</v>
      </c>
      <c r="V2677">
        <v>5</v>
      </c>
      <c r="W2677" t="s">
        <v>1179</v>
      </c>
    </row>
    <row r="2678" spans="1:23" x14ac:dyDescent="0.3">
      <c r="A2678">
        <v>2766</v>
      </c>
      <c r="B2678" t="s">
        <v>46</v>
      </c>
      <c r="C2678">
        <v>2015</v>
      </c>
      <c r="D2678">
        <f t="shared" ca="1" si="164"/>
        <v>8</v>
      </c>
      <c r="E2678" s="5">
        <v>650000</v>
      </c>
      <c r="F2678">
        <v>40000</v>
      </c>
      <c r="G2678" t="s">
        <v>56</v>
      </c>
      <c r="H2678" t="str">
        <f t="shared" si="165"/>
        <v>West</v>
      </c>
      <c r="I2678" t="s">
        <v>57</v>
      </c>
      <c r="J2678" t="str">
        <f t="shared" si="166"/>
        <v>California</v>
      </c>
      <c r="K2678" t="s">
        <v>1143</v>
      </c>
      <c r="L2678" t="str">
        <f t="shared" si="167"/>
        <v>Oceanside</v>
      </c>
      <c r="M2678" t="s">
        <v>41</v>
      </c>
      <c r="N2678" t="str">
        <f>IF(M2678="", "", IFERROR(VLOOKUP(M2678, Data!$A$1:$B$5, 2, 0), "Unkown fuel"))</f>
        <v>harmful</v>
      </c>
      <c r="O2678" t="s">
        <v>23</v>
      </c>
      <c r="P2678" t="s">
        <v>24</v>
      </c>
      <c r="Q2678" t="s">
        <v>25</v>
      </c>
      <c r="R2678" t="s">
        <v>313</v>
      </c>
      <c r="S2678">
        <v>1591</v>
      </c>
      <c r="T2678" t="s">
        <v>143</v>
      </c>
      <c r="U2678" t="s">
        <v>492</v>
      </c>
      <c r="V2678">
        <v>5</v>
      </c>
      <c r="W2678" t="s">
        <v>1179</v>
      </c>
    </row>
    <row r="2679" spans="1:23" x14ac:dyDescent="0.3">
      <c r="A2679">
        <v>2767</v>
      </c>
      <c r="B2679" t="s">
        <v>18</v>
      </c>
      <c r="C2679">
        <v>2014</v>
      </c>
      <c r="D2679">
        <f t="shared" ca="1" si="164"/>
        <v>9</v>
      </c>
      <c r="E2679" s="5">
        <v>267000</v>
      </c>
      <c r="F2679">
        <v>40000</v>
      </c>
      <c r="G2679" t="s">
        <v>56</v>
      </c>
      <c r="H2679" t="str">
        <f t="shared" si="165"/>
        <v>West</v>
      </c>
      <c r="I2679" t="s">
        <v>57</v>
      </c>
      <c r="J2679" t="str">
        <f t="shared" si="166"/>
        <v>California</v>
      </c>
      <c r="K2679" t="s">
        <v>1143</v>
      </c>
      <c r="L2679" t="str">
        <f t="shared" si="167"/>
        <v>Oceanside</v>
      </c>
      <c r="M2679" t="s">
        <v>41</v>
      </c>
      <c r="N2679" t="str">
        <f>IF(M2679="", "", IFERROR(VLOOKUP(M2679, Data!$A$1:$B$5, 2, 0), "Unkown fuel"))</f>
        <v>harmful</v>
      </c>
      <c r="O2679" t="s">
        <v>23</v>
      </c>
      <c r="P2679" t="s">
        <v>24</v>
      </c>
      <c r="Q2679" t="s">
        <v>25</v>
      </c>
      <c r="R2679" t="s">
        <v>430</v>
      </c>
      <c r="S2679">
        <v>796</v>
      </c>
      <c r="T2679" t="s">
        <v>118</v>
      </c>
      <c r="U2679" t="s">
        <v>119</v>
      </c>
      <c r="V2679">
        <v>5</v>
      </c>
      <c r="W2679" t="s">
        <v>1179</v>
      </c>
    </row>
    <row r="2680" spans="1:23" x14ac:dyDescent="0.3">
      <c r="A2680">
        <v>2768</v>
      </c>
      <c r="B2680" t="s">
        <v>18</v>
      </c>
      <c r="C2680">
        <v>2018</v>
      </c>
      <c r="D2680">
        <f t="shared" ca="1" si="164"/>
        <v>5</v>
      </c>
      <c r="E2680" s="5">
        <v>450000</v>
      </c>
      <c r="F2680">
        <v>50000</v>
      </c>
      <c r="G2680" t="s">
        <v>56</v>
      </c>
      <c r="H2680" t="str">
        <f t="shared" si="165"/>
        <v>West</v>
      </c>
      <c r="I2680" t="s">
        <v>57</v>
      </c>
      <c r="J2680" t="str">
        <f t="shared" si="166"/>
        <v>California</v>
      </c>
      <c r="K2680" t="s">
        <v>1143</v>
      </c>
      <c r="L2680" t="str">
        <f t="shared" si="167"/>
        <v>Oceanside</v>
      </c>
      <c r="M2680" t="s">
        <v>136</v>
      </c>
      <c r="N2680" t="str">
        <f>IF(M2680="", "", IFERROR(VLOOKUP(M2680, Data!$A$1:$B$5, 2, 0), "Unkown fuel"))</f>
        <v>least harmful</v>
      </c>
      <c r="O2680" t="s">
        <v>23</v>
      </c>
      <c r="P2680" t="s">
        <v>24</v>
      </c>
      <c r="Q2680" t="s">
        <v>25</v>
      </c>
      <c r="R2680" t="s">
        <v>419</v>
      </c>
      <c r="S2680">
        <v>998</v>
      </c>
      <c r="T2680" t="s">
        <v>420</v>
      </c>
      <c r="U2680" t="s">
        <v>253</v>
      </c>
      <c r="V2680">
        <v>5</v>
      </c>
      <c r="W2680" t="s">
        <v>1179</v>
      </c>
    </row>
    <row r="2681" spans="1:23" x14ac:dyDescent="0.3">
      <c r="A2681">
        <v>2769</v>
      </c>
      <c r="B2681" t="s">
        <v>46</v>
      </c>
      <c r="C2681">
        <v>2014</v>
      </c>
      <c r="D2681">
        <f t="shared" ca="1" si="164"/>
        <v>9</v>
      </c>
      <c r="E2681" s="5">
        <v>400000</v>
      </c>
      <c r="F2681">
        <v>90000</v>
      </c>
      <c r="G2681" t="s">
        <v>56</v>
      </c>
      <c r="H2681" t="str">
        <f t="shared" si="165"/>
        <v>West</v>
      </c>
      <c r="I2681" t="s">
        <v>957</v>
      </c>
      <c r="J2681" t="str">
        <f t="shared" si="166"/>
        <v>Utah</v>
      </c>
      <c r="K2681" t="s">
        <v>1418</v>
      </c>
      <c r="L2681" t="str">
        <f t="shared" si="167"/>
        <v>West Valley City</v>
      </c>
      <c r="M2681" t="s">
        <v>41</v>
      </c>
      <c r="N2681" t="str">
        <f>IF(M2681="", "", IFERROR(VLOOKUP(M2681, Data!$A$1:$B$5, 2, 0), "Unkown fuel"))</f>
        <v>harmful</v>
      </c>
      <c r="O2681" t="s">
        <v>23</v>
      </c>
      <c r="P2681" t="s">
        <v>24</v>
      </c>
      <c r="Q2681" t="s">
        <v>33</v>
      </c>
      <c r="R2681" t="s">
        <v>85</v>
      </c>
      <c r="S2681">
        <v>1197</v>
      </c>
      <c r="T2681" t="s">
        <v>90</v>
      </c>
      <c r="U2681" t="s">
        <v>261</v>
      </c>
      <c r="V2681">
        <v>5</v>
      </c>
      <c r="W2681" t="s">
        <v>1179</v>
      </c>
    </row>
    <row r="2682" spans="1:23" x14ac:dyDescent="0.3">
      <c r="A2682">
        <v>2770</v>
      </c>
      <c r="B2682" t="s">
        <v>88</v>
      </c>
      <c r="C2682">
        <v>2012</v>
      </c>
      <c r="D2682">
        <f t="shared" ca="1" si="164"/>
        <v>11</v>
      </c>
      <c r="E2682" s="5">
        <v>310000</v>
      </c>
      <c r="F2682">
        <v>86000</v>
      </c>
      <c r="G2682" t="s">
        <v>56</v>
      </c>
      <c r="H2682" t="str">
        <f t="shared" si="165"/>
        <v>West</v>
      </c>
      <c r="I2682" t="s">
        <v>957</v>
      </c>
      <c r="J2682" t="str">
        <f t="shared" si="166"/>
        <v>Utah</v>
      </c>
      <c r="K2682" t="s">
        <v>958</v>
      </c>
      <c r="L2682" t="str">
        <f t="shared" si="167"/>
        <v>Tooele</v>
      </c>
      <c r="M2682" t="s">
        <v>22</v>
      </c>
      <c r="N2682" t="str">
        <f>IF(M2682="", "", IFERROR(VLOOKUP(M2682, Data!$A$1:$B$5, 2, 0), "Unkown fuel"))</f>
        <v>very harmful</v>
      </c>
      <c r="O2682" t="s">
        <v>23</v>
      </c>
      <c r="P2682" t="s">
        <v>24</v>
      </c>
      <c r="Q2682" t="s">
        <v>25</v>
      </c>
      <c r="R2682" t="s">
        <v>130</v>
      </c>
      <c r="S2682">
        <v>2498</v>
      </c>
      <c r="T2682" t="s">
        <v>627</v>
      </c>
      <c r="U2682" t="s">
        <v>628</v>
      </c>
      <c r="V2682">
        <v>8</v>
      </c>
      <c r="W2682" t="s">
        <v>1179</v>
      </c>
    </row>
    <row r="2683" spans="1:23" x14ac:dyDescent="0.3">
      <c r="A2683">
        <v>2771</v>
      </c>
      <c r="B2683" t="s">
        <v>109</v>
      </c>
      <c r="C2683">
        <v>2009</v>
      </c>
      <c r="D2683">
        <f t="shared" ca="1" si="164"/>
        <v>14</v>
      </c>
      <c r="E2683" s="5">
        <v>70000</v>
      </c>
      <c r="F2683">
        <v>15000</v>
      </c>
      <c r="G2683" t="s">
        <v>56</v>
      </c>
      <c r="H2683" t="str">
        <f t="shared" si="165"/>
        <v>West</v>
      </c>
      <c r="I2683" t="s">
        <v>957</v>
      </c>
      <c r="J2683" t="str">
        <f t="shared" si="166"/>
        <v>Utah</v>
      </c>
      <c r="K2683" t="s">
        <v>1419</v>
      </c>
      <c r="L2683" t="str">
        <f t="shared" si="167"/>
        <v>West Jordan</v>
      </c>
      <c r="M2683" t="s">
        <v>41</v>
      </c>
      <c r="N2683" t="str">
        <f>IF(M2683="", "", IFERROR(VLOOKUP(M2683, Data!$A$1:$B$5, 2, 0), "Unkown fuel"))</f>
        <v>harmful</v>
      </c>
      <c r="O2683" t="s">
        <v>23</v>
      </c>
      <c r="P2683" t="s">
        <v>24</v>
      </c>
      <c r="Q2683" t="s">
        <v>25</v>
      </c>
      <c r="R2683" t="s">
        <v>182</v>
      </c>
      <c r="S2683">
        <v>624</v>
      </c>
      <c r="T2683" t="s">
        <v>131</v>
      </c>
      <c r="U2683" t="s">
        <v>640</v>
      </c>
      <c r="V2683">
        <v>4</v>
      </c>
      <c r="W2683" t="s">
        <v>1179</v>
      </c>
    </row>
    <row r="2684" spans="1:23" x14ac:dyDescent="0.3">
      <c r="A2684">
        <v>2772</v>
      </c>
      <c r="B2684" t="s">
        <v>88</v>
      </c>
      <c r="C2684">
        <v>2017</v>
      </c>
      <c r="D2684">
        <f t="shared" ca="1" si="164"/>
        <v>6</v>
      </c>
      <c r="E2684" s="5">
        <v>675000</v>
      </c>
      <c r="F2684">
        <v>70000</v>
      </c>
      <c r="G2684" t="s">
        <v>56</v>
      </c>
      <c r="H2684" t="str">
        <f t="shared" si="165"/>
        <v>West</v>
      </c>
      <c r="I2684" t="s">
        <v>957</v>
      </c>
      <c r="J2684" t="str">
        <f t="shared" si="166"/>
        <v>Utah</v>
      </c>
      <c r="K2684" t="s">
        <v>958</v>
      </c>
      <c r="L2684" t="str">
        <f t="shared" si="167"/>
        <v>Tooele</v>
      </c>
      <c r="M2684" t="s">
        <v>22</v>
      </c>
      <c r="N2684" t="str">
        <f>IF(M2684="", "", IFERROR(VLOOKUP(M2684, Data!$A$1:$B$5, 2, 0), "Unkown fuel"))</f>
        <v>very harmful</v>
      </c>
      <c r="O2684" t="s">
        <v>23</v>
      </c>
      <c r="P2684" t="s">
        <v>24</v>
      </c>
      <c r="Q2684" t="s">
        <v>33</v>
      </c>
      <c r="R2684" t="s">
        <v>489</v>
      </c>
      <c r="S2684">
        <v>2523</v>
      </c>
      <c r="T2684" t="s">
        <v>309</v>
      </c>
      <c r="U2684" t="s">
        <v>490</v>
      </c>
      <c r="V2684">
        <v>7</v>
      </c>
      <c r="W2684" t="s">
        <v>1179</v>
      </c>
    </row>
    <row r="2685" spans="1:23" x14ac:dyDescent="0.3">
      <c r="A2685">
        <v>2773</v>
      </c>
      <c r="B2685" t="s">
        <v>69</v>
      </c>
      <c r="C2685">
        <v>2013</v>
      </c>
      <c r="D2685">
        <f t="shared" ca="1" si="164"/>
        <v>10</v>
      </c>
      <c r="E2685" s="5">
        <v>350000</v>
      </c>
      <c r="F2685">
        <v>120000</v>
      </c>
      <c r="G2685" t="s">
        <v>56</v>
      </c>
      <c r="H2685" t="str">
        <f t="shared" si="165"/>
        <v>West</v>
      </c>
      <c r="I2685" t="s">
        <v>957</v>
      </c>
      <c r="J2685" t="str">
        <f t="shared" si="166"/>
        <v>Utah</v>
      </c>
      <c r="K2685" t="s">
        <v>1419</v>
      </c>
      <c r="L2685" t="str">
        <f t="shared" si="167"/>
        <v>West Jordan</v>
      </c>
      <c r="M2685" t="s">
        <v>41</v>
      </c>
      <c r="N2685" t="str">
        <f>IF(M2685="", "", IFERROR(VLOOKUP(M2685, Data!$A$1:$B$5, 2, 0), "Unkown fuel"))</f>
        <v>harmful</v>
      </c>
      <c r="O2685" t="s">
        <v>23</v>
      </c>
      <c r="P2685" t="s">
        <v>24</v>
      </c>
      <c r="Q2685" t="s">
        <v>25</v>
      </c>
      <c r="R2685" t="s">
        <v>1323</v>
      </c>
      <c r="S2685">
        <v>1596</v>
      </c>
      <c r="T2685" t="s">
        <v>474</v>
      </c>
      <c r="U2685" t="s">
        <v>1121</v>
      </c>
      <c r="V2685">
        <v>5</v>
      </c>
      <c r="W2685" t="s">
        <v>1179</v>
      </c>
    </row>
    <row r="2686" spans="1:23" x14ac:dyDescent="0.3">
      <c r="A2686">
        <v>2774</v>
      </c>
      <c r="B2686" t="s">
        <v>18</v>
      </c>
      <c r="C2686">
        <v>2014</v>
      </c>
      <c r="D2686">
        <f t="shared" ca="1" si="164"/>
        <v>9</v>
      </c>
      <c r="E2686" s="5">
        <v>240000</v>
      </c>
      <c r="F2686">
        <v>80000</v>
      </c>
      <c r="G2686" t="s">
        <v>56</v>
      </c>
      <c r="H2686" t="str">
        <f t="shared" si="165"/>
        <v>West</v>
      </c>
      <c r="I2686" t="s">
        <v>957</v>
      </c>
      <c r="J2686" t="str">
        <f t="shared" si="166"/>
        <v>Utah</v>
      </c>
      <c r="K2686" t="s">
        <v>958</v>
      </c>
      <c r="L2686" t="str">
        <f t="shared" si="167"/>
        <v>Tooele</v>
      </c>
      <c r="M2686" t="s">
        <v>41</v>
      </c>
      <c r="N2686" t="str">
        <f>IF(M2686="", "", IFERROR(VLOOKUP(M2686, Data!$A$1:$B$5, 2, 0), "Unkown fuel"))</f>
        <v>harmful</v>
      </c>
      <c r="O2686" t="s">
        <v>23</v>
      </c>
      <c r="P2686" t="s">
        <v>24</v>
      </c>
      <c r="Q2686" t="s">
        <v>33</v>
      </c>
      <c r="R2686" t="s">
        <v>140</v>
      </c>
      <c r="S2686">
        <v>998</v>
      </c>
      <c r="T2686" t="s">
        <v>166</v>
      </c>
      <c r="U2686" t="s">
        <v>141</v>
      </c>
      <c r="V2686">
        <v>5</v>
      </c>
      <c r="W2686" t="s">
        <v>1179</v>
      </c>
    </row>
    <row r="2687" spans="1:23" x14ac:dyDescent="0.3">
      <c r="A2687">
        <v>2775</v>
      </c>
      <c r="B2687" t="s">
        <v>109</v>
      </c>
      <c r="C2687">
        <v>2014</v>
      </c>
      <c r="D2687">
        <f t="shared" ca="1" si="164"/>
        <v>9</v>
      </c>
      <c r="E2687" s="5">
        <v>185000</v>
      </c>
      <c r="F2687">
        <v>80000</v>
      </c>
      <c r="G2687" t="s">
        <v>56</v>
      </c>
      <c r="H2687" t="str">
        <f t="shared" si="165"/>
        <v>West</v>
      </c>
      <c r="I2687" t="s">
        <v>957</v>
      </c>
      <c r="J2687" t="str">
        <f t="shared" si="166"/>
        <v>Utah</v>
      </c>
      <c r="K2687" t="s">
        <v>958</v>
      </c>
      <c r="L2687" t="str">
        <f t="shared" si="167"/>
        <v>Tooele</v>
      </c>
      <c r="M2687" t="s">
        <v>22</v>
      </c>
      <c r="N2687" t="str">
        <f>IF(M2687="", "", IFERROR(VLOOKUP(M2687, Data!$A$1:$B$5, 2, 0), "Unkown fuel"))</f>
        <v>very harmful</v>
      </c>
      <c r="O2687" t="s">
        <v>23</v>
      </c>
      <c r="P2687" t="s">
        <v>24</v>
      </c>
      <c r="Q2687" t="s">
        <v>33</v>
      </c>
      <c r="R2687" t="s">
        <v>285</v>
      </c>
      <c r="S2687">
        <v>1405</v>
      </c>
      <c r="T2687" t="s">
        <v>286</v>
      </c>
      <c r="U2687" t="s">
        <v>287</v>
      </c>
      <c r="V2687">
        <v>5</v>
      </c>
      <c r="W2687" t="s">
        <v>1179</v>
      </c>
    </row>
    <row r="2688" spans="1:23" x14ac:dyDescent="0.3">
      <c r="A2688">
        <v>2776</v>
      </c>
      <c r="B2688" t="s">
        <v>46</v>
      </c>
      <c r="C2688">
        <v>2017</v>
      </c>
      <c r="D2688">
        <f t="shared" ca="1" si="164"/>
        <v>6</v>
      </c>
      <c r="E2688" s="5">
        <v>250000</v>
      </c>
      <c r="F2688">
        <v>50000</v>
      </c>
      <c r="G2688" t="s">
        <v>56</v>
      </c>
      <c r="H2688" t="str">
        <f t="shared" si="165"/>
        <v>West</v>
      </c>
      <c r="I2688" t="s">
        <v>957</v>
      </c>
      <c r="J2688" t="str">
        <f t="shared" si="166"/>
        <v>Utah</v>
      </c>
      <c r="K2688" t="s">
        <v>1419</v>
      </c>
      <c r="L2688" t="str">
        <f t="shared" si="167"/>
        <v>West Jordan</v>
      </c>
      <c r="M2688" t="s">
        <v>41</v>
      </c>
      <c r="N2688" t="str">
        <f>IF(M2688="", "", IFERROR(VLOOKUP(M2688, Data!$A$1:$B$5, 2, 0), "Unkown fuel"))</f>
        <v>harmful</v>
      </c>
      <c r="O2688" t="s">
        <v>23</v>
      </c>
      <c r="P2688" t="s">
        <v>24</v>
      </c>
      <c r="Q2688" t="s">
        <v>25</v>
      </c>
      <c r="R2688" t="s">
        <v>390</v>
      </c>
      <c r="S2688">
        <v>814</v>
      </c>
      <c r="T2688" t="s">
        <v>541</v>
      </c>
      <c r="U2688" t="s">
        <v>542</v>
      </c>
      <c r="V2688">
        <v>5</v>
      </c>
      <c r="W2688" t="s">
        <v>1179</v>
      </c>
    </row>
    <row r="2689" spans="1:23" x14ac:dyDescent="0.3">
      <c r="A2689">
        <v>2777</v>
      </c>
      <c r="B2689" t="s">
        <v>18</v>
      </c>
      <c r="C2689">
        <v>2009</v>
      </c>
      <c r="D2689">
        <f t="shared" ca="1" si="164"/>
        <v>14</v>
      </c>
      <c r="E2689" s="5">
        <v>135000</v>
      </c>
      <c r="F2689">
        <v>100000</v>
      </c>
      <c r="G2689" t="s">
        <v>56</v>
      </c>
      <c r="H2689" t="str">
        <f t="shared" si="165"/>
        <v>West</v>
      </c>
      <c r="I2689" t="s">
        <v>957</v>
      </c>
      <c r="J2689" t="str">
        <f t="shared" si="166"/>
        <v>Utah</v>
      </c>
      <c r="K2689" t="s">
        <v>1419</v>
      </c>
      <c r="L2689" t="str">
        <f t="shared" si="167"/>
        <v>West Jordan</v>
      </c>
      <c r="M2689" t="s">
        <v>41</v>
      </c>
      <c r="N2689" t="str">
        <f>IF(M2689="", "", IFERROR(VLOOKUP(M2689, Data!$A$1:$B$5, 2, 0), "Unkown fuel"))</f>
        <v>harmful</v>
      </c>
      <c r="O2689" t="s">
        <v>23</v>
      </c>
      <c r="P2689" t="s">
        <v>24</v>
      </c>
      <c r="Q2689" t="s">
        <v>25</v>
      </c>
      <c r="R2689" t="s">
        <v>96</v>
      </c>
      <c r="S2689">
        <v>796</v>
      </c>
      <c r="T2689" t="s">
        <v>97</v>
      </c>
      <c r="U2689" t="s">
        <v>98</v>
      </c>
      <c r="V2689">
        <v>5</v>
      </c>
      <c r="W2689" t="s">
        <v>1179</v>
      </c>
    </row>
    <row r="2690" spans="1:23" x14ac:dyDescent="0.3">
      <c r="A2690">
        <v>2778</v>
      </c>
      <c r="B2690" t="s">
        <v>46</v>
      </c>
      <c r="C2690">
        <v>2011</v>
      </c>
      <c r="D2690">
        <f t="shared" ref="D2690:D2753" ca="1" si="168">TRUNC(YEARFRAC(DATE(C2690,1,1), TODAY(), 1))</f>
        <v>12</v>
      </c>
      <c r="E2690" s="5">
        <v>500000</v>
      </c>
      <c r="F2690">
        <v>80000</v>
      </c>
      <c r="G2690" t="s">
        <v>56</v>
      </c>
      <c r="H2690" t="str">
        <f t="shared" ref="H2690:H2753" si="169">TRIM(G2690)</f>
        <v>West</v>
      </c>
      <c r="I2690" t="s">
        <v>957</v>
      </c>
      <c r="J2690" t="str">
        <f t="shared" ref="J2690:J2753" si="170">TRIM(I2690)</f>
        <v>Utah</v>
      </c>
      <c r="K2690" t="s">
        <v>1419</v>
      </c>
      <c r="L2690" t="str">
        <f t="shared" ref="L2690:L2753" si="171">TRIM(K2690)</f>
        <v>West Jordan</v>
      </c>
      <c r="M2690" t="s">
        <v>22</v>
      </c>
      <c r="N2690" t="str">
        <f>IF(M2690="", "", IFERROR(VLOOKUP(M2690, Data!$A$1:$B$5, 2, 0), "Unkown fuel"))</f>
        <v>very harmful</v>
      </c>
      <c r="O2690" t="s">
        <v>23</v>
      </c>
      <c r="P2690" t="s">
        <v>24</v>
      </c>
      <c r="Q2690" t="s">
        <v>25</v>
      </c>
      <c r="R2690" t="s">
        <v>288</v>
      </c>
      <c r="S2690">
        <v>1582</v>
      </c>
      <c r="T2690" t="s">
        <v>289</v>
      </c>
      <c r="U2690" t="s">
        <v>290</v>
      </c>
      <c r="V2690">
        <v>5</v>
      </c>
      <c r="W2690" t="s">
        <v>1179</v>
      </c>
    </row>
    <row r="2691" spans="1:23" x14ac:dyDescent="0.3">
      <c r="A2691">
        <v>2779</v>
      </c>
      <c r="B2691" t="s">
        <v>109</v>
      </c>
      <c r="C2691">
        <v>2010</v>
      </c>
      <c r="D2691">
        <f t="shared" ca="1" si="168"/>
        <v>13</v>
      </c>
      <c r="E2691" s="5">
        <v>300000</v>
      </c>
      <c r="F2691">
        <v>108957</v>
      </c>
      <c r="G2691" t="s">
        <v>56</v>
      </c>
      <c r="H2691" t="str">
        <f t="shared" si="169"/>
        <v>West</v>
      </c>
      <c r="I2691" t="s">
        <v>957</v>
      </c>
      <c r="J2691" t="str">
        <f t="shared" si="170"/>
        <v>Utah</v>
      </c>
      <c r="K2691" t="s">
        <v>1419</v>
      </c>
      <c r="L2691" t="str">
        <f t="shared" si="171"/>
        <v>West Jordan</v>
      </c>
      <c r="M2691" t="s">
        <v>22</v>
      </c>
      <c r="N2691" t="str">
        <f>IF(M2691="", "", IFERROR(VLOOKUP(M2691, Data!$A$1:$B$5, 2, 0), "Unkown fuel"))</f>
        <v>very harmful</v>
      </c>
      <c r="O2691" t="s">
        <v>23</v>
      </c>
      <c r="P2691" t="s">
        <v>24</v>
      </c>
      <c r="Q2691" t="s">
        <v>25</v>
      </c>
      <c r="R2691" t="s">
        <v>150</v>
      </c>
      <c r="S2691">
        <v>2179</v>
      </c>
      <c r="T2691" t="s">
        <v>586</v>
      </c>
      <c r="U2691" t="s">
        <v>152</v>
      </c>
      <c r="V2691">
        <v>7</v>
      </c>
      <c r="W2691" t="s">
        <v>1179</v>
      </c>
    </row>
    <row r="2692" spans="1:23" x14ac:dyDescent="0.3">
      <c r="A2692">
        <v>2780</v>
      </c>
      <c r="B2692" t="s">
        <v>109</v>
      </c>
      <c r="C2692">
        <v>2017</v>
      </c>
      <c r="D2692">
        <f t="shared" ca="1" si="168"/>
        <v>6</v>
      </c>
      <c r="E2692" s="5">
        <v>328000</v>
      </c>
      <c r="F2692">
        <v>68000</v>
      </c>
      <c r="G2692" t="s">
        <v>56</v>
      </c>
      <c r="H2692" t="str">
        <f t="shared" si="169"/>
        <v>West</v>
      </c>
      <c r="I2692" t="s">
        <v>957</v>
      </c>
      <c r="J2692" t="str">
        <f t="shared" si="170"/>
        <v>Utah</v>
      </c>
      <c r="K2692" t="s">
        <v>1418</v>
      </c>
      <c r="L2692" t="str">
        <f t="shared" si="171"/>
        <v>West Valley City</v>
      </c>
      <c r="M2692" t="s">
        <v>41</v>
      </c>
      <c r="N2692" t="str">
        <f>IF(M2692="", "", IFERROR(VLOOKUP(M2692, Data!$A$1:$B$5, 2, 0), "Unkown fuel"))</f>
        <v>harmful</v>
      </c>
      <c r="O2692" t="s">
        <v>23</v>
      </c>
      <c r="P2692" t="s">
        <v>24</v>
      </c>
      <c r="Q2692" t="s">
        <v>33</v>
      </c>
      <c r="R2692" t="s">
        <v>503</v>
      </c>
      <c r="S2692">
        <v>1199</v>
      </c>
      <c r="T2692" t="s">
        <v>416</v>
      </c>
      <c r="U2692" t="s">
        <v>112</v>
      </c>
      <c r="V2692">
        <v>5</v>
      </c>
      <c r="W2692" t="s">
        <v>1179</v>
      </c>
    </row>
    <row r="2693" spans="1:23" x14ac:dyDescent="0.3">
      <c r="A2693">
        <v>2781</v>
      </c>
      <c r="B2693" t="s">
        <v>88</v>
      </c>
      <c r="C2693">
        <v>2015</v>
      </c>
      <c r="D2693">
        <f t="shared" ca="1" si="168"/>
        <v>8</v>
      </c>
      <c r="E2693" s="5">
        <v>509999</v>
      </c>
      <c r="F2693">
        <v>65000</v>
      </c>
      <c r="G2693" t="s">
        <v>56</v>
      </c>
      <c r="H2693" t="str">
        <f t="shared" si="169"/>
        <v>West</v>
      </c>
      <c r="I2693" t="s">
        <v>957</v>
      </c>
      <c r="J2693" t="str">
        <f t="shared" si="170"/>
        <v>Utah</v>
      </c>
      <c r="K2693" t="s">
        <v>1418</v>
      </c>
      <c r="L2693" t="str">
        <f t="shared" si="171"/>
        <v>West Valley City</v>
      </c>
      <c r="M2693" t="s">
        <v>22</v>
      </c>
      <c r="N2693" t="str">
        <f>IF(M2693="", "", IFERROR(VLOOKUP(M2693, Data!$A$1:$B$5, 2, 0), "Unkown fuel"))</f>
        <v>very harmful</v>
      </c>
      <c r="O2693" t="s">
        <v>23</v>
      </c>
      <c r="P2693" t="s">
        <v>24</v>
      </c>
      <c r="Q2693" t="s">
        <v>25</v>
      </c>
      <c r="R2693" t="s">
        <v>489</v>
      </c>
      <c r="S2693">
        <v>2523</v>
      </c>
      <c r="T2693" t="s">
        <v>309</v>
      </c>
      <c r="U2693" t="s">
        <v>490</v>
      </c>
      <c r="V2693">
        <v>7</v>
      </c>
      <c r="W2693" t="s">
        <v>1179</v>
      </c>
    </row>
    <row r="2694" spans="1:23" x14ac:dyDescent="0.3">
      <c r="A2694">
        <v>2782</v>
      </c>
      <c r="B2694" t="s">
        <v>88</v>
      </c>
      <c r="C2694">
        <v>2015</v>
      </c>
      <c r="D2694">
        <f t="shared" ca="1" si="168"/>
        <v>8</v>
      </c>
      <c r="E2694" s="5">
        <v>575000</v>
      </c>
      <c r="F2694">
        <v>110000</v>
      </c>
      <c r="G2694" t="s">
        <v>56</v>
      </c>
      <c r="H2694" t="str">
        <f t="shared" si="169"/>
        <v>West</v>
      </c>
      <c r="I2694" t="s">
        <v>957</v>
      </c>
      <c r="J2694" t="str">
        <f t="shared" si="170"/>
        <v>Utah</v>
      </c>
      <c r="K2694" t="s">
        <v>1418</v>
      </c>
      <c r="L2694" t="str">
        <f t="shared" si="171"/>
        <v>West Valley City</v>
      </c>
      <c r="M2694" t="s">
        <v>22</v>
      </c>
      <c r="N2694" t="str">
        <f>IF(M2694="", "", IFERROR(VLOOKUP(M2694, Data!$A$1:$B$5, 2, 0), "Unkown fuel"))</f>
        <v>very harmful</v>
      </c>
      <c r="O2694" t="s">
        <v>23</v>
      </c>
      <c r="P2694" t="s">
        <v>24</v>
      </c>
      <c r="Q2694" t="s">
        <v>33</v>
      </c>
      <c r="R2694" t="s">
        <v>684</v>
      </c>
      <c r="S2694">
        <v>2179</v>
      </c>
      <c r="T2694" t="s">
        <v>685</v>
      </c>
      <c r="U2694" t="s">
        <v>686</v>
      </c>
      <c r="V2694">
        <v>8</v>
      </c>
      <c r="W2694" t="s">
        <v>1179</v>
      </c>
    </row>
    <row r="2695" spans="1:23" x14ac:dyDescent="0.3">
      <c r="A2695">
        <v>2783</v>
      </c>
      <c r="B2695" t="s">
        <v>88</v>
      </c>
      <c r="C2695">
        <v>2012</v>
      </c>
      <c r="D2695">
        <f t="shared" ca="1" si="168"/>
        <v>11</v>
      </c>
      <c r="E2695" s="5">
        <v>700000</v>
      </c>
      <c r="F2695">
        <v>50000</v>
      </c>
      <c r="G2695" t="s">
        <v>56</v>
      </c>
      <c r="H2695" t="str">
        <f t="shared" si="169"/>
        <v>West</v>
      </c>
      <c r="I2695" t="s">
        <v>957</v>
      </c>
      <c r="J2695" t="str">
        <f t="shared" si="170"/>
        <v>Utah</v>
      </c>
      <c r="K2695" t="s">
        <v>958</v>
      </c>
      <c r="L2695" t="str">
        <f t="shared" si="171"/>
        <v>Tooele</v>
      </c>
      <c r="M2695" t="s">
        <v>22</v>
      </c>
      <c r="N2695" t="str">
        <f>IF(M2695="", "", IFERROR(VLOOKUP(M2695, Data!$A$1:$B$5, 2, 0), "Unkown fuel"))</f>
        <v>very harmful</v>
      </c>
      <c r="O2695" t="s">
        <v>23</v>
      </c>
      <c r="P2695" t="s">
        <v>24</v>
      </c>
      <c r="Q2695" t="s">
        <v>25</v>
      </c>
      <c r="R2695" t="s">
        <v>621</v>
      </c>
      <c r="S2695">
        <v>2498</v>
      </c>
      <c r="T2695" t="s">
        <v>627</v>
      </c>
      <c r="U2695" t="s">
        <v>1420</v>
      </c>
      <c r="V2695">
        <v>8</v>
      </c>
      <c r="W2695" t="s">
        <v>1179</v>
      </c>
    </row>
    <row r="2696" spans="1:23" x14ac:dyDescent="0.3">
      <c r="A2696">
        <v>2784</v>
      </c>
      <c r="B2696" t="s">
        <v>18</v>
      </c>
      <c r="C2696">
        <v>2008</v>
      </c>
      <c r="D2696">
        <f t="shared" ca="1" si="168"/>
        <v>15</v>
      </c>
      <c r="E2696" s="5">
        <v>105000</v>
      </c>
      <c r="F2696">
        <v>100000</v>
      </c>
      <c r="G2696" t="s">
        <v>56</v>
      </c>
      <c r="H2696" t="str">
        <f t="shared" si="169"/>
        <v>West</v>
      </c>
      <c r="I2696" t="s">
        <v>957</v>
      </c>
      <c r="J2696" t="str">
        <f t="shared" si="170"/>
        <v>Utah</v>
      </c>
      <c r="K2696" t="s">
        <v>1419</v>
      </c>
      <c r="L2696" t="str">
        <f t="shared" si="171"/>
        <v>West Jordan</v>
      </c>
      <c r="M2696" t="s">
        <v>41</v>
      </c>
      <c r="N2696" t="str">
        <f>IF(M2696="", "", IFERROR(VLOOKUP(M2696, Data!$A$1:$B$5, 2, 0), "Unkown fuel"))</f>
        <v>harmful</v>
      </c>
      <c r="O2696" t="s">
        <v>23</v>
      </c>
      <c r="P2696" t="s">
        <v>24</v>
      </c>
      <c r="Q2696" t="s">
        <v>42</v>
      </c>
      <c r="R2696" t="s">
        <v>85</v>
      </c>
      <c r="S2696">
        <v>1061</v>
      </c>
      <c r="T2696" t="s">
        <v>86</v>
      </c>
      <c r="U2696" t="s">
        <v>87</v>
      </c>
      <c r="V2696">
        <v>5</v>
      </c>
      <c r="W2696" t="s">
        <v>1179</v>
      </c>
    </row>
    <row r="2697" spans="1:23" x14ac:dyDescent="0.3">
      <c r="A2697">
        <v>2785</v>
      </c>
      <c r="B2697" t="s">
        <v>18</v>
      </c>
      <c r="C2697">
        <v>2008</v>
      </c>
      <c r="D2697">
        <f t="shared" ca="1" si="168"/>
        <v>15</v>
      </c>
      <c r="E2697" s="5">
        <v>60000</v>
      </c>
      <c r="F2697">
        <v>80000</v>
      </c>
      <c r="G2697" t="s">
        <v>56</v>
      </c>
      <c r="H2697" t="str">
        <f t="shared" si="169"/>
        <v>West</v>
      </c>
      <c r="I2697" t="s">
        <v>57</v>
      </c>
      <c r="J2697" t="str">
        <f t="shared" si="170"/>
        <v>California</v>
      </c>
      <c r="K2697" t="s">
        <v>1421</v>
      </c>
      <c r="L2697" t="str">
        <f t="shared" si="171"/>
        <v>Roseville</v>
      </c>
      <c r="M2697" t="s">
        <v>41</v>
      </c>
      <c r="N2697" t="str">
        <f>IF(M2697="", "", IFERROR(VLOOKUP(M2697, Data!$A$1:$B$5, 2, 0), "Unkown fuel"))</f>
        <v>harmful</v>
      </c>
      <c r="O2697" t="s">
        <v>23</v>
      </c>
      <c r="P2697" t="s">
        <v>24</v>
      </c>
      <c r="Q2697" t="s">
        <v>33</v>
      </c>
      <c r="R2697" t="s">
        <v>50</v>
      </c>
      <c r="S2697">
        <v>796</v>
      </c>
      <c r="T2697" t="s">
        <v>63</v>
      </c>
      <c r="U2697" t="s">
        <v>64</v>
      </c>
      <c r="V2697">
        <v>4</v>
      </c>
      <c r="W2697" t="s">
        <v>1179</v>
      </c>
    </row>
    <row r="2698" spans="1:23" x14ac:dyDescent="0.3">
      <c r="A2698">
        <v>2786</v>
      </c>
      <c r="B2698" t="s">
        <v>18</v>
      </c>
      <c r="C2698">
        <v>2008</v>
      </c>
      <c r="D2698">
        <f t="shared" ca="1" si="168"/>
        <v>15</v>
      </c>
      <c r="E2698" s="5">
        <v>112999</v>
      </c>
      <c r="F2698">
        <v>80000</v>
      </c>
      <c r="G2698" t="s">
        <v>56</v>
      </c>
      <c r="H2698" t="str">
        <f t="shared" si="169"/>
        <v>West</v>
      </c>
      <c r="I2698" t="s">
        <v>57</v>
      </c>
      <c r="J2698" t="str">
        <f t="shared" si="170"/>
        <v>California</v>
      </c>
      <c r="K2698" t="s">
        <v>1421</v>
      </c>
      <c r="L2698" t="str">
        <f t="shared" si="171"/>
        <v>Roseville</v>
      </c>
      <c r="M2698" t="s">
        <v>41</v>
      </c>
      <c r="N2698" t="str">
        <f>IF(M2698="", "", IFERROR(VLOOKUP(M2698, Data!$A$1:$B$5, 2, 0), "Unkown fuel"))</f>
        <v>harmful</v>
      </c>
      <c r="O2698" t="s">
        <v>23</v>
      </c>
      <c r="P2698" t="s">
        <v>24</v>
      </c>
      <c r="Q2698" t="s">
        <v>42</v>
      </c>
      <c r="R2698" t="s">
        <v>96</v>
      </c>
      <c r="S2698">
        <v>796</v>
      </c>
      <c r="T2698" t="s">
        <v>97</v>
      </c>
      <c r="U2698" t="s">
        <v>98</v>
      </c>
      <c r="V2698">
        <v>5</v>
      </c>
      <c r="W2698" t="s">
        <v>1179</v>
      </c>
    </row>
    <row r="2699" spans="1:23" x14ac:dyDescent="0.3">
      <c r="A2699">
        <v>2787</v>
      </c>
      <c r="B2699" t="s">
        <v>109</v>
      </c>
      <c r="C2699">
        <v>2015</v>
      </c>
      <c r="D2699">
        <f t="shared" ca="1" si="168"/>
        <v>8</v>
      </c>
      <c r="E2699" s="5">
        <v>229999</v>
      </c>
      <c r="F2699">
        <v>120000</v>
      </c>
      <c r="G2699" t="s">
        <v>19</v>
      </c>
      <c r="H2699" t="str">
        <f t="shared" si="169"/>
        <v>East</v>
      </c>
      <c r="I2699" t="s">
        <v>789</v>
      </c>
      <c r="J2699" t="str">
        <f t="shared" si="170"/>
        <v>Connecticut</v>
      </c>
      <c r="K2699" t="s">
        <v>867</v>
      </c>
      <c r="L2699" t="str">
        <f t="shared" si="171"/>
        <v>Norwich</v>
      </c>
      <c r="M2699" t="s">
        <v>22</v>
      </c>
      <c r="N2699" t="str">
        <f>IF(M2699="", "", IFERROR(VLOOKUP(M2699, Data!$A$1:$B$5, 2, 0), "Unkown fuel"))</f>
        <v>very harmful</v>
      </c>
      <c r="O2699" t="s">
        <v>23</v>
      </c>
      <c r="P2699" t="s">
        <v>24</v>
      </c>
      <c r="Q2699" t="s">
        <v>33</v>
      </c>
      <c r="R2699" t="s">
        <v>260</v>
      </c>
      <c r="S2699">
        <v>1405</v>
      </c>
      <c r="T2699" t="s">
        <v>458</v>
      </c>
      <c r="U2699" t="s">
        <v>459</v>
      </c>
      <c r="V2699">
        <v>5</v>
      </c>
      <c r="W2699" t="s">
        <v>1179</v>
      </c>
    </row>
    <row r="2700" spans="1:23" x14ac:dyDescent="0.3">
      <c r="A2700">
        <v>2788</v>
      </c>
      <c r="B2700" t="s">
        <v>69</v>
      </c>
      <c r="C2700">
        <v>2012</v>
      </c>
      <c r="D2700">
        <f t="shared" ca="1" si="168"/>
        <v>11</v>
      </c>
      <c r="E2700" s="5">
        <v>325000</v>
      </c>
      <c r="F2700">
        <v>150000</v>
      </c>
      <c r="G2700" t="s">
        <v>56</v>
      </c>
      <c r="H2700" t="str">
        <f t="shared" si="169"/>
        <v>West</v>
      </c>
      <c r="I2700" t="s">
        <v>57</v>
      </c>
      <c r="J2700" t="str">
        <f t="shared" si="170"/>
        <v>California</v>
      </c>
      <c r="K2700" t="s">
        <v>1421</v>
      </c>
      <c r="L2700" t="str">
        <f t="shared" si="171"/>
        <v>Roseville</v>
      </c>
      <c r="M2700" t="s">
        <v>22</v>
      </c>
      <c r="N2700" t="str">
        <f>IF(M2700="", "", IFERROR(VLOOKUP(M2700, Data!$A$1:$B$5, 2, 0), "Unkown fuel"))</f>
        <v>very harmful</v>
      </c>
      <c r="O2700" t="s">
        <v>23</v>
      </c>
      <c r="P2700" t="s">
        <v>24</v>
      </c>
      <c r="Q2700" t="s">
        <v>25</v>
      </c>
      <c r="R2700" t="s">
        <v>72</v>
      </c>
      <c r="S2700">
        <v>1399</v>
      </c>
      <c r="T2700" t="s">
        <v>388</v>
      </c>
      <c r="U2700" t="s">
        <v>74</v>
      </c>
      <c r="V2700">
        <v>5</v>
      </c>
      <c r="W2700" t="s">
        <v>1179</v>
      </c>
    </row>
    <row r="2701" spans="1:23" x14ac:dyDescent="0.3">
      <c r="A2701">
        <v>2789</v>
      </c>
      <c r="B2701" t="s">
        <v>46</v>
      </c>
      <c r="C2701">
        <v>2017</v>
      </c>
      <c r="D2701">
        <f t="shared" ca="1" si="168"/>
        <v>6</v>
      </c>
      <c r="E2701" s="5">
        <v>650000</v>
      </c>
      <c r="F2701">
        <v>20000</v>
      </c>
      <c r="G2701" t="s">
        <v>56</v>
      </c>
      <c r="H2701" t="str">
        <f t="shared" si="169"/>
        <v>West</v>
      </c>
      <c r="I2701" t="s">
        <v>57</v>
      </c>
      <c r="J2701" t="str">
        <f t="shared" si="170"/>
        <v>California</v>
      </c>
      <c r="K2701" t="s">
        <v>1421</v>
      </c>
      <c r="L2701" t="str">
        <f t="shared" si="171"/>
        <v>Roseville</v>
      </c>
      <c r="M2701" t="s">
        <v>41</v>
      </c>
      <c r="N2701" t="str">
        <f>IF(M2701="", "", IFERROR(VLOOKUP(M2701, Data!$A$1:$B$5, 2, 0), "Unkown fuel"))</f>
        <v>harmful</v>
      </c>
      <c r="O2701" t="s">
        <v>23</v>
      </c>
      <c r="P2701" t="s">
        <v>24</v>
      </c>
      <c r="Q2701" t="s">
        <v>25</v>
      </c>
      <c r="R2701" t="s">
        <v>133</v>
      </c>
      <c r="S2701">
        <v>1197</v>
      </c>
      <c r="T2701" t="s">
        <v>134</v>
      </c>
      <c r="U2701" t="s">
        <v>135</v>
      </c>
      <c r="V2701">
        <v>5</v>
      </c>
      <c r="W2701" t="s">
        <v>1179</v>
      </c>
    </row>
    <row r="2702" spans="1:23" x14ac:dyDescent="0.3">
      <c r="A2702">
        <v>2790</v>
      </c>
      <c r="B2702" t="s">
        <v>109</v>
      </c>
      <c r="C2702">
        <v>2009</v>
      </c>
      <c r="D2702">
        <f t="shared" ca="1" si="168"/>
        <v>14</v>
      </c>
      <c r="E2702" s="5">
        <v>85000</v>
      </c>
      <c r="F2702">
        <v>80000</v>
      </c>
      <c r="G2702" t="s">
        <v>56</v>
      </c>
      <c r="H2702" t="str">
        <f t="shared" si="169"/>
        <v>West</v>
      </c>
      <c r="I2702" t="s">
        <v>57</v>
      </c>
      <c r="J2702" t="str">
        <f t="shared" si="170"/>
        <v>California</v>
      </c>
      <c r="K2702" t="s">
        <v>1421</v>
      </c>
      <c r="L2702" t="str">
        <f t="shared" si="171"/>
        <v>Roseville</v>
      </c>
      <c r="M2702" t="s">
        <v>22</v>
      </c>
      <c r="N2702" t="str">
        <f>IF(M2702="", "", IFERROR(VLOOKUP(M2702, Data!$A$1:$B$5, 2, 0), "Unkown fuel"))</f>
        <v>very harmful</v>
      </c>
      <c r="O2702" t="s">
        <v>23</v>
      </c>
      <c r="P2702" t="s">
        <v>24</v>
      </c>
      <c r="Q2702" t="s">
        <v>33</v>
      </c>
      <c r="R2702" t="s">
        <v>142</v>
      </c>
      <c r="S2702">
        <v>1405</v>
      </c>
      <c r="T2702" t="s">
        <v>458</v>
      </c>
      <c r="U2702" t="s">
        <v>536</v>
      </c>
      <c r="V2702">
        <v>5</v>
      </c>
      <c r="W2702" t="s">
        <v>1179</v>
      </c>
    </row>
    <row r="2703" spans="1:23" x14ac:dyDescent="0.3">
      <c r="A2703">
        <v>2791</v>
      </c>
      <c r="B2703" t="s">
        <v>37</v>
      </c>
      <c r="C2703">
        <v>2015</v>
      </c>
      <c r="D2703">
        <f t="shared" ca="1" si="168"/>
        <v>8</v>
      </c>
      <c r="E2703" s="5">
        <v>570000</v>
      </c>
      <c r="F2703">
        <v>93000</v>
      </c>
      <c r="G2703" t="s">
        <v>56</v>
      </c>
      <c r="H2703" t="str">
        <f t="shared" si="169"/>
        <v>West</v>
      </c>
      <c r="I2703" t="s">
        <v>1035</v>
      </c>
      <c r="J2703" t="str">
        <f t="shared" si="170"/>
        <v>Colorado</v>
      </c>
      <c r="K2703" t="s">
        <v>1422</v>
      </c>
      <c r="L2703" t="str">
        <f t="shared" si="171"/>
        <v>Pueblo</v>
      </c>
      <c r="M2703" t="s">
        <v>22</v>
      </c>
      <c r="N2703" t="str">
        <f>IF(M2703="", "", IFERROR(VLOOKUP(M2703, Data!$A$1:$B$5, 2, 0), "Unkown fuel"))</f>
        <v>very harmful</v>
      </c>
      <c r="O2703" t="s">
        <v>23</v>
      </c>
      <c r="P2703" t="s">
        <v>24</v>
      </c>
      <c r="Q2703" t="s">
        <v>33</v>
      </c>
      <c r="R2703" t="s">
        <v>1390</v>
      </c>
      <c r="S2703">
        <v>1498</v>
      </c>
      <c r="T2703" t="s">
        <v>105</v>
      </c>
      <c r="U2703" t="s">
        <v>95</v>
      </c>
      <c r="V2703">
        <v>7</v>
      </c>
      <c r="W2703" t="s">
        <v>1179</v>
      </c>
    </row>
    <row r="2704" spans="1:23" x14ac:dyDescent="0.3">
      <c r="A2704">
        <v>2792</v>
      </c>
      <c r="B2704" t="s">
        <v>18</v>
      </c>
      <c r="C2704">
        <v>2015</v>
      </c>
      <c r="D2704">
        <f t="shared" ca="1" si="168"/>
        <v>8</v>
      </c>
      <c r="E2704" s="5">
        <v>525000</v>
      </c>
      <c r="F2704">
        <v>134000</v>
      </c>
      <c r="G2704" t="s">
        <v>56</v>
      </c>
      <c r="H2704" t="str">
        <f t="shared" si="169"/>
        <v>West</v>
      </c>
      <c r="I2704" t="s">
        <v>1035</v>
      </c>
      <c r="J2704" t="str">
        <f t="shared" si="170"/>
        <v>Colorado</v>
      </c>
      <c r="K2704" t="s">
        <v>1422</v>
      </c>
      <c r="L2704" t="str">
        <f t="shared" si="171"/>
        <v>Pueblo</v>
      </c>
      <c r="M2704" t="s">
        <v>22</v>
      </c>
      <c r="N2704" t="str">
        <f>IF(M2704="", "", IFERROR(VLOOKUP(M2704, Data!$A$1:$B$5, 2, 0), "Unkown fuel"))</f>
        <v>very harmful</v>
      </c>
      <c r="O2704" t="s">
        <v>23</v>
      </c>
      <c r="P2704" t="s">
        <v>24</v>
      </c>
      <c r="Q2704" t="s">
        <v>25</v>
      </c>
      <c r="R2704" t="s">
        <v>229</v>
      </c>
      <c r="S2704">
        <v>1248</v>
      </c>
      <c r="T2704" t="s">
        <v>27</v>
      </c>
      <c r="U2704" t="s">
        <v>28</v>
      </c>
      <c r="V2704">
        <v>5</v>
      </c>
      <c r="W2704" t="s">
        <v>1179</v>
      </c>
    </row>
    <row r="2705" spans="1:23" x14ac:dyDescent="0.3">
      <c r="A2705">
        <v>2793</v>
      </c>
      <c r="B2705" t="s">
        <v>46</v>
      </c>
      <c r="C2705">
        <v>2013</v>
      </c>
      <c r="D2705">
        <f t="shared" ca="1" si="168"/>
        <v>10</v>
      </c>
      <c r="E2705" s="5">
        <v>350000</v>
      </c>
      <c r="F2705">
        <v>90000</v>
      </c>
      <c r="G2705" t="s">
        <v>56</v>
      </c>
      <c r="H2705" t="str">
        <f t="shared" si="169"/>
        <v>West</v>
      </c>
      <c r="I2705" t="s">
        <v>1035</v>
      </c>
      <c r="J2705" t="str">
        <f t="shared" si="170"/>
        <v>Colorado</v>
      </c>
      <c r="K2705" t="s">
        <v>1423</v>
      </c>
      <c r="L2705" t="str">
        <f t="shared" si="171"/>
        <v>Parker</v>
      </c>
      <c r="M2705" t="s">
        <v>41</v>
      </c>
      <c r="N2705" t="str">
        <f>IF(M2705="", "", IFERROR(VLOOKUP(M2705, Data!$A$1:$B$5, 2, 0), "Unkown fuel"))</f>
        <v>harmful</v>
      </c>
      <c r="O2705" t="s">
        <v>23</v>
      </c>
      <c r="P2705" t="s">
        <v>24</v>
      </c>
      <c r="Q2705" t="s">
        <v>33</v>
      </c>
      <c r="R2705" t="s">
        <v>164</v>
      </c>
      <c r="S2705">
        <v>1197</v>
      </c>
      <c r="T2705" t="s">
        <v>258</v>
      </c>
      <c r="U2705" t="s">
        <v>259</v>
      </c>
      <c r="V2705">
        <v>5</v>
      </c>
      <c r="W2705" t="s">
        <v>1179</v>
      </c>
    </row>
    <row r="2706" spans="1:23" x14ac:dyDescent="0.3">
      <c r="A2706">
        <v>2794</v>
      </c>
      <c r="B2706" t="s">
        <v>18</v>
      </c>
      <c r="C2706">
        <v>2007</v>
      </c>
      <c r="D2706">
        <f t="shared" ca="1" si="168"/>
        <v>16</v>
      </c>
      <c r="E2706" s="5">
        <v>250000</v>
      </c>
      <c r="F2706">
        <v>60000</v>
      </c>
      <c r="G2706" t="s">
        <v>56</v>
      </c>
      <c r="H2706" t="str">
        <f t="shared" si="169"/>
        <v>West</v>
      </c>
      <c r="I2706" t="s">
        <v>1035</v>
      </c>
      <c r="J2706" t="str">
        <f t="shared" si="170"/>
        <v>Colorado</v>
      </c>
      <c r="K2706" t="s">
        <v>1423</v>
      </c>
      <c r="L2706" t="str">
        <f t="shared" si="171"/>
        <v>Parker</v>
      </c>
      <c r="M2706" t="s">
        <v>41</v>
      </c>
      <c r="N2706" t="str">
        <f>IF(M2706="", "", IFERROR(VLOOKUP(M2706, Data!$A$1:$B$5, 2, 0), "Unkown fuel"))</f>
        <v>harmful</v>
      </c>
      <c r="O2706" t="s">
        <v>23</v>
      </c>
      <c r="P2706" t="s">
        <v>24</v>
      </c>
      <c r="Q2706" t="s">
        <v>25</v>
      </c>
      <c r="R2706" t="s">
        <v>569</v>
      </c>
      <c r="S2706">
        <v>1197</v>
      </c>
      <c r="T2706" t="s">
        <v>680</v>
      </c>
      <c r="U2706" t="s">
        <v>1327</v>
      </c>
      <c r="V2706">
        <v>5</v>
      </c>
      <c r="W2706" t="s">
        <v>1179</v>
      </c>
    </row>
    <row r="2707" spans="1:23" x14ac:dyDescent="0.3">
      <c r="A2707">
        <v>2795</v>
      </c>
      <c r="B2707" t="s">
        <v>88</v>
      </c>
      <c r="C2707">
        <v>2010</v>
      </c>
      <c r="D2707">
        <f t="shared" ca="1" si="168"/>
        <v>13</v>
      </c>
      <c r="E2707" s="5">
        <v>300000</v>
      </c>
      <c r="F2707">
        <v>120000</v>
      </c>
      <c r="G2707" t="s">
        <v>56</v>
      </c>
      <c r="H2707" t="str">
        <f t="shared" si="169"/>
        <v>West</v>
      </c>
      <c r="I2707" t="s">
        <v>1035</v>
      </c>
      <c r="J2707" t="str">
        <f t="shared" si="170"/>
        <v>Colorado</v>
      </c>
      <c r="K2707" t="s">
        <v>1422</v>
      </c>
      <c r="L2707" t="str">
        <f t="shared" si="171"/>
        <v>Pueblo</v>
      </c>
      <c r="M2707" t="s">
        <v>22</v>
      </c>
      <c r="N2707" t="str">
        <f>IF(M2707="", "", IFERROR(VLOOKUP(M2707, Data!$A$1:$B$5, 2, 0), "Unkown fuel"))</f>
        <v>very harmful</v>
      </c>
      <c r="O2707" t="s">
        <v>23</v>
      </c>
      <c r="P2707" t="s">
        <v>24</v>
      </c>
      <c r="Q2707" t="s">
        <v>33</v>
      </c>
      <c r="R2707" t="s">
        <v>130</v>
      </c>
      <c r="S2707">
        <v>2489</v>
      </c>
      <c r="T2707" t="s">
        <v>638</v>
      </c>
      <c r="U2707" t="s">
        <v>639</v>
      </c>
      <c r="V2707">
        <v>8</v>
      </c>
      <c r="W2707" t="s">
        <v>1179</v>
      </c>
    </row>
    <row r="2708" spans="1:23" x14ac:dyDescent="0.3">
      <c r="A2708">
        <v>2796</v>
      </c>
      <c r="B2708" t="s">
        <v>153</v>
      </c>
      <c r="C2708">
        <v>2017</v>
      </c>
      <c r="D2708">
        <f t="shared" ca="1" si="168"/>
        <v>6</v>
      </c>
      <c r="E2708" s="5">
        <v>1325000</v>
      </c>
      <c r="F2708">
        <v>30000</v>
      </c>
      <c r="G2708" t="s">
        <v>56</v>
      </c>
      <c r="H2708" t="str">
        <f t="shared" si="169"/>
        <v>West</v>
      </c>
      <c r="I2708" t="s">
        <v>1035</v>
      </c>
      <c r="J2708" t="str">
        <f t="shared" si="170"/>
        <v>Colorado</v>
      </c>
      <c r="K2708" t="s">
        <v>1422</v>
      </c>
      <c r="L2708" t="str">
        <f t="shared" si="171"/>
        <v>Pueblo</v>
      </c>
      <c r="M2708" t="s">
        <v>22</v>
      </c>
      <c r="N2708" t="str">
        <f>IF(M2708="", "", IFERROR(VLOOKUP(M2708, Data!$A$1:$B$5, 2, 0), "Unkown fuel"))</f>
        <v>very harmful</v>
      </c>
      <c r="O2708" t="s">
        <v>23</v>
      </c>
      <c r="P2708" t="s">
        <v>24</v>
      </c>
      <c r="Q2708" t="s">
        <v>25</v>
      </c>
      <c r="R2708" t="s">
        <v>491</v>
      </c>
      <c r="S2708">
        <v>1956</v>
      </c>
      <c r="T2708" t="s">
        <v>204</v>
      </c>
      <c r="U2708" t="s">
        <v>601</v>
      </c>
      <c r="V2708">
        <v>5</v>
      </c>
      <c r="W2708" t="s">
        <v>1179</v>
      </c>
    </row>
    <row r="2709" spans="1:23" x14ac:dyDescent="0.3">
      <c r="A2709">
        <v>2797</v>
      </c>
      <c r="B2709" t="s">
        <v>46</v>
      </c>
      <c r="C2709">
        <v>2017</v>
      </c>
      <c r="D2709">
        <f t="shared" ca="1" si="168"/>
        <v>6</v>
      </c>
      <c r="E2709" s="5">
        <v>650000</v>
      </c>
      <c r="F2709">
        <v>22200</v>
      </c>
      <c r="G2709" t="s">
        <v>56</v>
      </c>
      <c r="H2709" t="str">
        <f t="shared" si="169"/>
        <v>West</v>
      </c>
      <c r="I2709" t="s">
        <v>1035</v>
      </c>
      <c r="J2709" t="str">
        <f t="shared" si="170"/>
        <v>Colorado</v>
      </c>
      <c r="K2709" t="s">
        <v>1422</v>
      </c>
      <c r="L2709" t="str">
        <f t="shared" si="171"/>
        <v>Pueblo</v>
      </c>
      <c r="M2709" t="s">
        <v>22</v>
      </c>
      <c r="N2709" t="str">
        <f>IF(M2709="", "", IFERROR(VLOOKUP(M2709, Data!$A$1:$B$5, 2, 0), "Unkown fuel"))</f>
        <v>very harmful</v>
      </c>
      <c r="O2709" t="s">
        <v>23</v>
      </c>
      <c r="P2709" t="s">
        <v>24</v>
      </c>
      <c r="Q2709" t="s">
        <v>25</v>
      </c>
      <c r="R2709" t="s">
        <v>99</v>
      </c>
      <c r="S2709">
        <v>1396</v>
      </c>
      <c r="T2709" t="s">
        <v>100</v>
      </c>
      <c r="U2709" t="s">
        <v>101</v>
      </c>
      <c r="V2709">
        <v>5</v>
      </c>
      <c r="W2709" t="s">
        <v>1179</v>
      </c>
    </row>
    <row r="2710" spans="1:23" x14ac:dyDescent="0.3">
      <c r="A2710">
        <v>2798</v>
      </c>
      <c r="B2710" t="s">
        <v>46</v>
      </c>
      <c r="C2710">
        <v>2018</v>
      </c>
      <c r="D2710">
        <f t="shared" ca="1" si="168"/>
        <v>5</v>
      </c>
      <c r="E2710" s="5">
        <v>520000</v>
      </c>
      <c r="F2710">
        <v>6000</v>
      </c>
      <c r="G2710" t="s">
        <v>56</v>
      </c>
      <c r="H2710" t="str">
        <f t="shared" si="169"/>
        <v>West</v>
      </c>
      <c r="I2710" t="s">
        <v>1035</v>
      </c>
      <c r="J2710" t="str">
        <f t="shared" si="170"/>
        <v>Colorado</v>
      </c>
      <c r="K2710" t="s">
        <v>1423</v>
      </c>
      <c r="L2710" t="str">
        <f t="shared" si="171"/>
        <v>Parker</v>
      </c>
      <c r="M2710" t="s">
        <v>41</v>
      </c>
      <c r="N2710" t="str">
        <f>IF(M2710="", "", IFERROR(VLOOKUP(M2710, Data!$A$1:$B$5, 2, 0), "Unkown fuel"))</f>
        <v>harmful</v>
      </c>
      <c r="O2710" t="s">
        <v>23</v>
      </c>
      <c r="P2710" t="s">
        <v>24</v>
      </c>
      <c r="Q2710" t="s">
        <v>25</v>
      </c>
      <c r="R2710" t="s">
        <v>85</v>
      </c>
      <c r="S2710">
        <v>1197</v>
      </c>
      <c r="T2710" t="s">
        <v>54</v>
      </c>
      <c r="U2710" t="s">
        <v>55</v>
      </c>
      <c r="V2710">
        <v>5</v>
      </c>
      <c r="W2710" t="s">
        <v>1179</v>
      </c>
    </row>
    <row r="2711" spans="1:23" x14ac:dyDescent="0.3">
      <c r="A2711">
        <v>2799</v>
      </c>
      <c r="B2711" t="s">
        <v>18</v>
      </c>
      <c r="C2711">
        <v>2016</v>
      </c>
      <c r="D2711">
        <f t="shared" ca="1" si="168"/>
        <v>7</v>
      </c>
      <c r="E2711" s="5">
        <v>500000</v>
      </c>
      <c r="F2711">
        <v>32000</v>
      </c>
      <c r="G2711" t="s">
        <v>56</v>
      </c>
      <c r="H2711" t="str">
        <f t="shared" si="169"/>
        <v>West</v>
      </c>
      <c r="I2711" t="s">
        <v>1035</v>
      </c>
      <c r="J2711" t="str">
        <f t="shared" si="170"/>
        <v>Colorado</v>
      </c>
      <c r="K2711" t="s">
        <v>1422</v>
      </c>
      <c r="L2711" t="str">
        <f t="shared" si="171"/>
        <v>Pueblo</v>
      </c>
      <c r="M2711" t="s">
        <v>41</v>
      </c>
      <c r="N2711" t="str">
        <f>IF(M2711="", "", IFERROR(VLOOKUP(M2711, Data!$A$1:$B$5, 2, 0), "Unkown fuel"))</f>
        <v>harmful</v>
      </c>
      <c r="O2711" t="s">
        <v>23</v>
      </c>
      <c r="P2711" t="s">
        <v>24</v>
      </c>
      <c r="Q2711" t="s">
        <v>25</v>
      </c>
      <c r="R2711" t="s">
        <v>389</v>
      </c>
      <c r="S2711">
        <v>1197</v>
      </c>
      <c r="T2711" t="s">
        <v>265</v>
      </c>
      <c r="U2711" t="s">
        <v>266</v>
      </c>
      <c r="V2711">
        <v>5</v>
      </c>
      <c r="W2711" t="s">
        <v>1179</v>
      </c>
    </row>
    <row r="2712" spans="1:23" x14ac:dyDescent="0.3">
      <c r="A2712">
        <v>2800</v>
      </c>
      <c r="B2712" t="s">
        <v>75</v>
      </c>
      <c r="C2712">
        <v>2016</v>
      </c>
      <c r="D2712">
        <f t="shared" ca="1" si="168"/>
        <v>7</v>
      </c>
      <c r="E2712" s="5">
        <v>220000</v>
      </c>
      <c r="F2712">
        <v>90000</v>
      </c>
      <c r="G2712" t="s">
        <v>124</v>
      </c>
      <c r="H2712" t="str">
        <f t="shared" si="169"/>
        <v>South</v>
      </c>
      <c r="I2712" t="s">
        <v>772</v>
      </c>
      <c r="J2712" t="str">
        <f t="shared" si="170"/>
        <v>Arkansas</v>
      </c>
      <c r="K2712" t="s">
        <v>1302</v>
      </c>
      <c r="L2712" t="str">
        <f t="shared" si="171"/>
        <v>Benton</v>
      </c>
      <c r="M2712" t="s">
        <v>41</v>
      </c>
      <c r="N2712" t="str">
        <f>IF(M2712="", "", IFERROR(VLOOKUP(M2712, Data!$A$1:$B$5, 2, 0), "Unkown fuel"))</f>
        <v>harmful</v>
      </c>
      <c r="O2712" t="s">
        <v>23</v>
      </c>
      <c r="P2712" t="s">
        <v>24</v>
      </c>
      <c r="Q2712" t="s">
        <v>25</v>
      </c>
      <c r="R2712" t="s">
        <v>427</v>
      </c>
      <c r="S2712">
        <v>799</v>
      </c>
      <c r="T2712" t="s">
        <v>428</v>
      </c>
      <c r="U2712" t="s">
        <v>429</v>
      </c>
      <c r="V2712">
        <v>5</v>
      </c>
      <c r="W2712" t="s">
        <v>1179</v>
      </c>
    </row>
    <row r="2713" spans="1:23" x14ac:dyDescent="0.3">
      <c r="A2713">
        <v>2801</v>
      </c>
      <c r="B2713" t="s">
        <v>18</v>
      </c>
      <c r="C2713">
        <v>2017</v>
      </c>
      <c r="D2713">
        <f t="shared" ca="1" si="168"/>
        <v>6</v>
      </c>
      <c r="E2713" s="5">
        <v>650000</v>
      </c>
      <c r="F2713">
        <v>78000</v>
      </c>
      <c r="G2713" t="s">
        <v>124</v>
      </c>
      <c r="H2713" t="str">
        <f t="shared" si="169"/>
        <v>South</v>
      </c>
      <c r="I2713" t="s">
        <v>772</v>
      </c>
      <c r="J2713" t="str">
        <f t="shared" si="170"/>
        <v>Arkansas</v>
      </c>
      <c r="K2713" t="s">
        <v>1302</v>
      </c>
      <c r="L2713" t="str">
        <f t="shared" si="171"/>
        <v>Benton</v>
      </c>
      <c r="M2713" t="s">
        <v>22</v>
      </c>
      <c r="N2713" t="str">
        <f>IF(M2713="", "", IFERROR(VLOOKUP(M2713, Data!$A$1:$B$5, 2, 0), "Unkown fuel"))</f>
        <v>very harmful</v>
      </c>
      <c r="O2713" t="s">
        <v>23</v>
      </c>
      <c r="P2713" t="s">
        <v>24</v>
      </c>
      <c r="Q2713" t="s">
        <v>42</v>
      </c>
      <c r="R2713" t="s">
        <v>415</v>
      </c>
      <c r="S2713">
        <v>1248</v>
      </c>
      <c r="T2713" t="s">
        <v>94</v>
      </c>
      <c r="U2713" t="s">
        <v>95</v>
      </c>
      <c r="V2713">
        <v>5</v>
      </c>
      <c r="W2713" t="s">
        <v>1179</v>
      </c>
    </row>
    <row r="2714" spans="1:23" x14ac:dyDescent="0.3">
      <c r="A2714">
        <v>2802</v>
      </c>
      <c r="B2714" t="s">
        <v>37</v>
      </c>
      <c r="C2714">
        <v>2017</v>
      </c>
      <c r="D2714">
        <f t="shared" ca="1" si="168"/>
        <v>6</v>
      </c>
      <c r="E2714" s="5">
        <v>819999</v>
      </c>
      <c r="F2714">
        <v>12000</v>
      </c>
      <c r="G2714" t="s">
        <v>124</v>
      </c>
      <c r="H2714" t="str">
        <f t="shared" si="169"/>
        <v>South</v>
      </c>
      <c r="I2714" t="s">
        <v>772</v>
      </c>
      <c r="J2714" t="str">
        <f t="shared" si="170"/>
        <v>Arkansas</v>
      </c>
      <c r="K2714" t="s">
        <v>1302</v>
      </c>
      <c r="L2714" t="str">
        <f t="shared" si="171"/>
        <v>Benton</v>
      </c>
      <c r="M2714" t="s">
        <v>41</v>
      </c>
      <c r="N2714" t="str">
        <f>IF(M2714="", "", IFERROR(VLOOKUP(M2714, Data!$A$1:$B$5, 2, 0), "Unkown fuel"))</f>
        <v>harmful</v>
      </c>
      <c r="O2714" t="s">
        <v>23</v>
      </c>
      <c r="P2714" t="s">
        <v>24</v>
      </c>
      <c r="Q2714" t="s">
        <v>25</v>
      </c>
      <c r="R2714" t="s">
        <v>383</v>
      </c>
      <c r="S2714">
        <v>1199</v>
      </c>
      <c r="T2714" t="s">
        <v>434</v>
      </c>
      <c r="U2714" t="s">
        <v>452</v>
      </c>
      <c r="V2714">
        <v>5</v>
      </c>
      <c r="W2714" t="s">
        <v>1179</v>
      </c>
    </row>
    <row r="2715" spans="1:23" x14ac:dyDescent="0.3">
      <c r="A2715">
        <v>2803</v>
      </c>
      <c r="B2715" t="s">
        <v>75</v>
      </c>
      <c r="C2715">
        <v>2016</v>
      </c>
      <c r="D2715">
        <f t="shared" ca="1" si="168"/>
        <v>7</v>
      </c>
      <c r="E2715" s="5">
        <v>645000</v>
      </c>
      <c r="F2715">
        <v>120000</v>
      </c>
      <c r="G2715" t="s">
        <v>19</v>
      </c>
      <c r="H2715" t="str">
        <f t="shared" si="169"/>
        <v>East</v>
      </c>
      <c r="I2715" t="s">
        <v>780</v>
      </c>
      <c r="J2715" t="str">
        <f t="shared" si="170"/>
        <v>Maine</v>
      </c>
      <c r="K2715" t="s">
        <v>1424</v>
      </c>
      <c r="L2715" t="str">
        <f t="shared" si="171"/>
        <v>South Portland</v>
      </c>
      <c r="M2715" t="s">
        <v>22</v>
      </c>
      <c r="N2715" t="str">
        <f>IF(M2715="", "", IFERROR(VLOOKUP(M2715, Data!$A$1:$B$5, 2, 0), "Unkown fuel"))</f>
        <v>very harmful</v>
      </c>
      <c r="O2715" t="s">
        <v>23</v>
      </c>
      <c r="P2715" t="s">
        <v>24</v>
      </c>
      <c r="Q2715" t="s">
        <v>25</v>
      </c>
      <c r="R2715" t="s">
        <v>704</v>
      </c>
      <c r="S2715">
        <v>1461</v>
      </c>
      <c r="T2715" t="s">
        <v>298</v>
      </c>
      <c r="U2715" t="s">
        <v>95</v>
      </c>
      <c r="V2715">
        <v>5</v>
      </c>
      <c r="W2715" t="s">
        <v>1179</v>
      </c>
    </row>
    <row r="2716" spans="1:23" x14ac:dyDescent="0.3">
      <c r="A2716">
        <v>2804</v>
      </c>
      <c r="B2716" t="s">
        <v>18</v>
      </c>
      <c r="C2716">
        <v>2015</v>
      </c>
      <c r="D2716">
        <f t="shared" ca="1" si="168"/>
        <v>8</v>
      </c>
      <c r="E2716" s="5">
        <v>780000</v>
      </c>
      <c r="F2716">
        <v>40000</v>
      </c>
      <c r="G2716" t="s">
        <v>19</v>
      </c>
      <c r="H2716" t="str">
        <f t="shared" si="169"/>
        <v>East</v>
      </c>
      <c r="I2716" t="s">
        <v>83</v>
      </c>
      <c r="J2716" t="str">
        <f t="shared" si="170"/>
        <v>Massachusetts</v>
      </c>
      <c r="K2716" t="s">
        <v>1425</v>
      </c>
      <c r="L2716" t="str">
        <f t="shared" si="171"/>
        <v>Cambridge</v>
      </c>
      <c r="M2716" t="s">
        <v>22</v>
      </c>
      <c r="N2716" t="str">
        <f>IF(M2716="", "", IFERROR(VLOOKUP(M2716, Data!$A$1:$B$5, 2, 0), "Unkown fuel"))</f>
        <v>very harmful</v>
      </c>
      <c r="O2716" t="s">
        <v>23</v>
      </c>
      <c r="P2716" t="s">
        <v>24</v>
      </c>
      <c r="Q2716" t="s">
        <v>25</v>
      </c>
      <c r="R2716" t="s">
        <v>93</v>
      </c>
      <c r="S2716">
        <v>1248</v>
      </c>
      <c r="T2716" t="s">
        <v>94</v>
      </c>
      <c r="U2716" t="s">
        <v>95</v>
      </c>
      <c r="V2716">
        <v>7</v>
      </c>
      <c r="W2716" t="s">
        <v>1179</v>
      </c>
    </row>
    <row r="2717" spans="1:23" x14ac:dyDescent="0.3">
      <c r="A2717">
        <v>2805</v>
      </c>
      <c r="B2717" t="s">
        <v>37</v>
      </c>
      <c r="C2717">
        <v>2008</v>
      </c>
      <c r="D2717">
        <f t="shared" ca="1" si="168"/>
        <v>15</v>
      </c>
      <c r="E2717" s="5">
        <v>215000</v>
      </c>
      <c r="F2717">
        <v>110000</v>
      </c>
      <c r="G2717" t="s">
        <v>19</v>
      </c>
      <c r="H2717" t="str">
        <f t="shared" si="169"/>
        <v>East</v>
      </c>
      <c r="I2717" t="s">
        <v>780</v>
      </c>
      <c r="J2717" t="str">
        <f t="shared" si="170"/>
        <v>Maine</v>
      </c>
      <c r="K2717" t="s">
        <v>784</v>
      </c>
      <c r="L2717" t="str">
        <f t="shared" si="171"/>
        <v>Sanford</v>
      </c>
      <c r="M2717" t="s">
        <v>41</v>
      </c>
      <c r="N2717" t="str">
        <f>IF(M2717="", "", IFERROR(VLOOKUP(M2717, Data!$A$1:$B$5, 2, 0), "Unkown fuel"))</f>
        <v>harmful</v>
      </c>
      <c r="O2717" t="s">
        <v>23</v>
      </c>
      <c r="P2717" t="s">
        <v>24</v>
      </c>
      <c r="Q2717" t="s">
        <v>33</v>
      </c>
      <c r="R2717" t="s">
        <v>43</v>
      </c>
      <c r="S2717">
        <v>1497</v>
      </c>
      <c r="T2717" t="s">
        <v>44</v>
      </c>
      <c r="U2717" t="s">
        <v>45</v>
      </c>
      <c r="V2717">
        <v>5</v>
      </c>
      <c r="W2717" t="s">
        <v>1179</v>
      </c>
    </row>
    <row r="2718" spans="1:23" x14ac:dyDescent="0.3">
      <c r="A2718">
        <v>2806</v>
      </c>
      <c r="B2718" t="s">
        <v>65</v>
      </c>
      <c r="C2718">
        <v>2007</v>
      </c>
      <c r="D2718">
        <f t="shared" ca="1" si="168"/>
        <v>16</v>
      </c>
      <c r="E2718" s="5">
        <v>600000</v>
      </c>
      <c r="F2718">
        <v>260000</v>
      </c>
      <c r="G2718" t="s">
        <v>38</v>
      </c>
      <c r="H2718" t="str">
        <f t="shared" si="169"/>
        <v>Central</v>
      </c>
      <c r="I2718" t="s">
        <v>70</v>
      </c>
      <c r="J2718" t="str">
        <f t="shared" si="170"/>
        <v>Texas</v>
      </c>
      <c r="K2718" t="s">
        <v>1426</v>
      </c>
      <c r="L2718" t="str">
        <f t="shared" si="171"/>
        <v>Corsicana</v>
      </c>
      <c r="M2718" t="s">
        <v>22</v>
      </c>
      <c r="N2718" t="str">
        <f>IF(M2718="", "", IFERROR(VLOOKUP(M2718, Data!$A$1:$B$5, 2, 0), "Unkown fuel"))</f>
        <v>very harmful</v>
      </c>
      <c r="O2718" t="s">
        <v>23</v>
      </c>
      <c r="P2718" t="s">
        <v>24</v>
      </c>
      <c r="Q2718" t="s">
        <v>42</v>
      </c>
      <c r="R2718" t="s">
        <v>475</v>
      </c>
      <c r="S2718">
        <v>2494</v>
      </c>
      <c r="T2718" t="s">
        <v>476</v>
      </c>
      <c r="U2718" t="s">
        <v>477</v>
      </c>
      <c r="V2718">
        <v>7</v>
      </c>
      <c r="W2718" t="s">
        <v>1179</v>
      </c>
    </row>
    <row r="2719" spans="1:23" x14ac:dyDescent="0.3">
      <c r="A2719">
        <v>2807</v>
      </c>
      <c r="B2719" t="s">
        <v>18</v>
      </c>
      <c r="C2719">
        <v>2011</v>
      </c>
      <c r="D2719">
        <f t="shared" ca="1" si="168"/>
        <v>12</v>
      </c>
      <c r="E2719" s="5">
        <v>114999</v>
      </c>
      <c r="F2719">
        <v>10000</v>
      </c>
      <c r="G2719" t="s">
        <v>19</v>
      </c>
      <c r="H2719" t="str">
        <f t="shared" si="169"/>
        <v>East</v>
      </c>
      <c r="I2719" t="s">
        <v>782</v>
      </c>
      <c r="J2719" t="str">
        <f t="shared" si="170"/>
        <v>Vermont</v>
      </c>
      <c r="K2719" t="s">
        <v>989</v>
      </c>
      <c r="L2719" t="str">
        <f t="shared" si="171"/>
        <v>Burlington</v>
      </c>
      <c r="M2719" t="s">
        <v>41</v>
      </c>
      <c r="N2719" t="str">
        <f>IF(M2719="", "", IFERROR(VLOOKUP(M2719, Data!$A$1:$B$5, 2, 0), "Unkown fuel"))</f>
        <v>harmful</v>
      </c>
      <c r="O2719" t="s">
        <v>23</v>
      </c>
      <c r="P2719" t="s">
        <v>24</v>
      </c>
      <c r="Q2719" t="s">
        <v>25</v>
      </c>
      <c r="R2719" t="s">
        <v>96</v>
      </c>
      <c r="S2719">
        <v>796</v>
      </c>
      <c r="T2719" t="s">
        <v>97</v>
      </c>
      <c r="U2719" t="s">
        <v>98</v>
      </c>
      <c r="V2719">
        <v>5</v>
      </c>
      <c r="W2719" t="s">
        <v>1179</v>
      </c>
    </row>
    <row r="2720" spans="1:23" x14ac:dyDescent="0.3">
      <c r="A2720">
        <v>2808</v>
      </c>
      <c r="B2720" t="s">
        <v>109</v>
      </c>
      <c r="C2720">
        <v>2012</v>
      </c>
      <c r="D2720">
        <f t="shared" ca="1" si="168"/>
        <v>11</v>
      </c>
      <c r="E2720" s="5">
        <v>75000</v>
      </c>
      <c r="F2720">
        <v>12000</v>
      </c>
      <c r="G2720" t="s">
        <v>19</v>
      </c>
      <c r="H2720" t="str">
        <f t="shared" si="169"/>
        <v>East</v>
      </c>
      <c r="I2720" t="s">
        <v>780</v>
      </c>
      <c r="J2720" t="str">
        <f t="shared" si="170"/>
        <v>Maine</v>
      </c>
      <c r="K2720" t="s">
        <v>1229</v>
      </c>
      <c r="L2720" t="str">
        <f t="shared" si="171"/>
        <v>Bangor</v>
      </c>
      <c r="M2720" t="s">
        <v>41</v>
      </c>
      <c r="N2720" t="str">
        <f>IF(M2720="", "", IFERROR(VLOOKUP(M2720, Data!$A$1:$B$5, 2, 0), "Unkown fuel"))</f>
        <v>harmful</v>
      </c>
      <c r="O2720" t="s">
        <v>23</v>
      </c>
      <c r="P2720" t="s">
        <v>24</v>
      </c>
      <c r="Q2720" t="s">
        <v>25</v>
      </c>
      <c r="R2720" t="s">
        <v>1317</v>
      </c>
      <c r="S2720">
        <v>1193</v>
      </c>
      <c r="T2720" t="s">
        <v>1318</v>
      </c>
      <c r="U2720" t="s">
        <v>1319</v>
      </c>
      <c r="V2720">
        <v>5</v>
      </c>
      <c r="W2720" t="s">
        <v>1179</v>
      </c>
    </row>
    <row r="2721" spans="1:23" x14ac:dyDescent="0.3">
      <c r="A2721">
        <v>2809</v>
      </c>
      <c r="B2721" t="s">
        <v>120</v>
      </c>
      <c r="C2721">
        <v>2011</v>
      </c>
      <c r="D2721">
        <f t="shared" ca="1" si="168"/>
        <v>12</v>
      </c>
      <c r="E2721" s="5">
        <v>120000</v>
      </c>
      <c r="F2721">
        <v>60000</v>
      </c>
      <c r="G2721" t="s">
        <v>19</v>
      </c>
      <c r="H2721" t="str">
        <f t="shared" si="169"/>
        <v>East</v>
      </c>
      <c r="I2721" t="s">
        <v>1339</v>
      </c>
      <c r="J2721" t="str">
        <f t="shared" si="170"/>
        <v>Rhode Island</v>
      </c>
      <c r="K2721" t="s">
        <v>1427</v>
      </c>
      <c r="L2721" t="str">
        <f t="shared" si="171"/>
        <v>Providence</v>
      </c>
      <c r="M2721" t="s">
        <v>41</v>
      </c>
      <c r="N2721" t="str">
        <f>IF(M2721="", "", IFERROR(VLOOKUP(M2721, Data!$A$1:$B$5, 2, 0), "Unkown fuel"))</f>
        <v>harmful</v>
      </c>
      <c r="O2721" t="s">
        <v>23</v>
      </c>
      <c r="P2721" t="s">
        <v>24</v>
      </c>
      <c r="Q2721" t="s">
        <v>25</v>
      </c>
      <c r="R2721" t="s">
        <v>133</v>
      </c>
      <c r="S2721">
        <v>1199</v>
      </c>
      <c r="T2721" t="s">
        <v>498</v>
      </c>
      <c r="U2721" t="s">
        <v>499</v>
      </c>
      <c r="V2721">
        <v>5</v>
      </c>
      <c r="W2721" t="s">
        <v>1179</v>
      </c>
    </row>
    <row r="2722" spans="1:23" x14ac:dyDescent="0.3">
      <c r="A2722">
        <v>2810</v>
      </c>
      <c r="B2722" t="s">
        <v>75</v>
      </c>
      <c r="C2722">
        <v>2016</v>
      </c>
      <c r="D2722">
        <f t="shared" ca="1" si="168"/>
        <v>7</v>
      </c>
      <c r="E2722" s="5">
        <v>250000</v>
      </c>
      <c r="F2722">
        <v>41000</v>
      </c>
      <c r="G2722" t="s">
        <v>19</v>
      </c>
      <c r="H2722" t="str">
        <f t="shared" si="169"/>
        <v>East</v>
      </c>
      <c r="I2722" t="s">
        <v>786</v>
      </c>
      <c r="J2722" t="str">
        <f t="shared" si="170"/>
        <v>New Jersey</v>
      </c>
      <c r="K2722" t="s">
        <v>1428</v>
      </c>
      <c r="L2722" t="str">
        <f t="shared" si="171"/>
        <v>Englewood</v>
      </c>
      <c r="M2722" t="s">
        <v>41</v>
      </c>
      <c r="N2722" t="str">
        <f>IF(M2722="", "", IFERROR(VLOOKUP(M2722, Data!$A$1:$B$5, 2, 0), "Unkown fuel"))</f>
        <v>harmful</v>
      </c>
      <c r="O2722" t="s">
        <v>23</v>
      </c>
      <c r="P2722" t="s">
        <v>24</v>
      </c>
      <c r="Q2722" t="s">
        <v>25</v>
      </c>
      <c r="R2722" t="s">
        <v>427</v>
      </c>
      <c r="S2722">
        <v>799</v>
      </c>
      <c r="T2722" t="s">
        <v>428</v>
      </c>
      <c r="U2722" t="s">
        <v>429</v>
      </c>
      <c r="V2722">
        <v>5</v>
      </c>
      <c r="W2722" t="s">
        <v>1179</v>
      </c>
    </row>
    <row r="2723" spans="1:23" x14ac:dyDescent="0.3">
      <c r="A2723">
        <v>2811</v>
      </c>
      <c r="B2723" t="s">
        <v>18</v>
      </c>
      <c r="C2723">
        <v>2018</v>
      </c>
      <c r="D2723">
        <f t="shared" ca="1" si="168"/>
        <v>5</v>
      </c>
      <c r="E2723" s="5">
        <v>200000</v>
      </c>
      <c r="F2723">
        <v>25000</v>
      </c>
      <c r="G2723" t="s">
        <v>19</v>
      </c>
      <c r="H2723" t="str">
        <f t="shared" si="169"/>
        <v>East</v>
      </c>
      <c r="I2723" t="s">
        <v>789</v>
      </c>
      <c r="J2723" t="str">
        <f t="shared" si="170"/>
        <v>Connecticut</v>
      </c>
      <c r="K2723" t="s">
        <v>1429</v>
      </c>
      <c r="L2723" t="str">
        <f t="shared" si="171"/>
        <v>Cheshire</v>
      </c>
      <c r="M2723" t="s">
        <v>41</v>
      </c>
      <c r="N2723" t="str">
        <f>IF(M2723="", "", IFERROR(VLOOKUP(M2723, Data!$A$1:$B$5, 2, 0), "Unkown fuel"))</f>
        <v>harmful</v>
      </c>
      <c r="O2723" t="s">
        <v>23</v>
      </c>
      <c r="P2723" t="s">
        <v>24</v>
      </c>
      <c r="Q2723" t="s">
        <v>25</v>
      </c>
      <c r="R2723" t="s">
        <v>127</v>
      </c>
      <c r="S2723">
        <v>796</v>
      </c>
      <c r="T2723" t="s">
        <v>128</v>
      </c>
      <c r="U2723" t="s">
        <v>64</v>
      </c>
      <c r="V2723">
        <v>8</v>
      </c>
      <c r="W2723" t="s">
        <v>1179</v>
      </c>
    </row>
    <row r="2724" spans="1:23" x14ac:dyDescent="0.3">
      <c r="A2724">
        <v>2812</v>
      </c>
      <c r="B2724" t="s">
        <v>46</v>
      </c>
      <c r="C2724">
        <v>2015</v>
      </c>
      <c r="D2724">
        <f t="shared" ca="1" si="168"/>
        <v>8</v>
      </c>
      <c r="E2724" s="5">
        <v>380000</v>
      </c>
      <c r="F2724">
        <v>30000</v>
      </c>
      <c r="G2724" t="s">
        <v>56</v>
      </c>
      <c r="H2724" t="str">
        <f t="shared" si="169"/>
        <v>West</v>
      </c>
      <c r="I2724" t="s">
        <v>57</v>
      </c>
      <c r="J2724" t="str">
        <f t="shared" si="170"/>
        <v>California</v>
      </c>
      <c r="K2724" t="s">
        <v>1430</v>
      </c>
      <c r="L2724" t="str">
        <f t="shared" si="171"/>
        <v>Daly City</v>
      </c>
      <c r="M2724" t="s">
        <v>41</v>
      </c>
      <c r="N2724" t="str">
        <f>IF(M2724="", "", IFERROR(VLOOKUP(M2724, Data!$A$1:$B$5, 2, 0), "Unkown fuel"))</f>
        <v>harmful</v>
      </c>
      <c r="O2724" t="s">
        <v>23</v>
      </c>
      <c r="P2724" t="s">
        <v>24</v>
      </c>
      <c r="Q2724" t="s">
        <v>25</v>
      </c>
      <c r="R2724" t="s">
        <v>260</v>
      </c>
      <c r="S2724">
        <v>1197</v>
      </c>
      <c r="T2724" t="s">
        <v>90</v>
      </c>
      <c r="U2724" t="s">
        <v>261</v>
      </c>
      <c r="V2724">
        <v>5</v>
      </c>
      <c r="W2724" t="s">
        <v>1179</v>
      </c>
    </row>
    <row r="2725" spans="1:23" x14ac:dyDescent="0.3">
      <c r="A2725">
        <v>2813</v>
      </c>
      <c r="B2725" t="s">
        <v>37</v>
      </c>
      <c r="C2725">
        <v>2018</v>
      </c>
      <c r="D2725">
        <f t="shared" ca="1" si="168"/>
        <v>5</v>
      </c>
      <c r="E2725" s="5">
        <v>560000</v>
      </c>
      <c r="F2725">
        <v>50000</v>
      </c>
      <c r="G2725" t="s">
        <v>56</v>
      </c>
      <c r="H2725" t="str">
        <f t="shared" si="169"/>
        <v>West</v>
      </c>
      <c r="I2725" t="s">
        <v>57</v>
      </c>
      <c r="J2725" t="str">
        <f t="shared" si="170"/>
        <v>California</v>
      </c>
      <c r="K2725" t="s">
        <v>1430</v>
      </c>
      <c r="L2725" t="str">
        <f t="shared" si="171"/>
        <v>Daly City</v>
      </c>
      <c r="M2725" t="s">
        <v>22</v>
      </c>
      <c r="N2725" t="str">
        <f>IF(M2725="", "", IFERROR(VLOOKUP(M2725, Data!$A$1:$B$5, 2, 0), "Unkown fuel"))</f>
        <v>very harmful</v>
      </c>
      <c r="O2725" t="s">
        <v>23</v>
      </c>
      <c r="P2725" t="s">
        <v>24</v>
      </c>
      <c r="Q2725" t="s">
        <v>25</v>
      </c>
      <c r="R2725" t="s">
        <v>618</v>
      </c>
      <c r="S2725">
        <v>1498</v>
      </c>
      <c r="T2725" t="s">
        <v>105</v>
      </c>
      <c r="U2725" t="s">
        <v>95</v>
      </c>
      <c r="V2725">
        <v>5</v>
      </c>
      <c r="W2725" t="s">
        <v>1179</v>
      </c>
    </row>
    <row r="2726" spans="1:23" x14ac:dyDescent="0.3">
      <c r="A2726">
        <v>2814</v>
      </c>
      <c r="B2726" t="s">
        <v>18</v>
      </c>
      <c r="C2726">
        <v>2018</v>
      </c>
      <c r="D2726">
        <f t="shared" ca="1" si="168"/>
        <v>5</v>
      </c>
      <c r="E2726" s="5">
        <v>575000</v>
      </c>
      <c r="F2726">
        <v>10000</v>
      </c>
      <c r="G2726" t="s">
        <v>19</v>
      </c>
      <c r="H2726" t="str">
        <f t="shared" si="169"/>
        <v>East</v>
      </c>
      <c r="I2726" t="s">
        <v>83</v>
      </c>
      <c r="J2726" t="str">
        <f t="shared" si="170"/>
        <v>Massachusetts</v>
      </c>
      <c r="K2726" t="s">
        <v>84</v>
      </c>
      <c r="L2726" t="str">
        <f t="shared" si="171"/>
        <v>Boston</v>
      </c>
      <c r="M2726" t="s">
        <v>41</v>
      </c>
      <c r="N2726" t="str">
        <f>IF(M2726="", "", IFERROR(VLOOKUP(M2726, Data!$A$1:$B$5, 2, 0), "Unkown fuel"))</f>
        <v>harmful</v>
      </c>
      <c r="O2726" t="s">
        <v>23</v>
      </c>
      <c r="P2726" t="s">
        <v>24</v>
      </c>
      <c r="Q2726" t="s">
        <v>25</v>
      </c>
      <c r="R2726" t="s">
        <v>903</v>
      </c>
      <c r="S2726">
        <v>1197</v>
      </c>
      <c r="T2726" t="s">
        <v>265</v>
      </c>
      <c r="U2726" t="s">
        <v>266</v>
      </c>
      <c r="V2726">
        <v>5</v>
      </c>
      <c r="W2726" t="s">
        <v>1179</v>
      </c>
    </row>
    <row r="2727" spans="1:23" x14ac:dyDescent="0.3">
      <c r="A2727">
        <v>2815</v>
      </c>
      <c r="B2727" t="s">
        <v>88</v>
      </c>
      <c r="C2727">
        <v>2017</v>
      </c>
      <c r="D2727">
        <f t="shared" ca="1" si="168"/>
        <v>6</v>
      </c>
      <c r="E2727" s="5">
        <v>620000</v>
      </c>
      <c r="F2727">
        <v>40000</v>
      </c>
      <c r="G2727" t="s">
        <v>19</v>
      </c>
      <c r="H2727" t="str">
        <f t="shared" si="169"/>
        <v>East</v>
      </c>
      <c r="I2727" t="s">
        <v>782</v>
      </c>
      <c r="J2727" t="str">
        <f t="shared" si="170"/>
        <v>Vermont</v>
      </c>
      <c r="K2727" t="s">
        <v>790</v>
      </c>
      <c r="L2727" t="str">
        <f t="shared" si="171"/>
        <v>Colchester</v>
      </c>
      <c r="M2727" t="s">
        <v>22</v>
      </c>
      <c r="N2727" t="str">
        <f>IF(M2727="", "", IFERROR(VLOOKUP(M2727, Data!$A$1:$B$5, 2, 0), "Unkown fuel"))</f>
        <v>very harmful</v>
      </c>
      <c r="O2727" t="s">
        <v>23</v>
      </c>
      <c r="P2727" t="s">
        <v>24</v>
      </c>
      <c r="Q2727" t="s">
        <v>25</v>
      </c>
      <c r="R2727" t="s">
        <v>982</v>
      </c>
      <c r="S2727">
        <v>1493</v>
      </c>
      <c r="T2727" t="s">
        <v>458</v>
      </c>
      <c r="U2727" t="s">
        <v>490</v>
      </c>
      <c r="V2727">
        <v>7</v>
      </c>
      <c r="W2727" t="s">
        <v>1179</v>
      </c>
    </row>
    <row r="2728" spans="1:23" x14ac:dyDescent="0.3">
      <c r="A2728">
        <v>2816</v>
      </c>
      <c r="B2728" t="s">
        <v>88</v>
      </c>
      <c r="C2728">
        <v>2012</v>
      </c>
      <c r="D2728">
        <f t="shared" ca="1" si="168"/>
        <v>11</v>
      </c>
      <c r="E2728" s="5">
        <v>525000</v>
      </c>
      <c r="F2728">
        <v>120000</v>
      </c>
      <c r="G2728" t="s">
        <v>19</v>
      </c>
      <c r="H2728" t="str">
        <f t="shared" si="169"/>
        <v>East</v>
      </c>
      <c r="I2728" t="s">
        <v>83</v>
      </c>
      <c r="J2728" t="str">
        <f t="shared" si="170"/>
        <v>Massachusetts</v>
      </c>
      <c r="K2728" t="s">
        <v>1218</v>
      </c>
      <c r="L2728" t="str">
        <f t="shared" si="171"/>
        <v>Andover</v>
      </c>
      <c r="M2728" t="s">
        <v>22</v>
      </c>
      <c r="N2728" t="str">
        <f>IF(M2728="", "", IFERROR(VLOOKUP(M2728, Data!$A$1:$B$5, 2, 0), "Unkown fuel"))</f>
        <v>very harmful</v>
      </c>
      <c r="O2728" t="s">
        <v>23</v>
      </c>
      <c r="P2728" t="s">
        <v>24</v>
      </c>
      <c r="Q2728" t="s">
        <v>25</v>
      </c>
      <c r="R2728" t="s">
        <v>481</v>
      </c>
      <c r="S2728">
        <v>2179</v>
      </c>
      <c r="T2728" t="s">
        <v>271</v>
      </c>
      <c r="U2728" t="s">
        <v>272</v>
      </c>
      <c r="V2728">
        <v>8</v>
      </c>
      <c r="W2728" t="s">
        <v>1179</v>
      </c>
    </row>
    <row r="2729" spans="1:23" x14ac:dyDescent="0.3">
      <c r="A2729">
        <v>2817</v>
      </c>
      <c r="B2729" t="s">
        <v>18</v>
      </c>
      <c r="C2729">
        <v>2017</v>
      </c>
      <c r="D2729">
        <f t="shared" ca="1" si="168"/>
        <v>6</v>
      </c>
      <c r="E2729" s="5">
        <v>635000</v>
      </c>
      <c r="F2729">
        <v>40000</v>
      </c>
      <c r="G2729" t="s">
        <v>19</v>
      </c>
      <c r="H2729" t="str">
        <f t="shared" si="169"/>
        <v>East</v>
      </c>
      <c r="I2729" t="s">
        <v>1339</v>
      </c>
      <c r="J2729" t="str">
        <f t="shared" si="170"/>
        <v>Rhode Island</v>
      </c>
      <c r="K2729" t="s">
        <v>1431</v>
      </c>
      <c r="L2729" t="str">
        <f t="shared" si="171"/>
        <v>Central Falls</v>
      </c>
      <c r="M2729" t="s">
        <v>22</v>
      </c>
      <c r="N2729" t="str">
        <f>IF(M2729="", "", IFERROR(VLOOKUP(M2729, Data!$A$1:$B$5, 2, 0), "Unkown fuel"))</f>
        <v>very harmful</v>
      </c>
      <c r="O2729" t="s">
        <v>23</v>
      </c>
      <c r="P2729" t="s">
        <v>24</v>
      </c>
      <c r="Q2729" t="s">
        <v>25</v>
      </c>
      <c r="R2729" t="s">
        <v>106</v>
      </c>
      <c r="S2729">
        <v>1248</v>
      </c>
      <c r="T2729" t="s">
        <v>27</v>
      </c>
      <c r="U2729" t="s">
        <v>28</v>
      </c>
      <c r="V2729">
        <v>5</v>
      </c>
      <c r="W2729" t="s">
        <v>1179</v>
      </c>
    </row>
    <row r="2730" spans="1:23" x14ac:dyDescent="0.3">
      <c r="A2730">
        <v>2818</v>
      </c>
      <c r="B2730" t="s">
        <v>75</v>
      </c>
      <c r="C2730">
        <v>2016</v>
      </c>
      <c r="D2730">
        <f t="shared" ca="1" si="168"/>
        <v>7</v>
      </c>
      <c r="E2730" s="5">
        <v>650000</v>
      </c>
      <c r="F2730">
        <v>80000</v>
      </c>
      <c r="G2730" t="s">
        <v>19</v>
      </c>
      <c r="H2730" t="str">
        <f t="shared" si="169"/>
        <v>East</v>
      </c>
      <c r="I2730" t="s">
        <v>786</v>
      </c>
      <c r="J2730" t="str">
        <f t="shared" si="170"/>
        <v>New Jersey</v>
      </c>
      <c r="K2730" t="s">
        <v>1432</v>
      </c>
      <c r="L2730" t="str">
        <f t="shared" si="171"/>
        <v>Roselle</v>
      </c>
      <c r="M2730" t="s">
        <v>22</v>
      </c>
      <c r="N2730" t="str">
        <f>IF(M2730="", "", IFERROR(VLOOKUP(M2730, Data!$A$1:$B$5, 2, 0), "Unkown fuel"))</f>
        <v>very harmful</v>
      </c>
      <c r="O2730" t="s">
        <v>23</v>
      </c>
      <c r="P2730" t="s">
        <v>24</v>
      </c>
      <c r="Q2730" t="s">
        <v>25</v>
      </c>
      <c r="R2730" t="s">
        <v>1073</v>
      </c>
      <c r="S2730">
        <v>1461</v>
      </c>
      <c r="T2730" t="s">
        <v>77</v>
      </c>
      <c r="U2730" t="s">
        <v>555</v>
      </c>
      <c r="V2730">
        <v>5</v>
      </c>
      <c r="W2730" t="s">
        <v>1179</v>
      </c>
    </row>
    <row r="2731" spans="1:23" x14ac:dyDescent="0.3">
      <c r="A2731">
        <v>2819</v>
      </c>
      <c r="B2731" t="s">
        <v>18</v>
      </c>
      <c r="C2731">
        <v>2001</v>
      </c>
      <c r="D2731">
        <f t="shared" ca="1" si="168"/>
        <v>22</v>
      </c>
      <c r="E2731" s="5">
        <v>39000</v>
      </c>
      <c r="F2731">
        <v>42108</v>
      </c>
      <c r="G2731" t="s">
        <v>38</v>
      </c>
      <c r="H2731" t="str">
        <f t="shared" si="169"/>
        <v>Central</v>
      </c>
      <c r="I2731" t="s">
        <v>70</v>
      </c>
      <c r="J2731" t="str">
        <f t="shared" si="170"/>
        <v>Texas</v>
      </c>
      <c r="K2731" t="s">
        <v>1426</v>
      </c>
      <c r="L2731" t="str">
        <f t="shared" si="171"/>
        <v>Corsicana</v>
      </c>
      <c r="M2731" t="s">
        <v>41</v>
      </c>
      <c r="N2731" t="str">
        <f>IF(M2731="", "", IFERROR(VLOOKUP(M2731, Data!$A$1:$B$5, 2, 0), "Unkown fuel"))</f>
        <v>harmful</v>
      </c>
      <c r="O2731" t="s">
        <v>23</v>
      </c>
      <c r="P2731" t="s">
        <v>24</v>
      </c>
      <c r="Q2731" t="s">
        <v>25</v>
      </c>
      <c r="R2731" t="s">
        <v>50</v>
      </c>
      <c r="S2731">
        <v>796</v>
      </c>
      <c r="T2731" t="s">
        <v>63</v>
      </c>
      <c r="U2731" t="s">
        <v>64</v>
      </c>
      <c r="V2731">
        <v>4</v>
      </c>
      <c r="W2731" t="s">
        <v>1179</v>
      </c>
    </row>
    <row r="2732" spans="1:23" x14ac:dyDescent="0.3">
      <c r="A2732">
        <v>2820</v>
      </c>
      <c r="B2732" t="s">
        <v>69</v>
      </c>
      <c r="C2732">
        <v>2017</v>
      </c>
      <c r="D2732">
        <f t="shared" ca="1" si="168"/>
        <v>6</v>
      </c>
      <c r="E2732" s="5">
        <v>550000</v>
      </c>
      <c r="F2732">
        <v>70000</v>
      </c>
      <c r="G2732" t="s">
        <v>19</v>
      </c>
      <c r="H2732" t="str">
        <f t="shared" si="169"/>
        <v>East</v>
      </c>
      <c r="I2732" t="s">
        <v>786</v>
      </c>
      <c r="J2732" t="str">
        <f t="shared" si="170"/>
        <v>New Jersey</v>
      </c>
      <c r="K2732" t="s">
        <v>1433</v>
      </c>
      <c r="L2732" t="str">
        <f t="shared" si="171"/>
        <v>Edison</v>
      </c>
      <c r="M2732" t="s">
        <v>22</v>
      </c>
      <c r="N2732" t="str">
        <f>IF(M2732="", "", IFERROR(VLOOKUP(M2732, Data!$A$1:$B$5, 2, 0), "Unkown fuel"))</f>
        <v>very harmful</v>
      </c>
      <c r="O2732" t="s">
        <v>23</v>
      </c>
      <c r="P2732" t="s">
        <v>24</v>
      </c>
      <c r="Q2732" t="s">
        <v>33</v>
      </c>
      <c r="R2732" t="s">
        <v>737</v>
      </c>
      <c r="S2732">
        <v>1498</v>
      </c>
      <c r="T2732" t="s">
        <v>738</v>
      </c>
      <c r="U2732" t="s">
        <v>719</v>
      </c>
      <c r="V2732">
        <v>5</v>
      </c>
      <c r="W2732" t="s">
        <v>1179</v>
      </c>
    </row>
    <row r="2733" spans="1:23" x14ac:dyDescent="0.3">
      <c r="A2733">
        <v>2821</v>
      </c>
      <c r="B2733" t="s">
        <v>18</v>
      </c>
      <c r="C2733">
        <v>2009</v>
      </c>
      <c r="D2733">
        <f t="shared" ca="1" si="168"/>
        <v>14</v>
      </c>
      <c r="E2733" s="5">
        <v>145000</v>
      </c>
      <c r="F2733">
        <v>150000</v>
      </c>
      <c r="G2733" t="s">
        <v>19</v>
      </c>
      <c r="H2733" t="str">
        <f t="shared" si="169"/>
        <v>East</v>
      </c>
      <c r="I2733" t="s">
        <v>857</v>
      </c>
      <c r="J2733" t="str">
        <f t="shared" si="170"/>
        <v>New Hampshire</v>
      </c>
      <c r="K2733" t="s">
        <v>1315</v>
      </c>
      <c r="L2733" t="str">
        <f t="shared" si="171"/>
        <v>Londonderry</v>
      </c>
      <c r="M2733" t="s">
        <v>22</v>
      </c>
      <c r="N2733" t="str">
        <f>IF(M2733="", "", IFERROR(VLOOKUP(M2733, Data!$A$1:$B$5, 2, 0), "Unkown fuel"))</f>
        <v>very harmful</v>
      </c>
      <c r="O2733" t="s">
        <v>23</v>
      </c>
      <c r="P2733" t="s">
        <v>24</v>
      </c>
      <c r="Q2733" t="s">
        <v>42</v>
      </c>
      <c r="R2733" t="s">
        <v>390</v>
      </c>
      <c r="S2733">
        <v>1248</v>
      </c>
      <c r="T2733" t="s">
        <v>82</v>
      </c>
      <c r="U2733" t="s">
        <v>391</v>
      </c>
      <c r="V2733">
        <v>5</v>
      </c>
      <c r="W2733" t="s">
        <v>1179</v>
      </c>
    </row>
    <row r="2734" spans="1:23" x14ac:dyDescent="0.3">
      <c r="A2734">
        <v>2822</v>
      </c>
      <c r="B2734" t="s">
        <v>109</v>
      </c>
      <c r="C2734">
        <v>2007</v>
      </c>
      <c r="D2734">
        <f t="shared" ca="1" si="168"/>
        <v>16</v>
      </c>
      <c r="E2734" s="5">
        <v>130000</v>
      </c>
      <c r="F2734">
        <v>100000</v>
      </c>
      <c r="G2734" t="s">
        <v>19</v>
      </c>
      <c r="H2734" t="str">
        <f t="shared" si="169"/>
        <v>East</v>
      </c>
      <c r="I2734" t="s">
        <v>786</v>
      </c>
      <c r="J2734" t="str">
        <f t="shared" si="170"/>
        <v>New Jersey</v>
      </c>
      <c r="K2734" t="s">
        <v>1434</v>
      </c>
      <c r="L2734" t="str">
        <f t="shared" si="171"/>
        <v>Long Branch</v>
      </c>
      <c r="M2734" t="s">
        <v>22</v>
      </c>
      <c r="N2734" t="str">
        <f>IF(M2734="", "", IFERROR(VLOOKUP(M2734, Data!$A$1:$B$5, 2, 0), "Unkown fuel"))</f>
        <v>very harmful</v>
      </c>
      <c r="O2734" t="s">
        <v>23</v>
      </c>
      <c r="P2734" t="s">
        <v>24</v>
      </c>
      <c r="Q2734" t="s">
        <v>42</v>
      </c>
      <c r="R2734" t="s">
        <v>50</v>
      </c>
      <c r="S2734">
        <v>1405</v>
      </c>
      <c r="T2734" t="s">
        <v>458</v>
      </c>
      <c r="U2734" t="s">
        <v>536</v>
      </c>
      <c r="V2734">
        <v>5</v>
      </c>
      <c r="W2734" t="s">
        <v>1179</v>
      </c>
    </row>
    <row r="2735" spans="1:23" x14ac:dyDescent="0.3">
      <c r="A2735">
        <v>2823</v>
      </c>
      <c r="B2735" t="s">
        <v>18</v>
      </c>
      <c r="C2735">
        <v>2017</v>
      </c>
      <c r="D2735">
        <f t="shared" ca="1" si="168"/>
        <v>6</v>
      </c>
      <c r="E2735" s="5">
        <v>825000</v>
      </c>
      <c r="F2735">
        <v>79000</v>
      </c>
      <c r="G2735" t="s">
        <v>19</v>
      </c>
      <c r="H2735" t="str">
        <f t="shared" si="169"/>
        <v>East</v>
      </c>
      <c r="I2735" t="s">
        <v>83</v>
      </c>
      <c r="J2735" t="str">
        <f t="shared" si="170"/>
        <v>Massachusetts</v>
      </c>
      <c r="K2735" t="s">
        <v>1435</v>
      </c>
      <c r="L2735" t="str">
        <f t="shared" si="171"/>
        <v>Pepperell</v>
      </c>
      <c r="M2735" t="s">
        <v>22</v>
      </c>
      <c r="N2735" t="str">
        <f>IF(M2735="", "", IFERROR(VLOOKUP(M2735, Data!$A$1:$B$5, 2, 0), "Unkown fuel"))</f>
        <v>very harmful</v>
      </c>
      <c r="O2735" t="s">
        <v>158</v>
      </c>
      <c r="P2735" t="s">
        <v>24</v>
      </c>
      <c r="Q2735" t="s">
        <v>25</v>
      </c>
      <c r="R2735" t="s">
        <v>1436</v>
      </c>
      <c r="S2735">
        <v>1248</v>
      </c>
      <c r="T2735" t="s">
        <v>94</v>
      </c>
      <c r="U2735" t="s">
        <v>95</v>
      </c>
      <c r="V2735">
        <v>7</v>
      </c>
      <c r="W2735" t="s">
        <v>1179</v>
      </c>
    </row>
    <row r="2736" spans="1:23" x14ac:dyDescent="0.3">
      <c r="A2736">
        <v>2824</v>
      </c>
      <c r="B2736" t="s">
        <v>65</v>
      </c>
      <c r="C2736">
        <v>2015</v>
      </c>
      <c r="D2736">
        <f t="shared" ca="1" si="168"/>
        <v>8</v>
      </c>
      <c r="E2736" s="5">
        <v>1650000</v>
      </c>
      <c r="F2736">
        <v>91000</v>
      </c>
      <c r="G2736" t="s">
        <v>38</v>
      </c>
      <c r="H2736" t="str">
        <f t="shared" si="169"/>
        <v>Central</v>
      </c>
      <c r="I2736" t="s">
        <v>249</v>
      </c>
      <c r="J2736" t="str">
        <f t="shared" si="170"/>
        <v>Michigan</v>
      </c>
      <c r="K2736" t="s">
        <v>1437</v>
      </c>
      <c r="L2736" t="str">
        <f t="shared" si="171"/>
        <v>Oak Park</v>
      </c>
      <c r="M2736" t="s">
        <v>22</v>
      </c>
      <c r="N2736" t="str">
        <f>IF(M2736="", "", IFERROR(VLOOKUP(M2736, Data!$A$1:$B$5, 2, 0), "Unkown fuel"))</f>
        <v>very harmful</v>
      </c>
      <c r="O2736" t="s">
        <v>158</v>
      </c>
      <c r="P2736" t="s">
        <v>154</v>
      </c>
      <c r="Q2736" t="s">
        <v>33</v>
      </c>
      <c r="R2736" t="s">
        <v>167</v>
      </c>
      <c r="S2736">
        <v>2982</v>
      </c>
      <c r="T2736" t="s">
        <v>168</v>
      </c>
      <c r="U2736" t="s">
        <v>558</v>
      </c>
      <c r="V2736">
        <v>7</v>
      </c>
      <c r="W2736" t="s">
        <v>1179</v>
      </c>
    </row>
    <row r="2737" spans="1:23" x14ac:dyDescent="0.3">
      <c r="A2737">
        <v>2825</v>
      </c>
      <c r="B2737" t="s">
        <v>18</v>
      </c>
      <c r="C2737">
        <v>2018</v>
      </c>
      <c r="D2737">
        <f t="shared" ca="1" si="168"/>
        <v>5</v>
      </c>
      <c r="E2737" s="5">
        <v>875000</v>
      </c>
      <c r="F2737">
        <v>50000</v>
      </c>
      <c r="G2737" t="s">
        <v>38</v>
      </c>
      <c r="H2737" t="str">
        <f t="shared" si="169"/>
        <v>Central</v>
      </c>
      <c r="I2737" t="s">
        <v>249</v>
      </c>
      <c r="J2737" t="str">
        <f t="shared" si="170"/>
        <v>Michigan</v>
      </c>
      <c r="K2737" t="s">
        <v>1438</v>
      </c>
      <c r="L2737" t="str">
        <f t="shared" si="171"/>
        <v>Pontiac</v>
      </c>
      <c r="M2737" t="s">
        <v>22</v>
      </c>
      <c r="N2737" t="str">
        <f>IF(M2737="", "", IFERROR(VLOOKUP(M2737, Data!$A$1:$B$5, 2, 0), "Unkown fuel"))</f>
        <v>very harmful</v>
      </c>
      <c r="O2737" t="s">
        <v>158</v>
      </c>
      <c r="P2737" t="s">
        <v>24</v>
      </c>
      <c r="Q2737" t="s">
        <v>25</v>
      </c>
      <c r="R2737" t="s">
        <v>129</v>
      </c>
      <c r="S2737">
        <v>1248</v>
      </c>
      <c r="T2737" t="s">
        <v>94</v>
      </c>
      <c r="U2737" t="s">
        <v>95</v>
      </c>
      <c r="V2737">
        <v>5</v>
      </c>
      <c r="W2737" t="s">
        <v>1179</v>
      </c>
    </row>
    <row r="2738" spans="1:23" x14ac:dyDescent="0.3">
      <c r="A2738">
        <v>2826</v>
      </c>
      <c r="B2738" t="s">
        <v>18</v>
      </c>
      <c r="C2738">
        <v>2016</v>
      </c>
      <c r="D2738">
        <f t="shared" ca="1" si="168"/>
        <v>7</v>
      </c>
      <c r="E2738" s="5">
        <v>650000</v>
      </c>
      <c r="F2738">
        <v>81000</v>
      </c>
      <c r="G2738" t="s">
        <v>38</v>
      </c>
      <c r="H2738" t="str">
        <f t="shared" si="169"/>
        <v>Central</v>
      </c>
      <c r="I2738" t="s">
        <v>249</v>
      </c>
      <c r="J2738" t="str">
        <f t="shared" si="170"/>
        <v>Michigan</v>
      </c>
      <c r="K2738" t="s">
        <v>1439</v>
      </c>
      <c r="L2738" t="str">
        <f t="shared" si="171"/>
        <v>Port Huron</v>
      </c>
      <c r="M2738" t="s">
        <v>22</v>
      </c>
      <c r="N2738" t="str">
        <f>IF(M2738="", "", IFERROR(VLOOKUP(M2738, Data!$A$1:$B$5, 2, 0), "Unkown fuel"))</f>
        <v>very harmful</v>
      </c>
      <c r="O2738" t="s">
        <v>158</v>
      </c>
      <c r="P2738" t="s">
        <v>24</v>
      </c>
      <c r="Q2738" t="s">
        <v>33</v>
      </c>
      <c r="R2738" t="s">
        <v>415</v>
      </c>
      <c r="S2738">
        <v>1248</v>
      </c>
      <c r="T2738" t="s">
        <v>94</v>
      </c>
      <c r="U2738" t="s">
        <v>95</v>
      </c>
      <c r="V2738">
        <v>5</v>
      </c>
      <c r="W2738" t="s">
        <v>1179</v>
      </c>
    </row>
    <row r="2739" spans="1:23" x14ac:dyDescent="0.3">
      <c r="A2739">
        <v>2827</v>
      </c>
      <c r="B2739" t="s">
        <v>320</v>
      </c>
      <c r="C2739">
        <v>2014</v>
      </c>
      <c r="D2739">
        <f t="shared" ca="1" si="168"/>
        <v>9</v>
      </c>
      <c r="E2739" s="5">
        <v>2000000</v>
      </c>
      <c r="F2739">
        <v>51000</v>
      </c>
      <c r="G2739" t="s">
        <v>38</v>
      </c>
      <c r="H2739" t="str">
        <f t="shared" si="169"/>
        <v>Central</v>
      </c>
      <c r="I2739" t="s">
        <v>249</v>
      </c>
      <c r="J2739" t="str">
        <f t="shared" si="170"/>
        <v>Michigan</v>
      </c>
      <c r="K2739" t="s">
        <v>1439</v>
      </c>
      <c r="L2739" t="str">
        <f t="shared" si="171"/>
        <v>Port Huron</v>
      </c>
      <c r="M2739" t="s">
        <v>22</v>
      </c>
      <c r="N2739" t="str">
        <f>IF(M2739="", "", IFERROR(VLOOKUP(M2739, Data!$A$1:$B$5, 2, 0), "Unkown fuel"))</f>
        <v>very harmful</v>
      </c>
      <c r="O2739" t="s">
        <v>23</v>
      </c>
      <c r="P2739" t="s">
        <v>154</v>
      </c>
      <c r="Q2739" t="s">
        <v>25</v>
      </c>
      <c r="R2739" t="s">
        <v>369</v>
      </c>
      <c r="S2739">
        <v>2993</v>
      </c>
      <c r="T2739" t="s">
        <v>1440</v>
      </c>
      <c r="U2739" t="s">
        <v>1441</v>
      </c>
      <c r="V2739">
        <v>5</v>
      </c>
      <c r="W2739" t="s">
        <v>1179</v>
      </c>
    </row>
    <row r="2740" spans="1:23" x14ac:dyDescent="0.3">
      <c r="A2740">
        <v>2828</v>
      </c>
      <c r="B2740" t="s">
        <v>239</v>
      </c>
      <c r="C2740">
        <v>2018</v>
      </c>
      <c r="D2740">
        <f t="shared" ca="1" si="168"/>
        <v>5</v>
      </c>
      <c r="E2740" s="5">
        <v>2850000</v>
      </c>
      <c r="F2740">
        <v>27000</v>
      </c>
      <c r="G2740" t="s">
        <v>38</v>
      </c>
      <c r="H2740" t="str">
        <f t="shared" si="169"/>
        <v>Central</v>
      </c>
      <c r="I2740" t="s">
        <v>249</v>
      </c>
      <c r="J2740" t="str">
        <f t="shared" si="170"/>
        <v>Michigan</v>
      </c>
      <c r="K2740" t="s">
        <v>1438</v>
      </c>
      <c r="L2740" t="str">
        <f t="shared" si="171"/>
        <v>Pontiac</v>
      </c>
      <c r="M2740" t="s">
        <v>22</v>
      </c>
      <c r="N2740" t="str">
        <f>IF(M2740="", "", IFERROR(VLOOKUP(M2740, Data!$A$1:$B$5, 2, 0), "Unkown fuel"))</f>
        <v>very harmful</v>
      </c>
      <c r="O2740" t="s">
        <v>158</v>
      </c>
      <c r="P2740" t="s">
        <v>154</v>
      </c>
      <c r="Q2740" t="s">
        <v>25</v>
      </c>
      <c r="R2740" t="s">
        <v>1442</v>
      </c>
      <c r="S2740">
        <v>1995</v>
      </c>
      <c r="T2740" t="s">
        <v>888</v>
      </c>
      <c r="U2740" t="s">
        <v>1180</v>
      </c>
      <c r="V2740">
        <v>5</v>
      </c>
      <c r="W2740" t="s">
        <v>1179</v>
      </c>
    </row>
    <row r="2741" spans="1:23" x14ac:dyDescent="0.3">
      <c r="A2741">
        <v>2829</v>
      </c>
      <c r="B2741" t="s">
        <v>192</v>
      </c>
      <c r="C2741">
        <v>2018</v>
      </c>
      <c r="D2741">
        <f t="shared" ca="1" si="168"/>
        <v>5</v>
      </c>
      <c r="E2741" s="5">
        <v>2800000</v>
      </c>
      <c r="F2741">
        <v>26000</v>
      </c>
      <c r="G2741" t="s">
        <v>38</v>
      </c>
      <c r="H2741" t="str">
        <f t="shared" si="169"/>
        <v>Central</v>
      </c>
      <c r="I2741" t="s">
        <v>249</v>
      </c>
      <c r="J2741" t="str">
        <f t="shared" si="170"/>
        <v>Michigan</v>
      </c>
      <c r="K2741" t="s">
        <v>1437</v>
      </c>
      <c r="L2741" t="str">
        <f t="shared" si="171"/>
        <v>Oak Park</v>
      </c>
      <c r="M2741" t="s">
        <v>22</v>
      </c>
      <c r="N2741" t="str">
        <f>IF(M2741="", "", IFERROR(VLOOKUP(M2741, Data!$A$1:$B$5, 2, 0), "Unkown fuel"))</f>
        <v>very harmful</v>
      </c>
      <c r="O2741" t="s">
        <v>158</v>
      </c>
      <c r="P2741" t="s">
        <v>154</v>
      </c>
      <c r="Q2741" t="s">
        <v>25</v>
      </c>
      <c r="R2741" t="s">
        <v>1145</v>
      </c>
      <c r="S2741">
        <v>1968</v>
      </c>
      <c r="T2741" t="s">
        <v>194</v>
      </c>
      <c r="U2741" t="s">
        <v>195</v>
      </c>
      <c r="V2741">
        <v>5</v>
      </c>
      <c r="W2741" t="s">
        <v>1179</v>
      </c>
    </row>
    <row r="2742" spans="1:23" x14ac:dyDescent="0.3">
      <c r="A2742">
        <v>2830</v>
      </c>
      <c r="B2742" t="s">
        <v>239</v>
      </c>
      <c r="C2742">
        <v>2018</v>
      </c>
      <c r="D2742">
        <f t="shared" ca="1" si="168"/>
        <v>5</v>
      </c>
      <c r="E2742" s="5">
        <v>3900000</v>
      </c>
      <c r="F2742">
        <v>17100</v>
      </c>
      <c r="G2742" t="s">
        <v>38</v>
      </c>
      <c r="H2742" t="str">
        <f t="shared" si="169"/>
        <v>Central</v>
      </c>
      <c r="I2742" t="s">
        <v>249</v>
      </c>
      <c r="J2742" t="str">
        <f t="shared" si="170"/>
        <v>Michigan</v>
      </c>
      <c r="K2742" t="s">
        <v>1437</v>
      </c>
      <c r="L2742" t="str">
        <f t="shared" si="171"/>
        <v>Oak Park</v>
      </c>
      <c r="M2742" t="s">
        <v>22</v>
      </c>
      <c r="N2742" t="str">
        <f>IF(M2742="", "", IFERROR(VLOOKUP(M2742, Data!$A$1:$B$5, 2, 0), "Unkown fuel"))</f>
        <v>very harmful</v>
      </c>
      <c r="O2742" t="s">
        <v>158</v>
      </c>
      <c r="P2742" t="s">
        <v>154</v>
      </c>
      <c r="Q2742" t="s">
        <v>25</v>
      </c>
      <c r="R2742" t="s">
        <v>333</v>
      </c>
      <c r="S2742">
        <v>1995</v>
      </c>
      <c r="T2742" t="s">
        <v>201</v>
      </c>
      <c r="U2742" t="s">
        <v>334</v>
      </c>
      <c r="V2742">
        <v>5</v>
      </c>
      <c r="W2742" t="s">
        <v>1179</v>
      </c>
    </row>
    <row r="2743" spans="1:23" x14ac:dyDescent="0.3">
      <c r="A2743">
        <v>2831</v>
      </c>
      <c r="B2743" t="s">
        <v>120</v>
      </c>
      <c r="C2743">
        <v>2013</v>
      </c>
      <c r="D2743">
        <f t="shared" ca="1" si="168"/>
        <v>10</v>
      </c>
      <c r="E2743" s="5">
        <v>246000</v>
      </c>
      <c r="F2743">
        <v>56000</v>
      </c>
      <c r="G2743" t="s">
        <v>38</v>
      </c>
      <c r="H2743" t="str">
        <f t="shared" si="169"/>
        <v>Central</v>
      </c>
      <c r="I2743" t="s">
        <v>249</v>
      </c>
      <c r="J2743" t="str">
        <f t="shared" si="170"/>
        <v>Michigan</v>
      </c>
      <c r="K2743" t="s">
        <v>1437</v>
      </c>
      <c r="L2743" t="str">
        <f t="shared" si="171"/>
        <v>Oak Park</v>
      </c>
      <c r="M2743" t="s">
        <v>22</v>
      </c>
      <c r="N2743" t="str">
        <f>IF(M2743="", "", IFERROR(VLOOKUP(M2743, Data!$A$1:$B$5, 2, 0), "Unkown fuel"))</f>
        <v>very harmful</v>
      </c>
      <c r="O2743" t="s">
        <v>158</v>
      </c>
      <c r="P2743" t="s">
        <v>24</v>
      </c>
      <c r="Q2743" t="s">
        <v>25</v>
      </c>
      <c r="R2743" t="s">
        <v>700</v>
      </c>
      <c r="S2743">
        <v>1248</v>
      </c>
      <c r="T2743" t="s">
        <v>27</v>
      </c>
      <c r="U2743" t="s">
        <v>701</v>
      </c>
      <c r="V2743">
        <v>5</v>
      </c>
      <c r="W2743" t="s">
        <v>1179</v>
      </c>
    </row>
    <row r="2744" spans="1:23" x14ac:dyDescent="0.3">
      <c r="A2744">
        <v>2832</v>
      </c>
      <c r="B2744" t="s">
        <v>37</v>
      </c>
      <c r="C2744">
        <v>2013</v>
      </c>
      <c r="D2744">
        <f t="shared" ca="1" si="168"/>
        <v>10</v>
      </c>
      <c r="E2744" s="5">
        <v>325000</v>
      </c>
      <c r="F2744">
        <v>60000</v>
      </c>
      <c r="G2744" t="s">
        <v>38</v>
      </c>
      <c r="H2744" t="str">
        <f t="shared" si="169"/>
        <v>Central</v>
      </c>
      <c r="I2744" t="s">
        <v>249</v>
      </c>
      <c r="J2744" t="str">
        <f t="shared" si="170"/>
        <v>Michigan</v>
      </c>
      <c r="K2744" t="s">
        <v>1439</v>
      </c>
      <c r="L2744" t="str">
        <f t="shared" si="171"/>
        <v>Port Huron</v>
      </c>
      <c r="M2744" t="s">
        <v>22</v>
      </c>
      <c r="N2744" t="str">
        <f>IF(M2744="", "", IFERROR(VLOOKUP(M2744, Data!$A$1:$B$5, 2, 0), "Unkown fuel"))</f>
        <v>very harmful</v>
      </c>
      <c r="O2744" t="s">
        <v>158</v>
      </c>
      <c r="P2744" t="s">
        <v>24</v>
      </c>
      <c r="Q2744" t="s">
        <v>33</v>
      </c>
      <c r="R2744" t="s">
        <v>117</v>
      </c>
      <c r="S2744">
        <v>1498</v>
      </c>
      <c r="T2744" t="s">
        <v>177</v>
      </c>
      <c r="U2744" t="s">
        <v>95</v>
      </c>
      <c r="V2744">
        <v>5</v>
      </c>
      <c r="W2744" t="s">
        <v>1179</v>
      </c>
    </row>
    <row r="2745" spans="1:23" x14ac:dyDescent="0.3">
      <c r="A2745">
        <v>2833</v>
      </c>
      <c r="B2745" t="s">
        <v>153</v>
      </c>
      <c r="C2745">
        <v>2019</v>
      </c>
      <c r="D2745">
        <f t="shared" ca="1" si="168"/>
        <v>4</v>
      </c>
      <c r="E2745" s="5">
        <v>1450000</v>
      </c>
      <c r="F2745">
        <v>22000</v>
      </c>
      <c r="G2745" t="s">
        <v>38</v>
      </c>
      <c r="H2745" t="str">
        <f t="shared" si="169"/>
        <v>Central</v>
      </c>
      <c r="I2745" t="s">
        <v>249</v>
      </c>
      <c r="J2745" t="str">
        <f t="shared" si="170"/>
        <v>Michigan</v>
      </c>
      <c r="K2745" t="s">
        <v>1439</v>
      </c>
      <c r="L2745" t="str">
        <f t="shared" si="171"/>
        <v>Port Huron</v>
      </c>
      <c r="M2745" t="s">
        <v>41</v>
      </c>
      <c r="N2745" t="str">
        <f>IF(M2745="", "", IFERROR(VLOOKUP(M2745, Data!$A$1:$B$5, 2, 0), "Unkown fuel"))</f>
        <v>harmful</v>
      </c>
      <c r="O2745" t="s">
        <v>158</v>
      </c>
      <c r="P2745" t="s">
        <v>154</v>
      </c>
      <c r="Q2745" t="s">
        <v>25</v>
      </c>
      <c r="R2745" t="s">
        <v>155</v>
      </c>
      <c r="S2745">
        <v>1368</v>
      </c>
      <c r="T2745" t="s">
        <v>277</v>
      </c>
      <c r="U2745" t="s">
        <v>157</v>
      </c>
      <c r="V2745">
        <v>5</v>
      </c>
      <c r="W2745" t="s">
        <v>1179</v>
      </c>
    </row>
    <row r="2746" spans="1:23" x14ac:dyDescent="0.3">
      <c r="A2746">
        <v>2834</v>
      </c>
      <c r="B2746" t="s">
        <v>37</v>
      </c>
      <c r="C2746">
        <v>2017</v>
      </c>
      <c r="D2746">
        <f t="shared" ca="1" si="168"/>
        <v>6</v>
      </c>
      <c r="E2746" s="5">
        <v>850000</v>
      </c>
      <c r="F2746">
        <v>30000</v>
      </c>
      <c r="G2746" t="s">
        <v>38</v>
      </c>
      <c r="H2746" t="str">
        <f t="shared" si="169"/>
        <v>Central</v>
      </c>
      <c r="I2746" t="s">
        <v>249</v>
      </c>
      <c r="J2746" t="str">
        <f t="shared" si="170"/>
        <v>Michigan</v>
      </c>
      <c r="K2746" t="s">
        <v>1443</v>
      </c>
      <c r="L2746" t="str">
        <f t="shared" si="171"/>
        <v>Novi</v>
      </c>
      <c r="M2746" t="s">
        <v>41</v>
      </c>
      <c r="N2746" t="str">
        <f>IF(M2746="", "", IFERROR(VLOOKUP(M2746, Data!$A$1:$B$5, 2, 0), "Unkown fuel"))</f>
        <v>harmful</v>
      </c>
      <c r="O2746" t="s">
        <v>158</v>
      </c>
      <c r="P2746" t="s">
        <v>154</v>
      </c>
      <c r="Q2746" t="s">
        <v>25</v>
      </c>
      <c r="R2746" t="s">
        <v>605</v>
      </c>
      <c r="S2746">
        <v>1497</v>
      </c>
      <c r="T2746" t="s">
        <v>160</v>
      </c>
      <c r="U2746" t="s">
        <v>161</v>
      </c>
      <c r="V2746">
        <v>7</v>
      </c>
      <c r="W2746" t="s">
        <v>1179</v>
      </c>
    </row>
    <row r="2747" spans="1:23" x14ac:dyDescent="0.3">
      <c r="A2747">
        <v>2835</v>
      </c>
      <c r="B2747" t="s">
        <v>221</v>
      </c>
      <c r="C2747">
        <v>2015</v>
      </c>
      <c r="D2747">
        <f t="shared" ca="1" si="168"/>
        <v>8</v>
      </c>
      <c r="E2747" s="5">
        <v>560000</v>
      </c>
      <c r="F2747">
        <v>43001</v>
      </c>
      <c r="G2747" t="s">
        <v>38</v>
      </c>
      <c r="H2747" t="str">
        <f t="shared" si="169"/>
        <v>Central</v>
      </c>
      <c r="I2747" t="s">
        <v>249</v>
      </c>
      <c r="J2747" t="str">
        <f t="shared" si="170"/>
        <v>Michigan</v>
      </c>
      <c r="K2747" t="s">
        <v>1443</v>
      </c>
      <c r="L2747" t="str">
        <f t="shared" si="171"/>
        <v>Novi</v>
      </c>
      <c r="M2747" t="s">
        <v>22</v>
      </c>
      <c r="N2747" t="str">
        <f>IF(M2747="", "", IFERROR(VLOOKUP(M2747, Data!$A$1:$B$5, 2, 0), "Unkown fuel"))</f>
        <v>very harmful</v>
      </c>
      <c r="O2747" t="s">
        <v>158</v>
      </c>
      <c r="P2747" t="s">
        <v>24</v>
      </c>
      <c r="Q2747" t="s">
        <v>25</v>
      </c>
      <c r="R2747" t="s">
        <v>1261</v>
      </c>
      <c r="S2747">
        <v>1498</v>
      </c>
      <c r="T2747" t="s">
        <v>1029</v>
      </c>
      <c r="U2747" t="s">
        <v>224</v>
      </c>
      <c r="V2747">
        <v>5</v>
      </c>
      <c r="W2747" t="s">
        <v>1179</v>
      </c>
    </row>
    <row r="2748" spans="1:23" x14ac:dyDescent="0.3">
      <c r="A2748">
        <v>2836</v>
      </c>
      <c r="B2748" t="s">
        <v>18</v>
      </c>
      <c r="C2748">
        <v>2015</v>
      </c>
      <c r="D2748">
        <f t="shared" ca="1" si="168"/>
        <v>8</v>
      </c>
      <c r="E2748" s="5">
        <v>575000</v>
      </c>
      <c r="F2748">
        <v>60000</v>
      </c>
      <c r="G2748" t="s">
        <v>38</v>
      </c>
      <c r="H2748" t="str">
        <f t="shared" si="169"/>
        <v>Central</v>
      </c>
      <c r="I2748" t="s">
        <v>249</v>
      </c>
      <c r="J2748" t="str">
        <f t="shared" si="170"/>
        <v>Michigan</v>
      </c>
      <c r="K2748" t="s">
        <v>1437</v>
      </c>
      <c r="L2748" t="str">
        <f t="shared" si="171"/>
        <v>Oak Park</v>
      </c>
      <c r="M2748" t="s">
        <v>22</v>
      </c>
      <c r="N2748" t="str">
        <f>IF(M2748="", "", IFERROR(VLOOKUP(M2748, Data!$A$1:$B$5, 2, 0), "Unkown fuel"))</f>
        <v>very harmful</v>
      </c>
      <c r="O2748" t="s">
        <v>158</v>
      </c>
      <c r="P2748" t="s">
        <v>24</v>
      </c>
      <c r="Q2748" t="s">
        <v>25</v>
      </c>
      <c r="R2748" t="s">
        <v>1436</v>
      </c>
      <c r="S2748">
        <v>1248</v>
      </c>
      <c r="T2748" t="s">
        <v>94</v>
      </c>
      <c r="U2748" t="s">
        <v>95</v>
      </c>
      <c r="V2748">
        <v>7</v>
      </c>
      <c r="W2748" t="s">
        <v>1179</v>
      </c>
    </row>
    <row r="2749" spans="1:23" x14ac:dyDescent="0.3">
      <c r="A2749">
        <v>2837</v>
      </c>
      <c r="B2749" t="s">
        <v>18</v>
      </c>
      <c r="C2749">
        <v>2019</v>
      </c>
      <c r="D2749">
        <f t="shared" ca="1" si="168"/>
        <v>4</v>
      </c>
      <c r="E2749" s="5">
        <v>470000</v>
      </c>
      <c r="F2749">
        <v>9000</v>
      </c>
      <c r="G2749" t="s">
        <v>38</v>
      </c>
      <c r="H2749" t="str">
        <f t="shared" si="169"/>
        <v>Central</v>
      </c>
      <c r="I2749" t="s">
        <v>249</v>
      </c>
      <c r="J2749" t="str">
        <f t="shared" si="170"/>
        <v>Michigan</v>
      </c>
      <c r="K2749" t="s">
        <v>1437</v>
      </c>
      <c r="L2749" t="str">
        <f t="shared" si="171"/>
        <v>Oak Park</v>
      </c>
      <c r="M2749" t="s">
        <v>41</v>
      </c>
      <c r="N2749" t="str">
        <f>IF(M2749="", "", IFERROR(VLOOKUP(M2749, Data!$A$1:$B$5, 2, 0), "Unkown fuel"))</f>
        <v>harmful</v>
      </c>
      <c r="O2749" t="s">
        <v>158</v>
      </c>
      <c r="P2749" t="s">
        <v>154</v>
      </c>
      <c r="Q2749" t="s">
        <v>25</v>
      </c>
      <c r="R2749" t="s">
        <v>294</v>
      </c>
      <c r="S2749">
        <v>998</v>
      </c>
      <c r="T2749" t="s">
        <v>244</v>
      </c>
      <c r="U2749" t="s">
        <v>141</v>
      </c>
      <c r="V2749">
        <v>5</v>
      </c>
      <c r="W2749" t="s">
        <v>1179</v>
      </c>
    </row>
    <row r="2750" spans="1:23" x14ac:dyDescent="0.3">
      <c r="A2750">
        <v>2838</v>
      </c>
      <c r="B2750" t="s">
        <v>109</v>
      </c>
      <c r="C2750">
        <v>2014</v>
      </c>
      <c r="D2750">
        <f t="shared" ca="1" si="168"/>
        <v>9</v>
      </c>
      <c r="E2750" s="5">
        <v>221000</v>
      </c>
      <c r="F2750">
        <v>65000</v>
      </c>
      <c r="G2750" t="s">
        <v>38</v>
      </c>
      <c r="H2750" t="str">
        <f t="shared" si="169"/>
        <v>Central</v>
      </c>
      <c r="I2750" t="s">
        <v>249</v>
      </c>
      <c r="J2750" t="str">
        <f t="shared" si="170"/>
        <v>Michigan</v>
      </c>
      <c r="K2750" t="s">
        <v>1438</v>
      </c>
      <c r="L2750" t="str">
        <f t="shared" si="171"/>
        <v>Pontiac</v>
      </c>
      <c r="M2750" t="s">
        <v>22</v>
      </c>
      <c r="N2750" t="str">
        <f>IF(M2750="", "", IFERROR(VLOOKUP(M2750, Data!$A$1:$B$5, 2, 0), "Unkown fuel"))</f>
        <v>very harmful</v>
      </c>
      <c r="O2750" t="s">
        <v>158</v>
      </c>
      <c r="P2750" t="s">
        <v>24</v>
      </c>
      <c r="Q2750" t="s">
        <v>25</v>
      </c>
      <c r="R2750" t="s">
        <v>285</v>
      </c>
      <c r="S2750">
        <v>1405</v>
      </c>
      <c r="T2750" t="s">
        <v>286</v>
      </c>
      <c r="U2750" t="s">
        <v>287</v>
      </c>
      <c r="V2750">
        <v>5</v>
      </c>
      <c r="W2750" t="s">
        <v>1179</v>
      </c>
    </row>
    <row r="2751" spans="1:23" x14ac:dyDescent="0.3">
      <c r="A2751">
        <v>2839</v>
      </c>
      <c r="B2751" t="s">
        <v>65</v>
      </c>
      <c r="C2751">
        <v>2014</v>
      </c>
      <c r="D2751">
        <f t="shared" ca="1" si="168"/>
        <v>9</v>
      </c>
      <c r="E2751" s="5">
        <v>680000</v>
      </c>
      <c r="F2751">
        <v>95000</v>
      </c>
      <c r="G2751" t="s">
        <v>38</v>
      </c>
      <c r="H2751" t="str">
        <f t="shared" si="169"/>
        <v>Central</v>
      </c>
      <c r="I2751" t="s">
        <v>249</v>
      </c>
      <c r="J2751" t="str">
        <f t="shared" si="170"/>
        <v>Michigan</v>
      </c>
      <c r="K2751" t="s">
        <v>1439</v>
      </c>
      <c r="L2751" t="str">
        <f t="shared" si="171"/>
        <v>Port Huron</v>
      </c>
      <c r="M2751" t="s">
        <v>22</v>
      </c>
      <c r="N2751" t="str">
        <f>IF(M2751="", "", IFERROR(VLOOKUP(M2751, Data!$A$1:$B$5, 2, 0), "Unkown fuel"))</f>
        <v>very harmful</v>
      </c>
      <c r="O2751" t="s">
        <v>158</v>
      </c>
      <c r="P2751" t="s">
        <v>24</v>
      </c>
      <c r="Q2751" t="s">
        <v>25</v>
      </c>
      <c r="R2751" t="s">
        <v>170</v>
      </c>
      <c r="S2751">
        <v>2494</v>
      </c>
      <c r="T2751" t="s">
        <v>190</v>
      </c>
      <c r="U2751" t="s">
        <v>191</v>
      </c>
      <c r="V2751">
        <v>8</v>
      </c>
      <c r="W2751" t="s">
        <v>1179</v>
      </c>
    </row>
    <row r="2752" spans="1:23" x14ac:dyDescent="0.3">
      <c r="A2752">
        <v>2840</v>
      </c>
      <c r="B2752" t="s">
        <v>69</v>
      </c>
      <c r="C2752">
        <v>2013</v>
      </c>
      <c r="D2752">
        <f t="shared" ca="1" si="168"/>
        <v>10</v>
      </c>
      <c r="E2752" s="5">
        <v>700000</v>
      </c>
      <c r="F2752">
        <v>62000</v>
      </c>
      <c r="G2752" t="s">
        <v>38</v>
      </c>
      <c r="H2752" t="str">
        <f t="shared" si="169"/>
        <v>Central</v>
      </c>
      <c r="I2752" t="s">
        <v>249</v>
      </c>
      <c r="J2752" t="str">
        <f t="shared" si="170"/>
        <v>Michigan</v>
      </c>
      <c r="K2752" t="s">
        <v>1439</v>
      </c>
      <c r="L2752" t="str">
        <f t="shared" si="171"/>
        <v>Port Huron</v>
      </c>
      <c r="M2752" t="s">
        <v>22</v>
      </c>
      <c r="N2752" t="str">
        <f>IF(M2752="", "", IFERROR(VLOOKUP(M2752, Data!$A$1:$B$5, 2, 0), "Unkown fuel"))</f>
        <v>very harmful</v>
      </c>
      <c r="O2752" t="s">
        <v>158</v>
      </c>
      <c r="P2752" t="s">
        <v>24</v>
      </c>
      <c r="Q2752" t="s">
        <v>25</v>
      </c>
      <c r="R2752" t="s">
        <v>1116</v>
      </c>
      <c r="S2752">
        <v>2499</v>
      </c>
      <c r="T2752" t="s">
        <v>345</v>
      </c>
      <c r="U2752" t="s">
        <v>1167</v>
      </c>
      <c r="V2752">
        <v>7</v>
      </c>
      <c r="W2752" t="s">
        <v>1179</v>
      </c>
    </row>
    <row r="2753" spans="1:23" x14ac:dyDescent="0.3">
      <c r="A2753">
        <v>2841</v>
      </c>
      <c r="B2753" t="s">
        <v>349</v>
      </c>
      <c r="C2753">
        <v>2016</v>
      </c>
      <c r="D2753">
        <f t="shared" ca="1" si="168"/>
        <v>7</v>
      </c>
      <c r="E2753" s="5">
        <v>1950000</v>
      </c>
      <c r="F2753">
        <v>48000</v>
      </c>
      <c r="G2753" t="s">
        <v>38</v>
      </c>
      <c r="H2753" t="str">
        <f t="shared" si="169"/>
        <v>Central</v>
      </c>
      <c r="I2753" t="s">
        <v>249</v>
      </c>
      <c r="J2753" t="str">
        <f t="shared" si="170"/>
        <v>Michigan</v>
      </c>
      <c r="K2753" t="s">
        <v>1437</v>
      </c>
      <c r="L2753" t="str">
        <f t="shared" si="171"/>
        <v>Oak Park</v>
      </c>
      <c r="M2753" t="s">
        <v>22</v>
      </c>
      <c r="N2753" t="str">
        <f>IF(M2753="", "", IFERROR(VLOOKUP(M2753, Data!$A$1:$B$5, 2, 0), "Unkown fuel"))</f>
        <v>very harmful</v>
      </c>
      <c r="O2753" t="s">
        <v>158</v>
      </c>
      <c r="P2753" t="s">
        <v>154</v>
      </c>
      <c r="Q2753" t="s">
        <v>25</v>
      </c>
      <c r="R2753" t="s">
        <v>624</v>
      </c>
      <c r="S2753">
        <v>1984</v>
      </c>
      <c r="T2753" t="s">
        <v>1398</v>
      </c>
      <c r="U2753" t="s">
        <v>334</v>
      </c>
      <c r="V2753">
        <v>5</v>
      </c>
      <c r="W2753" t="s">
        <v>1179</v>
      </c>
    </row>
    <row r="2754" spans="1:23" x14ac:dyDescent="0.3">
      <c r="A2754">
        <v>2842</v>
      </c>
      <c r="B2754" t="s">
        <v>46</v>
      </c>
      <c r="C2754">
        <v>2015</v>
      </c>
      <c r="D2754">
        <f t="shared" ref="D2754:D2817" ca="1" si="172">TRUNC(YEARFRAC(DATE(C2754,1,1), TODAY(), 1))</f>
        <v>8</v>
      </c>
      <c r="E2754" s="5">
        <v>875000</v>
      </c>
      <c r="F2754">
        <v>72000</v>
      </c>
      <c r="G2754" t="s">
        <v>38</v>
      </c>
      <c r="H2754" t="str">
        <f t="shared" ref="H2754:H2817" si="173">TRIM(G2754)</f>
        <v>Central</v>
      </c>
      <c r="I2754" t="s">
        <v>249</v>
      </c>
      <c r="J2754" t="str">
        <f t="shared" ref="J2754:J2817" si="174">TRIM(I2754)</f>
        <v>Michigan</v>
      </c>
      <c r="K2754" t="s">
        <v>1438</v>
      </c>
      <c r="L2754" t="str">
        <f t="shared" ref="L2754:L2817" si="175">TRIM(K2754)</f>
        <v>Pontiac</v>
      </c>
      <c r="M2754" t="s">
        <v>22</v>
      </c>
      <c r="N2754" t="str">
        <f>IF(M2754="", "", IFERROR(VLOOKUP(M2754, Data!$A$1:$B$5, 2, 0), "Unkown fuel"))</f>
        <v>very harmful</v>
      </c>
      <c r="O2754" t="s">
        <v>158</v>
      </c>
      <c r="P2754" t="s">
        <v>154</v>
      </c>
      <c r="Q2754" t="s">
        <v>25</v>
      </c>
      <c r="R2754" t="s">
        <v>313</v>
      </c>
      <c r="S2754">
        <v>1582</v>
      </c>
      <c r="T2754" t="s">
        <v>301</v>
      </c>
      <c r="U2754" t="s">
        <v>302</v>
      </c>
      <c r="V2754">
        <v>5</v>
      </c>
      <c r="W2754" t="s">
        <v>1179</v>
      </c>
    </row>
    <row r="2755" spans="1:23" x14ac:dyDescent="0.3">
      <c r="A2755">
        <v>2843</v>
      </c>
      <c r="B2755" t="s">
        <v>46</v>
      </c>
      <c r="C2755">
        <v>2017</v>
      </c>
      <c r="D2755">
        <f t="shared" ca="1" si="172"/>
        <v>6</v>
      </c>
      <c r="E2755" s="5">
        <v>850000</v>
      </c>
      <c r="F2755">
        <v>35000</v>
      </c>
      <c r="G2755" t="s">
        <v>38</v>
      </c>
      <c r="H2755" t="str">
        <f t="shared" si="173"/>
        <v>Central</v>
      </c>
      <c r="I2755" t="s">
        <v>249</v>
      </c>
      <c r="J2755" t="str">
        <f t="shared" si="174"/>
        <v>Michigan</v>
      </c>
      <c r="K2755" t="s">
        <v>1438</v>
      </c>
      <c r="L2755" t="str">
        <f t="shared" si="175"/>
        <v>Pontiac</v>
      </c>
      <c r="M2755" t="s">
        <v>22</v>
      </c>
      <c r="N2755" t="str">
        <f>IF(M2755="", "", IFERROR(VLOOKUP(M2755, Data!$A$1:$B$5, 2, 0), "Unkown fuel"))</f>
        <v>very harmful</v>
      </c>
      <c r="O2755" t="s">
        <v>23</v>
      </c>
      <c r="P2755" t="s">
        <v>24</v>
      </c>
      <c r="Q2755" t="s">
        <v>42</v>
      </c>
      <c r="R2755" t="s">
        <v>222</v>
      </c>
      <c r="S2755">
        <v>1582</v>
      </c>
      <c r="T2755" t="s">
        <v>301</v>
      </c>
      <c r="U2755" t="s">
        <v>1444</v>
      </c>
      <c r="V2755">
        <v>5</v>
      </c>
      <c r="W2755" t="s">
        <v>1179</v>
      </c>
    </row>
    <row r="2756" spans="1:23" x14ac:dyDescent="0.3">
      <c r="A2756">
        <v>2844</v>
      </c>
      <c r="B2756" t="s">
        <v>75</v>
      </c>
      <c r="C2756">
        <v>2013</v>
      </c>
      <c r="D2756">
        <f t="shared" ca="1" si="172"/>
        <v>10</v>
      </c>
      <c r="E2756" s="5">
        <v>550000</v>
      </c>
      <c r="F2756">
        <v>100600</v>
      </c>
      <c r="G2756" t="s">
        <v>38</v>
      </c>
      <c r="H2756" t="str">
        <f t="shared" si="173"/>
        <v>Central</v>
      </c>
      <c r="I2756" t="s">
        <v>249</v>
      </c>
      <c r="J2756" t="str">
        <f t="shared" si="174"/>
        <v>Michigan</v>
      </c>
      <c r="K2756" t="s">
        <v>1438</v>
      </c>
      <c r="L2756" t="str">
        <f t="shared" si="175"/>
        <v>Pontiac</v>
      </c>
      <c r="M2756" t="s">
        <v>22</v>
      </c>
      <c r="N2756" t="str">
        <f>IF(M2756="", "", IFERROR(VLOOKUP(M2756, Data!$A$1:$B$5, 2, 0), "Unkown fuel"))</f>
        <v>very harmful</v>
      </c>
      <c r="O2756" t="s">
        <v>23</v>
      </c>
      <c r="P2756" t="s">
        <v>24</v>
      </c>
      <c r="Q2756" t="s">
        <v>42</v>
      </c>
      <c r="R2756" t="s">
        <v>1114</v>
      </c>
      <c r="S2756">
        <v>1461</v>
      </c>
      <c r="T2756" t="s">
        <v>298</v>
      </c>
      <c r="U2756" t="s">
        <v>299</v>
      </c>
      <c r="V2756">
        <v>5</v>
      </c>
      <c r="W2756" t="s">
        <v>1179</v>
      </c>
    </row>
    <row r="2757" spans="1:23" x14ac:dyDescent="0.3">
      <c r="A2757">
        <v>2845</v>
      </c>
      <c r="B2757" t="s">
        <v>18</v>
      </c>
      <c r="C2757">
        <v>2013</v>
      </c>
      <c r="D2757">
        <f t="shared" ca="1" si="172"/>
        <v>10</v>
      </c>
      <c r="E2757" s="5">
        <v>480000</v>
      </c>
      <c r="F2757">
        <v>105000</v>
      </c>
      <c r="G2757" t="s">
        <v>38</v>
      </c>
      <c r="H2757" t="str">
        <f t="shared" si="173"/>
        <v>Central</v>
      </c>
      <c r="I2757" t="s">
        <v>249</v>
      </c>
      <c r="J2757" t="str">
        <f t="shared" si="174"/>
        <v>Michigan</v>
      </c>
      <c r="K2757" t="s">
        <v>1443</v>
      </c>
      <c r="L2757" t="str">
        <f t="shared" si="175"/>
        <v>Novi</v>
      </c>
      <c r="M2757" t="s">
        <v>22</v>
      </c>
      <c r="N2757" t="str">
        <f>IF(M2757="", "", IFERROR(VLOOKUP(M2757, Data!$A$1:$B$5, 2, 0), "Unkown fuel"))</f>
        <v>very harmful</v>
      </c>
      <c r="O2757" t="s">
        <v>23</v>
      </c>
      <c r="P2757" t="s">
        <v>24</v>
      </c>
      <c r="Q2757" t="s">
        <v>42</v>
      </c>
      <c r="R2757" t="s">
        <v>26</v>
      </c>
      <c r="S2757">
        <v>1248</v>
      </c>
      <c r="T2757" t="s">
        <v>27</v>
      </c>
      <c r="U2757" t="s">
        <v>28</v>
      </c>
      <c r="V2757">
        <v>5</v>
      </c>
      <c r="W2757" t="s">
        <v>1179</v>
      </c>
    </row>
    <row r="2758" spans="1:23" x14ac:dyDescent="0.3">
      <c r="A2758">
        <v>2846</v>
      </c>
      <c r="B2758" t="s">
        <v>88</v>
      </c>
      <c r="C2758">
        <v>2017</v>
      </c>
      <c r="D2758">
        <f t="shared" ca="1" si="172"/>
        <v>6</v>
      </c>
      <c r="E2758" s="5">
        <v>1050000</v>
      </c>
      <c r="F2758">
        <v>90000</v>
      </c>
      <c r="G2758" t="s">
        <v>38</v>
      </c>
      <c r="H2758" t="str">
        <f t="shared" si="173"/>
        <v>Central</v>
      </c>
      <c r="I2758" t="s">
        <v>249</v>
      </c>
      <c r="J2758" t="str">
        <f t="shared" si="174"/>
        <v>Michigan</v>
      </c>
      <c r="K2758" t="s">
        <v>1437</v>
      </c>
      <c r="L2758" t="str">
        <f t="shared" si="175"/>
        <v>Oak Park</v>
      </c>
      <c r="M2758" t="s">
        <v>22</v>
      </c>
      <c r="N2758" t="str">
        <f>IF(M2758="", "", IFERROR(VLOOKUP(M2758, Data!$A$1:$B$5, 2, 0), "Unkown fuel"))</f>
        <v>very harmful</v>
      </c>
      <c r="O2758" t="s">
        <v>23</v>
      </c>
      <c r="P2758" t="s">
        <v>24</v>
      </c>
      <c r="Q2758" t="s">
        <v>25</v>
      </c>
      <c r="R2758" t="s">
        <v>605</v>
      </c>
      <c r="S2758">
        <v>2179</v>
      </c>
      <c r="T2758" t="s">
        <v>271</v>
      </c>
      <c r="U2758" t="s">
        <v>615</v>
      </c>
      <c r="V2758">
        <v>7</v>
      </c>
      <c r="W2758" t="s">
        <v>1179</v>
      </c>
    </row>
    <row r="2759" spans="1:23" x14ac:dyDescent="0.3">
      <c r="A2759">
        <v>2847</v>
      </c>
      <c r="B2759" t="s">
        <v>88</v>
      </c>
      <c r="C2759">
        <v>2016</v>
      </c>
      <c r="D2759">
        <f t="shared" ca="1" si="172"/>
        <v>7</v>
      </c>
      <c r="E2759" s="5">
        <v>631000</v>
      </c>
      <c r="F2759">
        <v>92385</v>
      </c>
      <c r="G2759" t="s">
        <v>19</v>
      </c>
      <c r="H2759" t="str">
        <f t="shared" si="173"/>
        <v>East</v>
      </c>
      <c r="I2759" t="s">
        <v>767</v>
      </c>
      <c r="J2759" t="str">
        <f t="shared" si="174"/>
        <v>Maryland</v>
      </c>
      <c r="K2759" t="s">
        <v>1445</v>
      </c>
      <c r="L2759" t="str">
        <f t="shared" si="175"/>
        <v>Pikesville</v>
      </c>
      <c r="M2759" t="s">
        <v>22</v>
      </c>
      <c r="N2759" t="str">
        <f>IF(M2759="", "", IFERROR(VLOOKUP(M2759, Data!$A$1:$B$5, 2, 0), "Unkown fuel"))</f>
        <v>very harmful</v>
      </c>
      <c r="O2759" t="s">
        <v>23</v>
      </c>
      <c r="P2759" t="s">
        <v>24</v>
      </c>
      <c r="Q2759" t="s">
        <v>25</v>
      </c>
      <c r="R2759" t="s">
        <v>489</v>
      </c>
      <c r="S2759">
        <v>2523</v>
      </c>
      <c r="T2759" t="s">
        <v>309</v>
      </c>
      <c r="U2759" t="s">
        <v>490</v>
      </c>
      <c r="V2759">
        <v>7</v>
      </c>
      <c r="W2759" t="s">
        <v>1179</v>
      </c>
    </row>
    <row r="2760" spans="1:23" x14ac:dyDescent="0.3">
      <c r="A2760">
        <v>2848</v>
      </c>
      <c r="B2760" t="s">
        <v>109</v>
      </c>
      <c r="C2760">
        <v>2015</v>
      </c>
      <c r="D2760">
        <f t="shared" ca="1" si="172"/>
        <v>8</v>
      </c>
      <c r="E2760" s="5">
        <v>165000</v>
      </c>
      <c r="F2760">
        <v>25000</v>
      </c>
      <c r="G2760" t="s">
        <v>19</v>
      </c>
      <c r="H2760" t="str">
        <f t="shared" si="173"/>
        <v>East</v>
      </c>
      <c r="I2760" t="s">
        <v>767</v>
      </c>
      <c r="J2760" t="str">
        <f t="shared" si="174"/>
        <v>Maryland</v>
      </c>
      <c r="K2760" t="s">
        <v>1445</v>
      </c>
      <c r="L2760" t="str">
        <f t="shared" si="175"/>
        <v>Pikesville</v>
      </c>
      <c r="M2760" t="s">
        <v>41</v>
      </c>
      <c r="N2760" t="str">
        <f>IF(M2760="", "", IFERROR(VLOOKUP(M2760, Data!$A$1:$B$5, 2, 0), "Unkown fuel"))</f>
        <v>harmful</v>
      </c>
      <c r="O2760" t="s">
        <v>23</v>
      </c>
      <c r="P2760" t="s">
        <v>24</v>
      </c>
      <c r="Q2760" t="s">
        <v>25</v>
      </c>
      <c r="R2760" t="s">
        <v>465</v>
      </c>
      <c r="S2760">
        <v>624</v>
      </c>
      <c r="T2760" t="s">
        <v>521</v>
      </c>
      <c r="U2760" t="s">
        <v>816</v>
      </c>
      <c r="V2760">
        <v>4</v>
      </c>
      <c r="W2760" t="s">
        <v>1179</v>
      </c>
    </row>
    <row r="2761" spans="1:23" x14ac:dyDescent="0.3">
      <c r="A2761">
        <v>2849</v>
      </c>
      <c r="B2761" t="s">
        <v>18</v>
      </c>
      <c r="C2761">
        <v>2010</v>
      </c>
      <c r="D2761">
        <f t="shared" ca="1" si="172"/>
        <v>13</v>
      </c>
      <c r="E2761" s="5">
        <v>320000</v>
      </c>
      <c r="F2761">
        <v>60000</v>
      </c>
      <c r="G2761" t="s">
        <v>19</v>
      </c>
      <c r="H2761" t="str">
        <f t="shared" si="173"/>
        <v>East</v>
      </c>
      <c r="I2761" t="s">
        <v>767</v>
      </c>
      <c r="J2761" t="str">
        <f t="shared" si="174"/>
        <v>Maryland</v>
      </c>
      <c r="K2761" t="s">
        <v>1446</v>
      </c>
      <c r="L2761" t="str">
        <f t="shared" si="175"/>
        <v>Perry Hall</v>
      </c>
      <c r="M2761" t="s">
        <v>41</v>
      </c>
      <c r="N2761" t="str">
        <f>IF(M2761="", "", IFERROR(VLOOKUP(M2761, Data!$A$1:$B$5, 2, 0), "Unkown fuel"))</f>
        <v>harmful</v>
      </c>
      <c r="O2761" t="s">
        <v>23</v>
      </c>
      <c r="P2761" t="s">
        <v>24</v>
      </c>
      <c r="Q2761" t="s">
        <v>33</v>
      </c>
      <c r="R2761" t="s">
        <v>390</v>
      </c>
      <c r="S2761">
        <v>1197</v>
      </c>
      <c r="T2761" t="s">
        <v>395</v>
      </c>
      <c r="U2761" t="s">
        <v>261</v>
      </c>
      <c r="V2761">
        <v>5</v>
      </c>
      <c r="W2761" t="s">
        <v>1179</v>
      </c>
    </row>
    <row r="2762" spans="1:23" x14ac:dyDescent="0.3">
      <c r="A2762">
        <v>2850</v>
      </c>
      <c r="B2762" t="s">
        <v>18</v>
      </c>
      <c r="C2762">
        <v>2012</v>
      </c>
      <c r="D2762">
        <f t="shared" ca="1" si="172"/>
        <v>11</v>
      </c>
      <c r="E2762" s="5">
        <v>360000</v>
      </c>
      <c r="F2762">
        <v>100000</v>
      </c>
      <c r="G2762" t="s">
        <v>19</v>
      </c>
      <c r="H2762" t="str">
        <f t="shared" si="173"/>
        <v>East</v>
      </c>
      <c r="I2762" t="s">
        <v>767</v>
      </c>
      <c r="J2762" t="str">
        <f t="shared" si="174"/>
        <v>Maryland</v>
      </c>
      <c r="K2762" t="s">
        <v>1447</v>
      </c>
      <c r="L2762" t="str">
        <f t="shared" si="175"/>
        <v>Potomac</v>
      </c>
      <c r="M2762" t="s">
        <v>41</v>
      </c>
      <c r="N2762" t="str">
        <f>IF(M2762="", "", IFERROR(VLOOKUP(M2762, Data!$A$1:$B$5, 2, 0), "Unkown fuel"))</f>
        <v>harmful</v>
      </c>
      <c r="O2762" t="s">
        <v>23</v>
      </c>
      <c r="P2762" t="s">
        <v>24</v>
      </c>
      <c r="Q2762" t="s">
        <v>33</v>
      </c>
      <c r="R2762" t="s">
        <v>164</v>
      </c>
      <c r="S2762">
        <v>1197</v>
      </c>
      <c r="T2762" t="s">
        <v>395</v>
      </c>
      <c r="U2762" t="s">
        <v>261</v>
      </c>
      <c r="V2762">
        <v>5</v>
      </c>
      <c r="W2762" t="s">
        <v>1179</v>
      </c>
    </row>
    <row r="2763" spans="1:23" x14ac:dyDescent="0.3">
      <c r="A2763">
        <v>2852</v>
      </c>
      <c r="B2763" t="s">
        <v>46</v>
      </c>
      <c r="C2763">
        <v>2006</v>
      </c>
      <c r="D2763">
        <f t="shared" ca="1" si="172"/>
        <v>17</v>
      </c>
      <c r="E2763" s="5">
        <v>175000</v>
      </c>
      <c r="F2763">
        <v>25000</v>
      </c>
      <c r="G2763" t="s">
        <v>19</v>
      </c>
      <c r="H2763" t="str">
        <f t="shared" si="173"/>
        <v>East</v>
      </c>
      <c r="I2763" t="s">
        <v>767</v>
      </c>
      <c r="J2763" t="str">
        <f t="shared" si="174"/>
        <v>Maryland</v>
      </c>
      <c r="K2763" t="s">
        <v>1446</v>
      </c>
      <c r="L2763" t="str">
        <f t="shared" si="175"/>
        <v>Perry Hall</v>
      </c>
      <c r="M2763" t="s">
        <v>41</v>
      </c>
      <c r="N2763" t="str">
        <f>IF(M2763="", "", IFERROR(VLOOKUP(M2763, Data!$A$1:$B$5, 2, 0), "Unkown fuel"))</f>
        <v>harmful</v>
      </c>
      <c r="O2763" t="s">
        <v>23</v>
      </c>
      <c r="P2763" t="s">
        <v>24</v>
      </c>
      <c r="Q2763" t="s">
        <v>42</v>
      </c>
      <c r="R2763" t="s">
        <v>396</v>
      </c>
      <c r="S2763">
        <v>1795</v>
      </c>
      <c r="T2763" t="s">
        <v>1080</v>
      </c>
      <c r="U2763" t="s">
        <v>1448</v>
      </c>
      <c r="V2763">
        <v>5</v>
      </c>
      <c r="W2763" t="s">
        <v>1179</v>
      </c>
    </row>
    <row r="2764" spans="1:23" x14ac:dyDescent="0.3">
      <c r="A2764">
        <v>2853</v>
      </c>
      <c r="B2764" t="s">
        <v>46</v>
      </c>
      <c r="C2764">
        <v>2016</v>
      </c>
      <c r="D2764">
        <f t="shared" ca="1" si="172"/>
        <v>7</v>
      </c>
      <c r="E2764" s="5">
        <v>725000</v>
      </c>
      <c r="F2764">
        <v>120000</v>
      </c>
      <c r="G2764" t="s">
        <v>19</v>
      </c>
      <c r="H2764" t="str">
        <f t="shared" si="173"/>
        <v>East</v>
      </c>
      <c r="I2764" t="s">
        <v>767</v>
      </c>
      <c r="J2764" t="str">
        <f t="shared" si="174"/>
        <v>Maryland</v>
      </c>
      <c r="K2764" t="s">
        <v>1446</v>
      </c>
      <c r="L2764" t="str">
        <f t="shared" si="175"/>
        <v>Perry Hall</v>
      </c>
      <c r="M2764" t="s">
        <v>22</v>
      </c>
      <c r="N2764" t="str">
        <f>IF(M2764="", "", IFERROR(VLOOKUP(M2764, Data!$A$1:$B$5, 2, 0), "Unkown fuel"))</f>
        <v>very harmful</v>
      </c>
      <c r="O2764" t="s">
        <v>23</v>
      </c>
      <c r="P2764" t="s">
        <v>24</v>
      </c>
      <c r="Q2764" t="s">
        <v>25</v>
      </c>
      <c r="R2764" t="s">
        <v>99</v>
      </c>
      <c r="S2764">
        <v>1396</v>
      </c>
      <c r="T2764" t="s">
        <v>100</v>
      </c>
      <c r="U2764" t="s">
        <v>101</v>
      </c>
      <c r="V2764">
        <v>5</v>
      </c>
      <c r="W2764" t="s">
        <v>1179</v>
      </c>
    </row>
    <row r="2765" spans="1:23" x14ac:dyDescent="0.3">
      <c r="A2765">
        <v>2854</v>
      </c>
      <c r="B2765" t="s">
        <v>631</v>
      </c>
      <c r="C2765">
        <v>2014</v>
      </c>
      <c r="D2765">
        <f t="shared" ca="1" si="172"/>
        <v>9</v>
      </c>
      <c r="E2765" s="5">
        <v>280000</v>
      </c>
      <c r="F2765">
        <v>185000</v>
      </c>
      <c r="G2765" t="s">
        <v>19</v>
      </c>
      <c r="H2765" t="str">
        <f t="shared" si="173"/>
        <v>East</v>
      </c>
      <c r="I2765" t="s">
        <v>767</v>
      </c>
      <c r="J2765" t="str">
        <f t="shared" si="174"/>
        <v>Maryland</v>
      </c>
      <c r="K2765" t="s">
        <v>1447</v>
      </c>
      <c r="L2765" t="str">
        <f t="shared" si="175"/>
        <v>Potomac</v>
      </c>
      <c r="M2765" t="s">
        <v>22</v>
      </c>
      <c r="N2765" t="str">
        <f>IF(M2765="", "", IFERROR(VLOOKUP(M2765, Data!$A$1:$B$5, 2, 0), "Unkown fuel"))</f>
        <v>very harmful</v>
      </c>
      <c r="O2765" t="s">
        <v>23</v>
      </c>
      <c r="P2765" t="s">
        <v>24</v>
      </c>
      <c r="Q2765" t="s">
        <v>42</v>
      </c>
      <c r="R2765" t="s">
        <v>942</v>
      </c>
      <c r="S2765">
        <v>1248</v>
      </c>
      <c r="T2765" t="s">
        <v>393</v>
      </c>
      <c r="U2765" t="s">
        <v>943</v>
      </c>
      <c r="V2765">
        <v>5</v>
      </c>
      <c r="W2765" t="s">
        <v>1179</v>
      </c>
    </row>
    <row r="2766" spans="1:23" x14ac:dyDescent="0.3">
      <c r="A2766">
        <v>2855</v>
      </c>
      <c r="B2766" t="s">
        <v>221</v>
      </c>
      <c r="C2766">
        <v>2011</v>
      </c>
      <c r="D2766">
        <f t="shared" ca="1" si="172"/>
        <v>12</v>
      </c>
      <c r="E2766" s="5">
        <v>325000</v>
      </c>
      <c r="F2766">
        <v>134000</v>
      </c>
      <c r="G2766" t="s">
        <v>19</v>
      </c>
      <c r="H2766" t="str">
        <f t="shared" si="173"/>
        <v>East</v>
      </c>
      <c r="I2766" t="s">
        <v>767</v>
      </c>
      <c r="J2766" t="str">
        <f t="shared" si="174"/>
        <v>Maryland</v>
      </c>
      <c r="K2766" t="s">
        <v>1447</v>
      </c>
      <c r="L2766" t="str">
        <f t="shared" si="175"/>
        <v>Potomac</v>
      </c>
      <c r="M2766" t="s">
        <v>22</v>
      </c>
      <c r="N2766" t="str">
        <f>IF(M2766="", "", IFERROR(VLOOKUP(M2766, Data!$A$1:$B$5, 2, 0), "Unkown fuel"))</f>
        <v>very harmful</v>
      </c>
      <c r="O2766" t="s">
        <v>23</v>
      </c>
      <c r="P2766" t="s">
        <v>24</v>
      </c>
      <c r="Q2766" t="s">
        <v>33</v>
      </c>
      <c r="R2766" t="s">
        <v>655</v>
      </c>
      <c r="S2766">
        <v>1199</v>
      </c>
      <c r="T2766" t="s">
        <v>82</v>
      </c>
      <c r="U2766" t="s">
        <v>656</v>
      </c>
      <c r="V2766">
        <v>5</v>
      </c>
      <c r="W2766" t="s">
        <v>1179</v>
      </c>
    </row>
    <row r="2767" spans="1:23" x14ac:dyDescent="0.3">
      <c r="A2767">
        <v>2856</v>
      </c>
      <c r="B2767" t="s">
        <v>69</v>
      </c>
      <c r="C2767">
        <v>2014</v>
      </c>
      <c r="D2767">
        <f t="shared" ca="1" si="172"/>
        <v>9</v>
      </c>
      <c r="E2767" s="5">
        <v>320000</v>
      </c>
      <c r="F2767">
        <v>120000</v>
      </c>
      <c r="G2767" t="s">
        <v>19</v>
      </c>
      <c r="H2767" t="str">
        <f t="shared" si="173"/>
        <v>East</v>
      </c>
      <c r="I2767" t="s">
        <v>767</v>
      </c>
      <c r="J2767" t="str">
        <f t="shared" si="174"/>
        <v>Maryland</v>
      </c>
      <c r="K2767" t="s">
        <v>1447</v>
      </c>
      <c r="L2767" t="str">
        <f t="shared" si="175"/>
        <v>Potomac</v>
      </c>
      <c r="M2767" t="s">
        <v>22</v>
      </c>
      <c r="N2767" t="str">
        <f>IF(M2767="", "", IFERROR(VLOOKUP(M2767, Data!$A$1:$B$5, 2, 0), "Unkown fuel"))</f>
        <v>very harmful</v>
      </c>
      <c r="O2767" t="s">
        <v>23</v>
      </c>
      <c r="P2767" t="s">
        <v>24</v>
      </c>
      <c r="Q2767" t="s">
        <v>42</v>
      </c>
      <c r="R2767" t="s">
        <v>72</v>
      </c>
      <c r="S2767">
        <v>1399</v>
      </c>
      <c r="T2767" t="s">
        <v>247</v>
      </c>
      <c r="U2767" t="s">
        <v>74</v>
      </c>
      <c r="V2767">
        <v>5</v>
      </c>
      <c r="W2767" t="s">
        <v>1179</v>
      </c>
    </row>
    <row r="2768" spans="1:23" x14ac:dyDescent="0.3">
      <c r="A2768">
        <v>2857</v>
      </c>
      <c r="B2768" t="s">
        <v>46</v>
      </c>
      <c r="C2768">
        <v>2018</v>
      </c>
      <c r="D2768">
        <f t="shared" ca="1" si="172"/>
        <v>5</v>
      </c>
      <c r="E2768" s="5">
        <v>500000</v>
      </c>
      <c r="F2768">
        <v>120000</v>
      </c>
      <c r="G2768" t="s">
        <v>19</v>
      </c>
      <c r="H2768" t="str">
        <f t="shared" si="173"/>
        <v>East</v>
      </c>
      <c r="I2768" t="s">
        <v>767</v>
      </c>
      <c r="J2768" t="str">
        <f t="shared" si="174"/>
        <v>Maryland</v>
      </c>
      <c r="K2768" t="s">
        <v>1446</v>
      </c>
      <c r="L2768" t="str">
        <f t="shared" si="175"/>
        <v>Perry Hall</v>
      </c>
      <c r="M2768" t="s">
        <v>41</v>
      </c>
      <c r="N2768" t="str">
        <f>IF(M2768="", "", IFERROR(VLOOKUP(M2768, Data!$A$1:$B$5, 2, 0), "Unkown fuel"))</f>
        <v>harmful</v>
      </c>
      <c r="O2768" t="s">
        <v>23</v>
      </c>
      <c r="P2768" t="s">
        <v>24</v>
      </c>
      <c r="Q2768" t="s">
        <v>25</v>
      </c>
      <c r="R2768" t="s">
        <v>85</v>
      </c>
      <c r="S2768">
        <v>1197</v>
      </c>
      <c r="T2768" t="s">
        <v>54</v>
      </c>
      <c r="U2768" t="s">
        <v>55</v>
      </c>
      <c r="V2768">
        <v>5</v>
      </c>
      <c r="W2768" t="s">
        <v>1179</v>
      </c>
    </row>
    <row r="2769" spans="1:23" x14ac:dyDescent="0.3">
      <c r="A2769">
        <v>2858</v>
      </c>
      <c r="B2769" t="s">
        <v>88</v>
      </c>
      <c r="C2769">
        <v>2014</v>
      </c>
      <c r="D2769">
        <f t="shared" ca="1" si="172"/>
        <v>9</v>
      </c>
      <c r="E2769" s="5">
        <v>825000</v>
      </c>
      <c r="F2769">
        <v>165000</v>
      </c>
      <c r="G2769" t="s">
        <v>19</v>
      </c>
      <c r="H2769" t="str">
        <f t="shared" si="173"/>
        <v>East</v>
      </c>
      <c r="I2769" t="s">
        <v>767</v>
      </c>
      <c r="J2769" t="str">
        <f t="shared" si="174"/>
        <v>Maryland</v>
      </c>
      <c r="K2769" t="s">
        <v>1446</v>
      </c>
      <c r="L2769" t="str">
        <f t="shared" si="175"/>
        <v>Perry Hall</v>
      </c>
      <c r="M2769" t="s">
        <v>22</v>
      </c>
      <c r="N2769" t="str">
        <f>IF(M2769="", "", IFERROR(VLOOKUP(M2769, Data!$A$1:$B$5, 2, 0), "Unkown fuel"))</f>
        <v>very harmful</v>
      </c>
      <c r="O2769" t="s">
        <v>23</v>
      </c>
      <c r="P2769" t="s">
        <v>24</v>
      </c>
      <c r="Q2769" t="s">
        <v>33</v>
      </c>
      <c r="R2769" t="s">
        <v>282</v>
      </c>
      <c r="S2769">
        <v>2179</v>
      </c>
      <c r="T2769" t="s">
        <v>446</v>
      </c>
      <c r="U2769" t="s">
        <v>447</v>
      </c>
      <c r="V2769">
        <v>7</v>
      </c>
      <c r="W2769" t="s">
        <v>1179</v>
      </c>
    </row>
    <row r="2770" spans="1:23" x14ac:dyDescent="0.3">
      <c r="A2770">
        <v>2859</v>
      </c>
      <c r="B2770" t="s">
        <v>18</v>
      </c>
      <c r="C2770">
        <v>2016</v>
      </c>
      <c r="D2770">
        <f t="shared" ca="1" si="172"/>
        <v>7</v>
      </c>
      <c r="E2770" s="5">
        <v>350000</v>
      </c>
      <c r="F2770">
        <v>120000</v>
      </c>
      <c r="G2770" t="s">
        <v>19</v>
      </c>
      <c r="H2770" t="str">
        <f t="shared" si="173"/>
        <v>East</v>
      </c>
      <c r="I2770" t="s">
        <v>767</v>
      </c>
      <c r="J2770" t="str">
        <f t="shared" si="174"/>
        <v>Maryland</v>
      </c>
      <c r="K2770" t="s">
        <v>1445</v>
      </c>
      <c r="L2770" t="str">
        <f t="shared" si="175"/>
        <v>Pikesville</v>
      </c>
      <c r="M2770" t="s">
        <v>22</v>
      </c>
      <c r="N2770" t="str">
        <f>IF(M2770="", "", IFERROR(VLOOKUP(M2770, Data!$A$1:$B$5, 2, 0), "Unkown fuel"))</f>
        <v>very harmful</v>
      </c>
      <c r="O2770" t="s">
        <v>23</v>
      </c>
      <c r="P2770" t="s">
        <v>24</v>
      </c>
      <c r="Q2770" t="s">
        <v>42</v>
      </c>
      <c r="R2770" t="s">
        <v>671</v>
      </c>
      <c r="S2770">
        <v>1248</v>
      </c>
      <c r="T2770" t="s">
        <v>672</v>
      </c>
      <c r="U2770" t="s">
        <v>28</v>
      </c>
      <c r="V2770">
        <v>5</v>
      </c>
      <c r="W2770" t="s">
        <v>1179</v>
      </c>
    </row>
    <row r="2771" spans="1:23" x14ac:dyDescent="0.3">
      <c r="A2771">
        <v>2860</v>
      </c>
      <c r="B2771" t="s">
        <v>46</v>
      </c>
      <c r="C2771">
        <v>2011</v>
      </c>
      <c r="D2771">
        <f t="shared" ca="1" si="172"/>
        <v>12</v>
      </c>
      <c r="E2771" s="5">
        <v>470000</v>
      </c>
      <c r="F2771">
        <v>89000</v>
      </c>
      <c r="G2771" t="s">
        <v>19</v>
      </c>
      <c r="H2771" t="str">
        <f t="shared" si="173"/>
        <v>East</v>
      </c>
      <c r="I2771" t="s">
        <v>767</v>
      </c>
      <c r="J2771" t="str">
        <f t="shared" si="174"/>
        <v>Maryland</v>
      </c>
      <c r="K2771" t="s">
        <v>1445</v>
      </c>
      <c r="L2771" t="str">
        <f t="shared" si="175"/>
        <v>Pikesville</v>
      </c>
      <c r="M2771" t="s">
        <v>22</v>
      </c>
      <c r="N2771" t="str">
        <f>IF(M2771="", "", IFERROR(VLOOKUP(M2771, Data!$A$1:$B$5, 2, 0), "Unkown fuel"))</f>
        <v>very harmful</v>
      </c>
      <c r="O2771" t="s">
        <v>23</v>
      </c>
      <c r="P2771" t="s">
        <v>24</v>
      </c>
      <c r="Q2771" t="s">
        <v>25</v>
      </c>
      <c r="R2771" t="s">
        <v>47</v>
      </c>
      <c r="S2771">
        <v>1396</v>
      </c>
      <c r="T2771" t="s">
        <v>48</v>
      </c>
      <c r="U2771" t="s">
        <v>49</v>
      </c>
      <c r="V2771">
        <v>5</v>
      </c>
      <c r="W2771" t="s">
        <v>1179</v>
      </c>
    </row>
    <row r="2772" spans="1:23" x14ac:dyDescent="0.3">
      <c r="A2772">
        <v>2861</v>
      </c>
      <c r="B2772" t="s">
        <v>88</v>
      </c>
      <c r="C2772">
        <v>2009</v>
      </c>
      <c r="D2772">
        <f t="shared" ca="1" si="172"/>
        <v>14</v>
      </c>
      <c r="E2772" s="5">
        <v>125000</v>
      </c>
      <c r="F2772">
        <v>120000</v>
      </c>
      <c r="G2772" t="s">
        <v>19</v>
      </c>
      <c r="H2772" t="str">
        <f t="shared" si="173"/>
        <v>East</v>
      </c>
      <c r="I2772" t="s">
        <v>767</v>
      </c>
      <c r="J2772" t="str">
        <f t="shared" si="174"/>
        <v>Maryland</v>
      </c>
      <c r="K2772" t="s">
        <v>1447</v>
      </c>
      <c r="L2772" t="str">
        <f t="shared" si="175"/>
        <v>Potomac</v>
      </c>
      <c r="M2772" t="s">
        <v>22</v>
      </c>
      <c r="N2772" t="str">
        <f>IF(M2772="", "", IFERROR(VLOOKUP(M2772, Data!$A$1:$B$5, 2, 0), "Unkown fuel"))</f>
        <v>very harmful</v>
      </c>
      <c r="O2772" t="s">
        <v>23</v>
      </c>
      <c r="P2772" t="s">
        <v>24</v>
      </c>
      <c r="Q2772" t="s">
        <v>42</v>
      </c>
      <c r="R2772" t="s">
        <v>1024</v>
      </c>
      <c r="S2772">
        <v>1461</v>
      </c>
      <c r="T2772" t="s">
        <v>280</v>
      </c>
      <c r="U2772" t="s">
        <v>690</v>
      </c>
      <c r="V2772">
        <v>5</v>
      </c>
      <c r="W2772" t="s">
        <v>1179</v>
      </c>
    </row>
    <row r="2773" spans="1:23" x14ac:dyDescent="0.3">
      <c r="A2773">
        <v>2862</v>
      </c>
      <c r="B2773" t="s">
        <v>46</v>
      </c>
      <c r="C2773">
        <v>2006</v>
      </c>
      <c r="D2773">
        <f t="shared" ca="1" si="172"/>
        <v>17</v>
      </c>
      <c r="E2773" s="5">
        <v>140000</v>
      </c>
      <c r="F2773">
        <v>120000</v>
      </c>
      <c r="G2773" t="s">
        <v>19</v>
      </c>
      <c r="H2773" t="str">
        <f t="shared" si="173"/>
        <v>East</v>
      </c>
      <c r="I2773" t="s">
        <v>767</v>
      </c>
      <c r="J2773" t="str">
        <f t="shared" si="174"/>
        <v>Maryland</v>
      </c>
      <c r="K2773" t="s">
        <v>1449</v>
      </c>
      <c r="L2773" t="str">
        <f t="shared" si="175"/>
        <v>Parkville</v>
      </c>
      <c r="M2773" t="s">
        <v>41</v>
      </c>
      <c r="N2773" t="str">
        <f>IF(M2773="", "", IFERROR(VLOOKUP(M2773, Data!$A$1:$B$5, 2, 0), "Unkown fuel"))</f>
        <v>harmful</v>
      </c>
      <c r="O2773" t="s">
        <v>23</v>
      </c>
      <c r="P2773" t="s">
        <v>154</v>
      </c>
      <c r="Q2773" t="s">
        <v>25</v>
      </c>
      <c r="R2773" t="s">
        <v>1116</v>
      </c>
      <c r="S2773">
        <v>1795</v>
      </c>
      <c r="T2773" t="s">
        <v>1080</v>
      </c>
      <c r="U2773" t="s">
        <v>1448</v>
      </c>
      <c r="V2773">
        <v>5</v>
      </c>
      <c r="W2773" t="s">
        <v>1179</v>
      </c>
    </row>
    <row r="2774" spans="1:23" x14ac:dyDescent="0.3">
      <c r="A2774">
        <v>2863</v>
      </c>
      <c r="B2774" t="s">
        <v>37</v>
      </c>
      <c r="C2774">
        <v>2013</v>
      </c>
      <c r="D2774">
        <f t="shared" ca="1" si="172"/>
        <v>10</v>
      </c>
      <c r="E2774" s="5">
        <v>484999</v>
      </c>
      <c r="F2774">
        <v>50000</v>
      </c>
      <c r="G2774" t="s">
        <v>19</v>
      </c>
      <c r="H2774" t="str">
        <f t="shared" si="173"/>
        <v>East</v>
      </c>
      <c r="I2774" t="s">
        <v>767</v>
      </c>
      <c r="J2774" t="str">
        <f t="shared" si="174"/>
        <v>Maryland</v>
      </c>
      <c r="K2774" t="s">
        <v>1449</v>
      </c>
      <c r="L2774" t="str">
        <f t="shared" si="175"/>
        <v>Parkville</v>
      </c>
      <c r="M2774" t="s">
        <v>22</v>
      </c>
      <c r="N2774" t="str">
        <f>IF(M2774="", "", IFERROR(VLOOKUP(M2774, Data!$A$1:$B$5, 2, 0), "Unkown fuel"))</f>
        <v>very harmful</v>
      </c>
      <c r="O2774" t="s">
        <v>23</v>
      </c>
      <c r="P2774" t="s">
        <v>24</v>
      </c>
      <c r="Q2774" t="s">
        <v>25</v>
      </c>
      <c r="R2774" t="s">
        <v>618</v>
      </c>
      <c r="S2774">
        <v>1498</v>
      </c>
      <c r="T2774" t="s">
        <v>105</v>
      </c>
      <c r="U2774" t="s">
        <v>95</v>
      </c>
      <c r="V2774">
        <v>5</v>
      </c>
      <c r="W2774" t="s">
        <v>1179</v>
      </c>
    </row>
    <row r="2775" spans="1:23" x14ac:dyDescent="0.3">
      <c r="A2775">
        <v>2864</v>
      </c>
      <c r="B2775" t="s">
        <v>18</v>
      </c>
      <c r="C2775">
        <v>2018</v>
      </c>
      <c r="D2775">
        <f t="shared" ca="1" si="172"/>
        <v>5</v>
      </c>
      <c r="E2775" s="5">
        <v>308000</v>
      </c>
      <c r="F2775">
        <v>15000</v>
      </c>
      <c r="G2775" t="s">
        <v>19</v>
      </c>
      <c r="H2775" t="str">
        <f t="shared" si="173"/>
        <v>East</v>
      </c>
      <c r="I2775" t="s">
        <v>767</v>
      </c>
      <c r="J2775" t="str">
        <f t="shared" si="174"/>
        <v>Maryland</v>
      </c>
      <c r="K2775" t="s">
        <v>1445</v>
      </c>
      <c r="L2775" t="str">
        <f t="shared" si="175"/>
        <v>Pikesville</v>
      </c>
      <c r="M2775" t="s">
        <v>41</v>
      </c>
      <c r="N2775" t="str">
        <f>IF(M2775="", "", IFERROR(VLOOKUP(M2775, Data!$A$1:$B$5, 2, 0), "Unkown fuel"))</f>
        <v>harmful</v>
      </c>
      <c r="O2775" t="s">
        <v>23</v>
      </c>
      <c r="P2775" t="s">
        <v>24</v>
      </c>
      <c r="Q2775" t="s">
        <v>25</v>
      </c>
      <c r="R2775" t="s">
        <v>117</v>
      </c>
      <c r="S2775">
        <v>796</v>
      </c>
      <c r="T2775" t="s">
        <v>118</v>
      </c>
      <c r="U2775" t="s">
        <v>119</v>
      </c>
      <c r="V2775">
        <v>5</v>
      </c>
      <c r="W2775" t="s">
        <v>1179</v>
      </c>
    </row>
    <row r="2776" spans="1:23" x14ac:dyDescent="0.3">
      <c r="A2776">
        <v>2865</v>
      </c>
      <c r="B2776" t="s">
        <v>46</v>
      </c>
      <c r="C2776">
        <v>2019</v>
      </c>
      <c r="D2776">
        <f t="shared" ca="1" si="172"/>
        <v>4</v>
      </c>
      <c r="E2776" s="5">
        <v>570000</v>
      </c>
      <c r="F2776">
        <v>13000</v>
      </c>
      <c r="G2776" t="s">
        <v>19</v>
      </c>
      <c r="H2776" t="str">
        <f t="shared" si="173"/>
        <v>East</v>
      </c>
      <c r="I2776" t="s">
        <v>767</v>
      </c>
      <c r="J2776" t="str">
        <f t="shared" si="174"/>
        <v>Maryland</v>
      </c>
      <c r="K2776" t="s">
        <v>1446</v>
      </c>
      <c r="L2776" t="str">
        <f t="shared" si="175"/>
        <v>Perry Hall</v>
      </c>
      <c r="M2776" t="s">
        <v>41</v>
      </c>
      <c r="N2776" t="str">
        <f>IF(M2776="", "", IFERROR(VLOOKUP(M2776, Data!$A$1:$B$5, 2, 0), "Unkown fuel"))</f>
        <v>harmful</v>
      </c>
      <c r="O2776" t="s">
        <v>23</v>
      </c>
      <c r="P2776" t="s">
        <v>24</v>
      </c>
      <c r="Q2776" t="s">
        <v>25</v>
      </c>
      <c r="R2776" t="s">
        <v>85</v>
      </c>
      <c r="S2776">
        <v>1197</v>
      </c>
      <c r="T2776" t="s">
        <v>54</v>
      </c>
      <c r="U2776" t="s">
        <v>55</v>
      </c>
      <c r="V2776">
        <v>5</v>
      </c>
      <c r="W2776" t="s">
        <v>1179</v>
      </c>
    </row>
    <row r="2777" spans="1:23" x14ac:dyDescent="0.3">
      <c r="A2777">
        <v>2866</v>
      </c>
      <c r="B2777" t="s">
        <v>65</v>
      </c>
      <c r="C2777">
        <v>2010</v>
      </c>
      <c r="D2777">
        <f t="shared" ca="1" si="172"/>
        <v>13</v>
      </c>
      <c r="E2777" s="5">
        <v>900000</v>
      </c>
      <c r="F2777">
        <v>240000</v>
      </c>
      <c r="G2777" t="s">
        <v>19</v>
      </c>
      <c r="H2777" t="str">
        <f t="shared" si="173"/>
        <v>East</v>
      </c>
      <c r="I2777" t="s">
        <v>767</v>
      </c>
      <c r="J2777" t="str">
        <f t="shared" si="174"/>
        <v>Maryland</v>
      </c>
      <c r="K2777" t="s">
        <v>1449</v>
      </c>
      <c r="L2777" t="str">
        <f t="shared" si="175"/>
        <v>Parkville</v>
      </c>
      <c r="M2777" t="s">
        <v>22</v>
      </c>
      <c r="N2777" t="str">
        <f>IF(M2777="", "", IFERROR(VLOOKUP(M2777, Data!$A$1:$B$5, 2, 0), "Unkown fuel"))</f>
        <v>very harmful</v>
      </c>
      <c r="O2777" t="s">
        <v>23</v>
      </c>
      <c r="P2777" t="s">
        <v>24</v>
      </c>
      <c r="Q2777" t="s">
        <v>25</v>
      </c>
      <c r="R2777" t="s">
        <v>468</v>
      </c>
      <c r="S2777">
        <v>2982</v>
      </c>
      <c r="T2777" t="s">
        <v>469</v>
      </c>
      <c r="U2777" t="s">
        <v>169</v>
      </c>
      <c r="V2777">
        <v>7</v>
      </c>
      <c r="W2777" t="s">
        <v>1179</v>
      </c>
    </row>
    <row r="2778" spans="1:23" x14ac:dyDescent="0.3">
      <c r="A2778">
        <v>2867</v>
      </c>
      <c r="B2778" t="s">
        <v>153</v>
      </c>
      <c r="C2778">
        <v>2017</v>
      </c>
      <c r="D2778">
        <f t="shared" ca="1" si="172"/>
        <v>6</v>
      </c>
      <c r="E2778" s="5">
        <v>1800000</v>
      </c>
      <c r="F2778">
        <v>45000</v>
      </c>
      <c r="G2778" t="s">
        <v>19</v>
      </c>
      <c r="H2778" t="str">
        <f t="shared" si="173"/>
        <v>East</v>
      </c>
      <c r="I2778" t="s">
        <v>767</v>
      </c>
      <c r="J2778" t="str">
        <f t="shared" si="174"/>
        <v>Maryland</v>
      </c>
      <c r="K2778" t="s">
        <v>1447</v>
      </c>
      <c r="L2778" t="str">
        <f t="shared" si="175"/>
        <v>Potomac</v>
      </c>
      <c r="M2778" t="s">
        <v>22</v>
      </c>
      <c r="N2778" t="str">
        <f>IF(M2778="", "", IFERROR(VLOOKUP(M2778, Data!$A$1:$B$5, 2, 0), "Unkown fuel"))</f>
        <v>very harmful</v>
      </c>
      <c r="O2778" t="s">
        <v>23</v>
      </c>
      <c r="P2778" t="s">
        <v>24</v>
      </c>
      <c r="Q2778" t="s">
        <v>25</v>
      </c>
      <c r="R2778" t="s">
        <v>360</v>
      </c>
      <c r="S2778">
        <v>1956</v>
      </c>
      <c r="T2778" t="s">
        <v>204</v>
      </c>
      <c r="U2778" t="s">
        <v>601</v>
      </c>
      <c r="V2778">
        <v>5</v>
      </c>
      <c r="W2778" t="s">
        <v>1179</v>
      </c>
    </row>
    <row r="2779" spans="1:23" x14ac:dyDescent="0.3">
      <c r="A2779">
        <v>2869</v>
      </c>
      <c r="B2779" t="s">
        <v>18</v>
      </c>
      <c r="C2779">
        <v>2018</v>
      </c>
      <c r="D2779">
        <f t="shared" ca="1" si="172"/>
        <v>5</v>
      </c>
      <c r="E2779" s="5">
        <v>680000</v>
      </c>
      <c r="F2779">
        <v>28000</v>
      </c>
      <c r="G2779" t="s">
        <v>124</v>
      </c>
      <c r="H2779" t="str">
        <f t="shared" si="173"/>
        <v>South</v>
      </c>
      <c r="I2779" t="s">
        <v>196</v>
      </c>
      <c r="J2779" t="str">
        <f t="shared" si="174"/>
        <v>Florida</v>
      </c>
      <c r="K2779" t="s">
        <v>1450</v>
      </c>
      <c r="L2779" t="str">
        <f t="shared" si="175"/>
        <v>Fort Lauderdale</v>
      </c>
      <c r="M2779" t="s">
        <v>41</v>
      </c>
      <c r="N2779" t="str">
        <f>IF(M2779="", "", IFERROR(VLOOKUP(M2779, Data!$A$1:$B$5, 2, 0), "Unkown fuel"))</f>
        <v>harmful</v>
      </c>
      <c r="O2779" t="s">
        <v>23</v>
      </c>
      <c r="P2779" t="s">
        <v>154</v>
      </c>
      <c r="Q2779" t="s">
        <v>25</v>
      </c>
      <c r="R2779" t="s">
        <v>264</v>
      </c>
      <c r="S2779">
        <v>1197</v>
      </c>
      <c r="T2779" t="s">
        <v>265</v>
      </c>
      <c r="U2779" t="s">
        <v>266</v>
      </c>
      <c r="V2779">
        <v>5</v>
      </c>
      <c r="W2779" t="s">
        <v>1179</v>
      </c>
    </row>
    <row r="2780" spans="1:23" x14ac:dyDescent="0.3">
      <c r="A2780">
        <v>2870</v>
      </c>
      <c r="B2780" t="s">
        <v>18</v>
      </c>
      <c r="C2780">
        <v>2017</v>
      </c>
      <c r="D2780">
        <f t="shared" ca="1" si="172"/>
        <v>6</v>
      </c>
      <c r="E2780" s="5">
        <v>700000</v>
      </c>
      <c r="F2780">
        <v>70000</v>
      </c>
      <c r="G2780" t="s">
        <v>124</v>
      </c>
      <c r="H2780" t="str">
        <f t="shared" si="173"/>
        <v>South</v>
      </c>
      <c r="I2780" t="s">
        <v>965</v>
      </c>
      <c r="J2780" t="str">
        <f t="shared" si="174"/>
        <v>Virginia</v>
      </c>
      <c r="K2780" t="s">
        <v>1451</v>
      </c>
      <c r="L2780" t="str">
        <f t="shared" si="175"/>
        <v>Fairfax</v>
      </c>
      <c r="M2780" t="s">
        <v>22</v>
      </c>
      <c r="N2780" t="str">
        <f>IF(M2780="", "", IFERROR(VLOOKUP(M2780, Data!$A$1:$B$5, 2, 0), "Unkown fuel"))</f>
        <v>very harmful</v>
      </c>
      <c r="O2780" t="s">
        <v>23</v>
      </c>
      <c r="P2780" t="s">
        <v>24</v>
      </c>
      <c r="Q2780" t="s">
        <v>25</v>
      </c>
      <c r="R2780" t="s">
        <v>424</v>
      </c>
      <c r="S2780">
        <v>1248</v>
      </c>
      <c r="T2780" t="s">
        <v>425</v>
      </c>
      <c r="U2780" t="s">
        <v>28</v>
      </c>
      <c r="V2780">
        <v>5</v>
      </c>
      <c r="W2780" t="s">
        <v>1179</v>
      </c>
    </row>
    <row r="2781" spans="1:23" x14ac:dyDescent="0.3">
      <c r="A2781">
        <v>2871</v>
      </c>
      <c r="B2781" t="s">
        <v>88</v>
      </c>
      <c r="C2781">
        <v>2011</v>
      </c>
      <c r="D2781">
        <f t="shared" ca="1" si="172"/>
        <v>12</v>
      </c>
      <c r="E2781" s="5">
        <v>240000</v>
      </c>
      <c r="F2781">
        <v>116000</v>
      </c>
      <c r="G2781" t="s">
        <v>124</v>
      </c>
      <c r="H2781" t="str">
        <f t="shared" si="173"/>
        <v>South</v>
      </c>
      <c r="I2781" t="s">
        <v>965</v>
      </c>
      <c r="J2781" t="str">
        <f t="shared" si="174"/>
        <v>Virginia</v>
      </c>
      <c r="K2781" t="s">
        <v>1451</v>
      </c>
      <c r="L2781" t="str">
        <f t="shared" si="175"/>
        <v>Fairfax</v>
      </c>
      <c r="M2781" t="s">
        <v>22</v>
      </c>
      <c r="N2781" t="str">
        <f>IF(M2781="", "", IFERROR(VLOOKUP(M2781, Data!$A$1:$B$5, 2, 0), "Unkown fuel"))</f>
        <v>very harmful</v>
      </c>
      <c r="O2781" t="s">
        <v>23</v>
      </c>
      <c r="P2781" t="s">
        <v>24</v>
      </c>
      <c r="Q2781" t="s">
        <v>25</v>
      </c>
      <c r="R2781" t="s">
        <v>130</v>
      </c>
      <c r="S2781">
        <v>2498</v>
      </c>
      <c r="T2781" t="s">
        <v>627</v>
      </c>
      <c r="U2781" t="s">
        <v>628</v>
      </c>
      <c r="V2781">
        <v>7</v>
      </c>
      <c r="W2781" t="s">
        <v>1179</v>
      </c>
    </row>
    <row r="2782" spans="1:23" x14ac:dyDescent="0.3">
      <c r="A2782">
        <v>2872</v>
      </c>
      <c r="B2782" t="s">
        <v>46</v>
      </c>
      <c r="C2782">
        <v>2014</v>
      </c>
      <c r="D2782">
        <f t="shared" ca="1" si="172"/>
        <v>9</v>
      </c>
      <c r="E2782" s="5">
        <v>280000</v>
      </c>
      <c r="F2782">
        <v>90000</v>
      </c>
      <c r="G2782" t="s">
        <v>124</v>
      </c>
      <c r="H2782" t="str">
        <f t="shared" si="173"/>
        <v>South</v>
      </c>
      <c r="I2782" t="s">
        <v>965</v>
      </c>
      <c r="J2782" t="str">
        <f t="shared" si="174"/>
        <v>Virginia</v>
      </c>
      <c r="K2782" t="s">
        <v>1451</v>
      </c>
      <c r="L2782" t="str">
        <f t="shared" si="175"/>
        <v>Fairfax</v>
      </c>
      <c r="M2782" t="s">
        <v>41</v>
      </c>
      <c r="N2782" t="str">
        <f>IF(M2782="", "", IFERROR(VLOOKUP(M2782, Data!$A$1:$B$5, 2, 0), "Unkown fuel"))</f>
        <v>harmful</v>
      </c>
      <c r="O2782" t="s">
        <v>23</v>
      </c>
      <c r="P2782" t="s">
        <v>24</v>
      </c>
      <c r="Q2782" t="s">
        <v>25</v>
      </c>
      <c r="R2782" t="s">
        <v>390</v>
      </c>
      <c r="S2782">
        <v>814</v>
      </c>
      <c r="T2782" t="s">
        <v>541</v>
      </c>
      <c r="U2782" t="s">
        <v>542</v>
      </c>
      <c r="V2782">
        <v>5</v>
      </c>
      <c r="W2782" t="s">
        <v>1179</v>
      </c>
    </row>
    <row r="2783" spans="1:23" x14ac:dyDescent="0.3">
      <c r="A2783">
        <v>2873</v>
      </c>
      <c r="B2783" t="s">
        <v>109</v>
      </c>
      <c r="C2783">
        <v>2010</v>
      </c>
      <c r="D2783">
        <f t="shared" ca="1" si="172"/>
        <v>13</v>
      </c>
      <c r="E2783" s="5">
        <v>125000</v>
      </c>
      <c r="F2783">
        <v>120000</v>
      </c>
      <c r="G2783" t="s">
        <v>19</v>
      </c>
      <c r="H2783" t="str">
        <f t="shared" si="173"/>
        <v>East</v>
      </c>
      <c r="I2783" t="s">
        <v>912</v>
      </c>
      <c r="J2783" t="str">
        <f t="shared" si="174"/>
        <v>Ohio</v>
      </c>
      <c r="K2783" t="s">
        <v>1452</v>
      </c>
      <c r="L2783" t="str">
        <f t="shared" si="175"/>
        <v>Wooster</v>
      </c>
      <c r="M2783" t="s">
        <v>22</v>
      </c>
      <c r="N2783" t="str">
        <f>IF(M2783="", "", IFERROR(VLOOKUP(M2783, Data!$A$1:$B$5, 2, 0), "Unkown fuel"))</f>
        <v>very harmful</v>
      </c>
      <c r="O2783" t="s">
        <v>23</v>
      </c>
      <c r="P2783" t="s">
        <v>24</v>
      </c>
      <c r="Q2783" t="s">
        <v>33</v>
      </c>
      <c r="R2783" t="s">
        <v>142</v>
      </c>
      <c r="S2783">
        <v>1405</v>
      </c>
      <c r="T2783" t="s">
        <v>561</v>
      </c>
      <c r="U2783" t="s">
        <v>562</v>
      </c>
      <c r="V2783">
        <v>5</v>
      </c>
      <c r="W2783" t="s">
        <v>1179</v>
      </c>
    </row>
    <row r="2784" spans="1:23" x14ac:dyDescent="0.3">
      <c r="A2784">
        <v>2875</v>
      </c>
      <c r="B2784" t="s">
        <v>18</v>
      </c>
      <c r="C2784">
        <v>2015</v>
      </c>
      <c r="D2784">
        <f t="shared" ca="1" si="172"/>
        <v>8</v>
      </c>
      <c r="E2784" s="5">
        <v>434999</v>
      </c>
      <c r="F2784">
        <v>50000</v>
      </c>
      <c r="G2784" t="s">
        <v>19</v>
      </c>
      <c r="H2784" t="str">
        <f t="shared" si="173"/>
        <v>East</v>
      </c>
      <c r="I2784" t="s">
        <v>912</v>
      </c>
      <c r="J2784" t="str">
        <f t="shared" si="174"/>
        <v>Ohio</v>
      </c>
      <c r="K2784" t="s">
        <v>1453</v>
      </c>
      <c r="L2784" t="str">
        <f t="shared" si="175"/>
        <v>Westlake</v>
      </c>
      <c r="M2784" t="s">
        <v>41</v>
      </c>
      <c r="N2784" t="str">
        <f>IF(M2784="", "", IFERROR(VLOOKUP(M2784, Data!$A$1:$B$5, 2, 0), "Unkown fuel"))</f>
        <v>harmful</v>
      </c>
      <c r="O2784" t="s">
        <v>23</v>
      </c>
      <c r="P2784" t="s">
        <v>24</v>
      </c>
      <c r="Q2784" t="s">
        <v>33</v>
      </c>
      <c r="R2784" t="s">
        <v>389</v>
      </c>
      <c r="S2784">
        <v>1197</v>
      </c>
      <c r="T2784" t="s">
        <v>457</v>
      </c>
      <c r="U2784" t="s">
        <v>115</v>
      </c>
      <c r="V2784">
        <v>5</v>
      </c>
      <c r="W2784" t="s">
        <v>1179</v>
      </c>
    </row>
    <row r="2785" spans="1:23" x14ac:dyDescent="0.3">
      <c r="A2785">
        <v>2876</v>
      </c>
      <c r="B2785" t="s">
        <v>65</v>
      </c>
      <c r="C2785">
        <v>2015</v>
      </c>
      <c r="D2785">
        <f t="shared" ca="1" si="172"/>
        <v>8</v>
      </c>
      <c r="E2785" s="5">
        <v>1050000</v>
      </c>
      <c r="F2785">
        <v>120000</v>
      </c>
      <c r="G2785" t="s">
        <v>19</v>
      </c>
      <c r="H2785" t="str">
        <f t="shared" si="173"/>
        <v>East</v>
      </c>
      <c r="I2785" t="s">
        <v>912</v>
      </c>
      <c r="J2785" t="str">
        <f t="shared" si="174"/>
        <v>Ohio</v>
      </c>
      <c r="K2785" t="s">
        <v>1453</v>
      </c>
      <c r="L2785" t="str">
        <f t="shared" si="175"/>
        <v>Westlake</v>
      </c>
      <c r="M2785" t="s">
        <v>22</v>
      </c>
      <c r="N2785" t="str">
        <f>IF(M2785="", "", IFERROR(VLOOKUP(M2785, Data!$A$1:$B$5, 2, 0), "Unkown fuel"))</f>
        <v>very harmful</v>
      </c>
      <c r="O2785" t="s">
        <v>23</v>
      </c>
      <c r="P2785" t="s">
        <v>24</v>
      </c>
      <c r="Q2785" t="s">
        <v>25</v>
      </c>
      <c r="R2785" t="s">
        <v>170</v>
      </c>
      <c r="S2785">
        <v>2494</v>
      </c>
      <c r="T2785" t="s">
        <v>190</v>
      </c>
      <c r="U2785" t="s">
        <v>172</v>
      </c>
      <c r="V2785">
        <v>7</v>
      </c>
      <c r="W2785" t="s">
        <v>1179</v>
      </c>
    </row>
    <row r="2786" spans="1:23" x14ac:dyDescent="0.3">
      <c r="A2786">
        <v>2877</v>
      </c>
      <c r="B2786" t="s">
        <v>349</v>
      </c>
      <c r="C2786">
        <v>2013</v>
      </c>
      <c r="D2786">
        <f t="shared" ca="1" si="172"/>
        <v>10</v>
      </c>
      <c r="E2786" s="5">
        <v>1200000</v>
      </c>
      <c r="F2786">
        <v>72500</v>
      </c>
      <c r="G2786" t="s">
        <v>19</v>
      </c>
      <c r="H2786" t="str">
        <f t="shared" si="173"/>
        <v>East</v>
      </c>
      <c r="I2786" t="s">
        <v>912</v>
      </c>
      <c r="J2786" t="str">
        <f t="shared" si="174"/>
        <v>Ohio</v>
      </c>
      <c r="K2786" t="s">
        <v>1454</v>
      </c>
      <c r="L2786" t="str">
        <f t="shared" si="175"/>
        <v>Westerville</v>
      </c>
      <c r="M2786" t="s">
        <v>22</v>
      </c>
      <c r="N2786" t="str">
        <f>IF(M2786="", "", IFERROR(VLOOKUP(M2786, Data!$A$1:$B$5, 2, 0), "Unkown fuel"))</f>
        <v>very harmful</v>
      </c>
      <c r="O2786" t="s">
        <v>23</v>
      </c>
      <c r="P2786" t="s">
        <v>154</v>
      </c>
      <c r="Q2786" t="s">
        <v>33</v>
      </c>
      <c r="R2786" t="s">
        <v>1455</v>
      </c>
      <c r="S2786">
        <v>1984</v>
      </c>
      <c r="T2786" t="s">
        <v>358</v>
      </c>
      <c r="U2786" t="s">
        <v>529</v>
      </c>
      <c r="V2786">
        <v>5</v>
      </c>
      <c r="W2786" t="s">
        <v>1179</v>
      </c>
    </row>
    <row r="2787" spans="1:23" x14ac:dyDescent="0.3">
      <c r="A2787">
        <v>2878</v>
      </c>
      <c r="B2787" t="s">
        <v>221</v>
      </c>
      <c r="C2787">
        <v>2013</v>
      </c>
      <c r="D2787">
        <f t="shared" ca="1" si="172"/>
        <v>10</v>
      </c>
      <c r="E2787" s="5">
        <v>400000</v>
      </c>
      <c r="F2787">
        <v>120000</v>
      </c>
      <c r="G2787" t="s">
        <v>19</v>
      </c>
      <c r="H2787" t="str">
        <f t="shared" si="173"/>
        <v>East</v>
      </c>
      <c r="I2787" t="s">
        <v>912</v>
      </c>
      <c r="J2787" t="str">
        <f t="shared" si="174"/>
        <v>Ohio</v>
      </c>
      <c r="K2787" t="s">
        <v>1452</v>
      </c>
      <c r="L2787" t="str">
        <f t="shared" si="175"/>
        <v>Wooster</v>
      </c>
      <c r="M2787" t="s">
        <v>22</v>
      </c>
      <c r="N2787" t="str">
        <f>IF(M2787="", "", IFERROR(VLOOKUP(M2787, Data!$A$1:$B$5, 2, 0), "Unkown fuel"))</f>
        <v>very harmful</v>
      </c>
      <c r="O2787" t="s">
        <v>23</v>
      </c>
      <c r="P2787" t="s">
        <v>24</v>
      </c>
      <c r="Q2787" t="s">
        <v>33</v>
      </c>
      <c r="R2787" t="s">
        <v>234</v>
      </c>
      <c r="S2787">
        <v>1598</v>
      </c>
      <c r="T2787" t="s">
        <v>235</v>
      </c>
      <c r="U2787" t="s">
        <v>36</v>
      </c>
      <c r="V2787">
        <v>5</v>
      </c>
      <c r="W2787" t="s">
        <v>1179</v>
      </c>
    </row>
    <row r="2788" spans="1:23" x14ac:dyDescent="0.3">
      <c r="A2788">
        <v>2879</v>
      </c>
      <c r="B2788" t="s">
        <v>88</v>
      </c>
      <c r="C2788">
        <v>2014</v>
      </c>
      <c r="D2788">
        <f t="shared" ca="1" si="172"/>
        <v>9</v>
      </c>
      <c r="E2788" s="5">
        <v>850000</v>
      </c>
      <c r="F2788">
        <v>120000</v>
      </c>
      <c r="G2788" t="s">
        <v>19</v>
      </c>
      <c r="H2788" t="str">
        <f t="shared" si="173"/>
        <v>East</v>
      </c>
      <c r="I2788" t="s">
        <v>912</v>
      </c>
      <c r="J2788" t="str">
        <f t="shared" si="174"/>
        <v>Ohio</v>
      </c>
      <c r="K2788" t="s">
        <v>1453</v>
      </c>
      <c r="L2788" t="str">
        <f t="shared" si="175"/>
        <v>Westlake</v>
      </c>
      <c r="M2788" t="s">
        <v>22</v>
      </c>
      <c r="N2788" t="str">
        <f>IF(M2788="", "", IFERROR(VLOOKUP(M2788, Data!$A$1:$B$5, 2, 0), "Unkown fuel"))</f>
        <v>very harmful</v>
      </c>
      <c r="O2788" t="s">
        <v>23</v>
      </c>
      <c r="P2788" t="s">
        <v>24</v>
      </c>
      <c r="Q2788" t="s">
        <v>25</v>
      </c>
      <c r="R2788" t="s">
        <v>282</v>
      </c>
      <c r="S2788">
        <v>2179</v>
      </c>
      <c r="T2788" t="s">
        <v>446</v>
      </c>
      <c r="U2788" t="s">
        <v>447</v>
      </c>
      <c r="V2788">
        <v>7</v>
      </c>
      <c r="W2788" t="s">
        <v>1179</v>
      </c>
    </row>
    <row r="2789" spans="1:23" x14ac:dyDescent="0.3">
      <c r="A2789">
        <v>2880</v>
      </c>
      <c r="B2789" t="s">
        <v>46</v>
      </c>
      <c r="C2789">
        <v>2014</v>
      </c>
      <c r="D2789">
        <f t="shared" ca="1" si="172"/>
        <v>9</v>
      </c>
      <c r="E2789" s="5">
        <v>475000</v>
      </c>
      <c r="F2789">
        <v>83000</v>
      </c>
      <c r="G2789" t="s">
        <v>19</v>
      </c>
      <c r="H2789" t="str">
        <f t="shared" si="173"/>
        <v>East</v>
      </c>
      <c r="I2789" t="s">
        <v>912</v>
      </c>
      <c r="J2789" t="str">
        <f t="shared" si="174"/>
        <v>Ohio</v>
      </c>
      <c r="K2789" t="s">
        <v>1454</v>
      </c>
      <c r="L2789" t="str">
        <f t="shared" si="175"/>
        <v>Westerville</v>
      </c>
      <c r="M2789" t="s">
        <v>22</v>
      </c>
      <c r="N2789" t="str">
        <f>IF(M2789="", "", IFERROR(VLOOKUP(M2789, Data!$A$1:$B$5, 2, 0), "Unkown fuel"))</f>
        <v>very harmful</v>
      </c>
      <c r="O2789" t="s">
        <v>23</v>
      </c>
      <c r="P2789" t="s">
        <v>24</v>
      </c>
      <c r="Q2789" t="s">
        <v>33</v>
      </c>
      <c r="R2789" t="s">
        <v>99</v>
      </c>
      <c r="S2789">
        <v>1396</v>
      </c>
      <c r="T2789" t="s">
        <v>100</v>
      </c>
      <c r="U2789" t="s">
        <v>101</v>
      </c>
      <c r="V2789">
        <v>5</v>
      </c>
      <c r="W2789" t="s">
        <v>1179</v>
      </c>
    </row>
    <row r="2790" spans="1:23" x14ac:dyDescent="0.3">
      <c r="A2790">
        <v>2881</v>
      </c>
      <c r="B2790" t="s">
        <v>69</v>
      </c>
      <c r="C2790">
        <v>2003</v>
      </c>
      <c r="D2790">
        <f t="shared" ca="1" si="172"/>
        <v>20</v>
      </c>
      <c r="E2790" s="5">
        <v>150000</v>
      </c>
      <c r="F2790">
        <v>40000</v>
      </c>
      <c r="G2790" t="s">
        <v>19</v>
      </c>
      <c r="H2790" t="str">
        <f t="shared" si="173"/>
        <v>East</v>
      </c>
      <c r="I2790" t="s">
        <v>912</v>
      </c>
      <c r="J2790" t="str">
        <f t="shared" si="174"/>
        <v>Ohio</v>
      </c>
      <c r="K2790" t="s">
        <v>1454</v>
      </c>
      <c r="L2790" t="str">
        <f t="shared" si="175"/>
        <v>Westerville</v>
      </c>
      <c r="M2790" t="s">
        <v>41</v>
      </c>
      <c r="N2790" t="str">
        <f>IF(M2790="", "", IFERROR(VLOOKUP(M2790, Data!$A$1:$B$5, 2, 0), "Unkown fuel"))</f>
        <v>harmful</v>
      </c>
      <c r="O2790" t="s">
        <v>23</v>
      </c>
      <c r="P2790" t="s">
        <v>24</v>
      </c>
      <c r="Q2790" t="s">
        <v>42</v>
      </c>
      <c r="R2790" t="s">
        <v>454</v>
      </c>
      <c r="S2790">
        <v>1597</v>
      </c>
      <c r="T2790" t="s">
        <v>632</v>
      </c>
      <c r="U2790" t="s">
        <v>1309</v>
      </c>
      <c r="V2790">
        <v>5</v>
      </c>
      <c r="W2790" t="s">
        <v>1179</v>
      </c>
    </row>
    <row r="2791" spans="1:23" x14ac:dyDescent="0.3">
      <c r="A2791">
        <v>2882</v>
      </c>
      <c r="B2791" t="s">
        <v>65</v>
      </c>
      <c r="C2791">
        <v>2018</v>
      </c>
      <c r="D2791">
        <f t="shared" ca="1" si="172"/>
        <v>5</v>
      </c>
      <c r="E2791" s="5">
        <v>2900000</v>
      </c>
      <c r="F2791">
        <v>46000</v>
      </c>
      <c r="G2791" t="s">
        <v>19</v>
      </c>
      <c r="H2791" t="str">
        <f t="shared" si="173"/>
        <v>East</v>
      </c>
      <c r="I2791" t="s">
        <v>912</v>
      </c>
      <c r="J2791" t="str">
        <f t="shared" si="174"/>
        <v>Ohio</v>
      </c>
      <c r="K2791" t="s">
        <v>1452</v>
      </c>
      <c r="L2791" t="str">
        <f t="shared" si="175"/>
        <v>Wooster</v>
      </c>
      <c r="M2791" t="s">
        <v>22</v>
      </c>
      <c r="N2791" t="str">
        <f>IF(M2791="", "", IFERROR(VLOOKUP(M2791, Data!$A$1:$B$5, 2, 0), "Unkown fuel"))</f>
        <v>very harmful</v>
      </c>
      <c r="O2791" t="s">
        <v>23</v>
      </c>
      <c r="P2791" t="s">
        <v>24</v>
      </c>
      <c r="Q2791" t="s">
        <v>25</v>
      </c>
      <c r="R2791" t="s">
        <v>510</v>
      </c>
      <c r="S2791">
        <v>2755</v>
      </c>
      <c r="T2791" t="s">
        <v>511</v>
      </c>
      <c r="U2791" t="s">
        <v>512</v>
      </c>
      <c r="V2791">
        <v>7</v>
      </c>
      <c r="W2791" t="s">
        <v>1179</v>
      </c>
    </row>
    <row r="2792" spans="1:23" x14ac:dyDescent="0.3">
      <c r="A2792">
        <v>2883</v>
      </c>
      <c r="B2792" t="s">
        <v>65</v>
      </c>
      <c r="C2792">
        <v>2015</v>
      </c>
      <c r="D2792">
        <f t="shared" ca="1" si="172"/>
        <v>8</v>
      </c>
      <c r="E2792" s="5">
        <v>1100000</v>
      </c>
      <c r="F2792">
        <v>137000</v>
      </c>
      <c r="G2792" t="s">
        <v>19</v>
      </c>
      <c r="H2792" t="str">
        <f t="shared" si="173"/>
        <v>East</v>
      </c>
      <c r="I2792" t="s">
        <v>912</v>
      </c>
      <c r="J2792" t="str">
        <f t="shared" si="174"/>
        <v>Ohio</v>
      </c>
      <c r="K2792" t="s">
        <v>1453</v>
      </c>
      <c r="L2792" t="str">
        <f t="shared" si="175"/>
        <v>Westlake</v>
      </c>
      <c r="M2792" t="s">
        <v>22</v>
      </c>
      <c r="N2792" t="str">
        <f>IF(M2792="", "", IFERROR(VLOOKUP(M2792, Data!$A$1:$B$5, 2, 0), "Unkown fuel"))</f>
        <v>very harmful</v>
      </c>
      <c r="O2792" t="s">
        <v>23</v>
      </c>
      <c r="P2792" t="s">
        <v>24</v>
      </c>
      <c r="Q2792" t="s">
        <v>25</v>
      </c>
      <c r="R2792" t="s">
        <v>170</v>
      </c>
      <c r="S2792">
        <v>2494</v>
      </c>
      <c r="T2792" t="s">
        <v>190</v>
      </c>
      <c r="U2792" t="s">
        <v>172</v>
      </c>
      <c r="V2792">
        <v>7</v>
      </c>
      <c r="W2792" t="s">
        <v>1179</v>
      </c>
    </row>
    <row r="2793" spans="1:23" x14ac:dyDescent="0.3">
      <c r="A2793">
        <v>2884</v>
      </c>
      <c r="B2793" t="s">
        <v>18</v>
      </c>
      <c r="C2793">
        <v>2017</v>
      </c>
      <c r="D2793">
        <f t="shared" ca="1" si="172"/>
        <v>6</v>
      </c>
      <c r="E2793" s="5">
        <v>285000</v>
      </c>
      <c r="F2793">
        <v>25000</v>
      </c>
      <c r="G2793" t="s">
        <v>19</v>
      </c>
      <c r="H2793" t="str">
        <f t="shared" si="173"/>
        <v>East</v>
      </c>
      <c r="I2793" t="s">
        <v>912</v>
      </c>
      <c r="J2793" t="str">
        <f t="shared" si="174"/>
        <v>Ohio</v>
      </c>
      <c r="K2793" t="s">
        <v>1453</v>
      </c>
      <c r="L2793" t="str">
        <f t="shared" si="175"/>
        <v>Westlake</v>
      </c>
      <c r="M2793" t="s">
        <v>41</v>
      </c>
      <c r="N2793" t="str">
        <f>IF(M2793="", "", IFERROR(VLOOKUP(M2793, Data!$A$1:$B$5, 2, 0), "Unkown fuel"))</f>
        <v>harmful</v>
      </c>
      <c r="O2793" t="s">
        <v>23</v>
      </c>
      <c r="P2793" t="s">
        <v>24</v>
      </c>
      <c r="Q2793" t="s">
        <v>33</v>
      </c>
      <c r="R2793" t="s">
        <v>117</v>
      </c>
      <c r="S2793">
        <v>796</v>
      </c>
      <c r="T2793" t="s">
        <v>118</v>
      </c>
      <c r="U2793" t="s">
        <v>119</v>
      </c>
      <c r="V2793">
        <v>5</v>
      </c>
      <c r="W2793" t="s">
        <v>1179</v>
      </c>
    </row>
    <row r="2794" spans="1:23" x14ac:dyDescent="0.3">
      <c r="A2794">
        <v>2885</v>
      </c>
      <c r="B2794" t="s">
        <v>46</v>
      </c>
      <c r="C2794">
        <v>2018</v>
      </c>
      <c r="D2794">
        <f t="shared" ca="1" si="172"/>
        <v>5</v>
      </c>
      <c r="E2794" s="5">
        <v>650000</v>
      </c>
      <c r="F2794">
        <v>50000</v>
      </c>
      <c r="G2794" t="s">
        <v>56</v>
      </c>
      <c r="H2794" t="str">
        <f t="shared" si="173"/>
        <v>West</v>
      </c>
      <c r="I2794" t="s">
        <v>57</v>
      </c>
      <c r="J2794" t="str">
        <f t="shared" si="174"/>
        <v>California</v>
      </c>
      <c r="K2794" t="s">
        <v>1456</v>
      </c>
      <c r="L2794" t="str">
        <f t="shared" si="175"/>
        <v>Moreno Valley</v>
      </c>
      <c r="M2794" t="s">
        <v>22</v>
      </c>
      <c r="N2794" t="str">
        <f>IF(M2794="", "", IFERROR(VLOOKUP(M2794, Data!$A$1:$B$5, 2, 0), "Unkown fuel"))</f>
        <v>very harmful</v>
      </c>
      <c r="O2794" t="s">
        <v>23</v>
      </c>
      <c r="P2794" t="s">
        <v>24</v>
      </c>
      <c r="Q2794" t="s">
        <v>25</v>
      </c>
      <c r="R2794" t="s">
        <v>496</v>
      </c>
      <c r="S2794">
        <v>1186</v>
      </c>
      <c r="T2794" t="s">
        <v>466</v>
      </c>
      <c r="U2794" t="s">
        <v>504</v>
      </c>
      <c r="V2794">
        <v>5</v>
      </c>
      <c r="W2794" t="s">
        <v>1179</v>
      </c>
    </row>
    <row r="2795" spans="1:23" x14ac:dyDescent="0.3">
      <c r="A2795">
        <v>2886</v>
      </c>
      <c r="B2795" t="s">
        <v>18</v>
      </c>
      <c r="C2795">
        <v>2012</v>
      </c>
      <c r="D2795">
        <f t="shared" ca="1" si="172"/>
        <v>11</v>
      </c>
      <c r="E2795" s="5">
        <v>275000</v>
      </c>
      <c r="F2795">
        <v>60000</v>
      </c>
      <c r="G2795" t="s">
        <v>56</v>
      </c>
      <c r="H2795" t="str">
        <f t="shared" si="173"/>
        <v>West</v>
      </c>
      <c r="I2795" t="s">
        <v>57</v>
      </c>
      <c r="J2795" t="str">
        <f t="shared" si="174"/>
        <v>California</v>
      </c>
      <c r="K2795" t="s">
        <v>1457</v>
      </c>
      <c r="L2795" t="str">
        <f t="shared" si="175"/>
        <v>Mountain View</v>
      </c>
      <c r="M2795" t="s">
        <v>41</v>
      </c>
      <c r="N2795" t="str">
        <f>IF(M2795="", "", IFERROR(VLOOKUP(M2795, Data!$A$1:$B$5, 2, 0), "Unkown fuel"))</f>
        <v>harmful</v>
      </c>
      <c r="O2795" t="s">
        <v>23</v>
      </c>
      <c r="P2795" t="s">
        <v>24</v>
      </c>
      <c r="Q2795" t="s">
        <v>25</v>
      </c>
      <c r="R2795" t="s">
        <v>273</v>
      </c>
      <c r="S2795">
        <v>998</v>
      </c>
      <c r="T2795" t="s">
        <v>507</v>
      </c>
      <c r="U2795" t="s">
        <v>141</v>
      </c>
      <c r="V2795">
        <v>5</v>
      </c>
      <c r="W2795" t="s">
        <v>1179</v>
      </c>
    </row>
    <row r="2796" spans="1:23" x14ac:dyDescent="0.3">
      <c r="A2796">
        <v>2887</v>
      </c>
      <c r="B2796" t="s">
        <v>18</v>
      </c>
      <c r="C2796">
        <v>2000</v>
      </c>
      <c r="D2796">
        <f t="shared" ca="1" si="172"/>
        <v>23</v>
      </c>
      <c r="E2796" s="5">
        <v>60000</v>
      </c>
      <c r="F2796">
        <v>100000</v>
      </c>
      <c r="G2796" t="s">
        <v>56</v>
      </c>
      <c r="H2796" t="str">
        <f t="shared" si="173"/>
        <v>West</v>
      </c>
      <c r="I2796" t="s">
        <v>57</v>
      </c>
      <c r="J2796" t="str">
        <f t="shared" si="174"/>
        <v>California</v>
      </c>
      <c r="K2796" t="s">
        <v>1458</v>
      </c>
      <c r="L2796" t="str">
        <f t="shared" si="175"/>
        <v>Morgan Hill</v>
      </c>
      <c r="M2796" t="s">
        <v>41</v>
      </c>
      <c r="N2796" t="str">
        <f>IF(M2796="", "", IFERROR(VLOOKUP(M2796, Data!$A$1:$B$5, 2, 0), "Unkown fuel"))</f>
        <v>harmful</v>
      </c>
      <c r="O2796" t="s">
        <v>23</v>
      </c>
      <c r="P2796" t="s">
        <v>24</v>
      </c>
      <c r="Q2796" t="s">
        <v>33</v>
      </c>
      <c r="R2796" t="s">
        <v>50</v>
      </c>
      <c r="S2796">
        <v>796</v>
      </c>
      <c r="T2796" t="s">
        <v>63</v>
      </c>
      <c r="U2796" t="s">
        <v>64</v>
      </c>
      <c r="V2796">
        <v>4</v>
      </c>
      <c r="W2796" t="s">
        <v>1179</v>
      </c>
    </row>
    <row r="2797" spans="1:23" x14ac:dyDescent="0.3">
      <c r="A2797">
        <v>2888</v>
      </c>
      <c r="B2797" t="s">
        <v>88</v>
      </c>
      <c r="C2797">
        <v>2011</v>
      </c>
      <c r="D2797">
        <f t="shared" ca="1" si="172"/>
        <v>12</v>
      </c>
      <c r="E2797" s="5">
        <v>229999</v>
      </c>
      <c r="F2797">
        <v>105000</v>
      </c>
      <c r="G2797" t="s">
        <v>56</v>
      </c>
      <c r="H2797" t="str">
        <f t="shared" si="173"/>
        <v>West</v>
      </c>
      <c r="I2797" t="s">
        <v>57</v>
      </c>
      <c r="J2797" t="str">
        <f t="shared" si="174"/>
        <v>California</v>
      </c>
      <c r="K2797" t="s">
        <v>1456</v>
      </c>
      <c r="L2797" t="str">
        <f t="shared" si="175"/>
        <v>Moreno Valley</v>
      </c>
      <c r="M2797" t="s">
        <v>22</v>
      </c>
      <c r="N2797" t="str">
        <f>IF(M2797="", "", IFERROR(VLOOKUP(M2797, Data!$A$1:$B$5, 2, 0), "Unkown fuel"))</f>
        <v>very harmful</v>
      </c>
      <c r="O2797" t="s">
        <v>23</v>
      </c>
      <c r="P2797" t="s">
        <v>24</v>
      </c>
      <c r="Q2797" t="s">
        <v>33</v>
      </c>
      <c r="R2797" t="s">
        <v>1024</v>
      </c>
      <c r="S2797">
        <v>1461</v>
      </c>
      <c r="T2797" t="s">
        <v>280</v>
      </c>
      <c r="U2797" t="s">
        <v>690</v>
      </c>
      <c r="V2797">
        <v>5</v>
      </c>
      <c r="W2797" t="s">
        <v>1179</v>
      </c>
    </row>
    <row r="2798" spans="1:23" x14ac:dyDescent="0.3">
      <c r="A2798">
        <v>2889</v>
      </c>
      <c r="B2798" t="s">
        <v>18</v>
      </c>
      <c r="C2798">
        <v>2015</v>
      </c>
      <c r="D2798">
        <f t="shared" ca="1" si="172"/>
        <v>8</v>
      </c>
      <c r="E2798" s="5">
        <v>300000</v>
      </c>
      <c r="F2798">
        <v>20000</v>
      </c>
      <c r="G2798" t="s">
        <v>56</v>
      </c>
      <c r="H2798" t="str">
        <f t="shared" si="173"/>
        <v>West</v>
      </c>
      <c r="I2798" t="s">
        <v>57</v>
      </c>
      <c r="J2798" t="str">
        <f t="shared" si="174"/>
        <v>California</v>
      </c>
      <c r="K2798" t="s">
        <v>1456</v>
      </c>
      <c r="L2798" t="str">
        <f t="shared" si="175"/>
        <v>Moreno Valley</v>
      </c>
      <c r="M2798" t="s">
        <v>41</v>
      </c>
      <c r="N2798" t="str">
        <f>IF(M2798="", "", IFERROR(VLOOKUP(M2798, Data!$A$1:$B$5, 2, 0), "Unkown fuel"))</f>
        <v>harmful</v>
      </c>
      <c r="O2798" t="s">
        <v>23</v>
      </c>
      <c r="P2798" t="s">
        <v>24</v>
      </c>
      <c r="Q2798" t="s">
        <v>25</v>
      </c>
      <c r="R2798" t="s">
        <v>140</v>
      </c>
      <c r="S2798">
        <v>998</v>
      </c>
      <c r="T2798" t="s">
        <v>166</v>
      </c>
      <c r="U2798" t="s">
        <v>141</v>
      </c>
      <c r="V2798">
        <v>5</v>
      </c>
      <c r="W2798" t="s">
        <v>1179</v>
      </c>
    </row>
    <row r="2799" spans="1:23" x14ac:dyDescent="0.3">
      <c r="A2799">
        <v>2890</v>
      </c>
      <c r="B2799" t="s">
        <v>18</v>
      </c>
      <c r="C2799">
        <v>2016</v>
      </c>
      <c r="D2799">
        <f t="shared" ca="1" si="172"/>
        <v>7</v>
      </c>
      <c r="E2799" s="5">
        <v>940000</v>
      </c>
      <c r="F2799">
        <v>50000</v>
      </c>
      <c r="G2799" t="s">
        <v>56</v>
      </c>
      <c r="H2799" t="str">
        <f t="shared" si="173"/>
        <v>West</v>
      </c>
      <c r="I2799" t="s">
        <v>57</v>
      </c>
      <c r="J2799" t="str">
        <f t="shared" si="174"/>
        <v>California</v>
      </c>
      <c r="K2799" t="s">
        <v>1458</v>
      </c>
      <c r="L2799" t="str">
        <f t="shared" si="175"/>
        <v>Morgan Hill</v>
      </c>
      <c r="M2799" t="s">
        <v>22</v>
      </c>
      <c r="N2799" t="str">
        <f>IF(M2799="", "", IFERROR(VLOOKUP(M2799, Data!$A$1:$B$5, 2, 0), "Unkown fuel"))</f>
        <v>very harmful</v>
      </c>
      <c r="O2799" t="s">
        <v>23</v>
      </c>
      <c r="P2799" t="s">
        <v>24</v>
      </c>
      <c r="Q2799" t="s">
        <v>25</v>
      </c>
      <c r="R2799" t="s">
        <v>93</v>
      </c>
      <c r="S2799">
        <v>1248</v>
      </c>
      <c r="T2799" t="s">
        <v>94</v>
      </c>
      <c r="U2799" t="s">
        <v>95</v>
      </c>
      <c r="V2799">
        <v>7</v>
      </c>
      <c r="W2799" t="s">
        <v>1179</v>
      </c>
    </row>
    <row r="2800" spans="1:23" x14ac:dyDescent="0.3">
      <c r="A2800">
        <v>2891</v>
      </c>
      <c r="B2800" t="s">
        <v>18</v>
      </c>
      <c r="C2800">
        <v>2015</v>
      </c>
      <c r="D2800">
        <f t="shared" ca="1" si="172"/>
        <v>8</v>
      </c>
      <c r="E2800" s="5">
        <v>600000</v>
      </c>
      <c r="F2800">
        <v>120000</v>
      </c>
      <c r="G2800" t="s">
        <v>56</v>
      </c>
      <c r="H2800" t="str">
        <f t="shared" si="173"/>
        <v>West</v>
      </c>
      <c r="I2800" t="s">
        <v>57</v>
      </c>
      <c r="J2800" t="str">
        <f t="shared" si="174"/>
        <v>California</v>
      </c>
      <c r="K2800" t="s">
        <v>1456</v>
      </c>
      <c r="L2800" t="str">
        <f t="shared" si="175"/>
        <v>Moreno Valley</v>
      </c>
      <c r="M2800" t="s">
        <v>22</v>
      </c>
      <c r="N2800" t="str">
        <f>IF(M2800="", "", IFERROR(VLOOKUP(M2800, Data!$A$1:$B$5, 2, 0), "Unkown fuel"))</f>
        <v>very harmful</v>
      </c>
      <c r="O2800" t="s">
        <v>23</v>
      </c>
      <c r="P2800" t="s">
        <v>24</v>
      </c>
      <c r="Q2800" t="s">
        <v>33</v>
      </c>
      <c r="R2800" t="s">
        <v>354</v>
      </c>
      <c r="S2800">
        <v>1248</v>
      </c>
      <c r="T2800" t="s">
        <v>94</v>
      </c>
      <c r="U2800" t="s">
        <v>95</v>
      </c>
      <c r="V2800">
        <v>5</v>
      </c>
      <c r="W2800" t="s">
        <v>1179</v>
      </c>
    </row>
    <row r="2801" spans="1:23" x14ac:dyDescent="0.3">
      <c r="A2801">
        <v>2892</v>
      </c>
      <c r="B2801" t="s">
        <v>18</v>
      </c>
      <c r="C2801">
        <v>2017</v>
      </c>
      <c r="D2801">
        <f t="shared" ca="1" si="172"/>
        <v>6</v>
      </c>
      <c r="E2801" s="5">
        <v>800000</v>
      </c>
      <c r="F2801">
        <v>70000</v>
      </c>
      <c r="G2801" t="s">
        <v>56</v>
      </c>
      <c r="H2801" t="str">
        <f t="shared" si="173"/>
        <v>West</v>
      </c>
      <c r="I2801" t="s">
        <v>57</v>
      </c>
      <c r="J2801" t="str">
        <f t="shared" si="174"/>
        <v>California</v>
      </c>
      <c r="K2801" t="s">
        <v>1458</v>
      </c>
      <c r="L2801" t="str">
        <f t="shared" si="175"/>
        <v>Morgan Hill</v>
      </c>
      <c r="M2801" t="s">
        <v>22</v>
      </c>
      <c r="N2801" t="str">
        <f>IF(M2801="", "", IFERROR(VLOOKUP(M2801, Data!$A$1:$B$5, 2, 0), "Unkown fuel"))</f>
        <v>very harmful</v>
      </c>
      <c r="O2801" t="s">
        <v>23</v>
      </c>
      <c r="P2801" t="s">
        <v>24</v>
      </c>
      <c r="Q2801" t="s">
        <v>25</v>
      </c>
      <c r="R2801" t="s">
        <v>527</v>
      </c>
      <c r="S2801">
        <v>1248</v>
      </c>
      <c r="T2801" t="s">
        <v>27</v>
      </c>
      <c r="U2801" t="s">
        <v>28</v>
      </c>
      <c r="V2801">
        <v>5</v>
      </c>
      <c r="W2801" t="s">
        <v>1179</v>
      </c>
    </row>
    <row r="2802" spans="1:23" x14ac:dyDescent="0.3">
      <c r="A2802">
        <v>2893</v>
      </c>
      <c r="B2802" t="s">
        <v>296</v>
      </c>
      <c r="C2802">
        <v>2017</v>
      </c>
      <c r="D2802">
        <f t="shared" ca="1" si="172"/>
        <v>6</v>
      </c>
      <c r="E2802" s="5">
        <v>580000</v>
      </c>
      <c r="F2802">
        <v>90000</v>
      </c>
      <c r="G2802" t="s">
        <v>56</v>
      </c>
      <c r="H2802" t="str">
        <f t="shared" si="173"/>
        <v>West</v>
      </c>
      <c r="I2802" t="s">
        <v>57</v>
      </c>
      <c r="J2802" t="str">
        <f t="shared" si="174"/>
        <v>California</v>
      </c>
      <c r="K2802" t="s">
        <v>1458</v>
      </c>
      <c r="L2802" t="str">
        <f t="shared" si="175"/>
        <v>Morgan Hill</v>
      </c>
      <c r="M2802" t="s">
        <v>22</v>
      </c>
      <c r="N2802" t="str">
        <f>IF(M2802="", "", IFERROR(VLOOKUP(M2802, Data!$A$1:$B$5, 2, 0), "Unkown fuel"))</f>
        <v>very harmful</v>
      </c>
      <c r="O2802" t="s">
        <v>23</v>
      </c>
      <c r="P2802" t="s">
        <v>24</v>
      </c>
      <c r="Q2802" t="s">
        <v>33</v>
      </c>
      <c r="R2802" t="s">
        <v>612</v>
      </c>
      <c r="S2802">
        <v>1461</v>
      </c>
      <c r="T2802" t="s">
        <v>613</v>
      </c>
      <c r="U2802" t="s">
        <v>614</v>
      </c>
      <c r="V2802">
        <v>5</v>
      </c>
      <c r="W2802" t="s">
        <v>1179</v>
      </c>
    </row>
    <row r="2803" spans="1:23" x14ac:dyDescent="0.3">
      <c r="A2803">
        <v>2894</v>
      </c>
      <c r="B2803" t="s">
        <v>109</v>
      </c>
      <c r="C2803">
        <v>2018</v>
      </c>
      <c r="D2803">
        <f t="shared" ca="1" si="172"/>
        <v>5</v>
      </c>
      <c r="E2803" s="5">
        <v>450000</v>
      </c>
      <c r="F2803">
        <v>75000</v>
      </c>
      <c r="G2803" t="s">
        <v>56</v>
      </c>
      <c r="H2803" t="str">
        <f t="shared" si="173"/>
        <v>West</v>
      </c>
      <c r="I2803" t="s">
        <v>57</v>
      </c>
      <c r="J2803" t="str">
        <f t="shared" si="174"/>
        <v>California</v>
      </c>
      <c r="K2803" t="s">
        <v>1458</v>
      </c>
      <c r="L2803" t="str">
        <f t="shared" si="175"/>
        <v>Morgan Hill</v>
      </c>
      <c r="M2803" t="s">
        <v>41</v>
      </c>
      <c r="N2803" t="str">
        <f>IF(M2803="", "", IFERROR(VLOOKUP(M2803, Data!$A$1:$B$5, 2, 0), "Unkown fuel"))</f>
        <v>harmful</v>
      </c>
      <c r="O2803" t="s">
        <v>23</v>
      </c>
      <c r="P2803" t="s">
        <v>24</v>
      </c>
      <c r="Q2803" t="s">
        <v>25</v>
      </c>
      <c r="R2803" t="s">
        <v>110</v>
      </c>
      <c r="S2803">
        <v>1199</v>
      </c>
      <c r="T2803" t="s">
        <v>416</v>
      </c>
      <c r="U2803" t="s">
        <v>112</v>
      </c>
      <c r="V2803">
        <v>5</v>
      </c>
      <c r="W2803" t="s">
        <v>1179</v>
      </c>
    </row>
    <row r="2804" spans="1:23" x14ac:dyDescent="0.3">
      <c r="A2804">
        <v>2895</v>
      </c>
      <c r="B2804" t="s">
        <v>120</v>
      </c>
      <c r="C2804">
        <v>2011</v>
      </c>
      <c r="D2804">
        <f t="shared" ca="1" si="172"/>
        <v>12</v>
      </c>
      <c r="E2804" s="5">
        <v>290000</v>
      </c>
      <c r="F2804">
        <v>82500</v>
      </c>
      <c r="G2804" t="s">
        <v>56</v>
      </c>
      <c r="H2804" t="str">
        <f t="shared" si="173"/>
        <v>West</v>
      </c>
      <c r="I2804" t="s">
        <v>57</v>
      </c>
      <c r="J2804" t="str">
        <f t="shared" si="174"/>
        <v>California</v>
      </c>
      <c r="K2804" t="s">
        <v>1458</v>
      </c>
      <c r="L2804" t="str">
        <f t="shared" si="175"/>
        <v>Morgan Hill</v>
      </c>
      <c r="M2804" t="s">
        <v>22</v>
      </c>
      <c r="N2804" t="str">
        <f>IF(M2804="", "", IFERROR(VLOOKUP(M2804, Data!$A$1:$B$5, 2, 0), "Unkown fuel"))</f>
        <v>very harmful</v>
      </c>
      <c r="O2804" t="s">
        <v>23</v>
      </c>
      <c r="P2804" t="s">
        <v>24</v>
      </c>
      <c r="Q2804" t="s">
        <v>33</v>
      </c>
      <c r="R2804" t="s">
        <v>723</v>
      </c>
      <c r="S2804">
        <v>1991</v>
      </c>
      <c r="T2804" t="s">
        <v>724</v>
      </c>
      <c r="U2804" t="s">
        <v>725</v>
      </c>
      <c r="V2804">
        <v>5</v>
      </c>
      <c r="W2804" t="s">
        <v>1179</v>
      </c>
    </row>
    <row r="2805" spans="1:23" x14ac:dyDescent="0.3">
      <c r="A2805">
        <v>2896</v>
      </c>
      <c r="B2805" t="s">
        <v>37</v>
      </c>
      <c r="C2805">
        <v>2014</v>
      </c>
      <c r="D2805">
        <f t="shared" ca="1" si="172"/>
        <v>9</v>
      </c>
      <c r="E2805" s="5">
        <v>530000</v>
      </c>
      <c r="F2805">
        <v>110000</v>
      </c>
      <c r="G2805" t="s">
        <v>56</v>
      </c>
      <c r="H2805" t="str">
        <f t="shared" si="173"/>
        <v>West</v>
      </c>
      <c r="I2805" t="s">
        <v>57</v>
      </c>
      <c r="J2805" t="str">
        <f t="shared" si="174"/>
        <v>California</v>
      </c>
      <c r="K2805" t="s">
        <v>1456</v>
      </c>
      <c r="L2805" t="str">
        <f t="shared" si="175"/>
        <v>Moreno Valley</v>
      </c>
      <c r="M2805" t="s">
        <v>22</v>
      </c>
      <c r="N2805" t="str">
        <f>IF(M2805="", "", IFERROR(VLOOKUP(M2805, Data!$A$1:$B$5, 2, 0), "Unkown fuel"))</f>
        <v>very harmful</v>
      </c>
      <c r="O2805" t="s">
        <v>23</v>
      </c>
      <c r="P2805" t="s">
        <v>24</v>
      </c>
      <c r="Q2805" t="s">
        <v>25</v>
      </c>
      <c r="R2805" t="s">
        <v>618</v>
      </c>
      <c r="S2805">
        <v>1498</v>
      </c>
      <c r="T2805" t="s">
        <v>105</v>
      </c>
      <c r="U2805" t="s">
        <v>95</v>
      </c>
      <c r="V2805">
        <v>5</v>
      </c>
      <c r="W2805" t="s">
        <v>1179</v>
      </c>
    </row>
    <row r="2806" spans="1:23" x14ac:dyDescent="0.3">
      <c r="A2806">
        <v>2897</v>
      </c>
      <c r="B2806" t="s">
        <v>46</v>
      </c>
      <c r="C2806">
        <v>2019</v>
      </c>
      <c r="D2806">
        <f t="shared" ca="1" si="172"/>
        <v>4</v>
      </c>
      <c r="E2806" s="5">
        <v>960000</v>
      </c>
      <c r="F2806">
        <v>20000</v>
      </c>
      <c r="G2806" t="s">
        <v>19</v>
      </c>
      <c r="H2806" t="str">
        <f t="shared" si="173"/>
        <v>East</v>
      </c>
      <c r="I2806" t="s">
        <v>857</v>
      </c>
      <c r="J2806" t="str">
        <f t="shared" si="174"/>
        <v>New Hampshire</v>
      </c>
      <c r="K2806" t="s">
        <v>973</v>
      </c>
      <c r="L2806" t="str">
        <f t="shared" si="175"/>
        <v>Hampton</v>
      </c>
      <c r="M2806" t="s">
        <v>22</v>
      </c>
      <c r="N2806" t="str">
        <f>IF(M2806="", "", IFERROR(VLOOKUP(M2806, Data!$A$1:$B$5, 2, 0), "Unkown fuel"))</f>
        <v>very harmful</v>
      </c>
      <c r="O2806" t="s">
        <v>23</v>
      </c>
      <c r="P2806" t="s">
        <v>24</v>
      </c>
      <c r="Q2806" t="s">
        <v>25</v>
      </c>
      <c r="R2806" t="s">
        <v>496</v>
      </c>
      <c r="S2806">
        <v>1396</v>
      </c>
      <c r="T2806" t="s">
        <v>216</v>
      </c>
      <c r="U2806" t="s">
        <v>1459</v>
      </c>
      <c r="V2806">
        <v>5</v>
      </c>
      <c r="W2806" t="s">
        <v>1179</v>
      </c>
    </row>
    <row r="2807" spans="1:23" x14ac:dyDescent="0.3">
      <c r="A2807">
        <v>2898</v>
      </c>
      <c r="B2807" t="s">
        <v>37</v>
      </c>
      <c r="C2807">
        <v>2009</v>
      </c>
      <c r="D2807">
        <f t="shared" ca="1" si="172"/>
        <v>14</v>
      </c>
      <c r="E2807" s="5">
        <v>290000</v>
      </c>
      <c r="F2807">
        <v>110000</v>
      </c>
      <c r="G2807" t="s">
        <v>56</v>
      </c>
      <c r="H2807" t="str">
        <f t="shared" si="173"/>
        <v>West</v>
      </c>
      <c r="I2807" t="s">
        <v>57</v>
      </c>
      <c r="J2807" t="str">
        <f t="shared" si="174"/>
        <v>California</v>
      </c>
      <c r="K2807" t="s">
        <v>1457</v>
      </c>
      <c r="L2807" t="str">
        <f t="shared" si="175"/>
        <v>Mountain View</v>
      </c>
      <c r="M2807" t="s">
        <v>41</v>
      </c>
      <c r="N2807" t="str">
        <f>IF(M2807="", "", IFERROR(VLOOKUP(M2807, Data!$A$1:$B$5, 2, 0), "Unkown fuel"))</f>
        <v>harmful</v>
      </c>
      <c r="O2807" t="s">
        <v>23</v>
      </c>
      <c r="P2807" t="s">
        <v>24</v>
      </c>
      <c r="Q2807" t="s">
        <v>42</v>
      </c>
      <c r="R2807" t="s">
        <v>142</v>
      </c>
      <c r="S2807">
        <v>1497</v>
      </c>
      <c r="T2807" t="s">
        <v>406</v>
      </c>
      <c r="U2807" t="s">
        <v>407</v>
      </c>
      <c r="V2807">
        <v>5</v>
      </c>
      <c r="W2807" t="s">
        <v>1179</v>
      </c>
    </row>
    <row r="2808" spans="1:23" x14ac:dyDescent="0.3">
      <c r="A2808">
        <v>2899</v>
      </c>
      <c r="B2808" t="s">
        <v>178</v>
      </c>
      <c r="C2808">
        <v>2008</v>
      </c>
      <c r="D2808">
        <f t="shared" ca="1" si="172"/>
        <v>15</v>
      </c>
      <c r="E2808" s="5">
        <v>160000</v>
      </c>
      <c r="F2808">
        <v>100000</v>
      </c>
      <c r="G2808" t="s">
        <v>56</v>
      </c>
      <c r="H2808" t="str">
        <f t="shared" si="173"/>
        <v>West</v>
      </c>
      <c r="I2808" t="s">
        <v>57</v>
      </c>
      <c r="J2808" t="str">
        <f t="shared" si="174"/>
        <v>California</v>
      </c>
      <c r="K2808" t="s">
        <v>1458</v>
      </c>
      <c r="L2808" t="str">
        <f t="shared" si="175"/>
        <v>Morgan Hill</v>
      </c>
      <c r="M2808" t="s">
        <v>22</v>
      </c>
      <c r="N2808" t="str">
        <f>IF(M2808="", "", IFERROR(VLOOKUP(M2808, Data!$A$1:$B$5, 2, 0), "Unkown fuel"))</f>
        <v>very harmful</v>
      </c>
      <c r="O2808" t="s">
        <v>23</v>
      </c>
      <c r="P2808" t="s">
        <v>24</v>
      </c>
      <c r="Q2808" t="s">
        <v>25</v>
      </c>
      <c r="R2808" t="s">
        <v>174</v>
      </c>
      <c r="S2808">
        <v>1998</v>
      </c>
      <c r="T2808" t="s">
        <v>388</v>
      </c>
      <c r="U2808" t="s">
        <v>1460</v>
      </c>
      <c r="V2808">
        <v>5</v>
      </c>
      <c r="W2808" t="s">
        <v>1179</v>
      </c>
    </row>
    <row r="2809" spans="1:23" x14ac:dyDescent="0.3">
      <c r="A2809">
        <v>2900</v>
      </c>
      <c r="B2809" t="s">
        <v>18</v>
      </c>
      <c r="C2809">
        <v>2017</v>
      </c>
      <c r="D2809">
        <f t="shared" ca="1" si="172"/>
        <v>6</v>
      </c>
      <c r="E2809" s="5">
        <v>400000</v>
      </c>
      <c r="F2809">
        <v>52000</v>
      </c>
      <c r="G2809" t="s">
        <v>56</v>
      </c>
      <c r="H2809" t="str">
        <f t="shared" si="173"/>
        <v>West</v>
      </c>
      <c r="I2809" t="s">
        <v>57</v>
      </c>
      <c r="J2809" t="str">
        <f t="shared" si="174"/>
        <v>California</v>
      </c>
      <c r="K2809" t="s">
        <v>1456</v>
      </c>
      <c r="L2809" t="str">
        <f t="shared" si="175"/>
        <v>Moreno Valley</v>
      </c>
      <c r="M2809" t="s">
        <v>41</v>
      </c>
      <c r="N2809" t="str">
        <f>IF(M2809="", "", IFERROR(VLOOKUP(M2809, Data!$A$1:$B$5, 2, 0), "Unkown fuel"))</f>
        <v>harmful</v>
      </c>
      <c r="O2809" t="s">
        <v>23</v>
      </c>
      <c r="P2809" t="s">
        <v>24</v>
      </c>
      <c r="Q2809" t="s">
        <v>25</v>
      </c>
      <c r="R2809" t="s">
        <v>294</v>
      </c>
      <c r="S2809">
        <v>998</v>
      </c>
      <c r="T2809" t="s">
        <v>86</v>
      </c>
      <c r="U2809" t="s">
        <v>141</v>
      </c>
      <c r="V2809">
        <v>5</v>
      </c>
      <c r="W2809" t="s">
        <v>1179</v>
      </c>
    </row>
    <row r="2810" spans="1:23" x14ac:dyDescent="0.3">
      <c r="A2810">
        <v>2901</v>
      </c>
      <c r="B2810" t="s">
        <v>18</v>
      </c>
      <c r="C2810">
        <v>2017</v>
      </c>
      <c r="D2810">
        <f t="shared" ca="1" si="172"/>
        <v>6</v>
      </c>
      <c r="E2810" s="5">
        <v>700000</v>
      </c>
      <c r="F2810">
        <v>90000</v>
      </c>
      <c r="G2810" t="s">
        <v>56</v>
      </c>
      <c r="H2810" t="str">
        <f t="shared" si="173"/>
        <v>West</v>
      </c>
      <c r="I2810" t="s">
        <v>57</v>
      </c>
      <c r="J2810" t="str">
        <f t="shared" si="174"/>
        <v>California</v>
      </c>
      <c r="K2810" t="s">
        <v>1456</v>
      </c>
      <c r="L2810" t="str">
        <f t="shared" si="175"/>
        <v>Moreno Valley</v>
      </c>
      <c r="M2810" t="s">
        <v>22</v>
      </c>
      <c r="N2810" t="str">
        <f>IF(M2810="", "", IFERROR(VLOOKUP(M2810, Data!$A$1:$B$5, 2, 0), "Unkown fuel"))</f>
        <v>very harmful</v>
      </c>
      <c r="O2810" t="s">
        <v>23</v>
      </c>
      <c r="P2810" t="s">
        <v>24</v>
      </c>
      <c r="Q2810" t="s">
        <v>25</v>
      </c>
      <c r="R2810" t="s">
        <v>129</v>
      </c>
      <c r="S2810">
        <v>1248</v>
      </c>
      <c r="T2810" t="s">
        <v>94</v>
      </c>
      <c r="U2810" t="s">
        <v>95</v>
      </c>
      <c r="V2810">
        <v>5</v>
      </c>
      <c r="W2810" t="s">
        <v>1179</v>
      </c>
    </row>
    <row r="2811" spans="1:23" x14ac:dyDescent="0.3">
      <c r="A2811">
        <v>2902</v>
      </c>
      <c r="B2811" t="s">
        <v>221</v>
      </c>
      <c r="C2811">
        <v>2012</v>
      </c>
      <c r="D2811">
        <f t="shared" ca="1" si="172"/>
        <v>11</v>
      </c>
      <c r="E2811" s="5">
        <v>361000</v>
      </c>
      <c r="F2811">
        <v>90000</v>
      </c>
      <c r="G2811" t="s">
        <v>38</v>
      </c>
      <c r="H2811" t="str">
        <f t="shared" si="173"/>
        <v>Central</v>
      </c>
      <c r="I2811" t="s">
        <v>70</v>
      </c>
      <c r="J2811" t="str">
        <f t="shared" si="174"/>
        <v>Texas</v>
      </c>
      <c r="K2811" t="s">
        <v>1461</v>
      </c>
      <c r="L2811" t="str">
        <f t="shared" si="175"/>
        <v>Plano</v>
      </c>
      <c r="M2811" t="s">
        <v>22</v>
      </c>
      <c r="N2811" t="str">
        <f>IF(M2811="", "", IFERROR(VLOOKUP(M2811, Data!$A$1:$B$5, 2, 0), "Unkown fuel"))</f>
        <v>very harmful</v>
      </c>
      <c r="O2811" t="s">
        <v>23</v>
      </c>
      <c r="P2811" t="s">
        <v>24</v>
      </c>
      <c r="Q2811" t="s">
        <v>25</v>
      </c>
      <c r="R2811" t="s">
        <v>234</v>
      </c>
      <c r="S2811">
        <v>1598</v>
      </c>
      <c r="T2811" t="s">
        <v>235</v>
      </c>
      <c r="U2811" t="s">
        <v>36</v>
      </c>
      <c r="V2811">
        <v>5</v>
      </c>
      <c r="W2811" t="s">
        <v>1179</v>
      </c>
    </row>
    <row r="2812" spans="1:23" x14ac:dyDescent="0.3">
      <c r="A2812">
        <v>2903</v>
      </c>
      <c r="B2812" t="s">
        <v>46</v>
      </c>
      <c r="C2812">
        <v>2013</v>
      </c>
      <c r="D2812">
        <f t="shared" ca="1" si="172"/>
        <v>10</v>
      </c>
      <c r="E2812" s="5">
        <v>390000</v>
      </c>
      <c r="F2812">
        <v>53000</v>
      </c>
      <c r="G2812" t="s">
        <v>38</v>
      </c>
      <c r="H2812" t="str">
        <f t="shared" si="173"/>
        <v>Central</v>
      </c>
      <c r="I2812" t="s">
        <v>70</v>
      </c>
      <c r="J2812" t="str">
        <f t="shared" si="174"/>
        <v>Texas</v>
      </c>
      <c r="K2812" t="s">
        <v>755</v>
      </c>
      <c r="L2812" t="str">
        <f t="shared" si="175"/>
        <v>Pharr</v>
      </c>
      <c r="M2812" t="s">
        <v>22</v>
      </c>
      <c r="N2812" t="str">
        <f>IF(M2812="", "", IFERROR(VLOOKUP(M2812, Data!$A$1:$B$5, 2, 0), "Unkown fuel"))</f>
        <v>very harmful</v>
      </c>
      <c r="O2812" t="s">
        <v>23</v>
      </c>
      <c r="P2812" t="s">
        <v>24</v>
      </c>
      <c r="Q2812" t="s">
        <v>33</v>
      </c>
      <c r="R2812" t="s">
        <v>291</v>
      </c>
      <c r="S2812">
        <v>1396</v>
      </c>
      <c r="T2812" t="s">
        <v>216</v>
      </c>
      <c r="U2812" t="s">
        <v>217</v>
      </c>
      <c r="V2812">
        <v>5</v>
      </c>
      <c r="W2812" t="s">
        <v>1179</v>
      </c>
    </row>
    <row r="2813" spans="1:23" x14ac:dyDescent="0.3">
      <c r="A2813">
        <v>2904</v>
      </c>
      <c r="B2813" t="s">
        <v>109</v>
      </c>
      <c r="C2813">
        <v>2012</v>
      </c>
      <c r="D2813">
        <f t="shared" ca="1" si="172"/>
        <v>11</v>
      </c>
      <c r="E2813" s="5">
        <v>200000</v>
      </c>
      <c r="F2813">
        <v>180000</v>
      </c>
      <c r="G2813" t="s">
        <v>38</v>
      </c>
      <c r="H2813" t="str">
        <f t="shared" si="173"/>
        <v>Central</v>
      </c>
      <c r="I2813" t="s">
        <v>70</v>
      </c>
      <c r="J2813" t="str">
        <f t="shared" si="174"/>
        <v>Texas</v>
      </c>
      <c r="K2813" t="s">
        <v>1461</v>
      </c>
      <c r="L2813" t="str">
        <f t="shared" si="175"/>
        <v>Plano</v>
      </c>
      <c r="M2813" t="s">
        <v>22</v>
      </c>
      <c r="N2813" t="str">
        <f>IF(M2813="", "", IFERROR(VLOOKUP(M2813, Data!$A$1:$B$5, 2, 0), "Unkown fuel"))</f>
        <v>very harmful</v>
      </c>
      <c r="O2813" t="s">
        <v>23</v>
      </c>
      <c r="P2813" t="s">
        <v>24</v>
      </c>
      <c r="Q2813" t="s">
        <v>25</v>
      </c>
      <c r="R2813" t="s">
        <v>677</v>
      </c>
      <c r="S2813">
        <v>1248</v>
      </c>
      <c r="T2813" t="s">
        <v>393</v>
      </c>
      <c r="U2813" t="s">
        <v>678</v>
      </c>
      <c r="V2813">
        <v>5</v>
      </c>
      <c r="W2813" t="s">
        <v>1179</v>
      </c>
    </row>
    <row r="2814" spans="1:23" x14ac:dyDescent="0.3">
      <c r="A2814">
        <v>2905</v>
      </c>
      <c r="B2814" t="s">
        <v>46</v>
      </c>
      <c r="C2814">
        <v>2013</v>
      </c>
      <c r="D2814">
        <f t="shared" ca="1" si="172"/>
        <v>10</v>
      </c>
      <c r="E2814" s="5">
        <v>390000</v>
      </c>
      <c r="F2814">
        <v>53000</v>
      </c>
      <c r="G2814" t="s">
        <v>38</v>
      </c>
      <c r="H2814" t="str">
        <f t="shared" si="173"/>
        <v>Central</v>
      </c>
      <c r="I2814" t="s">
        <v>70</v>
      </c>
      <c r="J2814" t="str">
        <f t="shared" si="174"/>
        <v>Texas</v>
      </c>
      <c r="K2814" t="s">
        <v>1461</v>
      </c>
      <c r="L2814" t="str">
        <f t="shared" si="175"/>
        <v>Plano</v>
      </c>
      <c r="M2814" t="s">
        <v>22</v>
      </c>
      <c r="N2814" t="str">
        <f>IF(M2814="", "", IFERROR(VLOOKUP(M2814, Data!$A$1:$B$5, 2, 0), "Unkown fuel"))</f>
        <v>very harmful</v>
      </c>
      <c r="O2814" t="s">
        <v>23</v>
      </c>
      <c r="P2814" t="s">
        <v>24</v>
      </c>
      <c r="Q2814" t="s">
        <v>33</v>
      </c>
      <c r="R2814" t="s">
        <v>291</v>
      </c>
      <c r="S2814">
        <v>1396</v>
      </c>
      <c r="T2814" t="s">
        <v>216</v>
      </c>
      <c r="U2814" t="s">
        <v>217</v>
      </c>
      <c r="V2814">
        <v>5</v>
      </c>
      <c r="W2814" t="s">
        <v>1179</v>
      </c>
    </row>
    <row r="2815" spans="1:23" x14ac:dyDescent="0.3">
      <c r="A2815">
        <v>2906</v>
      </c>
      <c r="B2815" t="s">
        <v>18</v>
      </c>
      <c r="C2815">
        <v>2013</v>
      </c>
      <c r="D2815">
        <f t="shared" ca="1" si="172"/>
        <v>10</v>
      </c>
      <c r="E2815" s="5">
        <v>500000</v>
      </c>
      <c r="F2815">
        <v>53000</v>
      </c>
      <c r="G2815" t="s">
        <v>38</v>
      </c>
      <c r="H2815" t="str">
        <f t="shared" si="173"/>
        <v>Central</v>
      </c>
      <c r="I2815" t="s">
        <v>70</v>
      </c>
      <c r="J2815" t="str">
        <f t="shared" si="174"/>
        <v>Texas</v>
      </c>
      <c r="K2815" t="s">
        <v>1461</v>
      </c>
      <c r="L2815" t="str">
        <f t="shared" si="175"/>
        <v>Plano</v>
      </c>
      <c r="M2815" t="s">
        <v>22</v>
      </c>
      <c r="N2815" t="str">
        <f>IF(M2815="", "", IFERROR(VLOOKUP(M2815, Data!$A$1:$B$5, 2, 0), "Unkown fuel"))</f>
        <v>very harmful</v>
      </c>
      <c r="O2815" t="s">
        <v>23</v>
      </c>
      <c r="P2815" t="s">
        <v>24</v>
      </c>
      <c r="Q2815" t="s">
        <v>25</v>
      </c>
      <c r="R2815" t="s">
        <v>230</v>
      </c>
      <c r="S2815">
        <v>1248</v>
      </c>
      <c r="T2815" t="s">
        <v>27</v>
      </c>
      <c r="U2815" t="s">
        <v>28</v>
      </c>
      <c r="V2815">
        <v>5</v>
      </c>
      <c r="W2815" t="s">
        <v>1179</v>
      </c>
    </row>
    <row r="2816" spans="1:23" x14ac:dyDescent="0.3">
      <c r="A2816">
        <v>2907</v>
      </c>
      <c r="B2816" t="s">
        <v>18</v>
      </c>
      <c r="C2816">
        <v>2011</v>
      </c>
      <c r="D2816">
        <f t="shared" ca="1" si="172"/>
        <v>12</v>
      </c>
      <c r="E2816" s="5">
        <v>200000</v>
      </c>
      <c r="F2816">
        <v>50600</v>
      </c>
      <c r="G2816" t="s">
        <v>38</v>
      </c>
      <c r="H2816" t="str">
        <f t="shared" si="173"/>
        <v>Central</v>
      </c>
      <c r="I2816" t="s">
        <v>70</v>
      </c>
      <c r="J2816" t="str">
        <f t="shared" si="174"/>
        <v>Texas</v>
      </c>
      <c r="K2816" t="s">
        <v>755</v>
      </c>
      <c r="L2816" t="str">
        <f t="shared" si="175"/>
        <v>Pharr</v>
      </c>
      <c r="M2816" t="s">
        <v>41</v>
      </c>
      <c r="N2816" t="str">
        <f>IF(M2816="", "", IFERROR(VLOOKUP(M2816, Data!$A$1:$B$5, 2, 0), "Unkown fuel"))</f>
        <v>harmful</v>
      </c>
      <c r="O2816" t="s">
        <v>23</v>
      </c>
      <c r="P2816" t="s">
        <v>24</v>
      </c>
      <c r="Q2816" t="s">
        <v>25</v>
      </c>
      <c r="R2816" t="s">
        <v>96</v>
      </c>
      <c r="S2816">
        <v>796</v>
      </c>
      <c r="T2816" t="s">
        <v>97</v>
      </c>
      <c r="U2816" t="s">
        <v>98</v>
      </c>
      <c r="V2816">
        <v>5</v>
      </c>
      <c r="W2816" t="s">
        <v>1179</v>
      </c>
    </row>
    <row r="2817" spans="1:23" x14ac:dyDescent="0.3">
      <c r="A2817">
        <v>2908</v>
      </c>
      <c r="B2817" t="s">
        <v>109</v>
      </c>
      <c r="C2817">
        <v>2015</v>
      </c>
      <c r="D2817">
        <f t="shared" ca="1" si="172"/>
        <v>8</v>
      </c>
      <c r="E2817" s="5">
        <v>503000</v>
      </c>
      <c r="F2817">
        <v>110000</v>
      </c>
      <c r="G2817" t="s">
        <v>38</v>
      </c>
      <c r="H2817" t="str">
        <f t="shared" si="173"/>
        <v>Central</v>
      </c>
      <c r="I2817" t="s">
        <v>39</v>
      </c>
      <c r="J2817" t="str">
        <f t="shared" si="174"/>
        <v>Illinois</v>
      </c>
      <c r="K2817" t="s">
        <v>1058</v>
      </c>
      <c r="L2817" t="str">
        <f t="shared" si="175"/>
        <v>Wheeling</v>
      </c>
      <c r="M2817" t="s">
        <v>22</v>
      </c>
      <c r="N2817" t="str">
        <f>IF(M2817="", "", IFERROR(VLOOKUP(M2817, Data!$A$1:$B$5, 2, 0), "Unkown fuel"))</f>
        <v>very harmful</v>
      </c>
      <c r="O2817" t="s">
        <v>23</v>
      </c>
      <c r="P2817" t="s">
        <v>24</v>
      </c>
      <c r="Q2817" t="s">
        <v>25</v>
      </c>
      <c r="R2817" t="s">
        <v>426</v>
      </c>
      <c r="S2817">
        <v>2179</v>
      </c>
      <c r="T2817" t="s">
        <v>422</v>
      </c>
      <c r="U2817" t="s">
        <v>423</v>
      </c>
      <c r="V2817">
        <v>7</v>
      </c>
      <c r="W2817" t="s">
        <v>1179</v>
      </c>
    </row>
    <row r="2818" spans="1:23" x14ac:dyDescent="0.3">
      <c r="A2818">
        <v>2909</v>
      </c>
      <c r="B2818" t="s">
        <v>18</v>
      </c>
      <c r="C2818">
        <v>2017</v>
      </c>
      <c r="D2818">
        <f t="shared" ref="D2818:D2881" ca="1" si="176">TRUNC(YEARFRAC(DATE(C2818,1,1), TODAY(), 1))</f>
        <v>6</v>
      </c>
      <c r="E2818" s="5">
        <v>775000</v>
      </c>
      <c r="F2818">
        <v>32000</v>
      </c>
      <c r="G2818" t="s">
        <v>38</v>
      </c>
      <c r="H2818" t="str">
        <f t="shared" ref="H2818:H2881" si="177">TRIM(G2818)</f>
        <v>Central</v>
      </c>
      <c r="I2818" t="s">
        <v>39</v>
      </c>
      <c r="J2818" t="str">
        <f t="shared" ref="J2818:J2881" si="178">TRIM(I2818)</f>
        <v>Illinois</v>
      </c>
      <c r="K2818" t="s">
        <v>1058</v>
      </c>
      <c r="L2818" t="str">
        <f t="shared" ref="L2818:L2881" si="179">TRIM(K2818)</f>
        <v>Wheeling</v>
      </c>
      <c r="M2818" t="s">
        <v>22</v>
      </c>
      <c r="N2818" t="str">
        <f>IF(M2818="", "", IFERROR(VLOOKUP(M2818, Data!$A$1:$B$5, 2, 0), "Unkown fuel"))</f>
        <v>very harmful</v>
      </c>
      <c r="O2818" t="s">
        <v>158</v>
      </c>
      <c r="P2818" t="s">
        <v>24</v>
      </c>
      <c r="Q2818" t="s">
        <v>25</v>
      </c>
      <c r="R2818" t="s">
        <v>129</v>
      </c>
      <c r="S2818">
        <v>1248</v>
      </c>
      <c r="T2818" t="s">
        <v>94</v>
      </c>
      <c r="U2818" t="s">
        <v>95</v>
      </c>
      <c r="V2818">
        <v>5</v>
      </c>
      <c r="W2818" t="s">
        <v>1179</v>
      </c>
    </row>
    <row r="2819" spans="1:23" x14ac:dyDescent="0.3">
      <c r="A2819">
        <v>2910</v>
      </c>
      <c r="B2819" t="s">
        <v>18</v>
      </c>
      <c r="C2819">
        <v>2018</v>
      </c>
      <c r="D2819">
        <f t="shared" ca="1" si="176"/>
        <v>5</v>
      </c>
      <c r="E2819" s="5">
        <v>750000</v>
      </c>
      <c r="F2819">
        <v>5000</v>
      </c>
      <c r="G2819" t="s">
        <v>38</v>
      </c>
      <c r="H2819" t="str">
        <f t="shared" si="177"/>
        <v>Central</v>
      </c>
      <c r="I2819" t="s">
        <v>39</v>
      </c>
      <c r="J2819" t="str">
        <f t="shared" si="178"/>
        <v>Illinois</v>
      </c>
      <c r="K2819" t="s">
        <v>1058</v>
      </c>
      <c r="L2819" t="str">
        <f t="shared" si="179"/>
        <v>Wheeling</v>
      </c>
      <c r="M2819" t="s">
        <v>22</v>
      </c>
      <c r="N2819" t="str">
        <f>IF(M2819="", "", IFERROR(VLOOKUP(M2819, Data!$A$1:$B$5, 2, 0), "Unkown fuel"))</f>
        <v>very harmful</v>
      </c>
      <c r="O2819" t="s">
        <v>23</v>
      </c>
      <c r="P2819" t="s">
        <v>24</v>
      </c>
      <c r="Q2819" t="s">
        <v>25</v>
      </c>
      <c r="R2819" t="s">
        <v>129</v>
      </c>
      <c r="S2819">
        <v>1248</v>
      </c>
      <c r="T2819" t="s">
        <v>94</v>
      </c>
      <c r="U2819" t="s">
        <v>95</v>
      </c>
      <c r="V2819">
        <v>5</v>
      </c>
      <c r="W2819" t="s">
        <v>1179</v>
      </c>
    </row>
    <row r="2820" spans="1:23" x14ac:dyDescent="0.3">
      <c r="A2820">
        <v>2911</v>
      </c>
      <c r="B2820" t="s">
        <v>46</v>
      </c>
      <c r="C2820">
        <v>2018</v>
      </c>
      <c r="D2820">
        <f t="shared" ca="1" si="176"/>
        <v>5</v>
      </c>
      <c r="E2820" s="5">
        <v>570000</v>
      </c>
      <c r="F2820">
        <v>25000</v>
      </c>
      <c r="G2820" t="s">
        <v>38</v>
      </c>
      <c r="H2820" t="str">
        <f t="shared" si="177"/>
        <v>Central</v>
      </c>
      <c r="I2820" t="s">
        <v>39</v>
      </c>
      <c r="J2820" t="str">
        <f t="shared" si="178"/>
        <v>Illinois</v>
      </c>
      <c r="K2820" t="s">
        <v>1058</v>
      </c>
      <c r="L2820" t="str">
        <f t="shared" si="179"/>
        <v>Wheeling</v>
      </c>
      <c r="M2820" t="s">
        <v>41</v>
      </c>
      <c r="N2820" t="str">
        <f>IF(M2820="", "", IFERROR(VLOOKUP(M2820, Data!$A$1:$B$5, 2, 0), "Unkown fuel"))</f>
        <v>harmful</v>
      </c>
      <c r="O2820" t="s">
        <v>23</v>
      </c>
      <c r="P2820" t="s">
        <v>24</v>
      </c>
      <c r="Q2820" t="s">
        <v>25</v>
      </c>
      <c r="R2820" t="s">
        <v>133</v>
      </c>
      <c r="S2820">
        <v>1197</v>
      </c>
      <c r="T2820" t="s">
        <v>134</v>
      </c>
      <c r="U2820" t="s">
        <v>135</v>
      </c>
      <c r="V2820">
        <v>5</v>
      </c>
      <c r="W2820" t="s">
        <v>1179</v>
      </c>
    </row>
    <row r="2821" spans="1:23" x14ac:dyDescent="0.3">
      <c r="A2821">
        <v>2912</v>
      </c>
      <c r="B2821" t="s">
        <v>37</v>
      </c>
      <c r="C2821">
        <v>2016</v>
      </c>
      <c r="D2821">
        <f t="shared" ca="1" si="176"/>
        <v>7</v>
      </c>
      <c r="E2821" s="5">
        <v>484999</v>
      </c>
      <c r="F2821">
        <v>30000</v>
      </c>
      <c r="G2821" t="s">
        <v>38</v>
      </c>
      <c r="H2821" t="str">
        <f t="shared" si="177"/>
        <v>Central</v>
      </c>
      <c r="I2821" t="s">
        <v>39</v>
      </c>
      <c r="J2821" t="str">
        <f t="shared" si="178"/>
        <v>Illinois</v>
      </c>
      <c r="K2821" t="s">
        <v>1058</v>
      </c>
      <c r="L2821" t="str">
        <f t="shared" si="179"/>
        <v>Wheeling</v>
      </c>
      <c r="M2821" t="s">
        <v>41</v>
      </c>
      <c r="N2821" t="str">
        <f>IF(M2821="", "", IFERROR(VLOOKUP(M2821, Data!$A$1:$B$5, 2, 0), "Unkown fuel"))</f>
        <v>harmful</v>
      </c>
      <c r="O2821" t="s">
        <v>23</v>
      </c>
      <c r="P2821" t="s">
        <v>24</v>
      </c>
      <c r="Q2821" t="s">
        <v>25</v>
      </c>
      <c r="R2821" t="s">
        <v>604</v>
      </c>
      <c r="S2821">
        <v>1199</v>
      </c>
      <c r="T2821" t="s">
        <v>434</v>
      </c>
      <c r="U2821" t="s">
        <v>452</v>
      </c>
      <c r="V2821">
        <v>5</v>
      </c>
      <c r="W2821" t="s">
        <v>1179</v>
      </c>
    </row>
    <row r="2822" spans="1:23" x14ac:dyDescent="0.3">
      <c r="A2822">
        <v>2913</v>
      </c>
      <c r="B2822" t="s">
        <v>37</v>
      </c>
      <c r="C2822">
        <v>2017</v>
      </c>
      <c r="D2822">
        <f t="shared" ca="1" si="176"/>
        <v>6</v>
      </c>
      <c r="E2822" s="5">
        <v>700000</v>
      </c>
      <c r="F2822">
        <v>43000</v>
      </c>
      <c r="G2822" t="s">
        <v>38</v>
      </c>
      <c r="H2822" t="str">
        <f t="shared" si="177"/>
        <v>Central</v>
      </c>
      <c r="I2822" t="s">
        <v>39</v>
      </c>
      <c r="J2822" t="str">
        <f t="shared" si="178"/>
        <v>Illinois</v>
      </c>
      <c r="K2822" t="s">
        <v>1462</v>
      </c>
      <c r="L2822" t="str">
        <f t="shared" si="179"/>
        <v>Wheaton</v>
      </c>
      <c r="M2822" t="s">
        <v>41</v>
      </c>
      <c r="N2822" t="str">
        <f>IF(M2822="", "", IFERROR(VLOOKUP(M2822, Data!$A$1:$B$5, 2, 0), "Unkown fuel"))</f>
        <v>harmful</v>
      </c>
      <c r="O2822" t="s">
        <v>158</v>
      </c>
      <c r="P2822" t="s">
        <v>24</v>
      </c>
      <c r="Q2822" t="s">
        <v>25</v>
      </c>
      <c r="R2822" t="s">
        <v>605</v>
      </c>
      <c r="S2822">
        <v>1497</v>
      </c>
      <c r="T2822" t="s">
        <v>160</v>
      </c>
      <c r="U2822" t="s">
        <v>161</v>
      </c>
      <c r="V2822">
        <v>7</v>
      </c>
      <c r="W2822" t="s">
        <v>1179</v>
      </c>
    </row>
    <row r="2823" spans="1:23" x14ac:dyDescent="0.3">
      <c r="A2823">
        <v>2914</v>
      </c>
      <c r="B2823" t="s">
        <v>46</v>
      </c>
      <c r="C2823">
        <v>2012</v>
      </c>
      <c r="D2823">
        <f t="shared" ca="1" si="176"/>
        <v>11</v>
      </c>
      <c r="E2823" s="5">
        <v>415000</v>
      </c>
      <c r="F2823">
        <v>60000</v>
      </c>
      <c r="G2823" t="s">
        <v>38</v>
      </c>
      <c r="H2823" t="str">
        <f t="shared" si="177"/>
        <v>Central</v>
      </c>
      <c r="I2823" t="s">
        <v>39</v>
      </c>
      <c r="J2823" t="str">
        <f t="shared" si="178"/>
        <v>Illinois</v>
      </c>
      <c r="K2823" t="s">
        <v>1462</v>
      </c>
      <c r="L2823" t="str">
        <f t="shared" si="179"/>
        <v>Wheaton</v>
      </c>
      <c r="M2823" t="s">
        <v>41</v>
      </c>
      <c r="N2823" t="str">
        <f>IF(M2823="", "", IFERROR(VLOOKUP(M2823, Data!$A$1:$B$5, 2, 0), "Unkown fuel"))</f>
        <v>harmful</v>
      </c>
      <c r="O2823" t="s">
        <v>158</v>
      </c>
      <c r="P2823" t="s">
        <v>24</v>
      </c>
      <c r="Q2823" t="s">
        <v>25</v>
      </c>
      <c r="R2823" t="s">
        <v>43</v>
      </c>
      <c r="S2823">
        <v>1497</v>
      </c>
      <c r="T2823" t="s">
        <v>606</v>
      </c>
      <c r="U2823" t="s">
        <v>607</v>
      </c>
      <c r="V2823">
        <v>5</v>
      </c>
      <c r="W2823" t="s">
        <v>1179</v>
      </c>
    </row>
    <row r="2824" spans="1:23" x14ac:dyDescent="0.3">
      <c r="A2824">
        <v>2915</v>
      </c>
      <c r="B2824" t="s">
        <v>69</v>
      </c>
      <c r="C2824">
        <v>2014</v>
      </c>
      <c r="D2824">
        <f t="shared" ca="1" si="176"/>
        <v>9</v>
      </c>
      <c r="E2824" s="5">
        <v>484999</v>
      </c>
      <c r="F2824">
        <v>54000</v>
      </c>
      <c r="G2824" t="s">
        <v>38</v>
      </c>
      <c r="H2824" t="str">
        <f t="shared" si="177"/>
        <v>Central</v>
      </c>
      <c r="I2824" t="s">
        <v>39</v>
      </c>
      <c r="J2824" t="str">
        <f t="shared" si="178"/>
        <v>Illinois</v>
      </c>
      <c r="K2824" t="s">
        <v>1058</v>
      </c>
      <c r="L2824" t="str">
        <f t="shared" si="179"/>
        <v>Wheeling</v>
      </c>
      <c r="M2824" t="s">
        <v>22</v>
      </c>
      <c r="N2824" t="str">
        <f>IF(M2824="", "", IFERROR(VLOOKUP(M2824, Data!$A$1:$B$5, 2, 0), "Unkown fuel"))</f>
        <v>very harmful</v>
      </c>
      <c r="O2824" t="s">
        <v>158</v>
      </c>
      <c r="P2824" t="s">
        <v>24</v>
      </c>
      <c r="Q2824" t="s">
        <v>25</v>
      </c>
      <c r="R2824" t="s">
        <v>47</v>
      </c>
      <c r="S2824">
        <v>1498</v>
      </c>
      <c r="T2824" t="s">
        <v>303</v>
      </c>
      <c r="U2824" t="s">
        <v>238</v>
      </c>
      <c r="V2824">
        <v>5</v>
      </c>
      <c r="W2824" t="s">
        <v>1179</v>
      </c>
    </row>
    <row r="2825" spans="1:23" x14ac:dyDescent="0.3">
      <c r="A2825">
        <v>2916</v>
      </c>
      <c r="B2825" t="s">
        <v>18</v>
      </c>
      <c r="C2825">
        <v>2016</v>
      </c>
      <c r="D2825">
        <f t="shared" ca="1" si="176"/>
        <v>7</v>
      </c>
      <c r="E2825" s="5">
        <v>675000</v>
      </c>
      <c r="F2825">
        <v>52000</v>
      </c>
      <c r="G2825" t="s">
        <v>38</v>
      </c>
      <c r="H2825" t="str">
        <f t="shared" si="177"/>
        <v>Central</v>
      </c>
      <c r="I2825" t="s">
        <v>39</v>
      </c>
      <c r="J2825" t="str">
        <f t="shared" si="178"/>
        <v>Illinois</v>
      </c>
      <c r="K2825" t="s">
        <v>1463</v>
      </c>
      <c r="L2825" t="str">
        <f t="shared" si="179"/>
        <v>Calumet City</v>
      </c>
      <c r="M2825" t="s">
        <v>22</v>
      </c>
      <c r="N2825" t="str">
        <f>IF(M2825="", "", IFERROR(VLOOKUP(M2825, Data!$A$1:$B$5, 2, 0), "Unkown fuel"))</f>
        <v>very harmful</v>
      </c>
      <c r="O2825" t="s">
        <v>23</v>
      </c>
      <c r="P2825" t="s">
        <v>24</v>
      </c>
      <c r="Q2825" t="s">
        <v>25</v>
      </c>
      <c r="R2825" t="s">
        <v>557</v>
      </c>
      <c r="S2825">
        <v>1248</v>
      </c>
      <c r="T2825" t="s">
        <v>94</v>
      </c>
      <c r="U2825" t="s">
        <v>95</v>
      </c>
      <c r="V2825">
        <v>5</v>
      </c>
      <c r="W2825" t="s">
        <v>1179</v>
      </c>
    </row>
    <row r="2826" spans="1:23" x14ac:dyDescent="0.3">
      <c r="A2826">
        <v>2917</v>
      </c>
      <c r="B2826" t="s">
        <v>69</v>
      </c>
      <c r="C2826">
        <v>2015</v>
      </c>
      <c r="D2826">
        <f t="shared" ca="1" si="176"/>
        <v>8</v>
      </c>
      <c r="E2826" s="5">
        <v>680000</v>
      </c>
      <c r="F2826">
        <v>50000</v>
      </c>
      <c r="G2826" t="s">
        <v>38</v>
      </c>
      <c r="H2826" t="str">
        <f t="shared" si="177"/>
        <v>Central</v>
      </c>
      <c r="I2826" t="s">
        <v>39</v>
      </c>
      <c r="J2826" t="str">
        <f t="shared" si="178"/>
        <v>Illinois</v>
      </c>
      <c r="K2826" t="s">
        <v>1464</v>
      </c>
      <c r="L2826" t="str">
        <f t="shared" si="179"/>
        <v>Carbondale</v>
      </c>
      <c r="M2826" t="s">
        <v>41</v>
      </c>
      <c r="N2826" t="str">
        <f>IF(M2826="", "", IFERROR(VLOOKUP(M2826, Data!$A$1:$B$5, 2, 0), "Unkown fuel"))</f>
        <v>harmful</v>
      </c>
      <c r="O2826" t="s">
        <v>23</v>
      </c>
      <c r="P2826" t="s">
        <v>24</v>
      </c>
      <c r="Q2826" t="s">
        <v>25</v>
      </c>
      <c r="R2826" t="s">
        <v>967</v>
      </c>
      <c r="S2826">
        <v>1499</v>
      </c>
      <c r="T2826" t="s">
        <v>968</v>
      </c>
      <c r="U2826" t="s">
        <v>619</v>
      </c>
      <c r="V2826">
        <v>5</v>
      </c>
      <c r="W2826" t="s">
        <v>1179</v>
      </c>
    </row>
    <row r="2827" spans="1:23" x14ac:dyDescent="0.3">
      <c r="A2827">
        <v>2918</v>
      </c>
      <c r="B2827" t="s">
        <v>18</v>
      </c>
      <c r="C2827">
        <v>2013</v>
      </c>
      <c r="D2827">
        <f t="shared" ca="1" si="176"/>
        <v>10</v>
      </c>
      <c r="E2827" s="5">
        <v>235000</v>
      </c>
      <c r="F2827">
        <v>52000</v>
      </c>
      <c r="G2827" t="s">
        <v>38</v>
      </c>
      <c r="H2827" t="str">
        <f t="shared" si="177"/>
        <v>Central</v>
      </c>
      <c r="I2827" t="s">
        <v>39</v>
      </c>
      <c r="J2827" t="str">
        <f t="shared" si="178"/>
        <v>Illinois</v>
      </c>
      <c r="K2827" t="s">
        <v>1463</v>
      </c>
      <c r="L2827" t="str">
        <f t="shared" si="179"/>
        <v>Calumet City</v>
      </c>
      <c r="M2827" t="s">
        <v>41</v>
      </c>
      <c r="N2827" t="str">
        <f>IF(M2827="", "", IFERROR(VLOOKUP(M2827, Data!$A$1:$B$5, 2, 0), "Unkown fuel"))</f>
        <v>harmful</v>
      </c>
      <c r="O2827" t="s">
        <v>158</v>
      </c>
      <c r="P2827" t="s">
        <v>24</v>
      </c>
      <c r="Q2827" t="s">
        <v>25</v>
      </c>
      <c r="R2827" t="s">
        <v>117</v>
      </c>
      <c r="S2827">
        <v>796</v>
      </c>
      <c r="T2827" t="s">
        <v>118</v>
      </c>
      <c r="U2827" t="s">
        <v>119</v>
      </c>
      <c r="V2827">
        <v>5</v>
      </c>
      <c r="W2827" t="s">
        <v>1179</v>
      </c>
    </row>
    <row r="2828" spans="1:23" x14ac:dyDescent="0.3">
      <c r="A2828">
        <v>2919</v>
      </c>
      <c r="B2828" t="s">
        <v>88</v>
      </c>
      <c r="C2828">
        <v>2018</v>
      </c>
      <c r="D2828">
        <f t="shared" ca="1" si="176"/>
        <v>5</v>
      </c>
      <c r="E2828" s="5">
        <v>1700000</v>
      </c>
      <c r="F2828">
        <v>15000</v>
      </c>
      <c r="G2828" t="s">
        <v>38</v>
      </c>
      <c r="H2828" t="str">
        <f t="shared" si="177"/>
        <v>Central</v>
      </c>
      <c r="I2828" t="s">
        <v>39</v>
      </c>
      <c r="J2828" t="str">
        <f t="shared" si="178"/>
        <v>Illinois</v>
      </c>
      <c r="K2828" t="s">
        <v>1463</v>
      </c>
      <c r="L2828" t="str">
        <f t="shared" si="179"/>
        <v>Calumet City</v>
      </c>
      <c r="M2828" t="s">
        <v>22</v>
      </c>
      <c r="N2828" t="str">
        <f>IF(M2828="", "", IFERROR(VLOOKUP(M2828, Data!$A$1:$B$5, 2, 0), "Unkown fuel"))</f>
        <v>very harmful</v>
      </c>
      <c r="O2828" t="s">
        <v>23</v>
      </c>
      <c r="P2828" t="s">
        <v>24</v>
      </c>
      <c r="Q2828" t="s">
        <v>25</v>
      </c>
      <c r="R2828" t="s">
        <v>282</v>
      </c>
      <c r="S2828">
        <v>2179</v>
      </c>
      <c r="T2828" t="s">
        <v>930</v>
      </c>
      <c r="U2828" t="s">
        <v>284</v>
      </c>
      <c r="V2828">
        <v>7</v>
      </c>
      <c r="W2828" t="s">
        <v>1179</v>
      </c>
    </row>
    <row r="2829" spans="1:23" x14ac:dyDescent="0.3">
      <c r="A2829">
        <v>2920</v>
      </c>
      <c r="B2829" t="s">
        <v>88</v>
      </c>
      <c r="C2829">
        <v>2015</v>
      </c>
      <c r="D2829">
        <f t="shared" ca="1" si="176"/>
        <v>8</v>
      </c>
      <c r="E2829" s="5">
        <v>1200000</v>
      </c>
      <c r="F2829">
        <v>50000</v>
      </c>
      <c r="G2829" t="s">
        <v>38</v>
      </c>
      <c r="H2829" t="str">
        <f t="shared" si="177"/>
        <v>Central</v>
      </c>
      <c r="I2829" t="s">
        <v>39</v>
      </c>
      <c r="J2829" t="str">
        <f t="shared" si="178"/>
        <v>Illinois</v>
      </c>
      <c r="K2829" t="s">
        <v>1464</v>
      </c>
      <c r="L2829" t="str">
        <f t="shared" si="179"/>
        <v>Carbondale</v>
      </c>
      <c r="M2829" t="s">
        <v>22</v>
      </c>
      <c r="N2829" t="str">
        <f>IF(M2829="", "", IFERROR(VLOOKUP(M2829, Data!$A$1:$B$5, 2, 0), "Unkown fuel"))</f>
        <v>very harmful</v>
      </c>
      <c r="O2829" t="s">
        <v>23</v>
      </c>
      <c r="P2829" t="s">
        <v>154</v>
      </c>
      <c r="Q2829" t="s">
        <v>33</v>
      </c>
      <c r="R2829" t="s">
        <v>155</v>
      </c>
      <c r="S2829">
        <v>2179</v>
      </c>
      <c r="T2829" t="s">
        <v>446</v>
      </c>
      <c r="U2829" t="s">
        <v>447</v>
      </c>
      <c r="V2829">
        <v>7</v>
      </c>
      <c r="W2829" t="s">
        <v>1179</v>
      </c>
    </row>
    <row r="2830" spans="1:23" x14ac:dyDescent="0.3">
      <c r="A2830">
        <v>2921</v>
      </c>
      <c r="B2830" t="s">
        <v>37</v>
      </c>
      <c r="C2830">
        <v>2014</v>
      </c>
      <c r="D2830">
        <f t="shared" ca="1" si="176"/>
        <v>9</v>
      </c>
      <c r="E2830" s="5">
        <v>630000</v>
      </c>
      <c r="F2830">
        <v>56000</v>
      </c>
      <c r="G2830" t="s">
        <v>38</v>
      </c>
      <c r="H2830" t="str">
        <f t="shared" si="177"/>
        <v>Central</v>
      </c>
      <c r="I2830" t="s">
        <v>39</v>
      </c>
      <c r="J2830" t="str">
        <f t="shared" si="178"/>
        <v>Illinois</v>
      </c>
      <c r="K2830" t="s">
        <v>1464</v>
      </c>
      <c r="L2830" t="str">
        <f t="shared" si="179"/>
        <v>Carbondale</v>
      </c>
      <c r="M2830" t="s">
        <v>22</v>
      </c>
      <c r="N2830" t="str">
        <f>IF(M2830="", "", IFERROR(VLOOKUP(M2830, Data!$A$1:$B$5, 2, 0), "Unkown fuel"))</f>
        <v>very harmful</v>
      </c>
      <c r="O2830" t="s">
        <v>23</v>
      </c>
      <c r="P2830" t="s">
        <v>24</v>
      </c>
      <c r="Q2830" t="s">
        <v>33</v>
      </c>
      <c r="R2830" t="s">
        <v>225</v>
      </c>
      <c r="S2830">
        <v>1498</v>
      </c>
      <c r="T2830" t="s">
        <v>105</v>
      </c>
      <c r="U2830" t="s">
        <v>95</v>
      </c>
      <c r="V2830">
        <v>5</v>
      </c>
      <c r="W2830" t="s">
        <v>1179</v>
      </c>
    </row>
    <row r="2831" spans="1:23" x14ac:dyDescent="0.3">
      <c r="A2831">
        <v>2922</v>
      </c>
      <c r="B2831" t="s">
        <v>69</v>
      </c>
      <c r="C2831">
        <v>2018</v>
      </c>
      <c r="D2831">
        <f t="shared" ca="1" si="176"/>
        <v>5</v>
      </c>
      <c r="E2831" s="5">
        <v>640000</v>
      </c>
      <c r="F2831">
        <v>82000</v>
      </c>
      <c r="G2831" t="s">
        <v>38</v>
      </c>
      <c r="H2831" t="str">
        <f t="shared" si="177"/>
        <v>Central</v>
      </c>
      <c r="I2831" t="s">
        <v>39</v>
      </c>
      <c r="J2831" t="str">
        <f t="shared" si="178"/>
        <v>Illinois</v>
      </c>
      <c r="K2831" t="s">
        <v>1464</v>
      </c>
      <c r="L2831" t="str">
        <f t="shared" si="179"/>
        <v>Carbondale</v>
      </c>
      <c r="M2831" t="s">
        <v>22</v>
      </c>
      <c r="N2831" t="str">
        <f>IF(M2831="", "", IFERROR(VLOOKUP(M2831, Data!$A$1:$B$5, 2, 0), "Unkown fuel"))</f>
        <v>very harmful</v>
      </c>
      <c r="O2831" t="s">
        <v>23</v>
      </c>
      <c r="P2831" t="s">
        <v>24</v>
      </c>
      <c r="Q2831" t="s">
        <v>25</v>
      </c>
      <c r="R2831" t="s">
        <v>737</v>
      </c>
      <c r="S2831">
        <v>1498</v>
      </c>
      <c r="T2831" t="s">
        <v>738</v>
      </c>
      <c r="U2831" t="s">
        <v>719</v>
      </c>
      <c r="V2831">
        <v>5</v>
      </c>
      <c r="W2831" t="s">
        <v>1179</v>
      </c>
    </row>
    <row r="2832" spans="1:23" x14ac:dyDescent="0.3">
      <c r="A2832">
        <v>2923</v>
      </c>
      <c r="B2832" t="s">
        <v>46</v>
      </c>
      <c r="C2832">
        <v>2014</v>
      </c>
      <c r="D2832">
        <f t="shared" ca="1" si="176"/>
        <v>9</v>
      </c>
      <c r="E2832" s="5">
        <v>355000</v>
      </c>
      <c r="F2832">
        <v>121000</v>
      </c>
      <c r="G2832" t="s">
        <v>38</v>
      </c>
      <c r="H2832" t="str">
        <f t="shared" si="177"/>
        <v>Central</v>
      </c>
      <c r="I2832" t="s">
        <v>39</v>
      </c>
      <c r="J2832" t="str">
        <f t="shared" si="178"/>
        <v>Illinois</v>
      </c>
      <c r="K2832" t="s">
        <v>1463</v>
      </c>
      <c r="L2832" t="str">
        <f t="shared" si="179"/>
        <v>Calumet City</v>
      </c>
      <c r="M2832" t="s">
        <v>41</v>
      </c>
      <c r="N2832" t="str">
        <f>IF(M2832="", "", IFERROR(VLOOKUP(M2832, Data!$A$1:$B$5, 2, 0), "Unkown fuel"))</f>
        <v>harmful</v>
      </c>
      <c r="O2832" t="s">
        <v>158</v>
      </c>
      <c r="P2832" t="s">
        <v>24</v>
      </c>
      <c r="Q2832" t="s">
        <v>25</v>
      </c>
      <c r="R2832" t="s">
        <v>260</v>
      </c>
      <c r="S2832">
        <v>1197</v>
      </c>
      <c r="T2832" t="s">
        <v>90</v>
      </c>
      <c r="U2832" t="s">
        <v>261</v>
      </c>
      <c r="V2832">
        <v>5</v>
      </c>
      <c r="W2832" t="s">
        <v>1179</v>
      </c>
    </row>
    <row r="2833" spans="1:23" x14ac:dyDescent="0.3">
      <c r="A2833">
        <v>2924</v>
      </c>
      <c r="B2833" t="s">
        <v>88</v>
      </c>
      <c r="C2833">
        <v>2012</v>
      </c>
      <c r="D2833">
        <f t="shared" ca="1" si="176"/>
        <v>11</v>
      </c>
      <c r="E2833" s="5">
        <v>560000</v>
      </c>
      <c r="F2833">
        <v>101903</v>
      </c>
      <c r="G2833" t="s">
        <v>38</v>
      </c>
      <c r="H2833" t="str">
        <f t="shared" si="177"/>
        <v>Central</v>
      </c>
      <c r="I2833" t="s">
        <v>39</v>
      </c>
      <c r="J2833" t="str">
        <f t="shared" si="178"/>
        <v>Illinois</v>
      </c>
      <c r="K2833" t="s">
        <v>1464</v>
      </c>
      <c r="L2833" t="str">
        <f t="shared" si="179"/>
        <v>Carbondale</v>
      </c>
      <c r="M2833" t="s">
        <v>22</v>
      </c>
      <c r="N2833" t="str">
        <f>IF(M2833="", "", IFERROR(VLOOKUP(M2833, Data!$A$1:$B$5, 2, 0), "Unkown fuel"))</f>
        <v>very harmful</v>
      </c>
      <c r="O2833" t="s">
        <v>23</v>
      </c>
      <c r="P2833" t="s">
        <v>24</v>
      </c>
      <c r="Q2833" t="s">
        <v>33</v>
      </c>
      <c r="R2833" t="s">
        <v>481</v>
      </c>
      <c r="S2833">
        <v>2179</v>
      </c>
      <c r="T2833" t="s">
        <v>271</v>
      </c>
      <c r="U2833" t="s">
        <v>272</v>
      </c>
      <c r="V2833">
        <v>8</v>
      </c>
      <c r="W2833" t="s">
        <v>1179</v>
      </c>
    </row>
    <row r="2834" spans="1:23" x14ac:dyDescent="0.3">
      <c r="A2834">
        <v>2925</v>
      </c>
      <c r="B2834" t="s">
        <v>18</v>
      </c>
      <c r="C2834">
        <v>2018</v>
      </c>
      <c r="D2834">
        <f t="shared" ca="1" si="176"/>
        <v>5</v>
      </c>
      <c r="E2834" s="5">
        <v>580000</v>
      </c>
      <c r="F2834">
        <v>120000</v>
      </c>
      <c r="G2834" t="s">
        <v>124</v>
      </c>
      <c r="H2834" t="str">
        <f t="shared" si="177"/>
        <v>South</v>
      </c>
      <c r="I2834" t="s">
        <v>196</v>
      </c>
      <c r="J2834" t="str">
        <f t="shared" si="178"/>
        <v>Florida</v>
      </c>
      <c r="K2834" t="s">
        <v>1465</v>
      </c>
      <c r="L2834" t="str">
        <f t="shared" si="179"/>
        <v>Palm Beach Gardens</v>
      </c>
      <c r="M2834" t="s">
        <v>22</v>
      </c>
      <c r="N2834" t="str">
        <f>IF(M2834="", "", IFERROR(VLOOKUP(M2834, Data!$A$1:$B$5, 2, 0), "Unkown fuel"))</f>
        <v>very harmful</v>
      </c>
      <c r="O2834" t="s">
        <v>23</v>
      </c>
      <c r="P2834" t="s">
        <v>24</v>
      </c>
      <c r="Q2834" t="s">
        <v>25</v>
      </c>
      <c r="R2834" t="s">
        <v>26</v>
      </c>
      <c r="S2834">
        <v>1248</v>
      </c>
      <c r="T2834" t="s">
        <v>27</v>
      </c>
      <c r="U2834" t="s">
        <v>28</v>
      </c>
      <c r="V2834">
        <v>5</v>
      </c>
      <c r="W2834" t="s">
        <v>1179</v>
      </c>
    </row>
    <row r="2835" spans="1:23" x14ac:dyDescent="0.3">
      <c r="A2835">
        <v>2926</v>
      </c>
      <c r="B2835" t="s">
        <v>69</v>
      </c>
      <c r="C2835">
        <v>2010</v>
      </c>
      <c r="D2835">
        <f t="shared" ca="1" si="176"/>
        <v>13</v>
      </c>
      <c r="E2835" s="5">
        <v>185000</v>
      </c>
      <c r="F2835">
        <v>85568</v>
      </c>
      <c r="G2835" t="s">
        <v>124</v>
      </c>
      <c r="H2835" t="str">
        <f t="shared" si="177"/>
        <v>South</v>
      </c>
      <c r="I2835" t="s">
        <v>196</v>
      </c>
      <c r="J2835" t="str">
        <f t="shared" si="178"/>
        <v>Florida</v>
      </c>
      <c r="K2835" t="s">
        <v>1466</v>
      </c>
      <c r="L2835" t="str">
        <f t="shared" si="179"/>
        <v>Oviedo</v>
      </c>
      <c r="M2835" t="s">
        <v>22</v>
      </c>
      <c r="N2835" t="str">
        <f>IF(M2835="", "", IFERROR(VLOOKUP(M2835, Data!$A$1:$B$5, 2, 0), "Unkown fuel"))</f>
        <v>very harmful</v>
      </c>
      <c r="O2835" t="s">
        <v>158</v>
      </c>
      <c r="P2835" t="s">
        <v>24</v>
      </c>
      <c r="Q2835" t="s">
        <v>25</v>
      </c>
      <c r="R2835" t="s">
        <v>164</v>
      </c>
      <c r="S2835">
        <v>1399</v>
      </c>
      <c r="T2835" t="s">
        <v>388</v>
      </c>
      <c r="U2835" t="s">
        <v>74</v>
      </c>
      <c r="V2835">
        <v>5</v>
      </c>
      <c r="W2835" t="s">
        <v>1179</v>
      </c>
    </row>
    <row r="2836" spans="1:23" x14ac:dyDescent="0.3">
      <c r="A2836">
        <v>2927</v>
      </c>
      <c r="B2836" t="s">
        <v>18</v>
      </c>
      <c r="C2836">
        <v>2019</v>
      </c>
      <c r="D2836">
        <f t="shared" ca="1" si="176"/>
        <v>4</v>
      </c>
      <c r="E2836" s="5">
        <v>660000</v>
      </c>
      <c r="F2836">
        <v>10000</v>
      </c>
      <c r="G2836" t="s">
        <v>124</v>
      </c>
      <c r="H2836" t="str">
        <f t="shared" si="177"/>
        <v>South</v>
      </c>
      <c r="I2836" t="s">
        <v>196</v>
      </c>
      <c r="J2836" t="str">
        <f t="shared" si="178"/>
        <v>Florida</v>
      </c>
      <c r="K2836" t="s">
        <v>1466</v>
      </c>
      <c r="L2836" t="str">
        <f t="shared" si="179"/>
        <v>Oviedo</v>
      </c>
      <c r="M2836" t="s">
        <v>41</v>
      </c>
      <c r="N2836" t="str">
        <f>IF(M2836="", "", IFERROR(VLOOKUP(M2836, Data!$A$1:$B$5, 2, 0), "Unkown fuel"))</f>
        <v>harmful</v>
      </c>
      <c r="O2836" t="s">
        <v>23</v>
      </c>
      <c r="P2836" t="s">
        <v>154</v>
      </c>
      <c r="Q2836" t="s">
        <v>25</v>
      </c>
      <c r="R2836" t="s">
        <v>113</v>
      </c>
      <c r="S2836">
        <v>1197</v>
      </c>
      <c r="T2836" t="s">
        <v>114</v>
      </c>
      <c r="U2836" t="s">
        <v>115</v>
      </c>
      <c r="V2836">
        <v>5</v>
      </c>
      <c r="W2836" t="s">
        <v>1179</v>
      </c>
    </row>
    <row r="2837" spans="1:23" x14ac:dyDescent="0.3">
      <c r="A2837">
        <v>2928</v>
      </c>
      <c r="B2837" t="s">
        <v>46</v>
      </c>
      <c r="C2837">
        <v>2014</v>
      </c>
      <c r="D2837">
        <f t="shared" ca="1" si="176"/>
        <v>9</v>
      </c>
      <c r="E2837" s="5">
        <v>220000</v>
      </c>
      <c r="F2837">
        <v>10000</v>
      </c>
      <c r="G2837" t="s">
        <v>124</v>
      </c>
      <c r="H2837" t="str">
        <f t="shared" si="177"/>
        <v>South</v>
      </c>
      <c r="I2837" t="s">
        <v>196</v>
      </c>
      <c r="J2837" t="str">
        <f t="shared" si="178"/>
        <v>Florida</v>
      </c>
      <c r="K2837" t="s">
        <v>1466</v>
      </c>
      <c r="L2837" t="str">
        <f t="shared" si="179"/>
        <v>Oviedo</v>
      </c>
      <c r="M2837" t="s">
        <v>41</v>
      </c>
      <c r="N2837" t="str">
        <f>IF(M2837="", "", IFERROR(VLOOKUP(M2837, Data!$A$1:$B$5, 2, 0), "Unkown fuel"))</f>
        <v>harmful</v>
      </c>
      <c r="O2837" t="s">
        <v>23</v>
      </c>
      <c r="P2837" t="s">
        <v>24</v>
      </c>
      <c r="Q2837" t="s">
        <v>25</v>
      </c>
      <c r="R2837" t="s">
        <v>110</v>
      </c>
      <c r="S2837">
        <v>998</v>
      </c>
      <c r="T2837" t="s">
        <v>247</v>
      </c>
      <c r="U2837" t="s">
        <v>679</v>
      </c>
      <c r="V2837">
        <v>5</v>
      </c>
      <c r="W2837" t="s">
        <v>1179</v>
      </c>
    </row>
    <row r="2838" spans="1:23" x14ac:dyDescent="0.3">
      <c r="A2838">
        <v>2929</v>
      </c>
      <c r="B2838" t="s">
        <v>46</v>
      </c>
      <c r="C2838">
        <v>2007</v>
      </c>
      <c r="D2838">
        <f t="shared" ca="1" si="176"/>
        <v>16</v>
      </c>
      <c r="E2838" s="5">
        <v>150000</v>
      </c>
      <c r="F2838">
        <v>60000</v>
      </c>
      <c r="G2838" t="s">
        <v>124</v>
      </c>
      <c r="H2838" t="str">
        <f t="shared" si="177"/>
        <v>South</v>
      </c>
      <c r="I2838" t="s">
        <v>196</v>
      </c>
      <c r="J2838" t="str">
        <f t="shared" si="178"/>
        <v>Florida</v>
      </c>
      <c r="K2838" t="s">
        <v>1043</v>
      </c>
      <c r="L2838" t="str">
        <f t="shared" si="179"/>
        <v>Ormond Beach</v>
      </c>
      <c r="M2838" t="s">
        <v>41</v>
      </c>
      <c r="N2838" t="str">
        <f>IF(M2838="", "", IFERROR(VLOOKUP(M2838, Data!$A$1:$B$5, 2, 0), "Unkown fuel"))</f>
        <v>harmful</v>
      </c>
      <c r="O2838" t="s">
        <v>23</v>
      </c>
      <c r="P2838" t="s">
        <v>24</v>
      </c>
      <c r="Q2838" t="s">
        <v>304</v>
      </c>
      <c r="R2838" t="s">
        <v>308</v>
      </c>
      <c r="S2838">
        <v>1086</v>
      </c>
      <c r="T2838" t="s">
        <v>309</v>
      </c>
      <c r="U2838" t="s">
        <v>310</v>
      </c>
      <c r="V2838">
        <v>5</v>
      </c>
      <c r="W2838" t="s">
        <v>1179</v>
      </c>
    </row>
    <row r="2839" spans="1:23" x14ac:dyDescent="0.3">
      <c r="A2839">
        <v>2930</v>
      </c>
      <c r="B2839" t="s">
        <v>88</v>
      </c>
      <c r="C2839">
        <v>2011</v>
      </c>
      <c r="D2839">
        <f t="shared" ca="1" si="176"/>
        <v>12</v>
      </c>
      <c r="E2839" s="5">
        <v>484999</v>
      </c>
      <c r="F2839">
        <v>80000</v>
      </c>
      <c r="G2839" t="s">
        <v>124</v>
      </c>
      <c r="H2839" t="str">
        <f t="shared" si="177"/>
        <v>South</v>
      </c>
      <c r="I2839" t="s">
        <v>196</v>
      </c>
      <c r="J2839" t="str">
        <f t="shared" si="178"/>
        <v>Florida</v>
      </c>
      <c r="K2839" t="s">
        <v>1466</v>
      </c>
      <c r="L2839" t="str">
        <f t="shared" si="179"/>
        <v>Oviedo</v>
      </c>
      <c r="M2839" t="s">
        <v>22</v>
      </c>
      <c r="N2839" t="str">
        <f>IF(M2839="", "", IFERROR(VLOOKUP(M2839, Data!$A$1:$B$5, 2, 0), "Unkown fuel"))</f>
        <v>very harmful</v>
      </c>
      <c r="O2839" t="s">
        <v>23</v>
      </c>
      <c r="P2839" t="s">
        <v>24</v>
      </c>
      <c r="Q2839" t="s">
        <v>33</v>
      </c>
      <c r="R2839" t="s">
        <v>179</v>
      </c>
      <c r="S2839">
        <v>2179</v>
      </c>
      <c r="T2839" t="s">
        <v>644</v>
      </c>
      <c r="U2839" t="s">
        <v>645</v>
      </c>
      <c r="V2839">
        <v>5</v>
      </c>
      <c r="W2839" t="s">
        <v>1179</v>
      </c>
    </row>
    <row r="2840" spans="1:23" x14ac:dyDescent="0.3">
      <c r="A2840">
        <v>2931</v>
      </c>
      <c r="B2840" t="s">
        <v>18</v>
      </c>
      <c r="C2840">
        <v>2019</v>
      </c>
      <c r="D2840">
        <f t="shared" ca="1" si="176"/>
        <v>4</v>
      </c>
      <c r="E2840" s="5">
        <v>509999</v>
      </c>
      <c r="F2840">
        <v>10000</v>
      </c>
      <c r="G2840" t="s">
        <v>124</v>
      </c>
      <c r="H2840" t="str">
        <f t="shared" si="177"/>
        <v>South</v>
      </c>
      <c r="I2840" t="s">
        <v>196</v>
      </c>
      <c r="J2840" t="str">
        <f t="shared" si="178"/>
        <v>Florida</v>
      </c>
      <c r="K2840" t="s">
        <v>1467</v>
      </c>
      <c r="L2840" t="str">
        <f t="shared" si="179"/>
        <v>Palm Bay</v>
      </c>
      <c r="M2840" t="s">
        <v>41</v>
      </c>
      <c r="N2840" t="str">
        <f>IF(M2840="", "", IFERROR(VLOOKUP(M2840, Data!$A$1:$B$5, 2, 0), "Unkown fuel"))</f>
        <v>harmful</v>
      </c>
      <c r="O2840" t="s">
        <v>23</v>
      </c>
      <c r="P2840" t="s">
        <v>24</v>
      </c>
      <c r="Q2840" t="s">
        <v>25</v>
      </c>
      <c r="R2840" t="s">
        <v>264</v>
      </c>
      <c r="S2840">
        <v>1197</v>
      </c>
      <c r="T2840" t="s">
        <v>265</v>
      </c>
      <c r="U2840" t="s">
        <v>266</v>
      </c>
      <c r="V2840">
        <v>5</v>
      </c>
      <c r="W2840" t="s">
        <v>1179</v>
      </c>
    </row>
    <row r="2841" spans="1:23" x14ac:dyDescent="0.3">
      <c r="A2841">
        <v>2932</v>
      </c>
      <c r="B2841" t="s">
        <v>88</v>
      </c>
      <c r="C2841">
        <v>2014</v>
      </c>
      <c r="D2841">
        <f t="shared" ca="1" si="176"/>
        <v>9</v>
      </c>
      <c r="E2841" s="5">
        <v>515000</v>
      </c>
      <c r="F2841">
        <v>60000</v>
      </c>
      <c r="G2841" t="s">
        <v>124</v>
      </c>
      <c r="H2841" t="str">
        <f t="shared" si="177"/>
        <v>South</v>
      </c>
      <c r="I2841" t="s">
        <v>196</v>
      </c>
      <c r="J2841" t="str">
        <f t="shared" si="178"/>
        <v>Florida</v>
      </c>
      <c r="K2841" t="s">
        <v>1467</v>
      </c>
      <c r="L2841" t="str">
        <f t="shared" si="179"/>
        <v>Palm Bay</v>
      </c>
      <c r="M2841" t="s">
        <v>22</v>
      </c>
      <c r="N2841" t="str">
        <f>IF(M2841="", "", IFERROR(VLOOKUP(M2841, Data!$A$1:$B$5, 2, 0), "Unkown fuel"))</f>
        <v>very harmful</v>
      </c>
      <c r="O2841" t="s">
        <v>23</v>
      </c>
      <c r="P2841" t="s">
        <v>24</v>
      </c>
      <c r="Q2841" t="s">
        <v>25</v>
      </c>
      <c r="R2841" t="s">
        <v>489</v>
      </c>
      <c r="S2841">
        <v>2523</v>
      </c>
      <c r="T2841" t="s">
        <v>309</v>
      </c>
      <c r="U2841" t="s">
        <v>490</v>
      </c>
      <c r="V2841">
        <v>7</v>
      </c>
      <c r="W2841" t="s">
        <v>1179</v>
      </c>
    </row>
    <row r="2842" spans="1:23" x14ac:dyDescent="0.3">
      <c r="A2842">
        <v>2933</v>
      </c>
      <c r="B2842" t="s">
        <v>173</v>
      </c>
      <c r="C2842">
        <v>2014</v>
      </c>
      <c r="D2842">
        <f t="shared" ca="1" si="176"/>
        <v>9</v>
      </c>
      <c r="E2842" s="5">
        <v>1250000</v>
      </c>
      <c r="F2842">
        <v>42000</v>
      </c>
      <c r="G2842" t="s">
        <v>124</v>
      </c>
      <c r="H2842" t="str">
        <f t="shared" si="177"/>
        <v>South</v>
      </c>
      <c r="I2842" t="s">
        <v>196</v>
      </c>
      <c r="J2842" t="str">
        <f t="shared" si="178"/>
        <v>Florida</v>
      </c>
      <c r="K2842" t="s">
        <v>1466</v>
      </c>
      <c r="L2842" t="str">
        <f t="shared" si="179"/>
        <v>Oviedo</v>
      </c>
      <c r="M2842" t="s">
        <v>41</v>
      </c>
      <c r="N2842" t="str">
        <f>IF(M2842="", "", IFERROR(VLOOKUP(M2842, Data!$A$1:$B$5, 2, 0), "Unkown fuel"))</f>
        <v>harmful</v>
      </c>
      <c r="O2842" t="s">
        <v>23</v>
      </c>
      <c r="P2842" t="s">
        <v>154</v>
      </c>
      <c r="Q2842" t="s">
        <v>25</v>
      </c>
      <c r="R2842" t="s">
        <v>1468</v>
      </c>
      <c r="S2842">
        <v>1595</v>
      </c>
      <c r="T2842" t="s">
        <v>175</v>
      </c>
      <c r="U2842" t="s">
        <v>176</v>
      </c>
      <c r="V2842">
        <v>5</v>
      </c>
      <c r="W2842" t="s">
        <v>1179</v>
      </c>
    </row>
    <row r="2843" spans="1:23" x14ac:dyDescent="0.3">
      <c r="A2843">
        <v>2934</v>
      </c>
      <c r="B2843" t="s">
        <v>120</v>
      </c>
      <c r="C2843">
        <v>2014</v>
      </c>
      <c r="D2843">
        <f t="shared" ca="1" si="176"/>
        <v>9</v>
      </c>
      <c r="E2843" s="5">
        <v>350000</v>
      </c>
      <c r="F2843">
        <v>50000</v>
      </c>
      <c r="G2843" t="s">
        <v>124</v>
      </c>
      <c r="H2843" t="str">
        <f t="shared" si="177"/>
        <v>South</v>
      </c>
      <c r="I2843" t="s">
        <v>196</v>
      </c>
      <c r="J2843" t="str">
        <f t="shared" si="178"/>
        <v>Florida</v>
      </c>
      <c r="K2843" t="s">
        <v>1467</v>
      </c>
      <c r="L2843" t="str">
        <f t="shared" si="179"/>
        <v>Palm Bay</v>
      </c>
      <c r="M2843" t="s">
        <v>22</v>
      </c>
      <c r="N2843" t="str">
        <f>IF(M2843="", "", IFERROR(VLOOKUP(M2843, Data!$A$1:$B$5, 2, 0), "Unkown fuel"))</f>
        <v>very harmful</v>
      </c>
      <c r="O2843" t="s">
        <v>23</v>
      </c>
      <c r="P2843" t="s">
        <v>24</v>
      </c>
      <c r="Q2843" t="s">
        <v>304</v>
      </c>
      <c r="R2843" t="s">
        <v>121</v>
      </c>
      <c r="S2843">
        <v>1248</v>
      </c>
      <c r="T2843" t="s">
        <v>122</v>
      </c>
      <c r="U2843" t="s">
        <v>123</v>
      </c>
      <c r="V2843">
        <v>8</v>
      </c>
      <c r="W2843" t="s">
        <v>1179</v>
      </c>
    </row>
    <row r="2844" spans="1:23" x14ac:dyDescent="0.3">
      <c r="A2844">
        <v>2935</v>
      </c>
      <c r="B2844" t="s">
        <v>18</v>
      </c>
      <c r="C2844">
        <v>2018</v>
      </c>
      <c r="D2844">
        <f t="shared" ca="1" si="176"/>
        <v>5</v>
      </c>
      <c r="E2844" s="5">
        <v>375000</v>
      </c>
      <c r="F2844">
        <v>11500</v>
      </c>
      <c r="G2844" t="s">
        <v>124</v>
      </c>
      <c r="H2844" t="str">
        <f t="shared" si="177"/>
        <v>South</v>
      </c>
      <c r="I2844" t="s">
        <v>196</v>
      </c>
      <c r="J2844" t="str">
        <f t="shared" si="178"/>
        <v>Florida</v>
      </c>
      <c r="K2844" t="s">
        <v>1466</v>
      </c>
      <c r="L2844" t="str">
        <f t="shared" si="179"/>
        <v>Oviedo</v>
      </c>
      <c r="M2844" t="s">
        <v>41</v>
      </c>
      <c r="N2844" t="str">
        <f>IF(M2844="", "", IFERROR(VLOOKUP(M2844, Data!$A$1:$B$5, 2, 0), "Unkown fuel"))</f>
        <v>harmful</v>
      </c>
      <c r="O2844" t="s">
        <v>23</v>
      </c>
      <c r="P2844" t="s">
        <v>24</v>
      </c>
      <c r="Q2844" t="s">
        <v>25</v>
      </c>
      <c r="R2844" t="s">
        <v>140</v>
      </c>
      <c r="S2844">
        <v>998</v>
      </c>
      <c r="T2844" t="s">
        <v>166</v>
      </c>
      <c r="U2844" t="s">
        <v>141</v>
      </c>
      <c r="V2844">
        <v>5</v>
      </c>
      <c r="W2844" t="s">
        <v>1179</v>
      </c>
    </row>
    <row r="2845" spans="1:23" x14ac:dyDescent="0.3">
      <c r="A2845">
        <v>2936</v>
      </c>
      <c r="B2845" t="s">
        <v>46</v>
      </c>
      <c r="C2845">
        <v>2019</v>
      </c>
      <c r="D2845">
        <f t="shared" ca="1" si="176"/>
        <v>4</v>
      </c>
      <c r="E2845" s="5">
        <v>950000</v>
      </c>
      <c r="F2845">
        <v>15000</v>
      </c>
      <c r="G2845" t="s">
        <v>124</v>
      </c>
      <c r="H2845" t="str">
        <f t="shared" si="177"/>
        <v>South</v>
      </c>
      <c r="I2845" t="s">
        <v>196</v>
      </c>
      <c r="J2845" t="str">
        <f t="shared" si="178"/>
        <v>Florida</v>
      </c>
      <c r="K2845" t="s">
        <v>1466</v>
      </c>
      <c r="L2845" t="str">
        <f t="shared" si="179"/>
        <v>Oviedo</v>
      </c>
      <c r="M2845" t="s">
        <v>22</v>
      </c>
      <c r="N2845" t="str">
        <f>IF(M2845="", "", IFERROR(VLOOKUP(M2845, Data!$A$1:$B$5, 2, 0), "Unkown fuel"))</f>
        <v>very harmful</v>
      </c>
      <c r="O2845" t="s">
        <v>23</v>
      </c>
      <c r="P2845" t="s">
        <v>24</v>
      </c>
      <c r="Q2845" t="s">
        <v>25</v>
      </c>
      <c r="R2845" t="s">
        <v>700</v>
      </c>
      <c r="S2845">
        <v>1396</v>
      </c>
      <c r="T2845" t="s">
        <v>434</v>
      </c>
      <c r="U2845" t="s">
        <v>101</v>
      </c>
      <c r="V2845">
        <v>5</v>
      </c>
      <c r="W2845" t="s">
        <v>1179</v>
      </c>
    </row>
    <row r="2846" spans="1:23" x14ac:dyDescent="0.3">
      <c r="A2846">
        <v>2937</v>
      </c>
      <c r="B2846" t="s">
        <v>18</v>
      </c>
      <c r="C2846">
        <v>2015</v>
      </c>
      <c r="D2846">
        <f t="shared" ca="1" si="176"/>
        <v>8</v>
      </c>
      <c r="E2846" s="5">
        <v>615000</v>
      </c>
      <c r="F2846">
        <v>32000</v>
      </c>
      <c r="G2846" t="s">
        <v>124</v>
      </c>
      <c r="H2846" t="str">
        <f t="shared" si="177"/>
        <v>South</v>
      </c>
      <c r="I2846" t="s">
        <v>196</v>
      </c>
      <c r="J2846" t="str">
        <f t="shared" si="178"/>
        <v>Florida</v>
      </c>
      <c r="K2846" t="s">
        <v>1466</v>
      </c>
      <c r="L2846" t="str">
        <f t="shared" si="179"/>
        <v>Oviedo</v>
      </c>
      <c r="M2846" t="s">
        <v>22</v>
      </c>
      <c r="N2846" t="str">
        <f>IF(M2846="", "", IFERROR(VLOOKUP(M2846, Data!$A$1:$B$5, 2, 0), "Unkown fuel"))</f>
        <v>very harmful</v>
      </c>
      <c r="O2846" t="s">
        <v>23</v>
      </c>
      <c r="P2846" t="s">
        <v>24</v>
      </c>
      <c r="Q2846" t="s">
        <v>25</v>
      </c>
      <c r="R2846" t="s">
        <v>106</v>
      </c>
      <c r="S2846">
        <v>1248</v>
      </c>
      <c r="T2846" t="s">
        <v>27</v>
      </c>
      <c r="U2846" t="s">
        <v>28</v>
      </c>
      <c r="V2846">
        <v>5</v>
      </c>
      <c r="W2846" t="s">
        <v>1179</v>
      </c>
    </row>
    <row r="2847" spans="1:23" x14ac:dyDescent="0.3">
      <c r="A2847">
        <v>2938</v>
      </c>
      <c r="B2847" t="s">
        <v>18</v>
      </c>
      <c r="C2847">
        <v>2011</v>
      </c>
      <c r="D2847">
        <f t="shared" ca="1" si="176"/>
        <v>12</v>
      </c>
      <c r="E2847" s="5">
        <v>275000</v>
      </c>
      <c r="F2847">
        <v>50000</v>
      </c>
      <c r="G2847" t="s">
        <v>124</v>
      </c>
      <c r="H2847" t="str">
        <f t="shared" si="177"/>
        <v>South</v>
      </c>
      <c r="I2847" t="s">
        <v>196</v>
      </c>
      <c r="J2847" t="str">
        <f t="shared" si="178"/>
        <v>Florida</v>
      </c>
      <c r="K2847" t="s">
        <v>1467</v>
      </c>
      <c r="L2847" t="str">
        <f t="shared" si="179"/>
        <v>Palm Bay</v>
      </c>
      <c r="M2847" t="s">
        <v>41</v>
      </c>
      <c r="N2847" t="str">
        <f>IF(M2847="", "", IFERROR(VLOOKUP(M2847, Data!$A$1:$B$5, 2, 0), "Unkown fuel"))</f>
        <v>harmful</v>
      </c>
      <c r="O2847" t="s">
        <v>23</v>
      </c>
      <c r="P2847" t="s">
        <v>24</v>
      </c>
      <c r="Q2847" t="s">
        <v>25</v>
      </c>
      <c r="R2847" t="s">
        <v>133</v>
      </c>
      <c r="S2847">
        <v>1197</v>
      </c>
      <c r="T2847" t="s">
        <v>395</v>
      </c>
      <c r="U2847" t="s">
        <v>261</v>
      </c>
      <c r="V2847">
        <v>5</v>
      </c>
      <c r="W2847" t="s">
        <v>1179</v>
      </c>
    </row>
    <row r="2848" spans="1:23" x14ac:dyDescent="0.3">
      <c r="A2848">
        <v>2939</v>
      </c>
      <c r="B2848" t="s">
        <v>239</v>
      </c>
      <c r="C2848">
        <v>2020</v>
      </c>
      <c r="D2848">
        <f t="shared" ca="1" si="176"/>
        <v>3</v>
      </c>
      <c r="E2848" s="5">
        <v>7200000</v>
      </c>
      <c r="F2848">
        <v>5000</v>
      </c>
      <c r="G2848" t="s">
        <v>124</v>
      </c>
      <c r="H2848" t="str">
        <f t="shared" si="177"/>
        <v>South</v>
      </c>
      <c r="I2848" t="s">
        <v>196</v>
      </c>
      <c r="J2848" t="str">
        <f t="shared" si="178"/>
        <v>Florida</v>
      </c>
      <c r="K2848" t="s">
        <v>1465</v>
      </c>
      <c r="L2848" t="str">
        <f t="shared" si="179"/>
        <v>Palm Beach Gardens</v>
      </c>
      <c r="M2848" t="s">
        <v>22</v>
      </c>
      <c r="N2848" t="str">
        <f>IF(M2848="", "", IFERROR(VLOOKUP(M2848, Data!$A$1:$B$5, 2, 0), "Unkown fuel"))</f>
        <v>very harmful</v>
      </c>
      <c r="O2848" t="s">
        <v>23</v>
      </c>
      <c r="P2848" t="s">
        <v>154</v>
      </c>
      <c r="Q2848" t="s">
        <v>25</v>
      </c>
      <c r="R2848" t="s">
        <v>1469</v>
      </c>
      <c r="S2848">
        <v>2993</v>
      </c>
      <c r="T2848" t="s">
        <v>1470</v>
      </c>
      <c r="U2848" t="s">
        <v>1471</v>
      </c>
      <c r="V2848">
        <v>7</v>
      </c>
      <c r="W2848" t="s">
        <v>1179</v>
      </c>
    </row>
    <row r="2849" spans="1:23" x14ac:dyDescent="0.3">
      <c r="A2849">
        <v>2940</v>
      </c>
      <c r="B2849" t="s">
        <v>18</v>
      </c>
      <c r="C2849">
        <v>2017</v>
      </c>
      <c r="D2849">
        <f t="shared" ca="1" si="176"/>
        <v>6</v>
      </c>
      <c r="E2849" s="5">
        <v>400000</v>
      </c>
      <c r="F2849">
        <v>10000</v>
      </c>
      <c r="G2849" t="s">
        <v>124</v>
      </c>
      <c r="H2849" t="str">
        <f t="shared" si="177"/>
        <v>South</v>
      </c>
      <c r="I2849" t="s">
        <v>196</v>
      </c>
      <c r="J2849" t="str">
        <f t="shared" si="178"/>
        <v>Florida</v>
      </c>
      <c r="K2849" t="s">
        <v>1467</v>
      </c>
      <c r="L2849" t="str">
        <f t="shared" si="179"/>
        <v>Palm Bay</v>
      </c>
      <c r="M2849" t="s">
        <v>41</v>
      </c>
      <c r="N2849" t="str">
        <f>IF(M2849="", "", IFERROR(VLOOKUP(M2849, Data!$A$1:$B$5, 2, 0), "Unkown fuel"))</f>
        <v>harmful</v>
      </c>
      <c r="O2849" t="s">
        <v>23</v>
      </c>
      <c r="P2849" t="s">
        <v>24</v>
      </c>
      <c r="Q2849" t="s">
        <v>25</v>
      </c>
      <c r="R2849" t="s">
        <v>267</v>
      </c>
      <c r="S2849">
        <v>1196</v>
      </c>
      <c r="T2849" t="s">
        <v>268</v>
      </c>
      <c r="U2849" t="s">
        <v>269</v>
      </c>
      <c r="V2849">
        <v>5</v>
      </c>
      <c r="W2849" t="s">
        <v>1179</v>
      </c>
    </row>
    <row r="2850" spans="1:23" x14ac:dyDescent="0.3">
      <c r="A2850">
        <v>2941</v>
      </c>
      <c r="B2850" t="s">
        <v>18</v>
      </c>
      <c r="C2850">
        <v>2019</v>
      </c>
      <c r="D2850">
        <f t="shared" ca="1" si="176"/>
        <v>4</v>
      </c>
      <c r="E2850" s="5">
        <v>930000</v>
      </c>
      <c r="F2850">
        <v>15000</v>
      </c>
      <c r="G2850" t="s">
        <v>124</v>
      </c>
      <c r="H2850" t="str">
        <f t="shared" si="177"/>
        <v>South</v>
      </c>
      <c r="I2850" t="s">
        <v>196</v>
      </c>
      <c r="J2850" t="str">
        <f t="shared" si="178"/>
        <v>Florida</v>
      </c>
      <c r="K2850" t="s">
        <v>1465</v>
      </c>
      <c r="L2850" t="str">
        <f t="shared" si="179"/>
        <v>Palm Beach Gardens</v>
      </c>
      <c r="M2850" t="s">
        <v>22</v>
      </c>
      <c r="N2850" t="str">
        <f>IF(M2850="", "", IFERROR(VLOOKUP(M2850, Data!$A$1:$B$5, 2, 0), "Unkown fuel"))</f>
        <v>very harmful</v>
      </c>
      <c r="O2850" t="s">
        <v>23</v>
      </c>
      <c r="P2850" t="s">
        <v>24</v>
      </c>
      <c r="Q2850" t="s">
        <v>25</v>
      </c>
      <c r="R2850" t="s">
        <v>225</v>
      </c>
      <c r="S2850">
        <v>1248</v>
      </c>
      <c r="T2850" t="s">
        <v>94</v>
      </c>
      <c r="U2850" t="s">
        <v>95</v>
      </c>
      <c r="V2850">
        <v>5</v>
      </c>
      <c r="W2850" t="s">
        <v>1179</v>
      </c>
    </row>
    <row r="2851" spans="1:23" x14ac:dyDescent="0.3">
      <c r="A2851">
        <v>2942</v>
      </c>
      <c r="B2851" t="s">
        <v>18</v>
      </c>
      <c r="C2851">
        <v>2012</v>
      </c>
      <c r="D2851">
        <f t="shared" ca="1" si="176"/>
        <v>11</v>
      </c>
      <c r="E2851" s="5">
        <v>310000</v>
      </c>
      <c r="F2851">
        <v>100000</v>
      </c>
      <c r="G2851" t="s">
        <v>124</v>
      </c>
      <c r="H2851" t="str">
        <f t="shared" si="177"/>
        <v>South</v>
      </c>
      <c r="I2851" t="s">
        <v>196</v>
      </c>
      <c r="J2851" t="str">
        <f t="shared" si="178"/>
        <v>Florida</v>
      </c>
      <c r="K2851" t="s">
        <v>1467</v>
      </c>
      <c r="L2851" t="str">
        <f t="shared" si="179"/>
        <v>Palm Bay</v>
      </c>
      <c r="M2851" t="s">
        <v>41</v>
      </c>
      <c r="N2851" t="str">
        <f>IF(M2851="", "", IFERROR(VLOOKUP(M2851, Data!$A$1:$B$5, 2, 0), "Unkown fuel"))</f>
        <v>harmful</v>
      </c>
      <c r="O2851" t="s">
        <v>23</v>
      </c>
      <c r="P2851" t="s">
        <v>24</v>
      </c>
      <c r="Q2851" t="s">
        <v>25</v>
      </c>
      <c r="R2851" t="s">
        <v>260</v>
      </c>
      <c r="S2851">
        <v>1197</v>
      </c>
      <c r="T2851" t="s">
        <v>395</v>
      </c>
      <c r="U2851" t="s">
        <v>261</v>
      </c>
      <c r="V2851">
        <v>5</v>
      </c>
      <c r="W2851" t="s">
        <v>1179</v>
      </c>
    </row>
    <row r="2852" spans="1:23" x14ac:dyDescent="0.3">
      <c r="A2852">
        <v>2944</v>
      </c>
      <c r="B2852" t="s">
        <v>65</v>
      </c>
      <c r="C2852">
        <v>2016</v>
      </c>
      <c r="D2852">
        <f t="shared" ca="1" si="176"/>
        <v>7</v>
      </c>
      <c r="E2852" s="5">
        <v>1670000</v>
      </c>
      <c r="F2852">
        <v>25000</v>
      </c>
      <c r="G2852" t="s">
        <v>19</v>
      </c>
      <c r="H2852" t="str">
        <f t="shared" si="177"/>
        <v>East</v>
      </c>
      <c r="I2852" t="s">
        <v>912</v>
      </c>
      <c r="J2852" t="str">
        <f t="shared" si="178"/>
        <v>Ohio</v>
      </c>
      <c r="K2852" t="s">
        <v>1472</v>
      </c>
      <c r="L2852" t="str">
        <f t="shared" si="179"/>
        <v>Berea</v>
      </c>
      <c r="M2852" t="s">
        <v>22</v>
      </c>
      <c r="N2852" t="str">
        <f>IF(M2852="", "", IFERROR(VLOOKUP(M2852, Data!$A$1:$B$5, 2, 0), "Unkown fuel"))</f>
        <v>very harmful</v>
      </c>
      <c r="O2852" t="s">
        <v>23</v>
      </c>
      <c r="P2852" t="s">
        <v>24</v>
      </c>
      <c r="Q2852" t="s">
        <v>33</v>
      </c>
      <c r="R2852" t="s">
        <v>882</v>
      </c>
      <c r="S2852">
        <v>2393</v>
      </c>
      <c r="T2852" t="s">
        <v>883</v>
      </c>
      <c r="U2852" t="s">
        <v>884</v>
      </c>
      <c r="V2852">
        <v>7</v>
      </c>
      <c r="W2852" t="s">
        <v>1179</v>
      </c>
    </row>
    <row r="2853" spans="1:23" x14ac:dyDescent="0.3">
      <c r="A2853">
        <v>2945</v>
      </c>
      <c r="B2853" t="s">
        <v>18</v>
      </c>
      <c r="C2853">
        <v>2013</v>
      </c>
      <c r="D2853">
        <f t="shared" ca="1" si="176"/>
        <v>10</v>
      </c>
      <c r="E2853" s="5">
        <v>356000</v>
      </c>
      <c r="F2853">
        <v>70000</v>
      </c>
      <c r="G2853" t="s">
        <v>19</v>
      </c>
      <c r="H2853" t="str">
        <f t="shared" si="177"/>
        <v>East</v>
      </c>
      <c r="I2853" t="s">
        <v>912</v>
      </c>
      <c r="J2853" t="str">
        <f t="shared" si="178"/>
        <v>Ohio</v>
      </c>
      <c r="K2853" t="s">
        <v>1472</v>
      </c>
      <c r="L2853" t="str">
        <f t="shared" si="179"/>
        <v>Berea</v>
      </c>
      <c r="M2853" t="s">
        <v>22</v>
      </c>
      <c r="N2853" t="str">
        <f>IF(M2853="", "", IFERROR(VLOOKUP(M2853, Data!$A$1:$B$5, 2, 0), "Unkown fuel"))</f>
        <v>very harmful</v>
      </c>
      <c r="O2853" t="s">
        <v>23</v>
      </c>
      <c r="P2853" t="s">
        <v>24</v>
      </c>
      <c r="Q2853" t="s">
        <v>33</v>
      </c>
      <c r="R2853" t="s">
        <v>26</v>
      </c>
      <c r="S2853">
        <v>1248</v>
      </c>
      <c r="T2853" t="s">
        <v>27</v>
      </c>
      <c r="U2853" t="s">
        <v>28</v>
      </c>
      <c r="V2853">
        <v>5</v>
      </c>
      <c r="W2853" t="s">
        <v>1179</v>
      </c>
    </row>
    <row r="2854" spans="1:23" x14ac:dyDescent="0.3">
      <c r="A2854">
        <v>2946</v>
      </c>
      <c r="B2854" t="s">
        <v>37</v>
      </c>
      <c r="C2854">
        <v>2013</v>
      </c>
      <c r="D2854">
        <f t="shared" ca="1" si="176"/>
        <v>10</v>
      </c>
      <c r="E2854" s="5">
        <v>500000</v>
      </c>
      <c r="F2854">
        <v>32000</v>
      </c>
      <c r="G2854" t="s">
        <v>19</v>
      </c>
      <c r="H2854" t="str">
        <f t="shared" si="177"/>
        <v>East</v>
      </c>
      <c r="I2854" t="s">
        <v>912</v>
      </c>
      <c r="J2854" t="str">
        <f t="shared" si="178"/>
        <v>Ohio</v>
      </c>
      <c r="K2854" t="s">
        <v>1472</v>
      </c>
      <c r="L2854" t="str">
        <f t="shared" si="179"/>
        <v>Berea</v>
      </c>
      <c r="M2854" t="s">
        <v>41</v>
      </c>
      <c r="N2854" t="str">
        <f>IF(M2854="", "", IFERROR(VLOOKUP(M2854, Data!$A$1:$B$5, 2, 0), "Unkown fuel"))</f>
        <v>harmful</v>
      </c>
      <c r="O2854" t="s">
        <v>23</v>
      </c>
      <c r="P2854" t="s">
        <v>24</v>
      </c>
      <c r="Q2854" t="s">
        <v>25</v>
      </c>
      <c r="R2854" t="s">
        <v>127</v>
      </c>
      <c r="S2854">
        <v>1497</v>
      </c>
      <c r="T2854" t="s">
        <v>162</v>
      </c>
      <c r="U2854" t="s">
        <v>163</v>
      </c>
      <c r="V2854">
        <v>5</v>
      </c>
      <c r="W2854" t="s">
        <v>1179</v>
      </c>
    </row>
    <row r="2855" spans="1:23" x14ac:dyDescent="0.3">
      <c r="A2855">
        <v>2947</v>
      </c>
      <c r="B2855" t="s">
        <v>109</v>
      </c>
      <c r="C2855">
        <v>2018</v>
      </c>
      <c r="D2855">
        <f t="shared" ca="1" si="176"/>
        <v>5</v>
      </c>
      <c r="E2855" s="5">
        <v>409999</v>
      </c>
      <c r="F2855">
        <v>35000</v>
      </c>
      <c r="G2855" t="s">
        <v>19</v>
      </c>
      <c r="H2855" t="str">
        <f t="shared" si="177"/>
        <v>East</v>
      </c>
      <c r="I2855" t="s">
        <v>912</v>
      </c>
      <c r="J2855" t="str">
        <f t="shared" si="178"/>
        <v>Ohio</v>
      </c>
      <c r="K2855" t="s">
        <v>1472</v>
      </c>
      <c r="L2855" t="str">
        <f t="shared" si="179"/>
        <v>Berea</v>
      </c>
      <c r="M2855" t="s">
        <v>41</v>
      </c>
      <c r="N2855" t="str">
        <f>IF(M2855="", "", IFERROR(VLOOKUP(M2855, Data!$A$1:$B$5, 2, 0), "Unkown fuel"))</f>
        <v>harmful</v>
      </c>
      <c r="O2855" t="s">
        <v>23</v>
      </c>
      <c r="P2855" t="s">
        <v>24</v>
      </c>
      <c r="Q2855" t="s">
        <v>33</v>
      </c>
      <c r="R2855" t="s">
        <v>503</v>
      </c>
      <c r="S2855">
        <v>1199</v>
      </c>
      <c r="T2855" t="s">
        <v>416</v>
      </c>
      <c r="U2855" t="s">
        <v>112</v>
      </c>
      <c r="V2855">
        <v>5</v>
      </c>
      <c r="W2855" t="s">
        <v>1179</v>
      </c>
    </row>
    <row r="2856" spans="1:23" x14ac:dyDescent="0.3">
      <c r="A2856">
        <v>2948</v>
      </c>
      <c r="B2856" t="s">
        <v>18</v>
      </c>
      <c r="C2856">
        <v>2019</v>
      </c>
      <c r="D2856">
        <f t="shared" ca="1" si="176"/>
        <v>4</v>
      </c>
      <c r="E2856" s="5">
        <v>980000</v>
      </c>
      <c r="F2856">
        <v>50000</v>
      </c>
      <c r="G2856" t="s">
        <v>38</v>
      </c>
      <c r="H2856" t="str">
        <f t="shared" si="177"/>
        <v>Central</v>
      </c>
      <c r="I2856" t="s">
        <v>812</v>
      </c>
      <c r="J2856" t="str">
        <f t="shared" si="178"/>
        <v>Wisconsin</v>
      </c>
      <c r="K2856" t="s">
        <v>1473</v>
      </c>
      <c r="L2856" t="str">
        <f t="shared" si="179"/>
        <v>Appleton</v>
      </c>
      <c r="M2856" t="s">
        <v>22</v>
      </c>
      <c r="N2856" t="str">
        <f>IF(M2856="", "", IFERROR(VLOOKUP(M2856, Data!$A$1:$B$5, 2, 0), "Unkown fuel"))</f>
        <v>very harmful</v>
      </c>
      <c r="O2856" t="s">
        <v>23</v>
      </c>
      <c r="P2856" t="s">
        <v>24</v>
      </c>
      <c r="Q2856" t="s">
        <v>25</v>
      </c>
      <c r="R2856" t="s">
        <v>129</v>
      </c>
      <c r="S2856">
        <v>1248</v>
      </c>
      <c r="T2856" t="s">
        <v>94</v>
      </c>
      <c r="U2856" t="s">
        <v>95</v>
      </c>
      <c r="V2856">
        <v>5</v>
      </c>
      <c r="W2856" t="s">
        <v>1179</v>
      </c>
    </row>
    <row r="2857" spans="1:23" x14ac:dyDescent="0.3">
      <c r="A2857">
        <v>2949</v>
      </c>
      <c r="B2857" t="s">
        <v>88</v>
      </c>
      <c r="C2857">
        <v>2005</v>
      </c>
      <c r="D2857">
        <f t="shared" ca="1" si="176"/>
        <v>18</v>
      </c>
      <c r="E2857" s="5">
        <v>150000</v>
      </c>
      <c r="F2857">
        <v>100000</v>
      </c>
      <c r="G2857" t="s">
        <v>19</v>
      </c>
      <c r="H2857" t="str">
        <f t="shared" si="177"/>
        <v>East</v>
      </c>
      <c r="I2857" t="s">
        <v>912</v>
      </c>
      <c r="J2857" t="str">
        <f t="shared" si="178"/>
        <v>Ohio</v>
      </c>
      <c r="K2857" t="s">
        <v>1472</v>
      </c>
      <c r="L2857" t="str">
        <f t="shared" si="179"/>
        <v>Berea</v>
      </c>
      <c r="M2857" t="s">
        <v>22</v>
      </c>
      <c r="N2857" t="str">
        <f>IF(M2857="", "", IFERROR(VLOOKUP(M2857, Data!$A$1:$B$5, 2, 0), "Unkown fuel"))</f>
        <v>very harmful</v>
      </c>
      <c r="O2857" t="s">
        <v>23</v>
      </c>
      <c r="P2857" t="s">
        <v>24</v>
      </c>
      <c r="Q2857" t="s">
        <v>33</v>
      </c>
      <c r="R2857" t="s">
        <v>363</v>
      </c>
      <c r="S2857">
        <v>2523</v>
      </c>
      <c r="T2857" t="s">
        <v>486</v>
      </c>
      <c r="U2857" t="s">
        <v>487</v>
      </c>
      <c r="V2857">
        <v>7</v>
      </c>
      <c r="W2857" t="s">
        <v>1179</v>
      </c>
    </row>
    <row r="2858" spans="1:23" x14ac:dyDescent="0.3">
      <c r="A2858">
        <v>2950</v>
      </c>
      <c r="B2858" t="s">
        <v>37</v>
      </c>
      <c r="C2858">
        <v>2019</v>
      </c>
      <c r="D2858">
        <f t="shared" ca="1" si="176"/>
        <v>4</v>
      </c>
      <c r="E2858" s="5">
        <v>750000</v>
      </c>
      <c r="F2858">
        <v>3100</v>
      </c>
      <c r="G2858" t="s">
        <v>19</v>
      </c>
      <c r="H2858" t="str">
        <f t="shared" si="177"/>
        <v>East</v>
      </c>
      <c r="I2858" t="s">
        <v>912</v>
      </c>
      <c r="J2858" t="str">
        <f t="shared" si="178"/>
        <v>Ohio</v>
      </c>
      <c r="K2858" t="s">
        <v>1472</v>
      </c>
      <c r="L2858" t="str">
        <f t="shared" si="179"/>
        <v>Berea</v>
      </c>
      <c r="M2858" t="s">
        <v>41</v>
      </c>
      <c r="N2858" t="str">
        <f>IF(M2858="", "", IFERROR(VLOOKUP(M2858, Data!$A$1:$B$5, 2, 0), "Unkown fuel"))</f>
        <v>harmful</v>
      </c>
      <c r="O2858" t="s">
        <v>23</v>
      </c>
      <c r="P2858" t="s">
        <v>154</v>
      </c>
      <c r="Q2858" t="s">
        <v>25</v>
      </c>
      <c r="R2858" t="s">
        <v>121</v>
      </c>
      <c r="S2858">
        <v>1199</v>
      </c>
      <c r="T2858" t="s">
        <v>434</v>
      </c>
      <c r="U2858" t="s">
        <v>452</v>
      </c>
      <c r="V2858">
        <v>5</v>
      </c>
      <c r="W2858" t="s">
        <v>1179</v>
      </c>
    </row>
    <row r="2859" spans="1:23" x14ac:dyDescent="0.3">
      <c r="A2859">
        <v>2951</v>
      </c>
      <c r="B2859" t="s">
        <v>30</v>
      </c>
      <c r="C2859">
        <v>2013</v>
      </c>
      <c r="D2859">
        <f t="shared" ca="1" si="176"/>
        <v>10</v>
      </c>
      <c r="E2859" s="5">
        <v>500000</v>
      </c>
      <c r="F2859">
        <v>60000</v>
      </c>
      <c r="G2859" t="s">
        <v>19</v>
      </c>
      <c r="H2859" t="str">
        <f t="shared" si="177"/>
        <v>East</v>
      </c>
      <c r="I2859" t="s">
        <v>912</v>
      </c>
      <c r="J2859" t="str">
        <f t="shared" si="178"/>
        <v>Ohio</v>
      </c>
      <c r="K2859" t="s">
        <v>1472</v>
      </c>
      <c r="L2859" t="str">
        <f t="shared" si="179"/>
        <v>Berea</v>
      </c>
      <c r="M2859" t="s">
        <v>41</v>
      </c>
      <c r="N2859" t="str">
        <f>IF(M2859="", "", IFERROR(VLOOKUP(M2859, Data!$A$1:$B$5, 2, 0), "Unkown fuel"))</f>
        <v>harmful</v>
      </c>
      <c r="O2859" t="s">
        <v>23</v>
      </c>
      <c r="P2859" t="s">
        <v>154</v>
      </c>
      <c r="Q2859" t="s">
        <v>25</v>
      </c>
      <c r="R2859" t="s">
        <v>620</v>
      </c>
      <c r="S2859">
        <v>1798</v>
      </c>
      <c r="T2859" t="s">
        <v>1474</v>
      </c>
      <c r="U2859" t="s">
        <v>1475</v>
      </c>
      <c r="V2859">
        <v>5</v>
      </c>
      <c r="W2859" t="s">
        <v>1179</v>
      </c>
    </row>
    <row r="2860" spans="1:23" x14ac:dyDescent="0.3">
      <c r="A2860">
        <v>2952</v>
      </c>
      <c r="B2860" t="s">
        <v>18</v>
      </c>
      <c r="C2860">
        <v>2013</v>
      </c>
      <c r="D2860">
        <f t="shared" ca="1" si="176"/>
        <v>10</v>
      </c>
      <c r="E2860" s="5">
        <v>355000</v>
      </c>
      <c r="F2860">
        <v>170000</v>
      </c>
      <c r="G2860" t="s">
        <v>38</v>
      </c>
      <c r="H2860" t="str">
        <f t="shared" si="177"/>
        <v>Central</v>
      </c>
      <c r="I2860" t="s">
        <v>812</v>
      </c>
      <c r="J2860" t="str">
        <f t="shared" si="178"/>
        <v>Wisconsin</v>
      </c>
      <c r="K2860" t="s">
        <v>1473</v>
      </c>
      <c r="L2860" t="str">
        <f t="shared" si="179"/>
        <v>Appleton</v>
      </c>
      <c r="M2860" t="s">
        <v>22</v>
      </c>
      <c r="N2860" t="str">
        <f>IF(M2860="", "", IFERROR(VLOOKUP(M2860, Data!$A$1:$B$5, 2, 0), "Unkown fuel"))</f>
        <v>very harmful</v>
      </c>
      <c r="O2860" t="s">
        <v>23</v>
      </c>
      <c r="P2860" t="s">
        <v>24</v>
      </c>
      <c r="Q2860" t="s">
        <v>25</v>
      </c>
      <c r="R2860" t="s">
        <v>230</v>
      </c>
      <c r="S2860">
        <v>1248</v>
      </c>
      <c r="T2860" t="s">
        <v>27</v>
      </c>
      <c r="U2860" t="s">
        <v>28</v>
      </c>
      <c r="V2860">
        <v>5</v>
      </c>
      <c r="W2860" t="s">
        <v>1179</v>
      </c>
    </row>
    <row r="2861" spans="1:23" x14ac:dyDescent="0.3">
      <c r="A2861">
        <v>2953</v>
      </c>
      <c r="B2861" t="s">
        <v>109</v>
      </c>
      <c r="C2861">
        <v>2011</v>
      </c>
      <c r="D2861">
        <f t="shared" ca="1" si="176"/>
        <v>12</v>
      </c>
      <c r="E2861" s="5">
        <v>200000</v>
      </c>
      <c r="F2861">
        <v>50000</v>
      </c>
      <c r="G2861" t="s">
        <v>38</v>
      </c>
      <c r="H2861" t="str">
        <f t="shared" si="177"/>
        <v>Central</v>
      </c>
      <c r="I2861" t="s">
        <v>812</v>
      </c>
      <c r="J2861" t="str">
        <f t="shared" si="178"/>
        <v>Wisconsin</v>
      </c>
      <c r="K2861" t="s">
        <v>1473</v>
      </c>
      <c r="L2861" t="str">
        <f t="shared" si="179"/>
        <v>Appleton</v>
      </c>
      <c r="M2861" t="s">
        <v>22</v>
      </c>
      <c r="N2861" t="str">
        <f>IF(M2861="", "", IFERROR(VLOOKUP(M2861, Data!$A$1:$B$5, 2, 0), "Unkown fuel"))</f>
        <v>very harmful</v>
      </c>
      <c r="O2861" t="s">
        <v>23</v>
      </c>
      <c r="P2861" t="s">
        <v>24</v>
      </c>
      <c r="Q2861" t="s">
        <v>33</v>
      </c>
      <c r="R2861" t="s">
        <v>142</v>
      </c>
      <c r="S2861">
        <v>1405</v>
      </c>
      <c r="T2861" t="s">
        <v>561</v>
      </c>
      <c r="U2861" t="s">
        <v>562</v>
      </c>
      <c r="V2861">
        <v>5</v>
      </c>
      <c r="W2861" t="s">
        <v>1179</v>
      </c>
    </row>
    <row r="2862" spans="1:23" x14ac:dyDescent="0.3">
      <c r="A2862">
        <v>2954</v>
      </c>
      <c r="B2862" t="s">
        <v>65</v>
      </c>
      <c r="C2862">
        <v>2008</v>
      </c>
      <c r="D2862">
        <f t="shared" ca="1" si="176"/>
        <v>15</v>
      </c>
      <c r="E2862" s="5">
        <v>370000</v>
      </c>
      <c r="F2862">
        <v>120000</v>
      </c>
      <c r="G2862" t="s">
        <v>19</v>
      </c>
      <c r="H2862" t="str">
        <f t="shared" si="177"/>
        <v>East</v>
      </c>
      <c r="I2862" t="s">
        <v>786</v>
      </c>
      <c r="J2862" t="str">
        <f t="shared" si="178"/>
        <v>New Jersey</v>
      </c>
      <c r="K2862" t="s">
        <v>1476</v>
      </c>
      <c r="L2862" t="str">
        <f t="shared" si="179"/>
        <v>Old Bridge</v>
      </c>
      <c r="M2862" t="s">
        <v>22</v>
      </c>
      <c r="N2862" t="str">
        <f>IF(M2862="", "", IFERROR(VLOOKUP(M2862, Data!$A$1:$B$5, 2, 0), "Unkown fuel"))</f>
        <v>very harmful</v>
      </c>
      <c r="O2862" t="s">
        <v>23</v>
      </c>
      <c r="P2862" t="s">
        <v>24</v>
      </c>
      <c r="Q2862" t="s">
        <v>33</v>
      </c>
      <c r="R2862" t="s">
        <v>475</v>
      </c>
      <c r="S2862">
        <v>2494</v>
      </c>
      <c r="T2862" t="s">
        <v>476</v>
      </c>
      <c r="U2862" t="s">
        <v>477</v>
      </c>
      <c r="V2862">
        <v>8</v>
      </c>
      <c r="W2862" t="s">
        <v>1179</v>
      </c>
    </row>
    <row r="2863" spans="1:23" x14ac:dyDescent="0.3">
      <c r="A2863">
        <v>2955</v>
      </c>
      <c r="B2863" t="s">
        <v>46</v>
      </c>
      <c r="C2863">
        <v>2015</v>
      </c>
      <c r="D2863">
        <f t="shared" ca="1" si="176"/>
        <v>8</v>
      </c>
      <c r="E2863" s="5">
        <v>450000</v>
      </c>
      <c r="F2863">
        <v>20000</v>
      </c>
      <c r="G2863" t="s">
        <v>19</v>
      </c>
      <c r="H2863" t="str">
        <f t="shared" si="177"/>
        <v>East</v>
      </c>
      <c r="I2863" t="s">
        <v>780</v>
      </c>
      <c r="J2863" t="str">
        <f t="shared" si="178"/>
        <v>Maine</v>
      </c>
      <c r="K2863" t="s">
        <v>894</v>
      </c>
      <c r="L2863" t="str">
        <f t="shared" si="179"/>
        <v>Augusta</v>
      </c>
      <c r="M2863" t="s">
        <v>41</v>
      </c>
      <c r="N2863" t="str">
        <f>IF(M2863="", "", IFERROR(VLOOKUP(M2863, Data!$A$1:$B$5, 2, 0), "Unkown fuel"))</f>
        <v>harmful</v>
      </c>
      <c r="O2863" t="s">
        <v>23</v>
      </c>
      <c r="P2863" t="s">
        <v>24</v>
      </c>
      <c r="Q2863" t="s">
        <v>25</v>
      </c>
      <c r="R2863" t="s">
        <v>260</v>
      </c>
      <c r="S2863">
        <v>1197</v>
      </c>
      <c r="T2863" t="s">
        <v>90</v>
      </c>
      <c r="U2863" t="s">
        <v>261</v>
      </c>
      <c r="V2863">
        <v>5</v>
      </c>
      <c r="W2863" t="s">
        <v>1179</v>
      </c>
    </row>
    <row r="2864" spans="1:23" x14ac:dyDescent="0.3">
      <c r="A2864">
        <v>2956</v>
      </c>
      <c r="B2864" t="s">
        <v>46</v>
      </c>
      <c r="C2864">
        <v>2015</v>
      </c>
      <c r="D2864">
        <f t="shared" ca="1" si="176"/>
        <v>8</v>
      </c>
      <c r="E2864" s="5">
        <v>486000</v>
      </c>
      <c r="F2864">
        <v>10000</v>
      </c>
      <c r="G2864" t="s">
        <v>56</v>
      </c>
      <c r="H2864" t="str">
        <f t="shared" si="177"/>
        <v>West</v>
      </c>
      <c r="I2864" t="s">
        <v>57</v>
      </c>
      <c r="J2864" t="str">
        <f t="shared" si="178"/>
        <v>California</v>
      </c>
      <c r="K2864" t="s">
        <v>1477</v>
      </c>
      <c r="L2864" t="str">
        <f t="shared" si="179"/>
        <v>Rancho Cucamonga</v>
      </c>
      <c r="M2864" t="s">
        <v>41</v>
      </c>
      <c r="N2864" t="str">
        <f>IF(M2864="", "", IFERROR(VLOOKUP(M2864, Data!$A$1:$B$5, 2, 0), "Unkown fuel"))</f>
        <v>harmful</v>
      </c>
      <c r="O2864" t="s">
        <v>23</v>
      </c>
      <c r="P2864" t="s">
        <v>24</v>
      </c>
      <c r="Q2864" t="s">
        <v>25</v>
      </c>
      <c r="R2864" t="s">
        <v>85</v>
      </c>
      <c r="S2864">
        <v>1197</v>
      </c>
      <c r="T2864" t="s">
        <v>90</v>
      </c>
      <c r="U2864" t="s">
        <v>261</v>
      </c>
      <c r="V2864">
        <v>5</v>
      </c>
      <c r="W2864" t="s">
        <v>1179</v>
      </c>
    </row>
    <row r="2865" spans="1:23" x14ac:dyDescent="0.3">
      <c r="A2865">
        <v>2957</v>
      </c>
      <c r="B2865" t="s">
        <v>18</v>
      </c>
      <c r="C2865">
        <v>2011</v>
      </c>
      <c r="D2865">
        <f t="shared" ca="1" si="176"/>
        <v>12</v>
      </c>
      <c r="E2865" s="5">
        <v>242000</v>
      </c>
      <c r="F2865">
        <v>120000</v>
      </c>
      <c r="G2865" t="s">
        <v>56</v>
      </c>
      <c r="H2865" t="str">
        <f t="shared" si="177"/>
        <v>West</v>
      </c>
      <c r="I2865" t="s">
        <v>57</v>
      </c>
      <c r="J2865" t="str">
        <f t="shared" si="178"/>
        <v>California</v>
      </c>
      <c r="K2865" t="s">
        <v>1477</v>
      </c>
      <c r="L2865" t="str">
        <f t="shared" si="179"/>
        <v>Rancho Cucamonga</v>
      </c>
      <c r="M2865" t="s">
        <v>22</v>
      </c>
      <c r="N2865" t="str">
        <f>IF(M2865="", "", IFERROR(VLOOKUP(M2865, Data!$A$1:$B$5, 2, 0), "Unkown fuel"))</f>
        <v>very harmful</v>
      </c>
      <c r="O2865" t="s">
        <v>23</v>
      </c>
      <c r="P2865" t="s">
        <v>24</v>
      </c>
      <c r="Q2865" t="s">
        <v>25</v>
      </c>
      <c r="R2865" t="s">
        <v>107</v>
      </c>
      <c r="S2865">
        <v>1248</v>
      </c>
      <c r="T2865" t="s">
        <v>108</v>
      </c>
      <c r="U2865" t="s">
        <v>95</v>
      </c>
      <c r="V2865">
        <v>5</v>
      </c>
      <c r="W2865" t="s">
        <v>1179</v>
      </c>
    </row>
    <row r="2866" spans="1:23" x14ac:dyDescent="0.3">
      <c r="A2866">
        <v>2958</v>
      </c>
      <c r="B2866" t="s">
        <v>46</v>
      </c>
      <c r="C2866">
        <v>2018</v>
      </c>
      <c r="D2866">
        <f t="shared" ca="1" si="176"/>
        <v>5</v>
      </c>
      <c r="E2866" s="5">
        <v>580000</v>
      </c>
      <c r="F2866">
        <v>25000</v>
      </c>
      <c r="G2866" t="s">
        <v>19</v>
      </c>
      <c r="H2866" t="str">
        <f t="shared" si="177"/>
        <v>East</v>
      </c>
      <c r="I2866" t="s">
        <v>786</v>
      </c>
      <c r="J2866" t="str">
        <f t="shared" si="178"/>
        <v>New Jersey</v>
      </c>
      <c r="K2866" t="s">
        <v>1478</v>
      </c>
      <c r="L2866" t="str">
        <f t="shared" si="179"/>
        <v>Carteret</v>
      </c>
      <c r="M2866" t="s">
        <v>41</v>
      </c>
      <c r="N2866" t="str">
        <f>IF(M2866="", "", IFERROR(VLOOKUP(M2866, Data!$A$1:$B$5, 2, 0), "Unkown fuel"))</f>
        <v>harmful</v>
      </c>
      <c r="O2866" t="s">
        <v>23</v>
      </c>
      <c r="P2866" t="s">
        <v>24</v>
      </c>
      <c r="Q2866" t="s">
        <v>25</v>
      </c>
      <c r="R2866" t="s">
        <v>85</v>
      </c>
      <c r="S2866">
        <v>1197</v>
      </c>
      <c r="T2866" t="s">
        <v>54</v>
      </c>
      <c r="U2866" t="s">
        <v>55</v>
      </c>
      <c r="V2866">
        <v>5</v>
      </c>
      <c r="W2866" t="s">
        <v>1179</v>
      </c>
    </row>
    <row r="2867" spans="1:23" x14ac:dyDescent="0.3">
      <c r="A2867">
        <v>2959</v>
      </c>
      <c r="B2867" t="s">
        <v>69</v>
      </c>
      <c r="C2867">
        <v>2014</v>
      </c>
      <c r="D2867">
        <f t="shared" ca="1" si="176"/>
        <v>9</v>
      </c>
      <c r="E2867" s="5">
        <v>500000</v>
      </c>
      <c r="F2867">
        <v>130000</v>
      </c>
      <c r="G2867" t="s">
        <v>56</v>
      </c>
      <c r="H2867" t="str">
        <f t="shared" si="177"/>
        <v>West</v>
      </c>
      <c r="I2867" t="s">
        <v>57</v>
      </c>
      <c r="J2867" t="str">
        <f t="shared" si="178"/>
        <v>California</v>
      </c>
      <c r="K2867" t="s">
        <v>1479</v>
      </c>
      <c r="L2867" t="str">
        <f t="shared" si="179"/>
        <v>Redding</v>
      </c>
      <c r="M2867" t="s">
        <v>22</v>
      </c>
      <c r="N2867" t="str">
        <f>IF(M2867="", "", IFERROR(VLOOKUP(M2867, Data!$A$1:$B$5, 2, 0), "Unkown fuel"))</f>
        <v>very harmful</v>
      </c>
      <c r="O2867" t="s">
        <v>23</v>
      </c>
      <c r="P2867" t="s">
        <v>24</v>
      </c>
      <c r="Q2867" t="s">
        <v>33</v>
      </c>
      <c r="R2867" t="s">
        <v>236</v>
      </c>
      <c r="S2867">
        <v>1498</v>
      </c>
      <c r="T2867" t="s">
        <v>237</v>
      </c>
      <c r="U2867" t="s">
        <v>238</v>
      </c>
      <c r="V2867">
        <v>5</v>
      </c>
      <c r="W2867" t="s">
        <v>1179</v>
      </c>
    </row>
    <row r="2868" spans="1:23" x14ac:dyDescent="0.3">
      <c r="A2868">
        <v>2961</v>
      </c>
      <c r="B2868" t="s">
        <v>88</v>
      </c>
      <c r="C2868">
        <v>2013</v>
      </c>
      <c r="D2868">
        <f t="shared" ca="1" si="176"/>
        <v>10</v>
      </c>
      <c r="E2868" s="5">
        <v>300000</v>
      </c>
      <c r="F2868">
        <v>40000</v>
      </c>
      <c r="G2868" t="s">
        <v>19</v>
      </c>
      <c r="H2868" t="str">
        <f t="shared" si="177"/>
        <v>East</v>
      </c>
      <c r="I2868" t="s">
        <v>1339</v>
      </c>
      <c r="J2868" t="str">
        <f t="shared" si="178"/>
        <v>Rhode Island</v>
      </c>
      <c r="K2868" t="s">
        <v>1480</v>
      </c>
      <c r="L2868" t="str">
        <f t="shared" si="179"/>
        <v>Woonsocket</v>
      </c>
      <c r="M2868" t="s">
        <v>22</v>
      </c>
      <c r="N2868" t="str">
        <f>IF(M2868="", "", IFERROR(VLOOKUP(M2868, Data!$A$1:$B$5, 2, 0), "Unkown fuel"))</f>
        <v>very harmful</v>
      </c>
      <c r="O2868" t="s">
        <v>23</v>
      </c>
      <c r="P2868" t="s">
        <v>24</v>
      </c>
      <c r="Q2868" t="s">
        <v>25</v>
      </c>
      <c r="R2868" t="s">
        <v>444</v>
      </c>
      <c r="S2868">
        <v>1493</v>
      </c>
      <c r="T2868" t="s">
        <v>171</v>
      </c>
      <c r="U2868" t="s">
        <v>445</v>
      </c>
      <c r="V2868">
        <v>7</v>
      </c>
      <c r="W2868" t="s">
        <v>1179</v>
      </c>
    </row>
    <row r="2869" spans="1:23" x14ac:dyDescent="0.3">
      <c r="A2869">
        <v>2962</v>
      </c>
      <c r="B2869" t="s">
        <v>88</v>
      </c>
      <c r="C2869">
        <v>2016</v>
      </c>
      <c r="D2869">
        <f t="shared" ca="1" si="176"/>
        <v>7</v>
      </c>
      <c r="E2869" s="5">
        <v>710000</v>
      </c>
      <c r="F2869">
        <v>60000</v>
      </c>
      <c r="G2869" t="s">
        <v>19</v>
      </c>
      <c r="H2869" t="str">
        <f t="shared" si="177"/>
        <v>East</v>
      </c>
      <c r="I2869" t="s">
        <v>83</v>
      </c>
      <c r="J2869" t="str">
        <f t="shared" si="178"/>
        <v>Massachusetts</v>
      </c>
      <c r="K2869" t="s">
        <v>1435</v>
      </c>
      <c r="L2869" t="str">
        <f t="shared" si="179"/>
        <v>Pepperell</v>
      </c>
      <c r="M2869" t="s">
        <v>22</v>
      </c>
      <c r="N2869" t="str">
        <f>IF(M2869="", "", IFERROR(VLOOKUP(M2869, Data!$A$1:$B$5, 2, 0), "Unkown fuel"))</f>
        <v>very harmful</v>
      </c>
      <c r="O2869" t="s">
        <v>23</v>
      </c>
      <c r="P2869" t="s">
        <v>24</v>
      </c>
      <c r="Q2869" t="s">
        <v>25</v>
      </c>
      <c r="R2869" t="s">
        <v>713</v>
      </c>
      <c r="S2869">
        <v>2523</v>
      </c>
      <c r="T2869" t="s">
        <v>486</v>
      </c>
      <c r="U2869" t="s">
        <v>714</v>
      </c>
      <c r="V2869">
        <v>7</v>
      </c>
      <c r="W2869" t="s">
        <v>1179</v>
      </c>
    </row>
    <row r="2870" spans="1:23" x14ac:dyDescent="0.3">
      <c r="A2870">
        <v>2963</v>
      </c>
      <c r="B2870" t="s">
        <v>30</v>
      </c>
      <c r="C2870">
        <v>2012</v>
      </c>
      <c r="D2870">
        <f t="shared" ca="1" si="176"/>
        <v>11</v>
      </c>
      <c r="E2870" s="5">
        <v>220000</v>
      </c>
      <c r="F2870">
        <v>70000</v>
      </c>
      <c r="G2870" t="s">
        <v>19</v>
      </c>
      <c r="H2870" t="str">
        <f t="shared" si="177"/>
        <v>East</v>
      </c>
      <c r="I2870" t="s">
        <v>782</v>
      </c>
      <c r="J2870" t="str">
        <f t="shared" si="178"/>
        <v>Vermont</v>
      </c>
      <c r="K2870" t="s">
        <v>790</v>
      </c>
      <c r="L2870" t="str">
        <f t="shared" si="179"/>
        <v>Colchester</v>
      </c>
      <c r="M2870" t="s">
        <v>22</v>
      </c>
      <c r="N2870" t="str">
        <f>IF(M2870="", "", IFERROR(VLOOKUP(M2870, Data!$A$1:$B$5, 2, 0), "Unkown fuel"))</f>
        <v>very harmful</v>
      </c>
      <c r="O2870" t="s">
        <v>23</v>
      </c>
      <c r="P2870" t="s">
        <v>24</v>
      </c>
      <c r="Q2870" t="s">
        <v>42</v>
      </c>
      <c r="R2870" t="s">
        <v>1481</v>
      </c>
      <c r="S2870">
        <v>1199</v>
      </c>
      <c r="T2870" t="s">
        <v>393</v>
      </c>
      <c r="U2870" t="s">
        <v>656</v>
      </c>
      <c r="V2870">
        <v>5</v>
      </c>
      <c r="W2870" t="s">
        <v>1179</v>
      </c>
    </row>
    <row r="2871" spans="1:23" x14ac:dyDescent="0.3">
      <c r="A2871">
        <v>2964</v>
      </c>
      <c r="B2871" t="s">
        <v>18</v>
      </c>
      <c r="C2871">
        <v>2020</v>
      </c>
      <c r="D2871">
        <f t="shared" ca="1" si="176"/>
        <v>3</v>
      </c>
      <c r="E2871" s="5">
        <v>654000</v>
      </c>
      <c r="F2871">
        <v>1000</v>
      </c>
      <c r="G2871" t="s">
        <v>56</v>
      </c>
      <c r="H2871" t="str">
        <f t="shared" si="177"/>
        <v>West</v>
      </c>
      <c r="I2871" t="s">
        <v>57</v>
      </c>
      <c r="J2871" t="str">
        <f t="shared" si="178"/>
        <v>California</v>
      </c>
      <c r="K2871" t="s">
        <v>1477</v>
      </c>
      <c r="L2871" t="str">
        <f t="shared" si="179"/>
        <v>Rancho Cucamonga</v>
      </c>
      <c r="M2871" t="s">
        <v>41</v>
      </c>
      <c r="N2871" t="str">
        <f>IF(M2871="", "", IFERROR(VLOOKUP(M2871, Data!$A$1:$B$5, 2, 0), "Unkown fuel"))</f>
        <v>harmful</v>
      </c>
      <c r="O2871" t="s">
        <v>23</v>
      </c>
      <c r="P2871" t="s">
        <v>154</v>
      </c>
      <c r="Q2871" t="s">
        <v>25</v>
      </c>
      <c r="R2871" t="s">
        <v>264</v>
      </c>
      <c r="S2871">
        <v>1197</v>
      </c>
      <c r="T2871" t="s">
        <v>265</v>
      </c>
      <c r="U2871" t="s">
        <v>266</v>
      </c>
      <c r="V2871">
        <v>5</v>
      </c>
      <c r="W2871" t="s">
        <v>1179</v>
      </c>
    </row>
    <row r="2872" spans="1:23" x14ac:dyDescent="0.3">
      <c r="A2872">
        <v>2965</v>
      </c>
      <c r="B2872" t="s">
        <v>30</v>
      </c>
      <c r="C2872">
        <v>2019</v>
      </c>
      <c r="D2872">
        <f t="shared" ca="1" si="176"/>
        <v>4</v>
      </c>
      <c r="E2872" s="5">
        <v>835000</v>
      </c>
      <c r="F2872">
        <v>10000</v>
      </c>
      <c r="G2872" t="s">
        <v>56</v>
      </c>
      <c r="H2872" t="str">
        <f t="shared" si="177"/>
        <v>West</v>
      </c>
      <c r="I2872" t="s">
        <v>57</v>
      </c>
      <c r="J2872" t="str">
        <f t="shared" si="178"/>
        <v>California</v>
      </c>
      <c r="K2872" t="s">
        <v>1477</v>
      </c>
      <c r="L2872" t="str">
        <f t="shared" si="179"/>
        <v>Rancho Cucamonga</v>
      </c>
      <c r="M2872" t="s">
        <v>41</v>
      </c>
      <c r="N2872" t="str">
        <f>IF(M2872="", "", IFERROR(VLOOKUP(M2872, Data!$A$1:$B$5, 2, 0), "Unkown fuel"))</f>
        <v>harmful</v>
      </c>
      <c r="O2872" t="s">
        <v>23</v>
      </c>
      <c r="P2872" t="s">
        <v>154</v>
      </c>
      <c r="Q2872" t="s">
        <v>25</v>
      </c>
      <c r="R2872" t="s">
        <v>203</v>
      </c>
      <c r="S2872">
        <v>1598</v>
      </c>
      <c r="T2872" t="s">
        <v>409</v>
      </c>
      <c r="U2872" t="s">
        <v>1240</v>
      </c>
      <c r="V2872">
        <v>5</v>
      </c>
      <c r="W2872" t="s">
        <v>1179</v>
      </c>
    </row>
    <row r="2873" spans="1:23" x14ac:dyDescent="0.3">
      <c r="A2873">
        <v>2966</v>
      </c>
      <c r="B2873" t="s">
        <v>69</v>
      </c>
      <c r="C2873">
        <v>2010</v>
      </c>
      <c r="D2873">
        <f t="shared" ca="1" si="176"/>
        <v>13</v>
      </c>
      <c r="E2873" s="5">
        <v>250000</v>
      </c>
      <c r="F2873">
        <v>47000</v>
      </c>
      <c r="G2873" t="s">
        <v>19</v>
      </c>
      <c r="H2873" t="str">
        <f t="shared" si="177"/>
        <v>East</v>
      </c>
      <c r="I2873" t="s">
        <v>782</v>
      </c>
      <c r="J2873" t="str">
        <f t="shared" si="178"/>
        <v>Vermont</v>
      </c>
      <c r="K2873" t="s">
        <v>1482</v>
      </c>
      <c r="L2873" t="str">
        <f t="shared" si="179"/>
        <v>Bennington</v>
      </c>
      <c r="M2873" t="s">
        <v>41</v>
      </c>
      <c r="N2873" t="str">
        <f>IF(M2873="", "", IFERROR(VLOOKUP(M2873, Data!$A$1:$B$5, 2, 0), "Unkown fuel"))</f>
        <v>harmful</v>
      </c>
      <c r="O2873" t="s">
        <v>23</v>
      </c>
      <c r="P2873" t="s">
        <v>24</v>
      </c>
      <c r="Q2873" t="s">
        <v>25</v>
      </c>
      <c r="R2873" t="s">
        <v>411</v>
      </c>
      <c r="S2873">
        <v>1596</v>
      </c>
      <c r="T2873" t="s">
        <v>1483</v>
      </c>
      <c r="U2873" t="s">
        <v>1484</v>
      </c>
      <c r="V2873">
        <v>5</v>
      </c>
      <c r="W2873" t="s">
        <v>1179</v>
      </c>
    </row>
    <row r="2874" spans="1:23" x14ac:dyDescent="0.3">
      <c r="A2874">
        <v>2967</v>
      </c>
      <c r="B2874" t="s">
        <v>18</v>
      </c>
      <c r="C2874">
        <v>2019</v>
      </c>
      <c r="D2874">
        <f t="shared" ca="1" si="176"/>
        <v>4</v>
      </c>
      <c r="E2874" s="5">
        <v>600000</v>
      </c>
      <c r="F2874">
        <v>18000</v>
      </c>
      <c r="G2874" t="s">
        <v>19</v>
      </c>
      <c r="H2874" t="str">
        <f t="shared" si="177"/>
        <v>East</v>
      </c>
      <c r="I2874" t="s">
        <v>857</v>
      </c>
      <c r="J2874" t="str">
        <f t="shared" si="178"/>
        <v>New Hampshire</v>
      </c>
      <c r="K2874" t="s">
        <v>1003</v>
      </c>
      <c r="L2874" t="str">
        <f t="shared" si="179"/>
        <v>Salem</v>
      </c>
      <c r="M2874" t="s">
        <v>41</v>
      </c>
      <c r="N2874" t="str">
        <f>IF(M2874="", "", IFERROR(VLOOKUP(M2874, Data!$A$1:$B$5, 2, 0), "Unkown fuel"))</f>
        <v>harmful</v>
      </c>
      <c r="O2874" t="s">
        <v>23</v>
      </c>
      <c r="P2874" t="s">
        <v>24</v>
      </c>
      <c r="Q2874" t="s">
        <v>25</v>
      </c>
      <c r="R2874" t="s">
        <v>264</v>
      </c>
      <c r="S2874">
        <v>1197</v>
      </c>
      <c r="T2874" t="s">
        <v>265</v>
      </c>
      <c r="U2874" t="s">
        <v>266</v>
      </c>
      <c r="V2874">
        <v>5</v>
      </c>
      <c r="W2874" t="s">
        <v>1179</v>
      </c>
    </row>
    <row r="2875" spans="1:23" x14ac:dyDescent="0.3">
      <c r="A2875">
        <v>2968</v>
      </c>
      <c r="B2875" t="s">
        <v>18</v>
      </c>
      <c r="C2875">
        <v>2016</v>
      </c>
      <c r="D2875">
        <f t="shared" ca="1" si="176"/>
        <v>7</v>
      </c>
      <c r="E2875" s="5">
        <v>459999</v>
      </c>
      <c r="F2875">
        <v>60000</v>
      </c>
      <c r="G2875" t="s">
        <v>19</v>
      </c>
      <c r="H2875" t="str">
        <f t="shared" si="177"/>
        <v>East</v>
      </c>
      <c r="I2875" t="s">
        <v>786</v>
      </c>
      <c r="J2875" t="str">
        <f t="shared" si="178"/>
        <v>New Jersey</v>
      </c>
      <c r="K2875" t="s">
        <v>1485</v>
      </c>
      <c r="L2875" t="str">
        <f t="shared" si="179"/>
        <v>Orange</v>
      </c>
      <c r="M2875" t="s">
        <v>41</v>
      </c>
      <c r="N2875" t="str">
        <f>IF(M2875="", "", IFERROR(VLOOKUP(M2875, Data!$A$1:$B$5, 2, 0), "Unkown fuel"))</f>
        <v>harmful</v>
      </c>
      <c r="O2875" t="s">
        <v>23</v>
      </c>
      <c r="P2875" t="s">
        <v>24</v>
      </c>
      <c r="Q2875" t="s">
        <v>25</v>
      </c>
      <c r="R2875" t="s">
        <v>295</v>
      </c>
      <c r="S2875">
        <v>1197</v>
      </c>
      <c r="T2875" t="s">
        <v>165</v>
      </c>
      <c r="U2875" t="s">
        <v>115</v>
      </c>
      <c r="V2875">
        <v>5</v>
      </c>
      <c r="W2875" t="s">
        <v>1179</v>
      </c>
    </row>
    <row r="2876" spans="1:23" x14ac:dyDescent="0.3">
      <c r="A2876">
        <v>2969</v>
      </c>
      <c r="B2876" t="s">
        <v>75</v>
      </c>
      <c r="C2876">
        <v>2018</v>
      </c>
      <c r="D2876">
        <f t="shared" ca="1" si="176"/>
        <v>5</v>
      </c>
      <c r="E2876" s="5">
        <v>275000</v>
      </c>
      <c r="F2876">
        <v>20000</v>
      </c>
      <c r="G2876" t="s">
        <v>56</v>
      </c>
      <c r="H2876" t="str">
        <f t="shared" si="177"/>
        <v>West</v>
      </c>
      <c r="I2876" t="s">
        <v>57</v>
      </c>
      <c r="J2876" t="str">
        <f t="shared" si="178"/>
        <v>California</v>
      </c>
      <c r="K2876" t="s">
        <v>1486</v>
      </c>
      <c r="L2876" t="str">
        <f t="shared" si="179"/>
        <v>Redlands</v>
      </c>
      <c r="M2876" t="s">
        <v>41</v>
      </c>
      <c r="N2876" t="str">
        <f>IF(M2876="", "", IFERROR(VLOOKUP(M2876, Data!$A$1:$B$5, 2, 0), "Unkown fuel"))</f>
        <v>harmful</v>
      </c>
      <c r="O2876" t="s">
        <v>23</v>
      </c>
      <c r="P2876" t="s">
        <v>24</v>
      </c>
      <c r="Q2876" t="s">
        <v>25</v>
      </c>
      <c r="R2876" t="s">
        <v>305</v>
      </c>
      <c r="S2876">
        <v>999</v>
      </c>
      <c r="T2876" t="s">
        <v>86</v>
      </c>
      <c r="U2876" t="s">
        <v>306</v>
      </c>
      <c r="V2876">
        <v>5</v>
      </c>
      <c r="W2876" t="s">
        <v>1179</v>
      </c>
    </row>
    <row r="2877" spans="1:23" x14ac:dyDescent="0.3">
      <c r="A2877">
        <v>2970</v>
      </c>
      <c r="B2877" t="s">
        <v>69</v>
      </c>
      <c r="C2877">
        <v>2017</v>
      </c>
      <c r="D2877">
        <f t="shared" ca="1" si="176"/>
        <v>6</v>
      </c>
      <c r="E2877" s="5">
        <v>408000</v>
      </c>
      <c r="F2877">
        <v>60000</v>
      </c>
      <c r="G2877" t="s">
        <v>56</v>
      </c>
      <c r="H2877" t="str">
        <f t="shared" si="177"/>
        <v>West</v>
      </c>
      <c r="I2877" t="s">
        <v>57</v>
      </c>
      <c r="J2877" t="str">
        <f t="shared" si="178"/>
        <v>California</v>
      </c>
      <c r="K2877" t="s">
        <v>1479</v>
      </c>
      <c r="L2877" t="str">
        <f t="shared" si="179"/>
        <v>Redding</v>
      </c>
      <c r="M2877" t="s">
        <v>41</v>
      </c>
      <c r="N2877" t="str">
        <f>IF(M2877="", "", IFERROR(VLOOKUP(M2877, Data!$A$1:$B$5, 2, 0), "Unkown fuel"))</f>
        <v>harmful</v>
      </c>
      <c r="O2877" t="s">
        <v>23</v>
      </c>
      <c r="P2877" t="s">
        <v>24</v>
      </c>
      <c r="Q2877" t="s">
        <v>25</v>
      </c>
      <c r="R2877" t="s">
        <v>218</v>
      </c>
      <c r="S2877">
        <v>1196</v>
      </c>
      <c r="T2877" t="s">
        <v>219</v>
      </c>
      <c r="U2877" t="s">
        <v>220</v>
      </c>
      <c r="V2877">
        <v>5</v>
      </c>
      <c r="W2877" t="s">
        <v>1179</v>
      </c>
    </row>
    <row r="2878" spans="1:23" x14ac:dyDescent="0.3">
      <c r="A2878">
        <v>2971</v>
      </c>
      <c r="B2878" t="s">
        <v>88</v>
      </c>
      <c r="C2878">
        <v>2018</v>
      </c>
      <c r="D2878">
        <f t="shared" ca="1" si="176"/>
        <v>5</v>
      </c>
      <c r="E2878" s="5">
        <v>1200000</v>
      </c>
      <c r="F2878">
        <v>25000</v>
      </c>
      <c r="G2878" t="s">
        <v>19</v>
      </c>
      <c r="H2878" t="str">
        <f t="shared" si="177"/>
        <v>East</v>
      </c>
      <c r="I2878" t="s">
        <v>786</v>
      </c>
      <c r="J2878" t="str">
        <f t="shared" si="178"/>
        <v>New Jersey</v>
      </c>
      <c r="K2878" t="s">
        <v>879</v>
      </c>
      <c r="L2878" t="str">
        <f t="shared" si="179"/>
        <v>Paterson</v>
      </c>
      <c r="M2878" t="s">
        <v>22</v>
      </c>
      <c r="N2878" t="str">
        <f>IF(M2878="", "", IFERROR(VLOOKUP(M2878, Data!$A$1:$B$5, 2, 0), "Unkown fuel"))</f>
        <v>very harmful</v>
      </c>
      <c r="O2878" t="s">
        <v>23</v>
      </c>
      <c r="P2878" t="s">
        <v>24</v>
      </c>
      <c r="Q2878" t="s">
        <v>25</v>
      </c>
      <c r="R2878" t="s">
        <v>282</v>
      </c>
      <c r="S2878">
        <v>2179</v>
      </c>
      <c r="T2878" t="s">
        <v>930</v>
      </c>
      <c r="U2878" t="s">
        <v>284</v>
      </c>
      <c r="V2878">
        <v>7</v>
      </c>
      <c r="W2878" t="s">
        <v>1179</v>
      </c>
    </row>
    <row r="2879" spans="1:23" x14ac:dyDescent="0.3">
      <c r="A2879">
        <v>2972</v>
      </c>
      <c r="B2879" t="s">
        <v>46</v>
      </c>
      <c r="C2879">
        <v>2014</v>
      </c>
      <c r="D2879">
        <f t="shared" ca="1" si="176"/>
        <v>9</v>
      </c>
      <c r="E2879" s="5">
        <v>375000</v>
      </c>
      <c r="F2879">
        <v>52000</v>
      </c>
      <c r="G2879" t="s">
        <v>124</v>
      </c>
      <c r="H2879" t="str">
        <f t="shared" si="177"/>
        <v>South</v>
      </c>
      <c r="I2879" t="s">
        <v>965</v>
      </c>
      <c r="J2879" t="str">
        <f t="shared" si="178"/>
        <v>Virginia</v>
      </c>
      <c r="K2879" t="s">
        <v>1487</v>
      </c>
      <c r="L2879" t="str">
        <f t="shared" si="179"/>
        <v>Mechanicsville</v>
      </c>
      <c r="M2879" t="s">
        <v>41</v>
      </c>
      <c r="N2879" t="str">
        <f>IF(M2879="", "", IFERROR(VLOOKUP(M2879, Data!$A$1:$B$5, 2, 0), "Unkown fuel"))</f>
        <v>harmful</v>
      </c>
      <c r="O2879" t="s">
        <v>23</v>
      </c>
      <c r="P2879" t="s">
        <v>24</v>
      </c>
      <c r="Q2879" t="s">
        <v>25</v>
      </c>
      <c r="R2879" t="s">
        <v>260</v>
      </c>
      <c r="S2879">
        <v>1197</v>
      </c>
      <c r="T2879" t="s">
        <v>54</v>
      </c>
      <c r="U2879" t="s">
        <v>549</v>
      </c>
      <c r="V2879">
        <v>5</v>
      </c>
      <c r="W2879" t="s">
        <v>1179</v>
      </c>
    </row>
    <row r="2880" spans="1:23" x14ac:dyDescent="0.3">
      <c r="A2880">
        <v>2973</v>
      </c>
      <c r="B2880" t="s">
        <v>18</v>
      </c>
      <c r="C2880">
        <v>2006</v>
      </c>
      <c r="D2880">
        <f t="shared" ca="1" si="176"/>
        <v>17</v>
      </c>
      <c r="E2880" s="5">
        <v>94500</v>
      </c>
      <c r="F2880">
        <v>44000</v>
      </c>
      <c r="G2880" t="s">
        <v>38</v>
      </c>
      <c r="H2880" t="str">
        <f t="shared" si="177"/>
        <v>Central</v>
      </c>
      <c r="I2880" t="s">
        <v>983</v>
      </c>
      <c r="J2880" t="str">
        <f t="shared" si="178"/>
        <v>Nebraska</v>
      </c>
      <c r="K2880" t="s">
        <v>1488</v>
      </c>
      <c r="L2880" t="str">
        <f t="shared" si="179"/>
        <v>North Platte</v>
      </c>
      <c r="M2880" t="s">
        <v>41</v>
      </c>
      <c r="N2880" t="str">
        <f>IF(M2880="", "", IFERROR(VLOOKUP(M2880, Data!$A$1:$B$5, 2, 0), "Unkown fuel"))</f>
        <v>harmful</v>
      </c>
      <c r="O2880" t="s">
        <v>23</v>
      </c>
      <c r="P2880" t="s">
        <v>24</v>
      </c>
      <c r="Q2880" t="s">
        <v>25</v>
      </c>
      <c r="R2880" t="s">
        <v>96</v>
      </c>
      <c r="S2880">
        <v>796</v>
      </c>
      <c r="T2880" t="s">
        <v>97</v>
      </c>
      <c r="U2880" t="s">
        <v>98</v>
      </c>
      <c r="V2880">
        <v>5</v>
      </c>
      <c r="W2880" t="s">
        <v>1179</v>
      </c>
    </row>
    <row r="2881" spans="1:23" x14ac:dyDescent="0.3">
      <c r="A2881">
        <v>2974</v>
      </c>
      <c r="B2881" t="s">
        <v>221</v>
      </c>
      <c r="C2881">
        <v>2011</v>
      </c>
      <c r="D2881">
        <f t="shared" ca="1" si="176"/>
        <v>12</v>
      </c>
      <c r="E2881" s="5">
        <v>300000</v>
      </c>
      <c r="F2881">
        <v>17000</v>
      </c>
      <c r="G2881" t="s">
        <v>124</v>
      </c>
      <c r="H2881" t="str">
        <f t="shared" si="177"/>
        <v>South</v>
      </c>
      <c r="I2881" t="s">
        <v>965</v>
      </c>
      <c r="J2881" t="str">
        <f t="shared" si="178"/>
        <v>Virginia</v>
      </c>
      <c r="K2881" t="s">
        <v>1489</v>
      </c>
      <c r="L2881" t="str">
        <f t="shared" si="179"/>
        <v>Newport News</v>
      </c>
      <c r="M2881" t="s">
        <v>41</v>
      </c>
      <c r="N2881" t="str">
        <f>IF(M2881="", "", IFERROR(VLOOKUP(M2881, Data!$A$1:$B$5, 2, 0), "Unkown fuel"))</f>
        <v>harmful</v>
      </c>
      <c r="O2881" t="s">
        <v>23</v>
      </c>
      <c r="P2881" t="s">
        <v>24</v>
      </c>
      <c r="Q2881" t="s">
        <v>25</v>
      </c>
      <c r="R2881" t="s">
        <v>254</v>
      </c>
      <c r="S2881">
        <v>1198</v>
      </c>
      <c r="T2881" t="s">
        <v>82</v>
      </c>
      <c r="U2881" t="s">
        <v>255</v>
      </c>
      <c r="V2881">
        <v>5</v>
      </c>
      <c r="W2881" t="s">
        <v>1179</v>
      </c>
    </row>
    <row r="2882" spans="1:23" x14ac:dyDescent="0.3">
      <c r="A2882">
        <v>2975</v>
      </c>
      <c r="B2882" t="s">
        <v>37</v>
      </c>
      <c r="C2882">
        <v>2009</v>
      </c>
      <c r="D2882">
        <f t="shared" ref="D2882:D2945" ca="1" si="180">TRUNC(YEARFRAC(DATE(C2882,1,1), TODAY(), 1))</f>
        <v>14</v>
      </c>
      <c r="E2882" s="5">
        <v>350000</v>
      </c>
      <c r="F2882">
        <v>35000</v>
      </c>
      <c r="G2882" t="s">
        <v>124</v>
      </c>
      <c r="H2882" t="str">
        <f t="shared" ref="H2882:H2945" si="181">TRIM(G2882)</f>
        <v>South</v>
      </c>
      <c r="I2882" t="s">
        <v>965</v>
      </c>
      <c r="J2882" t="str">
        <f t="shared" ref="J2882:J2945" si="182">TRIM(I2882)</f>
        <v>Virginia</v>
      </c>
      <c r="K2882" t="s">
        <v>1487</v>
      </c>
      <c r="L2882" t="str">
        <f t="shared" ref="L2882:L2945" si="183">TRIM(K2882)</f>
        <v>Mechanicsville</v>
      </c>
      <c r="M2882" t="s">
        <v>41</v>
      </c>
      <c r="N2882" t="str">
        <f>IF(M2882="", "", IFERROR(VLOOKUP(M2882, Data!$A$1:$B$5, 2, 0), "Unkown fuel"))</f>
        <v>harmful</v>
      </c>
      <c r="O2882" t="s">
        <v>23</v>
      </c>
      <c r="P2882" t="s">
        <v>24</v>
      </c>
      <c r="Q2882" t="s">
        <v>25</v>
      </c>
      <c r="R2882" t="s">
        <v>142</v>
      </c>
      <c r="S2882">
        <v>1497</v>
      </c>
      <c r="T2882" t="s">
        <v>406</v>
      </c>
      <c r="U2882" t="s">
        <v>407</v>
      </c>
      <c r="V2882">
        <v>5</v>
      </c>
      <c r="W2882" t="s">
        <v>1179</v>
      </c>
    </row>
    <row r="2883" spans="1:23" x14ac:dyDescent="0.3">
      <c r="A2883">
        <v>2976</v>
      </c>
      <c r="B2883" t="s">
        <v>65</v>
      </c>
      <c r="C2883">
        <v>2011</v>
      </c>
      <c r="D2883">
        <f t="shared" ca="1" si="180"/>
        <v>12</v>
      </c>
      <c r="E2883" s="5">
        <v>975000</v>
      </c>
      <c r="F2883">
        <v>120000</v>
      </c>
      <c r="G2883" t="s">
        <v>38</v>
      </c>
      <c r="H2883" t="str">
        <f t="shared" si="181"/>
        <v>Central</v>
      </c>
      <c r="I2883" t="s">
        <v>983</v>
      </c>
      <c r="J2883" t="str">
        <f t="shared" si="182"/>
        <v>Nebraska</v>
      </c>
      <c r="K2883" t="s">
        <v>1488</v>
      </c>
      <c r="L2883" t="str">
        <f t="shared" si="183"/>
        <v>North Platte</v>
      </c>
      <c r="M2883" t="s">
        <v>22</v>
      </c>
      <c r="N2883" t="str">
        <f>IF(M2883="", "", IFERROR(VLOOKUP(M2883, Data!$A$1:$B$5, 2, 0), "Unkown fuel"))</f>
        <v>very harmful</v>
      </c>
      <c r="O2883" t="s">
        <v>23</v>
      </c>
      <c r="P2883" t="s">
        <v>24</v>
      </c>
      <c r="Q2883" t="s">
        <v>42</v>
      </c>
      <c r="R2883" t="s">
        <v>468</v>
      </c>
      <c r="S2883">
        <v>2982</v>
      </c>
      <c r="T2883" t="s">
        <v>469</v>
      </c>
      <c r="U2883" t="s">
        <v>169</v>
      </c>
      <c r="V2883">
        <v>7</v>
      </c>
      <c r="W2883" t="s">
        <v>1179</v>
      </c>
    </row>
    <row r="2884" spans="1:23" x14ac:dyDescent="0.3">
      <c r="A2884">
        <v>2977</v>
      </c>
      <c r="B2884" t="s">
        <v>46</v>
      </c>
      <c r="C2884">
        <v>2015</v>
      </c>
      <c r="D2884">
        <f t="shared" ca="1" si="180"/>
        <v>8</v>
      </c>
      <c r="E2884" s="5">
        <v>600000</v>
      </c>
      <c r="F2884">
        <v>100000</v>
      </c>
      <c r="G2884" t="s">
        <v>38</v>
      </c>
      <c r="H2884" t="str">
        <f t="shared" si="181"/>
        <v>Central</v>
      </c>
      <c r="I2884" t="s">
        <v>983</v>
      </c>
      <c r="J2884" t="str">
        <f t="shared" si="182"/>
        <v>Nebraska</v>
      </c>
      <c r="K2884" t="s">
        <v>1488</v>
      </c>
      <c r="L2884" t="str">
        <f t="shared" si="183"/>
        <v>North Platte</v>
      </c>
      <c r="M2884" t="s">
        <v>41</v>
      </c>
      <c r="N2884" t="str">
        <f>IF(M2884="", "", IFERROR(VLOOKUP(M2884, Data!$A$1:$B$5, 2, 0), "Unkown fuel"))</f>
        <v>harmful</v>
      </c>
      <c r="O2884" t="s">
        <v>23</v>
      </c>
      <c r="P2884" t="s">
        <v>24</v>
      </c>
      <c r="Q2884" t="s">
        <v>25</v>
      </c>
      <c r="R2884" t="s">
        <v>133</v>
      </c>
      <c r="S2884">
        <v>1197</v>
      </c>
      <c r="T2884" t="s">
        <v>134</v>
      </c>
      <c r="U2884" t="s">
        <v>135</v>
      </c>
      <c r="V2884">
        <v>5</v>
      </c>
      <c r="W2884" t="s">
        <v>1179</v>
      </c>
    </row>
    <row r="2885" spans="1:23" x14ac:dyDescent="0.3">
      <c r="A2885">
        <v>2978</v>
      </c>
      <c r="B2885" t="s">
        <v>65</v>
      </c>
      <c r="C2885">
        <v>2014</v>
      </c>
      <c r="D2885">
        <f t="shared" ca="1" si="180"/>
        <v>9</v>
      </c>
      <c r="E2885" s="5">
        <v>700000</v>
      </c>
      <c r="F2885">
        <v>300000</v>
      </c>
      <c r="G2885" t="s">
        <v>124</v>
      </c>
      <c r="H2885" t="str">
        <f t="shared" si="181"/>
        <v>South</v>
      </c>
      <c r="I2885" t="s">
        <v>965</v>
      </c>
      <c r="J2885" t="str">
        <f t="shared" si="182"/>
        <v>Virginia</v>
      </c>
      <c r="K2885" t="s">
        <v>1489</v>
      </c>
      <c r="L2885" t="str">
        <f t="shared" si="183"/>
        <v>Newport News</v>
      </c>
      <c r="M2885" t="s">
        <v>22</v>
      </c>
      <c r="N2885" t="str">
        <f>IF(M2885="", "", IFERROR(VLOOKUP(M2885, Data!$A$1:$B$5, 2, 0), "Unkown fuel"))</f>
        <v>very harmful</v>
      </c>
      <c r="O2885" t="s">
        <v>23</v>
      </c>
      <c r="P2885" t="s">
        <v>24</v>
      </c>
      <c r="Q2885" t="s">
        <v>33</v>
      </c>
      <c r="R2885" t="s">
        <v>170</v>
      </c>
      <c r="S2885">
        <v>2494</v>
      </c>
      <c r="T2885" t="s">
        <v>190</v>
      </c>
      <c r="U2885" t="s">
        <v>172</v>
      </c>
      <c r="V2885">
        <v>7</v>
      </c>
      <c r="W2885" t="s">
        <v>1179</v>
      </c>
    </row>
    <row r="2886" spans="1:23" x14ac:dyDescent="0.3">
      <c r="A2886">
        <v>2979</v>
      </c>
      <c r="B2886" t="s">
        <v>88</v>
      </c>
      <c r="C2886">
        <v>2017</v>
      </c>
      <c r="D2886">
        <f t="shared" ca="1" si="180"/>
        <v>6</v>
      </c>
      <c r="E2886" s="5">
        <v>640000</v>
      </c>
      <c r="F2886">
        <v>90000</v>
      </c>
      <c r="G2886" t="s">
        <v>124</v>
      </c>
      <c r="H2886" t="str">
        <f t="shared" si="181"/>
        <v>South</v>
      </c>
      <c r="I2886" t="s">
        <v>965</v>
      </c>
      <c r="J2886" t="str">
        <f t="shared" si="182"/>
        <v>Virginia</v>
      </c>
      <c r="K2886" t="s">
        <v>1489</v>
      </c>
      <c r="L2886" t="str">
        <f t="shared" si="183"/>
        <v>Newport News</v>
      </c>
      <c r="M2886" t="s">
        <v>22</v>
      </c>
      <c r="N2886" t="str">
        <f>IF(M2886="", "", IFERROR(VLOOKUP(M2886, Data!$A$1:$B$5, 2, 0), "Unkown fuel"))</f>
        <v>very harmful</v>
      </c>
      <c r="O2886" t="s">
        <v>23</v>
      </c>
      <c r="P2886" t="s">
        <v>24</v>
      </c>
      <c r="Q2886" t="s">
        <v>25</v>
      </c>
      <c r="R2886" t="s">
        <v>982</v>
      </c>
      <c r="S2886">
        <v>1493</v>
      </c>
      <c r="T2886" t="s">
        <v>458</v>
      </c>
      <c r="U2886" t="s">
        <v>490</v>
      </c>
      <c r="V2886">
        <v>7</v>
      </c>
      <c r="W2886" t="s">
        <v>1179</v>
      </c>
    </row>
    <row r="2887" spans="1:23" x14ac:dyDescent="0.3">
      <c r="A2887">
        <v>2980</v>
      </c>
      <c r="B2887" t="s">
        <v>46</v>
      </c>
      <c r="C2887">
        <v>2017</v>
      </c>
      <c r="D2887">
        <f t="shared" ca="1" si="180"/>
        <v>6</v>
      </c>
      <c r="E2887" s="5">
        <v>1110000</v>
      </c>
      <c r="F2887">
        <v>186000</v>
      </c>
      <c r="G2887" t="s">
        <v>38</v>
      </c>
      <c r="H2887" t="str">
        <f t="shared" si="181"/>
        <v>Central</v>
      </c>
      <c r="I2887" t="s">
        <v>983</v>
      </c>
      <c r="J2887" t="str">
        <f t="shared" si="182"/>
        <v>Nebraska</v>
      </c>
      <c r="K2887" t="s">
        <v>1488</v>
      </c>
      <c r="L2887" t="str">
        <f t="shared" si="183"/>
        <v>North Platte</v>
      </c>
      <c r="M2887" t="s">
        <v>22</v>
      </c>
      <c r="N2887" t="str">
        <f>IF(M2887="", "", IFERROR(VLOOKUP(M2887, Data!$A$1:$B$5, 2, 0), "Unkown fuel"))</f>
        <v>very harmful</v>
      </c>
      <c r="O2887" t="s">
        <v>23</v>
      </c>
      <c r="P2887" t="s">
        <v>24</v>
      </c>
      <c r="Q2887" t="s">
        <v>25</v>
      </c>
      <c r="R2887" t="s">
        <v>300</v>
      </c>
      <c r="S2887">
        <v>1582</v>
      </c>
      <c r="T2887" t="s">
        <v>301</v>
      </c>
      <c r="U2887" t="s">
        <v>302</v>
      </c>
      <c r="V2887">
        <v>5</v>
      </c>
      <c r="W2887" t="s">
        <v>1179</v>
      </c>
    </row>
    <row r="2888" spans="1:23" x14ac:dyDescent="0.3">
      <c r="A2888">
        <v>2981</v>
      </c>
      <c r="B2888" t="s">
        <v>18</v>
      </c>
      <c r="C2888">
        <v>2014</v>
      </c>
      <c r="D2888">
        <f t="shared" ca="1" si="180"/>
        <v>9</v>
      </c>
      <c r="E2888" s="5">
        <v>570000</v>
      </c>
      <c r="F2888">
        <v>79000</v>
      </c>
      <c r="G2888" t="s">
        <v>38</v>
      </c>
      <c r="H2888" t="str">
        <f t="shared" si="181"/>
        <v>Central</v>
      </c>
      <c r="I2888" t="s">
        <v>983</v>
      </c>
      <c r="J2888" t="str">
        <f t="shared" si="182"/>
        <v>Nebraska</v>
      </c>
      <c r="K2888" t="s">
        <v>1488</v>
      </c>
      <c r="L2888" t="str">
        <f t="shared" si="183"/>
        <v>North Platte</v>
      </c>
      <c r="M2888" t="s">
        <v>22</v>
      </c>
      <c r="N2888" t="str">
        <f>IF(M2888="", "", IFERROR(VLOOKUP(M2888, Data!$A$1:$B$5, 2, 0), "Unkown fuel"))</f>
        <v>very harmful</v>
      </c>
      <c r="O2888" t="s">
        <v>23</v>
      </c>
      <c r="P2888" t="s">
        <v>24</v>
      </c>
      <c r="Q2888" t="s">
        <v>33</v>
      </c>
      <c r="R2888" t="s">
        <v>307</v>
      </c>
      <c r="S2888">
        <v>1248</v>
      </c>
      <c r="T2888" t="s">
        <v>216</v>
      </c>
      <c r="U2888" t="s">
        <v>95</v>
      </c>
      <c r="V2888">
        <v>7</v>
      </c>
      <c r="W2888" t="s">
        <v>1179</v>
      </c>
    </row>
    <row r="2889" spans="1:23" x14ac:dyDescent="0.3">
      <c r="A2889">
        <v>2982</v>
      </c>
      <c r="B2889" t="s">
        <v>65</v>
      </c>
      <c r="C2889">
        <v>2010</v>
      </c>
      <c r="D2889">
        <f t="shared" ca="1" si="180"/>
        <v>13</v>
      </c>
      <c r="E2889" s="5">
        <v>451999</v>
      </c>
      <c r="F2889">
        <v>120000</v>
      </c>
      <c r="G2889" t="s">
        <v>124</v>
      </c>
      <c r="H2889" t="str">
        <f t="shared" si="181"/>
        <v>South</v>
      </c>
      <c r="I2889" t="s">
        <v>965</v>
      </c>
      <c r="J2889" t="str">
        <f t="shared" si="182"/>
        <v>Virginia</v>
      </c>
      <c r="K2889" t="s">
        <v>1487</v>
      </c>
      <c r="L2889" t="str">
        <f t="shared" si="183"/>
        <v>Mechanicsville</v>
      </c>
      <c r="M2889" t="s">
        <v>22</v>
      </c>
      <c r="N2889" t="str">
        <f>IF(M2889="", "", IFERROR(VLOOKUP(M2889, Data!$A$1:$B$5, 2, 0), "Unkown fuel"))</f>
        <v>very harmful</v>
      </c>
      <c r="O2889" t="s">
        <v>23</v>
      </c>
      <c r="P2889" t="s">
        <v>24</v>
      </c>
      <c r="Q2889" t="s">
        <v>25</v>
      </c>
      <c r="R2889" t="s">
        <v>475</v>
      </c>
      <c r="S2889">
        <v>2494</v>
      </c>
      <c r="T2889" t="s">
        <v>476</v>
      </c>
      <c r="U2889" t="s">
        <v>477</v>
      </c>
      <c r="V2889">
        <v>7</v>
      </c>
      <c r="W2889" t="s">
        <v>1179</v>
      </c>
    </row>
    <row r="2890" spans="1:23" x14ac:dyDescent="0.3">
      <c r="A2890">
        <v>2983</v>
      </c>
      <c r="B2890" t="s">
        <v>75</v>
      </c>
      <c r="C2890">
        <v>2016</v>
      </c>
      <c r="D2890">
        <f t="shared" ca="1" si="180"/>
        <v>7</v>
      </c>
      <c r="E2890" s="5">
        <v>240000</v>
      </c>
      <c r="F2890">
        <v>59300</v>
      </c>
      <c r="G2890" t="s">
        <v>124</v>
      </c>
      <c r="H2890" t="str">
        <f t="shared" si="181"/>
        <v>South</v>
      </c>
      <c r="I2890" t="s">
        <v>965</v>
      </c>
      <c r="J2890" t="str">
        <f t="shared" si="182"/>
        <v>Virginia</v>
      </c>
      <c r="K2890" t="s">
        <v>1487</v>
      </c>
      <c r="L2890" t="str">
        <f t="shared" si="183"/>
        <v>Mechanicsville</v>
      </c>
      <c r="M2890" t="s">
        <v>41</v>
      </c>
      <c r="N2890" t="str">
        <f>IF(M2890="", "", IFERROR(VLOOKUP(M2890, Data!$A$1:$B$5, 2, 0), "Unkown fuel"))</f>
        <v>harmful</v>
      </c>
      <c r="O2890" t="s">
        <v>23</v>
      </c>
      <c r="P2890" t="s">
        <v>24</v>
      </c>
      <c r="Q2890" t="s">
        <v>25</v>
      </c>
      <c r="R2890" t="s">
        <v>427</v>
      </c>
      <c r="S2890">
        <v>799</v>
      </c>
      <c r="T2890" t="s">
        <v>428</v>
      </c>
      <c r="U2890" t="s">
        <v>429</v>
      </c>
      <c r="V2890">
        <v>5</v>
      </c>
      <c r="W2890" t="s">
        <v>1179</v>
      </c>
    </row>
    <row r="2891" spans="1:23" x14ac:dyDescent="0.3">
      <c r="A2891">
        <v>2984</v>
      </c>
      <c r="B2891" t="s">
        <v>88</v>
      </c>
      <c r="C2891">
        <v>2014</v>
      </c>
      <c r="D2891">
        <f t="shared" ca="1" si="180"/>
        <v>9</v>
      </c>
      <c r="E2891" s="5">
        <v>680000</v>
      </c>
      <c r="F2891">
        <v>120000</v>
      </c>
      <c r="G2891" t="s">
        <v>124</v>
      </c>
      <c r="H2891" t="str">
        <f t="shared" si="181"/>
        <v>South</v>
      </c>
      <c r="I2891" t="s">
        <v>965</v>
      </c>
      <c r="J2891" t="str">
        <f t="shared" si="182"/>
        <v>Virginia</v>
      </c>
      <c r="K2891" t="s">
        <v>1487</v>
      </c>
      <c r="L2891" t="str">
        <f t="shared" si="183"/>
        <v>Mechanicsville</v>
      </c>
      <c r="M2891" t="s">
        <v>22</v>
      </c>
      <c r="N2891" t="str">
        <f>IF(M2891="", "", IFERROR(VLOOKUP(M2891, Data!$A$1:$B$5, 2, 0), "Unkown fuel"))</f>
        <v>very harmful</v>
      </c>
      <c r="O2891" t="s">
        <v>23</v>
      </c>
      <c r="P2891" t="s">
        <v>24</v>
      </c>
      <c r="Q2891" t="s">
        <v>25</v>
      </c>
      <c r="R2891" t="s">
        <v>605</v>
      </c>
      <c r="S2891">
        <v>2523</v>
      </c>
      <c r="T2891" t="s">
        <v>393</v>
      </c>
      <c r="U2891" t="s">
        <v>658</v>
      </c>
      <c r="V2891">
        <v>7</v>
      </c>
      <c r="W2891" t="s">
        <v>1179</v>
      </c>
    </row>
    <row r="2892" spans="1:23" x14ac:dyDescent="0.3">
      <c r="A2892">
        <v>2985</v>
      </c>
      <c r="B2892" t="s">
        <v>109</v>
      </c>
      <c r="C2892">
        <v>2015</v>
      </c>
      <c r="D2892">
        <f t="shared" ca="1" si="180"/>
        <v>8</v>
      </c>
      <c r="E2892" s="5">
        <v>350000</v>
      </c>
      <c r="F2892">
        <v>60000</v>
      </c>
      <c r="G2892" t="s">
        <v>124</v>
      </c>
      <c r="H2892" t="str">
        <f t="shared" si="181"/>
        <v>South</v>
      </c>
      <c r="I2892" t="s">
        <v>965</v>
      </c>
      <c r="J2892" t="str">
        <f t="shared" si="182"/>
        <v>Virginia</v>
      </c>
      <c r="K2892" t="s">
        <v>1489</v>
      </c>
      <c r="L2892" t="str">
        <f t="shared" si="183"/>
        <v>Newport News</v>
      </c>
      <c r="M2892" t="s">
        <v>22</v>
      </c>
      <c r="N2892" t="str">
        <f>IF(M2892="", "", IFERROR(VLOOKUP(M2892, Data!$A$1:$B$5, 2, 0), "Unkown fuel"))</f>
        <v>very harmful</v>
      </c>
      <c r="O2892" t="s">
        <v>23</v>
      </c>
      <c r="P2892" t="s">
        <v>24</v>
      </c>
      <c r="Q2892" t="s">
        <v>25</v>
      </c>
      <c r="R2892" t="s">
        <v>404</v>
      </c>
      <c r="S2892">
        <v>1248</v>
      </c>
      <c r="T2892" t="s">
        <v>27</v>
      </c>
      <c r="U2892" t="s">
        <v>405</v>
      </c>
      <c r="V2892">
        <v>5</v>
      </c>
      <c r="W2892" t="s">
        <v>1179</v>
      </c>
    </row>
    <row r="2893" spans="1:23" x14ac:dyDescent="0.3">
      <c r="A2893">
        <v>2986</v>
      </c>
      <c r="B2893" t="s">
        <v>221</v>
      </c>
      <c r="C2893">
        <v>2012</v>
      </c>
      <c r="D2893">
        <f t="shared" ca="1" si="180"/>
        <v>11</v>
      </c>
      <c r="E2893" s="5">
        <v>360000</v>
      </c>
      <c r="F2893">
        <v>60000</v>
      </c>
      <c r="G2893" t="s">
        <v>124</v>
      </c>
      <c r="H2893" t="str">
        <f t="shared" si="181"/>
        <v>South</v>
      </c>
      <c r="I2893" t="s">
        <v>965</v>
      </c>
      <c r="J2893" t="str">
        <f t="shared" si="182"/>
        <v>Virginia</v>
      </c>
      <c r="K2893" t="s">
        <v>1489</v>
      </c>
      <c r="L2893" t="str">
        <f t="shared" si="183"/>
        <v>Newport News</v>
      </c>
      <c r="M2893" t="s">
        <v>41</v>
      </c>
      <c r="N2893" t="str">
        <f>IF(M2893="", "", IFERROR(VLOOKUP(M2893, Data!$A$1:$B$5, 2, 0), "Unkown fuel"))</f>
        <v>harmful</v>
      </c>
      <c r="O2893" t="s">
        <v>23</v>
      </c>
      <c r="P2893" t="s">
        <v>24</v>
      </c>
      <c r="Q2893" t="s">
        <v>42</v>
      </c>
      <c r="R2893" t="s">
        <v>256</v>
      </c>
      <c r="S2893">
        <v>1598</v>
      </c>
      <c r="T2893" t="s">
        <v>235</v>
      </c>
      <c r="U2893" t="s">
        <v>257</v>
      </c>
      <c r="V2893">
        <v>5</v>
      </c>
      <c r="W2893" t="s">
        <v>1179</v>
      </c>
    </row>
    <row r="2894" spans="1:23" x14ac:dyDescent="0.3">
      <c r="A2894">
        <v>2987</v>
      </c>
      <c r="B2894" t="s">
        <v>69</v>
      </c>
      <c r="C2894">
        <v>2010</v>
      </c>
      <c r="D2894">
        <f t="shared" ca="1" si="180"/>
        <v>13</v>
      </c>
      <c r="E2894" s="5">
        <v>250000</v>
      </c>
      <c r="F2894">
        <v>80000</v>
      </c>
      <c r="G2894" t="s">
        <v>124</v>
      </c>
      <c r="H2894" t="str">
        <f t="shared" si="181"/>
        <v>South</v>
      </c>
      <c r="I2894" t="s">
        <v>965</v>
      </c>
      <c r="J2894" t="str">
        <f t="shared" si="182"/>
        <v>Virginia</v>
      </c>
      <c r="K2894" t="s">
        <v>1489</v>
      </c>
      <c r="L2894" t="str">
        <f t="shared" si="183"/>
        <v>Newport News</v>
      </c>
      <c r="M2894" t="s">
        <v>41</v>
      </c>
      <c r="N2894" t="str">
        <f>IF(M2894="", "", IFERROR(VLOOKUP(M2894, Data!$A$1:$B$5, 2, 0), "Unkown fuel"))</f>
        <v>harmful</v>
      </c>
      <c r="O2894" t="s">
        <v>23</v>
      </c>
      <c r="P2894" t="s">
        <v>24</v>
      </c>
      <c r="Q2894" t="s">
        <v>33</v>
      </c>
      <c r="R2894" t="s">
        <v>372</v>
      </c>
      <c r="S2894">
        <v>1196</v>
      </c>
      <c r="T2894" t="s">
        <v>458</v>
      </c>
      <c r="U2894" t="s">
        <v>587</v>
      </c>
      <c r="V2894">
        <v>5</v>
      </c>
      <c r="W2894" t="s">
        <v>1179</v>
      </c>
    </row>
    <row r="2895" spans="1:23" x14ac:dyDescent="0.3">
      <c r="A2895">
        <v>2988</v>
      </c>
      <c r="B2895" t="s">
        <v>18</v>
      </c>
      <c r="C2895">
        <v>2019</v>
      </c>
      <c r="D2895">
        <f t="shared" ca="1" si="180"/>
        <v>4</v>
      </c>
      <c r="E2895" s="5">
        <v>550000</v>
      </c>
      <c r="F2895">
        <v>11500</v>
      </c>
      <c r="G2895" t="s">
        <v>124</v>
      </c>
      <c r="H2895" t="str">
        <f t="shared" si="181"/>
        <v>South</v>
      </c>
      <c r="I2895" t="s">
        <v>965</v>
      </c>
      <c r="J2895" t="str">
        <f t="shared" si="182"/>
        <v>Virginia</v>
      </c>
      <c r="K2895" t="s">
        <v>1487</v>
      </c>
      <c r="L2895" t="str">
        <f t="shared" si="183"/>
        <v>Mechanicsville</v>
      </c>
      <c r="M2895" t="s">
        <v>41</v>
      </c>
      <c r="N2895" t="str">
        <f>IF(M2895="", "", IFERROR(VLOOKUP(M2895, Data!$A$1:$B$5, 2, 0), "Unkown fuel"))</f>
        <v>harmful</v>
      </c>
      <c r="O2895" t="s">
        <v>23</v>
      </c>
      <c r="P2895" t="s">
        <v>24</v>
      </c>
      <c r="Q2895" t="s">
        <v>25</v>
      </c>
      <c r="R2895" t="s">
        <v>264</v>
      </c>
      <c r="S2895">
        <v>1197</v>
      </c>
      <c r="T2895" t="s">
        <v>265</v>
      </c>
      <c r="U2895" t="s">
        <v>266</v>
      </c>
      <c r="V2895">
        <v>5</v>
      </c>
      <c r="W2895" t="s">
        <v>1179</v>
      </c>
    </row>
    <row r="2896" spans="1:23" x14ac:dyDescent="0.3">
      <c r="A2896">
        <v>2989</v>
      </c>
      <c r="B2896" t="s">
        <v>46</v>
      </c>
      <c r="C2896">
        <v>2012</v>
      </c>
      <c r="D2896">
        <f t="shared" ca="1" si="180"/>
        <v>11</v>
      </c>
      <c r="E2896" s="5">
        <v>180000</v>
      </c>
      <c r="F2896">
        <v>56000</v>
      </c>
      <c r="G2896" t="s">
        <v>124</v>
      </c>
      <c r="H2896" t="str">
        <f t="shared" si="181"/>
        <v>South</v>
      </c>
      <c r="I2896" t="s">
        <v>965</v>
      </c>
      <c r="J2896" t="str">
        <f t="shared" si="182"/>
        <v>Virginia</v>
      </c>
      <c r="K2896" t="s">
        <v>1487</v>
      </c>
      <c r="L2896" t="str">
        <f t="shared" si="183"/>
        <v>Mechanicsville</v>
      </c>
      <c r="M2896" t="s">
        <v>41</v>
      </c>
      <c r="N2896" t="str">
        <f>IF(M2896="", "", IFERROR(VLOOKUP(M2896, Data!$A$1:$B$5, 2, 0), "Unkown fuel"))</f>
        <v>harmful</v>
      </c>
      <c r="O2896" t="s">
        <v>23</v>
      </c>
      <c r="P2896" t="s">
        <v>24</v>
      </c>
      <c r="Q2896" t="s">
        <v>25</v>
      </c>
      <c r="R2896" t="s">
        <v>390</v>
      </c>
      <c r="S2896">
        <v>814</v>
      </c>
      <c r="T2896" t="s">
        <v>541</v>
      </c>
      <c r="U2896" t="s">
        <v>542</v>
      </c>
      <c r="V2896">
        <v>5</v>
      </c>
      <c r="W2896" t="s">
        <v>1179</v>
      </c>
    </row>
    <row r="2897" spans="1:23" x14ac:dyDescent="0.3">
      <c r="A2897">
        <v>2990</v>
      </c>
      <c r="B2897" t="s">
        <v>37</v>
      </c>
      <c r="C2897">
        <v>2016</v>
      </c>
      <c r="D2897">
        <f t="shared" ca="1" si="180"/>
        <v>7</v>
      </c>
      <c r="E2897" s="5">
        <v>425000</v>
      </c>
      <c r="F2897">
        <v>68000</v>
      </c>
      <c r="G2897" t="s">
        <v>124</v>
      </c>
      <c r="H2897" t="str">
        <f t="shared" si="181"/>
        <v>South</v>
      </c>
      <c r="I2897" t="s">
        <v>965</v>
      </c>
      <c r="J2897" t="str">
        <f t="shared" si="182"/>
        <v>Virginia</v>
      </c>
      <c r="K2897" t="s">
        <v>1487</v>
      </c>
      <c r="L2897" t="str">
        <f t="shared" si="183"/>
        <v>Mechanicsville</v>
      </c>
      <c r="M2897" t="s">
        <v>22</v>
      </c>
      <c r="N2897" t="str">
        <f>IF(M2897="", "", IFERROR(VLOOKUP(M2897, Data!$A$1:$B$5, 2, 0), "Unkown fuel"))</f>
        <v>very harmful</v>
      </c>
      <c r="O2897" t="s">
        <v>23</v>
      </c>
      <c r="P2897" t="s">
        <v>24</v>
      </c>
      <c r="Q2897" t="s">
        <v>25</v>
      </c>
      <c r="R2897" t="s">
        <v>186</v>
      </c>
      <c r="S2897">
        <v>1498</v>
      </c>
      <c r="T2897" t="s">
        <v>105</v>
      </c>
      <c r="U2897" t="s">
        <v>95</v>
      </c>
      <c r="V2897">
        <v>5</v>
      </c>
      <c r="W2897" t="s">
        <v>1179</v>
      </c>
    </row>
    <row r="2898" spans="1:23" x14ac:dyDescent="0.3">
      <c r="A2898">
        <v>2991</v>
      </c>
      <c r="B2898" t="s">
        <v>109</v>
      </c>
      <c r="C2898">
        <v>2019</v>
      </c>
      <c r="D2898">
        <f t="shared" ca="1" si="180"/>
        <v>4</v>
      </c>
      <c r="E2898" s="5">
        <v>409999</v>
      </c>
      <c r="F2898">
        <v>25000</v>
      </c>
      <c r="G2898" t="s">
        <v>124</v>
      </c>
      <c r="H2898" t="str">
        <f t="shared" si="181"/>
        <v>South</v>
      </c>
      <c r="I2898" t="s">
        <v>965</v>
      </c>
      <c r="J2898" t="str">
        <f t="shared" si="182"/>
        <v>Virginia</v>
      </c>
      <c r="K2898" t="s">
        <v>1489</v>
      </c>
      <c r="L2898" t="str">
        <f t="shared" si="183"/>
        <v>Newport News</v>
      </c>
      <c r="M2898" t="s">
        <v>41</v>
      </c>
      <c r="N2898" t="str">
        <f>IF(M2898="", "", IFERROR(VLOOKUP(M2898, Data!$A$1:$B$5, 2, 0), "Unkown fuel"))</f>
        <v>harmful</v>
      </c>
      <c r="O2898" t="s">
        <v>23</v>
      </c>
      <c r="P2898" t="s">
        <v>24</v>
      </c>
      <c r="Q2898" t="s">
        <v>25</v>
      </c>
      <c r="R2898" t="s">
        <v>503</v>
      </c>
      <c r="S2898">
        <v>1199</v>
      </c>
      <c r="T2898" t="s">
        <v>416</v>
      </c>
      <c r="U2898" t="s">
        <v>112</v>
      </c>
      <c r="V2898">
        <v>5</v>
      </c>
      <c r="W2898" t="s">
        <v>1179</v>
      </c>
    </row>
    <row r="2899" spans="1:23" x14ac:dyDescent="0.3">
      <c r="A2899">
        <v>2992</v>
      </c>
      <c r="B2899" t="s">
        <v>109</v>
      </c>
      <c r="C2899">
        <v>2018</v>
      </c>
      <c r="D2899">
        <f t="shared" ca="1" si="180"/>
        <v>5</v>
      </c>
      <c r="E2899" s="5">
        <v>438999</v>
      </c>
      <c r="F2899">
        <v>25000</v>
      </c>
      <c r="G2899" t="s">
        <v>124</v>
      </c>
      <c r="H2899" t="str">
        <f t="shared" si="181"/>
        <v>South</v>
      </c>
      <c r="I2899" t="s">
        <v>148</v>
      </c>
      <c r="J2899" t="str">
        <f t="shared" si="182"/>
        <v>North Carolina</v>
      </c>
      <c r="K2899" t="s">
        <v>1490</v>
      </c>
      <c r="L2899" t="str">
        <f t="shared" si="183"/>
        <v>Wilmington</v>
      </c>
      <c r="M2899" t="s">
        <v>41</v>
      </c>
      <c r="N2899" t="str">
        <f>IF(M2899="", "", IFERROR(VLOOKUP(M2899, Data!$A$1:$B$5, 2, 0), "Unkown fuel"))</f>
        <v>harmful</v>
      </c>
      <c r="O2899" t="s">
        <v>23</v>
      </c>
      <c r="P2899" t="s">
        <v>24</v>
      </c>
      <c r="Q2899" t="s">
        <v>25</v>
      </c>
      <c r="R2899" t="s">
        <v>503</v>
      </c>
      <c r="S2899">
        <v>1199</v>
      </c>
      <c r="T2899" t="s">
        <v>416</v>
      </c>
      <c r="U2899" t="s">
        <v>112</v>
      </c>
      <c r="V2899">
        <v>5</v>
      </c>
      <c r="W2899" t="s">
        <v>1179</v>
      </c>
    </row>
    <row r="2900" spans="1:23" x14ac:dyDescent="0.3">
      <c r="A2900">
        <v>2993</v>
      </c>
      <c r="B2900" t="s">
        <v>296</v>
      </c>
      <c r="C2900">
        <v>2014</v>
      </c>
      <c r="D2900">
        <f t="shared" ca="1" si="180"/>
        <v>9</v>
      </c>
      <c r="E2900" s="5">
        <v>225000</v>
      </c>
      <c r="F2900">
        <v>100000</v>
      </c>
      <c r="G2900" t="s">
        <v>124</v>
      </c>
      <c r="H2900" t="str">
        <f t="shared" si="181"/>
        <v>South</v>
      </c>
      <c r="I2900" t="s">
        <v>148</v>
      </c>
      <c r="J2900" t="str">
        <f t="shared" si="182"/>
        <v>North Carolina</v>
      </c>
      <c r="K2900" t="s">
        <v>1490</v>
      </c>
      <c r="L2900" t="str">
        <f t="shared" si="183"/>
        <v>Wilmington</v>
      </c>
      <c r="M2900" t="s">
        <v>41</v>
      </c>
      <c r="N2900" t="str">
        <f>IF(M2900="", "", IFERROR(VLOOKUP(M2900, Data!$A$1:$B$5, 2, 0), "Unkown fuel"))</f>
        <v>harmful</v>
      </c>
      <c r="O2900" t="s">
        <v>23</v>
      </c>
      <c r="P2900" t="s">
        <v>24</v>
      </c>
      <c r="Q2900" t="s">
        <v>25</v>
      </c>
      <c r="R2900" t="s">
        <v>441</v>
      </c>
      <c r="S2900">
        <v>1198</v>
      </c>
      <c r="T2900" t="s">
        <v>244</v>
      </c>
      <c r="U2900" t="s">
        <v>147</v>
      </c>
      <c r="V2900">
        <v>5</v>
      </c>
      <c r="W2900" t="s">
        <v>1179</v>
      </c>
    </row>
    <row r="2901" spans="1:23" x14ac:dyDescent="0.3">
      <c r="A2901">
        <v>2994</v>
      </c>
      <c r="B2901" t="s">
        <v>88</v>
      </c>
      <c r="C2901">
        <v>2017</v>
      </c>
      <c r="D2901">
        <f t="shared" ca="1" si="180"/>
        <v>6</v>
      </c>
      <c r="E2901" s="5">
        <v>580000</v>
      </c>
      <c r="F2901">
        <v>95000</v>
      </c>
      <c r="G2901" t="s">
        <v>124</v>
      </c>
      <c r="H2901" t="str">
        <f t="shared" si="181"/>
        <v>South</v>
      </c>
      <c r="I2901" t="s">
        <v>148</v>
      </c>
      <c r="J2901" t="str">
        <f t="shared" si="182"/>
        <v>North Carolina</v>
      </c>
      <c r="K2901" t="s">
        <v>1491</v>
      </c>
      <c r="L2901" t="str">
        <f t="shared" si="183"/>
        <v>Wilson</v>
      </c>
      <c r="M2901" t="s">
        <v>22</v>
      </c>
      <c r="N2901" t="str">
        <f>IF(M2901="", "", IFERROR(VLOOKUP(M2901, Data!$A$1:$B$5, 2, 0), "Unkown fuel"))</f>
        <v>very harmful</v>
      </c>
      <c r="O2901" t="s">
        <v>23</v>
      </c>
      <c r="P2901" t="s">
        <v>24</v>
      </c>
      <c r="Q2901" t="s">
        <v>25</v>
      </c>
      <c r="R2901" t="s">
        <v>489</v>
      </c>
      <c r="S2901">
        <v>2523</v>
      </c>
      <c r="T2901" t="s">
        <v>486</v>
      </c>
      <c r="U2901" t="s">
        <v>596</v>
      </c>
      <c r="V2901">
        <v>9</v>
      </c>
      <c r="W2901" t="s">
        <v>1179</v>
      </c>
    </row>
    <row r="2902" spans="1:23" x14ac:dyDescent="0.3">
      <c r="A2902">
        <v>2995</v>
      </c>
      <c r="B2902" t="s">
        <v>18</v>
      </c>
      <c r="C2902">
        <v>2008</v>
      </c>
      <c r="D2902">
        <f t="shared" ca="1" si="180"/>
        <v>15</v>
      </c>
      <c r="E2902" s="5">
        <v>200000</v>
      </c>
      <c r="F2902">
        <v>100000</v>
      </c>
      <c r="G2902" t="s">
        <v>56</v>
      </c>
      <c r="H2902" t="str">
        <f t="shared" si="181"/>
        <v>West</v>
      </c>
      <c r="I2902" t="s">
        <v>753</v>
      </c>
      <c r="J2902" t="str">
        <f t="shared" si="182"/>
        <v>Oregon</v>
      </c>
      <c r="K2902" t="s">
        <v>1492</v>
      </c>
      <c r="L2902" t="str">
        <f t="shared" si="183"/>
        <v>Woodburn</v>
      </c>
      <c r="M2902" t="s">
        <v>41</v>
      </c>
      <c r="N2902" t="str">
        <f>IF(M2902="", "", IFERROR(VLOOKUP(M2902, Data!$A$1:$B$5, 2, 0), "Unkown fuel"))</f>
        <v>harmful</v>
      </c>
      <c r="O2902" t="s">
        <v>23</v>
      </c>
      <c r="P2902" t="s">
        <v>24</v>
      </c>
      <c r="Q2902" t="s">
        <v>25</v>
      </c>
      <c r="R2902" t="s">
        <v>383</v>
      </c>
      <c r="S2902">
        <v>1298</v>
      </c>
      <c r="T2902" t="s">
        <v>395</v>
      </c>
      <c r="U2902" t="s">
        <v>261</v>
      </c>
      <c r="V2902">
        <v>5</v>
      </c>
      <c r="W2902" t="s">
        <v>1179</v>
      </c>
    </row>
    <row r="2903" spans="1:23" x14ac:dyDescent="0.3">
      <c r="A2903">
        <v>2997</v>
      </c>
      <c r="B2903" t="s">
        <v>631</v>
      </c>
      <c r="C2903">
        <v>2013</v>
      </c>
      <c r="D2903">
        <f t="shared" ca="1" si="180"/>
        <v>10</v>
      </c>
      <c r="E2903" s="5">
        <v>250000</v>
      </c>
      <c r="F2903">
        <v>47000</v>
      </c>
      <c r="G2903" t="s">
        <v>56</v>
      </c>
      <c r="H2903" t="str">
        <f t="shared" si="181"/>
        <v>West</v>
      </c>
      <c r="I2903" t="s">
        <v>753</v>
      </c>
      <c r="J2903" t="str">
        <f t="shared" si="182"/>
        <v>Oregon</v>
      </c>
      <c r="K2903" t="s">
        <v>1492</v>
      </c>
      <c r="L2903" t="str">
        <f t="shared" si="183"/>
        <v>Woodburn</v>
      </c>
      <c r="M2903" t="s">
        <v>22</v>
      </c>
      <c r="N2903" t="str">
        <f>IF(M2903="", "", IFERROR(VLOOKUP(M2903, Data!$A$1:$B$5, 2, 0), "Unkown fuel"))</f>
        <v>very harmful</v>
      </c>
      <c r="O2903" t="s">
        <v>23</v>
      </c>
      <c r="P2903" t="s">
        <v>24</v>
      </c>
      <c r="Q2903" t="s">
        <v>25</v>
      </c>
      <c r="R2903" t="s">
        <v>110</v>
      </c>
      <c r="S2903">
        <v>1248</v>
      </c>
      <c r="T2903" t="s">
        <v>393</v>
      </c>
      <c r="U2903" t="s">
        <v>943</v>
      </c>
      <c r="V2903">
        <v>5</v>
      </c>
      <c r="W2903" t="s">
        <v>1179</v>
      </c>
    </row>
    <row r="2904" spans="1:23" x14ac:dyDescent="0.3">
      <c r="A2904">
        <v>2998</v>
      </c>
      <c r="B2904" t="s">
        <v>18</v>
      </c>
      <c r="C2904">
        <v>2011</v>
      </c>
      <c r="D2904">
        <f t="shared" ca="1" si="180"/>
        <v>12</v>
      </c>
      <c r="E2904" s="5">
        <v>170000</v>
      </c>
      <c r="F2904">
        <v>175000</v>
      </c>
      <c r="G2904" t="s">
        <v>56</v>
      </c>
      <c r="H2904" t="str">
        <f t="shared" si="181"/>
        <v>West</v>
      </c>
      <c r="I2904" t="s">
        <v>753</v>
      </c>
      <c r="J2904" t="str">
        <f t="shared" si="182"/>
        <v>Oregon</v>
      </c>
      <c r="K2904" t="s">
        <v>1492</v>
      </c>
      <c r="L2904" t="str">
        <f t="shared" si="183"/>
        <v>Woodburn</v>
      </c>
      <c r="M2904" t="s">
        <v>22</v>
      </c>
      <c r="N2904" t="str">
        <f>IF(M2904="", "", IFERROR(VLOOKUP(M2904, Data!$A$1:$B$5, 2, 0), "Unkown fuel"))</f>
        <v>very harmful</v>
      </c>
      <c r="O2904" t="s">
        <v>23</v>
      </c>
      <c r="P2904" t="s">
        <v>24</v>
      </c>
      <c r="Q2904" t="s">
        <v>33</v>
      </c>
      <c r="R2904" t="s">
        <v>390</v>
      </c>
      <c r="S2904">
        <v>1248</v>
      </c>
      <c r="T2904" t="s">
        <v>82</v>
      </c>
      <c r="U2904" t="s">
        <v>28</v>
      </c>
      <c r="V2904">
        <v>5</v>
      </c>
      <c r="W2904" t="s">
        <v>1179</v>
      </c>
    </row>
    <row r="2905" spans="1:23" x14ac:dyDescent="0.3">
      <c r="A2905">
        <v>2999</v>
      </c>
      <c r="B2905" t="s">
        <v>18</v>
      </c>
      <c r="C2905">
        <v>2010</v>
      </c>
      <c r="D2905">
        <f t="shared" ca="1" si="180"/>
        <v>13</v>
      </c>
      <c r="E2905" s="5">
        <v>300000</v>
      </c>
      <c r="F2905">
        <v>60000</v>
      </c>
      <c r="G2905" t="s">
        <v>38</v>
      </c>
      <c r="H2905" t="str">
        <f t="shared" si="181"/>
        <v>Central</v>
      </c>
      <c r="I2905" t="s">
        <v>1191</v>
      </c>
      <c r="J2905" t="str">
        <f t="shared" si="182"/>
        <v>North Dakota</v>
      </c>
      <c r="K2905" t="s">
        <v>1493</v>
      </c>
      <c r="L2905" t="str">
        <f t="shared" si="183"/>
        <v>Bismarck</v>
      </c>
      <c r="M2905" t="s">
        <v>41</v>
      </c>
      <c r="N2905" t="str">
        <f>IF(M2905="", "", IFERROR(VLOOKUP(M2905, Data!$A$1:$B$5, 2, 0), "Unkown fuel"))</f>
        <v>harmful</v>
      </c>
      <c r="O2905" t="s">
        <v>23</v>
      </c>
      <c r="P2905" t="s">
        <v>24</v>
      </c>
      <c r="Q2905" t="s">
        <v>33</v>
      </c>
      <c r="R2905" t="s">
        <v>383</v>
      </c>
      <c r="S2905">
        <v>1197</v>
      </c>
      <c r="T2905" t="s">
        <v>395</v>
      </c>
      <c r="U2905" t="s">
        <v>261</v>
      </c>
      <c r="V2905">
        <v>5</v>
      </c>
      <c r="W2905" t="s">
        <v>1179</v>
      </c>
    </row>
    <row r="2906" spans="1:23" x14ac:dyDescent="0.3">
      <c r="A2906">
        <v>3000</v>
      </c>
      <c r="B2906" t="s">
        <v>88</v>
      </c>
      <c r="C2906">
        <v>2005</v>
      </c>
      <c r="D2906">
        <f t="shared" ca="1" si="180"/>
        <v>18</v>
      </c>
      <c r="E2906" s="5">
        <v>160000</v>
      </c>
      <c r="F2906">
        <v>300000</v>
      </c>
      <c r="G2906" t="s">
        <v>124</v>
      </c>
      <c r="H2906" t="str">
        <f t="shared" si="181"/>
        <v>South</v>
      </c>
      <c r="I2906" t="s">
        <v>148</v>
      </c>
      <c r="J2906" t="str">
        <f t="shared" si="182"/>
        <v>North Carolina</v>
      </c>
      <c r="K2906" t="s">
        <v>1490</v>
      </c>
      <c r="L2906" t="str">
        <f t="shared" si="183"/>
        <v>Wilmington</v>
      </c>
      <c r="M2906" t="s">
        <v>22</v>
      </c>
      <c r="N2906" t="str">
        <f>IF(M2906="", "", IFERROR(VLOOKUP(M2906, Data!$A$1:$B$5, 2, 0), "Unkown fuel"))</f>
        <v>very harmful</v>
      </c>
      <c r="O2906" t="s">
        <v>23</v>
      </c>
      <c r="P2906" t="s">
        <v>24</v>
      </c>
      <c r="Q2906" t="s">
        <v>42</v>
      </c>
      <c r="R2906" t="s">
        <v>363</v>
      </c>
      <c r="S2906">
        <v>2523</v>
      </c>
      <c r="T2906" t="s">
        <v>486</v>
      </c>
      <c r="U2906" t="s">
        <v>487</v>
      </c>
      <c r="V2906">
        <v>7</v>
      </c>
      <c r="W2906" t="s">
        <v>1179</v>
      </c>
    </row>
    <row r="2907" spans="1:23" x14ac:dyDescent="0.3">
      <c r="A2907">
        <v>3001</v>
      </c>
      <c r="B2907" t="s">
        <v>18</v>
      </c>
      <c r="C2907">
        <v>2014</v>
      </c>
      <c r="D2907">
        <f t="shared" ca="1" si="180"/>
        <v>9</v>
      </c>
      <c r="E2907" s="5">
        <v>409999</v>
      </c>
      <c r="F2907">
        <v>150000</v>
      </c>
      <c r="G2907" t="s">
        <v>124</v>
      </c>
      <c r="H2907" t="str">
        <f t="shared" si="181"/>
        <v>South</v>
      </c>
      <c r="I2907" t="s">
        <v>148</v>
      </c>
      <c r="J2907" t="str">
        <f t="shared" si="182"/>
        <v>North Carolina</v>
      </c>
      <c r="K2907" t="s">
        <v>1491</v>
      </c>
      <c r="L2907" t="str">
        <f t="shared" si="183"/>
        <v>Wilson</v>
      </c>
      <c r="M2907" t="s">
        <v>22</v>
      </c>
      <c r="N2907" t="str">
        <f>IF(M2907="", "", IFERROR(VLOOKUP(M2907, Data!$A$1:$B$5, 2, 0), "Unkown fuel"))</f>
        <v>very harmful</v>
      </c>
      <c r="O2907" t="s">
        <v>23</v>
      </c>
      <c r="P2907" t="s">
        <v>24</v>
      </c>
      <c r="Q2907" t="s">
        <v>42</v>
      </c>
      <c r="R2907" t="s">
        <v>26</v>
      </c>
      <c r="S2907">
        <v>1248</v>
      </c>
      <c r="T2907" t="s">
        <v>27</v>
      </c>
      <c r="U2907" t="s">
        <v>28</v>
      </c>
      <c r="V2907">
        <v>5</v>
      </c>
      <c r="W2907" t="s">
        <v>1179</v>
      </c>
    </row>
    <row r="2908" spans="1:23" x14ac:dyDescent="0.3">
      <c r="A2908">
        <v>3002</v>
      </c>
      <c r="B2908" t="s">
        <v>46</v>
      </c>
      <c r="C2908">
        <v>2012</v>
      </c>
      <c r="D2908">
        <f t="shared" ca="1" si="180"/>
        <v>11</v>
      </c>
      <c r="E2908" s="5">
        <v>350000</v>
      </c>
      <c r="F2908">
        <v>110000</v>
      </c>
      <c r="G2908" t="s">
        <v>56</v>
      </c>
      <c r="H2908" t="str">
        <f t="shared" si="181"/>
        <v>West</v>
      </c>
      <c r="I2908" t="s">
        <v>753</v>
      </c>
      <c r="J2908" t="str">
        <f t="shared" si="182"/>
        <v>Oregon</v>
      </c>
      <c r="K2908" t="s">
        <v>1492</v>
      </c>
      <c r="L2908" t="str">
        <f t="shared" si="183"/>
        <v>Woodburn</v>
      </c>
      <c r="M2908" t="s">
        <v>22</v>
      </c>
      <c r="N2908" t="str">
        <f>IF(M2908="", "", IFERROR(VLOOKUP(M2908, Data!$A$1:$B$5, 2, 0), "Unkown fuel"))</f>
        <v>very harmful</v>
      </c>
      <c r="O2908" t="s">
        <v>23</v>
      </c>
      <c r="P2908" t="s">
        <v>24</v>
      </c>
      <c r="Q2908" t="s">
        <v>42</v>
      </c>
      <c r="R2908" t="s">
        <v>47</v>
      </c>
      <c r="S2908">
        <v>1396</v>
      </c>
      <c r="T2908" t="s">
        <v>48</v>
      </c>
      <c r="U2908" t="s">
        <v>49</v>
      </c>
      <c r="V2908">
        <v>5</v>
      </c>
      <c r="W2908" t="s">
        <v>1179</v>
      </c>
    </row>
    <row r="2909" spans="1:23" x14ac:dyDescent="0.3">
      <c r="A2909">
        <v>3003</v>
      </c>
      <c r="B2909" t="s">
        <v>75</v>
      </c>
      <c r="C2909">
        <v>2019</v>
      </c>
      <c r="D2909">
        <f t="shared" ca="1" si="180"/>
        <v>4</v>
      </c>
      <c r="E2909" s="5">
        <v>310000</v>
      </c>
      <c r="F2909">
        <v>25000</v>
      </c>
      <c r="G2909" t="s">
        <v>124</v>
      </c>
      <c r="H2909" t="str">
        <f t="shared" si="181"/>
        <v>South</v>
      </c>
      <c r="I2909" t="s">
        <v>148</v>
      </c>
      <c r="J2909" t="str">
        <f t="shared" si="182"/>
        <v>North Carolina</v>
      </c>
      <c r="K2909" t="s">
        <v>1491</v>
      </c>
      <c r="L2909" t="str">
        <f t="shared" si="183"/>
        <v>Wilson</v>
      </c>
      <c r="M2909" t="s">
        <v>41</v>
      </c>
      <c r="N2909" t="str">
        <f>IF(M2909="", "", IFERROR(VLOOKUP(M2909, Data!$A$1:$B$5, 2, 0), "Unkown fuel"))</f>
        <v>harmful</v>
      </c>
      <c r="O2909" t="s">
        <v>23</v>
      </c>
      <c r="P2909" t="s">
        <v>24</v>
      </c>
      <c r="Q2909" t="s">
        <v>25</v>
      </c>
      <c r="R2909" t="s">
        <v>427</v>
      </c>
      <c r="S2909">
        <v>799</v>
      </c>
      <c r="T2909" t="s">
        <v>428</v>
      </c>
      <c r="U2909" t="s">
        <v>429</v>
      </c>
      <c r="V2909">
        <v>5</v>
      </c>
      <c r="W2909" t="s">
        <v>1179</v>
      </c>
    </row>
    <row r="2910" spans="1:23" x14ac:dyDescent="0.3">
      <c r="A2910">
        <v>3004</v>
      </c>
      <c r="B2910" t="s">
        <v>18</v>
      </c>
      <c r="C2910">
        <v>2010</v>
      </c>
      <c r="D2910">
        <f t="shared" ca="1" si="180"/>
        <v>13</v>
      </c>
      <c r="E2910" s="5">
        <v>135000</v>
      </c>
      <c r="F2910">
        <v>95000</v>
      </c>
      <c r="G2910" t="s">
        <v>124</v>
      </c>
      <c r="H2910" t="str">
        <f t="shared" si="181"/>
        <v>South</v>
      </c>
      <c r="I2910" t="s">
        <v>148</v>
      </c>
      <c r="J2910" t="str">
        <f t="shared" si="182"/>
        <v>North Carolina</v>
      </c>
      <c r="K2910" t="s">
        <v>1491</v>
      </c>
      <c r="L2910" t="str">
        <f t="shared" si="183"/>
        <v>Wilson</v>
      </c>
      <c r="M2910" t="s">
        <v>41</v>
      </c>
      <c r="N2910" t="str">
        <f>IF(M2910="", "", IFERROR(VLOOKUP(M2910, Data!$A$1:$B$5, 2, 0), "Unkown fuel"))</f>
        <v>harmful</v>
      </c>
      <c r="O2910" t="s">
        <v>23</v>
      </c>
      <c r="P2910" t="s">
        <v>24</v>
      </c>
      <c r="Q2910" t="s">
        <v>42</v>
      </c>
      <c r="R2910" t="s">
        <v>96</v>
      </c>
      <c r="S2910">
        <v>796</v>
      </c>
      <c r="T2910" t="s">
        <v>97</v>
      </c>
      <c r="U2910" t="s">
        <v>98</v>
      </c>
      <c r="V2910">
        <v>5</v>
      </c>
      <c r="W2910" t="s">
        <v>1179</v>
      </c>
    </row>
    <row r="2911" spans="1:23" x14ac:dyDescent="0.3">
      <c r="A2911">
        <v>3005</v>
      </c>
      <c r="B2911" t="s">
        <v>18</v>
      </c>
      <c r="C2911">
        <v>2010</v>
      </c>
      <c r="D2911">
        <f t="shared" ca="1" si="180"/>
        <v>13</v>
      </c>
      <c r="E2911" s="5">
        <v>220000</v>
      </c>
      <c r="F2911">
        <v>100000</v>
      </c>
      <c r="G2911" t="s">
        <v>124</v>
      </c>
      <c r="H2911" t="str">
        <f t="shared" si="181"/>
        <v>South</v>
      </c>
      <c r="I2911" t="s">
        <v>148</v>
      </c>
      <c r="J2911" t="str">
        <f t="shared" si="182"/>
        <v>North Carolina</v>
      </c>
      <c r="K2911" t="s">
        <v>1490</v>
      </c>
      <c r="L2911" t="str">
        <f t="shared" si="183"/>
        <v>Wilmington</v>
      </c>
      <c r="M2911" t="s">
        <v>22</v>
      </c>
      <c r="N2911" t="str">
        <f>IF(M2911="", "", IFERROR(VLOOKUP(M2911, Data!$A$1:$B$5, 2, 0), "Unkown fuel"))</f>
        <v>very harmful</v>
      </c>
      <c r="O2911" t="s">
        <v>23</v>
      </c>
      <c r="P2911" t="s">
        <v>24</v>
      </c>
      <c r="Q2911" t="s">
        <v>25</v>
      </c>
      <c r="R2911" t="s">
        <v>390</v>
      </c>
      <c r="S2911">
        <v>1248</v>
      </c>
      <c r="T2911" t="s">
        <v>82</v>
      </c>
      <c r="U2911" t="s">
        <v>391</v>
      </c>
      <c r="V2911">
        <v>5</v>
      </c>
      <c r="W2911" t="s">
        <v>1179</v>
      </c>
    </row>
    <row r="2912" spans="1:23" x14ac:dyDescent="0.3">
      <c r="A2912">
        <v>3006</v>
      </c>
      <c r="B2912" t="s">
        <v>46</v>
      </c>
      <c r="C2912">
        <v>2017</v>
      </c>
      <c r="D2912">
        <f t="shared" ca="1" si="180"/>
        <v>6</v>
      </c>
      <c r="E2912" s="5">
        <v>570000</v>
      </c>
      <c r="F2912">
        <v>20000</v>
      </c>
      <c r="G2912" t="s">
        <v>124</v>
      </c>
      <c r="H2912" t="str">
        <f t="shared" si="181"/>
        <v>South</v>
      </c>
      <c r="I2912" t="s">
        <v>148</v>
      </c>
      <c r="J2912" t="str">
        <f t="shared" si="182"/>
        <v>North Carolina</v>
      </c>
      <c r="K2912" t="s">
        <v>1491</v>
      </c>
      <c r="L2912" t="str">
        <f t="shared" si="183"/>
        <v>Wilson</v>
      </c>
      <c r="M2912" t="s">
        <v>41</v>
      </c>
      <c r="N2912" t="str">
        <f>IF(M2912="", "", IFERROR(VLOOKUP(M2912, Data!$A$1:$B$5, 2, 0), "Unkown fuel"))</f>
        <v>harmful</v>
      </c>
      <c r="O2912" t="s">
        <v>23</v>
      </c>
      <c r="P2912" t="s">
        <v>24</v>
      </c>
      <c r="Q2912" t="s">
        <v>25</v>
      </c>
      <c r="R2912" t="s">
        <v>85</v>
      </c>
      <c r="S2912">
        <v>1197</v>
      </c>
      <c r="T2912" t="s">
        <v>54</v>
      </c>
      <c r="U2912" t="s">
        <v>55</v>
      </c>
      <c r="V2912">
        <v>5</v>
      </c>
      <c r="W2912" t="s">
        <v>1179</v>
      </c>
    </row>
    <row r="2913" spans="1:23" x14ac:dyDescent="0.3">
      <c r="A2913">
        <v>3007</v>
      </c>
      <c r="B2913" t="s">
        <v>18</v>
      </c>
      <c r="C2913">
        <v>2014</v>
      </c>
      <c r="D2913">
        <f t="shared" ca="1" si="180"/>
        <v>9</v>
      </c>
      <c r="E2913" s="5">
        <v>500000</v>
      </c>
      <c r="F2913">
        <v>84000</v>
      </c>
      <c r="G2913" t="s">
        <v>124</v>
      </c>
      <c r="H2913" t="str">
        <f t="shared" si="181"/>
        <v>South</v>
      </c>
      <c r="I2913" t="s">
        <v>148</v>
      </c>
      <c r="J2913" t="str">
        <f t="shared" si="182"/>
        <v>North Carolina</v>
      </c>
      <c r="K2913" t="s">
        <v>1490</v>
      </c>
      <c r="L2913" t="str">
        <f t="shared" si="183"/>
        <v>Wilmington</v>
      </c>
      <c r="M2913" t="s">
        <v>22</v>
      </c>
      <c r="N2913" t="str">
        <f>IF(M2913="", "", IFERROR(VLOOKUP(M2913, Data!$A$1:$B$5, 2, 0), "Unkown fuel"))</f>
        <v>very harmful</v>
      </c>
      <c r="O2913" t="s">
        <v>23</v>
      </c>
      <c r="P2913" t="s">
        <v>24</v>
      </c>
      <c r="Q2913" t="s">
        <v>25</v>
      </c>
      <c r="R2913" t="s">
        <v>26</v>
      </c>
      <c r="S2913">
        <v>1248</v>
      </c>
      <c r="T2913" t="s">
        <v>27</v>
      </c>
      <c r="U2913" t="s">
        <v>28</v>
      </c>
      <c r="V2913">
        <v>5</v>
      </c>
      <c r="W2913" t="s">
        <v>1179</v>
      </c>
    </row>
    <row r="2914" spans="1:23" x14ac:dyDescent="0.3">
      <c r="A2914">
        <v>3008</v>
      </c>
      <c r="B2914" t="s">
        <v>46</v>
      </c>
      <c r="C2914">
        <v>2016</v>
      </c>
      <c r="D2914">
        <f t="shared" ca="1" si="180"/>
        <v>7</v>
      </c>
      <c r="E2914" s="5">
        <v>875000</v>
      </c>
      <c r="F2914">
        <v>40000</v>
      </c>
      <c r="G2914" t="s">
        <v>38</v>
      </c>
      <c r="H2914" t="str">
        <f t="shared" si="181"/>
        <v>Central</v>
      </c>
      <c r="I2914" t="s">
        <v>1191</v>
      </c>
      <c r="J2914" t="str">
        <f t="shared" si="182"/>
        <v>North Dakota</v>
      </c>
      <c r="K2914" t="s">
        <v>1493</v>
      </c>
      <c r="L2914" t="str">
        <f t="shared" si="183"/>
        <v>Bismarck</v>
      </c>
      <c r="M2914" t="s">
        <v>22</v>
      </c>
      <c r="N2914" t="str">
        <f>IF(M2914="", "", IFERROR(VLOOKUP(M2914, Data!$A$1:$B$5, 2, 0), "Unkown fuel"))</f>
        <v>very harmful</v>
      </c>
      <c r="O2914" t="s">
        <v>23</v>
      </c>
      <c r="P2914" t="s">
        <v>24</v>
      </c>
      <c r="Q2914" t="s">
        <v>25</v>
      </c>
      <c r="R2914" t="s">
        <v>99</v>
      </c>
      <c r="S2914">
        <v>1396</v>
      </c>
      <c r="T2914" t="s">
        <v>100</v>
      </c>
      <c r="U2914" t="s">
        <v>101</v>
      </c>
      <c r="V2914">
        <v>5</v>
      </c>
      <c r="W2914" t="s">
        <v>1179</v>
      </c>
    </row>
    <row r="2915" spans="1:23" x14ac:dyDescent="0.3">
      <c r="A2915">
        <v>3009</v>
      </c>
      <c r="B2915" t="s">
        <v>109</v>
      </c>
      <c r="C2915">
        <v>2011</v>
      </c>
      <c r="D2915">
        <f t="shared" ca="1" si="180"/>
        <v>12</v>
      </c>
      <c r="E2915" s="5">
        <v>210000</v>
      </c>
      <c r="F2915">
        <v>100000</v>
      </c>
      <c r="G2915" t="s">
        <v>38</v>
      </c>
      <c r="H2915" t="str">
        <f t="shared" si="181"/>
        <v>Central</v>
      </c>
      <c r="I2915" t="s">
        <v>1191</v>
      </c>
      <c r="J2915" t="str">
        <f t="shared" si="182"/>
        <v>North Dakota</v>
      </c>
      <c r="K2915" t="s">
        <v>1493</v>
      </c>
      <c r="L2915" t="str">
        <f t="shared" si="183"/>
        <v>Bismarck</v>
      </c>
      <c r="M2915" t="s">
        <v>22</v>
      </c>
      <c r="N2915" t="str">
        <f>IF(M2915="", "", IFERROR(VLOOKUP(M2915, Data!$A$1:$B$5, 2, 0), "Unkown fuel"))</f>
        <v>very harmful</v>
      </c>
      <c r="O2915" t="s">
        <v>23</v>
      </c>
      <c r="P2915" t="s">
        <v>24</v>
      </c>
      <c r="Q2915" t="s">
        <v>25</v>
      </c>
      <c r="R2915" t="s">
        <v>260</v>
      </c>
      <c r="S2915">
        <v>1405</v>
      </c>
      <c r="T2915" t="s">
        <v>458</v>
      </c>
      <c r="U2915" t="s">
        <v>459</v>
      </c>
      <c r="V2915">
        <v>5</v>
      </c>
      <c r="W2915" t="s">
        <v>1179</v>
      </c>
    </row>
    <row r="2916" spans="1:23" x14ac:dyDescent="0.3">
      <c r="A2916">
        <v>3010</v>
      </c>
      <c r="B2916" t="s">
        <v>109</v>
      </c>
      <c r="C2916">
        <v>2011</v>
      </c>
      <c r="D2916">
        <f t="shared" ca="1" si="180"/>
        <v>12</v>
      </c>
      <c r="E2916" s="5">
        <v>210000</v>
      </c>
      <c r="F2916">
        <v>120000</v>
      </c>
      <c r="G2916" t="s">
        <v>56</v>
      </c>
      <c r="H2916" t="str">
        <f t="shared" si="181"/>
        <v>West</v>
      </c>
      <c r="I2916" t="s">
        <v>753</v>
      </c>
      <c r="J2916" t="str">
        <f t="shared" si="182"/>
        <v>Oregon</v>
      </c>
      <c r="K2916" t="s">
        <v>1492</v>
      </c>
      <c r="L2916" t="str">
        <f t="shared" si="183"/>
        <v>Woodburn</v>
      </c>
      <c r="M2916" t="s">
        <v>22</v>
      </c>
      <c r="N2916" t="str">
        <f>IF(M2916="", "", IFERROR(VLOOKUP(M2916, Data!$A$1:$B$5, 2, 0), "Unkown fuel"))</f>
        <v>very harmful</v>
      </c>
      <c r="O2916" t="s">
        <v>23</v>
      </c>
      <c r="P2916" t="s">
        <v>24</v>
      </c>
      <c r="Q2916" t="s">
        <v>25</v>
      </c>
      <c r="R2916" t="s">
        <v>418</v>
      </c>
      <c r="S2916">
        <v>1405</v>
      </c>
      <c r="T2916" t="s">
        <v>458</v>
      </c>
      <c r="U2916" t="s">
        <v>459</v>
      </c>
      <c r="V2916">
        <v>5</v>
      </c>
      <c r="W2916" t="s">
        <v>1179</v>
      </c>
    </row>
    <row r="2917" spans="1:23" x14ac:dyDescent="0.3">
      <c r="A2917">
        <v>3011</v>
      </c>
      <c r="B2917" t="s">
        <v>46</v>
      </c>
      <c r="C2917">
        <v>2010</v>
      </c>
      <c r="D2917">
        <f t="shared" ca="1" si="180"/>
        <v>13</v>
      </c>
      <c r="E2917" s="5">
        <v>200000</v>
      </c>
      <c r="F2917">
        <v>80000</v>
      </c>
      <c r="G2917" t="s">
        <v>56</v>
      </c>
      <c r="H2917" t="str">
        <f t="shared" si="181"/>
        <v>West</v>
      </c>
      <c r="I2917" t="s">
        <v>753</v>
      </c>
      <c r="J2917" t="str">
        <f t="shared" si="182"/>
        <v>Oregon</v>
      </c>
      <c r="K2917" t="s">
        <v>1492</v>
      </c>
      <c r="L2917" t="str">
        <f t="shared" si="183"/>
        <v>Woodburn</v>
      </c>
      <c r="M2917" t="s">
        <v>59</v>
      </c>
      <c r="N2917" t="str">
        <f>IF(M2917="", "", IFERROR(VLOOKUP(M2917, Data!$A$1:$B$5, 2, 0), "Unkown fuel"))</f>
        <v>less harmful</v>
      </c>
      <c r="O2917" t="s">
        <v>23</v>
      </c>
      <c r="P2917" t="s">
        <v>24</v>
      </c>
      <c r="Q2917" t="s">
        <v>33</v>
      </c>
      <c r="R2917" t="s">
        <v>1122</v>
      </c>
      <c r="S2917">
        <v>1086</v>
      </c>
      <c r="T2917" t="s">
        <v>309</v>
      </c>
      <c r="U2917" t="s">
        <v>310</v>
      </c>
      <c r="V2917">
        <v>5</v>
      </c>
      <c r="W2917" t="s">
        <v>1179</v>
      </c>
    </row>
    <row r="2918" spans="1:23" x14ac:dyDescent="0.3">
      <c r="A2918">
        <v>3012</v>
      </c>
      <c r="B2918" t="s">
        <v>18</v>
      </c>
      <c r="C2918">
        <v>2011</v>
      </c>
      <c r="D2918">
        <f t="shared" ca="1" si="180"/>
        <v>12</v>
      </c>
      <c r="E2918" s="5">
        <v>175000</v>
      </c>
      <c r="F2918">
        <v>175000</v>
      </c>
      <c r="G2918" t="s">
        <v>124</v>
      </c>
      <c r="H2918" t="str">
        <f t="shared" si="181"/>
        <v>South</v>
      </c>
      <c r="I2918" t="s">
        <v>148</v>
      </c>
      <c r="J2918" t="str">
        <f t="shared" si="182"/>
        <v>North Carolina</v>
      </c>
      <c r="K2918" t="s">
        <v>1491</v>
      </c>
      <c r="L2918" t="str">
        <f t="shared" si="183"/>
        <v>Wilson</v>
      </c>
      <c r="M2918" t="s">
        <v>41</v>
      </c>
      <c r="N2918" t="str">
        <f>IF(M2918="", "", IFERROR(VLOOKUP(M2918, Data!$A$1:$B$5, 2, 0), "Unkown fuel"))</f>
        <v>harmful</v>
      </c>
      <c r="O2918" t="s">
        <v>23</v>
      </c>
      <c r="P2918" t="s">
        <v>24</v>
      </c>
      <c r="Q2918" t="s">
        <v>33</v>
      </c>
      <c r="R2918" t="s">
        <v>96</v>
      </c>
      <c r="S2918">
        <v>796</v>
      </c>
      <c r="T2918" t="s">
        <v>97</v>
      </c>
      <c r="U2918" t="s">
        <v>98</v>
      </c>
      <c r="V2918">
        <v>5</v>
      </c>
      <c r="W2918" t="s">
        <v>1179</v>
      </c>
    </row>
    <row r="2919" spans="1:23" x14ac:dyDescent="0.3">
      <c r="A2919">
        <v>3013</v>
      </c>
      <c r="B2919" t="s">
        <v>46</v>
      </c>
      <c r="C2919">
        <v>2017</v>
      </c>
      <c r="D2919">
        <f t="shared" ca="1" si="180"/>
        <v>6</v>
      </c>
      <c r="E2919" s="5">
        <v>700000</v>
      </c>
      <c r="F2919">
        <v>30000</v>
      </c>
      <c r="G2919" t="s">
        <v>38</v>
      </c>
      <c r="H2919" t="str">
        <f t="shared" si="181"/>
        <v>Central</v>
      </c>
      <c r="I2919" t="s">
        <v>1191</v>
      </c>
      <c r="J2919" t="str">
        <f t="shared" si="182"/>
        <v>North Dakota</v>
      </c>
      <c r="K2919" t="s">
        <v>1493</v>
      </c>
      <c r="L2919" t="str">
        <f t="shared" si="183"/>
        <v>Bismarck</v>
      </c>
      <c r="M2919" t="s">
        <v>41</v>
      </c>
      <c r="N2919" t="str">
        <f>IF(M2919="", "", IFERROR(VLOOKUP(M2919, Data!$A$1:$B$5, 2, 0), "Unkown fuel"))</f>
        <v>harmful</v>
      </c>
      <c r="O2919" t="s">
        <v>23</v>
      </c>
      <c r="P2919" t="s">
        <v>24</v>
      </c>
      <c r="Q2919" t="s">
        <v>25</v>
      </c>
      <c r="R2919" t="s">
        <v>133</v>
      </c>
      <c r="S2919">
        <v>1197</v>
      </c>
      <c r="T2919" t="s">
        <v>134</v>
      </c>
      <c r="U2919" t="s">
        <v>135</v>
      </c>
      <c r="V2919">
        <v>5</v>
      </c>
      <c r="W2919" t="s">
        <v>1179</v>
      </c>
    </row>
    <row r="2920" spans="1:23" x14ac:dyDescent="0.3">
      <c r="A2920">
        <v>3014</v>
      </c>
      <c r="B2920" t="s">
        <v>46</v>
      </c>
      <c r="C2920">
        <v>2017</v>
      </c>
      <c r="D2920">
        <f t="shared" ca="1" si="180"/>
        <v>6</v>
      </c>
      <c r="E2920" s="5">
        <v>700000</v>
      </c>
      <c r="F2920">
        <v>30000</v>
      </c>
      <c r="G2920" t="s">
        <v>56</v>
      </c>
      <c r="H2920" t="str">
        <f t="shared" si="181"/>
        <v>West</v>
      </c>
      <c r="I2920" t="s">
        <v>57</v>
      </c>
      <c r="J2920" t="str">
        <f t="shared" si="182"/>
        <v>California</v>
      </c>
      <c r="K2920" t="s">
        <v>1494</v>
      </c>
      <c r="L2920" t="str">
        <f t="shared" si="183"/>
        <v>Vallejo</v>
      </c>
      <c r="M2920" t="s">
        <v>41</v>
      </c>
      <c r="N2920" t="str">
        <f>IF(M2920="", "", IFERROR(VLOOKUP(M2920, Data!$A$1:$B$5, 2, 0), "Unkown fuel"))</f>
        <v>harmful</v>
      </c>
      <c r="O2920" t="s">
        <v>23</v>
      </c>
      <c r="P2920" t="s">
        <v>24</v>
      </c>
      <c r="Q2920" t="s">
        <v>25</v>
      </c>
      <c r="R2920" t="s">
        <v>133</v>
      </c>
      <c r="S2920">
        <v>1197</v>
      </c>
      <c r="T2920" t="s">
        <v>134</v>
      </c>
      <c r="U2920" t="s">
        <v>135</v>
      </c>
      <c r="V2920">
        <v>5</v>
      </c>
      <c r="W2920" t="s">
        <v>1179</v>
      </c>
    </row>
    <row r="2921" spans="1:23" x14ac:dyDescent="0.3">
      <c r="A2921">
        <v>3015</v>
      </c>
      <c r="B2921" t="s">
        <v>46</v>
      </c>
      <c r="C2921">
        <v>2019</v>
      </c>
      <c r="D2921">
        <f t="shared" ca="1" si="180"/>
        <v>4</v>
      </c>
      <c r="E2921" s="5">
        <v>550000</v>
      </c>
      <c r="F2921">
        <v>28000</v>
      </c>
      <c r="G2921" t="s">
        <v>124</v>
      </c>
      <c r="H2921" t="str">
        <f t="shared" si="181"/>
        <v>South</v>
      </c>
      <c r="I2921" t="s">
        <v>1352</v>
      </c>
      <c r="J2921" t="str">
        <f t="shared" si="182"/>
        <v>Louisiana</v>
      </c>
      <c r="K2921" t="s">
        <v>1495</v>
      </c>
      <c r="L2921" t="str">
        <f t="shared" si="183"/>
        <v>Terrytown</v>
      </c>
      <c r="M2921" t="s">
        <v>41</v>
      </c>
      <c r="N2921" t="str">
        <f>IF(M2921="", "", IFERROR(VLOOKUP(M2921, Data!$A$1:$B$5, 2, 0), "Unkown fuel"))</f>
        <v>harmful</v>
      </c>
      <c r="O2921" t="s">
        <v>23</v>
      </c>
      <c r="P2921" t="s">
        <v>154</v>
      </c>
      <c r="Q2921" t="s">
        <v>25</v>
      </c>
      <c r="R2921" t="s">
        <v>85</v>
      </c>
      <c r="S2921">
        <v>1197</v>
      </c>
      <c r="T2921" t="s">
        <v>54</v>
      </c>
      <c r="U2921" t="s">
        <v>55</v>
      </c>
      <c r="V2921">
        <v>5</v>
      </c>
      <c r="W2921" t="s">
        <v>1179</v>
      </c>
    </row>
    <row r="2922" spans="1:23" x14ac:dyDescent="0.3">
      <c r="A2922">
        <v>3016</v>
      </c>
      <c r="B2922" t="s">
        <v>46</v>
      </c>
      <c r="C2922">
        <v>2019</v>
      </c>
      <c r="D2922">
        <f t="shared" ca="1" si="180"/>
        <v>4</v>
      </c>
      <c r="E2922" s="5">
        <v>420000</v>
      </c>
      <c r="F2922">
        <v>20000</v>
      </c>
      <c r="G2922" t="s">
        <v>124</v>
      </c>
      <c r="H2922" t="str">
        <f t="shared" si="181"/>
        <v>South</v>
      </c>
      <c r="I2922" t="s">
        <v>1352</v>
      </c>
      <c r="J2922" t="str">
        <f t="shared" si="182"/>
        <v>Louisiana</v>
      </c>
      <c r="K2922" t="s">
        <v>1495</v>
      </c>
      <c r="L2922" t="str">
        <f t="shared" si="183"/>
        <v>Terrytown</v>
      </c>
      <c r="M2922" t="s">
        <v>41</v>
      </c>
      <c r="N2922" t="str">
        <f>IF(M2922="", "", IFERROR(VLOOKUP(M2922, Data!$A$1:$B$5, 2, 0), "Unkown fuel"))</f>
        <v>harmful</v>
      </c>
      <c r="O2922" t="s">
        <v>23</v>
      </c>
      <c r="P2922" t="s">
        <v>24</v>
      </c>
      <c r="Q2922" t="s">
        <v>33</v>
      </c>
      <c r="R2922" t="s">
        <v>110</v>
      </c>
      <c r="S2922">
        <v>1086</v>
      </c>
      <c r="T2922" t="s">
        <v>388</v>
      </c>
      <c r="U2922" t="s">
        <v>611</v>
      </c>
      <c r="V2922">
        <v>5</v>
      </c>
      <c r="W2922" t="s">
        <v>1179</v>
      </c>
    </row>
    <row r="2923" spans="1:23" x14ac:dyDescent="0.3">
      <c r="A2923">
        <v>3017</v>
      </c>
      <c r="B2923" t="s">
        <v>46</v>
      </c>
      <c r="C2923">
        <v>2009</v>
      </c>
      <c r="D2923">
        <f t="shared" ca="1" si="180"/>
        <v>14</v>
      </c>
      <c r="E2923" s="5">
        <v>210000</v>
      </c>
      <c r="F2923">
        <v>89322</v>
      </c>
      <c r="G2923" t="s">
        <v>56</v>
      </c>
      <c r="H2923" t="str">
        <f t="shared" si="181"/>
        <v>West</v>
      </c>
      <c r="I2923" t="s">
        <v>57</v>
      </c>
      <c r="J2923" t="str">
        <f t="shared" si="182"/>
        <v>California</v>
      </c>
      <c r="K2923" t="s">
        <v>1494</v>
      </c>
      <c r="L2923" t="str">
        <f t="shared" si="183"/>
        <v>Vallejo</v>
      </c>
      <c r="M2923" t="s">
        <v>41</v>
      </c>
      <c r="N2923" t="str">
        <f>IF(M2923="", "", IFERROR(VLOOKUP(M2923, Data!$A$1:$B$5, 2, 0), "Unkown fuel"))</f>
        <v>harmful</v>
      </c>
      <c r="O2923" t="s">
        <v>23</v>
      </c>
      <c r="P2923" t="s">
        <v>24</v>
      </c>
      <c r="Q2923" t="s">
        <v>33</v>
      </c>
      <c r="R2923" t="s">
        <v>142</v>
      </c>
      <c r="S2923">
        <v>1197</v>
      </c>
      <c r="T2923" t="s">
        <v>431</v>
      </c>
      <c r="U2923" t="s">
        <v>432</v>
      </c>
      <c r="V2923">
        <v>5</v>
      </c>
      <c r="W2923" t="s">
        <v>1179</v>
      </c>
    </row>
    <row r="2924" spans="1:23" x14ac:dyDescent="0.3">
      <c r="A2924">
        <v>3018</v>
      </c>
      <c r="B2924" t="s">
        <v>120</v>
      </c>
      <c r="C2924">
        <v>2013</v>
      </c>
      <c r="D2924">
        <f t="shared" ca="1" si="180"/>
        <v>10</v>
      </c>
      <c r="E2924" s="5">
        <v>175000</v>
      </c>
      <c r="F2924">
        <v>76000</v>
      </c>
      <c r="G2924" t="s">
        <v>56</v>
      </c>
      <c r="H2924" t="str">
        <f t="shared" si="181"/>
        <v>West</v>
      </c>
      <c r="I2924" t="s">
        <v>57</v>
      </c>
      <c r="J2924" t="str">
        <f t="shared" si="182"/>
        <v>California</v>
      </c>
      <c r="K2924" t="s">
        <v>1494</v>
      </c>
      <c r="L2924" t="str">
        <f t="shared" si="183"/>
        <v>Vallejo</v>
      </c>
      <c r="M2924" t="s">
        <v>22</v>
      </c>
      <c r="N2924" t="str">
        <f>IF(M2924="", "", IFERROR(VLOOKUP(M2924, Data!$A$1:$B$5, 2, 0), "Unkown fuel"))</f>
        <v>very harmful</v>
      </c>
      <c r="O2924" t="s">
        <v>23</v>
      </c>
      <c r="P2924" t="s">
        <v>24</v>
      </c>
      <c r="Q2924" t="s">
        <v>25</v>
      </c>
      <c r="R2924" t="s">
        <v>583</v>
      </c>
      <c r="S2924">
        <v>936</v>
      </c>
      <c r="T2924" t="s">
        <v>584</v>
      </c>
      <c r="U2924" t="s">
        <v>585</v>
      </c>
      <c r="V2924">
        <v>5</v>
      </c>
      <c r="W2924" t="s">
        <v>1179</v>
      </c>
    </row>
    <row r="2925" spans="1:23" x14ac:dyDescent="0.3">
      <c r="A2925">
        <v>3019</v>
      </c>
      <c r="B2925" t="s">
        <v>18</v>
      </c>
      <c r="C2925">
        <v>2012</v>
      </c>
      <c r="D2925">
        <f t="shared" ca="1" si="180"/>
        <v>11</v>
      </c>
      <c r="E2925" s="5">
        <v>180000</v>
      </c>
      <c r="F2925">
        <v>70000</v>
      </c>
      <c r="G2925" t="s">
        <v>124</v>
      </c>
      <c r="H2925" t="str">
        <f t="shared" si="181"/>
        <v>South</v>
      </c>
      <c r="I2925" t="s">
        <v>1352</v>
      </c>
      <c r="J2925" t="str">
        <f t="shared" si="182"/>
        <v>Louisiana</v>
      </c>
      <c r="K2925" t="s">
        <v>1495</v>
      </c>
      <c r="L2925" t="str">
        <f t="shared" si="183"/>
        <v>Terrytown</v>
      </c>
      <c r="M2925" t="s">
        <v>41</v>
      </c>
      <c r="N2925" t="str">
        <f>IF(M2925="", "", IFERROR(VLOOKUP(M2925, Data!$A$1:$B$5, 2, 0), "Unkown fuel"))</f>
        <v>harmful</v>
      </c>
      <c r="O2925" t="s">
        <v>23</v>
      </c>
      <c r="P2925" t="s">
        <v>24</v>
      </c>
      <c r="Q2925" t="s">
        <v>33</v>
      </c>
      <c r="R2925" t="s">
        <v>96</v>
      </c>
      <c r="S2925">
        <v>796</v>
      </c>
      <c r="T2925" t="s">
        <v>97</v>
      </c>
      <c r="U2925" t="s">
        <v>98</v>
      </c>
      <c r="V2925">
        <v>5</v>
      </c>
      <c r="W2925" t="s">
        <v>1179</v>
      </c>
    </row>
    <row r="2926" spans="1:23" x14ac:dyDescent="0.3">
      <c r="A2926">
        <v>3020</v>
      </c>
      <c r="B2926" t="s">
        <v>18</v>
      </c>
      <c r="C2926">
        <v>2007</v>
      </c>
      <c r="D2926">
        <f t="shared" ca="1" si="180"/>
        <v>16</v>
      </c>
      <c r="E2926" s="5">
        <v>118000</v>
      </c>
      <c r="F2926">
        <v>110000</v>
      </c>
      <c r="G2926" t="s">
        <v>124</v>
      </c>
      <c r="H2926" t="str">
        <f t="shared" si="181"/>
        <v>South</v>
      </c>
      <c r="I2926" t="s">
        <v>1352</v>
      </c>
      <c r="J2926" t="str">
        <f t="shared" si="182"/>
        <v>Louisiana</v>
      </c>
      <c r="K2926" t="s">
        <v>1495</v>
      </c>
      <c r="L2926" t="str">
        <f t="shared" si="183"/>
        <v>Terrytown</v>
      </c>
      <c r="M2926" t="s">
        <v>41</v>
      </c>
      <c r="N2926" t="str">
        <f>IF(M2926="", "", IFERROR(VLOOKUP(M2926, Data!$A$1:$B$5, 2, 0), "Unkown fuel"))</f>
        <v>harmful</v>
      </c>
      <c r="O2926" t="s">
        <v>23</v>
      </c>
      <c r="P2926" t="s">
        <v>24</v>
      </c>
      <c r="Q2926" t="s">
        <v>33</v>
      </c>
      <c r="R2926" t="s">
        <v>96</v>
      </c>
      <c r="S2926">
        <v>796</v>
      </c>
      <c r="T2926" t="s">
        <v>97</v>
      </c>
      <c r="U2926" t="s">
        <v>98</v>
      </c>
      <c r="V2926">
        <v>5</v>
      </c>
      <c r="W2926" t="s">
        <v>1179</v>
      </c>
    </row>
    <row r="2927" spans="1:23" x14ac:dyDescent="0.3">
      <c r="A2927">
        <v>3021</v>
      </c>
      <c r="B2927" t="s">
        <v>46</v>
      </c>
      <c r="C2927">
        <v>2007</v>
      </c>
      <c r="D2927">
        <f t="shared" ca="1" si="180"/>
        <v>16</v>
      </c>
      <c r="E2927" s="5">
        <v>170000</v>
      </c>
      <c r="F2927">
        <v>120000</v>
      </c>
      <c r="G2927" t="s">
        <v>124</v>
      </c>
      <c r="H2927" t="str">
        <f t="shared" si="181"/>
        <v>South</v>
      </c>
      <c r="I2927" t="s">
        <v>965</v>
      </c>
      <c r="J2927" t="str">
        <f t="shared" si="182"/>
        <v>Virginia</v>
      </c>
      <c r="K2927" t="s">
        <v>1496</v>
      </c>
      <c r="L2927" t="str">
        <f t="shared" si="183"/>
        <v>Tysons Corner</v>
      </c>
      <c r="M2927" t="s">
        <v>22</v>
      </c>
      <c r="N2927" t="str">
        <f>IF(M2927="", "", IFERROR(VLOOKUP(M2927, Data!$A$1:$B$5, 2, 0), "Unkown fuel"))</f>
        <v>very harmful</v>
      </c>
      <c r="O2927" t="s">
        <v>23</v>
      </c>
      <c r="P2927" t="s">
        <v>24</v>
      </c>
      <c r="Q2927" t="s">
        <v>33</v>
      </c>
      <c r="R2927" t="s">
        <v>127</v>
      </c>
      <c r="S2927">
        <v>1493</v>
      </c>
      <c r="T2927" t="s">
        <v>508</v>
      </c>
      <c r="U2927" t="s">
        <v>535</v>
      </c>
      <c r="V2927">
        <v>5</v>
      </c>
      <c r="W2927" t="s">
        <v>1179</v>
      </c>
    </row>
    <row r="2928" spans="1:23" x14ac:dyDescent="0.3">
      <c r="A2928">
        <v>3022</v>
      </c>
      <c r="B2928" t="s">
        <v>18</v>
      </c>
      <c r="C2928">
        <v>2009</v>
      </c>
      <c r="D2928">
        <f t="shared" ca="1" si="180"/>
        <v>14</v>
      </c>
      <c r="E2928" s="5">
        <v>120000</v>
      </c>
      <c r="F2928">
        <v>110000</v>
      </c>
      <c r="G2928" t="s">
        <v>56</v>
      </c>
      <c r="H2928" t="str">
        <f t="shared" si="181"/>
        <v>West</v>
      </c>
      <c r="I2928" t="s">
        <v>57</v>
      </c>
      <c r="J2928" t="str">
        <f t="shared" si="182"/>
        <v>California</v>
      </c>
      <c r="K2928" t="s">
        <v>1494</v>
      </c>
      <c r="L2928" t="str">
        <f t="shared" si="183"/>
        <v>Vallejo</v>
      </c>
      <c r="M2928" t="s">
        <v>41</v>
      </c>
      <c r="N2928" t="str">
        <f>IF(M2928="", "", IFERROR(VLOOKUP(M2928, Data!$A$1:$B$5, 2, 0), "Unkown fuel"))</f>
        <v>harmful</v>
      </c>
      <c r="O2928" t="s">
        <v>23</v>
      </c>
      <c r="P2928" t="s">
        <v>24</v>
      </c>
      <c r="Q2928" t="s">
        <v>33</v>
      </c>
      <c r="R2928" t="s">
        <v>121</v>
      </c>
      <c r="S2928">
        <v>1061</v>
      </c>
      <c r="T2928" t="s">
        <v>705</v>
      </c>
      <c r="U2928" t="s">
        <v>87</v>
      </c>
      <c r="V2928">
        <v>5</v>
      </c>
      <c r="W2928" t="s">
        <v>1179</v>
      </c>
    </row>
    <row r="2929" spans="1:23" x14ac:dyDescent="0.3">
      <c r="A2929">
        <v>3023</v>
      </c>
      <c r="B2929" t="s">
        <v>18</v>
      </c>
      <c r="C2929">
        <v>2009</v>
      </c>
      <c r="D2929">
        <f t="shared" ca="1" si="180"/>
        <v>14</v>
      </c>
      <c r="E2929" s="5">
        <v>170000</v>
      </c>
      <c r="F2929">
        <v>90000</v>
      </c>
      <c r="G2929" t="s">
        <v>56</v>
      </c>
      <c r="H2929" t="str">
        <f t="shared" si="181"/>
        <v>West</v>
      </c>
      <c r="I2929" t="s">
        <v>57</v>
      </c>
      <c r="J2929" t="str">
        <f t="shared" si="182"/>
        <v>California</v>
      </c>
      <c r="K2929" t="s">
        <v>1497</v>
      </c>
      <c r="L2929" t="str">
        <f t="shared" si="183"/>
        <v>Vacaville</v>
      </c>
      <c r="M2929" t="s">
        <v>41</v>
      </c>
      <c r="N2929" t="str">
        <f>IF(M2929="", "", IFERROR(VLOOKUP(M2929, Data!$A$1:$B$5, 2, 0), "Unkown fuel"))</f>
        <v>harmful</v>
      </c>
      <c r="O2929" t="s">
        <v>23</v>
      </c>
      <c r="P2929" t="s">
        <v>24</v>
      </c>
      <c r="Q2929" t="s">
        <v>42</v>
      </c>
      <c r="R2929" t="s">
        <v>96</v>
      </c>
      <c r="S2929">
        <v>796</v>
      </c>
      <c r="T2929" t="s">
        <v>97</v>
      </c>
      <c r="U2929" t="s">
        <v>98</v>
      </c>
      <c r="V2929">
        <v>5</v>
      </c>
      <c r="W2929" t="s">
        <v>1179</v>
      </c>
    </row>
    <row r="2930" spans="1:23" x14ac:dyDescent="0.3">
      <c r="A2930">
        <v>3024</v>
      </c>
      <c r="B2930" t="s">
        <v>18</v>
      </c>
      <c r="C2930">
        <v>2018</v>
      </c>
      <c r="D2930">
        <f t="shared" ca="1" si="180"/>
        <v>5</v>
      </c>
      <c r="E2930" s="5">
        <v>700000</v>
      </c>
      <c r="F2930">
        <v>60000</v>
      </c>
      <c r="G2930" t="s">
        <v>56</v>
      </c>
      <c r="H2930" t="str">
        <f t="shared" si="181"/>
        <v>West</v>
      </c>
      <c r="I2930" t="s">
        <v>57</v>
      </c>
      <c r="J2930" t="str">
        <f t="shared" si="182"/>
        <v>California</v>
      </c>
      <c r="K2930" t="s">
        <v>1494</v>
      </c>
      <c r="L2930" t="str">
        <f t="shared" si="183"/>
        <v>Vallejo</v>
      </c>
      <c r="M2930" t="s">
        <v>22</v>
      </c>
      <c r="N2930" t="str">
        <f>IF(M2930="", "", IFERROR(VLOOKUP(M2930, Data!$A$1:$B$5, 2, 0), "Unkown fuel"))</f>
        <v>very harmful</v>
      </c>
      <c r="O2930" t="s">
        <v>23</v>
      </c>
      <c r="P2930" t="s">
        <v>24</v>
      </c>
      <c r="Q2930" t="s">
        <v>25</v>
      </c>
      <c r="R2930" t="s">
        <v>424</v>
      </c>
      <c r="S2930">
        <v>1248</v>
      </c>
      <c r="T2930" t="s">
        <v>27</v>
      </c>
      <c r="U2930" t="s">
        <v>28</v>
      </c>
      <c r="V2930">
        <v>5</v>
      </c>
      <c r="W2930" t="s">
        <v>1179</v>
      </c>
    </row>
    <row r="2931" spans="1:23" x14ac:dyDescent="0.3">
      <c r="A2931">
        <v>3025</v>
      </c>
      <c r="B2931" t="s">
        <v>88</v>
      </c>
      <c r="C2931">
        <v>2014</v>
      </c>
      <c r="D2931">
        <f t="shared" ca="1" si="180"/>
        <v>9</v>
      </c>
      <c r="E2931" s="5">
        <v>500000</v>
      </c>
      <c r="F2931">
        <v>48300</v>
      </c>
      <c r="G2931" t="s">
        <v>56</v>
      </c>
      <c r="H2931" t="str">
        <f t="shared" si="181"/>
        <v>West</v>
      </c>
      <c r="I2931" t="s">
        <v>57</v>
      </c>
      <c r="J2931" t="str">
        <f t="shared" si="182"/>
        <v>California</v>
      </c>
      <c r="K2931" t="s">
        <v>1494</v>
      </c>
      <c r="L2931" t="str">
        <f t="shared" si="183"/>
        <v>Vallejo</v>
      </c>
      <c r="M2931" t="s">
        <v>22</v>
      </c>
      <c r="N2931" t="str">
        <f>IF(M2931="", "", IFERROR(VLOOKUP(M2931, Data!$A$1:$B$5, 2, 0), "Unkown fuel"))</f>
        <v>very harmful</v>
      </c>
      <c r="O2931" t="s">
        <v>23</v>
      </c>
      <c r="P2931" t="s">
        <v>24</v>
      </c>
      <c r="Q2931" t="s">
        <v>33</v>
      </c>
      <c r="R2931" t="s">
        <v>489</v>
      </c>
      <c r="S2931">
        <v>2523</v>
      </c>
      <c r="T2931" t="s">
        <v>309</v>
      </c>
      <c r="U2931" t="s">
        <v>490</v>
      </c>
      <c r="V2931">
        <v>7</v>
      </c>
      <c r="W2931" t="s">
        <v>1179</v>
      </c>
    </row>
    <row r="2932" spans="1:23" x14ac:dyDescent="0.3">
      <c r="A2932">
        <v>3026</v>
      </c>
      <c r="B2932" t="s">
        <v>18</v>
      </c>
      <c r="C2932">
        <v>2007</v>
      </c>
      <c r="D2932">
        <f t="shared" ca="1" si="180"/>
        <v>16</v>
      </c>
      <c r="E2932" s="5">
        <v>80000</v>
      </c>
      <c r="F2932">
        <v>63000</v>
      </c>
      <c r="G2932" t="s">
        <v>56</v>
      </c>
      <c r="H2932" t="str">
        <f t="shared" si="181"/>
        <v>West</v>
      </c>
      <c r="I2932" t="s">
        <v>57</v>
      </c>
      <c r="J2932" t="str">
        <f t="shared" si="182"/>
        <v>California</v>
      </c>
      <c r="K2932" t="s">
        <v>1494</v>
      </c>
      <c r="L2932" t="str">
        <f t="shared" si="183"/>
        <v>Vallejo</v>
      </c>
      <c r="M2932" t="s">
        <v>41</v>
      </c>
      <c r="N2932" t="str">
        <f>IF(M2932="", "", IFERROR(VLOOKUP(M2932, Data!$A$1:$B$5, 2, 0), "Unkown fuel"))</f>
        <v>harmful</v>
      </c>
      <c r="O2932" t="s">
        <v>23</v>
      </c>
      <c r="P2932" t="s">
        <v>154</v>
      </c>
      <c r="Q2932" t="s">
        <v>42</v>
      </c>
      <c r="R2932" t="s">
        <v>85</v>
      </c>
      <c r="S2932">
        <v>1061</v>
      </c>
      <c r="T2932" t="s">
        <v>86</v>
      </c>
      <c r="U2932" t="s">
        <v>87</v>
      </c>
      <c r="V2932">
        <v>5</v>
      </c>
      <c r="W2932" t="s">
        <v>1179</v>
      </c>
    </row>
    <row r="2933" spans="1:23" x14ac:dyDescent="0.3">
      <c r="A2933">
        <v>3027</v>
      </c>
      <c r="B2933" t="s">
        <v>37</v>
      </c>
      <c r="C2933">
        <v>2008</v>
      </c>
      <c r="D2933">
        <f t="shared" ca="1" si="180"/>
        <v>15</v>
      </c>
      <c r="E2933" s="5">
        <v>105000</v>
      </c>
      <c r="F2933">
        <v>110000</v>
      </c>
      <c r="G2933" t="s">
        <v>124</v>
      </c>
      <c r="H2933" t="str">
        <f t="shared" si="181"/>
        <v>South</v>
      </c>
      <c r="I2933" t="s">
        <v>965</v>
      </c>
      <c r="J2933" t="str">
        <f t="shared" si="182"/>
        <v>Virginia</v>
      </c>
      <c r="K2933" t="s">
        <v>1496</v>
      </c>
      <c r="L2933" t="str">
        <f t="shared" si="183"/>
        <v>Tysons Corner</v>
      </c>
      <c r="M2933" t="s">
        <v>41</v>
      </c>
      <c r="N2933" t="str">
        <f>IF(M2933="", "", IFERROR(VLOOKUP(M2933, Data!$A$1:$B$5, 2, 0), "Unkown fuel"))</f>
        <v>harmful</v>
      </c>
      <c r="O2933" t="s">
        <v>23</v>
      </c>
      <c r="P2933" t="s">
        <v>24</v>
      </c>
      <c r="Q2933" t="s">
        <v>33</v>
      </c>
      <c r="R2933" t="s">
        <v>43</v>
      </c>
      <c r="S2933">
        <v>1497</v>
      </c>
      <c r="T2933" t="s">
        <v>44</v>
      </c>
      <c r="U2933" t="s">
        <v>45</v>
      </c>
      <c r="V2933">
        <v>5</v>
      </c>
      <c r="W2933" t="s">
        <v>1179</v>
      </c>
    </row>
    <row r="2934" spans="1:23" x14ac:dyDescent="0.3">
      <c r="A2934">
        <v>3028</v>
      </c>
      <c r="B2934" t="s">
        <v>18</v>
      </c>
      <c r="C2934">
        <v>2016</v>
      </c>
      <c r="D2934">
        <f t="shared" ca="1" si="180"/>
        <v>7</v>
      </c>
      <c r="E2934" s="5">
        <v>425000</v>
      </c>
      <c r="F2934">
        <v>120000</v>
      </c>
      <c r="G2934" t="s">
        <v>124</v>
      </c>
      <c r="H2934" t="str">
        <f t="shared" si="181"/>
        <v>South</v>
      </c>
      <c r="I2934" t="s">
        <v>965</v>
      </c>
      <c r="J2934" t="str">
        <f t="shared" si="182"/>
        <v>Virginia</v>
      </c>
      <c r="K2934" t="s">
        <v>1496</v>
      </c>
      <c r="L2934" t="str">
        <f t="shared" si="183"/>
        <v>Tysons Corner</v>
      </c>
      <c r="M2934" t="s">
        <v>22</v>
      </c>
      <c r="N2934" t="str">
        <f>IF(M2934="", "", IFERROR(VLOOKUP(M2934, Data!$A$1:$B$5, 2, 0), "Unkown fuel"))</f>
        <v>very harmful</v>
      </c>
      <c r="O2934" t="s">
        <v>23</v>
      </c>
      <c r="P2934" t="s">
        <v>24</v>
      </c>
      <c r="Q2934" t="s">
        <v>42</v>
      </c>
      <c r="R2934" t="s">
        <v>106</v>
      </c>
      <c r="S2934">
        <v>1248</v>
      </c>
      <c r="T2934" t="s">
        <v>27</v>
      </c>
      <c r="U2934" t="s">
        <v>28</v>
      </c>
      <c r="V2934">
        <v>5</v>
      </c>
      <c r="W2934" t="s">
        <v>1179</v>
      </c>
    </row>
    <row r="2935" spans="1:23" x14ac:dyDescent="0.3">
      <c r="A2935">
        <v>3029</v>
      </c>
      <c r="B2935" t="s">
        <v>46</v>
      </c>
      <c r="C2935">
        <v>2017</v>
      </c>
      <c r="D2935">
        <f t="shared" ca="1" si="180"/>
        <v>6</v>
      </c>
      <c r="E2935" s="5">
        <v>625000</v>
      </c>
      <c r="F2935">
        <v>23511</v>
      </c>
      <c r="G2935" t="s">
        <v>124</v>
      </c>
      <c r="H2935" t="str">
        <f t="shared" si="181"/>
        <v>South</v>
      </c>
      <c r="I2935" t="s">
        <v>965</v>
      </c>
      <c r="J2935" t="str">
        <f t="shared" si="182"/>
        <v>Virginia</v>
      </c>
      <c r="K2935" t="s">
        <v>1496</v>
      </c>
      <c r="L2935" t="str">
        <f t="shared" si="183"/>
        <v>Tysons Corner</v>
      </c>
      <c r="M2935" t="s">
        <v>41</v>
      </c>
      <c r="N2935" t="str">
        <f>IF(M2935="", "", IFERROR(VLOOKUP(M2935, Data!$A$1:$B$5, 2, 0), "Unkown fuel"))</f>
        <v>harmful</v>
      </c>
      <c r="O2935" t="s">
        <v>23</v>
      </c>
      <c r="P2935" t="s">
        <v>24</v>
      </c>
      <c r="Q2935" t="s">
        <v>25</v>
      </c>
      <c r="R2935" t="s">
        <v>133</v>
      </c>
      <c r="S2935">
        <v>1197</v>
      </c>
      <c r="T2935" t="s">
        <v>134</v>
      </c>
      <c r="U2935" t="s">
        <v>135</v>
      </c>
      <c r="V2935">
        <v>5</v>
      </c>
      <c r="W2935" t="s">
        <v>1179</v>
      </c>
    </row>
    <row r="2936" spans="1:23" x14ac:dyDescent="0.3">
      <c r="A2936">
        <v>3030</v>
      </c>
      <c r="B2936" t="s">
        <v>46</v>
      </c>
      <c r="C2936">
        <v>2017</v>
      </c>
      <c r="D2936">
        <f t="shared" ca="1" si="180"/>
        <v>6</v>
      </c>
      <c r="E2936" s="5">
        <v>640000</v>
      </c>
      <c r="F2936">
        <v>22512</v>
      </c>
      <c r="G2936" t="s">
        <v>124</v>
      </c>
      <c r="H2936" t="str">
        <f t="shared" si="181"/>
        <v>South</v>
      </c>
      <c r="I2936" t="s">
        <v>965</v>
      </c>
      <c r="J2936" t="str">
        <f t="shared" si="182"/>
        <v>Virginia</v>
      </c>
      <c r="K2936" t="s">
        <v>1496</v>
      </c>
      <c r="L2936" t="str">
        <f t="shared" si="183"/>
        <v>Tysons Corner</v>
      </c>
      <c r="M2936" t="s">
        <v>41</v>
      </c>
      <c r="N2936" t="str">
        <f>IF(M2936="", "", IFERROR(VLOOKUP(M2936, Data!$A$1:$B$5, 2, 0), "Unkown fuel"))</f>
        <v>harmful</v>
      </c>
      <c r="O2936" t="s">
        <v>23</v>
      </c>
      <c r="P2936" t="s">
        <v>24</v>
      </c>
      <c r="Q2936" t="s">
        <v>25</v>
      </c>
      <c r="R2936" t="s">
        <v>133</v>
      </c>
      <c r="S2936">
        <v>1197</v>
      </c>
      <c r="T2936" t="s">
        <v>134</v>
      </c>
      <c r="U2936" t="s">
        <v>135</v>
      </c>
      <c r="V2936">
        <v>5</v>
      </c>
      <c r="W2936" t="s">
        <v>1179</v>
      </c>
    </row>
    <row r="2937" spans="1:23" x14ac:dyDescent="0.3">
      <c r="A2937">
        <v>3031</v>
      </c>
      <c r="B2937" t="s">
        <v>46</v>
      </c>
      <c r="C2937">
        <v>2010</v>
      </c>
      <c r="D2937">
        <f t="shared" ca="1" si="180"/>
        <v>13</v>
      </c>
      <c r="E2937" s="5">
        <v>180000</v>
      </c>
      <c r="F2937">
        <v>120000</v>
      </c>
      <c r="G2937" t="s">
        <v>124</v>
      </c>
      <c r="H2937" t="str">
        <f t="shared" si="181"/>
        <v>South</v>
      </c>
      <c r="I2937" t="s">
        <v>1352</v>
      </c>
      <c r="J2937" t="str">
        <f t="shared" si="182"/>
        <v>Louisiana</v>
      </c>
      <c r="K2937" t="s">
        <v>1495</v>
      </c>
      <c r="L2937" t="str">
        <f t="shared" si="183"/>
        <v>Terrytown</v>
      </c>
      <c r="M2937" t="s">
        <v>41</v>
      </c>
      <c r="N2937" t="str">
        <f>IF(M2937="", "", IFERROR(VLOOKUP(M2937, Data!$A$1:$B$5, 2, 0), "Unkown fuel"))</f>
        <v>harmful</v>
      </c>
      <c r="O2937" t="s">
        <v>23</v>
      </c>
      <c r="P2937" t="s">
        <v>24</v>
      </c>
      <c r="Q2937" t="s">
        <v>25</v>
      </c>
      <c r="R2937" t="s">
        <v>211</v>
      </c>
      <c r="S2937">
        <v>1197</v>
      </c>
      <c r="T2937" t="s">
        <v>212</v>
      </c>
      <c r="U2937" t="s">
        <v>213</v>
      </c>
      <c r="V2937">
        <v>5</v>
      </c>
      <c r="W2937" t="s">
        <v>1179</v>
      </c>
    </row>
    <row r="2938" spans="1:23" x14ac:dyDescent="0.3">
      <c r="A2938">
        <v>3032</v>
      </c>
      <c r="B2938" t="s">
        <v>18</v>
      </c>
      <c r="C2938">
        <v>2009</v>
      </c>
      <c r="D2938">
        <f t="shared" ca="1" si="180"/>
        <v>14</v>
      </c>
      <c r="E2938" s="5">
        <v>155000</v>
      </c>
      <c r="F2938">
        <v>120000</v>
      </c>
      <c r="G2938" t="s">
        <v>38</v>
      </c>
      <c r="H2938" t="str">
        <f t="shared" si="181"/>
        <v>Central</v>
      </c>
      <c r="I2938" t="s">
        <v>812</v>
      </c>
      <c r="J2938" t="str">
        <f t="shared" si="182"/>
        <v>Wisconsin</v>
      </c>
      <c r="K2938" t="s">
        <v>1498</v>
      </c>
      <c r="L2938" t="str">
        <f t="shared" si="183"/>
        <v>New Berlin</v>
      </c>
      <c r="M2938" t="s">
        <v>22</v>
      </c>
      <c r="N2938" t="str">
        <f>IF(M2938="", "", IFERROR(VLOOKUP(M2938, Data!$A$1:$B$5, 2, 0), "Unkown fuel"))</f>
        <v>very harmful</v>
      </c>
      <c r="O2938" t="s">
        <v>23</v>
      </c>
      <c r="P2938" t="s">
        <v>24</v>
      </c>
      <c r="Q2938" t="s">
        <v>25</v>
      </c>
      <c r="R2938" t="s">
        <v>390</v>
      </c>
      <c r="S2938">
        <v>1248</v>
      </c>
      <c r="T2938" t="s">
        <v>82</v>
      </c>
      <c r="U2938" t="s">
        <v>391</v>
      </c>
      <c r="V2938">
        <v>5</v>
      </c>
      <c r="W2938" t="s">
        <v>1179</v>
      </c>
    </row>
    <row r="2939" spans="1:23" x14ac:dyDescent="0.3">
      <c r="A2939">
        <v>3033</v>
      </c>
      <c r="B2939" t="s">
        <v>18</v>
      </c>
      <c r="C2939">
        <v>2007</v>
      </c>
      <c r="D2939">
        <f t="shared" ca="1" si="180"/>
        <v>16</v>
      </c>
      <c r="E2939" s="5">
        <v>85000</v>
      </c>
      <c r="F2939">
        <v>100000</v>
      </c>
      <c r="G2939" t="s">
        <v>38</v>
      </c>
      <c r="H2939" t="str">
        <f t="shared" si="181"/>
        <v>Central</v>
      </c>
      <c r="I2939" t="s">
        <v>812</v>
      </c>
      <c r="J2939" t="str">
        <f t="shared" si="182"/>
        <v>Wisconsin</v>
      </c>
      <c r="K2939" t="s">
        <v>1498</v>
      </c>
      <c r="L2939" t="str">
        <f t="shared" si="183"/>
        <v>New Berlin</v>
      </c>
      <c r="M2939" t="s">
        <v>41</v>
      </c>
      <c r="N2939" t="str">
        <f>IF(M2939="", "", IFERROR(VLOOKUP(M2939, Data!$A$1:$B$5, 2, 0), "Unkown fuel"))</f>
        <v>harmful</v>
      </c>
      <c r="O2939" t="s">
        <v>23</v>
      </c>
      <c r="P2939" t="s">
        <v>24</v>
      </c>
      <c r="Q2939" t="s">
        <v>42</v>
      </c>
      <c r="R2939" t="s">
        <v>85</v>
      </c>
      <c r="S2939">
        <v>1061</v>
      </c>
      <c r="T2939" t="s">
        <v>86</v>
      </c>
      <c r="U2939" t="s">
        <v>87</v>
      </c>
      <c r="V2939">
        <v>5</v>
      </c>
      <c r="W2939" t="s">
        <v>1179</v>
      </c>
    </row>
    <row r="2940" spans="1:23" x14ac:dyDescent="0.3">
      <c r="A2940">
        <v>3034</v>
      </c>
      <c r="B2940" t="s">
        <v>46</v>
      </c>
      <c r="C2940">
        <v>2011</v>
      </c>
      <c r="D2940">
        <f t="shared" ca="1" si="180"/>
        <v>12</v>
      </c>
      <c r="E2940" s="5">
        <v>250000</v>
      </c>
      <c r="F2940">
        <v>70000</v>
      </c>
      <c r="G2940" t="s">
        <v>38</v>
      </c>
      <c r="H2940" t="str">
        <f t="shared" si="181"/>
        <v>Central</v>
      </c>
      <c r="I2940" t="s">
        <v>812</v>
      </c>
      <c r="J2940" t="str">
        <f t="shared" si="182"/>
        <v>Wisconsin</v>
      </c>
      <c r="K2940" t="s">
        <v>1498</v>
      </c>
      <c r="L2940" t="str">
        <f t="shared" si="183"/>
        <v>New Berlin</v>
      </c>
      <c r="M2940" t="s">
        <v>41</v>
      </c>
      <c r="N2940" t="str">
        <f>IF(M2940="", "", IFERROR(VLOOKUP(M2940, Data!$A$1:$B$5, 2, 0), "Unkown fuel"))</f>
        <v>harmful</v>
      </c>
      <c r="O2940" t="s">
        <v>23</v>
      </c>
      <c r="P2940" t="s">
        <v>24</v>
      </c>
      <c r="Q2940" t="s">
        <v>25</v>
      </c>
      <c r="R2940" t="s">
        <v>211</v>
      </c>
      <c r="S2940">
        <v>1197</v>
      </c>
      <c r="T2940" t="s">
        <v>212</v>
      </c>
      <c r="U2940" t="s">
        <v>213</v>
      </c>
      <c r="V2940">
        <v>5</v>
      </c>
      <c r="W2940" t="s">
        <v>1179</v>
      </c>
    </row>
    <row r="2941" spans="1:23" x14ac:dyDescent="0.3">
      <c r="A2941">
        <v>3035</v>
      </c>
      <c r="B2941" t="s">
        <v>46</v>
      </c>
      <c r="C2941">
        <v>2017</v>
      </c>
      <c r="D2941">
        <f t="shared" ca="1" si="180"/>
        <v>6</v>
      </c>
      <c r="E2941" s="5">
        <v>1000000</v>
      </c>
      <c r="F2941">
        <v>15000</v>
      </c>
      <c r="G2941" t="s">
        <v>38</v>
      </c>
      <c r="H2941" t="str">
        <f t="shared" si="181"/>
        <v>Central</v>
      </c>
      <c r="I2941" t="s">
        <v>812</v>
      </c>
      <c r="J2941" t="str">
        <f t="shared" si="182"/>
        <v>Wisconsin</v>
      </c>
      <c r="K2941" t="s">
        <v>1498</v>
      </c>
      <c r="L2941" t="str">
        <f t="shared" si="183"/>
        <v>New Berlin</v>
      </c>
      <c r="M2941" t="s">
        <v>41</v>
      </c>
      <c r="N2941" t="str">
        <f>IF(M2941="", "", IFERROR(VLOOKUP(M2941, Data!$A$1:$B$5, 2, 0), "Unkown fuel"))</f>
        <v>harmful</v>
      </c>
      <c r="O2941" t="s">
        <v>23</v>
      </c>
      <c r="P2941" t="s">
        <v>154</v>
      </c>
      <c r="Q2941" t="s">
        <v>25</v>
      </c>
      <c r="R2941" t="s">
        <v>313</v>
      </c>
      <c r="S2941">
        <v>1591</v>
      </c>
      <c r="T2941" t="s">
        <v>143</v>
      </c>
      <c r="U2941" t="s">
        <v>492</v>
      </c>
      <c r="V2941">
        <v>5</v>
      </c>
      <c r="W2941" t="s">
        <v>1179</v>
      </c>
    </row>
    <row r="2942" spans="1:23" x14ac:dyDescent="0.3">
      <c r="A2942">
        <v>3036</v>
      </c>
      <c r="B2942" t="s">
        <v>145</v>
      </c>
      <c r="C2942">
        <v>2016</v>
      </c>
      <c r="D2942">
        <f t="shared" ca="1" si="180"/>
        <v>7</v>
      </c>
      <c r="E2942" s="5">
        <v>350000</v>
      </c>
      <c r="F2942">
        <v>16500</v>
      </c>
      <c r="G2942" t="s">
        <v>38</v>
      </c>
      <c r="H2942" t="str">
        <f t="shared" si="181"/>
        <v>Central</v>
      </c>
      <c r="I2942" t="s">
        <v>812</v>
      </c>
      <c r="J2942" t="str">
        <f t="shared" si="182"/>
        <v>Wisconsin</v>
      </c>
      <c r="K2942" t="s">
        <v>1499</v>
      </c>
      <c r="L2942" t="str">
        <f t="shared" si="183"/>
        <v>Neenah</v>
      </c>
      <c r="M2942" t="s">
        <v>41</v>
      </c>
      <c r="N2942" t="str">
        <f>IF(M2942="", "", IFERROR(VLOOKUP(M2942, Data!$A$1:$B$5, 2, 0), "Unkown fuel"))</f>
        <v>harmful</v>
      </c>
      <c r="O2942" t="s">
        <v>23</v>
      </c>
      <c r="P2942" t="s">
        <v>24</v>
      </c>
      <c r="Q2942" t="s">
        <v>25</v>
      </c>
      <c r="R2942" t="s">
        <v>146</v>
      </c>
      <c r="S2942">
        <v>1198</v>
      </c>
      <c r="T2942" t="s">
        <v>86</v>
      </c>
      <c r="U2942" t="s">
        <v>147</v>
      </c>
      <c r="V2942">
        <v>5</v>
      </c>
      <c r="W2942" t="s">
        <v>1179</v>
      </c>
    </row>
    <row r="2943" spans="1:23" x14ac:dyDescent="0.3">
      <c r="A2943">
        <v>3037</v>
      </c>
      <c r="B2943" t="s">
        <v>18</v>
      </c>
      <c r="C2943">
        <v>2018</v>
      </c>
      <c r="D2943">
        <f t="shared" ca="1" si="180"/>
        <v>5</v>
      </c>
      <c r="E2943" s="5">
        <v>740000</v>
      </c>
      <c r="F2943">
        <v>50000</v>
      </c>
      <c r="G2943" t="s">
        <v>38</v>
      </c>
      <c r="H2943" t="str">
        <f t="shared" si="181"/>
        <v>Central</v>
      </c>
      <c r="I2943" t="s">
        <v>812</v>
      </c>
      <c r="J2943" t="str">
        <f t="shared" si="182"/>
        <v>Wisconsin</v>
      </c>
      <c r="K2943" t="s">
        <v>1499</v>
      </c>
      <c r="L2943" t="str">
        <f t="shared" si="183"/>
        <v>Neenah</v>
      </c>
      <c r="M2943" t="s">
        <v>22</v>
      </c>
      <c r="N2943" t="str">
        <f>IF(M2943="", "", IFERROR(VLOOKUP(M2943, Data!$A$1:$B$5, 2, 0), "Unkown fuel"))</f>
        <v>very harmful</v>
      </c>
      <c r="O2943" t="s">
        <v>23</v>
      </c>
      <c r="P2943" t="s">
        <v>24</v>
      </c>
      <c r="Q2943" t="s">
        <v>25</v>
      </c>
      <c r="R2943" t="s">
        <v>424</v>
      </c>
      <c r="S2943">
        <v>1248</v>
      </c>
      <c r="T2943" t="s">
        <v>425</v>
      </c>
      <c r="U2943" t="s">
        <v>28</v>
      </c>
      <c r="V2943">
        <v>5</v>
      </c>
      <c r="W2943" t="s">
        <v>1179</v>
      </c>
    </row>
    <row r="2944" spans="1:23" x14ac:dyDescent="0.3">
      <c r="A2944">
        <v>3038</v>
      </c>
      <c r="B2944" t="s">
        <v>145</v>
      </c>
      <c r="C2944">
        <v>2018</v>
      </c>
      <c r="D2944">
        <f t="shared" ca="1" si="180"/>
        <v>5</v>
      </c>
      <c r="E2944" s="5">
        <v>300000</v>
      </c>
      <c r="F2944">
        <v>19000</v>
      </c>
      <c r="G2944" t="s">
        <v>38</v>
      </c>
      <c r="H2944" t="str">
        <f t="shared" si="181"/>
        <v>Central</v>
      </c>
      <c r="I2944" t="s">
        <v>812</v>
      </c>
      <c r="J2944" t="str">
        <f t="shared" si="182"/>
        <v>Wisconsin</v>
      </c>
      <c r="K2944" t="s">
        <v>1498</v>
      </c>
      <c r="L2944" t="str">
        <f t="shared" si="183"/>
        <v>New Berlin</v>
      </c>
      <c r="M2944" t="s">
        <v>41</v>
      </c>
      <c r="N2944" t="str">
        <f>IF(M2944="", "", IFERROR(VLOOKUP(M2944, Data!$A$1:$B$5, 2, 0), "Unkown fuel"))</f>
        <v>harmful</v>
      </c>
      <c r="O2944" t="s">
        <v>23</v>
      </c>
      <c r="P2944" t="s">
        <v>24</v>
      </c>
      <c r="Q2944" t="s">
        <v>25</v>
      </c>
      <c r="R2944" t="s">
        <v>553</v>
      </c>
      <c r="S2944">
        <v>999</v>
      </c>
      <c r="T2944" t="s">
        <v>86</v>
      </c>
      <c r="U2944" t="s">
        <v>306</v>
      </c>
      <c r="V2944">
        <v>5</v>
      </c>
      <c r="W2944" t="s">
        <v>1179</v>
      </c>
    </row>
    <row r="2945" spans="1:23" x14ac:dyDescent="0.3">
      <c r="A2945">
        <v>3039</v>
      </c>
      <c r="B2945" t="s">
        <v>221</v>
      </c>
      <c r="C2945">
        <v>2017</v>
      </c>
      <c r="D2945">
        <f t="shared" ca="1" si="180"/>
        <v>6</v>
      </c>
      <c r="E2945" s="5">
        <v>550000</v>
      </c>
      <c r="F2945">
        <v>50000</v>
      </c>
      <c r="G2945" t="s">
        <v>38</v>
      </c>
      <c r="H2945" t="str">
        <f t="shared" si="181"/>
        <v>Central</v>
      </c>
      <c r="I2945" t="s">
        <v>812</v>
      </c>
      <c r="J2945" t="str">
        <f t="shared" si="182"/>
        <v>Wisconsin</v>
      </c>
      <c r="K2945" t="s">
        <v>1500</v>
      </c>
      <c r="L2945" t="str">
        <f t="shared" si="183"/>
        <v>Oak Creek</v>
      </c>
      <c r="M2945" t="s">
        <v>22</v>
      </c>
      <c r="N2945" t="str">
        <f>IF(M2945="", "", IFERROR(VLOOKUP(M2945, Data!$A$1:$B$5, 2, 0), "Unkown fuel"))</f>
        <v>very harmful</v>
      </c>
      <c r="O2945" t="s">
        <v>23</v>
      </c>
      <c r="P2945" t="s">
        <v>24</v>
      </c>
      <c r="Q2945" t="s">
        <v>25</v>
      </c>
      <c r="R2945" t="s">
        <v>227</v>
      </c>
      <c r="S2945">
        <v>1498</v>
      </c>
      <c r="T2945" t="s">
        <v>228</v>
      </c>
      <c r="U2945" t="s">
        <v>224</v>
      </c>
      <c r="V2945">
        <v>5</v>
      </c>
      <c r="W2945" t="s">
        <v>1179</v>
      </c>
    </row>
    <row r="2946" spans="1:23" x14ac:dyDescent="0.3">
      <c r="A2946">
        <v>3040</v>
      </c>
      <c r="B2946" t="s">
        <v>88</v>
      </c>
      <c r="C2946">
        <v>2017</v>
      </c>
      <c r="D2946">
        <f t="shared" ref="D2946:D3009" ca="1" si="184">TRUNC(YEARFRAC(DATE(C2946,1,1), TODAY(), 1))</f>
        <v>6</v>
      </c>
      <c r="E2946" s="5">
        <v>710000</v>
      </c>
      <c r="F2946">
        <v>70000</v>
      </c>
      <c r="G2946" t="s">
        <v>19</v>
      </c>
      <c r="H2946" t="str">
        <f t="shared" ref="H2946:H3009" si="185">TRIM(G2946)</f>
        <v>East</v>
      </c>
      <c r="I2946" t="s">
        <v>912</v>
      </c>
      <c r="J2946" t="str">
        <f t="shared" ref="J2946:J3009" si="186">TRIM(I2946)</f>
        <v>Ohio</v>
      </c>
      <c r="K2946" t="s">
        <v>998</v>
      </c>
      <c r="L2946" t="str">
        <f t="shared" ref="L2946:L3009" si="187">TRIM(K2946)</f>
        <v>Hilliard</v>
      </c>
      <c r="M2946" t="s">
        <v>22</v>
      </c>
      <c r="N2946" t="str">
        <f>IF(M2946="", "", IFERROR(VLOOKUP(M2946, Data!$A$1:$B$5, 2, 0), "Unkown fuel"))</f>
        <v>very harmful</v>
      </c>
      <c r="O2946" t="s">
        <v>23</v>
      </c>
      <c r="P2946" t="s">
        <v>24</v>
      </c>
      <c r="Q2946" t="s">
        <v>25</v>
      </c>
      <c r="R2946" t="s">
        <v>489</v>
      </c>
      <c r="S2946">
        <v>2523</v>
      </c>
      <c r="T2946" t="s">
        <v>309</v>
      </c>
      <c r="U2946" t="s">
        <v>490</v>
      </c>
      <c r="V2946">
        <v>7</v>
      </c>
      <c r="W2946" t="s">
        <v>1179</v>
      </c>
    </row>
    <row r="2947" spans="1:23" x14ac:dyDescent="0.3">
      <c r="A2947">
        <v>3041</v>
      </c>
      <c r="B2947" t="s">
        <v>88</v>
      </c>
      <c r="C2947">
        <v>2017</v>
      </c>
      <c r="D2947">
        <f t="shared" ca="1" si="184"/>
        <v>6</v>
      </c>
      <c r="E2947" s="5">
        <v>700000</v>
      </c>
      <c r="F2947">
        <v>70000</v>
      </c>
      <c r="G2947" t="s">
        <v>19</v>
      </c>
      <c r="H2947" t="str">
        <f t="shared" si="185"/>
        <v>East</v>
      </c>
      <c r="I2947" t="s">
        <v>912</v>
      </c>
      <c r="J2947" t="str">
        <f t="shared" si="186"/>
        <v>Ohio</v>
      </c>
      <c r="K2947" t="s">
        <v>1501</v>
      </c>
      <c r="L2947" t="str">
        <f t="shared" si="187"/>
        <v>Kent</v>
      </c>
      <c r="M2947" t="s">
        <v>22</v>
      </c>
      <c r="N2947" t="str">
        <f>IF(M2947="", "", IFERROR(VLOOKUP(M2947, Data!$A$1:$B$5, 2, 0), "Unkown fuel"))</f>
        <v>very harmful</v>
      </c>
      <c r="O2947" t="s">
        <v>23</v>
      </c>
      <c r="P2947" t="s">
        <v>24</v>
      </c>
      <c r="Q2947" t="s">
        <v>25</v>
      </c>
      <c r="R2947" t="s">
        <v>489</v>
      </c>
      <c r="S2947">
        <v>2523</v>
      </c>
      <c r="T2947" t="s">
        <v>309</v>
      </c>
      <c r="U2947" t="s">
        <v>490</v>
      </c>
      <c r="V2947">
        <v>7</v>
      </c>
      <c r="W2947" t="s">
        <v>1179</v>
      </c>
    </row>
    <row r="2948" spans="1:23" x14ac:dyDescent="0.3">
      <c r="A2948">
        <v>3042</v>
      </c>
      <c r="B2948" t="s">
        <v>88</v>
      </c>
      <c r="C2948">
        <v>2016</v>
      </c>
      <c r="D2948">
        <f t="shared" ca="1" si="184"/>
        <v>7</v>
      </c>
      <c r="E2948" s="5">
        <v>550000</v>
      </c>
      <c r="F2948">
        <v>120000</v>
      </c>
      <c r="G2948" t="s">
        <v>19</v>
      </c>
      <c r="H2948" t="str">
        <f t="shared" si="185"/>
        <v>East</v>
      </c>
      <c r="I2948" t="s">
        <v>912</v>
      </c>
      <c r="J2948" t="str">
        <f t="shared" si="186"/>
        <v>Ohio</v>
      </c>
      <c r="K2948" t="s">
        <v>1502</v>
      </c>
      <c r="L2948" t="str">
        <f t="shared" si="187"/>
        <v>Kettering</v>
      </c>
      <c r="M2948" t="s">
        <v>22</v>
      </c>
      <c r="N2948" t="str">
        <f>IF(M2948="", "", IFERROR(VLOOKUP(M2948, Data!$A$1:$B$5, 2, 0), "Unkown fuel"))</f>
        <v>very harmful</v>
      </c>
      <c r="O2948" t="s">
        <v>23</v>
      </c>
      <c r="P2948" t="s">
        <v>24</v>
      </c>
      <c r="Q2948" t="s">
        <v>25</v>
      </c>
      <c r="R2948" t="s">
        <v>489</v>
      </c>
      <c r="S2948">
        <v>2523</v>
      </c>
      <c r="T2948" t="s">
        <v>309</v>
      </c>
      <c r="U2948" t="s">
        <v>490</v>
      </c>
      <c r="V2948">
        <v>7</v>
      </c>
      <c r="W2948" t="s">
        <v>1179</v>
      </c>
    </row>
    <row r="2949" spans="1:23" x14ac:dyDescent="0.3">
      <c r="A2949">
        <v>3043</v>
      </c>
      <c r="B2949" t="s">
        <v>46</v>
      </c>
      <c r="C2949">
        <v>2015</v>
      </c>
      <c r="D2949">
        <f t="shared" ca="1" si="184"/>
        <v>8</v>
      </c>
      <c r="E2949" s="5">
        <v>375000</v>
      </c>
      <c r="F2949">
        <v>60000</v>
      </c>
      <c r="G2949" t="s">
        <v>19</v>
      </c>
      <c r="H2949" t="str">
        <f t="shared" si="185"/>
        <v>East</v>
      </c>
      <c r="I2949" t="s">
        <v>912</v>
      </c>
      <c r="J2949" t="str">
        <f t="shared" si="186"/>
        <v>Ohio</v>
      </c>
      <c r="K2949" t="s">
        <v>1503</v>
      </c>
      <c r="L2949" t="str">
        <f t="shared" si="187"/>
        <v>Huber Heights</v>
      </c>
      <c r="M2949" t="s">
        <v>59</v>
      </c>
      <c r="N2949" t="str">
        <f>IF(M2949="", "", IFERROR(VLOOKUP(M2949, Data!$A$1:$B$5, 2, 0), "Unkown fuel"))</f>
        <v>less harmful</v>
      </c>
      <c r="O2949" t="s">
        <v>23</v>
      </c>
      <c r="P2949" t="s">
        <v>24</v>
      </c>
      <c r="Q2949" t="s">
        <v>25</v>
      </c>
      <c r="R2949" t="s">
        <v>1024</v>
      </c>
      <c r="S2949">
        <v>1086</v>
      </c>
      <c r="T2949" t="s">
        <v>247</v>
      </c>
      <c r="U2949" t="s">
        <v>248</v>
      </c>
      <c r="V2949">
        <v>5</v>
      </c>
      <c r="W2949" t="s">
        <v>1179</v>
      </c>
    </row>
    <row r="2950" spans="1:23" x14ac:dyDescent="0.3">
      <c r="A2950">
        <v>3044</v>
      </c>
      <c r="B2950" t="s">
        <v>109</v>
      </c>
      <c r="C2950">
        <v>2015</v>
      </c>
      <c r="D2950">
        <f t="shared" ca="1" si="184"/>
        <v>8</v>
      </c>
      <c r="E2950" s="5">
        <v>600000</v>
      </c>
      <c r="F2950">
        <v>60000</v>
      </c>
      <c r="G2950" t="s">
        <v>19</v>
      </c>
      <c r="H2950" t="str">
        <f t="shared" si="185"/>
        <v>East</v>
      </c>
      <c r="I2950" t="s">
        <v>912</v>
      </c>
      <c r="J2950" t="str">
        <f t="shared" si="186"/>
        <v>Ohio</v>
      </c>
      <c r="K2950" t="s">
        <v>1503</v>
      </c>
      <c r="L2950" t="str">
        <f t="shared" si="187"/>
        <v>Huber Heights</v>
      </c>
      <c r="M2950" t="s">
        <v>22</v>
      </c>
      <c r="N2950" t="str">
        <f>IF(M2950="", "", IFERROR(VLOOKUP(M2950, Data!$A$1:$B$5, 2, 0), "Unkown fuel"))</f>
        <v>very harmful</v>
      </c>
      <c r="O2950" t="s">
        <v>23</v>
      </c>
      <c r="P2950" t="s">
        <v>24</v>
      </c>
      <c r="Q2950" t="s">
        <v>25</v>
      </c>
      <c r="R2950" t="s">
        <v>150</v>
      </c>
      <c r="S2950">
        <v>2179</v>
      </c>
      <c r="T2950" t="s">
        <v>151</v>
      </c>
      <c r="U2950" t="s">
        <v>152</v>
      </c>
      <c r="V2950">
        <v>7</v>
      </c>
      <c r="W2950" t="s">
        <v>1179</v>
      </c>
    </row>
    <row r="2951" spans="1:23" x14ac:dyDescent="0.3">
      <c r="A2951">
        <v>3045</v>
      </c>
      <c r="B2951" t="s">
        <v>18</v>
      </c>
      <c r="C2951">
        <v>2013</v>
      </c>
      <c r="D2951">
        <f t="shared" ca="1" si="184"/>
        <v>10</v>
      </c>
      <c r="E2951" s="5">
        <v>380000</v>
      </c>
      <c r="F2951">
        <v>76000</v>
      </c>
      <c r="G2951" t="s">
        <v>19</v>
      </c>
      <c r="H2951" t="str">
        <f t="shared" si="185"/>
        <v>East</v>
      </c>
      <c r="I2951" t="s">
        <v>912</v>
      </c>
      <c r="J2951" t="str">
        <f t="shared" si="186"/>
        <v>Ohio</v>
      </c>
      <c r="K2951" t="s">
        <v>1503</v>
      </c>
      <c r="L2951" t="str">
        <f t="shared" si="187"/>
        <v>Huber Heights</v>
      </c>
      <c r="M2951" t="s">
        <v>22</v>
      </c>
      <c r="N2951" t="str">
        <f>IF(M2951="", "", IFERROR(VLOOKUP(M2951, Data!$A$1:$B$5, 2, 0), "Unkown fuel"))</f>
        <v>very harmful</v>
      </c>
      <c r="O2951" t="s">
        <v>23</v>
      </c>
      <c r="P2951" t="s">
        <v>24</v>
      </c>
      <c r="Q2951" t="s">
        <v>33</v>
      </c>
      <c r="R2951" t="s">
        <v>230</v>
      </c>
      <c r="S2951">
        <v>1248</v>
      </c>
      <c r="T2951" t="s">
        <v>27</v>
      </c>
      <c r="U2951" t="s">
        <v>28</v>
      </c>
      <c r="V2951">
        <v>5</v>
      </c>
      <c r="W2951" t="s">
        <v>1179</v>
      </c>
    </row>
    <row r="2952" spans="1:23" x14ac:dyDescent="0.3">
      <c r="A2952">
        <v>3046</v>
      </c>
      <c r="B2952" t="s">
        <v>18</v>
      </c>
      <c r="C2952">
        <v>2012</v>
      </c>
      <c r="D2952">
        <f t="shared" ca="1" si="184"/>
        <v>11</v>
      </c>
      <c r="E2952" s="5">
        <v>300000</v>
      </c>
      <c r="F2952">
        <v>70000</v>
      </c>
      <c r="G2952" t="s">
        <v>19</v>
      </c>
      <c r="H2952" t="str">
        <f t="shared" si="185"/>
        <v>East</v>
      </c>
      <c r="I2952" t="s">
        <v>912</v>
      </c>
      <c r="J2952" t="str">
        <f t="shared" si="186"/>
        <v>Ohio</v>
      </c>
      <c r="K2952" t="s">
        <v>1503</v>
      </c>
      <c r="L2952" t="str">
        <f t="shared" si="187"/>
        <v>Huber Heights</v>
      </c>
      <c r="M2952" t="s">
        <v>22</v>
      </c>
      <c r="N2952" t="str">
        <f>IF(M2952="", "", IFERROR(VLOOKUP(M2952, Data!$A$1:$B$5, 2, 0), "Unkown fuel"))</f>
        <v>very harmful</v>
      </c>
      <c r="O2952" t="s">
        <v>23</v>
      </c>
      <c r="P2952" t="s">
        <v>24</v>
      </c>
      <c r="Q2952" t="s">
        <v>25</v>
      </c>
      <c r="R2952" t="s">
        <v>671</v>
      </c>
      <c r="S2952">
        <v>1248</v>
      </c>
      <c r="T2952" t="s">
        <v>672</v>
      </c>
      <c r="U2952" t="s">
        <v>28</v>
      </c>
      <c r="V2952">
        <v>5</v>
      </c>
      <c r="W2952" t="s">
        <v>1179</v>
      </c>
    </row>
    <row r="2953" spans="1:23" x14ac:dyDescent="0.3">
      <c r="A2953">
        <v>3047</v>
      </c>
      <c r="B2953" t="s">
        <v>18</v>
      </c>
      <c r="C2953">
        <v>1998</v>
      </c>
      <c r="D2953">
        <f t="shared" ca="1" si="184"/>
        <v>25</v>
      </c>
      <c r="E2953" s="5">
        <v>45000</v>
      </c>
      <c r="F2953">
        <v>80000</v>
      </c>
      <c r="G2953" t="s">
        <v>19</v>
      </c>
      <c r="H2953" t="str">
        <f t="shared" si="185"/>
        <v>East</v>
      </c>
      <c r="I2953" t="s">
        <v>912</v>
      </c>
      <c r="J2953" t="str">
        <f t="shared" si="186"/>
        <v>Ohio</v>
      </c>
      <c r="K2953" t="s">
        <v>1503</v>
      </c>
      <c r="L2953" t="str">
        <f t="shared" si="187"/>
        <v>Huber Heights</v>
      </c>
      <c r="M2953" t="s">
        <v>41</v>
      </c>
      <c r="N2953" t="str">
        <f>IF(M2953="", "", IFERROR(VLOOKUP(M2953, Data!$A$1:$B$5, 2, 0), "Unkown fuel"))</f>
        <v>harmful</v>
      </c>
      <c r="O2953" t="s">
        <v>23</v>
      </c>
      <c r="P2953" t="s">
        <v>24</v>
      </c>
      <c r="Q2953" t="s">
        <v>304</v>
      </c>
      <c r="R2953" t="s">
        <v>50</v>
      </c>
      <c r="S2953">
        <v>796</v>
      </c>
      <c r="T2953" t="s">
        <v>63</v>
      </c>
      <c r="U2953" t="s">
        <v>64</v>
      </c>
      <c r="V2953">
        <v>4</v>
      </c>
      <c r="W2953" t="s">
        <v>1179</v>
      </c>
    </row>
    <row r="2954" spans="1:23" x14ac:dyDescent="0.3">
      <c r="A2954">
        <v>3048</v>
      </c>
      <c r="B2954" t="s">
        <v>65</v>
      </c>
      <c r="C2954">
        <v>2010</v>
      </c>
      <c r="D2954">
        <f t="shared" ca="1" si="184"/>
        <v>13</v>
      </c>
      <c r="E2954" s="5">
        <v>450000</v>
      </c>
      <c r="F2954">
        <v>210000</v>
      </c>
      <c r="G2954" t="s">
        <v>19</v>
      </c>
      <c r="H2954" t="str">
        <f t="shared" si="185"/>
        <v>East</v>
      </c>
      <c r="I2954" t="s">
        <v>912</v>
      </c>
      <c r="J2954" t="str">
        <f t="shared" si="186"/>
        <v>Ohio</v>
      </c>
      <c r="K2954" t="s">
        <v>998</v>
      </c>
      <c r="L2954" t="str">
        <f t="shared" si="187"/>
        <v>Hilliard</v>
      </c>
      <c r="M2954" t="s">
        <v>22</v>
      </c>
      <c r="N2954" t="str">
        <f>IF(M2954="", "", IFERROR(VLOOKUP(M2954, Data!$A$1:$B$5, 2, 0), "Unkown fuel"))</f>
        <v>very harmful</v>
      </c>
      <c r="O2954" t="s">
        <v>23</v>
      </c>
      <c r="P2954" t="s">
        <v>24</v>
      </c>
      <c r="Q2954" t="s">
        <v>33</v>
      </c>
      <c r="R2954" t="s">
        <v>475</v>
      </c>
      <c r="S2954">
        <v>2494</v>
      </c>
      <c r="T2954" t="s">
        <v>476</v>
      </c>
      <c r="U2954" t="s">
        <v>477</v>
      </c>
      <c r="V2954">
        <v>8</v>
      </c>
      <c r="W2954" t="s">
        <v>1179</v>
      </c>
    </row>
    <row r="2955" spans="1:23" x14ac:dyDescent="0.3">
      <c r="A2955">
        <v>3049</v>
      </c>
      <c r="B2955" t="s">
        <v>88</v>
      </c>
      <c r="C2955">
        <v>2015</v>
      </c>
      <c r="D2955">
        <f t="shared" ca="1" si="184"/>
        <v>8</v>
      </c>
      <c r="E2955" s="5">
        <v>475000</v>
      </c>
      <c r="F2955">
        <v>128000</v>
      </c>
      <c r="G2955" t="s">
        <v>19</v>
      </c>
      <c r="H2955" t="str">
        <f t="shared" si="185"/>
        <v>East</v>
      </c>
      <c r="I2955" t="s">
        <v>912</v>
      </c>
      <c r="J2955" t="str">
        <f t="shared" si="186"/>
        <v>Ohio</v>
      </c>
      <c r="K2955" t="s">
        <v>1503</v>
      </c>
      <c r="L2955" t="str">
        <f t="shared" si="187"/>
        <v>Huber Heights</v>
      </c>
      <c r="M2955" t="s">
        <v>22</v>
      </c>
      <c r="N2955" t="str">
        <f>IF(M2955="", "", IFERROR(VLOOKUP(M2955, Data!$A$1:$B$5, 2, 0), "Unkown fuel"))</f>
        <v>very harmful</v>
      </c>
      <c r="O2955" t="s">
        <v>23</v>
      </c>
      <c r="P2955" t="s">
        <v>24</v>
      </c>
      <c r="Q2955" t="s">
        <v>42</v>
      </c>
      <c r="R2955" t="s">
        <v>489</v>
      </c>
      <c r="S2955">
        <v>2523</v>
      </c>
      <c r="T2955" t="s">
        <v>486</v>
      </c>
      <c r="U2955" t="s">
        <v>596</v>
      </c>
      <c r="V2955">
        <v>9</v>
      </c>
      <c r="W2955" t="s">
        <v>1179</v>
      </c>
    </row>
    <row r="2956" spans="1:23" x14ac:dyDescent="0.3">
      <c r="A2956">
        <v>3050</v>
      </c>
      <c r="B2956" t="s">
        <v>75</v>
      </c>
      <c r="C2956">
        <v>2019</v>
      </c>
      <c r="D2956">
        <f t="shared" ca="1" si="184"/>
        <v>4</v>
      </c>
      <c r="E2956" s="5">
        <v>650000</v>
      </c>
      <c r="F2956">
        <v>5000</v>
      </c>
      <c r="G2956" t="s">
        <v>19</v>
      </c>
      <c r="H2956" t="str">
        <f t="shared" si="185"/>
        <v>East</v>
      </c>
      <c r="I2956" t="s">
        <v>912</v>
      </c>
      <c r="J2956" t="str">
        <f t="shared" si="186"/>
        <v>Ohio</v>
      </c>
      <c r="K2956" t="s">
        <v>1501</v>
      </c>
      <c r="L2956" t="str">
        <f t="shared" si="187"/>
        <v>Kent</v>
      </c>
      <c r="M2956" t="s">
        <v>41</v>
      </c>
      <c r="N2956" t="str">
        <f>IF(M2956="", "", IFERROR(VLOOKUP(M2956, Data!$A$1:$B$5, 2, 0), "Unkown fuel"))</f>
        <v>harmful</v>
      </c>
      <c r="O2956" t="s">
        <v>23</v>
      </c>
      <c r="P2956" t="s">
        <v>24</v>
      </c>
      <c r="Q2956" t="s">
        <v>25</v>
      </c>
      <c r="R2956" t="s">
        <v>72</v>
      </c>
      <c r="S2956">
        <v>999</v>
      </c>
      <c r="T2956" t="s">
        <v>687</v>
      </c>
      <c r="U2956" t="s">
        <v>688</v>
      </c>
      <c r="V2956">
        <v>7</v>
      </c>
      <c r="W2956" t="s">
        <v>1179</v>
      </c>
    </row>
    <row r="2957" spans="1:23" x14ac:dyDescent="0.3">
      <c r="A2957">
        <v>3051</v>
      </c>
      <c r="B2957" t="s">
        <v>18</v>
      </c>
      <c r="C2957">
        <v>2011</v>
      </c>
      <c r="D2957">
        <f t="shared" ca="1" si="184"/>
        <v>12</v>
      </c>
      <c r="E2957" s="5">
        <v>200000</v>
      </c>
      <c r="F2957">
        <v>70000</v>
      </c>
      <c r="G2957" t="s">
        <v>19</v>
      </c>
      <c r="H2957" t="str">
        <f t="shared" si="185"/>
        <v>East</v>
      </c>
      <c r="I2957" t="s">
        <v>912</v>
      </c>
      <c r="J2957" t="str">
        <f t="shared" si="186"/>
        <v>Ohio</v>
      </c>
      <c r="K2957" t="s">
        <v>1501</v>
      </c>
      <c r="L2957" t="str">
        <f t="shared" si="187"/>
        <v>Kent</v>
      </c>
      <c r="M2957" t="s">
        <v>59</v>
      </c>
      <c r="N2957" t="str">
        <f>IF(M2957="", "", IFERROR(VLOOKUP(M2957, Data!$A$1:$B$5, 2, 0), "Unkown fuel"))</f>
        <v>less harmful</v>
      </c>
      <c r="O2957" t="s">
        <v>23</v>
      </c>
      <c r="P2957" t="s">
        <v>24</v>
      </c>
      <c r="Q2957" t="s">
        <v>25</v>
      </c>
      <c r="R2957" t="s">
        <v>251</v>
      </c>
      <c r="S2957">
        <v>998</v>
      </c>
      <c r="T2957" t="s">
        <v>252</v>
      </c>
      <c r="U2957" t="s">
        <v>253</v>
      </c>
      <c r="V2957">
        <v>5</v>
      </c>
      <c r="W2957" t="s">
        <v>1179</v>
      </c>
    </row>
    <row r="2958" spans="1:23" x14ac:dyDescent="0.3">
      <c r="A2958">
        <v>3052</v>
      </c>
      <c r="B2958" t="s">
        <v>18</v>
      </c>
      <c r="C2958">
        <v>2013</v>
      </c>
      <c r="D2958">
        <f t="shared" ca="1" si="184"/>
        <v>10</v>
      </c>
      <c r="E2958" s="5">
        <v>350000</v>
      </c>
      <c r="F2958">
        <v>85000</v>
      </c>
      <c r="G2958" t="s">
        <v>19</v>
      </c>
      <c r="H2958" t="str">
        <f t="shared" si="185"/>
        <v>East</v>
      </c>
      <c r="I2958" t="s">
        <v>912</v>
      </c>
      <c r="J2958" t="str">
        <f t="shared" si="186"/>
        <v>Ohio</v>
      </c>
      <c r="K2958" t="s">
        <v>1501</v>
      </c>
      <c r="L2958" t="str">
        <f t="shared" si="187"/>
        <v>Kent</v>
      </c>
      <c r="M2958" t="s">
        <v>22</v>
      </c>
      <c r="N2958" t="str">
        <f>IF(M2958="", "", IFERROR(VLOOKUP(M2958, Data!$A$1:$B$5, 2, 0), "Unkown fuel"))</f>
        <v>very harmful</v>
      </c>
      <c r="O2958" t="s">
        <v>23</v>
      </c>
      <c r="P2958" t="s">
        <v>24</v>
      </c>
      <c r="Q2958" t="s">
        <v>25</v>
      </c>
      <c r="R2958" t="s">
        <v>230</v>
      </c>
      <c r="S2958">
        <v>1248</v>
      </c>
      <c r="T2958" t="s">
        <v>27</v>
      </c>
      <c r="U2958" t="s">
        <v>28</v>
      </c>
      <c r="V2958">
        <v>5</v>
      </c>
      <c r="W2958" t="s">
        <v>1179</v>
      </c>
    </row>
    <row r="2959" spans="1:23" x14ac:dyDescent="0.3">
      <c r="A2959">
        <v>3053</v>
      </c>
      <c r="B2959" t="s">
        <v>18</v>
      </c>
      <c r="C2959">
        <v>2018</v>
      </c>
      <c r="D2959">
        <f t="shared" ca="1" si="184"/>
        <v>5</v>
      </c>
      <c r="E2959" s="5">
        <v>911999</v>
      </c>
      <c r="F2959">
        <v>25000</v>
      </c>
      <c r="G2959" t="s">
        <v>19</v>
      </c>
      <c r="H2959" t="str">
        <f t="shared" si="185"/>
        <v>East</v>
      </c>
      <c r="I2959" t="s">
        <v>912</v>
      </c>
      <c r="J2959" t="str">
        <f t="shared" si="186"/>
        <v>Ohio</v>
      </c>
      <c r="K2959" t="s">
        <v>1501</v>
      </c>
      <c r="L2959" t="str">
        <f t="shared" si="187"/>
        <v>Kent</v>
      </c>
      <c r="M2959" t="s">
        <v>22</v>
      </c>
      <c r="N2959" t="str">
        <f>IF(M2959="", "", IFERROR(VLOOKUP(M2959, Data!$A$1:$B$5, 2, 0), "Unkown fuel"))</f>
        <v>very harmful</v>
      </c>
      <c r="O2959" t="s">
        <v>23</v>
      </c>
      <c r="P2959" t="s">
        <v>154</v>
      </c>
      <c r="Q2959" t="s">
        <v>25</v>
      </c>
      <c r="R2959" t="s">
        <v>129</v>
      </c>
      <c r="S2959">
        <v>1248</v>
      </c>
      <c r="T2959" t="s">
        <v>94</v>
      </c>
      <c r="U2959" t="s">
        <v>95</v>
      </c>
      <c r="V2959">
        <v>5</v>
      </c>
      <c r="W2959" t="s">
        <v>1179</v>
      </c>
    </row>
    <row r="2960" spans="1:23" x14ac:dyDescent="0.3">
      <c r="A2960">
        <v>3054</v>
      </c>
      <c r="B2960" t="s">
        <v>18</v>
      </c>
      <c r="C2960">
        <v>2018</v>
      </c>
      <c r="D2960">
        <f t="shared" ca="1" si="184"/>
        <v>5</v>
      </c>
      <c r="E2960" s="5">
        <v>650000</v>
      </c>
      <c r="F2960">
        <v>15000</v>
      </c>
      <c r="G2960" t="s">
        <v>19</v>
      </c>
      <c r="H2960" t="str">
        <f t="shared" si="185"/>
        <v>East</v>
      </c>
      <c r="I2960" t="s">
        <v>912</v>
      </c>
      <c r="J2960" t="str">
        <f t="shared" si="186"/>
        <v>Ohio</v>
      </c>
      <c r="K2960" t="s">
        <v>1503</v>
      </c>
      <c r="L2960" t="str">
        <f t="shared" si="187"/>
        <v>Huber Heights</v>
      </c>
      <c r="M2960" t="s">
        <v>41</v>
      </c>
      <c r="N2960" t="str">
        <f>IF(M2960="", "", IFERROR(VLOOKUP(M2960, Data!$A$1:$B$5, 2, 0), "Unkown fuel"))</f>
        <v>harmful</v>
      </c>
      <c r="O2960" t="s">
        <v>23</v>
      </c>
      <c r="P2960" t="s">
        <v>24</v>
      </c>
      <c r="Q2960" t="s">
        <v>25</v>
      </c>
      <c r="R2960" t="s">
        <v>264</v>
      </c>
      <c r="S2960">
        <v>1197</v>
      </c>
      <c r="T2960" t="s">
        <v>265</v>
      </c>
      <c r="U2960" t="s">
        <v>266</v>
      </c>
      <c r="V2960">
        <v>5</v>
      </c>
      <c r="W2960" t="s">
        <v>1179</v>
      </c>
    </row>
    <row r="2961" spans="1:23" x14ac:dyDescent="0.3">
      <c r="A2961">
        <v>3055</v>
      </c>
      <c r="B2961" t="s">
        <v>18</v>
      </c>
      <c r="C2961">
        <v>2012</v>
      </c>
      <c r="D2961">
        <f t="shared" ca="1" si="184"/>
        <v>11</v>
      </c>
      <c r="E2961" s="5">
        <v>350000</v>
      </c>
      <c r="F2961">
        <v>30000</v>
      </c>
      <c r="G2961" t="s">
        <v>19</v>
      </c>
      <c r="H2961" t="str">
        <f t="shared" si="185"/>
        <v>East</v>
      </c>
      <c r="I2961" t="s">
        <v>912</v>
      </c>
      <c r="J2961" t="str">
        <f t="shared" si="186"/>
        <v>Ohio</v>
      </c>
      <c r="K2961" t="s">
        <v>1501</v>
      </c>
      <c r="L2961" t="str">
        <f t="shared" si="187"/>
        <v>Kent</v>
      </c>
      <c r="M2961" t="s">
        <v>41</v>
      </c>
      <c r="N2961" t="str">
        <f>IF(M2961="", "", IFERROR(VLOOKUP(M2961, Data!$A$1:$B$5, 2, 0), "Unkown fuel"))</f>
        <v>harmful</v>
      </c>
      <c r="O2961" t="s">
        <v>23</v>
      </c>
      <c r="P2961" t="s">
        <v>24</v>
      </c>
      <c r="Q2961" t="s">
        <v>25</v>
      </c>
      <c r="R2961" t="s">
        <v>383</v>
      </c>
      <c r="S2961">
        <v>1298</v>
      </c>
      <c r="T2961" t="s">
        <v>395</v>
      </c>
      <c r="U2961" t="s">
        <v>261</v>
      </c>
      <c r="V2961">
        <v>5</v>
      </c>
      <c r="W2961" t="s">
        <v>1179</v>
      </c>
    </row>
    <row r="2962" spans="1:23" x14ac:dyDescent="0.3">
      <c r="A2962">
        <v>3056</v>
      </c>
      <c r="B2962" t="s">
        <v>18</v>
      </c>
      <c r="C2962">
        <v>2016</v>
      </c>
      <c r="D2962">
        <f t="shared" ca="1" si="184"/>
        <v>7</v>
      </c>
      <c r="E2962" s="5">
        <v>190000</v>
      </c>
      <c r="F2962">
        <v>80000</v>
      </c>
      <c r="G2962" t="s">
        <v>19</v>
      </c>
      <c r="H2962" t="str">
        <f t="shared" si="185"/>
        <v>East</v>
      </c>
      <c r="I2962" t="s">
        <v>912</v>
      </c>
      <c r="J2962" t="str">
        <f t="shared" si="186"/>
        <v>Ohio</v>
      </c>
      <c r="K2962" t="s">
        <v>1501</v>
      </c>
      <c r="L2962" t="str">
        <f t="shared" si="187"/>
        <v>Kent</v>
      </c>
      <c r="M2962" t="s">
        <v>41</v>
      </c>
      <c r="N2962" t="str">
        <f>IF(M2962="", "", IFERROR(VLOOKUP(M2962, Data!$A$1:$B$5, 2, 0), "Unkown fuel"))</f>
        <v>harmful</v>
      </c>
      <c r="O2962" t="s">
        <v>23</v>
      </c>
      <c r="P2962" t="s">
        <v>24</v>
      </c>
      <c r="Q2962" t="s">
        <v>33</v>
      </c>
      <c r="R2962" t="s">
        <v>127</v>
      </c>
      <c r="S2962">
        <v>796</v>
      </c>
      <c r="T2962" t="s">
        <v>128</v>
      </c>
      <c r="U2962" t="s">
        <v>64</v>
      </c>
      <c r="V2962">
        <v>8</v>
      </c>
      <c r="W2962" t="s">
        <v>1179</v>
      </c>
    </row>
    <row r="2963" spans="1:23" x14ac:dyDescent="0.3">
      <c r="A2963">
        <v>3057</v>
      </c>
      <c r="B2963" t="s">
        <v>46</v>
      </c>
      <c r="C2963">
        <v>2019</v>
      </c>
      <c r="D2963">
        <f t="shared" ca="1" si="184"/>
        <v>4</v>
      </c>
      <c r="E2963" s="5">
        <v>1200000</v>
      </c>
      <c r="F2963">
        <v>40000</v>
      </c>
      <c r="G2963" t="s">
        <v>19</v>
      </c>
      <c r="H2963" t="str">
        <f t="shared" si="185"/>
        <v>East</v>
      </c>
      <c r="I2963" t="s">
        <v>912</v>
      </c>
      <c r="J2963" t="str">
        <f t="shared" si="186"/>
        <v>Ohio</v>
      </c>
      <c r="K2963" t="s">
        <v>1501</v>
      </c>
      <c r="L2963" t="str">
        <f t="shared" si="187"/>
        <v>Kent</v>
      </c>
      <c r="M2963" t="s">
        <v>22</v>
      </c>
      <c r="N2963" t="str">
        <f>IF(M2963="", "", IFERROR(VLOOKUP(M2963, Data!$A$1:$B$5, 2, 0), "Unkown fuel"))</f>
        <v>very harmful</v>
      </c>
      <c r="O2963" t="s">
        <v>23</v>
      </c>
      <c r="P2963" t="s">
        <v>24</v>
      </c>
      <c r="Q2963" t="s">
        <v>25</v>
      </c>
      <c r="R2963" t="s">
        <v>222</v>
      </c>
      <c r="S2963">
        <v>1582</v>
      </c>
      <c r="T2963" t="s">
        <v>301</v>
      </c>
      <c r="U2963" t="s">
        <v>1444</v>
      </c>
      <c r="V2963">
        <v>5</v>
      </c>
      <c r="W2963" t="s">
        <v>1179</v>
      </c>
    </row>
    <row r="2964" spans="1:23" x14ac:dyDescent="0.3">
      <c r="A2964">
        <v>3058</v>
      </c>
      <c r="B2964" t="s">
        <v>88</v>
      </c>
      <c r="C2964">
        <v>2013</v>
      </c>
      <c r="D2964">
        <f t="shared" ca="1" si="184"/>
        <v>10</v>
      </c>
      <c r="E2964" s="5">
        <v>305000</v>
      </c>
      <c r="F2964">
        <v>160000</v>
      </c>
      <c r="G2964" t="s">
        <v>124</v>
      </c>
      <c r="H2964" t="str">
        <f t="shared" si="185"/>
        <v>South</v>
      </c>
      <c r="I2964" t="s">
        <v>1352</v>
      </c>
      <c r="J2964" t="str">
        <f t="shared" si="186"/>
        <v>Louisiana</v>
      </c>
      <c r="K2964" t="s">
        <v>1504</v>
      </c>
      <c r="L2964" t="str">
        <f t="shared" si="187"/>
        <v>Lake Charles</v>
      </c>
      <c r="M2964" t="s">
        <v>22</v>
      </c>
      <c r="N2964" t="str">
        <f>IF(M2964="", "", IFERROR(VLOOKUP(M2964, Data!$A$1:$B$5, 2, 0), "Unkown fuel"))</f>
        <v>very harmful</v>
      </c>
      <c r="O2964" t="s">
        <v>23</v>
      </c>
      <c r="P2964" t="s">
        <v>24</v>
      </c>
      <c r="Q2964" t="s">
        <v>25</v>
      </c>
      <c r="R2964" t="s">
        <v>489</v>
      </c>
      <c r="S2964">
        <v>2523</v>
      </c>
      <c r="T2964" t="s">
        <v>309</v>
      </c>
      <c r="U2964" t="s">
        <v>490</v>
      </c>
      <c r="V2964">
        <v>7</v>
      </c>
      <c r="W2964" t="s">
        <v>1179</v>
      </c>
    </row>
    <row r="2965" spans="1:23" x14ac:dyDescent="0.3">
      <c r="A2965">
        <v>3059</v>
      </c>
      <c r="B2965" t="s">
        <v>46</v>
      </c>
      <c r="C2965">
        <v>2015</v>
      </c>
      <c r="D2965">
        <f t="shared" ca="1" si="184"/>
        <v>8</v>
      </c>
      <c r="E2965" s="5">
        <v>850000</v>
      </c>
      <c r="F2965">
        <v>108000</v>
      </c>
      <c r="G2965" t="s">
        <v>124</v>
      </c>
      <c r="H2965" t="str">
        <f t="shared" si="185"/>
        <v>South</v>
      </c>
      <c r="I2965" t="s">
        <v>1352</v>
      </c>
      <c r="J2965" t="str">
        <f t="shared" si="186"/>
        <v>Louisiana</v>
      </c>
      <c r="K2965" t="s">
        <v>1105</v>
      </c>
      <c r="L2965" t="str">
        <f t="shared" si="187"/>
        <v>Lafayette</v>
      </c>
      <c r="M2965" t="s">
        <v>22</v>
      </c>
      <c r="N2965" t="str">
        <f>IF(M2965="", "", IFERROR(VLOOKUP(M2965, Data!$A$1:$B$5, 2, 0), "Unkown fuel"))</f>
        <v>very harmful</v>
      </c>
      <c r="O2965" t="s">
        <v>23</v>
      </c>
      <c r="P2965" t="s">
        <v>24</v>
      </c>
      <c r="Q2965" t="s">
        <v>25</v>
      </c>
      <c r="R2965" t="s">
        <v>300</v>
      </c>
      <c r="S2965">
        <v>1582</v>
      </c>
      <c r="T2965" t="s">
        <v>301</v>
      </c>
      <c r="U2965" t="s">
        <v>302</v>
      </c>
      <c r="V2965">
        <v>5</v>
      </c>
      <c r="W2965" t="s">
        <v>1179</v>
      </c>
    </row>
    <row r="2966" spans="1:23" x14ac:dyDescent="0.3">
      <c r="A2966">
        <v>3060</v>
      </c>
      <c r="B2966" t="s">
        <v>221</v>
      </c>
      <c r="C2966">
        <v>2011</v>
      </c>
      <c r="D2966">
        <f t="shared" ca="1" si="184"/>
        <v>12</v>
      </c>
      <c r="E2966" s="5">
        <v>350000</v>
      </c>
      <c r="F2966">
        <v>120000</v>
      </c>
      <c r="G2966" t="s">
        <v>124</v>
      </c>
      <c r="H2966" t="str">
        <f t="shared" si="185"/>
        <v>South</v>
      </c>
      <c r="I2966" t="s">
        <v>804</v>
      </c>
      <c r="J2966" t="str">
        <f t="shared" si="186"/>
        <v>Alabama</v>
      </c>
      <c r="K2966" t="s">
        <v>1505</v>
      </c>
      <c r="L2966" t="str">
        <f t="shared" si="187"/>
        <v>Oxford</v>
      </c>
      <c r="M2966" t="s">
        <v>22</v>
      </c>
      <c r="N2966" t="str">
        <f>IF(M2966="", "", IFERROR(VLOOKUP(M2966, Data!$A$1:$B$5, 2, 0), "Unkown fuel"))</f>
        <v>very harmful</v>
      </c>
      <c r="O2966" t="s">
        <v>23</v>
      </c>
      <c r="P2966" t="s">
        <v>24</v>
      </c>
      <c r="Q2966" t="s">
        <v>33</v>
      </c>
      <c r="R2966" t="s">
        <v>340</v>
      </c>
      <c r="S2966">
        <v>1896</v>
      </c>
      <c r="T2966" t="s">
        <v>479</v>
      </c>
      <c r="U2966" t="s">
        <v>1506</v>
      </c>
      <c r="V2966">
        <v>5</v>
      </c>
      <c r="W2966" t="s">
        <v>1179</v>
      </c>
    </row>
    <row r="2967" spans="1:23" x14ac:dyDescent="0.3">
      <c r="A2967">
        <v>3061</v>
      </c>
      <c r="B2967" t="s">
        <v>46</v>
      </c>
      <c r="C2967">
        <v>2010</v>
      </c>
      <c r="D2967">
        <f t="shared" ca="1" si="184"/>
        <v>13</v>
      </c>
      <c r="E2967" s="5">
        <v>180000</v>
      </c>
      <c r="F2967">
        <v>55000</v>
      </c>
      <c r="G2967" t="s">
        <v>124</v>
      </c>
      <c r="H2967" t="str">
        <f t="shared" si="185"/>
        <v>South</v>
      </c>
      <c r="I2967" t="s">
        <v>1352</v>
      </c>
      <c r="J2967" t="str">
        <f t="shared" si="186"/>
        <v>Louisiana</v>
      </c>
      <c r="K2967" t="s">
        <v>1504</v>
      </c>
      <c r="L2967" t="str">
        <f t="shared" si="187"/>
        <v>Lake Charles</v>
      </c>
      <c r="M2967" t="s">
        <v>41</v>
      </c>
      <c r="N2967" t="str">
        <f>IF(M2967="", "", IFERROR(VLOOKUP(M2967, Data!$A$1:$B$5, 2, 0), "Unkown fuel"))</f>
        <v>harmful</v>
      </c>
      <c r="O2967" t="s">
        <v>23</v>
      </c>
      <c r="P2967" t="s">
        <v>24</v>
      </c>
      <c r="Q2967" t="s">
        <v>304</v>
      </c>
      <c r="R2967" t="s">
        <v>308</v>
      </c>
      <c r="S2967">
        <v>1086</v>
      </c>
      <c r="T2967" t="s">
        <v>309</v>
      </c>
      <c r="U2967" t="s">
        <v>310</v>
      </c>
      <c r="V2967">
        <v>5</v>
      </c>
      <c r="W2967" t="s">
        <v>1179</v>
      </c>
    </row>
    <row r="2968" spans="1:23" x14ac:dyDescent="0.3">
      <c r="A2968">
        <v>3062</v>
      </c>
      <c r="B2968" t="s">
        <v>109</v>
      </c>
      <c r="C2968">
        <v>2008</v>
      </c>
      <c r="D2968">
        <f t="shared" ca="1" si="184"/>
        <v>15</v>
      </c>
      <c r="E2968" s="5">
        <v>200000</v>
      </c>
      <c r="F2968">
        <v>110000</v>
      </c>
      <c r="G2968" t="s">
        <v>124</v>
      </c>
      <c r="H2968" t="str">
        <f t="shared" si="185"/>
        <v>South</v>
      </c>
      <c r="I2968" t="s">
        <v>1352</v>
      </c>
      <c r="J2968" t="str">
        <f t="shared" si="186"/>
        <v>Louisiana</v>
      </c>
      <c r="K2968" t="s">
        <v>1504</v>
      </c>
      <c r="L2968" t="str">
        <f t="shared" si="187"/>
        <v>Lake Charles</v>
      </c>
      <c r="M2968" t="s">
        <v>22</v>
      </c>
      <c r="N2968" t="str">
        <f>IF(M2968="", "", IFERROR(VLOOKUP(M2968, Data!$A$1:$B$5, 2, 0), "Unkown fuel"))</f>
        <v>very harmful</v>
      </c>
      <c r="O2968" t="s">
        <v>23</v>
      </c>
      <c r="P2968" t="s">
        <v>24</v>
      </c>
      <c r="Q2968" t="s">
        <v>25</v>
      </c>
      <c r="R2968" t="s">
        <v>150</v>
      </c>
      <c r="S2968">
        <v>2179</v>
      </c>
      <c r="T2968" t="s">
        <v>293</v>
      </c>
      <c r="U2968" t="s">
        <v>152</v>
      </c>
      <c r="V2968">
        <v>7</v>
      </c>
      <c r="W2968" t="s">
        <v>1179</v>
      </c>
    </row>
    <row r="2969" spans="1:23" x14ac:dyDescent="0.3">
      <c r="A2969">
        <v>3064</v>
      </c>
      <c r="B2969" t="s">
        <v>37</v>
      </c>
      <c r="C2969">
        <v>2012</v>
      </c>
      <c r="D2969">
        <f t="shared" ca="1" si="184"/>
        <v>11</v>
      </c>
      <c r="E2969" s="5">
        <v>229999</v>
      </c>
      <c r="F2969">
        <v>110000</v>
      </c>
      <c r="G2969" t="s">
        <v>124</v>
      </c>
      <c r="H2969" t="str">
        <f t="shared" si="185"/>
        <v>South</v>
      </c>
      <c r="I2969" t="s">
        <v>804</v>
      </c>
      <c r="J2969" t="str">
        <f t="shared" si="186"/>
        <v>Alabama</v>
      </c>
      <c r="K2969" t="s">
        <v>1505</v>
      </c>
      <c r="L2969" t="str">
        <f t="shared" si="187"/>
        <v>Oxford</v>
      </c>
      <c r="M2969" t="s">
        <v>41</v>
      </c>
      <c r="N2969" t="str">
        <f>IF(M2969="", "", IFERROR(VLOOKUP(M2969, Data!$A$1:$B$5, 2, 0), "Unkown fuel"))</f>
        <v>harmful</v>
      </c>
      <c r="O2969" t="s">
        <v>23</v>
      </c>
      <c r="P2969" t="s">
        <v>24</v>
      </c>
      <c r="Q2969" t="s">
        <v>25</v>
      </c>
      <c r="R2969" t="s">
        <v>418</v>
      </c>
      <c r="S2969">
        <v>1198</v>
      </c>
      <c r="T2969" t="s">
        <v>219</v>
      </c>
      <c r="U2969" t="s">
        <v>312</v>
      </c>
      <c r="V2969">
        <v>5</v>
      </c>
      <c r="W2969" t="s">
        <v>1179</v>
      </c>
    </row>
    <row r="2970" spans="1:23" x14ac:dyDescent="0.3">
      <c r="A2970">
        <v>3065</v>
      </c>
      <c r="B2970" t="s">
        <v>18</v>
      </c>
      <c r="C2970">
        <v>2006</v>
      </c>
      <c r="D2970">
        <f t="shared" ca="1" si="184"/>
        <v>17</v>
      </c>
      <c r="E2970" s="5">
        <v>135000</v>
      </c>
      <c r="F2970">
        <v>62900</v>
      </c>
      <c r="G2970" t="s">
        <v>124</v>
      </c>
      <c r="H2970" t="str">
        <f t="shared" si="185"/>
        <v>South</v>
      </c>
      <c r="I2970" t="s">
        <v>804</v>
      </c>
      <c r="J2970" t="str">
        <f t="shared" si="186"/>
        <v>Alabama</v>
      </c>
      <c r="K2970" t="s">
        <v>1505</v>
      </c>
      <c r="L2970" t="str">
        <f t="shared" si="187"/>
        <v>Oxford</v>
      </c>
      <c r="M2970" t="s">
        <v>41</v>
      </c>
      <c r="N2970" t="str">
        <f>IF(M2970="", "", IFERROR(VLOOKUP(M2970, Data!$A$1:$B$5, 2, 0), "Unkown fuel"))</f>
        <v>harmful</v>
      </c>
      <c r="O2970" t="s">
        <v>23</v>
      </c>
      <c r="P2970" t="s">
        <v>24</v>
      </c>
      <c r="Q2970" t="s">
        <v>25</v>
      </c>
      <c r="R2970" t="s">
        <v>85</v>
      </c>
      <c r="S2970">
        <v>998</v>
      </c>
      <c r="T2970" t="s">
        <v>67</v>
      </c>
      <c r="U2970" t="s">
        <v>141</v>
      </c>
      <c r="V2970">
        <v>5</v>
      </c>
      <c r="W2970" t="s">
        <v>1179</v>
      </c>
    </row>
    <row r="2971" spans="1:23" x14ac:dyDescent="0.3">
      <c r="A2971">
        <v>3066</v>
      </c>
      <c r="B2971" t="s">
        <v>221</v>
      </c>
      <c r="C2971">
        <v>2011</v>
      </c>
      <c r="D2971">
        <f t="shared" ca="1" si="184"/>
        <v>12</v>
      </c>
      <c r="E2971" s="5">
        <v>425000</v>
      </c>
      <c r="F2971">
        <v>120000</v>
      </c>
      <c r="G2971" t="s">
        <v>124</v>
      </c>
      <c r="H2971" t="str">
        <f t="shared" si="185"/>
        <v>South</v>
      </c>
      <c r="I2971" t="s">
        <v>804</v>
      </c>
      <c r="J2971" t="str">
        <f t="shared" si="186"/>
        <v>Alabama</v>
      </c>
      <c r="K2971" t="s">
        <v>1505</v>
      </c>
      <c r="L2971" t="str">
        <f t="shared" si="187"/>
        <v>Oxford</v>
      </c>
      <c r="M2971" t="s">
        <v>22</v>
      </c>
      <c r="N2971" t="str">
        <f>IF(M2971="", "", IFERROR(VLOOKUP(M2971, Data!$A$1:$B$5, 2, 0), "Unkown fuel"))</f>
        <v>very harmful</v>
      </c>
      <c r="O2971" t="s">
        <v>23</v>
      </c>
      <c r="P2971" t="s">
        <v>24</v>
      </c>
      <c r="Q2971" t="s">
        <v>33</v>
      </c>
      <c r="R2971" t="s">
        <v>321</v>
      </c>
      <c r="S2971">
        <v>1968</v>
      </c>
      <c r="T2971" t="s">
        <v>293</v>
      </c>
      <c r="U2971" t="s">
        <v>695</v>
      </c>
      <c r="V2971">
        <v>5</v>
      </c>
      <c r="W2971" t="s">
        <v>1179</v>
      </c>
    </row>
    <row r="2972" spans="1:23" x14ac:dyDescent="0.3">
      <c r="A2972">
        <v>3067</v>
      </c>
      <c r="B2972" t="s">
        <v>88</v>
      </c>
      <c r="C2972">
        <v>2016</v>
      </c>
      <c r="D2972">
        <f t="shared" ca="1" si="184"/>
        <v>7</v>
      </c>
      <c r="E2972" s="5">
        <v>1350000</v>
      </c>
      <c r="F2972">
        <v>70000</v>
      </c>
      <c r="G2972" t="s">
        <v>124</v>
      </c>
      <c r="H2972" t="str">
        <f t="shared" si="185"/>
        <v>South</v>
      </c>
      <c r="I2972" t="s">
        <v>804</v>
      </c>
      <c r="J2972" t="str">
        <f t="shared" si="186"/>
        <v>Alabama</v>
      </c>
      <c r="K2972" t="s">
        <v>1505</v>
      </c>
      <c r="L2972" t="str">
        <f t="shared" si="187"/>
        <v>Oxford</v>
      </c>
      <c r="M2972" t="s">
        <v>22</v>
      </c>
      <c r="N2972" t="str">
        <f>IF(M2972="", "", IFERROR(VLOOKUP(M2972, Data!$A$1:$B$5, 2, 0), "Unkown fuel"))</f>
        <v>very harmful</v>
      </c>
      <c r="O2972" t="s">
        <v>23</v>
      </c>
      <c r="P2972" t="s">
        <v>24</v>
      </c>
      <c r="Q2972" t="s">
        <v>25</v>
      </c>
      <c r="R2972" t="s">
        <v>155</v>
      </c>
      <c r="S2972">
        <v>2179</v>
      </c>
      <c r="T2972" t="s">
        <v>446</v>
      </c>
      <c r="U2972" t="s">
        <v>447</v>
      </c>
      <c r="V2972">
        <v>7</v>
      </c>
      <c r="W2972" t="s">
        <v>1179</v>
      </c>
    </row>
    <row r="2973" spans="1:23" x14ac:dyDescent="0.3">
      <c r="A2973">
        <v>3068</v>
      </c>
      <c r="B2973" t="s">
        <v>69</v>
      </c>
      <c r="C2973">
        <v>2009</v>
      </c>
      <c r="D2973">
        <f t="shared" ca="1" si="184"/>
        <v>14</v>
      </c>
      <c r="E2973" s="5">
        <v>480000</v>
      </c>
      <c r="F2973">
        <v>70000</v>
      </c>
      <c r="G2973" t="s">
        <v>124</v>
      </c>
      <c r="H2973" t="str">
        <f t="shared" si="185"/>
        <v>South</v>
      </c>
      <c r="I2973" t="s">
        <v>1352</v>
      </c>
      <c r="J2973" t="str">
        <f t="shared" si="186"/>
        <v>Louisiana</v>
      </c>
      <c r="K2973" t="s">
        <v>1105</v>
      </c>
      <c r="L2973" t="str">
        <f t="shared" si="187"/>
        <v>Lafayette</v>
      </c>
      <c r="M2973" t="s">
        <v>22</v>
      </c>
      <c r="N2973" t="str">
        <f>IF(M2973="", "", IFERROR(VLOOKUP(M2973, Data!$A$1:$B$5, 2, 0), "Unkown fuel"))</f>
        <v>very harmful</v>
      </c>
      <c r="O2973" t="s">
        <v>23</v>
      </c>
      <c r="P2973" t="s">
        <v>24</v>
      </c>
      <c r="Q2973" t="s">
        <v>42</v>
      </c>
      <c r="R2973" t="s">
        <v>1507</v>
      </c>
      <c r="S2973">
        <v>2499</v>
      </c>
      <c r="T2973" t="s">
        <v>1198</v>
      </c>
      <c r="U2973" t="s">
        <v>1508</v>
      </c>
      <c r="V2973">
        <v>7</v>
      </c>
      <c r="W2973" t="s">
        <v>1179</v>
      </c>
    </row>
    <row r="2974" spans="1:23" x14ac:dyDescent="0.3">
      <c r="A2974">
        <v>3069</v>
      </c>
      <c r="B2974" t="s">
        <v>18</v>
      </c>
      <c r="C2974">
        <v>2017</v>
      </c>
      <c r="D2974">
        <f t="shared" ca="1" si="184"/>
        <v>6</v>
      </c>
      <c r="E2974" s="5">
        <v>455000</v>
      </c>
      <c r="F2974">
        <v>60000</v>
      </c>
      <c r="G2974" t="s">
        <v>124</v>
      </c>
      <c r="H2974" t="str">
        <f t="shared" si="185"/>
        <v>South</v>
      </c>
      <c r="I2974" t="s">
        <v>804</v>
      </c>
      <c r="J2974" t="str">
        <f t="shared" si="186"/>
        <v>Alabama</v>
      </c>
      <c r="K2974" t="s">
        <v>1505</v>
      </c>
      <c r="L2974" t="str">
        <f t="shared" si="187"/>
        <v>Oxford</v>
      </c>
      <c r="M2974" t="s">
        <v>22</v>
      </c>
      <c r="N2974" t="str">
        <f>IF(M2974="", "", IFERROR(VLOOKUP(M2974, Data!$A$1:$B$5, 2, 0), "Unkown fuel"))</f>
        <v>very harmful</v>
      </c>
      <c r="O2974" t="s">
        <v>23</v>
      </c>
      <c r="P2974" t="s">
        <v>24</v>
      </c>
      <c r="Q2974" t="s">
        <v>25</v>
      </c>
      <c r="R2974" t="s">
        <v>424</v>
      </c>
      <c r="S2974">
        <v>1248</v>
      </c>
      <c r="T2974" t="s">
        <v>425</v>
      </c>
      <c r="U2974" t="s">
        <v>28</v>
      </c>
      <c r="V2974">
        <v>5</v>
      </c>
      <c r="W2974" t="s">
        <v>1179</v>
      </c>
    </row>
    <row r="2975" spans="1:23" x14ac:dyDescent="0.3">
      <c r="A2975">
        <v>3070</v>
      </c>
      <c r="B2975" t="s">
        <v>18</v>
      </c>
      <c r="C2975">
        <v>2015</v>
      </c>
      <c r="D2975">
        <f t="shared" ca="1" si="184"/>
        <v>8</v>
      </c>
      <c r="E2975" s="5">
        <v>320000</v>
      </c>
      <c r="F2975">
        <v>60000</v>
      </c>
      <c r="G2975" t="s">
        <v>38</v>
      </c>
      <c r="H2975" t="str">
        <f t="shared" si="185"/>
        <v>Central</v>
      </c>
      <c r="I2975" t="s">
        <v>880</v>
      </c>
      <c r="J2975" t="str">
        <f t="shared" si="186"/>
        <v>Minnesota</v>
      </c>
      <c r="K2975" t="s">
        <v>1411</v>
      </c>
      <c r="L2975" t="str">
        <f t="shared" si="187"/>
        <v>Richfield</v>
      </c>
      <c r="M2975" t="s">
        <v>41</v>
      </c>
      <c r="N2975" t="str">
        <f>IF(M2975="", "", IFERROR(VLOOKUP(M2975, Data!$A$1:$B$5, 2, 0), "Unkown fuel"))</f>
        <v>harmful</v>
      </c>
      <c r="O2975" t="s">
        <v>23</v>
      </c>
      <c r="P2975" t="s">
        <v>24</v>
      </c>
      <c r="Q2975" t="s">
        <v>25</v>
      </c>
      <c r="R2975" t="s">
        <v>226</v>
      </c>
      <c r="S2975">
        <v>998</v>
      </c>
      <c r="T2975" t="s">
        <v>244</v>
      </c>
      <c r="U2975" t="s">
        <v>141</v>
      </c>
      <c r="V2975">
        <v>5</v>
      </c>
      <c r="W2975" t="s">
        <v>1179</v>
      </c>
    </row>
    <row r="2976" spans="1:23" x14ac:dyDescent="0.3">
      <c r="A2976">
        <v>3071</v>
      </c>
      <c r="B2976" t="s">
        <v>46</v>
      </c>
      <c r="C2976">
        <v>2019</v>
      </c>
      <c r="D2976">
        <f t="shared" ca="1" si="184"/>
        <v>4</v>
      </c>
      <c r="E2976" s="5">
        <v>693000</v>
      </c>
      <c r="F2976">
        <v>4000</v>
      </c>
      <c r="G2976" t="s">
        <v>38</v>
      </c>
      <c r="H2976" t="str">
        <f t="shared" si="185"/>
        <v>Central</v>
      </c>
      <c r="I2976" t="s">
        <v>880</v>
      </c>
      <c r="J2976" t="str">
        <f t="shared" si="186"/>
        <v>Minnesota</v>
      </c>
      <c r="K2976" t="s">
        <v>1411</v>
      </c>
      <c r="L2976" t="str">
        <f t="shared" si="187"/>
        <v>Richfield</v>
      </c>
      <c r="M2976" t="s">
        <v>41</v>
      </c>
      <c r="N2976" t="str">
        <f>IF(M2976="", "", IFERROR(VLOOKUP(M2976, Data!$A$1:$B$5, 2, 0), "Unkown fuel"))</f>
        <v>harmful</v>
      </c>
      <c r="O2976" t="s">
        <v>23</v>
      </c>
      <c r="P2976" t="s">
        <v>24</v>
      </c>
      <c r="Q2976" t="s">
        <v>25</v>
      </c>
      <c r="R2976" t="s">
        <v>133</v>
      </c>
      <c r="S2976">
        <v>1197</v>
      </c>
      <c r="T2976" t="s">
        <v>54</v>
      </c>
      <c r="U2976" t="s">
        <v>414</v>
      </c>
      <c r="V2976">
        <v>5</v>
      </c>
      <c r="W2976" t="s">
        <v>1179</v>
      </c>
    </row>
    <row r="2977" spans="1:23" x14ac:dyDescent="0.3">
      <c r="A2977">
        <v>3072</v>
      </c>
      <c r="B2977" t="s">
        <v>18</v>
      </c>
      <c r="C2977">
        <v>2017</v>
      </c>
      <c r="D2977">
        <f t="shared" ca="1" si="184"/>
        <v>6</v>
      </c>
      <c r="E2977" s="5">
        <v>830000</v>
      </c>
      <c r="F2977">
        <v>35000</v>
      </c>
      <c r="G2977" t="s">
        <v>38</v>
      </c>
      <c r="H2977" t="str">
        <f t="shared" si="185"/>
        <v>Central</v>
      </c>
      <c r="I2977" t="s">
        <v>880</v>
      </c>
      <c r="J2977" t="str">
        <f t="shared" si="186"/>
        <v>Minnesota</v>
      </c>
      <c r="K2977" t="s">
        <v>1411</v>
      </c>
      <c r="L2977" t="str">
        <f t="shared" si="187"/>
        <v>Richfield</v>
      </c>
      <c r="M2977" t="s">
        <v>22</v>
      </c>
      <c r="N2977" t="str">
        <f>IF(M2977="", "", IFERROR(VLOOKUP(M2977, Data!$A$1:$B$5, 2, 0), "Unkown fuel"))</f>
        <v>very harmful</v>
      </c>
      <c r="O2977" t="s">
        <v>23</v>
      </c>
      <c r="P2977" t="s">
        <v>24</v>
      </c>
      <c r="Q2977" t="s">
        <v>25</v>
      </c>
      <c r="R2977" t="s">
        <v>129</v>
      </c>
      <c r="S2977">
        <v>1248</v>
      </c>
      <c r="T2977" t="s">
        <v>94</v>
      </c>
      <c r="U2977" t="s">
        <v>95</v>
      </c>
      <c r="V2977">
        <v>5</v>
      </c>
      <c r="W2977" t="s">
        <v>1179</v>
      </c>
    </row>
    <row r="2978" spans="1:23" x14ac:dyDescent="0.3">
      <c r="A2978">
        <v>3073</v>
      </c>
      <c r="B2978" t="s">
        <v>46</v>
      </c>
      <c r="C2978">
        <v>2016</v>
      </c>
      <c r="D2978">
        <f t="shared" ca="1" si="184"/>
        <v>7</v>
      </c>
      <c r="E2978" s="5">
        <v>470000</v>
      </c>
      <c r="F2978">
        <v>13500</v>
      </c>
      <c r="G2978" t="s">
        <v>38</v>
      </c>
      <c r="H2978" t="str">
        <f t="shared" si="185"/>
        <v>Central</v>
      </c>
      <c r="I2978" t="s">
        <v>880</v>
      </c>
      <c r="J2978" t="str">
        <f t="shared" si="186"/>
        <v>Minnesota</v>
      </c>
      <c r="K2978" t="s">
        <v>1074</v>
      </c>
      <c r="L2978" t="str">
        <f t="shared" si="187"/>
        <v>Rochester</v>
      </c>
      <c r="M2978" t="s">
        <v>41</v>
      </c>
      <c r="N2978" t="str">
        <f>IF(M2978="", "", IFERROR(VLOOKUP(M2978, Data!$A$1:$B$5, 2, 0), "Unkown fuel"))</f>
        <v>harmful</v>
      </c>
      <c r="O2978" t="s">
        <v>23</v>
      </c>
      <c r="P2978" t="s">
        <v>24</v>
      </c>
      <c r="Q2978" t="s">
        <v>25</v>
      </c>
      <c r="R2978" t="s">
        <v>85</v>
      </c>
      <c r="S2978">
        <v>1197</v>
      </c>
      <c r="T2978" t="s">
        <v>90</v>
      </c>
      <c r="U2978" t="s">
        <v>261</v>
      </c>
      <c r="V2978">
        <v>5</v>
      </c>
      <c r="W2978" t="s">
        <v>1179</v>
      </c>
    </row>
    <row r="2979" spans="1:23" x14ac:dyDescent="0.3">
      <c r="A2979">
        <v>3074</v>
      </c>
      <c r="B2979" t="s">
        <v>37</v>
      </c>
      <c r="C2979">
        <v>2017</v>
      </c>
      <c r="D2979">
        <f t="shared" ca="1" si="184"/>
        <v>6</v>
      </c>
      <c r="E2979" s="5">
        <v>1100000</v>
      </c>
      <c r="F2979">
        <v>26000</v>
      </c>
      <c r="G2979" t="s">
        <v>38</v>
      </c>
      <c r="H2979" t="str">
        <f t="shared" si="185"/>
        <v>Central</v>
      </c>
      <c r="I2979" t="s">
        <v>880</v>
      </c>
      <c r="J2979" t="str">
        <f t="shared" si="186"/>
        <v>Minnesota</v>
      </c>
      <c r="K2979" t="s">
        <v>1074</v>
      </c>
      <c r="L2979" t="str">
        <f t="shared" si="187"/>
        <v>Rochester</v>
      </c>
      <c r="M2979" t="s">
        <v>41</v>
      </c>
      <c r="N2979" t="str">
        <f>IF(M2979="", "", IFERROR(VLOOKUP(M2979, Data!$A$1:$B$5, 2, 0), "Unkown fuel"))</f>
        <v>harmful</v>
      </c>
      <c r="O2979" t="s">
        <v>23</v>
      </c>
      <c r="P2979" t="s">
        <v>154</v>
      </c>
      <c r="Q2979" t="s">
        <v>25</v>
      </c>
      <c r="R2979" t="s">
        <v>347</v>
      </c>
      <c r="S2979">
        <v>1497</v>
      </c>
      <c r="T2979" t="s">
        <v>160</v>
      </c>
      <c r="U2979" t="s">
        <v>161</v>
      </c>
      <c r="V2979">
        <v>5</v>
      </c>
      <c r="W2979" t="s">
        <v>1179</v>
      </c>
    </row>
    <row r="2980" spans="1:23" x14ac:dyDescent="0.3">
      <c r="A2980">
        <v>3075</v>
      </c>
      <c r="B2980" t="s">
        <v>109</v>
      </c>
      <c r="C2980">
        <v>2016</v>
      </c>
      <c r="D2980">
        <f t="shared" ca="1" si="184"/>
        <v>7</v>
      </c>
      <c r="E2980" s="5">
        <v>325000</v>
      </c>
      <c r="F2980">
        <v>50000</v>
      </c>
      <c r="G2980" t="s">
        <v>38</v>
      </c>
      <c r="H2980" t="str">
        <f t="shared" si="185"/>
        <v>Central</v>
      </c>
      <c r="I2980" t="s">
        <v>880</v>
      </c>
      <c r="J2980" t="str">
        <f t="shared" si="186"/>
        <v>Minnesota</v>
      </c>
      <c r="K2980" t="s">
        <v>1411</v>
      </c>
      <c r="L2980" t="str">
        <f t="shared" si="187"/>
        <v>Richfield</v>
      </c>
      <c r="M2980" t="s">
        <v>22</v>
      </c>
      <c r="N2980" t="str">
        <f>IF(M2980="", "", IFERROR(VLOOKUP(M2980, Data!$A$1:$B$5, 2, 0), "Unkown fuel"))</f>
        <v>very harmful</v>
      </c>
      <c r="O2980" t="s">
        <v>23</v>
      </c>
      <c r="P2980" t="s">
        <v>24</v>
      </c>
      <c r="Q2980" t="s">
        <v>25</v>
      </c>
      <c r="R2980" t="s">
        <v>47</v>
      </c>
      <c r="S2980">
        <v>1248</v>
      </c>
      <c r="T2980" t="s">
        <v>434</v>
      </c>
      <c r="U2980" t="s">
        <v>209</v>
      </c>
      <c r="V2980">
        <v>5</v>
      </c>
      <c r="W2980" t="s">
        <v>1179</v>
      </c>
    </row>
    <row r="2981" spans="1:23" x14ac:dyDescent="0.3">
      <c r="A2981">
        <v>3076</v>
      </c>
      <c r="B2981" t="s">
        <v>46</v>
      </c>
      <c r="C2981">
        <v>2014</v>
      </c>
      <c r="D2981">
        <f t="shared" ca="1" si="184"/>
        <v>9</v>
      </c>
      <c r="E2981" s="5">
        <v>215000</v>
      </c>
      <c r="F2981">
        <v>50000</v>
      </c>
      <c r="G2981" t="s">
        <v>38</v>
      </c>
      <c r="H2981" t="str">
        <f t="shared" si="185"/>
        <v>Central</v>
      </c>
      <c r="I2981" t="s">
        <v>880</v>
      </c>
      <c r="J2981" t="str">
        <f t="shared" si="186"/>
        <v>Minnesota</v>
      </c>
      <c r="K2981" t="s">
        <v>1074</v>
      </c>
      <c r="L2981" t="str">
        <f t="shared" si="187"/>
        <v>Rochester</v>
      </c>
      <c r="M2981" t="s">
        <v>41</v>
      </c>
      <c r="N2981" t="str">
        <f>IF(M2981="", "", IFERROR(VLOOKUP(M2981, Data!$A$1:$B$5, 2, 0), "Unkown fuel"))</f>
        <v>harmful</v>
      </c>
      <c r="O2981" t="s">
        <v>23</v>
      </c>
      <c r="P2981" t="s">
        <v>24</v>
      </c>
      <c r="Q2981" t="s">
        <v>25</v>
      </c>
      <c r="R2981" t="s">
        <v>390</v>
      </c>
      <c r="S2981">
        <v>814</v>
      </c>
      <c r="T2981" t="s">
        <v>541</v>
      </c>
      <c r="U2981" t="s">
        <v>542</v>
      </c>
      <c r="V2981">
        <v>5</v>
      </c>
      <c r="W2981" t="s">
        <v>1179</v>
      </c>
    </row>
    <row r="2982" spans="1:23" x14ac:dyDescent="0.3">
      <c r="A2982">
        <v>3077</v>
      </c>
      <c r="B2982" t="s">
        <v>18</v>
      </c>
      <c r="C2982">
        <v>2018</v>
      </c>
      <c r="D2982">
        <f t="shared" ca="1" si="184"/>
        <v>5</v>
      </c>
      <c r="E2982" s="5">
        <v>560000</v>
      </c>
      <c r="F2982">
        <v>25000</v>
      </c>
      <c r="G2982" t="s">
        <v>38</v>
      </c>
      <c r="H2982" t="str">
        <f t="shared" si="185"/>
        <v>Central</v>
      </c>
      <c r="I2982" t="s">
        <v>880</v>
      </c>
      <c r="J2982" t="str">
        <f t="shared" si="186"/>
        <v>Minnesota</v>
      </c>
      <c r="K2982" t="s">
        <v>1074</v>
      </c>
      <c r="L2982" t="str">
        <f t="shared" si="187"/>
        <v>Rochester</v>
      </c>
      <c r="M2982" t="s">
        <v>41</v>
      </c>
      <c r="N2982" t="str">
        <f>IF(M2982="", "", IFERROR(VLOOKUP(M2982, Data!$A$1:$B$5, 2, 0), "Unkown fuel"))</f>
        <v>harmful</v>
      </c>
      <c r="O2982" t="s">
        <v>23</v>
      </c>
      <c r="P2982" t="s">
        <v>24</v>
      </c>
      <c r="Q2982" t="s">
        <v>25</v>
      </c>
      <c r="R2982" t="s">
        <v>222</v>
      </c>
      <c r="S2982">
        <v>1197</v>
      </c>
      <c r="T2982" t="s">
        <v>265</v>
      </c>
      <c r="U2982" t="s">
        <v>266</v>
      </c>
      <c r="V2982">
        <v>5</v>
      </c>
      <c r="W2982" t="s">
        <v>1179</v>
      </c>
    </row>
    <row r="2983" spans="1:23" x14ac:dyDescent="0.3">
      <c r="A2983">
        <v>3078</v>
      </c>
      <c r="B2983" t="s">
        <v>18</v>
      </c>
      <c r="C2983">
        <v>2017</v>
      </c>
      <c r="D2983">
        <f t="shared" ca="1" si="184"/>
        <v>6</v>
      </c>
      <c r="E2983" s="5">
        <v>400000</v>
      </c>
      <c r="F2983">
        <v>30000</v>
      </c>
      <c r="G2983" t="s">
        <v>38</v>
      </c>
      <c r="H2983" t="str">
        <f t="shared" si="185"/>
        <v>Central</v>
      </c>
      <c r="I2983" t="s">
        <v>880</v>
      </c>
      <c r="J2983" t="str">
        <f t="shared" si="186"/>
        <v>Minnesota</v>
      </c>
      <c r="K2983" t="s">
        <v>1074</v>
      </c>
      <c r="L2983" t="str">
        <f t="shared" si="187"/>
        <v>Rochester</v>
      </c>
      <c r="M2983" t="s">
        <v>41</v>
      </c>
      <c r="N2983" t="str">
        <f>IF(M2983="", "", IFERROR(VLOOKUP(M2983, Data!$A$1:$B$5, 2, 0), "Unkown fuel"))</f>
        <v>harmful</v>
      </c>
      <c r="O2983" t="s">
        <v>23</v>
      </c>
      <c r="P2983" t="s">
        <v>154</v>
      </c>
      <c r="Q2983" t="s">
        <v>33</v>
      </c>
      <c r="R2983" t="s">
        <v>243</v>
      </c>
      <c r="S2983">
        <v>998</v>
      </c>
      <c r="T2983" t="s">
        <v>244</v>
      </c>
      <c r="U2983" t="s">
        <v>141</v>
      </c>
      <c r="V2983">
        <v>5</v>
      </c>
      <c r="W2983" t="s">
        <v>1179</v>
      </c>
    </row>
    <row r="2984" spans="1:23" x14ac:dyDescent="0.3">
      <c r="A2984">
        <v>3079</v>
      </c>
      <c r="B2984" t="s">
        <v>320</v>
      </c>
      <c r="C2984">
        <v>2017</v>
      </c>
      <c r="D2984">
        <f t="shared" ca="1" si="184"/>
        <v>6</v>
      </c>
      <c r="E2984" s="5">
        <v>2625000</v>
      </c>
      <c r="F2984">
        <v>9000</v>
      </c>
      <c r="G2984" t="s">
        <v>38</v>
      </c>
      <c r="H2984" t="str">
        <f t="shared" si="185"/>
        <v>Central</v>
      </c>
      <c r="I2984" t="s">
        <v>880</v>
      </c>
      <c r="J2984" t="str">
        <f t="shared" si="186"/>
        <v>Minnesota</v>
      </c>
      <c r="K2984" t="s">
        <v>1074</v>
      </c>
      <c r="L2984" t="str">
        <f t="shared" si="187"/>
        <v>Rochester</v>
      </c>
      <c r="M2984" t="s">
        <v>22</v>
      </c>
      <c r="N2984" t="str">
        <f>IF(M2984="", "", IFERROR(VLOOKUP(M2984, Data!$A$1:$B$5, 2, 0), "Unkown fuel"))</f>
        <v>very harmful</v>
      </c>
      <c r="O2984" t="s">
        <v>158</v>
      </c>
      <c r="P2984" t="s">
        <v>154</v>
      </c>
      <c r="Q2984" t="s">
        <v>25</v>
      </c>
      <c r="R2984" t="s">
        <v>363</v>
      </c>
      <c r="S2984">
        <v>1999</v>
      </c>
      <c r="T2984" t="s">
        <v>322</v>
      </c>
      <c r="U2984" t="s">
        <v>323</v>
      </c>
      <c r="V2984">
        <v>5</v>
      </c>
      <c r="W2984" t="s">
        <v>1179</v>
      </c>
    </row>
    <row r="2985" spans="1:23" x14ac:dyDescent="0.3">
      <c r="A2985">
        <v>3080</v>
      </c>
      <c r="B2985" t="s">
        <v>316</v>
      </c>
      <c r="C2985">
        <v>2019</v>
      </c>
      <c r="D2985">
        <f t="shared" ca="1" si="184"/>
        <v>4</v>
      </c>
      <c r="E2985" s="5">
        <v>5150000</v>
      </c>
      <c r="F2985">
        <v>20000</v>
      </c>
      <c r="G2985" t="s">
        <v>38</v>
      </c>
      <c r="H2985" t="str">
        <f t="shared" si="185"/>
        <v>Central</v>
      </c>
      <c r="I2985" t="s">
        <v>880</v>
      </c>
      <c r="J2985" t="str">
        <f t="shared" si="186"/>
        <v>Minnesota</v>
      </c>
      <c r="K2985" t="s">
        <v>1074</v>
      </c>
      <c r="L2985" t="str">
        <f t="shared" si="187"/>
        <v>Rochester</v>
      </c>
      <c r="M2985" t="s">
        <v>41</v>
      </c>
      <c r="N2985" t="str">
        <f>IF(M2985="", "", IFERROR(VLOOKUP(M2985, Data!$A$1:$B$5, 2, 0), "Unkown fuel"))</f>
        <v>harmful</v>
      </c>
      <c r="O2985" t="s">
        <v>158</v>
      </c>
      <c r="P2985" t="s">
        <v>154</v>
      </c>
      <c r="Q2985" t="s">
        <v>25</v>
      </c>
      <c r="R2985" t="s">
        <v>317</v>
      </c>
      <c r="S2985">
        <v>2487</v>
      </c>
      <c r="T2985" t="s">
        <v>318</v>
      </c>
      <c r="U2985" t="s">
        <v>319</v>
      </c>
      <c r="V2985">
        <v>5</v>
      </c>
      <c r="W2985" t="s">
        <v>1179</v>
      </c>
    </row>
    <row r="2986" spans="1:23" x14ac:dyDescent="0.3">
      <c r="A2986">
        <v>3081</v>
      </c>
      <c r="B2986" t="s">
        <v>320</v>
      </c>
      <c r="C2986">
        <v>2017</v>
      </c>
      <c r="D2986">
        <f t="shared" ca="1" si="184"/>
        <v>6</v>
      </c>
      <c r="E2986" s="5">
        <v>3200000</v>
      </c>
      <c r="F2986">
        <v>45000</v>
      </c>
      <c r="G2986" t="s">
        <v>38</v>
      </c>
      <c r="H2986" t="str">
        <f t="shared" si="185"/>
        <v>Central</v>
      </c>
      <c r="I2986" t="s">
        <v>880</v>
      </c>
      <c r="J2986" t="str">
        <f t="shared" si="186"/>
        <v>Minnesota</v>
      </c>
      <c r="K2986" t="s">
        <v>1421</v>
      </c>
      <c r="L2986" t="str">
        <f t="shared" si="187"/>
        <v>Roseville</v>
      </c>
      <c r="M2986" t="s">
        <v>22</v>
      </c>
      <c r="N2986" t="str">
        <f>IF(M2986="", "", IFERROR(VLOOKUP(M2986, Data!$A$1:$B$5, 2, 0), "Unkown fuel"))</f>
        <v>very harmful</v>
      </c>
      <c r="O2986" t="s">
        <v>158</v>
      </c>
      <c r="P2986" t="s">
        <v>154</v>
      </c>
      <c r="Q2986" t="s">
        <v>25</v>
      </c>
      <c r="R2986" t="s">
        <v>321</v>
      </c>
      <c r="S2986">
        <v>1999</v>
      </c>
      <c r="T2986" t="s">
        <v>322</v>
      </c>
      <c r="U2986" t="s">
        <v>323</v>
      </c>
      <c r="V2986">
        <v>5</v>
      </c>
      <c r="W2986" t="s">
        <v>1179</v>
      </c>
    </row>
    <row r="2987" spans="1:23" x14ac:dyDescent="0.3">
      <c r="A2987">
        <v>3082</v>
      </c>
      <c r="B2987" t="s">
        <v>109</v>
      </c>
      <c r="C2987">
        <v>2015</v>
      </c>
      <c r="D2987">
        <f t="shared" ca="1" si="184"/>
        <v>8</v>
      </c>
      <c r="E2987" s="5">
        <v>503000</v>
      </c>
      <c r="F2987">
        <v>110000</v>
      </c>
      <c r="G2987" t="s">
        <v>38</v>
      </c>
      <c r="H2987" t="str">
        <f t="shared" si="185"/>
        <v>Central</v>
      </c>
      <c r="I2987" t="s">
        <v>70</v>
      </c>
      <c r="J2987" t="str">
        <f t="shared" si="186"/>
        <v>Texas</v>
      </c>
      <c r="K2987" t="s">
        <v>1509</v>
      </c>
      <c r="L2987" t="str">
        <f t="shared" si="187"/>
        <v>Eagle Pass</v>
      </c>
      <c r="M2987" t="s">
        <v>22</v>
      </c>
      <c r="N2987" t="str">
        <f>IF(M2987="", "", IFERROR(VLOOKUP(M2987, Data!$A$1:$B$5, 2, 0), "Unkown fuel"))</f>
        <v>very harmful</v>
      </c>
      <c r="O2987" t="s">
        <v>23</v>
      </c>
      <c r="P2987" t="s">
        <v>24</v>
      </c>
      <c r="Q2987" t="s">
        <v>25</v>
      </c>
      <c r="R2987" t="s">
        <v>426</v>
      </c>
      <c r="S2987">
        <v>2179</v>
      </c>
      <c r="T2987" t="s">
        <v>422</v>
      </c>
      <c r="U2987" t="s">
        <v>423</v>
      </c>
      <c r="V2987">
        <v>7</v>
      </c>
      <c r="W2987" t="s">
        <v>1179</v>
      </c>
    </row>
    <row r="2988" spans="1:23" x14ac:dyDescent="0.3">
      <c r="A2988">
        <v>3083</v>
      </c>
      <c r="B2988" t="s">
        <v>349</v>
      </c>
      <c r="C2988">
        <v>2019</v>
      </c>
      <c r="D2988">
        <f t="shared" ca="1" si="184"/>
        <v>4</v>
      </c>
      <c r="E2988" s="5">
        <v>3800000</v>
      </c>
      <c r="F2988">
        <v>20000</v>
      </c>
      <c r="G2988" t="s">
        <v>38</v>
      </c>
      <c r="H2988" t="str">
        <f t="shared" si="185"/>
        <v>Central</v>
      </c>
      <c r="I2988" t="s">
        <v>70</v>
      </c>
      <c r="J2988" t="str">
        <f t="shared" si="186"/>
        <v>Texas</v>
      </c>
      <c r="K2988" t="s">
        <v>1509</v>
      </c>
      <c r="L2988" t="str">
        <f t="shared" si="187"/>
        <v>Eagle Pass</v>
      </c>
      <c r="M2988" t="s">
        <v>22</v>
      </c>
      <c r="N2988" t="str">
        <f>IF(M2988="", "", IFERROR(VLOOKUP(M2988, Data!$A$1:$B$5, 2, 0), "Unkown fuel"))</f>
        <v>very harmful</v>
      </c>
      <c r="O2988" t="s">
        <v>23</v>
      </c>
      <c r="P2988" t="s">
        <v>154</v>
      </c>
      <c r="Q2988" t="s">
        <v>25</v>
      </c>
      <c r="R2988" t="s">
        <v>347</v>
      </c>
      <c r="S2988">
        <v>1969</v>
      </c>
      <c r="T2988" t="s">
        <v>336</v>
      </c>
      <c r="U2988" t="s">
        <v>350</v>
      </c>
      <c r="V2988">
        <v>5</v>
      </c>
      <c r="W2988" t="s">
        <v>1179</v>
      </c>
    </row>
    <row r="2989" spans="1:23" x14ac:dyDescent="0.3">
      <c r="A2989">
        <v>3084</v>
      </c>
      <c r="B2989" t="s">
        <v>65</v>
      </c>
      <c r="C2989">
        <v>2016</v>
      </c>
      <c r="D2989">
        <f t="shared" ca="1" si="184"/>
        <v>7</v>
      </c>
      <c r="E2989" s="5">
        <v>2000000</v>
      </c>
      <c r="F2989">
        <v>68089</v>
      </c>
      <c r="G2989" t="s">
        <v>38</v>
      </c>
      <c r="H2989" t="str">
        <f t="shared" si="185"/>
        <v>Central</v>
      </c>
      <c r="I2989" t="s">
        <v>70</v>
      </c>
      <c r="J2989" t="str">
        <f t="shared" si="186"/>
        <v>Texas</v>
      </c>
      <c r="K2989" t="s">
        <v>1510</v>
      </c>
      <c r="L2989" t="str">
        <f t="shared" si="187"/>
        <v>Edinburg</v>
      </c>
      <c r="M2989" t="s">
        <v>41</v>
      </c>
      <c r="N2989" t="str">
        <f>IF(M2989="", "", IFERROR(VLOOKUP(M2989, Data!$A$1:$B$5, 2, 0), "Unkown fuel"))</f>
        <v>harmful</v>
      </c>
      <c r="O2989" t="s">
        <v>526</v>
      </c>
      <c r="P2989" t="s">
        <v>154</v>
      </c>
      <c r="Q2989" t="s">
        <v>25</v>
      </c>
      <c r="R2989" t="s">
        <v>376</v>
      </c>
      <c r="S2989">
        <v>2494</v>
      </c>
      <c r="T2989" t="s">
        <v>377</v>
      </c>
      <c r="U2989" t="s">
        <v>378</v>
      </c>
      <c r="V2989">
        <v>5</v>
      </c>
      <c r="W2989" t="s">
        <v>1179</v>
      </c>
    </row>
    <row r="2990" spans="1:23" x14ac:dyDescent="0.3">
      <c r="A2990">
        <v>3085</v>
      </c>
      <c r="B2990" t="s">
        <v>18</v>
      </c>
      <c r="C2990">
        <v>2013</v>
      </c>
      <c r="D2990">
        <f t="shared" ca="1" si="184"/>
        <v>10</v>
      </c>
      <c r="E2990" s="5">
        <v>225000</v>
      </c>
      <c r="F2990">
        <v>58343</v>
      </c>
      <c r="G2990" t="s">
        <v>38</v>
      </c>
      <c r="H2990" t="str">
        <f t="shared" si="185"/>
        <v>Central</v>
      </c>
      <c r="I2990" t="s">
        <v>70</v>
      </c>
      <c r="J2990" t="str">
        <f t="shared" si="186"/>
        <v>Texas</v>
      </c>
      <c r="K2990" t="s">
        <v>1511</v>
      </c>
      <c r="L2990" t="str">
        <f t="shared" si="187"/>
        <v>Duncanville</v>
      </c>
      <c r="M2990" t="s">
        <v>41</v>
      </c>
      <c r="N2990" t="str">
        <f>IF(M2990="", "", IFERROR(VLOOKUP(M2990, Data!$A$1:$B$5, 2, 0), "Unkown fuel"))</f>
        <v>harmful</v>
      </c>
      <c r="O2990" t="s">
        <v>526</v>
      </c>
      <c r="P2990" t="s">
        <v>24</v>
      </c>
      <c r="Q2990" t="s">
        <v>25</v>
      </c>
      <c r="R2990" t="s">
        <v>262</v>
      </c>
      <c r="S2990">
        <v>998</v>
      </c>
      <c r="T2990" t="s">
        <v>166</v>
      </c>
      <c r="U2990" t="s">
        <v>141</v>
      </c>
      <c r="V2990">
        <v>5</v>
      </c>
      <c r="W2990" t="s">
        <v>1179</v>
      </c>
    </row>
    <row r="2991" spans="1:23" x14ac:dyDescent="0.3">
      <c r="A2991">
        <v>3086</v>
      </c>
      <c r="B2991" t="s">
        <v>18</v>
      </c>
      <c r="C2991">
        <v>2018</v>
      </c>
      <c r="D2991">
        <f t="shared" ca="1" si="184"/>
        <v>5</v>
      </c>
      <c r="E2991" s="5">
        <v>740000</v>
      </c>
      <c r="F2991">
        <v>38817</v>
      </c>
      <c r="G2991" t="s">
        <v>38</v>
      </c>
      <c r="H2991" t="str">
        <f t="shared" si="185"/>
        <v>Central</v>
      </c>
      <c r="I2991" t="s">
        <v>70</v>
      </c>
      <c r="J2991" t="str">
        <f t="shared" si="186"/>
        <v>Texas</v>
      </c>
      <c r="K2991" t="s">
        <v>1509</v>
      </c>
      <c r="L2991" t="str">
        <f t="shared" si="187"/>
        <v>Eagle Pass</v>
      </c>
      <c r="M2991" t="s">
        <v>22</v>
      </c>
      <c r="N2991" t="str">
        <f>IF(M2991="", "", IFERROR(VLOOKUP(M2991, Data!$A$1:$B$5, 2, 0), "Unkown fuel"))</f>
        <v>very harmful</v>
      </c>
      <c r="O2991" t="s">
        <v>158</v>
      </c>
      <c r="P2991" t="s">
        <v>24</v>
      </c>
      <c r="Q2991" t="s">
        <v>25</v>
      </c>
      <c r="R2991" t="s">
        <v>527</v>
      </c>
      <c r="S2991">
        <v>1248</v>
      </c>
      <c r="T2991" t="s">
        <v>27</v>
      </c>
      <c r="U2991" t="s">
        <v>28</v>
      </c>
      <c r="V2991">
        <v>5</v>
      </c>
      <c r="W2991" t="s">
        <v>1179</v>
      </c>
    </row>
    <row r="2992" spans="1:23" x14ac:dyDescent="0.3">
      <c r="A2992">
        <v>3087</v>
      </c>
      <c r="B2992" t="s">
        <v>37</v>
      </c>
      <c r="C2992">
        <v>2016</v>
      </c>
      <c r="D2992">
        <f t="shared" ca="1" si="184"/>
        <v>7</v>
      </c>
      <c r="E2992" s="5">
        <v>550000</v>
      </c>
      <c r="F2992">
        <v>56494</v>
      </c>
      <c r="G2992" t="s">
        <v>38</v>
      </c>
      <c r="H2992" t="str">
        <f t="shared" si="185"/>
        <v>Central</v>
      </c>
      <c r="I2992" t="s">
        <v>70</v>
      </c>
      <c r="J2992" t="str">
        <f t="shared" si="186"/>
        <v>Texas</v>
      </c>
      <c r="K2992" t="s">
        <v>1509</v>
      </c>
      <c r="L2992" t="str">
        <f t="shared" si="187"/>
        <v>Eagle Pass</v>
      </c>
      <c r="M2992" t="s">
        <v>41</v>
      </c>
      <c r="N2992" t="str">
        <f>IF(M2992="", "", IFERROR(VLOOKUP(M2992, Data!$A$1:$B$5, 2, 0), "Unkown fuel"))</f>
        <v>harmful</v>
      </c>
      <c r="O2992" t="s">
        <v>526</v>
      </c>
      <c r="P2992" t="s">
        <v>24</v>
      </c>
      <c r="Q2992" t="s">
        <v>25</v>
      </c>
      <c r="R2992" t="s">
        <v>121</v>
      </c>
      <c r="S2992">
        <v>1199</v>
      </c>
      <c r="T2992" t="s">
        <v>434</v>
      </c>
      <c r="U2992" t="s">
        <v>452</v>
      </c>
      <c r="V2992">
        <v>5</v>
      </c>
      <c r="W2992" t="s">
        <v>1179</v>
      </c>
    </row>
    <row r="2993" spans="1:23" x14ac:dyDescent="0.3">
      <c r="A2993">
        <v>3088</v>
      </c>
      <c r="B2993" t="s">
        <v>65</v>
      </c>
      <c r="C2993">
        <v>2013</v>
      </c>
      <c r="D2993">
        <f t="shared" ca="1" si="184"/>
        <v>10</v>
      </c>
      <c r="E2993" s="5">
        <v>750000</v>
      </c>
      <c r="F2993">
        <v>79328</v>
      </c>
      <c r="G2993" t="s">
        <v>38</v>
      </c>
      <c r="H2993" t="str">
        <f t="shared" si="185"/>
        <v>Central</v>
      </c>
      <c r="I2993" t="s">
        <v>70</v>
      </c>
      <c r="J2993" t="str">
        <f t="shared" si="186"/>
        <v>Texas</v>
      </c>
      <c r="K2993" t="s">
        <v>1509</v>
      </c>
      <c r="L2993" t="str">
        <f t="shared" si="187"/>
        <v>Eagle Pass</v>
      </c>
      <c r="M2993" t="s">
        <v>22</v>
      </c>
      <c r="N2993" t="str">
        <f>IF(M2993="", "", IFERROR(VLOOKUP(M2993, Data!$A$1:$B$5, 2, 0), "Unkown fuel"))</f>
        <v>very harmful</v>
      </c>
      <c r="O2993" t="s">
        <v>526</v>
      </c>
      <c r="P2993" t="s">
        <v>24</v>
      </c>
      <c r="Q2993" t="s">
        <v>33</v>
      </c>
      <c r="R2993" t="s">
        <v>170</v>
      </c>
      <c r="S2993">
        <v>2494</v>
      </c>
      <c r="T2993" t="s">
        <v>190</v>
      </c>
      <c r="U2993" t="s">
        <v>191</v>
      </c>
      <c r="V2993">
        <v>7</v>
      </c>
      <c r="W2993" t="s">
        <v>1179</v>
      </c>
    </row>
    <row r="2994" spans="1:23" x14ac:dyDescent="0.3">
      <c r="A2994">
        <v>3089</v>
      </c>
      <c r="B2994" t="s">
        <v>18</v>
      </c>
      <c r="C2994">
        <v>2019</v>
      </c>
      <c r="D2994">
        <f t="shared" ca="1" si="184"/>
        <v>4</v>
      </c>
      <c r="E2994" s="5">
        <v>650000</v>
      </c>
      <c r="F2994">
        <v>5621</v>
      </c>
      <c r="G2994" t="s">
        <v>38</v>
      </c>
      <c r="H2994" t="str">
        <f t="shared" si="185"/>
        <v>Central</v>
      </c>
      <c r="I2994" t="s">
        <v>70</v>
      </c>
      <c r="J2994" t="str">
        <f t="shared" si="186"/>
        <v>Texas</v>
      </c>
      <c r="K2994" t="s">
        <v>1511</v>
      </c>
      <c r="L2994" t="str">
        <f t="shared" si="187"/>
        <v>Duncanville</v>
      </c>
      <c r="M2994" t="s">
        <v>41</v>
      </c>
      <c r="N2994" t="str">
        <f>IF(M2994="", "", IFERROR(VLOOKUP(M2994, Data!$A$1:$B$5, 2, 0), "Unkown fuel"))</f>
        <v>harmful</v>
      </c>
      <c r="O2994" t="s">
        <v>526</v>
      </c>
      <c r="P2994" t="s">
        <v>154</v>
      </c>
      <c r="Q2994" t="s">
        <v>25</v>
      </c>
      <c r="R2994" t="s">
        <v>222</v>
      </c>
      <c r="S2994">
        <v>1197</v>
      </c>
      <c r="T2994" t="s">
        <v>265</v>
      </c>
      <c r="U2994" t="s">
        <v>266</v>
      </c>
      <c r="V2994">
        <v>5</v>
      </c>
      <c r="W2994" t="s">
        <v>1179</v>
      </c>
    </row>
    <row r="2995" spans="1:23" x14ac:dyDescent="0.3">
      <c r="A2995">
        <v>3090</v>
      </c>
      <c r="B2995" t="s">
        <v>65</v>
      </c>
      <c r="C2995">
        <v>2017</v>
      </c>
      <c r="D2995">
        <f t="shared" ca="1" si="184"/>
        <v>6</v>
      </c>
      <c r="E2995" s="5">
        <v>625000</v>
      </c>
      <c r="F2995">
        <v>25538</v>
      </c>
      <c r="G2995" t="s">
        <v>38</v>
      </c>
      <c r="H2995" t="str">
        <f t="shared" si="185"/>
        <v>Central</v>
      </c>
      <c r="I2995" t="s">
        <v>70</v>
      </c>
      <c r="J2995" t="str">
        <f t="shared" si="186"/>
        <v>Texas</v>
      </c>
      <c r="K2995" t="s">
        <v>1511</v>
      </c>
      <c r="L2995" t="str">
        <f t="shared" si="187"/>
        <v>Duncanville</v>
      </c>
      <c r="M2995" t="s">
        <v>41</v>
      </c>
      <c r="N2995" t="str">
        <f>IF(M2995="", "", IFERROR(VLOOKUP(M2995, Data!$A$1:$B$5, 2, 0), "Unkown fuel"))</f>
        <v>harmful</v>
      </c>
      <c r="O2995" t="s">
        <v>526</v>
      </c>
      <c r="P2995" t="s">
        <v>24</v>
      </c>
      <c r="Q2995" t="s">
        <v>25</v>
      </c>
      <c r="R2995" t="s">
        <v>335</v>
      </c>
      <c r="S2995">
        <v>1496</v>
      </c>
      <c r="T2995" t="s">
        <v>100</v>
      </c>
      <c r="U2995" t="s">
        <v>528</v>
      </c>
      <c r="V2995">
        <v>5</v>
      </c>
      <c r="W2995" t="s">
        <v>1179</v>
      </c>
    </row>
    <row r="2996" spans="1:23" x14ac:dyDescent="0.3">
      <c r="A2996">
        <v>3091</v>
      </c>
      <c r="B2996" t="s">
        <v>18</v>
      </c>
      <c r="C2996">
        <v>2018</v>
      </c>
      <c r="D2996">
        <f t="shared" ca="1" si="184"/>
        <v>5</v>
      </c>
      <c r="E2996" s="5">
        <v>600000</v>
      </c>
      <c r="F2996">
        <v>69779</v>
      </c>
      <c r="G2996" t="s">
        <v>38</v>
      </c>
      <c r="H2996" t="str">
        <f t="shared" si="185"/>
        <v>Central</v>
      </c>
      <c r="I2996" t="s">
        <v>70</v>
      </c>
      <c r="J2996" t="str">
        <f t="shared" si="186"/>
        <v>Texas</v>
      </c>
      <c r="K2996" t="s">
        <v>1511</v>
      </c>
      <c r="L2996" t="str">
        <f t="shared" si="187"/>
        <v>Duncanville</v>
      </c>
      <c r="M2996" t="s">
        <v>41</v>
      </c>
      <c r="N2996" t="str">
        <f>IF(M2996="", "", IFERROR(VLOOKUP(M2996, Data!$A$1:$B$5, 2, 0), "Unkown fuel"))</f>
        <v>harmful</v>
      </c>
      <c r="O2996" t="s">
        <v>158</v>
      </c>
      <c r="P2996" t="s">
        <v>154</v>
      </c>
      <c r="Q2996" t="s">
        <v>25</v>
      </c>
      <c r="R2996" t="s">
        <v>222</v>
      </c>
      <c r="S2996">
        <v>1197</v>
      </c>
      <c r="T2996" t="s">
        <v>265</v>
      </c>
      <c r="U2996" t="s">
        <v>266</v>
      </c>
      <c r="V2996">
        <v>5</v>
      </c>
      <c r="W2996" t="s">
        <v>1179</v>
      </c>
    </row>
    <row r="2997" spans="1:23" x14ac:dyDescent="0.3">
      <c r="A2997">
        <v>3092</v>
      </c>
      <c r="B2997" t="s">
        <v>46</v>
      </c>
      <c r="C2997">
        <v>2017</v>
      </c>
      <c r="D2997">
        <f t="shared" ca="1" si="184"/>
        <v>6</v>
      </c>
      <c r="E2997" s="5">
        <v>450000</v>
      </c>
      <c r="F2997">
        <v>56290</v>
      </c>
      <c r="G2997" t="s">
        <v>38</v>
      </c>
      <c r="H2997" t="str">
        <f t="shared" si="185"/>
        <v>Central</v>
      </c>
      <c r="I2997" t="s">
        <v>70</v>
      </c>
      <c r="J2997" t="str">
        <f t="shared" si="186"/>
        <v>Texas</v>
      </c>
      <c r="K2997" t="s">
        <v>1511</v>
      </c>
      <c r="L2997" t="str">
        <f t="shared" si="187"/>
        <v>Duncanville</v>
      </c>
      <c r="M2997" t="s">
        <v>22</v>
      </c>
      <c r="N2997" t="str">
        <f>IF(M2997="", "", IFERROR(VLOOKUP(M2997, Data!$A$1:$B$5, 2, 0), "Unkown fuel"))</f>
        <v>very harmful</v>
      </c>
      <c r="O2997" t="s">
        <v>158</v>
      </c>
      <c r="P2997" t="s">
        <v>24</v>
      </c>
      <c r="Q2997" t="s">
        <v>25</v>
      </c>
      <c r="R2997" t="s">
        <v>496</v>
      </c>
      <c r="S2997">
        <v>1186</v>
      </c>
      <c r="T2997" t="s">
        <v>466</v>
      </c>
      <c r="U2997" t="s">
        <v>504</v>
      </c>
      <c r="V2997">
        <v>5</v>
      </c>
      <c r="W2997" t="s">
        <v>1179</v>
      </c>
    </row>
    <row r="2998" spans="1:23" x14ac:dyDescent="0.3">
      <c r="A2998">
        <v>3093</v>
      </c>
      <c r="B2998" t="s">
        <v>239</v>
      </c>
      <c r="C2998">
        <v>2019</v>
      </c>
      <c r="D2998">
        <f t="shared" ca="1" si="184"/>
        <v>4</v>
      </c>
      <c r="E2998" s="5">
        <v>5400000</v>
      </c>
      <c r="F2998">
        <v>7500</v>
      </c>
      <c r="G2998" t="s">
        <v>38</v>
      </c>
      <c r="H2998" t="str">
        <f t="shared" si="185"/>
        <v>Central</v>
      </c>
      <c r="I2998" t="s">
        <v>70</v>
      </c>
      <c r="J2998" t="str">
        <f t="shared" si="186"/>
        <v>Texas</v>
      </c>
      <c r="K2998" t="s">
        <v>1511</v>
      </c>
      <c r="L2998" t="str">
        <f t="shared" si="187"/>
        <v>Duncanville</v>
      </c>
      <c r="M2998" t="s">
        <v>22</v>
      </c>
      <c r="N2998" t="str">
        <f>IF(M2998="", "", IFERROR(VLOOKUP(M2998, Data!$A$1:$B$5, 2, 0), "Unkown fuel"))</f>
        <v>very harmful</v>
      </c>
      <c r="O2998" t="s">
        <v>158</v>
      </c>
      <c r="P2998" t="s">
        <v>154</v>
      </c>
      <c r="Q2998" t="s">
        <v>25</v>
      </c>
      <c r="R2998" t="s">
        <v>335</v>
      </c>
      <c r="S2998">
        <v>1995</v>
      </c>
      <c r="T2998" t="s">
        <v>336</v>
      </c>
      <c r="U2998" t="s">
        <v>334</v>
      </c>
      <c r="V2998">
        <v>5</v>
      </c>
      <c r="W2998" t="s">
        <v>1179</v>
      </c>
    </row>
    <row r="2999" spans="1:23" x14ac:dyDescent="0.3">
      <c r="A2999">
        <v>3094</v>
      </c>
      <c r="B2999" t="s">
        <v>239</v>
      </c>
      <c r="C2999">
        <v>2019</v>
      </c>
      <c r="D2999">
        <f t="shared" ca="1" si="184"/>
        <v>4</v>
      </c>
      <c r="E2999" s="5">
        <v>5500000</v>
      </c>
      <c r="F2999">
        <v>8500</v>
      </c>
      <c r="G2999" t="s">
        <v>38</v>
      </c>
      <c r="H2999" t="str">
        <f t="shared" si="185"/>
        <v>Central</v>
      </c>
      <c r="I2999" t="s">
        <v>70</v>
      </c>
      <c r="J2999" t="str">
        <f t="shared" si="186"/>
        <v>Texas</v>
      </c>
      <c r="K2999" t="s">
        <v>1511</v>
      </c>
      <c r="L2999" t="str">
        <f t="shared" si="187"/>
        <v>Duncanville</v>
      </c>
      <c r="M2999" t="s">
        <v>22</v>
      </c>
      <c r="N2999" t="str">
        <f>IF(M2999="", "", IFERROR(VLOOKUP(M2999, Data!$A$1:$B$5, 2, 0), "Unkown fuel"))</f>
        <v>very harmful</v>
      </c>
      <c r="O2999" t="s">
        <v>158</v>
      </c>
      <c r="P2999" t="s">
        <v>154</v>
      </c>
      <c r="Q2999" t="s">
        <v>25</v>
      </c>
      <c r="R2999" t="s">
        <v>335</v>
      </c>
      <c r="S2999">
        <v>1995</v>
      </c>
      <c r="T2999" t="s">
        <v>336</v>
      </c>
      <c r="U2999" t="s">
        <v>334</v>
      </c>
      <c r="V2999">
        <v>5</v>
      </c>
      <c r="W2999" t="s">
        <v>1179</v>
      </c>
    </row>
    <row r="3000" spans="1:23" x14ac:dyDescent="0.3">
      <c r="A3000">
        <v>3095</v>
      </c>
      <c r="B3000" t="s">
        <v>37</v>
      </c>
      <c r="C3000">
        <v>2019</v>
      </c>
      <c r="D3000">
        <f t="shared" ca="1" si="184"/>
        <v>4</v>
      </c>
      <c r="E3000" s="5">
        <v>779000</v>
      </c>
      <c r="F3000">
        <v>7032</v>
      </c>
      <c r="G3000" t="s">
        <v>38</v>
      </c>
      <c r="H3000" t="str">
        <f t="shared" si="185"/>
        <v>Central</v>
      </c>
      <c r="I3000" t="s">
        <v>70</v>
      </c>
      <c r="J3000" t="str">
        <f t="shared" si="186"/>
        <v>Texas</v>
      </c>
      <c r="K3000" t="s">
        <v>1509</v>
      </c>
      <c r="L3000" t="str">
        <f t="shared" si="187"/>
        <v>Eagle Pass</v>
      </c>
      <c r="M3000" t="s">
        <v>41</v>
      </c>
      <c r="N3000" t="str">
        <f>IF(M3000="", "", IFERROR(VLOOKUP(M3000, Data!$A$1:$B$5, 2, 0), "Unkown fuel"))</f>
        <v>harmful</v>
      </c>
      <c r="O3000" t="s">
        <v>526</v>
      </c>
      <c r="P3000" t="s">
        <v>154</v>
      </c>
      <c r="Q3000" t="s">
        <v>25</v>
      </c>
      <c r="R3000" t="s">
        <v>273</v>
      </c>
      <c r="S3000">
        <v>1199</v>
      </c>
      <c r="T3000" t="s">
        <v>216</v>
      </c>
      <c r="U3000" t="s">
        <v>452</v>
      </c>
      <c r="V3000">
        <v>5</v>
      </c>
      <c r="W3000" t="s">
        <v>1179</v>
      </c>
    </row>
    <row r="3001" spans="1:23" x14ac:dyDescent="0.3">
      <c r="A3001">
        <v>3096</v>
      </c>
      <c r="B3001" t="s">
        <v>30</v>
      </c>
      <c r="C3001">
        <v>2016</v>
      </c>
      <c r="D3001">
        <f t="shared" ca="1" si="184"/>
        <v>7</v>
      </c>
      <c r="E3001" s="5">
        <v>645000</v>
      </c>
      <c r="F3001">
        <v>11000</v>
      </c>
      <c r="G3001" t="s">
        <v>38</v>
      </c>
      <c r="H3001" t="str">
        <f t="shared" si="185"/>
        <v>Central</v>
      </c>
      <c r="I3001" t="s">
        <v>39</v>
      </c>
      <c r="J3001" t="str">
        <f t="shared" si="186"/>
        <v>Illinois</v>
      </c>
      <c r="K3001" t="s">
        <v>1512</v>
      </c>
      <c r="L3001" t="str">
        <f t="shared" si="187"/>
        <v>Oak Lawn</v>
      </c>
      <c r="M3001" t="s">
        <v>41</v>
      </c>
      <c r="N3001" t="str">
        <f>IF(M3001="", "", IFERROR(VLOOKUP(M3001, Data!$A$1:$B$5, 2, 0), "Unkown fuel"))</f>
        <v>harmful</v>
      </c>
      <c r="O3001" t="s">
        <v>158</v>
      </c>
      <c r="P3001" t="s">
        <v>154</v>
      </c>
      <c r="Q3001" t="s">
        <v>25</v>
      </c>
      <c r="R3001" t="s">
        <v>276</v>
      </c>
      <c r="S3001">
        <v>1598</v>
      </c>
      <c r="T3001" t="s">
        <v>366</v>
      </c>
      <c r="U3001" t="s">
        <v>257</v>
      </c>
      <c r="V3001">
        <v>5</v>
      </c>
      <c r="W3001" t="s">
        <v>1179</v>
      </c>
    </row>
    <row r="3002" spans="1:23" x14ac:dyDescent="0.3">
      <c r="A3002">
        <v>3097</v>
      </c>
      <c r="B3002" t="s">
        <v>349</v>
      </c>
      <c r="C3002">
        <v>2018</v>
      </c>
      <c r="D3002">
        <f t="shared" ca="1" si="184"/>
        <v>5</v>
      </c>
      <c r="E3002" s="5">
        <v>2475000</v>
      </c>
      <c r="F3002">
        <v>2000</v>
      </c>
      <c r="G3002" t="s">
        <v>38</v>
      </c>
      <c r="H3002" t="str">
        <f t="shared" si="185"/>
        <v>Central</v>
      </c>
      <c r="I3002" t="s">
        <v>39</v>
      </c>
      <c r="J3002" t="str">
        <f t="shared" si="186"/>
        <v>Illinois</v>
      </c>
      <c r="K3002" t="s">
        <v>1513</v>
      </c>
      <c r="L3002" t="str">
        <f t="shared" si="187"/>
        <v>Oak Forest</v>
      </c>
      <c r="M3002" t="s">
        <v>22</v>
      </c>
      <c r="N3002" t="str">
        <f>IF(M3002="", "", IFERROR(VLOOKUP(M3002, Data!$A$1:$B$5, 2, 0), "Unkown fuel"))</f>
        <v>very harmful</v>
      </c>
      <c r="O3002" t="s">
        <v>158</v>
      </c>
      <c r="P3002" t="s">
        <v>154</v>
      </c>
      <c r="Q3002" t="s">
        <v>25</v>
      </c>
      <c r="R3002" t="s">
        <v>127</v>
      </c>
      <c r="S3002">
        <v>1984</v>
      </c>
      <c r="T3002" t="s">
        <v>358</v>
      </c>
      <c r="U3002" t="s">
        <v>529</v>
      </c>
      <c r="V3002">
        <v>5</v>
      </c>
      <c r="W3002" t="s">
        <v>1179</v>
      </c>
    </row>
    <row r="3003" spans="1:23" x14ac:dyDescent="0.3">
      <c r="A3003">
        <v>3099</v>
      </c>
      <c r="B3003" t="s">
        <v>69</v>
      </c>
      <c r="C3003">
        <v>2017</v>
      </c>
      <c r="D3003">
        <f t="shared" ca="1" si="184"/>
        <v>6</v>
      </c>
      <c r="E3003" s="5">
        <v>725000</v>
      </c>
      <c r="F3003">
        <v>45000</v>
      </c>
      <c r="G3003" t="s">
        <v>38</v>
      </c>
      <c r="H3003" t="str">
        <f t="shared" si="185"/>
        <v>Central</v>
      </c>
      <c r="I3003" t="s">
        <v>39</v>
      </c>
      <c r="J3003" t="str">
        <f t="shared" si="186"/>
        <v>Illinois</v>
      </c>
      <c r="K3003" t="s">
        <v>1512</v>
      </c>
      <c r="L3003" t="str">
        <f t="shared" si="187"/>
        <v>Oak Lawn</v>
      </c>
      <c r="M3003" t="s">
        <v>22</v>
      </c>
      <c r="N3003" t="str">
        <f>IF(M3003="", "", IFERROR(VLOOKUP(M3003, Data!$A$1:$B$5, 2, 0), "Unkown fuel"))</f>
        <v>very harmful</v>
      </c>
      <c r="O3003" t="s">
        <v>23</v>
      </c>
      <c r="P3003" t="s">
        <v>24</v>
      </c>
      <c r="Q3003" t="s">
        <v>25</v>
      </c>
      <c r="R3003" t="s">
        <v>47</v>
      </c>
      <c r="S3003">
        <v>1498</v>
      </c>
      <c r="T3003" t="s">
        <v>303</v>
      </c>
      <c r="U3003" t="s">
        <v>238</v>
      </c>
      <c r="V3003">
        <v>5</v>
      </c>
      <c r="W3003" t="s">
        <v>1179</v>
      </c>
    </row>
    <row r="3004" spans="1:23" x14ac:dyDescent="0.3">
      <c r="A3004">
        <v>3100</v>
      </c>
      <c r="B3004" t="s">
        <v>18</v>
      </c>
      <c r="C3004">
        <v>2013</v>
      </c>
      <c r="D3004">
        <f t="shared" ca="1" si="184"/>
        <v>10</v>
      </c>
      <c r="E3004" s="5">
        <v>225000</v>
      </c>
      <c r="F3004">
        <v>58343</v>
      </c>
      <c r="G3004" t="s">
        <v>38</v>
      </c>
      <c r="H3004" t="str">
        <f t="shared" si="185"/>
        <v>Central</v>
      </c>
      <c r="I3004" t="s">
        <v>39</v>
      </c>
      <c r="J3004" t="str">
        <f t="shared" si="186"/>
        <v>Illinois</v>
      </c>
      <c r="K3004" t="s">
        <v>1513</v>
      </c>
      <c r="L3004" t="str">
        <f t="shared" si="187"/>
        <v>Oak Forest</v>
      </c>
      <c r="M3004" t="s">
        <v>41</v>
      </c>
      <c r="N3004" t="str">
        <f>IF(M3004="", "", IFERROR(VLOOKUP(M3004, Data!$A$1:$B$5, 2, 0), "Unkown fuel"))</f>
        <v>harmful</v>
      </c>
      <c r="O3004" t="s">
        <v>526</v>
      </c>
      <c r="P3004" t="s">
        <v>24</v>
      </c>
      <c r="Q3004" t="s">
        <v>25</v>
      </c>
      <c r="R3004" t="s">
        <v>262</v>
      </c>
      <c r="S3004">
        <v>998</v>
      </c>
      <c r="T3004" t="s">
        <v>166</v>
      </c>
      <c r="U3004" t="s">
        <v>141</v>
      </c>
      <c r="V3004">
        <v>5</v>
      </c>
      <c r="W3004" t="s">
        <v>1179</v>
      </c>
    </row>
    <row r="3005" spans="1:23" x14ac:dyDescent="0.3">
      <c r="A3005">
        <v>3101</v>
      </c>
      <c r="B3005" t="s">
        <v>18</v>
      </c>
      <c r="C3005">
        <v>2018</v>
      </c>
      <c r="D3005">
        <f t="shared" ca="1" si="184"/>
        <v>5</v>
      </c>
      <c r="E3005" s="5">
        <v>740000</v>
      </c>
      <c r="F3005">
        <v>38817</v>
      </c>
      <c r="G3005" t="s">
        <v>38</v>
      </c>
      <c r="H3005" t="str">
        <f t="shared" si="185"/>
        <v>Central</v>
      </c>
      <c r="I3005" t="s">
        <v>39</v>
      </c>
      <c r="J3005" t="str">
        <f t="shared" si="186"/>
        <v>Illinois</v>
      </c>
      <c r="K3005" t="s">
        <v>1512</v>
      </c>
      <c r="L3005" t="str">
        <f t="shared" si="187"/>
        <v>Oak Lawn</v>
      </c>
      <c r="M3005" t="s">
        <v>22</v>
      </c>
      <c r="N3005" t="str">
        <f>IF(M3005="", "", IFERROR(VLOOKUP(M3005, Data!$A$1:$B$5, 2, 0), "Unkown fuel"))</f>
        <v>very harmful</v>
      </c>
      <c r="O3005" t="s">
        <v>158</v>
      </c>
      <c r="P3005" t="s">
        <v>24</v>
      </c>
      <c r="Q3005" t="s">
        <v>25</v>
      </c>
      <c r="R3005" t="s">
        <v>527</v>
      </c>
      <c r="S3005">
        <v>1248</v>
      </c>
      <c r="T3005" t="s">
        <v>27</v>
      </c>
      <c r="U3005" t="s">
        <v>28</v>
      </c>
      <c r="V3005">
        <v>5</v>
      </c>
      <c r="W3005" t="s">
        <v>1179</v>
      </c>
    </row>
    <row r="3006" spans="1:23" x14ac:dyDescent="0.3">
      <c r="A3006">
        <v>3102</v>
      </c>
      <c r="B3006" t="s">
        <v>18</v>
      </c>
      <c r="C3006">
        <v>2019</v>
      </c>
      <c r="D3006">
        <f t="shared" ca="1" si="184"/>
        <v>4</v>
      </c>
      <c r="E3006" s="5">
        <v>650000</v>
      </c>
      <c r="F3006">
        <v>5621</v>
      </c>
      <c r="G3006" t="s">
        <v>38</v>
      </c>
      <c r="H3006" t="str">
        <f t="shared" si="185"/>
        <v>Central</v>
      </c>
      <c r="I3006" t="s">
        <v>39</v>
      </c>
      <c r="J3006" t="str">
        <f t="shared" si="186"/>
        <v>Illinois</v>
      </c>
      <c r="K3006" t="s">
        <v>1512</v>
      </c>
      <c r="L3006" t="str">
        <f t="shared" si="187"/>
        <v>Oak Lawn</v>
      </c>
      <c r="M3006" t="s">
        <v>41</v>
      </c>
      <c r="N3006" t="str">
        <f>IF(M3006="", "", IFERROR(VLOOKUP(M3006, Data!$A$1:$B$5, 2, 0), "Unkown fuel"))</f>
        <v>harmful</v>
      </c>
      <c r="O3006" t="s">
        <v>526</v>
      </c>
      <c r="P3006" t="s">
        <v>154</v>
      </c>
      <c r="Q3006" t="s">
        <v>25</v>
      </c>
      <c r="R3006" t="s">
        <v>222</v>
      </c>
      <c r="S3006">
        <v>1197</v>
      </c>
      <c r="T3006" t="s">
        <v>265</v>
      </c>
      <c r="U3006" t="s">
        <v>266</v>
      </c>
      <c r="V3006">
        <v>5</v>
      </c>
      <c r="W3006" t="s">
        <v>1179</v>
      </c>
    </row>
    <row r="3007" spans="1:23" x14ac:dyDescent="0.3">
      <c r="A3007">
        <v>3103</v>
      </c>
      <c r="B3007" t="s">
        <v>65</v>
      </c>
      <c r="C3007">
        <v>2017</v>
      </c>
      <c r="D3007">
        <f t="shared" ca="1" si="184"/>
        <v>6</v>
      </c>
      <c r="E3007" s="5">
        <v>625000</v>
      </c>
      <c r="F3007">
        <v>25538</v>
      </c>
      <c r="G3007" t="s">
        <v>38</v>
      </c>
      <c r="H3007" t="str">
        <f t="shared" si="185"/>
        <v>Central</v>
      </c>
      <c r="I3007" t="s">
        <v>39</v>
      </c>
      <c r="J3007" t="str">
        <f t="shared" si="186"/>
        <v>Illinois</v>
      </c>
      <c r="K3007" t="s">
        <v>1512</v>
      </c>
      <c r="L3007" t="str">
        <f t="shared" si="187"/>
        <v>Oak Lawn</v>
      </c>
      <c r="M3007" t="s">
        <v>41</v>
      </c>
      <c r="N3007" t="str">
        <f>IF(M3007="", "", IFERROR(VLOOKUP(M3007, Data!$A$1:$B$5, 2, 0), "Unkown fuel"))</f>
        <v>harmful</v>
      </c>
      <c r="O3007" t="s">
        <v>526</v>
      </c>
      <c r="P3007" t="s">
        <v>24</v>
      </c>
      <c r="Q3007" t="s">
        <v>25</v>
      </c>
      <c r="R3007" t="s">
        <v>335</v>
      </c>
      <c r="S3007">
        <v>1496</v>
      </c>
      <c r="T3007" t="s">
        <v>100</v>
      </c>
      <c r="U3007" t="s">
        <v>528</v>
      </c>
      <c r="V3007">
        <v>5</v>
      </c>
      <c r="W3007" t="s">
        <v>1179</v>
      </c>
    </row>
    <row r="3008" spans="1:23" x14ac:dyDescent="0.3">
      <c r="A3008">
        <v>3104</v>
      </c>
      <c r="B3008" t="s">
        <v>18</v>
      </c>
      <c r="C3008">
        <v>2018</v>
      </c>
      <c r="D3008">
        <f t="shared" ca="1" si="184"/>
        <v>5</v>
      </c>
      <c r="E3008" s="5">
        <v>600000</v>
      </c>
      <c r="F3008">
        <v>69779</v>
      </c>
      <c r="G3008" t="s">
        <v>56</v>
      </c>
      <c r="H3008" t="str">
        <f t="shared" si="185"/>
        <v>West</v>
      </c>
      <c r="I3008" t="s">
        <v>758</v>
      </c>
      <c r="J3008" t="str">
        <f t="shared" si="186"/>
        <v>New Mexico</v>
      </c>
      <c r="K3008" t="s">
        <v>1514</v>
      </c>
      <c r="L3008" t="str">
        <f t="shared" si="187"/>
        <v>Albuquerque</v>
      </c>
      <c r="M3008" t="s">
        <v>41</v>
      </c>
      <c r="N3008" t="str">
        <f>IF(M3008="", "", IFERROR(VLOOKUP(M3008, Data!$A$1:$B$5, 2, 0), "Unkown fuel"))</f>
        <v>harmful</v>
      </c>
      <c r="O3008" t="s">
        <v>158</v>
      </c>
      <c r="P3008" t="s">
        <v>154</v>
      </c>
      <c r="Q3008" t="s">
        <v>25</v>
      </c>
      <c r="R3008" t="s">
        <v>222</v>
      </c>
      <c r="S3008">
        <v>1197</v>
      </c>
      <c r="T3008" t="s">
        <v>265</v>
      </c>
      <c r="U3008" t="s">
        <v>266</v>
      </c>
      <c r="V3008">
        <v>5</v>
      </c>
      <c r="W3008" t="s">
        <v>1179</v>
      </c>
    </row>
    <row r="3009" spans="1:23" x14ac:dyDescent="0.3">
      <c r="A3009">
        <v>3105</v>
      </c>
      <c r="B3009" t="s">
        <v>46</v>
      </c>
      <c r="C3009">
        <v>2017</v>
      </c>
      <c r="D3009">
        <f t="shared" ca="1" si="184"/>
        <v>6</v>
      </c>
      <c r="E3009" s="5">
        <v>450000</v>
      </c>
      <c r="F3009">
        <v>56290</v>
      </c>
      <c r="G3009" t="s">
        <v>56</v>
      </c>
      <c r="H3009" t="str">
        <f t="shared" si="185"/>
        <v>West</v>
      </c>
      <c r="I3009" t="s">
        <v>758</v>
      </c>
      <c r="J3009" t="str">
        <f t="shared" si="186"/>
        <v>New Mexico</v>
      </c>
      <c r="K3009" t="s">
        <v>1514</v>
      </c>
      <c r="L3009" t="str">
        <f t="shared" si="187"/>
        <v>Albuquerque</v>
      </c>
      <c r="M3009" t="s">
        <v>22</v>
      </c>
      <c r="N3009" t="str">
        <f>IF(M3009="", "", IFERROR(VLOOKUP(M3009, Data!$A$1:$B$5, 2, 0), "Unkown fuel"))</f>
        <v>very harmful</v>
      </c>
      <c r="O3009" t="s">
        <v>158</v>
      </c>
      <c r="P3009" t="s">
        <v>24</v>
      </c>
      <c r="Q3009" t="s">
        <v>25</v>
      </c>
      <c r="R3009" t="s">
        <v>496</v>
      </c>
      <c r="S3009">
        <v>1186</v>
      </c>
      <c r="T3009" t="s">
        <v>466</v>
      </c>
      <c r="U3009" t="s">
        <v>504</v>
      </c>
      <c r="V3009">
        <v>5</v>
      </c>
      <c r="W3009" t="s">
        <v>1179</v>
      </c>
    </row>
    <row r="3010" spans="1:23" x14ac:dyDescent="0.3">
      <c r="A3010">
        <v>3106</v>
      </c>
      <c r="B3010" t="s">
        <v>37</v>
      </c>
      <c r="C3010">
        <v>2014</v>
      </c>
      <c r="D3010">
        <f t="shared" ref="D3010:D3073" ca="1" si="188">TRUNC(YEARFRAC(DATE(C3010,1,1), TODAY(), 1))</f>
        <v>9</v>
      </c>
      <c r="E3010" s="5">
        <v>325000</v>
      </c>
      <c r="F3010">
        <v>52442</v>
      </c>
      <c r="G3010" t="s">
        <v>56</v>
      </c>
      <c r="H3010" t="str">
        <f t="shared" ref="H3010:H3073" si="189">TRIM(G3010)</f>
        <v>West</v>
      </c>
      <c r="I3010" t="s">
        <v>758</v>
      </c>
      <c r="J3010" t="str">
        <f t="shared" ref="J3010:J3073" si="190">TRIM(I3010)</f>
        <v>New Mexico</v>
      </c>
      <c r="K3010" t="s">
        <v>1514</v>
      </c>
      <c r="L3010" t="str">
        <f t="shared" ref="L3010:L3073" si="191">TRIM(K3010)</f>
        <v>Albuquerque</v>
      </c>
      <c r="M3010" t="s">
        <v>41</v>
      </c>
      <c r="N3010" t="str">
        <f>IF(M3010="", "", IFERROR(VLOOKUP(M3010, Data!$A$1:$B$5, 2, 0), "Unkown fuel"))</f>
        <v>harmful</v>
      </c>
      <c r="O3010" t="s">
        <v>526</v>
      </c>
      <c r="P3010" t="s">
        <v>24</v>
      </c>
      <c r="Q3010" t="s">
        <v>33</v>
      </c>
      <c r="R3010" t="s">
        <v>164</v>
      </c>
      <c r="S3010">
        <v>1198</v>
      </c>
      <c r="T3010" t="s">
        <v>219</v>
      </c>
      <c r="U3010" t="s">
        <v>312</v>
      </c>
      <c r="V3010">
        <v>5</v>
      </c>
      <c r="W3010" t="s">
        <v>1179</v>
      </c>
    </row>
    <row r="3011" spans="1:23" x14ac:dyDescent="0.3">
      <c r="A3011">
        <v>3107</v>
      </c>
      <c r="B3011" t="s">
        <v>46</v>
      </c>
      <c r="C3011">
        <v>2013</v>
      </c>
      <c r="D3011">
        <f t="shared" ca="1" si="188"/>
        <v>10</v>
      </c>
      <c r="E3011" s="5">
        <v>229999</v>
      </c>
      <c r="F3011">
        <v>39000</v>
      </c>
      <c r="G3011" t="s">
        <v>56</v>
      </c>
      <c r="H3011" t="str">
        <f t="shared" si="189"/>
        <v>West</v>
      </c>
      <c r="I3011" t="s">
        <v>758</v>
      </c>
      <c r="J3011" t="str">
        <f t="shared" si="190"/>
        <v>New Mexico</v>
      </c>
      <c r="K3011" t="s">
        <v>1514</v>
      </c>
      <c r="L3011" t="str">
        <f t="shared" si="191"/>
        <v>Albuquerque</v>
      </c>
      <c r="M3011" t="s">
        <v>41</v>
      </c>
      <c r="N3011" t="str">
        <f>IF(M3011="", "", IFERROR(VLOOKUP(M3011, Data!$A$1:$B$5, 2, 0), "Unkown fuel"))</f>
        <v>harmful</v>
      </c>
      <c r="O3011" t="s">
        <v>158</v>
      </c>
      <c r="P3011" t="s">
        <v>24</v>
      </c>
      <c r="Q3011" t="s">
        <v>25</v>
      </c>
      <c r="R3011" t="s">
        <v>211</v>
      </c>
      <c r="S3011">
        <v>1197</v>
      </c>
      <c r="T3011" t="s">
        <v>212</v>
      </c>
      <c r="U3011" t="s">
        <v>213</v>
      </c>
      <c r="V3011">
        <v>5</v>
      </c>
      <c r="W3011" t="s">
        <v>1179</v>
      </c>
    </row>
    <row r="3012" spans="1:23" x14ac:dyDescent="0.3">
      <c r="A3012">
        <v>3108</v>
      </c>
      <c r="B3012" t="s">
        <v>173</v>
      </c>
      <c r="C3012">
        <v>2007</v>
      </c>
      <c r="D3012">
        <f t="shared" ca="1" si="188"/>
        <v>16</v>
      </c>
      <c r="E3012" s="5">
        <v>400000</v>
      </c>
      <c r="F3012">
        <v>42000</v>
      </c>
      <c r="G3012" t="s">
        <v>56</v>
      </c>
      <c r="H3012" t="str">
        <f t="shared" si="189"/>
        <v>West</v>
      </c>
      <c r="I3012" t="s">
        <v>758</v>
      </c>
      <c r="J3012" t="str">
        <f t="shared" si="190"/>
        <v>New Mexico</v>
      </c>
      <c r="K3012" t="s">
        <v>1338</v>
      </c>
      <c r="L3012" t="str">
        <f t="shared" si="191"/>
        <v>Carlsbad</v>
      </c>
      <c r="M3012" t="s">
        <v>41</v>
      </c>
      <c r="N3012" t="str">
        <f>IF(M3012="", "", IFERROR(VLOOKUP(M3012, Data!$A$1:$B$5, 2, 0), "Unkown fuel"))</f>
        <v>harmful</v>
      </c>
      <c r="O3012" t="s">
        <v>158</v>
      </c>
      <c r="P3012" t="s">
        <v>154</v>
      </c>
      <c r="Q3012" t="s">
        <v>25</v>
      </c>
      <c r="R3012" t="s">
        <v>1394</v>
      </c>
      <c r="S3012">
        <v>1796</v>
      </c>
      <c r="T3012" t="s">
        <v>1515</v>
      </c>
      <c r="U3012" t="s">
        <v>1516</v>
      </c>
      <c r="V3012">
        <v>5</v>
      </c>
      <c r="W3012" t="s">
        <v>1179</v>
      </c>
    </row>
    <row r="3013" spans="1:23" x14ac:dyDescent="0.3">
      <c r="A3013">
        <v>3109</v>
      </c>
      <c r="B3013" t="s">
        <v>221</v>
      </c>
      <c r="C3013">
        <v>2015</v>
      </c>
      <c r="D3013">
        <f t="shared" ca="1" si="188"/>
        <v>8</v>
      </c>
      <c r="E3013" s="5">
        <v>449000</v>
      </c>
      <c r="F3013">
        <v>34156</v>
      </c>
      <c r="G3013" t="s">
        <v>56</v>
      </c>
      <c r="H3013" t="str">
        <f t="shared" si="189"/>
        <v>West</v>
      </c>
      <c r="I3013" t="s">
        <v>758</v>
      </c>
      <c r="J3013" t="str">
        <f t="shared" si="190"/>
        <v>New Mexico</v>
      </c>
      <c r="K3013" t="s">
        <v>1338</v>
      </c>
      <c r="L3013" t="str">
        <f t="shared" si="191"/>
        <v>Carlsbad</v>
      </c>
      <c r="M3013" t="s">
        <v>41</v>
      </c>
      <c r="N3013" t="str">
        <f>IF(M3013="", "", IFERROR(VLOOKUP(M3013, Data!$A$1:$B$5, 2, 0), "Unkown fuel"))</f>
        <v>harmful</v>
      </c>
      <c r="O3013" t="s">
        <v>158</v>
      </c>
      <c r="P3013" t="s">
        <v>24</v>
      </c>
      <c r="Q3013" t="s">
        <v>25</v>
      </c>
      <c r="R3013" t="s">
        <v>254</v>
      </c>
      <c r="S3013">
        <v>1198</v>
      </c>
      <c r="T3013" t="s">
        <v>27</v>
      </c>
      <c r="U3013" t="s">
        <v>255</v>
      </c>
      <c r="V3013">
        <v>5</v>
      </c>
      <c r="W3013" t="s">
        <v>1179</v>
      </c>
    </row>
    <row r="3014" spans="1:23" x14ac:dyDescent="0.3">
      <c r="A3014">
        <v>3110</v>
      </c>
      <c r="B3014" t="s">
        <v>46</v>
      </c>
      <c r="C3014">
        <v>2017</v>
      </c>
      <c r="D3014">
        <f t="shared" ca="1" si="188"/>
        <v>6</v>
      </c>
      <c r="E3014" s="5">
        <v>455000</v>
      </c>
      <c r="F3014">
        <v>34152</v>
      </c>
      <c r="G3014" t="s">
        <v>56</v>
      </c>
      <c r="H3014" t="str">
        <f t="shared" si="189"/>
        <v>West</v>
      </c>
      <c r="I3014" t="s">
        <v>758</v>
      </c>
      <c r="J3014" t="str">
        <f t="shared" si="190"/>
        <v>New Mexico</v>
      </c>
      <c r="K3014" t="s">
        <v>1338</v>
      </c>
      <c r="L3014" t="str">
        <f t="shared" si="191"/>
        <v>Carlsbad</v>
      </c>
      <c r="M3014" t="s">
        <v>41</v>
      </c>
      <c r="N3014" t="str">
        <f>IF(M3014="", "", IFERROR(VLOOKUP(M3014, Data!$A$1:$B$5, 2, 0), "Unkown fuel"))</f>
        <v>harmful</v>
      </c>
      <c r="O3014" t="s">
        <v>158</v>
      </c>
      <c r="P3014" t="s">
        <v>24</v>
      </c>
      <c r="Q3014" t="s">
        <v>25</v>
      </c>
      <c r="R3014" t="s">
        <v>85</v>
      </c>
      <c r="S3014">
        <v>1197</v>
      </c>
      <c r="T3014" t="s">
        <v>54</v>
      </c>
      <c r="U3014" t="s">
        <v>55</v>
      </c>
      <c r="V3014">
        <v>5</v>
      </c>
      <c r="W3014" t="s">
        <v>1179</v>
      </c>
    </row>
    <row r="3015" spans="1:23" x14ac:dyDescent="0.3">
      <c r="A3015">
        <v>3111</v>
      </c>
      <c r="B3015" t="s">
        <v>192</v>
      </c>
      <c r="C3015">
        <v>2015</v>
      </c>
      <c r="D3015">
        <f t="shared" ca="1" si="188"/>
        <v>8</v>
      </c>
      <c r="E3015" s="5">
        <v>1750000</v>
      </c>
      <c r="F3015">
        <v>37000</v>
      </c>
      <c r="G3015" t="s">
        <v>56</v>
      </c>
      <c r="H3015" t="str">
        <f t="shared" si="189"/>
        <v>West</v>
      </c>
      <c r="I3015" t="s">
        <v>758</v>
      </c>
      <c r="J3015" t="str">
        <f t="shared" si="190"/>
        <v>New Mexico</v>
      </c>
      <c r="K3015" t="s">
        <v>1514</v>
      </c>
      <c r="L3015" t="str">
        <f t="shared" si="191"/>
        <v>Albuquerque</v>
      </c>
      <c r="M3015" t="s">
        <v>22</v>
      </c>
      <c r="N3015" t="str">
        <f>IF(M3015="", "", IFERROR(VLOOKUP(M3015, Data!$A$1:$B$5, 2, 0), "Unkown fuel"))</f>
        <v>very harmful</v>
      </c>
      <c r="O3015" t="s">
        <v>158</v>
      </c>
      <c r="P3015" t="s">
        <v>154</v>
      </c>
      <c r="Q3015" t="s">
        <v>25</v>
      </c>
      <c r="R3015" t="s">
        <v>1517</v>
      </c>
      <c r="S3015">
        <v>1968</v>
      </c>
      <c r="T3015" t="s">
        <v>201</v>
      </c>
      <c r="U3015" t="s">
        <v>202</v>
      </c>
      <c r="V3015">
        <v>5</v>
      </c>
      <c r="W3015" t="s">
        <v>1179</v>
      </c>
    </row>
    <row r="3016" spans="1:23" x14ac:dyDescent="0.3">
      <c r="A3016">
        <v>3112</v>
      </c>
      <c r="B3016" t="s">
        <v>65</v>
      </c>
      <c r="C3016">
        <v>2017</v>
      </c>
      <c r="D3016">
        <f t="shared" ca="1" si="188"/>
        <v>6</v>
      </c>
      <c r="E3016" s="5">
        <v>1390000</v>
      </c>
      <c r="F3016">
        <v>98000</v>
      </c>
      <c r="G3016" t="s">
        <v>56</v>
      </c>
      <c r="H3016" t="str">
        <f t="shared" si="189"/>
        <v>West</v>
      </c>
      <c r="I3016" t="s">
        <v>758</v>
      </c>
      <c r="J3016" t="str">
        <f t="shared" si="190"/>
        <v>New Mexico</v>
      </c>
      <c r="K3016" t="s">
        <v>1338</v>
      </c>
      <c r="L3016" t="str">
        <f t="shared" si="191"/>
        <v>Carlsbad</v>
      </c>
      <c r="M3016" t="s">
        <v>22</v>
      </c>
      <c r="N3016" t="str">
        <f>IF(M3016="", "", IFERROR(VLOOKUP(M3016, Data!$A$1:$B$5, 2, 0), "Unkown fuel"))</f>
        <v>very harmful</v>
      </c>
      <c r="O3016" t="s">
        <v>158</v>
      </c>
      <c r="P3016" t="s">
        <v>154</v>
      </c>
      <c r="Q3016" t="s">
        <v>25</v>
      </c>
      <c r="R3016" t="s">
        <v>187</v>
      </c>
      <c r="S3016">
        <v>2755</v>
      </c>
      <c r="T3016" t="s">
        <v>188</v>
      </c>
      <c r="U3016" t="s">
        <v>189</v>
      </c>
      <c r="V3016">
        <v>7</v>
      </c>
      <c r="W3016" t="s">
        <v>1179</v>
      </c>
    </row>
    <row r="3017" spans="1:23" x14ac:dyDescent="0.3">
      <c r="A3017">
        <v>3113</v>
      </c>
      <c r="B3017" t="s">
        <v>46</v>
      </c>
      <c r="C3017">
        <v>2019</v>
      </c>
      <c r="D3017">
        <f t="shared" ca="1" si="188"/>
        <v>4</v>
      </c>
      <c r="E3017" s="5">
        <v>1150000</v>
      </c>
      <c r="F3017">
        <v>31000</v>
      </c>
      <c r="G3017" t="s">
        <v>56</v>
      </c>
      <c r="H3017" t="str">
        <f t="shared" si="189"/>
        <v>West</v>
      </c>
      <c r="I3017" t="s">
        <v>758</v>
      </c>
      <c r="J3017" t="str">
        <f t="shared" si="190"/>
        <v>New Mexico</v>
      </c>
      <c r="K3017" t="s">
        <v>1338</v>
      </c>
      <c r="L3017" t="str">
        <f t="shared" si="191"/>
        <v>Carlsbad</v>
      </c>
      <c r="M3017" t="s">
        <v>41</v>
      </c>
      <c r="N3017" t="str">
        <f>IF(M3017="", "", IFERROR(VLOOKUP(M3017, Data!$A$1:$B$5, 2, 0), "Unkown fuel"))</f>
        <v>harmful</v>
      </c>
      <c r="O3017" t="s">
        <v>158</v>
      </c>
      <c r="P3017" t="s">
        <v>24</v>
      </c>
      <c r="Q3017" t="s">
        <v>25</v>
      </c>
      <c r="R3017" t="s">
        <v>279</v>
      </c>
      <c r="S3017">
        <v>1591</v>
      </c>
      <c r="T3017" t="s">
        <v>143</v>
      </c>
      <c r="U3017" t="s">
        <v>144</v>
      </c>
      <c r="V3017">
        <v>5</v>
      </c>
      <c r="W3017" t="s">
        <v>1179</v>
      </c>
    </row>
    <row r="3018" spans="1:23" x14ac:dyDescent="0.3">
      <c r="A3018">
        <v>3114</v>
      </c>
      <c r="B3018" t="s">
        <v>46</v>
      </c>
      <c r="C3018">
        <v>2018</v>
      </c>
      <c r="D3018">
        <f t="shared" ca="1" si="188"/>
        <v>5</v>
      </c>
      <c r="E3018" s="5">
        <v>650000</v>
      </c>
      <c r="F3018">
        <v>62841</v>
      </c>
      <c r="G3018" t="s">
        <v>56</v>
      </c>
      <c r="H3018" t="str">
        <f t="shared" si="189"/>
        <v>West</v>
      </c>
      <c r="I3018" t="s">
        <v>758</v>
      </c>
      <c r="J3018" t="str">
        <f t="shared" si="190"/>
        <v>New Mexico</v>
      </c>
      <c r="K3018" t="s">
        <v>1338</v>
      </c>
      <c r="L3018" t="str">
        <f t="shared" si="191"/>
        <v>Carlsbad</v>
      </c>
      <c r="M3018" t="s">
        <v>41</v>
      </c>
      <c r="N3018" t="str">
        <f>IF(M3018="", "", IFERROR(VLOOKUP(M3018, Data!$A$1:$B$5, 2, 0), "Unkown fuel"))</f>
        <v>harmful</v>
      </c>
      <c r="O3018" t="s">
        <v>526</v>
      </c>
      <c r="P3018" t="s">
        <v>24</v>
      </c>
      <c r="Q3018" t="s">
        <v>25</v>
      </c>
      <c r="R3018" t="s">
        <v>133</v>
      </c>
      <c r="S3018">
        <v>1197</v>
      </c>
      <c r="T3018" t="s">
        <v>134</v>
      </c>
      <c r="U3018" t="s">
        <v>135</v>
      </c>
      <c r="V3018">
        <v>5</v>
      </c>
      <c r="W3018" t="s">
        <v>1179</v>
      </c>
    </row>
    <row r="3019" spans="1:23" x14ac:dyDescent="0.3">
      <c r="A3019">
        <v>3115</v>
      </c>
      <c r="B3019" t="s">
        <v>46</v>
      </c>
      <c r="C3019">
        <v>2016</v>
      </c>
      <c r="D3019">
        <f t="shared" ca="1" si="188"/>
        <v>7</v>
      </c>
      <c r="E3019" s="5">
        <v>950000</v>
      </c>
      <c r="F3019">
        <v>38600</v>
      </c>
      <c r="G3019" t="s">
        <v>56</v>
      </c>
      <c r="H3019" t="str">
        <f t="shared" si="189"/>
        <v>West</v>
      </c>
      <c r="I3019" t="s">
        <v>1518</v>
      </c>
      <c r="J3019" t="str">
        <f t="shared" si="190"/>
        <v>Nevada</v>
      </c>
      <c r="K3019" t="s">
        <v>1519</v>
      </c>
      <c r="L3019" t="str">
        <f t="shared" si="191"/>
        <v>North Las Vegas</v>
      </c>
      <c r="M3019" t="s">
        <v>22</v>
      </c>
      <c r="N3019" t="str">
        <f>IF(M3019="", "", IFERROR(VLOOKUP(M3019, Data!$A$1:$B$5, 2, 0), "Unkown fuel"))</f>
        <v>very harmful</v>
      </c>
      <c r="O3019" t="s">
        <v>158</v>
      </c>
      <c r="P3019" t="s">
        <v>24</v>
      </c>
      <c r="Q3019" t="s">
        <v>25</v>
      </c>
      <c r="R3019" t="s">
        <v>300</v>
      </c>
      <c r="S3019">
        <v>1582</v>
      </c>
      <c r="T3019" t="s">
        <v>301</v>
      </c>
      <c r="U3019" t="s">
        <v>302</v>
      </c>
      <c r="V3019">
        <v>5</v>
      </c>
      <c r="W3019" t="s">
        <v>1179</v>
      </c>
    </row>
    <row r="3020" spans="1:23" x14ac:dyDescent="0.3">
      <c r="A3020">
        <v>3116</v>
      </c>
      <c r="B3020" t="s">
        <v>18</v>
      </c>
      <c r="C3020">
        <v>2018</v>
      </c>
      <c r="D3020">
        <f t="shared" ca="1" si="188"/>
        <v>5</v>
      </c>
      <c r="E3020" s="5">
        <v>698000</v>
      </c>
      <c r="F3020">
        <v>27654</v>
      </c>
      <c r="G3020" t="s">
        <v>56</v>
      </c>
      <c r="H3020" t="str">
        <f t="shared" si="189"/>
        <v>West</v>
      </c>
      <c r="I3020" t="s">
        <v>869</v>
      </c>
      <c r="J3020" t="str">
        <f t="shared" si="190"/>
        <v>Idaho</v>
      </c>
      <c r="K3020" t="s">
        <v>870</v>
      </c>
      <c r="L3020" t="str">
        <f t="shared" si="191"/>
        <v>Boise</v>
      </c>
      <c r="M3020" t="s">
        <v>22</v>
      </c>
      <c r="N3020" t="str">
        <f>IF(M3020="", "", IFERROR(VLOOKUP(M3020, Data!$A$1:$B$5, 2, 0), "Unkown fuel"))</f>
        <v>very harmful</v>
      </c>
      <c r="O3020" t="s">
        <v>158</v>
      </c>
      <c r="P3020" t="s">
        <v>154</v>
      </c>
      <c r="Q3020" t="s">
        <v>25</v>
      </c>
      <c r="R3020" t="s">
        <v>424</v>
      </c>
      <c r="S3020">
        <v>1248</v>
      </c>
      <c r="T3020" t="s">
        <v>425</v>
      </c>
      <c r="U3020" t="s">
        <v>28</v>
      </c>
      <c r="V3020">
        <v>5</v>
      </c>
      <c r="W3020" t="s">
        <v>1179</v>
      </c>
    </row>
    <row r="3021" spans="1:23" x14ac:dyDescent="0.3">
      <c r="A3021">
        <v>3117</v>
      </c>
      <c r="B3021" t="s">
        <v>46</v>
      </c>
      <c r="C3021">
        <v>2017</v>
      </c>
      <c r="D3021">
        <f t="shared" ca="1" si="188"/>
        <v>6</v>
      </c>
      <c r="E3021" s="5">
        <v>975000</v>
      </c>
      <c r="F3021">
        <v>48698</v>
      </c>
      <c r="G3021" t="s">
        <v>56</v>
      </c>
      <c r="H3021" t="str">
        <f t="shared" si="189"/>
        <v>West</v>
      </c>
      <c r="I3021" t="s">
        <v>869</v>
      </c>
      <c r="J3021" t="str">
        <f t="shared" si="190"/>
        <v>Idaho</v>
      </c>
      <c r="K3021" t="s">
        <v>870</v>
      </c>
      <c r="L3021" t="str">
        <f t="shared" si="191"/>
        <v>Boise</v>
      </c>
      <c r="M3021" t="s">
        <v>22</v>
      </c>
      <c r="N3021" t="str">
        <f>IF(M3021="", "", IFERROR(VLOOKUP(M3021, Data!$A$1:$B$5, 2, 0), "Unkown fuel"))</f>
        <v>very harmful</v>
      </c>
      <c r="O3021" t="s">
        <v>158</v>
      </c>
      <c r="P3021" t="s">
        <v>24</v>
      </c>
      <c r="Q3021" t="s">
        <v>25</v>
      </c>
      <c r="R3021" t="s">
        <v>300</v>
      </c>
      <c r="S3021">
        <v>1582</v>
      </c>
      <c r="T3021" t="s">
        <v>301</v>
      </c>
      <c r="U3021" t="s">
        <v>302</v>
      </c>
      <c r="V3021">
        <v>5</v>
      </c>
      <c r="W3021" t="s">
        <v>1179</v>
      </c>
    </row>
    <row r="3022" spans="1:23" x14ac:dyDescent="0.3">
      <c r="A3022">
        <v>3118</v>
      </c>
      <c r="B3022" t="s">
        <v>18</v>
      </c>
      <c r="C3022">
        <v>2018</v>
      </c>
      <c r="D3022">
        <f t="shared" ca="1" si="188"/>
        <v>5</v>
      </c>
      <c r="E3022" s="5">
        <v>445000</v>
      </c>
      <c r="F3022">
        <v>32995</v>
      </c>
      <c r="G3022" t="s">
        <v>38</v>
      </c>
      <c r="H3022" t="str">
        <f t="shared" si="189"/>
        <v>Central</v>
      </c>
      <c r="I3022" t="s">
        <v>791</v>
      </c>
      <c r="J3022" t="str">
        <f t="shared" si="190"/>
        <v>Oklahoma</v>
      </c>
      <c r="K3022" t="s">
        <v>1520</v>
      </c>
      <c r="L3022" t="str">
        <f t="shared" si="191"/>
        <v>Lawton</v>
      </c>
      <c r="M3022" t="s">
        <v>41</v>
      </c>
      <c r="N3022" t="str">
        <f>IF(M3022="", "", IFERROR(VLOOKUP(M3022, Data!$A$1:$B$5, 2, 0), "Unkown fuel"))</f>
        <v>harmful</v>
      </c>
      <c r="O3022" t="s">
        <v>158</v>
      </c>
      <c r="P3022" t="s">
        <v>154</v>
      </c>
      <c r="Q3022" t="s">
        <v>25</v>
      </c>
      <c r="R3022" t="s">
        <v>837</v>
      </c>
      <c r="S3022">
        <v>1197</v>
      </c>
      <c r="T3022" t="s">
        <v>265</v>
      </c>
      <c r="U3022" t="s">
        <v>266</v>
      </c>
      <c r="V3022">
        <v>5</v>
      </c>
      <c r="W3022" t="s">
        <v>1179</v>
      </c>
    </row>
    <row r="3023" spans="1:23" x14ac:dyDescent="0.3">
      <c r="A3023">
        <v>3119</v>
      </c>
      <c r="B3023" t="s">
        <v>109</v>
      </c>
      <c r="C3023">
        <v>2018</v>
      </c>
      <c r="D3023">
        <f t="shared" ca="1" si="188"/>
        <v>5</v>
      </c>
      <c r="E3023" s="5">
        <v>539000</v>
      </c>
      <c r="F3023">
        <v>60000</v>
      </c>
      <c r="G3023" t="s">
        <v>38</v>
      </c>
      <c r="H3023" t="str">
        <f t="shared" si="189"/>
        <v>Central</v>
      </c>
      <c r="I3023" t="s">
        <v>791</v>
      </c>
      <c r="J3023" t="str">
        <f t="shared" si="190"/>
        <v>Oklahoma</v>
      </c>
      <c r="K3023" t="s">
        <v>1520</v>
      </c>
      <c r="L3023" t="str">
        <f t="shared" si="191"/>
        <v>Lawton</v>
      </c>
      <c r="M3023" t="s">
        <v>22</v>
      </c>
      <c r="N3023" t="str">
        <f>IF(M3023="", "", IFERROR(VLOOKUP(M3023, Data!$A$1:$B$5, 2, 0), "Unkown fuel"))</f>
        <v>very harmful</v>
      </c>
      <c r="O3023" t="s">
        <v>23</v>
      </c>
      <c r="P3023" t="s">
        <v>24</v>
      </c>
      <c r="Q3023" t="s">
        <v>25</v>
      </c>
      <c r="R3023" t="s">
        <v>404</v>
      </c>
      <c r="S3023">
        <v>1248</v>
      </c>
      <c r="T3023" t="s">
        <v>27</v>
      </c>
      <c r="U3023" t="s">
        <v>405</v>
      </c>
      <c r="V3023">
        <v>5</v>
      </c>
      <c r="W3023" t="s">
        <v>1179</v>
      </c>
    </row>
    <row r="3024" spans="1:23" x14ac:dyDescent="0.3">
      <c r="A3024">
        <v>3120</v>
      </c>
      <c r="B3024" t="s">
        <v>18</v>
      </c>
      <c r="C3024">
        <v>2010</v>
      </c>
      <c r="D3024">
        <f t="shared" ca="1" si="188"/>
        <v>13</v>
      </c>
      <c r="E3024" s="5">
        <v>350000</v>
      </c>
      <c r="F3024">
        <v>110000</v>
      </c>
      <c r="G3024" t="s">
        <v>38</v>
      </c>
      <c r="H3024" t="str">
        <f t="shared" si="189"/>
        <v>Central</v>
      </c>
      <c r="I3024" t="s">
        <v>791</v>
      </c>
      <c r="J3024" t="str">
        <f t="shared" si="190"/>
        <v>Oklahoma</v>
      </c>
      <c r="K3024" t="s">
        <v>1521</v>
      </c>
      <c r="L3024" t="str">
        <f t="shared" si="191"/>
        <v>Enid</v>
      </c>
      <c r="M3024" t="s">
        <v>22</v>
      </c>
      <c r="N3024" t="str">
        <f>IF(M3024="", "", IFERROR(VLOOKUP(M3024, Data!$A$1:$B$5, 2, 0), "Unkown fuel"))</f>
        <v>very harmful</v>
      </c>
      <c r="O3024" t="s">
        <v>23</v>
      </c>
      <c r="P3024" t="s">
        <v>24</v>
      </c>
      <c r="Q3024" t="s">
        <v>304</v>
      </c>
      <c r="R3024" t="s">
        <v>159</v>
      </c>
      <c r="S3024">
        <v>1248</v>
      </c>
      <c r="T3024" t="s">
        <v>393</v>
      </c>
      <c r="U3024" t="s">
        <v>28</v>
      </c>
      <c r="V3024">
        <v>5</v>
      </c>
      <c r="W3024" t="s">
        <v>1179</v>
      </c>
    </row>
    <row r="3025" spans="1:23" x14ac:dyDescent="0.3">
      <c r="A3025">
        <v>3121</v>
      </c>
      <c r="B3025" t="s">
        <v>88</v>
      </c>
      <c r="C3025">
        <v>2011</v>
      </c>
      <c r="D3025">
        <f t="shared" ca="1" si="188"/>
        <v>12</v>
      </c>
      <c r="E3025" s="5">
        <v>550000</v>
      </c>
      <c r="F3025">
        <v>260000</v>
      </c>
      <c r="G3025" t="s">
        <v>38</v>
      </c>
      <c r="H3025" t="str">
        <f t="shared" si="189"/>
        <v>Central</v>
      </c>
      <c r="I3025" t="s">
        <v>791</v>
      </c>
      <c r="J3025" t="str">
        <f t="shared" si="190"/>
        <v>Oklahoma</v>
      </c>
      <c r="K3025" t="s">
        <v>1522</v>
      </c>
      <c r="L3025" t="str">
        <f t="shared" si="191"/>
        <v>Midwest City</v>
      </c>
      <c r="M3025" t="s">
        <v>22</v>
      </c>
      <c r="N3025" t="str">
        <f>IF(M3025="", "", IFERROR(VLOOKUP(M3025, Data!$A$1:$B$5, 2, 0), "Unkown fuel"))</f>
        <v>very harmful</v>
      </c>
      <c r="O3025" t="s">
        <v>23</v>
      </c>
      <c r="P3025" t="s">
        <v>24</v>
      </c>
      <c r="Q3025" t="s">
        <v>304</v>
      </c>
      <c r="R3025" t="s">
        <v>481</v>
      </c>
      <c r="S3025">
        <v>2179</v>
      </c>
      <c r="T3025" t="s">
        <v>271</v>
      </c>
      <c r="U3025" t="s">
        <v>272</v>
      </c>
      <c r="V3025">
        <v>8</v>
      </c>
      <c r="W3025" t="s">
        <v>1179</v>
      </c>
    </row>
    <row r="3026" spans="1:23" x14ac:dyDescent="0.3">
      <c r="A3026">
        <v>3122</v>
      </c>
      <c r="B3026" t="s">
        <v>75</v>
      </c>
      <c r="C3026">
        <v>2015</v>
      </c>
      <c r="D3026">
        <f t="shared" ca="1" si="188"/>
        <v>8</v>
      </c>
      <c r="E3026" s="5">
        <v>550000</v>
      </c>
      <c r="F3026">
        <v>130000</v>
      </c>
      <c r="G3026" t="s">
        <v>38</v>
      </c>
      <c r="H3026" t="str">
        <f t="shared" si="189"/>
        <v>Central</v>
      </c>
      <c r="I3026" t="s">
        <v>791</v>
      </c>
      <c r="J3026" t="str">
        <f t="shared" si="190"/>
        <v>Oklahoma</v>
      </c>
      <c r="K3026" t="s">
        <v>1522</v>
      </c>
      <c r="L3026" t="str">
        <f t="shared" si="191"/>
        <v>Midwest City</v>
      </c>
      <c r="M3026" t="s">
        <v>22</v>
      </c>
      <c r="N3026" t="str">
        <f>IF(M3026="", "", IFERROR(VLOOKUP(M3026, Data!$A$1:$B$5, 2, 0), "Unkown fuel"))</f>
        <v>very harmful</v>
      </c>
      <c r="O3026" t="s">
        <v>23</v>
      </c>
      <c r="P3026" t="s">
        <v>24</v>
      </c>
      <c r="Q3026" t="s">
        <v>33</v>
      </c>
      <c r="R3026" t="s">
        <v>297</v>
      </c>
      <c r="S3026">
        <v>1461</v>
      </c>
      <c r="T3026" t="s">
        <v>298</v>
      </c>
      <c r="U3026" t="s">
        <v>299</v>
      </c>
      <c r="V3026">
        <v>5</v>
      </c>
      <c r="W3026" t="s">
        <v>1179</v>
      </c>
    </row>
    <row r="3027" spans="1:23" x14ac:dyDescent="0.3">
      <c r="A3027">
        <v>3123</v>
      </c>
      <c r="B3027" t="s">
        <v>221</v>
      </c>
      <c r="C3027">
        <v>2011</v>
      </c>
      <c r="D3027">
        <f t="shared" ca="1" si="188"/>
        <v>12</v>
      </c>
      <c r="E3027" s="5">
        <v>330000</v>
      </c>
      <c r="F3027">
        <v>120000</v>
      </c>
      <c r="G3027" t="s">
        <v>38</v>
      </c>
      <c r="H3027" t="str">
        <f t="shared" si="189"/>
        <v>Central</v>
      </c>
      <c r="I3027" t="s">
        <v>791</v>
      </c>
      <c r="J3027" t="str">
        <f t="shared" si="190"/>
        <v>Oklahoma</v>
      </c>
      <c r="K3027" t="s">
        <v>1521</v>
      </c>
      <c r="L3027" t="str">
        <f t="shared" si="191"/>
        <v>Enid</v>
      </c>
      <c r="M3027" t="s">
        <v>22</v>
      </c>
      <c r="N3027" t="str">
        <f>IF(M3027="", "", IFERROR(VLOOKUP(M3027, Data!$A$1:$B$5, 2, 0), "Unkown fuel"))</f>
        <v>very harmful</v>
      </c>
      <c r="O3027" t="s">
        <v>23</v>
      </c>
      <c r="P3027" t="s">
        <v>24</v>
      </c>
      <c r="Q3027" t="s">
        <v>25</v>
      </c>
      <c r="R3027" t="s">
        <v>655</v>
      </c>
      <c r="S3027">
        <v>1199</v>
      </c>
      <c r="T3027" t="s">
        <v>82</v>
      </c>
      <c r="U3027" t="s">
        <v>656</v>
      </c>
      <c r="V3027">
        <v>5</v>
      </c>
      <c r="W3027" t="s">
        <v>1179</v>
      </c>
    </row>
    <row r="3028" spans="1:23" x14ac:dyDescent="0.3">
      <c r="A3028">
        <v>3124</v>
      </c>
      <c r="B3028" t="s">
        <v>46</v>
      </c>
      <c r="C3028">
        <v>2014</v>
      </c>
      <c r="D3028">
        <f t="shared" ca="1" si="188"/>
        <v>9</v>
      </c>
      <c r="E3028" s="5">
        <v>220000</v>
      </c>
      <c r="F3028">
        <v>80000</v>
      </c>
      <c r="G3028" t="s">
        <v>38</v>
      </c>
      <c r="H3028" t="str">
        <f t="shared" si="189"/>
        <v>Central</v>
      </c>
      <c r="I3028" t="s">
        <v>791</v>
      </c>
      <c r="J3028" t="str">
        <f t="shared" si="190"/>
        <v>Oklahoma</v>
      </c>
      <c r="K3028" t="s">
        <v>1522</v>
      </c>
      <c r="L3028" t="str">
        <f t="shared" si="191"/>
        <v>Midwest City</v>
      </c>
      <c r="M3028" t="s">
        <v>41</v>
      </c>
      <c r="N3028" t="str">
        <f>IF(M3028="", "", IFERROR(VLOOKUP(M3028, Data!$A$1:$B$5, 2, 0), "Unkown fuel"))</f>
        <v>harmful</v>
      </c>
      <c r="O3028" t="s">
        <v>23</v>
      </c>
      <c r="P3028" t="s">
        <v>24</v>
      </c>
      <c r="Q3028" t="s">
        <v>42</v>
      </c>
      <c r="R3028" t="s">
        <v>390</v>
      </c>
      <c r="S3028">
        <v>814</v>
      </c>
      <c r="T3028" t="s">
        <v>541</v>
      </c>
      <c r="U3028" t="s">
        <v>542</v>
      </c>
      <c r="V3028">
        <v>5</v>
      </c>
      <c r="W3028" t="s">
        <v>1179</v>
      </c>
    </row>
    <row r="3029" spans="1:23" x14ac:dyDescent="0.3">
      <c r="A3029">
        <v>3125</v>
      </c>
      <c r="B3029" t="s">
        <v>18</v>
      </c>
      <c r="C3029">
        <v>2013</v>
      </c>
      <c r="D3029">
        <f t="shared" ca="1" si="188"/>
        <v>10</v>
      </c>
      <c r="E3029" s="5">
        <v>415000</v>
      </c>
      <c r="F3029">
        <v>60000</v>
      </c>
      <c r="G3029" t="s">
        <v>38</v>
      </c>
      <c r="H3029" t="str">
        <f t="shared" si="189"/>
        <v>Central</v>
      </c>
      <c r="I3029" t="s">
        <v>791</v>
      </c>
      <c r="J3029" t="str">
        <f t="shared" si="190"/>
        <v>Oklahoma</v>
      </c>
      <c r="K3029" t="s">
        <v>1522</v>
      </c>
      <c r="L3029" t="str">
        <f t="shared" si="191"/>
        <v>Midwest City</v>
      </c>
      <c r="M3029" t="s">
        <v>41</v>
      </c>
      <c r="N3029" t="str">
        <f>IF(M3029="", "", IFERROR(VLOOKUP(M3029, Data!$A$1:$B$5, 2, 0), "Unkown fuel"))</f>
        <v>harmful</v>
      </c>
      <c r="O3029" t="s">
        <v>23</v>
      </c>
      <c r="P3029" t="s">
        <v>24</v>
      </c>
      <c r="Q3029" t="s">
        <v>33</v>
      </c>
      <c r="R3029" t="s">
        <v>164</v>
      </c>
      <c r="S3029">
        <v>1197</v>
      </c>
      <c r="T3029" t="s">
        <v>395</v>
      </c>
      <c r="U3029" t="s">
        <v>261</v>
      </c>
      <c r="V3029">
        <v>5</v>
      </c>
      <c r="W3029" t="s">
        <v>1179</v>
      </c>
    </row>
    <row r="3030" spans="1:23" x14ac:dyDescent="0.3">
      <c r="A3030">
        <v>3126</v>
      </c>
      <c r="B3030" t="s">
        <v>18</v>
      </c>
      <c r="C3030">
        <v>2007</v>
      </c>
      <c r="D3030">
        <f t="shared" ca="1" si="188"/>
        <v>16</v>
      </c>
      <c r="E3030" s="5">
        <v>150000</v>
      </c>
      <c r="F3030">
        <v>75000</v>
      </c>
      <c r="G3030" t="s">
        <v>38</v>
      </c>
      <c r="H3030" t="str">
        <f t="shared" si="189"/>
        <v>Central</v>
      </c>
      <c r="I3030" t="s">
        <v>791</v>
      </c>
      <c r="J3030" t="str">
        <f t="shared" si="190"/>
        <v>Oklahoma</v>
      </c>
      <c r="K3030" t="s">
        <v>1521</v>
      </c>
      <c r="L3030" t="str">
        <f t="shared" si="191"/>
        <v>Enid</v>
      </c>
      <c r="M3030" t="s">
        <v>41</v>
      </c>
      <c r="N3030" t="str">
        <f>IF(M3030="", "", IFERROR(VLOOKUP(M3030, Data!$A$1:$B$5, 2, 0), "Unkown fuel"))</f>
        <v>harmful</v>
      </c>
      <c r="O3030" t="s">
        <v>23</v>
      </c>
      <c r="P3030" t="s">
        <v>24</v>
      </c>
      <c r="Q3030" t="s">
        <v>25</v>
      </c>
      <c r="R3030" t="s">
        <v>96</v>
      </c>
      <c r="S3030">
        <v>796</v>
      </c>
      <c r="T3030" t="s">
        <v>97</v>
      </c>
      <c r="U3030" t="s">
        <v>98</v>
      </c>
      <c r="V3030">
        <v>5</v>
      </c>
      <c r="W3030" t="s">
        <v>1179</v>
      </c>
    </row>
    <row r="3031" spans="1:23" x14ac:dyDescent="0.3">
      <c r="A3031">
        <v>3127</v>
      </c>
      <c r="B3031" t="s">
        <v>46</v>
      </c>
      <c r="C3031">
        <v>2005</v>
      </c>
      <c r="D3031">
        <f t="shared" ca="1" si="188"/>
        <v>18</v>
      </c>
      <c r="E3031" s="5">
        <v>150000</v>
      </c>
      <c r="F3031">
        <v>89000</v>
      </c>
      <c r="G3031" t="s">
        <v>38</v>
      </c>
      <c r="H3031" t="str">
        <f t="shared" si="189"/>
        <v>Central</v>
      </c>
      <c r="I3031" t="s">
        <v>791</v>
      </c>
      <c r="J3031" t="str">
        <f t="shared" si="190"/>
        <v>Oklahoma</v>
      </c>
      <c r="K3031" t="s">
        <v>1523</v>
      </c>
      <c r="L3031" t="str">
        <f t="shared" si="191"/>
        <v>Edmond</v>
      </c>
      <c r="M3031" t="s">
        <v>41</v>
      </c>
      <c r="N3031" t="str">
        <f>IF(M3031="", "", IFERROR(VLOOKUP(M3031, Data!$A$1:$B$5, 2, 0), "Unkown fuel"))</f>
        <v>harmful</v>
      </c>
      <c r="O3031" t="s">
        <v>23</v>
      </c>
      <c r="P3031" t="s">
        <v>24</v>
      </c>
      <c r="Q3031" t="s">
        <v>33</v>
      </c>
      <c r="R3031" t="s">
        <v>411</v>
      </c>
      <c r="S3031">
        <v>1341</v>
      </c>
      <c r="T3031" t="s">
        <v>412</v>
      </c>
      <c r="U3031" t="s">
        <v>413</v>
      </c>
      <c r="V3031">
        <v>5</v>
      </c>
      <c r="W3031" t="s">
        <v>1179</v>
      </c>
    </row>
    <row r="3032" spans="1:23" x14ac:dyDescent="0.3">
      <c r="A3032">
        <v>3128</v>
      </c>
      <c r="B3032" t="s">
        <v>46</v>
      </c>
      <c r="C3032">
        <v>2007</v>
      </c>
      <c r="D3032">
        <f t="shared" ca="1" si="188"/>
        <v>16</v>
      </c>
      <c r="E3032" s="5">
        <v>240000</v>
      </c>
      <c r="F3032">
        <v>110000</v>
      </c>
      <c r="G3032" t="s">
        <v>38</v>
      </c>
      <c r="H3032" t="str">
        <f t="shared" si="189"/>
        <v>Central</v>
      </c>
      <c r="I3032" t="s">
        <v>791</v>
      </c>
      <c r="J3032" t="str">
        <f t="shared" si="190"/>
        <v>Oklahoma</v>
      </c>
      <c r="K3032" t="s">
        <v>1523</v>
      </c>
      <c r="L3032" t="str">
        <f t="shared" si="191"/>
        <v>Edmond</v>
      </c>
      <c r="M3032" t="s">
        <v>22</v>
      </c>
      <c r="N3032" t="str">
        <f>IF(M3032="", "", IFERROR(VLOOKUP(M3032, Data!$A$1:$B$5, 2, 0), "Unkown fuel"))</f>
        <v>very harmful</v>
      </c>
      <c r="O3032" t="s">
        <v>23</v>
      </c>
      <c r="P3032" t="s">
        <v>24</v>
      </c>
      <c r="Q3032" t="s">
        <v>25</v>
      </c>
      <c r="R3032" t="s">
        <v>699</v>
      </c>
      <c r="S3032">
        <v>1493</v>
      </c>
      <c r="T3032" t="s">
        <v>508</v>
      </c>
      <c r="U3032" t="s">
        <v>535</v>
      </c>
      <c r="V3032">
        <v>5</v>
      </c>
      <c r="W3032" t="s">
        <v>1179</v>
      </c>
    </row>
    <row r="3033" spans="1:23" x14ac:dyDescent="0.3">
      <c r="A3033">
        <v>3129</v>
      </c>
      <c r="B3033" t="s">
        <v>18</v>
      </c>
      <c r="C3033">
        <v>2009</v>
      </c>
      <c r="D3033">
        <f t="shared" ca="1" si="188"/>
        <v>14</v>
      </c>
      <c r="E3033" s="5">
        <v>170000</v>
      </c>
      <c r="F3033">
        <v>90000</v>
      </c>
      <c r="G3033" t="s">
        <v>38</v>
      </c>
      <c r="H3033" t="str">
        <f t="shared" si="189"/>
        <v>Central</v>
      </c>
      <c r="I3033" t="s">
        <v>791</v>
      </c>
      <c r="J3033" t="str">
        <f t="shared" si="190"/>
        <v>Oklahoma</v>
      </c>
      <c r="K3033" t="s">
        <v>1522</v>
      </c>
      <c r="L3033" t="str">
        <f t="shared" si="191"/>
        <v>Midwest City</v>
      </c>
      <c r="M3033" t="s">
        <v>41</v>
      </c>
      <c r="N3033" t="str">
        <f>IF(M3033="", "", IFERROR(VLOOKUP(M3033, Data!$A$1:$B$5, 2, 0), "Unkown fuel"))</f>
        <v>harmful</v>
      </c>
      <c r="O3033" t="s">
        <v>23</v>
      </c>
      <c r="P3033" t="s">
        <v>24</v>
      </c>
      <c r="Q3033" t="s">
        <v>33</v>
      </c>
      <c r="R3033" t="s">
        <v>96</v>
      </c>
      <c r="S3033">
        <v>796</v>
      </c>
      <c r="T3033" t="s">
        <v>97</v>
      </c>
      <c r="U3033" t="s">
        <v>98</v>
      </c>
      <c r="V3033">
        <v>5</v>
      </c>
      <c r="W3033" t="s">
        <v>1179</v>
      </c>
    </row>
    <row r="3034" spans="1:23" x14ac:dyDescent="0.3">
      <c r="A3034">
        <v>3130</v>
      </c>
      <c r="B3034" t="s">
        <v>18</v>
      </c>
      <c r="C3034">
        <v>2015</v>
      </c>
      <c r="D3034">
        <f t="shared" ca="1" si="188"/>
        <v>8</v>
      </c>
      <c r="E3034" s="5">
        <v>550000</v>
      </c>
      <c r="F3034">
        <v>40000</v>
      </c>
      <c r="G3034" t="s">
        <v>38</v>
      </c>
      <c r="H3034" t="str">
        <f t="shared" si="189"/>
        <v>Central</v>
      </c>
      <c r="I3034" t="s">
        <v>791</v>
      </c>
      <c r="J3034" t="str">
        <f t="shared" si="190"/>
        <v>Oklahoma</v>
      </c>
      <c r="K3034" t="s">
        <v>996</v>
      </c>
      <c r="L3034" t="str">
        <f t="shared" si="191"/>
        <v>Broken Arrow</v>
      </c>
      <c r="M3034" t="s">
        <v>22</v>
      </c>
      <c r="N3034" t="str">
        <f>IF(M3034="", "", IFERROR(VLOOKUP(M3034, Data!$A$1:$B$5, 2, 0), "Unkown fuel"))</f>
        <v>very harmful</v>
      </c>
      <c r="O3034" t="s">
        <v>23</v>
      </c>
      <c r="P3034" t="s">
        <v>24</v>
      </c>
      <c r="Q3034" t="s">
        <v>42</v>
      </c>
      <c r="R3034" t="s">
        <v>415</v>
      </c>
      <c r="S3034">
        <v>1248</v>
      </c>
      <c r="T3034" t="s">
        <v>94</v>
      </c>
      <c r="U3034" t="s">
        <v>95</v>
      </c>
      <c r="V3034">
        <v>5</v>
      </c>
      <c r="W3034" t="s">
        <v>1179</v>
      </c>
    </row>
    <row r="3035" spans="1:23" x14ac:dyDescent="0.3">
      <c r="A3035">
        <v>3131</v>
      </c>
      <c r="B3035" t="s">
        <v>296</v>
      </c>
      <c r="C3035">
        <v>2017</v>
      </c>
      <c r="D3035">
        <f t="shared" ca="1" si="188"/>
        <v>6</v>
      </c>
      <c r="E3035" s="5">
        <v>500000</v>
      </c>
      <c r="F3035">
        <v>26000</v>
      </c>
      <c r="G3035" t="s">
        <v>38</v>
      </c>
      <c r="H3035" t="str">
        <f t="shared" si="189"/>
        <v>Central</v>
      </c>
      <c r="I3035" t="s">
        <v>791</v>
      </c>
      <c r="J3035" t="str">
        <f t="shared" si="190"/>
        <v>Oklahoma</v>
      </c>
      <c r="K3035" t="s">
        <v>1520</v>
      </c>
      <c r="L3035" t="str">
        <f t="shared" si="191"/>
        <v>Lawton</v>
      </c>
      <c r="M3035" t="s">
        <v>41</v>
      </c>
      <c r="N3035" t="str">
        <f>IF(M3035="", "", IFERROR(VLOOKUP(M3035, Data!$A$1:$B$5, 2, 0), "Unkown fuel"))</f>
        <v>harmful</v>
      </c>
      <c r="O3035" t="s">
        <v>23</v>
      </c>
      <c r="P3035" t="s">
        <v>154</v>
      </c>
      <c r="Q3035" t="s">
        <v>25</v>
      </c>
      <c r="R3035" t="s">
        <v>608</v>
      </c>
      <c r="S3035">
        <v>1198</v>
      </c>
      <c r="T3035" t="s">
        <v>609</v>
      </c>
      <c r="U3035" t="s">
        <v>147</v>
      </c>
      <c r="V3035">
        <v>5</v>
      </c>
      <c r="W3035" t="s">
        <v>1179</v>
      </c>
    </row>
    <row r="3036" spans="1:23" x14ac:dyDescent="0.3">
      <c r="A3036">
        <v>3132</v>
      </c>
      <c r="B3036" t="s">
        <v>88</v>
      </c>
      <c r="C3036">
        <v>2011</v>
      </c>
      <c r="D3036">
        <f t="shared" ca="1" si="188"/>
        <v>12</v>
      </c>
      <c r="E3036" s="5">
        <v>180000</v>
      </c>
      <c r="F3036">
        <v>120000</v>
      </c>
      <c r="G3036" t="s">
        <v>38</v>
      </c>
      <c r="H3036" t="str">
        <f t="shared" si="189"/>
        <v>Central</v>
      </c>
      <c r="I3036" t="s">
        <v>791</v>
      </c>
      <c r="J3036" t="str">
        <f t="shared" si="190"/>
        <v>Oklahoma</v>
      </c>
      <c r="K3036" t="s">
        <v>1521</v>
      </c>
      <c r="L3036" t="str">
        <f t="shared" si="191"/>
        <v>Enid</v>
      </c>
      <c r="M3036" t="s">
        <v>22</v>
      </c>
      <c r="N3036" t="str">
        <f>IF(M3036="", "", IFERROR(VLOOKUP(M3036, Data!$A$1:$B$5, 2, 0), "Unkown fuel"))</f>
        <v>very harmful</v>
      </c>
      <c r="O3036" t="s">
        <v>23</v>
      </c>
      <c r="P3036" t="s">
        <v>24</v>
      </c>
      <c r="Q3036" t="s">
        <v>33</v>
      </c>
      <c r="R3036" t="s">
        <v>396</v>
      </c>
      <c r="S3036">
        <v>2489</v>
      </c>
      <c r="T3036" t="s">
        <v>638</v>
      </c>
      <c r="U3036" t="s">
        <v>639</v>
      </c>
      <c r="V3036">
        <v>8</v>
      </c>
      <c r="W3036" t="s">
        <v>1179</v>
      </c>
    </row>
    <row r="3037" spans="1:23" x14ac:dyDescent="0.3">
      <c r="A3037">
        <v>3133</v>
      </c>
      <c r="B3037" t="s">
        <v>88</v>
      </c>
      <c r="C3037">
        <v>2017</v>
      </c>
      <c r="D3037">
        <f t="shared" ca="1" si="188"/>
        <v>6</v>
      </c>
      <c r="E3037" s="5">
        <v>360000</v>
      </c>
      <c r="F3037">
        <v>29000</v>
      </c>
      <c r="G3037" t="s">
        <v>38</v>
      </c>
      <c r="H3037" t="str">
        <f t="shared" si="189"/>
        <v>Central</v>
      </c>
      <c r="I3037" t="s">
        <v>791</v>
      </c>
      <c r="J3037" t="str">
        <f t="shared" si="190"/>
        <v>Oklahoma</v>
      </c>
      <c r="K3037" t="s">
        <v>1521</v>
      </c>
      <c r="L3037" t="str">
        <f t="shared" si="191"/>
        <v>Enid</v>
      </c>
      <c r="M3037" t="s">
        <v>41</v>
      </c>
      <c r="N3037" t="str">
        <f>IF(M3037="", "", IFERROR(VLOOKUP(M3037, Data!$A$1:$B$5, 2, 0), "Unkown fuel"))</f>
        <v>harmful</v>
      </c>
      <c r="O3037" t="s">
        <v>23</v>
      </c>
      <c r="P3037" t="s">
        <v>24</v>
      </c>
      <c r="Q3037" t="s">
        <v>25</v>
      </c>
      <c r="R3037" t="s">
        <v>89</v>
      </c>
      <c r="S3037">
        <v>1198</v>
      </c>
      <c r="T3037" t="s">
        <v>90</v>
      </c>
      <c r="U3037" t="s">
        <v>91</v>
      </c>
      <c r="V3037">
        <v>6</v>
      </c>
      <c r="W3037" t="s">
        <v>1179</v>
      </c>
    </row>
    <row r="3038" spans="1:23" x14ac:dyDescent="0.3">
      <c r="A3038">
        <v>3134</v>
      </c>
      <c r="B3038" t="s">
        <v>18</v>
      </c>
      <c r="C3038">
        <v>2014</v>
      </c>
      <c r="D3038">
        <f t="shared" ca="1" si="188"/>
        <v>9</v>
      </c>
      <c r="E3038" s="5">
        <v>400000</v>
      </c>
      <c r="F3038">
        <v>120000</v>
      </c>
      <c r="G3038" t="s">
        <v>19</v>
      </c>
      <c r="H3038" t="str">
        <f t="shared" si="189"/>
        <v>East</v>
      </c>
      <c r="I3038" t="s">
        <v>782</v>
      </c>
      <c r="J3038" t="str">
        <f t="shared" si="190"/>
        <v>Vermont</v>
      </c>
      <c r="K3038" t="s">
        <v>935</v>
      </c>
      <c r="L3038" t="str">
        <f t="shared" si="191"/>
        <v>South Burlington</v>
      </c>
      <c r="M3038" t="s">
        <v>41</v>
      </c>
      <c r="N3038" t="str">
        <f>IF(M3038="", "", IFERROR(VLOOKUP(M3038, Data!$A$1:$B$5, 2, 0), "Unkown fuel"))</f>
        <v>harmful</v>
      </c>
      <c r="O3038" t="s">
        <v>23</v>
      </c>
      <c r="P3038" t="s">
        <v>24</v>
      </c>
      <c r="Q3038" t="s">
        <v>25</v>
      </c>
      <c r="R3038" t="s">
        <v>260</v>
      </c>
      <c r="S3038">
        <v>1197</v>
      </c>
      <c r="T3038" t="s">
        <v>395</v>
      </c>
      <c r="U3038" t="s">
        <v>261</v>
      </c>
      <c r="V3038">
        <v>5</v>
      </c>
      <c r="W3038" t="s">
        <v>1179</v>
      </c>
    </row>
    <row r="3039" spans="1:23" x14ac:dyDescent="0.3">
      <c r="A3039">
        <v>3135</v>
      </c>
      <c r="B3039" t="s">
        <v>46</v>
      </c>
      <c r="C3039">
        <v>2009</v>
      </c>
      <c r="D3039">
        <f t="shared" ca="1" si="188"/>
        <v>14</v>
      </c>
      <c r="E3039" s="5">
        <v>120000</v>
      </c>
      <c r="F3039">
        <v>70000</v>
      </c>
      <c r="G3039" t="s">
        <v>56</v>
      </c>
      <c r="H3039" t="str">
        <f t="shared" si="189"/>
        <v>West</v>
      </c>
      <c r="I3039" t="s">
        <v>57</v>
      </c>
      <c r="J3039" t="str">
        <f t="shared" si="190"/>
        <v>California</v>
      </c>
      <c r="K3039" t="s">
        <v>1524</v>
      </c>
      <c r="L3039" t="str">
        <f t="shared" si="191"/>
        <v>Riverside</v>
      </c>
      <c r="M3039" t="s">
        <v>41</v>
      </c>
      <c r="N3039" t="str">
        <f>IF(M3039="", "", IFERROR(VLOOKUP(M3039, Data!$A$1:$B$5, 2, 0), "Unkown fuel"))</f>
        <v>harmful</v>
      </c>
      <c r="O3039" t="s">
        <v>23</v>
      </c>
      <c r="P3039" t="s">
        <v>24</v>
      </c>
      <c r="Q3039" t="s">
        <v>33</v>
      </c>
      <c r="R3039" t="s">
        <v>448</v>
      </c>
      <c r="S3039">
        <v>1495</v>
      </c>
      <c r="T3039" t="s">
        <v>449</v>
      </c>
      <c r="U3039" t="s">
        <v>450</v>
      </c>
      <c r="V3039">
        <v>5</v>
      </c>
      <c r="W3039" t="s">
        <v>1179</v>
      </c>
    </row>
    <row r="3040" spans="1:23" x14ac:dyDescent="0.3">
      <c r="A3040">
        <v>3136</v>
      </c>
      <c r="B3040" t="s">
        <v>18</v>
      </c>
      <c r="C3040">
        <v>2016</v>
      </c>
      <c r="D3040">
        <f t="shared" ca="1" si="188"/>
        <v>7</v>
      </c>
      <c r="E3040" s="5">
        <v>765000</v>
      </c>
      <c r="F3040">
        <v>100000</v>
      </c>
      <c r="G3040" t="s">
        <v>56</v>
      </c>
      <c r="H3040" t="str">
        <f t="shared" si="189"/>
        <v>West</v>
      </c>
      <c r="I3040" t="s">
        <v>57</v>
      </c>
      <c r="J3040" t="str">
        <f t="shared" si="190"/>
        <v>California</v>
      </c>
      <c r="K3040" t="s">
        <v>1524</v>
      </c>
      <c r="L3040" t="str">
        <f t="shared" si="191"/>
        <v>Riverside</v>
      </c>
      <c r="M3040" t="s">
        <v>22</v>
      </c>
      <c r="N3040" t="str">
        <f>IF(M3040="", "", IFERROR(VLOOKUP(M3040, Data!$A$1:$B$5, 2, 0), "Unkown fuel"))</f>
        <v>very harmful</v>
      </c>
      <c r="O3040" t="s">
        <v>23</v>
      </c>
      <c r="P3040" t="s">
        <v>24</v>
      </c>
      <c r="Q3040" t="s">
        <v>33</v>
      </c>
      <c r="R3040" t="s">
        <v>129</v>
      </c>
      <c r="S3040">
        <v>1248</v>
      </c>
      <c r="T3040" t="s">
        <v>94</v>
      </c>
      <c r="U3040" t="s">
        <v>95</v>
      </c>
      <c r="V3040">
        <v>5</v>
      </c>
      <c r="W3040" t="s">
        <v>1179</v>
      </c>
    </row>
    <row r="3041" spans="1:23" x14ac:dyDescent="0.3">
      <c r="A3041">
        <v>3137</v>
      </c>
      <c r="B3041" t="s">
        <v>18</v>
      </c>
      <c r="C3041">
        <v>2016</v>
      </c>
      <c r="D3041">
        <f t="shared" ca="1" si="188"/>
        <v>7</v>
      </c>
      <c r="E3041" s="5">
        <v>919999</v>
      </c>
      <c r="F3041">
        <v>90150</v>
      </c>
      <c r="G3041" t="s">
        <v>19</v>
      </c>
      <c r="H3041" t="str">
        <f t="shared" si="189"/>
        <v>East</v>
      </c>
      <c r="I3041" t="s">
        <v>83</v>
      </c>
      <c r="J3041" t="str">
        <f t="shared" si="190"/>
        <v>Massachusetts</v>
      </c>
      <c r="K3041" t="s">
        <v>84</v>
      </c>
      <c r="L3041" t="str">
        <f t="shared" si="191"/>
        <v>Boston</v>
      </c>
      <c r="M3041" t="s">
        <v>22</v>
      </c>
      <c r="N3041" t="str">
        <f>IF(M3041="", "", IFERROR(VLOOKUP(M3041, Data!$A$1:$B$5, 2, 0), "Unkown fuel"))</f>
        <v>very harmful</v>
      </c>
      <c r="O3041" t="s">
        <v>23</v>
      </c>
      <c r="P3041" t="s">
        <v>24</v>
      </c>
      <c r="Q3041" t="s">
        <v>25</v>
      </c>
      <c r="R3041" t="s">
        <v>129</v>
      </c>
      <c r="S3041">
        <v>1248</v>
      </c>
      <c r="T3041" t="s">
        <v>94</v>
      </c>
      <c r="U3041" t="s">
        <v>95</v>
      </c>
      <c r="V3041">
        <v>5</v>
      </c>
      <c r="W3041" t="s">
        <v>1179</v>
      </c>
    </row>
    <row r="3042" spans="1:23" x14ac:dyDescent="0.3">
      <c r="A3042">
        <v>3138</v>
      </c>
      <c r="B3042" t="s">
        <v>65</v>
      </c>
      <c r="C3042">
        <v>2018</v>
      </c>
      <c r="D3042">
        <f t="shared" ca="1" si="188"/>
        <v>5</v>
      </c>
      <c r="E3042" s="5">
        <v>730000</v>
      </c>
      <c r="F3042">
        <v>90000</v>
      </c>
      <c r="G3042" t="s">
        <v>124</v>
      </c>
      <c r="H3042" t="str">
        <f t="shared" si="189"/>
        <v>South</v>
      </c>
      <c r="I3042" t="s">
        <v>965</v>
      </c>
      <c r="J3042" t="str">
        <f t="shared" si="190"/>
        <v>Virginia</v>
      </c>
      <c r="K3042" t="s">
        <v>966</v>
      </c>
      <c r="L3042" t="str">
        <f t="shared" si="191"/>
        <v>Rose Hill</v>
      </c>
      <c r="M3042" t="s">
        <v>22</v>
      </c>
      <c r="N3042" t="str">
        <f>IF(M3042="", "", IFERROR(VLOOKUP(M3042, Data!$A$1:$B$5, 2, 0), "Unkown fuel"))</f>
        <v>very harmful</v>
      </c>
      <c r="O3042" t="s">
        <v>23</v>
      </c>
      <c r="P3042" t="s">
        <v>24</v>
      </c>
      <c r="Q3042" t="s">
        <v>25</v>
      </c>
      <c r="R3042" t="s">
        <v>66</v>
      </c>
      <c r="S3042">
        <v>1364</v>
      </c>
      <c r="T3042" t="s">
        <v>166</v>
      </c>
      <c r="U3042" t="s">
        <v>68</v>
      </c>
      <c r="V3042">
        <v>5</v>
      </c>
      <c r="W3042" t="s">
        <v>1179</v>
      </c>
    </row>
    <row r="3043" spans="1:23" x14ac:dyDescent="0.3">
      <c r="A3043">
        <v>3139</v>
      </c>
      <c r="B3043" t="s">
        <v>109</v>
      </c>
      <c r="C3043">
        <v>2016</v>
      </c>
      <c r="D3043">
        <f t="shared" ca="1" si="188"/>
        <v>7</v>
      </c>
      <c r="E3043" s="5">
        <v>320000</v>
      </c>
      <c r="F3043">
        <v>120000</v>
      </c>
      <c r="G3043" t="s">
        <v>124</v>
      </c>
      <c r="H3043" t="str">
        <f t="shared" si="189"/>
        <v>South</v>
      </c>
      <c r="I3043" t="s">
        <v>965</v>
      </c>
      <c r="J3043" t="str">
        <f t="shared" si="190"/>
        <v>Virginia</v>
      </c>
      <c r="K3043" t="s">
        <v>966</v>
      </c>
      <c r="L3043" t="str">
        <f t="shared" si="191"/>
        <v>Rose Hill</v>
      </c>
      <c r="M3043" t="s">
        <v>22</v>
      </c>
      <c r="N3043" t="str">
        <f>IF(M3043="", "", IFERROR(VLOOKUP(M3043, Data!$A$1:$B$5, 2, 0), "Unkown fuel"))</f>
        <v>very harmful</v>
      </c>
      <c r="O3043" t="s">
        <v>23</v>
      </c>
      <c r="P3043" t="s">
        <v>24</v>
      </c>
      <c r="Q3043" t="s">
        <v>25</v>
      </c>
      <c r="R3043" t="s">
        <v>404</v>
      </c>
      <c r="S3043">
        <v>1248</v>
      </c>
      <c r="T3043" t="s">
        <v>27</v>
      </c>
      <c r="U3043" t="s">
        <v>405</v>
      </c>
      <c r="V3043">
        <v>5</v>
      </c>
      <c r="W3043" t="s">
        <v>1179</v>
      </c>
    </row>
    <row r="3044" spans="1:23" x14ac:dyDescent="0.3">
      <c r="A3044">
        <v>3140</v>
      </c>
      <c r="B3044" t="s">
        <v>37</v>
      </c>
      <c r="C3044">
        <v>2015</v>
      </c>
      <c r="D3044">
        <f t="shared" ca="1" si="188"/>
        <v>8</v>
      </c>
      <c r="E3044" s="5">
        <v>455000</v>
      </c>
      <c r="F3044">
        <v>90000</v>
      </c>
      <c r="G3044" t="s">
        <v>19</v>
      </c>
      <c r="H3044" t="str">
        <f t="shared" si="189"/>
        <v>East</v>
      </c>
      <c r="I3044" t="s">
        <v>786</v>
      </c>
      <c r="J3044" t="str">
        <f t="shared" si="190"/>
        <v>New Jersey</v>
      </c>
      <c r="K3044" t="s">
        <v>1525</v>
      </c>
      <c r="L3044" t="str">
        <f t="shared" si="191"/>
        <v>South Orange</v>
      </c>
      <c r="M3044" t="s">
        <v>22</v>
      </c>
      <c r="N3044" t="str">
        <f>IF(M3044="", "", IFERROR(VLOOKUP(M3044, Data!$A$1:$B$5, 2, 0), "Unkown fuel"))</f>
        <v>very harmful</v>
      </c>
      <c r="O3044" t="s">
        <v>23</v>
      </c>
      <c r="P3044" t="s">
        <v>24</v>
      </c>
      <c r="Q3044" t="s">
        <v>33</v>
      </c>
      <c r="R3044" t="s">
        <v>618</v>
      </c>
      <c r="S3044">
        <v>1498</v>
      </c>
      <c r="T3044" t="s">
        <v>105</v>
      </c>
      <c r="U3044" t="s">
        <v>95</v>
      </c>
      <c r="V3044">
        <v>5</v>
      </c>
      <c r="W3044" t="s">
        <v>1179</v>
      </c>
    </row>
    <row r="3045" spans="1:23" x14ac:dyDescent="0.3">
      <c r="A3045">
        <v>3141</v>
      </c>
      <c r="B3045" t="s">
        <v>145</v>
      </c>
      <c r="C3045">
        <v>2015</v>
      </c>
      <c r="D3045">
        <f t="shared" ca="1" si="188"/>
        <v>8</v>
      </c>
      <c r="E3045" s="5">
        <v>350000</v>
      </c>
      <c r="F3045">
        <v>50000</v>
      </c>
      <c r="G3045" t="s">
        <v>19</v>
      </c>
      <c r="H3045" t="str">
        <f t="shared" si="189"/>
        <v>East</v>
      </c>
      <c r="I3045" t="s">
        <v>780</v>
      </c>
      <c r="J3045" t="str">
        <f t="shared" si="190"/>
        <v>Maine</v>
      </c>
      <c r="K3045" t="s">
        <v>781</v>
      </c>
      <c r="L3045" t="str">
        <f t="shared" si="191"/>
        <v>Saco</v>
      </c>
      <c r="M3045" t="s">
        <v>41</v>
      </c>
      <c r="N3045" t="str">
        <f>IF(M3045="", "", IFERROR(VLOOKUP(M3045, Data!$A$1:$B$5, 2, 0), "Unkown fuel"))</f>
        <v>harmful</v>
      </c>
      <c r="O3045" t="s">
        <v>23</v>
      </c>
      <c r="P3045" t="s">
        <v>24</v>
      </c>
      <c r="Q3045" t="s">
        <v>25</v>
      </c>
      <c r="R3045" t="s">
        <v>146</v>
      </c>
      <c r="S3045">
        <v>1198</v>
      </c>
      <c r="T3045" t="s">
        <v>86</v>
      </c>
      <c r="U3045" t="s">
        <v>147</v>
      </c>
      <c r="V3045">
        <v>5</v>
      </c>
      <c r="W3045" t="s">
        <v>1179</v>
      </c>
    </row>
    <row r="3046" spans="1:23" x14ac:dyDescent="0.3">
      <c r="A3046">
        <v>3142</v>
      </c>
      <c r="B3046" t="s">
        <v>88</v>
      </c>
      <c r="C3046">
        <v>2016</v>
      </c>
      <c r="D3046">
        <f t="shared" ca="1" si="188"/>
        <v>7</v>
      </c>
      <c r="E3046" s="5">
        <v>509999</v>
      </c>
      <c r="F3046">
        <v>110000</v>
      </c>
      <c r="G3046" t="s">
        <v>19</v>
      </c>
      <c r="H3046" t="str">
        <f t="shared" si="189"/>
        <v>East</v>
      </c>
      <c r="I3046" t="s">
        <v>83</v>
      </c>
      <c r="J3046" t="str">
        <f t="shared" si="190"/>
        <v>Massachusetts</v>
      </c>
      <c r="K3046" t="s">
        <v>1034</v>
      </c>
      <c r="L3046" t="str">
        <f t="shared" si="191"/>
        <v>Hanover</v>
      </c>
      <c r="M3046" t="s">
        <v>22</v>
      </c>
      <c r="N3046" t="str">
        <f>IF(M3046="", "", IFERROR(VLOOKUP(M3046, Data!$A$1:$B$5, 2, 0), "Unkown fuel"))</f>
        <v>very harmful</v>
      </c>
      <c r="O3046" t="s">
        <v>23</v>
      </c>
      <c r="P3046" t="s">
        <v>24</v>
      </c>
      <c r="Q3046" t="s">
        <v>25</v>
      </c>
      <c r="R3046" t="s">
        <v>623</v>
      </c>
      <c r="S3046">
        <v>1493</v>
      </c>
      <c r="T3046" t="s">
        <v>171</v>
      </c>
      <c r="U3046" t="s">
        <v>445</v>
      </c>
      <c r="V3046">
        <v>7</v>
      </c>
      <c r="W3046" t="s">
        <v>1179</v>
      </c>
    </row>
    <row r="3047" spans="1:23" x14ac:dyDescent="0.3">
      <c r="A3047">
        <v>3143</v>
      </c>
      <c r="B3047" t="s">
        <v>109</v>
      </c>
      <c r="C3047">
        <v>2011</v>
      </c>
      <c r="D3047">
        <f t="shared" ca="1" si="188"/>
        <v>12</v>
      </c>
      <c r="E3047" s="5">
        <v>175000</v>
      </c>
      <c r="F3047">
        <v>85700</v>
      </c>
      <c r="G3047" t="s">
        <v>56</v>
      </c>
      <c r="H3047" t="str">
        <f t="shared" si="189"/>
        <v>West</v>
      </c>
      <c r="I3047" t="s">
        <v>57</v>
      </c>
      <c r="J3047" t="str">
        <f t="shared" si="190"/>
        <v>California</v>
      </c>
      <c r="K3047" t="s">
        <v>1526</v>
      </c>
      <c r="L3047" t="str">
        <f t="shared" si="191"/>
        <v>Rocklin</v>
      </c>
      <c r="M3047" t="s">
        <v>22</v>
      </c>
      <c r="N3047" t="str">
        <f>IF(M3047="", "", IFERROR(VLOOKUP(M3047, Data!$A$1:$B$5, 2, 0), "Unkown fuel"))</f>
        <v>very harmful</v>
      </c>
      <c r="O3047" t="s">
        <v>23</v>
      </c>
      <c r="P3047" t="s">
        <v>24</v>
      </c>
      <c r="Q3047" t="s">
        <v>33</v>
      </c>
      <c r="R3047" t="s">
        <v>142</v>
      </c>
      <c r="S3047">
        <v>1405</v>
      </c>
      <c r="T3047" t="s">
        <v>458</v>
      </c>
      <c r="U3047" t="s">
        <v>536</v>
      </c>
      <c r="V3047">
        <v>5</v>
      </c>
      <c r="W3047" t="s">
        <v>1179</v>
      </c>
    </row>
    <row r="3048" spans="1:23" x14ac:dyDescent="0.3">
      <c r="A3048">
        <v>3144</v>
      </c>
      <c r="B3048" t="s">
        <v>88</v>
      </c>
      <c r="C3048">
        <v>2013</v>
      </c>
      <c r="D3048">
        <f t="shared" ca="1" si="188"/>
        <v>10</v>
      </c>
      <c r="E3048" s="5">
        <v>325000</v>
      </c>
      <c r="F3048">
        <v>178000</v>
      </c>
      <c r="G3048" t="s">
        <v>56</v>
      </c>
      <c r="H3048" t="str">
        <f t="shared" si="189"/>
        <v>West</v>
      </c>
      <c r="I3048" t="s">
        <v>57</v>
      </c>
      <c r="J3048" t="str">
        <f t="shared" si="190"/>
        <v>California</v>
      </c>
      <c r="K3048" t="s">
        <v>1524</v>
      </c>
      <c r="L3048" t="str">
        <f t="shared" si="191"/>
        <v>Riverside</v>
      </c>
      <c r="M3048" t="s">
        <v>22</v>
      </c>
      <c r="N3048" t="str">
        <f>IF(M3048="", "", IFERROR(VLOOKUP(M3048, Data!$A$1:$B$5, 2, 0), "Unkown fuel"))</f>
        <v>very harmful</v>
      </c>
      <c r="O3048" t="s">
        <v>23</v>
      </c>
      <c r="P3048" t="s">
        <v>24</v>
      </c>
      <c r="Q3048" t="s">
        <v>25</v>
      </c>
      <c r="R3048" t="s">
        <v>489</v>
      </c>
      <c r="S3048">
        <v>2523</v>
      </c>
      <c r="T3048" t="s">
        <v>486</v>
      </c>
      <c r="U3048" t="s">
        <v>596</v>
      </c>
      <c r="V3048">
        <v>9</v>
      </c>
      <c r="W3048" t="s">
        <v>1179</v>
      </c>
    </row>
    <row r="3049" spans="1:23" x14ac:dyDescent="0.3">
      <c r="A3049">
        <v>3145</v>
      </c>
      <c r="B3049" t="s">
        <v>109</v>
      </c>
      <c r="C3049">
        <v>2011</v>
      </c>
      <c r="D3049">
        <f t="shared" ca="1" si="188"/>
        <v>12</v>
      </c>
      <c r="E3049" s="5">
        <v>120000</v>
      </c>
      <c r="F3049">
        <v>70000</v>
      </c>
      <c r="G3049" t="s">
        <v>19</v>
      </c>
      <c r="H3049" t="str">
        <f t="shared" si="189"/>
        <v>East</v>
      </c>
      <c r="I3049" t="s">
        <v>786</v>
      </c>
      <c r="J3049" t="str">
        <f t="shared" si="190"/>
        <v>New Jersey</v>
      </c>
      <c r="K3049" t="s">
        <v>1525</v>
      </c>
      <c r="L3049" t="str">
        <f t="shared" si="191"/>
        <v>South Orange</v>
      </c>
      <c r="M3049" t="s">
        <v>41</v>
      </c>
      <c r="N3049" t="str">
        <f>IF(M3049="", "", IFERROR(VLOOKUP(M3049, Data!$A$1:$B$5, 2, 0), "Unkown fuel"))</f>
        <v>harmful</v>
      </c>
      <c r="O3049" t="s">
        <v>23</v>
      </c>
      <c r="P3049" t="s">
        <v>24</v>
      </c>
      <c r="Q3049" t="s">
        <v>33</v>
      </c>
      <c r="R3049" t="s">
        <v>1527</v>
      </c>
      <c r="S3049">
        <v>1193</v>
      </c>
      <c r="T3049" t="s">
        <v>280</v>
      </c>
      <c r="U3049" t="s">
        <v>1528</v>
      </c>
      <c r="V3049">
        <v>5</v>
      </c>
      <c r="W3049" t="s">
        <v>1179</v>
      </c>
    </row>
    <row r="3050" spans="1:23" x14ac:dyDescent="0.3">
      <c r="A3050">
        <v>3146</v>
      </c>
      <c r="B3050" t="s">
        <v>46</v>
      </c>
      <c r="C3050">
        <v>2014</v>
      </c>
      <c r="D3050">
        <f t="shared" ca="1" si="188"/>
        <v>9</v>
      </c>
      <c r="E3050" s="5">
        <v>300000</v>
      </c>
      <c r="F3050">
        <v>30000</v>
      </c>
      <c r="G3050" t="s">
        <v>56</v>
      </c>
      <c r="H3050" t="str">
        <f t="shared" si="189"/>
        <v>West</v>
      </c>
      <c r="I3050" t="s">
        <v>57</v>
      </c>
      <c r="J3050" t="str">
        <f t="shared" si="190"/>
        <v>California</v>
      </c>
      <c r="K3050" t="s">
        <v>1524</v>
      </c>
      <c r="L3050" t="str">
        <f t="shared" si="191"/>
        <v>Riverside</v>
      </c>
      <c r="M3050" t="s">
        <v>41</v>
      </c>
      <c r="N3050" t="str">
        <f>IF(M3050="", "", IFERROR(VLOOKUP(M3050, Data!$A$1:$B$5, 2, 0), "Unkown fuel"))</f>
        <v>harmful</v>
      </c>
      <c r="O3050" t="s">
        <v>23</v>
      </c>
      <c r="P3050" t="s">
        <v>24</v>
      </c>
      <c r="Q3050" t="s">
        <v>33</v>
      </c>
      <c r="R3050" t="s">
        <v>211</v>
      </c>
      <c r="S3050">
        <v>1197</v>
      </c>
      <c r="T3050" t="s">
        <v>212</v>
      </c>
      <c r="U3050" t="s">
        <v>453</v>
      </c>
      <c r="V3050">
        <v>5</v>
      </c>
      <c r="W3050" t="s">
        <v>1179</v>
      </c>
    </row>
    <row r="3051" spans="1:23" x14ac:dyDescent="0.3">
      <c r="A3051">
        <v>3147</v>
      </c>
      <c r="B3051" t="s">
        <v>37</v>
      </c>
      <c r="C3051">
        <v>2015</v>
      </c>
      <c r="D3051">
        <f t="shared" ca="1" si="188"/>
        <v>8</v>
      </c>
      <c r="E3051" s="5">
        <v>500000</v>
      </c>
      <c r="F3051">
        <v>100000</v>
      </c>
      <c r="G3051" t="s">
        <v>56</v>
      </c>
      <c r="H3051" t="str">
        <f t="shared" si="189"/>
        <v>West</v>
      </c>
      <c r="I3051" t="s">
        <v>57</v>
      </c>
      <c r="J3051" t="str">
        <f t="shared" si="190"/>
        <v>California</v>
      </c>
      <c r="K3051" t="s">
        <v>1524</v>
      </c>
      <c r="L3051" t="str">
        <f t="shared" si="191"/>
        <v>Riverside</v>
      </c>
      <c r="M3051" t="s">
        <v>22</v>
      </c>
      <c r="N3051" t="str">
        <f>IF(M3051="", "", IFERROR(VLOOKUP(M3051, Data!$A$1:$B$5, 2, 0), "Unkown fuel"))</f>
        <v>very harmful</v>
      </c>
      <c r="O3051" t="s">
        <v>23</v>
      </c>
      <c r="P3051" t="s">
        <v>24</v>
      </c>
      <c r="Q3051" t="s">
        <v>25</v>
      </c>
      <c r="R3051" t="s">
        <v>182</v>
      </c>
      <c r="S3051">
        <v>1498</v>
      </c>
      <c r="T3051" t="s">
        <v>105</v>
      </c>
      <c r="U3051" t="s">
        <v>95</v>
      </c>
      <c r="V3051">
        <v>5</v>
      </c>
      <c r="W3051" t="s">
        <v>1179</v>
      </c>
    </row>
    <row r="3052" spans="1:23" x14ac:dyDescent="0.3">
      <c r="A3052">
        <v>3148</v>
      </c>
      <c r="B3052" t="s">
        <v>18</v>
      </c>
      <c r="C3052">
        <v>2016</v>
      </c>
      <c r="D3052">
        <f t="shared" ca="1" si="188"/>
        <v>7</v>
      </c>
      <c r="E3052" s="5">
        <v>562000</v>
      </c>
      <c r="F3052">
        <v>25339</v>
      </c>
      <c r="G3052" t="s">
        <v>19</v>
      </c>
      <c r="H3052" t="str">
        <f t="shared" si="189"/>
        <v>East</v>
      </c>
      <c r="I3052" t="s">
        <v>83</v>
      </c>
      <c r="J3052" t="str">
        <f t="shared" si="190"/>
        <v>Massachusetts</v>
      </c>
      <c r="K3052" t="s">
        <v>929</v>
      </c>
      <c r="L3052" t="str">
        <f t="shared" si="191"/>
        <v>Lawrence</v>
      </c>
      <c r="M3052" t="s">
        <v>41</v>
      </c>
      <c r="N3052" t="str">
        <f>IF(M3052="", "", IFERROR(VLOOKUP(M3052, Data!$A$1:$B$5, 2, 0), "Unkown fuel"))</f>
        <v>harmful</v>
      </c>
      <c r="O3052" t="s">
        <v>23</v>
      </c>
      <c r="P3052" t="s">
        <v>24</v>
      </c>
      <c r="Q3052" t="s">
        <v>25</v>
      </c>
      <c r="R3052" t="s">
        <v>113</v>
      </c>
      <c r="S3052">
        <v>1197</v>
      </c>
      <c r="T3052" t="s">
        <v>114</v>
      </c>
      <c r="U3052" t="s">
        <v>115</v>
      </c>
      <c r="V3052">
        <v>5</v>
      </c>
      <c r="W3052" t="s">
        <v>1179</v>
      </c>
    </row>
    <row r="3053" spans="1:23" x14ac:dyDescent="0.3">
      <c r="A3053">
        <v>3149</v>
      </c>
      <c r="B3053" t="s">
        <v>46</v>
      </c>
      <c r="C3053">
        <v>2014</v>
      </c>
      <c r="D3053">
        <f t="shared" ca="1" si="188"/>
        <v>9</v>
      </c>
      <c r="E3053" s="5">
        <v>250000</v>
      </c>
      <c r="F3053">
        <v>10000</v>
      </c>
      <c r="G3053" t="s">
        <v>56</v>
      </c>
      <c r="H3053" t="str">
        <f t="shared" si="189"/>
        <v>West</v>
      </c>
      <c r="I3053" t="s">
        <v>57</v>
      </c>
      <c r="J3053" t="str">
        <f t="shared" si="190"/>
        <v>California</v>
      </c>
      <c r="K3053" t="s">
        <v>1526</v>
      </c>
      <c r="L3053" t="str">
        <f t="shared" si="191"/>
        <v>Rocklin</v>
      </c>
      <c r="M3053" t="s">
        <v>41</v>
      </c>
      <c r="N3053" t="str">
        <f>IF(M3053="", "", IFERROR(VLOOKUP(M3053, Data!$A$1:$B$5, 2, 0), "Unkown fuel"))</f>
        <v>harmful</v>
      </c>
      <c r="O3053" t="s">
        <v>23</v>
      </c>
      <c r="P3053" t="s">
        <v>24</v>
      </c>
      <c r="Q3053" t="s">
        <v>25</v>
      </c>
      <c r="R3053" t="s">
        <v>390</v>
      </c>
      <c r="S3053">
        <v>814</v>
      </c>
      <c r="T3053" t="s">
        <v>541</v>
      </c>
      <c r="U3053" t="s">
        <v>542</v>
      </c>
      <c r="V3053">
        <v>5</v>
      </c>
      <c r="W3053" t="s">
        <v>1179</v>
      </c>
    </row>
    <row r="3054" spans="1:23" x14ac:dyDescent="0.3">
      <c r="A3054">
        <v>3150</v>
      </c>
      <c r="B3054" t="s">
        <v>109</v>
      </c>
      <c r="C3054">
        <v>2017</v>
      </c>
      <c r="D3054">
        <f t="shared" ca="1" si="188"/>
        <v>6</v>
      </c>
      <c r="E3054" s="5">
        <v>484999</v>
      </c>
      <c r="F3054">
        <v>35000</v>
      </c>
      <c r="G3054" t="s">
        <v>56</v>
      </c>
      <c r="H3054" t="str">
        <f t="shared" si="189"/>
        <v>West</v>
      </c>
      <c r="I3054" t="s">
        <v>57</v>
      </c>
      <c r="J3054" t="str">
        <f t="shared" si="190"/>
        <v>California</v>
      </c>
      <c r="K3054" t="s">
        <v>1524</v>
      </c>
      <c r="L3054" t="str">
        <f t="shared" si="191"/>
        <v>Riverside</v>
      </c>
      <c r="M3054" t="s">
        <v>22</v>
      </c>
      <c r="N3054" t="str">
        <f>IF(M3054="", "", IFERROR(VLOOKUP(M3054, Data!$A$1:$B$5, 2, 0), "Unkown fuel"))</f>
        <v>very harmful</v>
      </c>
      <c r="O3054" t="s">
        <v>23</v>
      </c>
      <c r="P3054" t="s">
        <v>24</v>
      </c>
      <c r="Q3054" t="s">
        <v>25</v>
      </c>
      <c r="R3054" t="s">
        <v>183</v>
      </c>
      <c r="S3054">
        <v>1248</v>
      </c>
      <c r="T3054" t="s">
        <v>434</v>
      </c>
      <c r="U3054" t="s">
        <v>405</v>
      </c>
      <c r="V3054">
        <v>5</v>
      </c>
      <c r="W3054" t="s">
        <v>1179</v>
      </c>
    </row>
    <row r="3055" spans="1:23" x14ac:dyDescent="0.3">
      <c r="A3055">
        <v>3151</v>
      </c>
      <c r="B3055" t="s">
        <v>46</v>
      </c>
      <c r="C3055">
        <v>2013</v>
      </c>
      <c r="D3055">
        <f t="shared" ca="1" si="188"/>
        <v>10</v>
      </c>
      <c r="E3055" s="5">
        <v>280000</v>
      </c>
      <c r="F3055">
        <v>35000</v>
      </c>
      <c r="G3055" t="s">
        <v>19</v>
      </c>
      <c r="H3055" t="str">
        <f t="shared" si="189"/>
        <v>East</v>
      </c>
      <c r="I3055" t="s">
        <v>786</v>
      </c>
      <c r="J3055" t="str">
        <f t="shared" si="190"/>
        <v>New Jersey</v>
      </c>
      <c r="K3055" t="s">
        <v>1529</v>
      </c>
      <c r="L3055" t="str">
        <f t="shared" si="191"/>
        <v>North Arlington</v>
      </c>
      <c r="M3055" t="s">
        <v>41</v>
      </c>
      <c r="N3055" t="str">
        <f>IF(M3055="", "", IFERROR(VLOOKUP(M3055, Data!$A$1:$B$5, 2, 0), "Unkown fuel"))</f>
        <v>harmful</v>
      </c>
      <c r="O3055" t="s">
        <v>23</v>
      </c>
      <c r="P3055" t="s">
        <v>24</v>
      </c>
      <c r="Q3055" t="s">
        <v>33</v>
      </c>
      <c r="R3055" t="s">
        <v>211</v>
      </c>
      <c r="S3055">
        <v>1197</v>
      </c>
      <c r="T3055" t="s">
        <v>212</v>
      </c>
      <c r="U3055" t="s">
        <v>453</v>
      </c>
      <c r="V3055">
        <v>5</v>
      </c>
      <c r="W3055" t="s">
        <v>1179</v>
      </c>
    </row>
    <row r="3056" spans="1:23" x14ac:dyDescent="0.3">
      <c r="A3056">
        <v>3152</v>
      </c>
      <c r="B3056" t="s">
        <v>18</v>
      </c>
      <c r="C3056">
        <v>2015</v>
      </c>
      <c r="D3056">
        <f t="shared" ca="1" si="188"/>
        <v>8</v>
      </c>
      <c r="E3056" s="5">
        <v>571000</v>
      </c>
      <c r="F3056">
        <v>68000</v>
      </c>
      <c r="G3056" t="s">
        <v>56</v>
      </c>
      <c r="H3056" t="str">
        <f t="shared" si="189"/>
        <v>West</v>
      </c>
      <c r="I3056" t="s">
        <v>57</v>
      </c>
      <c r="J3056" t="str">
        <f t="shared" si="190"/>
        <v>California</v>
      </c>
      <c r="K3056" t="s">
        <v>1526</v>
      </c>
      <c r="L3056" t="str">
        <f t="shared" si="191"/>
        <v>Rocklin</v>
      </c>
      <c r="M3056" t="s">
        <v>22</v>
      </c>
      <c r="N3056" t="str">
        <f>IF(M3056="", "", IFERROR(VLOOKUP(M3056, Data!$A$1:$B$5, 2, 0), "Unkown fuel"))</f>
        <v>very harmful</v>
      </c>
      <c r="O3056" t="s">
        <v>23</v>
      </c>
      <c r="P3056" t="s">
        <v>24</v>
      </c>
      <c r="Q3056" t="s">
        <v>33</v>
      </c>
      <c r="R3056" t="s">
        <v>307</v>
      </c>
      <c r="S3056">
        <v>1248</v>
      </c>
      <c r="T3056" t="s">
        <v>216</v>
      </c>
      <c r="U3056" t="s">
        <v>95</v>
      </c>
      <c r="V3056">
        <v>7</v>
      </c>
      <c r="W3056" t="s">
        <v>1179</v>
      </c>
    </row>
    <row r="3057" spans="1:23" x14ac:dyDescent="0.3">
      <c r="A3057">
        <v>3153</v>
      </c>
      <c r="B3057" t="s">
        <v>18</v>
      </c>
      <c r="C3057">
        <v>2013</v>
      </c>
      <c r="D3057">
        <f t="shared" ca="1" si="188"/>
        <v>10</v>
      </c>
      <c r="E3057" s="5">
        <v>400000</v>
      </c>
      <c r="F3057">
        <v>40000</v>
      </c>
      <c r="G3057" t="s">
        <v>56</v>
      </c>
      <c r="H3057" t="str">
        <f t="shared" si="189"/>
        <v>West</v>
      </c>
      <c r="I3057" t="s">
        <v>57</v>
      </c>
      <c r="J3057" t="str">
        <f t="shared" si="190"/>
        <v>California</v>
      </c>
      <c r="K3057" t="s">
        <v>1526</v>
      </c>
      <c r="L3057" t="str">
        <f t="shared" si="191"/>
        <v>Rocklin</v>
      </c>
      <c r="M3057" t="s">
        <v>41</v>
      </c>
      <c r="N3057" t="str">
        <f>IF(M3057="", "", IFERROR(VLOOKUP(M3057, Data!$A$1:$B$5, 2, 0), "Unkown fuel"))</f>
        <v>harmful</v>
      </c>
      <c r="O3057" t="s">
        <v>23</v>
      </c>
      <c r="P3057" t="s">
        <v>24</v>
      </c>
      <c r="Q3057" t="s">
        <v>25</v>
      </c>
      <c r="R3057" t="s">
        <v>133</v>
      </c>
      <c r="S3057">
        <v>1197</v>
      </c>
      <c r="T3057" t="s">
        <v>395</v>
      </c>
      <c r="U3057" t="s">
        <v>261</v>
      </c>
      <c r="V3057">
        <v>5</v>
      </c>
      <c r="W3057" t="s">
        <v>1179</v>
      </c>
    </row>
    <row r="3058" spans="1:23" x14ac:dyDescent="0.3">
      <c r="A3058">
        <v>3154</v>
      </c>
      <c r="B3058" t="s">
        <v>109</v>
      </c>
      <c r="C3058">
        <v>2015</v>
      </c>
      <c r="D3058">
        <f t="shared" ca="1" si="188"/>
        <v>8</v>
      </c>
      <c r="E3058" s="5">
        <v>295000</v>
      </c>
      <c r="F3058">
        <v>120000</v>
      </c>
      <c r="G3058" t="s">
        <v>124</v>
      </c>
      <c r="H3058" t="str">
        <f t="shared" si="189"/>
        <v>South</v>
      </c>
      <c r="I3058" t="s">
        <v>965</v>
      </c>
      <c r="J3058" t="str">
        <f t="shared" si="190"/>
        <v>Virginia</v>
      </c>
      <c r="K3058" t="s">
        <v>966</v>
      </c>
      <c r="L3058" t="str">
        <f t="shared" si="191"/>
        <v>Rose Hill</v>
      </c>
      <c r="M3058" t="s">
        <v>22</v>
      </c>
      <c r="N3058" t="str">
        <f>IF(M3058="", "", IFERROR(VLOOKUP(M3058, Data!$A$1:$B$5, 2, 0), "Unkown fuel"))</f>
        <v>very harmful</v>
      </c>
      <c r="O3058" t="s">
        <v>23</v>
      </c>
      <c r="P3058" t="s">
        <v>24</v>
      </c>
      <c r="Q3058" t="s">
        <v>33</v>
      </c>
      <c r="R3058" t="s">
        <v>285</v>
      </c>
      <c r="S3058">
        <v>1405</v>
      </c>
      <c r="T3058" t="s">
        <v>286</v>
      </c>
      <c r="U3058" t="s">
        <v>287</v>
      </c>
      <c r="V3058">
        <v>5</v>
      </c>
      <c r="W3058" t="s">
        <v>1179</v>
      </c>
    </row>
    <row r="3059" spans="1:23" x14ac:dyDescent="0.3">
      <c r="A3059">
        <v>3156</v>
      </c>
      <c r="B3059" t="s">
        <v>69</v>
      </c>
      <c r="C3059">
        <v>2011</v>
      </c>
      <c r="D3059">
        <f t="shared" ca="1" si="188"/>
        <v>12</v>
      </c>
      <c r="E3059" s="5">
        <v>250000</v>
      </c>
      <c r="F3059">
        <v>25000</v>
      </c>
      <c r="G3059" t="s">
        <v>38</v>
      </c>
      <c r="H3059" t="str">
        <f t="shared" si="189"/>
        <v>Central</v>
      </c>
      <c r="I3059" t="s">
        <v>249</v>
      </c>
      <c r="J3059" t="str">
        <f t="shared" si="190"/>
        <v>Michigan</v>
      </c>
      <c r="K3059" t="s">
        <v>1439</v>
      </c>
      <c r="L3059" t="str">
        <f t="shared" si="191"/>
        <v>Port Huron</v>
      </c>
      <c r="M3059" t="s">
        <v>41</v>
      </c>
      <c r="N3059" t="str">
        <f>IF(M3059="", "", IFERROR(VLOOKUP(M3059, Data!$A$1:$B$5, 2, 0), "Unkown fuel"))</f>
        <v>harmful</v>
      </c>
      <c r="O3059" t="s">
        <v>23</v>
      </c>
      <c r="P3059" t="s">
        <v>24</v>
      </c>
      <c r="Q3059" t="s">
        <v>25</v>
      </c>
      <c r="R3059" t="s">
        <v>372</v>
      </c>
      <c r="S3059">
        <v>1196</v>
      </c>
      <c r="T3059" t="s">
        <v>458</v>
      </c>
      <c r="U3059" t="s">
        <v>587</v>
      </c>
      <c r="V3059">
        <v>5</v>
      </c>
      <c r="W3059" t="s">
        <v>1179</v>
      </c>
    </row>
    <row r="3060" spans="1:23" x14ac:dyDescent="0.3">
      <c r="A3060">
        <v>3157</v>
      </c>
      <c r="B3060" t="s">
        <v>88</v>
      </c>
      <c r="C3060">
        <v>2015</v>
      </c>
      <c r="D3060">
        <f t="shared" ca="1" si="188"/>
        <v>8</v>
      </c>
      <c r="E3060" s="5">
        <v>610000</v>
      </c>
      <c r="F3060">
        <v>40000</v>
      </c>
      <c r="G3060" t="s">
        <v>38</v>
      </c>
      <c r="H3060" t="str">
        <f t="shared" si="189"/>
        <v>Central</v>
      </c>
      <c r="I3060" t="s">
        <v>249</v>
      </c>
      <c r="J3060" t="str">
        <f t="shared" si="190"/>
        <v>Michigan</v>
      </c>
      <c r="K3060" t="s">
        <v>1530</v>
      </c>
      <c r="L3060" t="str">
        <f t="shared" si="191"/>
        <v>Redford</v>
      </c>
      <c r="M3060" t="s">
        <v>22</v>
      </c>
      <c r="N3060" t="str">
        <f>IF(M3060="", "", IFERROR(VLOOKUP(M3060, Data!$A$1:$B$5, 2, 0), "Unkown fuel"))</f>
        <v>very harmful</v>
      </c>
      <c r="O3060" t="s">
        <v>23</v>
      </c>
      <c r="P3060" t="s">
        <v>24</v>
      </c>
      <c r="Q3060" t="s">
        <v>33</v>
      </c>
      <c r="R3060" t="s">
        <v>489</v>
      </c>
      <c r="S3060">
        <v>2523</v>
      </c>
      <c r="T3060" t="s">
        <v>309</v>
      </c>
      <c r="U3060" t="s">
        <v>490</v>
      </c>
      <c r="V3060">
        <v>7</v>
      </c>
      <c r="W3060" t="s">
        <v>1179</v>
      </c>
    </row>
    <row r="3061" spans="1:23" x14ac:dyDescent="0.3">
      <c r="A3061">
        <v>3158</v>
      </c>
      <c r="B3061" t="s">
        <v>109</v>
      </c>
      <c r="C3061">
        <v>2012</v>
      </c>
      <c r="D3061">
        <f t="shared" ca="1" si="188"/>
        <v>11</v>
      </c>
      <c r="E3061" s="5">
        <v>175000</v>
      </c>
      <c r="F3061">
        <v>60000</v>
      </c>
      <c r="G3061" t="s">
        <v>38</v>
      </c>
      <c r="H3061" t="str">
        <f t="shared" si="189"/>
        <v>Central</v>
      </c>
      <c r="I3061" t="s">
        <v>249</v>
      </c>
      <c r="J3061" t="str">
        <f t="shared" si="190"/>
        <v>Michigan</v>
      </c>
      <c r="K3061" t="s">
        <v>1530</v>
      </c>
      <c r="L3061" t="str">
        <f t="shared" si="191"/>
        <v>Redford</v>
      </c>
      <c r="M3061" t="s">
        <v>22</v>
      </c>
      <c r="N3061" t="str">
        <f>IF(M3061="", "", IFERROR(VLOOKUP(M3061, Data!$A$1:$B$5, 2, 0), "Unkown fuel"))</f>
        <v>very harmful</v>
      </c>
      <c r="O3061" t="s">
        <v>23</v>
      </c>
      <c r="P3061" t="s">
        <v>24</v>
      </c>
      <c r="Q3061" t="s">
        <v>25</v>
      </c>
      <c r="R3061" t="s">
        <v>659</v>
      </c>
      <c r="S3061">
        <v>1248</v>
      </c>
      <c r="T3061" t="s">
        <v>27</v>
      </c>
      <c r="U3061" t="s">
        <v>405</v>
      </c>
      <c r="V3061">
        <v>5</v>
      </c>
      <c r="W3061" t="s">
        <v>1179</v>
      </c>
    </row>
    <row r="3062" spans="1:23" x14ac:dyDescent="0.3">
      <c r="A3062">
        <v>3159</v>
      </c>
      <c r="B3062" t="s">
        <v>69</v>
      </c>
      <c r="C3062">
        <v>2011</v>
      </c>
      <c r="D3062">
        <f t="shared" ca="1" si="188"/>
        <v>12</v>
      </c>
      <c r="E3062" s="5">
        <v>204999</v>
      </c>
      <c r="F3062">
        <v>70000</v>
      </c>
      <c r="G3062" t="s">
        <v>38</v>
      </c>
      <c r="H3062" t="str">
        <f t="shared" si="189"/>
        <v>Central</v>
      </c>
      <c r="I3062" t="s">
        <v>249</v>
      </c>
      <c r="J3062" t="str">
        <f t="shared" si="190"/>
        <v>Michigan</v>
      </c>
      <c r="K3062" t="s">
        <v>1530</v>
      </c>
      <c r="L3062" t="str">
        <f t="shared" si="191"/>
        <v>Redford</v>
      </c>
      <c r="M3062" t="s">
        <v>22</v>
      </c>
      <c r="N3062" t="str">
        <f>IF(M3062="", "", IFERROR(VLOOKUP(M3062, Data!$A$1:$B$5, 2, 0), "Unkown fuel"))</f>
        <v>very harmful</v>
      </c>
      <c r="O3062" t="s">
        <v>23</v>
      </c>
      <c r="P3062" t="s">
        <v>24</v>
      </c>
      <c r="Q3062" t="s">
        <v>33</v>
      </c>
      <c r="R3062" t="s">
        <v>72</v>
      </c>
      <c r="S3062">
        <v>1399</v>
      </c>
      <c r="T3062" t="s">
        <v>388</v>
      </c>
      <c r="U3062" t="s">
        <v>74</v>
      </c>
      <c r="V3062">
        <v>5</v>
      </c>
      <c r="W3062" t="s">
        <v>1179</v>
      </c>
    </row>
    <row r="3063" spans="1:23" x14ac:dyDescent="0.3">
      <c r="A3063">
        <v>3160</v>
      </c>
      <c r="B3063" t="s">
        <v>88</v>
      </c>
      <c r="C3063">
        <v>2013</v>
      </c>
      <c r="D3063">
        <f t="shared" ca="1" si="188"/>
        <v>10</v>
      </c>
      <c r="E3063" s="5">
        <v>750000</v>
      </c>
      <c r="F3063">
        <v>80000</v>
      </c>
      <c r="G3063" t="s">
        <v>38</v>
      </c>
      <c r="H3063" t="str">
        <f t="shared" si="189"/>
        <v>Central</v>
      </c>
      <c r="I3063" t="s">
        <v>249</v>
      </c>
      <c r="J3063" t="str">
        <f t="shared" si="190"/>
        <v>Michigan</v>
      </c>
      <c r="K3063" t="s">
        <v>1530</v>
      </c>
      <c r="L3063" t="str">
        <f t="shared" si="191"/>
        <v>Redford</v>
      </c>
      <c r="M3063" t="s">
        <v>22</v>
      </c>
      <c r="N3063" t="str">
        <f>IF(M3063="", "", IFERROR(VLOOKUP(M3063, Data!$A$1:$B$5, 2, 0), "Unkown fuel"))</f>
        <v>very harmful</v>
      </c>
      <c r="O3063" t="s">
        <v>23</v>
      </c>
      <c r="P3063" t="s">
        <v>24</v>
      </c>
      <c r="Q3063" t="s">
        <v>33</v>
      </c>
      <c r="R3063" t="s">
        <v>282</v>
      </c>
      <c r="S3063">
        <v>2179</v>
      </c>
      <c r="T3063" t="s">
        <v>446</v>
      </c>
      <c r="U3063" t="s">
        <v>447</v>
      </c>
      <c r="V3063">
        <v>7</v>
      </c>
      <c r="W3063" t="s">
        <v>1179</v>
      </c>
    </row>
    <row r="3064" spans="1:23" x14ac:dyDescent="0.3">
      <c r="A3064">
        <v>3161</v>
      </c>
      <c r="B3064" t="s">
        <v>46</v>
      </c>
      <c r="C3064">
        <v>2016</v>
      </c>
      <c r="D3064">
        <f t="shared" ca="1" si="188"/>
        <v>7</v>
      </c>
      <c r="E3064" s="5">
        <v>651000</v>
      </c>
      <c r="F3064">
        <v>42323</v>
      </c>
      <c r="G3064" t="s">
        <v>38</v>
      </c>
      <c r="H3064" t="str">
        <f t="shared" si="189"/>
        <v>Central</v>
      </c>
      <c r="I3064" t="s">
        <v>249</v>
      </c>
      <c r="J3064" t="str">
        <f t="shared" si="190"/>
        <v>Michigan</v>
      </c>
      <c r="K3064" t="s">
        <v>1530</v>
      </c>
      <c r="L3064" t="str">
        <f t="shared" si="191"/>
        <v>Redford</v>
      </c>
      <c r="M3064" t="s">
        <v>22</v>
      </c>
      <c r="N3064" t="str">
        <f>IF(M3064="", "", IFERROR(VLOOKUP(M3064, Data!$A$1:$B$5, 2, 0), "Unkown fuel"))</f>
        <v>very harmful</v>
      </c>
      <c r="O3064" t="s">
        <v>158</v>
      </c>
      <c r="P3064" t="s">
        <v>24</v>
      </c>
      <c r="Q3064" t="s">
        <v>25</v>
      </c>
      <c r="R3064" t="s">
        <v>551</v>
      </c>
      <c r="S3064">
        <v>1396</v>
      </c>
      <c r="T3064" t="s">
        <v>216</v>
      </c>
      <c r="U3064" t="s">
        <v>552</v>
      </c>
      <c r="V3064">
        <v>5</v>
      </c>
      <c r="W3064" t="s">
        <v>1179</v>
      </c>
    </row>
    <row r="3065" spans="1:23" x14ac:dyDescent="0.3">
      <c r="A3065">
        <v>3162</v>
      </c>
      <c r="B3065" t="s">
        <v>239</v>
      </c>
      <c r="C3065">
        <v>2011</v>
      </c>
      <c r="D3065">
        <f t="shared" ca="1" si="188"/>
        <v>12</v>
      </c>
      <c r="E3065" s="5">
        <v>1075000</v>
      </c>
      <c r="F3065">
        <v>42545</v>
      </c>
      <c r="G3065" t="s">
        <v>56</v>
      </c>
      <c r="H3065" t="str">
        <f t="shared" si="189"/>
        <v>West</v>
      </c>
      <c r="I3065" t="s">
        <v>753</v>
      </c>
      <c r="J3065" t="str">
        <f t="shared" si="190"/>
        <v>Oregon</v>
      </c>
      <c r="K3065" t="s">
        <v>1531</v>
      </c>
      <c r="L3065" t="str">
        <f t="shared" si="191"/>
        <v>Medford</v>
      </c>
      <c r="M3065" t="s">
        <v>22</v>
      </c>
      <c r="N3065" t="str">
        <f>IF(M3065="", "", IFERROR(VLOOKUP(M3065, Data!$A$1:$B$5, 2, 0), "Unkown fuel"))</f>
        <v>very harmful</v>
      </c>
      <c r="O3065" t="s">
        <v>158</v>
      </c>
      <c r="P3065" t="s">
        <v>154</v>
      </c>
      <c r="Q3065" t="s">
        <v>25</v>
      </c>
      <c r="R3065" t="s">
        <v>919</v>
      </c>
      <c r="S3065">
        <v>1998</v>
      </c>
      <c r="T3065" t="s">
        <v>336</v>
      </c>
      <c r="U3065" t="s">
        <v>920</v>
      </c>
      <c r="V3065">
        <v>5</v>
      </c>
      <c r="W3065" t="s">
        <v>1179</v>
      </c>
    </row>
    <row r="3066" spans="1:23" x14ac:dyDescent="0.3">
      <c r="A3066">
        <v>3163</v>
      </c>
      <c r="B3066" t="s">
        <v>18</v>
      </c>
      <c r="C3066">
        <v>2016</v>
      </c>
      <c r="D3066">
        <f t="shared" ca="1" si="188"/>
        <v>7</v>
      </c>
      <c r="E3066" s="5">
        <v>690000</v>
      </c>
      <c r="F3066">
        <v>32000</v>
      </c>
      <c r="G3066" t="s">
        <v>56</v>
      </c>
      <c r="H3066" t="str">
        <f t="shared" si="189"/>
        <v>West</v>
      </c>
      <c r="I3066" t="s">
        <v>753</v>
      </c>
      <c r="J3066" t="str">
        <f t="shared" si="190"/>
        <v>Oregon</v>
      </c>
      <c r="K3066" t="s">
        <v>1531</v>
      </c>
      <c r="L3066" t="str">
        <f t="shared" si="191"/>
        <v>Medford</v>
      </c>
      <c r="M3066" t="s">
        <v>22</v>
      </c>
      <c r="N3066" t="str">
        <f>IF(M3066="", "", IFERROR(VLOOKUP(M3066, Data!$A$1:$B$5, 2, 0), "Unkown fuel"))</f>
        <v>very harmful</v>
      </c>
      <c r="O3066" t="s">
        <v>158</v>
      </c>
      <c r="P3066" t="s">
        <v>24</v>
      </c>
      <c r="Q3066" t="s">
        <v>25</v>
      </c>
      <c r="R3066" t="s">
        <v>225</v>
      </c>
      <c r="S3066">
        <v>1248</v>
      </c>
      <c r="T3066" t="s">
        <v>94</v>
      </c>
      <c r="U3066" t="s">
        <v>95</v>
      </c>
      <c r="V3066">
        <v>5</v>
      </c>
      <c r="W3066" t="s">
        <v>1179</v>
      </c>
    </row>
    <row r="3067" spans="1:23" x14ac:dyDescent="0.3">
      <c r="A3067">
        <v>3164</v>
      </c>
      <c r="B3067" t="s">
        <v>18</v>
      </c>
      <c r="C3067">
        <v>2017</v>
      </c>
      <c r="D3067">
        <f t="shared" ca="1" si="188"/>
        <v>6</v>
      </c>
      <c r="E3067" s="5">
        <v>589000</v>
      </c>
      <c r="F3067">
        <v>41232</v>
      </c>
      <c r="G3067" t="s">
        <v>56</v>
      </c>
      <c r="H3067" t="str">
        <f t="shared" si="189"/>
        <v>West</v>
      </c>
      <c r="I3067" t="s">
        <v>753</v>
      </c>
      <c r="J3067" t="str">
        <f t="shared" si="190"/>
        <v>Oregon</v>
      </c>
      <c r="K3067" t="s">
        <v>1532</v>
      </c>
      <c r="L3067" t="str">
        <f t="shared" si="191"/>
        <v>Oregon City</v>
      </c>
      <c r="M3067" t="s">
        <v>22</v>
      </c>
      <c r="N3067" t="str">
        <f>IF(M3067="", "", IFERROR(VLOOKUP(M3067, Data!$A$1:$B$5, 2, 0), "Unkown fuel"))</f>
        <v>very harmful</v>
      </c>
      <c r="O3067" t="s">
        <v>158</v>
      </c>
      <c r="P3067" t="s">
        <v>24</v>
      </c>
      <c r="Q3067" t="s">
        <v>25</v>
      </c>
      <c r="R3067" t="s">
        <v>106</v>
      </c>
      <c r="S3067">
        <v>1248</v>
      </c>
      <c r="T3067" t="s">
        <v>27</v>
      </c>
      <c r="U3067" t="s">
        <v>28</v>
      </c>
      <c r="V3067">
        <v>5</v>
      </c>
      <c r="W3067" t="s">
        <v>1179</v>
      </c>
    </row>
    <row r="3068" spans="1:23" x14ac:dyDescent="0.3">
      <c r="A3068">
        <v>3165</v>
      </c>
      <c r="B3068" t="s">
        <v>88</v>
      </c>
      <c r="C3068">
        <v>2015</v>
      </c>
      <c r="D3068">
        <f t="shared" ca="1" si="188"/>
        <v>8</v>
      </c>
      <c r="E3068" s="5">
        <v>445000</v>
      </c>
      <c r="F3068">
        <v>40200</v>
      </c>
      <c r="G3068" t="s">
        <v>56</v>
      </c>
      <c r="H3068" t="str">
        <f t="shared" si="189"/>
        <v>West</v>
      </c>
      <c r="I3068" t="s">
        <v>753</v>
      </c>
      <c r="J3068" t="str">
        <f t="shared" si="190"/>
        <v>Oregon</v>
      </c>
      <c r="K3068" t="s">
        <v>1532</v>
      </c>
      <c r="L3068" t="str">
        <f t="shared" si="191"/>
        <v>Oregon City</v>
      </c>
      <c r="M3068" t="s">
        <v>22</v>
      </c>
      <c r="N3068" t="str">
        <f>IF(M3068="", "", IFERROR(VLOOKUP(M3068, Data!$A$1:$B$5, 2, 0), "Unkown fuel"))</f>
        <v>very harmful</v>
      </c>
      <c r="O3068" t="s">
        <v>158</v>
      </c>
      <c r="P3068" t="s">
        <v>24</v>
      </c>
      <c r="Q3068" t="s">
        <v>25</v>
      </c>
      <c r="R3068" t="s">
        <v>102</v>
      </c>
      <c r="S3068">
        <v>1498</v>
      </c>
      <c r="T3068" t="s">
        <v>901</v>
      </c>
      <c r="U3068" t="s">
        <v>902</v>
      </c>
      <c r="V3068">
        <v>7</v>
      </c>
      <c r="W3068" t="s">
        <v>1179</v>
      </c>
    </row>
    <row r="3069" spans="1:23" x14ac:dyDescent="0.3">
      <c r="A3069">
        <v>3166</v>
      </c>
      <c r="B3069" t="s">
        <v>69</v>
      </c>
      <c r="C3069">
        <v>2013</v>
      </c>
      <c r="D3069">
        <f t="shared" ca="1" si="188"/>
        <v>10</v>
      </c>
      <c r="E3069" s="5">
        <v>475000</v>
      </c>
      <c r="F3069">
        <v>48000</v>
      </c>
      <c r="G3069" t="s">
        <v>56</v>
      </c>
      <c r="H3069" t="str">
        <f t="shared" si="189"/>
        <v>West</v>
      </c>
      <c r="I3069" t="s">
        <v>753</v>
      </c>
      <c r="J3069" t="str">
        <f t="shared" si="190"/>
        <v>Oregon</v>
      </c>
      <c r="K3069" t="s">
        <v>1532</v>
      </c>
      <c r="L3069" t="str">
        <f t="shared" si="191"/>
        <v>Oregon City</v>
      </c>
      <c r="M3069" t="s">
        <v>22</v>
      </c>
      <c r="N3069" t="str">
        <f>IF(M3069="", "", IFERROR(VLOOKUP(M3069, Data!$A$1:$B$5, 2, 0), "Unkown fuel"))</f>
        <v>very harmful</v>
      </c>
      <c r="O3069" t="s">
        <v>158</v>
      </c>
      <c r="P3069" t="s">
        <v>24</v>
      </c>
      <c r="Q3069" t="s">
        <v>33</v>
      </c>
      <c r="R3069" t="s">
        <v>927</v>
      </c>
      <c r="S3069">
        <v>1498</v>
      </c>
      <c r="T3069" t="s">
        <v>303</v>
      </c>
      <c r="U3069" t="s">
        <v>928</v>
      </c>
      <c r="V3069">
        <v>5</v>
      </c>
      <c r="W3069" t="s">
        <v>1179</v>
      </c>
    </row>
    <row r="3070" spans="1:23" x14ac:dyDescent="0.3">
      <c r="A3070">
        <v>3167</v>
      </c>
      <c r="B3070" t="s">
        <v>37</v>
      </c>
      <c r="C3070">
        <v>2014</v>
      </c>
      <c r="D3070">
        <f t="shared" ca="1" si="188"/>
        <v>9</v>
      </c>
      <c r="E3070" s="5">
        <v>465000</v>
      </c>
      <c r="F3070">
        <v>27233</v>
      </c>
      <c r="G3070" t="s">
        <v>56</v>
      </c>
      <c r="H3070" t="str">
        <f t="shared" si="189"/>
        <v>West</v>
      </c>
      <c r="I3070" t="s">
        <v>753</v>
      </c>
      <c r="J3070" t="str">
        <f t="shared" si="190"/>
        <v>Oregon</v>
      </c>
      <c r="K3070" t="s">
        <v>1532</v>
      </c>
      <c r="L3070" t="str">
        <f t="shared" si="191"/>
        <v>Oregon City</v>
      </c>
      <c r="M3070" t="s">
        <v>22</v>
      </c>
      <c r="N3070" t="str">
        <f>IF(M3070="", "", IFERROR(VLOOKUP(M3070, Data!$A$1:$B$5, 2, 0), "Unkown fuel"))</f>
        <v>very harmful</v>
      </c>
      <c r="O3070" t="s">
        <v>158</v>
      </c>
      <c r="P3070" t="s">
        <v>24</v>
      </c>
      <c r="Q3070" t="s">
        <v>25</v>
      </c>
      <c r="R3070" t="s">
        <v>670</v>
      </c>
      <c r="S3070">
        <v>1498</v>
      </c>
      <c r="T3070" t="s">
        <v>177</v>
      </c>
      <c r="U3070" t="s">
        <v>95</v>
      </c>
      <c r="V3070">
        <v>5</v>
      </c>
      <c r="W3070" t="s">
        <v>1179</v>
      </c>
    </row>
    <row r="3071" spans="1:23" x14ac:dyDescent="0.3">
      <c r="A3071">
        <v>3168</v>
      </c>
      <c r="B3071" t="s">
        <v>109</v>
      </c>
      <c r="C3071">
        <v>2011</v>
      </c>
      <c r="D3071">
        <f t="shared" ca="1" si="188"/>
        <v>12</v>
      </c>
      <c r="E3071" s="5">
        <v>225000</v>
      </c>
      <c r="F3071">
        <v>35000</v>
      </c>
      <c r="G3071" t="s">
        <v>56</v>
      </c>
      <c r="H3071" t="str">
        <f t="shared" si="189"/>
        <v>West</v>
      </c>
      <c r="I3071" t="s">
        <v>753</v>
      </c>
      <c r="J3071" t="str">
        <f t="shared" si="190"/>
        <v>Oregon</v>
      </c>
      <c r="K3071" t="s">
        <v>1532</v>
      </c>
      <c r="L3071" t="str">
        <f t="shared" si="191"/>
        <v>Oregon City</v>
      </c>
      <c r="M3071" t="s">
        <v>41</v>
      </c>
      <c r="N3071" t="str">
        <f>IF(M3071="", "", IFERROR(VLOOKUP(M3071, Data!$A$1:$B$5, 2, 0), "Unkown fuel"))</f>
        <v>harmful</v>
      </c>
      <c r="O3071" t="s">
        <v>23</v>
      </c>
      <c r="P3071" t="s">
        <v>24</v>
      </c>
      <c r="Q3071" t="s">
        <v>25</v>
      </c>
      <c r="R3071" t="s">
        <v>340</v>
      </c>
      <c r="S3071">
        <v>1368</v>
      </c>
      <c r="T3071" t="s">
        <v>48</v>
      </c>
      <c r="U3071" t="s">
        <v>827</v>
      </c>
      <c r="V3071">
        <v>5</v>
      </c>
      <c r="W3071" t="s">
        <v>1179</v>
      </c>
    </row>
    <row r="3072" spans="1:23" x14ac:dyDescent="0.3">
      <c r="A3072">
        <v>3169</v>
      </c>
      <c r="B3072" t="s">
        <v>65</v>
      </c>
      <c r="C3072">
        <v>2005</v>
      </c>
      <c r="D3072">
        <f t="shared" ca="1" si="188"/>
        <v>18</v>
      </c>
      <c r="E3072" s="5">
        <v>310000</v>
      </c>
      <c r="F3072">
        <v>200000</v>
      </c>
      <c r="G3072" t="s">
        <v>56</v>
      </c>
      <c r="H3072" t="str">
        <f t="shared" si="189"/>
        <v>West</v>
      </c>
      <c r="I3072" t="s">
        <v>753</v>
      </c>
      <c r="J3072" t="str">
        <f t="shared" si="190"/>
        <v>Oregon</v>
      </c>
      <c r="K3072" t="s">
        <v>1532</v>
      </c>
      <c r="L3072" t="str">
        <f t="shared" si="191"/>
        <v>Oregon City</v>
      </c>
      <c r="M3072" t="s">
        <v>22</v>
      </c>
      <c r="N3072" t="str">
        <f>IF(M3072="", "", IFERROR(VLOOKUP(M3072, Data!$A$1:$B$5, 2, 0), "Unkown fuel"))</f>
        <v>very harmful</v>
      </c>
      <c r="O3072" t="s">
        <v>23</v>
      </c>
      <c r="P3072" t="s">
        <v>24</v>
      </c>
      <c r="Q3072" t="s">
        <v>33</v>
      </c>
      <c r="R3072" t="s">
        <v>475</v>
      </c>
      <c r="S3072">
        <v>2494</v>
      </c>
      <c r="T3072" t="s">
        <v>476</v>
      </c>
      <c r="U3072" t="s">
        <v>477</v>
      </c>
      <c r="V3072">
        <v>8</v>
      </c>
      <c r="W3072" t="s">
        <v>1179</v>
      </c>
    </row>
    <row r="3073" spans="1:23" x14ac:dyDescent="0.3">
      <c r="A3073">
        <v>3170</v>
      </c>
      <c r="B3073" t="s">
        <v>109</v>
      </c>
      <c r="C3073">
        <v>2016</v>
      </c>
      <c r="D3073">
        <f t="shared" ca="1" si="188"/>
        <v>7</v>
      </c>
      <c r="E3073" s="5">
        <v>445000</v>
      </c>
      <c r="F3073">
        <v>63000</v>
      </c>
      <c r="G3073" t="s">
        <v>56</v>
      </c>
      <c r="H3073" t="str">
        <f t="shared" si="189"/>
        <v>West</v>
      </c>
      <c r="I3073" t="s">
        <v>753</v>
      </c>
      <c r="J3073" t="str">
        <f t="shared" si="190"/>
        <v>Oregon</v>
      </c>
      <c r="K3073" t="s">
        <v>1532</v>
      </c>
      <c r="L3073" t="str">
        <f t="shared" si="191"/>
        <v>Oregon City</v>
      </c>
      <c r="M3073" t="s">
        <v>22</v>
      </c>
      <c r="N3073" t="str">
        <f>IF(M3073="", "", IFERROR(VLOOKUP(M3073, Data!$A$1:$B$5, 2, 0), "Unkown fuel"))</f>
        <v>very harmful</v>
      </c>
      <c r="O3073" t="s">
        <v>158</v>
      </c>
      <c r="P3073" t="s">
        <v>24</v>
      </c>
      <c r="Q3073" t="s">
        <v>25</v>
      </c>
      <c r="R3073" t="s">
        <v>411</v>
      </c>
      <c r="S3073">
        <v>2956</v>
      </c>
      <c r="T3073" t="s">
        <v>298</v>
      </c>
      <c r="U3073" t="s">
        <v>1533</v>
      </c>
      <c r="V3073">
        <v>9</v>
      </c>
      <c r="W3073" t="s">
        <v>1179</v>
      </c>
    </row>
    <row r="3074" spans="1:23" x14ac:dyDescent="0.3">
      <c r="A3074">
        <v>3171</v>
      </c>
      <c r="B3074" t="s">
        <v>88</v>
      </c>
      <c r="C3074">
        <v>2015</v>
      </c>
      <c r="D3074">
        <f t="shared" ref="D3074:D3137" ca="1" si="192">TRUNC(YEARFRAC(DATE(C3074,1,1), TODAY(), 1))</f>
        <v>8</v>
      </c>
      <c r="E3074" s="5">
        <v>445000</v>
      </c>
      <c r="F3074">
        <v>62000</v>
      </c>
      <c r="G3074" t="s">
        <v>56</v>
      </c>
      <c r="H3074" t="str">
        <f t="shared" ref="H3074:H3137" si="193">TRIM(G3074)</f>
        <v>West</v>
      </c>
      <c r="I3074" t="s">
        <v>753</v>
      </c>
      <c r="J3074" t="str">
        <f t="shared" ref="J3074:J3137" si="194">TRIM(I3074)</f>
        <v>Oregon</v>
      </c>
      <c r="K3074" t="s">
        <v>1532</v>
      </c>
      <c r="L3074" t="str">
        <f t="shared" ref="L3074:L3137" si="195">TRIM(K3074)</f>
        <v>Oregon City</v>
      </c>
      <c r="M3074" t="s">
        <v>22</v>
      </c>
      <c r="N3074" t="str">
        <f>IF(M3074="", "", IFERROR(VLOOKUP(M3074, Data!$A$1:$B$5, 2, 0), "Unkown fuel"))</f>
        <v>very harmful</v>
      </c>
      <c r="O3074" t="s">
        <v>158</v>
      </c>
      <c r="P3074" t="s">
        <v>24</v>
      </c>
      <c r="Q3074" t="s">
        <v>25</v>
      </c>
      <c r="R3074" t="s">
        <v>102</v>
      </c>
      <c r="S3074">
        <v>1498</v>
      </c>
      <c r="T3074" t="s">
        <v>901</v>
      </c>
      <c r="U3074" t="s">
        <v>902</v>
      </c>
      <c r="V3074">
        <v>7</v>
      </c>
      <c r="W3074" t="s">
        <v>1179</v>
      </c>
    </row>
    <row r="3075" spans="1:23" x14ac:dyDescent="0.3">
      <c r="A3075">
        <v>3172</v>
      </c>
      <c r="B3075" t="s">
        <v>109</v>
      </c>
      <c r="C3075">
        <v>2012</v>
      </c>
      <c r="D3075">
        <f t="shared" ca="1" si="192"/>
        <v>11</v>
      </c>
      <c r="E3075" s="5">
        <v>450000</v>
      </c>
      <c r="F3075">
        <v>68240</v>
      </c>
      <c r="G3075" t="s">
        <v>56</v>
      </c>
      <c r="H3075" t="str">
        <f t="shared" si="193"/>
        <v>West</v>
      </c>
      <c r="I3075" t="s">
        <v>753</v>
      </c>
      <c r="J3075" t="str">
        <f t="shared" si="194"/>
        <v>Oregon</v>
      </c>
      <c r="K3075" t="s">
        <v>971</v>
      </c>
      <c r="L3075" t="str">
        <f t="shared" si="195"/>
        <v>Portland</v>
      </c>
      <c r="M3075" t="s">
        <v>22</v>
      </c>
      <c r="N3075" t="str">
        <f>IF(M3075="", "", IFERROR(VLOOKUP(M3075, Data!$A$1:$B$5, 2, 0), "Unkown fuel"))</f>
        <v>very harmful</v>
      </c>
      <c r="O3075" t="s">
        <v>158</v>
      </c>
      <c r="P3075" t="s">
        <v>24</v>
      </c>
      <c r="Q3075" t="s">
        <v>25</v>
      </c>
      <c r="R3075" t="s">
        <v>150</v>
      </c>
      <c r="S3075">
        <v>2956</v>
      </c>
      <c r="T3075" t="s">
        <v>293</v>
      </c>
      <c r="U3075" t="s">
        <v>152</v>
      </c>
      <c r="V3075">
        <v>7</v>
      </c>
      <c r="W3075" t="s">
        <v>1179</v>
      </c>
    </row>
    <row r="3076" spans="1:23" x14ac:dyDescent="0.3">
      <c r="A3076">
        <v>3173</v>
      </c>
      <c r="B3076" t="s">
        <v>88</v>
      </c>
      <c r="C3076">
        <v>2008</v>
      </c>
      <c r="D3076">
        <f t="shared" ca="1" si="192"/>
        <v>15</v>
      </c>
      <c r="E3076" s="5">
        <v>450000</v>
      </c>
      <c r="F3076">
        <v>78000</v>
      </c>
      <c r="G3076" t="s">
        <v>56</v>
      </c>
      <c r="H3076" t="str">
        <f t="shared" si="193"/>
        <v>West</v>
      </c>
      <c r="I3076" t="s">
        <v>753</v>
      </c>
      <c r="J3076" t="str">
        <f t="shared" si="194"/>
        <v>Oregon</v>
      </c>
      <c r="K3076" t="s">
        <v>971</v>
      </c>
      <c r="L3076" t="str">
        <f t="shared" si="195"/>
        <v>Portland</v>
      </c>
      <c r="M3076" t="s">
        <v>22</v>
      </c>
      <c r="N3076" t="str">
        <f>IF(M3076="", "", IFERROR(VLOOKUP(M3076, Data!$A$1:$B$5, 2, 0), "Unkown fuel"))</f>
        <v>very harmful</v>
      </c>
      <c r="O3076" t="s">
        <v>158</v>
      </c>
      <c r="P3076" t="s">
        <v>24</v>
      </c>
      <c r="Q3076" t="s">
        <v>25</v>
      </c>
      <c r="R3076" t="s">
        <v>605</v>
      </c>
      <c r="S3076">
        <v>1997</v>
      </c>
      <c r="T3076" t="s">
        <v>271</v>
      </c>
      <c r="U3076" t="s">
        <v>615</v>
      </c>
      <c r="V3076">
        <v>7</v>
      </c>
      <c r="W3076" t="s">
        <v>1179</v>
      </c>
    </row>
    <row r="3077" spans="1:23" x14ac:dyDescent="0.3">
      <c r="A3077">
        <v>3175</v>
      </c>
      <c r="B3077" t="s">
        <v>18</v>
      </c>
      <c r="C3077">
        <v>2010</v>
      </c>
      <c r="D3077">
        <f t="shared" ca="1" si="192"/>
        <v>13</v>
      </c>
      <c r="E3077" s="5">
        <v>200000</v>
      </c>
      <c r="F3077">
        <v>35000</v>
      </c>
      <c r="G3077" t="s">
        <v>38</v>
      </c>
      <c r="H3077" t="str">
        <f t="shared" si="193"/>
        <v>Central</v>
      </c>
      <c r="I3077" t="s">
        <v>39</v>
      </c>
      <c r="J3077" t="str">
        <f t="shared" si="194"/>
        <v>Illinois</v>
      </c>
      <c r="K3077" t="s">
        <v>1320</v>
      </c>
      <c r="L3077" t="str">
        <f t="shared" si="195"/>
        <v>Mount Prospect</v>
      </c>
      <c r="M3077" t="s">
        <v>41</v>
      </c>
      <c r="N3077" t="str">
        <f>IF(M3077="", "", IFERROR(VLOOKUP(M3077, Data!$A$1:$B$5, 2, 0), "Unkown fuel"))</f>
        <v>harmful</v>
      </c>
      <c r="O3077" t="s">
        <v>158</v>
      </c>
      <c r="P3077" t="s">
        <v>24</v>
      </c>
      <c r="Q3077" t="s">
        <v>25</v>
      </c>
      <c r="R3077" t="s">
        <v>85</v>
      </c>
      <c r="S3077">
        <v>998</v>
      </c>
      <c r="T3077" t="s">
        <v>67</v>
      </c>
      <c r="U3077" t="s">
        <v>141</v>
      </c>
      <c r="V3077">
        <v>5</v>
      </c>
      <c r="W3077" t="s">
        <v>1179</v>
      </c>
    </row>
    <row r="3078" spans="1:23" x14ac:dyDescent="0.3">
      <c r="A3078">
        <v>3176</v>
      </c>
      <c r="B3078" t="s">
        <v>18</v>
      </c>
      <c r="C3078">
        <v>2018</v>
      </c>
      <c r="D3078">
        <f t="shared" ca="1" si="192"/>
        <v>5</v>
      </c>
      <c r="E3078" s="5">
        <v>611000</v>
      </c>
      <c r="F3078">
        <v>9000</v>
      </c>
      <c r="G3078" t="s">
        <v>38</v>
      </c>
      <c r="H3078" t="str">
        <f t="shared" si="193"/>
        <v>Central</v>
      </c>
      <c r="I3078" t="s">
        <v>39</v>
      </c>
      <c r="J3078" t="str">
        <f t="shared" si="194"/>
        <v>Illinois</v>
      </c>
      <c r="K3078" t="s">
        <v>1534</v>
      </c>
      <c r="L3078" t="str">
        <f t="shared" si="195"/>
        <v>Moline</v>
      </c>
      <c r="M3078" t="s">
        <v>41</v>
      </c>
      <c r="N3078" t="str">
        <f>IF(M3078="", "", IFERROR(VLOOKUP(M3078, Data!$A$1:$B$5, 2, 0), "Unkown fuel"))</f>
        <v>harmful</v>
      </c>
      <c r="O3078" t="s">
        <v>158</v>
      </c>
      <c r="P3078" t="s">
        <v>24</v>
      </c>
      <c r="Q3078" t="s">
        <v>25</v>
      </c>
      <c r="R3078" t="s">
        <v>260</v>
      </c>
      <c r="S3078">
        <v>1197</v>
      </c>
      <c r="T3078" t="s">
        <v>395</v>
      </c>
      <c r="U3078" t="s">
        <v>261</v>
      </c>
      <c r="V3078">
        <v>5</v>
      </c>
      <c r="W3078" t="s">
        <v>1179</v>
      </c>
    </row>
    <row r="3079" spans="1:23" x14ac:dyDescent="0.3">
      <c r="A3079">
        <v>3177</v>
      </c>
      <c r="B3079" t="s">
        <v>46</v>
      </c>
      <c r="C3079">
        <v>2016</v>
      </c>
      <c r="D3079">
        <f t="shared" ca="1" si="192"/>
        <v>7</v>
      </c>
      <c r="E3079" s="5">
        <v>819999</v>
      </c>
      <c r="F3079">
        <v>39000</v>
      </c>
      <c r="G3079" t="s">
        <v>38</v>
      </c>
      <c r="H3079" t="str">
        <f t="shared" si="193"/>
        <v>Central</v>
      </c>
      <c r="I3079" t="s">
        <v>39</v>
      </c>
      <c r="J3079" t="str">
        <f t="shared" si="194"/>
        <v>Illinois</v>
      </c>
      <c r="K3079" t="s">
        <v>1535</v>
      </c>
      <c r="L3079" t="str">
        <f t="shared" si="195"/>
        <v>Melrose Park</v>
      </c>
      <c r="M3079" t="s">
        <v>22</v>
      </c>
      <c r="N3079" t="str">
        <f>IF(M3079="", "", IFERROR(VLOOKUP(M3079, Data!$A$1:$B$5, 2, 0), "Unkown fuel"))</f>
        <v>very harmful</v>
      </c>
      <c r="O3079" t="s">
        <v>158</v>
      </c>
      <c r="P3079" t="s">
        <v>24</v>
      </c>
      <c r="Q3079" t="s">
        <v>25</v>
      </c>
      <c r="R3079" t="s">
        <v>300</v>
      </c>
      <c r="S3079">
        <v>1582</v>
      </c>
      <c r="T3079" t="s">
        <v>301</v>
      </c>
      <c r="U3079" t="s">
        <v>302</v>
      </c>
      <c r="V3079">
        <v>5</v>
      </c>
      <c r="W3079" t="s">
        <v>1179</v>
      </c>
    </row>
    <row r="3080" spans="1:23" x14ac:dyDescent="0.3">
      <c r="A3080">
        <v>3178</v>
      </c>
      <c r="B3080" t="s">
        <v>46</v>
      </c>
      <c r="C3080">
        <v>2016</v>
      </c>
      <c r="D3080">
        <f t="shared" ca="1" si="192"/>
        <v>7</v>
      </c>
      <c r="E3080" s="5">
        <v>825000</v>
      </c>
      <c r="F3080">
        <v>39000</v>
      </c>
      <c r="G3080" t="s">
        <v>38</v>
      </c>
      <c r="H3080" t="str">
        <f t="shared" si="193"/>
        <v>Central</v>
      </c>
      <c r="I3080" t="s">
        <v>1191</v>
      </c>
      <c r="J3080" t="str">
        <f t="shared" si="194"/>
        <v>North Dakota</v>
      </c>
      <c r="K3080" t="s">
        <v>1536</v>
      </c>
      <c r="L3080" t="str">
        <f t="shared" si="195"/>
        <v>Mandan</v>
      </c>
      <c r="M3080" t="s">
        <v>22</v>
      </c>
      <c r="N3080" t="str">
        <f>IF(M3080="", "", IFERROR(VLOOKUP(M3080, Data!$A$1:$B$5, 2, 0), "Unkown fuel"))</f>
        <v>very harmful</v>
      </c>
      <c r="O3080" t="s">
        <v>158</v>
      </c>
      <c r="P3080" t="s">
        <v>24</v>
      </c>
      <c r="Q3080" t="s">
        <v>25</v>
      </c>
      <c r="R3080" t="s">
        <v>502</v>
      </c>
      <c r="S3080">
        <v>1396</v>
      </c>
      <c r="T3080" t="s">
        <v>434</v>
      </c>
      <c r="U3080" t="s">
        <v>101</v>
      </c>
      <c r="V3080">
        <v>5</v>
      </c>
      <c r="W3080" t="s">
        <v>1179</v>
      </c>
    </row>
    <row r="3081" spans="1:23" x14ac:dyDescent="0.3">
      <c r="A3081">
        <v>3179</v>
      </c>
      <c r="B3081" t="s">
        <v>69</v>
      </c>
      <c r="C3081">
        <v>2015</v>
      </c>
      <c r="D3081">
        <f t="shared" ca="1" si="192"/>
        <v>8</v>
      </c>
      <c r="E3081" s="5">
        <v>599000</v>
      </c>
      <c r="F3081">
        <v>92651</v>
      </c>
      <c r="G3081" t="s">
        <v>38</v>
      </c>
      <c r="H3081" t="str">
        <f t="shared" si="193"/>
        <v>Central</v>
      </c>
      <c r="I3081" t="s">
        <v>39</v>
      </c>
      <c r="J3081" t="str">
        <f t="shared" si="194"/>
        <v>Illinois</v>
      </c>
      <c r="K3081" t="s">
        <v>1320</v>
      </c>
      <c r="L3081" t="str">
        <f t="shared" si="195"/>
        <v>Mount Prospect</v>
      </c>
      <c r="M3081" t="s">
        <v>22</v>
      </c>
      <c r="N3081" t="str">
        <f>IF(M3081="", "", IFERROR(VLOOKUP(M3081, Data!$A$1:$B$5, 2, 0), "Unkown fuel"))</f>
        <v>very harmful</v>
      </c>
      <c r="O3081" t="s">
        <v>158</v>
      </c>
      <c r="P3081" t="s">
        <v>24</v>
      </c>
      <c r="Q3081" t="s">
        <v>25</v>
      </c>
      <c r="R3081" t="s">
        <v>927</v>
      </c>
      <c r="S3081">
        <v>1498</v>
      </c>
      <c r="T3081" t="s">
        <v>303</v>
      </c>
      <c r="U3081" t="s">
        <v>928</v>
      </c>
      <c r="V3081">
        <v>5</v>
      </c>
      <c r="W3081" t="s">
        <v>1179</v>
      </c>
    </row>
    <row r="3082" spans="1:23" x14ac:dyDescent="0.3">
      <c r="A3082">
        <v>3180</v>
      </c>
      <c r="B3082" t="s">
        <v>18</v>
      </c>
      <c r="C3082">
        <v>2018</v>
      </c>
      <c r="D3082">
        <f t="shared" ca="1" si="192"/>
        <v>5</v>
      </c>
      <c r="E3082" s="5">
        <v>490000</v>
      </c>
      <c r="F3082">
        <v>28000</v>
      </c>
      <c r="G3082" t="s">
        <v>38</v>
      </c>
      <c r="H3082" t="str">
        <f t="shared" si="193"/>
        <v>Central</v>
      </c>
      <c r="I3082" t="s">
        <v>39</v>
      </c>
      <c r="J3082" t="str">
        <f t="shared" si="194"/>
        <v>Illinois</v>
      </c>
      <c r="K3082" t="s">
        <v>1534</v>
      </c>
      <c r="L3082" t="str">
        <f t="shared" si="195"/>
        <v>Moline</v>
      </c>
      <c r="M3082" t="s">
        <v>41</v>
      </c>
      <c r="N3082" t="str">
        <f>IF(M3082="", "", IFERROR(VLOOKUP(M3082, Data!$A$1:$B$5, 2, 0), "Unkown fuel"))</f>
        <v>harmful</v>
      </c>
      <c r="O3082" t="s">
        <v>158</v>
      </c>
      <c r="P3082" t="s">
        <v>24</v>
      </c>
      <c r="Q3082" t="s">
        <v>25</v>
      </c>
      <c r="R3082" t="s">
        <v>50</v>
      </c>
      <c r="S3082">
        <v>1197</v>
      </c>
      <c r="T3082" t="s">
        <v>680</v>
      </c>
      <c r="U3082" t="s">
        <v>1327</v>
      </c>
      <c r="V3082">
        <v>5</v>
      </c>
      <c r="W3082" t="s">
        <v>1179</v>
      </c>
    </row>
    <row r="3083" spans="1:23" x14ac:dyDescent="0.3">
      <c r="A3083">
        <v>3181</v>
      </c>
      <c r="B3083" t="s">
        <v>109</v>
      </c>
      <c r="C3083">
        <v>2020</v>
      </c>
      <c r="D3083">
        <f t="shared" ca="1" si="192"/>
        <v>3</v>
      </c>
      <c r="E3083" s="5">
        <v>500000</v>
      </c>
      <c r="F3083">
        <v>40000</v>
      </c>
      <c r="G3083" t="s">
        <v>38</v>
      </c>
      <c r="H3083" t="str">
        <f t="shared" si="193"/>
        <v>Central</v>
      </c>
      <c r="I3083" t="s">
        <v>39</v>
      </c>
      <c r="J3083" t="str">
        <f t="shared" si="194"/>
        <v>Illinois</v>
      </c>
      <c r="K3083" t="s">
        <v>1534</v>
      </c>
      <c r="L3083" t="str">
        <f t="shared" si="195"/>
        <v>Moline</v>
      </c>
      <c r="M3083" t="s">
        <v>41</v>
      </c>
      <c r="N3083" t="str">
        <f>IF(M3083="", "", IFERROR(VLOOKUP(M3083, Data!$A$1:$B$5, 2, 0), "Unkown fuel"))</f>
        <v>harmful</v>
      </c>
      <c r="O3083" t="s">
        <v>23</v>
      </c>
      <c r="P3083" t="s">
        <v>24</v>
      </c>
      <c r="Q3083" t="s">
        <v>25</v>
      </c>
      <c r="R3083" t="s">
        <v>433</v>
      </c>
      <c r="S3083">
        <v>1193</v>
      </c>
      <c r="T3083" t="s">
        <v>434</v>
      </c>
      <c r="U3083" t="s">
        <v>435</v>
      </c>
      <c r="V3083">
        <v>5</v>
      </c>
      <c r="W3083" t="s">
        <v>1179</v>
      </c>
    </row>
    <row r="3084" spans="1:23" x14ac:dyDescent="0.3">
      <c r="A3084">
        <v>3182</v>
      </c>
      <c r="B3084" t="s">
        <v>109</v>
      </c>
      <c r="C3084">
        <v>2020</v>
      </c>
      <c r="D3084">
        <f t="shared" ca="1" si="192"/>
        <v>3</v>
      </c>
      <c r="E3084" s="5">
        <v>500000</v>
      </c>
      <c r="F3084">
        <v>40000</v>
      </c>
      <c r="G3084" t="s">
        <v>38</v>
      </c>
      <c r="H3084" t="str">
        <f t="shared" si="193"/>
        <v>Central</v>
      </c>
      <c r="I3084" t="s">
        <v>39</v>
      </c>
      <c r="J3084" t="str">
        <f t="shared" si="194"/>
        <v>Illinois</v>
      </c>
      <c r="K3084" t="s">
        <v>1534</v>
      </c>
      <c r="L3084" t="str">
        <f t="shared" si="195"/>
        <v>Moline</v>
      </c>
      <c r="M3084" t="s">
        <v>41</v>
      </c>
      <c r="N3084" t="str">
        <f>IF(M3084="", "", IFERROR(VLOOKUP(M3084, Data!$A$1:$B$5, 2, 0), "Unkown fuel"))</f>
        <v>harmful</v>
      </c>
      <c r="O3084" t="s">
        <v>23</v>
      </c>
      <c r="P3084" t="s">
        <v>24</v>
      </c>
      <c r="Q3084" t="s">
        <v>25</v>
      </c>
      <c r="R3084" t="s">
        <v>433</v>
      </c>
      <c r="S3084">
        <v>1193</v>
      </c>
      <c r="T3084" t="s">
        <v>434</v>
      </c>
      <c r="U3084" t="s">
        <v>435</v>
      </c>
      <c r="V3084">
        <v>5</v>
      </c>
      <c r="W3084" t="s">
        <v>1179</v>
      </c>
    </row>
    <row r="3085" spans="1:23" x14ac:dyDescent="0.3">
      <c r="A3085">
        <v>3183</v>
      </c>
      <c r="B3085" t="s">
        <v>88</v>
      </c>
      <c r="C3085">
        <v>2017</v>
      </c>
      <c r="D3085">
        <f t="shared" ca="1" si="192"/>
        <v>6</v>
      </c>
      <c r="E3085" s="5">
        <v>1100000</v>
      </c>
      <c r="F3085">
        <v>88754</v>
      </c>
      <c r="G3085" t="s">
        <v>38</v>
      </c>
      <c r="H3085" t="str">
        <f t="shared" si="193"/>
        <v>Central</v>
      </c>
      <c r="I3085" t="s">
        <v>39</v>
      </c>
      <c r="J3085" t="str">
        <f t="shared" si="194"/>
        <v>Illinois</v>
      </c>
      <c r="K3085" t="s">
        <v>1535</v>
      </c>
      <c r="L3085" t="str">
        <f t="shared" si="195"/>
        <v>Melrose Park</v>
      </c>
      <c r="M3085" t="s">
        <v>22</v>
      </c>
      <c r="N3085" t="str">
        <f>IF(M3085="", "", IFERROR(VLOOKUP(M3085, Data!$A$1:$B$5, 2, 0), "Unkown fuel"))</f>
        <v>very harmful</v>
      </c>
      <c r="O3085" t="s">
        <v>158</v>
      </c>
      <c r="P3085" t="s">
        <v>24</v>
      </c>
      <c r="Q3085" t="s">
        <v>25</v>
      </c>
      <c r="R3085" t="s">
        <v>155</v>
      </c>
      <c r="S3085">
        <v>2179</v>
      </c>
      <c r="T3085" t="s">
        <v>446</v>
      </c>
      <c r="U3085" t="s">
        <v>447</v>
      </c>
      <c r="V3085">
        <v>7</v>
      </c>
      <c r="W3085" t="s">
        <v>1179</v>
      </c>
    </row>
    <row r="3086" spans="1:23" x14ac:dyDescent="0.3">
      <c r="A3086">
        <v>3184</v>
      </c>
      <c r="B3086" t="s">
        <v>69</v>
      </c>
      <c r="C3086">
        <v>2019</v>
      </c>
      <c r="D3086">
        <f t="shared" ca="1" si="192"/>
        <v>4</v>
      </c>
      <c r="E3086" s="5">
        <v>675000</v>
      </c>
      <c r="F3086">
        <v>7000</v>
      </c>
      <c r="G3086" t="s">
        <v>38</v>
      </c>
      <c r="H3086" t="str">
        <f t="shared" si="193"/>
        <v>Central</v>
      </c>
      <c r="I3086" t="s">
        <v>39</v>
      </c>
      <c r="J3086" t="str">
        <f t="shared" si="194"/>
        <v>Illinois</v>
      </c>
      <c r="K3086" t="s">
        <v>1534</v>
      </c>
      <c r="L3086" t="str">
        <f t="shared" si="195"/>
        <v>Moline</v>
      </c>
      <c r="M3086" t="s">
        <v>41</v>
      </c>
      <c r="N3086" t="str">
        <f>IF(M3086="", "", IFERROR(VLOOKUP(M3086, Data!$A$1:$B$5, 2, 0), "Unkown fuel"))</f>
        <v>harmful</v>
      </c>
      <c r="O3086" t="s">
        <v>23</v>
      </c>
      <c r="P3086" t="s">
        <v>24</v>
      </c>
      <c r="Q3086" t="s">
        <v>25</v>
      </c>
      <c r="R3086" t="s">
        <v>418</v>
      </c>
      <c r="S3086">
        <v>1194</v>
      </c>
      <c r="T3086" t="s">
        <v>1064</v>
      </c>
      <c r="U3086" t="s">
        <v>275</v>
      </c>
      <c r="V3086">
        <v>5</v>
      </c>
      <c r="W3086" t="s">
        <v>1179</v>
      </c>
    </row>
    <row r="3087" spans="1:23" x14ac:dyDescent="0.3">
      <c r="A3087">
        <v>3185</v>
      </c>
      <c r="B3087" t="s">
        <v>88</v>
      </c>
      <c r="C3087">
        <v>2018</v>
      </c>
      <c r="D3087">
        <f t="shared" ca="1" si="192"/>
        <v>5</v>
      </c>
      <c r="E3087" s="5">
        <v>1350000</v>
      </c>
      <c r="F3087">
        <v>40000</v>
      </c>
      <c r="G3087" t="s">
        <v>38</v>
      </c>
      <c r="H3087" t="str">
        <f t="shared" si="193"/>
        <v>Central</v>
      </c>
      <c r="I3087" t="s">
        <v>1191</v>
      </c>
      <c r="J3087" t="str">
        <f t="shared" si="194"/>
        <v>North Dakota</v>
      </c>
      <c r="K3087" t="s">
        <v>1536</v>
      </c>
      <c r="L3087" t="str">
        <f t="shared" si="195"/>
        <v>Mandan</v>
      </c>
      <c r="M3087" t="s">
        <v>22</v>
      </c>
      <c r="N3087" t="str">
        <f>IF(M3087="", "", IFERROR(VLOOKUP(M3087, Data!$A$1:$B$5, 2, 0), "Unkown fuel"))</f>
        <v>very harmful</v>
      </c>
      <c r="O3087" t="s">
        <v>23</v>
      </c>
      <c r="P3087" t="s">
        <v>24</v>
      </c>
      <c r="Q3087" t="s">
        <v>25</v>
      </c>
      <c r="R3087" t="s">
        <v>155</v>
      </c>
      <c r="S3087">
        <v>2179</v>
      </c>
      <c r="T3087" t="s">
        <v>586</v>
      </c>
      <c r="U3087" t="s">
        <v>447</v>
      </c>
      <c r="V3087">
        <v>7</v>
      </c>
      <c r="W3087" t="s">
        <v>1179</v>
      </c>
    </row>
    <row r="3088" spans="1:23" x14ac:dyDescent="0.3">
      <c r="A3088">
        <v>3186</v>
      </c>
      <c r="B3088" t="s">
        <v>46</v>
      </c>
      <c r="C3088">
        <v>2018</v>
      </c>
      <c r="D3088">
        <f t="shared" ca="1" si="192"/>
        <v>5</v>
      </c>
      <c r="E3088" s="5">
        <v>570000</v>
      </c>
      <c r="F3088">
        <v>20000</v>
      </c>
      <c r="G3088" t="s">
        <v>38</v>
      </c>
      <c r="H3088" t="str">
        <f t="shared" si="193"/>
        <v>Central</v>
      </c>
      <c r="I3088" t="s">
        <v>39</v>
      </c>
      <c r="J3088" t="str">
        <f t="shared" si="194"/>
        <v>Illinois</v>
      </c>
      <c r="K3088" t="s">
        <v>1535</v>
      </c>
      <c r="L3088" t="str">
        <f t="shared" si="195"/>
        <v>Melrose Park</v>
      </c>
      <c r="M3088" t="s">
        <v>41</v>
      </c>
      <c r="N3088" t="str">
        <f>IF(M3088="", "", IFERROR(VLOOKUP(M3088, Data!$A$1:$B$5, 2, 0), "Unkown fuel"))</f>
        <v>harmful</v>
      </c>
      <c r="O3088" t="s">
        <v>23</v>
      </c>
      <c r="P3088" t="s">
        <v>24</v>
      </c>
      <c r="Q3088" t="s">
        <v>25</v>
      </c>
      <c r="R3088" t="s">
        <v>85</v>
      </c>
      <c r="S3088">
        <v>1197</v>
      </c>
      <c r="T3088" t="s">
        <v>54</v>
      </c>
      <c r="U3088" t="s">
        <v>55</v>
      </c>
      <c r="V3088">
        <v>5</v>
      </c>
      <c r="W3088" t="s">
        <v>1179</v>
      </c>
    </row>
    <row r="3089" spans="1:23" x14ac:dyDescent="0.3">
      <c r="A3089">
        <v>3187</v>
      </c>
      <c r="B3089" t="s">
        <v>46</v>
      </c>
      <c r="C3089">
        <v>2017</v>
      </c>
      <c r="D3089">
        <f t="shared" ca="1" si="192"/>
        <v>6</v>
      </c>
      <c r="E3089" s="5">
        <v>455000</v>
      </c>
      <c r="F3089">
        <v>50000</v>
      </c>
      <c r="G3089" t="s">
        <v>38</v>
      </c>
      <c r="H3089" t="str">
        <f t="shared" si="193"/>
        <v>Central</v>
      </c>
      <c r="I3089" t="s">
        <v>39</v>
      </c>
      <c r="J3089" t="str">
        <f t="shared" si="194"/>
        <v>Illinois</v>
      </c>
      <c r="K3089" t="s">
        <v>1535</v>
      </c>
      <c r="L3089" t="str">
        <f t="shared" si="195"/>
        <v>Melrose Park</v>
      </c>
      <c r="M3089" t="s">
        <v>22</v>
      </c>
      <c r="N3089" t="str">
        <f>IF(M3089="", "", IFERROR(VLOOKUP(M3089, Data!$A$1:$B$5, 2, 0), "Unkown fuel"))</f>
        <v>very harmful</v>
      </c>
      <c r="O3089" t="s">
        <v>23</v>
      </c>
      <c r="P3089" t="s">
        <v>24</v>
      </c>
      <c r="Q3089" t="s">
        <v>25</v>
      </c>
      <c r="R3089" t="s">
        <v>496</v>
      </c>
      <c r="S3089">
        <v>1186</v>
      </c>
      <c r="T3089" t="s">
        <v>466</v>
      </c>
      <c r="U3089" t="s">
        <v>504</v>
      </c>
      <c r="V3089">
        <v>5</v>
      </c>
      <c r="W3089" t="s">
        <v>1179</v>
      </c>
    </row>
    <row r="3090" spans="1:23" x14ac:dyDescent="0.3">
      <c r="A3090">
        <v>3188</v>
      </c>
      <c r="B3090" t="s">
        <v>46</v>
      </c>
      <c r="C3090">
        <v>2013</v>
      </c>
      <c r="D3090">
        <f t="shared" ca="1" si="192"/>
        <v>10</v>
      </c>
      <c r="E3090" s="5">
        <v>165000</v>
      </c>
      <c r="F3090">
        <v>45000</v>
      </c>
      <c r="G3090" t="s">
        <v>38</v>
      </c>
      <c r="H3090" t="str">
        <f t="shared" si="193"/>
        <v>Central</v>
      </c>
      <c r="I3090" t="s">
        <v>39</v>
      </c>
      <c r="J3090" t="str">
        <f t="shared" si="194"/>
        <v>Illinois</v>
      </c>
      <c r="K3090" t="s">
        <v>1535</v>
      </c>
      <c r="L3090" t="str">
        <f t="shared" si="195"/>
        <v>Melrose Park</v>
      </c>
      <c r="M3090" t="s">
        <v>41</v>
      </c>
      <c r="N3090" t="str">
        <f>IF(M3090="", "", IFERROR(VLOOKUP(M3090, Data!$A$1:$B$5, 2, 0), "Unkown fuel"))</f>
        <v>harmful</v>
      </c>
      <c r="O3090" t="s">
        <v>23</v>
      </c>
      <c r="P3090" t="s">
        <v>24</v>
      </c>
      <c r="Q3090" t="s">
        <v>33</v>
      </c>
      <c r="R3090" t="s">
        <v>390</v>
      </c>
      <c r="S3090">
        <v>814</v>
      </c>
      <c r="T3090" t="s">
        <v>541</v>
      </c>
      <c r="U3090" t="s">
        <v>542</v>
      </c>
      <c r="V3090">
        <v>5</v>
      </c>
      <c r="W3090" t="s">
        <v>1179</v>
      </c>
    </row>
    <row r="3091" spans="1:23" x14ac:dyDescent="0.3">
      <c r="A3091">
        <v>3189</v>
      </c>
      <c r="B3091" t="s">
        <v>37</v>
      </c>
      <c r="C3091">
        <v>2016</v>
      </c>
      <c r="D3091">
        <f t="shared" ca="1" si="192"/>
        <v>7</v>
      </c>
      <c r="E3091" s="5">
        <v>925000</v>
      </c>
      <c r="F3091">
        <v>22000</v>
      </c>
      <c r="G3091" t="s">
        <v>19</v>
      </c>
      <c r="H3091" t="str">
        <f t="shared" si="193"/>
        <v>East</v>
      </c>
      <c r="I3091" t="s">
        <v>31</v>
      </c>
      <c r="J3091" t="str">
        <f t="shared" si="194"/>
        <v>New York</v>
      </c>
      <c r="K3091" t="s">
        <v>1537</v>
      </c>
      <c r="L3091" t="str">
        <f t="shared" si="195"/>
        <v>Rotterdam</v>
      </c>
      <c r="M3091" t="s">
        <v>41</v>
      </c>
      <c r="N3091" t="str">
        <f>IF(M3091="", "", IFERROR(VLOOKUP(M3091, Data!$A$1:$B$5, 2, 0), "Unkown fuel"))</f>
        <v>harmful</v>
      </c>
      <c r="O3091" t="s">
        <v>23</v>
      </c>
      <c r="P3091" t="s">
        <v>24</v>
      </c>
      <c r="Q3091" t="s">
        <v>25</v>
      </c>
      <c r="R3091" t="s">
        <v>159</v>
      </c>
      <c r="S3091">
        <v>1497</v>
      </c>
      <c r="T3091" t="s">
        <v>160</v>
      </c>
      <c r="U3091" t="s">
        <v>161</v>
      </c>
      <c r="V3091">
        <v>5</v>
      </c>
      <c r="W3091" t="s">
        <v>1179</v>
      </c>
    </row>
    <row r="3092" spans="1:23" x14ac:dyDescent="0.3">
      <c r="A3092">
        <v>3190</v>
      </c>
      <c r="B3092" t="s">
        <v>109</v>
      </c>
      <c r="C3092">
        <v>2014</v>
      </c>
      <c r="D3092">
        <f t="shared" ca="1" si="192"/>
        <v>9</v>
      </c>
      <c r="E3092" s="5">
        <v>215000</v>
      </c>
      <c r="F3092">
        <v>100000</v>
      </c>
      <c r="G3092" t="s">
        <v>124</v>
      </c>
      <c r="H3092" t="str">
        <f t="shared" si="193"/>
        <v>South</v>
      </c>
      <c r="I3092" t="s">
        <v>1352</v>
      </c>
      <c r="J3092" t="str">
        <f t="shared" si="194"/>
        <v>Louisiana</v>
      </c>
      <c r="K3092" t="s">
        <v>1538</v>
      </c>
      <c r="L3092" t="str">
        <f t="shared" si="195"/>
        <v>Slidell</v>
      </c>
      <c r="M3092" t="s">
        <v>22</v>
      </c>
      <c r="N3092" t="str">
        <f>IF(M3092="", "", IFERROR(VLOOKUP(M3092, Data!$A$1:$B$5, 2, 0), "Unkown fuel"))</f>
        <v>very harmful</v>
      </c>
      <c r="O3092" t="s">
        <v>23</v>
      </c>
      <c r="P3092" t="s">
        <v>24</v>
      </c>
      <c r="Q3092" t="s">
        <v>33</v>
      </c>
      <c r="R3092" t="s">
        <v>653</v>
      </c>
      <c r="S3092">
        <v>1396</v>
      </c>
      <c r="T3092" t="s">
        <v>286</v>
      </c>
      <c r="U3092" t="s">
        <v>472</v>
      </c>
      <c r="V3092">
        <v>5</v>
      </c>
      <c r="W3092" t="s">
        <v>1179</v>
      </c>
    </row>
    <row r="3093" spans="1:23" x14ac:dyDescent="0.3">
      <c r="A3093">
        <v>3191</v>
      </c>
      <c r="B3093" t="s">
        <v>18</v>
      </c>
      <c r="C3093">
        <v>2016</v>
      </c>
      <c r="D3093">
        <f t="shared" ca="1" si="192"/>
        <v>7</v>
      </c>
      <c r="E3093" s="5">
        <v>470000</v>
      </c>
      <c r="F3093">
        <v>23700</v>
      </c>
      <c r="G3093" t="s">
        <v>19</v>
      </c>
      <c r="H3093" t="str">
        <f t="shared" si="193"/>
        <v>East</v>
      </c>
      <c r="I3093" t="s">
        <v>767</v>
      </c>
      <c r="J3093" t="str">
        <f t="shared" si="194"/>
        <v>Maryland</v>
      </c>
      <c r="K3093" t="s">
        <v>1539</v>
      </c>
      <c r="L3093" t="str">
        <f t="shared" si="195"/>
        <v>Annapolis</v>
      </c>
      <c r="M3093" t="s">
        <v>41</v>
      </c>
      <c r="N3093" t="str">
        <f>IF(M3093="", "", IFERROR(VLOOKUP(M3093, Data!$A$1:$B$5, 2, 0), "Unkown fuel"))</f>
        <v>harmful</v>
      </c>
      <c r="O3093" t="s">
        <v>23</v>
      </c>
      <c r="P3093" t="s">
        <v>24</v>
      </c>
      <c r="Q3093" t="s">
        <v>25</v>
      </c>
      <c r="R3093" t="s">
        <v>389</v>
      </c>
      <c r="S3093">
        <v>1197</v>
      </c>
      <c r="T3093" t="s">
        <v>265</v>
      </c>
      <c r="U3093" t="s">
        <v>266</v>
      </c>
      <c r="V3093">
        <v>5</v>
      </c>
      <c r="W3093" t="s">
        <v>1179</v>
      </c>
    </row>
    <row r="3094" spans="1:23" x14ac:dyDescent="0.3">
      <c r="A3094">
        <v>3192</v>
      </c>
      <c r="B3094" t="s">
        <v>18</v>
      </c>
      <c r="C3094">
        <v>2016</v>
      </c>
      <c r="D3094">
        <f t="shared" ca="1" si="192"/>
        <v>7</v>
      </c>
      <c r="E3094" s="5">
        <v>470000</v>
      </c>
      <c r="F3094">
        <v>23700</v>
      </c>
      <c r="G3094" t="s">
        <v>19</v>
      </c>
      <c r="H3094" t="str">
        <f t="shared" si="193"/>
        <v>East</v>
      </c>
      <c r="I3094" t="s">
        <v>31</v>
      </c>
      <c r="J3094" t="str">
        <f t="shared" si="194"/>
        <v>New York</v>
      </c>
      <c r="K3094" t="s">
        <v>1537</v>
      </c>
      <c r="L3094" t="str">
        <f t="shared" si="195"/>
        <v>Rotterdam</v>
      </c>
      <c r="M3094" t="s">
        <v>41</v>
      </c>
      <c r="N3094" t="str">
        <f>IF(M3094="", "", IFERROR(VLOOKUP(M3094, Data!$A$1:$B$5, 2, 0), "Unkown fuel"))</f>
        <v>harmful</v>
      </c>
      <c r="O3094" t="s">
        <v>23</v>
      </c>
      <c r="P3094" t="s">
        <v>24</v>
      </c>
      <c r="Q3094" t="s">
        <v>25</v>
      </c>
      <c r="R3094" t="s">
        <v>389</v>
      </c>
      <c r="S3094">
        <v>1197</v>
      </c>
      <c r="T3094" t="s">
        <v>265</v>
      </c>
      <c r="U3094" t="s">
        <v>266</v>
      </c>
      <c r="V3094">
        <v>5</v>
      </c>
      <c r="W3094" t="s">
        <v>1179</v>
      </c>
    </row>
    <row r="3095" spans="1:23" x14ac:dyDescent="0.3">
      <c r="A3095">
        <v>3193</v>
      </c>
      <c r="B3095" t="s">
        <v>18</v>
      </c>
      <c r="C3095">
        <v>2017</v>
      </c>
      <c r="D3095">
        <f t="shared" ca="1" si="192"/>
        <v>6</v>
      </c>
      <c r="E3095" s="5">
        <v>650000</v>
      </c>
      <c r="F3095">
        <v>60000</v>
      </c>
      <c r="G3095" t="s">
        <v>19</v>
      </c>
      <c r="H3095" t="str">
        <f t="shared" si="193"/>
        <v>East</v>
      </c>
      <c r="I3095" t="s">
        <v>31</v>
      </c>
      <c r="J3095" t="str">
        <f t="shared" si="194"/>
        <v>New York</v>
      </c>
      <c r="K3095" t="s">
        <v>1537</v>
      </c>
      <c r="L3095" t="str">
        <f t="shared" si="195"/>
        <v>Rotterdam</v>
      </c>
      <c r="M3095" t="s">
        <v>22</v>
      </c>
      <c r="N3095" t="str">
        <f>IF(M3095="", "", IFERROR(VLOOKUP(M3095, Data!$A$1:$B$5, 2, 0), "Unkown fuel"))</f>
        <v>very harmful</v>
      </c>
      <c r="O3095" t="s">
        <v>23</v>
      </c>
      <c r="P3095" t="s">
        <v>24</v>
      </c>
      <c r="Q3095" t="s">
        <v>25</v>
      </c>
      <c r="R3095" t="s">
        <v>415</v>
      </c>
      <c r="S3095">
        <v>1248</v>
      </c>
      <c r="T3095" t="s">
        <v>94</v>
      </c>
      <c r="U3095" t="s">
        <v>95</v>
      </c>
      <c r="V3095">
        <v>5</v>
      </c>
      <c r="W3095" t="s">
        <v>1179</v>
      </c>
    </row>
    <row r="3096" spans="1:23" x14ac:dyDescent="0.3">
      <c r="A3096">
        <v>3194</v>
      </c>
      <c r="B3096" t="s">
        <v>75</v>
      </c>
      <c r="C3096">
        <v>2017</v>
      </c>
      <c r="D3096">
        <f t="shared" ca="1" si="192"/>
        <v>6</v>
      </c>
      <c r="E3096" s="5">
        <v>900000</v>
      </c>
      <c r="F3096">
        <v>50000</v>
      </c>
      <c r="G3096" t="s">
        <v>124</v>
      </c>
      <c r="H3096" t="str">
        <f t="shared" si="193"/>
        <v>South</v>
      </c>
      <c r="I3096" t="s">
        <v>1352</v>
      </c>
      <c r="J3096" t="str">
        <f t="shared" si="194"/>
        <v>Louisiana</v>
      </c>
      <c r="K3096" t="s">
        <v>1538</v>
      </c>
      <c r="L3096" t="str">
        <f t="shared" si="195"/>
        <v>Slidell</v>
      </c>
      <c r="M3096" t="s">
        <v>22</v>
      </c>
      <c r="N3096" t="str">
        <f>IF(M3096="", "", IFERROR(VLOOKUP(M3096, Data!$A$1:$B$5, 2, 0), "Unkown fuel"))</f>
        <v>very harmful</v>
      </c>
      <c r="O3096" t="s">
        <v>23</v>
      </c>
      <c r="P3096" t="s">
        <v>24</v>
      </c>
      <c r="Q3096" t="s">
        <v>25</v>
      </c>
      <c r="R3096" t="s">
        <v>1540</v>
      </c>
      <c r="S3096">
        <v>1461</v>
      </c>
      <c r="T3096" t="s">
        <v>77</v>
      </c>
      <c r="U3096" t="s">
        <v>1541</v>
      </c>
      <c r="V3096">
        <v>5</v>
      </c>
      <c r="W3096" t="s">
        <v>1179</v>
      </c>
    </row>
    <row r="3097" spans="1:23" x14ac:dyDescent="0.3">
      <c r="A3097">
        <v>3196</v>
      </c>
      <c r="B3097" t="s">
        <v>69</v>
      </c>
      <c r="C3097">
        <v>2009</v>
      </c>
      <c r="D3097">
        <f t="shared" ca="1" si="192"/>
        <v>14</v>
      </c>
      <c r="E3097" s="5">
        <v>190000</v>
      </c>
      <c r="F3097">
        <v>100000</v>
      </c>
      <c r="G3097" t="s">
        <v>19</v>
      </c>
      <c r="H3097" t="str">
        <f t="shared" si="193"/>
        <v>East</v>
      </c>
      <c r="I3097" t="s">
        <v>767</v>
      </c>
      <c r="J3097" t="str">
        <f t="shared" si="194"/>
        <v>Maryland</v>
      </c>
      <c r="K3097" t="s">
        <v>1539</v>
      </c>
      <c r="L3097" t="str">
        <f t="shared" si="195"/>
        <v>Annapolis</v>
      </c>
      <c r="M3097" t="s">
        <v>22</v>
      </c>
      <c r="N3097" t="str">
        <f>IF(M3097="", "", IFERROR(VLOOKUP(M3097, Data!$A$1:$B$5, 2, 0), "Unkown fuel"))</f>
        <v>very harmful</v>
      </c>
      <c r="O3097" t="s">
        <v>23</v>
      </c>
      <c r="P3097" t="s">
        <v>24</v>
      </c>
      <c r="Q3097" t="s">
        <v>33</v>
      </c>
      <c r="R3097" t="s">
        <v>159</v>
      </c>
      <c r="S3097">
        <v>1399</v>
      </c>
      <c r="T3097" t="s">
        <v>86</v>
      </c>
      <c r="U3097" t="s">
        <v>74</v>
      </c>
      <c r="V3097">
        <v>5</v>
      </c>
      <c r="W3097" t="s">
        <v>1179</v>
      </c>
    </row>
    <row r="3098" spans="1:23" x14ac:dyDescent="0.3">
      <c r="A3098">
        <v>3197</v>
      </c>
      <c r="B3098" t="s">
        <v>46</v>
      </c>
      <c r="C3098">
        <v>2017</v>
      </c>
      <c r="D3098">
        <f t="shared" ca="1" si="192"/>
        <v>6</v>
      </c>
      <c r="E3098" s="5">
        <v>715000</v>
      </c>
      <c r="F3098">
        <v>60000</v>
      </c>
      <c r="G3098" t="s">
        <v>19</v>
      </c>
      <c r="H3098" t="str">
        <f t="shared" si="193"/>
        <v>East</v>
      </c>
      <c r="I3098" t="s">
        <v>767</v>
      </c>
      <c r="J3098" t="str">
        <f t="shared" si="194"/>
        <v>Maryland</v>
      </c>
      <c r="K3098" t="s">
        <v>1539</v>
      </c>
      <c r="L3098" t="str">
        <f t="shared" si="195"/>
        <v>Annapolis</v>
      </c>
      <c r="M3098" t="s">
        <v>22</v>
      </c>
      <c r="N3098" t="str">
        <f>IF(M3098="", "", IFERROR(VLOOKUP(M3098, Data!$A$1:$B$5, 2, 0), "Unkown fuel"))</f>
        <v>very harmful</v>
      </c>
      <c r="O3098" t="s">
        <v>23</v>
      </c>
      <c r="P3098" t="s">
        <v>24</v>
      </c>
      <c r="Q3098" t="s">
        <v>25</v>
      </c>
      <c r="R3098" t="s">
        <v>551</v>
      </c>
      <c r="S3098">
        <v>1396</v>
      </c>
      <c r="T3098" t="s">
        <v>100</v>
      </c>
      <c r="U3098" t="s">
        <v>552</v>
      </c>
      <c r="V3098">
        <v>5</v>
      </c>
      <c r="W3098" t="s">
        <v>1179</v>
      </c>
    </row>
    <row r="3099" spans="1:23" x14ac:dyDescent="0.3">
      <c r="A3099">
        <v>3198</v>
      </c>
      <c r="B3099" t="s">
        <v>109</v>
      </c>
      <c r="C3099">
        <v>2013</v>
      </c>
      <c r="D3099">
        <f t="shared" ca="1" si="192"/>
        <v>10</v>
      </c>
      <c r="E3099" s="5">
        <v>227999</v>
      </c>
      <c r="F3099">
        <v>60000</v>
      </c>
      <c r="G3099" t="s">
        <v>19</v>
      </c>
      <c r="H3099" t="str">
        <f t="shared" si="193"/>
        <v>East</v>
      </c>
      <c r="I3099" t="s">
        <v>767</v>
      </c>
      <c r="J3099" t="str">
        <f t="shared" si="194"/>
        <v>Maryland</v>
      </c>
      <c r="K3099" t="s">
        <v>1539</v>
      </c>
      <c r="L3099" t="str">
        <f t="shared" si="195"/>
        <v>Annapolis</v>
      </c>
      <c r="M3099" t="s">
        <v>22</v>
      </c>
      <c r="N3099" t="str">
        <f>IF(M3099="", "", IFERROR(VLOOKUP(M3099, Data!$A$1:$B$5, 2, 0), "Unkown fuel"))</f>
        <v>very harmful</v>
      </c>
      <c r="O3099" t="s">
        <v>23</v>
      </c>
      <c r="P3099" t="s">
        <v>24</v>
      </c>
      <c r="Q3099" t="s">
        <v>33</v>
      </c>
      <c r="R3099" t="s">
        <v>653</v>
      </c>
      <c r="S3099">
        <v>1396</v>
      </c>
      <c r="T3099" t="s">
        <v>286</v>
      </c>
      <c r="U3099" t="s">
        <v>472</v>
      </c>
      <c r="V3099">
        <v>5</v>
      </c>
      <c r="W3099" t="s">
        <v>1179</v>
      </c>
    </row>
    <row r="3100" spans="1:23" x14ac:dyDescent="0.3">
      <c r="A3100">
        <v>3199</v>
      </c>
      <c r="B3100" t="s">
        <v>109</v>
      </c>
      <c r="C3100">
        <v>2017</v>
      </c>
      <c r="D3100">
        <f t="shared" ca="1" si="192"/>
        <v>6</v>
      </c>
      <c r="E3100" s="5">
        <v>450000</v>
      </c>
      <c r="F3100">
        <v>50000</v>
      </c>
      <c r="G3100" t="s">
        <v>19</v>
      </c>
      <c r="H3100" t="str">
        <f t="shared" si="193"/>
        <v>East</v>
      </c>
      <c r="I3100" t="s">
        <v>767</v>
      </c>
      <c r="J3100" t="str">
        <f t="shared" si="194"/>
        <v>Maryland</v>
      </c>
      <c r="K3100" t="s">
        <v>1539</v>
      </c>
      <c r="L3100" t="str">
        <f t="shared" si="195"/>
        <v>Annapolis</v>
      </c>
      <c r="M3100" t="s">
        <v>22</v>
      </c>
      <c r="N3100" t="str">
        <f>IF(M3100="", "", IFERROR(VLOOKUP(M3100, Data!$A$1:$B$5, 2, 0), "Unkown fuel"))</f>
        <v>very harmful</v>
      </c>
      <c r="O3100" t="s">
        <v>23</v>
      </c>
      <c r="P3100" t="s">
        <v>24</v>
      </c>
      <c r="Q3100" t="s">
        <v>25</v>
      </c>
      <c r="R3100" t="s">
        <v>404</v>
      </c>
      <c r="S3100">
        <v>1248</v>
      </c>
      <c r="T3100" t="s">
        <v>27</v>
      </c>
      <c r="U3100" t="s">
        <v>405</v>
      </c>
      <c r="V3100">
        <v>5</v>
      </c>
      <c r="W3100" t="s">
        <v>1179</v>
      </c>
    </row>
    <row r="3101" spans="1:23" x14ac:dyDescent="0.3">
      <c r="A3101">
        <v>3200</v>
      </c>
      <c r="B3101" t="s">
        <v>120</v>
      </c>
      <c r="C3101">
        <v>2015</v>
      </c>
      <c r="D3101">
        <f t="shared" ca="1" si="192"/>
        <v>8</v>
      </c>
      <c r="E3101" s="5">
        <v>200000</v>
      </c>
      <c r="F3101">
        <v>40000</v>
      </c>
      <c r="G3101" t="s">
        <v>19</v>
      </c>
      <c r="H3101" t="str">
        <f t="shared" si="193"/>
        <v>East</v>
      </c>
      <c r="I3101" t="s">
        <v>31</v>
      </c>
      <c r="J3101" t="str">
        <f t="shared" si="194"/>
        <v>New York</v>
      </c>
      <c r="K3101" t="s">
        <v>1537</v>
      </c>
      <c r="L3101" t="str">
        <f t="shared" si="195"/>
        <v>Rotterdam</v>
      </c>
      <c r="M3101" t="s">
        <v>22</v>
      </c>
      <c r="N3101" t="str">
        <f>IF(M3101="", "", IFERROR(VLOOKUP(M3101, Data!$A$1:$B$5, 2, 0), "Unkown fuel"))</f>
        <v>very harmful</v>
      </c>
      <c r="O3101" t="s">
        <v>23</v>
      </c>
      <c r="P3101" t="s">
        <v>24</v>
      </c>
      <c r="Q3101" t="s">
        <v>25</v>
      </c>
      <c r="R3101" t="s">
        <v>583</v>
      </c>
      <c r="S3101">
        <v>936</v>
      </c>
      <c r="T3101" t="s">
        <v>616</v>
      </c>
      <c r="U3101" t="s">
        <v>617</v>
      </c>
      <c r="V3101">
        <v>5</v>
      </c>
      <c r="W3101" t="s">
        <v>1179</v>
      </c>
    </row>
    <row r="3102" spans="1:23" x14ac:dyDescent="0.3">
      <c r="A3102">
        <v>3201</v>
      </c>
      <c r="B3102" t="s">
        <v>18</v>
      </c>
      <c r="C3102">
        <v>2017</v>
      </c>
      <c r="D3102">
        <f t="shared" ca="1" si="192"/>
        <v>6</v>
      </c>
      <c r="E3102" s="5">
        <v>400000</v>
      </c>
      <c r="F3102">
        <v>110000</v>
      </c>
      <c r="G3102" t="s">
        <v>19</v>
      </c>
      <c r="H3102" t="str">
        <f t="shared" si="193"/>
        <v>East</v>
      </c>
      <c r="I3102" t="s">
        <v>31</v>
      </c>
      <c r="J3102" t="str">
        <f t="shared" si="194"/>
        <v>New York</v>
      </c>
      <c r="K3102" t="s">
        <v>1537</v>
      </c>
      <c r="L3102" t="str">
        <f t="shared" si="195"/>
        <v>Rotterdam</v>
      </c>
      <c r="M3102" t="s">
        <v>136</v>
      </c>
      <c r="N3102" t="str">
        <f>IF(M3102="", "", IFERROR(VLOOKUP(M3102, Data!$A$1:$B$5, 2, 0), "Unkown fuel"))</f>
        <v>least harmful</v>
      </c>
      <c r="O3102" t="s">
        <v>23</v>
      </c>
      <c r="P3102" t="s">
        <v>24</v>
      </c>
      <c r="Q3102" t="s">
        <v>25</v>
      </c>
      <c r="R3102" t="s">
        <v>419</v>
      </c>
      <c r="S3102">
        <v>998</v>
      </c>
      <c r="T3102" t="s">
        <v>420</v>
      </c>
      <c r="U3102" t="s">
        <v>253</v>
      </c>
      <c r="V3102">
        <v>5</v>
      </c>
      <c r="W3102" t="s">
        <v>1179</v>
      </c>
    </row>
    <row r="3103" spans="1:23" x14ac:dyDescent="0.3">
      <c r="A3103">
        <v>3202</v>
      </c>
      <c r="B3103" t="s">
        <v>18</v>
      </c>
      <c r="C3103">
        <v>2016</v>
      </c>
      <c r="D3103">
        <f t="shared" ca="1" si="192"/>
        <v>7</v>
      </c>
      <c r="E3103" s="5">
        <v>725000</v>
      </c>
      <c r="F3103">
        <v>110000</v>
      </c>
      <c r="G3103" t="s">
        <v>19</v>
      </c>
      <c r="H3103" t="str">
        <f t="shared" si="193"/>
        <v>East</v>
      </c>
      <c r="I3103" t="s">
        <v>767</v>
      </c>
      <c r="J3103" t="str">
        <f t="shared" si="194"/>
        <v>Maryland</v>
      </c>
      <c r="K3103" t="s">
        <v>1542</v>
      </c>
      <c r="L3103" t="str">
        <f t="shared" si="195"/>
        <v>Aspen Hill</v>
      </c>
      <c r="M3103" t="s">
        <v>22</v>
      </c>
      <c r="N3103" t="str">
        <f>IF(M3103="", "", IFERROR(VLOOKUP(M3103, Data!$A$1:$B$5, 2, 0), "Unkown fuel"))</f>
        <v>very harmful</v>
      </c>
      <c r="O3103" t="s">
        <v>23</v>
      </c>
      <c r="P3103" t="s">
        <v>24</v>
      </c>
      <c r="Q3103" t="s">
        <v>25</v>
      </c>
      <c r="R3103" t="s">
        <v>93</v>
      </c>
      <c r="S3103">
        <v>1248</v>
      </c>
      <c r="T3103" t="s">
        <v>94</v>
      </c>
      <c r="U3103" t="s">
        <v>95</v>
      </c>
      <c r="V3103">
        <v>7</v>
      </c>
      <c r="W3103" t="s">
        <v>1179</v>
      </c>
    </row>
    <row r="3104" spans="1:23" x14ac:dyDescent="0.3">
      <c r="A3104">
        <v>3203</v>
      </c>
      <c r="B3104" t="s">
        <v>69</v>
      </c>
      <c r="C3104">
        <v>2014</v>
      </c>
      <c r="D3104">
        <f t="shared" ca="1" si="192"/>
        <v>9</v>
      </c>
      <c r="E3104" s="5">
        <v>300000</v>
      </c>
      <c r="F3104">
        <v>80000</v>
      </c>
      <c r="G3104" t="s">
        <v>38</v>
      </c>
      <c r="H3104" t="str">
        <f t="shared" si="193"/>
        <v>Central</v>
      </c>
      <c r="I3104" t="s">
        <v>921</v>
      </c>
      <c r="J3104" t="str">
        <f t="shared" si="194"/>
        <v>Kansas</v>
      </c>
      <c r="K3104" t="s">
        <v>1543</v>
      </c>
      <c r="L3104" t="str">
        <f t="shared" si="195"/>
        <v>Manhattan</v>
      </c>
      <c r="M3104" t="s">
        <v>22</v>
      </c>
      <c r="N3104" t="str">
        <f>IF(M3104="", "", IFERROR(VLOOKUP(M3104, Data!$A$1:$B$5, 2, 0), "Unkown fuel"))</f>
        <v>very harmful</v>
      </c>
      <c r="O3104" t="s">
        <v>23</v>
      </c>
      <c r="P3104" t="s">
        <v>24</v>
      </c>
      <c r="Q3104" t="s">
        <v>25</v>
      </c>
      <c r="R3104" t="s">
        <v>72</v>
      </c>
      <c r="S3104">
        <v>1399</v>
      </c>
      <c r="T3104" t="s">
        <v>247</v>
      </c>
      <c r="U3104" t="s">
        <v>74</v>
      </c>
      <c r="V3104">
        <v>5</v>
      </c>
      <c r="W3104" t="s">
        <v>1179</v>
      </c>
    </row>
    <row r="3105" spans="1:23" x14ac:dyDescent="0.3">
      <c r="A3105">
        <v>3204</v>
      </c>
      <c r="B3105" t="s">
        <v>65</v>
      </c>
      <c r="C3105">
        <v>2016</v>
      </c>
      <c r="D3105">
        <f t="shared" ca="1" si="192"/>
        <v>7</v>
      </c>
      <c r="E3105" s="5">
        <v>1151000</v>
      </c>
      <c r="F3105">
        <v>69500</v>
      </c>
      <c r="G3105" t="s">
        <v>38</v>
      </c>
      <c r="H3105" t="str">
        <f t="shared" si="193"/>
        <v>Central</v>
      </c>
      <c r="I3105" t="s">
        <v>921</v>
      </c>
      <c r="J3105" t="str">
        <f t="shared" si="194"/>
        <v>Kansas</v>
      </c>
      <c r="K3105" t="s">
        <v>1543</v>
      </c>
      <c r="L3105" t="str">
        <f t="shared" si="195"/>
        <v>Manhattan</v>
      </c>
      <c r="M3105" t="s">
        <v>22</v>
      </c>
      <c r="N3105" t="str">
        <f>IF(M3105="", "", IFERROR(VLOOKUP(M3105, Data!$A$1:$B$5, 2, 0), "Unkown fuel"))</f>
        <v>very harmful</v>
      </c>
      <c r="O3105" t="s">
        <v>23</v>
      </c>
      <c r="P3105" t="s">
        <v>24</v>
      </c>
      <c r="Q3105" t="s">
        <v>33</v>
      </c>
      <c r="R3105" t="s">
        <v>170</v>
      </c>
      <c r="S3105">
        <v>2494</v>
      </c>
      <c r="T3105" t="s">
        <v>190</v>
      </c>
      <c r="U3105" t="s">
        <v>191</v>
      </c>
      <c r="V3105">
        <v>8</v>
      </c>
      <c r="W3105" t="s">
        <v>1179</v>
      </c>
    </row>
    <row r="3106" spans="1:23" x14ac:dyDescent="0.3">
      <c r="A3106">
        <v>3205</v>
      </c>
      <c r="B3106" t="s">
        <v>145</v>
      </c>
      <c r="C3106">
        <v>2014</v>
      </c>
      <c r="D3106">
        <f t="shared" ca="1" si="192"/>
        <v>9</v>
      </c>
      <c r="E3106" s="5">
        <v>225000</v>
      </c>
      <c r="F3106">
        <v>33000</v>
      </c>
      <c r="G3106" t="s">
        <v>38</v>
      </c>
      <c r="H3106" t="str">
        <f t="shared" si="193"/>
        <v>Central</v>
      </c>
      <c r="I3106" t="s">
        <v>921</v>
      </c>
      <c r="J3106" t="str">
        <f t="shared" si="194"/>
        <v>Kansas</v>
      </c>
      <c r="K3106" t="s">
        <v>1544</v>
      </c>
      <c r="L3106" t="str">
        <f t="shared" si="195"/>
        <v>Lenexa</v>
      </c>
      <c r="M3106" t="s">
        <v>41</v>
      </c>
      <c r="N3106" t="str">
        <f>IF(M3106="", "", IFERROR(VLOOKUP(M3106, Data!$A$1:$B$5, 2, 0), "Unkown fuel"))</f>
        <v>harmful</v>
      </c>
      <c r="O3106" t="s">
        <v>23</v>
      </c>
      <c r="P3106" t="s">
        <v>24</v>
      </c>
      <c r="Q3106" t="s">
        <v>25</v>
      </c>
      <c r="R3106" t="s">
        <v>146</v>
      </c>
      <c r="S3106">
        <v>1198</v>
      </c>
      <c r="T3106" t="s">
        <v>86</v>
      </c>
      <c r="U3106" t="s">
        <v>147</v>
      </c>
      <c r="V3106">
        <v>5</v>
      </c>
      <c r="W3106" t="s">
        <v>1179</v>
      </c>
    </row>
    <row r="3107" spans="1:23" x14ac:dyDescent="0.3">
      <c r="A3107">
        <v>3206</v>
      </c>
      <c r="B3107" t="s">
        <v>46</v>
      </c>
      <c r="C3107">
        <v>2016</v>
      </c>
      <c r="D3107">
        <f t="shared" ca="1" si="192"/>
        <v>7</v>
      </c>
      <c r="E3107" s="5">
        <v>380000</v>
      </c>
      <c r="F3107">
        <v>80000</v>
      </c>
      <c r="G3107" t="s">
        <v>38</v>
      </c>
      <c r="H3107" t="str">
        <f t="shared" si="193"/>
        <v>Central</v>
      </c>
      <c r="I3107" t="s">
        <v>921</v>
      </c>
      <c r="J3107" t="str">
        <f t="shared" si="194"/>
        <v>Kansas</v>
      </c>
      <c r="K3107" t="s">
        <v>1543</v>
      </c>
      <c r="L3107" t="str">
        <f t="shared" si="195"/>
        <v>Manhattan</v>
      </c>
      <c r="M3107" t="s">
        <v>41</v>
      </c>
      <c r="N3107" t="str">
        <f>IF(M3107="", "", IFERROR(VLOOKUP(M3107, Data!$A$1:$B$5, 2, 0), "Unkown fuel"))</f>
        <v>harmful</v>
      </c>
      <c r="O3107" t="s">
        <v>23</v>
      </c>
      <c r="P3107" t="s">
        <v>24</v>
      </c>
      <c r="Q3107" t="s">
        <v>25</v>
      </c>
      <c r="R3107" t="s">
        <v>246</v>
      </c>
      <c r="S3107">
        <v>1086</v>
      </c>
      <c r="T3107" t="s">
        <v>247</v>
      </c>
      <c r="U3107" t="s">
        <v>248</v>
      </c>
      <c r="V3107">
        <v>5</v>
      </c>
      <c r="W3107" t="s">
        <v>1179</v>
      </c>
    </row>
    <row r="3108" spans="1:23" x14ac:dyDescent="0.3">
      <c r="A3108">
        <v>3207</v>
      </c>
      <c r="B3108" t="s">
        <v>46</v>
      </c>
      <c r="C3108">
        <v>2019</v>
      </c>
      <c r="D3108">
        <f t="shared" ca="1" si="192"/>
        <v>4</v>
      </c>
      <c r="E3108" s="5">
        <v>630000</v>
      </c>
      <c r="F3108">
        <v>5000</v>
      </c>
      <c r="G3108" t="s">
        <v>38</v>
      </c>
      <c r="H3108" t="str">
        <f t="shared" si="193"/>
        <v>Central</v>
      </c>
      <c r="I3108" t="s">
        <v>921</v>
      </c>
      <c r="J3108" t="str">
        <f t="shared" si="194"/>
        <v>Kansas</v>
      </c>
      <c r="K3108" t="s">
        <v>924</v>
      </c>
      <c r="L3108" t="str">
        <f t="shared" si="195"/>
        <v>Leawood</v>
      </c>
      <c r="M3108" t="s">
        <v>41</v>
      </c>
      <c r="N3108" t="str">
        <f>IF(M3108="", "", IFERROR(VLOOKUP(M3108, Data!$A$1:$B$5, 2, 0), "Unkown fuel"))</f>
        <v>harmful</v>
      </c>
      <c r="O3108" t="s">
        <v>23</v>
      </c>
      <c r="P3108" t="s">
        <v>24</v>
      </c>
      <c r="Q3108" t="s">
        <v>25</v>
      </c>
      <c r="R3108" t="s">
        <v>133</v>
      </c>
      <c r="S3108">
        <v>1197</v>
      </c>
      <c r="T3108" t="s">
        <v>54</v>
      </c>
      <c r="U3108" t="s">
        <v>414</v>
      </c>
      <c r="V3108">
        <v>5</v>
      </c>
      <c r="W3108" t="s">
        <v>1179</v>
      </c>
    </row>
    <row r="3109" spans="1:23" x14ac:dyDescent="0.3">
      <c r="A3109">
        <v>3208</v>
      </c>
      <c r="B3109" t="s">
        <v>46</v>
      </c>
      <c r="C3109">
        <v>2014</v>
      </c>
      <c r="D3109">
        <f t="shared" ca="1" si="192"/>
        <v>9</v>
      </c>
      <c r="E3109" s="5">
        <v>351000</v>
      </c>
      <c r="F3109">
        <v>25000</v>
      </c>
      <c r="G3109" t="s">
        <v>38</v>
      </c>
      <c r="H3109" t="str">
        <f t="shared" si="193"/>
        <v>Central</v>
      </c>
      <c r="I3109" t="s">
        <v>921</v>
      </c>
      <c r="J3109" t="str">
        <f t="shared" si="194"/>
        <v>Kansas</v>
      </c>
      <c r="K3109" t="s">
        <v>1544</v>
      </c>
      <c r="L3109" t="str">
        <f t="shared" si="195"/>
        <v>Lenexa</v>
      </c>
      <c r="M3109" t="s">
        <v>41</v>
      </c>
      <c r="N3109" t="str">
        <f>IF(M3109="", "", IFERROR(VLOOKUP(M3109, Data!$A$1:$B$5, 2, 0), "Unkown fuel"))</f>
        <v>harmful</v>
      </c>
      <c r="O3109" t="s">
        <v>23</v>
      </c>
      <c r="P3109" t="s">
        <v>24</v>
      </c>
      <c r="Q3109" t="s">
        <v>25</v>
      </c>
      <c r="R3109" t="s">
        <v>211</v>
      </c>
      <c r="S3109">
        <v>1197</v>
      </c>
      <c r="T3109" t="s">
        <v>212</v>
      </c>
      <c r="U3109" t="s">
        <v>213</v>
      </c>
      <c r="V3109">
        <v>5</v>
      </c>
      <c r="W3109" t="s">
        <v>1179</v>
      </c>
    </row>
    <row r="3110" spans="1:23" x14ac:dyDescent="0.3">
      <c r="A3110">
        <v>3209</v>
      </c>
      <c r="B3110" t="s">
        <v>30</v>
      </c>
      <c r="C3110">
        <v>2012</v>
      </c>
      <c r="D3110">
        <f t="shared" ca="1" si="192"/>
        <v>11</v>
      </c>
      <c r="E3110" s="5">
        <v>199000</v>
      </c>
      <c r="F3110">
        <v>50000</v>
      </c>
      <c r="G3110" t="s">
        <v>38</v>
      </c>
      <c r="H3110" t="str">
        <f t="shared" si="193"/>
        <v>Central</v>
      </c>
      <c r="I3110" t="s">
        <v>921</v>
      </c>
      <c r="J3110" t="str">
        <f t="shared" si="194"/>
        <v>Kansas</v>
      </c>
      <c r="K3110" t="s">
        <v>1544</v>
      </c>
      <c r="L3110" t="str">
        <f t="shared" si="195"/>
        <v>Lenexa</v>
      </c>
      <c r="M3110" t="s">
        <v>22</v>
      </c>
      <c r="N3110" t="str">
        <f>IF(M3110="", "", IFERROR(VLOOKUP(M3110, Data!$A$1:$B$5, 2, 0), "Unkown fuel"))</f>
        <v>very harmful</v>
      </c>
      <c r="O3110" t="s">
        <v>23</v>
      </c>
      <c r="P3110" t="s">
        <v>24</v>
      </c>
      <c r="Q3110" t="s">
        <v>33</v>
      </c>
      <c r="R3110" t="s">
        <v>1481</v>
      </c>
      <c r="S3110">
        <v>1199</v>
      </c>
      <c r="T3110" t="s">
        <v>393</v>
      </c>
      <c r="U3110" t="s">
        <v>656</v>
      </c>
      <c r="V3110">
        <v>5</v>
      </c>
      <c r="W3110" t="s">
        <v>1179</v>
      </c>
    </row>
    <row r="3111" spans="1:23" x14ac:dyDescent="0.3">
      <c r="A3111">
        <v>3210</v>
      </c>
      <c r="B3111" t="s">
        <v>109</v>
      </c>
      <c r="C3111">
        <v>2017</v>
      </c>
      <c r="D3111">
        <f t="shared" ca="1" si="192"/>
        <v>6</v>
      </c>
      <c r="E3111" s="5">
        <v>850000</v>
      </c>
      <c r="F3111">
        <v>50000</v>
      </c>
      <c r="G3111" t="s">
        <v>38</v>
      </c>
      <c r="H3111" t="str">
        <f t="shared" si="193"/>
        <v>Central</v>
      </c>
      <c r="I3111" t="s">
        <v>921</v>
      </c>
      <c r="J3111" t="str">
        <f t="shared" si="194"/>
        <v>Kansas</v>
      </c>
      <c r="K3111" t="s">
        <v>1544</v>
      </c>
      <c r="L3111" t="str">
        <f t="shared" si="195"/>
        <v>Lenexa</v>
      </c>
      <c r="M3111" t="s">
        <v>22</v>
      </c>
      <c r="N3111" t="str">
        <f>IF(M3111="", "", IFERROR(VLOOKUP(M3111, Data!$A$1:$B$5, 2, 0), "Unkown fuel"))</f>
        <v>very harmful</v>
      </c>
      <c r="O3111" t="s">
        <v>23</v>
      </c>
      <c r="P3111" t="s">
        <v>24</v>
      </c>
      <c r="Q3111" t="s">
        <v>25</v>
      </c>
      <c r="R3111" t="s">
        <v>421</v>
      </c>
      <c r="S3111">
        <v>2179</v>
      </c>
      <c r="T3111" t="s">
        <v>422</v>
      </c>
      <c r="U3111" t="s">
        <v>423</v>
      </c>
      <c r="V3111">
        <v>7</v>
      </c>
      <c r="W3111" t="s">
        <v>1179</v>
      </c>
    </row>
    <row r="3112" spans="1:23" x14ac:dyDescent="0.3">
      <c r="A3112">
        <v>3211</v>
      </c>
      <c r="B3112" t="s">
        <v>109</v>
      </c>
      <c r="C3112">
        <v>2010</v>
      </c>
      <c r="D3112">
        <f t="shared" ca="1" si="192"/>
        <v>13</v>
      </c>
      <c r="E3112" s="5">
        <v>105000</v>
      </c>
      <c r="F3112">
        <v>120000</v>
      </c>
      <c r="G3112" t="s">
        <v>38</v>
      </c>
      <c r="H3112" t="str">
        <f t="shared" si="193"/>
        <v>Central</v>
      </c>
      <c r="I3112" t="s">
        <v>921</v>
      </c>
      <c r="J3112" t="str">
        <f t="shared" si="194"/>
        <v>Kansas</v>
      </c>
      <c r="K3112" t="s">
        <v>924</v>
      </c>
      <c r="L3112" t="str">
        <f t="shared" si="195"/>
        <v>Leawood</v>
      </c>
      <c r="M3112" t="s">
        <v>22</v>
      </c>
      <c r="N3112" t="str">
        <f>IF(M3112="", "", IFERROR(VLOOKUP(M3112, Data!$A$1:$B$5, 2, 0), "Unkown fuel"))</f>
        <v>very harmful</v>
      </c>
      <c r="O3112" t="s">
        <v>23</v>
      </c>
      <c r="P3112" t="s">
        <v>24</v>
      </c>
      <c r="Q3112" t="s">
        <v>33</v>
      </c>
      <c r="R3112" t="s">
        <v>347</v>
      </c>
      <c r="S3112">
        <v>1248</v>
      </c>
      <c r="T3112" t="s">
        <v>393</v>
      </c>
      <c r="U3112" t="s">
        <v>701</v>
      </c>
      <c r="V3112">
        <v>5</v>
      </c>
      <c r="W3112" t="s">
        <v>1179</v>
      </c>
    </row>
    <row r="3113" spans="1:23" x14ac:dyDescent="0.3">
      <c r="A3113">
        <v>3212</v>
      </c>
      <c r="B3113" t="s">
        <v>109</v>
      </c>
      <c r="C3113">
        <v>2010</v>
      </c>
      <c r="D3113">
        <f t="shared" ca="1" si="192"/>
        <v>13</v>
      </c>
      <c r="E3113" s="5">
        <v>300000</v>
      </c>
      <c r="F3113">
        <v>120000</v>
      </c>
      <c r="G3113" t="s">
        <v>38</v>
      </c>
      <c r="H3113" t="str">
        <f t="shared" si="193"/>
        <v>Central</v>
      </c>
      <c r="I3113" t="s">
        <v>921</v>
      </c>
      <c r="J3113" t="str">
        <f t="shared" si="194"/>
        <v>Kansas</v>
      </c>
      <c r="K3113" t="s">
        <v>924</v>
      </c>
      <c r="L3113" t="str">
        <f t="shared" si="195"/>
        <v>Leawood</v>
      </c>
      <c r="M3113" t="s">
        <v>22</v>
      </c>
      <c r="N3113" t="str">
        <f>IF(M3113="", "", IFERROR(VLOOKUP(M3113, Data!$A$1:$B$5, 2, 0), "Unkown fuel"))</f>
        <v>very harmful</v>
      </c>
      <c r="O3113" t="s">
        <v>23</v>
      </c>
      <c r="P3113" t="s">
        <v>24</v>
      </c>
      <c r="Q3113" t="s">
        <v>42</v>
      </c>
      <c r="R3113" t="s">
        <v>263</v>
      </c>
      <c r="S3113">
        <v>1248</v>
      </c>
      <c r="T3113" t="s">
        <v>48</v>
      </c>
      <c r="U3113" t="s">
        <v>209</v>
      </c>
      <c r="V3113">
        <v>5</v>
      </c>
      <c r="W3113" t="s">
        <v>1179</v>
      </c>
    </row>
    <row r="3114" spans="1:23" x14ac:dyDescent="0.3">
      <c r="A3114">
        <v>3213</v>
      </c>
      <c r="B3114" t="s">
        <v>65</v>
      </c>
      <c r="C3114">
        <v>2016</v>
      </c>
      <c r="D3114">
        <f t="shared" ca="1" si="192"/>
        <v>7</v>
      </c>
      <c r="E3114" s="5">
        <v>950000</v>
      </c>
      <c r="F3114">
        <v>80000</v>
      </c>
      <c r="G3114" t="s">
        <v>38</v>
      </c>
      <c r="H3114" t="str">
        <f t="shared" si="193"/>
        <v>Central</v>
      </c>
      <c r="I3114" t="s">
        <v>921</v>
      </c>
      <c r="J3114" t="str">
        <f t="shared" si="194"/>
        <v>Kansas</v>
      </c>
      <c r="K3114" t="s">
        <v>924</v>
      </c>
      <c r="L3114" t="str">
        <f t="shared" si="195"/>
        <v>Leawood</v>
      </c>
      <c r="M3114" t="s">
        <v>22</v>
      </c>
      <c r="N3114" t="str">
        <f>IF(M3114="", "", IFERROR(VLOOKUP(M3114, Data!$A$1:$B$5, 2, 0), "Unkown fuel"))</f>
        <v>very harmful</v>
      </c>
      <c r="O3114" t="s">
        <v>23</v>
      </c>
      <c r="P3114" t="s">
        <v>24</v>
      </c>
      <c r="Q3114" t="s">
        <v>25</v>
      </c>
      <c r="R3114" t="s">
        <v>170</v>
      </c>
      <c r="S3114">
        <v>2494</v>
      </c>
      <c r="T3114" t="s">
        <v>190</v>
      </c>
      <c r="U3114" t="s">
        <v>191</v>
      </c>
      <c r="V3114">
        <v>7</v>
      </c>
      <c r="W3114" t="s">
        <v>1179</v>
      </c>
    </row>
    <row r="3115" spans="1:23" x14ac:dyDescent="0.3">
      <c r="A3115">
        <v>3214</v>
      </c>
      <c r="B3115" t="s">
        <v>88</v>
      </c>
      <c r="C3115">
        <v>2015</v>
      </c>
      <c r="D3115">
        <f t="shared" ca="1" si="192"/>
        <v>8</v>
      </c>
      <c r="E3115" s="5">
        <v>430000</v>
      </c>
      <c r="F3115">
        <v>110000</v>
      </c>
      <c r="G3115" t="s">
        <v>38</v>
      </c>
      <c r="H3115" t="str">
        <f t="shared" si="193"/>
        <v>Central</v>
      </c>
      <c r="I3115" t="s">
        <v>921</v>
      </c>
      <c r="J3115" t="str">
        <f t="shared" si="194"/>
        <v>Kansas</v>
      </c>
      <c r="K3115" t="s">
        <v>1545</v>
      </c>
      <c r="L3115" t="str">
        <f t="shared" si="195"/>
        <v>Olathe</v>
      </c>
      <c r="M3115" t="s">
        <v>22</v>
      </c>
      <c r="N3115" t="str">
        <f>IF(M3115="", "", IFERROR(VLOOKUP(M3115, Data!$A$1:$B$5, 2, 0), "Unkown fuel"))</f>
        <v>very harmful</v>
      </c>
      <c r="O3115" t="s">
        <v>23</v>
      </c>
      <c r="P3115" t="s">
        <v>24</v>
      </c>
      <c r="Q3115" t="s">
        <v>33</v>
      </c>
      <c r="R3115" t="s">
        <v>623</v>
      </c>
      <c r="S3115">
        <v>1493</v>
      </c>
      <c r="T3115" t="s">
        <v>171</v>
      </c>
      <c r="U3115" t="s">
        <v>445</v>
      </c>
      <c r="V3115">
        <v>7</v>
      </c>
      <c r="W3115" t="s">
        <v>1179</v>
      </c>
    </row>
    <row r="3116" spans="1:23" x14ac:dyDescent="0.3">
      <c r="A3116">
        <v>3215</v>
      </c>
      <c r="B3116" t="s">
        <v>69</v>
      </c>
      <c r="C3116">
        <v>2016</v>
      </c>
      <c r="D3116">
        <f t="shared" ca="1" si="192"/>
        <v>7</v>
      </c>
      <c r="E3116" s="5">
        <v>2100000</v>
      </c>
      <c r="F3116">
        <v>80000</v>
      </c>
      <c r="G3116" t="s">
        <v>38</v>
      </c>
      <c r="H3116" t="str">
        <f t="shared" si="193"/>
        <v>Central</v>
      </c>
      <c r="I3116" t="s">
        <v>921</v>
      </c>
      <c r="J3116" t="str">
        <f t="shared" si="194"/>
        <v>Kansas</v>
      </c>
      <c r="K3116" t="s">
        <v>1543</v>
      </c>
      <c r="L3116" t="str">
        <f t="shared" si="195"/>
        <v>Manhattan</v>
      </c>
      <c r="M3116" t="s">
        <v>22</v>
      </c>
      <c r="N3116" t="str">
        <f>IF(M3116="", "", IFERROR(VLOOKUP(M3116, Data!$A$1:$B$5, 2, 0), "Unkown fuel"))</f>
        <v>very harmful</v>
      </c>
      <c r="O3116" t="s">
        <v>23</v>
      </c>
      <c r="P3116" t="s">
        <v>154</v>
      </c>
      <c r="Q3116" t="s">
        <v>25</v>
      </c>
      <c r="R3116" t="s">
        <v>954</v>
      </c>
      <c r="S3116">
        <v>3198</v>
      </c>
      <c r="T3116" t="s">
        <v>955</v>
      </c>
      <c r="U3116" t="s">
        <v>956</v>
      </c>
      <c r="V3116">
        <v>7</v>
      </c>
      <c r="W3116" t="s">
        <v>1179</v>
      </c>
    </row>
    <row r="3117" spans="1:23" x14ac:dyDescent="0.3">
      <c r="A3117">
        <v>3216</v>
      </c>
      <c r="B3117" t="s">
        <v>46</v>
      </c>
      <c r="C3117">
        <v>2018</v>
      </c>
      <c r="D3117">
        <f t="shared" ca="1" si="192"/>
        <v>5</v>
      </c>
      <c r="E3117" s="5">
        <v>540000</v>
      </c>
      <c r="F3117">
        <v>30000</v>
      </c>
      <c r="G3117" t="s">
        <v>38</v>
      </c>
      <c r="H3117" t="str">
        <f t="shared" si="193"/>
        <v>Central</v>
      </c>
      <c r="I3117" t="s">
        <v>921</v>
      </c>
      <c r="J3117" t="str">
        <f t="shared" si="194"/>
        <v>Kansas</v>
      </c>
      <c r="K3117" t="s">
        <v>1543</v>
      </c>
      <c r="L3117" t="str">
        <f t="shared" si="195"/>
        <v>Manhattan</v>
      </c>
      <c r="M3117" t="s">
        <v>22</v>
      </c>
      <c r="N3117" t="str">
        <f>IF(M3117="", "", IFERROR(VLOOKUP(M3117, Data!$A$1:$B$5, 2, 0), "Unkown fuel"))</f>
        <v>very harmful</v>
      </c>
      <c r="O3117" t="s">
        <v>23</v>
      </c>
      <c r="P3117" t="s">
        <v>24</v>
      </c>
      <c r="Q3117" t="s">
        <v>25</v>
      </c>
      <c r="R3117" t="s">
        <v>496</v>
      </c>
      <c r="S3117">
        <v>1186</v>
      </c>
      <c r="T3117" t="s">
        <v>466</v>
      </c>
      <c r="U3117" t="s">
        <v>504</v>
      </c>
      <c r="V3117">
        <v>5</v>
      </c>
      <c r="W3117" t="s">
        <v>1179</v>
      </c>
    </row>
    <row r="3118" spans="1:23" x14ac:dyDescent="0.3">
      <c r="A3118">
        <v>3217</v>
      </c>
      <c r="B3118" t="s">
        <v>46</v>
      </c>
      <c r="C3118">
        <v>2012</v>
      </c>
      <c r="D3118">
        <f t="shared" ca="1" si="192"/>
        <v>11</v>
      </c>
      <c r="E3118" s="5">
        <v>175000</v>
      </c>
      <c r="F3118">
        <v>60000</v>
      </c>
      <c r="G3118" t="s">
        <v>56</v>
      </c>
      <c r="H3118" t="str">
        <f t="shared" si="193"/>
        <v>West</v>
      </c>
      <c r="I3118" t="s">
        <v>21</v>
      </c>
      <c r="J3118" t="str">
        <f t="shared" si="194"/>
        <v>Washington</v>
      </c>
      <c r="K3118" t="s">
        <v>1546</v>
      </c>
      <c r="L3118" t="str">
        <f t="shared" si="195"/>
        <v>Des Moines</v>
      </c>
      <c r="M3118" t="s">
        <v>59</v>
      </c>
      <c r="N3118" t="str">
        <f>IF(M3118="", "", IFERROR(VLOOKUP(M3118, Data!$A$1:$B$5, 2, 0), "Unkown fuel"))</f>
        <v>less harmful</v>
      </c>
      <c r="O3118" t="s">
        <v>23</v>
      </c>
      <c r="P3118" t="s">
        <v>24</v>
      </c>
      <c r="Q3118" t="s">
        <v>33</v>
      </c>
      <c r="R3118" t="s">
        <v>159</v>
      </c>
      <c r="S3118">
        <v>1086</v>
      </c>
      <c r="T3118" t="s">
        <v>486</v>
      </c>
      <c r="U3118" t="s">
        <v>630</v>
      </c>
      <c r="V3118">
        <v>5</v>
      </c>
      <c r="W3118" t="s">
        <v>1179</v>
      </c>
    </row>
    <row r="3119" spans="1:23" x14ac:dyDescent="0.3">
      <c r="A3119">
        <v>3218</v>
      </c>
      <c r="B3119" t="s">
        <v>46</v>
      </c>
      <c r="C3119">
        <v>2018</v>
      </c>
      <c r="D3119">
        <f t="shared" ca="1" si="192"/>
        <v>5</v>
      </c>
      <c r="E3119" s="5">
        <v>1150000</v>
      </c>
      <c r="F3119">
        <v>44000</v>
      </c>
      <c r="G3119" t="s">
        <v>56</v>
      </c>
      <c r="H3119" t="str">
        <f t="shared" si="193"/>
        <v>West</v>
      </c>
      <c r="I3119" t="s">
        <v>21</v>
      </c>
      <c r="J3119" t="str">
        <f t="shared" si="194"/>
        <v>Washington</v>
      </c>
      <c r="K3119" t="s">
        <v>1546</v>
      </c>
      <c r="L3119" t="str">
        <f t="shared" si="195"/>
        <v>Des Moines</v>
      </c>
      <c r="M3119" t="s">
        <v>22</v>
      </c>
      <c r="N3119" t="str">
        <f>IF(M3119="", "", IFERROR(VLOOKUP(M3119, Data!$A$1:$B$5, 2, 0), "Unkown fuel"))</f>
        <v>very harmful</v>
      </c>
      <c r="O3119" t="s">
        <v>23</v>
      </c>
      <c r="P3119" t="s">
        <v>154</v>
      </c>
      <c r="Q3119" t="s">
        <v>25</v>
      </c>
      <c r="R3119" t="s">
        <v>313</v>
      </c>
      <c r="S3119">
        <v>1582</v>
      </c>
      <c r="T3119" t="s">
        <v>301</v>
      </c>
      <c r="U3119" t="s">
        <v>302</v>
      </c>
      <c r="V3119">
        <v>5</v>
      </c>
      <c r="W3119" t="s">
        <v>1179</v>
      </c>
    </row>
    <row r="3120" spans="1:23" x14ac:dyDescent="0.3">
      <c r="A3120">
        <v>3219</v>
      </c>
      <c r="B3120" t="s">
        <v>18</v>
      </c>
      <c r="C3120">
        <v>2020</v>
      </c>
      <c r="D3120">
        <f t="shared" ca="1" si="192"/>
        <v>3</v>
      </c>
      <c r="E3120" s="5">
        <v>350000</v>
      </c>
      <c r="F3120">
        <v>5000</v>
      </c>
      <c r="G3120" t="s">
        <v>56</v>
      </c>
      <c r="H3120" t="str">
        <f t="shared" si="193"/>
        <v>West</v>
      </c>
      <c r="I3120" t="s">
        <v>21</v>
      </c>
      <c r="J3120" t="str">
        <f t="shared" si="194"/>
        <v>Washington</v>
      </c>
      <c r="K3120" t="s">
        <v>1546</v>
      </c>
      <c r="L3120" t="str">
        <f t="shared" si="195"/>
        <v>Des Moines</v>
      </c>
      <c r="M3120" t="s">
        <v>41</v>
      </c>
      <c r="N3120" t="str">
        <f>IF(M3120="", "", IFERROR(VLOOKUP(M3120, Data!$A$1:$B$5, 2, 0), "Unkown fuel"))</f>
        <v>harmful</v>
      </c>
      <c r="O3120" t="s">
        <v>23</v>
      </c>
      <c r="P3120" t="s">
        <v>24</v>
      </c>
      <c r="Q3120" t="s">
        <v>25</v>
      </c>
      <c r="R3120" t="s">
        <v>696</v>
      </c>
      <c r="S3120">
        <v>796</v>
      </c>
      <c r="T3120" t="s">
        <v>118</v>
      </c>
      <c r="U3120" t="s">
        <v>119</v>
      </c>
      <c r="V3120">
        <v>5</v>
      </c>
      <c r="W3120" t="s">
        <v>1179</v>
      </c>
    </row>
    <row r="3121" spans="1:23" x14ac:dyDescent="0.3">
      <c r="A3121">
        <v>3220</v>
      </c>
      <c r="B3121" t="s">
        <v>46</v>
      </c>
      <c r="C3121">
        <v>2019</v>
      </c>
      <c r="D3121">
        <f t="shared" ca="1" si="192"/>
        <v>4</v>
      </c>
      <c r="E3121" s="5">
        <v>690000</v>
      </c>
      <c r="F3121">
        <v>18000</v>
      </c>
      <c r="G3121" t="s">
        <v>56</v>
      </c>
      <c r="H3121" t="str">
        <f t="shared" si="193"/>
        <v>West</v>
      </c>
      <c r="I3121" t="s">
        <v>21</v>
      </c>
      <c r="J3121" t="str">
        <f t="shared" si="194"/>
        <v>Washington</v>
      </c>
      <c r="K3121" t="s">
        <v>1547</v>
      </c>
      <c r="L3121" t="str">
        <f t="shared" si="195"/>
        <v>Bremerton</v>
      </c>
      <c r="M3121" t="s">
        <v>41</v>
      </c>
      <c r="N3121" t="str">
        <f>IF(M3121="", "", IFERROR(VLOOKUP(M3121, Data!$A$1:$B$5, 2, 0), "Unkown fuel"))</f>
        <v>harmful</v>
      </c>
      <c r="O3121" t="s">
        <v>23</v>
      </c>
      <c r="P3121" t="s">
        <v>24</v>
      </c>
      <c r="Q3121" t="s">
        <v>25</v>
      </c>
      <c r="R3121" t="s">
        <v>133</v>
      </c>
      <c r="S3121">
        <v>1197</v>
      </c>
      <c r="T3121" t="s">
        <v>54</v>
      </c>
      <c r="U3121" t="s">
        <v>693</v>
      </c>
      <c r="V3121">
        <v>5</v>
      </c>
      <c r="W3121" t="s">
        <v>1179</v>
      </c>
    </row>
    <row r="3122" spans="1:23" x14ac:dyDescent="0.3">
      <c r="A3122">
        <v>3221</v>
      </c>
      <c r="B3122" t="s">
        <v>46</v>
      </c>
      <c r="C3122">
        <v>2015</v>
      </c>
      <c r="D3122">
        <f t="shared" ca="1" si="192"/>
        <v>8</v>
      </c>
      <c r="E3122" s="5">
        <v>535000</v>
      </c>
      <c r="F3122">
        <v>80000</v>
      </c>
      <c r="G3122" t="s">
        <v>56</v>
      </c>
      <c r="H3122" t="str">
        <f t="shared" si="193"/>
        <v>West</v>
      </c>
      <c r="I3122" t="s">
        <v>21</v>
      </c>
      <c r="J3122" t="str">
        <f t="shared" si="194"/>
        <v>Washington</v>
      </c>
      <c r="K3122" t="s">
        <v>1548</v>
      </c>
      <c r="L3122" t="str">
        <f t="shared" si="195"/>
        <v>Burien</v>
      </c>
      <c r="M3122" t="s">
        <v>22</v>
      </c>
      <c r="N3122" t="str">
        <f>IF(M3122="", "", IFERROR(VLOOKUP(M3122, Data!$A$1:$B$5, 2, 0), "Unkown fuel"))</f>
        <v>very harmful</v>
      </c>
      <c r="O3122" t="s">
        <v>23</v>
      </c>
      <c r="P3122" t="s">
        <v>24</v>
      </c>
      <c r="Q3122" t="s">
        <v>25</v>
      </c>
      <c r="R3122" t="s">
        <v>99</v>
      </c>
      <c r="S3122">
        <v>1396</v>
      </c>
      <c r="T3122" t="s">
        <v>100</v>
      </c>
      <c r="U3122" t="s">
        <v>101</v>
      </c>
      <c r="V3122">
        <v>5</v>
      </c>
      <c r="W3122" t="s">
        <v>1179</v>
      </c>
    </row>
    <row r="3123" spans="1:23" x14ac:dyDescent="0.3">
      <c r="A3123">
        <v>3222</v>
      </c>
      <c r="B3123" t="s">
        <v>18</v>
      </c>
      <c r="C3123">
        <v>2016</v>
      </c>
      <c r="D3123">
        <f t="shared" ca="1" si="192"/>
        <v>7</v>
      </c>
      <c r="E3123" s="5">
        <v>730000</v>
      </c>
      <c r="F3123">
        <v>100000</v>
      </c>
      <c r="G3123" t="s">
        <v>56</v>
      </c>
      <c r="H3123" t="str">
        <f t="shared" si="193"/>
        <v>West</v>
      </c>
      <c r="I3123" t="s">
        <v>21</v>
      </c>
      <c r="J3123" t="str">
        <f t="shared" si="194"/>
        <v>Washington</v>
      </c>
      <c r="K3123" t="s">
        <v>1548</v>
      </c>
      <c r="L3123" t="str">
        <f t="shared" si="195"/>
        <v>Burien</v>
      </c>
      <c r="M3123" t="s">
        <v>22</v>
      </c>
      <c r="N3123" t="str">
        <f>IF(M3123="", "", IFERROR(VLOOKUP(M3123, Data!$A$1:$B$5, 2, 0), "Unkown fuel"))</f>
        <v>very harmful</v>
      </c>
      <c r="O3123" t="s">
        <v>23</v>
      </c>
      <c r="P3123" t="s">
        <v>24</v>
      </c>
      <c r="Q3123" t="s">
        <v>25</v>
      </c>
      <c r="R3123" t="s">
        <v>129</v>
      </c>
      <c r="S3123">
        <v>1248</v>
      </c>
      <c r="T3123" t="s">
        <v>94</v>
      </c>
      <c r="U3123" t="s">
        <v>95</v>
      </c>
      <c r="V3123">
        <v>5</v>
      </c>
      <c r="W3123" t="s">
        <v>1179</v>
      </c>
    </row>
    <row r="3124" spans="1:23" x14ac:dyDescent="0.3">
      <c r="A3124">
        <v>3223</v>
      </c>
      <c r="B3124" t="s">
        <v>46</v>
      </c>
      <c r="C3124">
        <v>2016</v>
      </c>
      <c r="D3124">
        <f t="shared" ca="1" si="192"/>
        <v>7</v>
      </c>
      <c r="E3124" s="5">
        <v>280000</v>
      </c>
      <c r="F3124">
        <v>19000</v>
      </c>
      <c r="G3124" t="s">
        <v>56</v>
      </c>
      <c r="H3124" t="str">
        <f t="shared" si="193"/>
        <v>West</v>
      </c>
      <c r="I3124" t="s">
        <v>21</v>
      </c>
      <c r="J3124" t="str">
        <f t="shared" si="194"/>
        <v>Washington</v>
      </c>
      <c r="K3124" t="s">
        <v>1548</v>
      </c>
      <c r="L3124" t="str">
        <f t="shared" si="195"/>
        <v>Burien</v>
      </c>
      <c r="M3124" t="s">
        <v>41</v>
      </c>
      <c r="N3124" t="str">
        <f>IF(M3124="", "", IFERROR(VLOOKUP(M3124, Data!$A$1:$B$5, 2, 0), "Unkown fuel"))</f>
        <v>harmful</v>
      </c>
      <c r="O3124" t="s">
        <v>23</v>
      </c>
      <c r="P3124" t="s">
        <v>24</v>
      </c>
      <c r="Q3124" t="s">
        <v>25</v>
      </c>
      <c r="R3124" t="s">
        <v>390</v>
      </c>
      <c r="S3124">
        <v>814</v>
      </c>
      <c r="T3124" t="s">
        <v>541</v>
      </c>
      <c r="U3124" t="s">
        <v>542</v>
      </c>
      <c r="V3124">
        <v>5</v>
      </c>
      <c r="W3124" t="s">
        <v>1179</v>
      </c>
    </row>
    <row r="3125" spans="1:23" x14ac:dyDescent="0.3">
      <c r="A3125">
        <v>3224</v>
      </c>
      <c r="B3125" t="s">
        <v>18</v>
      </c>
      <c r="C3125">
        <v>2019</v>
      </c>
      <c r="D3125">
        <f t="shared" ca="1" si="192"/>
        <v>4</v>
      </c>
      <c r="E3125" s="5">
        <v>650000</v>
      </c>
      <c r="F3125">
        <v>33000</v>
      </c>
      <c r="G3125" t="s">
        <v>56</v>
      </c>
      <c r="H3125" t="str">
        <f t="shared" si="193"/>
        <v>West</v>
      </c>
      <c r="I3125" t="s">
        <v>21</v>
      </c>
      <c r="J3125" t="str">
        <f t="shared" si="194"/>
        <v>Washington</v>
      </c>
      <c r="K3125" t="s">
        <v>1548</v>
      </c>
      <c r="L3125" t="str">
        <f t="shared" si="195"/>
        <v>Burien</v>
      </c>
      <c r="M3125" t="s">
        <v>41</v>
      </c>
      <c r="N3125" t="str">
        <f>IF(M3125="", "", IFERROR(VLOOKUP(M3125, Data!$A$1:$B$5, 2, 0), "Unkown fuel"))</f>
        <v>harmful</v>
      </c>
      <c r="O3125" t="s">
        <v>23</v>
      </c>
      <c r="P3125" t="s">
        <v>154</v>
      </c>
      <c r="Q3125" t="s">
        <v>25</v>
      </c>
      <c r="R3125" t="s">
        <v>264</v>
      </c>
      <c r="S3125">
        <v>1197</v>
      </c>
      <c r="T3125" t="s">
        <v>265</v>
      </c>
      <c r="U3125" t="s">
        <v>266</v>
      </c>
      <c r="V3125">
        <v>5</v>
      </c>
      <c r="W3125" t="s">
        <v>1179</v>
      </c>
    </row>
    <row r="3126" spans="1:23" x14ac:dyDescent="0.3">
      <c r="A3126">
        <v>3225</v>
      </c>
      <c r="B3126" t="s">
        <v>65</v>
      </c>
      <c r="C3126">
        <v>2012</v>
      </c>
      <c r="D3126">
        <f t="shared" ca="1" si="192"/>
        <v>11</v>
      </c>
      <c r="E3126" s="5">
        <v>520000</v>
      </c>
      <c r="F3126">
        <v>162000</v>
      </c>
      <c r="G3126" t="s">
        <v>56</v>
      </c>
      <c r="H3126" t="str">
        <f t="shared" si="193"/>
        <v>West</v>
      </c>
      <c r="I3126" t="s">
        <v>21</v>
      </c>
      <c r="J3126" t="str">
        <f t="shared" si="194"/>
        <v>Washington</v>
      </c>
      <c r="K3126" t="s">
        <v>730</v>
      </c>
      <c r="L3126" t="str">
        <f t="shared" si="195"/>
        <v>Edmonds</v>
      </c>
      <c r="M3126" t="s">
        <v>22</v>
      </c>
      <c r="N3126" t="str">
        <f>IF(M3126="", "", IFERROR(VLOOKUP(M3126, Data!$A$1:$B$5, 2, 0), "Unkown fuel"))</f>
        <v>very harmful</v>
      </c>
      <c r="O3126" t="s">
        <v>23</v>
      </c>
      <c r="P3126" t="s">
        <v>24</v>
      </c>
      <c r="Q3126" t="s">
        <v>304</v>
      </c>
      <c r="R3126" t="s">
        <v>475</v>
      </c>
      <c r="S3126">
        <v>2494</v>
      </c>
      <c r="T3126" t="s">
        <v>476</v>
      </c>
      <c r="U3126" t="s">
        <v>477</v>
      </c>
      <c r="V3126">
        <v>7</v>
      </c>
      <c r="W3126" t="s">
        <v>1179</v>
      </c>
    </row>
    <row r="3127" spans="1:23" x14ac:dyDescent="0.3">
      <c r="A3127">
        <v>3226</v>
      </c>
      <c r="B3127" t="s">
        <v>46</v>
      </c>
      <c r="C3127">
        <v>2020</v>
      </c>
      <c r="D3127">
        <f t="shared" ca="1" si="192"/>
        <v>3</v>
      </c>
      <c r="E3127" s="5">
        <v>360000</v>
      </c>
      <c r="F3127">
        <v>65000</v>
      </c>
      <c r="G3127" t="s">
        <v>56</v>
      </c>
      <c r="H3127" t="str">
        <f t="shared" si="193"/>
        <v>West</v>
      </c>
      <c r="I3127" t="s">
        <v>21</v>
      </c>
      <c r="J3127" t="str">
        <f t="shared" si="194"/>
        <v>Washington</v>
      </c>
      <c r="K3127" t="s">
        <v>1548</v>
      </c>
      <c r="L3127" t="str">
        <f t="shared" si="195"/>
        <v>Burien</v>
      </c>
      <c r="M3127" t="s">
        <v>41</v>
      </c>
      <c r="N3127" t="str">
        <f>IF(M3127="", "", IFERROR(VLOOKUP(M3127, Data!$A$1:$B$5, 2, 0), "Unkown fuel"))</f>
        <v>harmful</v>
      </c>
      <c r="O3127" t="s">
        <v>23</v>
      </c>
      <c r="P3127" t="s">
        <v>24</v>
      </c>
      <c r="Q3127" t="s">
        <v>33</v>
      </c>
      <c r="R3127" t="s">
        <v>53</v>
      </c>
      <c r="S3127">
        <v>1197</v>
      </c>
      <c r="T3127" t="s">
        <v>54</v>
      </c>
      <c r="U3127" t="s">
        <v>55</v>
      </c>
      <c r="V3127">
        <v>5</v>
      </c>
      <c r="W3127" t="s">
        <v>1179</v>
      </c>
    </row>
    <row r="3128" spans="1:23" x14ac:dyDescent="0.3">
      <c r="A3128">
        <v>3227</v>
      </c>
      <c r="B3128" t="s">
        <v>18</v>
      </c>
      <c r="C3128">
        <v>2011</v>
      </c>
      <c r="D3128">
        <f t="shared" ca="1" si="192"/>
        <v>12</v>
      </c>
      <c r="E3128" s="5">
        <v>250000</v>
      </c>
      <c r="F3128">
        <v>170000</v>
      </c>
      <c r="G3128" t="s">
        <v>56</v>
      </c>
      <c r="H3128" t="str">
        <f t="shared" si="193"/>
        <v>West</v>
      </c>
      <c r="I3128" t="s">
        <v>21</v>
      </c>
      <c r="J3128" t="str">
        <f t="shared" si="194"/>
        <v>Washington</v>
      </c>
      <c r="K3128" t="s">
        <v>730</v>
      </c>
      <c r="L3128" t="str">
        <f t="shared" si="195"/>
        <v>Edmonds</v>
      </c>
      <c r="M3128" t="s">
        <v>22</v>
      </c>
      <c r="N3128" t="str">
        <f>IF(M3128="", "", IFERROR(VLOOKUP(M3128, Data!$A$1:$B$5, 2, 0), "Unkown fuel"))</f>
        <v>very harmful</v>
      </c>
      <c r="O3128" t="s">
        <v>23</v>
      </c>
      <c r="P3128" t="s">
        <v>24</v>
      </c>
      <c r="Q3128" t="s">
        <v>25</v>
      </c>
      <c r="R3128" t="s">
        <v>81</v>
      </c>
      <c r="S3128">
        <v>1248</v>
      </c>
      <c r="T3128" t="s">
        <v>82</v>
      </c>
      <c r="U3128" t="s">
        <v>28</v>
      </c>
      <c r="V3128">
        <v>5</v>
      </c>
      <c r="W3128" t="s">
        <v>1179</v>
      </c>
    </row>
    <row r="3129" spans="1:23" x14ac:dyDescent="0.3">
      <c r="A3129">
        <v>3228</v>
      </c>
      <c r="B3129" t="s">
        <v>221</v>
      </c>
      <c r="C3129">
        <v>2017</v>
      </c>
      <c r="D3129">
        <f t="shared" ca="1" si="192"/>
        <v>6</v>
      </c>
      <c r="E3129" s="5">
        <v>575000</v>
      </c>
      <c r="F3129">
        <v>40000</v>
      </c>
      <c r="G3129" t="s">
        <v>56</v>
      </c>
      <c r="H3129" t="str">
        <f t="shared" si="193"/>
        <v>West</v>
      </c>
      <c r="I3129" t="s">
        <v>21</v>
      </c>
      <c r="J3129" t="str">
        <f t="shared" si="194"/>
        <v>Washington</v>
      </c>
      <c r="K3129" t="s">
        <v>1547</v>
      </c>
      <c r="L3129" t="str">
        <f t="shared" si="195"/>
        <v>Bremerton</v>
      </c>
      <c r="M3129" t="s">
        <v>22</v>
      </c>
      <c r="N3129" t="str">
        <f>IF(M3129="", "", IFERROR(VLOOKUP(M3129, Data!$A$1:$B$5, 2, 0), "Unkown fuel"))</f>
        <v>very harmful</v>
      </c>
      <c r="O3129" t="s">
        <v>23</v>
      </c>
      <c r="P3129" t="s">
        <v>24</v>
      </c>
      <c r="Q3129" t="s">
        <v>25</v>
      </c>
      <c r="R3129" t="s">
        <v>227</v>
      </c>
      <c r="S3129">
        <v>1498</v>
      </c>
      <c r="T3129" t="s">
        <v>228</v>
      </c>
      <c r="U3129" t="s">
        <v>224</v>
      </c>
      <c r="V3129">
        <v>5</v>
      </c>
      <c r="W3129" t="s">
        <v>1179</v>
      </c>
    </row>
    <row r="3130" spans="1:23" x14ac:dyDescent="0.3">
      <c r="A3130">
        <v>3229</v>
      </c>
      <c r="B3130" t="s">
        <v>109</v>
      </c>
      <c r="C3130">
        <v>2012</v>
      </c>
      <c r="D3130">
        <f t="shared" ca="1" si="192"/>
        <v>11</v>
      </c>
      <c r="E3130" s="5">
        <v>170000</v>
      </c>
      <c r="F3130">
        <v>120000</v>
      </c>
      <c r="G3130" t="s">
        <v>56</v>
      </c>
      <c r="H3130" t="str">
        <f t="shared" si="193"/>
        <v>West</v>
      </c>
      <c r="I3130" t="s">
        <v>21</v>
      </c>
      <c r="J3130" t="str">
        <f t="shared" si="194"/>
        <v>Washington</v>
      </c>
      <c r="K3130" t="s">
        <v>1548</v>
      </c>
      <c r="L3130" t="str">
        <f t="shared" si="195"/>
        <v>Burien</v>
      </c>
      <c r="M3130" t="s">
        <v>22</v>
      </c>
      <c r="N3130" t="str">
        <f>IF(M3130="", "", IFERROR(VLOOKUP(M3130, Data!$A$1:$B$5, 2, 0), "Unkown fuel"))</f>
        <v>very harmful</v>
      </c>
      <c r="O3130" t="s">
        <v>23</v>
      </c>
      <c r="P3130" t="s">
        <v>24</v>
      </c>
      <c r="Q3130" t="s">
        <v>42</v>
      </c>
      <c r="R3130" t="s">
        <v>285</v>
      </c>
      <c r="S3130">
        <v>1396</v>
      </c>
      <c r="T3130" t="s">
        <v>471</v>
      </c>
      <c r="U3130" t="s">
        <v>287</v>
      </c>
      <c r="V3130">
        <v>5</v>
      </c>
      <c r="W3130" t="s">
        <v>1179</v>
      </c>
    </row>
    <row r="3131" spans="1:23" x14ac:dyDescent="0.3">
      <c r="A3131">
        <v>3230</v>
      </c>
      <c r="B3131" t="s">
        <v>18</v>
      </c>
      <c r="C3131">
        <v>2017</v>
      </c>
      <c r="D3131">
        <f t="shared" ca="1" si="192"/>
        <v>6</v>
      </c>
      <c r="E3131" s="5">
        <v>711000</v>
      </c>
      <c r="F3131">
        <v>53000</v>
      </c>
      <c r="G3131" t="s">
        <v>56</v>
      </c>
      <c r="H3131" t="str">
        <f t="shared" si="193"/>
        <v>West</v>
      </c>
      <c r="I3131" t="s">
        <v>21</v>
      </c>
      <c r="J3131" t="str">
        <f t="shared" si="194"/>
        <v>Washington</v>
      </c>
      <c r="K3131" t="s">
        <v>1548</v>
      </c>
      <c r="L3131" t="str">
        <f t="shared" si="195"/>
        <v>Burien</v>
      </c>
      <c r="M3131" t="s">
        <v>22</v>
      </c>
      <c r="N3131" t="str">
        <f>IF(M3131="", "", IFERROR(VLOOKUP(M3131, Data!$A$1:$B$5, 2, 0), "Unkown fuel"))</f>
        <v>very harmful</v>
      </c>
      <c r="O3131" t="s">
        <v>23</v>
      </c>
      <c r="P3131" t="s">
        <v>24</v>
      </c>
      <c r="Q3131" t="s">
        <v>25</v>
      </c>
      <c r="R3131" t="s">
        <v>129</v>
      </c>
      <c r="S3131">
        <v>1248</v>
      </c>
      <c r="T3131" t="s">
        <v>94</v>
      </c>
      <c r="U3131" t="s">
        <v>95</v>
      </c>
      <c r="V3131">
        <v>5</v>
      </c>
      <c r="W3131" t="s">
        <v>1179</v>
      </c>
    </row>
    <row r="3132" spans="1:23" x14ac:dyDescent="0.3">
      <c r="A3132">
        <v>3231</v>
      </c>
      <c r="B3132" t="s">
        <v>18</v>
      </c>
      <c r="C3132">
        <v>2013</v>
      </c>
      <c r="D3132">
        <f t="shared" ca="1" si="192"/>
        <v>10</v>
      </c>
      <c r="E3132" s="5">
        <v>250000</v>
      </c>
      <c r="F3132">
        <v>90000</v>
      </c>
      <c r="G3132" t="s">
        <v>56</v>
      </c>
      <c r="H3132" t="str">
        <f t="shared" si="193"/>
        <v>West</v>
      </c>
      <c r="I3132" t="s">
        <v>21</v>
      </c>
      <c r="J3132" t="str">
        <f t="shared" si="194"/>
        <v>Washington</v>
      </c>
      <c r="K3132" t="s">
        <v>1546</v>
      </c>
      <c r="L3132" t="str">
        <f t="shared" si="195"/>
        <v>Des Moines</v>
      </c>
      <c r="M3132" t="s">
        <v>41</v>
      </c>
      <c r="N3132" t="str">
        <f>IF(M3132="", "", IFERROR(VLOOKUP(M3132, Data!$A$1:$B$5, 2, 0), "Unkown fuel"))</f>
        <v>harmful</v>
      </c>
      <c r="O3132" t="s">
        <v>23</v>
      </c>
      <c r="P3132" t="s">
        <v>24</v>
      </c>
      <c r="Q3132" t="s">
        <v>25</v>
      </c>
      <c r="R3132" t="s">
        <v>85</v>
      </c>
      <c r="S3132">
        <v>998</v>
      </c>
      <c r="T3132" t="s">
        <v>67</v>
      </c>
      <c r="U3132" t="s">
        <v>141</v>
      </c>
      <c r="V3132">
        <v>5</v>
      </c>
      <c r="W3132" t="s">
        <v>1179</v>
      </c>
    </row>
    <row r="3133" spans="1:23" x14ac:dyDescent="0.3">
      <c r="A3133">
        <v>3232</v>
      </c>
      <c r="B3133" t="s">
        <v>18</v>
      </c>
      <c r="C3133">
        <v>2017</v>
      </c>
      <c r="D3133">
        <f t="shared" ca="1" si="192"/>
        <v>6</v>
      </c>
      <c r="E3133" s="5">
        <v>675000</v>
      </c>
      <c r="F3133">
        <v>35000</v>
      </c>
      <c r="G3133" t="s">
        <v>56</v>
      </c>
      <c r="H3133" t="str">
        <f t="shared" si="193"/>
        <v>West</v>
      </c>
      <c r="I3133" t="s">
        <v>21</v>
      </c>
      <c r="J3133" t="str">
        <f t="shared" si="194"/>
        <v>Washington</v>
      </c>
      <c r="K3133" t="s">
        <v>1546</v>
      </c>
      <c r="L3133" t="str">
        <f t="shared" si="195"/>
        <v>Des Moines</v>
      </c>
      <c r="M3133" t="s">
        <v>22</v>
      </c>
      <c r="N3133" t="str">
        <f>IF(M3133="", "", IFERROR(VLOOKUP(M3133, Data!$A$1:$B$5, 2, 0), "Unkown fuel"))</f>
        <v>very harmful</v>
      </c>
      <c r="O3133" t="s">
        <v>23</v>
      </c>
      <c r="P3133" t="s">
        <v>24</v>
      </c>
      <c r="Q3133" t="s">
        <v>25</v>
      </c>
      <c r="R3133" t="s">
        <v>106</v>
      </c>
      <c r="S3133">
        <v>1248</v>
      </c>
      <c r="T3133" t="s">
        <v>27</v>
      </c>
      <c r="U3133" t="s">
        <v>28</v>
      </c>
      <c r="V3133">
        <v>5</v>
      </c>
      <c r="W3133" t="s">
        <v>1179</v>
      </c>
    </row>
    <row r="3134" spans="1:23" x14ac:dyDescent="0.3">
      <c r="A3134">
        <v>3233</v>
      </c>
      <c r="B3134" t="s">
        <v>18</v>
      </c>
      <c r="C3134">
        <v>2016</v>
      </c>
      <c r="D3134">
        <f t="shared" ca="1" si="192"/>
        <v>7</v>
      </c>
      <c r="E3134" s="5">
        <v>325000</v>
      </c>
      <c r="F3134">
        <v>50000</v>
      </c>
      <c r="G3134" t="s">
        <v>56</v>
      </c>
      <c r="H3134" t="str">
        <f t="shared" si="193"/>
        <v>West</v>
      </c>
      <c r="I3134" t="s">
        <v>21</v>
      </c>
      <c r="J3134" t="str">
        <f t="shared" si="194"/>
        <v>Washington</v>
      </c>
      <c r="K3134" t="s">
        <v>1548</v>
      </c>
      <c r="L3134" t="str">
        <f t="shared" si="195"/>
        <v>Burien</v>
      </c>
      <c r="M3134" t="s">
        <v>41</v>
      </c>
      <c r="N3134" t="str">
        <f>IF(M3134="", "", IFERROR(VLOOKUP(M3134, Data!$A$1:$B$5, 2, 0), "Unkown fuel"))</f>
        <v>harmful</v>
      </c>
      <c r="O3134" t="s">
        <v>23</v>
      </c>
      <c r="P3134" t="s">
        <v>24</v>
      </c>
      <c r="Q3134" t="s">
        <v>25</v>
      </c>
      <c r="R3134" t="s">
        <v>226</v>
      </c>
      <c r="S3134">
        <v>998</v>
      </c>
      <c r="T3134" t="s">
        <v>244</v>
      </c>
      <c r="U3134" t="s">
        <v>141</v>
      </c>
      <c r="V3134">
        <v>5</v>
      </c>
      <c r="W3134" t="s">
        <v>1179</v>
      </c>
    </row>
    <row r="3135" spans="1:23" x14ac:dyDescent="0.3">
      <c r="A3135">
        <v>3234</v>
      </c>
      <c r="B3135" t="s">
        <v>18</v>
      </c>
      <c r="C3135">
        <v>2016</v>
      </c>
      <c r="D3135">
        <f t="shared" ca="1" si="192"/>
        <v>7</v>
      </c>
      <c r="E3135" s="5">
        <v>250000</v>
      </c>
      <c r="F3135">
        <v>20000</v>
      </c>
      <c r="G3135" t="s">
        <v>56</v>
      </c>
      <c r="H3135" t="str">
        <f t="shared" si="193"/>
        <v>West</v>
      </c>
      <c r="I3135" t="s">
        <v>21</v>
      </c>
      <c r="J3135" t="str">
        <f t="shared" si="194"/>
        <v>Washington</v>
      </c>
      <c r="K3135" t="s">
        <v>1546</v>
      </c>
      <c r="L3135" t="str">
        <f t="shared" si="195"/>
        <v>Des Moines</v>
      </c>
      <c r="M3135" t="s">
        <v>41</v>
      </c>
      <c r="N3135" t="str">
        <f>IF(M3135="", "", IFERROR(VLOOKUP(M3135, Data!$A$1:$B$5, 2, 0), "Unkown fuel"))</f>
        <v>harmful</v>
      </c>
      <c r="O3135" t="s">
        <v>23</v>
      </c>
      <c r="P3135" t="s">
        <v>24</v>
      </c>
      <c r="Q3135" t="s">
        <v>25</v>
      </c>
      <c r="R3135" t="s">
        <v>430</v>
      </c>
      <c r="S3135">
        <v>796</v>
      </c>
      <c r="T3135" t="s">
        <v>118</v>
      </c>
      <c r="U3135" t="s">
        <v>119</v>
      </c>
      <c r="V3135">
        <v>5</v>
      </c>
      <c r="W3135" t="s">
        <v>1179</v>
      </c>
    </row>
    <row r="3136" spans="1:23" x14ac:dyDescent="0.3">
      <c r="A3136">
        <v>3235</v>
      </c>
      <c r="B3136" t="s">
        <v>18</v>
      </c>
      <c r="C3136">
        <v>2019</v>
      </c>
      <c r="D3136">
        <f t="shared" ca="1" si="192"/>
        <v>4</v>
      </c>
      <c r="E3136" s="5">
        <v>740000</v>
      </c>
      <c r="F3136">
        <v>38000</v>
      </c>
      <c r="G3136" t="s">
        <v>56</v>
      </c>
      <c r="H3136" t="str">
        <f t="shared" si="193"/>
        <v>West</v>
      </c>
      <c r="I3136" t="s">
        <v>869</v>
      </c>
      <c r="J3136" t="str">
        <f t="shared" si="194"/>
        <v>Idaho</v>
      </c>
      <c r="K3136" t="s">
        <v>1549</v>
      </c>
      <c r="L3136" t="str">
        <f t="shared" si="195"/>
        <v>Post Falls</v>
      </c>
      <c r="M3136" t="s">
        <v>22</v>
      </c>
      <c r="N3136" t="str">
        <f>IF(M3136="", "", IFERROR(VLOOKUP(M3136, Data!$A$1:$B$5, 2, 0), "Unkown fuel"))</f>
        <v>very harmful</v>
      </c>
      <c r="O3136" t="s">
        <v>23</v>
      </c>
      <c r="P3136" t="s">
        <v>154</v>
      </c>
      <c r="Q3136" t="s">
        <v>25</v>
      </c>
      <c r="R3136" t="s">
        <v>424</v>
      </c>
      <c r="S3136">
        <v>1248</v>
      </c>
      <c r="T3136" t="s">
        <v>27</v>
      </c>
      <c r="U3136" t="s">
        <v>28</v>
      </c>
      <c r="V3136">
        <v>5</v>
      </c>
      <c r="W3136" t="s">
        <v>1179</v>
      </c>
    </row>
    <row r="3137" spans="1:23" x14ac:dyDescent="0.3">
      <c r="A3137">
        <v>3236</v>
      </c>
      <c r="B3137" t="s">
        <v>37</v>
      </c>
      <c r="C3137">
        <v>2019</v>
      </c>
      <c r="D3137">
        <f t="shared" ca="1" si="192"/>
        <v>4</v>
      </c>
      <c r="E3137" s="5">
        <v>690000</v>
      </c>
      <c r="F3137">
        <v>1303</v>
      </c>
      <c r="G3137" t="s">
        <v>56</v>
      </c>
      <c r="H3137" t="str">
        <f t="shared" si="193"/>
        <v>West</v>
      </c>
      <c r="I3137" t="s">
        <v>869</v>
      </c>
      <c r="J3137" t="str">
        <f t="shared" si="194"/>
        <v>Idaho</v>
      </c>
      <c r="K3137" t="s">
        <v>1066</v>
      </c>
      <c r="L3137" t="str">
        <f t="shared" si="195"/>
        <v>Nampa</v>
      </c>
      <c r="M3137" t="s">
        <v>41</v>
      </c>
      <c r="N3137" t="str">
        <f>IF(M3137="", "", IFERROR(VLOOKUP(M3137, Data!$A$1:$B$5, 2, 0), "Unkown fuel"))</f>
        <v>harmful</v>
      </c>
      <c r="O3137" t="s">
        <v>158</v>
      </c>
      <c r="P3137" t="s">
        <v>24</v>
      </c>
      <c r="Q3137" t="s">
        <v>25</v>
      </c>
      <c r="R3137" t="s">
        <v>159</v>
      </c>
      <c r="S3137">
        <v>1198</v>
      </c>
      <c r="T3137" t="s">
        <v>311</v>
      </c>
      <c r="U3137" t="s">
        <v>312</v>
      </c>
      <c r="V3137">
        <v>5</v>
      </c>
      <c r="W3137" t="s">
        <v>1179</v>
      </c>
    </row>
    <row r="3138" spans="1:23" x14ac:dyDescent="0.3">
      <c r="A3138">
        <v>3237</v>
      </c>
      <c r="B3138" t="s">
        <v>192</v>
      </c>
      <c r="C3138">
        <v>2018</v>
      </c>
      <c r="D3138">
        <f t="shared" ref="D3138:D3201" ca="1" si="196">TRUNC(YEARFRAC(DATE(C3138,1,1), TODAY(), 1))</f>
        <v>5</v>
      </c>
      <c r="E3138" s="5">
        <v>3975000</v>
      </c>
      <c r="F3138">
        <v>31800</v>
      </c>
      <c r="G3138" t="s">
        <v>56</v>
      </c>
      <c r="H3138" t="str">
        <f t="shared" ref="H3138:H3201" si="197">TRIM(G3138)</f>
        <v>West</v>
      </c>
      <c r="I3138" t="s">
        <v>869</v>
      </c>
      <c r="J3138" t="str">
        <f t="shared" ref="J3138:J3201" si="198">TRIM(I3138)</f>
        <v>Idaho</v>
      </c>
      <c r="K3138" t="s">
        <v>1550</v>
      </c>
      <c r="L3138" t="str">
        <f t="shared" ref="L3138:L3201" si="199">TRIM(K3138)</f>
        <v>Pocatello</v>
      </c>
      <c r="M3138" t="s">
        <v>22</v>
      </c>
      <c r="N3138" t="str">
        <f>IF(M3138="", "", IFERROR(VLOOKUP(M3138, Data!$A$1:$B$5, 2, 0), "Unkown fuel"))</f>
        <v>very harmful</v>
      </c>
      <c r="O3138" t="s">
        <v>158</v>
      </c>
      <c r="P3138" t="s">
        <v>154</v>
      </c>
      <c r="Q3138" t="s">
        <v>25</v>
      </c>
      <c r="R3138" t="s">
        <v>313</v>
      </c>
      <c r="S3138">
        <v>1968</v>
      </c>
      <c r="T3138" t="s">
        <v>314</v>
      </c>
      <c r="U3138" t="s">
        <v>315</v>
      </c>
      <c r="V3138">
        <v>5</v>
      </c>
      <c r="W3138" t="s">
        <v>1179</v>
      </c>
    </row>
    <row r="3139" spans="1:23" x14ac:dyDescent="0.3">
      <c r="A3139">
        <v>3238</v>
      </c>
      <c r="B3139" t="s">
        <v>316</v>
      </c>
      <c r="C3139">
        <v>2019</v>
      </c>
      <c r="D3139">
        <f t="shared" ca="1" si="196"/>
        <v>4</v>
      </c>
      <c r="E3139" s="5">
        <v>5150000</v>
      </c>
      <c r="F3139">
        <v>20000</v>
      </c>
      <c r="G3139" t="s">
        <v>56</v>
      </c>
      <c r="H3139" t="str">
        <f t="shared" si="197"/>
        <v>West</v>
      </c>
      <c r="I3139" t="s">
        <v>869</v>
      </c>
      <c r="J3139" t="str">
        <f t="shared" si="198"/>
        <v>Idaho</v>
      </c>
      <c r="K3139" t="s">
        <v>1066</v>
      </c>
      <c r="L3139" t="str">
        <f t="shared" si="199"/>
        <v>Nampa</v>
      </c>
      <c r="M3139" t="s">
        <v>41</v>
      </c>
      <c r="N3139" t="str">
        <f>IF(M3139="", "", IFERROR(VLOOKUP(M3139, Data!$A$1:$B$5, 2, 0), "Unkown fuel"))</f>
        <v>harmful</v>
      </c>
      <c r="O3139" t="s">
        <v>158</v>
      </c>
      <c r="P3139" t="s">
        <v>154</v>
      </c>
      <c r="Q3139" t="s">
        <v>25</v>
      </c>
      <c r="R3139" t="s">
        <v>317</v>
      </c>
      <c r="S3139">
        <v>2487</v>
      </c>
      <c r="T3139" t="s">
        <v>318</v>
      </c>
      <c r="U3139" t="s">
        <v>319</v>
      </c>
      <c r="V3139">
        <v>5</v>
      </c>
      <c r="W3139" t="s">
        <v>1179</v>
      </c>
    </row>
    <row r="3140" spans="1:23" x14ac:dyDescent="0.3">
      <c r="A3140">
        <v>3239</v>
      </c>
      <c r="B3140" t="s">
        <v>320</v>
      </c>
      <c r="C3140">
        <v>2017</v>
      </c>
      <c r="D3140">
        <f t="shared" ca="1" si="196"/>
        <v>6</v>
      </c>
      <c r="E3140" s="5">
        <v>3200000</v>
      </c>
      <c r="F3140">
        <v>45000</v>
      </c>
      <c r="G3140" t="s">
        <v>56</v>
      </c>
      <c r="H3140" t="str">
        <f t="shared" si="197"/>
        <v>West</v>
      </c>
      <c r="I3140" t="s">
        <v>869</v>
      </c>
      <c r="J3140" t="str">
        <f t="shared" si="198"/>
        <v>Idaho</v>
      </c>
      <c r="K3140" t="s">
        <v>1550</v>
      </c>
      <c r="L3140" t="str">
        <f t="shared" si="199"/>
        <v>Pocatello</v>
      </c>
      <c r="M3140" t="s">
        <v>22</v>
      </c>
      <c r="N3140" t="str">
        <f>IF(M3140="", "", IFERROR(VLOOKUP(M3140, Data!$A$1:$B$5, 2, 0), "Unkown fuel"))</f>
        <v>very harmful</v>
      </c>
      <c r="O3140" t="s">
        <v>158</v>
      </c>
      <c r="P3140" t="s">
        <v>154</v>
      </c>
      <c r="Q3140" t="s">
        <v>25</v>
      </c>
      <c r="R3140" t="s">
        <v>321</v>
      </c>
      <c r="S3140">
        <v>1999</v>
      </c>
      <c r="T3140" t="s">
        <v>322</v>
      </c>
      <c r="U3140" t="s">
        <v>323</v>
      </c>
      <c r="V3140">
        <v>5</v>
      </c>
      <c r="W3140" t="s">
        <v>1179</v>
      </c>
    </row>
    <row r="3141" spans="1:23" x14ac:dyDescent="0.3">
      <c r="A3141">
        <v>3240</v>
      </c>
      <c r="B3141" t="s">
        <v>153</v>
      </c>
      <c r="C3141">
        <v>2017</v>
      </c>
      <c r="D3141">
        <f t="shared" ca="1" si="196"/>
        <v>6</v>
      </c>
      <c r="E3141" s="5">
        <v>4100000</v>
      </c>
      <c r="F3141">
        <v>17000</v>
      </c>
      <c r="G3141" t="s">
        <v>56</v>
      </c>
      <c r="H3141" t="str">
        <f t="shared" si="197"/>
        <v>West</v>
      </c>
      <c r="I3141" t="s">
        <v>869</v>
      </c>
      <c r="J3141" t="str">
        <f t="shared" si="198"/>
        <v>Idaho</v>
      </c>
      <c r="K3141" t="s">
        <v>1550</v>
      </c>
      <c r="L3141" t="str">
        <f t="shared" si="199"/>
        <v>Pocatello</v>
      </c>
      <c r="M3141" t="s">
        <v>41</v>
      </c>
      <c r="N3141" t="str">
        <f>IF(M3141="", "", IFERROR(VLOOKUP(M3141, Data!$A$1:$B$5, 2, 0), "Unkown fuel"))</f>
        <v>harmful</v>
      </c>
      <c r="O3141" t="s">
        <v>23</v>
      </c>
      <c r="P3141" t="s">
        <v>154</v>
      </c>
      <c r="Q3141" t="s">
        <v>25</v>
      </c>
      <c r="R3141" t="s">
        <v>324</v>
      </c>
      <c r="S3141">
        <v>3604</v>
      </c>
      <c r="T3141" t="s">
        <v>325</v>
      </c>
      <c r="U3141" t="s">
        <v>326</v>
      </c>
      <c r="V3141">
        <v>5</v>
      </c>
      <c r="W3141" t="s">
        <v>1179</v>
      </c>
    </row>
    <row r="3142" spans="1:23" x14ac:dyDescent="0.3">
      <c r="A3142">
        <v>3241</v>
      </c>
      <c r="B3142" t="s">
        <v>327</v>
      </c>
      <c r="C3142">
        <v>2019</v>
      </c>
      <c r="D3142">
        <f t="shared" ca="1" si="196"/>
        <v>4</v>
      </c>
      <c r="E3142" s="5">
        <v>4500000</v>
      </c>
      <c r="F3142">
        <v>21000</v>
      </c>
      <c r="G3142" t="s">
        <v>56</v>
      </c>
      <c r="H3142" t="str">
        <f t="shared" si="197"/>
        <v>West</v>
      </c>
      <c r="I3142" t="s">
        <v>869</v>
      </c>
      <c r="J3142" t="str">
        <f t="shared" si="198"/>
        <v>Idaho</v>
      </c>
      <c r="K3142" t="s">
        <v>1066</v>
      </c>
      <c r="L3142" t="str">
        <f t="shared" si="199"/>
        <v>Nampa</v>
      </c>
      <c r="M3142" t="s">
        <v>22</v>
      </c>
      <c r="N3142" t="str">
        <f>IF(M3142="", "", IFERROR(VLOOKUP(M3142, Data!$A$1:$B$5, 2, 0), "Unkown fuel"))</f>
        <v>very harmful</v>
      </c>
      <c r="O3142" t="s">
        <v>158</v>
      </c>
      <c r="P3142" t="s">
        <v>154</v>
      </c>
      <c r="Q3142" t="s">
        <v>25</v>
      </c>
      <c r="R3142" t="s">
        <v>328</v>
      </c>
      <c r="S3142">
        <v>1999</v>
      </c>
      <c r="T3142" t="s">
        <v>329</v>
      </c>
      <c r="U3142" t="s">
        <v>330</v>
      </c>
      <c r="V3142">
        <v>7</v>
      </c>
      <c r="W3142" t="s">
        <v>1179</v>
      </c>
    </row>
    <row r="3143" spans="1:23" x14ac:dyDescent="0.3">
      <c r="A3143">
        <v>3242</v>
      </c>
      <c r="B3143" t="s">
        <v>239</v>
      </c>
      <c r="C3143">
        <v>2018</v>
      </c>
      <c r="D3143">
        <f t="shared" ca="1" si="196"/>
        <v>5</v>
      </c>
      <c r="E3143" s="5">
        <v>3790000</v>
      </c>
      <c r="F3143">
        <v>29500</v>
      </c>
      <c r="G3143" t="s">
        <v>56</v>
      </c>
      <c r="H3143" t="str">
        <f t="shared" si="197"/>
        <v>West</v>
      </c>
      <c r="I3143" t="s">
        <v>869</v>
      </c>
      <c r="J3143" t="str">
        <f t="shared" si="198"/>
        <v>Idaho</v>
      </c>
      <c r="K3143" t="s">
        <v>1066</v>
      </c>
      <c r="L3143" t="str">
        <f t="shared" si="199"/>
        <v>Nampa</v>
      </c>
      <c r="M3143" t="s">
        <v>22</v>
      </c>
      <c r="N3143" t="str">
        <f>IF(M3143="", "", IFERROR(VLOOKUP(M3143, Data!$A$1:$B$5, 2, 0), "Unkown fuel"))</f>
        <v>very harmful</v>
      </c>
      <c r="O3143" t="s">
        <v>158</v>
      </c>
      <c r="P3143" t="s">
        <v>154</v>
      </c>
      <c r="Q3143" t="s">
        <v>25</v>
      </c>
      <c r="R3143" t="s">
        <v>333</v>
      </c>
      <c r="S3143">
        <v>1995</v>
      </c>
      <c r="T3143" t="s">
        <v>201</v>
      </c>
      <c r="U3143" t="s">
        <v>334</v>
      </c>
      <c r="V3143">
        <v>5</v>
      </c>
      <c r="W3143" t="s">
        <v>1179</v>
      </c>
    </row>
    <row r="3144" spans="1:23" x14ac:dyDescent="0.3">
      <c r="A3144">
        <v>3243</v>
      </c>
      <c r="B3144" t="s">
        <v>37</v>
      </c>
      <c r="C3144">
        <v>2017</v>
      </c>
      <c r="D3144">
        <f t="shared" ca="1" si="196"/>
        <v>6</v>
      </c>
      <c r="E3144" s="5">
        <v>1750000</v>
      </c>
      <c r="F3144">
        <v>73000</v>
      </c>
      <c r="G3144" t="s">
        <v>56</v>
      </c>
      <c r="H3144" t="str">
        <f t="shared" si="197"/>
        <v>West</v>
      </c>
      <c r="I3144" t="s">
        <v>57</v>
      </c>
      <c r="J3144" t="str">
        <f t="shared" si="198"/>
        <v>California</v>
      </c>
      <c r="K3144" t="s">
        <v>1551</v>
      </c>
      <c r="L3144" t="str">
        <f t="shared" si="199"/>
        <v>Paradise</v>
      </c>
      <c r="M3144" t="s">
        <v>41</v>
      </c>
      <c r="N3144" t="str">
        <f>IF(M3144="", "", IFERROR(VLOOKUP(M3144, Data!$A$1:$B$5, 2, 0), "Unkown fuel"))</f>
        <v>harmful</v>
      </c>
      <c r="O3144" t="s">
        <v>158</v>
      </c>
      <c r="P3144" t="s">
        <v>154</v>
      </c>
      <c r="Q3144" t="s">
        <v>25</v>
      </c>
      <c r="R3144" t="s">
        <v>1079</v>
      </c>
      <c r="S3144">
        <v>2354</v>
      </c>
      <c r="T3144" t="s">
        <v>1552</v>
      </c>
      <c r="U3144" t="s">
        <v>1553</v>
      </c>
      <c r="V3144">
        <v>5</v>
      </c>
      <c r="W3144" t="s">
        <v>1179</v>
      </c>
    </row>
    <row r="3145" spans="1:23" x14ac:dyDescent="0.3">
      <c r="A3145">
        <v>3244</v>
      </c>
      <c r="B3145" t="s">
        <v>30</v>
      </c>
      <c r="C3145">
        <v>2018</v>
      </c>
      <c r="D3145">
        <f t="shared" ca="1" si="196"/>
        <v>5</v>
      </c>
      <c r="E3145" s="5">
        <v>1864999</v>
      </c>
      <c r="F3145">
        <v>50000</v>
      </c>
      <c r="G3145" t="s">
        <v>56</v>
      </c>
      <c r="H3145" t="str">
        <f t="shared" si="197"/>
        <v>West</v>
      </c>
      <c r="I3145" t="s">
        <v>57</v>
      </c>
      <c r="J3145" t="str">
        <f t="shared" si="198"/>
        <v>California</v>
      </c>
      <c r="K3145" t="s">
        <v>1551</v>
      </c>
      <c r="L3145" t="str">
        <f t="shared" si="199"/>
        <v>Paradise</v>
      </c>
      <c r="M3145" t="s">
        <v>41</v>
      </c>
      <c r="N3145" t="str">
        <f>IF(M3145="", "", IFERROR(VLOOKUP(M3145, Data!$A$1:$B$5, 2, 0), "Unkown fuel"))</f>
        <v>harmful</v>
      </c>
      <c r="O3145" t="s">
        <v>158</v>
      </c>
      <c r="P3145" t="s">
        <v>154</v>
      </c>
      <c r="Q3145" t="s">
        <v>25</v>
      </c>
      <c r="R3145" t="s">
        <v>337</v>
      </c>
      <c r="S3145">
        <v>1798</v>
      </c>
      <c r="T3145" t="s">
        <v>338</v>
      </c>
      <c r="U3145" t="s">
        <v>339</v>
      </c>
      <c r="V3145">
        <v>5</v>
      </c>
      <c r="W3145" t="s">
        <v>1179</v>
      </c>
    </row>
    <row r="3146" spans="1:23" x14ac:dyDescent="0.3">
      <c r="A3146">
        <v>3245</v>
      </c>
      <c r="B3146" t="s">
        <v>18</v>
      </c>
      <c r="C3146">
        <v>2017</v>
      </c>
      <c r="D3146">
        <f t="shared" ca="1" si="196"/>
        <v>6</v>
      </c>
      <c r="E3146" s="5">
        <v>800000</v>
      </c>
      <c r="F3146">
        <v>28050</v>
      </c>
      <c r="G3146" t="s">
        <v>56</v>
      </c>
      <c r="H3146" t="str">
        <f t="shared" si="197"/>
        <v>West</v>
      </c>
      <c r="I3146" t="s">
        <v>57</v>
      </c>
      <c r="J3146" t="str">
        <f t="shared" si="198"/>
        <v>California</v>
      </c>
      <c r="K3146" t="s">
        <v>1554</v>
      </c>
      <c r="L3146" t="str">
        <f t="shared" si="199"/>
        <v>Palo Alto</v>
      </c>
      <c r="M3146" t="s">
        <v>22</v>
      </c>
      <c r="N3146" t="str">
        <f>IF(M3146="", "", IFERROR(VLOOKUP(M3146, Data!$A$1:$B$5, 2, 0), "Unkown fuel"))</f>
        <v>very harmful</v>
      </c>
      <c r="O3146" t="s">
        <v>158</v>
      </c>
      <c r="P3146" t="s">
        <v>24</v>
      </c>
      <c r="Q3146" t="s">
        <v>25</v>
      </c>
      <c r="R3146" t="s">
        <v>415</v>
      </c>
      <c r="S3146">
        <v>1248</v>
      </c>
      <c r="T3146" t="s">
        <v>94</v>
      </c>
      <c r="U3146" t="s">
        <v>95</v>
      </c>
      <c r="V3146">
        <v>5</v>
      </c>
      <c r="W3146" t="s">
        <v>1179</v>
      </c>
    </row>
    <row r="3147" spans="1:23" x14ac:dyDescent="0.3">
      <c r="A3147">
        <v>3246</v>
      </c>
      <c r="B3147" t="s">
        <v>37</v>
      </c>
      <c r="C3147">
        <v>2017</v>
      </c>
      <c r="D3147">
        <f t="shared" ca="1" si="196"/>
        <v>6</v>
      </c>
      <c r="E3147" s="5">
        <v>1825000</v>
      </c>
      <c r="F3147">
        <v>58000</v>
      </c>
      <c r="G3147" t="s">
        <v>56</v>
      </c>
      <c r="H3147" t="str">
        <f t="shared" si="197"/>
        <v>West</v>
      </c>
      <c r="I3147" t="s">
        <v>57</v>
      </c>
      <c r="J3147" t="str">
        <f t="shared" si="198"/>
        <v>California</v>
      </c>
      <c r="K3147" t="s">
        <v>1551</v>
      </c>
      <c r="L3147" t="str">
        <f t="shared" si="199"/>
        <v>Paradise</v>
      </c>
      <c r="M3147" t="s">
        <v>41</v>
      </c>
      <c r="N3147" t="str">
        <f>IF(M3147="", "", IFERROR(VLOOKUP(M3147, Data!$A$1:$B$5, 2, 0), "Unkown fuel"))</f>
        <v>harmful</v>
      </c>
      <c r="O3147" t="s">
        <v>158</v>
      </c>
      <c r="P3147" t="s">
        <v>154</v>
      </c>
      <c r="Q3147" t="s">
        <v>25</v>
      </c>
      <c r="R3147" t="s">
        <v>1079</v>
      </c>
      <c r="S3147">
        <v>2354</v>
      </c>
      <c r="T3147" t="s">
        <v>1552</v>
      </c>
      <c r="U3147" t="s">
        <v>1553</v>
      </c>
      <c r="V3147">
        <v>5</v>
      </c>
      <c r="W3147" t="s">
        <v>1179</v>
      </c>
    </row>
    <row r="3148" spans="1:23" x14ac:dyDescent="0.3">
      <c r="A3148">
        <v>3247</v>
      </c>
      <c r="B3148" t="s">
        <v>109</v>
      </c>
      <c r="C3148">
        <v>2017</v>
      </c>
      <c r="D3148">
        <f t="shared" ca="1" si="196"/>
        <v>6</v>
      </c>
      <c r="E3148" s="5">
        <v>1295000</v>
      </c>
      <c r="F3148">
        <v>58000</v>
      </c>
      <c r="G3148" t="s">
        <v>56</v>
      </c>
      <c r="H3148" t="str">
        <f t="shared" si="197"/>
        <v>West</v>
      </c>
      <c r="I3148" t="s">
        <v>57</v>
      </c>
      <c r="J3148" t="str">
        <f t="shared" si="198"/>
        <v>California</v>
      </c>
      <c r="K3148" t="s">
        <v>1551</v>
      </c>
      <c r="L3148" t="str">
        <f t="shared" si="199"/>
        <v>Paradise</v>
      </c>
      <c r="M3148" t="s">
        <v>22</v>
      </c>
      <c r="N3148" t="str">
        <f>IF(M3148="", "", IFERROR(VLOOKUP(M3148, Data!$A$1:$B$5, 2, 0), "Unkown fuel"))</f>
        <v>very harmful</v>
      </c>
      <c r="O3148" t="s">
        <v>158</v>
      </c>
      <c r="P3148" t="s">
        <v>154</v>
      </c>
      <c r="Q3148" t="s">
        <v>25</v>
      </c>
      <c r="R3148" t="s">
        <v>421</v>
      </c>
      <c r="S3148">
        <v>2179</v>
      </c>
      <c r="T3148" t="s">
        <v>461</v>
      </c>
      <c r="U3148" t="s">
        <v>334</v>
      </c>
      <c r="V3148">
        <v>7</v>
      </c>
      <c r="W3148" t="s">
        <v>1179</v>
      </c>
    </row>
    <row r="3149" spans="1:23" x14ac:dyDescent="0.3">
      <c r="A3149">
        <v>3248</v>
      </c>
      <c r="B3149" t="s">
        <v>75</v>
      </c>
      <c r="C3149">
        <v>2014</v>
      </c>
      <c r="D3149">
        <f t="shared" ca="1" si="196"/>
        <v>9</v>
      </c>
      <c r="E3149" s="5">
        <v>425000</v>
      </c>
      <c r="F3149">
        <v>69000</v>
      </c>
      <c r="G3149" t="s">
        <v>56</v>
      </c>
      <c r="H3149" t="str">
        <f t="shared" si="197"/>
        <v>West</v>
      </c>
      <c r="I3149" t="s">
        <v>57</v>
      </c>
      <c r="J3149" t="str">
        <f t="shared" si="198"/>
        <v>California</v>
      </c>
      <c r="K3149" t="s">
        <v>1551</v>
      </c>
      <c r="L3149" t="str">
        <f t="shared" si="199"/>
        <v>Paradise</v>
      </c>
      <c r="M3149" t="s">
        <v>22</v>
      </c>
      <c r="N3149" t="str">
        <f>IF(M3149="", "", IFERROR(VLOOKUP(M3149, Data!$A$1:$B$5, 2, 0), "Unkown fuel"))</f>
        <v>very harmful</v>
      </c>
      <c r="O3149" t="s">
        <v>158</v>
      </c>
      <c r="P3149" t="s">
        <v>24</v>
      </c>
      <c r="Q3149" t="s">
        <v>25</v>
      </c>
      <c r="R3149" t="s">
        <v>704</v>
      </c>
      <c r="S3149">
        <v>1461</v>
      </c>
      <c r="T3149" t="s">
        <v>298</v>
      </c>
      <c r="U3149" t="s">
        <v>95</v>
      </c>
      <c r="V3149">
        <v>5</v>
      </c>
      <c r="W3149" t="s">
        <v>1179</v>
      </c>
    </row>
    <row r="3150" spans="1:23" x14ac:dyDescent="0.3">
      <c r="A3150">
        <v>3249</v>
      </c>
      <c r="B3150" t="s">
        <v>173</v>
      </c>
      <c r="C3150">
        <v>2016</v>
      </c>
      <c r="D3150">
        <f t="shared" ca="1" si="196"/>
        <v>7</v>
      </c>
      <c r="E3150" s="5">
        <v>4090000</v>
      </c>
      <c r="F3150">
        <v>70000</v>
      </c>
      <c r="G3150" t="s">
        <v>19</v>
      </c>
      <c r="H3150" t="str">
        <f t="shared" si="197"/>
        <v>East</v>
      </c>
      <c r="I3150" t="s">
        <v>782</v>
      </c>
      <c r="J3150" t="str">
        <f t="shared" si="198"/>
        <v>Vermont</v>
      </c>
      <c r="K3150" t="s">
        <v>1482</v>
      </c>
      <c r="L3150" t="str">
        <f t="shared" si="199"/>
        <v>Bennington</v>
      </c>
      <c r="M3150" t="s">
        <v>22</v>
      </c>
      <c r="N3150" t="str">
        <f>IF(M3150="", "", IFERROR(VLOOKUP(M3150, Data!$A$1:$B$5, 2, 0), "Unkown fuel"))</f>
        <v>very harmful</v>
      </c>
      <c r="O3150" t="s">
        <v>158</v>
      </c>
      <c r="P3150" t="s">
        <v>154</v>
      </c>
      <c r="Q3150" t="s">
        <v>25</v>
      </c>
      <c r="R3150" t="s">
        <v>1079</v>
      </c>
      <c r="S3150">
        <v>2987</v>
      </c>
      <c r="T3150" t="s">
        <v>1555</v>
      </c>
      <c r="U3150" t="s">
        <v>1556</v>
      </c>
      <c r="V3150">
        <v>7</v>
      </c>
      <c r="W3150" t="s">
        <v>1179</v>
      </c>
    </row>
    <row r="3151" spans="1:23" x14ac:dyDescent="0.3">
      <c r="A3151">
        <v>3250</v>
      </c>
      <c r="B3151" t="s">
        <v>46</v>
      </c>
      <c r="C3151">
        <v>2015</v>
      </c>
      <c r="D3151">
        <f t="shared" ca="1" si="196"/>
        <v>8</v>
      </c>
      <c r="E3151" s="5">
        <v>910000</v>
      </c>
      <c r="F3151">
        <v>40000</v>
      </c>
      <c r="G3151" t="s">
        <v>56</v>
      </c>
      <c r="H3151" t="str">
        <f t="shared" si="197"/>
        <v>West</v>
      </c>
      <c r="I3151" t="s">
        <v>57</v>
      </c>
      <c r="J3151" t="str">
        <f t="shared" si="198"/>
        <v>California</v>
      </c>
      <c r="K3151" t="s">
        <v>1551</v>
      </c>
      <c r="L3151" t="str">
        <f t="shared" si="199"/>
        <v>Paradise</v>
      </c>
      <c r="M3151" t="s">
        <v>22</v>
      </c>
      <c r="N3151" t="str">
        <f>IF(M3151="", "", IFERROR(VLOOKUP(M3151, Data!$A$1:$B$5, 2, 0), "Unkown fuel"))</f>
        <v>very harmful</v>
      </c>
      <c r="O3151" t="s">
        <v>158</v>
      </c>
      <c r="P3151" t="s">
        <v>154</v>
      </c>
      <c r="Q3151" t="s">
        <v>25</v>
      </c>
      <c r="R3151" t="s">
        <v>421</v>
      </c>
      <c r="S3151">
        <v>1582</v>
      </c>
      <c r="T3151" t="s">
        <v>301</v>
      </c>
      <c r="U3151" t="s">
        <v>1557</v>
      </c>
      <c r="V3151">
        <v>5</v>
      </c>
      <c r="W3151" t="s">
        <v>1179</v>
      </c>
    </row>
    <row r="3152" spans="1:23" x14ac:dyDescent="0.3">
      <c r="A3152">
        <v>3251</v>
      </c>
      <c r="B3152" t="s">
        <v>65</v>
      </c>
      <c r="C3152">
        <v>2013</v>
      </c>
      <c r="D3152">
        <f t="shared" ca="1" si="196"/>
        <v>10</v>
      </c>
      <c r="E3152" s="5">
        <v>625000</v>
      </c>
      <c r="F3152">
        <v>39000</v>
      </c>
      <c r="G3152" t="s">
        <v>56</v>
      </c>
      <c r="H3152" t="str">
        <f t="shared" si="197"/>
        <v>West</v>
      </c>
      <c r="I3152" t="s">
        <v>57</v>
      </c>
      <c r="J3152" t="str">
        <f t="shared" si="198"/>
        <v>California</v>
      </c>
      <c r="K3152" t="s">
        <v>1551</v>
      </c>
      <c r="L3152" t="str">
        <f t="shared" si="199"/>
        <v>Paradise</v>
      </c>
      <c r="M3152" t="s">
        <v>41</v>
      </c>
      <c r="N3152" t="str">
        <f>IF(M3152="", "", IFERROR(VLOOKUP(M3152, Data!$A$1:$B$5, 2, 0), "Unkown fuel"))</f>
        <v>harmful</v>
      </c>
      <c r="O3152" t="s">
        <v>158</v>
      </c>
      <c r="P3152" t="s">
        <v>154</v>
      </c>
      <c r="Q3152" t="s">
        <v>25</v>
      </c>
      <c r="R3152" t="s">
        <v>198</v>
      </c>
      <c r="S3152">
        <v>1798</v>
      </c>
      <c r="T3152" t="s">
        <v>151</v>
      </c>
      <c r="U3152" t="s">
        <v>199</v>
      </c>
      <c r="V3152">
        <v>5</v>
      </c>
      <c r="W3152" t="s">
        <v>1179</v>
      </c>
    </row>
    <row r="3153" spans="1:23" x14ac:dyDescent="0.3">
      <c r="A3153">
        <v>3252</v>
      </c>
      <c r="B3153" t="s">
        <v>349</v>
      </c>
      <c r="C3153">
        <v>2018</v>
      </c>
      <c r="D3153">
        <f t="shared" ca="1" si="196"/>
        <v>5</v>
      </c>
      <c r="E3153" s="5">
        <v>3400000</v>
      </c>
      <c r="F3153">
        <v>22000</v>
      </c>
      <c r="G3153" t="s">
        <v>38</v>
      </c>
      <c r="H3153" t="str">
        <f t="shared" si="197"/>
        <v>Central</v>
      </c>
      <c r="I3153" t="s">
        <v>70</v>
      </c>
      <c r="J3153" t="str">
        <f t="shared" si="198"/>
        <v>Texas</v>
      </c>
      <c r="K3153" t="s">
        <v>1558</v>
      </c>
      <c r="L3153" t="str">
        <f t="shared" si="199"/>
        <v>Friendswood</v>
      </c>
      <c r="M3153" t="s">
        <v>22</v>
      </c>
      <c r="N3153" t="str">
        <f>IF(M3153="", "", IFERROR(VLOOKUP(M3153, Data!$A$1:$B$5, 2, 0), "Unkown fuel"))</f>
        <v>very harmful</v>
      </c>
      <c r="O3153" t="s">
        <v>158</v>
      </c>
      <c r="P3153" t="s">
        <v>154</v>
      </c>
      <c r="Q3153" t="s">
        <v>25</v>
      </c>
      <c r="R3153" t="s">
        <v>347</v>
      </c>
      <c r="S3153">
        <v>1969</v>
      </c>
      <c r="T3153" t="s">
        <v>336</v>
      </c>
      <c r="U3153" t="s">
        <v>350</v>
      </c>
      <c r="V3153">
        <v>5</v>
      </c>
      <c r="W3153" t="s">
        <v>1179</v>
      </c>
    </row>
    <row r="3154" spans="1:23" x14ac:dyDescent="0.3">
      <c r="A3154">
        <v>3253</v>
      </c>
      <c r="B3154" t="s">
        <v>18</v>
      </c>
      <c r="C3154">
        <v>2015</v>
      </c>
      <c r="D3154">
        <f t="shared" ca="1" si="196"/>
        <v>8</v>
      </c>
      <c r="E3154" s="5">
        <v>535000</v>
      </c>
      <c r="F3154">
        <v>40000</v>
      </c>
      <c r="G3154" t="s">
        <v>38</v>
      </c>
      <c r="H3154" t="str">
        <f t="shared" si="197"/>
        <v>Central</v>
      </c>
      <c r="I3154" t="s">
        <v>70</v>
      </c>
      <c r="J3154" t="str">
        <f t="shared" si="198"/>
        <v>Texas</v>
      </c>
      <c r="K3154" t="s">
        <v>1558</v>
      </c>
      <c r="L3154" t="str">
        <f t="shared" si="199"/>
        <v>Friendswood</v>
      </c>
      <c r="M3154" t="s">
        <v>22</v>
      </c>
      <c r="N3154" t="str">
        <f>IF(M3154="", "", IFERROR(VLOOKUP(M3154, Data!$A$1:$B$5, 2, 0), "Unkown fuel"))</f>
        <v>very harmful</v>
      </c>
      <c r="O3154" t="s">
        <v>158</v>
      </c>
      <c r="P3154" t="s">
        <v>24</v>
      </c>
      <c r="Q3154" t="s">
        <v>25</v>
      </c>
      <c r="R3154" t="s">
        <v>354</v>
      </c>
      <c r="S3154">
        <v>1248</v>
      </c>
      <c r="T3154" t="s">
        <v>94</v>
      </c>
      <c r="U3154" t="s">
        <v>95</v>
      </c>
      <c r="V3154">
        <v>5</v>
      </c>
      <c r="W3154" t="s">
        <v>1179</v>
      </c>
    </row>
    <row r="3155" spans="1:23" x14ac:dyDescent="0.3">
      <c r="A3155">
        <v>3254</v>
      </c>
      <c r="B3155" t="s">
        <v>88</v>
      </c>
      <c r="C3155">
        <v>2011</v>
      </c>
      <c r="D3155">
        <f t="shared" ca="1" si="196"/>
        <v>12</v>
      </c>
      <c r="E3155" s="5">
        <v>325000</v>
      </c>
      <c r="F3155">
        <v>142000</v>
      </c>
      <c r="G3155" t="s">
        <v>38</v>
      </c>
      <c r="H3155" t="str">
        <f t="shared" si="197"/>
        <v>Central</v>
      </c>
      <c r="I3155" t="s">
        <v>70</v>
      </c>
      <c r="J3155" t="str">
        <f t="shared" si="198"/>
        <v>Texas</v>
      </c>
      <c r="K3155" t="s">
        <v>1558</v>
      </c>
      <c r="L3155" t="str">
        <f t="shared" si="199"/>
        <v>Friendswood</v>
      </c>
      <c r="M3155" t="s">
        <v>22</v>
      </c>
      <c r="N3155" t="str">
        <f>IF(M3155="", "", IFERROR(VLOOKUP(M3155, Data!$A$1:$B$5, 2, 0), "Unkown fuel"))</f>
        <v>very harmful</v>
      </c>
      <c r="O3155" t="s">
        <v>23</v>
      </c>
      <c r="P3155" t="s">
        <v>24</v>
      </c>
      <c r="Q3155" t="s">
        <v>25</v>
      </c>
      <c r="R3155" t="s">
        <v>489</v>
      </c>
      <c r="S3155">
        <v>2523</v>
      </c>
      <c r="T3155" t="s">
        <v>309</v>
      </c>
      <c r="U3155" t="s">
        <v>490</v>
      </c>
      <c r="V3155">
        <v>7</v>
      </c>
      <c r="W3155" t="s">
        <v>1179</v>
      </c>
    </row>
    <row r="3156" spans="1:23" x14ac:dyDescent="0.3">
      <c r="A3156">
        <v>3255</v>
      </c>
      <c r="B3156" t="s">
        <v>18</v>
      </c>
      <c r="C3156">
        <v>2016</v>
      </c>
      <c r="D3156">
        <f t="shared" ca="1" si="196"/>
        <v>7</v>
      </c>
      <c r="E3156" s="5">
        <v>500000</v>
      </c>
      <c r="F3156">
        <v>22947</v>
      </c>
      <c r="G3156" t="s">
        <v>19</v>
      </c>
      <c r="H3156" t="str">
        <f t="shared" si="197"/>
        <v>East</v>
      </c>
      <c r="I3156" t="s">
        <v>206</v>
      </c>
      <c r="J3156" t="str">
        <f t="shared" si="198"/>
        <v>Pennsylvania</v>
      </c>
      <c r="K3156" t="s">
        <v>1559</v>
      </c>
      <c r="L3156" t="str">
        <f t="shared" si="199"/>
        <v>Levittown</v>
      </c>
      <c r="M3156" t="s">
        <v>41</v>
      </c>
      <c r="N3156" t="str">
        <f>IF(M3156="", "", IFERROR(VLOOKUP(M3156, Data!$A$1:$B$5, 2, 0), "Unkown fuel"))</f>
        <v>harmful</v>
      </c>
      <c r="O3156" t="s">
        <v>23</v>
      </c>
      <c r="P3156" t="s">
        <v>24</v>
      </c>
      <c r="Q3156" t="s">
        <v>25</v>
      </c>
      <c r="R3156" t="s">
        <v>389</v>
      </c>
      <c r="S3156">
        <v>1197</v>
      </c>
      <c r="T3156" t="s">
        <v>265</v>
      </c>
      <c r="U3156" t="s">
        <v>266</v>
      </c>
      <c r="V3156">
        <v>5</v>
      </c>
      <c r="W3156" t="s">
        <v>1179</v>
      </c>
    </row>
    <row r="3157" spans="1:23" x14ac:dyDescent="0.3">
      <c r="A3157">
        <v>3256</v>
      </c>
      <c r="B3157" t="s">
        <v>46</v>
      </c>
      <c r="C3157">
        <v>2013</v>
      </c>
      <c r="D3157">
        <f t="shared" ca="1" si="196"/>
        <v>10</v>
      </c>
      <c r="E3157" s="5">
        <v>300000</v>
      </c>
      <c r="F3157">
        <v>30000</v>
      </c>
      <c r="G3157" t="s">
        <v>19</v>
      </c>
      <c r="H3157" t="str">
        <f t="shared" si="197"/>
        <v>East</v>
      </c>
      <c r="I3157" t="s">
        <v>206</v>
      </c>
      <c r="J3157" t="str">
        <f t="shared" si="198"/>
        <v>Pennsylvania</v>
      </c>
      <c r="K3157" t="s">
        <v>1559</v>
      </c>
      <c r="L3157" t="str">
        <f t="shared" si="199"/>
        <v>Levittown</v>
      </c>
      <c r="M3157" t="s">
        <v>41</v>
      </c>
      <c r="N3157" t="str">
        <f>IF(M3157="", "", IFERROR(VLOOKUP(M3157, Data!$A$1:$B$5, 2, 0), "Unkown fuel"))</f>
        <v>harmful</v>
      </c>
      <c r="O3157" t="s">
        <v>23</v>
      </c>
      <c r="P3157" t="s">
        <v>24</v>
      </c>
      <c r="Q3157" t="s">
        <v>33</v>
      </c>
      <c r="R3157" t="s">
        <v>211</v>
      </c>
      <c r="S3157">
        <v>1197</v>
      </c>
      <c r="T3157" t="s">
        <v>212</v>
      </c>
      <c r="U3157" t="s">
        <v>453</v>
      </c>
      <c r="V3157">
        <v>5</v>
      </c>
      <c r="W3157" t="s">
        <v>1179</v>
      </c>
    </row>
    <row r="3158" spans="1:23" x14ac:dyDescent="0.3">
      <c r="A3158">
        <v>3257</v>
      </c>
      <c r="B3158" t="s">
        <v>46</v>
      </c>
      <c r="C3158">
        <v>2016</v>
      </c>
      <c r="D3158">
        <f t="shared" ca="1" si="196"/>
        <v>7</v>
      </c>
      <c r="E3158" s="5">
        <v>270000</v>
      </c>
      <c r="F3158">
        <v>7672</v>
      </c>
      <c r="G3158" t="s">
        <v>19</v>
      </c>
      <c r="H3158" t="str">
        <f t="shared" si="197"/>
        <v>East</v>
      </c>
      <c r="I3158" t="s">
        <v>206</v>
      </c>
      <c r="J3158" t="str">
        <f t="shared" si="198"/>
        <v>Pennsylvania</v>
      </c>
      <c r="K3158" t="s">
        <v>1559</v>
      </c>
      <c r="L3158" t="str">
        <f t="shared" si="199"/>
        <v>Levittown</v>
      </c>
      <c r="M3158" t="s">
        <v>41</v>
      </c>
      <c r="N3158" t="str">
        <f>IF(M3158="", "", IFERROR(VLOOKUP(M3158, Data!$A$1:$B$5, 2, 0), "Unkown fuel"))</f>
        <v>harmful</v>
      </c>
      <c r="O3158" t="s">
        <v>23</v>
      </c>
      <c r="P3158" t="s">
        <v>24</v>
      </c>
      <c r="Q3158" t="s">
        <v>25</v>
      </c>
      <c r="R3158" t="s">
        <v>390</v>
      </c>
      <c r="S3158">
        <v>814</v>
      </c>
      <c r="T3158" t="s">
        <v>541</v>
      </c>
      <c r="U3158" t="s">
        <v>542</v>
      </c>
      <c r="V3158">
        <v>5</v>
      </c>
      <c r="W3158" t="s">
        <v>1179</v>
      </c>
    </row>
    <row r="3159" spans="1:23" x14ac:dyDescent="0.3">
      <c r="A3159">
        <v>3258</v>
      </c>
      <c r="B3159" t="s">
        <v>18</v>
      </c>
      <c r="C3159">
        <v>2010</v>
      </c>
      <c r="D3159">
        <f t="shared" ca="1" si="196"/>
        <v>13</v>
      </c>
      <c r="E3159" s="5">
        <v>160000</v>
      </c>
      <c r="F3159">
        <v>36659</v>
      </c>
      <c r="G3159" t="s">
        <v>19</v>
      </c>
      <c r="H3159" t="str">
        <f t="shared" si="197"/>
        <v>East</v>
      </c>
      <c r="I3159" t="s">
        <v>1339</v>
      </c>
      <c r="J3159" t="str">
        <f t="shared" si="198"/>
        <v>Rhode Island</v>
      </c>
      <c r="K3159" t="s">
        <v>1560</v>
      </c>
      <c r="L3159" t="str">
        <f t="shared" si="199"/>
        <v>Cranston</v>
      </c>
      <c r="M3159" t="s">
        <v>41</v>
      </c>
      <c r="N3159" t="str">
        <f>IF(M3159="", "", IFERROR(VLOOKUP(M3159, Data!$A$1:$B$5, 2, 0), "Unkown fuel"))</f>
        <v>harmful</v>
      </c>
      <c r="O3159" t="s">
        <v>23</v>
      </c>
      <c r="P3159" t="s">
        <v>24</v>
      </c>
      <c r="Q3159" t="s">
        <v>25</v>
      </c>
      <c r="R3159" t="s">
        <v>96</v>
      </c>
      <c r="S3159">
        <v>796</v>
      </c>
      <c r="T3159" t="s">
        <v>97</v>
      </c>
      <c r="U3159" t="s">
        <v>98</v>
      </c>
      <c r="V3159">
        <v>5</v>
      </c>
      <c r="W3159" t="s">
        <v>1179</v>
      </c>
    </row>
    <row r="3160" spans="1:23" x14ac:dyDescent="0.3">
      <c r="A3160">
        <v>3259</v>
      </c>
      <c r="B3160" t="s">
        <v>18</v>
      </c>
      <c r="C3160">
        <v>2016</v>
      </c>
      <c r="D3160">
        <f t="shared" ca="1" si="196"/>
        <v>7</v>
      </c>
      <c r="E3160" s="5">
        <v>210000</v>
      </c>
      <c r="F3160">
        <v>60000</v>
      </c>
      <c r="G3160" t="s">
        <v>56</v>
      </c>
      <c r="H3160" t="str">
        <f t="shared" si="197"/>
        <v>West</v>
      </c>
      <c r="I3160" t="s">
        <v>57</v>
      </c>
      <c r="J3160" t="str">
        <f t="shared" si="198"/>
        <v>California</v>
      </c>
      <c r="K3160" t="s">
        <v>1561</v>
      </c>
      <c r="L3160" t="str">
        <f t="shared" si="199"/>
        <v>Fresno</v>
      </c>
      <c r="M3160" t="s">
        <v>41</v>
      </c>
      <c r="N3160" t="str">
        <f>IF(M3160="", "", IFERROR(VLOOKUP(M3160, Data!$A$1:$B$5, 2, 0), "Unkown fuel"))</f>
        <v>harmful</v>
      </c>
      <c r="O3160" t="s">
        <v>23</v>
      </c>
      <c r="P3160" t="s">
        <v>24</v>
      </c>
      <c r="Q3160" t="s">
        <v>25</v>
      </c>
      <c r="R3160" t="s">
        <v>127</v>
      </c>
      <c r="S3160">
        <v>796</v>
      </c>
      <c r="T3160" t="s">
        <v>128</v>
      </c>
      <c r="U3160" t="s">
        <v>64</v>
      </c>
      <c r="V3160">
        <v>8</v>
      </c>
      <c r="W3160" t="s">
        <v>1179</v>
      </c>
    </row>
    <row r="3161" spans="1:23" x14ac:dyDescent="0.3">
      <c r="A3161">
        <v>3260</v>
      </c>
      <c r="B3161" t="s">
        <v>88</v>
      </c>
      <c r="C3161">
        <v>2014</v>
      </c>
      <c r="D3161">
        <f t="shared" ca="1" si="196"/>
        <v>9</v>
      </c>
      <c r="E3161" s="5">
        <v>850000</v>
      </c>
      <c r="F3161">
        <v>120000</v>
      </c>
      <c r="G3161" t="s">
        <v>19</v>
      </c>
      <c r="H3161" t="str">
        <f t="shared" si="197"/>
        <v>East</v>
      </c>
      <c r="I3161" t="s">
        <v>786</v>
      </c>
      <c r="J3161" t="str">
        <f t="shared" si="198"/>
        <v>New Jersey</v>
      </c>
      <c r="K3161" t="s">
        <v>1562</v>
      </c>
      <c r="L3161" t="str">
        <f t="shared" si="199"/>
        <v>Dumont</v>
      </c>
      <c r="M3161" t="s">
        <v>22</v>
      </c>
      <c r="N3161" t="str">
        <f>IF(M3161="", "", IFERROR(VLOOKUP(M3161, Data!$A$1:$B$5, 2, 0), "Unkown fuel"))</f>
        <v>very harmful</v>
      </c>
      <c r="O3161" t="s">
        <v>23</v>
      </c>
      <c r="P3161" t="s">
        <v>24</v>
      </c>
      <c r="Q3161" t="s">
        <v>25</v>
      </c>
      <c r="R3161" t="s">
        <v>282</v>
      </c>
      <c r="S3161">
        <v>2179</v>
      </c>
      <c r="T3161" t="s">
        <v>446</v>
      </c>
      <c r="U3161" t="s">
        <v>447</v>
      </c>
      <c r="V3161">
        <v>7</v>
      </c>
      <c r="W3161" t="s">
        <v>1179</v>
      </c>
    </row>
    <row r="3162" spans="1:23" x14ac:dyDescent="0.3">
      <c r="A3162">
        <v>3261</v>
      </c>
      <c r="B3162" t="s">
        <v>88</v>
      </c>
      <c r="C3162">
        <v>2014</v>
      </c>
      <c r="D3162">
        <f t="shared" ca="1" si="196"/>
        <v>9</v>
      </c>
      <c r="E3162" s="5">
        <v>880000</v>
      </c>
      <c r="F3162">
        <v>120000</v>
      </c>
      <c r="G3162" t="s">
        <v>19</v>
      </c>
      <c r="H3162" t="str">
        <f t="shared" si="197"/>
        <v>East</v>
      </c>
      <c r="I3162" t="s">
        <v>780</v>
      </c>
      <c r="J3162" t="str">
        <f t="shared" si="198"/>
        <v>Maine</v>
      </c>
      <c r="K3162" t="s">
        <v>1229</v>
      </c>
      <c r="L3162" t="str">
        <f t="shared" si="199"/>
        <v>Bangor</v>
      </c>
      <c r="M3162" t="s">
        <v>22</v>
      </c>
      <c r="N3162" t="str">
        <f>IF(M3162="", "", IFERROR(VLOOKUP(M3162, Data!$A$1:$B$5, 2, 0), "Unkown fuel"))</f>
        <v>very harmful</v>
      </c>
      <c r="O3162" t="s">
        <v>23</v>
      </c>
      <c r="P3162" t="s">
        <v>24</v>
      </c>
      <c r="Q3162" t="s">
        <v>25</v>
      </c>
      <c r="R3162" t="s">
        <v>282</v>
      </c>
      <c r="S3162">
        <v>2179</v>
      </c>
      <c r="T3162" t="s">
        <v>446</v>
      </c>
      <c r="U3162" t="s">
        <v>447</v>
      </c>
      <c r="V3162">
        <v>7</v>
      </c>
      <c r="W3162" t="s">
        <v>1179</v>
      </c>
    </row>
    <row r="3163" spans="1:23" x14ac:dyDescent="0.3">
      <c r="A3163">
        <v>3262</v>
      </c>
      <c r="B3163" t="s">
        <v>18</v>
      </c>
      <c r="C3163">
        <v>2010</v>
      </c>
      <c r="D3163">
        <f t="shared" ca="1" si="196"/>
        <v>13</v>
      </c>
      <c r="E3163" s="5">
        <v>150000</v>
      </c>
      <c r="F3163">
        <v>39000</v>
      </c>
      <c r="G3163" t="s">
        <v>56</v>
      </c>
      <c r="H3163" t="str">
        <f t="shared" si="197"/>
        <v>West</v>
      </c>
      <c r="I3163" t="s">
        <v>57</v>
      </c>
      <c r="J3163" t="str">
        <f t="shared" si="198"/>
        <v>California</v>
      </c>
      <c r="K3163" t="s">
        <v>1561</v>
      </c>
      <c r="L3163" t="str">
        <f t="shared" si="199"/>
        <v>Fresno</v>
      </c>
      <c r="M3163" t="s">
        <v>41</v>
      </c>
      <c r="N3163" t="str">
        <f>IF(M3163="", "", IFERROR(VLOOKUP(M3163, Data!$A$1:$B$5, 2, 0), "Unkown fuel"))</f>
        <v>harmful</v>
      </c>
      <c r="O3163" t="s">
        <v>23</v>
      </c>
      <c r="P3163" t="s">
        <v>24</v>
      </c>
      <c r="Q3163" t="s">
        <v>25</v>
      </c>
      <c r="R3163" t="s">
        <v>1018</v>
      </c>
      <c r="S3163">
        <v>1061</v>
      </c>
      <c r="T3163" t="s">
        <v>1563</v>
      </c>
      <c r="U3163" t="s">
        <v>1129</v>
      </c>
      <c r="V3163">
        <v>5</v>
      </c>
      <c r="W3163" t="s">
        <v>1179</v>
      </c>
    </row>
    <row r="3164" spans="1:23" x14ac:dyDescent="0.3">
      <c r="A3164">
        <v>3263</v>
      </c>
      <c r="B3164" t="s">
        <v>88</v>
      </c>
      <c r="C3164">
        <v>2015</v>
      </c>
      <c r="D3164">
        <f t="shared" ca="1" si="196"/>
        <v>8</v>
      </c>
      <c r="E3164" s="5">
        <v>775000</v>
      </c>
      <c r="F3164">
        <v>45000</v>
      </c>
      <c r="G3164" t="s">
        <v>56</v>
      </c>
      <c r="H3164" t="str">
        <f t="shared" si="197"/>
        <v>West</v>
      </c>
      <c r="I3164" t="s">
        <v>57</v>
      </c>
      <c r="J3164" t="str">
        <f t="shared" si="198"/>
        <v>California</v>
      </c>
      <c r="K3164" t="s">
        <v>1561</v>
      </c>
      <c r="L3164" t="str">
        <f t="shared" si="199"/>
        <v>Fresno</v>
      </c>
      <c r="M3164" t="s">
        <v>22</v>
      </c>
      <c r="N3164" t="str">
        <f>IF(M3164="", "", IFERROR(VLOOKUP(M3164, Data!$A$1:$B$5, 2, 0), "Unkown fuel"))</f>
        <v>very harmful</v>
      </c>
      <c r="O3164" t="s">
        <v>23</v>
      </c>
      <c r="P3164" t="s">
        <v>154</v>
      </c>
      <c r="Q3164" t="s">
        <v>25</v>
      </c>
      <c r="R3164" t="s">
        <v>623</v>
      </c>
      <c r="S3164">
        <v>1493</v>
      </c>
      <c r="T3164" t="s">
        <v>171</v>
      </c>
      <c r="U3164" t="s">
        <v>1406</v>
      </c>
      <c r="V3164">
        <v>7</v>
      </c>
      <c r="W3164" t="s">
        <v>1179</v>
      </c>
    </row>
    <row r="3165" spans="1:23" x14ac:dyDescent="0.3">
      <c r="A3165">
        <v>3264</v>
      </c>
      <c r="B3165" t="s">
        <v>18</v>
      </c>
      <c r="C3165">
        <v>2009</v>
      </c>
      <c r="D3165">
        <f t="shared" ca="1" si="196"/>
        <v>14</v>
      </c>
      <c r="E3165" s="5">
        <v>160000</v>
      </c>
      <c r="F3165">
        <v>70000</v>
      </c>
      <c r="G3165" t="s">
        <v>56</v>
      </c>
      <c r="H3165" t="str">
        <f t="shared" si="197"/>
        <v>West</v>
      </c>
      <c r="I3165" t="s">
        <v>57</v>
      </c>
      <c r="J3165" t="str">
        <f t="shared" si="198"/>
        <v>California</v>
      </c>
      <c r="K3165" t="s">
        <v>1561</v>
      </c>
      <c r="L3165" t="str">
        <f t="shared" si="199"/>
        <v>Fresno</v>
      </c>
      <c r="M3165" t="s">
        <v>41</v>
      </c>
      <c r="N3165" t="str">
        <f>IF(M3165="", "", IFERROR(VLOOKUP(M3165, Data!$A$1:$B$5, 2, 0), "Unkown fuel"))</f>
        <v>harmful</v>
      </c>
      <c r="O3165" t="s">
        <v>23</v>
      </c>
      <c r="P3165" t="s">
        <v>24</v>
      </c>
      <c r="Q3165" t="s">
        <v>42</v>
      </c>
      <c r="R3165" t="s">
        <v>96</v>
      </c>
      <c r="S3165">
        <v>796</v>
      </c>
      <c r="T3165" t="s">
        <v>97</v>
      </c>
      <c r="U3165" t="s">
        <v>98</v>
      </c>
      <c r="V3165">
        <v>5</v>
      </c>
      <c r="W3165" t="s">
        <v>1179</v>
      </c>
    </row>
    <row r="3166" spans="1:23" x14ac:dyDescent="0.3">
      <c r="A3166">
        <v>3265</v>
      </c>
      <c r="B3166" t="s">
        <v>69</v>
      </c>
      <c r="C3166">
        <v>2012</v>
      </c>
      <c r="D3166">
        <f t="shared" ca="1" si="196"/>
        <v>11</v>
      </c>
      <c r="E3166" s="5">
        <v>220000</v>
      </c>
      <c r="F3166">
        <v>100000</v>
      </c>
      <c r="G3166" t="s">
        <v>19</v>
      </c>
      <c r="H3166" t="str">
        <f t="shared" si="197"/>
        <v>East</v>
      </c>
      <c r="I3166" t="s">
        <v>1339</v>
      </c>
      <c r="J3166" t="str">
        <f t="shared" si="198"/>
        <v>Rhode Island</v>
      </c>
      <c r="K3166" t="s">
        <v>1564</v>
      </c>
      <c r="L3166" t="str">
        <f t="shared" si="199"/>
        <v>Warwick</v>
      </c>
      <c r="M3166" t="s">
        <v>22</v>
      </c>
      <c r="N3166" t="str">
        <f>IF(M3166="", "", IFERROR(VLOOKUP(M3166, Data!$A$1:$B$5, 2, 0), "Unkown fuel"))</f>
        <v>very harmful</v>
      </c>
      <c r="O3166" t="s">
        <v>23</v>
      </c>
      <c r="P3166" t="s">
        <v>24</v>
      </c>
      <c r="Q3166" t="s">
        <v>33</v>
      </c>
      <c r="R3166" t="s">
        <v>72</v>
      </c>
      <c r="S3166">
        <v>1399</v>
      </c>
      <c r="T3166" t="s">
        <v>388</v>
      </c>
      <c r="U3166" t="s">
        <v>74</v>
      </c>
      <c r="V3166">
        <v>5</v>
      </c>
      <c r="W3166" t="s">
        <v>1179</v>
      </c>
    </row>
    <row r="3167" spans="1:23" x14ac:dyDescent="0.3">
      <c r="A3167">
        <v>3266</v>
      </c>
      <c r="B3167" t="s">
        <v>46</v>
      </c>
      <c r="C3167">
        <v>2017</v>
      </c>
      <c r="D3167">
        <f t="shared" ca="1" si="196"/>
        <v>6</v>
      </c>
      <c r="E3167" s="5">
        <v>670000</v>
      </c>
      <c r="F3167">
        <v>48000</v>
      </c>
      <c r="G3167" t="s">
        <v>19</v>
      </c>
      <c r="H3167" t="str">
        <f t="shared" si="197"/>
        <v>East</v>
      </c>
      <c r="I3167" t="s">
        <v>786</v>
      </c>
      <c r="J3167" t="str">
        <f t="shared" si="198"/>
        <v>New Jersey</v>
      </c>
      <c r="K3167" t="s">
        <v>1565</v>
      </c>
      <c r="L3167" t="str">
        <f t="shared" si="199"/>
        <v>Lyndhurst</v>
      </c>
      <c r="M3167" t="s">
        <v>22</v>
      </c>
      <c r="N3167" t="str">
        <f>IF(M3167="", "", IFERROR(VLOOKUP(M3167, Data!$A$1:$B$5, 2, 0), "Unkown fuel"))</f>
        <v>very harmful</v>
      </c>
      <c r="O3167" t="s">
        <v>23</v>
      </c>
      <c r="P3167" t="s">
        <v>24</v>
      </c>
      <c r="Q3167" t="s">
        <v>25</v>
      </c>
      <c r="R3167" t="s">
        <v>99</v>
      </c>
      <c r="S3167">
        <v>1396</v>
      </c>
      <c r="T3167" t="s">
        <v>100</v>
      </c>
      <c r="U3167" t="s">
        <v>101</v>
      </c>
      <c r="V3167">
        <v>5</v>
      </c>
      <c r="W3167" t="s">
        <v>1179</v>
      </c>
    </row>
    <row r="3168" spans="1:23" x14ac:dyDescent="0.3">
      <c r="A3168">
        <v>3267</v>
      </c>
      <c r="B3168" t="s">
        <v>46</v>
      </c>
      <c r="C3168">
        <v>2018</v>
      </c>
      <c r="D3168">
        <f t="shared" ca="1" si="196"/>
        <v>5</v>
      </c>
      <c r="E3168" s="5">
        <v>780000</v>
      </c>
      <c r="F3168">
        <v>35000</v>
      </c>
      <c r="G3168" t="s">
        <v>19</v>
      </c>
      <c r="H3168" t="str">
        <f t="shared" si="197"/>
        <v>East</v>
      </c>
      <c r="I3168" t="s">
        <v>1339</v>
      </c>
      <c r="J3168" t="str">
        <f t="shared" si="198"/>
        <v>Rhode Island</v>
      </c>
      <c r="K3168" t="s">
        <v>1566</v>
      </c>
      <c r="L3168" t="str">
        <f t="shared" si="199"/>
        <v>Coventry</v>
      </c>
      <c r="M3168" t="s">
        <v>22</v>
      </c>
      <c r="N3168" t="str">
        <f>IF(M3168="", "", IFERROR(VLOOKUP(M3168, Data!$A$1:$B$5, 2, 0), "Unkown fuel"))</f>
        <v>very harmful</v>
      </c>
      <c r="O3168" t="s">
        <v>23</v>
      </c>
      <c r="P3168" t="s">
        <v>24</v>
      </c>
      <c r="Q3168" t="s">
        <v>25</v>
      </c>
      <c r="R3168" t="s">
        <v>99</v>
      </c>
      <c r="S3168">
        <v>1396</v>
      </c>
      <c r="T3168" t="s">
        <v>100</v>
      </c>
      <c r="U3168" t="s">
        <v>101</v>
      </c>
      <c r="V3168">
        <v>5</v>
      </c>
      <c r="W3168" t="s">
        <v>1179</v>
      </c>
    </row>
    <row r="3169" spans="1:23" x14ac:dyDescent="0.3">
      <c r="A3169">
        <v>3268</v>
      </c>
      <c r="B3169" t="s">
        <v>18</v>
      </c>
      <c r="C3169">
        <v>2017</v>
      </c>
      <c r="D3169">
        <f t="shared" ca="1" si="196"/>
        <v>6</v>
      </c>
      <c r="E3169" s="5">
        <v>515000</v>
      </c>
      <c r="F3169">
        <v>23000</v>
      </c>
      <c r="G3169" t="s">
        <v>19</v>
      </c>
      <c r="H3169" t="str">
        <f t="shared" si="197"/>
        <v>East</v>
      </c>
      <c r="I3169" t="s">
        <v>780</v>
      </c>
      <c r="J3169" t="str">
        <f t="shared" si="198"/>
        <v>Maine</v>
      </c>
      <c r="K3169" t="s">
        <v>781</v>
      </c>
      <c r="L3169" t="str">
        <f t="shared" si="199"/>
        <v>Saco</v>
      </c>
      <c r="M3169" t="s">
        <v>41</v>
      </c>
      <c r="N3169" t="str">
        <f>IF(M3169="", "", IFERROR(VLOOKUP(M3169, Data!$A$1:$B$5, 2, 0), "Unkown fuel"))</f>
        <v>harmful</v>
      </c>
      <c r="O3169" t="s">
        <v>23</v>
      </c>
      <c r="P3169" t="s">
        <v>24</v>
      </c>
      <c r="Q3169" t="s">
        <v>25</v>
      </c>
      <c r="R3169" t="s">
        <v>113</v>
      </c>
      <c r="S3169">
        <v>1197</v>
      </c>
      <c r="T3169" t="s">
        <v>114</v>
      </c>
      <c r="U3169" t="s">
        <v>115</v>
      </c>
      <c r="V3169">
        <v>5</v>
      </c>
      <c r="W3169" t="s">
        <v>1179</v>
      </c>
    </row>
    <row r="3170" spans="1:23" x14ac:dyDescent="0.3">
      <c r="A3170">
        <v>3269</v>
      </c>
      <c r="B3170" t="s">
        <v>46</v>
      </c>
      <c r="C3170">
        <v>2017</v>
      </c>
      <c r="D3170">
        <f t="shared" ca="1" si="196"/>
        <v>6</v>
      </c>
      <c r="E3170" s="5">
        <v>800000</v>
      </c>
      <c r="F3170">
        <v>14000</v>
      </c>
      <c r="G3170" t="s">
        <v>124</v>
      </c>
      <c r="H3170" t="str">
        <f t="shared" si="197"/>
        <v>South</v>
      </c>
      <c r="I3170" t="s">
        <v>1062</v>
      </c>
      <c r="J3170" t="str">
        <f t="shared" si="198"/>
        <v>Kentucky</v>
      </c>
      <c r="K3170" t="s">
        <v>1567</v>
      </c>
      <c r="L3170" t="str">
        <f t="shared" si="199"/>
        <v>Covington</v>
      </c>
      <c r="M3170" t="s">
        <v>22</v>
      </c>
      <c r="N3170" t="str">
        <f>IF(M3170="", "", IFERROR(VLOOKUP(M3170, Data!$A$1:$B$5, 2, 0), "Unkown fuel"))</f>
        <v>very harmful</v>
      </c>
      <c r="O3170" t="s">
        <v>23</v>
      </c>
      <c r="P3170" t="s">
        <v>24</v>
      </c>
      <c r="Q3170" t="s">
        <v>25</v>
      </c>
      <c r="R3170" t="s">
        <v>99</v>
      </c>
      <c r="S3170">
        <v>1396</v>
      </c>
      <c r="T3170" t="s">
        <v>100</v>
      </c>
      <c r="U3170" t="s">
        <v>101</v>
      </c>
      <c r="V3170">
        <v>5</v>
      </c>
      <c r="W3170" t="s">
        <v>1179</v>
      </c>
    </row>
    <row r="3171" spans="1:23" x14ac:dyDescent="0.3">
      <c r="A3171">
        <v>3270</v>
      </c>
      <c r="B3171" t="s">
        <v>46</v>
      </c>
      <c r="C3171">
        <v>2017</v>
      </c>
      <c r="D3171">
        <f t="shared" ca="1" si="196"/>
        <v>6</v>
      </c>
      <c r="E3171" s="5">
        <v>800000</v>
      </c>
      <c r="F3171">
        <v>14000</v>
      </c>
      <c r="G3171" t="s">
        <v>124</v>
      </c>
      <c r="H3171" t="str">
        <f t="shared" si="197"/>
        <v>South</v>
      </c>
      <c r="I3171" t="s">
        <v>1062</v>
      </c>
      <c r="J3171" t="str">
        <f t="shared" si="198"/>
        <v>Kentucky</v>
      </c>
      <c r="K3171" t="s">
        <v>1567</v>
      </c>
      <c r="L3171" t="str">
        <f t="shared" si="199"/>
        <v>Covington</v>
      </c>
      <c r="M3171" t="s">
        <v>22</v>
      </c>
      <c r="N3171" t="str">
        <f>IF(M3171="", "", IFERROR(VLOOKUP(M3171, Data!$A$1:$B$5, 2, 0), "Unkown fuel"))</f>
        <v>very harmful</v>
      </c>
      <c r="O3171" t="s">
        <v>23</v>
      </c>
      <c r="P3171" t="s">
        <v>24</v>
      </c>
      <c r="Q3171" t="s">
        <v>25</v>
      </c>
      <c r="R3171" t="s">
        <v>99</v>
      </c>
      <c r="S3171">
        <v>1396</v>
      </c>
      <c r="T3171" t="s">
        <v>100</v>
      </c>
      <c r="U3171" t="s">
        <v>101</v>
      </c>
      <c r="V3171">
        <v>5</v>
      </c>
      <c r="W3171" t="s">
        <v>1179</v>
      </c>
    </row>
    <row r="3172" spans="1:23" x14ac:dyDescent="0.3">
      <c r="A3172">
        <v>3271</v>
      </c>
      <c r="B3172" t="s">
        <v>88</v>
      </c>
      <c r="C3172">
        <v>2014</v>
      </c>
      <c r="D3172">
        <f t="shared" ca="1" si="196"/>
        <v>9</v>
      </c>
      <c r="E3172" s="5">
        <v>850000</v>
      </c>
      <c r="F3172">
        <v>60000</v>
      </c>
      <c r="G3172" t="s">
        <v>124</v>
      </c>
      <c r="H3172" t="str">
        <f t="shared" si="197"/>
        <v>South</v>
      </c>
      <c r="I3172" t="s">
        <v>1062</v>
      </c>
      <c r="J3172" t="str">
        <f t="shared" si="198"/>
        <v>Kentucky</v>
      </c>
      <c r="K3172" t="s">
        <v>1568</v>
      </c>
      <c r="L3172" t="str">
        <f t="shared" si="199"/>
        <v>Bowling Green</v>
      </c>
      <c r="M3172" t="s">
        <v>22</v>
      </c>
      <c r="N3172" t="str">
        <f>IF(M3172="", "", IFERROR(VLOOKUP(M3172, Data!$A$1:$B$5, 2, 0), "Unkown fuel"))</f>
        <v>very harmful</v>
      </c>
      <c r="O3172" t="s">
        <v>23</v>
      </c>
      <c r="P3172" t="s">
        <v>24</v>
      </c>
      <c r="Q3172" t="s">
        <v>25</v>
      </c>
      <c r="R3172" t="s">
        <v>282</v>
      </c>
      <c r="S3172">
        <v>2179</v>
      </c>
      <c r="T3172" t="s">
        <v>446</v>
      </c>
      <c r="U3172" t="s">
        <v>447</v>
      </c>
      <c r="V3172">
        <v>7</v>
      </c>
      <c r="W3172" t="s">
        <v>1179</v>
      </c>
    </row>
    <row r="3173" spans="1:23" x14ac:dyDescent="0.3">
      <c r="A3173">
        <v>3272</v>
      </c>
      <c r="B3173" t="s">
        <v>46</v>
      </c>
      <c r="C3173">
        <v>2013</v>
      </c>
      <c r="D3173">
        <f t="shared" ca="1" si="196"/>
        <v>10</v>
      </c>
      <c r="E3173" s="5">
        <v>200000</v>
      </c>
      <c r="F3173">
        <v>60000</v>
      </c>
      <c r="G3173" t="s">
        <v>124</v>
      </c>
      <c r="H3173" t="str">
        <f t="shared" si="197"/>
        <v>South</v>
      </c>
      <c r="I3173" t="s">
        <v>1062</v>
      </c>
      <c r="J3173" t="str">
        <f t="shared" si="198"/>
        <v>Kentucky</v>
      </c>
      <c r="K3173" t="s">
        <v>1568</v>
      </c>
      <c r="L3173" t="str">
        <f t="shared" si="199"/>
        <v>Bowling Green</v>
      </c>
      <c r="M3173" t="s">
        <v>41</v>
      </c>
      <c r="N3173" t="str">
        <f>IF(M3173="", "", IFERROR(VLOOKUP(M3173, Data!$A$1:$B$5, 2, 0), "Unkown fuel"))</f>
        <v>harmful</v>
      </c>
      <c r="O3173" t="s">
        <v>23</v>
      </c>
      <c r="P3173" t="s">
        <v>24</v>
      </c>
      <c r="Q3173" t="s">
        <v>33</v>
      </c>
      <c r="R3173" t="s">
        <v>390</v>
      </c>
      <c r="S3173">
        <v>814</v>
      </c>
      <c r="T3173" t="s">
        <v>541</v>
      </c>
      <c r="U3173" t="s">
        <v>542</v>
      </c>
      <c r="V3173">
        <v>5</v>
      </c>
      <c r="W3173" t="s">
        <v>1179</v>
      </c>
    </row>
    <row r="3174" spans="1:23" x14ac:dyDescent="0.3">
      <c r="A3174">
        <v>3273</v>
      </c>
      <c r="B3174" t="s">
        <v>30</v>
      </c>
      <c r="C3174">
        <v>2008</v>
      </c>
      <c r="D3174">
        <f t="shared" ca="1" si="196"/>
        <v>15</v>
      </c>
      <c r="E3174" s="5">
        <v>140000</v>
      </c>
      <c r="F3174">
        <v>150000</v>
      </c>
      <c r="G3174" t="s">
        <v>124</v>
      </c>
      <c r="H3174" t="str">
        <f t="shared" si="197"/>
        <v>South</v>
      </c>
      <c r="I3174" t="s">
        <v>1062</v>
      </c>
      <c r="J3174" t="str">
        <f t="shared" si="198"/>
        <v>Kentucky</v>
      </c>
      <c r="K3174" t="s">
        <v>1567</v>
      </c>
      <c r="L3174" t="str">
        <f t="shared" si="199"/>
        <v>Covington</v>
      </c>
      <c r="M3174" t="s">
        <v>22</v>
      </c>
      <c r="N3174" t="str">
        <f>IF(M3174="", "", IFERROR(VLOOKUP(M3174, Data!$A$1:$B$5, 2, 0), "Unkown fuel"))</f>
        <v>very harmful</v>
      </c>
      <c r="O3174" t="s">
        <v>23</v>
      </c>
      <c r="P3174" t="s">
        <v>24</v>
      </c>
      <c r="Q3174" t="s">
        <v>42</v>
      </c>
      <c r="R3174" t="s">
        <v>418</v>
      </c>
      <c r="S3174">
        <v>1422</v>
      </c>
      <c r="T3174" t="s">
        <v>458</v>
      </c>
      <c r="U3174" t="s">
        <v>1569</v>
      </c>
      <c r="V3174">
        <v>5</v>
      </c>
      <c r="W3174" t="s">
        <v>1179</v>
      </c>
    </row>
    <row r="3175" spans="1:23" x14ac:dyDescent="0.3">
      <c r="A3175">
        <v>3274</v>
      </c>
      <c r="B3175" t="s">
        <v>46</v>
      </c>
      <c r="C3175">
        <v>2016</v>
      </c>
      <c r="D3175">
        <f t="shared" ca="1" si="196"/>
        <v>7</v>
      </c>
      <c r="E3175" s="5">
        <v>800000</v>
      </c>
      <c r="F3175">
        <v>80000</v>
      </c>
      <c r="G3175" t="s">
        <v>124</v>
      </c>
      <c r="H3175" t="str">
        <f t="shared" si="197"/>
        <v>South</v>
      </c>
      <c r="I3175" t="s">
        <v>1062</v>
      </c>
      <c r="J3175" t="str">
        <f t="shared" si="198"/>
        <v>Kentucky</v>
      </c>
      <c r="K3175" t="s">
        <v>1567</v>
      </c>
      <c r="L3175" t="str">
        <f t="shared" si="199"/>
        <v>Covington</v>
      </c>
      <c r="M3175" t="s">
        <v>41</v>
      </c>
      <c r="N3175" t="str">
        <f>IF(M3175="", "", IFERROR(VLOOKUP(M3175, Data!$A$1:$B$5, 2, 0), "Unkown fuel"))</f>
        <v>harmful</v>
      </c>
      <c r="O3175" t="s">
        <v>23</v>
      </c>
      <c r="P3175" t="s">
        <v>154</v>
      </c>
      <c r="Q3175" t="s">
        <v>33</v>
      </c>
      <c r="R3175" t="s">
        <v>313</v>
      </c>
      <c r="S3175">
        <v>1591</v>
      </c>
      <c r="T3175" t="s">
        <v>143</v>
      </c>
      <c r="U3175" t="s">
        <v>492</v>
      </c>
      <c r="V3175">
        <v>5</v>
      </c>
      <c r="W3175" t="s">
        <v>1179</v>
      </c>
    </row>
    <row r="3176" spans="1:23" x14ac:dyDescent="0.3">
      <c r="A3176">
        <v>3275</v>
      </c>
      <c r="B3176" t="s">
        <v>18</v>
      </c>
      <c r="C3176">
        <v>2013</v>
      </c>
      <c r="D3176">
        <f t="shared" ca="1" si="196"/>
        <v>10</v>
      </c>
      <c r="E3176" s="5">
        <v>250000</v>
      </c>
      <c r="F3176">
        <v>35000</v>
      </c>
      <c r="G3176" t="s">
        <v>38</v>
      </c>
      <c r="H3176" t="str">
        <f t="shared" si="197"/>
        <v>Central</v>
      </c>
      <c r="I3176" t="s">
        <v>1055</v>
      </c>
      <c r="J3176" t="str">
        <f t="shared" si="198"/>
        <v>Indiana</v>
      </c>
      <c r="K3176" t="s">
        <v>1570</v>
      </c>
      <c r="L3176" t="str">
        <f t="shared" si="199"/>
        <v>Frankfort</v>
      </c>
      <c r="M3176" t="s">
        <v>41</v>
      </c>
      <c r="N3176" t="str">
        <f>IF(M3176="", "", IFERROR(VLOOKUP(M3176, Data!$A$1:$B$5, 2, 0), "Unkown fuel"))</f>
        <v>harmful</v>
      </c>
      <c r="O3176" t="s">
        <v>23</v>
      </c>
      <c r="P3176" t="s">
        <v>24</v>
      </c>
      <c r="Q3176" t="s">
        <v>25</v>
      </c>
      <c r="R3176" t="s">
        <v>540</v>
      </c>
      <c r="S3176">
        <v>998</v>
      </c>
      <c r="T3176" t="s">
        <v>67</v>
      </c>
      <c r="U3176" t="s">
        <v>141</v>
      </c>
      <c r="V3176">
        <v>5</v>
      </c>
      <c r="W3176" t="s">
        <v>1179</v>
      </c>
    </row>
    <row r="3177" spans="1:23" x14ac:dyDescent="0.3">
      <c r="A3177">
        <v>3276</v>
      </c>
      <c r="B3177" t="s">
        <v>18</v>
      </c>
      <c r="C3177">
        <v>2017</v>
      </c>
      <c r="D3177">
        <f t="shared" ca="1" si="196"/>
        <v>6</v>
      </c>
      <c r="E3177" s="5">
        <v>800000</v>
      </c>
      <c r="F3177">
        <v>44500</v>
      </c>
      <c r="G3177" t="s">
        <v>38</v>
      </c>
      <c r="H3177" t="str">
        <f t="shared" si="197"/>
        <v>Central</v>
      </c>
      <c r="I3177" t="s">
        <v>1055</v>
      </c>
      <c r="J3177" t="str">
        <f t="shared" si="198"/>
        <v>Indiana</v>
      </c>
      <c r="K3177" t="s">
        <v>1570</v>
      </c>
      <c r="L3177" t="str">
        <f t="shared" si="199"/>
        <v>Frankfort</v>
      </c>
      <c r="M3177" t="s">
        <v>22</v>
      </c>
      <c r="N3177" t="str">
        <f>IF(M3177="", "", IFERROR(VLOOKUP(M3177, Data!$A$1:$B$5, 2, 0), "Unkown fuel"))</f>
        <v>very harmful</v>
      </c>
      <c r="O3177" t="s">
        <v>23</v>
      </c>
      <c r="P3177" t="s">
        <v>24</v>
      </c>
      <c r="Q3177" t="s">
        <v>25</v>
      </c>
      <c r="R3177" t="s">
        <v>225</v>
      </c>
      <c r="S3177">
        <v>1248</v>
      </c>
      <c r="T3177" t="s">
        <v>94</v>
      </c>
      <c r="U3177" t="s">
        <v>95</v>
      </c>
      <c r="V3177">
        <v>5</v>
      </c>
      <c r="W3177" t="s">
        <v>1179</v>
      </c>
    </row>
    <row r="3178" spans="1:23" x14ac:dyDescent="0.3">
      <c r="A3178">
        <v>3277</v>
      </c>
      <c r="B3178" t="s">
        <v>18</v>
      </c>
      <c r="C3178">
        <v>2015</v>
      </c>
      <c r="D3178">
        <f t="shared" ca="1" si="196"/>
        <v>8</v>
      </c>
      <c r="E3178" s="5">
        <v>600000</v>
      </c>
      <c r="F3178">
        <v>60000</v>
      </c>
      <c r="G3178" t="s">
        <v>38</v>
      </c>
      <c r="H3178" t="str">
        <f t="shared" si="197"/>
        <v>Central</v>
      </c>
      <c r="I3178" t="s">
        <v>1055</v>
      </c>
      <c r="J3178" t="str">
        <f t="shared" si="198"/>
        <v>Indiana</v>
      </c>
      <c r="K3178" t="s">
        <v>1570</v>
      </c>
      <c r="L3178" t="str">
        <f t="shared" si="199"/>
        <v>Frankfort</v>
      </c>
      <c r="M3178" t="s">
        <v>22</v>
      </c>
      <c r="N3178" t="str">
        <f>IF(M3178="", "", IFERROR(VLOOKUP(M3178, Data!$A$1:$B$5, 2, 0), "Unkown fuel"))</f>
        <v>very harmful</v>
      </c>
      <c r="O3178" t="s">
        <v>23</v>
      </c>
      <c r="P3178" t="s">
        <v>24</v>
      </c>
      <c r="Q3178" t="s">
        <v>42</v>
      </c>
      <c r="R3178" t="s">
        <v>354</v>
      </c>
      <c r="S3178">
        <v>1248</v>
      </c>
      <c r="T3178" t="s">
        <v>94</v>
      </c>
      <c r="U3178" t="s">
        <v>95</v>
      </c>
      <c r="V3178">
        <v>5</v>
      </c>
      <c r="W3178" t="s">
        <v>1179</v>
      </c>
    </row>
    <row r="3179" spans="1:23" x14ac:dyDescent="0.3">
      <c r="A3179">
        <v>3278</v>
      </c>
      <c r="B3179" t="s">
        <v>75</v>
      </c>
      <c r="C3179">
        <v>2012</v>
      </c>
      <c r="D3179">
        <f t="shared" ca="1" si="196"/>
        <v>11</v>
      </c>
      <c r="E3179" s="5">
        <v>250000</v>
      </c>
      <c r="F3179">
        <v>120000</v>
      </c>
      <c r="G3179" t="s">
        <v>38</v>
      </c>
      <c r="H3179" t="str">
        <f t="shared" si="197"/>
        <v>Central</v>
      </c>
      <c r="I3179" t="s">
        <v>921</v>
      </c>
      <c r="J3179" t="str">
        <f t="shared" si="198"/>
        <v>Kansas</v>
      </c>
      <c r="K3179" t="s">
        <v>1571</v>
      </c>
      <c r="L3179" t="str">
        <f t="shared" si="199"/>
        <v>Wichita</v>
      </c>
      <c r="M3179" t="s">
        <v>22</v>
      </c>
      <c r="N3179" t="str">
        <f>IF(M3179="", "", IFERROR(VLOOKUP(M3179, Data!$A$1:$B$5, 2, 0), "Unkown fuel"))</f>
        <v>very harmful</v>
      </c>
      <c r="O3179" t="s">
        <v>23</v>
      </c>
      <c r="P3179" t="s">
        <v>24</v>
      </c>
      <c r="Q3179" t="s">
        <v>42</v>
      </c>
      <c r="R3179" t="s">
        <v>1572</v>
      </c>
      <c r="S3179">
        <v>1461</v>
      </c>
      <c r="T3179" t="s">
        <v>44</v>
      </c>
      <c r="U3179" t="s">
        <v>1573</v>
      </c>
      <c r="V3179">
        <v>5</v>
      </c>
      <c r="W3179" t="s">
        <v>1179</v>
      </c>
    </row>
    <row r="3180" spans="1:23" x14ac:dyDescent="0.3">
      <c r="A3180">
        <v>3279</v>
      </c>
      <c r="B3180" t="s">
        <v>37</v>
      </c>
      <c r="C3180">
        <v>2016</v>
      </c>
      <c r="D3180">
        <f t="shared" ca="1" si="196"/>
        <v>7</v>
      </c>
      <c r="E3180" s="5">
        <v>500000</v>
      </c>
      <c r="F3180">
        <v>80000</v>
      </c>
      <c r="G3180" t="s">
        <v>124</v>
      </c>
      <c r="H3180" t="str">
        <f t="shared" si="197"/>
        <v>South</v>
      </c>
      <c r="I3180" t="s">
        <v>1062</v>
      </c>
      <c r="J3180" t="str">
        <f t="shared" si="198"/>
        <v>Kentucky</v>
      </c>
      <c r="K3180" t="s">
        <v>1568</v>
      </c>
      <c r="L3180" t="str">
        <f t="shared" si="199"/>
        <v>Bowling Green</v>
      </c>
      <c r="M3180" t="s">
        <v>22</v>
      </c>
      <c r="N3180" t="str">
        <f>IF(M3180="", "", IFERROR(VLOOKUP(M3180, Data!$A$1:$B$5, 2, 0), "Unkown fuel"))</f>
        <v>very harmful</v>
      </c>
      <c r="O3180" t="s">
        <v>23</v>
      </c>
      <c r="P3180" t="s">
        <v>24</v>
      </c>
      <c r="Q3180" t="s">
        <v>33</v>
      </c>
      <c r="R3180" t="s">
        <v>618</v>
      </c>
      <c r="S3180">
        <v>1498</v>
      </c>
      <c r="T3180" t="s">
        <v>105</v>
      </c>
      <c r="U3180" t="s">
        <v>95</v>
      </c>
      <c r="V3180">
        <v>5</v>
      </c>
      <c r="W3180" t="s">
        <v>1179</v>
      </c>
    </row>
    <row r="3181" spans="1:23" x14ac:dyDescent="0.3">
      <c r="A3181">
        <v>3280</v>
      </c>
      <c r="B3181" t="s">
        <v>18</v>
      </c>
      <c r="C3181">
        <v>2019</v>
      </c>
      <c r="D3181">
        <f t="shared" ca="1" si="196"/>
        <v>4</v>
      </c>
      <c r="E3181" s="5">
        <v>750000</v>
      </c>
      <c r="F3181">
        <v>9900</v>
      </c>
      <c r="G3181" t="s">
        <v>124</v>
      </c>
      <c r="H3181" t="str">
        <f t="shared" si="197"/>
        <v>South</v>
      </c>
      <c r="I3181" t="s">
        <v>1062</v>
      </c>
      <c r="J3181" t="str">
        <f t="shared" si="198"/>
        <v>Kentucky</v>
      </c>
      <c r="K3181" t="s">
        <v>1567</v>
      </c>
      <c r="L3181" t="str">
        <f t="shared" si="199"/>
        <v>Covington</v>
      </c>
      <c r="M3181" t="s">
        <v>41</v>
      </c>
      <c r="N3181" t="str">
        <f>IF(M3181="", "", IFERROR(VLOOKUP(M3181, Data!$A$1:$B$5, 2, 0), "Unkown fuel"))</f>
        <v>harmful</v>
      </c>
      <c r="O3181" t="s">
        <v>23</v>
      </c>
      <c r="P3181" t="s">
        <v>24</v>
      </c>
      <c r="Q3181" t="s">
        <v>25</v>
      </c>
      <c r="R3181" t="s">
        <v>1574</v>
      </c>
      <c r="S3181">
        <v>1298</v>
      </c>
      <c r="T3181" t="s">
        <v>431</v>
      </c>
      <c r="U3181" t="s">
        <v>1575</v>
      </c>
      <c r="V3181">
        <v>8</v>
      </c>
      <c r="W3181" t="s">
        <v>1179</v>
      </c>
    </row>
    <row r="3182" spans="1:23" x14ac:dyDescent="0.3">
      <c r="A3182">
        <v>3281</v>
      </c>
      <c r="B3182" t="s">
        <v>18</v>
      </c>
      <c r="C3182">
        <v>2014</v>
      </c>
      <c r="D3182">
        <f t="shared" ca="1" si="196"/>
        <v>9</v>
      </c>
      <c r="E3182" s="5">
        <v>650000</v>
      </c>
      <c r="F3182">
        <v>68000</v>
      </c>
      <c r="G3182" t="s">
        <v>19</v>
      </c>
      <c r="H3182" t="str">
        <f t="shared" si="197"/>
        <v>East</v>
      </c>
      <c r="I3182" t="s">
        <v>912</v>
      </c>
      <c r="J3182" t="str">
        <f t="shared" si="198"/>
        <v>Ohio</v>
      </c>
      <c r="K3182" t="s">
        <v>1576</v>
      </c>
      <c r="L3182" t="str">
        <f t="shared" si="199"/>
        <v>Cincinnati</v>
      </c>
      <c r="M3182" t="s">
        <v>22</v>
      </c>
      <c r="N3182" t="str">
        <f>IF(M3182="", "", IFERROR(VLOOKUP(M3182, Data!$A$1:$B$5, 2, 0), "Unkown fuel"))</f>
        <v>very harmful</v>
      </c>
      <c r="O3182" t="s">
        <v>23</v>
      </c>
      <c r="P3182" t="s">
        <v>24</v>
      </c>
      <c r="Q3182" t="s">
        <v>25</v>
      </c>
      <c r="R3182" t="s">
        <v>230</v>
      </c>
      <c r="S3182">
        <v>1248</v>
      </c>
      <c r="T3182" t="s">
        <v>27</v>
      </c>
      <c r="U3182" t="s">
        <v>28</v>
      </c>
      <c r="V3182">
        <v>5</v>
      </c>
      <c r="W3182" t="s">
        <v>1179</v>
      </c>
    </row>
    <row r="3183" spans="1:23" x14ac:dyDescent="0.3">
      <c r="A3183">
        <v>3283</v>
      </c>
      <c r="B3183" t="s">
        <v>37</v>
      </c>
      <c r="C3183">
        <v>2016</v>
      </c>
      <c r="D3183">
        <f t="shared" ca="1" si="196"/>
        <v>7</v>
      </c>
      <c r="E3183" s="5">
        <v>950000</v>
      </c>
      <c r="F3183">
        <v>60000</v>
      </c>
      <c r="G3183" t="s">
        <v>19</v>
      </c>
      <c r="H3183" t="str">
        <f t="shared" si="197"/>
        <v>East</v>
      </c>
      <c r="I3183" t="s">
        <v>912</v>
      </c>
      <c r="J3183" t="str">
        <f t="shared" si="198"/>
        <v>Ohio</v>
      </c>
      <c r="K3183" t="s">
        <v>1576</v>
      </c>
      <c r="L3183" t="str">
        <f t="shared" si="199"/>
        <v>Cincinnati</v>
      </c>
      <c r="M3183" t="s">
        <v>22</v>
      </c>
      <c r="N3183" t="str">
        <f>IF(M3183="", "", IFERROR(VLOOKUP(M3183, Data!$A$1:$B$5, 2, 0), "Unkown fuel"))</f>
        <v>very harmful</v>
      </c>
      <c r="O3183" t="s">
        <v>23</v>
      </c>
      <c r="P3183" t="s">
        <v>24</v>
      </c>
      <c r="Q3183" t="s">
        <v>25</v>
      </c>
      <c r="R3183" t="s">
        <v>291</v>
      </c>
      <c r="S3183">
        <v>1498</v>
      </c>
      <c r="T3183" t="s">
        <v>105</v>
      </c>
      <c r="U3183" t="s">
        <v>95</v>
      </c>
      <c r="V3183">
        <v>7</v>
      </c>
      <c r="W3183" t="s">
        <v>1179</v>
      </c>
    </row>
    <row r="3184" spans="1:23" x14ac:dyDescent="0.3">
      <c r="A3184">
        <v>3284</v>
      </c>
      <c r="B3184" t="s">
        <v>120</v>
      </c>
      <c r="C3184">
        <v>2015</v>
      </c>
      <c r="D3184">
        <f t="shared" ca="1" si="196"/>
        <v>8</v>
      </c>
      <c r="E3184" s="5">
        <v>580000</v>
      </c>
      <c r="F3184">
        <v>110000</v>
      </c>
      <c r="G3184" t="s">
        <v>19</v>
      </c>
      <c r="H3184" t="str">
        <f t="shared" si="197"/>
        <v>East</v>
      </c>
      <c r="I3184" t="s">
        <v>912</v>
      </c>
      <c r="J3184" t="str">
        <f t="shared" si="198"/>
        <v>Ohio</v>
      </c>
      <c r="K3184" t="s">
        <v>802</v>
      </c>
      <c r="L3184" t="str">
        <f t="shared" si="199"/>
        <v>Cleveland</v>
      </c>
      <c r="M3184" t="s">
        <v>22</v>
      </c>
      <c r="N3184" t="str">
        <f>IF(M3184="", "", IFERROR(VLOOKUP(M3184, Data!$A$1:$B$5, 2, 0), "Unkown fuel"))</f>
        <v>very harmful</v>
      </c>
      <c r="O3184" t="s">
        <v>23</v>
      </c>
      <c r="P3184" t="s">
        <v>24</v>
      </c>
      <c r="Q3184" t="s">
        <v>33</v>
      </c>
      <c r="R3184" t="s">
        <v>641</v>
      </c>
      <c r="S3184">
        <v>2499</v>
      </c>
      <c r="T3184" t="s">
        <v>642</v>
      </c>
      <c r="U3184" t="s">
        <v>643</v>
      </c>
      <c r="V3184">
        <v>10</v>
      </c>
      <c r="W3184" t="s">
        <v>1179</v>
      </c>
    </row>
    <row r="3185" spans="1:23" x14ac:dyDescent="0.3">
      <c r="A3185">
        <v>3285</v>
      </c>
      <c r="B3185" t="s">
        <v>46</v>
      </c>
      <c r="C3185">
        <v>2019</v>
      </c>
      <c r="D3185">
        <f t="shared" ca="1" si="196"/>
        <v>4</v>
      </c>
      <c r="E3185" s="5">
        <v>640000</v>
      </c>
      <c r="F3185">
        <v>10000</v>
      </c>
      <c r="G3185" t="s">
        <v>19</v>
      </c>
      <c r="H3185" t="str">
        <f t="shared" si="197"/>
        <v>East</v>
      </c>
      <c r="I3185" t="s">
        <v>912</v>
      </c>
      <c r="J3185" t="str">
        <f t="shared" si="198"/>
        <v>Ohio</v>
      </c>
      <c r="K3185" t="s">
        <v>1576</v>
      </c>
      <c r="L3185" t="str">
        <f t="shared" si="199"/>
        <v>Cincinnati</v>
      </c>
      <c r="M3185" t="s">
        <v>41</v>
      </c>
      <c r="N3185" t="str">
        <f>IF(M3185="", "", IFERROR(VLOOKUP(M3185, Data!$A$1:$B$5, 2, 0), "Unkown fuel"))</f>
        <v>harmful</v>
      </c>
      <c r="O3185" t="s">
        <v>23</v>
      </c>
      <c r="P3185" t="s">
        <v>24</v>
      </c>
      <c r="Q3185" t="s">
        <v>25</v>
      </c>
      <c r="R3185" t="s">
        <v>85</v>
      </c>
      <c r="S3185">
        <v>1197</v>
      </c>
      <c r="T3185" t="s">
        <v>54</v>
      </c>
      <c r="U3185" t="s">
        <v>55</v>
      </c>
      <c r="V3185">
        <v>5</v>
      </c>
      <c r="W3185" t="s">
        <v>1179</v>
      </c>
    </row>
    <row r="3186" spans="1:23" x14ac:dyDescent="0.3">
      <c r="A3186">
        <v>3286</v>
      </c>
      <c r="B3186" t="s">
        <v>88</v>
      </c>
      <c r="C3186">
        <v>2014</v>
      </c>
      <c r="D3186">
        <f t="shared" ca="1" si="196"/>
        <v>9</v>
      </c>
      <c r="E3186" s="5">
        <v>800000</v>
      </c>
      <c r="F3186">
        <v>80000</v>
      </c>
      <c r="G3186" t="s">
        <v>19</v>
      </c>
      <c r="H3186" t="str">
        <f t="shared" si="197"/>
        <v>East</v>
      </c>
      <c r="I3186" t="s">
        <v>912</v>
      </c>
      <c r="J3186" t="str">
        <f t="shared" si="198"/>
        <v>Ohio</v>
      </c>
      <c r="K3186" t="s">
        <v>1576</v>
      </c>
      <c r="L3186" t="str">
        <f t="shared" si="199"/>
        <v>Cincinnati</v>
      </c>
      <c r="M3186" t="s">
        <v>22</v>
      </c>
      <c r="N3186" t="str">
        <f>IF(M3186="", "", IFERROR(VLOOKUP(M3186, Data!$A$1:$B$5, 2, 0), "Unkown fuel"))</f>
        <v>very harmful</v>
      </c>
      <c r="O3186" t="s">
        <v>23</v>
      </c>
      <c r="P3186" t="s">
        <v>154</v>
      </c>
      <c r="Q3186" t="s">
        <v>25</v>
      </c>
      <c r="R3186" t="s">
        <v>270</v>
      </c>
      <c r="S3186">
        <v>2179</v>
      </c>
      <c r="T3186" t="s">
        <v>271</v>
      </c>
      <c r="U3186" t="s">
        <v>272</v>
      </c>
      <c r="V3186">
        <v>8</v>
      </c>
      <c r="W3186" t="s">
        <v>1179</v>
      </c>
    </row>
    <row r="3187" spans="1:23" x14ac:dyDescent="0.3">
      <c r="A3187">
        <v>3287</v>
      </c>
      <c r="B3187" t="s">
        <v>18</v>
      </c>
      <c r="C3187">
        <v>2011</v>
      </c>
      <c r="D3187">
        <f t="shared" ca="1" si="196"/>
        <v>12</v>
      </c>
      <c r="E3187" s="5">
        <v>347000</v>
      </c>
      <c r="F3187">
        <v>30000</v>
      </c>
      <c r="G3187" t="s">
        <v>19</v>
      </c>
      <c r="H3187" t="str">
        <f t="shared" si="197"/>
        <v>East</v>
      </c>
      <c r="I3187" t="s">
        <v>912</v>
      </c>
      <c r="J3187" t="str">
        <f t="shared" si="198"/>
        <v>Ohio</v>
      </c>
      <c r="K3187" t="s">
        <v>1576</v>
      </c>
      <c r="L3187" t="str">
        <f t="shared" si="199"/>
        <v>Cincinnati</v>
      </c>
      <c r="M3187" t="s">
        <v>41</v>
      </c>
      <c r="N3187" t="str">
        <f>IF(M3187="", "", IFERROR(VLOOKUP(M3187, Data!$A$1:$B$5, 2, 0), "Unkown fuel"))</f>
        <v>harmful</v>
      </c>
      <c r="O3187" t="s">
        <v>23</v>
      </c>
      <c r="P3187" t="s">
        <v>24</v>
      </c>
      <c r="Q3187" t="s">
        <v>25</v>
      </c>
      <c r="R3187" t="s">
        <v>273</v>
      </c>
      <c r="S3187">
        <v>998</v>
      </c>
      <c r="T3187" t="s">
        <v>507</v>
      </c>
      <c r="U3187" t="s">
        <v>141</v>
      </c>
      <c r="V3187">
        <v>5</v>
      </c>
      <c r="W3187" t="s">
        <v>1179</v>
      </c>
    </row>
    <row r="3188" spans="1:23" x14ac:dyDescent="0.3">
      <c r="A3188">
        <v>3288</v>
      </c>
      <c r="B3188" t="s">
        <v>88</v>
      </c>
      <c r="C3188">
        <v>2014</v>
      </c>
      <c r="D3188">
        <f t="shared" ca="1" si="196"/>
        <v>9</v>
      </c>
      <c r="E3188" s="5">
        <v>1000000</v>
      </c>
      <c r="F3188">
        <v>120000</v>
      </c>
      <c r="G3188" t="s">
        <v>19</v>
      </c>
      <c r="H3188" t="str">
        <f t="shared" si="197"/>
        <v>East</v>
      </c>
      <c r="I3188" t="s">
        <v>912</v>
      </c>
      <c r="J3188" t="str">
        <f t="shared" si="198"/>
        <v>Ohio</v>
      </c>
      <c r="K3188" t="s">
        <v>836</v>
      </c>
      <c r="L3188" t="str">
        <f t="shared" si="199"/>
        <v>Canton</v>
      </c>
      <c r="M3188" t="s">
        <v>22</v>
      </c>
      <c r="N3188" t="str">
        <f>IF(M3188="", "", IFERROR(VLOOKUP(M3188, Data!$A$1:$B$5, 2, 0), "Unkown fuel"))</f>
        <v>very harmful</v>
      </c>
      <c r="O3188" t="s">
        <v>23</v>
      </c>
      <c r="P3188" t="s">
        <v>24</v>
      </c>
      <c r="Q3188" t="s">
        <v>42</v>
      </c>
      <c r="R3188" t="s">
        <v>282</v>
      </c>
      <c r="S3188">
        <v>2179</v>
      </c>
      <c r="T3188" t="s">
        <v>446</v>
      </c>
      <c r="U3188" t="s">
        <v>447</v>
      </c>
      <c r="V3188">
        <v>7</v>
      </c>
      <c r="W3188" t="s">
        <v>1179</v>
      </c>
    </row>
    <row r="3189" spans="1:23" x14ac:dyDescent="0.3">
      <c r="A3189">
        <v>3289</v>
      </c>
      <c r="B3189" t="s">
        <v>46</v>
      </c>
      <c r="C3189">
        <v>2016</v>
      </c>
      <c r="D3189">
        <f t="shared" ca="1" si="196"/>
        <v>7</v>
      </c>
      <c r="E3189" s="5">
        <v>300000</v>
      </c>
      <c r="F3189">
        <v>35000</v>
      </c>
      <c r="G3189" t="s">
        <v>19</v>
      </c>
      <c r="H3189" t="str">
        <f t="shared" si="197"/>
        <v>East</v>
      </c>
      <c r="I3189" t="s">
        <v>912</v>
      </c>
      <c r="J3189" t="str">
        <f t="shared" si="198"/>
        <v>Ohio</v>
      </c>
      <c r="K3189" t="s">
        <v>836</v>
      </c>
      <c r="L3189" t="str">
        <f t="shared" si="199"/>
        <v>Canton</v>
      </c>
      <c r="M3189" t="s">
        <v>41</v>
      </c>
      <c r="N3189" t="str">
        <f>IF(M3189="", "", IFERROR(VLOOKUP(M3189, Data!$A$1:$B$5, 2, 0), "Unkown fuel"))</f>
        <v>harmful</v>
      </c>
      <c r="O3189" t="s">
        <v>23</v>
      </c>
      <c r="P3189" t="s">
        <v>24</v>
      </c>
      <c r="Q3189" t="s">
        <v>25</v>
      </c>
      <c r="R3189" t="s">
        <v>390</v>
      </c>
      <c r="S3189">
        <v>814</v>
      </c>
      <c r="T3189" t="s">
        <v>541</v>
      </c>
      <c r="U3189" t="s">
        <v>542</v>
      </c>
      <c r="V3189">
        <v>5</v>
      </c>
      <c r="W3189" t="s">
        <v>1179</v>
      </c>
    </row>
    <row r="3190" spans="1:23" x14ac:dyDescent="0.3">
      <c r="A3190">
        <v>3290</v>
      </c>
      <c r="B3190" t="s">
        <v>109</v>
      </c>
      <c r="C3190">
        <v>2017</v>
      </c>
      <c r="D3190">
        <f t="shared" ca="1" si="196"/>
        <v>6</v>
      </c>
      <c r="E3190" s="5">
        <v>493000</v>
      </c>
      <c r="F3190">
        <v>40000</v>
      </c>
      <c r="G3190" t="s">
        <v>19</v>
      </c>
      <c r="H3190" t="str">
        <f t="shared" si="197"/>
        <v>East</v>
      </c>
      <c r="I3190" t="s">
        <v>912</v>
      </c>
      <c r="J3190" t="str">
        <f t="shared" si="198"/>
        <v>Ohio</v>
      </c>
      <c r="K3190" t="s">
        <v>802</v>
      </c>
      <c r="L3190" t="str">
        <f t="shared" si="199"/>
        <v>Cleveland</v>
      </c>
      <c r="M3190" t="s">
        <v>41</v>
      </c>
      <c r="N3190" t="str">
        <f>IF(M3190="", "", IFERROR(VLOOKUP(M3190, Data!$A$1:$B$5, 2, 0), "Unkown fuel"))</f>
        <v>harmful</v>
      </c>
      <c r="O3190" t="s">
        <v>23</v>
      </c>
      <c r="P3190" t="s">
        <v>24</v>
      </c>
      <c r="Q3190" t="s">
        <v>25</v>
      </c>
      <c r="R3190" t="s">
        <v>110</v>
      </c>
      <c r="S3190">
        <v>1199</v>
      </c>
      <c r="T3190" t="s">
        <v>416</v>
      </c>
      <c r="U3190" t="s">
        <v>112</v>
      </c>
      <c r="V3190">
        <v>5</v>
      </c>
      <c r="W3190" t="s">
        <v>1179</v>
      </c>
    </row>
    <row r="3191" spans="1:23" x14ac:dyDescent="0.3">
      <c r="A3191">
        <v>3291</v>
      </c>
      <c r="B3191" t="s">
        <v>46</v>
      </c>
      <c r="C3191">
        <v>2014</v>
      </c>
      <c r="D3191">
        <f t="shared" ca="1" si="196"/>
        <v>9</v>
      </c>
      <c r="E3191" s="5">
        <v>370000</v>
      </c>
      <c r="F3191">
        <v>60000</v>
      </c>
      <c r="G3191" t="s">
        <v>19</v>
      </c>
      <c r="H3191" t="str">
        <f t="shared" si="197"/>
        <v>East</v>
      </c>
      <c r="I3191" t="s">
        <v>912</v>
      </c>
      <c r="J3191" t="str">
        <f t="shared" si="198"/>
        <v>Ohio</v>
      </c>
      <c r="K3191" t="s">
        <v>1576</v>
      </c>
      <c r="L3191" t="str">
        <f t="shared" si="199"/>
        <v>Cincinnati</v>
      </c>
      <c r="M3191" t="s">
        <v>41</v>
      </c>
      <c r="N3191" t="str">
        <f>IF(M3191="", "", IFERROR(VLOOKUP(M3191, Data!$A$1:$B$5, 2, 0), "Unkown fuel"))</f>
        <v>harmful</v>
      </c>
      <c r="O3191" t="s">
        <v>23</v>
      </c>
      <c r="P3191" t="s">
        <v>24</v>
      </c>
      <c r="Q3191" t="s">
        <v>25</v>
      </c>
      <c r="R3191" t="s">
        <v>85</v>
      </c>
      <c r="S3191">
        <v>1197</v>
      </c>
      <c r="T3191" t="s">
        <v>90</v>
      </c>
      <c r="U3191" t="s">
        <v>261</v>
      </c>
      <c r="V3191">
        <v>5</v>
      </c>
      <c r="W3191" t="s">
        <v>1179</v>
      </c>
    </row>
    <row r="3192" spans="1:23" x14ac:dyDescent="0.3">
      <c r="A3192">
        <v>3292</v>
      </c>
      <c r="B3192" t="s">
        <v>18</v>
      </c>
      <c r="C3192">
        <v>2008</v>
      </c>
      <c r="D3192">
        <f t="shared" ca="1" si="196"/>
        <v>15</v>
      </c>
      <c r="E3192" s="5">
        <v>250000</v>
      </c>
      <c r="F3192">
        <v>90000</v>
      </c>
      <c r="G3192" t="s">
        <v>19</v>
      </c>
      <c r="H3192" t="str">
        <f t="shared" si="197"/>
        <v>East</v>
      </c>
      <c r="I3192" t="s">
        <v>912</v>
      </c>
      <c r="J3192" t="str">
        <f t="shared" si="198"/>
        <v>Ohio</v>
      </c>
      <c r="K3192" t="s">
        <v>802</v>
      </c>
      <c r="L3192" t="str">
        <f t="shared" si="199"/>
        <v>Cleveland</v>
      </c>
      <c r="M3192" t="s">
        <v>22</v>
      </c>
      <c r="N3192" t="str">
        <f>IF(M3192="", "", IFERROR(VLOOKUP(M3192, Data!$A$1:$B$5, 2, 0), "Unkown fuel"))</f>
        <v>very harmful</v>
      </c>
      <c r="O3192" t="s">
        <v>23</v>
      </c>
      <c r="P3192" t="s">
        <v>24</v>
      </c>
      <c r="Q3192" t="s">
        <v>304</v>
      </c>
      <c r="R3192" t="s">
        <v>81</v>
      </c>
      <c r="S3192">
        <v>1248</v>
      </c>
      <c r="T3192" t="s">
        <v>82</v>
      </c>
      <c r="U3192" t="s">
        <v>28</v>
      </c>
      <c r="V3192">
        <v>5</v>
      </c>
      <c r="W3192" t="s">
        <v>1179</v>
      </c>
    </row>
    <row r="3193" spans="1:23" x14ac:dyDescent="0.3">
      <c r="A3193">
        <v>3293</v>
      </c>
      <c r="B3193" t="s">
        <v>145</v>
      </c>
      <c r="C3193">
        <v>2017</v>
      </c>
      <c r="D3193">
        <f t="shared" ca="1" si="196"/>
        <v>6</v>
      </c>
      <c r="E3193" s="5">
        <v>300000</v>
      </c>
      <c r="F3193">
        <v>20000</v>
      </c>
      <c r="G3193" t="s">
        <v>19</v>
      </c>
      <c r="H3193" t="str">
        <f t="shared" si="197"/>
        <v>East</v>
      </c>
      <c r="I3193" t="s">
        <v>912</v>
      </c>
      <c r="J3193" t="str">
        <f t="shared" si="198"/>
        <v>Ohio</v>
      </c>
      <c r="K3193" t="s">
        <v>836</v>
      </c>
      <c r="L3193" t="str">
        <f t="shared" si="199"/>
        <v>Canton</v>
      </c>
      <c r="M3193" t="s">
        <v>41</v>
      </c>
      <c r="N3193" t="str">
        <f>IF(M3193="", "", IFERROR(VLOOKUP(M3193, Data!$A$1:$B$5, 2, 0), "Unkown fuel"))</f>
        <v>harmful</v>
      </c>
      <c r="O3193" t="s">
        <v>23</v>
      </c>
      <c r="P3193" t="s">
        <v>24</v>
      </c>
      <c r="Q3193" t="s">
        <v>25</v>
      </c>
      <c r="R3193" t="s">
        <v>553</v>
      </c>
      <c r="S3193">
        <v>999</v>
      </c>
      <c r="T3193" t="s">
        <v>86</v>
      </c>
      <c r="U3193" t="s">
        <v>306</v>
      </c>
      <c r="V3193">
        <v>5</v>
      </c>
      <c r="W3193" t="s">
        <v>1179</v>
      </c>
    </row>
    <row r="3194" spans="1:23" x14ac:dyDescent="0.3">
      <c r="A3194">
        <v>3294</v>
      </c>
      <c r="B3194" t="s">
        <v>75</v>
      </c>
      <c r="C3194">
        <v>2017</v>
      </c>
      <c r="D3194">
        <f t="shared" ca="1" si="196"/>
        <v>6</v>
      </c>
      <c r="E3194" s="5">
        <v>450000</v>
      </c>
      <c r="F3194">
        <v>40000</v>
      </c>
      <c r="G3194" t="s">
        <v>19</v>
      </c>
      <c r="H3194" t="str">
        <f t="shared" si="197"/>
        <v>East</v>
      </c>
      <c r="I3194" t="s">
        <v>912</v>
      </c>
      <c r="J3194" t="str">
        <f t="shared" si="198"/>
        <v>Ohio</v>
      </c>
      <c r="K3194" t="s">
        <v>1576</v>
      </c>
      <c r="L3194" t="str">
        <f t="shared" si="199"/>
        <v>Cincinnati</v>
      </c>
      <c r="M3194" t="s">
        <v>41</v>
      </c>
      <c r="N3194" t="str">
        <f>IF(M3194="", "", IFERROR(VLOOKUP(M3194, Data!$A$1:$B$5, 2, 0), "Unkown fuel"))</f>
        <v>harmful</v>
      </c>
      <c r="O3194" t="s">
        <v>23</v>
      </c>
      <c r="P3194" t="s">
        <v>154</v>
      </c>
      <c r="Q3194" t="s">
        <v>25</v>
      </c>
      <c r="R3194" t="s">
        <v>1577</v>
      </c>
      <c r="S3194">
        <v>999</v>
      </c>
      <c r="T3194" t="s">
        <v>86</v>
      </c>
      <c r="U3194" t="s">
        <v>306</v>
      </c>
      <c r="V3194">
        <v>5</v>
      </c>
      <c r="W3194" t="s">
        <v>1179</v>
      </c>
    </row>
    <row r="3195" spans="1:23" x14ac:dyDescent="0.3">
      <c r="A3195">
        <v>3295</v>
      </c>
      <c r="B3195" t="s">
        <v>69</v>
      </c>
      <c r="C3195">
        <v>2010</v>
      </c>
      <c r="D3195">
        <f t="shared" ca="1" si="196"/>
        <v>13</v>
      </c>
      <c r="E3195" s="5">
        <v>185000</v>
      </c>
      <c r="F3195">
        <v>124316</v>
      </c>
      <c r="G3195" t="s">
        <v>19</v>
      </c>
      <c r="H3195" t="str">
        <f t="shared" si="197"/>
        <v>East</v>
      </c>
      <c r="I3195" t="s">
        <v>912</v>
      </c>
      <c r="J3195" t="str">
        <f t="shared" si="198"/>
        <v>Ohio</v>
      </c>
      <c r="K3195" t="s">
        <v>1578</v>
      </c>
      <c r="L3195" t="str">
        <f t="shared" si="199"/>
        <v>Reynoldsburg</v>
      </c>
      <c r="M3195" t="s">
        <v>22</v>
      </c>
      <c r="N3195" t="str">
        <f>IF(M3195="", "", IFERROR(VLOOKUP(M3195, Data!$A$1:$B$5, 2, 0), "Unkown fuel"))</f>
        <v>very harmful</v>
      </c>
      <c r="O3195" t="s">
        <v>158</v>
      </c>
      <c r="P3195" t="s">
        <v>24</v>
      </c>
      <c r="Q3195" t="s">
        <v>33</v>
      </c>
      <c r="R3195" t="s">
        <v>72</v>
      </c>
      <c r="S3195">
        <v>1399</v>
      </c>
      <c r="T3195" t="s">
        <v>388</v>
      </c>
      <c r="U3195" t="s">
        <v>74</v>
      </c>
      <c r="V3195">
        <v>5</v>
      </c>
      <c r="W3195" t="s">
        <v>1179</v>
      </c>
    </row>
    <row r="3196" spans="1:23" x14ac:dyDescent="0.3">
      <c r="A3196">
        <v>3296</v>
      </c>
      <c r="B3196" t="s">
        <v>88</v>
      </c>
      <c r="C3196">
        <v>2019</v>
      </c>
      <c r="D3196">
        <f t="shared" ca="1" si="196"/>
        <v>4</v>
      </c>
      <c r="E3196" s="5">
        <v>1225000</v>
      </c>
      <c r="F3196">
        <v>6544</v>
      </c>
      <c r="G3196" t="s">
        <v>19</v>
      </c>
      <c r="H3196" t="str">
        <f t="shared" si="197"/>
        <v>East</v>
      </c>
      <c r="I3196" t="s">
        <v>912</v>
      </c>
      <c r="J3196" t="str">
        <f t="shared" si="198"/>
        <v>Ohio</v>
      </c>
      <c r="K3196" t="s">
        <v>1578</v>
      </c>
      <c r="L3196" t="str">
        <f t="shared" si="199"/>
        <v>Reynoldsburg</v>
      </c>
      <c r="M3196" t="s">
        <v>22</v>
      </c>
      <c r="N3196" t="str">
        <f>IF(M3196="", "", IFERROR(VLOOKUP(M3196, Data!$A$1:$B$5, 2, 0), "Unkown fuel"))</f>
        <v>very harmful</v>
      </c>
      <c r="O3196" t="s">
        <v>23</v>
      </c>
      <c r="P3196" t="s">
        <v>24</v>
      </c>
      <c r="Q3196" t="s">
        <v>25</v>
      </c>
      <c r="R3196" t="s">
        <v>72</v>
      </c>
      <c r="S3196">
        <v>1497</v>
      </c>
      <c r="T3196" t="s">
        <v>644</v>
      </c>
      <c r="U3196" t="s">
        <v>1232</v>
      </c>
      <c r="V3196">
        <v>5</v>
      </c>
      <c r="W3196" t="s">
        <v>1179</v>
      </c>
    </row>
    <row r="3197" spans="1:23" x14ac:dyDescent="0.3">
      <c r="A3197">
        <v>3297</v>
      </c>
      <c r="B3197" t="s">
        <v>65</v>
      </c>
      <c r="C3197">
        <v>2015</v>
      </c>
      <c r="D3197">
        <f t="shared" ca="1" si="196"/>
        <v>8</v>
      </c>
      <c r="E3197" s="5">
        <v>1000000</v>
      </c>
      <c r="F3197">
        <v>50000</v>
      </c>
      <c r="G3197" t="s">
        <v>19</v>
      </c>
      <c r="H3197" t="str">
        <f t="shared" si="197"/>
        <v>East</v>
      </c>
      <c r="I3197" t="s">
        <v>912</v>
      </c>
      <c r="J3197" t="str">
        <f t="shared" si="198"/>
        <v>Ohio</v>
      </c>
      <c r="K3197" t="s">
        <v>1578</v>
      </c>
      <c r="L3197" t="str">
        <f t="shared" si="199"/>
        <v>Reynoldsburg</v>
      </c>
      <c r="M3197" t="s">
        <v>22</v>
      </c>
      <c r="N3197" t="str">
        <f>IF(M3197="", "", IFERROR(VLOOKUP(M3197, Data!$A$1:$B$5, 2, 0), "Unkown fuel"))</f>
        <v>very harmful</v>
      </c>
      <c r="O3197" t="s">
        <v>23</v>
      </c>
      <c r="P3197" t="s">
        <v>24</v>
      </c>
      <c r="Q3197" t="s">
        <v>25</v>
      </c>
      <c r="R3197" t="s">
        <v>170</v>
      </c>
      <c r="S3197">
        <v>2494</v>
      </c>
      <c r="T3197" t="s">
        <v>190</v>
      </c>
      <c r="U3197" t="s">
        <v>191</v>
      </c>
      <c r="V3197">
        <v>8</v>
      </c>
      <c r="W3197" t="s">
        <v>1179</v>
      </c>
    </row>
    <row r="3198" spans="1:23" x14ac:dyDescent="0.3">
      <c r="A3198">
        <v>3298</v>
      </c>
      <c r="B3198" t="s">
        <v>46</v>
      </c>
      <c r="C3198">
        <v>2016</v>
      </c>
      <c r="D3198">
        <f t="shared" ca="1" si="196"/>
        <v>7</v>
      </c>
      <c r="E3198" s="5">
        <v>600000</v>
      </c>
      <c r="F3198">
        <v>10000</v>
      </c>
      <c r="G3198" t="s">
        <v>19</v>
      </c>
      <c r="H3198" t="str">
        <f t="shared" si="197"/>
        <v>East</v>
      </c>
      <c r="I3198" t="s">
        <v>912</v>
      </c>
      <c r="J3198" t="str">
        <f t="shared" si="198"/>
        <v>Ohio</v>
      </c>
      <c r="K3198" t="s">
        <v>1578</v>
      </c>
      <c r="L3198" t="str">
        <f t="shared" si="199"/>
        <v>Reynoldsburg</v>
      </c>
      <c r="M3198" t="s">
        <v>41</v>
      </c>
      <c r="N3198" t="str">
        <f>IF(M3198="", "", IFERROR(VLOOKUP(M3198, Data!$A$1:$B$5, 2, 0), "Unkown fuel"))</f>
        <v>harmful</v>
      </c>
      <c r="O3198" t="s">
        <v>23</v>
      </c>
      <c r="P3198" t="s">
        <v>24</v>
      </c>
      <c r="Q3198" t="s">
        <v>25</v>
      </c>
      <c r="R3198" t="s">
        <v>133</v>
      </c>
      <c r="S3198">
        <v>1197</v>
      </c>
      <c r="T3198" t="s">
        <v>134</v>
      </c>
      <c r="U3198" t="s">
        <v>135</v>
      </c>
      <c r="V3198">
        <v>5</v>
      </c>
      <c r="W3198" t="s">
        <v>1179</v>
      </c>
    </row>
    <row r="3199" spans="1:23" x14ac:dyDescent="0.3">
      <c r="A3199">
        <v>3299</v>
      </c>
      <c r="B3199" t="s">
        <v>88</v>
      </c>
      <c r="C3199">
        <v>2018</v>
      </c>
      <c r="D3199">
        <f t="shared" ca="1" si="196"/>
        <v>5</v>
      </c>
      <c r="E3199" s="5">
        <v>1100000</v>
      </c>
      <c r="F3199">
        <v>50000</v>
      </c>
      <c r="G3199" t="s">
        <v>19</v>
      </c>
      <c r="H3199" t="str">
        <f t="shared" si="197"/>
        <v>East</v>
      </c>
      <c r="I3199" t="s">
        <v>1339</v>
      </c>
      <c r="J3199" t="str">
        <f t="shared" si="198"/>
        <v>Rhode Island</v>
      </c>
      <c r="K3199" t="s">
        <v>1579</v>
      </c>
      <c r="L3199" t="str">
        <f t="shared" si="199"/>
        <v>Barrington</v>
      </c>
      <c r="M3199" t="s">
        <v>22</v>
      </c>
      <c r="N3199" t="str">
        <f>IF(M3199="", "", IFERROR(VLOOKUP(M3199, Data!$A$1:$B$5, 2, 0), "Unkown fuel"))</f>
        <v>very harmful</v>
      </c>
      <c r="O3199" t="s">
        <v>23</v>
      </c>
      <c r="P3199" t="s">
        <v>24</v>
      </c>
      <c r="Q3199" t="s">
        <v>25</v>
      </c>
      <c r="R3199" t="s">
        <v>282</v>
      </c>
      <c r="S3199">
        <v>2179</v>
      </c>
      <c r="T3199" t="s">
        <v>930</v>
      </c>
      <c r="U3199" t="s">
        <v>284</v>
      </c>
      <c r="V3199">
        <v>7</v>
      </c>
      <c r="W3199" t="s">
        <v>1179</v>
      </c>
    </row>
    <row r="3200" spans="1:23" x14ac:dyDescent="0.3">
      <c r="A3200">
        <v>3300</v>
      </c>
      <c r="B3200" t="s">
        <v>46</v>
      </c>
      <c r="C3200">
        <v>2015</v>
      </c>
      <c r="D3200">
        <f t="shared" ca="1" si="196"/>
        <v>8</v>
      </c>
      <c r="E3200" s="5">
        <v>360000</v>
      </c>
      <c r="F3200">
        <v>30000</v>
      </c>
      <c r="G3200" t="s">
        <v>19</v>
      </c>
      <c r="H3200" t="str">
        <f t="shared" si="197"/>
        <v>East</v>
      </c>
      <c r="I3200" t="s">
        <v>786</v>
      </c>
      <c r="J3200" t="str">
        <f t="shared" si="198"/>
        <v>New Jersey</v>
      </c>
      <c r="K3200" t="s">
        <v>1580</v>
      </c>
      <c r="L3200" t="str">
        <f t="shared" si="199"/>
        <v>Linden</v>
      </c>
      <c r="M3200" t="s">
        <v>41</v>
      </c>
      <c r="N3200" t="str">
        <f>IF(M3200="", "", IFERROR(VLOOKUP(M3200, Data!$A$1:$B$5, 2, 0), "Unkown fuel"))</f>
        <v>harmful</v>
      </c>
      <c r="O3200" t="s">
        <v>23</v>
      </c>
      <c r="P3200" t="s">
        <v>24</v>
      </c>
      <c r="Q3200" t="s">
        <v>33</v>
      </c>
      <c r="R3200" t="s">
        <v>85</v>
      </c>
      <c r="S3200">
        <v>1197</v>
      </c>
      <c r="T3200" t="s">
        <v>54</v>
      </c>
      <c r="U3200" t="s">
        <v>549</v>
      </c>
      <c r="V3200">
        <v>5</v>
      </c>
      <c r="W3200" t="s">
        <v>1179</v>
      </c>
    </row>
    <row r="3201" spans="1:23" x14ac:dyDescent="0.3">
      <c r="A3201">
        <v>3301</v>
      </c>
      <c r="B3201" t="s">
        <v>18</v>
      </c>
      <c r="C3201">
        <v>2012</v>
      </c>
      <c r="D3201">
        <f t="shared" ca="1" si="196"/>
        <v>11</v>
      </c>
      <c r="E3201" s="5">
        <v>285000</v>
      </c>
      <c r="F3201">
        <v>69000</v>
      </c>
      <c r="G3201" t="s">
        <v>19</v>
      </c>
      <c r="H3201" t="str">
        <f t="shared" si="197"/>
        <v>East</v>
      </c>
      <c r="I3201" t="s">
        <v>780</v>
      </c>
      <c r="J3201" t="str">
        <f t="shared" si="198"/>
        <v>Maine</v>
      </c>
      <c r="K3201" t="s">
        <v>863</v>
      </c>
      <c r="L3201" t="str">
        <f t="shared" si="199"/>
        <v>Westbrook</v>
      </c>
      <c r="M3201" t="s">
        <v>41</v>
      </c>
      <c r="N3201" t="str">
        <f>IF(M3201="", "", IFERROR(VLOOKUP(M3201, Data!$A$1:$B$5, 2, 0), "Unkown fuel"))</f>
        <v>harmful</v>
      </c>
      <c r="O3201" t="s">
        <v>23</v>
      </c>
      <c r="P3201" t="s">
        <v>24</v>
      </c>
      <c r="Q3201" t="s">
        <v>25</v>
      </c>
      <c r="R3201" t="s">
        <v>383</v>
      </c>
      <c r="S3201">
        <v>1298</v>
      </c>
      <c r="T3201" t="s">
        <v>395</v>
      </c>
      <c r="U3201" t="s">
        <v>261</v>
      </c>
      <c r="V3201">
        <v>5</v>
      </c>
      <c r="W3201" t="s">
        <v>1179</v>
      </c>
    </row>
    <row r="3202" spans="1:23" x14ac:dyDescent="0.3">
      <c r="A3202">
        <v>3302</v>
      </c>
      <c r="B3202" t="s">
        <v>88</v>
      </c>
      <c r="C3202">
        <v>2016</v>
      </c>
      <c r="D3202">
        <f t="shared" ref="D3202:D3265" ca="1" si="200">TRUNC(YEARFRAC(DATE(C3202,1,1), TODAY(), 1))</f>
        <v>7</v>
      </c>
      <c r="E3202" s="5">
        <v>350000</v>
      </c>
      <c r="F3202">
        <v>49600</v>
      </c>
      <c r="G3202" t="s">
        <v>19</v>
      </c>
      <c r="H3202" t="str">
        <f t="shared" ref="H3202:H3265" si="201">TRIM(G3202)</f>
        <v>East</v>
      </c>
      <c r="I3202" t="s">
        <v>786</v>
      </c>
      <c r="J3202" t="str">
        <f t="shared" ref="J3202:J3265" si="202">TRIM(I3202)</f>
        <v>New Jersey</v>
      </c>
      <c r="K3202" t="s">
        <v>1581</v>
      </c>
      <c r="L3202" t="str">
        <f t="shared" ref="L3202:L3265" si="203">TRIM(K3202)</f>
        <v>Passaic</v>
      </c>
      <c r="M3202" t="s">
        <v>22</v>
      </c>
      <c r="N3202" t="str">
        <f>IF(M3202="", "", IFERROR(VLOOKUP(M3202, Data!$A$1:$B$5, 2, 0), "Unkown fuel"))</f>
        <v>very harmful</v>
      </c>
      <c r="O3202" t="s">
        <v>23</v>
      </c>
      <c r="P3202" t="s">
        <v>24</v>
      </c>
      <c r="Q3202" t="s">
        <v>33</v>
      </c>
      <c r="R3202" t="s">
        <v>564</v>
      </c>
      <c r="S3202">
        <v>1198</v>
      </c>
      <c r="T3202" t="s">
        <v>565</v>
      </c>
      <c r="U3202" t="s">
        <v>566</v>
      </c>
      <c r="V3202">
        <v>6</v>
      </c>
      <c r="W3202" t="s">
        <v>1179</v>
      </c>
    </row>
    <row r="3203" spans="1:23" x14ac:dyDescent="0.3">
      <c r="A3203">
        <v>3303</v>
      </c>
      <c r="B3203" t="s">
        <v>46</v>
      </c>
      <c r="C3203">
        <v>2008</v>
      </c>
      <c r="D3203">
        <f t="shared" ca="1" si="200"/>
        <v>15</v>
      </c>
      <c r="E3203" s="5">
        <v>130000</v>
      </c>
      <c r="F3203">
        <v>30000</v>
      </c>
      <c r="G3203" t="s">
        <v>19</v>
      </c>
      <c r="H3203" t="str">
        <f t="shared" si="201"/>
        <v>East</v>
      </c>
      <c r="I3203" t="s">
        <v>782</v>
      </c>
      <c r="J3203" t="str">
        <f t="shared" si="202"/>
        <v>Vermont</v>
      </c>
      <c r="K3203" t="s">
        <v>1247</v>
      </c>
      <c r="L3203" t="str">
        <f t="shared" si="203"/>
        <v>Essex Junction</v>
      </c>
      <c r="M3203" t="s">
        <v>41</v>
      </c>
      <c r="N3203" t="str">
        <f>IF(M3203="", "", IFERROR(VLOOKUP(M3203, Data!$A$1:$B$5, 2, 0), "Unkown fuel"))</f>
        <v>harmful</v>
      </c>
      <c r="O3203" t="s">
        <v>23</v>
      </c>
      <c r="P3203" t="s">
        <v>24</v>
      </c>
      <c r="Q3203" t="s">
        <v>33</v>
      </c>
      <c r="R3203" t="s">
        <v>246</v>
      </c>
      <c r="S3203">
        <v>1086</v>
      </c>
      <c r="T3203" t="s">
        <v>247</v>
      </c>
      <c r="U3203" t="s">
        <v>248</v>
      </c>
      <c r="V3203">
        <v>5</v>
      </c>
      <c r="W3203" t="s">
        <v>1179</v>
      </c>
    </row>
    <row r="3204" spans="1:23" x14ac:dyDescent="0.3">
      <c r="A3204">
        <v>3304</v>
      </c>
      <c r="B3204" t="s">
        <v>120</v>
      </c>
      <c r="C3204">
        <v>2016</v>
      </c>
      <c r="D3204">
        <f t="shared" ca="1" si="200"/>
        <v>7</v>
      </c>
      <c r="E3204" s="5">
        <v>500000</v>
      </c>
      <c r="F3204">
        <v>198000</v>
      </c>
      <c r="G3204" t="s">
        <v>19</v>
      </c>
      <c r="H3204" t="str">
        <f t="shared" si="201"/>
        <v>East</v>
      </c>
      <c r="I3204" t="s">
        <v>83</v>
      </c>
      <c r="J3204" t="str">
        <f t="shared" si="202"/>
        <v>Massachusetts</v>
      </c>
      <c r="K3204" t="s">
        <v>1582</v>
      </c>
      <c r="L3204" t="str">
        <f t="shared" si="203"/>
        <v>Grafton</v>
      </c>
      <c r="M3204" t="s">
        <v>22</v>
      </c>
      <c r="N3204" t="str">
        <f>IF(M3204="", "", IFERROR(VLOOKUP(M3204, Data!$A$1:$B$5, 2, 0), "Unkown fuel"))</f>
        <v>very harmful</v>
      </c>
      <c r="O3204" t="s">
        <v>23</v>
      </c>
      <c r="P3204" t="s">
        <v>24</v>
      </c>
      <c r="Q3204" t="s">
        <v>25</v>
      </c>
      <c r="R3204" t="s">
        <v>121</v>
      </c>
      <c r="S3204">
        <v>1248</v>
      </c>
      <c r="T3204" t="s">
        <v>556</v>
      </c>
      <c r="U3204" t="s">
        <v>123</v>
      </c>
      <c r="V3204">
        <v>8</v>
      </c>
      <c r="W3204" t="s">
        <v>1179</v>
      </c>
    </row>
    <row r="3205" spans="1:23" x14ac:dyDescent="0.3">
      <c r="A3205">
        <v>3305</v>
      </c>
      <c r="B3205" t="s">
        <v>46</v>
      </c>
      <c r="C3205">
        <v>2010</v>
      </c>
      <c r="D3205">
        <f t="shared" ca="1" si="200"/>
        <v>13</v>
      </c>
      <c r="E3205" s="5">
        <v>350000</v>
      </c>
      <c r="F3205">
        <v>80000</v>
      </c>
      <c r="G3205" t="s">
        <v>19</v>
      </c>
      <c r="H3205" t="str">
        <f t="shared" si="201"/>
        <v>East</v>
      </c>
      <c r="I3205" t="s">
        <v>786</v>
      </c>
      <c r="J3205" t="str">
        <f t="shared" si="202"/>
        <v>New Jersey</v>
      </c>
      <c r="K3205" t="s">
        <v>1432</v>
      </c>
      <c r="L3205" t="str">
        <f t="shared" si="203"/>
        <v>Roselle</v>
      </c>
      <c r="M3205" t="s">
        <v>41</v>
      </c>
      <c r="N3205" t="str">
        <f>IF(M3205="", "", IFERROR(VLOOKUP(M3205, Data!$A$1:$B$5, 2, 0), "Unkown fuel"))</f>
        <v>harmful</v>
      </c>
      <c r="O3205" t="s">
        <v>23</v>
      </c>
      <c r="P3205" t="s">
        <v>24</v>
      </c>
      <c r="Q3205" t="s">
        <v>25</v>
      </c>
      <c r="R3205" t="s">
        <v>142</v>
      </c>
      <c r="S3205">
        <v>1197</v>
      </c>
      <c r="T3205" t="s">
        <v>431</v>
      </c>
      <c r="U3205" t="s">
        <v>432</v>
      </c>
      <c r="V3205">
        <v>5</v>
      </c>
      <c r="W3205" t="s">
        <v>1179</v>
      </c>
    </row>
    <row r="3206" spans="1:23" x14ac:dyDescent="0.3">
      <c r="A3206">
        <v>3306</v>
      </c>
      <c r="B3206" t="s">
        <v>18</v>
      </c>
      <c r="C3206">
        <v>2019</v>
      </c>
      <c r="D3206">
        <f t="shared" ca="1" si="200"/>
        <v>4</v>
      </c>
      <c r="E3206" s="5">
        <v>685000</v>
      </c>
      <c r="F3206">
        <v>19000</v>
      </c>
      <c r="G3206" t="s">
        <v>19</v>
      </c>
      <c r="H3206" t="str">
        <f t="shared" si="201"/>
        <v>East</v>
      </c>
      <c r="I3206" t="s">
        <v>857</v>
      </c>
      <c r="J3206" t="str">
        <f t="shared" si="202"/>
        <v>New Hampshire</v>
      </c>
      <c r="K3206" t="s">
        <v>1583</v>
      </c>
      <c r="L3206" t="str">
        <f t="shared" si="203"/>
        <v>Bedford</v>
      </c>
      <c r="M3206" t="s">
        <v>41</v>
      </c>
      <c r="N3206" t="str">
        <f>IF(M3206="", "", IFERROR(VLOOKUP(M3206, Data!$A$1:$B$5, 2, 0), "Unkown fuel"))</f>
        <v>harmful</v>
      </c>
      <c r="O3206" t="s">
        <v>23</v>
      </c>
      <c r="P3206" t="s">
        <v>154</v>
      </c>
      <c r="Q3206" t="s">
        <v>25</v>
      </c>
      <c r="R3206" t="s">
        <v>113</v>
      </c>
      <c r="S3206">
        <v>1197</v>
      </c>
      <c r="T3206" t="s">
        <v>114</v>
      </c>
      <c r="U3206" t="s">
        <v>115</v>
      </c>
      <c r="V3206">
        <v>5</v>
      </c>
      <c r="W3206" t="s">
        <v>1179</v>
      </c>
    </row>
    <row r="3207" spans="1:23" x14ac:dyDescent="0.3">
      <c r="A3207">
        <v>3307</v>
      </c>
      <c r="B3207" t="s">
        <v>18</v>
      </c>
      <c r="C3207">
        <v>2020</v>
      </c>
      <c r="D3207">
        <f t="shared" ca="1" si="200"/>
        <v>3</v>
      </c>
      <c r="E3207" s="5">
        <v>399000</v>
      </c>
      <c r="F3207">
        <v>5000</v>
      </c>
      <c r="G3207" t="s">
        <v>19</v>
      </c>
      <c r="H3207" t="str">
        <f t="shared" si="201"/>
        <v>East</v>
      </c>
      <c r="I3207" t="s">
        <v>857</v>
      </c>
      <c r="J3207" t="str">
        <f t="shared" si="202"/>
        <v>New Hampshire</v>
      </c>
      <c r="K3207" t="s">
        <v>858</v>
      </c>
      <c r="L3207" t="str">
        <f t="shared" si="203"/>
        <v>Merrimack</v>
      </c>
      <c r="M3207" t="s">
        <v>136</v>
      </c>
      <c r="N3207" t="str">
        <f>IF(M3207="", "", IFERROR(VLOOKUP(M3207, Data!$A$1:$B$5, 2, 0), "Unkown fuel"))</f>
        <v>least harmful</v>
      </c>
      <c r="O3207" t="s">
        <v>23</v>
      </c>
      <c r="P3207" t="s">
        <v>24</v>
      </c>
      <c r="Q3207" t="s">
        <v>25</v>
      </c>
      <c r="R3207" t="s">
        <v>818</v>
      </c>
      <c r="S3207">
        <v>1196</v>
      </c>
      <c r="T3207" t="s">
        <v>538</v>
      </c>
      <c r="U3207" t="s">
        <v>539</v>
      </c>
      <c r="V3207">
        <v>5</v>
      </c>
      <c r="W3207" t="s">
        <v>1179</v>
      </c>
    </row>
    <row r="3208" spans="1:23" x14ac:dyDescent="0.3">
      <c r="A3208">
        <v>3308</v>
      </c>
      <c r="B3208" t="s">
        <v>46</v>
      </c>
      <c r="C3208">
        <v>2017</v>
      </c>
      <c r="D3208">
        <f t="shared" ca="1" si="200"/>
        <v>6</v>
      </c>
      <c r="E3208" s="5">
        <v>525000</v>
      </c>
      <c r="F3208">
        <v>10000</v>
      </c>
      <c r="G3208" t="s">
        <v>19</v>
      </c>
      <c r="H3208" t="str">
        <f t="shared" si="201"/>
        <v>East</v>
      </c>
      <c r="I3208" t="s">
        <v>786</v>
      </c>
      <c r="J3208" t="str">
        <f t="shared" si="202"/>
        <v>New Jersey</v>
      </c>
      <c r="K3208" t="s">
        <v>1584</v>
      </c>
      <c r="L3208" t="str">
        <f t="shared" si="203"/>
        <v>Iselin</v>
      </c>
      <c r="M3208" t="s">
        <v>41</v>
      </c>
      <c r="N3208" t="str">
        <f>IF(M3208="", "", IFERROR(VLOOKUP(M3208, Data!$A$1:$B$5, 2, 0), "Unkown fuel"))</f>
        <v>harmful</v>
      </c>
      <c r="O3208" t="s">
        <v>23</v>
      </c>
      <c r="P3208" t="s">
        <v>24</v>
      </c>
      <c r="Q3208" t="s">
        <v>25</v>
      </c>
      <c r="R3208" t="s">
        <v>85</v>
      </c>
      <c r="S3208">
        <v>1197</v>
      </c>
      <c r="T3208" t="s">
        <v>54</v>
      </c>
      <c r="U3208" t="s">
        <v>55</v>
      </c>
      <c r="V3208">
        <v>5</v>
      </c>
      <c r="W3208" t="s">
        <v>1179</v>
      </c>
    </row>
    <row r="3209" spans="1:23" x14ac:dyDescent="0.3">
      <c r="A3209">
        <v>3309</v>
      </c>
      <c r="B3209" t="s">
        <v>18</v>
      </c>
      <c r="C3209">
        <v>2017</v>
      </c>
      <c r="D3209">
        <f t="shared" ca="1" si="200"/>
        <v>6</v>
      </c>
      <c r="E3209" s="5">
        <v>765000</v>
      </c>
      <c r="F3209">
        <v>40000</v>
      </c>
      <c r="G3209" t="s">
        <v>19</v>
      </c>
      <c r="H3209" t="str">
        <f t="shared" si="201"/>
        <v>East</v>
      </c>
      <c r="I3209" t="s">
        <v>786</v>
      </c>
      <c r="J3209" t="str">
        <f t="shared" si="202"/>
        <v>New Jersey</v>
      </c>
      <c r="K3209" t="s">
        <v>1585</v>
      </c>
      <c r="L3209" t="str">
        <f t="shared" si="203"/>
        <v>Hackensack</v>
      </c>
      <c r="M3209" t="s">
        <v>41</v>
      </c>
      <c r="N3209" t="str">
        <f>IF(M3209="", "", IFERROR(VLOOKUP(M3209, Data!$A$1:$B$5, 2, 0), "Unkown fuel"))</f>
        <v>harmful</v>
      </c>
      <c r="O3209" t="s">
        <v>23</v>
      </c>
      <c r="P3209" t="s">
        <v>24</v>
      </c>
      <c r="Q3209" t="s">
        <v>25</v>
      </c>
      <c r="R3209" t="s">
        <v>383</v>
      </c>
      <c r="S3209">
        <v>1373</v>
      </c>
      <c r="T3209" t="s">
        <v>384</v>
      </c>
      <c r="U3209" t="s">
        <v>233</v>
      </c>
      <c r="V3209">
        <v>7</v>
      </c>
      <c r="W3209" t="s">
        <v>1179</v>
      </c>
    </row>
    <row r="3210" spans="1:23" x14ac:dyDescent="0.3">
      <c r="A3210">
        <v>3310</v>
      </c>
      <c r="B3210" t="s">
        <v>18</v>
      </c>
      <c r="C3210">
        <v>2012</v>
      </c>
      <c r="D3210">
        <f t="shared" ca="1" si="200"/>
        <v>11</v>
      </c>
      <c r="E3210" s="5">
        <v>450000</v>
      </c>
      <c r="F3210">
        <v>97000</v>
      </c>
      <c r="G3210" t="s">
        <v>19</v>
      </c>
      <c r="H3210" t="str">
        <f t="shared" si="201"/>
        <v>East</v>
      </c>
      <c r="I3210" t="s">
        <v>786</v>
      </c>
      <c r="J3210" t="str">
        <f t="shared" si="202"/>
        <v>New Jersey</v>
      </c>
      <c r="K3210" t="s">
        <v>1288</v>
      </c>
      <c r="L3210" t="str">
        <f t="shared" si="203"/>
        <v>New Brunswick</v>
      </c>
      <c r="M3210" t="s">
        <v>22</v>
      </c>
      <c r="N3210" t="str">
        <f>IF(M3210="", "", IFERROR(VLOOKUP(M3210, Data!$A$1:$B$5, 2, 0), "Unkown fuel"))</f>
        <v>very harmful</v>
      </c>
      <c r="O3210" t="s">
        <v>23</v>
      </c>
      <c r="P3210" t="s">
        <v>24</v>
      </c>
      <c r="Q3210" t="s">
        <v>42</v>
      </c>
      <c r="R3210" t="s">
        <v>230</v>
      </c>
      <c r="S3210">
        <v>1248</v>
      </c>
      <c r="T3210" t="s">
        <v>27</v>
      </c>
      <c r="U3210" t="s">
        <v>28</v>
      </c>
      <c r="V3210">
        <v>5</v>
      </c>
      <c r="W3210" t="s">
        <v>1179</v>
      </c>
    </row>
    <row r="3211" spans="1:23" x14ac:dyDescent="0.3">
      <c r="A3211">
        <v>3312</v>
      </c>
      <c r="B3211" t="s">
        <v>296</v>
      </c>
      <c r="C3211">
        <v>2014</v>
      </c>
      <c r="D3211">
        <f t="shared" ca="1" si="200"/>
        <v>9</v>
      </c>
      <c r="E3211" s="5">
        <v>390000</v>
      </c>
      <c r="F3211">
        <v>30000</v>
      </c>
      <c r="G3211" t="s">
        <v>19</v>
      </c>
      <c r="H3211" t="str">
        <f t="shared" si="201"/>
        <v>East</v>
      </c>
      <c r="I3211" t="s">
        <v>786</v>
      </c>
      <c r="J3211" t="str">
        <f t="shared" si="202"/>
        <v>New Jersey</v>
      </c>
      <c r="K3211" t="s">
        <v>1586</v>
      </c>
      <c r="L3211" t="str">
        <f t="shared" si="203"/>
        <v>Sayreville</v>
      </c>
      <c r="M3211" t="s">
        <v>41</v>
      </c>
      <c r="N3211" t="str">
        <f>IF(M3211="", "", IFERROR(VLOOKUP(M3211, Data!$A$1:$B$5, 2, 0), "Unkown fuel"))</f>
        <v>harmful</v>
      </c>
      <c r="O3211" t="s">
        <v>23</v>
      </c>
      <c r="P3211" t="s">
        <v>24</v>
      </c>
      <c r="Q3211" t="s">
        <v>25</v>
      </c>
      <c r="R3211" t="s">
        <v>1587</v>
      </c>
      <c r="S3211">
        <v>1198</v>
      </c>
      <c r="T3211" t="s">
        <v>244</v>
      </c>
      <c r="U3211" t="s">
        <v>147</v>
      </c>
      <c r="V3211">
        <v>5</v>
      </c>
      <c r="W3211" t="s">
        <v>1179</v>
      </c>
    </row>
    <row r="3212" spans="1:23" x14ac:dyDescent="0.3">
      <c r="A3212">
        <v>3313</v>
      </c>
      <c r="B3212" t="s">
        <v>18</v>
      </c>
      <c r="C3212">
        <v>2017</v>
      </c>
      <c r="D3212">
        <f t="shared" ca="1" si="200"/>
        <v>6</v>
      </c>
      <c r="E3212" s="5">
        <v>940000</v>
      </c>
      <c r="F3212">
        <v>120000</v>
      </c>
      <c r="G3212" t="s">
        <v>19</v>
      </c>
      <c r="H3212" t="str">
        <f t="shared" si="201"/>
        <v>East</v>
      </c>
      <c r="I3212" t="s">
        <v>786</v>
      </c>
      <c r="J3212" t="str">
        <f t="shared" si="202"/>
        <v>New Jersey</v>
      </c>
      <c r="K3212" t="s">
        <v>1581</v>
      </c>
      <c r="L3212" t="str">
        <f t="shared" si="203"/>
        <v>Passaic</v>
      </c>
      <c r="M3212" t="s">
        <v>22</v>
      </c>
      <c r="N3212" t="str">
        <f>IF(M3212="", "", IFERROR(VLOOKUP(M3212, Data!$A$1:$B$5, 2, 0), "Unkown fuel"))</f>
        <v>very harmful</v>
      </c>
      <c r="O3212" t="s">
        <v>23</v>
      </c>
      <c r="P3212" t="s">
        <v>24</v>
      </c>
      <c r="Q3212" t="s">
        <v>25</v>
      </c>
      <c r="R3212" t="s">
        <v>93</v>
      </c>
      <c r="S3212">
        <v>1248</v>
      </c>
      <c r="T3212" t="s">
        <v>94</v>
      </c>
      <c r="U3212" t="s">
        <v>95</v>
      </c>
      <c r="V3212">
        <v>7</v>
      </c>
      <c r="W3212" t="s">
        <v>1179</v>
      </c>
    </row>
    <row r="3213" spans="1:23" x14ac:dyDescent="0.3">
      <c r="A3213">
        <v>3314</v>
      </c>
      <c r="B3213" t="s">
        <v>75</v>
      </c>
      <c r="C3213">
        <v>2013</v>
      </c>
      <c r="D3213">
        <f t="shared" ca="1" si="200"/>
        <v>10</v>
      </c>
      <c r="E3213" s="5">
        <v>650000</v>
      </c>
      <c r="F3213">
        <v>120000</v>
      </c>
      <c r="G3213" t="s">
        <v>19</v>
      </c>
      <c r="H3213" t="str">
        <f t="shared" si="201"/>
        <v>East</v>
      </c>
      <c r="I3213" t="s">
        <v>789</v>
      </c>
      <c r="J3213" t="str">
        <f t="shared" si="202"/>
        <v>Connecticut</v>
      </c>
      <c r="K3213" t="s">
        <v>1588</v>
      </c>
      <c r="L3213" t="str">
        <f t="shared" si="203"/>
        <v>Meriden</v>
      </c>
      <c r="M3213" t="s">
        <v>22</v>
      </c>
      <c r="N3213" t="str">
        <f>IF(M3213="", "", IFERROR(VLOOKUP(M3213, Data!$A$1:$B$5, 2, 0), "Unkown fuel"))</f>
        <v>very harmful</v>
      </c>
      <c r="O3213" t="s">
        <v>23</v>
      </c>
      <c r="P3213" t="s">
        <v>24</v>
      </c>
      <c r="Q3213" t="s">
        <v>33</v>
      </c>
      <c r="R3213" t="s">
        <v>76</v>
      </c>
      <c r="S3213">
        <v>1461</v>
      </c>
      <c r="T3213" t="s">
        <v>77</v>
      </c>
      <c r="U3213" t="s">
        <v>78</v>
      </c>
      <c r="V3213">
        <v>5</v>
      </c>
      <c r="W3213" t="s">
        <v>1179</v>
      </c>
    </row>
    <row r="3214" spans="1:23" x14ac:dyDescent="0.3">
      <c r="A3214">
        <v>3315</v>
      </c>
      <c r="B3214" t="s">
        <v>69</v>
      </c>
      <c r="C3214">
        <v>2012</v>
      </c>
      <c r="D3214">
        <f t="shared" ca="1" si="200"/>
        <v>11</v>
      </c>
      <c r="E3214" s="5">
        <v>320000</v>
      </c>
      <c r="F3214">
        <v>103994</v>
      </c>
      <c r="G3214" t="s">
        <v>19</v>
      </c>
      <c r="H3214" t="str">
        <f t="shared" si="201"/>
        <v>East</v>
      </c>
      <c r="I3214" t="s">
        <v>780</v>
      </c>
      <c r="J3214" t="str">
        <f t="shared" si="202"/>
        <v>Maine</v>
      </c>
      <c r="K3214" t="s">
        <v>993</v>
      </c>
      <c r="L3214" t="str">
        <f t="shared" si="203"/>
        <v>Gorham</v>
      </c>
      <c r="M3214" t="s">
        <v>22</v>
      </c>
      <c r="N3214" t="str">
        <f>IF(M3214="", "", IFERROR(VLOOKUP(M3214, Data!$A$1:$B$5, 2, 0), "Unkown fuel"))</f>
        <v>very harmful</v>
      </c>
      <c r="O3214" t="s">
        <v>23</v>
      </c>
      <c r="P3214" t="s">
        <v>24</v>
      </c>
      <c r="Q3214" t="s">
        <v>304</v>
      </c>
      <c r="R3214" t="s">
        <v>72</v>
      </c>
      <c r="S3214">
        <v>1399</v>
      </c>
      <c r="T3214" t="s">
        <v>388</v>
      </c>
      <c r="U3214" t="s">
        <v>74</v>
      </c>
      <c r="V3214">
        <v>5</v>
      </c>
      <c r="W3214" t="s">
        <v>1179</v>
      </c>
    </row>
    <row r="3215" spans="1:23" x14ac:dyDescent="0.3">
      <c r="A3215">
        <v>3316</v>
      </c>
      <c r="B3215" t="s">
        <v>65</v>
      </c>
      <c r="C3215">
        <v>2003</v>
      </c>
      <c r="D3215">
        <f t="shared" ca="1" si="200"/>
        <v>20</v>
      </c>
      <c r="E3215" s="5">
        <v>145000</v>
      </c>
      <c r="F3215">
        <v>70000</v>
      </c>
      <c r="G3215" t="s">
        <v>19</v>
      </c>
      <c r="H3215" t="str">
        <f t="shared" si="201"/>
        <v>East</v>
      </c>
      <c r="I3215" t="s">
        <v>782</v>
      </c>
      <c r="J3215" t="str">
        <f t="shared" si="202"/>
        <v>Vermont</v>
      </c>
      <c r="K3215" t="s">
        <v>935</v>
      </c>
      <c r="L3215" t="str">
        <f t="shared" si="203"/>
        <v>South Burlington</v>
      </c>
      <c r="M3215" t="s">
        <v>41</v>
      </c>
      <c r="N3215" t="str">
        <f>IF(M3215="", "", IFERROR(VLOOKUP(M3215, Data!$A$1:$B$5, 2, 0), "Unkown fuel"))</f>
        <v>harmful</v>
      </c>
      <c r="O3215" t="s">
        <v>23</v>
      </c>
      <c r="P3215" t="s">
        <v>24</v>
      </c>
      <c r="Q3215" t="s">
        <v>33</v>
      </c>
      <c r="R3215" t="s">
        <v>1348</v>
      </c>
      <c r="S3215">
        <v>1794</v>
      </c>
      <c r="T3215" t="s">
        <v>1349</v>
      </c>
      <c r="U3215" t="s">
        <v>1350</v>
      </c>
      <c r="V3215">
        <v>5</v>
      </c>
      <c r="W3215" t="s">
        <v>1179</v>
      </c>
    </row>
    <row r="3216" spans="1:23" x14ac:dyDescent="0.3">
      <c r="A3216">
        <v>3317</v>
      </c>
      <c r="B3216" t="s">
        <v>69</v>
      </c>
      <c r="C3216">
        <v>2017</v>
      </c>
      <c r="D3216">
        <f t="shared" ca="1" si="200"/>
        <v>6</v>
      </c>
      <c r="E3216" s="5">
        <v>670000</v>
      </c>
      <c r="F3216">
        <v>70000</v>
      </c>
      <c r="G3216" t="s">
        <v>19</v>
      </c>
      <c r="H3216" t="str">
        <f t="shared" si="201"/>
        <v>East</v>
      </c>
      <c r="I3216" t="s">
        <v>83</v>
      </c>
      <c r="J3216" t="str">
        <f t="shared" si="202"/>
        <v>Massachusetts</v>
      </c>
      <c r="K3216" t="s">
        <v>1345</v>
      </c>
      <c r="L3216" t="str">
        <f t="shared" si="203"/>
        <v>Southbridge</v>
      </c>
      <c r="M3216" t="s">
        <v>22</v>
      </c>
      <c r="N3216" t="str">
        <f>IF(M3216="", "", IFERROR(VLOOKUP(M3216, Data!$A$1:$B$5, 2, 0), "Unkown fuel"))</f>
        <v>very harmful</v>
      </c>
      <c r="O3216" t="s">
        <v>23</v>
      </c>
      <c r="P3216" t="s">
        <v>24</v>
      </c>
      <c r="Q3216" t="s">
        <v>25</v>
      </c>
      <c r="R3216" t="s">
        <v>737</v>
      </c>
      <c r="S3216">
        <v>1498</v>
      </c>
      <c r="T3216" t="s">
        <v>738</v>
      </c>
      <c r="U3216" t="s">
        <v>719</v>
      </c>
      <c r="V3216">
        <v>5</v>
      </c>
      <c r="W3216" t="s">
        <v>1179</v>
      </c>
    </row>
    <row r="3217" spans="1:23" x14ac:dyDescent="0.3">
      <c r="A3217">
        <v>3318</v>
      </c>
      <c r="B3217" t="s">
        <v>18</v>
      </c>
      <c r="C3217">
        <v>2011</v>
      </c>
      <c r="D3217">
        <f t="shared" ca="1" si="200"/>
        <v>12</v>
      </c>
      <c r="E3217" s="5">
        <v>350000</v>
      </c>
      <c r="F3217">
        <v>115000</v>
      </c>
      <c r="G3217" t="s">
        <v>19</v>
      </c>
      <c r="H3217" t="str">
        <f t="shared" si="201"/>
        <v>East</v>
      </c>
      <c r="I3217" t="s">
        <v>83</v>
      </c>
      <c r="J3217" t="str">
        <f t="shared" si="202"/>
        <v>Massachusetts</v>
      </c>
      <c r="K3217" t="s">
        <v>1589</v>
      </c>
      <c r="L3217" t="str">
        <f t="shared" si="203"/>
        <v>Somerset</v>
      </c>
      <c r="M3217" t="s">
        <v>22</v>
      </c>
      <c r="N3217" t="str">
        <f>IF(M3217="", "", IFERROR(VLOOKUP(M3217, Data!$A$1:$B$5, 2, 0), "Unkown fuel"))</f>
        <v>very harmful</v>
      </c>
      <c r="O3217" t="s">
        <v>23</v>
      </c>
      <c r="P3217" t="s">
        <v>24</v>
      </c>
      <c r="Q3217" t="s">
        <v>304</v>
      </c>
      <c r="R3217" t="s">
        <v>107</v>
      </c>
      <c r="S3217">
        <v>1248</v>
      </c>
      <c r="T3217" t="s">
        <v>108</v>
      </c>
      <c r="U3217" t="s">
        <v>95</v>
      </c>
      <c r="V3217">
        <v>5</v>
      </c>
      <c r="W3217" t="s">
        <v>1179</v>
      </c>
    </row>
    <row r="3218" spans="1:23" x14ac:dyDescent="0.3">
      <c r="A3218">
        <v>3319</v>
      </c>
      <c r="B3218" t="s">
        <v>109</v>
      </c>
      <c r="C3218">
        <v>2012</v>
      </c>
      <c r="D3218">
        <f t="shared" ca="1" si="200"/>
        <v>11</v>
      </c>
      <c r="E3218" s="5">
        <v>285000</v>
      </c>
      <c r="F3218">
        <v>178000</v>
      </c>
      <c r="G3218" t="s">
        <v>19</v>
      </c>
      <c r="H3218" t="str">
        <f t="shared" si="201"/>
        <v>East</v>
      </c>
      <c r="I3218" t="s">
        <v>789</v>
      </c>
      <c r="J3218" t="str">
        <f t="shared" si="202"/>
        <v>Connecticut</v>
      </c>
      <c r="K3218" t="s">
        <v>1590</v>
      </c>
      <c r="L3218" t="str">
        <f t="shared" si="203"/>
        <v>Naugatuck</v>
      </c>
      <c r="M3218" t="s">
        <v>22</v>
      </c>
      <c r="N3218" t="str">
        <f>IF(M3218="", "", IFERROR(VLOOKUP(M3218, Data!$A$1:$B$5, 2, 0), "Unkown fuel"))</f>
        <v>very harmful</v>
      </c>
      <c r="O3218" t="s">
        <v>23</v>
      </c>
      <c r="P3218" t="s">
        <v>24</v>
      </c>
      <c r="Q3218" t="s">
        <v>33</v>
      </c>
      <c r="R3218" t="s">
        <v>659</v>
      </c>
      <c r="S3218">
        <v>1248</v>
      </c>
      <c r="T3218" t="s">
        <v>27</v>
      </c>
      <c r="U3218" t="s">
        <v>405</v>
      </c>
      <c r="V3218">
        <v>5</v>
      </c>
      <c r="W3218" t="s">
        <v>1179</v>
      </c>
    </row>
    <row r="3219" spans="1:23" x14ac:dyDescent="0.3">
      <c r="A3219">
        <v>3320</v>
      </c>
      <c r="B3219" t="s">
        <v>18</v>
      </c>
      <c r="C3219">
        <v>2011</v>
      </c>
      <c r="D3219">
        <f t="shared" ca="1" si="200"/>
        <v>12</v>
      </c>
      <c r="E3219" s="5">
        <v>300000</v>
      </c>
      <c r="F3219">
        <v>40000</v>
      </c>
      <c r="G3219" t="s">
        <v>19</v>
      </c>
      <c r="H3219" t="str">
        <f t="shared" si="201"/>
        <v>East</v>
      </c>
      <c r="I3219" t="s">
        <v>780</v>
      </c>
      <c r="J3219" t="str">
        <f t="shared" si="202"/>
        <v>Maine</v>
      </c>
      <c r="K3219" t="s">
        <v>784</v>
      </c>
      <c r="L3219" t="str">
        <f t="shared" si="203"/>
        <v>Sanford</v>
      </c>
      <c r="M3219" t="s">
        <v>41</v>
      </c>
      <c r="N3219" t="str">
        <f>IF(M3219="", "", IFERROR(VLOOKUP(M3219, Data!$A$1:$B$5, 2, 0), "Unkown fuel"))</f>
        <v>harmful</v>
      </c>
      <c r="O3219" t="s">
        <v>23</v>
      </c>
      <c r="P3219" t="s">
        <v>24</v>
      </c>
      <c r="Q3219" t="s">
        <v>42</v>
      </c>
      <c r="R3219" t="s">
        <v>273</v>
      </c>
      <c r="S3219">
        <v>998</v>
      </c>
      <c r="T3219" t="s">
        <v>67</v>
      </c>
      <c r="U3219" t="s">
        <v>141</v>
      </c>
      <c r="V3219">
        <v>5</v>
      </c>
      <c r="W3219" t="s">
        <v>1179</v>
      </c>
    </row>
    <row r="3220" spans="1:23" x14ac:dyDescent="0.3">
      <c r="A3220">
        <v>3321</v>
      </c>
      <c r="B3220" t="s">
        <v>69</v>
      </c>
      <c r="C3220">
        <v>2011</v>
      </c>
      <c r="D3220">
        <f t="shared" ca="1" si="200"/>
        <v>12</v>
      </c>
      <c r="E3220" s="5">
        <v>300000</v>
      </c>
      <c r="F3220">
        <v>80000</v>
      </c>
      <c r="G3220" t="s">
        <v>19</v>
      </c>
      <c r="H3220" t="str">
        <f t="shared" si="201"/>
        <v>East</v>
      </c>
      <c r="I3220" t="s">
        <v>789</v>
      </c>
      <c r="J3220" t="str">
        <f t="shared" si="202"/>
        <v>Connecticut</v>
      </c>
      <c r="K3220" t="s">
        <v>1591</v>
      </c>
      <c r="L3220" t="str">
        <f t="shared" si="203"/>
        <v>Greenwich</v>
      </c>
      <c r="M3220" t="s">
        <v>22</v>
      </c>
      <c r="N3220" t="str">
        <f>IF(M3220="", "", IFERROR(VLOOKUP(M3220, Data!$A$1:$B$5, 2, 0), "Unkown fuel"))</f>
        <v>very harmful</v>
      </c>
      <c r="O3220" t="s">
        <v>23</v>
      </c>
      <c r="P3220" t="s">
        <v>24</v>
      </c>
      <c r="Q3220" t="s">
        <v>25</v>
      </c>
      <c r="R3220" t="s">
        <v>72</v>
      </c>
      <c r="S3220">
        <v>1399</v>
      </c>
      <c r="T3220" t="s">
        <v>388</v>
      </c>
      <c r="U3220" t="s">
        <v>74</v>
      </c>
      <c r="V3220">
        <v>5</v>
      </c>
      <c r="W3220" t="s">
        <v>1179</v>
      </c>
    </row>
    <row r="3221" spans="1:23" x14ac:dyDescent="0.3">
      <c r="A3221">
        <v>3322</v>
      </c>
      <c r="B3221" t="s">
        <v>192</v>
      </c>
      <c r="C3221">
        <v>2009</v>
      </c>
      <c r="D3221">
        <f t="shared" ca="1" si="200"/>
        <v>14</v>
      </c>
      <c r="E3221" s="5">
        <v>810000</v>
      </c>
      <c r="F3221">
        <v>98000</v>
      </c>
      <c r="G3221" t="s">
        <v>19</v>
      </c>
      <c r="H3221" t="str">
        <f t="shared" si="201"/>
        <v>East</v>
      </c>
      <c r="I3221" t="s">
        <v>83</v>
      </c>
      <c r="J3221" t="str">
        <f t="shared" si="202"/>
        <v>Massachusetts</v>
      </c>
      <c r="K3221" t="s">
        <v>1592</v>
      </c>
      <c r="L3221" t="str">
        <f t="shared" si="203"/>
        <v>Palmer</v>
      </c>
      <c r="M3221" t="s">
        <v>22</v>
      </c>
      <c r="N3221" t="str">
        <f>IF(M3221="", "", IFERROR(VLOOKUP(M3221, Data!$A$1:$B$5, 2, 0), "Unkown fuel"))</f>
        <v>very harmful</v>
      </c>
      <c r="O3221" t="s">
        <v>23</v>
      </c>
      <c r="P3221" t="s">
        <v>154</v>
      </c>
      <c r="Q3221" t="s">
        <v>304</v>
      </c>
      <c r="R3221" t="s">
        <v>351</v>
      </c>
      <c r="S3221">
        <v>2967</v>
      </c>
      <c r="T3221" t="s">
        <v>352</v>
      </c>
      <c r="U3221" t="s">
        <v>353</v>
      </c>
      <c r="V3221">
        <v>7</v>
      </c>
      <c r="W3221" t="s">
        <v>1179</v>
      </c>
    </row>
    <row r="3222" spans="1:23" x14ac:dyDescent="0.3">
      <c r="A3222">
        <v>3323</v>
      </c>
      <c r="B3222" t="s">
        <v>109</v>
      </c>
      <c r="C3222">
        <v>2009</v>
      </c>
      <c r="D3222">
        <f t="shared" ca="1" si="200"/>
        <v>14</v>
      </c>
      <c r="E3222" s="5">
        <v>90000</v>
      </c>
      <c r="F3222">
        <v>118000</v>
      </c>
      <c r="G3222" t="s">
        <v>19</v>
      </c>
      <c r="H3222" t="str">
        <f t="shared" si="201"/>
        <v>East</v>
      </c>
      <c r="I3222" t="s">
        <v>857</v>
      </c>
      <c r="J3222" t="str">
        <f t="shared" si="202"/>
        <v>New Hampshire</v>
      </c>
      <c r="K3222" t="s">
        <v>1593</v>
      </c>
      <c r="L3222" t="str">
        <f t="shared" si="203"/>
        <v>Dover</v>
      </c>
      <c r="M3222" t="s">
        <v>22</v>
      </c>
      <c r="N3222" t="str">
        <f>IF(M3222="", "", IFERROR(VLOOKUP(M3222, Data!$A$1:$B$5, 2, 0), "Unkown fuel"))</f>
        <v>very harmful</v>
      </c>
      <c r="O3222" t="s">
        <v>23</v>
      </c>
      <c r="P3222" t="s">
        <v>24</v>
      </c>
      <c r="Q3222" t="s">
        <v>33</v>
      </c>
      <c r="R3222" t="s">
        <v>127</v>
      </c>
      <c r="S3222">
        <v>1405</v>
      </c>
      <c r="T3222" t="s">
        <v>665</v>
      </c>
      <c r="U3222" t="s">
        <v>716</v>
      </c>
      <c r="V3222">
        <v>5</v>
      </c>
      <c r="W3222" t="s">
        <v>1179</v>
      </c>
    </row>
    <row r="3223" spans="1:23" x14ac:dyDescent="0.3">
      <c r="A3223">
        <v>3324</v>
      </c>
      <c r="B3223" t="s">
        <v>18</v>
      </c>
      <c r="C3223">
        <v>2004</v>
      </c>
      <c r="D3223">
        <f t="shared" ca="1" si="200"/>
        <v>19</v>
      </c>
      <c r="E3223" s="5">
        <v>100000</v>
      </c>
      <c r="F3223">
        <v>100000</v>
      </c>
      <c r="G3223" t="s">
        <v>19</v>
      </c>
      <c r="H3223" t="str">
        <f t="shared" si="201"/>
        <v>East</v>
      </c>
      <c r="I3223" t="s">
        <v>206</v>
      </c>
      <c r="J3223" t="str">
        <f t="shared" si="202"/>
        <v>Pennsylvania</v>
      </c>
      <c r="K3223" t="s">
        <v>1594</v>
      </c>
      <c r="L3223" t="str">
        <f t="shared" si="203"/>
        <v>West Mifflin</v>
      </c>
      <c r="M3223" t="s">
        <v>41</v>
      </c>
      <c r="N3223" t="str">
        <f>IF(M3223="", "", IFERROR(VLOOKUP(M3223, Data!$A$1:$B$5, 2, 0), "Unkown fuel"))</f>
        <v>harmful</v>
      </c>
      <c r="O3223" t="s">
        <v>23</v>
      </c>
      <c r="P3223" t="s">
        <v>24</v>
      </c>
      <c r="Q3223" t="s">
        <v>33</v>
      </c>
      <c r="R3223" t="s">
        <v>96</v>
      </c>
      <c r="S3223">
        <v>796</v>
      </c>
      <c r="T3223" t="s">
        <v>97</v>
      </c>
      <c r="U3223" t="s">
        <v>98</v>
      </c>
      <c r="V3223">
        <v>5</v>
      </c>
      <c r="W3223" t="s">
        <v>1179</v>
      </c>
    </row>
    <row r="3224" spans="1:23" x14ac:dyDescent="0.3">
      <c r="A3224">
        <v>3325</v>
      </c>
      <c r="B3224" t="s">
        <v>109</v>
      </c>
      <c r="C3224">
        <v>2009</v>
      </c>
      <c r="D3224">
        <f t="shared" ca="1" si="200"/>
        <v>14</v>
      </c>
      <c r="E3224" s="5">
        <v>90000</v>
      </c>
      <c r="F3224">
        <v>120000</v>
      </c>
      <c r="G3224" t="s">
        <v>19</v>
      </c>
      <c r="H3224" t="str">
        <f t="shared" si="201"/>
        <v>East</v>
      </c>
      <c r="I3224" t="s">
        <v>206</v>
      </c>
      <c r="J3224" t="str">
        <f t="shared" si="202"/>
        <v>Pennsylvania</v>
      </c>
      <c r="K3224" t="s">
        <v>1594</v>
      </c>
      <c r="L3224" t="str">
        <f t="shared" si="203"/>
        <v>West Mifflin</v>
      </c>
      <c r="M3224" t="s">
        <v>22</v>
      </c>
      <c r="N3224" t="str">
        <f>IF(M3224="", "", IFERROR(VLOOKUP(M3224, Data!$A$1:$B$5, 2, 0), "Unkown fuel"))</f>
        <v>very harmful</v>
      </c>
      <c r="O3224" t="s">
        <v>23</v>
      </c>
      <c r="P3224" t="s">
        <v>24</v>
      </c>
      <c r="Q3224" t="s">
        <v>33</v>
      </c>
      <c r="R3224" t="s">
        <v>588</v>
      </c>
      <c r="S3224">
        <v>1396</v>
      </c>
      <c r="T3224" t="s">
        <v>589</v>
      </c>
      <c r="U3224" t="s">
        <v>590</v>
      </c>
      <c r="V3224">
        <v>5</v>
      </c>
      <c r="W3224" t="s">
        <v>1179</v>
      </c>
    </row>
    <row r="3225" spans="1:23" x14ac:dyDescent="0.3">
      <c r="A3225">
        <v>3326</v>
      </c>
      <c r="B3225" t="s">
        <v>88</v>
      </c>
      <c r="C3225">
        <v>2013</v>
      </c>
      <c r="D3225">
        <f t="shared" ca="1" si="200"/>
        <v>10</v>
      </c>
      <c r="E3225" s="5">
        <v>459999</v>
      </c>
      <c r="F3225">
        <v>120000</v>
      </c>
      <c r="G3225" t="s">
        <v>19</v>
      </c>
      <c r="H3225" t="str">
        <f t="shared" si="201"/>
        <v>East</v>
      </c>
      <c r="I3225" t="s">
        <v>789</v>
      </c>
      <c r="J3225" t="str">
        <f t="shared" si="202"/>
        <v>Connecticut</v>
      </c>
      <c r="K3225" t="s">
        <v>1595</v>
      </c>
      <c r="L3225" t="str">
        <f t="shared" si="203"/>
        <v>Norwalk</v>
      </c>
      <c r="M3225" t="s">
        <v>22</v>
      </c>
      <c r="N3225" t="str">
        <f>IF(M3225="", "", IFERROR(VLOOKUP(M3225, Data!$A$1:$B$5, 2, 0), "Unkown fuel"))</f>
        <v>very harmful</v>
      </c>
      <c r="O3225" t="s">
        <v>23</v>
      </c>
      <c r="P3225" t="s">
        <v>24</v>
      </c>
      <c r="Q3225" t="s">
        <v>33</v>
      </c>
      <c r="R3225" t="s">
        <v>179</v>
      </c>
      <c r="S3225">
        <v>2609</v>
      </c>
      <c r="T3225" t="s">
        <v>644</v>
      </c>
      <c r="U3225" t="s">
        <v>645</v>
      </c>
      <c r="V3225">
        <v>5</v>
      </c>
      <c r="W3225" t="s">
        <v>1179</v>
      </c>
    </row>
    <row r="3226" spans="1:23" x14ac:dyDescent="0.3">
      <c r="A3226">
        <v>3327</v>
      </c>
      <c r="B3226" t="s">
        <v>65</v>
      </c>
      <c r="C3226">
        <v>2009</v>
      </c>
      <c r="D3226">
        <f t="shared" ca="1" si="200"/>
        <v>14</v>
      </c>
      <c r="E3226" s="5">
        <v>525000</v>
      </c>
      <c r="F3226">
        <v>217000</v>
      </c>
      <c r="G3226" t="s">
        <v>38</v>
      </c>
      <c r="H3226" t="str">
        <f t="shared" si="201"/>
        <v>Central</v>
      </c>
      <c r="I3226" t="s">
        <v>1191</v>
      </c>
      <c r="J3226" t="str">
        <f t="shared" si="202"/>
        <v>North Dakota</v>
      </c>
      <c r="K3226" t="s">
        <v>1596</v>
      </c>
      <c r="L3226" t="str">
        <f t="shared" si="203"/>
        <v>Grand Forks</v>
      </c>
      <c r="M3226" t="s">
        <v>22</v>
      </c>
      <c r="N3226" t="str">
        <f>IF(M3226="", "", IFERROR(VLOOKUP(M3226, Data!$A$1:$B$5, 2, 0), "Unkown fuel"))</f>
        <v>very harmful</v>
      </c>
      <c r="O3226" t="s">
        <v>23</v>
      </c>
      <c r="P3226" t="s">
        <v>24</v>
      </c>
      <c r="Q3226" t="s">
        <v>304</v>
      </c>
      <c r="R3226" t="s">
        <v>475</v>
      </c>
      <c r="S3226">
        <v>2494</v>
      </c>
      <c r="T3226" t="s">
        <v>476</v>
      </c>
      <c r="U3226" t="s">
        <v>477</v>
      </c>
      <c r="V3226">
        <v>8</v>
      </c>
      <c r="W3226" t="s">
        <v>1179</v>
      </c>
    </row>
    <row r="3227" spans="1:23" x14ac:dyDescent="0.3">
      <c r="A3227">
        <v>3328</v>
      </c>
      <c r="B3227" t="s">
        <v>18</v>
      </c>
      <c r="C3227">
        <v>2011</v>
      </c>
      <c r="D3227">
        <f t="shared" ca="1" si="200"/>
        <v>12</v>
      </c>
      <c r="E3227" s="5">
        <v>250000</v>
      </c>
      <c r="F3227">
        <v>65000</v>
      </c>
      <c r="G3227" t="s">
        <v>38</v>
      </c>
      <c r="H3227" t="str">
        <f t="shared" si="201"/>
        <v>Central</v>
      </c>
      <c r="I3227" t="s">
        <v>1191</v>
      </c>
      <c r="J3227" t="str">
        <f t="shared" si="202"/>
        <v>North Dakota</v>
      </c>
      <c r="K3227" t="s">
        <v>1596</v>
      </c>
      <c r="L3227" t="str">
        <f t="shared" si="203"/>
        <v>Grand Forks</v>
      </c>
      <c r="M3227" t="s">
        <v>41</v>
      </c>
      <c r="N3227" t="str">
        <f>IF(M3227="", "", IFERROR(VLOOKUP(M3227, Data!$A$1:$B$5, 2, 0), "Unkown fuel"))</f>
        <v>harmful</v>
      </c>
      <c r="O3227" t="s">
        <v>23</v>
      </c>
      <c r="P3227" t="s">
        <v>24</v>
      </c>
      <c r="Q3227" t="s">
        <v>33</v>
      </c>
      <c r="R3227" t="s">
        <v>85</v>
      </c>
      <c r="S3227">
        <v>998</v>
      </c>
      <c r="T3227" t="s">
        <v>67</v>
      </c>
      <c r="U3227" t="s">
        <v>141</v>
      </c>
      <c r="V3227">
        <v>5</v>
      </c>
      <c r="W3227" t="s">
        <v>1179</v>
      </c>
    </row>
    <row r="3228" spans="1:23" x14ac:dyDescent="0.3">
      <c r="A3228">
        <v>3329</v>
      </c>
      <c r="B3228" t="s">
        <v>46</v>
      </c>
      <c r="C3228">
        <v>2012</v>
      </c>
      <c r="D3228">
        <f t="shared" ca="1" si="200"/>
        <v>11</v>
      </c>
      <c r="E3228" s="5">
        <v>300000</v>
      </c>
      <c r="F3228">
        <v>41000</v>
      </c>
      <c r="G3228" t="s">
        <v>38</v>
      </c>
      <c r="H3228" t="str">
        <f t="shared" si="201"/>
        <v>Central</v>
      </c>
      <c r="I3228" t="s">
        <v>1191</v>
      </c>
      <c r="J3228" t="str">
        <f t="shared" si="202"/>
        <v>North Dakota</v>
      </c>
      <c r="K3228" t="s">
        <v>1597</v>
      </c>
      <c r="L3228" t="str">
        <f t="shared" si="203"/>
        <v>Minot</v>
      </c>
      <c r="M3228" t="s">
        <v>41</v>
      </c>
      <c r="N3228" t="str">
        <f>IF(M3228="", "", IFERROR(VLOOKUP(M3228, Data!$A$1:$B$5, 2, 0), "Unkown fuel"))</f>
        <v>harmful</v>
      </c>
      <c r="O3228" t="s">
        <v>23</v>
      </c>
      <c r="P3228" t="s">
        <v>24</v>
      </c>
      <c r="Q3228" t="s">
        <v>33</v>
      </c>
      <c r="R3228" t="s">
        <v>211</v>
      </c>
      <c r="S3228">
        <v>1197</v>
      </c>
      <c r="T3228" t="s">
        <v>212</v>
      </c>
      <c r="U3228" t="s">
        <v>453</v>
      </c>
      <c r="V3228">
        <v>5</v>
      </c>
      <c r="W3228" t="s">
        <v>1179</v>
      </c>
    </row>
    <row r="3229" spans="1:23" x14ac:dyDescent="0.3">
      <c r="A3229">
        <v>3330</v>
      </c>
      <c r="B3229" t="s">
        <v>18</v>
      </c>
      <c r="C3229">
        <v>2005</v>
      </c>
      <c r="D3229">
        <f t="shared" ca="1" si="200"/>
        <v>18</v>
      </c>
      <c r="E3229" s="5">
        <v>130000</v>
      </c>
      <c r="F3229">
        <v>120000</v>
      </c>
      <c r="G3229" t="s">
        <v>38</v>
      </c>
      <c r="H3229" t="str">
        <f t="shared" si="201"/>
        <v>Central</v>
      </c>
      <c r="I3229" t="s">
        <v>1191</v>
      </c>
      <c r="J3229" t="str">
        <f t="shared" si="202"/>
        <v>North Dakota</v>
      </c>
      <c r="K3229" t="s">
        <v>1493</v>
      </c>
      <c r="L3229" t="str">
        <f t="shared" si="203"/>
        <v>Bismarck</v>
      </c>
      <c r="M3229" t="s">
        <v>41</v>
      </c>
      <c r="N3229" t="str">
        <f>IF(M3229="", "", IFERROR(VLOOKUP(M3229, Data!$A$1:$B$5, 2, 0), "Unkown fuel"))</f>
        <v>harmful</v>
      </c>
      <c r="O3229" t="s">
        <v>23</v>
      </c>
      <c r="P3229" t="s">
        <v>24</v>
      </c>
      <c r="Q3229" t="s">
        <v>33</v>
      </c>
      <c r="R3229" t="s">
        <v>50</v>
      </c>
      <c r="S3229">
        <v>1298</v>
      </c>
      <c r="T3229" t="s">
        <v>51</v>
      </c>
      <c r="U3229" t="s">
        <v>52</v>
      </c>
      <c r="V3229">
        <v>5</v>
      </c>
      <c r="W3229" t="s">
        <v>1179</v>
      </c>
    </row>
    <row r="3230" spans="1:23" x14ac:dyDescent="0.3">
      <c r="A3230">
        <v>3331</v>
      </c>
      <c r="B3230" t="s">
        <v>18</v>
      </c>
      <c r="C3230">
        <v>2011</v>
      </c>
      <c r="D3230">
        <f t="shared" ca="1" si="200"/>
        <v>12</v>
      </c>
      <c r="E3230" s="5">
        <v>199000</v>
      </c>
      <c r="F3230">
        <v>70000</v>
      </c>
      <c r="G3230" t="s">
        <v>38</v>
      </c>
      <c r="H3230" t="str">
        <f t="shared" si="201"/>
        <v>Central</v>
      </c>
      <c r="I3230" t="s">
        <v>1191</v>
      </c>
      <c r="J3230" t="str">
        <f t="shared" si="202"/>
        <v>North Dakota</v>
      </c>
      <c r="K3230" t="s">
        <v>1598</v>
      </c>
      <c r="L3230" t="str">
        <f t="shared" si="203"/>
        <v>Fargo</v>
      </c>
      <c r="M3230" t="s">
        <v>41</v>
      </c>
      <c r="N3230" t="str">
        <f>IF(M3230="", "", IFERROR(VLOOKUP(M3230, Data!$A$1:$B$5, 2, 0), "Unkown fuel"))</f>
        <v>harmful</v>
      </c>
      <c r="O3230" t="s">
        <v>23</v>
      </c>
      <c r="P3230" t="s">
        <v>24</v>
      </c>
      <c r="Q3230" t="s">
        <v>42</v>
      </c>
      <c r="R3230" t="s">
        <v>540</v>
      </c>
      <c r="S3230">
        <v>998</v>
      </c>
      <c r="T3230" t="s">
        <v>67</v>
      </c>
      <c r="U3230" t="s">
        <v>141</v>
      </c>
      <c r="V3230">
        <v>5</v>
      </c>
      <c r="W3230" t="s">
        <v>1179</v>
      </c>
    </row>
    <row r="3231" spans="1:23" x14ac:dyDescent="0.3">
      <c r="A3231">
        <v>3332</v>
      </c>
      <c r="B3231" t="s">
        <v>75</v>
      </c>
      <c r="C3231">
        <v>2012</v>
      </c>
      <c r="D3231">
        <f t="shared" ca="1" si="200"/>
        <v>11</v>
      </c>
      <c r="E3231" s="5">
        <v>545000</v>
      </c>
      <c r="F3231">
        <v>90000</v>
      </c>
      <c r="G3231" t="s">
        <v>38</v>
      </c>
      <c r="H3231" t="str">
        <f t="shared" si="201"/>
        <v>Central</v>
      </c>
      <c r="I3231" t="s">
        <v>1191</v>
      </c>
      <c r="J3231" t="str">
        <f t="shared" si="202"/>
        <v>North Dakota</v>
      </c>
      <c r="K3231" t="s">
        <v>1598</v>
      </c>
      <c r="L3231" t="str">
        <f t="shared" si="203"/>
        <v>Fargo</v>
      </c>
      <c r="M3231" t="s">
        <v>22</v>
      </c>
      <c r="N3231" t="str">
        <f>IF(M3231="", "", IFERROR(VLOOKUP(M3231, Data!$A$1:$B$5, 2, 0), "Unkown fuel"))</f>
        <v>very harmful</v>
      </c>
      <c r="O3231" t="s">
        <v>23</v>
      </c>
      <c r="P3231" t="s">
        <v>24</v>
      </c>
      <c r="Q3231" t="s">
        <v>33</v>
      </c>
      <c r="R3231" t="s">
        <v>1114</v>
      </c>
      <c r="S3231">
        <v>1461</v>
      </c>
      <c r="T3231" t="s">
        <v>298</v>
      </c>
      <c r="U3231" t="s">
        <v>299</v>
      </c>
      <c r="V3231">
        <v>5</v>
      </c>
      <c r="W3231" t="s">
        <v>1179</v>
      </c>
    </row>
    <row r="3232" spans="1:23" x14ac:dyDescent="0.3">
      <c r="A3232">
        <v>3333</v>
      </c>
      <c r="B3232" t="s">
        <v>18</v>
      </c>
      <c r="C3232">
        <v>2014</v>
      </c>
      <c r="D3232">
        <f t="shared" ca="1" si="200"/>
        <v>9</v>
      </c>
      <c r="E3232" s="5">
        <v>570000</v>
      </c>
      <c r="F3232">
        <v>80000</v>
      </c>
      <c r="G3232" t="s">
        <v>38</v>
      </c>
      <c r="H3232" t="str">
        <f t="shared" si="201"/>
        <v>Central</v>
      </c>
      <c r="I3232" t="s">
        <v>1191</v>
      </c>
      <c r="J3232" t="str">
        <f t="shared" si="202"/>
        <v>North Dakota</v>
      </c>
      <c r="K3232" t="s">
        <v>1598</v>
      </c>
      <c r="L3232" t="str">
        <f t="shared" si="203"/>
        <v>Fargo</v>
      </c>
      <c r="M3232" t="s">
        <v>22</v>
      </c>
      <c r="N3232" t="str">
        <f>IF(M3232="", "", IFERROR(VLOOKUP(M3232, Data!$A$1:$B$5, 2, 0), "Unkown fuel"))</f>
        <v>very harmful</v>
      </c>
      <c r="O3232" t="s">
        <v>23</v>
      </c>
      <c r="P3232" t="s">
        <v>24</v>
      </c>
      <c r="Q3232" t="s">
        <v>33</v>
      </c>
      <c r="R3232" t="s">
        <v>307</v>
      </c>
      <c r="S3232">
        <v>1248</v>
      </c>
      <c r="T3232" t="s">
        <v>108</v>
      </c>
      <c r="U3232" t="s">
        <v>95</v>
      </c>
      <c r="V3232">
        <v>7</v>
      </c>
      <c r="W3232" t="s">
        <v>1179</v>
      </c>
    </row>
    <row r="3233" spans="1:23" x14ac:dyDescent="0.3">
      <c r="A3233">
        <v>3334</v>
      </c>
      <c r="B3233" t="s">
        <v>37</v>
      </c>
      <c r="C3233">
        <v>2006</v>
      </c>
      <c r="D3233">
        <f t="shared" ca="1" si="200"/>
        <v>17</v>
      </c>
      <c r="E3233" s="5">
        <v>150000</v>
      </c>
      <c r="F3233">
        <v>120000</v>
      </c>
      <c r="G3233" t="s">
        <v>38</v>
      </c>
      <c r="H3233" t="str">
        <f t="shared" si="201"/>
        <v>Central</v>
      </c>
      <c r="I3233" t="s">
        <v>1191</v>
      </c>
      <c r="J3233" t="str">
        <f t="shared" si="202"/>
        <v>North Dakota</v>
      </c>
      <c r="K3233" t="s">
        <v>1598</v>
      </c>
      <c r="L3233" t="str">
        <f t="shared" si="203"/>
        <v>Fargo</v>
      </c>
      <c r="M3233" t="s">
        <v>41</v>
      </c>
      <c r="N3233" t="str">
        <f>IF(M3233="", "", IFERROR(VLOOKUP(M3233, Data!$A$1:$B$5, 2, 0), "Unkown fuel"))</f>
        <v>harmful</v>
      </c>
      <c r="O3233" t="s">
        <v>23</v>
      </c>
      <c r="P3233" t="s">
        <v>24</v>
      </c>
      <c r="Q3233" t="s">
        <v>33</v>
      </c>
      <c r="R3233" t="s">
        <v>1018</v>
      </c>
      <c r="S3233">
        <v>1497</v>
      </c>
      <c r="T3233" t="s">
        <v>171</v>
      </c>
      <c r="U3233" t="s">
        <v>1599</v>
      </c>
      <c r="V3233">
        <v>5</v>
      </c>
      <c r="W3233" t="s">
        <v>1179</v>
      </c>
    </row>
    <row r="3234" spans="1:23" x14ac:dyDescent="0.3">
      <c r="A3234">
        <v>3335</v>
      </c>
      <c r="B3234" t="s">
        <v>18</v>
      </c>
      <c r="C3234">
        <v>2009</v>
      </c>
      <c r="D3234">
        <f t="shared" ca="1" si="200"/>
        <v>14</v>
      </c>
      <c r="E3234" s="5">
        <v>114999</v>
      </c>
      <c r="F3234">
        <v>100000</v>
      </c>
      <c r="G3234" t="s">
        <v>38</v>
      </c>
      <c r="H3234" t="str">
        <f t="shared" si="201"/>
        <v>Central</v>
      </c>
      <c r="I3234" t="s">
        <v>1191</v>
      </c>
      <c r="J3234" t="str">
        <f t="shared" si="202"/>
        <v>North Dakota</v>
      </c>
      <c r="K3234" t="s">
        <v>1493</v>
      </c>
      <c r="L3234" t="str">
        <f t="shared" si="203"/>
        <v>Bismarck</v>
      </c>
      <c r="M3234" t="s">
        <v>41</v>
      </c>
      <c r="N3234" t="str">
        <f>IF(M3234="", "", IFERROR(VLOOKUP(M3234, Data!$A$1:$B$5, 2, 0), "Unkown fuel"))</f>
        <v>harmful</v>
      </c>
      <c r="O3234" t="s">
        <v>23</v>
      </c>
      <c r="P3234" t="s">
        <v>24</v>
      </c>
      <c r="Q3234" t="s">
        <v>25</v>
      </c>
      <c r="R3234" t="s">
        <v>96</v>
      </c>
      <c r="S3234">
        <v>796</v>
      </c>
      <c r="T3234" t="s">
        <v>97</v>
      </c>
      <c r="U3234" t="s">
        <v>98</v>
      </c>
      <c r="V3234">
        <v>5</v>
      </c>
      <c r="W3234" t="s">
        <v>1179</v>
      </c>
    </row>
    <row r="3235" spans="1:23" x14ac:dyDescent="0.3">
      <c r="A3235">
        <v>3336</v>
      </c>
      <c r="B3235" t="s">
        <v>109</v>
      </c>
      <c r="C3235">
        <v>2018</v>
      </c>
      <c r="D3235">
        <f t="shared" ca="1" si="200"/>
        <v>5</v>
      </c>
      <c r="E3235" s="5">
        <v>450000</v>
      </c>
      <c r="F3235">
        <v>35000</v>
      </c>
      <c r="G3235" t="s">
        <v>38</v>
      </c>
      <c r="H3235" t="str">
        <f t="shared" si="201"/>
        <v>Central</v>
      </c>
      <c r="I3235" t="s">
        <v>1191</v>
      </c>
      <c r="J3235" t="str">
        <f t="shared" si="202"/>
        <v>North Dakota</v>
      </c>
      <c r="K3235" t="s">
        <v>1598</v>
      </c>
      <c r="L3235" t="str">
        <f t="shared" si="203"/>
        <v>Fargo</v>
      </c>
      <c r="M3235" t="s">
        <v>41</v>
      </c>
      <c r="N3235" t="str">
        <f>IF(M3235="", "", IFERROR(VLOOKUP(M3235, Data!$A$1:$B$5, 2, 0), "Unkown fuel"))</f>
        <v>harmful</v>
      </c>
      <c r="O3235" t="s">
        <v>23</v>
      </c>
      <c r="P3235" t="s">
        <v>24</v>
      </c>
      <c r="Q3235" t="s">
        <v>25</v>
      </c>
      <c r="R3235" t="s">
        <v>110</v>
      </c>
      <c r="S3235">
        <v>1199</v>
      </c>
      <c r="T3235" t="s">
        <v>416</v>
      </c>
      <c r="U3235" t="s">
        <v>112</v>
      </c>
      <c r="V3235">
        <v>5</v>
      </c>
      <c r="W3235" t="s">
        <v>1179</v>
      </c>
    </row>
    <row r="3236" spans="1:23" x14ac:dyDescent="0.3">
      <c r="A3236">
        <v>3337</v>
      </c>
      <c r="B3236" t="s">
        <v>75</v>
      </c>
      <c r="C3236">
        <v>2019</v>
      </c>
      <c r="D3236">
        <f t="shared" ca="1" si="200"/>
        <v>4</v>
      </c>
      <c r="E3236" s="5">
        <v>600000</v>
      </c>
      <c r="F3236">
        <v>5000</v>
      </c>
      <c r="G3236" t="s">
        <v>38</v>
      </c>
      <c r="H3236" t="str">
        <f t="shared" si="201"/>
        <v>Central</v>
      </c>
      <c r="I3236" t="s">
        <v>1191</v>
      </c>
      <c r="J3236" t="str">
        <f t="shared" si="202"/>
        <v>North Dakota</v>
      </c>
      <c r="K3236" t="s">
        <v>1598</v>
      </c>
      <c r="L3236" t="str">
        <f t="shared" si="203"/>
        <v>Fargo</v>
      </c>
      <c r="M3236" t="s">
        <v>41</v>
      </c>
      <c r="N3236" t="str">
        <f>IF(M3236="", "", IFERROR(VLOOKUP(M3236, Data!$A$1:$B$5, 2, 0), "Unkown fuel"))</f>
        <v>harmful</v>
      </c>
      <c r="O3236" t="s">
        <v>23</v>
      </c>
      <c r="P3236" t="s">
        <v>24</v>
      </c>
      <c r="Q3236" t="s">
        <v>25</v>
      </c>
      <c r="R3236" t="s">
        <v>72</v>
      </c>
      <c r="S3236">
        <v>999</v>
      </c>
      <c r="T3236" t="s">
        <v>687</v>
      </c>
      <c r="U3236" t="s">
        <v>688</v>
      </c>
      <c r="V3236">
        <v>7</v>
      </c>
      <c r="W3236" t="s">
        <v>1179</v>
      </c>
    </row>
    <row r="3237" spans="1:23" x14ac:dyDescent="0.3">
      <c r="A3237">
        <v>3338</v>
      </c>
      <c r="B3237" t="s">
        <v>18</v>
      </c>
      <c r="C3237">
        <v>2016</v>
      </c>
      <c r="D3237">
        <f t="shared" ca="1" si="200"/>
        <v>7</v>
      </c>
      <c r="E3237" s="5">
        <v>610000</v>
      </c>
      <c r="F3237">
        <v>110000</v>
      </c>
      <c r="G3237" t="s">
        <v>38</v>
      </c>
      <c r="H3237" t="str">
        <f t="shared" si="201"/>
        <v>Central</v>
      </c>
      <c r="I3237" t="s">
        <v>1191</v>
      </c>
      <c r="J3237" t="str">
        <f t="shared" si="202"/>
        <v>North Dakota</v>
      </c>
      <c r="K3237" t="s">
        <v>1596</v>
      </c>
      <c r="L3237" t="str">
        <f t="shared" si="203"/>
        <v>Grand Forks</v>
      </c>
      <c r="M3237" t="s">
        <v>22</v>
      </c>
      <c r="N3237" t="str">
        <f>IF(M3237="", "", IFERROR(VLOOKUP(M3237, Data!$A$1:$B$5, 2, 0), "Unkown fuel"))</f>
        <v>very harmful</v>
      </c>
      <c r="O3237" t="s">
        <v>23</v>
      </c>
      <c r="P3237" t="s">
        <v>24</v>
      </c>
      <c r="Q3237" t="s">
        <v>25</v>
      </c>
      <c r="R3237" t="s">
        <v>129</v>
      </c>
      <c r="S3237">
        <v>1248</v>
      </c>
      <c r="T3237" t="s">
        <v>94</v>
      </c>
      <c r="U3237" t="s">
        <v>95</v>
      </c>
      <c r="V3237">
        <v>5</v>
      </c>
      <c r="W3237" t="s">
        <v>1179</v>
      </c>
    </row>
    <row r="3238" spans="1:23" x14ac:dyDescent="0.3">
      <c r="A3238">
        <v>3339</v>
      </c>
      <c r="B3238" t="s">
        <v>46</v>
      </c>
      <c r="C3238">
        <v>2017</v>
      </c>
      <c r="D3238">
        <f t="shared" ca="1" si="200"/>
        <v>6</v>
      </c>
      <c r="E3238" s="5">
        <v>690000</v>
      </c>
      <c r="F3238">
        <v>20000</v>
      </c>
      <c r="G3238" t="s">
        <v>38</v>
      </c>
      <c r="H3238" t="str">
        <f t="shared" si="201"/>
        <v>Central</v>
      </c>
      <c r="I3238" t="s">
        <v>1191</v>
      </c>
      <c r="J3238" t="str">
        <f t="shared" si="202"/>
        <v>North Dakota</v>
      </c>
      <c r="K3238" t="s">
        <v>1597</v>
      </c>
      <c r="L3238" t="str">
        <f t="shared" si="203"/>
        <v>Minot</v>
      </c>
      <c r="M3238" t="s">
        <v>41</v>
      </c>
      <c r="N3238" t="str">
        <f>IF(M3238="", "", IFERROR(VLOOKUP(M3238, Data!$A$1:$B$5, 2, 0), "Unkown fuel"))</f>
        <v>harmful</v>
      </c>
      <c r="O3238" t="s">
        <v>23</v>
      </c>
      <c r="P3238" t="s">
        <v>24</v>
      </c>
      <c r="Q3238" t="s">
        <v>25</v>
      </c>
      <c r="R3238" t="s">
        <v>133</v>
      </c>
      <c r="S3238">
        <v>1197</v>
      </c>
      <c r="T3238" t="s">
        <v>134</v>
      </c>
      <c r="U3238" t="s">
        <v>135</v>
      </c>
      <c r="V3238">
        <v>5</v>
      </c>
      <c r="W3238" t="s">
        <v>1179</v>
      </c>
    </row>
    <row r="3239" spans="1:23" x14ac:dyDescent="0.3">
      <c r="A3239">
        <v>3340</v>
      </c>
      <c r="B3239" t="s">
        <v>109</v>
      </c>
      <c r="C3239">
        <v>2018</v>
      </c>
      <c r="D3239">
        <f t="shared" ca="1" si="200"/>
        <v>5</v>
      </c>
      <c r="E3239" s="5">
        <v>790000</v>
      </c>
      <c r="F3239">
        <v>15000</v>
      </c>
      <c r="G3239" t="s">
        <v>38</v>
      </c>
      <c r="H3239" t="str">
        <f t="shared" si="201"/>
        <v>Central</v>
      </c>
      <c r="I3239" t="s">
        <v>1191</v>
      </c>
      <c r="J3239" t="str">
        <f t="shared" si="202"/>
        <v>North Dakota</v>
      </c>
      <c r="K3239" t="s">
        <v>1597</v>
      </c>
      <c r="L3239" t="str">
        <f t="shared" si="203"/>
        <v>Minot</v>
      </c>
      <c r="M3239" t="s">
        <v>41</v>
      </c>
      <c r="N3239" t="str">
        <f>IF(M3239="", "", IFERROR(VLOOKUP(M3239, Data!$A$1:$B$5, 2, 0), "Unkown fuel"))</f>
        <v>harmful</v>
      </c>
      <c r="O3239" t="s">
        <v>23</v>
      </c>
      <c r="P3239" t="s">
        <v>24</v>
      </c>
      <c r="Q3239" t="s">
        <v>25</v>
      </c>
      <c r="R3239" t="s">
        <v>142</v>
      </c>
      <c r="S3239">
        <v>1198</v>
      </c>
      <c r="T3239" t="s">
        <v>364</v>
      </c>
      <c r="U3239" t="s">
        <v>365</v>
      </c>
      <c r="V3239">
        <v>5</v>
      </c>
      <c r="W3239" t="s">
        <v>1179</v>
      </c>
    </row>
    <row r="3240" spans="1:23" x14ac:dyDescent="0.3">
      <c r="A3240">
        <v>3341</v>
      </c>
      <c r="B3240" t="s">
        <v>18</v>
      </c>
      <c r="C3240">
        <v>2014</v>
      </c>
      <c r="D3240">
        <f t="shared" ca="1" si="200"/>
        <v>9</v>
      </c>
      <c r="E3240" s="5">
        <v>254999</v>
      </c>
      <c r="F3240">
        <v>40000</v>
      </c>
      <c r="G3240" t="s">
        <v>38</v>
      </c>
      <c r="H3240" t="str">
        <f t="shared" si="201"/>
        <v>Central</v>
      </c>
      <c r="I3240" t="s">
        <v>1191</v>
      </c>
      <c r="J3240" t="str">
        <f t="shared" si="202"/>
        <v>North Dakota</v>
      </c>
      <c r="K3240" t="s">
        <v>1597</v>
      </c>
      <c r="L3240" t="str">
        <f t="shared" si="203"/>
        <v>Minot</v>
      </c>
      <c r="M3240" t="s">
        <v>41</v>
      </c>
      <c r="N3240" t="str">
        <f>IF(M3240="", "", IFERROR(VLOOKUP(M3240, Data!$A$1:$B$5, 2, 0), "Unkown fuel"))</f>
        <v>harmful</v>
      </c>
      <c r="O3240" t="s">
        <v>23</v>
      </c>
      <c r="P3240" t="s">
        <v>24</v>
      </c>
      <c r="Q3240" t="s">
        <v>33</v>
      </c>
      <c r="R3240" t="s">
        <v>540</v>
      </c>
      <c r="S3240">
        <v>998</v>
      </c>
      <c r="T3240" t="s">
        <v>67</v>
      </c>
      <c r="U3240" t="s">
        <v>141</v>
      </c>
      <c r="V3240">
        <v>5</v>
      </c>
      <c r="W3240" t="s">
        <v>1179</v>
      </c>
    </row>
    <row r="3241" spans="1:23" x14ac:dyDescent="0.3">
      <c r="A3241">
        <v>3342</v>
      </c>
      <c r="B3241" t="s">
        <v>37</v>
      </c>
      <c r="C3241">
        <v>2016</v>
      </c>
      <c r="D3241">
        <f t="shared" ca="1" si="200"/>
        <v>7</v>
      </c>
      <c r="E3241" s="5">
        <v>500000</v>
      </c>
      <c r="F3241">
        <v>41000</v>
      </c>
      <c r="G3241" t="s">
        <v>38</v>
      </c>
      <c r="H3241" t="str">
        <f t="shared" si="201"/>
        <v>Central</v>
      </c>
      <c r="I3241" t="s">
        <v>1191</v>
      </c>
      <c r="J3241" t="str">
        <f t="shared" si="202"/>
        <v>North Dakota</v>
      </c>
      <c r="K3241" t="s">
        <v>1598</v>
      </c>
      <c r="L3241" t="str">
        <f t="shared" si="203"/>
        <v>Fargo</v>
      </c>
      <c r="M3241" t="s">
        <v>41</v>
      </c>
      <c r="N3241" t="str">
        <f>IF(M3241="", "", IFERROR(VLOOKUP(M3241, Data!$A$1:$B$5, 2, 0), "Unkown fuel"))</f>
        <v>harmful</v>
      </c>
      <c r="O3241" t="s">
        <v>23</v>
      </c>
      <c r="P3241" t="s">
        <v>24</v>
      </c>
      <c r="Q3241" t="s">
        <v>25</v>
      </c>
      <c r="R3241" t="s">
        <v>604</v>
      </c>
      <c r="S3241">
        <v>1199</v>
      </c>
      <c r="T3241" t="s">
        <v>434</v>
      </c>
      <c r="U3241" t="s">
        <v>452</v>
      </c>
      <c r="V3241">
        <v>5</v>
      </c>
      <c r="W3241" t="s">
        <v>1179</v>
      </c>
    </row>
    <row r="3242" spans="1:23" x14ac:dyDescent="0.3">
      <c r="A3242">
        <v>3343</v>
      </c>
      <c r="B3242" t="s">
        <v>88</v>
      </c>
      <c r="C3242">
        <v>2011</v>
      </c>
      <c r="D3242">
        <f t="shared" ca="1" si="200"/>
        <v>12</v>
      </c>
      <c r="E3242" s="5">
        <v>340000</v>
      </c>
      <c r="F3242">
        <v>100000</v>
      </c>
      <c r="G3242" t="s">
        <v>38</v>
      </c>
      <c r="H3242" t="str">
        <f t="shared" si="201"/>
        <v>Central</v>
      </c>
      <c r="I3242" t="s">
        <v>1191</v>
      </c>
      <c r="J3242" t="str">
        <f t="shared" si="202"/>
        <v>North Dakota</v>
      </c>
      <c r="K3242" t="s">
        <v>1597</v>
      </c>
      <c r="L3242" t="str">
        <f t="shared" si="203"/>
        <v>Minot</v>
      </c>
      <c r="M3242" t="s">
        <v>22</v>
      </c>
      <c r="N3242" t="str">
        <f>IF(M3242="", "", IFERROR(VLOOKUP(M3242, Data!$A$1:$B$5, 2, 0), "Unkown fuel"))</f>
        <v>very harmful</v>
      </c>
      <c r="O3242" t="s">
        <v>23</v>
      </c>
      <c r="P3242" t="s">
        <v>24</v>
      </c>
      <c r="Q3242" t="s">
        <v>33</v>
      </c>
      <c r="R3242" t="s">
        <v>363</v>
      </c>
      <c r="S3242">
        <v>2523</v>
      </c>
      <c r="T3242" t="s">
        <v>486</v>
      </c>
      <c r="U3242" t="s">
        <v>487</v>
      </c>
      <c r="V3242">
        <v>7</v>
      </c>
      <c r="W3242" t="s">
        <v>1179</v>
      </c>
    </row>
    <row r="3243" spans="1:23" x14ac:dyDescent="0.3">
      <c r="A3243">
        <v>3344</v>
      </c>
      <c r="B3243" t="s">
        <v>88</v>
      </c>
      <c r="C3243">
        <v>2007</v>
      </c>
      <c r="D3243">
        <f t="shared" ca="1" si="200"/>
        <v>16</v>
      </c>
      <c r="E3243" s="5">
        <v>245000</v>
      </c>
      <c r="F3243">
        <v>110000</v>
      </c>
      <c r="G3243" t="s">
        <v>38</v>
      </c>
      <c r="H3243" t="str">
        <f t="shared" si="201"/>
        <v>Central</v>
      </c>
      <c r="I3243" t="s">
        <v>1191</v>
      </c>
      <c r="J3243" t="str">
        <f t="shared" si="202"/>
        <v>North Dakota</v>
      </c>
      <c r="K3243" t="s">
        <v>1597</v>
      </c>
      <c r="L3243" t="str">
        <f t="shared" si="203"/>
        <v>Minot</v>
      </c>
      <c r="M3243" t="s">
        <v>22</v>
      </c>
      <c r="N3243" t="str">
        <f>IF(M3243="", "", IFERROR(VLOOKUP(M3243, Data!$A$1:$B$5, 2, 0), "Unkown fuel"))</f>
        <v>very harmful</v>
      </c>
      <c r="O3243" t="s">
        <v>23</v>
      </c>
      <c r="P3243" t="s">
        <v>24</v>
      </c>
      <c r="Q3243" t="s">
        <v>42</v>
      </c>
      <c r="R3243" t="s">
        <v>363</v>
      </c>
      <c r="S3243">
        <v>2523</v>
      </c>
      <c r="T3243" t="s">
        <v>486</v>
      </c>
      <c r="U3243" t="s">
        <v>487</v>
      </c>
      <c r="V3243">
        <v>7</v>
      </c>
      <c r="W3243" t="s">
        <v>1179</v>
      </c>
    </row>
    <row r="3244" spans="1:23" x14ac:dyDescent="0.3">
      <c r="A3244">
        <v>3345</v>
      </c>
      <c r="B3244" t="s">
        <v>69</v>
      </c>
      <c r="C3244">
        <v>2012</v>
      </c>
      <c r="D3244">
        <f t="shared" ca="1" si="200"/>
        <v>11</v>
      </c>
      <c r="E3244" s="5">
        <v>340000</v>
      </c>
      <c r="F3244">
        <v>120000</v>
      </c>
      <c r="G3244" t="s">
        <v>124</v>
      </c>
      <c r="H3244" t="str">
        <f t="shared" si="201"/>
        <v>South</v>
      </c>
      <c r="I3244" t="s">
        <v>965</v>
      </c>
      <c r="J3244" t="str">
        <f t="shared" si="202"/>
        <v>Virginia</v>
      </c>
      <c r="K3244" t="s">
        <v>1003</v>
      </c>
      <c r="L3244" t="str">
        <f t="shared" si="203"/>
        <v>Salem</v>
      </c>
      <c r="M3244" t="s">
        <v>22</v>
      </c>
      <c r="N3244" t="str">
        <f>IF(M3244="", "", IFERROR(VLOOKUP(M3244, Data!$A$1:$B$5, 2, 0), "Unkown fuel"))</f>
        <v>very harmful</v>
      </c>
      <c r="O3244" t="s">
        <v>23</v>
      </c>
      <c r="P3244" t="s">
        <v>24</v>
      </c>
      <c r="Q3244" t="s">
        <v>42</v>
      </c>
      <c r="R3244" t="s">
        <v>159</v>
      </c>
      <c r="S3244">
        <v>1399</v>
      </c>
      <c r="T3244" t="s">
        <v>86</v>
      </c>
      <c r="U3244" t="s">
        <v>74</v>
      </c>
      <c r="V3244">
        <v>5</v>
      </c>
      <c r="W3244" t="s">
        <v>1179</v>
      </c>
    </row>
    <row r="3245" spans="1:23" x14ac:dyDescent="0.3">
      <c r="A3245">
        <v>3346</v>
      </c>
      <c r="B3245" t="s">
        <v>18</v>
      </c>
      <c r="C3245">
        <v>2008</v>
      </c>
      <c r="D3245">
        <f t="shared" ca="1" si="200"/>
        <v>15</v>
      </c>
      <c r="E3245" s="5">
        <v>221000</v>
      </c>
      <c r="F3245">
        <v>35008</v>
      </c>
      <c r="G3245" t="s">
        <v>124</v>
      </c>
      <c r="H3245" t="str">
        <f t="shared" si="201"/>
        <v>South</v>
      </c>
      <c r="I3245" t="s">
        <v>965</v>
      </c>
      <c r="J3245" t="str">
        <f t="shared" si="202"/>
        <v>Virginia</v>
      </c>
      <c r="K3245" t="s">
        <v>1003</v>
      </c>
      <c r="L3245" t="str">
        <f t="shared" si="203"/>
        <v>Salem</v>
      </c>
      <c r="M3245" t="s">
        <v>41</v>
      </c>
      <c r="N3245" t="str">
        <f>IF(M3245="", "", IFERROR(VLOOKUP(M3245, Data!$A$1:$B$5, 2, 0), "Unkown fuel"))</f>
        <v>harmful</v>
      </c>
      <c r="O3245" t="s">
        <v>158</v>
      </c>
      <c r="P3245" t="s">
        <v>24</v>
      </c>
      <c r="Q3245" t="s">
        <v>25</v>
      </c>
      <c r="R3245" t="s">
        <v>262</v>
      </c>
      <c r="S3245">
        <v>998</v>
      </c>
      <c r="T3245" t="s">
        <v>166</v>
      </c>
      <c r="U3245" t="s">
        <v>141</v>
      </c>
      <c r="V3245">
        <v>5</v>
      </c>
      <c r="W3245" t="s">
        <v>1179</v>
      </c>
    </row>
    <row r="3246" spans="1:23" x14ac:dyDescent="0.3">
      <c r="A3246">
        <v>3347</v>
      </c>
      <c r="B3246" t="s">
        <v>145</v>
      </c>
      <c r="C3246">
        <v>2017</v>
      </c>
      <c r="D3246">
        <f t="shared" ca="1" si="200"/>
        <v>6</v>
      </c>
      <c r="E3246" s="5">
        <v>270000</v>
      </c>
      <c r="F3246">
        <v>31100</v>
      </c>
      <c r="G3246" t="s">
        <v>38</v>
      </c>
      <c r="H3246" t="str">
        <f t="shared" si="201"/>
        <v>Central</v>
      </c>
      <c r="I3246" t="s">
        <v>70</v>
      </c>
      <c r="J3246" t="str">
        <f t="shared" si="202"/>
        <v>Texas</v>
      </c>
      <c r="K3246" t="s">
        <v>1600</v>
      </c>
      <c r="L3246" t="str">
        <f t="shared" si="203"/>
        <v>Round Rock</v>
      </c>
      <c r="M3246" t="s">
        <v>41</v>
      </c>
      <c r="N3246" t="str">
        <f>IF(M3246="", "", IFERROR(VLOOKUP(M3246, Data!$A$1:$B$5, 2, 0), "Unkown fuel"))</f>
        <v>harmful</v>
      </c>
      <c r="O3246" t="s">
        <v>158</v>
      </c>
      <c r="P3246" t="s">
        <v>24</v>
      </c>
      <c r="Q3246" t="s">
        <v>25</v>
      </c>
      <c r="R3246" t="s">
        <v>591</v>
      </c>
      <c r="S3246">
        <v>799</v>
      </c>
      <c r="T3246" t="s">
        <v>592</v>
      </c>
      <c r="U3246" t="s">
        <v>429</v>
      </c>
      <c r="V3246">
        <v>5</v>
      </c>
      <c r="W3246" t="s">
        <v>1179</v>
      </c>
    </row>
    <row r="3247" spans="1:23" x14ac:dyDescent="0.3">
      <c r="A3247">
        <v>3348</v>
      </c>
      <c r="B3247" t="s">
        <v>46</v>
      </c>
      <c r="C3247">
        <v>2014</v>
      </c>
      <c r="D3247">
        <f t="shared" ca="1" si="200"/>
        <v>9</v>
      </c>
      <c r="E3247" s="5">
        <v>455000</v>
      </c>
      <c r="F3247">
        <v>42312</v>
      </c>
      <c r="G3247" t="s">
        <v>38</v>
      </c>
      <c r="H3247" t="str">
        <f t="shared" si="201"/>
        <v>Central</v>
      </c>
      <c r="I3247" t="s">
        <v>70</v>
      </c>
      <c r="J3247" t="str">
        <f t="shared" si="202"/>
        <v>Texas</v>
      </c>
      <c r="K3247" t="s">
        <v>1600</v>
      </c>
      <c r="L3247" t="str">
        <f t="shared" si="203"/>
        <v>Round Rock</v>
      </c>
      <c r="M3247" t="s">
        <v>22</v>
      </c>
      <c r="N3247" t="str">
        <f>IF(M3247="", "", IFERROR(VLOOKUP(M3247, Data!$A$1:$B$5, 2, 0), "Unkown fuel"))</f>
        <v>very harmful</v>
      </c>
      <c r="O3247" t="s">
        <v>158</v>
      </c>
      <c r="P3247" t="s">
        <v>24</v>
      </c>
      <c r="Q3247" t="s">
        <v>25</v>
      </c>
      <c r="R3247" t="s">
        <v>545</v>
      </c>
      <c r="S3247">
        <v>1120</v>
      </c>
      <c r="T3247" t="s">
        <v>561</v>
      </c>
      <c r="U3247" t="s">
        <v>547</v>
      </c>
      <c r="V3247">
        <v>5</v>
      </c>
      <c r="W3247" t="s">
        <v>1179</v>
      </c>
    </row>
    <row r="3248" spans="1:23" x14ac:dyDescent="0.3">
      <c r="A3248">
        <v>3349</v>
      </c>
      <c r="B3248" t="s">
        <v>65</v>
      </c>
      <c r="C3248">
        <v>2011</v>
      </c>
      <c r="D3248">
        <f t="shared" ca="1" si="200"/>
        <v>12</v>
      </c>
      <c r="E3248" s="5">
        <v>300000</v>
      </c>
      <c r="F3248">
        <v>72000</v>
      </c>
      <c r="G3248" t="s">
        <v>38</v>
      </c>
      <c r="H3248" t="str">
        <f t="shared" si="201"/>
        <v>Central</v>
      </c>
      <c r="I3248" t="s">
        <v>70</v>
      </c>
      <c r="J3248" t="str">
        <f t="shared" si="202"/>
        <v>Texas</v>
      </c>
      <c r="K3248" t="s">
        <v>1601</v>
      </c>
      <c r="L3248" t="str">
        <f t="shared" si="203"/>
        <v>Rosenberg</v>
      </c>
      <c r="M3248" t="s">
        <v>41</v>
      </c>
      <c r="N3248" t="str">
        <f>IF(M3248="", "", IFERROR(VLOOKUP(M3248, Data!$A$1:$B$5, 2, 0), "Unkown fuel"))</f>
        <v>harmful</v>
      </c>
      <c r="O3248" t="s">
        <v>158</v>
      </c>
      <c r="P3248" t="s">
        <v>24</v>
      </c>
      <c r="Q3248" t="s">
        <v>25</v>
      </c>
      <c r="R3248" t="s">
        <v>421</v>
      </c>
      <c r="S3248">
        <v>1496</v>
      </c>
      <c r="T3248" t="s">
        <v>434</v>
      </c>
      <c r="U3248" t="s">
        <v>528</v>
      </c>
      <c r="V3248">
        <v>5</v>
      </c>
      <c r="W3248" t="s">
        <v>1179</v>
      </c>
    </row>
    <row r="3249" spans="1:23" x14ac:dyDescent="0.3">
      <c r="A3249">
        <v>3350</v>
      </c>
      <c r="B3249" t="s">
        <v>65</v>
      </c>
      <c r="C3249">
        <v>2014</v>
      </c>
      <c r="D3249">
        <f t="shared" ca="1" si="200"/>
        <v>9</v>
      </c>
      <c r="E3249" s="5">
        <v>480000</v>
      </c>
      <c r="F3249">
        <v>54891</v>
      </c>
      <c r="G3249" t="s">
        <v>38</v>
      </c>
      <c r="H3249" t="str">
        <f t="shared" si="201"/>
        <v>Central</v>
      </c>
      <c r="I3249" t="s">
        <v>70</v>
      </c>
      <c r="J3249" t="str">
        <f t="shared" si="202"/>
        <v>Texas</v>
      </c>
      <c r="K3249" t="s">
        <v>1602</v>
      </c>
      <c r="L3249" t="str">
        <f t="shared" si="203"/>
        <v>Richardson</v>
      </c>
      <c r="M3249" t="s">
        <v>22</v>
      </c>
      <c r="N3249" t="str">
        <f>IF(M3249="", "", IFERROR(VLOOKUP(M3249, Data!$A$1:$B$5, 2, 0), "Unkown fuel"))</f>
        <v>very harmful</v>
      </c>
      <c r="O3249" t="s">
        <v>158</v>
      </c>
      <c r="P3249" t="s">
        <v>24</v>
      </c>
      <c r="Q3249" t="s">
        <v>25</v>
      </c>
      <c r="R3249" t="s">
        <v>66</v>
      </c>
      <c r="S3249">
        <v>1364</v>
      </c>
      <c r="T3249" t="s">
        <v>244</v>
      </c>
      <c r="U3249" t="s">
        <v>68</v>
      </c>
      <c r="V3249">
        <v>5</v>
      </c>
      <c r="W3249" t="s">
        <v>1179</v>
      </c>
    </row>
    <row r="3250" spans="1:23" x14ac:dyDescent="0.3">
      <c r="A3250">
        <v>3351</v>
      </c>
      <c r="B3250" t="s">
        <v>46</v>
      </c>
      <c r="C3250">
        <v>2018</v>
      </c>
      <c r="D3250">
        <f t="shared" ca="1" si="200"/>
        <v>5</v>
      </c>
      <c r="E3250" s="5">
        <v>1000000</v>
      </c>
      <c r="F3250">
        <v>30000</v>
      </c>
      <c r="G3250" t="s">
        <v>38</v>
      </c>
      <c r="H3250" t="str">
        <f t="shared" si="201"/>
        <v>Central</v>
      </c>
      <c r="I3250" t="s">
        <v>70</v>
      </c>
      <c r="J3250" t="str">
        <f t="shared" si="202"/>
        <v>Texas</v>
      </c>
      <c r="K3250" t="s">
        <v>1602</v>
      </c>
      <c r="L3250" t="str">
        <f t="shared" si="203"/>
        <v>Richardson</v>
      </c>
      <c r="M3250" t="s">
        <v>22</v>
      </c>
      <c r="N3250" t="str">
        <f>IF(M3250="", "", IFERROR(VLOOKUP(M3250, Data!$A$1:$B$5, 2, 0), "Unkown fuel"))</f>
        <v>very harmful</v>
      </c>
      <c r="O3250" t="s">
        <v>23</v>
      </c>
      <c r="P3250" t="s">
        <v>154</v>
      </c>
      <c r="Q3250" t="s">
        <v>25</v>
      </c>
      <c r="R3250" t="s">
        <v>222</v>
      </c>
      <c r="S3250">
        <v>1582</v>
      </c>
      <c r="T3250" t="s">
        <v>301</v>
      </c>
      <c r="U3250" t="s">
        <v>1444</v>
      </c>
      <c r="V3250">
        <v>5</v>
      </c>
      <c r="W3250" t="s">
        <v>1179</v>
      </c>
    </row>
    <row r="3251" spans="1:23" x14ac:dyDescent="0.3">
      <c r="A3251">
        <v>3352</v>
      </c>
      <c r="B3251" t="s">
        <v>239</v>
      </c>
      <c r="C3251">
        <v>2017</v>
      </c>
      <c r="D3251">
        <f t="shared" ca="1" si="200"/>
        <v>6</v>
      </c>
      <c r="E3251" s="5">
        <v>2600000</v>
      </c>
      <c r="F3251">
        <v>44000</v>
      </c>
      <c r="G3251" t="s">
        <v>38</v>
      </c>
      <c r="H3251" t="str">
        <f t="shared" si="201"/>
        <v>Central</v>
      </c>
      <c r="I3251" t="s">
        <v>70</v>
      </c>
      <c r="J3251" t="str">
        <f t="shared" si="202"/>
        <v>Texas</v>
      </c>
      <c r="K3251" t="s">
        <v>1601</v>
      </c>
      <c r="L3251" t="str">
        <f t="shared" si="203"/>
        <v>Rosenberg</v>
      </c>
      <c r="M3251" t="s">
        <v>22</v>
      </c>
      <c r="N3251" t="str">
        <f>IF(M3251="", "", IFERROR(VLOOKUP(M3251, Data!$A$1:$B$5, 2, 0), "Unkown fuel"))</f>
        <v>very harmful</v>
      </c>
      <c r="O3251" t="s">
        <v>158</v>
      </c>
      <c r="P3251" t="s">
        <v>154</v>
      </c>
      <c r="Q3251" t="s">
        <v>25</v>
      </c>
      <c r="R3251" t="s">
        <v>375</v>
      </c>
      <c r="S3251">
        <v>1995</v>
      </c>
      <c r="T3251" t="s">
        <v>336</v>
      </c>
      <c r="U3251" t="s">
        <v>1603</v>
      </c>
      <c r="V3251">
        <v>5</v>
      </c>
      <c r="W3251" t="s">
        <v>1179</v>
      </c>
    </row>
    <row r="3252" spans="1:23" x14ac:dyDescent="0.3">
      <c r="A3252">
        <v>3353</v>
      </c>
      <c r="B3252" t="s">
        <v>65</v>
      </c>
      <c r="C3252">
        <v>2017</v>
      </c>
      <c r="D3252">
        <f t="shared" ca="1" si="200"/>
        <v>6</v>
      </c>
      <c r="E3252" s="5">
        <v>1850000</v>
      </c>
      <c r="F3252">
        <v>18890</v>
      </c>
      <c r="G3252" t="s">
        <v>38</v>
      </c>
      <c r="H3252" t="str">
        <f t="shared" si="201"/>
        <v>Central</v>
      </c>
      <c r="I3252" t="s">
        <v>70</v>
      </c>
      <c r="J3252" t="str">
        <f t="shared" si="202"/>
        <v>Texas</v>
      </c>
      <c r="K3252" t="s">
        <v>1601</v>
      </c>
      <c r="L3252" t="str">
        <f t="shared" si="203"/>
        <v>Rosenberg</v>
      </c>
      <c r="M3252" t="s">
        <v>22</v>
      </c>
      <c r="N3252" t="str">
        <f>IF(M3252="", "", IFERROR(VLOOKUP(M3252, Data!$A$1:$B$5, 2, 0), "Unkown fuel"))</f>
        <v>very harmful</v>
      </c>
      <c r="O3252" t="s">
        <v>158</v>
      </c>
      <c r="P3252" t="s">
        <v>154</v>
      </c>
      <c r="Q3252" t="s">
        <v>25</v>
      </c>
      <c r="R3252" t="s">
        <v>187</v>
      </c>
      <c r="S3252">
        <v>2755</v>
      </c>
      <c r="T3252" t="s">
        <v>188</v>
      </c>
      <c r="U3252" t="s">
        <v>189</v>
      </c>
      <c r="V3252">
        <v>7</v>
      </c>
      <c r="W3252" t="s">
        <v>1179</v>
      </c>
    </row>
    <row r="3253" spans="1:23" x14ac:dyDescent="0.3">
      <c r="A3253">
        <v>3354</v>
      </c>
      <c r="B3253" t="s">
        <v>75</v>
      </c>
      <c r="C3253">
        <v>2013</v>
      </c>
      <c r="D3253">
        <f t="shared" ca="1" si="200"/>
        <v>10</v>
      </c>
      <c r="E3253" s="5">
        <v>1000000</v>
      </c>
      <c r="F3253">
        <v>75010</v>
      </c>
      <c r="G3253" t="s">
        <v>38</v>
      </c>
      <c r="H3253" t="str">
        <f t="shared" si="201"/>
        <v>Central</v>
      </c>
      <c r="I3253" t="s">
        <v>70</v>
      </c>
      <c r="J3253" t="str">
        <f t="shared" si="202"/>
        <v>Texas</v>
      </c>
      <c r="K3253" t="s">
        <v>1604</v>
      </c>
      <c r="L3253" t="str">
        <f t="shared" si="203"/>
        <v>Port Arthur</v>
      </c>
      <c r="M3253" t="s">
        <v>22</v>
      </c>
      <c r="N3253" t="str">
        <f>IF(M3253="", "", IFERROR(VLOOKUP(M3253, Data!$A$1:$B$5, 2, 0), "Unkown fuel"))</f>
        <v>very harmful</v>
      </c>
      <c r="O3253" t="s">
        <v>158</v>
      </c>
      <c r="P3253" t="s">
        <v>154</v>
      </c>
      <c r="Q3253" t="s">
        <v>25</v>
      </c>
      <c r="R3253" t="s">
        <v>1605</v>
      </c>
      <c r="S3253">
        <v>1995</v>
      </c>
      <c r="T3253" t="s">
        <v>1606</v>
      </c>
      <c r="U3253" t="s">
        <v>560</v>
      </c>
      <c r="V3253">
        <v>5</v>
      </c>
      <c r="W3253" t="s">
        <v>1179</v>
      </c>
    </row>
    <row r="3254" spans="1:23" x14ac:dyDescent="0.3">
      <c r="A3254">
        <v>3355</v>
      </c>
      <c r="B3254" t="s">
        <v>75</v>
      </c>
      <c r="C3254">
        <v>2012</v>
      </c>
      <c r="D3254">
        <f t="shared" ca="1" si="200"/>
        <v>11</v>
      </c>
      <c r="E3254" s="5">
        <v>245000</v>
      </c>
      <c r="F3254">
        <v>100000</v>
      </c>
      <c r="G3254" t="s">
        <v>38</v>
      </c>
      <c r="H3254" t="str">
        <f t="shared" si="201"/>
        <v>Central</v>
      </c>
      <c r="I3254" t="s">
        <v>70</v>
      </c>
      <c r="J3254" t="str">
        <f t="shared" si="202"/>
        <v>Texas</v>
      </c>
      <c r="K3254" t="s">
        <v>1604</v>
      </c>
      <c r="L3254" t="str">
        <f t="shared" si="203"/>
        <v>Port Arthur</v>
      </c>
      <c r="M3254" t="s">
        <v>22</v>
      </c>
      <c r="N3254" t="str">
        <f>IF(M3254="", "", IFERROR(VLOOKUP(M3254, Data!$A$1:$B$5, 2, 0), "Unkown fuel"))</f>
        <v>very harmful</v>
      </c>
      <c r="O3254" t="s">
        <v>158</v>
      </c>
      <c r="P3254" t="s">
        <v>24</v>
      </c>
      <c r="Q3254" t="s">
        <v>25</v>
      </c>
      <c r="R3254" t="s">
        <v>505</v>
      </c>
      <c r="S3254">
        <v>1461</v>
      </c>
      <c r="T3254" t="s">
        <v>506</v>
      </c>
      <c r="U3254" t="s">
        <v>74</v>
      </c>
      <c r="V3254">
        <v>5</v>
      </c>
      <c r="W3254" t="s">
        <v>1179</v>
      </c>
    </row>
    <row r="3255" spans="1:23" x14ac:dyDescent="0.3">
      <c r="A3255">
        <v>3356</v>
      </c>
      <c r="B3255" t="s">
        <v>46</v>
      </c>
      <c r="C3255">
        <v>2019</v>
      </c>
      <c r="D3255">
        <f t="shared" ca="1" si="200"/>
        <v>4</v>
      </c>
      <c r="E3255" s="5">
        <v>625000</v>
      </c>
      <c r="F3255">
        <v>4337</v>
      </c>
      <c r="G3255" t="s">
        <v>124</v>
      </c>
      <c r="H3255" t="str">
        <f t="shared" si="201"/>
        <v>South</v>
      </c>
      <c r="I3255" t="s">
        <v>965</v>
      </c>
      <c r="J3255" t="str">
        <f t="shared" si="202"/>
        <v>Virginia</v>
      </c>
      <c r="K3255" t="s">
        <v>1003</v>
      </c>
      <c r="L3255" t="str">
        <f t="shared" si="203"/>
        <v>Salem</v>
      </c>
      <c r="M3255" t="s">
        <v>41</v>
      </c>
      <c r="N3255" t="str">
        <f>IF(M3255="", "", IFERROR(VLOOKUP(M3255, Data!$A$1:$B$5, 2, 0), "Unkown fuel"))</f>
        <v>harmful</v>
      </c>
      <c r="O3255" t="s">
        <v>158</v>
      </c>
      <c r="P3255" t="s">
        <v>154</v>
      </c>
      <c r="Q3255" t="s">
        <v>25</v>
      </c>
      <c r="R3255" t="s">
        <v>85</v>
      </c>
      <c r="S3255">
        <v>1197</v>
      </c>
      <c r="T3255" t="s">
        <v>90</v>
      </c>
      <c r="U3255" t="s">
        <v>261</v>
      </c>
      <c r="V3255">
        <v>5</v>
      </c>
      <c r="W3255" t="s">
        <v>1179</v>
      </c>
    </row>
    <row r="3256" spans="1:23" x14ac:dyDescent="0.3">
      <c r="A3256">
        <v>3357</v>
      </c>
      <c r="B3256" t="s">
        <v>221</v>
      </c>
      <c r="C3256">
        <v>2018</v>
      </c>
      <c r="D3256">
        <f t="shared" ca="1" si="200"/>
        <v>5</v>
      </c>
      <c r="E3256" s="5">
        <v>560000</v>
      </c>
      <c r="F3256">
        <v>14495</v>
      </c>
      <c r="G3256" t="s">
        <v>38</v>
      </c>
      <c r="H3256" t="str">
        <f t="shared" si="201"/>
        <v>Central</v>
      </c>
      <c r="I3256" t="s">
        <v>70</v>
      </c>
      <c r="J3256" t="str">
        <f t="shared" si="202"/>
        <v>Texas</v>
      </c>
      <c r="K3256" t="s">
        <v>1601</v>
      </c>
      <c r="L3256" t="str">
        <f t="shared" si="203"/>
        <v>Rosenberg</v>
      </c>
      <c r="M3256" t="s">
        <v>41</v>
      </c>
      <c r="N3256" t="str">
        <f>IF(M3256="", "", IFERROR(VLOOKUP(M3256, Data!$A$1:$B$5, 2, 0), "Unkown fuel"))</f>
        <v>harmful</v>
      </c>
      <c r="O3256" t="s">
        <v>158</v>
      </c>
      <c r="P3256" t="s">
        <v>24</v>
      </c>
      <c r="Q3256" t="s">
        <v>25</v>
      </c>
      <c r="R3256" t="s">
        <v>1037</v>
      </c>
      <c r="S3256">
        <v>999</v>
      </c>
      <c r="T3256" t="s">
        <v>393</v>
      </c>
      <c r="U3256" t="s">
        <v>394</v>
      </c>
      <c r="V3256">
        <v>5</v>
      </c>
      <c r="W3256" t="s">
        <v>1179</v>
      </c>
    </row>
    <row r="3257" spans="1:23" x14ac:dyDescent="0.3">
      <c r="A3257">
        <v>3358</v>
      </c>
      <c r="B3257" t="s">
        <v>88</v>
      </c>
      <c r="C3257">
        <v>2018</v>
      </c>
      <c r="D3257">
        <f t="shared" ca="1" si="200"/>
        <v>5</v>
      </c>
      <c r="E3257" s="5">
        <v>1475000</v>
      </c>
      <c r="F3257">
        <v>24000</v>
      </c>
      <c r="G3257" t="s">
        <v>38</v>
      </c>
      <c r="H3257" t="str">
        <f t="shared" si="201"/>
        <v>Central</v>
      </c>
      <c r="I3257" t="s">
        <v>70</v>
      </c>
      <c r="J3257" t="str">
        <f t="shared" si="202"/>
        <v>Texas</v>
      </c>
      <c r="K3257" t="s">
        <v>1607</v>
      </c>
      <c r="L3257" t="str">
        <f t="shared" si="203"/>
        <v>Rowlett</v>
      </c>
      <c r="M3257" t="s">
        <v>22</v>
      </c>
      <c r="N3257" t="str">
        <f>IF(M3257="", "", IFERROR(VLOOKUP(M3257, Data!$A$1:$B$5, 2, 0), "Unkown fuel"))</f>
        <v>very harmful</v>
      </c>
      <c r="O3257" t="s">
        <v>158</v>
      </c>
      <c r="P3257" t="s">
        <v>24</v>
      </c>
      <c r="Q3257" t="s">
        <v>25</v>
      </c>
      <c r="R3257" t="s">
        <v>282</v>
      </c>
      <c r="S3257">
        <v>2179</v>
      </c>
      <c r="T3257" t="s">
        <v>930</v>
      </c>
      <c r="U3257" t="s">
        <v>284</v>
      </c>
      <c r="V3257">
        <v>7</v>
      </c>
      <c r="W3257" t="s">
        <v>1179</v>
      </c>
    </row>
    <row r="3258" spans="1:23" x14ac:dyDescent="0.3">
      <c r="A3258">
        <v>3359</v>
      </c>
      <c r="B3258" t="s">
        <v>65</v>
      </c>
      <c r="C3258">
        <v>2010</v>
      </c>
      <c r="D3258">
        <f t="shared" ca="1" si="200"/>
        <v>13</v>
      </c>
      <c r="E3258" s="5">
        <v>425000</v>
      </c>
      <c r="F3258">
        <v>83585</v>
      </c>
      <c r="G3258" t="s">
        <v>38</v>
      </c>
      <c r="H3258" t="str">
        <f t="shared" si="201"/>
        <v>Central</v>
      </c>
      <c r="I3258" t="s">
        <v>70</v>
      </c>
      <c r="J3258" t="str">
        <f t="shared" si="202"/>
        <v>Texas</v>
      </c>
      <c r="K3258" t="s">
        <v>1600</v>
      </c>
      <c r="L3258" t="str">
        <f t="shared" si="203"/>
        <v>Round Rock</v>
      </c>
      <c r="M3258" t="s">
        <v>22</v>
      </c>
      <c r="N3258" t="str">
        <f>IF(M3258="", "", IFERROR(VLOOKUP(M3258, Data!$A$1:$B$5, 2, 0), "Unkown fuel"))</f>
        <v>very harmful</v>
      </c>
      <c r="O3258" t="s">
        <v>158</v>
      </c>
      <c r="P3258" t="s">
        <v>24</v>
      </c>
      <c r="Q3258" t="s">
        <v>25</v>
      </c>
      <c r="R3258" t="s">
        <v>398</v>
      </c>
      <c r="S3258">
        <v>1364</v>
      </c>
      <c r="T3258" t="s">
        <v>399</v>
      </c>
      <c r="U3258" t="s">
        <v>400</v>
      </c>
      <c r="V3258">
        <v>5</v>
      </c>
      <c r="W3258" t="s">
        <v>1179</v>
      </c>
    </row>
    <row r="3259" spans="1:23" x14ac:dyDescent="0.3">
      <c r="A3259">
        <v>3360</v>
      </c>
      <c r="B3259" t="s">
        <v>221</v>
      </c>
      <c r="C3259">
        <v>2014</v>
      </c>
      <c r="D3259">
        <f t="shared" ca="1" si="200"/>
        <v>9</v>
      </c>
      <c r="E3259" s="5">
        <v>550000</v>
      </c>
      <c r="F3259">
        <v>31000</v>
      </c>
      <c r="G3259" t="s">
        <v>38</v>
      </c>
      <c r="H3259" t="str">
        <f t="shared" si="201"/>
        <v>Central</v>
      </c>
      <c r="I3259" t="s">
        <v>70</v>
      </c>
      <c r="J3259" t="str">
        <f t="shared" si="202"/>
        <v>Texas</v>
      </c>
      <c r="K3259" t="s">
        <v>1604</v>
      </c>
      <c r="L3259" t="str">
        <f t="shared" si="203"/>
        <v>Port Arthur</v>
      </c>
      <c r="M3259" t="s">
        <v>41</v>
      </c>
      <c r="N3259" t="str">
        <f>IF(M3259="", "", IFERROR(VLOOKUP(M3259, Data!$A$1:$B$5, 2, 0), "Unkown fuel"))</f>
        <v>harmful</v>
      </c>
      <c r="O3259" t="s">
        <v>158</v>
      </c>
      <c r="P3259" t="s">
        <v>154</v>
      </c>
      <c r="Q3259" t="s">
        <v>33</v>
      </c>
      <c r="R3259" t="s">
        <v>444</v>
      </c>
      <c r="S3259">
        <v>1197</v>
      </c>
      <c r="T3259" t="s">
        <v>235</v>
      </c>
      <c r="U3259" t="s">
        <v>1608</v>
      </c>
      <c r="V3259">
        <v>5</v>
      </c>
      <c r="W3259" t="s">
        <v>1179</v>
      </c>
    </row>
    <row r="3260" spans="1:23" x14ac:dyDescent="0.3">
      <c r="A3260">
        <v>3361</v>
      </c>
      <c r="B3260" t="s">
        <v>65</v>
      </c>
      <c r="C3260">
        <v>2016</v>
      </c>
      <c r="D3260">
        <f t="shared" ca="1" si="200"/>
        <v>7</v>
      </c>
      <c r="E3260" s="5">
        <v>1475000</v>
      </c>
      <c r="F3260">
        <v>100000</v>
      </c>
      <c r="G3260" t="s">
        <v>38</v>
      </c>
      <c r="H3260" t="str">
        <f t="shared" si="201"/>
        <v>Central</v>
      </c>
      <c r="I3260" t="s">
        <v>70</v>
      </c>
      <c r="J3260" t="str">
        <f t="shared" si="202"/>
        <v>Texas</v>
      </c>
      <c r="K3260" t="s">
        <v>1604</v>
      </c>
      <c r="L3260" t="str">
        <f t="shared" si="203"/>
        <v>Port Arthur</v>
      </c>
      <c r="M3260" t="s">
        <v>22</v>
      </c>
      <c r="N3260" t="str">
        <f>IF(M3260="", "", IFERROR(VLOOKUP(M3260, Data!$A$1:$B$5, 2, 0), "Unkown fuel"))</f>
        <v>very harmful</v>
      </c>
      <c r="O3260" t="s">
        <v>158</v>
      </c>
      <c r="P3260" t="s">
        <v>24</v>
      </c>
      <c r="Q3260" t="s">
        <v>25</v>
      </c>
      <c r="R3260" t="s">
        <v>882</v>
      </c>
      <c r="S3260">
        <v>2393</v>
      </c>
      <c r="T3260" t="s">
        <v>883</v>
      </c>
      <c r="U3260" t="s">
        <v>884</v>
      </c>
      <c r="V3260">
        <v>7</v>
      </c>
      <c r="W3260" t="s">
        <v>1179</v>
      </c>
    </row>
    <row r="3261" spans="1:23" x14ac:dyDescent="0.3">
      <c r="A3261">
        <v>3362</v>
      </c>
      <c r="B3261" t="s">
        <v>75</v>
      </c>
      <c r="C3261">
        <v>2017</v>
      </c>
      <c r="D3261">
        <f t="shared" ca="1" si="200"/>
        <v>6</v>
      </c>
      <c r="E3261" s="5">
        <v>750000</v>
      </c>
      <c r="F3261">
        <v>48406</v>
      </c>
      <c r="G3261" t="s">
        <v>38</v>
      </c>
      <c r="H3261" t="str">
        <f t="shared" si="201"/>
        <v>Central</v>
      </c>
      <c r="I3261" t="s">
        <v>70</v>
      </c>
      <c r="J3261" t="str">
        <f t="shared" si="202"/>
        <v>Texas</v>
      </c>
      <c r="K3261" t="s">
        <v>1604</v>
      </c>
      <c r="L3261" t="str">
        <f t="shared" si="203"/>
        <v>Port Arthur</v>
      </c>
      <c r="M3261" t="s">
        <v>22</v>
      </c>
      <c r="N3261" t="str">
        <f>IF(M3261="", "", IFERROR(VLOOKUP(M3261, Data!$A$1:$B$5, 2, 0), "Unkown fuel"))</f>
        <v>very harmful</v>
      </c>
      <c r="O3261" t="s">
        <v>158</v>
      </c>
      <c r="P3261" t="s">
        <v>24</v>
      </c>
      <c r="Q3261" t="s">
        <v>25</v>
      </c>
      <c r="R3261" t="s">
        <v>704</v>
      </c>
      <c r="S3261">
        <v>1461</v>
      </c>
      <c r="T3261" t="s">
        <v>298</v>
      </c>
      <c r="U3261" t="s">
        <v>95</v>
      </c>
      <c r="V3261">
        <v>5</v>
      </c>
      <c r="W3261" t="s">
        <v>1179</v>
      </c>
    </row>
    <row r="3262" spans="1:23" x14ac:dyDescent="0.3">
      <c r="A3262">
        <v>3363</v>
      </c>
      <c r="B3262" t="s">
        <v>46</v>
      </c>
      <c r="C3262">
        <v>2016</v>
      </c>
      <c r="D3262">
        <f t="shared" ca="1" si="200"/>
        <v>7</v>
      </c>
      <c r="E3262" s="5">
        <v>570000</v>
      </c>
      <c r="F3262">
        <v>56239</v>
      </c>
      <c r="G3262" t="s">
        <v>38</v>
      </c>
      <c r="H3262" t="str">
        <f t="shared" si="201"/>
        <v>Central</v>
      </c>
      <c r="I3262" t="s">
        <v>70</v>
      </c>
      <c r="J3262" t="str">
        <f t="shared" si="202"/>
        <v>Texas</v>
      </c>
      <c r="K3262" t="s">
        <v>1607</v>
      </c>
      <c r="L3262" t="str">
        <f t="shared" si="203"/>
        <v>Rowlett</v>
      </c>
      <c r="M3262" t="s">
        <v>22</v>
      </c>
      <c r="N3262" t="str">
        <f>IF(M3262="", "", IFERROR(VLOOKUP(M3262, Data!$A$1:$B$5, 2, 0), "Unkown fuel"))</f>
        <v>very harmful</v>
      </c>
      <c r="O3262" t="s">
        <v>158</v>
      </c>
      <c r="P3262" t="s">
        <v>24</v>
      </c>
      <c r="Q3262" t="s">
        <v>25</v>
      </c>
      <c r="R3262" t="s">
        <v>99</v>
      </c>
      <c r="S3262">
        <v>1396</v>
      </c>
      <c r="T3262" t="s">
        <v>100</v>
      </c>
      <c r="U3262" t="s">
        <v>101</v>
      </c>
      <c r="V3262">
        <v>5</v>
      </c>
      <c r="W3262" t="s">
        <v>1179</v>
      </c>
    </row>
    <row r="3263" spans="1:23" x14ac:dyDescent="0.3">
      <c r="A3263">
        <v>3364</v>
      </c>
      <c r="B3263" t="s">
        <v>18</v>
      </c>
      <c r="C3263">
        <v>2015</v>
      </c>
      <c r="D3263">
        <f t="shared" ca="1" si="200"/>
        <v>8</v>
      </c>
      <c r="E3263" s="5">
        <v>585000</v>
      </c>
      <c r="F3263">
        <v>33243</v>
      </c>
      <c r="G3263" t="s">
        <v>38</v>
      </c>
      <c r="H3263" t="str">
        <f t="shared" si="201"/>
        <v>Central</v>
      </c>
      <c r="I3263" t="s">
        <v>70</v>
      </c>
      <c r="J3263" t="str">
        <f t="shared" si="202"/>
        <v>Texas</v>
      </c>
      <c r="K3263" t="s">
        <v>1607</v>
      </c>
      <c r="L3263" t="str">
        <f t="shared" si="203"/>
        <v>Rowlett</v>
      </c>
      <c r="M3263" t="s">
        <v>41</v>
      </c>
      <c r="N3263" t="str">
        <f>IF(M3263="", "", IFERROR(VLOOKUP(M3263, Data!$A$1:$B$5, 2, 0), "Unkown fuel"))</f>
        <v>harmful</v>
      </c>
      <c r="O3263" t="s">
        <v>158</v>
      </c>
      <c r="P3263" t="s">
        <v>24</v>
      </c>
      <c r="Q3263" t="s">
        <v>25</v>
      </c>
      <c r="R3263" t="s">
        <v>113</v>
      </c>
      <c r="S3263">
        <v>1197</v>
      </c>
      <c r="T3263" t="s">
        <v>114</v>
      </c>
      <c r="U3263" t="s">
        <v>115</v>
      </c>
      <c r="V3263">
        <v>5</v>
      </c>
      <c r="W3263" t="s">
        <v>1179</v>
      </c>
    </row>
    <row r="3264" spans="1:23" x14ac:dyDescent="0.3">
      <c r="A3264">
        <v>3365</v>
      </c>
      <c r="B3264" t="s">
        <v>37</v>
      </c>
      <c r="C3264">
        <v>2016</v>
      </c>
      <c r="D3264">
        <f t="shared" ca="1" si="200"/>
        <v>7</v>
      </c>
      <c r="E3264" s="5">
        <v>600000</v>
      </c>
      <c r="F3264">
        <v>26000</v>
      </c>
      <c r="G3264" t="s">
        <v>38</v>
      </c>
      <c r="H3264" t="str">
        <f t="shared" si="201"/>
        <v>Central</v>
      </c>
      <c r="I3264" t="s">
        <v>70</v>
      </c>
      <c r="J3264" t="str">
        <f t="shared" si="202"/>
        <v>Texas</v>
      </c>
      <c r="K3264" t="s">
        <v>1607</v>
      </c>
      <c r="L3264" t="str">
        <f t="shared" si="203"/>
        <v>Rowlett</v>
      </c>
      <c r="M3264" t="s">
        <v>41</v>
      </c>
      <c r="N3264" t="str">
        <f>IF(M3264="", "", IFERROR(VLOOKUP(M3264, Data!$A$1:$B$5, 2, 0), "Unkown fuel"))</f>
        <v>harmful</v>
      </c>
      <c r="O3264" t="s">
        <v>158</v>
      </c>
      <c r="P3264" t="s">
        <v>154</v>
      </c>
      <c r="Q3264" t="s">
        <v>25</v>
      </c>
      <c r="R3264" t="s">
        <v>273</v>
      </c>
      <c r="S3264">
        <v>1199</v>
      </c>
      <c r="T3264" t="s">
        <v>434</v>
      </c>
      <c r="U3264" t="s">
        <v>452</v>
      </c>
      <c r="V3264">
        <v>5</v>
      </c>
      <c r="W3264" t="s">
        <v>1179</v>
      </c>
    </row>
    <row r="3265" spans="1:23" x14ac:dyDescent="0.3">
      <c r="A3265">
        <v>3367</v>
      </c>
      <c r="B3265" t="s">
        <v>46</v>
      </c>
      <c r="C3265">
        <v>2016</v>
      </c>
      <c r="D3265">
        <f t="shared" ca="1" si="200"/>
        <v>7</v>
      </c>
      <c r="E3265" s="5">
        <v>530000</v>
      </c>
      <c r="F3265">
        <v>120000</v>
      </c>
      <c r="G3265" t="s">
        <v>38</v>
      </c>
      <c r="H3265" t="str">
        <f t="shared" si="201"/>
        <v>Central</v>
      </c>
      <c r="I3265" t="s">
        <v>70</v>
      </c>
      <c r="J3265" t="str">
        <f t="shared" si="202"/>
        <v>Texas</v>
      </c>
      <c r="K3265" t="s">
        <v>1602</v>
      </c>
      <c r="L3265" t="str">
        <f t="shared" si="203"/>
        <v>Richardson</v>
      </c>
      <c r="M3265" t="s">
        <v>41</v>
      </c>
      <c r="N3265" t="str">
        <f>IF(M3265="", "", IFERROR(VLOOKUP(M3265, Data!$A$1:$B$5, 2, 0), "Unkown fuel"))</f>
        <v>harmful</v>
      </c>
      <c r="O3265" t="s">
        <v>23</v>
      </c>
      <c r="P3265" t="s">
        <v>24</v>
      </c>
      <c r="Q3265" t="s">
        <v>33</v>
      </c>
      <c r="R3265" t="s">
        <v>493</v>
      </c>
      <c r="S3265">
        <v>1197</v>
      </c>
      <c r="T3265" t="s">
        <v>54</v>
      </c>
      <c r="U3265" t="s">
        <v>494</v>
      </c>
      <c r="V3265">
        <v>5</v>
      </c>
      <c r="W3265" t="s">
        <v>1179</v>
      </c>
    </row>
    <row r="3266" spans="1:23" x14ac:dyDescent="0.3">
      <c r="A3266">
        <v>3368</v>
      </c>
      <c r="B3266" t="s">
        <v>46</v>
      </c>
      <c r="C3266">
        <v>2016</v>
      </c>
      <c r="D3266">
        <f t="shared" ref="D3266:D3329" ca="1" si="204">TRUNC(YEARFRAC(DATE(C3266,1,1), TODAY(), 1))</f>
        <v>7</v>
      </c>
      <c r="E3266" s="5">
        <v>540000</v>
      </c>
      <c r="F3266">
        <v>38000</v>
      </c>
      <c r="G3266" t="s">
        <v>124</v>
      </c>
      <c r="H3266" t="str">
        <f t="shared" ref="H3266:H3329" si="205">TRIM(G3266)</f>
        <v>South</v>
      </c>
      <c r="I3266" t="s">
        <v>965</v>
      </c>
      <c r="J3266" t="str">
        <f t="shared" ref="J3266:J3329" si="206">TRIM(I3266)</f>
        <v>Virginia</v>
      </c>
      <c r="K3266" t="s">
        <v>1003</v>
      </c>
      <c r="L3266" t="str">
        <f t="shared" ref="L3266:L3329" si="207">TRIM(K3266)</f>
        <v>Salem</v>
      </c>
      <c r="M3266" t="s">
        <v>41</v>
      </c>
      <c r="N3266" t="str">
        <f>IF(M3266="", "", IFERROR(VLOOKUP(M3266, Data!$A$1:$B$5, 2, 0), "Unkown fuel"))</f>
        <v>harmful</v>
      </c>
      <c r="O3266" t="s">
        <v>23</v>
      </c>
      <c r="P3266" t="s">
        <v>24</v>
      </c>
      <c r="Q3266" t="s">
        <v>25</v>
      </c>
      <c r="R3266" t="s">
        <v>133</v>
      </c>
      <c r="S3266">
        <v>1197</v>
      </c>
      <c r="T3266" t="s">
        <v>134</v>
      </c>
      <c r="U3266" t="s">
        <v>135</v>
      </c>
      <c r="V3266">
        <v>5</v>
      </c>
      <c r="W3266" t="s">
        <v>1179</v>
      </c>
    </row>
    <row r="3267" spans="1:23" x14ac:dyDescent="0.3">
      <c r="A3267">
        <v>3369</v>
      </c>
      <c r="B3267" t="s">
        <v>46</v>
      </c>
      <c r="C3267">
        <v>2013</v>
      </c>
      <c r="D3267">
        <f t="shared" ca="1" si="204"/>
        <v>10</v>
      </c>
      <c r="E3267" s="5">
        <v>180000</v>
      </c>
      <c r="F3267">
        <v>60000</v>
      </c>
      <c r="G3267" t="s">
        <v>38</v>
      </c>
      <c r="H3267" t="str">
        <f t="shared" si="205"/>
        <v>Central</v>
      </c>
      <c r="I3267" t="s">
        <v>70</v>
      </c>
      <c r="J3267" t="str">
        <f t="shared" si="206"/>
        <v>Texas</v>
      </c>
      <c r="K3267" t="s">
        <v>1601</v>
      </c>
      <c r="L3267" t="str">
        <f t="shared" si="207"/>
        <v>Rosenberg</v>
      </c>
      <c r="M3267" t="s">
        <v>41</v>
      </c>
      <c r="N3267" t="str">
        <f>IF(M3267="", "", IFERROR(VLOOKUP(M3267, Data!$A$1:$B$5, 2, 0), "Unkown fuel"))</f>
        <v>harmful</v>
      </c>
      <c r="O3267" t="s">
        <v>23</v>
      </c>
      <c r="P3267" t="s">
        <v>24</v>
      </c>
      <c r="Q3267" t="s">
        <v>25</v>
      </c>
      <c r="R3267" t="s">
        <v>390</v>
      </c>
      <c r="S3267">
        <v>814</v>
      </c>
      <c r="T3267" t="s">
        <v>541</v>
      </c>
      <c r="U3267" t="s">
        <v>542</v>
      </c>
      <c r="V3267">
        <v>5</v>
      </c>
      <c r="W3267" t="s">
        <v>1179</v>
      </c>
    </row>
    <row r="3268" spans="1:23" x14ac:dyDescent="0.3">
      <c r="A3268">
        <v>3370</v>
      </c>
      <c r="B3268" t="s">
        <v>18</v>
      </c>
      <c r="C3268">
        <v>2014</v>
      </c>
      <c r="D3268">
        <f t="shared" ca="1" si="204"/>
        <v>9</v>
      </c>
      <c r="E3268" s="5">
        <v>450000</v>
      </c>
      <c r="F3268">
        <v>30000</v>
      </c>
      <c r="G3268" t="s">
        <v>38</v>
      </c>
      <c r="H3268" t="str">
        <f t="shared" si="205"/>
        <v>Central</v>
      </c>
      <c r="I3268" t="s">
        <v>70</v>
      </c>
      <c r="J3268" t="str">
        <f t="shared" si="206"/>
        <v>Texas</v>
      </c>
      <c r="K3268" t="s">
        <v>1601</v>
      </c>
      <c r="L3268" t="str">
        <f t="shared" si="207"/>
        <v>Rosenberg</v>
      </c>
      <c r="M3268" t="s">
        <v>41</v>
      </c>
      <c r="N3268" t="str">
        <f>IF(M3268="", "", IFERROR(VLOOKUP(M3268, Data!$A$1:$B$5, 2, 0), "Unkown fuel"))</f>
        <v>harmful</v>
      </c>
      <c r="O3268" t="s">
        <v>23</v>
      </c>
      <c r="P3268" t="s">
        <v>24</v>
      </c>
      <c r="Q3268" t="s">
        <v>25</v>
      </c>
      <c r="R3268" t="s">
        <v>260</v>
      </c>
      <c r="S3268">
        <v>1197</v>
      </c>
      <c r="T3268" t="s">
        <v>395</v>
      </c>
      <c r="U3268" t="s">
        <v>261</v>
      </c>
      <c r="V3268">
        <v>5</v>
      </c>
      <c r="W3268" t="s">
        <v>1179</v>
      </c>
    </row>
    <row r="3269" spans="1:23" x14ac:dyDescent="0.3">
      <c r="A3269">
        <v>3371</v>
      </c>
      <c r="B3269" t="s">
        <v>120</v>
      </c>
      <c r="C3269">
        <v>2015</v>
      </c>
      <c r="D3269">
        <f t="shared" ca="1" si="204"/>
        <v>8</v>
      </c>
      <c r="E3269" s="5">
        <v>200000</v>
      </c>
      <c r="F3269">
        <v>50000</v>
      </c>
      <c r="G3269" t="s">
        <v>38</v>
      </c>
      <c r="H3269" t="str">
        <f t="shared" si="205"/>
        <v>Central</v>
      </c>
      <c r="I3269" t="s">
        <v>70</v>
      </c>
      <c r="J3269" t="str">
        <f t="shared" si="206"/>
        <v>Texas</v>
      </c>
      <c r="K3269" t="s">
        <v>1600</v>
      </c>
      <c r="L3269" t="str">
        <f t="shared" si="207"/>
        <v>Round Rock</v>
      </c>
      <c r="M3269" t="s">
        <v>41</v>
      </c>
      <c r="N3269" t="str">
        <f>IF(M3269="", "", IFERROR(VLOOKUP(M3269, Data!$A$1:$B$5, 2, 0), "Unkown fuel"))</f>
        <v>harmful</v>
      </c>
      <c r="O3269" t="s">
        <v>23</v>
      </c>
      <c r="P3269" t="s">
        <v>24</v>
      </c>
      <c r="Q3269" t="s">
        <v>25</v>
      </c>
      <c r="R3269" t="s">
        <v>133</v>
      </c>
      <c r="S3269">
        <v>1199</v>
      </c>
      <c r="T3269" t="s">
        <v>597</v>
      </c>
      <c r="U3269" t="s">
        <v>598</v>
      </c>
      <c r="V3269">
        <v>5</v>
      </c>
      <c r="W3269" t="s">
        <v>1179</v>
      </c>
    </row>
    <row r="3270" spans="1:23" x14ac:dyDescent="0.3">
      <c r="A3270">
        <v>3372</v>
      </c>
      <c r="B3270" t="s">
        <v>109</v>
      </c>
      <c r="C3270">
        <v>2017</v>
      </c>
      <c r="D3270">
        <f t="shared" ca="1" si="204"/>
        <v>6</v>
      </c>
      <c r="E3270" s="5">
        <v>425000</v>
      </c>
      <c r="F3270">
        <v>42000</v>
      </c>
      <c r="G3270" t="s">
        <v>124</v>
      </c>
      <c r="H3270" t="str">
        <f t="shared" si="205"/>
        <v>South</v>
      </c>
      <c r="I3270" t="s">
        <v>965</v>
      </c>
      <c r="J3270" t="str">
        <f t="shared" si="206"/>
        <v>Virginia</v>
      </c>
      <c r="K3270" t="s">
        <v>1279</v>
      </c>
      <c r="L3270" t="str">
        <f t="shared" si="207"/>
        <v>Blacksburg</v>
      </c>
      <c r="M3270" t="s">
        <v>41</v>
      </c>
      <c r="N3270" t="str">
        <f>IF(M3270="", "", IFERROR(VLOOKUP(M3270, Data!$A$1:$B$5, 2, 0), "Unkown fuel"))</f>
        <v>harmful</v>
      </c>
      <c r="O3270" t="s">
        <v>23</v>
      </c>
      <c r="P3270" t="s">
        <v>24</v>
      </c>
      <c r="Q3270" t="s">
        <v>25</v>
      </c>
      <c r="R3270" t="s">
        <v>503</v>
      </c>
      <c r="S3270">
        <v>1199</v>
      </c>
      <c r="T3270" t="s">
        <v>416</v>
      </c>
      <c r="U3270" t="s">
        <v>112</v>
      </c>
      <c r="V3270">
        <v>5</v>
      </c>
      <c r="W3270" t="s">
        <v>1179</v>
      </c>
    </row>
    <row r="3271" spans="1:23" x14ac:dyDescent="0.3">
      <c r="A3271">
        <v>3373</v>
      </c>
      <c r="B3271" t="s">
        <v>120</v>
      </c>
      <c r="C3271">
        <v>2016</v>
      </c>
      <c r="D3271">
        <f t="shared" ca="1" si="204"/>
        <v>7</v>
      </c>
      <c r="E3271" s="5">
        <v>400000</v>
      </c>
      <c r="F3271">
        <v>30000</v>
      </c>
      <c r="G3271" t="s">
        <v>124</v>
      </c>
      <c r="H3271" t="str">
        <f t="shared" si="205"/>
        <v>South</v>
      </c>
      <c r="I3271" t="s">
        <v>965</v>
      </c>
      <c r="J3271" t="str">
        <f t="shared" si="206"/>
        <v>Virginia</v>
      </c>
      <c r="K3271" t="s">
        <v>1609</v>
      </c>
      <c r="L3271" t="str">
        <f t="shared" si="207"/>
        <v>Alexandria</v>
      </c>
      <c r="M3271" t="s">
        <v>41</v>
      </c>
      <c r="N3271" t="str">
        <f>IF(M3271="", "", IFERROR(VLOOKUP(M3271, Data!$A$1:$B$5, 2, 0), "Unkown fuel"))</f>
        <v>harmful</v>
      </c>
      <c r="O3271" t="s">
        <v>23</v>
      </c>
      <c r="P3271" t="s">
        <v>24</v>
      </c>
      <c r="Q3271" t="s">
        <v>25</v>
      </c>
      <c r="R3271" t="s">
        <v>121</v>
      </c>
      <c r="S3271">
        <v>1199</v>
      </c>
      <c r="T3271" t="s">
        <v>599</v>
      </c>
      <c r="U3271" t="s">
        <v>600</v>
      </c>
      <c r="V3271">
        <v>5</v>
      </c>
      <c r="W3271" t="s">
        <v>1179</v>
      </c>
    </row>
    <row r="3272" spans="1:23" x14ac:dyDescent="0.3">
      <c r="A3272">
        <v>3374</v>
      </c>
      <c r="B3272" t="s">
        <v>69</v>
      </c>
      <c r="C3272">
        <v>2005</v>
      </c>
      <c r="D3272">
        <f t="shared" ca="1" si="204"/>
        <v>18</v>
      </c>
      <c r="E3272" s="5">
        <v>150000</v>
      </c>
      <c r="F3272">
        <v>15858</v>
      </c>
      <c r="G3272" t="s">
        <v>124</v>
      </c>
      <c r="H3272" t="str">
        <f t="shared" si="205"/>
        <v>South</v>
      </c>
      <c r="I3272" t="s">
        <v>965</v>
      </c>
      <c r="J3272" t="str">
        <f t="shared" si="206"/>
        <v>Virginia</v>
      </c>
      <c r="K3272" t="s">
        <v>1609</v>
      </c>
      <c r="L3272" t="str">
        <f t="shared" si="207"/>
        <v>Alexandria</v>
      </c>
      <c r="M3272" t="s">
        <v>41</v>
      </c>
      <c r="N3272" t="str">
        <f>IF(M3272="", "", IFERROR(VLOOKUP(M3272, Data!$A$1:$B$5, 2, 0), "Unkown fuel"))</f>
        <v>harmful</v>
      </c>
      <c r="O3272" t="s">
        <v>23</v>
      </c>
      <c r="P3272" t="s">
        <v>24</v>
      </c>
      <c r="Q3272" t="s">
        <v>25</v>
      </c>
      <c r="R3272" t="s">
        <v>1242</v>
      </c>
      <c r="S3272">
        <v>1299</v>
      </c>
      <c r="T3272" t="s">
        <v>458</v>
      </c>
      <c r="U3272" t="s">
        <v>1243</v>
      </c>
      <c r="V3272">
        <v>5</v>
      </c>
      <c r="W3272" t="s">
        <v>1179</v>
      </c>
    </row>
    <row r="3273" spans="1:23" x14ac:dyDescent="0.3">
      <c r="A3273">
        <v>3375</v>
      </c>
      <c r="B3273" t="s">
        <v>18</v>
      </c>
      <c r="C3273">
        <v>2017</v>
      </c>
      <c r="D3273">
        <f t="shared" ca="1" si="204"/>
        <v>6</v>
      </c>
      <c r="E3273" s="5">
        <v>310000</v>
      </c>
      <c r="F3273">
        <v>15000</v>
      </c>
      <c r="G3273" t="s">
        <v>124</v>
      </c>
      <c r="H3273" t="str">
        <f t="shared" si="205"/>
        <v>South</v>
      </c>
      <c r="I3273" t="s">
        <v>965</v>
      </c>
      <c r="J3273" t="str">
        <f t="shared" si="206"/>
        <v>Virginia</v>
      </c>
      <c r="K3273" t="s">
        <v>1610</v>
      </c>
      <c r="L3273" t="str">
        <f t="shared" si="207"/>
        <v>Annandale</v>
      </c>
      <c r="M3273" t="s">
        <v>41</v>
      </c>
      <c r="N3273" t="str">
        <f>IF(M3273="", "", IFERROR(VLOOKUP(M3273, Data!$A$1:$B$5, 2, 0), "Unkown fuel"))</f>
        <v>harmful</v>
      </c>
      <c r="O3273" t="s">
        <v>23</v>
      </c>
      <c r="P3273" t="s">
        <v>24</v>
      </c>
      <c r="Q3273" t="s">
        <v>25</v>
      </c>
      <c r="R3273" t="s">
        <v>117</v>
      </c>
      <c r="S3273">
        <v>796</v>
      </c>
      <c r="T3273" t="s">
        <v>118</v>
      </c>
      <c r="U3273" t="s">
        <v>119</v>
      </c>
      <c r="V3273">
        <v>5</v>
      </c>
      <c r="W3273" t="s">
        <v>1179</v>
      </c>
    </row>
    <row r="3274" spans="1:23" x14ac:dyDescent="0.3">
      <c r="A3274">
        <v>3376</v>
      </c>
      <c r="B3274" t="s">
        <v>120</v>
      </c>
      <c r="C3274">
        <v>2014</v>
      </c>
      <c r="D3274">
        <f t="shared" ca="1" si="204"/>
        <v>9</v>
      </c>
      <c r="E3274" s="5">
        <v>500000</v>
      </c>
      <c r="F3274">
        <v>50000</v>
      </c>
      <c r="G3274" t="s">
        <v>124</v>
      </c>
      <c r="H3274" t="str">
        <f t="shared" si="205"/>
        <v>South</v>
      </c>
      <c r="I3274" t="s">
        <v>965</v>
      </c>
      <c r="J3274" t="str">
        <f t="shared" si="206"/>
        <v>Virginia</v>
      </c>
      <c r="K3274" t="s">
        <v>1610</v>
      </c>
      <c r="L3274" t="str">
        <f t="shared" si="207"/>
        <v>Annandale</v>
      </c>
      <c r="M3274" t="s">
        <v>22</v>
      </c>
      <c r="N3274" t="str">
        <f>IF(M3274="", "", IFERROR(VLOOKUP(M3274, Data!$A$1:$B$5, 2, 0), "Unkown fuel"))</f>
        <v>very harmful</v>
      </c>
      <c r="O3274" t="s">
        <v>23</v>
      </c>
      <c r="P3274" t="s">
        <v>24</v>
      </c>
      <c r="Q3274" t="s">
        <v>25</v>
      </c>
      <c r="R3274" t="s">
        <v>641</v>
      </c>
      <c r="S3274">
        <v>2499</v>
      </c>
      <c r="T3274" t="s">
        <v>642</v>
      </c>
      <c r="U3274" t="s">
        <v>643</v>
      </c>
      <c r="V3274">
        <v>9</v>
      </c>
      <c r="W3274" t="s">
        <v>1179</v>
      </c>
    </row>
    <row r="3275" spans="1:23" x14ac:dyDescent="0.3">
      <c r="A3275">
        <v>3377</v>
      </c>
      <c r="B3275" t="s">
        <v>120</v>
      </c>
      <c r="C3275">
        <v>2013</v>
      </c>
      <c r="D3275">
        <f t="shared" ca="1" si="204"/>
        <v>10</v>
      </c>
      <c r="E3275" s="5">
        <v>200000</v>
      </c>
      <c r="F3275">
        <v>60000</v>
      </c>
      <c r="G3275" t="s">
        <v>124</v>
      </c>
      <c r="H3275" t="str">
        <f t="shared" si="205"/>
        <v>South</v>
      </c>
      <c r="I3275" t="s">
        <v>965</v>
      </c>
      <c r="J3275" t="str">
        <f t="shared" si="206"/>
        <v>Virginia</v>
      </c>
      <c r="K3275" t="s">
        <v>1611</v>
      </c>
      <c r="L3275" t="str">
        <f t="shared" si="207"/>
        <v>Arlington</v>
      </c>
      <c r="M3275" t="s">
        <v>22</v>
      </c>
      <c r="N3275" t="str">
        <f>IF(M3275="", "", IFERROR(VLOOKUP(M3275, Data!$A$1:$B$5, 2, 0), "Unkown fuel"))</f>
        <v>very harmful</v>
      </c>
      <c r="O3275" t="s">
        <v>23</v>
      </c>
      <c r="P3275" t="s">
        <v>24</v>
      </c>
      <c r="Q3275" t="s">
        <v>33</v>
      </c>
      <c r="R3275" t="s">
        <v>583</v>
      </c>
      <c r="S3275">
        <v>936</v>
      </c>
      <c r="T3275" t="s">
        <v>584</v>
      </c>
      <c r="U3275" t="s">
        <v>585</v>
      </c>
      <c r="V3275">
        <v>5</v>
      </c>
      <c r="W3275" t="s">
        <v>1179</v>
      </c>
    </row>
    <row r="3276" spans="1:23" x14ac:dyDescent="0.3">
      <c r="A3276">
        <v>3378</v>
      </c>
      <c r="B3276" t="s">
        <v>75</v>
      </c>
      <c r="C3276">
        <v>2018</v>
      </c>
      <c r="D3276">
        <f t="shared" ca="1" si="204"/>
        <v>5</v>
      </c>
      <c r="E3276" s="5">
        <v>900000</v>
      </c>
      <c r="F3276">
        <v>35000</v>
      </c>
      <c r="G3276" t="s">
        <v>124</v>
      </c>
      <c r="H3276" t="str">
        <f t="shared" si="205"/>
        <v>South</v>
      </c>
      <c r="I3276" t="s">
        <v>965</v>
      </c>
      <c r="J3276" t="str">
        <f t="shared" si="206"/>
        <v>Virginia</v>
      </c>
      <c r="K3276" t="s">
        <v>1611</v>
      </c>
      <c r="L3276" t="str">
        <f t="shared" si="207"/>
        <v>Arlington</v>
      </c>
      <c r="M3276" t="s">
        <v>22</v>
      </c>
      <c r="N3276" t="str">
        <f>IF(M3276="", "", IFERROR(VLOOKUP(M3276, Data!$A$1:$B$5, 2, 0), "Unkown fuel"))</f>
        <v>very harmful</v>
      </c>
      <c r="O3276" t="s">
        <v>23</v>
      </c>
      <c r="P3276" t="s">
        <v>24</v>
      </c>
      <c r="Q3276" t="s">
        <v>25</v>
      </c>
      <c r="R3276" t="s">
        <v>1612</v>
      </c>
      <c r="S3276">
        <v>1461</v>
      </c>
      <c r="T3276" t="s">
        <v>298</v>
      </c>
      <c r="U3276" t="s">
        <v>299</v>
      </c>
      <c r="V3276">
        <v>7</v>
      </c>
      <c r="W3276" t="s">
        <v>1179</v>
      </c>
    </row>
    <row r="3277" spans="1:23" x14ac:dyDescent="0.3">
      <c r="A3277">
        <v>3379</v>
      </c>
      <c r="B3277" t="s">
        <v>1613</v>
      </c>
      <c r="C3277">
        <v>2000</v>
      </c>
      <c r="D3277">
        <f t="shared" ca="1" si="204"/>
        <v>23</v>
      </c>
      <c r="E3277" s="5">
        <v>75000</v>
      </c>
      <c r="F3277">
        <v>90000</v>
      </c>
      <c r="G3277" t="s">
        <v>124</v>
      </c>
      <c r="H3277" t="str">
        <f t="shared" si="205"/>
        <v>South</v>
      </c>
      <c r="I3277" t="s">
        <v>965</v>
      </c>
      <c r="J3277" t="str">
        <f t="shared" si="206"/>
        <v>Virginia</v>
      </c>
      <c r="K3277" t="s">
        <v>1611</v>
      </c>
      <c r="L3277" t="str">
        <f t="shared" si="207"/>
        <v>Arlington</v>
      </c>
      <c r="M3277" t="s">
        <v>22</v>
      </c>
      <c r="N3277" t="str">
        <f>IF(M3277="", "", IFERROR(VLOOKUP(M3277, Data!$A$1:$B$5, 2, 0), "Unkown fuel"))</f>
        <v>very harmful</v>
      </c>
      <c r="O3277" t="s">
        <v>23</v>
      </c>
      <c r="P3277" t="s">
        <v>24</v>
      </c>
      <c r="Q3277" t="s">
        <v>33</v>
      </c>
      <c r="R3277" t="s">
        <v>475</v>
      </c>
      <c r="S3277">
        <v>1489</v>
      </c>
      <c r="T3277" t="s">
        <v>1614</v>
      </c>
      <c r="U3277" t="s">
        <v>1615</v>
      </c>
      <c r="V3277">
        <v>5</v>
      </c>
      <c r="W3277" t="s">
        <v>1179</v>
      </c>
    </row>
    <row r="3278" spans="1:23" x14ac:dyDescent="0.3">
      <c r="A3278">
        <v>3380</v>
      </c>
      <c r="B3278" t="s">
        <v>18</v>
      </c>
      <c r="C3278">
        <v>2015</v>
      </c>
      <c r="D3278">
        <f t="shared" ca="1" si="204"/>
        <v>8</v>
      </c>
      <c r="E3278" s="5">
        <v>400000</v>
      </c>
      <c r="F3278">
        <v>50000</v>
      </c>
      <c r="G3278" t="s">
        <v>124</v>
      </c>
      <c r="H3278" t="str">
        <f t="shared" si="205"/>
        <v>South</v>
      </c>
      <c r="I3278" t="s">
        <v>965</v>
      </c>
      <c r="J3278" t="str">
        <f t="shared" si="206"/>
        <v>Virginia</v>
      </c>
      <c r="K3278" t="s">
        <v>1610</v>
      </c>
      <c r="L3278" t="str">
        <f t="shared" si="207"/>
        <v>Annandale</v>
      </c>
      <c r="M3278" t="s">
        <v>41</v>
      </c>
      <c r="N3278" t="str">
        <f>IF(M3278="", "", IFERROR(VLOOKUP(M3278, Data!$A$1:$B$5, 2, 0), "Unkown fuel"))</f>
        <v>harmful</v>
      </c>
      <c r="O3278" t="s">
        <v>23</v>
      </c>
      <c r="P3278" t="s">
        <v>24</v>
      </c>
      <c r="Q3278" t="s">
        <v>25</v>
      </c>
      <c r="R3278" t="s">
        <v>389</v>
      </c>
      <c r="S3278">
        <v>1197</v>
      </c>
      <c r="T3278" t="s">
        <v>457</v>
      </c>
      <c r="U3278" t="s">
        <v>266</v>
      </c>
      <c r="V3278">
        <v>5</v>
      </c>
      <c r="W3278" t="s">
        <v>1179</v>
      </c>
    </row>
    <row r="3279" spans="1:23" x14ac:dyDescent="0.3">
      <c r="A3279">
        <v>3381</v>
      </c>
      <c r="B3279" t="s">
        <v>37</v>
      </c>
      <c r="C3279">
        <v>2015</v>
      </c>
      <c r="D3279">
        <f t="shared" ca="1" si="204"/>
        <v>8</v>
      </c>
      <c r="E3279" s="5">
        <v>650000</v>
      </c>
      <c r="F3279">
        <v>110000</v>
      </c>
      <c r="G3279" t="s">
        <v>124</v>
      </c>
      <c r="H3279" t="str">
        <f t="shared" si="205"/>
        <v>South</v>
      </c>
      <c r="I3279" t="s">
        <v>965</v>
      </c>
      <c r="J3279" t="str">
        <f t="shared" si="206"/>
        <v>Virginia</v>
      </c>
      <c r="K3279" t="s">
        <v>1610</v>
      </c>
      <c r="L3279" t="str">
        <f t="shared" si="207"/>
        <v>Annandale</v>
      </c>
      <c r="M3279" t="s">
        <v>22</v>
      </c>
      <c r="N3279" t="str">
        <f>IF(M3279="", "", IFERROR(VLOOKUP(M3279, Data!$A$1:$B$5, 2, 0), "Unkown fuel"))</f>
        <v>very harmful</v>
      </c>
      <c r="O3279" t="s">
        <v>23</v>
      </c>
      <c r="P3279" t="s">
        <v>24</v>
      </c>
      <c r="Q3279" t="s">
        <v>25</v>
      </c>
      <c r="R3279" t="s">
        <v>1390</v>
      </c>
      <c r="S3279">
        <v>1498</v>
      </c>
      <c r="T3279" t="s">
        <v>105</v>
      </c>
      <c r="U3279" t="s">
        <v>95</v>
      </c>
      <c r="V3279">
        <v>7</v>
      </c>
      <c r="W3279" t="s">
        <v>1179</v>
      </c>
    </row>
    <row r="3280" spans="1:23" x14ac:dyDescent="0.3">
      <c r="A3280">
        <v>3382</v>
      </c>
      <c r="B3280" t="s">
        <v>18</v>
      </c>
      <c r="C3280">
        <v>2015</v>
      </c>
      <c r="D3280">
        <f t="shared" ca="1" si="204"/>
        <v>8</v>
      </c>
      <c r="E3280" s="5">
        <v>480000</v>
      </c>
      <c r="F3280">
        <v>87847</v>
      </c>
      <c r="G3280" t="s">
        <v>124</v>
      </c>
      <c r="H3280" t="str">
        <f t="shared" si="205"/>
        <v>South</v>
      </c>
      <c r="I3280" t="s">
        <v>965</v>
      </c>
      <c r="J3280" t="str">
        <f t="shared" si="206"/>
        <v>Virginia</v>
      </c>
      <c r="K3280" t="s">
        <v>1611</v>
      </c>
      <c r="L3280" t="str">
        <f t="shared" si="207"/>
        <v>Arlington</v>
      </c>
      <c r="M3280" t="s">
        <v>22</v>
      </c>
      <c r="N3280" t="str">
        <f>IF(M3280="", "", IFERROR(VLOOKUP(M3280, Data!$A$1:$B$5, 2, 0), "Unkown fuel"))</f>
        <v>very harmful</v>
      </c>
      <c r="O3280" t="s">
        <v>158</v>
      </c>
      <c r="P3280" t="s">
        <v>24</v>
      </c>
      <c r="Q3280" t="s">
        <v>25</v>
      </c>
      <c r="R3280" t="s">
        <v>424</v>
      </c>
      <c r="S3280">
        <v>1248</v>
      </c>
      <c r="T3280" t="s">
        <v>27</v>
      </c>
      <c r="U3280" t="s">
        <v>28</v>
      </c>
      <c r="V3280">
        <v>5</v>
      </c>
      <c r="W3280" t="s">
        <v>1179</v>
      </c>
    </row>
    <row r="3281" spans="1:23" x14ac:dyDescent="0.3">
      <c r="A3281">
        <v>3383</v>
      </c>
      <c r="B3281" t="s">
        <v>18</v>
      </c>
      <c r="C3281">
        <v>2009</v>
      </c>
      <c r="D3281">
        <f t="shared" ca="1" si="204"/>
        <v>14</v>
      </c>
      <c r="E3281" s="5">
        <v>140000</v>
      </c>
      <c r="F3281">
        <v>35000</v>
      </c>
      <c r="G3281" t="s">
        <v>124</v>
      </c>
      <c r="H3281" t="str">
        <f t="shared" si="205"/>
        <v>South</v>
      </c>
      <c r="I3281" t="s">
        <v>965</v>
      </c>
      <c r="J3281" t="str">
        <f t="shared" si="206"/>
        <v>Virginia</v>
      </c>
      <c r="K3281" t="s">
        <v>1611</v>
      </c>
      <c r="L3281" t="str">
        <f t="shared" si="207"/>
        <v>Arlington</v>
      </c>
      <c r="M3281" t="s">
        <v>41</v>
      </c>
      <c r="N3281" t="str">
        <f>IF(M3281="", "", IFERROR(VLOOKUP(M3281, Data!$A$1:$B$5, 2, 0), "Unkown fuel"))</f>
        <v>harmful</v>
      </c>
      <c r="O3281" t="s">
        <v>23</v>
      </c>
      <c r="P3281" t="s">
        <v>24</v>
      </c>
      <c r="Q3281" t="s">
        <v>25</v>
      </c>
      <c r="R3281" t="s">
        <v>96</v>
      </c>
      <c r="S3281">
        <v>796</v>
      </c>
      <c r="T3281" t="s">
        <v>97</v>
      </c>
      <c r="U3281" t="s">
        <v>98</v>
      </c>
      <c r="V3281">
        <v>5</v>
      </c>
      <c r="W3281" t="s">
        <v>1179</v>
      </c>
    </row>
    <row r="3282" spans="1:23" x14ac:dyDescent="0.3">
      <c r="A3282">
        <v>3384</v>
      </c>
      <c r="B3282" t="s">
        <v>18</v>
      </c>
      <c r="C3282">
        <v>2018</v>
      </c>
      <c r="D3282">
        <f t="shared" ca="1" si="204"/>
        <v>5</v>
      </c>
      <c r="E3282" s="5">
        <v>550000</v>
      </c>
      <c r="F3282">
        <v>5000</v>
      </c>
      <c r="G3282" t="s">
        <v>124</v>
      </c>
      <c r="H3282" t="str">
        <f t="shared" si="205"/>
        <v>South</v>
      </c>
      <c r="I3282" t="s">
        <v>965</v>
      </c>
      <c r="J3282" t="str">
        <f t="shared" si="206"/>
        <v>Virginia</v>
      </c>
      <c r="K3282" t="s">
        <v>1611</v>
      </c>
      <c r="L3282" t="str">
        <f t="shared" si="207"/>
        <v>Arlington</v>
      </c>
      <c r="M3282" t="s">
        <v>41</v>
      </c>
      <c r="N3282" t="str">
        <f>IF(M3282="", "", IFERROR(VLOOKUP(M3282, Data!$A$1:$B$5, 2, 0), "Unkown fuel"))</f>
        <v>harmful</v>
      </c>
      <c r="O3282" t="s">
        <v>23</v>
      </c>
      <c r="P3282" t="s">
        <v>24</v>
      </c>
      <c r="Q3282" t="s">
        <v>25</v>
      </c>
      <c r="R3282" t="s">
        <v>222</v>
      </c>
      <c r="S3282">
        <v>1197</v>
      </c>
      <c r="T3282" t="s">
        <v>265</v>
      </c>
      <c r="U3282" t="s">
        <v>266</v>
      </c>
      <c r="V3282">
        <v>5</v>
      </c>
      <c r="W3282" t="s">
        <v>1179</v>
      </c>
    </row>
    <row r="3283" spans="1:23" x14ac:dyDescent="0.3">
      <c r="A3283">
        <v>3385</v>
      </c>
      <c r="B3283" t="s">
        <v>18</v>
      </c>
      <c r="C3283">
        <v>2017</v>
      </c>
      <c r="D3283">
        <f t="shared" ca="1" si="204"/>
        <v>6</v>
      </c>
      <c r="E3283" s="5">
        <v>380000</v>
      </c>
      <c r="F3283">
        <v>29000</v>
      </c>
      <c r="G3283" t="s">
        <v>56</v>
      </c>
      <c r="H3283" t="str">
        <f t="shared" si="205"/>
        <v>West</v>
      </c>
      <c r="I3283" t="s">
        <v>57</v>
      </c>
      <c r="J3283" t="str">
        <f t="shared" si="206"/>
        <v>California</v>
      </c>
      <c r="K3283" t="s">
        <v>1001</v>
      </c>
      <c r="L3283" t="str">
        <f t="shared" si="207"/>
        <v>East Los Angeles</v>
      </c>
      <c r="M3283" t="s">
        <v>41</v>
      </c>
      <c r="N3283" t="str">
        <f>IF(M3283="", "", IFERROR(VLOOKUP(M3283, Data!$A$1:$B$5, 2, 0), "Unkown fuel"))</f>
        <v>harmful</v>
      </c>
      <c r="O3283" t="s">
        <v>23</v>
      </c>
      <c r="P3283" t="s">
        <v>154</v>
      </c>
      <c r="Q3283" t="s">
        <v>25</v>
      </c>
      <c r="R3283" t="s">
        <v>226</v>
      </c>
      <c r="S3283">
        <v>998</v>
      </c>
      <c r="T3283" t="s">
        <v>86</v>
      </c>
      <c r="U3283" t="s">
        <v>141</v>
      </c>
      <c r="V3283">
        <v>5</v>
      </c>
      <c r="W3283" t="s">
        <v>1179</v>
      </c>
    </row>
    <row r="3284" spans="1:23" x14ac:dyDescent="0.3">
      <c r="A3284">
        <v>3386</v>
      </c>
      <c r="B3284" t="s">
        <v>109</v>
      </c>
      <c r="C3284">
        <v>2016</v>
      </c>
      <c r="D3284">
        <f t="shared" ca="1" si="204"/>
        <v>7</v>
      </c>
      <c r="E3284" s="5">
        <v>440000</v>
      </c>
      <c r="F3284">
        <v>20000</v>
      </c>
      <c r="G3284" t="s">
        <v>56</v>
      </c>
      <c r="H3284" t="str">
        <f t="shared" si="205"/>
        <v>West</v>
      </c>
      <c r="I3284" t="s">
        <v>57</v>
      </c>
      <c r="J3284" t="str">
        <f t="shared" si="206"/>
        <v>California</v>
      </c>
      <c r="K3284" t="s">
        <v>1001</v>
      </c>
      <c r="L3284" t="str">
        <f t="shared" si="207"/>
        <v>East Los Angeles</v>
      </c>
      <c r="M3284" t="s">
        <v>22</v>
      </c>
      <c r="N3284" t="str">
        <f>IF(M3284="", "", IFERROR(VLOOKUP(M3284, Data!$A$1:$B$5, 2, 0), "Unkown fuel"))</f>
        <v>very harmful</v>
      </c>
      <c r="O3284" t="s">
        <v>23</v>
      </c>
      <c r="P3284" t="s">
        <v>24</v>
      </c>
      <c r="Q3284" t="s">
        <v>25</v>
      </c>
      <c r="R3284" t="s">
        <v>285</v>
      </c>
      <c r="S3284">
        <v>1405</v>
      </c>
      <c r="T3284" t="s">
        <v>286</v>
      </c>
      <c r="U3284" t="s">
        <v>287</v>
      </c>
      <c r="V3284">
        <v>5</v>
      </c>
      <c r="W3284" t="s">
        <v>1179</v>
      </c>
    </row>
    <row r="3285" spans="1:23" x14ac:dyDescent="0.3">
      <c r="A3285">
        <v>3387</v>
      </c>
      <c r="B3285" t="s">
        <v>18</v>
      </c>
      <c r="C3285">
        <v>2018</v>
      </c>
      <c r="D3285">
        <f t="shared" ca="1" si="204"/>
        <v>5</v>
      </c>
      <c r="E3285" s="5">
        <v>630000</v>
      </c>
      <c r="F3285">
        <v>15000</v>
      </c>
      <c r="G3285" t="s">
        <v>38</v>
      </c>
      <c r="H3285" t="str">
        <f t="shared" si="205"/>
        <v>Central</v>
      </c>
      <c r="I3285" t="s">
        <v>812</v>
      </c>
      <c r="J3285" t="str">
        <f t="shared" si="206"/>
        <v>Wisconsin</v>
      </c>
      <c r="K3285" t="s">
        <v>1616</v>
      </c>
      <c r="L3285" t="str">
        <f t="shared" si="207"/>
        <v>Superior</v>
      </c>
      <c r="M3285" t="s">
        <v>41</v>
      </c>
      <c r="N3285" t="str">
        <f>IF(M3285="", "", IFERROR(VLOOKUP(M3285, Data!$A$1:$B$5, 2, 0), "Unkown fuel"))</f>
        <v>harmful</v>
      </c>
      <c r="O3285" t="s">
        <v>23</v>
      </c>
      <c r="P3285" t="s">
        <v>24</v>
      </c>
      <c r="Q3285" t="s">
        <v>25</v>
      </c>
      <c r="R3285" t="s">
        <v>264</v>
      </c>
      <c r="S3285">
        <v>1197</v>
      </c>
      <c r="T3285" t="s">
        <v>265</v>
      </c>
      <c r="U3285" t="s">
        <v>266</v>
      </c>
      <c r="V3285">
        <v>5</v>
      </c>
      <c r="W3285" t="s">
        <v>1179</v>
      </c>
    </row>
    <row r="3286" spans="1:23" x14ac:dyDescent="0.3">
      <c r="A3286">
        <v>3388</v>
      </c>
      <c r="B3286" t="s">
        <v>75</v>
      </c>
      <c r="C3286">
        <v>2017</v>
      </c>
      <c r="D3286">
        <f t="shared" ca="1" si="204"/>
        <v>6</v>
      </c>
      <c r="E3286" s="5">
        <v>250000</v>
      </c>
      <c r="F3286">
        <v>40000</v>
      </c>
      <c r="G3286" t="s">
        <v>38</v>
      </c>
      <c r="H3286" t="str">
        <f t="shared" si="205"/>
        <v>Central</v>
      </c>
      <c r="I3286" t="s">
        <v>812</v>
      </c>
      <c r="J3286" t="str">
        <f t="shared" si="206"/>
        <v>Wisconsin</v>
      </c>
      <c r="K3286" t="s">
        <v>1617</v>
      </c>
      <c r="L3286" t="str">
        <f t="shared" si="207"/>
        <v>Waukesha</v>
      </c>
      <c r="M3286" t="s">
        <v>41</v>
      </c>
      <c r="N3286" t="str">
        <f>IF(M3286="", "", IFERROR(VLOOKUP(M3286, Data!$A$1:$B$5, 2, 0), "Unkown fuel"))</f>
        <v>harmful</v>
      </c>
      <c r="O3286" t="s">
        <v>23</v>
      </c>
      <c r="P3286" t="s">
        <v>24</v>
      </c>
      <c r="Q3286" t="s">
        <v>25</v>
      </c>
      <c r="R3286" t="s">
        <v>427</v>
      </c>
      <c r="S3286">
        <v>799</v>
      </c>
      <c r="T3286" t="s">
        <v>428</v>
      </c>
      <c r="U3286" t="s">
        <v>429</v>
      </c>
      <c r="V3286">
        <v>5</v>
      </c>
      <c r="W3286" t="s">
        <v>1179</v>
      </c>
    </row>
    <row r="3287" spans="1:23" x14ac:dyDescent="0.3">
      <c r="A3287">
        <v>3389</v>
      </c>
      <c r="B3287" t="s">
        <v>18</v>
      </c>
      <c r="C3287">
        <v>2009</v>
      </c>
      <c r="D3287">
        <f t="shared" ca="1" si="204"/>
        <v>14</v>
      </c>
      <c r="E3287" s="5">
        <v>120000</v>
      </c>
      <c r="F3287">
        <v>17000</v>
      </c>
      <c r="G3287" t="s">
        <v>38</v>
      </c>
      <c r="H3287" t="str">
        <f t="shared" si="205"/>
        <v>Central</v>
      </c>
      <c r="I3287" t="s">
        <v>812</v>
      </c>
      <c r="J3287" t="str">
        <f t="shared" si="206"/>
        <v>Wisconsin</v>
      </c>
      <c r="K3287" t="s">
        <v>1617</v>
      </c>
      <c r="L3287" t="str">
        <f t="shared" si="207"/>
        <v>Waukesha</v>
      </c>
      <c r="M3287" t="s">
        <v>41</v>
      </c>
      <c r="N3287" t="str">
        <f>IF(M3287="", "", IFERROR(VLOOKUP(M3287, Data!$A$1:$B$5, 2, 0), "Unkown fuel"))</f>
        <v>harmful</v>
      </c>
      <c r="O3287" t="s">
        <v>23</v>
      </c>
      <c r="P3287" t="s">
        <v>24</v>
      </c>
      <c r="Q3287" t="s">
        <v>25</v>
      </c>
      <c r="R3287" t="s">
        <v>96</v>
      </c>
      <c r="S3287">
        <v>796</v>
      </c>
      <c r="T3287" t="s">
        <v>97</v>
      </c>
      <c r="U3287" t="s">
        <v>98</v>
      </c>
      <c r="V3287">
        <v>5</v>
      </c>
      <c r="W3287" t="s">
        <v>1179</v>
      </c>
    </row>
    <row r="3288" spans="1:23" x14ac:dyDescent="0.3">
      <c r="A3288">
        <v>3390</v>
      </c>
      <c r="B3288" t="s">
        <v>109</v>
      </c>
      <c r="C3288">
        <v>2012</v>
      </c>
      <c r="D3288">
        <f t="shared" ca="1" si="204"/>
        <v>11</v>
      </c>
      <c r="E3288" s="5">
        <v>287000</v>
      </c>
      <c r="F3288">
        <v>120000</v>
      </c>
      <c r="G3288" t="s">
        <v>38</v>
      </c>
      <c r="H3288" t="str">
        <f t="shared" si="205"/>
        <v>Central</v>
      </c>
      <c r="I3288" t="s">
        <v>812</v>
      </c>
      <c r="J3288" t="str">
        <f t="shared" si="206"/>
        <v>Wisconsin</v>
      </c>
      <c r="K3288" t="s">
        <v>1617</v>
      </c>
      <c r="L3288" t="str">
        <f t="shared" si="207"/>
        <v>Waukesha</v>
      </c>
      <c r="M3288" t="s">
        <v>22</v>
      </c>
      <c r="N3288" t="str">
        <f>IF(M3288="", "", IFERROR(VLOOKUP(M3288, Data!$A$1:$B$5, 2, 0), "Unkown fuel"))</f>
        <v>very harmful</v>
      </c>
      <c r="O3288" t="s">
        <v>23</v>
      </c>
      <c r="P3288" t="s">
        <v>24</v>
      </c>
      <c r="Q3288" t="s">
        <v>25</v>
      </c>
      <c r="R3288" t="s">
        <v>208</v>
      </c>
      <c r="S3288">
        <v>1248</v>
      </c>
      <c r="T3288" t="s">
        <v>108</v>
      </c>
      <c r="U3288" t="s">
        <v>209</v>
      </c>
      <c r="V3288">
        <v>5</v>
      </c>
      <c r="W3288" t="s">
        <v>1179</v>
      </c>
    </row>
    <row r="3289" spans="1:23" x14ac:dyDescent="0.3">
      <c r="A3289">
        <v>3391</v>
      </c>
      <c r="B3289" t="s">
        <v>18</v>
      </c>
      <c r="C3289">
        <v>2016</v>
      </c>
      <c r="D3289">
        <f t="shared" ca="1" si="204"/>
        <v>7</v>
      </c>
      <c r="E3289" s="5">
        <v>550000</v>
      </c>
      <c r="F3289">
        <v>45000</v>
      </c>
      <c r="G3289" t="s">
        <v>38</v>
      </c>
      <c r="H3289" t="str">
        <f t="shared" si="205"/>
        <v>Central</v>
      </c>
      <c r="I3289" t="s">
        <v>812</v>
      </c>
      <c r="J3289" t="str">
        <f t="shared" si="206"/>
        <v>Wisconsin</v>
      </c>
      <c r="K3289" t="s">
        <v>1618</v>
      </c>
      <c r="L3289" t="str">
        <f t="shared" si="207"/>
        <v>Wausau</v>
      </c>
      <c r="M3289" t="s">
        <v>41</v>
      </c>
      <c r="N3289" t="str">
        <f>IF(M3289="", "", IFERROR(VLOOKUP(M3289, Data!$A$1:$B$5, 2, 0), "Unkown fuel"))</f>
        <v>harmful</v>
      </c>
      <c r="O3289" t="s">
        <v>23</v>
      </c>
      <c r="P3289" t="s">
        <v>24</v>
      </c>
      <c r="Q3289" t="s">
        <v>25</v>
      </c>
      <c r="R3289" t="s">
        <v>113</v>
      </c>
      <c r="S3289">
        <v>1197</v>
      </c>
      <c r="T3289" t="s">
        <v>114</v>
      </c>
      <c r="U3289" t="s">
        <v>115</v>
      </c>
      <c r="V3289">
        <v>5</v>
      </c>
      <c r="W3289" t="s">
        <v>1179</v>
      </c>
    </row>
    <row r="3290" spans="1:23" x14ac:dyDescent="0.3">
      <c r="A3290">
        <v>3392</v>
      </c>
      <c r="B3290" t="s">
        <v>88</v>
      </c>
      <c r="C3290">
        <v>2016</v>
      </c>
      <c r="D3290">
        <f t="shared" ca="1" si="204"/>
        <v>7</v>
      </c>
      <c r="E3290" s="5">
        <v>950000</v>
      </c>
      <c r="F3290">
        <v>60000</v>
      </c>
      <c r="G3290" t="s">
        <v>38</v>
      </c>
      <c r="H3290" t="str">
        <f t="shared" si="205"/>
        <v>Central</v>
      </c>
      <c r="I3290" t="s">
        <v>812</v>
      </c>
      <c r="J3290" t="str">
        <f t="shared" si="206"/>
        <v>Wisconsin</v>
      </c>
      <c r="K3290" t="s">
        <v>1616</v>
      </c>
      <c r="L3290" t="str">
        <f t="shared" si="207"/>
        <v>Superior</v>
      </c>
      <c r="M3290" t="s">
        <v>22</v>
      </c>
      <c r="N3290" t="str">
        <f>IF(M3290="", "", IFERROR(VLOOKUP(M3290, Data!$A$1:$B$5, 2, 0), "Unkown fuel"))</f>
        <v>very harmful</v>
      </c>
      <c r="O3290" t="s">
        <v>23</v>
      </c>
      <c r="P3290" t="s">
        <v>24</v>
      </c>
      <c r="Q3290" t="s">
        <v>42</v>
      </c>
      <c r="R3290" t="s">
        <v>605</v>
      </c>
      <c r="S3290">
        <v>1997</v>
      </c>
      <c r="T3290" t="s">
        <v>271</v>
      </c>
      <c r="U3290" t="s">
        <v>615</v>
      </c>
      <c r="V3290">
        <v>7</v>
      </c>
      <c r="W3290" t="s">
        <v>1179</v>
      </c>
    </row>
    <row r="3291" spans="1:23" x14ac:dyDescent="0.3">
      <c r="A3291">
        <v>3393</v>
      </c>
      <c r="B3291" t="s">
        <v>109</v>
      </c>
      <c r="C3291">
        <v>2019</v>
      </c>
      <c r="D3291">
        <f t="shared" ca="1" si="204"/>
        <v>4</v>
      </c>
      <c r="E3291" s="5">
        <v>1630000</v>
      </c>
      <c r="F3291">
        <v>25000</v>
      </c>
      <c r="G3291" t="s">
        <v>38</v>
      </c>
      <c r="H3291" t="str">
        <f t="shared" si="205"/>
        <v>Central</v>
      </c>
      <c r="I3291" t="s">
        <v>812</v>
      </c>
      <c r="J3291" t="str">
        <f t="shared" si="206"/>
        <v>Wisconsin</v>
      </c>
      <c r="K3291" t="s">
        <v>1616</v>
      </c>
      <c r="L3291" t="str">
        <f t="shared" si="207"/>
        <v>Superior</v>
      </c>
      <c r="M3291" t="s">
        <v>22</v>
      </c>
      <c r="N3291" t="str">
        <f>IF(M3291="", "", IFERROR(VLOOKUP(M3291, Data!$A$1:$B$5, 2, 0), "Unkown fuel"))</f>
        <v>very harmful</v>
      </c>
      <c r="O3291" t="s">
        <v>23</v>
      </c>
      <c r="P3291" t="s">
        <v>24</v>
      </c>
      <c r="Q3291" t="s">
        <v>25</v>
      </c>
      <c r="R3291" t="s">
        <v>142</v>
      </c>
      <c r="S3291">
        <v>1956</v>
      </c>
      <c r="T3291" t="s">
        <v>293</v>
      </c>
      <c r="U3291" t="s">
        <v>601</v>
      </c>
      <c r="V3291">
        <v>5</v>
      </c>
      <c r="W3291" t="s">
        <v>1179</v>
      </c>
    </row>
    <row r="3292" spans="1:23" x14ac:dyDescent="0.3">
      <c r="A3292">
        <v>3394</v>
      </c>
      <c r="B3292" t="s">
        <v>69</v>
      </c>
      <c r="C3292">
        <v>2015</v>
      </c>
      <c r="D3292">
        <f t="shared" ca="1" si="204"/>
        <v>8</v>
      </c>
      <c r="E3292" s="5">
        <v>501000</v>
      </c>
      <c r="F3292">
        <v>80000</v>
      </c>
      <c r="G3292" t="s">
        <v>38</v>
      </c>
      <c r="H3292" t="str">
        <f t="shared" si="205"/>
        <v>Central</v>
      </c>
      <c r="I3292" t="s">
        <v>812</v>
      </c>
      <c r="J3292" t="str">
        <f t="shared" si="206"/>
        <v>Wisconsin</v>
      </c>
      <c r="K3292" t="s">
        <v>1616</v>
      </c>
      <c r="L3292" t="str">
        <f t="shared" si="207"/>
        <v>Superior</v>
      </c>
      <c r="M3292" t="s">
        <v>22</v>
      </c>
      <c r="N3292" t="str">
        <f>IF(M3292="", "", IFERROR(VLOOKUP(M3292, Data!$A$1:$B$5, 2, 0), "Unkown fuel"))</f>
        <v>very harmful</v>
      </c>
      <c r="O3292" t="s">
        <v>23</v>
      </c>
      <c r="P3292" t="s">
        <v>24</v>
      </c>
      <c r="Q3292" t="s">
        <v>33</v>
      </c>
      <c r="R3292" t="s">
        <v>1619</v>
      </c>
      <c r="S3292">
        <v>1498</v>
      </c>
      <c r="T3292" t="s">
        <v>1620</v>
      </c>
      <c r="U3292" t="s">
        <v>568</v>
      </c>
      <c r="V3292">
        <v>5</v>
      </c>
      <c r="W3292" t="s">
        <v>1179</v>
      </c>
    </row>
    <row r="3293" spans="1:23" x14ac:dyDescent="0.3">
      <c r="A3293">
        <v>3395</v>
      </c>
      <c r="B3293" t="s">
        <v>88</v>
      </c>
      <c r="C3293">
        <v>2014</v>
      </c>
      <c r="D3293">
        <f t="shared" ca="1" si="204"/>
        <v>9</v>
      </c>
      <c r="E3293" s="5">
        <v>550000</v>
      </c>
      <c r="F3293">
        <v>70000</v>
      </c>
      <c r="G3293" t="s">
        <v>38</v>
      </c>
      <c r="H3293" t="str">
        <f t="shared" si="205"/>
        <v>Central</v>
      </c>
      <c r="I3293" t="s">
        <v>812</v>
      </c>
      <c r="J3293" t="str">
        <f t="shared" si="206"/>
        <v>Wisconsin</v>
      </c>
      <c r="K3293" t="s">
        <v>1616</v>
      </c>
      <c r="L3293" t="str">
        <f t="shared" si="207"/>
        <v>Superior</v>
      </c>
      <c r="M3293" t="s">
        <v>22</v>
      </c>
      <c r="N3293" t="str">
        <f>IF(M3293="", "", IFERROR(VLOOKUP(M3293, Data!$A$1:$B$5, 2, 0), "Unkown fuel"))</f>
        <v>very harmful</v>
      </c>
      <c r="O3293" t="s">
        <v>23</v>
      </c>
      <c r="P3293" t="s">
        <v>24</v>
      </c>
      <c r="Q3293" t="s">
        <v>25</v>
      </c>
      <c r="R3293" t="s">
        <v>489</v>
      </c>
      <c r="S3293">
        <v>2523</v>
      </c>
      <c r="T3293" t="s">
        <v>309</v>
      </c>
      <c r="U3293" t="s">
        <v>490</v>
      </c>
      <c r="V3293">
        <v>7</v>
      </c>
      <c r="W3293" t="s">
        <v>1179</v>
      </c>
    </row>
    <row r="3294" spans="1:23" x14ac:dyDescent="0.3">
      <c r="A3294">
        <v>3396</v>
      </c>
      <c r="B3294" t="s">
        <v>18</v>
      </c>
      <c r="C3294">
        <v>2016</v>
      </c>
      <c r="D3294">
        <f t="shared" ca="1" si="204"/>
        <v>7</v>
      </c>
      <c r="E3294" s="5">
        <v>300000</v>
      </c>
      <c r="F3294">
        <v>25000</v>
      </c>
      <c r="G3294" t="s">
        <v>38</v>
      </c>
      <c r="H3294" t="str">
        <f t="shared" si="205"/>
        <v>Central</v>
      </c>
      <c r="I3294" t="s">
        <v>812</v>
      </c>
      <c r="J3294" t="str">
        <f t="shared" si="206"/>
        <v>Wisconsin</v>
      </c>
      <c r="K3294" t="s">
        <v>1131</v>
      </c>
      <c r="L3294" t="str">
        <f t="shared" si="207"/>
        <v>Sun Prairie</v>
      </c>
      <c r="M3294" t="s">
        <v>41</v>
      </c>
      <c r="N3294" t="str">
        <f>IF(M3294="", "", IFERROR(VLOOKUP(M3294, Data!$A$1:$B$5, 2, 0), "Unkown fuel"))</f>
        <v>harmful</v>
      </c>
      <c r="O3294" t="s">
        <v>23</v>
      </c>
      <c r="P3294" t="s">
        <v>24</v>
      </c>
      <c r="Q3294" t="s">
        <v>25</v>
      </c>
      <c r="R3294" t="s">
        <v>430</v>
      </c>
      <c r="S3294">
        <v>796</v>
      </c>
      <c r="T3294" t="s">
        <v>118</v>
      </c>
      <c r="U3294" t="s">
        <v>119</v>
      </c>
      <c r="V3294">
        <v>5</v>
      </c>
      <c r="W3294" t="s">
        <v>1179</v>
      </c>
    </row>
    <row r="3295" spans="1:23" x14ac:dyDescent="0.3">
      <c r="A3295">
        <v>3397</v>
      </c>
      <c r="B3295" t="s">
        <v>18</v>
      </c>
      <c r="C3295">
        <v>2015</v>
      </c>
      <c r="D3295">
        <f t="shared" ca="1" si="204"/>
        <v>8</v>
      </c>
      <c r="E3295" s="5">
        <v>300000</v>
      </c>
      <c r="F3295">
        <v>50000</v>
      </c>
      <c r="G3295" t="s">
        <v>38</v>
      </c>
      <c r="H3295" t="str">
        <f t="shared" si="205"/>
        <v>Central</v>
      </c>
      <c r="I3295" t="s">
        <v>812</v>
      </c>
      <c r="J3295" t="str">
        <f t="shared" si="206"/>
        <v>Wisconsin</v>
      </c>
      <c r="K3295" t="s">
        <v>1131</v>
      </c>
      <c r="L3295" t="str">
        <f t="shared" si="207"/>
        <v>Sun Prairie</v>
      </c>
      <c r="M3295" t="s">
        <v>41</v>
      </c>
      <c r="N3295" t="str">
        <f>IF(M3295="", "", IFERROR(VLOOKUP(M3295, Data!$A$1:$B$5, 2, 0), "Unkown fuel"))</f>
        <v>harmful</v>
      </c>
      <c r="O3295" t="s">
        <v>23</v>
      </c>
      <c r="P3295" t="s">
        <v>24</v>
      </c>
      <c r="Q3295" t="s">
        <v>42</v>
      </c>
      <c r="R3295" t="s">
        <v>226</v>
      </c>
      <c r="S3295">
        <v>998</v>
      </c>
      <c r="T3295" t="s">
        <v>244</v>
      </c>
      <c r="U3295" t="s">
        <v>141</v>
      </c>
      <c r="V3295">
        <v>5</v>
      </c>
      <c r="W3295" t="s">
        <v>1179</v>
      </c>
    </row>
    <row r="3296" spans="1:23" x14ac:dyDescent="0.3">
      <c r="A3296">
        <v>3399</v>
      </c>
      <c r="B3296" t="s">
        <v>69</v>
      </c>
      <c r="C3296">
        <v>2015</v>
      </c>
      <c r="D3296">
        <f t="shared" ca="1" si="204"/>
        <v>8</v>
      </c>
      <c r="E3296" s="5">
        <v>416000</v>
      </c>
      <c r="F3296">
        <v>40000</v>
      </c>
      <c r="G3296" t="s">
        <v>38</v>
      </c>
      <c r="H3296" t="str">
        <f t="shared" si="205"/>
        <v>Central</v>
      </c>
      <c r="I3296" t="s">
        <v>812</v>
      </c>
      <c r="J3296" t="str">
        <f t="shared" si="206"/>
        <v>Wisconsin</v>
      </c>
      <c r="K3296" t="s">
        <v>1618</v>
      </c>
      <c r="L3296" t="str">
        <f t="shared" si="207"/>
        <v>Wausau</v>
      </c>
      <c r="M3296" t="s">
        <v>41</v>
      </c>
      <c r="N3296" t="str">
        <f>IF(M3296="", "", IFERROR(VLOOKUP(M3296, Data!$A$1:$B$5, 2, 0), "Unkown fuel"))</f>
        <v>harmful</v>
      </c>
      <c r="O3296" t="s">
        <v>23</v>
      </c>
      <c r="P3296" t="s">
        <v>154</v>
      </c>
      <c r="Q3296" t="s">
        <v>25</v>
      </c>
      <c r="R3296" t="s">
        <v>313</v>
      </c>
      <c r="S3296">
        <v>1499</v>
      </c>
      <c r="T3296" t="s">
        <v>968</v>
      </c>
      <c r="U3296" t="s">
        <v>1092</v>
      </c>
      <c r="V3296">
        <v>5</v>
      </c>
      <c r="W3296" t="s">
        <v>1179</v>
      </c>
    </row>
    <row r="3297" spans="1:23" x14ac:dyDescent="0.3">
      <c r="A3297">
        <v>3400</v>
      </c>
      <c r="B3297" t="s">
        <v>18</v>
      </c>
      <c r="C3297">
        <v>2018</v>
      </c>
      <c r="D3297">
        <f t="shared" ca="1" si="204"/>
        <v>5</v>
      </c>
      <c r="E3297" s="5">
        <v>260000</v>
      </c>
      <c r="F3297">
        <v>30000</v>
      </c>
      <c r="G3297" t="s">
        <v>38</v>
      </c>
      <c r="H3297" t="str">
        <f t="shared" si="205"/>
        <v>Central</v>
      </c>
      <c r="I3297" t="s">
        <v>812</v>
      </c>
      <c r="J3297" t="str">
        <f t="shared" si="206"/>
        <v>Wisconsin</v>
      </c>
      <c r="K3297" t="s">
        <v>1617</v>
      </c>
      <c r="L3297" t="str">
        <f t="shared" si="207"/>
        <v>Waukesha</v>
      </c>
      <c r="M3297" t="s">
        <v>41</v>
      </c>
      <c r="N3297" t="str">
        <f>IF(M3297="", "", IFERROR(VLOOKUP(M3297, Data!$A$1:$B$5, 2, 0), "Unkown fuel"))</f>
        <v>harmful</v>
      </c>
      <c r="O3297" t="s">
        <v>23</v>
      </c>
      <c r="P3297" t="s">
        <v>24</v>
      </c>
      <c r="Q3297" t="s">
        <v>25</v>
      </c>
      <c r="R3297" t="s">
        <v>127</v>
      </c>
      <c r="S3297">
        <v>796</v>
      </c>
      <c r="T3297" t="s">
        <v>128</v>
      </c>
      <c r="U3297" t="s">
        <v>64</v>
      </c>
      <c r="V3297">
        <v>8</v>
      </c>
      <c r="W3297" t="s">
        <v>1179</v>
      </c>
    </row>
    <row r="3298" spans="1:23" x14ac:dyDescent="0.3">
      <c r="A3298">
        <v>3401</v>
      </c>
      <c r="B3298" t="s">
        <v>120</v>
      </c>
      <c r="C3298">
        <v>2016</v>
      </c>
      <c r="D3298">
        <f t="shared" ca="1" si="204"/>
        <v>7</v>
      </c>
      <c r="E3298" s="5">
        <v>550000</v>
      </c>
      <c r="F3298">
        <v>15000</v>
      </c>
      <c r="G3298" t="s">
        <v>38</v>
      </c>
      <c r="H3298" t="str">
        <f t="shared" si="205"/>
        <v>Central</v>
      </c>
      <c r="I3298" t="s">
        <v>812</v>
      </c>
      <c r="J3298" t="str">
        <f t="shared" si="206"/>
        <v>Wisconsin</v>
      </c>
      <c r="K3298" t="s">
        <v>1618</v>
      </c>
      <c r="L3298" t="str">
        <f t="shared" si="207"/>
        <v>Wausau</v>
      </c>
      <c r="M3298" t="s">
        <v>41</v>
      </c>
      <c r="N3298" t="str">
        <f>IF(M3298="", "", IFERROR(VLOOKUP(M3298, Data!$A$1:$B$5, 2, 0), "Unkown fuel"))</f>
        <v>harmful</v>
      </c>
      <c r="O3298" t="s">
        <v>23</v>
      </c>
      <c r="P3298" t="s">
        <v>24</v>
      </c>
      <c r="Q3298" t="s">
        <v>25</v>
      </c>
      <c r="R3298" t="s">
        <v>121</v>
      </c>
      <c r="S3298">
        <v>1199</v>
      </c>
      <c r="T3298" t="s">
        <v>599</v>
      </c>
      <c r="U3298" t="s">
        <v>600</v>
      </c>
      <c r="V3298">
        <v>5</v>
      </c>
      <c r="W3298" t="s">
        <v>1179</v>
      </c>
    </row>
    <row r="3299" spans="1:23" x14ac:dyDescent="0.3">
      <c r="A3299">
        <v>3402</v>
      </c>
      <c r="B3299" t="s">
        <v>88</v>
      </c>
      <c r="C3299">
        <v>2012</v>
      </c>
      <c r="D3299">
        <f t="shared" ca="1" si="204"/>
        <v>11</v>
      </c>
      <c r="E3299" s="5">
        <v>700000</v>
      </c>
      <c r="F3299">
        <v>100000</v>
      </c>
      <c r="G3299" t="s">
        <v>38</v>
      </c>
      <c r="H3299" t="str">
        <f t="shared" si="205"/>
        <v>Central</v>
      </c>
      <c r="I3299" t="s">
        <v>812</v>
      </c>
      <c r="J3299" t="str">
        <f t="shared" si="206"/>
        <v>Wisconsin</v>
      </c>
      <c r="K3299" t="s">
        <v>1131</v>
      </c>
      <c r="L3299" t="str">
        <f t="shared" si="207"/>
        <v>Sun Prairie</v>
      </c>
      <c r="M3299" t="s">
        <v>22</v>
      </c>
      <c r="N3299" t="str">
        <f>IF(M3299="", "", IFERROR(VLOOKUP(M3299, Data!$A$1:$B$5, 2, 0), "Unkown fuel"))</f>
        <v>very harmful</v>
      </c>
      <c r="O3299" t="s">
        <v>23</v>
      </c>
      <c r="P3299" t="s">
        <v>24</v>
      </c>
      <c r="Q3299" t="s">
        <v>33</v>
      </c>
      <c r="R3299" t="s">
        <v>282</v>
      </c>
      <c r="S3299">
        <v>2179</v>
      </c>
      <c r="T3299" t="s">
        <v>446</v>
      </c>
      <c r="U3299" t="s">
        <v>447</v>
      </c>
      <c r="V3299">
        <v>7</v>
      </c>
      <c r="W3299" t="s">
        <v>1179</v>
      </c>
    </row>
    <row r="3300" spans="1:23" x14ac:dyDescent="0.3">
      <c r="A3300">
        <v>3403</v>
      </c>
      <c r="B3300" t="s">
        <v>109</v>
      </c>
      <c r="C3300">
        <v>2011</v>
      </c>
      <c r="D3300">
        <f t="shared" ca="1" si="204"/>
        <v>12</v>
      </c>
      <c r="E3300" s="5">
        <v>181000</v>
      </c>
      <c r="F3300">
        <v>70000</v>
      </c>
      <c r="G3300" t="s">
        <v>38</v>
      </c>
      <c r="H3300" t="str">
        <f t="shared" si="205"/>
        <v>Central</v>
      </c>
      <c r="I3300" t="s">
        <v>812</v>
      </c>
      <c r="J3300" t="str">
        <f t="shared" si="206"/>
        <v>Wisconsin</v>
      </c>
      <c r="K3300" t="s">
        <v>1616</v>
      </c>
      <c r="L3300" t="str">
        <f t="shared" si="207"/>
        <v>Superior</v>
      </c>
      <c r="M3300" t="s">
        <v>41</v>
      </c>
      <c r="N3300" t="str">
        <f>IF(M3300="", "", IFERROR(VLOOKUP(M3300, Data!$A$1:$B$5, 2, 0), "Unkown fuel"))</f>
        <v>harmful</v>
      </c>
      <c r="O3300" t="s">
        <v>23</v>
      </c>
      <c r="P3300" t="s">
        <v>24</v>
      </c>
      <c r="Q3300" t="s">
        <v>25</v>
      </c>
      <c r="R3300" t="s">
        <v>517</v>
      </c>
      <c r="S3300">
        <v>1193</v>
      </c>
      <c r="T3300" t="s">
        <v>103</v>
      </c>
      <c r="U3300" t="s">
        <v>519</v>
      </c>
      <c r="V3300">
        <v>5</v>
      </c>
      <c r="W3300" t="s">
        <v>1179</v>
      </c>
    </row>
    <row r="3301" spans="1:23" x14ac:dyDescent="0.3">
      <c r="A3301">
        <v>3404</v>
      </c>
      <c r="B3301" t="s">
        <v>88</v>
      </c>
      <c r="C3301">
        <v>2009</v>
      </c>
      <c r="D3301">
        <f t="shared" ca="1" si="204"/>
        <v>14</v>
      </c>
      <c r="E3301" s="5">
        <v>365000</v>
      </c>
      <c r="F3301">
        <v>110000</v>
      </c>
      <c r="G3301" t="s">
        <v>124</v>
      </c>
      <c r="H3301" t="str">
        <f t="shared" si="205"/>
        <v>South</v>
      </c>
      <c r="I3301" t="s">
        <v>965</v>
      </c>
      <c r="J3301" t="str">
        <f t="shared" si="206"/>
        <v>Virginia</v>
      </c>
      <c r="K3301" t="s">
        <v>1621</v>
      </c>
      <c r="L3301" t="str">
        <f t="shared" si="207"/>
        <v>Reston</v>
      </c>
      <c r="M3301" t="s">
        <v>22</v>
      </c>
      <c r="N3301" t="str">
        <f>IF(M3301="", "", IFERROR(VLOOKUP(M3301, Data!$A$1:$B$5, 2, 0), "Unkown fuel"))</f>
        <v>very harmful</v>
      </c>
      <c r="O3301" t="s">
        <v>23</v>
      </c>
      <c r="P3301" t="s">
        <v>154</v>
      </c>
      <c r="Q3301" t="s">
        <v>33</v>
      </c>
      <c r="R3301" t="s">
        <v>270</v>
      </c>
      <c r="S3301">
        <v>2179</v>
      </c>
      <c r="T3301" t="s">
        <v>271</v>
      </c>
      <c r="U3301" t="s">
        <v>272</v>
      </c>
      <c r="V3301">
        <v>8</v>
      </c>
      <c r="W3301" t="s">
        <v>1179</v>
      </c>
    </row>
    <row r="3302" spans="1:23" x14ac:dyDescent="0.3">
      <c r="A3302">
        <v>3406</v>
      </c>
      <c r="B3302" t="s">
        <v>18</v>
      </c>
      <c r="C3302">
        <v>2017</v>
      </c>
      <c r="D3302">
        <f t="shared" ca="1" si="204"/>
        <v>6</v>
      </c>
      <c r="E3302" s="5">
        <v>400000</v>
      </c>
      <c r="F3302">
        <v>10000</v>
      </c>
      <c r="G3302" t="s">
        <v>19</v>
      </c>
      <c r="H3302" t="str">
        <f t="shared" si="205"/>
        <v>East</v>
      </c>
      <c r="I3302" t="s">
        <v>206</v>
      </c>
      <c r="J3302" t="str">
        <f t="shared" si="206"/>
        <v>Pennsylvania</v>
      </c>
      <c r="K3302" t="s">
        <v>1622</v>
      </c>
      <c r="L3302" t="str">
        <f t="shared" si="207"/>
        <v>Upper Saint Clair</v>
      </c>
      <c r="M3302" t="s">
        <v>41</v>
      </c>
      <c r="N3302" t="str">
        <f>IF(M3302="", "", IFERROR(VLOOKUP(M3302, Data!$A$1:$B$5, 2, 0), "Unkown fuel"))</f>
        <v>harmful</v>
      </c>
      <c r="O3302" t="s">
        <v>23</v>
      </c>
      <c r="P3302" t="s">
        <v>154</v>
      </c>
      <c r="Q3302" t="s">
        <v>25</v>
      </c>
      <c r="R3302" t="s">
        <v>140</v>
      </c>
      <c r="S3302">
        <v>998</v>
      </c>
      <c r="T3302" t="s">
        <v>67</v>
      </c>
      <c r="U3302" t="s">
        <v>141</v>
      </c>
      <c r="V3302">
        <v>5</v>
      </c>
      <c r="W3302" t="s">
        <v>1179</v>
      </c>
    </row>
    <row r="3303" spans="1:23" x14ac:dyDescent="0.3">
      <c r="A3303">
        <v>3407</v>
      </c>
      <c r="B3303" t="s">
        <v>46</v>
      </c>
      <c r="C3303">
        <v>2010</v>
      </c>
      <c r="D3303">
        <f t="shared" ca="1" si="204"/>
        <v>13</v>
      </c>
      <c r="E3303" s="5">
        <v>210000</v>
      </c>
      <c r="F3303">
        <v>110000</v>
      </c>
      <c r="G3303" t="s">
        <v>19</v>
      </c>
      <c r="H3303" t="str">
        <f t="shared" si="205"/>
        <v>East</v>
      </c>
      <c r="I3303" t="s">
        <v>206</v>
      </c>
      <c r="J3303" t="str">
        <f t="shared" si="206"/>
        <v>Pennsylvania</v>
      </c>
      <c r="K3303" t="s">
        <v>1622</v>
      </c>
      <c r="L3303" t="str">
        <f t="shared" si="207"/>
        <v>Upper Saint Clair</v>
      </c>
      <c r="M3303" t="s">
        <v>41</v>
      </c>
      <c r="N3303" t="str">
        <f>IF(M3303="", "", IFERROR(VLOOKUP(M3303, Data!$A$1:$B$5, 2, 0), "Unkown fuel"))</f>
        <v>harmful</v>
      </c>
      <c r="O3303" t="s">
        <v>23</v>
      </c>
      <c r="P3303" t="s">
        <v>24</v>
      </c>
      <c r="Q3303" t="s">
        <v>25</v>
      </c>
      <c r="R3303" t="s">
        <v>211</v>
      </c>
      <c r="S3303">
        <v>1197</v>
      </c>
      <c r="T3303" t="s">
        <v>212</v>
      </c>
      <c r="U3303" t="s">
        <v>453</v>
      </c>
      <c r="V3303">
        <v>5</v>
      </c>
      <c r="W3303" t="s">
        <v>1179</v>
      </c>
    </row>
    <row r="3304" spans="1:23" x14ac:dyDescent="0.3">
      <c r="A3304">
        <v>3408</v>
      </c>
      <c r="B3304" t="s">
        <v>46</v>
      </c>
      <c r="C3304">
        <v>2013</v>
      </c>
      <c r="D3304">
        <f t="shared" ca="1" si="204"/>
        <v>10</v>
      </c>
      <c r="E3304" s="5">
        <v>500000</v>
      </c>
      <c r="F3304">
        <v>87000</v>
      </c>
      <c r="G3304" t="s">
        <v>19</v>
      </c>
      <c r="H3304" t="str">
        <f t="shared" si="205"/>
        <v>East</v>
      </c>
      <c r="I3304" t="s">
        <v>83</v>
      </c>
      <c r="J3304" t="str">
        <f t="shared" si="206"/>
        <v>Massachusetts</v>
      </c>
      <c r="K3304" t="s">
        <v>1623</v>
      </c>
      <c r="L3304" t="str">
        <f t="shared" si="207"/>
        <v>East Longmeadow</v>
      </c>
      <c r="M3304" t="s">
        <v>22</v>
      </c>
      <c r="N3304" t="str">
        <f>IF(M3304="", "", IFERROR(VLOOKUP(M3304, Data!$A$1:$B$5, 2, 0), "Unkown fuel"))</f>
        <v>very harmful</v>
      </c>
      <c r="O3304" t="s">
        <v>23</v>
      </c>
      <c r="P3304" t="s">
        <v>24</v>
      </c>
      <c r="Q3304" t="s">
        <v>33</v>
      </c>
      <c r="R3304" t="s">
        <v>288</v>
      </c>
      <c r="S3304">
        <v>1582</v>
      </c>
      <c r="T3304" t="s">
        <v>289</v>
      </c>
      <c r="U3304" t="s">
        <v>290</v>
      </c>
      <c r="V3304">
        <v>5</v>
      </c>
      <c r="W3304" t="s">
        <v>1179</v>
      </c>
    </row>
    <row r="3305" spans="1:23" x14ac:dyDescent="0.3">
      <c r="A3305">
        <v>3409</v>
      </c>
      <c r="B3305" t="s">
        <v>320</v>
      </c>
      <c r="C3305">
        <v>2017</v>
      </c>
      <c r="D3305">
        <f t="shared" ca="1" si="204"/>
        <v>6</v>
      </c>
      <c r="E3305" s="5">
        <v>2711000</v>
      </c>
      <c r="F3305">
        <v>9000</v>
      </c>
      <c r="G3305" t="s">
        <v>19</v>
      </c>
      <c r="H3305" t="str">
        <f t="shared" si="205"/>
        <v>East</v>
      </c>
      <c r="I3305" t="s">
        <v>782</v>
      </c>
      <c r="J3305" t="str">
        <f t="shared" si="206"/>
        <v>Vermont</v>
      </c>
      <c r="K3305" t="s">
        <v>783</v>
      </c>
      <c r="L3305" t="str">
        <f t="shared" si="207"/>
        <v>Rutland</v>
      </c>
      <c r="M3305" t="s">
        <v>22</v>
      </c>
      <c r="N3305" t="str">
        <f>IF(M3305="", "", IFERROR(VLOOKUP(M3305, Data!$A$1:$B$5, 2, 0), "Unkown fuel"))</f>
        <v>very harmful</v>
      </c>
      <c r="O3305" t="s">
        <v>158</v>
      </c>
      <c r="P3305" t="s">
        <v>154</v>
      </c>
      <c r="Q3305" t="s">
        <v>25</v>
      </c>
      <c r="R3305" t="s">
        <v>363</v>
      </c>
      <c r="S3305">
        <v>1999</v>
      </c>
      <c r="T3305" t="s">
        <v>322</v>
      </c>
      <c r="U3305" t="s">
        <v>323</v>
      </c>
      <c r="V3305">
        <v>5</v>
      </c>
      <c r="W3305" t="s">
        <v>1179</v>
      </c>
    </row>
    <row r="3306" spans="1:23" x14ac:dyDescent="0.3">
      <c r="A3306">
        <v>3410</v>
      </c>
      <c r="B3306" t="s">
        <v>316</v>
      </c>
      <c r="C3306">
        <v>2019</v>
      </c>
      <c r="D3306">
        <f t="shared" ca="1" si="204"/>
        <v>4</v>
      </c>
      <c r="E3306" s="5">
        <v>5150000</v>
      </c>
      <c r="F3306">
        <v>20000</v>
      </c>
      <c r="G3306" t="s">
        <v>19</v>
      </c>
      <c r="H3306" t="str">
        <f t="shared" si="205"/>
        <v>East</v>
      </c>
      <c r="I3306" t="s">
        <v>83</v>
      </c>
      <c r="J3306" t="str">
        <f t="shared" si="206"/>
        <v>Massachusetts</v>
      </c>
      <c r="K3306" t="s">
        <v>1624</v>
      </c>
      <c r="L3306" t="str">
        <f t="shared" si="207"/>
        <v>Milton</v>
      </c>
      <c r="M3306" t="s">
        <v>41</v>
      </c>
      <c r="N3306" t="str">
        <f>IF(M3306="", "", IFERROR(VLOOKUP(M3306, Data!$A$1:$B$5, 2, 0), "Unkown fuel"))</f>
        <v>harmful</v>
      </c>
      <c r="O3306" t="s">
        <v>158</v>
      </c>
      <c r="P3306" t="s">
        <v>154</v>
      </c>
      <c r="Q3306" t="s">
        <v>25</v>
      </c>
      <c r="R3306" t="s">
        <v>317</v>
      </c>
      <c r="S3306">
        <v>2487</v>
      </c>
      <c r="T3306" t="s">
        <v>318</v>
      </c>
      <c r="U3306" t="s">
        <v>319</v>
      </c>
      <c r="V3306">
        <v>5</v>
      </c>
      <c r="W3306" t="s">
        <v>1179</v>
      </c>
    </row>
    <row r="3307" spans="1:23" x14ac:dyDescent="0.3">
      <c r="A3307">
        <v>3411</v>
      </c>
      <c r="B3307" t="s">
        <v>320</v>
      </c>
      <c r="C3307">
        <v>2017</v>
      </c>
      <c r="D3307">
        <f t="shared" ca="1" si="204"/>
        <v>6</v>
      </c>
      <c r="E3307" s="5">
        <v>3200000</v>
      </c>
      <c r="F3307">
        <v>45000</v>
      </c>
      <c r="G3307" t="s">
        <v>19</v>
      </c>
      <c r="H3307" t="str">
        <f t="shared" si="205"/>
        <v>East</v>
      </c>
      <c r="I3307" t="s">
        <v>206</v>
      </c>
      <c r="J3307" t="str">
        <f t="shared" si="206"/>
        <v>Pennsylvania</v>
      </c>
      <c r="K3307" t="s">
        <v>1622</v>
      </c>
      <c r="L3307" t="str">
        <f t="shared" si="207"/>
        <v>Upper Saint Clair</v>
      </c>
      <c r="M3307" t="s">
        <v>22</v>
      </c>
      <c r="N3307" t="str">
        <f>IF(M3307="", "", IFERROR(VLOOKUP(M3307, Data!$A$1:$B$5, 2, 0), "Unkown fuel"))</f>
        <v>very harmful</v>
      </c>
      <c r="O3307" t="s">
        <v>158</v>
      </c>
      <c r="P3307" t="s">
        <v>154</v>
      </c>
      <c r="Q3307" t="s">
        <v>25</v>
      </c>
      <c r="R3307" t="s">
        <v>321</v>
      </c>
      <c r="S3307">
        <v>1999</v>
      </c>
      <c r="T3307" t="s">
        <v>322</v>
      </c>
      <c r="U3307" t="s">
        <v>323</v>
      </c>
      <c r="V3307">
        <v>5</v>
      </c>
      <c r="W3307" t="s">
        <v>1179</v>
      </c>
    </row>
    <row r="3308" spans="1:23" x14ac:dyDescent="0.3">
      <c r="A3308">
        <v>3412</v>
      </c>
      <c r="B3308" t="s">
        <v>109</v>
      </c>
      <c r="C3308">
        <v>2015</v>
      </c>
      <c r="D3308">
        <f t="shared" ca="1" si="204"/>
        <v>8</v>
      </c>
      <c r="E3308" s="5">
        <v>503000</v>
      </c>
      <c r="F3308">
        <v>110000</v>
      </c>
      <c r="G3308" t="s">
        <v>19</v>
      </c>
      <c r="H3308" t="str">
        <f t="shared" si="205"/>
        <v>East</v>
      </c>
      <c r="I3308" t="s">
        <v>786</v>
      </c>
      <c r="J3308" t="str">
        <f t="shared" si="206"/>
        <v>New Jersey</v>
      </c>
      <c r="K3308" t="s">
        <v>1485</v>
      </c>
      <c r="L3308" t="str">
        <f t="shared" si="207"/>
        <v>Orange</v>
      </c>
      <c r="M3308" t="s">
        <v>22</v>
      </c>
      <c r="N3308" t="str">
        <f>IF(M3308="", "", IFERROR(VLOOKUP(M3308, Data!$A$1:$B$5, 2, 0), "Unkown fuel"))</f>
        <v>very harmful</v>
      </c>
      <c r="O3308" t="s">
        <v>23</v>
      </c>
      <c r="P3308" t="s">
        <v>24</v>
      </c>
      <c r="Q3308" t="s">
        <v>25</v>
      </c>
      <c r="R3308" t="s">
        <v>426</v>
      </c>
      <c r="S3308">
        <v>2179</v>
      </c>
      <c r="T3308" t="s">
        <v>422</v>
      </c>
      <c r="U3308" t="s">
        <v>423</v>
      </c>
      <c r="V3308">
        <v>7</v>
      </c>
      <c r="W3308" t="s">
        <v>1179</v>
      </c>
    </row>
    <row r="3309" spans="1:23" x14ac:dyDescent="0.3">
      <c r="A3309">
        <v>3413</v>
      </c>
      <c r="B3309" t="s">
        <v>349</v>
      </c>
      <c r="C3309">
        <v>2019</v>
      </c>
      <c r="D3309">
        <f t="shared" ca="1" si="204"/>
        <v>4</v>
      </c>
      <c r="E3309" s="5">
        <v>3800000</v>
      </c>
      <c r="F3309">
        <v>20000</v>
      </c>
      <c r="G3309" t="s">
        <v>19</v>
      </c>
      <c r="H3309" t="str">
        <f t="shared" si="205"/>
        <v>East</v>
      </c>
      <c r="I3309" t="s">
        <v>780</v>
      </c>
      <c r="J3309" t="str">
        <f t="shared" si="206"/>
        <v>Maine</v>
      </c>
      <c r="K3309" t="s">
        <v>863</v>
      </c>
      <c r="L3309" t="str">
        <f t="shared" si="207"/>
        <v>Westbrook</v>
      </c>
      <c r="M3309" t="s">
        <v>22</v>
      </c>
      <c r="N3309" t="str">
        <f>IF(M3309="", "", IFERROR(VLOOKUP(M3309, Data!$A$1:$B$5, 2, 0), "Unkown fuel"))</f>
        <v>very harmful</v>
      </c>
      <c r="O3309" t="s">
        <v>23</v>
      </c>
      <c r="P3309" t="s">
        <v>154</v>
      </c>
      <c r="Q3309" t="s">
        <v>25</v>
      </c>
      <c r="R3309" t="s">
        <v>347</v>
      </c>
      <c r="S3309">
        <v>1969</v>
      </c>
      <c r="T3309" t="s">
        <v>336</v>
      </c>
      <c r="U3309" t="s">
        <v>350</v>
      </c>
      <c r="V3309">
        <v>5</v>
      </c>
      <c r="W3309" t="s">
        <v>1179</v>
      </c>
    </row>
    <row r="3310" spans="1:23" x14ac:dyDescent="0.3">
      <c r="A3310">
        <v>3414</v>
      </c>
      <c r="B3310" t="s">
        <v>65</v>
      </c>
      <c r="C3310">
        <v>2016</v>
      </c>
      <c r="D3310">
        <f t="shared" ca="1" si="204"/>
        <v>7</v>
      </c>
      <c r="E3310" s="5">
        <v>2000000</v>
      </c>
      <c r="F3310">
        <v>68089</v>
      </c>
      <c r="G3310" t="s">
        <v>124</v>
      </c>
      <c r="H3310" t="str">
        <f t="shared" si="205"/>
        <v>South</v>
      </c>
      <c r="I3310" t="s">
        <v>965</v>
      </c>
      <c r="J3310" t="str">
        <f t="shared" si="206"/>
        <v>Virginia</v>
      </c>
      <c r="K3310" t="s">
        <v>1621</v>
      </c>
      <c r="L3310" t="str">
        <f t="shared" si="207"/>
        <v>Reston</v>
      </c>
      <c r="M3310" t="s">
        <v>41</v>
      </c>
      <c r="N3310" t="str">
        <f>IF(M3310="", "", IFERROR(VLOOKUP(M3310, Data!$A$1:$B$5, 2, 0), "Unkown fuel"))</f>
        <v>harmful</v>
      </c>
      <c r="O3310" t="s">
        <v>526</v>
      </c>
      <c r="P3310" t="s">
        <v>154</v>
      </c>
      <c r="Q3310" t="s">
        <v>25</v>
      </c>
      <c r="R3310" t="s">
        <v>376</v>
      </c>
      <c r="S3310">
        <v>2494</v>
      </c>
      <c r="T3310" t="s">
        <v>377</v>
      </c>
      <c r="U3310" t="s">
        <v>378</v>
      </c>
      <c r="V3310">
        <v>5</v>
      </c>
      <c r="W3310" t="s">
        <v>1179</v>
      </c>
    </row>
    <row r="3311" spans="1:23" x14ac:dyDescent="0.3">
      <c r="A3311">
        <v>3415</v>
      </c>
      <c r="B3311" t="s">
        <v>18</v>
      </c>
      <c r="C3311">
        <v>2013</v>
      </c>
      <c r="D3311">
        <f t="shared" ca="1" si="204"/>
        <v>10</v>
      </c>
      <c r="E3311" s="5">
        <v>225000</v>
      </c>
      <c r="F3311">
        <v>58343</v>
      </c>
      <c r="G3311" t="s">
        <v>124</v>
      </c>
      <c r="H3311" t="str">
        <f t="shared" si="205"/>
        <v>South</v>
      </c>
      <c r="I3311" t="s">
        <v>965</v>
      </c>
      <c r="J3311" t="str">
        <f t="shared" si="206"/>
        <v>Virginia</v>
      </c>
      <c r="K3311" t="s">
        <v>1621</v>
      </c>
      <c r="L3311" t="str">
        <f t="shared" si="207"/>
        <v>Reston</v>
      </c>
      <c r="M3311" t="s">
        <v>41</v>
      </c>
      <c r="N3311" t="str">
        <f>IF(M3311="", "", IFERROR(VLOOKUP(M3311, Data!$A$1:$B$5, 2, 0), "Unkown fuel"))</f>
        <v>harmful</v>
      </c>
      <c r="O3311" t="s">
        <v>526</v>
      </c>
      <c r="P3311" t="s">
        <v>24</v>
      </c>
      <c r="Q3311" t="s">
        <v>25</v>
      </c>
      <c r="R3311" t="s">
        <v>262</v>
      </c>
      <c r="S3311">
        <v>998</v>
      </c>
      <c r="T3311" t="s">
        <v>166</v>
      </c>
      <c r="U3311" t="s">
        <v>141</v>
      </c>
      <c r="V3311">
        <v>5</v>
      </c>
      <c r="W3311" t="s">
        <v>1179</v>
      </c>
    </row>
    <row r="3312" spans="1:23" x14ac:dyDescent="0.3">
      <c r="A3312">
        <v>3416</v>
      </c>
      <c r="B3312" t="s">
        <v>18</v>
      </c>
      <c r="C3312">
        <v>2018</v>
      </c>
      <c r="D3312">
        <f t="shared" ca="1" si="204"/>
        <v>5</v>
      </c>
      <c r="E3312" s="5">
        <v>740000</v>
      </c>
      <c r="F3312">
        <v>38817</v>
      </c>
      <c r="G3312" t="s">
        <v>56</v>
      </c>
      <c r="H3312" t="str">
        <f t="shared" si="205"/>
        <v>West</v>
      </c>
      <c r="I3312" t="s">
        <v>57</v>
      </c>
      <c r="J3312" t="str">
        <f t="shared" si="206"/>
        <v>California</v>
      </c>
      <c r="K3312" t="s">
        <v>1625</v>
      </c>
      <c r="L3312" t="str">
        <f t="shared" si="207"/>
        <v>Apple Valley</v>
      </c>
      <c r="M3312" t="s">
        <v>22</v>
      </c>
      <c r="N3312" t="str">
        <f>IF(M3312="", "", IFERROR(VLOOKUP(M3312, Data!$A$1:$B$5, 2, 0), "Unkown fuel"))</f>
        <v>very harmful</v>
      </c>
      <c r="O3312" t="s">
        <v>158</v>
      </c>
      <c r="P3312" t="s">
        <v>24</v>
      </c>
      <c r="Q3312" t="s">
        <v>25</v>
      </c>
      <c r="R3312" t="s">
        <v>527</v>
      </c>
      <c r="S3312">
        <v>1248</v>
      </c>
      <c r="T3312" t="s">
        <v>27</v>
      </c>
      <c r="U3312" t="s">
        <v>28</v>
      </c>
      <c r="V3312">
        <v>5</v>
      </c>
      <c r="W3312" t="s">
        <v>1179</v>
      </c>
    </row>
    <row r="3313" spans="1:23" x14ac:dyDescent="0.3">
      <c r="A3313">
        <v>3417</v>
      </c>
      <c r="B3313" t="s">
        <v>37</v>
      </c>
      <c r="C3313">
        <v>2016</v>
      </c>
      <c r="D3313">
        <f t="shared" ca="1" si="204"/>
        <v>7</v>
      </c>
      <c r="E3313" s="5">
        <v>550000</v>
      </c>
      <c r="F3313">
        <v>56494</v>
      </c>
      <c r="G3313" t="s">
        <v>19</v>
      </c>
      <c r="H3313" t="str">
        <f t="shared" si="205"/>
        <v>East</v>
      </c>
      <c r="I3313" t="s">
        <v>780</v>
      </c>
      <c r="J3313" t="str">
        <f t="shared" si="206"/>
        <v>Maine</v>
      </c>
      <c r="K3313" t="s">
        <v>1229</v>
      </c>
      <c r="L3313" t="str">
        <f t="shared" si="207"/>
        <v>Bangor</v>
      </c>
      <c r="M3313" t="s">
        <v>41</v>
      </c>
      <c r="N3313" t="str">
        <f>IF(M3313="", "", IFERROR(VLOOKUP(M3313, Data!$A$1:$B$5, 2, 0), "Unkown fuel"))</f>
        <v>harmful</v>
      </c>
      <c r="O3313" t="s">
        <v>526</v>
      </c>
      <c r="P3313" t="s">
        <v>24</v>
      </c>
      <c r="Q3313" t="s">
        <v>25</v>
      </c>
      <c r="R3313" t="s">
        <v>121</v>
      </c>
      <c r="S3313">
        <v>1199</v>
      </c>
      <c r="T3313" t="s">
        <v>434</v>
      </c>
      <c r="U3313" t="s">
        <v>452</v>
      </c>
      <c r="V3313">
        <v>5</v>
      </c>
      <c r="W3313" t="s">
        <v>1179</v>
      </c>
    </row>
    <row r="3314" spans="1:23" x14ac:dyDescent="0.3">
      <c r="A3314">
        <v>3418</v>
      </c>
      <c r="B3314" t="s">
        <v>65</v>
      </c>
      <c r="C3314">
        <v>2013</v>
      </c>
      <c r="D3314">
        <f t="shared" ca="1" si="204"/>
        <v>10</v>
      </c>
      <c r="E3314" s="5">
        <v>750000</v>
      </c>
      <c r="F3314">
        <v>79328</v>
      </c>
      <c r="G3314" t="s">
        <v>56</v>
      </c>
      <c r="H3314" t="str">
        <f t="shared" si="205"/>
        <v>West</v>
      </c>
      <c r="I3314" t="s">
        <v>57</v>
      </c>
      <c r="J3314" t="str">
        <f t="shared" si="206"/>
        <v>California</v>
      </c>
      <c r="K3314" t="s">
        <v>1626</v>
      </c>
      <c r="L3314" t="str">
        <f t="shared" si="207"/>
        <v>Atascadero</v>
      </c>
      <c r="M3314" t="s">
        <v>22</v>
      </c>
      <c r="N3314" t="str">
        <f>IF(M3314="", "", IFERROR(VLOOKUP(M3314, Data!$A$1:$B$5, 2, 0), "Unkown fuel"))</f>
        <v>very harmful</v>
      </c>
      <c r="O3314" t="s">
        <v>526</v>
      </c>
      <c r="P3314" t="s">
        <v>24</v>
      </c>
      <c r="Q3314" t="s">
        <v>33</v>
      </c>
      <c r="R3314" t="s">
        <v>170</v>
      </c>
      <c r="S3314">
        <v>2494</v>
      </c>
      <c r="T3314" t="s">
        <v>190</v>
      </c>
      <c r="U3314" t="s">
        <v>191</v>
      </c>
      <c r="V3314">
        <v>7</v>
      </c>
      <c r="W3314" t="s">
        <v>1179</v>
      </c>
    </row>
    <row r="3315" spans="1:23" x14ac:dyDescent="0.3">
      <c r="A3315">
        <v>3419</v>
      </c>
      <c r="B3315" t="s">
        <v>18</v>
      </c>
      <c r="C3315">
        <v>2019</v>
      </c>
      <c r="D3315">
        <f t="shared" ca="1" si="204"/>
        <v>4</v>
      </c>
      <c r="E3315" s="5">
        <v>650000</v>
      </c>
      <c r="F3315">
        <v>5621</v>
      </c>
      <c r="G3315" t="s">
        <v>19</v>
      </c>
      <c r="H3315" t="str">
        <f t="shared" si="205"/>
        <v>East</v>
      </c>
      <c r="I3315" t="s">
        <v>789</v>
      </c>
      <c r="J3315" t="str">
        <f t="shared" si="206"/>
        <v>Connecticut</v>
      </c>
      <c r="K3315" t="s">
        <v>790</v>
      </c>
      <c r="L3315" t="str">
        <f t="shared" si="207"/>
        <v>Colchester</v>
      </c>
      <c r="M3315" t="s">
        <v>41</v>
      </c>
      <c r="N3315" t="str">
        <f>IF(M3315="", "", IFERROR(VLOOKUP(M3315, Data!$A$1:$B$5, 2, 0), "Unkown fuel"))</f>
        <v>harmful</v>
      </c>
      <c r="O3315" t="s">
        <v>526</v>
      </c>
      <c r="P3315" t="s">
        <v>154</v>
      </c>
      <c r="Q3315" t="s">
        <v>25</v>
      </c>
      <c r="R3315" t="s">
        <v>222</v>
      </c>
      <c r="S3315">
        <v>1197</v>
      </c>
      <c r="T3315" t="s">
        <v>265</v>
      </c>
      <c r="U3315" t="s">
        <v>266</v>
      </c>
      <c r="V3315">
        <v>5</v>
      </c>
      <c r="W3315" t="s">
        <v>1179</v>
      </c>
    </row>
    <row r="3316" spans="1:23" x14ac:dyDescent="0.3">
      <c r="A3316">
        <v>3420</v>
      </c>
      <c r="B3316" t="s">
        <v>65</v>
      </c>
      <c r="C3316">
        <v>2017</v>
      </c>
      <c r="D3316">
        <f t="shared" ca="1" si="204"/>
        <v>6</v>
      </c>
      <c r="E3316" s="5">
        <v>625000</v>
      </c>
      <c r="F3316">
        <v>25538</v>
      </c>
      <c r="G3316" t="s">
        <v>56</v>
      </c>
      <c r="H3316" t="str">
        <f t="shared" si="205"/>
        <v>West</v>
      </c>
      <c r="I3316" t="s">
        <v>57</v>
      </c>
      <c r="J3316" t="str">
        <f t="shared" si="206"/>
        <v>California</v>
      </c>
      <c r="K3316" t="s">
        <v>1626</v>
      </c>
      <c r="L3316" t="str">
        <f t="shared" si="207"/>
        <v>Atascadero</v>
      </c>
      <c r="M3316" t="s">
        <v>41</v>
      </c>
      <c r="N3316" t="str">
        <f>IF(M3316="", "", IFERROR(VLOOKUP(M3316, Data!$A$1:$B$5, 2, 0), "Unkown fuel"))</f>
        <v>harmful</v>
      </c>
      <c r="O3316" t="s">
        <v>526</v>
      </c>
      <c r="P3316" t="s">
        <v>24</v>
      </c>
      <c r="Q3316" t="s">
        <v>25</v>
      </c>
      <c r="R3316" t="s">
        <v>335</v>
      </c>
      <c r="S3316">
        <v>1496</v>
      </c>
      <c r="T3316" t="s">
        <v>100</v>
      </c>
      <c r="U3316" t="s">
        <v>528</v>
      </c>
      <c r="V3316">
        <v>5</v>
      </c>
      <c r="W3316" t="s">
        <v>1179</v>
      </c>
    </row>
    <row r="3317" spans="1:23" x14ac:dyDescent="0.3">
      <c r="A3317">
        <v>3421</v>
      </c>
      <c r="B3317" t="s">
        <v>18</v>
      </c>
      <c r="C3317">
        <v>2018</v>
      </c>
      <c r="D3317">
        <f t="shared" ca="1" si="204"/>
        <v>5</v>
      </c>
      <c r="E3317" s="5">
        <v>600000</v>
      </c>
      <c r="F3317">
        <v>69779</v>
      </c>
      <c r="G3317" t="s">
        <v>56</v>
      </c>
      <c r="H3317" t="str">
        <f t="shared" si="205"/>
        <v>West</v>
      </c>
      <c r="I3317" t="s">
        <v>57</v>
      </c>
      <c r="J3317" t="str">
        <f t="shared" si="206"/>
        <v>California</v>
      </c>
      <c r="K3317" t="s">
        <v>1626</v>
      </c>
      <c r="L3317" t="str">
        <f t="shared" si="207"/>
        <v>Atascadero</v>
      </c>
      <c r="M3317" t="s">
        <v>41</v>
      </c>
      <c r="N3317" t="str">
        <f>IF(M3317="", "", IFERROR(VLOOKUP(M3317, Data!$A$1:$B$5, 2, 0), "Unkown fuel"))</f>
        <v>harmful</v>
      </c>
      <c r="O3317" t="s">
        <v>158</v>
      </c>
      <c r="P3317" t="s">
        <v>154</v>
      </c>
      <c r="Q3317" t="s">
        <v>25</v>
      </c>
      <c r="R3317" t="s">
        <v>222</v>
      </c>
      <c r="S3317">
        <v>1197</v>
      </c>
      <c r="T3317" t="s">
        <v>265</v>
      </c>
      <c r="U3317" t="s">
        <v>266</v>
      </c>
      <c r="V3317">
        <v>5</v>
      </c>
      <c r="W3317" t="s">
        <v>1179</v>
      </c>
    </row>
    <row r="3318" spans="1:23" x14ac:dyDescent="0.3">
      <c r="A3318">
        <v>3422</v>
      </c>
      <c r="B3318" t="s">
        <v>46</v>
      </c>
      <c r="C3318">
        <v>2017</v>
      </c>
      <c r="D3318">
        <f t="shared" ca="1" si="204"/>
        <v>6</v>
      </c>
      <c r="E3318" s="5">
        <v>450000</v>
      </c>
      <c r="F3318">
        <v>56290</v>
      </c>
      <c r="G3318" t="s">
        <v>56</v>
      </c>
      <c r="H3318" t="str">
        <f t="shared" si="205"/>
        <v>West</v>
      </c>
      <c r="I3318" t="s">
        <v>57</v>
      </c>
      <c r="J3318" t="str">
        <f t="shared" si="206"/>
        <v>California</v>
      </c>
      <c r="K3318" t="s">
        <v>1625</v>
      </c>
      <c r="L3318" t="str">
        <f t="shared" si="207"/>
        <v>Apple Valley</v>
      </c>
      <c r="M3318" t="s">
        <v>22</v>
      </c>
      <c r="N3318" t="str">
        <f>IF(M3318="", "", IFERROR(VLOOKUP(M3318, Data!$A$1:$B$5, 2, 0), "Unkown fuel"))</f>
        <v>very harmful</v>
      </c>
      <c r="O3318" t="s">
        <v>158</v>
      </c>
      <c r="P3318" t="s">
        <v>24</v>
      </c>
      <c r="Q3318" t="s">
        <v>25</v>
      </c>
      <c r="R3318" t="s">
        <v>496</v>
      </c>
      <c r="S3318">
        <v>1186</v>
      </c>
      <c r="T3318" t="s">
        <v>466</v>
      </c>
      <c r="U3318" t="s">
        <v>504</v>
      </c>
      <c r="V3318">
        <v>5</v>
      </c>
      <c r="W3318" t="s">
        <v>1179</v>
      </c>
    </row>
    <row r="3319" spans="1:23" x14ac:dyDescent="0.3">
      <c r="A3319">
        <v>3423</v>
      </c>
      <c r="B3319" t="s">
        <v>239</v>
      </c>
      <c r="C3319">
        <v>2019</v>
      </c>
      <c r="D3319">
        <f t="shared" ca="1" si="204"/>
        <v>4</v>
      </c>
      <c r="E3319" s="5">
        <v>5400000</v>
      </c>
      <c r="F3319">
        <v>7500</v>
      </c>
      <c r="G3319" t="s">
        <v>56</v>
      </c>
      <c r="H3319" t="str">
        <f t="shared" si="205"/>
        <v>West</v>
      </c>
      <c r="I3319" t="s">
        <v>57</v>
      </c>
      <c r="J3319" t="str">
        <f t="shared" si="206"/>
        <v>California</v>
      </c>
      <c r="K3319" t="s">
        <v>1625</v>
      </c>
      <c r="L3319" t="str">
        <f t="shared" si="207"/>
        <v>Apple Valley</v>
      </c>
      <c r="M3319" t="s">
        <v>22</v>
      </c>
      <c r="N3319" t="str">
        <f>IF(M3319="", "", IFERROR(VLOOKUP(M3319, Data!$A$1:$B$5, 2, 0), "Unkown fuel"))</f>
        <v>very harmful</v>
      </c>
      <c r="O3319" t="s">
        <v>158</v>
      </c>
      <c r="P3319" t="s">
        <v>154</v>
      </c>
      <c r="Q3319" t="s">
        <v>25</v>
      </c>
      <c r="R3319" t="s">
        <v>335</v>
      </c>
      <c r="S3319">
        <v>1995</v>
      </c>
      <c r="T3319" t="s">
        <v>336</v>
      </c>
      <c r="U3319" t="s">
        <v>334</v>
      </c>
      <c r="V3319">
        <v>5</v>
      </c>
      <c r="W3319" t="s">
        <v>1179</v>
      </c>
    </row>
    <row r="3320" spans="1:23" x14ac:dyDescent="0.3">
      <c r="A3320">
        <v>3424</v>
      </c>
      <c r="B3320" t="s">
        <v>239</v>
      </c>
      <c r="C3320">
        <v>2019</v>
      </c>
      <c r="D3320">
        <f t="shared" ca="1" si="204"/>
        <v>4</v>
      </c>
      <c r="E3320" s="5">
        <v>5500000</v>
      </c>
      <c r="F3320">
        <v>8500</v>
      </c>
      <c r="G3320" t="s">
        <v>56</v>
      </c>
      <c r="H3320" t="str">
        <f t="shared" si="205"/>
        <v>West</v>
      </c>
      <c r="I3320" t="s">
        <v>57</v>
      </c>
      <c r="J3320" t="str">
        <f t="shared" si="206"/>
        <v>California</v>
      </c>
      <c r="K3320" t="s">
        <v>1625</v>
      </c>
      <c r="L3320" t="str">
        <f t="shared" si="207"/>
        <v>Apple Valley</v>
      </c>
      <c r="M3320" t="s">
        <v>22</v>
      </c>
      <c r="N3320" t="str">
        <f>IF(M3320="", "", IFERROR(VLOOKUP(M3320, Data!$A$1:$B$5, 2, 0), "Unkown fuel"))</f>
        <v>very harmful</v>
      </c>
      <c r="O3320" t="s">
        <v>158</v>
      </c>
      <c r="P3320" t="s">
        <v>154</v>
      </c>
      <c r="Q3320" t="s">
        <v>25</v>
      </c>
      <c r="R3320" t="s">
        <v>335</v>
      </c>
      <c r="S3320">
        <v>1995</v>
      </c>
      <c r="T3320" t="s">
        <v>336</v>
      </c>
      <c r="U3320" t="s">
        <v>334</v>
      </c>
      <c r="V3320">
        <v>5</v>
      </c>
      <c r="W3320" t="s">
        <v>1179</v>
      </c>
    </row>
    <row r="3321" spans="1:23" x14ac:dyDescent="0.3">
      <c r="A3321">
        <v>3425</v>
      </c>
      <c r="B3321" t="s">
        <v>37</v>
      </c>
      <c r="C3321">
        <v>2019</v>
      </c>
      <c r="D3321">
        <f t="shared" ca="1" si="204"/>
        <v>4</v>
      </c>
      <c r="E3321" s="5">
        <v>779000</v>
      </c>
      <c r="F3321">
        <v>7032</v>
      </c>
      <c r="G3321" t="s">
        <v>56</v>
      </c>
      <c r="H3321" t="str">
        <f t="shared" si="205"/>
        <v>West</v>
      </c>
      <c r="I3321" t="s">
        <v>57</v>
      </c>
      <c r="J3321" t="str">
        <f t="shared" si="206"/>
        <v>California</v>
      </c>
      <c r="K3321" t="s">
        <v>1627</v>
      </c>
      <c r="L3321" t="str">
        <f t="shared" si="207"/>
        <v>Antioch</v>
      </c>
      <c r="M3321" t="s">
        <v>41</v>
      </c>
      <c r="N3321" t="str">
        <f>IF(M3321="", "", IFERROR(VLOOKUP(M3321, Data!$A$1:$B$5, 2, 0), "Unkown fuel"))</f>
        <v>harmful</v>
      </c>
      <c r="O3321" t="s">
        <v>526</v>
      </c>
      <c r="P3321" t="s">
        <v>154</v>
      </c>
      <c r="Q3321" t="s">
        <v>25</v>
      </c>
      <c r="R3321" t="s">
        <v>273</v>
      </c>
      <c r="S3321">
        <v>1199</v>
      </c>
      <c r="T3321" t="s">
        <v>216</v>
      </c>
      <c r="U3321" t="s">
        <v>452</v>
      </c>
      <c r="V3321">
        <v>5</v>
      </c>
      <c r="W3321" t="s">
        <v>1179</v>
      </c>
    </row>
    <row r="3322" spans="1:23" x14ac:dyDescent="0.3">
      <c r="A3322">
        <v>3426</v>
      </c>
      <c r="B3322" t="s">
        <v>30</v>
      </c>
      <c r="C3322">
        <v>2016</v>
      </c>
      <c r="D3322">
        <f t="shared" ca="1" si="204"/>
        <v>7</v>
      </c>
      <c r="E3322" s="5">
        <v>645000</v>
      </c>
      <c r="F3322">
        <v>11000</v>
      </c>
      <c r="G3322" t="s">
        <v>56</v>
      </c>
      <c r="H3322" t="str">
        <f t="shared" si="205"/>
        <v>West</v>
      </c>
      <c r="I3322" t="s">
        <v>57</v>
      </c>
      <c r="J3322" t="str">
        <f t="shared" si="206"/>
        <v>California</v>
      </c>
      <c r="K3322" t="s">
        <v>1626</v>
      </c>
      <c r="L3322" t="str">
        <f t="shared" si="207"/>
        <v>Atascadero</v>
      </c>
      <c r="M3322" t="s">
        <v>41</v>
      </c>
      <c r="N3322" t="str">
        <f>IF(M3322="", "", IFERROR(VLOOKUP(M3322, Data!$A$1:$B$5, 2, 0), "Unkown fuel"))</f>
        <v>harmful</v>
      </c>
      <c r="O3322" t="s">
        <v>158</v>
      </c>
      <c r="P3322" t="s">
        <v>154</v>
      </c>
      <c r="Q3322" t="s">
        <v>25</v>
      </c>
      <c r="R3322" t="s">
        <v>276</v>
      </c>
      <c r="S3322">
        <v>1598</v>
      </c>
      <c r="T3322" t="s">
        <v>366</v>
      </c>
      <c r="U3322" t="s">
        <v>257</v>
      </c>
      <c r="V3322">
        <v>5</v>
      </c>
      <c r="W3322" t="s">
        <v>1179</v>
      </c>
    </row>
    <row r="3323" spans="1:23" x14ac:dyDescent="0.3">
      <c r="A3323">
        <v>3427</v>
      </c>
      <c r="B3323" t="s">
        <v>349</v>
      </c>
      <c r="C3323">
        <v>2018</v>
      </c>
      <c r="D3323">
        <f t="shared" ca="1" si="204"/>
        <v>5</v>
      </c>
      <c r="E3323" s="5">
        <v>2475000</v>
      </c>
      <c r="F3323">
        <v>2000</v>
      </c>
      <c r="G3323" t="s">
        <v>56</v>
      </c>
      <c r="H3323" t="str">
        <f t="shared" si="205"/>
        <v>West</v>
      </c>
      <c r="I3323" t="s">
        <v>57</v>
      </c>
      <c r="J3323" t="str">
        <f t="shared" si="206"/>
        <v>California</v>
      </c>
      <c r="K3323" t="s">
        <v>1626</v>
      </c>
      <c r="L3323" t="str">
        <f t="shared" si="207"/>
        <v>Atascadero</v>
      </c>
      <c r="M3323" t="s">
        <v>22</v>
      </c>
      <c r="N3323" t="str">
        <f>IF(M3323="", "", IFERROR(VLOOKUP(M3323, Data!$A$1:$B$5, 2, 0), "Unkown fuel"))</f>
        <v>very harmful</v>
      </c>
      <c r="O3323" t="s">
        <v>158</v>
      </c>
      <c r="P3323" t="s">
        <v>154</v>
      </c>
      <c r="Q3323" t="s">
        <v>25</v>
      </c>
      <c r="R3323" t="s">
        <v>127</v>
      </c>
      <c r="S3323">
        <v>1984</v>
      </c>
      <c r="T3323" t="s">
        <v>358</v>
      </c>
      <c r="U3323" t="s">
        <v>529</v>
      </c>
      <c r="V3323">
        <v>5</v>
      </c>
      <c r="W3323" t="s">
        <v>1179</v>
      </c>
    </row>
    <row r="3324" spans="1:23" x14ac:dyDescent="0.3">
      <c r="A3324">
        <v>3428</v>
      </c>
      <c r="B3324" t="s">
        <v>18</v>
      </c>
      <c r="C3324">
        <v>2017</v>
      </c>
      <c r="D3324">
        <f t="shared" ca="1" si="204"/>
        <v>6</v>
      </c>
      <c r="E3324" s="5">
        <v>735000</v>
      </c>
      <c r="F3324">
        <v>70000</v>
      </c>
      <c r="G3324" t="s">
        <v>19</v>
      </c>
      <c r="H3324" t="str">
        <f t="shared" si="205"/>
        <v>East</v>
      </c>
      <c r="I3324" t="s">
        <v>780</v>
      </c>
      <c r="J3324" t="str">
        <f t="shared" si="206"/>
        <v>Maine</v>
      </c>
      <c r="K3324" t="s">
        <v>1229</v>
      </c>
      <c r="L3324" t="str">
        <f t="shared" si="207"/>
        <v>Bangor</v>
      </c>
      <c r="M3324" t="s">
        <v>22</v>
      </c>
      <c r="N3324" t="str">
        <f>IF(M3324="", "", IFERROR(VLOOKUP(M3324, Data!$A$1:$B$5, 2, 0), "Unkown fuel"))</f>
        <v>very harmful</v>
      </c>
      <c r="O3324" t="s">
        <v>23</v>
      </c>
      <c r="P3324" t="s">
        <v>24</v>
      </c>
      <c r="Q3324" t="s">
        <v>25</v>
      </c>
      <c r="R3324" t="s">
        <v>527</v>
      </c>
      <c r="S3324">
        <v>1248</v>
      </c>
      <c r="T3324" t="s">
        <v>27</v>
      </c>
      <c r="U3324" t="s">
        <v>28</v>
      </c>
      <c r="V3324">
        <v>5</v>
      </c>
      <c r="W3324" t="s">
        <v>1179</v>
      </c>
    </row>
    <row r="3325" spans="1:23" x14ac:dyDescent="0.3">
      <c r="A3325">
        <v>3429</v>
      </c>
      <c r="B3325" t="s">
        <v>109</v>
      </c>
      <c r="C3325">
        <v>2017</v>
      </c>
      <c r="D3325">
        <f t="shared" ca="1" si="204"/>
        <v>6</v>
      </c>
      <c r="E3325" s="5">
        <v>550000</v>
      </c>
      <c r="F3325">
        <v>120000</v>
      </c>
      <c r="G3325" t="s">
        <v>19</v>
      </c>
      <c r="H3325" t="str">
        <f t="shared" si="205"/>
        <v>East</v>
      </c>
      <c r="I3325" t="s">
        <v>789</v>
      </c>
      <c r="J3325" t="str">
        <f t="shared" si="206"/>
        <v>Connecticut</v>
      </c>
      <c r="K3325" t="s">
        <v>1590</v>
      </c>
      <c r="L3325" t="str">
        <f t="shared" si="207"/>
        <v>Naugatuck</v>
      </c>
      <c r="M3325" t="s">
        <v>41</v>
      </c>
      <c r="N3325" t="str">
        <f>IF(M3325="", "", IFERROR(VLOOKUP(M3325, Data!$A$1:$B$5, 2, 0), "Unkown fuel"))</f>
        <v>harmful</v>
      </c>
      <c r="O3325" t="s">
        <v>23</v>
      </c>
      <c r="P3325" t="s">
        <v>24</v>
      </c>
      <c r="Q3325" t="s">
        <v>25</v>
      </c>
      <c r="R3325" t="s">
        <v>433</v>
      </c>
      <c r="S3325">
        <v>1193</v>
      </c>
      <c r="T3325" t="s">
        <v>434</v>
      </c>
      <c r="U3325" t="s">
        <v>435</v>
      </c>
      <c r="V3325">
        <v>5</v>
      </c>
      <c r="W3325" t="s">
        <v>1179</v>
      </c>
    </row>
    <row r="3326" spans="1:23" x14ac:dyDescent="0.3">
      <c r="A3326">
        <v>3430</v>
      </c>
      <c r="B3326" t="s">
        <v>18</v>
      </c>
      <c r="C3326">
        <v>2013</v>
      </c>
      <c r="D3326">
        <f t="shared" ca="1" si="204"/>
        <v>10</v>
      </c>
      <c r="E3326" s="5">
        <v>509999</v>
      </c>
      <c r="F3326">
        <v>148000</v>
      </c>
      <c r="G3326" t="s">
        <v>19</v>
      </c>
      <c r="H3326" t="str">
        <f t="shared" si="205"/>
        <v>East</v>
      </c>
      <c r="I3326" t="s">
        <v>83</v>
      </c>
      <c r="J3326" t="str">
        <f t="shared" si="206"/>
        <v>Massachusetts</v>
      </c>
      <c r="K3326" t="s">
        <v>1628</v>
      </c>
      <c r="L3326" t="str">
        <f t="shared" si="207"/>
        <v>North Pembroke</v>
      </c>
      <c r="M3326" t="s">
        <v>22</v>
      </c>
      <c r="N3326" t="str">
        <f>IF(M3326="", "", IFERROR(VLOOKUP(M3326, Data!$A$1:$B$5, 2, 0), "Unkown fuel"))</f>
        <v>very harmful</v>
      </c>
      <c r="O3326" t="s">
        <v>23</v>
      </c>
      <c r="P3326" t="s">
        <v>24</v>
      </c>
      <c r="Q3326" t="s">
        <v>25</v>
      </c>
      <c r="R3326" t="s">
        <v>307</v>
      </c>
      <c r="S3326">
        <v>1248</v>
      </c>
      <c r="T3326" t="s">
        <v>108</v>
      </c>
      <c r="U3326" t="s">
        <v>95</v>
      </c>
      <c r="V3326">
        <v>7</v>
      </c>
      <c r="W3326" t="s">
        <v>1179</v>
      </c>
    </row>
    <row r="3327" spans="1:23" x14ac:dyDescent="0.3">
      <c r="A3327">
        <v>3431</v>
      </c>
      <c r="B3327" t="s">
        <v>46</v>
      </c>
      <c r="C3327">
        <v>2013</v>
      </c>
      <c r="D3327">
        <f t="shared" ca="1" si="204"/>
        <v>10</v>
      </c>
      <c r="E3327" s="5">
        <v>459999</v>
      </c>
      <c r="F3327">
        <v>60000</v>
      </c>
      <c r="G3327" t="s">
        <v>19</v>
      </c>
      <c r="H3327" t="str">
        <f t="shared" si="205"/>
        <v>East</v>
      </c>
      <c r="I3327" t="s">
        <v>83</v>
      </c>
      <c r="J3327" t="str">
        <f t="shared" si="206"/>
        <v>Massachusetts</v>
      </c>
      <c r="K3327" t="s">
        <v>1629</v>
      </c>
      <c r="L3327" t="str">
        <f t="shared" si="207"/>
        <v>Needham</v>
      </c>
      <c r="M3327" t="s">
        <v>22</v>
      </c>
      <c r="N3327" t="str">
        <f>IF(M3327="", "", IFERROR(VLOOKUP(M3327, Data!$A$1:$B$5, 2, 0), "Unkown fuel"))</f>
        <v>very harmful</v>
      </c>
      <c r="O3327" t="s">
        <v>23</v>
      </c>
      <c r="P3327" t="s">
        <v>24</v>
      </c>
      <c r="Q3327" t="s">
        <v>33</v>
      </c>
      <c r="R3327" t="s">
        <v>215</v>
      </c>
      <c r="S3327">
        <v>1396</v>
      </c>
      <c r="T3327" t="s">
        <v>216</v>
      </c>
      <c r="U3327" t="s">
        <v>217</v>
      </c>
      <c r="V3327">
        <v>5</v>
      </c>
      <c r="W3327" t="s">
        <v>1179</v>
      </c>
    </row>
    <row r="3328" spans="1:23" x14ac:dyDescent="0.3">
      <c r="A3328">
        <v>3432</v>
      </c>
      <c r="B3328" t="s">
        <v>18</v>
      </c>
      <c r="C3328">
        <v>2015</v>
      </c>
      <c r="D3328">
        <f t="shared" ca="1" si="204"/>
        <v>8</v>
      </c>
      <c r="E3328" s="5">
        <v>310000</v>
      </c>
      <c r="F3328">
        <v>18000</v>
      </c>
      <c r="G3328" t="s">
        <v>56</v>
      </c>
      <c r="H3328" t="str">
        <f t="shared" si="205"/>
        <v>West</v>
      </c>
      <c r="I3328" t="s">
        <v>57</v>
      </c>
      <c r="J3328" t="str">
        <f t="shared" si="206"/>
        <v>California</v>
      </c>
      <c r="K3328" t="s">
        <v>1626</v>
      </c>
      <c r="L3328" t="str">
        <f t="shared" si="207"/>
        <v>Atascadero</v>
      </c>
      <c r="M3328" t="s">
        <v>41</v>
      </c>
      <c r="N3328" t="str">
        <f>IF(M3328="", "", IFERROR(VLOOKUP(M3328, Data!$A$1:$B$5, 2, 0), "Unkown fuel"))</f>
        <v>harmful</v>
      </c>
      <c r="O3328" t="s">
        <v>23</v>
      </c>
      <c r="P3328" t="s">
        <v>24</v>
      </c>
      <c r="Q3328" t="s">
        <v>25</v>
      </c>
      <c r="R3328" t="s">
        <v>430</v>
      </c>
      <c r="S3328">
        <v>796</v>
      </c>
      <c r="T3328" t="s">
        <v>118</v>
      </c>
      <c r="U3328" t="s">
        <v>119</v>
      </c>
      <c r="V3328">
        <v>5</v>
      </c>
      <c r="W3328" t="s">
        <v>1179</v>
      </c>
    </row>
    <row r="3329" spans="1:23" x14ac:dyDescent="0.3">
      <c r="A3329">
        <v>3433</v>
      </c>
      <c r="B3329" t="s">
        <v>109</v>
      </c>
      <c r="C3329">
        <v>2018</v>
      </c>
      <c r="D3329">
        <f t="shared" ca="1" si="204"/>
        <v>5</v>
      </c>
      <c r="E3329" s="5">
        <v>775000</v>
      </c>
      <c r="F3329">
        <v>80000</v>
      </c>
      <c r="G3329" t="s">
        <v>124</v>
      </c>
      <c r="H3329" t="str">
        <f t="shared" si="205"/>
        <v>South</v>
      </c>
      <c r="I3329" t="s">
        <v>1352</v>
      </c>
      <c r="J3329" t="str">
        <f t="shared" si="206"/>
        <v>Louisiana</v>
      </c>
      <c r="K3329" t="s">
        <v>1630</v>
      </c>
      <c r="L3329" t="str">
        <f t="shared" si="207"/>
        <v>Baton Rouge</v>
      </c>
      <c r="M3329" t="s">
        <v>22</v>
      </c>
      <c r="N3329" t="str">
        <f>IF(M3329="", "", IFERROR(VLOOKUP(M3329, Data!$A$1:$B$5, 2, 0), "Unkown fuel"))</f>
        <v>very harmful</v>
      </c>
      <c r="O3329" t="s">
        <v>23</v>
      </c>
      <c r="P3329" t="s">
        <v>24</v>
      </c>
      <c r="Q3329" t="s">
        <v>25</v>
      </c>
      <c r="R3329" t="s">
        <v>404</v>
      </c>
      <c r="S3329">
        <v>1248</v>
      </c>
      <c r="T3329" t="s">
        <v>27</v>
      </c>
      <c r="U3329" t="s">
        <v>405</v>
      </c>
      <c r="V3329">
        <v>5</v>
      </c>
      <c r="W3329" t="s">
        <v>1179</v>
      </c>
    </row>
    <row r="3330" spans="1:23" x14ac:dyDescent="0.3">
      <c r="A3330">
        <v>3434</v>
      </c>
      <c r="B3330" t="s">
        <v>18</v>
      </c>
      <c r="C3330">
        <v>2004</v>
      </c>
      <c r="D3330">
        <f t="shared" ref="D3330:D3393" ca="1" si="208">TRUNC(YEARFRAC(DATE(C3330,1,1), TODAY(), 1))</f>
        <v>19</v>
      </c>
      <c r="E3330" s="5">
        <v>105000</v>
      </c>
      <c r="F3330">
        <v>96000</v>
      </c>
      <c r="G3330" t="s">
        <v>124</v>
      </c>
      <c r="H3330" t="str">
        <f t="shared" ref="H3330:H3393" si="209">TRIM(G3330)</f>
        <v>South</v>
      </c>
      <c r="I3330" t="s">
        <v>1352</v>
      </c>
      <c r="J3330" t="str">
        <f t="shared" ref="J3330:J3393" si="210">TRIM(I3330)</f>
        <v>Louisiana</v>
      </c>
      <c r="K3330" t="s">
        <v>1630</v>
      </c>
      <c r="L3330" t="str">
        <f t="shared" ref="L3330:L3393" si="211">TRIM(K3330)</f>
        <v>Baton Rouge</v>
      </c>
      <c r="M3330" t="s">
        <v>41</v>
      </c>
      <c r="N3330" t="str">
        <f>IF(M3330="", "", IFERROR(VLOOKUP(M3330, Data!$A$1:$B$5, 2, 0), "Unkown fuel"))</f>
        <v>harmful</v>
      </c>
      <c r="O3330" t="s">
        <v>23</v>
      </c>
      <c r="P3330" t="s">
        <v>24</v>
      </c>
      <c r="Q3330" t="s">
        <v>42</v>
      </c>
      <c r="R3330" t="s">
        <v>96</v>
      </c>
      <c r="S3330">
        <v>796</v>
      </c>
      <c r="T3330" t="s">
        <v>97</v>
      </c>
      <c r="U3330" t="s">
        <v>98</v>
      </c>
      <c r="V3330">
        <v>5</v>
      </c>
      <c r="W3330" t="s">
        <v>1179</v>
      </c>
    </row>
    <row r="3331" spans="1:23" x14ac:dyDescent="0.3">
      <c r="A3331">
        <v>3435</v>
      </c>
      <c r="B3331" t="s">
        <v>37</v>
      </c>
      <c r="C3331">
        <v>2015</v>
      </c>
      <c r="D3331">
        <f t="shared" ca="1" si="208"/>
        <v>8</v>
      </c>
      <c r="E3331" s="5">
        <v>430000</v>
      </c>
      <c r="F3331">
        <v>97000</v>
      </c>
      <c r="G3331" t="s">
        <v>124</v>
      </c>
      <c r="H3331" t="str">
        <f t="shared" si="209"/>
        <v>South</v>
      </c>
      <c r="I3331" t="s">
        <v>1352</v>
      </c>
      <c r="J3331" t="str">
        <f t="shared" si="210"/>
        <v>Louisiana</v>
      </c>
      <c r="K3331" t="s">
        <v>1630</v>
      </c>
      <c r="L3331" t="str">
        <f t="shared" si="211"/>
        <v>Baton Rouge</v>
      </c>
      <c r="M3331" t="s">
        <v>22</v>
      </c>
      <c r="N3331" t="str">
        <f>IF(M3331="", "", IFERROR(VLOOKUP(M3331, Data!$A$1:$B$5, 2, 0), "Unkown fuel"))</f>
        <v>very harmful</v>
      </c>
      <c r="O3331" t="s">
        <v>23</v>
      </c>
      <c r="P3331" t="s">
        <v>24</v>
      </c>
      <c r="Q3331" t="s">
        <v>33</v>
      </c>
      <c r="R3331" t="s">
        <v>618</v>
      </c>
      <c r="S3331">
        <v>1498</v>
      </c>
      <c r="T3331" t="s">
        <v>105</v>
      </c>
      <c r="U3331" t="s">
        <v>95</v>
      </c>
      <c r="V3331">
        <v>5</v>
      </c>
      <c r="W3331" t="s">
        <v>1179</v>
      </c>
    </row>
    <row r="3332" spans="1:23" x14ac:dyDescent="0.3">
      <c r="A3332">
        <v>3436</v>
      </c>
      <c r="B3332" t="s">
        <v>46</v>
      </c>
      <c r="C3332">
        <v>2013</v>
      </c>
      <c r="D3332">
        <f t="shared" ca="1" si="208"/>
        <v>10</v>
      </c>
      <c r="E3332" s="5">
        <v>360000</v>
      </c>
      <c r="F3332">
        <v>210000</v>
      </c>
      <c r="G3332" t="s">
        <v>19</v>
      </c>
      <c r="H3332" t="str">
        <f t="shared" si="209"/>
        <v>East</v>
      </c>
      <c r="I3332" t="s">
        <v>786</v>
      </c>
      <c r="J3332" t="str">
        <f t="shared" si="210"/>
        <v>New Jersey</v>
      </c>
      <c r="K3332" t="s">
        <v>1631</v>
      </c>
      <c r="L3332" t="str">
        <f t="shared" si="211"/>
        <v>Fort Lee</v>
      </c>
      <c r="M3332" t="s">
        <v>22</v>
      </c>
      <c r="N3332" t="str">
        <f>IF(M3332="", "", IFERROR(VLOOKUP(M3332, Data!$A$1:$B$5, 2, 0), "Unkown fuel"))</f>
        <v>very harmful</v>
      </c>
      <c r="O3332" t="s">
        <v>23</v>
      </c>
      <c r="P3332" t="s">
        <v>24</v>
      </c>
      <c r="Q3332" t="s">
        <v>42</v>
      </c>
      <c r="R3332" t="s">
        <v>291</v>
      </c>
      <c r="S3332">
        <v>1396</v>
      </c>
      <c r="T3332" t="s">
        <v>216</v>
      </c>
      <c r="U3332" t="s">
        <v>649</v>
      </c>
      <c r="V3332">
        <v>5</v>
      </c>
      <c r="W3332" t="s">
        <v>1179</v>
      </c>
    </row>
    <row r="3333" spans="1:23" x14ac:dyDescent="0.3">
      <c r="A3333">
        <v>3437</v>
      </c>
      <c r="B3333" t="s">
        <v>221</v>
      </c>
      <c r="C3333">
        <v>2012</v>
      </c>
      <c r="D3333">
        <f t="shared" ca="1" si="208"/>
        <v>11</v>
      </c>
      <c r="E3333" s="5">
        <v>400000</v>
      </c>
      <c r="F3333">
        <v>60000</v>
      </c>
      <c r="G3333" t="s">
        <v>19</v>
      </c>
      <c r="H3333" t="str">
        <f t="shared" si="209"/>
        <v>East</v>
      </c>
      <c r="I3333" t="s">
        <v>780</v>
      </c>
      <c r="J3333" t="str">
        <f t="shared" si="210"/>
        <v>Maine</v>
      </c>
      <c r="K3333" t="s">
        <v>863</v>
      </c>
      <c r="L3333" t="str">
        <f t="shared" si="211"/>
        <v>Westbrook</v>
      </c>
      <c r="M3333" t="s">
        <v>22</v>
      </c>
      <c r="N3333" t="str">
        <f>IF(M3333="", "", IFERROR(VLOOKUP(M3333, Data!$A$1:$B$5, 2, 0), "Unkown fuel"))</f>
        <v>very harmful</v>
      </c>
      <c r="O3333" t="s">
        <v>23</v>
      </c>
      <c r="P3333" t="s">
        <v>24</v>
      </c>
      <c r="Q3333" t="s">
        <v>42</v>
      </c>
      <c r="R3333" t="s">
        <v>651</v>
      </c>
      <c r="S3333">
        <v>1598</v>
      </c>
      <c r="T3333" t="s">
        <v>479</v>
      </c>
      <c r="U3333" t="s">
        <v>36</v>
      </c>
      <c r="V3333">
        <v>5</v>
      </c>
      <c r="W3333" t="s">
        <v>1179</v>
      </c>
    </row>
    <row r="3334" spans="1:23" x14ac:dyDescent="0.3">
      <c r="A3334">
        <v>3438</v>
      </c>
      <c r="B3334" t="s">
        <v>18</v>
      </c>
      <c r="C3334">
        <v>2014</v>
      </c>
      <c r="D3334">
        <f t="shared" ca="1" si="208"/>
        <v>9</v>
      </c>
      <c r="E3334" s="5">
        <v>600000</v>
      </c>
      <c r="F3334">
        <v>90000</v>
      </c>
      <c r="G3334" t="s">
        <v>38</v>
      </c>
      <c r="H3334" t="str">
        <f t="shared" si="209"/>
        <v>Central</v>
      </c>
      <c r="I3334" t="s">
        <v>70</v>
      </c>
      <c r="J3334" t="str">
        <f t="shared" si="210"/>
        <v>Texas</v>
      </c>
      <c r="K3334" t="s">
        <v>1048</v>
      </c>
      <c r="L3334" t="str">
        <f t="shared" si="211"/>
        <v>Gainesville</v>
      </c>
      <c r="M3334" t="s">
        <v>22</v>
      </c>
      <c r="N3334" t="str">
        <f>IF(M3334="", "", IFERROR(VLOOKUP(M3334, Data!$A$1:$B$5, 2, 0), "Unkown fuel"))</f>
        <v>very harmful</v>
      </c>
      <c r="O3334" t="s">
        <v>23</v>
      </c>
      <c r="P3334" t="s">
        <v>24</v>
      </c>
      <c r="Q3334" t="s">
        <v>25</v>
      </c>
      <c r="R3334" t="s">
        <v>26</v>
      </c>
      <c r="S3334">
        <v>1248</v>
      </c>
      <c r="T3334" t="s">
        <v>27</v>
      </c>
      <c r="U3334" t="s">
        <v>28</v>
      </c>
      <c r="V3334">
        <v>5</v>
      </c>
      <c r="W3334" t="s">
        <v>1179</v>
      </c>
    </row>
    <row r="3335" spans="1:23" x14ac:dyDescent="0.3">
      <c r="A3335">
        <v>3439</v>
      </c>
      <c r="B3335" t="s">
        <v>37</v>
      </c>
      <c r="C3335">
        <v>2019</v>
      </c>
      <c r="D3335">
        <f t="shared" ca="1" si="208"/>
        <v>4</v>
      </c>
      <c r="E3335" s="5">
        <v>580000</v>
      </c>
      <c r="F3335">
        <v>35000</v>
      </c>
      <c r="G3335" t="s">
        <v>124</v>
      </c>
      <c r="H3335" t="str">
        <f t="shared" si="209"/>
        <v>South</v>
      </c>
      <c r="I3335" t="s">
        <v>1352</v>
      </c>
      <c r="J3335" t="str">
        <f t="shared" si="210"/>
        <v>Louisiana</v>
      </c>
      <c r="K3335" t="s">
        <v>1630</v>
      </c>
      <c r="L3335" t="str">
        <f t="shared" si="211"/>
        <v>Baton Rouge</v>
      </c>
      <c r="M3335" t="s">
        <v>41</v>
      </c>
      <c r="N3335" t="str">
        <f>IF(M3335="", "", IFERROR(VLOOKUP(M3335, Data!$A$1:$B$5, 2, 0), "Unkown fuel"))</f>
        <v>harmful</v>
      </c>
      <c r="O3335" t="s">
        <v>23</v>
      </c>
      <c r="P3335" t="s">
        <v>24</v>
      </c>
      <c r="Q3335" t="s">
        <v>25</v>
      </c>
      <c r="R3335" t="s">
        <v>383</v>
      </c>
      <c r="S3335">
        <v>1199</v>
      </c>
      <c r="T3335" t="s">
        <v>434</v>
      </c>
      <c r="U3335" t="s">
        <v>452</v>
      </c>
      <c r="V3335">
        <v>5</v>
      </c>
      <c r="W3335" t="s">
        <v>1179</v>
      </c>
    </row>
    <row r="3336" spans="1:23" x14ac:dyDescent="0.3">
      <c r="A3336">
        <v>3440</v>
      </c>
      <c r="B3336" t="s">
        <v>88</v>
      </c>
      <c r="C3336">
        <v>2012</v>
      </c>
      <c r="D3336">
        <f t="shared" ca="1" si="208"/>
        <v>11</v>
      </c>
      <c r="E3336" s="5">
        <v>140000</v>
      </c>
      <c r="F3336">
        <v>120000</v>
      </c>
      <c r="G3336" t="s">
        <v>124</v>
      </c>
      <c r="H3336" t="str">
        <f t="shared" si="209"/>
        <v>South</v>
      </c>
      <c r="I3336" t="s">
        <v>1352</v>
      </c>
      <c r="J3336" t="str">
        <f t="shared" si="210"/>
        <v>Louisiana</v>
      </c>
      <c r="K3336" t="s">
        <v>1630</v>
      </c>
      <c r="L3336" t="str">
        <f t="shared" si="211"/>
        <v>Baton Rouge</v>
      </c>
      <c r="M3336" t="s">
        <v>22</v>
      </c>
      <c r="N3336" t="str">
        <f>IF(M3336="", "", IFERROR(VLOOKUP(M3336, Data!$A$1:$B$5, 2, 0), "Unkown fuel"))</f>
        <v>very harmful</v>
      </c>
      <c r="O3336" t="s">
        <v>23</v>
      </c>
      <c r="P3336" t="s">
        <v>24</v>
      </c>
      <c r="Q3336" t="s">
        <v>33</v>
      </c>
      <c r="R3336" t="s">
        <v>793</v>
      </c>
      <c r="S3336">
        <v>1461</v>
      </c>
      <c r="T3336" t="s">
        <v>280</v>
      </c>
      <c r="U3336" t="s">
        <v>74</v>
      </c>
      <c r="V3336">
        <v>5</v>
      </c>
      <c r="W3336" t="s">
        <v>1179</v>
      </c>
    </row>
    <row r="3337" spans="1:23" x14ac:dyDescent="0.3">
      <c r="A3337">
        <v>3441</v>
      </c>
      <c r="B3337" t="s">
        <v>109</v>
      </c>
      <c r="C3337">
        <v>2008</v>
      </c>
      <c r="D3337">
        <f t="shared" ca="1" si="208"/>
        <v>15</v>
      </c>
      <c r="E3337" s="5">
        <v>210000</v>
      </c>
      <c r="F3337">
        <v>100000</v>
      </c>
      <c r="G3337" t="s">
        <v>38</v>
      </c>
      <c r="H3337" t="str">
        <f t="shared" si="209"/>
        <v>Central</v>
      </c>
      <c r="I3337" t="s">
        <v>70</v>
      </c>
      <c r="J3337" t="str">
        <f t="shared" si="210"/>
        <v>Texas</v>
      </c>
      <c r="K3337" t="s">
        <v>1048</v>
      </c>
      <c r="L3337" t="str">
        <f t="shared" si="211"/>
        <v>Gainesville</v>
      </c>
      <c r="M3337" t="s">
        <v>22</v>
      </c>
      <c r="N3337" t="str">
        <f>IF(M3337="", "", IFERROR(VLOOKUP(M3337, Data!$A$1:$B$5, 2, 0), "Unkown fuel"))</f>
        <v>very harmful</v>
      </c>
      <c r="O3337" t="s">
        <v>23</v>
      </c>
      <c r="P3337" t="s">
        <v>24</v>
      </c>
      <c r="Q3337" t="s">
        <v>25</v>
      </c>
      <c r="R3337" t="s">
        <v>1039</v>
      </c>
      <c r="S3337">
        <v>1405</v>
      </c>
      <c r="T3337" t="s">
        <v>458</v>
      </c>
      <c r="U3337" t="s">
        <v>1632</v>
      </c>
      <c r="V3337">
        <v>5</v>
      </c>
      <c r="W3337" t="s">
        <v>1179</v>
      </c>
    </row>
    <row r="3338" spans="1:23" x14ac:dyDescent="0.3">
      <c r="A3338">
        <v>3442</v>
      </c>
      <c r="B3338" t="s">
        <v>46</v>
      </c>
      <c r="C3338">
        <v>2017</v>
      </c>
      <c r="D3338">
        <f t="shared" ca="1" si="208"/>
        <v>6</v>
      </c>
      <c r="E3338" s="5">
        <v>550000</v>
      </c>
      <c r="F3338">
        <v>20000</v>
      </c>
      <c r="G3338" t="s">
        <v>124</v>
      </c>
      <c r="H3338" t="str">
        <f t="shared" si="209"/>
        <v>South</v>
      </c>
      <c r="I3338" t="s">
        <v>1352</v>
      </c>
      <c r="J3338" t="str">
        <f t="shared" si="210"/>
        <v>Louisiana</v>
      </c>
      <c r="K3338" t="s">
        <v>1630</v>
      </c>
      <c r="L3338" t="str">
        <f t="shared" si="211"/>
        <v>Baton Rouge</v>
      </c>
      <c r="M3338" t="s">
        <v>41</v>
      </c>
      <c r="N3338" t="str">
        <f>IF(M3338="", "", IFERROR(VLOOKUP(M3338, Data!$A$1:$B$5, 2, 0), "Unkown fuel"))</f>
        <v>harmful</v>
      </c>
      <c r="O3338" t="s">
        <v>23</v>
      </c>
      <c r="P3338" t="s">
        <v>24</v>
      </c>
      <c r="Q3338" t="s">
        <v>25</v>
      </c>
      <c r="R3338" t="s">
        <v>85</v>
      </c>
      <c r="S3338">
        <v>1197</v>
      </c>
      <c r="T3338" t="s">
        <v>90</v>
      </c>
      <c r="U3338" t="s">
        <v>261</v>
      </c>
      <c r="V3338">
        <v>5</v>
      </c>
      <c r="W3338" t="s">
        <v>1179</v>
      </c>
    </row>
    <row r="3339" spans="1:23" x14ac:dyDescent="0.3">
      <c r="A3339">
        <v>3443</v>
      </c>
      <c r="B3339" t="s">
        <v>120</v>
      </c>
      <c r="C3339">
        <v>2013</v>
      </c>
      <c r="D3339">
        <f t="shared" ca="1" si="208"/>
        <v>10</v>
      </c>
      <c r="E3339" s="5">
        <v>120000</v>
      </c>
      <c r="F3339">
        <v>110000</v>
      </c>
      <c r="G3339" t="s">
        <v>124</v>
      </c>
      <c r="H3339" t="str">
        <f t="shared" si="209"/>
        <v>South</v>
      </c>
      <c r="I3339" t="s">
        <v>804</v>
      </c>
      <c r="J3339" t="str">
        <f t="shared" si="210"/>
        <v>Alabama</v>
      </c>
      <c r="K3339" t="s">
        <v>1633</v>
      </c>
      <c r="L3339" t="str">
        <f t="shared" si="211"/>
        <v>Gadsden</v>
      </c>
      <c r="M3339" t="s">
        <v>41</v>
      </c>
      <c r="N3339" t="str">
        <f>IF(M3339="", "", IFERROR(VLOOKUP(M3339, Data!$A$1:$B$5, 2, 0), "Unkown fuel"))</f>
        <v>harmful</v>
      </c>
      <c r="O3339" t="s">
        <v>23</v>
      </c>
      <c r="P3339" t="s">
        <v>24</v>
      </c>
      <c r="Q3339" t="s">
        <v>33</v>
      </c>
      <c r="R3339" t="s">
        <v>121</v>
      </c>
      <c r="S3339">
        <v>1199</v>
      </c>
      <c r="T3339" t="s">
        <v>613</v>
      </c>
      <c r="U3339" t="s">
        <v>682</v>
      </c>
      <c r="V3339">
        <v>5</v>
      </c>
      <c r="W3339" t="s">
        <v>1179</v>
      </c>
    </row>
    <row r="3340" spans="1:23" x14ac:dyDescent="0.3">
      <c r="A3340">
        <v>3444</v>
      </c>
      <c r="B3340" t="s">
        <v>65</v>
      </c>
      <c r="C3340">
        <v>2013</v>
      </c>
      <c r="D3340">
        <f t="shared" ca="1" si="208"/>
        <v>10</v>
      </c>
      <c r="E3340" s="5">
        <v>400000</v>
      </c>
      <c r="F3340">
        <v>35000</v>
      </c>
      <c r="G3340" t="s">
        <v>124</v>
      </c>
      <c r="H3340" t="str">
        <f t="shared" si="209"/>
        <v>South</v>
      </c>
      <c r="I3340" t="s">
        <v>804</v>
      </c>
      <c r="J3340" t="str">
        <f t="shared" si="210"/>
        <v>Alabama</v>
      </c>
      <c r="K3340" t="s">
        <v>1633</v>
      </c>
      <c r="L3340" t="str">
        <f t="shared" si="211"/>
        <v>Gadsden</v>
      </c>
      <c r="M3340" t="s">
        <v>22</v>
      </c>
      <c r="N3340" t="str">
        <f>IF(M3340="", "", IFERROR(VLOOKUP(M3340, Data!$A$1:$B$5, 2, 0), "Unkown fuel"))</f>
        <v>very harmful</v>
      </c>
      <c r="O3340" t="s">
        <v>23</v>
      </c>
      <c r="P3340" t="s">
        <v>24</v>
      </c>
      <c r="Q3340" t="s">
        <v>25</v>
      </c>
      <c r="R3340" t="s">
        <v>170</v>
      </c>
      <c r="S3340">
        <v>2494</v>
      </c>
      <c r="T3340" t="s">
        <v>190</v>
      </c>
      <c r="U3340" t="s">
        <v>172</v>
      </c>
      <c r="V3340">
        <v>7</v>
      </c>
      <c r="W3340" t="s">
        <v>1179</v>
      </c>
    </row>
    <row r="3341" spans="1:23" x14ac:dyDescent="0.3">
      <c r="A3341">
        <v>3445</v>
      </c>
      <c r="B3341" t="s">
        <v>37</v>
      </c>
      <c r="C3341">
        <v>2018</v>
      </c>
      <c r="D3341">
        <f t="shared" ca="1" si="208"/>
        <v>5</v>
      </c>
      <c r="E3341" s="5">
        <v>1035000</v>
      </c>
      <c r="F3341">
        <v>15000</v>
      </c>
      <c r="G3341" t="s">
        <v>124</v>
      </c>
      <c r="H3341" t="str">
        <f t="shared" si="209"/>
        <v>South</v>
      </c>
      <c r="I3341" t="s">
        <v>804</v>
      </c>
      <c r="J3341" t="str">
        <f t="shared" si="210"/>
        <v>Alabama</v>
      </c>
      <c r="K3341" t="s">
        <v>1633</v>
      </c>
      <c r="L3341" t="str">
        <f t="shared" si="211"/>
        <v>Gadsden</v>
      </c>
      <c r="M3341" t="s">
        <v>22</v>
      </c>
      <c r="N3341" t="str">
        <f>IF(M3341="", "", IFERROR(VLOOKUP(M3341, Data!$A$1:$B$5, 2, 0), "Unkown fuel"))</f>
        <v>very harmful</v>
      </c>
      <c r="O3341" t="s">
        <v>23</v>
      </c>
      <c r="P3341" t="s">
        <v>24</v>
      </c>
      <c r="Q3341" t="s">
        <v>25</v>
      </c>
      <c r="R3341" t="s">
        <v>104</v>
      </c>
      <c r="S3341">
        <v>1498</v>
      </c>
      <c r="T3341" t="s">
        <v>105</v>
      </c>
      <c r="U3341" t="s">
        <v>95</v>
      </c>
      <c r="V3341">
        <v>5</v>
      </c>
      <c r="W3341" t="s">
        <v>1179</v>
      </c>
    </row>
    <row r="3342" spans="1:23" x14ac:dyDescent="0.3">
      <c r="A3342">
        <v>3446</v>
      </c>
      <c r="B3342" t="s">
        <v>18</v>
      </c>
      <c r="C3342">
        <v>2015</v>
      </c>
      <c r="D3342">
        <f t="shared" ca="1" si="208"/>
        <v>8</v>
      </c>
      <c r="E3342" s="5">
        <v>625000</v>
      </c>
      <c r="F3342">
        <v>90000</v>
      </c>
      <c r="G3342" t="s">
        <v>124</v>
      </c>
      <c r="H3342" t="str">
        <f t="shared" si="209"/>
        <v>South</v>
      </c>
      <c r="I3342" t="s">
        <v>804</v>
      </c>
      <c r="J3342" t="str">
        <f t="shared" si="210"/>
        <v>Alabama</v>
      </c>
      <c r="K3342" t="s">
        <v>1633</v>
      </c>
      <c r="L3342" t="str">
        <f t="shared" si="211"/>
        <v>Gadsden</v>
      </c>
      <c r="M3342" t="s">
        <v>22</v>
      </c>
      <c r="N3342" t="str">
        <f>IF(M3342="", "", IFERROR(VLOOKUP(M3342, Data!$A$1:$B$5, 2, 0), "Unkown fuel"))</f>
        <v>very harmful</v>
      </c>
      <c r="O3342" t="s">
        <v>23</v>
      </c>
      <c r="P3342" t="s">
        <v>24</v>
      </c>
      <c r="Q3342" t="s">
        <v>25</v>
      </c>
      <c r="R3342" t="s">
        <v>354</v>
      </c>
      <c r="S3342">
        <v>1248</v>
      </c>
      <c r="T3342" t="s">
        <v>94</v>
      </c>
      <c r="U3342" t="s">
        <v>95</v>
      </c>
      <c r="V3342">
        <v>5</v>
      </c>
      <c r="W3342" t="s">
        <v>1179</v>
      </c>
    </row>
    <row r="3343" spans="1:23" x14ac:dyDescent="0.3">
      <c r="A3343">
        <v>3447</v>
      </c>
      <c r="B3343" t="s">
        <v>46</v>
      </c>
      <c r="C3343">
        <v>2008</v>
      </c>
      <c r="D3343">
        <f t="shared" ca="1" si="208"/>
        <v>15</v>
      </c>
      <c r="E3343" s="5">
        <v>200000</v>
      </c>
      <c r="F3343">
        <v>40000</v>
      </c>
      <c r="G3343" t="s">
        <v>124</v>
      </c>
      <c r="H3343" t="str">
        <f t="shared" si="209"/>
        <v>South</v>
      </c>
      <c r="I3343" t="s">
        <v>804</v>
      </c>
      <c r="J3343" t="str">
        <f t="shared" si="210"/>
        <v>Alabama</v>
      </c>
      <c r="K3343" t="s">
        <v>1633</v>
      </c>
      <c r="L3343" t="str">
        <f t="shared" si="211"/>
        <v>Gadsden</v>
      </c>
      <c r="M3343" t="s">
        <v>41</v>
      </c>
      <c r="N3343" t="str">
        <f>IF(M3343="", "", IFERROR(VLOOKUP(M3343, Data!$A$1:$B$5, 2, 0), "Unkown fuel"))</f>
        <v>harmful</v>
      </c>
      <c r="O3343" t="s">
        <v>23</v>
      </c>
      <c r="P3343" t="s">
        <v>24</v>
      </c>
      <c r="Q3343" t="s">
        <v>25</v>
      </c>
      <c r="R3343" t="s">
        <v>211</v>
      </c>
      <c r="S3343">
        <v>1197</v>
      </c>
      <c r="T3343" t="s">
        <v>212</v>
      </c>
      <c r="U3343" t="s">
        <v>213</v>
      </c>
      <c r="V3343">
        <v>5</v>
      </c>
      <c r="W3343" t="s">
        <v>1179</v>
      </c>
    </row>
    <row r="3344" spans="1:23" x14ac:dyDescent="0.3">
      <c r="A3344">
        <v>3448</v>
      </c>
      <c r="B3344" t="s">
        <v>109</v>
      </c>
      <c r="C3344">
        <v>2013</v>
      </c>
      <c r="D3344">
        <f t="shared" ca="1" si="208"/>
        <v>10</v>
      </c>
      <c r="E3344" s="5">
        <v>316000</v>
      </c>
      <c r="F3344">
        <v>140000</v>
      </c>
      <c r="G3344" t="s">
        <v>19</v>
      </c>
      <c r="H3344" t="str">
        <f t="shared" si="209"/>
        <v>East</v>
      </c>
      <c r="I3344" t="s">
        <v>767</v>
      </c>
      <c r="J3344" t="str">
        <f t="shared" si="210"/>
        <v>Maryland</v>
      </c>
      <c r="K3344" t="s">
        <v>1634</v>
      </c>
      <c r="L3344" t="str">
        <f t="shared" si="211"/>
        <v>Odenton</v>
      </c>
      <c r="M3344" t="s">
        <v>22</v>
      </c>
      <c r="N3344" t="str">
        <f>IF(M3344="", "", IFERROR(VLOOKUP(M3344, Data!$A$1:$B$5, 2, 0), "Unkown fuel"))</f>
        <v>very harmful</v>
      </c>
      <c r="O3344" t="s">
        <v>23</v>
      </c>
      <c r="P3344" t="s">
        <v>24</v>
      </c>
      <c r="Q3344" t="s">
        <v>25</v>
      </c>
      <c r="R3344" t="s">
        <v>484</v>
      </c>
      <c r="S3344">
        <v>1248</v>
      </c>
      <c r="T3344" t="s">
        <v>216</v>
      </c>
      <c r="U3344" t="s">
        <v>209</v>
      </c>
      <c r="V3344">
        <v>5</v>
      </c>
      <c r="W3344" t="s">
        <v>1179</v>
      </c>
    </row>
    <row r="3345" spans="1:23" x14ac:dyDescent="0.3">
      <c r="A3345">
        <v>3449</v>
      </c>
      <c r="B3345" t="s">
        <v>18</v>
      </c>
      <c r="C3345">
        <v>2017</v>
      </c>
      <c r="D3345">
        <f t="shared" ca="1" si="208"/>
        <v>6</v>
      </c>
      <c r="E3345" s="5">
        <v>813000</v>
      </c>
      <c r="F3345">
        <v>110000</v>
      </c>
      <c r="G3345" t="s">
        <v>19</v>
      </c>
      <c r="H3345" t="str">
        <f t="shared" si="209"/>
        <v>East</v>
      </c>
      <c r="I3345" t="s">
        <v>767</v>
      </c>
      <c r="J3345" t="str">
        <f t="shared" si="210"/>
        <v>Maryland</v>
      </c>
      <c r="K3345" t="s">
        <v>1634</v>
      </c>
      <c r="L3345" t="str">
        <f t="shared" si="211"/>
        <v>Odenton</v>
      </c>
      <c r="M3345" t="s">
        <v>22</v>
      </c>
      <c r="N3345" t="str">
        <f>IF(M3345="", "", IFERROR(VLOOKUP(M3345, Data!$A$1:$B$5, 2, 0), "Unkown fuel"))</f>
        <v>very harmful</v>
      </c>
      <c r="O3345" t="s">
        <v>23</v>
      </c>
      <c r="P3345" t="s">
        <v>24</v>
      </c>
      <c r="Q3345" t="s">
        <v>25</v>
      </c>
      <c r="R3345" t="s">
        <v>129</v>
      </c>
      <c r="S3345">
        <v>1248</v>
      </c>
      <c r="T3345" t="s">
        <v>94</v>
      </c>
      <c r="U3345" t="s">
        <v>95</v>
      </c>
      <c r="V3345">
        <v>5</v>
      </c>
      <c r="W3345" t="s">
        <v>1179</v>
      </c>
    </row>
    <row r="3346" spans="1:23" x14ac:dyDescent="0.3">
      <c r="A3346">
        <v>3450</v>
      </c>
      <c r="B3346" t="s">
        <v>65</v>
      </c>
      <c r="C3346">
        <v>2016</v>
      </c>
      <c r="D3346">
        <f t="shared" ca="1" si="208"/>
        <v>7</v>
      </c>
      <c r="E3346" s="5">
        <v>1575000</v>
      </c>
      <c r="F3346">
        <v>55000</v>
      </c>
      <c r="G3346" t="s">
        <v>19</v>
      </c>
      <c r="H3346" t="str">
        <f t="shared" si="209"/>
        <v>East</v>
      </c>
      <c r="I3346" t="s">
        <v>767</v>
      </c>
      <c r="J3346" t="str">
        <f t="shared" si="210"/>
        <v>Maryland</v>
      </c>
      <c r="K3346" t="s">
        <v>1634</v>
      </c>
      <c r="L3346" t="str">
        <f t="shared" si="211"/>
        <v>Odenton</v>
      </c>
      <c r="M3346" t="s">
        <v>22</v>
      </c>
      <c r="N3346" t="str">
        <f>IF(M3346="", "", IFERROR(VLOOKUP(M3346, Data!$A$1:$B$5, 2, 0), "Unkown fuel"))</f>
        <v>very harmful</v>
      </c>
      <c r="O3346" t="s">
        <v>23</v>
      </c>
      <c r="P3346" t="s">
        <v>154</v>
      </c>
      <c r="Q3346" t="s">
        <v>25</v>
      </c>
      <c r="R3346" t="s">
        <v>187</v>
      </c>
      <c r="S3346">
        <v>2755</v>
      </c>
      <c r="T3346" t="s">
        <v>188</v>
      </c>
      <c r="U3346" t="s">
        <v>189</v>
      </c>
      <c r="V3346">
        <v>7</v>
      </c>
      <c r="W3346" t="s">
        <v>1179</v>
      </c>
    </row>
    <row r="3347" spans="1:23" x14ac:dyDescent="0.3">
      <c r="A3347">
        <v>3451</v>
      </c>
      <c r="B3347" t="s">
        <v>65</v>
      </c>
      <c r="C3347">
        <v>2013</v>
      </c>
      <c r="D3347">
        <f t="shared" ca="1" si="208"/>
        <v>10</v>
      </c>
      <c r="E3347" s="5">
        <v>900000</v>
      </c>
      <c r="F3347">
        <v>73000</v>
      </c>
      <c r="G3347" t="s">
        <v>19</v>
      </c>
      <c r="H3347" t="str">
        <f t="shared" si="209"/>
        <v>East</v>
      </c>
      <c r="I3347" t="s">
        <v>767</v>
      </c>
      <c r="J3347" t="str">
        <f t="shared" si="210"/>
        <v>Maryland</v>
      </c>
      <c r="K3347" t="s">
        <v>1634</v>
      </c>
      <c r="L3347" t="str">
        <f t="shared" si="211"/>
        <v>Odenton</v>
      </c>
      <c r="M3347" t="s">
        <v>22</v>
      </c>
      <c r="N3347" t="str">
        <f>IF(M3347="", "", IFERROR(VLOOKUP(M3347, Data!$A$1:$B$5, 2, 0), "Unkown fuel"))</f>
        <v>very harmful</v>
      </c>
      <c r="O3347" t="s">
        <v>23</v>
      </c>
      <c r="P3347" t="s">
        <v>24</v>
      </c>
      <c r="Q3347" t="s">
        <v>25</v>
      </c>
      <c r="R3347" t="s">
        <v>170</v>
      </c>
      <c r="S3347">
        <v>2494</v>
      </c>
      <c r="T3347" t="s">
        <v>171</v>
      </c>
      <c r="U3347" t="s">
        <v>172</v>
      </c>
      <c r="V3347">
        <v>8</v>
      </c>
      <c r="W3347" t="s">
        <v>1179</v>
      </c>
    </row>
    <row r="3348" spans="1:23" x14ac:dyDescent="0.3">
      <c r="A3348">
        <v>3452</v>
      </c>
      <c r="B3348" t="s">
        <v>18</v>
      </c>
      <c r="C3348">
        <v>2015</v>
      </c>
      <c r="D3348">
        <f t="shared" ca="1" si="208"/>
        <v>8</v>
      </c>
      <c r="E3348" s="5">
        <v>650000</v>
      </c>
      <c r="F3348">
        <v>100000</v>
      </c>
      <c r="G3348" t="s">
        <v>19</v>
      </c>
      <c r="H3348" t="str">
        <f t="shared" si="209"/>
        <v>East</v>
      </c>
      <c r="I3348" t="s">
        <v>767</v>
      </c>
      <c r="J3348" t="str">
        <f t="shared" si="210"/>
        <v>Maryland</v>
      </c>
      <c r="K3348" t="s">
        <v>1635</v>
      </c>
      <c r="L3348" t="str">
        <f t="shared" si="211"/>
        <v>Olney</v>
      </c>
      <c r="M3348" t="s">
        <v>22</v>
      </c>
      <c r="N3348" t="str">
        <f>IF(M3348="", "", IFERROR(VLOOKUP(M3348, Data!$A$1:$B$5, 2, 0), "Unkown fuel"))</f>
        <v>very harmful</v>
      </c>
      <c r="O3348" t="s">
        <v>23</v>
      </c>
      <c r="P3348" t="s">
        <v>24</v>
      </c>
      <c r="Q3348" t="s">
        <v>25</v>
      </c>
      <c r="R3348" t="s">
        <v>307</v>
      </c>
      <c r="S3348">
        <v>1248</v>
      </c>
      <c r="T3348" t="s">
        <v>216</v>
      </c>
      <c r="U3348" t="s">
        <v>95</v>
      </c>
      <c r="V3348">
        <v>7</v>
      </c>
      <c r="W3348" t="s">
        <v>1179</v>
      </c>
    </row>
    <row r="3349" spans="1:23" x14ac:dyDescent="0.3">
      <c r="A3349">
        <v>3453</v>
      </c>
      <c r="B3349" t="s">
        <v>69</v>
      </c>
      <c r="C3349">
        <v>2015</v>
      </c>
      <c r="D3349">
        <f t="shared" ca="1" si="208"/>
        <v>8</v>
      </c>
      <c r="E3349" s="5">
        <v>459999</v>
      </c>
      <c r="F3349">
        <v>32000</v>
      </c>
      <c r="G3349" t="s">
        <v>19</v>
      </c>
      <c r="H3349" t="str">
        <f t="shared" si="209"/>
        <v>East</v>
      </c>
      <c r="I3349" t="s">
        <v>767</v>
      </c>
      <c r="J3349" t="str">
        <f t="shared" si="210"/>
        <v>Maryland</v>
      </c>
      <c r="K3349" t="s">
        <v>1635</v>
      </c>
      <c r="L3349" t="str">
        <f t="shared" si="211"/>
        <v>Olney</v>
      </c>
      <c r="M3349" t="s">
        <v>22</v>
      </c>
      <c r="N3349" t="str">
        <f>IF(M3349="", "", IFERROR(VLOOKUP(M3349, Data!$A$1:$B$5, 2, 0), "Unkown fuel"))</f>
        <v>very harmful</v>
      </c>
      <c r="O3349" t="s">
        <v>23</v>
      </c>
      <c r="P3349" t="s">
        <v>24</v>
      </c>
      <c r="Q3349" t="s">
        <v>33</v>
      </c>
      <c r="R3349" t="s">
        <v>737</v>
      </c>
      <c r="S3349">
        <v>1498</v>
      </c>
      <c r="T3349" t="s">
        <v>738</v>
      </c>
      <c r="U3349" t="s">
        <v>719</v>
      </c>
      <c r="V3349">
        <v>5</v>
      </c>
      <c r="W3349" t="s">
        <v>1179</v>
      </c>
    </row>
    <row r="3350" spans="1:23" x14ac:dyDescent="0.3">
      <c r="A3350">
        <v>3454</v>
      </c>
      <c r="B3350" t="s">
        <v>296</v>
      </c>
      <c r="C3350">
        <v>2012</v>
      </c>
      <c r="D3350">
        <f t="shared" ca="1" si="208"/>
        <v>11</v>
      </c>
      <c r="E3350" s="5">
        <v>290000</v>
      </c>
      <c r="F3350">
        <v>112072</v>
      </c>
      <c r="G3350" t="s">
        <v>19</v>
      </c>
      <c r="H3350" t="str">
        <f t="shared" si="209"/>
        <v>East</v>
      </c>
      <c r="I3350" t="s">
        <v>767</v>
      </c>
      <c r="J3350" t="str">
        <f t="shared" si="210"/>
        <v>Maryland</v>
      </c>
      <c r="K3350" t="s">
        <v>1634</v>
      </c>
      <c r="L3350" t="str">
        <f t="shared" si="211"/>
        <v>Odenton</v>
      </c>
      <c r="M3350" t="s">
        <v>22</v>
      </c>
      <c r="N3350" t="str">
        <f>IF(M3350="", "", IFERROR(VLOOKUP(M3350, Data!$A$1:$B$5, 2, 0), "Unkown fuel"))</f>
        <v>very harmful</v>
      </c>
      <c r="O3350" t="s">
        <v>23</v>
      </c>
      <c r="P3350" t="s">
        <v>24</v>
      </c>
      <c r="Q3350" t="s">
        <v>25</v>
      </c>
      <c r="R3350" t="s">
        <v>809</v>
      </c>
      <c r="S3350">
        <v>1461</v>
      </c>
      <c r="T3350" t="s">
        <v>613</v>
      </c>
      <c r="U3350" t="s">
        <v>614</v>
      </c>
      <c r="V3350">
        <v>5</v>
      </c>
      <c r="W3350" t="s">
        <v>1179</v>
      </c>
    </row>
    <row r="3351" spans="1:23" x14ac:dyDescent="0.3">
      <c r="A3351">
        <v>3455</v>
      </c>
      <c r="B3351" t="s">
        <v>69</v>
      </c>
      <c r="C3351">
        <v>2014</v>
      </c>
      <c r="D3351">
        <f t="shared" ca="1" si="208"/>
        <v>9</v>
      </c>
      <c r="E3351" s="5">
        <v>400000</v>
      </c>
      <c r="F3351">
        <v>30000</v>
      </c>
      <c r="G3351" t="s">
        <v>19</v>
      </c>
      <c r="H3351" t="str">
        <f t="shared" si="209"/>
        <v>East</v>
      </c>
      <c r="I3351" t="s">
        <v>767</v>
      </c>
      <c r="J3351" t="str">
        <f t="shared" si="210"/>
        <v>Maryland</v>
      </c>
      <c r="K3351" t="s">
        <v>1636</v>
      </c>
      <c r="L3351" t="str">
        <f t="shared" si="211"/>
        <v>Owings Mills</v>
      </c>
      <c r="M3351" t="s">
        <v>22</v>
      </c>
      <c r="N3351" t="str">
        <f>IF(M3351="", "", IFERROR(VLOOKUP(M3351, Data!$A$1:$B$5, 2, 0), "Unkown fuel"))</f>
        <v>very harmful</v>
      </c>
      <c r="O3351" t="s">
        <v>23</v>
      </c>
      <c r="P3351" t="s">
        <v>24</v>
      </c>
      <c r="Q3351" t="s">
        <v>25</v>
      </c>
      <c r="R3351" t="s">
        <v>72</v>
      </c>
      <c r="S3351">
        <v>1399</v>
      </c>
      <c r="T3351" t="s">
        <v>247</v>
      </c>
      <c r="U3351" t="s">
        <v>74</v>
      </c>
      <c r="V3351">
        <v>5</v>
      </c>
      <c r="W3351" t="s">
        <v>1179</v>
      </c>
    </row>
    <row r="3352" spans="1:23" x14ac:dyDescent="0.3">
      <c r="A3352">
        <v>3456</v>
      </c>
      <c r="B3352" t="s">
        <v>18</v>
      </c>
      <c r="C3352">
        <v>2016</v>
      </c>
      <c r="D3352">
        <f t="shared" ca="1" si="208"/>
        <v>7</v>
      </c>
      <c r="E3352" s="5">
        <v>565000</v>
      </c>
      <c r="F3352">
        <v>70000</v>
      </c>
      <c r="G3352" t="s">
        <v>19</v>
      </c>
      <c r="H3352" t="str">
        <f t="shared" si="209"/>
        <v>East</v>
      </c>
      <c r="I3352" t="s">
        <v>767</v>
      </c>
      <c r="J3352" t="str">
        <f t="shared" si="210"/>
        <v>Maryland</v>
      </c>
      <c r="K3352" t="s">
        <v>1636</v>
      </c>
      <c r="L3352" t="str">
        <f t="shared" si="211"/>
        <v>Owings Mills</v>
      </c>
      <c r="M3352" t="s">
        <v>22</v>
      </c>
      <c r="N3352" t="str">
        <f>IF(M3352="", "", IFERROR(VLOOKUP(M3352, Data!$A$1:$B$5, 2, 0), "Unkown fuel"))</f>
        <v>very harmful</v>
      </c>
      <c r="O3352" t="s">
        <v>23</v>
      </c>
      <c r="P3352" t="s">
        <v>24</v>
      </c>
      <c r="Q3352" t="s">
        <v>33</v>
      </c>
      <c r="R3352" t="s">
        <v>229</v>
      </c>
      <c r="S3352">
        <v>1248</v>
      </c>
      <c r="T3352" t="s">
        <v>27</v>
      </c>
      <c r="U3352" t="s">
        <v>28</v>
      </c>
      <c r="V3352">
        <v>5</v>
      </c>
      <c r="W3352" t="s">
        <v>1179</v>
      </c>
    </row>
    <row r="3353" spans="1:23" x14ac:dyDescent="0.3">
      <c r="A3353">
        <v>3458</v>
      </c>
      <c r="B3353" t="s">
        <v>120</v>
      </c>
      <c r="C3353">
        <v>2009</v>
      </c>
      <c r="D3353">
        <f t="shared" ca="1" si="208"/>
        <v>14</v>
      </c>
      <c r="E3353" s="5">
        <v>150000</v>
      </c>
      <c r="F3353">
        <v>80000</v>
      </c>
      <c r="G3353" t="s">
        <v>19</v>
      </c>
      <c r="H3353" t="str">
        <f t="shared" si="209"/>
        <v>East</v>
      </c>
      <c r="I3353" t="s">
        <v>767</v>
      </c>
      <c r="J3353" t="str">
        <f t="shared" si="210"/>
        <v>Maryland</v>
      </c>
      <c r="K3353" t="s">
        <v>1635</v>
      </c>
      <c r="L3353" t="str">
        <f t="shared" si="211"/>
        <v>Olney</v>
      </c>
      <c r="M3353" t="s">
        <v>41</v>
      </c>
      <c r="N3353" t="str">
        <f>IF(M3353="", "", IFERROR(VLOOKUP(M3353, Data!$A$1:$B$5, 2, 0), "Unkown fuel"))</f>
        <v>harmful</v>
      </c>
      <c r="O3353" t="s">
        <v>23</v>
      </c>
      <c r="P3353" t="s">
        <v>24</v>
      </c>
      <c r="Q3353" t="s">
        <v>33</v>
      </c>
      <c r="R3353" t="s">
        <v>347</v>
      </c>
      <c r="S3353">
        <v>995</v>
      </c>
      <c r="T3353" t="s">
        <v>665</v>
      </c>
      <c r="U3353" t="s">
        <v>715</v>
      </c>
      <c r="V3353">
        <v>5</v>
      </c>
      <c r="W3353" t="s">
        <v>1179</v>
      </c>
    </row>
    <row r="3354" spans="1:23" x14ac:dyDescent="0.3">
      <c r="A3354">
        <v>3459</v>
      </c>
      <c r="B3354" t="s">
        <v>239</v>
      </c>
      <c r="C3354">
        <v>2007</v>
      </c>
      <c r="D3354">
        <f t="shared" ca="1" si="208"/>
        <v>16</v>
      </c>
      <c r="E3354" s="5">
        <v>480000</v>
      </c>
      <c r="F3354">
        <v>110000</v>
      </c>
      <c r="G3354" t="s">
        <v>19</v>
      </c>
      <c r="H3354" t="str">
        <f t="shared" si="209"/>
        <v>East</v>
      </c>
      <c r="I3354" t="s">
        <v>767</v>
      </c>
      <c r="J3354" t="str">
        <f t="shared" si="210"/>
        <v>Maryland</v>
      </c>
      <c r="K3354" t="s">
        <v>1634</v>
      </c>
      <c r="L3354" t="str">
        <f t="shared" si="211"/>
        <v>Odenton</v>
      </c>
      <c r="M3354" t="s">
        <v>22</v>
      </c>
      <c r="N3354" t="str">
        <f>IF(M3354="", "", IFERROR(VLOOKUP(M3354, Data!$A$1:$B$5, 2, 0), "Unkown fuel"))</f>
        <v>very harmful</v>
      </c>
      <c r="O3354" t="s">
        <v>23</v>
      </c>
      <c r="P3354" t="s">
        <v>154</v>
      </c>
      <c r="Q3354" t="s">
        <v>304</v>
      </c>
      <c r="R3354" t="s">
        <v>1397</v>
      </c>
      <c r="S3354">
        <v>1995</v>
      </c>
      <c r="T3354" t="s">
        <v>1398</v>
      </c>
      <c r="U3354" t="s">
        <v>1399</v>
      </c>
      <c r="V3354">
        <v>5</v>
      </c>
      <c r="W3354" t="s">
        <v>1179</v>
      </c>
    </row>
    <row r="3355" spans="1:23" x14ac:dyDescent="0.3">
      <c r="A3355">
        <v>3460</v>
      </c>
      <c r="B3355" t="s">
        <v>18</v>
      </c>
      <c r="C3355">
        <v>2007</v>
      </c>
      <c r="D3355">
        <f t="shared" ca="1" si="208"/>
        <v>16</v>
      </c>
      <c r="E3355" s="5">
        <v>70000</v>
      </c>
      <c r="F3355">
        <v>80000</v>
      </c>
      <c r="G3355" t="s">
        <v>19</v>
      </c>
      <c r="H3355" t="str">
        <f t="shared" si="209"/>
        <v>East</v>
      </c>
      <c r="I3355" t="s">
        <v>767</v>
      </c>
      <c r="J3355" t="str">
        <f t="shared" si="210"/>
        <v>Maryland</v>
      </c>
      <c r="K3355" t="s">
        <v>1635</v>
      </c>
      <c r="L3355" t="str">
        <f t="shared" si="211"/>
        <v>Olney</v>
      </c>
      <c r="M3355" t="s">
        <v>41</v>
      </c>
      <c r="N3355" t="str">
        <f>IF(M3355="", "", IFERROR(VLOOKUP(M3355, Data!$A$1:$B$5, 2, 0), "Unkown fuel"))</f>
        <v>harmful</v>
      </c>
      <c r="O3355" t="s">
        <v>23</v>
      </c>
      <c r="P3355" t="s">
        <v>24</v>
      </c>
      <c r="Q3355" t="s">
        <v>33</v>
      </c>
      <c r="R3355" t="s">
        <v>121</v>
      </c>
      <c r="S3355">
        <v>1061</v>
      </c>
      <c r="T3355" t="s">
        <v>705</v>
      </c>
      <c r="U3355" t="s">
        <v>87</v>
      </c>
      <c r="V3355">
        <v>5</v>
      </c>
      <c r="W3355" t="s">
        <v>1179</v>
      </c>
    </row>
    <row r="3356" spans="1:23" x14ac:dyDescent="0.3">
      <c r="A3356">
        <v>3461</v>
      </c>
      <c r="B3356" t="s">
        <v>18</v>
      </c>
      <c r="C3356">
        <v>2007</v>
      </c>
      <c r="D3356">
        <f t="shared" ca="1" si="208"/>
        <v>16</v>
      </c>
      <c r="E3356" s="5">
        <v>70000</v>
      </c>
      <c r="F3356">
        <v>80000</v>
      </c>
      <c r="G3356" t="s">
        <v>19</v>
      </c>
      <c r="H3356" t="str">
        <f t="shared" si="209"/>
        <v>East</v>
      </c>
      <c r="I3356" t="s">
        <v>767</v>
      </c>
      <c r="J3356" t="str">
        <f t="shared" si="210"/>
        <v>Maryland</v>
      </c>
      <c r="K3356" t="s">
        <v>1636</v>
      </c>
      <c r="L3356" t="str">
        <f t="shared" si="211"/>
        <v>Owings Mills</v>
      </c>
      <c r="M3356" t="s">
        <v>41</v>
      </c>
      <c r="N3356" t="str">
        <f>IF(M3356="", "", IFERROR(VLOOKUP(M3356, Data!$A$1:$B$5, 2, 0), "Unkown fuel"))</f>
        <v>harmful</v>
      </c>
      <c r="O3356" t="s">
        <v>23</v>
      </c>
      <c r="P3356" t="s">
        <v>24</v>
      </c>
      <c r="Q3356" t="s">
        <v>33</v>
      </c>
      <c r="R3356" t="s">
        <v>121</v>
      </c>
      <c r="S3356">
        <v>1061</v>
      </c>
      <c r="T3356" t="s">
        <v>705</v>
      </c>
      <c r="U3356" t="s">
        <v>87</v>
      </c>
      <c r="V3356">
        <v>5</v>
      </c>
      <c r="W3356" t="s">
        <v>1179</v>
      </c>
    </row>
    <row r="3357" spans="1:23" x14ac:dyDescent="0.3">
      <c r="A3357">
        <v>3462</v>
      </c>
      <c r="B3357" t="s">
        <v>173</v>
      </c>
      <c r="C3357">
        <v>2011</v>
      </c>
      <c r="D3357">
        <f t="shared" ca="1" si="208"/>
        <v>12</v>
      </c>
      <c r="E3357" s="5">
        <v>1190000</v>
      </c>
      <c r="F3357">
        <v>80000</v>
      </c>
      <c r="G3357" t="s">
        <v>19</v>
      </c>
      <c r="H3357" t="str">
        <f t="shared" si="209"/>
        <v>East</v>
      </c>
      <c r="I3357" t="s">
        <v>767</v>
      </c>
      <c r="J3357" t="str">
        <f t="shared" si="210"/>
        <v>Maryland</v>
      </c>
      <c r="K3357" t="s">
        <v>1635</v>
      </c>
      <c r="L3357" t="str">
        <f t="shared" si="211"/>
        <v>Olney</v>
      </c>
      <c r="M3357" t="s">
        <v>41</v>
      </c>
      <c r="N3357" t="str">
        <f>IF(M3357="", "", IFERROR(VLOOKUP(M3357, Data!$A$1:$B$5, 2, 0), "Unkown fuel"))</f>
        <v>harmful</v>
      </c>
      <c r="O3357" t="s">
        <v>23</v>
      </c>
      <c r="P3357" t="s">
        <v>154</v>
      </c>
      <c r="Q3357" t="s">
        <v>33</v>
      </c>
      <c r="R3357" t="s">
        <v>1637</v>
      </c>
      <c r="S3357">
        <v>2497</v>
      </c>
      <c r="T3357" t="s">
        <v>341</v>
      </c>
      <c r="U3357" t="s">
        <v>1638</v>
      </c>
      <c r="V3357">
        <v>5</v>
      </c>
      <c r="W3357" t="s">
        <v>1179</v>
      </c>
    </row>
    <row r="3358" spans="1:23" x14ac:dyDescent="0.3">
      <c r="A3358">
        <v>3464</v>
      </c>
      <c r="B3358" t="s">
        <v>69</v>
      </c>
      <c r="C3358">
        <v>2018</v>
      </c>
      <c r="D3358">
        <f t="shared" ca="1" si="208"/>
        <v>5</v>
      </c>
      <c r="E3358" s="5">
        <v>900000</v>
      </c>
      <c r="F3358">
        <v>19000</v>
      </c>
      <c r="G3358" t="s">
        <v>124</v>
      </c>
      <c r="H3358" t="str">
        <f t="shared" si="209"/>
        <v>South</v>
      </c>
      <c r="I3358" t="s">
        <v>1639</v>
      </c>
      <c r="J3358" t="str">
        <f t="shared" si="210"/>
        <v>Mississippi</v>
      </c>
      <c r="K3358" t="s">
        <v>1640</v>
      </c>
      <c r="L3358" t="str">
        <f t="shared" si="211"/>
        <v>Gulfport</v>
      </c>
      <c r="M3358" t="s">
        <v>22</v>
      </c>
      <c r="N3358" t="str">
        <f>IF(M3358="", "", IFERROR(VLOOKUP(M3358, Data!$A$1:$B$5, 2, 0), "Unkown fuel"))</f>
        <v>very harmful</v>
      </c>
      <c r="O3358" t="s">
        <v>23</v>
      </c>
      <c r="P3358" t="s">
        <v>24</v>
      </c>
      <c r="Q3358" t="s">
        <v>25</v>
      </c>
      <c r="R3358" t="s">
        <v>47</v>
      </c>
      <c r="S3358">
        <v>1498</v>
      </c>
      <c r="T3358" t="s">
        <v>303</v>
      </c>
      <c r="U3358" t="s">
        <v>238</v>
      </c>
      <c r="V3358">
        <v>5</v>
      </c>
      <c r="W3358" t="s">
        <v>1179</v>
      </c>
    </row>
    <row r="3359" spans="1:23" x14ac:dyDescent="0.3">
      <c r="A3359">
        <v>3465</v>
      </c>
      <c r="B3359" t="s">
        <v>46</v>
      </c>
      <c r="C3359">
        <v>2015</v>
      </c>
      <c r="D3359">
        <f t="shared" ca="1" si="208"/>
        <v>8</v>
      </c>
      <c r="E3359" s="5">
        <v>600000</v>
      </c>
      <c r="F3359">
        <v>40000</v>
      </c>
      <c r="G3359" t="s">
        <v>124</v>
      </c>
      <c r="H3359" t="str">
        <f t="shared" si="209"/>
        <v>South</v>
      </c>
      <c r="I3359" t="s">
        <v>1639</v>
      </c>
      <c r="J3359" t="str">
        <f t="shared" si="210"/>
        <v>Mississippi</v>
      </c>
      <c r="K3359" t="s">
        <v>842</v>
      </c>
      <c r="L3359" t="str">
        <f t="shared" si="211"/>
        <v>Clinton</v>
      </c>
      <c r="M3359" t="s">
        <v>22</v>
      </c>
      <c r="N3359" t="str">
        <f>IF(M3359="", "", IFERROR(VLOOKUP(M3359, Data!$A$1:$B$5, 2, 0), "Unkown fuel"))</f>
        <v>very harmful</v>
      </c>
      <c r="O3359" t="s">
        <v>23</v>
      </c>
      <c r="P3359" t="s">
        <v>24</v>
      </c>
      <c r="Q3359" t="s">
        <v>25</v>
      </c>
      <c r="R3359" t="s">
        <v>99</v>
      </c>
      <c r="S3359">
        <v>1396</v>
      </c>
      <c r="T3359" t="s">
        <v>100</v>
      </c>
      <c r="U3359" t="s">
        <v>101</v>
      </c>
      <c r="V3359">
        <v>5</v>
      </c>
      <c r="W3359" t="s">
        <v>1179</v>
      </c>
    </row>
    <row r="3360" spans="1:23" x14ac:dyDescent="0.3">
      <c r="A3360">
        <v>3466</v>
      </c>
      <c r="B3360" t="s">
        <v>88</v>
      </c>
      <c r="C3360">
        <v>2015</v>
      </c>
      <c r="D3360">
        <f t="shared" ca="1" si="208"/>
        <v>8</v>
      </c>
      <c r="E3360" s="5">
        <v>1100000</v>
      </c>
      <c r="F3360">
        <v>52269</v>
      </c>
      <c r="G3360" t="s">
        <v>124</v>
      </c>
      <c r="H3360" t="str">
        <f t="shared" si="209"/>
        <v>South</v>
      </c>
      <c r="I3360" t="s">
        <v>1639</v>
      </c>
      <c r="J3360" t="str">
        <f t="shared" si="210"/>
        <v>Mississippi</v>
      </c>
      <c r="K3360" t="s">
        <v>1640</v>
      </c>
      <c r="L3360" t="str">
        <f t="shared" si="211"/>
        <v>Gulfport</v>
      </c>
      <c r="M3360" t="s">
        <v>22</v>
      </c>
      <c r="N3360" t="str">
        <f>IF(M3360="", "", IFERROR(VLOOKUP(M3360, Data!$A$1:$B$5, 2, 0), "Unkown fuel"))</f>
        <v>very harmful</v>
      </c>
      <c r="O3360" t="s">
        <v>23</v>
      </c>
      <c r="P3360" t="s">
        <v>24</v>
      </c>
      <c r="Q3360" t="s">
        <v>25</v>
      </c>
      <c r="R3360" t="s">
        <v>605</v>
      </c>
      <c r="S3360">
        <v>2179</v>
      </c>
      <c r="T3360" t="s">
        <v>271</v>
      </c>
      <c r="U3360" t="s">
        <v>615</v>
      </c>
      <c r="V3360">
        <v>7</v>
      </c>
      <c r="W3360" t="s">
        <v>1179</v>
      </c>
    </row>
    <row r="3361" spans="1:23" x14ac:dyDescent="0.3">
      <c r="A3361">
        <v>3467</v>
      </c>
      <c r="B3361" t="s">
        <v>18</v>
      </c>
      <c r="C3361">
        <v>2010</v>
      </c>
      <c r="D3361">
        <f t="shared" ca="1" si="208"/>
        <v>13</v>
      </c>
      <c r="E3361" s="5">
        <v>120000</v>
      </c>
      <c r="F3361">
        <v>170000</v>
      </c>
      <c r="G3361" t="s">
        <v>124</v>
      </c>
      <c r="H3361" t="str">
        <f t="shared" si="209"/>
        <v>South</v>
      </c>
      <c r="I3361" t="s">
        <v>1639</v>
      </c>
      <c r="J3361" t="str">
        <f t="shared" si="210"/>
        <v>Mississippi</v>
      </c>
      <c r="K3361" t="s">
        <v>1641</v>
      </c>
      <c r="L3361" t="str">
        <f t="shared" si="211"/>
        <v>Biloxi</v>
      </c>
      <c r="M3361" t="s">
        <v>59</v>
      </c>
      <c r="N3361" t="str">
        <f>IF(M3361="", "", IFERROR(VLOOKUP(M3361, Data!$A$1:$B$5, 2, 0), "Unkown fuel"))</f>
        <v>less harmful</v>
      </c>
      <c r="O3361" t="s">
        <v>23</v>
      </c>
      <c r="P3361" t="s">
        <v>24</v>
      </c>
      <c r="Q3361" t="s">
        <v>33</v>
      </c>
      <c r="R3361" t="s">
        <v>1507</v>
      </c>
      <c r="S3361">
        <v>796</v>
      </c>
      <c r="T3361" t="s">
        <v>1642</v>
      </c>
      <c r="U3361" t="s">
        <v>1643</v>
      </c>
      <c r="V3361">
        <v>5</v>
      </c>
      <c r="W3361" t="s">
        <v>1179</v>
      </c>
    </row>
    <row r="3362" spans="1:23" x14ac:dyDescent="0.3">
      <c r="A3362">
        <v>3470</v>
      </c>
      <c r="B3362" t="s">
        <v>46</v>
      </c>
      <c r="C3362">
        <v>2009</v>
      </c>
      <c r="D3362">
        <f t="shared" ca="1" si="208"/>
        <v>14</v>
      </c>
      <c r="E3362" s="5">
        <v>229999</v>
      </c>
      <c r="F3362">
        <v>60000</v>
      </c>
      <c r="G3362" t="s">
        <v>124</v>
      </c>
      <c r="H3362" t="str">
        <f t="shared" si="209"/>
        <v>South</v>
      </c>
      <c r="I3362" t="s">
        <v>1639</v>
      </c>
      <c r="J3362" t="str">
        <f t="shared" si="210"/>
        <v>Mississippi</v>
      </c>
      <c r="K3362" t="s">
        <v>842</v>
      </c>
      <c r="L3362" t="str">
        <f t="shared" si="211"/>
        <v>Clinton</v>
      </c>
      <c r="M3362" t="s">
        <v>41</v>
      </c>
      <c r="N3362" t="str">
        <f>IF(M3362="", "", IFERROR(VLOOKUP(M3362, Data!$A$1:$B$5, 2, 0), "Unkown fuel"))</f>
        <v>harmful</v>
      </c>
      <c r="O3362" t="s">
        <v>23</v>
      </c>
      <c r="P3362" t="s">
        <v>24</v>
      </c>
      <c r="Q3362" t="s">
        <v>42</v>
      </c>
      <c r="R3362" t="s">
        <v>164</v>
      </c>
      <c r="S3362">
        <v>1197</v>
      </c>
      <c r="T3362" t="s">
        <v>431</v>
      </c>
      <c r="U3362" t="s">
        <v>432</v>
      </c>
      <c r="V3362">
        <v>5</v>
      </c>
      <c r="W3362" t="s">
        <v>1179</v>
      </c>
    </row>
    <row r="3363" spans="1:23" x14ac:dyDescent="0.3">
      <c r="A3363">
        <v>3471</v>
      </c>
      <c r="B3363" t="s">
        <v>37</v>
      </c>
      <c r="C3363">
        <v>2017</v>
      </c>
      <c r="D3363">
        <f t="shared" ca="1" si="208"/>
        <v>6</v>
      </c>
      <c r="E3363" s="5">
        <v>570000</v>
      </c>
      <c r="F3363">
        <v>15780</v>
      </c>
      <c r="G3363" t="s">
        <v>124</v>
      </c>
      <c r="H3363" t="str">
        <f t="shared" si="209"/>
        <v>South</v>
      </c>
      <c r="I3363" t="s">
        <v>1639</v>
      </c>
      <c r="J3363" t="str">
        <f t="shared" si="210"/>
        <v>Mississippi</v>
      </c>
      <c r="K3363" t="s">
        <v>765</v>
      </c>
      <c r="L3363" t="str">
        <f t="shared" si="211"/>
        <v>Greenville</v>
      </c>
      <c r="M3363" t="s">
        <v>41</v>
      </c>
      <c r="N3363" t="str">
        <f>IF(M3363="", "", IFERROR(VLOOKUP(M3363, Data!$A$1:$B$5, 2, 0), "Unkown fuel"))</f>
        <v>harmful</v>
      </c>
      <c r="O3363" t="s">
        <v>23</v>
      </c>
      <c r="P3363" t="s">
        <v>24</v>
      </c>
      <c r="Q3363" t="s">
        <v>25</v>
      </c>
      <c r="R3363" t="s">
        <v>159</v>
      </c>
      <c r="S3363">
        <v>1198</v>
      </c>
      <c r="T3363" t="s">
        <v>311</v>
      </c>
      <c r="U3363" t="s">
        <v>312</v>
      </c>
      <c r="V3363">
        <v>5</v>
      </c>
      <c r="W3363" t="s">
        <v>1179</v>
      </c>
    </row>
    <row r="3364" spans="1:23" x14ac:dyDescent="0.3">
      <c r="A3364">
        <v>3472</v>
      </c>
      <c r="B3364" t="s">
        <v>46</v>
      </c>
      <c r="C3364">
        <v>2014</v>
      </c>
      <c r="D3364">
        <f t="shared" ca="1" si="208"/>
        <v>9</v>
      </c>
      <c r="E3364" s="5">
        <v>575000</v>
      </c>
      <c r="F3364">
        <v>106000</v>
      </c>
      <c r="G3364" t="s">
        <v>124</v>
      </c>
      <c r="H3364" t="str">
        <f t="shared" si="209"/>
        <v>South</v>
      </c>
      <c r="I3364" t="s">
        <v>1639</v>
      </c>
      <c r="J3364" t="str">
        <f t="shared" si="210"/>
        <v>Mississippi</v>
      </c>
      <c r="K3364" t="s">
        <v>1640</v>
      </c>
      <c r="L3364" t="str">
        <f t="shared" si="211"/>
        <v>Gulfport</v>
      </c>
      <c r="M3364" t="s">
        <v>22</v>
      </c>
      <c r="N3364" t="str">
        <f>IF(M3364="", "", IFERROR(VLOOKUP(M3364, Data!$A$1:$B$5, 2, 0), "Unkown fuel"))</f>
        <v>very harmful</v>
      </c>
      <c r="O3364" t="s">
        <v>23</v>
      </c>
      <c r="P3364" t="s">
        <v>24</v>
      </c>
      <c r="Q3364" t="s">
        <v>25</v>
      </c>
      <c r="R3364" t="s">
        <v>288</v>
      </c>
      <c r="S3364">
        <v>1582</v>
      </c>
      <c r="T3364" t="s">
        <v>289</v>
      </c>
      <c r="U3364" t="s">
        <v>290</v>
      </c>
      <c r="V3364">
        <v>5</v>
      </c>
      <c r="W3364" t="s">
        <v>1179</v>
      </c>
    </row>
    <row r="3365" spans="1:23" x14ac:dyDescent="0.3">
      <c r="A3365">
        <v>3473</v>
      </c>
      <c r="B3365" t="s">
        <v>221</v>
      </c>
      <c r="C3365">
        <v>2012</v>
      </c>
      <c r="D3365">
        <f t="shared" ca="1" si="208"/>
        <v>11</v>
      </c>
      <c r="E3365" s="5">
        <v>280000</v>
      </c>
      <c r="F3365">
        <v>80000</v>
      </c>
      <c r="G3365" t="s">
        <v>38</v>
      </c>
      <c r="H3365" t="str">
        <f t="shared" si="209"/>
        <v>Central</v>
      </c>
      <c r="I3365" t="s">
        <v>880</v>
      </c>
      <c r="J3365" t="str">
        <f t="shared" si="210"/>
        <v>Minnesota</v>
      </c>
      <c r="K3365" t="s">
        <v>1644</v>
      </c>
      <c r="L3365" t="str">
        <f t="shared" si="211"/>
        <v>Woodbury</v>
      </c>
      <c r="M3365" t="s">
        <v>22</v>
      </c>
      <c r="N3365" t="str">
        <f>IF(M3365="", "", IFERROR(VLOOKUP(M3365, Data!$A$1:$B$5, 2, 0), "Unkown fuel"))</f>
        <v>very harmful</v>
      </c>
      <c r="O3365" t="s">
        <v>23</v>
      </c>
      <c r="P3365" t="s">
        <v>24</v>
      </c>
      <c r="Q3365" t="s">
        <v>42</v>
      </c>
      <c r="R3365" t="s">
        <v>234</v>
      </c>
      <c r="S3365">
        <v>1598</v>
      </c>
      <c r="T3365" t="s">
        <v>235</v>
      </c>
      <c r="U3365" t="s">
        <v>36</v>
      </c>
      <c r="V3365">
        <v>5</v>
      </c>
      <c r="W3365" t="s">
        <v>1179</v>
      </c>
    </row>
    <row r="3366" spans="1:23" x14ac:dyDescent="0.3">
      <c r="A3366">
        <v>3474</v>
      </c>
      <c r="B3366" t="s">
        <v>46</v>
      </c>
      <c r="C3366">
        <v>2015</v>
      </c>
      <c r="D3366">
        <f t="shared" ca="1" si="208"/>
        <v>8</v>
      </c>
      <c r="E3366" s="5">
        <v>580000</v>
      </c>
      <c r="F3366">
        <v>74000</v>
      </c>
      <c r="G3366" t="s">
        <v>124</v>
      </c>
      <c r="H3366" t="str">
        <f t="shared" si="209"/>
        <v>South</v>
      </c>
      <c r="I3366" t="s">
        <v>1639</v>
      </c>
      <c r="J3366" t="str">
        <f t="shared" si="210"/>
        <v>Mississippi</v>
      </c>
      <c r="K3366" t="s">
        <v>1641</v>
      </c>
      <c r="L3366" t="str">
        <f t="shared" si="211"/>
        <v>Biloxi</v>
      </c>
      <c r="M3366" t="s">
        <v>22</v>
      </c>
      <c r="N3366" t="str">
        <f>IF(M3366="", "", IFERROR(VLOOKUP(M3366, Data!$A$1:$B$5, 2, 0), "Unkown fuel"))</f>
        <v>very harmful</v>
      </c>
      <c r="O3366" t="s">
        <v>23</v>
      </c>
      <c r="P3366" t="s">
        <v>24</v>
      </c>
      <c r="Q3366" t="s">
        <v>33</v>
      </c>
      <c r="R3366" t="s">
        <v>551</v>
      </c>
      <c r="S3366">
        <v>1396</v>
      </c>
      <c r="T3366" t="s">
        <v>100</v>
      </c>
      <c r="U3366" t="s">
        <v>552</v>
      </c>
      <c r="V3366">
        <v>5</v>
      </c>
      <c r="W3366" t="s">
        <v>1179</v>
      </c>
    </row>
    <row r="3367" spans="1:23" x14ac:dyDescent="0.3">
      <c r="A3367">
        <v>3475</v>
      </c>
      <c r="B3367" t="s">
        <v>18</v>
      </c>
      <c r="C3367">
        <v>2018</v>
      </c>
      <c r="D3367">
        <f t="shared" ca="1" si="208"/>
        <v>5</v>
      </c>
      <c r="E3367" s="5">
        <v>875000</v>
      </c>
      <c r="F3367">
        <v>35000</v>
      </c>
      <c r="G3367" t="s">
        <v>124</v>
      </c>
      <c r="H3367" t="str">
        <f t="shared" si="209"/>
        <v>South</v>
      </c>
      <c r="I3367" t="s">
        <v>1639</v>
      </c>
      <c r="J3367" t="str">
        <f t="shared" si="210"/>
        <v>Mississippi</v>
      </c>
      <c r="K3367" t="s">
        <v>1641</v>
      </c>
      <c r="L3367" t="str">
        <f t="shared" si="211"/>
        <v>Biloxi</v>
      </c>
      <c r="M3367" t="s">
        <v>22</v>
      </c>
      <c r="N3367" t="str">
        <f>IF(M3367="", "", IFERROR(VLOOKUP(M3367, Data!$A$1:$B$5, 2, 0), "Unkown fuel"))</f>
        <v>very harmful</v>
      </c>
      <c r="O3367" t="s">
        <v>23</v>
      </c>
      <c r="P3367" t="s">
        <v>24</v>
      </c>
      <c r="Q3367" t="s">
        <v>33</v>
      </c>
      <c r="R3367" t="s">
        <v>1436</v>
      </c>
      <c r="S3367">
        <v>1248</v>
      </c>
      <c r="T3367" t="s">
        <v>94</v>
      </c>
      <c r="U3367" t="s">
        <v>95</v>
      </c>
      <c r="V3367">
        <v>7</v>
      </c>
      <c r="W3367" t="s">
        <v>1179</v>
      </c>
    </row>
    <row r="3368" spans="1:23" x14ac:dyDescent="0.3">
      <c r="A3368">
        <v>3476</v>
      </c>
      <c r="B3368" t="s">
        <v>46</v>
      </c>
      <c r="C3368">
        <v>2013</v>
      </c>
      <c r="D3368">
        <f t="shared" ca="1" si="208"/>
        <v>10</v>
      </c>
      <c r="E3368" s="5">
        <v>500000</v>
      </c>
      <c r="F3368">
        <v>70000</v>
      </c>
      <c r="G3368" t="s">
        <v>124</v>
      </c>
      <c r="H3368" t="str">
        <f t="shared" si="209"/>
        <v>South</v>
      </c>
      <c r="I3368" t="s">
        <v>1639</v>
      </c>
      <c r="J3368" t="str">
        <f t="shared" si="210"/>
        <v>Mississippi</v>
      </c>
      <c r="K3368" t="s">
        <v>765</v>
      </c>
      <c r="L3368" t="str">
        <f t="shared" si="211"/>
        <v>Greenville</v>
      </c>
      <c r="M3368" t="s">
        <v>22</v>
      </c>
      <c r="N3368" t="str">
        <f>IF(M3368="", "", IFERROR(VLOOKUP(M3368, Data!$A$1:$B$5, 2, 0), "Unkown fuel"))</f>
        <v>very harmful</v>
      </c>
      <c r="O3368" t="s">
        <v>23</v>
      </c>
      <c r="P3368" t="s">
        <v>24</v>
      </c>
      <c r="Q3368" t="s">
        <v>42</v>
      </c>
      <c r="R3368" t="s">
        <v>288</v>
      </c>
      <c r="S3368">
        <v>1582</v>
      </c>
      <c r="T3368" t="s">
        <v>289</v>
      </c>
      <c r="U3368" t="s">
        <v>290</v>
      </c>
      <c r="V3368">
        <v>5</v>
      </c>
      <c r="W3368" t="s">
        <v>1179</v>
      </c>
    </row>
    <row r="3369" spans="1:23" x14ac:dyDescent="0.3">
      <c r="A3369">
        <v>3477</v>
      </c>
      <c r="B3369" t="s">
        <v>18</v>
      </c>
      <c r="C3369">
        <v>2015</v>
      </c>
      <c r="D3369">
        <f t="shared" ca="1" si="208"/>
        <v>8</v>
      </c>
      <c r="E3369" s="5">
        <v>700000</v>
      </c>
      <c r="F3369">
        <v>60000</v>
      </c>
      <c r="G3369" t="s">
        <v>124</v>
      </c>
      <c r="H3369" t="str">
        <f t="shared" si="209"/>
        <v>South</v>
      </c>
      <c r="I3369" t="s">
        <v>1639</v>
      </c>
      <c r="J3369" t="str">
        <f t="shared" si="210"/>
        <v>Mississippi</v>
      </c>
      <c r="K3369" t="s">
        <v>842</v>
      </c>
      <c r="L3369" t="str">
        <f t="shared" si="211"/>
        <v>Clinton</v>
      </c>
      <c r="M3369" t="s">
        <v>22</v>
      </c>
      <c r="N3369" t="str">
        <f>IF(M3369="", "", IFERROR(VLOOKUP(M3369, Data!$A$1:$B$5, 2, 0), "Unkown fuel"))</f>
        <v>very harmful</v>
      </c>
      <c r="O3369" t="s">
        <v>23</v>
      </c>
      <c r="P3369" t="s">
        <v>24</v>
      </c>
      <c r="Q3369" t="s">
        <v>25</v>
      </c>
      <c r="R3369" t="s">
        <v>354</v>
      </c>
      <c r="S3369">
        <v>1248</v>
      </c>
      <c r="T3369" t="s">
        <v>94</v>
      </c>
      <c r="U3369" t="s">
        <v>95</v>
      </c>
      <c r="V3369">
        <v>5</v>
      </c>
      <c r="W3369" t="s">
        <v>1179</v>
      </c>
    </row>
    <row r="3370" spans="1:23" x14ac:dyDescent="0.3">
      <c r="A3370">
        <v>3478</v>
      </c>
      <c r="B3370" t="s">
        <v>69</v>
      </c>
      <c r="C3370">
        <v>2016</v>
      </c>
      <c r="D3370">
        <f t="shared" ca="1" si="208"/>
        <v>7</v>
      </c>
      <c r="E3370" s="5">
        <v>388000</v>
      </c>
      <c r="F3370">
        <v>50000</v>
      </c>
      <c r="G3370" t="s">
        <v>38</v>
      </c>
      <c r="H3370" t="str">
        <f t="shared" si="209"/>
        <v>Central</v>
      </c>
      <c r="I3370" t="s">
        <v>880</v>
      </c>
      <c r="J3370" t="str">
        <f t="shared" si="210"/>
        <v>Minnesota</v>
      </c>
      <c r="K3370" t="s">
        <v>1644</v>
      </c>
      <c r="L3370" t="str">
        <f t="shared" si="211"/>
        <v>Woodbury</v>
      </c>
      <c r="M3370" t="s">
        <v>41</v>
      </c>
      <c r="N3370" t="str">
        <f>IF(M3370="", "", IFERROR(VLOOKUP(M3370, Data!$A$1:$B$5, 2, 0), "Unkown fuel"))</f>
        <v>harmful</v>
      </c>
      <c r="O3370" t="s">
        <v>23</v>
      </c>
      <c r="P3370" t="s">
        <v>24</v>
      </c>
      <c r="Q3370" t="s">
        <v>33</v>
      </c>
      <c r="R3370" t="s">
        <v>218</v>
      </c>
      <c r="S3370">
        <v>1196</v>
      </c>
      <c r="T3370" t="s">
        <v>219</v>
      </c>
      <c r="U3370" t="s">
        <v>220</v>
      </c>
      <c r="V3370">
        <v>5</v>
      </c>
      <c r="W3370" t="s">
        <v>1179</v>
      </c>
    </row>
    <row r="3371" spans="1:23" x14ac:dyDescent="0.3">
      <c r="A3371">
        <v>3479</v>
      </c>
      <c r="B3371" t="s">
        <v>46</v>
      </c>
      <c r="C3371">
        <v>2011</v>
      </c>
      <c r="D3371">
        <f t="shared" ca="1" si="208"/>
        <v>12</v>
      </c>
      <c r="E3371" s="5">
        <v>225000</v>
      </c>
      <c r="F3371">
        <v>80000</v>
      </c>
      <c r="G3371" t="s">
        <v>38</v>
      </c>
      <c r="H3371" t="str">
        <f t="shared" si="209"/>
        <v>Central</v>
      </c>
      <c r="I3371" t="s">
        <v>880</v>
      </c>
      <c r="J3371" t="str">
        <f t="shared" si="210"/>
        <v>Minnesota</v>
      </c>
      <c r="K3371" t="s">
        <v>1644</v>
      </c>
      <c r="L3371" t="str">
        <f t="shared" si="211"/>
        <v>Woodbury</v>
      </c>
      <c r="M3371" t="s">
        <v>41</v>
      </c>
      <c r="N3371" t="str">
        <f>IF(M3371="", "", IFERROR(VLOOKUP(M3371, Data!$A$1:$B$5, 2, 0), "Unkown fuel"))</f>
        <v>harmful</v>
      </c>
      <c r="O3371" t="s">
        <v>23</v>
      </c>
      <c r="P3371" t="s">
        <v>24</v>
      </c>
      <c r="Q3371" t="s">
        <v>33</v>
      </c>
      <c r="R3371" t="s">
        <v>211</v>
      </c>
      <c r="S3371">
        <v>1197</v>
      </c>
      <c r="T3371" t="s">
        <v>212</v>
      </c>
      <c r="U3371" t="s">
        <v>453</v>
      </c>
      <c r="V3371">
        <v>5</v>
      </c>
      <c r="W3371" t="s">
        <v>1179</v>
      </c>
    </row>
    <row r="3372" spans="1:23" x14ac:dyDescent="0.3">
      <c r="A3372">
        <v>3480</v>
      </c>
      <c r="B3372" t="s">
        <v>109</v>
      </c>
      <c r="C3372">
        <v>2011</v>
      </c>
      <c r="D3372">
        <f t="shared" ca="1" si="208"/>
        <v>12</v>
      </c>
      <c r="E3372" s="5">
        <v>90000</v>
      </c>
      <c r="F3372">
        <v>90000</v>
      </c>
      <c r="G3372" t="s">
        <v>124</v>
      </c>
      <c r="H3372" t="str">
        <f t="shared" si="209"/>
        <v>South</v>
      </c>
      <c r="I3372" t="s">
        <v>1639</v>
      </c>
      <c r="J3372" t="str">
        <f t="shared" si="210"/>
        <v>Mississippi</v>
      </c>
      <c r="K3372" t="s">
        <v>765</v>
      </c>
      <c r="L3372" t="str">
        <f t="shared" si="211"/>
        <v>Greenville</v>
      </c>
      <c r="M3372" t="s">
        <v>41</v>
      </c>
      <c r="N3372" t="str">
        <f>IF(M3372="", "", IFERROR(VLOOKUP(M3372, Data!$A$1:$B$5, 2, 0), "Unkown fuel"))</f>
        <v>harmful</v>
      </c>
      <c r="O3372" t="s">
        <v>23</v>
      </c>
      <c r="P3372" t="s">
        <v>24</v>
      </c>
      <c r="Q3372" t="s">
        <v>33</v>
      </c>
      <c r="R3372" t="s">
        <v>517</v>
      </c>
      <c r="S3372">
        <v>1193</v>
      </c>
      <c r="T3372" t="s">
        <v>518</v>
      </c>
      <c r="U3372" t="s">
        <v>519</v>
      </c>
      <c r="V3372">
        <v>5</v>
      </c>
      <c r="W3372" t="s">
        <v>1179</v>
      </c>
    </row>
    <row r="3373" spans="1:23" x14ac:dyDescent="0.3">
      <c r="A3373">
        <v>3481</v>
      </c>
      <c r="B3373" t="s">
        <v>75</v>
      </c>
      <c r="C3373">
        <v>2014</v>
      </c>
      <c r="D3373">
        <f t="shared" ca="1" si="208"/>
        <v>9</v>
      </c>
      <c r="E3373" s="5">
        <v>600000</v>
      </c>
      <c r="F3373">
        <v>114000</v>
      </c>
      <c r="G3373" t="s">
        <v>124</v>
      </c>
      <c r="H3373" t="str">
        <f t="shared" si="209"/>
        <v>South</v>
      </c>
      <c r="I3373" t="s">
        <v>1639</v>
      </c>
      <c r="J3373" t="str">
        <f t="shared" si="210"/>
        <v>Mississippi</v>
      </c>
      <c r="K3373" t="s">
        <v>1641</v>
      </c>
      <c r="L3373" t="str">
        <f t="shared" si="211"/>
        <v>Biloxi</v>
      </c>
      <c r="M3373" t="s">
        <v>22</v>
      </c>
      <c r="N3373" t="str">
        <f>IF(M3373="", "", IFERROR(VLOOKUP(M3373, Data!$A$1:$B$5, 2, 0), "Unkown fuel"))</f>
        <v>very harmful</v>
      </c>
      <c r="O3373" t="s">
        <v>23</v>
      </c>
      <c r="P3373" t="s">
        <v>24</v>
      </c>
      <c r="Q3373" t="s">
        <v>25</v>
      </c>
      <c r="R3373" t="s">
        <v>76</v>
      </c>
      <c r="S3373">
        <v>1461</v>
      </c>
      <c r="T3373" t="s">
        <v>77</v>
      </c>
      <c r="U3373" t="s">
        <v>78</v>
      </c>
      <c r="V3373">
        <v>5</v>
      </c>
      <c r="W3373" t="s">
        <v>1179</v>
      </c>
    </row>
    <row r="3374" spans="1:23" x14ac:dyDescent="0.3">
      <c r="A3374">
        <v>3482</v>
      </c>
      <c r="B3374" t="s">
        <v>46</v>
      </c>
      <c r="C3374">
        <v>2009</v>
      </c>
      <c r="D3374">
        <f t="shared" ca="1" si="208"/>
        <v>14</v>
      </c>
      <c r="E3374" s="5">
        <v>235000</v>
      </c>
      <c r="F3374">
        <v>100000</v>
      </c>
      <c r="G3374" t="s">
        <v>124</v>
      </c>
      <c r="H3374" t="str">
        <f t="shared" si="209"/>
        <v>South</v>
      </c>
      <c r="I3374" t="s">
        <v>1639</v>
      </c>
      <c r="J3374" t="str">
        <f t="shared" si="210"/>
        <v>Mississippi</v>
      </c>
      <c r="K3374" t="s">
        <v>842</v>
      </c>
      <c r="L3374" t="str">
        <f t="shared" si="211"/>
        <v>Clinton</v>
      </c>
      <c r="M3374" t="s">
        <v>41</v>
      </c>
      <c r="N3374" t="str">
        <f>IF(M3374="", "", IFERROR(VLOOKUP(M3374, Data!$A$1:$B$5, 2, 0), "Unkown fuel"))</f>
        <v>harmful</v>
      </c>
      <c r="O3374" t="s">
        <v>23</v>
      </c>
      <c r="P3374" t="s">
        <v>24</v>
      </c>
      <c r="Q3374" t="s">
        <v>25</v>
      </c>
      <c r="R3374" t="s">
        <v>164</v>
      </c>
      <c r="S3374">
        <v>1197</v>
      </c>
      <c r="T3374" t="s">
        <v>431</v>
      </c>
      <c r="U3374" t="s">
        <v>432</v>
      </c>
      <c r="V3374">
        <v>5</v>
      </c>
      <c r="W3374" t="s">
        <v>1179</v>
      </c>
    </row>
    <row r="3375" spans="1:23" x14ac:dyDescent="0.3">
      <c r="A3375">
        <v>3483</v>
      </c>
      <c r="B3375" t="s">
        <v>46</v>
      </c>
      <c r="C3375">
        <v>2011</v>
      </c>
      <c r="D3375">
        <f t="shared" ca="1" si="208"/>
        <v>12</v>
      </c>
      <c r="E3375" s="5">
        <v>350000</v>
      </c>
      <c r="F3375">
        <v>100000</v>
      </c>
      <c r="G3375" t="s">
        <v>124</v>
      </c>
      <c r="H3375" t="str">
        <f t="shared" si="209"/>
        <v>South</v>
      </c>
      <c r="I3375" t="s">
        <v>1639</v>
      </c>
      <c r="J3375" t="str">
        <f t="shared" si="210"/>
        <v>Mississippi</v>
      </c>
      <c r="K3375" t="s">
        <v>1640</v>
      </c>
      <c r="L3375" t="str">
        <f t="shared" si="211"/>
        <v>Gulfport</v>
      </c>
      <c r="M3375" t="s">
        <v>22</v>
      </c>
      <c r="N3375" t="str">
        <f>IF(M3375="", "", IFERROR(VLOOKUP(M3375, Data!$A$1:$B$5, 2, 0), "Unkown fuel"))</f>
        <v>very harmful</v>
      </c>
      <c r="O3375" t="s">
        <v>23</v>
      </c>
      <c r="P3375" t="s">
        <v>24</v>
      </c>
      <c r="Q3375" t="s">
        <v>33</v>
      </c>
      <c r="R3375" t="s">
        <v>47</v>
      </c>
      <c r="S3375">
        <v>1396</v>
      </c>
      <c r="T3375" t="s">
        <v>48</v>
      </c>
      <c r="U3375" t="s">
        <v>49</v>
      </c>
      <c r="V3375">
        <v>5</v>
      </c>
      <c r="W3375" t="s">
        <v>1179</v>
      </c>
    </row>
    <row r="3376" spans="1:23" x14ac:dyDescent="0.3">
      <c r="A3376">
        <v>3484</v>
      </c>
      <c r="B3376" t="s">
        <v>46</v>
      </c>
      <c r="C3376">
        <v>2011</v>
      </c>
      <c r="D3376">
        <f t="shared" ca="1" si="208"/>
        <v>12</v>
      </c>
      <c r="E3376" s="5">
        <v>235000</v>
      </c>
      <c r="F3376">
        <v>80000</v>
      </c>
      <c r="G3376" t="s">
        <v>124</v>
      </c>
      <c r="H3376" t="str">
        <f t="shared" si="209"/>
        <v>South</v>
      </c>
      <c r="I3376" t="s">
        <v>1639</v>
      </c>
      <c r="J3376" t="str">
        <f t="shared" si="210"/>
        <v>Mississippi</v>
      </c>
      <c r="K3376" t="s">
        <v>1640</v>
      </c>
      <c r="L3376" t="str">
        <f t="shared" si="211"/>
        <v>Gulfport</v>
      </c>
      <c r="M3376" t="s">
        <v>41</v>
      </c>
      <c r="N3376" t="str">
        <f>IF(M3376="", "", IFERROR(VLOOKUP(M3376, Data!$A$1:$B$5, 2, 0), "Unkown fuel"))</f>
        <v>harmful</v>
      </c>
      <c r="O3376" t="s">
        <v>23</v>
      </c>
      <c r="P3376" t="s">
        <v>24</v>
      </c>
      <c r="Q3376" t="s">
        <v>33</v>
      </c>
      <c r="R3376" t="s">
        <v>211</v>
      </c>
      <c r="S3376">
        <v>1197</v>
      </c>
      <c r="T3376" t="s">
        <v>212</v>
      </c>
      <c r="U3376" t="s">
        <v>453</v>
      </c>
      <c r="V3376">
        <v>5</v>
      </c>
      <c r="W3376" t="s">
        <v>1179</v>
      </c>
    </row>
    <row r="3377" spans="1:23" x14ac:dyDescent="0.3">
      <c r="A3377">
        <v>3485</v>
      </c>
      <c r="B3377" t="s">
        <v>18</v>
      </c>
      <c r="C3377">
        <v>2010</v>
      </c>
      <c r="D3377">
        <f t="shared" ca="1" si="208"/>
        <v>13</v>
      </c>
      <c r="E3377" s="5">
        <v>190000</v>
      </c>
      <c r="F3377">
        <v>35000</v>
      </c>
      <c r="G3377" t="s">
        <v>38</v>
      </c>
      <c r="H3377" t="str">
        <f t="shared" si="209"/>
        <v>Central</v>
      </c>
      <c r="I3377" t="s">
        <v>880</v>
      </c>
      <c r="J3377" t="str">
        <f t="shared" si="210"/>
        <v>Minnesota</v>
      </c>
      <c r="K3377" t="s">
        <v>1644</v>
      </c>
      <c r="L3377" t="str">
        <f t="shared" si="211"/>
        <v>Woodbury</v>
      </c>
      <c r="M3377" t="s">
        <v>41</v>
      </c>
      <c r="N3377" t="str">
        <f>IF(M3377="", "", IFERROR(VLOOKUP(M3377, Data!$A$1:$B$5, 2, 0), "Unkown fuel"))</f>
        <v>harmful</v>
      </c>
      <c r="O3377" t="s">
        <v>23</v>
      </c>
      <c r="P3377" t="s">
        <v>24</v>
      </c>
      <c r="Q3377" t="s">
        <v>25</v>
      </c>
      <c r="R3377" t="s">
        <v>96</v>
      </c>
      <c r="S3377">
        <v>796</v>
      </c>
      <c r="T3377" t="s">
        <v>97</v>
      </c>
      <c r="U3377" t="s">
        <v>98</v>
      </c>
      <c r="V3377">
        <v>5</v>
      </c>
      <c r="W3377" t="s">
        <v>1179</v>
      </c>
    </row>
    <row r="3378" spans="1:23" x14ac:dyDescent="0.3">
      <c r="A3378">
        <v>3486</v>
      </c>
      <c r="B3378" t="s">
        <v>109</v>
      </c>
      <c r="C3378">
        <v>2011</v>
      </c>
      <c r="D3378">
        <f t="shared" ca="1" si="208"/>
        <v>12</v>
      </c>
      <c r="E3378" s="5">
        <v>325000</v>
      </c>
      <c r="F3378">
        <v>79000</v>
      </c>
      <c r="G3378" t="s">
        <v>124</v>
      </c>
      <c r="H3378" t="str">
        <f t="shared" si="209"/>
        <v>South</v>
      </c>
      <c r="I3378" t="s">
        <v>1639</v>
      </c>
      <c r="J3378" t="str">
        <f t="shared" si="210"/>
        <v>Mississippi</v>
      </c>
      <c r="K3378" t="s">
        <v>765</v>
      </c>
      <c r="L3378" t="str">
        <f t="shared" si="211"/>
        <v>Greenville</v>
      </c>
      <c r="M3378" t="s">
        <v>22</v>
      </c>
      <c r="N3378" t="str">
        <f>IF(M3378="", "", IFERROR(VLOOKUP(M3378, Data!$A$1:$B$5, 2, 0), "Unkown fuel"))</f>
        <v>very harmful</v>
      </c>
      <c r="O3378" t="s">
        <v>23</v>
      </c>
      <c r="P3378" t="s">
        <v>24</v>
      </c>
      <c r="Q3378" t="s">
        <v>25</v>
      </c>
      <c r="R3378" t="s">
        <v>208</v>
      </c>
      <c r="S3378">
        <v>1248</v>
      </c>
      <c r="T3378" t="s">
        <v>108</v>
      </c>
      <c r="U3378" t="s">
        <v>209</v>
      </c>
      <c r="V3378">
        <v>5</v>
      </c>
      <c r="W3378" t="s">
        <v>1179</v>
      </c>
    </row>
    <row r="3379" spans="1:23" x14ac:dyDescent="0.3">
      <c r="A3379">
        <v>3487</v>
      </c>
      <c r="B3379" t="s">
        <v>46</v>
      </c>
      <c r="C3379">
        <v>2007</v>
      </c>
      <c r="D3379">
        <f t="shared" ca="1" si="208"/>
        <v>16</v>
      </c>
      <c r="E3379" s="5">
        <v>550000</v>
      </c>
      <c r="F3379">
        <v>2360457</v>
      </c>
      <c r="G3379" t="s">
        <v>124</v>
      </c>
      <c r="H3379" t="str">
        <f t="shared" si="209"/>
        <v>South</v>
      </c>
      <c r="I3379" t="s">
        <v>1639</v>
      </c>
      <c r="J3379" t="str">
        <f t="shared" si="210"/>
        <v>Mississippi</v>
      </c>
      <c r="K3379" t="s">
        <v>842</v>
      </c>
      <c r="L3379" t="str">
        <f t="shared" si="211"/>
        <v>Clinton</v>
      </c>
      <c r="M3379" t="s">
        <v>41</v>
      </c>
      <c r="N3379" t="str">
        <f>IF(M3379="", "", IFERROR(VLOOKUP(M3379, Data!$A$1:$B$5, 2, 0), "Unkown fuel"))</f>
        <v>harmful</v>
      </c>
      <c r="O3379" t="s">
        <v>23</v>
      </c>
      <c r="P3379" t="s">
        <v>24</v>
      </c>
      <c r="Q3379" t="s">
        <v>33</v>
      </c>
      <c r="R3379" t="s">
        <v>133</v>
      </c>
      <c r="S3379">
        <v>1197</v>
      </c>
      <c r="T3379" t="s">
        <v>134</v>
      </c>
      <c r="U3379" t="s">
        <v>135</v>
      </c>
      <c r="V3379">
        <v>5</v>
      </c>
      <c r="W3379" t="s">
        <v>1179</v>
      </c>
    </row>
    <row r="3380" spans="1:23" x14ac:dyDescent="0.3">
      <c r="A3380">
        <v>3488</v>
      </c>
      <c r="B3380" t="s">
        <v>221</v>
      </c>
      <c r="C3380">
        <v>2011</v>
      </c>
      <c r="D3380">
        <f t="shared" ca="1" si="208"/>
        <v>12</v>
      </c>
      <c r="E3380" s="5">
        <v>300000</v>
      </c>
      <c r="F3380">
        <v>120000</v>
      </c>
      <c r="G3380" t="s">
        <v>124</v>
      </c>
      <c r="H3380" t="str">
        <f t="shared" si="209"/>
        <v>South</v>
      </c>
      <c r="I3380" t="s">
        <v>1639</v>
      </c>
      <c r="J3380" t="str">
        <f t="shared" si="210"/>
        <v>Mississippi</v>
      </c>
      <c r="K3380" t="s">
        <v>765</v>
      </c>
      <c r="L3380" t="str">
        <f t="shared" si="211"/>
        <v>Greenville</v>
      </c>
      <c r="M3380" t="s">
        <v>22</v>
      </c>
      <c r="N3380" t="str">
        <f>IF(M3380="", "", IFERROR(VLOOKUP(M3380, Data!$A$1:$B$5, 2, 0), "Unkown fuel"))</f>
        <v>very harmful</v>
      </c>
      <c r="O3380" t="s">
        <v>23</v>
      </c>
      <c r="P3380" t="s">
        <v>24</v>
      </c>
      <c r="Q3380" t="s">
        <v>42</v>
      </c>
      <c r="R3380" t="s">
        <v>234</v>
      </c>
      <c r="S3380">
        <v>1598</v>
      </c>
      <c r="T3380" t="s">
        <v>235</v>
      </c>
      <c r="U3380" t="s">
        <v>36</v>
      </c>
      <c r="V3380">
        <v>5</v>
      </c>
      <c r="W3380" t="s">
        <v>1179</v>
      </c>
    </row>
    <row r="3381" spans="1:23" x14ac:dyDescent="0.3">
      <c r="A3381">
        <v>3489</v>
      </c>
      <c r="B3381" t="s">
        <v>109</v>
      </c>
      <c r="C3381">
        <v>2017</v>
      </c>
      <c r="D3381">
        <f t="shared" ca="1" si="208"/>
        <v>6</v>
      </c>
      <c r="E3381" s="5">
        <v>550000</v>
      </c>
      <c r="F3381">
        <v>10000</v>
      </c>
      <c r="G3381" t="s">
        <v>124</v>
      </c>
      <c r="H3381" t="str">
        <f t="shared" si="209"/>
        <v>South</v>
      </c>
      <c r="I3381" t="s">
        <v>1639</v>
      </c>
      <c r="J3381" t="str">
        <f t="shared" si="210"/>
        <v>Mississippi</v>
      </c>
      <c r="K3381" t="s">
        <v>765</v>
      </c>
      <c r="L3381" t="str">
        <f t="shared" si="211"/>
        <v>Greenville</v>
      </c>
      <c r="M3381" t="s">
        <v>41</v>
      </c>
      <c r="N3381" t="str">
        <f>IF(M3381="", "", IFERROR(VLOOKUP(M3381, Data!$A$1:$B$5, 2, 0), "Unkown fuel"))</f>
        <v>harmful</v>
      </c>
      <c r="O3381" t="s">
        <v>23</v>
      </c>
      <c r="P3381" t="s">
        <v>24</v>
      </c>
      <c r="Q3381" t="s">
        <v>25</v>
      </c>
      <c r="R3381" t="s">
        <v>110</v>
      </c>
      <c r="S3381">
        <v>1199</v>
      </c>
      <c r="T3381" t="s">
        <v>416</v>
      </c>
      <c r="U3381" t="s">
        <v>112</v>
      </c>
      <c r="V3381">
        <v>5</v>
      </c>
      <c r="W3381" t="s">
        <v>1179</v>
      </c>
    </row>
    <row r="3382" spans="1:23" x14ac:dyDescent="0.3">
      <c r="A3382">
        <v>3490</v>
      </c>
      <c r="B3382" t="s">
        <v>88</v>
      </c>
      <c r="C3382">
        <v>2013</v>
      </c>
      <c r="D3382">
        <f t="shared" ca="1" si="208"/>
        <v>10</v>
      </c>
      <c r="E3382" s="5">
        <v>720000</v>
      </c>
      <c r="F3382">
        <v>150000</v>
      </c>
      <c r="G3382" t="s">
        <v>124</v>
      </c>
      <c r="H3382" t="str">
        <f t="shared" si="209"/>
        <v>South</v>
      </c>
      <c r="I3382" t="s">
        <v>1639</v>
      </c>
      <c r="J3382" t="str">
        <f t="shared" si="210"/>
        <v>Mississippi</v>
      </c>
      <c r="K3382" t="s">
        <v>842</v>
      </c>
      <c r="L3382" t="str">
        <f t="shared" si="211"/>
        <v>Clinton</v>
      </c>
      <c r="M3382" t="s">
        <v>22</v>
      </c>
      <c r="N3382" t="str">
        <f>IF(M3382="", "", IFERROR(VLOOKUP(M3382, Data!$A$1:$B$5, 2, 0), "Unkown fuel"))</f>
        <v>very harmful</v>
      </c>
      <c r="O3382" t="s">
        <v>23</v>
      </c>
      <c r="P3382" t="s">
        <v>24</v>
      </c>
      <c r="Q3382" t="s">
        <v>33</v>
      </c>
      <c r="R3382" t="s">
        <v>282</v>
      </c>
      <c r="S3382">
        <v>2179</v>
      </c>
      <c r="T3382" t="s">
        <v>446</v>
      </c>
      <c r="U3382" t="s">
        <v>447</v>
      </c>
      <c r="V3382">
        <v>7</v>
      </c>
      <c r="W3382" t="s">
        <v>1179</v>
      </c>
    </row>
    <row r="3383" spans="1:23" x14ac:dyDescent="0.3">
      <c r="A3383">
        <v>3491</v>
      </c>
      <c r="B3383" t="s">
        <v>296</v>
      </c>
      <c r="C3383">
        <v>2011</v>
      </c>
      <c r="D3383">
        <f t="shared" ca="1" si="208"/>
        <v>12</v>
      </c>
      <c r="E3383" s="5">
        <v>110000</v>
      </c>
      <c r="F3383">
        <v>110000</v>
      </c>
      <c r="G3383" t="s">
        <v>38</v>
      </c>
      <c r="H3383" t="str">
        <f t="shared" si="209"/>
        <v>Central</v>
      </c>
      <c r="I3383" t="s">
        <v>791</v>
      </c>
      <c r="J3383" t="str">
        <f t="shared" si="210"/>
        <v>Oklahoma</v>
      </c>
      <c r="K3383" t="s">
        <v>1408</v>
      </c>
      <c r="L3383" t="str">
        <f t="shared" si="211"/>
        <v>Ponca City</v>
      </c>
      <c r="M3383" t="s">
        <v>41</v>
      </c>
      <c r="N3383" t="str">
        <f>IF(M3383="", "", IFERROR(VLOOKUP(M3383, Data!$A$1:$B$5, 2, 0), "Unkown fuel"))</f>
        <v>harmful</v>
      </c>
      <c r="O3383" t="s">
        <v>23</v>
      </c>
      <c r="P3383" t="s">
        <v>24</v>
      </c>
      <c r="Q3383" t="s">
        <v>25</v>
      </c>
      <c r="R3383" t="s">
        <v>713</v>
      </c>
      <c r="S3383">
        <v>1198</v>
      </c>
      <c r="T3383" t="s">
        <v>393</v>
      </c>
      <c r="U3383" t="s">
        <v>147</v>
      </c>
      <c r="V3383">
        <v>5</v>
      </c>
      <c r="W3383" t="s">
        <v>1179</v>
      </c>
    </row>
    <row r="3384" spans="1:23" x14ac:dyDescent="0.3">
      <c r="A3384">
        <v>3492</v>
      </c>
      <c r="B3384" t="s">
        <v>18</v>
      </c>
      <c r="C3384">
        <v>2018</v>
      </c>
      <c r="D3384">
        <f t="shared" ca="1" si="208"/>
        <v>5</v>
      </c>
      <c r="E3384" s="5">
        <v>310000</v>
      </c>
      <c r="F3384">
        <v>10000</v>
      </c>
      <c r="G3384" t="s">
        <v>38</v>
      </c>
      <c r="H3384" t="str">
        <f t="shared" si="209"/>
        <v>Central</v>
      </c>
      <c r="I3384" t="s">
        <v>791</v>
      </c>
      <c r="J3384" t="str">
        <f t="shared" si="210"/>
        <v>Oklahoma</v>
      </c>
      <c r="K3384" t="s">
        <v>1408</v>
      </c>
      <c r="L3384" t="str">
        <f t="shared" si="211"/>
        <v>Ponca City</v>
      </c>
      <c r="M3384" t="s">
        <v>41</v>
      </c>
      <c r="N3384" t="str">
        <f>IF(M3384="", "", IFERROR(VLOOKUP(M3384, Data!$A$1:$B$5, 2, 0), "Unkown fuel"))</f>
        <v>harmful</v>
      </c>
      <c r="O3384" t="s">
        <v>23</v>
      </c>
      <c r="P3384" t="s">
        <v>24</v>
      </c>
      <c r="Q3384" t="s">
        <v>25</v>
      </c>
      <c r="R3384" t="s">
        <v>117</v>
      </c>
      <c r="S3384">
        <v>796</v>
      </c>
      <c r="T3384" t="s">
        <v>118</v>
      </c>
      <c r="U3384" t="s">
        <v>119</v>
      </c>
      <c r="V3384">
        <v>5</v>
      </c>
      <c r="W3384" t="s">
        <v>1179</v>
      </c>
    </row>
    <row r="3385" spans="1:23" x14ac:dyDescent="0.3">
      <c r="A3385">
        <v>3493</v>
      </c>
      <c r="B3385" t="s">
        <v>18</v>
      </c>
      <c r="C3385">
        <v>2010</v>
      </c>
      <c r="D3385">
        <f t="shared" ca="1" si="208"/>
        <v>13</v>
      </c>
      <c r="E3385" s="5">
        <v>150000</v>
      </c>
      <c r="F3385">
        <v>70000</v>
      </c>
      <c r="G3385" t="s">
        <v>38</v>
      </c>
      <c r="H3385" t="str">
        <f t="shared" si="209"/>
        <v>Central</v>
      </c>
      <c r="I3385" t="s">
        <v>791</v>
      </c>
      <c r="J3385" t="str">
        <f t="shared" si="210"/>
        <v>Oklahoma</v>
      </c>
      <c r="K3385" t="s">
        <v>1408</v>
      </c>
      <c r="L3385" t="str">
        <f t="shared" si="211"/>
        <v>Ponca City</v>
      </c>
      <c r="M3385" t="s">
        <v>59</v>
      </c>
      <c r="N3385" t="str">
        <f>IF(M3385="", "", IFERROR(VLOOKUP(M3385, Data!$A$1:$B$5, 2, 0), "Unkown fuel"))</f>
        <v>less harmful</v>
      </c>
      <c r="O3385" t="s">
        <v>23</v>
      </c>
      <c r="P3385" t="s">
        <v>24</v>
      </c>
      <c r="Q3385" t="s">
        <v>33</v>
      </c>
      <c r="R3385" t="s">
        <v>251</v>
      </c>
      <c r="S3385">
        <v>998</v>
      </c>
      <c r="T3385" t="s">
        <v>252</v>
      </c>
      <c r="U3385" t="s">
        <v>253</v>
      </c>
      <c r="V3385">
        <v>5</v>
      </c>
      <c r="W3385" t="s">
        <v>1179</v>
      </c>
    </row>
    <row r="3386" spans="1:23" x14ac:dyDescent="0.3">
      <c r="A3386">
        <v>3494</v>
      </c>
      <c r="B3386" t="s">
        <v>109</v>
      </c>
      <c r="C3386">
        <v>2012</v>
      </c>
      <c r="D3386">
        <f t="shared" ca="1" si="208"/>
        <v>11</v>
      </c>
      <c r="E3386" s="5">
        <v>260000</v>
      </c>
      <c r="F3386">
        <v>46000</v>
      </c>
      <c r="G3386" t="s">
        <v>38</v>
      </c>
      <c r="H3386" t="str">
        <f t="shared" si="209"/>
        <v>Central</v>
      </c>
      <c r="I3386" t="s">
        <v>791</v>
      </c>
      <c r="J3386" t="str">
        <f t="shared" si="210"/>
        <v>Oklahoma</v>
      </c>
      <c r="K3386" t="s">
        <v>1408</v>
      </c>
      <c r="L3386" t="str">
        <f t="shared" si="211"/>
        <v>Ponca City</v>
      </c>
      <c r="M3386" t="s">
        <v>22</v>
      </c>
      <c r="N3386" t="str">
        <f>IF(M3386="", "", IFERROR(VLOOKUP(M3386, Data!$A$1:$B$5, 2, 0), "Unkown fuel"))</f>
        <v>very harmful</v>
      </c>
      <c r="O3386" t="s">
        <v>23</v>
      </c>
      <c r="P3386" t="s">
        <v>24</v>
      </c>
      <c r="Q3386" t="s">
        <v>25</v>
      </c>
      <c r="R3386" t="s">
        <v>418</v>
      </c>
      <c r="S3386">
        <v>1405</v>
      </c>
      <c r="T3386" t="s">
        <v>458</v>
      </c>
      <c r="U3386" t="s">
        <v>459</v>
      </c>
      <c r="V3386">
        <v>5</v>
      </c>
      <c r="W3386" t="s">
        <v>1179</v>
      </c>
    </row>
    <row r="3387" spans="1:23" x14ac:dyDescent="0.3">
      <c r="A3387">
        <v>3495</v>
      </c>
      <c r="B3387" t="s">
        <v>46</v>
      </c>
      <c r="C3387">
        <v>2002</v>
      </c>
      <c r="D3387">
        <f t="shared" ca="1" si="208"/>
        <v>21</v>
      </c>
      <c r="E3387" s="5">
        <v>55000</v>
      </c>
      <c r="F3387">
        <v>120000</v>
      </c>
      <c r="G3387" t="s">
        <v>38</v>
      </c>
      <c r="H3387" t="str">
        <f t="shared" si="209"/>
        <v>Central</v>
      </c>
      <c r="I3387" t="s">
        <v>791</v>
      </c>
      <c r="J3387" t="str">
        <f t="shared" si="210"/>
        <v>Oklahoma</v>
      </c>
      <c r="K3387" t="s">
        <v>797</v>
      </c>
      <c r="L3387" t="str">
        <f t="shared" si="211"/>
        <v>Owasso</v>
      </c>
      <c r="M3387" t="s">
        <v>41</v>
      </c>
      <c r="N3387" t="str">
        <f>IF(M3387="", "", IFERROR(VLOOKUP(M3387, Data!$A$1:$B$5, 2, 0), "Unkown fuel"))</f>
        <v>harmful</v>
      </c>
      <c r="O3387" t="s">
        <v>23</v>
      </c>
      <c r="P3387" t="s">
        <v>24</v>
      </c>
      <c r="Q3387" t="s">
        <v>304</v>
      </c>
      <c r="R3387" t="s">
        <v>448</v>
      </c>
      <c r="S3387">
        <v>1495</v>
      </c>
      <c r="T3387" t="s">
        <v>449</v>
      </c>
      <c r="U3387" t="s">
        <v>450</v>
      </c>
      <c r="V3387">
        <v>5</v>
      </c>
      <c r="W3387" t="s">
        <v>1179</v>
      </c>
    </row>
    <row r="3388" spans="1:23" x14ac:dyDescent="0.3">
      <c r="A3388">
        <v>3496</v>
      </c>
      <c r="B3388" t="s">
        <v>18</v>
      </c>
      <c r="C3388">
        <v>2013</v>
      </c>
      <c r="D3388">
        <f t="shared" ca="1" si="208"/>
        <v>10</v>
      </c>
      <c r="E3388" s="5">
        <v>450000</v>
      </c>
      <c r="F3388">
        <v>108800</v>
      </c>
      <c r="G3388" t="s">
        <v>38</v>
      </c>
      <c r="H3388" t="str">
        <f t="shared" si="209"/>
        <v>Central</v>
      </c>
      <c r="I3388" t="s">
        <v>791</v>
      </c>
      <c r="J3388" t="str">
        <f t="shared" si="210"/>
        <v>Oklahoma</v>
      </c>
      <c r="K3388" t="s">
        <v>797</v>
      </c>
      <c r="L3388" t="str">
        <f t="shared" si="211"/>
        <v>Owasso</v>
      </c>
      <c r="M3388" t="s">
        <v>22</v>
      </c>
      <c r="N3388" t="str">
        <f>IF(M3388="", "", IFERROR(VLOOKUP(M3388, Data!$A$1:$B$5, 2, 0), "Unkown fuel"))</f>
        <v>very harmful</v>
      </c>
      <c r="O3388" t="s">
        <v>23</v>
      </c>
      <c r="P3388" t="s">
        <v>24</v>
      </c>
      <c r="Q3388" t="s">
        <v>42</v>
      </c>
      <c r="R3388" t="s">
        <v>230</v>
      </c>
      <c r="S3388">
        <v>1248</v>
      </c>
      <c r="T3388" t="s">
        <v>27</v>
      </c>
      <c r="U3388" t="s">
        <v>28</v>
      </c>
      <c r="V3388">
        <v>5</v>
      </c>
      <c r="W3388" t="s">
        <v>1179</v>
      </c>
    </row>
    <row r="3389" spans="1:23" x14ac:dyDescent="0.3">
      <c r="A3389">
        <v>3497</v>
      </c>
      <c r="B3389" t="s">
        <v>46</v>
      </c>
      <c r="C3389">
        <v>2009</v>
      </c>
      <c r="D3389">
        <f t="shared" ca="1" si="208"/>
        <v>14</v>
      </c>
      <c r="E3389" s="5">
        <v>199000</v>
      </c>
      <c r="F3389">
        <v>70000</v>
      </c>
      <c r="G3389" t="s">
        <v>38</v>
      </c>
      <c r="H3389" t="str">
        <f t="shared" si="209"/>
        <v>Central</v>
      </c>
      <c r="I3389" t="s">
        <v>791</v>
      </c>
      <c r="J3389" t="str">
        <f t="shared" si="210"/>
        <v>Oklahoma</v>
      </c>
      <c r="K3389" t="s">
        <v>797</v>
      </c>
      <c r="L3389" t="str">
        <f t="shared" si="211"/>
        <v>Owasso</v>
      </c>
      <c r="M3389" t="s">
        <v>41</v>
      </c>
      <c r="N3389" t="str">
        <f>IF(M3389="", "", IFERROR(VLOOKUP(M3389, Data!$A$1:$B$5, 2, 0), "Unkown fuel"))</f>
        <v>harmful</v>
      </c>
      <c r="O3389" t="s">
        <v>23</v>
      </c>
      <c r="P3389" t="s">
        <v>24</v>
      </c>
      <c r="Q3389" t="s">
        <v>33</v>
      </c>
      <c r="R3389" t="s">
        <v>211</v>
      </c>
      <c r="S3389">
        <v>1197</v>
      </c>
      <c r="T3389" t="s">
        <v>212</v>
      </c>
      <c r="U3389" t="s">
        <v>453</v>
      </c>
      <c r="V3389">
        <v>5</v>
      </c>
      <c r="W3389" t="s">
        <v>1179</v>
      </c>
    </row>
    <row r="3390" spans="1:23" x14ac:dyDescent="0.3">
      <c r="A3390">
        <v>3498</v>
      </c>
      <c r="B3390" t="s">
        <v>88</v>
      </c>
      <c r="C3390">
        <v>2018</v>
      </c>
      <c r="D3390">
        <f t="shared" ca="1" si="208"/>
        <v>5</v>
      </c>
      <c r="E3390" s="5">
        <v>1000000</v>
      </c>
      <c r="F3390">
        <v>35000</v>
      </c>
      <c r="G3390" t="s">
        <v>38</v>
      </c>
      <c r="H3390" t="str">
        <f t="shared" si="209"/>
        <v>Central</v>
      </c>
      <c r="I3390" t="s">
        <v>791</v>
      </c>
      <c r="J3390" t="str">
        <f t="shared" si="210"/>
        <v>Oklahoma</v>
      </c>
      <c r="K3390" t="s">
        <v>797</v>
      </c>
      <c r="L3390" t="str">
        <f t="shared" si="211"/>
        <v>Owasso</v>
      </c>
      <c r="M3390" t="s">
        <v>22</v>
      </c>
      <c r="N3390" t="str">
        <f>IF(M3390="", "", IFERROR(VLOOKUP(M3390, Data!$A$1:$B$5, 2, 0), "Unkown fuel"))</f>
        <v>very harmful</v>
      </c>
      <c r="O3390" t="s">
        <v>23</v>
      </c>
      <c r="P3390" t="s">
        <v>24</v>
      </c>
      <c r="Q3390" t="s">
        <v>25</v>
      </c>
      <c r="R3390" t="s">
        <v>605</v>
      </c>
      <c r="S3390">
        <v>2523</v>
      </c>
      <c r="T3390" t="s">
        <v>393</v>
      </c>
      <c r="U3390" t="s">
        <v>658</v>
      </c>
      <c r="V3390">
        <v>7</v>
      </c>
      <c r="W3390" t="s">
        <v>1179</v>
      </c>
    </row>
    <row r="3391" spans="1:23" x14ac:dyDescent="0.3">
      <c r="A3391">
        <v>3499</v>
      </c>
      <c r="B3391" t="s">
        <v>69</v>
      </c>
      <c r="C3391">
        <v>2011</v>
      </c>
      <c r="D3391">
        <f t="shared" ca="1" si="208"/>
        <v>12</v>
      </c>
      <c r="E3391" s="5">
        <v>240000</v>
      </c>
      <c r="F3391">
        <v>72000</v>
      </c>
      <c r="G3391" t="s">
        <v>38</v>
      </c>
      <c r="H3391" t="str">
        <f t="shared" si="209"/>
        <v>Central</v>
      </c>
      <c r="I3391" t="s">
        <v>791</v>
      </c>
      <c r="J3391" t="str">
        <f t="shared" si="210"/>
        <v>Oklahoma</v>
      </c>
      <c r="K3391" t="s">
        <v>797</v>
      </c>
      <c r="L3391" t="str">
        <f t="shared" si="211"/>
        <v>Owasso</v>
      </c>
      <c r="M3391" t="s">
        <v>22</v>
      </c>
      <c r="N3391" t="str">
        <f>IF(M3391="", "", IFERROR(VLOOKUP(M3391, Data!$A$1:$B$5, 2, 0), "Unkown fuel"))</f>
        <v>very harmful</v>
      </c>
      <c r="O3391" t="s">
        <v>23</v>
      </c>
      <c r="P3391" t="s">
        <v>24</v>
      </c>
      <c r="Q3391" t="s">
        <v>25</v>
      </c>
      <c r="R3391" t="s">
        <v>72</v>
      </c>
      <c r="S3391">
        <v>1399</v>
      </c>
      <c r="T3391" t="s">
        <v>388</v>
      </c>
      <c r="U3391" t="s">
        <v>74</v>
      </c>
      <c r="V3391">
        <v>5</v>
      </c>
      <c r="W3391" t="s">
        <v>1179</v>
      </c>
    </row>
    <row r="3392" spans="1:23" x14ac:dyDescent="0.3">
      <c r="A3392">
        <v>3500</v>
      </c>
      <c r="B3392" t="s">
        <v>75</v>
      </c>
      <c r="C3392">
        <v>2018</v>
      </c>
      <c r="D3392">
        <f t="shared" ca="1" si="208"/>
        <v>5</v>
      </c>
      <c r="E3392" s="5">
        <v>350000</v>
      </c>
      <c r="F3392">
        <v>40000</v>
      </c>
      <c r="G3392" t="s">
        <v>38</v>
      </c>
      <c r="H3392" t="str">
        <f t="shared" si="209"/>
        <v>Central</v>
      </c>
      <c r="I3392" t="s">
        <v>791</v>
      </c>
      <c r="J3392" t="str">
        <f t="shared" si="210"/>
        <v>Oklahoma</v>
      </c>
      <c r="K3392" t="s">
        <v>797</v>
      </c>
      <c r="L3392" t="str">
        <f t="shared" si="211"/>
        <v>Owasso</v>
      </c>
      <c r="M3392" t="s">
        <v>41</v>
      </c>
      <c r="N3392" t="str">
        <f>IF(M3392="", "", IFERROR(VLOOKUP(M3392, Data!$A$1:$B$5, 2, 0), "Unkown fuel"))</f>
        <v>harmful</v>
      </c>
      <c r="O3392" t="s">
        <v>23</v>
      </c>
      <c r="P3392" t="s">
        <v>24</v>
      </c>
      <c r="Q3392" t="s">
        <v>25</v>
      </c>
      <c r="R3392" t="s">
        <v>427</v>
      </c>
      <c r="S3392">
        <v>799</v>
      </c>
      <c r="T3392" t="s">
        <v>428</v>
      </c>
      <c r="U3392" t="s">
        <v>429</v>
      </c>
      <c r="V3392">
        <v>5</v>
      </c>
      <c r="W3392" t="s">
        <v>1179</v>
      </c>
    </row>
    <row r="3393" spans="1:23" x14ac:dyDescent="0.3">
      <c r="A3393">
        <v>3501</v>
      </c>
      <c r="B3393" t="s">
        <v>88</v>
      </c>
      <c r="C3393">
        <v>2014</v>
      </c>
      <c r="D3393">
        <f t="shared" ca="1" si="208"/>
        <v>9</v>
      </c>
      <c r="E3393" s="5">
        <v>530000</v>
      </c>
      <c r="F3393">
        <v>120000</v>
      </c>
      <c r="G3393" t="s">
        <v>19</v>
      </c>
      <c r="H3393" t="str">
        <f t="shared" si="209"/>
        <v>East</v>
      </c>
      <c r="I3393" t="s">
        <v>31</v>
      </c>
      <c r="J3393" t="str">
        <f t="shared" si="210"/>
        <v>New York</v>
      </c>
      <c r="K3393" t="s">
        <v>1645</v>
      </c>
      <c r="L3393" t="str">
        <f t="shared" si="211"/>
        <v>Depew</v>
      </c>
      <c r="M3393" t="s">
        <v>22</v>
      </c>
      <c r="N3393" t="str">
        <f>IF(M3393="", "", IFERROR(VLOOKUP(M3393, Data!$A$1:$B$5, 2, 0), "Unkown fuel"))</f>
        <v>very harmful</v>
      </c>
      <c r="O3393" t="s">
        <v>23</v>
      </c>
      <c r="P3393" t="s">
        <v>24</v>
      </c>
      <c r="Q3393" t="s">
        <v>42</v>
      </c>
      <c r="R3393" t="s">
        <v>489</v>
      </c>
      <c r="S3393">
        <v>2523</v>
      </c>
      <c r="T3393" t="s">
        <v>309</v>
      </c>
      <c r="U3393" t="s">
        <v>490</v>
      </c>
      <c r="V3393">
        <v>7</v>
      </c>
      <c r="W3393" t="s">
        <v>1179</v>
      </c>
    </row>
    <row r="3394" spans="1:23" x14ac:dyDescent="0.3">
      <c r="A3394">
        <v>3502</v>
      </c>
      <c r="B3394" t="s">
        <v>120</v>
      </c>
      <c r="C3394">
        <v>2011</v>
      </c>
      <c r="D3394">
        <f t="shared" ref="D3394:D3457" ca="1" si="212">TRUNC(YEARFRAC(DATE(C3394,1,1), TODAY(), 1))</f>
        <v>12</v>
      </c>
      <c r="E3394" s="5">
        <v>150000</v>
      </c>
      <c r="F3394">
        <v>35000</v>
      </c>
      <c r="G3394" t="s">
        <v>124</v>
      </c>
      <c r="H3394" t="str">
        <f t="shared" ref="H3394:H3457" si="213">TRIM(G3394)</f>
        <v>South</v>
      </c>
      <c r="I3394" t="s">
        <v>799</v>
      </c>
      <c r="J3394" t="str">
        <f t="shared" ref="J3394:J3457" si="214">TRIM(I3394)</f>
        <v>Tennessee</v>
      </c>
      <c r="K3394" t="s">
        <v>801</v>
      </c>
      <c r="L3394" t="str">
        <f t="shared" ref="L3394:L3457" si="215">TRIM(K3394)</f>
        <v>Columbia</v>
      </c>
      <c r="M3394" t="s">
        <v>41</v>
      </c>
      <c r="N3394" t="str">
        <f>IF(M3394="", "", IFERROR(VLOOKUP(M3394, Data!$A$1:$B$5, 2, 0), "Unkown fuel"))</f>
        <v>harmful</v>
      </c>
      <c r="O3394" t="s">
        <v>23</v>
      </c>
      <c r="P3394" t="s">
        <v>24</v>
      </c>
      <c r="Q3394" t="s">
        <v>25</v>
      </c>
      <c r="R3394" t="s">
        <v>347</v>
      </c>
      <c r="S3394">
        <v>995</v>
      </c>
      <c r="T3394" t="s">
        <v>665</v>
      </c>
      <c r="U3394" t="s">
        <v>715</v>
      </c>
      <c r="V3394">
        <v>5</v>
      </c>
      <c r="W3394" t="s">
        <v>1179</v>
      </c>
    </row>
    <row r="3395" spans="1:23" x14ac:dyDescent="0.3">
      <c r="A3395">
        <v>3503</v>
      </c>
      <c r="B3395" t="s">
        <v>46</v>
      </c>
      <c r="C3395">
        <v>2019</v>
      </c>
      <c r="D3395">
        <f t="shared" ca="1" si="212"/>
        <v>4</v>
      </c>
      <c r="E3395" s="5">
        <v>625000</v>
      </c>
      <c r="F3395">
        <v>12500</v>
      </c>
      <c r="G3395" t="s">
        <v>19</v>
      </c>
      <c r="H3395" t="str">
        <f t="shared" si="213"/>
        <v>East</v>
      </c>
      <c r="I3395" t="s">
        <v>31</v>
      </c>
      <c r="J3395" t="str">
        <f t="shared" si="214"/>
        <v>New York</v>
      </c>
      <c r="K3395" t="s">
        <v>1645</v>
      </c>
      <c r="L3395" t="str">
        <f t="shared" si="215"/>
        <v>Depew</v>
      </c>
      <c r="M3395" t="s">
        <v>41</v>
      </c>
      <c r="N3395" t="str">
        <f>IF(M3395="", "", IFERROR(VLOOKUP(M3395, Data!$A$1:$B$5, 2, 0), "Unkown fuel"))</f>
        <v>harmful</v>
      </c>
      <c r="O3395" t="s">
        <v>23</v>
      </c>
      <c r="P3395" t="s">
        <v>24</v>
      </c>
      <c r="Q3395" t="s">
        <v>25</v>
      </c>
      <c r="R3395" t="s">
        <v>133</v>
      </c>
      <c r="S3395">
        <v>1197</v>
      </c>
      <c r="T3395" t="s">
        <v>54</v>
      </c>
      <c r="U3395" t="s">
        <v>414</v>
      </c>
      <c r="V3395">
        <v>5</v>
      </c>
      <c r="W3395" t="s">
        <v>1179</v>
      </c>
    </row>
    <row r="3396" spans="1:23" x14ac:dyDescent="0.3">
      <c r="A3396">
        <v>3504</v>
      </c>
      <c r="B3396" t="s">
        <v>46</v>
      </c>
      <c r="C3396">
        <v>2014</v>
      </c>
      <c r="D3396">
        <f t="shared" ca="1" si="212"/>
        <v>9</v>
      </c>
      <c r="E3396" s="5">
        <v>378000</v>
      </c>
      <c r="F3396">
        <v>80000</v>
      </c>
      <c r="G3396" t="s">
        <v>56</v>
      </c>
      <c r="H3396" t="str">
        <f t="shared" si="213"/>
        <v>West</v>
      </c>
      <c r="I3396" t="s">
        <v>21</v>
      </c>
      <c r="J3396" t="str">
        <f t="shared" si="214"/>
        <v>Washington</v>
      </c>
      <c r="K3396" t="s">
        <v>1567</v>
      </c>
      <c r="L3396" t="str">
        <f t="shared" si="215"/>
        <v>Covington</v>
      </c>
      <c r="M3396" t="s">
        <v>41</v>
      </c>
      <c r="N3396" t="str">
        <f>IF(M3396="", "", IFERROR(VLOOKUP(M3396, Data!$A$1:$B$5, 2, 0), "Unkown fuel"))</f>
        <v>harmful</v>
      </c>
      <c r="O3396" t="s">
        <v>23</v>
      </c>
      <c r="P3396" t="s">
        <v>24</v>
      </c>
      <c r="Q3396" t="s">
        <v>25</v>
      </c>
      <c r="R3396" t="s">
        <v>85</v>
      </c>
      <c r="S3396">
        <v>1197</v>
      </c>
      <c r="T3396" t="s">
        <v>90</v>
      </c>
      <c r="U3396" t="s">
        <v>261</v>
      </c>
      <c r="V3396">
        <v>5</v>
      </c>
      <c r="W3396" t="s">
        <v>1179</v>
      </c>
    </row>
    <row r="3397" spans="1:23" x14ac:dyDescent="0.3">
      <c r="A3397">
        <v>3505</v>
      </c>
      <c r="B3397" t="s">
        <v>75</v>
      </c>
      <c r="C3397">
        <v>2015</v>
      </c>
      <c r="D3397">
        <f t="shared" ca="1" si="212"/>
        <v>8</v>
      </c>
      <c r="E3397" s="5">
        <v>210000</v>
      </c>
      <c r="F3397">
        <v>210000</v>
      </c>
      <c r="G3397" t="s">
        <v>56</v>
      </c>
      <c r="H3397" t="str">
        <f t="shared" si="213"/>
        <v>West</v>
      </c>
      <c r="I3397" t="s">
        <v>21</v>
      </c>
      <c r="J3397" t="str">
        <f t="shared" si="214"/>
        <v>Washington</v>
      </c>
      <c r="K3397" t="s">
        <v>1567</v>
      </c>
      <c r="L3397" t="str">
        <f t="shared" si="215"/>
        <v>Covington</v>
      </c>
      <c r="M3397" t="s">
        <v>41</v>
      </c>
      <c r="N3397" t="str">
        <f>IF(M3397="", "", IFERROR(VLOOKUP(M3397, Data!$A$1:$B$5, 2, 0), "Unkown fuel"))</f>
        <v>harmful</v>
      </c>
      <c r="O3397" t="s">
        <v>23</v>
      </c>
      <c r="P3397" t="s">
        <v>24</v>
      </c>
      <c r="Q3397" t="s">
        <v>33</v>
      </c>
      <c r="R3397" t="s">
        <v>427</v>
      </c>
      <c r="S3397">
        <v>799</v>
      </c>
      <c r="T3397" t="s">
        <v>428</v>
      </c>
      <c r="U3397" t="s">
        <v>429</v>
      </c>
      <c r="V3397">
        <v>5</v>
      </c>
      <c r="W3397" t="s">
        <v>1179</v>
      </c>
    </row>
    <row r="3398" spans="1:23" x14ac:dyDescent="0.3">
      <c r="A3398">
        <v>3506</v>
      </c>
      <c r="B3398" t="s">
        <v>18</v>
      </c>
      <c r="C3398">
        <v>2018</v>
      </c>
      <c r="D3398">
        <f t="shared" ca="1" si="212"/>
        <v>5</v>
      </c>
      <c r="E3398" s="5">
        <v>700000</v>
      </c>
      <c r="F3398">
        <v>100000</v>
      </c>
      <c r="G3398" t="s">
        <v>56</v>
      </c>
      <c r="H3398" t="str">
        <f t="shared" si="213"/>
        <v>West</v>
      </c>
      <c r="I3398" t="s">
        <v>21</v>
      </c>
      <c r="J3398" t="str">
        <f t="shared" si="214"/>
        <v>Washington</v>
      </c>
      <c r="K3398" t="s">
        <v>1567</v>
      </c>
      <c r="L3398" t="str">
        <f t="shared" si="215"/>
        <v>Covington</v>
      </c>
      <c r="M3398" t="s">
        <v>22</v>
      </c>
      <c r="N3398" t="str">
        <f>IF(M3398="", "", IFERROR(VLOOKUP(M3398, Data!$A$1:$B$5, 2, 0), "Unkown fuel"))</f>
        <v>very harmful</v>
      </c>
      <c r="O3398" t="s">
        <v>23</v>
      </c>
      <c r="P3398" t="s">
        <v>24</v>
      </c>
      <c r="Q3398" t="s">
        <v>33</v>
      </c>
      <c r="R3398" t="s">
        <v>424</v>
      </c>
      <c r="S3398">
        <v>1248</v>
      </c>
      <c r="T3398" t="s">
        <v>425</v>
      </c>
      <c r="U3398" t="s">
        <v>28</v>
      </c>
      <c r="V3398">
        <v>5</v>
      </c>
      <c r="W3398" t="s">
        <v>1179</v>
      </c>
    </row>
    <row r="3399" spans="1:23" x14ac:dyDescent="0.3">
      <c r="A3399">
        <v>3507</v>
      </c>
      <c r="B3399" t="s">
        <v>46</v>
      </c>
      <c r="C3399">
        <v>2011</v>
      </c>
      <c r="D3399">
        <f t="shared" ca="1" si="212"/>
        <v>12</v>
      </c>
      <c r="E3399" s="5">
        <v>156000</v>
      </c>
      <c r="F3399">
        <v>110000</v>
      </c>
      <c r="G3399" t="s">
        <v>56</v>
      </c>
      <c r="H3399" t="str">
        <f t="shared" si="213"/>
        <v>West</v>
      </c>
      <c r="I3399" t="s">
        <v>21</v>
      </c>
      <c r="J3399" t="str">
        <f t="shared" si="214"/>
        <v>Washington</v>
      </c>
      <c r="K3399" t="s">
        <v>1567</v>
      </c>
      <c r="L3399" t="str">
        <f t="shared" si="215"/>
        <v>Covington</v>
      </c>
      <c r="M3399" t="s">
        <v>41</v>
      </c>
      <c r="N3399" t="str">
        <f>IF(M3399="", "", IFERROR(VLOOKUP(M3399, Data!$A$1:$B$5, 2, 0), "Unkown fuel"))</f>
        <v>harmful</v>
      </c>
      <c r="O3399" t="s">
        <v>23</v>
      </c>
      <c r="P3399" t="s">
        <v>24</v>
      </c>
      <c r="Q3399" t="s">
        <v>33</v>
      </c>
      <c r="R3399" t="s">
        <v>308</v>
      </c>
      <c r="S3399">
        <v>1086</v>
      </c>
      <c r="T3399" t="s">
        <v>309</v>
      </c>
      <c r="U3399" t="s">
        <v>310</v>
      </c>
      <c r="V3399">
        <v>5</v>
      </c>
      <c r="W3399" t="s">
        <v>1179</v>
      </c>
    </row>
    <row r="3400" spans="1:23" x14ac:dyDescent="0.3">
      <c r="A3400">
        <v>3508</v>
      </c>
      <c r="B3400" t="s">
        <v>88</v>
      </c>
      <c r="C3400">
        <v>2016</v>
      </c>
      <c r="D3400">
        <f t="shared" ca="1" si="212"/>
        <v>7</v>
      </c>
      <c r="E3400" s="5">
        <v>700000</v>
      </c>
      <c r="F3400">
        <v>103000</v>
      </c>
      <c r="G3400" t="s">
        <v>19</v>
      </c>
      <c r="H3400" t="str">
        <f t="shared" si="213"/>
        <v>East</v>
      </c>
      <c r="I3400" t="s">
        <v>31</v>
      </c>
      <c r="J3400" t="str">
        <f t="shared" si="214"/>
        <v>New York</v>
      </c>
      <c r="K3400" t="s">
        <v>1645</v>
      </c>
      <c r="L3400" t="str">
        <f t="shared" si="215"/>
        <v>Depew</v>
      </c>
      <c r="M3400" t="s">
        <v>22</v>
      </c>
      <c r="N3400" t="str">
        <f>IF(M3400="", "", IFERROR(VLOOKUP(M3400, Data!$A$1:$B$5, 2, 0), "Unkown fuel"))</f>
        <v>very harmful</v>
      </c>
      <c r="O3400" t="s">
        <v>23</v>
      </c>
      <c r="P3400" t="s">
        <v>24</v>
      </c>
      <c r="Q3400" t="s">
        <v>25</v>
      </c>
      <c r="R3400" t="s">
        <v>982</v>
      </c>
      <c r="S3400">
        <v>1493</v>
      </c>
      <c r="T3400" t="s">
        <v>458</v>
      </c>
      <c r="U3400" t="s">
        <v>490</v>
      </c>
      <c r="V3400">
        <v>7</v>
      </c>
      <c r="W3400" t="s">
        <v>1179</v>
      </c>
    </row>
    <row r="3401" spans="1:23" x14ac:dyDescent="0.3">
      <c r="A3401">
        <v>3509</v>
      </c>
      <c r="B3401" t="s">
        <v>18</v>
      </c>
      <c r="C3401">
        <v>2010</v>
      </c>
      <c r="D3401">
        <f t="shared" ca="1" si="212"/>
        <v>13</v>
      </c>
      <c r="E3401" s="5">
        <v>194000</v>
      </c>
      <c r="F3401">
        <v>577414</v>
      </c>
      <c r="G3401" t="s">
        <v>124</v>
      </c>
      <c r="H3401" t="str">
        <f t="shared" si="213"/>
        <v>South</v>
      </c>
      <c r="I3401" t="s">
        <v>799</v>
      </c>
      <c r="J3401" t="str">
        <f t="shared" si="214"/>
        <v>Tennessee</v>
      </c>
      <c r="K3401" t="s">
        <v>801</v>
      </c>
      <c r="L3401" t="str">
        <f t="shared" si="215"/>
        <v>Columbia</v>
      </c>
      <c r="M3401" t="s">
        <v>41</v>
      </c>
      <c r="N3401" t="str">
        <f>IF(M3401="", "", IFERROR(VLOOKUP(M3401, Data!$A$1:$B$5, 2, 0), "Unkown fuel"))</f>
        <v>harmful</v>
      </c>
      <c r="O3401" t="s">
        <v>23</v>
      </c>
      <c r="P3401" t="s">
        <v>24</v>
      </c>
      <c r="Q3401" t="s">
        <v>33</v>
      </c>
      <c r="R3401" t="s">
        <v>85</v>
      </c>
      <c r="S3401">
        <v>1061</v>
      </c>
      <c r="T3401" t="s">
        <v>86</v>
      </c>
      <c r="U3401" t="s">
        <v>87</v>
      </c>
      <c r="V3401">
        <v>5</v>
      </c>
      <c r="W3401" t="s">
        <v>1179</v>
      </c>
    </row>
    <row r="3402" spans="1:23" x14ac:dyDescent="0.3">
      <c r="A3402">
        <v>3510</v>
      </c>
      <c r="B3402" t="s">
        <v>18</v>
      </c>
      <c r="C3402">
        <v>2006</v>
      </c>
      <c r="D3402">
        <f t="shared" ca="1" si="212"/>
        <v>17</v>
      </c>
      <c r="E3402" s="5">
        <v>120000</v>
      </c>
      <c r="F3402">
        <v>100000</v>
      </c>
      <c r="G3402" t="s">
        <v>124</v>
      </c>
      <c r="H3402" t="str">
        <f t="shared" si="213"/>
        <v>South</v>
      </c>
      <c r="I3402" t="s">
        <v>799</v>
      </c>
      <c r="J3402" t="str">
        <f t="shared" si="214"/>
        <v>Tennessee</v>
      </c>
      <c r="K3402" t="s">
        <v>801</v>
      </c>
      <c r="L3402" t="str">
        <f t="shared" si="215"/>
        <v>Columbia</v>
      </c>
      <c r="M3402" t="s">
        <v>41</v>
      </c>
      <c r="N3402" t="str">
        <f>IF(M3402="", "", IFERROR(VLOOKUP(M3402, Data!$A$1:$B$5, 2, 0), "Unkown fuel"))</f>
        <v>harmful</v>
      </c>
      <c r="O3402" t="s">
        <v>23</v>
      </c>
      <c r="P3402" t="s">
        <v>24</v>
      </c>
      <c r="Q3402" t="s">
        <v>33</v>
      </c>
      <c r="R3402" t="s">
        <v>96</v>
      </c>
      <c r="S3402">
        <v>796</v>
      </c>
      <c r="T3402" t="s">
        <v>97</v>
      </c>
      <c r="U3402" t="s">
        <v>98</v>
      </c>
      <c r="V3402">
        <v>5</v>
      </c>
      <c r="W3402" t="s">
        <v>1179</v>
      </c>
    </row>
    <row r="3403" spans="1:23" x14ac:dyDescent="0.3">
      <c r="A3403">
        <v>3511</v>
      </c>
      <c r="B3403" t="s">
        <v>37</v>
      </c>
      <c r="C3403">
        <v>2015</v>
      </c>
      <c r="D3403">
        <f t="shared" ca="1" si="212"/>
        <v>8</v>
      </c>
      <c r="E3403" s="5">
        <v>415000</v>
      </c>
      <c r="F3403">
        <v>45000</v>
      </c>
      <c r="G3403" t="s">
        <v>19</v>
      </c>
      <c r="H3403" t="str">
        <f t="shared" si="213"/>
        <v>East</v>
      </c>
      <c r="I3403" t="s">
        <v>31</v>
      </c>
      <c r="J3403" t="str">
        <f t="shared" si="214"/>
        <v>New York</v>
      </c>
      <c r="K3403" t="s">
        <v>1645</v>
      </c>
      <c r="L3403" t="str">
        <f t="shared" si="215"/>
        <v>Depew</v>
      </c>
      <c r="M3403" t="s">
        <v>41</v>
      </c>
      <c r="N3403" t="str">
        <f>IF(M3403="", "", IFERROR(VLOOKUP(M3403, Data!$A$1:$B$5, 2, 0), "Unkown fuel"))</f>
        <v>harmful</v>
      </c>
      <c r="O3403" t="s">
        <v>23</v>
      </c>
      <c r="P3403" t="s">
        <v>154</v>
      </c>
      <c r="Q3403" t="s">
        <v>25</v>
      </c>
      <c r="R3403" t="s">
        <v>1357</v>
      </c>
      <c r="S3403">
        <v>1198</v>
      </c>
      <c r="T3403" t="s">
        <v>311</v>
      </c>
      <c r="U3403" t="s">
        <v>312</v>
      </c>
      <c r="V3403">
        <v>5</v>
      </c>
      <c r="W3403" t="s">
        <v>1179</v>
      </c>
    </row>
    <row r="3404" spans="1:23" x14ac:dyDescent="0.3">
      <c r="A3404">
        <v>3512</v>
      </c>
      <c r="B3404" t="s">
        <v>37</v>
      </c>
      <c r="C3404">
        <v>2015</v>
      </c>
      <c r="D3404">
        <f t="shared" ca="1" si="212"/>
        <v>8</v>
      </c>
      <c r="E3404" s="5">
        <v>450000</v>
      </c>
      <c r="F3404">
        <v>45000</v>
      </c>
      <c r="G3404" t="s">
        <v>56</v>
      </c>
      <c r="H3404" t="str">
        <f t="shared" si="213"/>
        <v>West</v>
      </c>
      <c r="I3404" t="s">
        <v>21</v>
      </c>
      <c r="J3404" t="str">
        <f t="shared" si="214"/>
        <v>Washington</v>
      </c>
      <c r="K3404" t="s">
        <v>1567</v>
      </c>
      <c r="L3404" t="str">
        <f t="shared" si="215"/>
        <v>Covington</v>
      </c>
      <c r="M3404" t="s">
        <v>41</v>
      </c>
      <c r="N3404" t="str">
        <f>IF(M3404="", "", IFERROR(VLOOKUP(M3404, Data!$A$1:$B$5, 2, 0), "Unkown fuel"))</f>
        <v>harmful</v>
      </c>
      <c r="O3404" t="s">
        <v>23</v>
      </c>
      <c r="P3404" t="s">
        <v>154</v>
      </c>
      <c r="Q3404" t="s">
        <v>25</v>
      </c>
      <c r="R3404" t="s">
        <v>1357</v>
      </c>
      <c r="S3404">
        <v>1198</v>
      </c>
      <c r="T3404" t="s">
        <v>311</v>
      </c>
      <c r="U3404" t="s">
        <v>312</v>
      </c>
      <c r="V3404">
        <v>5</v>
      </c>
      <c r="W3404" t="s">
        <v>1179</v>
      </c>
    </row>
    <row r="3405" spans="1:23" x14ac:dyDescent="0.3">
      <c r="A3405">
        <v>3513</v>
      </c>
      <c r="B3405" t="s">
        <v>37</v>
      </c>
      <c r="C3405">
        <v>2014</v>
      </c>
      <c r="D3405">
        <f t="shared" ca="1" si="212"/>
        <v>9</v>
      </c>
      <c r="E3405" s="5">
        <v>325000</v>
      </c>
      <c r="F3405">
        <v>40000</v>
      </c>
      <c r="G3405" t="s">
        <v>19</v>
      </c>
      <c r="H3405" t="str">
        <f t="shared" si="213"/>
        <v>East</v>
      </c>
      <c r="I3405" t="s">
        <v>1646</v>
      </c>
      <c r="J3405" t="str">
        <f t="shared" si="214"/>
        <v>Delaware</v>
      </c>
      <c r="K3405" t="s">
        <v>866</v>
      </c>
      <c r="L3405" t="str">
        <f t="shared" si="215"/>
        <v>Newark</v>
      </c>
      <c r="M3405" t="s">
        <v>41</v>
      </c>
      <c r="N3405" t="str">
        <f>IF(M3405="", "", IFERROR(VLOOKUP(M3405, Data!$A$1:$B$5, 2, 0), "Unkown fuel"))</f>
        <v>harmful</v>
      </c>
      <c r="O3405" t="s">
        <v>23</v>
      </c>
      <c r="P3405" t="s">
        <v>24</v>
      </c>
      <c r="Q3405" t="s">
        <v>42</v>
      </c>
      <c r="R3405" t="s">
        <v>418</v>
      </c>
      <c r="S3405">
        <v>1198</v>
      </c>
      <c r="T3405" t="s">
        <v>219</v>
      </c>
      <c r="U3405" t="s">
        <v>312</v>
      </c>
      <c r="V3405">
        <v>5</v>
      </c>
      <c r="W3405" t="s">
        <v>1179</v>
      </c>
    </row>
    <row r="3406" spans="1:23" x14ac:dyDescent="0.3">
      <c r="A3406">
        <v>3514</v>
      </c>
      <c r="B3406" t="s">
        <v>88</v>
      </c>
      <c r="C3406">
        <v>2014</v>
      </c>
      <c r="D3406">
        <f t="shared" ca="1" si="212"/>
        <v>9</v>
      </c>
      <c r="E3406" s="5">
        <v>525000</v>
      </c>
      <c r="F3406">
        <v>200000</v>
      </c>
      <c r="G3406" t="s">
        <v>19</v>
      </c>
      <c r="H3406" t="str">
        <f t="shared" si="213"/>
        <v>East</v>
      </c>
      <c r="I3406" t="s">
        <v>1646</v>
      </c>
      <c r="J3406" t="str">
        <f t="shared" si="214"/>
        <v>Delaware</v>
      </c>
      <c r="K3406" t="s">
        <v>866</v>
      </c>
      <c r="L3406" t="str">
        <f t="shared" si="215"/>
        <v>Newark</v>
      </c>
      <c r="M3406" t="s">
        <v>22</v>
      </c>
      <c r="N3406" t="str">
        <f>IF(M3406="", "", IFERROR(VLOOKUP(M3406, Data!$A$1:$B$5, 2, 0), "Unkown fuel"))</f>
        <v>very harmful</v>
      </c>
      <c r="O3406" t="s">
        <v>23</v>
      </c>
      <c r="P3406" t="s">
        <v>24</v>
      </c>
      <c r="Q3406" t="s">
        <v>25</v>
      </c>
      <c r="R3406" t="s">
        <v>489</v>
      </c>
      <c r="S3406">
        <v>2523</v>
      </c>
      <c r="T3406" t="s">
        <v>309</v>
      </c>
      <c r="U3406" t="s">
        <v>650</v>
      </c>
      <c r="V3406">
        <v>9</v>
      </c>
      <c r="W3406" t="s">
        <v>1179</v>
      </c>
    </row>
    <row r="3407" spans="1:23" x14ac:dyDescent="0.3">
      <c r="A3407">
        <v>3515</v>
      </c>
      <c r="B3407" t="s">
        <v>46</v>
      </c>
      <c r="C3407">
        <v>2017</v>
      </c>
      <c r="D3407">
        <f t="shared" ca="1" si="212"/>
        <v>6</v>
      </c>
      <c r="E3407" s="5">
        <v>265000</v>
      </c>
      <c r="F3407">
        <v>100000</v>
      </c>
      <c r="G3407" t="s">
        <v>19</v>
      </c>
      <c r="H3407" t="str">
        <f t="shared" si="213"/>
        <v>East</v>
      </c>
      <c r="I3407" t="s">
        <v>1646</v>
      </c>
      <c r="J3407" t="str">
        <f t="shared" si="214"/>
        <v>Delaware</v>
      </c>
      <c r="K3407" t="s">
        <v>1490</v>
      </c>
      <c r="L3407" t="str">
        <f t="shared" si="215"/>
        <v>Wilmington</v>
      </c>
      <c r="M3407" t="s">
        <v>41</v>
      </c>
      <c r="N3407" t="str">
        <f>IF(M3407="", "", IFERROR(VLOOKUP(M3407, Data!$A$1:$B$5, 2, 0), "Unkown fuel"))</f>
        <v>harmful</v>
      </c>
      <c r="O3407" t="s">
        <v>23</v>
      </c>
      <c r="P3407" t="s">
        <v>24</v>
      </c>
      <c r="Q3407" t="s">
        <v>25</v>
      </c>
      <c r="R3407" t="s">
        <v>390</v>
      </c>
      <c r="S3407">
        <v>814</v>
      </c>
      <c r="T3407" t="s">
        <v>541</v>
      </c>
      <c r="U3407" t="s">
        <v>542</v>
      </c>
      <c r="V3407">
        <v>5</v>
      </c>
      <c r="W3407" t="s">
        <v>1179</v>
      </c>
    </row>
    <row r="3408" spans="1:23" x14ac:dyDescent="0.3">
      <c r="A3408">
        <v>3516</v>
      </c>
      <c r="B3408" t="s">
        <v>18</v>
      </c>
      <c r="C3408">
        <v>2008</v>
      </c>
      <c r="D3408">
        <f t="shared" ca="1" si="212"/>
        <v>15</v>
      </c>
      <c r="E3408" s="5">
        <v>100000</v>
      </c>
      <c r="F3408">
        <v>120000</v>
      </c>
      <c r="G3408" t="s">
        <v>19</v>
      </c>
      <c r="H3408" t="str">
        <f t="shared" si="213"/>
        <v>East</v>
      </c>
      <c r="I3408" t="s">
        <v>1646</v>
      </c>
      <c r="J3408" t="str">
        <f t="shared" si="214"/>
        <v>Delaware</v>
      </c>
      <c r="K3408" t="s">
        <v>1490</v>
      </c>
      <c r="L3408" t="str">
        <f t="shared" si="215"/>
        <v>Wilmington</v>
      </c>
      <c r="M3408" t="s">
        <v>41</v>
      </c>
      <c r="N3408" t="str">
        <f>IF(M3408="", "", IFERROR(VLOOKUP(M3408, Data!$A$1:$B$5, 2, 0), "Unkown fuel"))</f>
        <v>harmful</v>
      </c>
      <c r="O3408" t="s">
        <v>23</v>
      </c>
      <c r="P3408" t="s">
        <v>24</v>
      </c>
      <c r="Q3408" t="s">
        <v>33</v>
      </c>
      <c r="R3408" t="s">
        <v>96</v>
      </c>
      <c r="S3408">
        <v>796</v>
      </c>
      <c r="T3408" t="s">
        <v>131</v>
      </c>
      <c r="U3408" t="s">
        <v>132</v>
      </c>
      <c r="V3408">
        <v>8</v>
      </c>
      <c r="W3408" t="s">
        <v>1179</v>
      </c>
    </row>
    <row r="3409" spans="1:23" x14ac:dyDescent="0.3">
      <c r="A3409">
        <v>3517</v>
      </c>
      <c r="B3409" t="s">
        <v>320</v>
      </c>
      <c r="C3409">
        <v>2017</v>
      </c>
      <c r="D3409">
        <f t="shared" ca="1" si="212"/>
        <v>6</v>
      </c>
      <c r="E3409" s="5">
        <v>2711000</v>
      </c>
      <c r="F3409">
        <v>9000</v>
      </c>
      <c r="G3409" t="s">
        <v>19</v>
      </c>
      <c r="H3409" t="str">
        <f t="shared" si="213"/>
        <v>East</v>
      </c>
      <c r="I3409" t="s">
        <v>1646</v>
      </c>
      <c r="J3409" t="str">
        <f t="shared" si="214"/>
        <v>Delaware</v>
      </c>
      <c r="K3409" t="s">
        <v>866</v>
      </c>
      <c r="L3409" t="str">
        <f t="shared" si="215"/>
        <v>Newark</v>
      </c>
      <c r="M3409" t="s">
        <v>22</v>
      </c>
      <c r="N3409" t="str">
        <f>IF(M3409="", "", IFERROR(VLOOKUP(M3409, Data!$A$1:$B$5, 2, 0), "Unkown fuel"))</f>
        <v>very harmful</v>
      </c>
      <c r="O3409" t="s">
        <v>158</v>
      </c>
      <c r="P3409" t="s">
        <v>154</v>
      </c>
      <c r="Q3409" t="s">
        <v>25</v>
      </c>
      <c r="R3409" t="s">
        <v>363</v>
      </c>
      <c r="S3409">
        <v>1999</v>
      </c>
      <c r="T3409" t="s">
        <v>322</v>
      </c>
      <c r="U3409" t="s">
        <v>323</v>
      </c>
      <c r="V3409">
        <v>5</v>
      </c>
      <c r="W3409" t="s">
        <v>1179</v>
      </c>
    </row>
    <row r="3410" spans="1:23" x14ac:dyDescent="0.3">
      <c r="A3410">
        <v>3518</v>
      </c>
      <c r="B3410" t="s">
        <v>316</v>
      </c>
      <c r="C3410">
        <v>2019</v>
      </c>
      <c r="D3410">
        <f t="shared" ca="1" si="212"/>
        <v>4</v>
      </c>
      <c r="E3410" s="5">
        <v>5150000</v>
      </c>
      <c r="F3410">
        <v>20000</v>
      </c>
      <c r="G3410" t="s">
        <v>19</v>
      </c>
      <c r="H3410" t="str">
        <f t="shared" si="213"/>
        <v>East</v>
      </c>
      <c r="I3410" t="s">
        <v>1646</v>
      </c>
      <c r="J3410" t="str">
        <f t="shared" si="214"/>
        <v>Delaware</v>
      </c>
      <c r="K3410" t="s">
        <v>1490</v>
      </c>
      <c r="L3410" t="str">
        <f t="shared" si="215"/>
        <v>Wilmington</v>
      </c>
      <c r="M3410" t="s">
        <v>41</v>
      </c>
      <c r="N3410" t="str">
        <f>IF(M3410="", "", IFERROR(VLOOKUP(M3410, Data!$A$1:$B$5, 2, 0), "Unkown fuel"))</f>
        <v>harmful</v>
      </c>
      <c r="O3410" t="s">
        <v>158</v>
      </c>
      <c r="P3410" t="s">
        <v>154</v>
      </c>
      <c r="Q3410" t="s">
        <v>25</v>
      </c>
      <c r="R3410" t="s">
        <v>317</v>
      </c>
      <c r="S3410">
        <v>2487</v>
      </c>
      <c r="T3410" t="s">
        <v>318</v>
      </c>
      <c r="U3410" t="s">
        <v>319</v>
      </c>
      <c r="V3410">
        <v>5</v>
      </c>
      <c r="W3410" t="s">
        <v>1179</v>
      </c>
    </row>
    <row r="3411" spans="1:23" x14ac:dyDescent="0.3">
      <c r="A3411">
        <v>3519</v>
      </c>
      <c r="B3411" t="s">
        <v>320</v>
      </c>
      <c r="C3411">
        <v>2017</v>
      </c>
      <c r="D3411">
        <f t="shared" ca="1" si="212"/>
        <v>6</v>
      </c>
      <c r="E3411" s="5">
        <v>3200000</v>
      </c>
      <c r="F3411">
        <v>45000</v>
      </c>
      <c r="G3411" t="s">
        <v>19</v>
      </c>
      <c r="H3411" t="str">
        <f t="shared" si="213"/>
        <v>East</v>
      </c>
      <c r="I3411" t="s">
        <v>1646</v>
      </c>
      <c r="J3411" t="str">
        <f t="shared" si="214"/>
        <v>Delaware</v>
      </c>
      <c r="K3411" t="s">
        <v>1490</v>
      </c>
      <c r="L3411" t="str">
        <f t="shared" si="215"/>
        <v>Wilmington</v>
      </c>
      <c r="M3411" t="s">
        <v>22</v>
      </c>
      <c r="N3411" t="str">
        <f>IF(M3411="", "", IFERROR(VLOOKUP(M3411, Data!$A$1:$B$5, 2, 0), "Unkown fuel"))</f>
        <v>very harmful</v>
      </c>
      <c r="O3411" t="s">
        <v>158</v>
      </c>
      <c r="P3411" t="s">
        <v>154</v>
      </c>
      <c r="Q3411" t="s">
        <v>25</v>
      </c>
      <c r="R3411" t="s">
        <v>321</v>
      </c>
      <c r="S3411">
        <v>1999</v>
      </c>
      <c r="T3411" t="s">
        <v>322</v>
      </c>
      <c r="U3411" t="s">
        <v>323</v>
      </c>
      <c r="V3411">
        <v>5</v>
      </c>
      <c r="W3411" t="s">
        <v>1179</v>
      </c>
    </row>
    <row r="3412" spans="1:23" x14ac:dyDescent="0.3">
      <c r="A3412">
        <v>3520</v>
      </c>
      <c r="B3412" t="s">
        <v>109</v>
      </c>
      <c r="C3412">
        <v>2015</v>
      </c>
      <c r="D3412">
        <f t="shared" ca="1" si="212"/>
        <v>8</v>
      </c>
      <c r="E3412" s="5">
        <v>503000</v>
      </c>
      <c r="F3412">
        <v>110000</v>
      </c>
      <c r="G3412" t="s">
        <v>124</v>
      </c>
      <c r="H3412" t="str">
        <f t="shared" si="213"/>
        <v>South</v>
      </c>
      <c r="I3412" t="s">
        <v>196</v>
      </c>
      <c r="J3412" t="str">
        <f t="shared" si="214"/>
        <v>Florida</v>
      </c>
      <c r="K3412" t="s">
        <v>1647</v>
      </c>
      <c r="L3412" t="str">
        <f t="shared" si="215"/>
        <v>Altamonte Springs</v>
      </c>
      <c r="M3412" t="s">
        <v>22</v>
      </c>
      <c r="N3412" t="str">
        <f>IF(M3412="", "", IFERROR(VLOOKUP(M3412, Data!$A$1:$B$5, 2, 0), "Unkown fuel"))</f>
        <v>very harmful</v>
      </c>
      <c r="O3412" t="s">
        <v>23</v>
      </c>
      <c r="P3412" t="s">
        <v>24</v>
      </c>
      <c r="Q3412" t="s">
        <v>25</v>
      </c>
      <c r="R3412" t="s">
        <v>426</v>
      </c>
      <c r="S3412">
        <v>2179</v>
      </c>
      <c r="T3412" t="s">
        <v>422</v>
      </c>
      <c r="U3412" t="s">
        <v>423</v>
      </c>
      <c r="V3412">
        <v>7</v>
      </c>
      <c r="W3412" t="s">
        <v>1179</v>
      </c>
    </row>
    <row r="3413" spans="1:23" x14ac:dyDescent="0.3">
      <c r="A3413">
        <v>3521</v>
      </c>
      <c r="B3413" t="s">
        <v>349</v>
      </c>
      <c r="C3413">
        <v>2019</v>
      </c>
      <c r="D3413">
        <f t="shared" ca="1" si="212"/>
        <v>4</v>
      </c>
      <c r="E3413" s="5">
        <v>3800000</v>
      </c>
      <c r="F3413">
        <v>20000</v>
      </c>
      <c r="G3413" t="s">
        <v>56</v>
      </c>
      <c r="H3413" t="str">
        <f t="shared" si="213"/>
        <v>West</v>
      </c>
      <c r="I3413" t="s">
        <v>21</v>
      </c>
      <c r="J3413" t="str">
        <f t="shared" si="214"/>
        <v>Washington</v>
      </c>
      <c r="K3413" t="s">
        <v>1648</v>
      </c>
      <c r="L3413" t="str">
        <f t="shared" si="215"/>
        <v>Vancouver</v>
      </c>
      <c r="M3413" t="s">
        <v>22</v>
      </c>
      <c r="N3413" t="str">
        <f>IF(M3413="", "", IFERROR(VLOOKUP(M3413, Data!$A$1:$B$5, 2, 0), "Unkown fuel"))</f>
        <v>very harmful</v>
      </c>
      <c r="O3413" t="s">
        <v>23</v>
      </c>
      <c r="P3413" t="s">
        <v>154</v>
      </c>
      <c r="Q3413" t="s">
        <v>25</v>
      </c>
      <c r="R3413" t="s">
        <v>347</v>
      </c>
      <c r="S3413">
        <v>1969</v>
      </c>
      <c r="T3413" t="s">
        <v>336</v>
      </c>
      <c r="U3413" t="s">
        <v>350</v>
      </c>
      <c r="V3413">
        <v>5</v>
      </c>
      <c r="W3413" t="s">
        <v>1179</v>
      </c>
    </row>
    <row r="3414" spans="1:23" x14ac:dyDescent="0.3">
      <c r="A3414">
        <v>3522</v>
      </c>
      <c r="B3414" t="s">
        <v>65</v>
      </c>
      <c r="C3414">
        <v>2016</v>
      </c>
      <c r="D3414">
        <f t="shared" ca="1" si="212"/>
        <v>7</v>
      </c>
      <c r="E3414" s="5">
        <v>2000000</v>
      </c>
      <c r="F3414">
        <v>68089</v>
      </c>
      <c r="G3414" t="s">
        <v>56</v>
      </c>
      <c r="H3414" t="str">
        <f t="shared" si="213"/>
        <v>West</v>
      </c>
      <c r="I3414" t="s">
        <v>21</v>
      </c>
      <c r="J3414" t="str">
        <f t="shared" si="214"/>
        <v>Washington</v>
      </c>
      <c r="K3414" t="s">
        <v>1648</v>
      </c>
      <c r="L3414" t="str">
        <f t="shared" si="215"/>
        <v>Vancouver</v>
      </c>
      <c r="M3414" t="s">
        <v>41</v>
      </c>
      <c r="N3414" t="str">
        <f>IF(M3414="", "", IFERROR(VLOOKUP(M3414, Data!$A$1:$B$5, 2, 0), "Unkown fuel"))</f>
        <v>harmful</v>
      </c>
      <c r="O3414" t="s">
        <v>526</v>
      </c>
      <c r="P3414" t="s">
        <v>154</v>
      </c>
      <c r="Q3414" t="s">
        <v>25</v>
      </c>
      <c r="R3414" t="s">
        <v>376</v>
      </c>
      <c r="S3414">
        <v>2494</v>
      </c>
      <c r="T3414" t="s">
        <v>377</v>
      </c>
      <c r="U3414" t="s">
        <v>378</v>
      </c>
      <c r="V3414">
        <v>5</v>
      </c>
      <c r="W3414" t="s">
        <v>1179</v>
      </c>
    </row>
    <row r="3415" spans="1:23" x14ac:dyDescent="0.3">
      <c r="A3415">
        <v>3523</v>
      </c>
      <c r="B3415" t="s">
        <v>18</v>
      </c>
      <c r="C3415">
        <v>2013</v>
      </c>
      <c r="D3415">
        <f t="shared" ca="1" si="212"/>
        <v>10</v>
      </c>
      <c r="E3415" s="5">
        <v>225000</v>
      </c>
      <c r="F3415">
        <v>58343</v>
      </c>
      <c r="G3415" t="s">
        <v>56</v>
      </c>
      <c r="H3415" t="str">
        <f t="shared" si="213"/>
        <v>West</v>
      </c>
      <c r="I3415" t="s">
        <v>21</v>
      </c>
      <c r="J3415" t="str">
        <f t="shared" si="214"/>
        <v>Washington</v>
      </c>
      <c r="K3415" t="s">
        <v>1648</v>
      </c>
      <c r="L3415" t="str">
        <f t="shared" si="215"/>
        <v>Vancouver</v>
      </c>
      <c r="M3415" t="s">
        <v>41</v>
      </c>
      <c r="N3415" t="str">
        <f>IF(M3415="", "", IFERROR(VLOOKUP(M3415, Data!$A$1:$B$5, 2, 0), "Unkown fuel"))</f>
        <v>harmful</v>
      </c>
      <c r="O3415" t="s">
        <v>526</v>
      </c>
      <c r="P3415" t="s">
        <v>24</v>
      </c>
      <c r="Q3415" t="s">
        <v>25</v>
      </c>
      <c r="R3415" t="s">
        <v>262</v>
      </c>
      <c r="S3415">
        <v>998</v>
      </c>
      <c r="T3415" t="s">
        <v>166</v>
      </c>
      <c r="U3415" t="s">
        <v>141</v>
      </c>
      <c r="V3415">
        <v>5</v>
      </c>
      <c r="W3415" t="s">
        <v>1179</v>
      </c>
    </row>
    <row r="3416" spans="1:23" x14ac:dyDescent="0.3">
      <c r="A3416">
        <v>3524</v>
      </c>
      <c r="B3416" t="s">
        <v>18</v>
      </c>
      <c r="C3416">
        <v>2018</v>
      </c>
      <c r="D3416">
        <f t="shared" ca="1" si="212"/>
        <v>5</v>
      </c>
      <c r="E3416" s="5">
        <v>740000</v>
      </c>
      <c r="F3416">
        <v>38817</v>
      </c>
      <c r="G3416" t="s">
        <v>56</v>
      </c>
      <c r="H3416" t="str">
        <f t="shared" si="213"/>
        <v>West</v>
      </c>
      <c r="I3416" t="s">
        <v>21</v>
      </c>
      <c r="J3416" t="str">
        <f t="shared" si="214"/>
        <v>Washington</v>
      </c>
      <c r="K3416" t="s">
        <v>1648</v>
      </c>
      <c r="L3416" t="str">
        <f t="shared" si="215"/>
        <v>Vancouver</v>
      </c>
      <c r="M3416" t="s">
        <v>22</v>
      </c>
      <c r="N3416" t="str">
        <f>IF(M3416="", "", IFERROR(VLOOKUP(M3416, Data!$A$1:$B$5, 2, 0), "Unkown fuel"))</f>
        <v>very harmful</v>
      </c>
      <c r="O3416" t="s">
        <v>158</v>
      </c>
      <c r="P3416" t="s">
        <v>24</v>
      </c>
      <c r="Q3416" t="s">
        <v>25</v>
      </c>
      <c r="R3416" t="s">
        <v>527</v>
      </c>
      <c r="S3416">
        <v>1248</v>
      </c>
      <c r="T3416" t="s">
        <v>27</v>
      </c>
      <c r="U3416" t="s">
        <v>28</v>
      </c>
      <c r="V3416">
        <v>5</v>
      </c>
      <c r="W3416" t="s">
        <v>1179</v>
      </c>
    </row>
    <row r="3417" spans="1:23" x14ac:dyDescent="0.3">
      <c r="A3417">
        <v>3525</v>
      </c>
      <c r="B3417" t="s">
        <v>37</v>
      </c>
      <c r="C3417">
        <v>2016</v>
      </c>
      <c r="D3417">
        <f t="shared" ca="1" si="212"/>
        <v>7</v>
      </c>
      <c r="E3417" s="5">
        <v>550000</v>
      </c>
      <c r="F3417">
        <v>56494</v>
      </c>
      <c r="G3417" t="s">
        <v>56</v>
      </c>
      <c r="H3417" t="str">
        <f t="shared" si="213"/>
        <v>West</v>
      </c>
      <c r="I3417" t="s">
        <v>21</v>
      </c>
      <c r="J3417" t="str">
        <f t="shared" si="214"/>
        <v>Washington</v>
      </c>
      <c r="K3417" t="s">
        <v>1648</v>
      </c>
      <c r="L3417" t="str">
        <f t="shared" si="215"/>
        <v>Vancouver</v>
      </c>
      <c r="M3417" t="s">
        <v>41</v>
      </c>
      <c r="N3417" t="str">
        <f>IF(M3417="", "", IFERROR(VLOOKUP(M3417, Data!$A$1:$B$5, 2, 0), "Unkown fuel"))</f>
        <v>harmful</v>
      </c>
      <c r="O3417" t="s">
        <v>526</v>
      </c>
      <c r="P3417" t="s">
        <v>24</v>
      </c>
      <c r="Q3417" t="s">
        <v>25</v>
      </c>
      <c r="R3417" t="s">
        <v>121</v>
      </c>
      <c r="S3417">
        <v>1199</v>
      </c>
      <c r="T3417" t="s">
        <v>434</v>
      </c>
      <c r="U3417" t="s">
        <v>452</v>
      </c>
      <c r="V3417">
        <v>5</v>
      </c>
      <c r="W3417" t="s">
        <v>1179</v>
      </c>
    </row>
    <row r="3418" spans="1:23" x14ac:dyDescent="0.3">
      <c r="A3418">
        <v>3526</v>
      </c>
      <c r="B3418" t="s">
        <v>65</v>
      </c>
      <c r="C3418">
        <v>2013</v>
      </c>
      <c r="D3418">
        <f t="shared" ca="1" si="212"/>
        <v>10</v>
      </c>
      <c r="E3418" s="5">
        <v>750000</v>
      </c>
      <c r="F3418">
        <v>79328</v>
      </c>
      <c r="G3418" t="s">
        <v>56</v>
      </c>
      <c r="H3418" t="str">
        <f t="shared" si="213"/>
        <v>West</v>
      </c>
      <c r="I3418" t="s">
        <v>1364</v>
      </c>
      <c r="J3418" t="str">
        <f t="shared" si="214"/>
        <v>Wyoming</v>
      </c>
      <c r="K3418" t="s">
        <v>1649</v>
      </c>
      <c r="L3418" t="str">
        <f t="shared" si="215"/>
        <v>Cheyenne</v>
      </c>
      <c r="M3418" t="s">
        <v>22</v>
      </c>
      <c r="N3418" t="str">
        <f>IF(M3418="", "", IFERROR(VLOOKUP(M3418, Data!$A$1:$B$5, 2, 0), "Unkown fuel"))</f>
        <v>very harmful</v>
      </c>
      <c r="O3418" t="s">
        <v>526</v>
      </c>
      <c r="P3418" t="s">
        <v>24</v>
      </c>
      <c r="Q3418" t="s">
        <v>33</v>
      </c>
      <c r="R3418" t="s">
        <v>170</v>
      </c>
      <c r="S3418">
        <v>2494</v>
      </c>
      <c r="T3418" t="s">
        <v>190</v>
      </c>
      <c r="U3418" t="s">
        <v>191</v>
      </c>
      <c r="V3418">
        <v>7</v>
      </c>
      <c r="W3418" t="s">
        <v>1179</v>
      </c>
    </row>
    <row r="3419" spans="1:23" x14ac:dyDescent="0.3">
      <c r="A3419">
        <v>3527</v>
      </c>
      <c r="B3419" t="s">
        <v>18</v>
      </c>
      <c r="C3419">
        <v>2019</v>
      </c>
      <c r="D3419">
        <f t="shared" ca="1" si="212"/>
        <v>4</v>
      </c>
      <c r="E3419" s="5">
        <v>650000</v>
      </c>
      <c r="F3419">
        <v>5621</v>
      </c>
      <c r="G3419" t="s">
        <v>19</v>
      </c>
      <c r="H3419" t="str">
        <f t="shared" si="213"/>
        <v>East</v>
      </c>
      <c r="I3419" t="s">
        <v>1020</v>
      </c>
      <c r="J3419" t="str">
        <f t="shared" si="214"/>
        <v>West Virginia</v>
      </c>
      <c r="K3419" t="s">
        <v>1650</v>
      </c>
      <c r="L3419" t="str">
        <f t="shared" si="215"/>
        <v>Charleston</v>
      </c>
      <c r="M3419" t="s">
        <v>41</v>
      </c>
      <c r="N3419" t="str">
        <f>IF(M3419="", "", IFERROR(VLOOKUP(M3419, Data!$A$1:$B$5, 2, 0), "Unkown fuel"))</f>
        <v>harmful</v>
      </c>
      <c r="O3419" t="s">
        <v>526</v>
      </c>
      <c r="P3419" t="s">
        <v>154</v>
      </c>
      <c r="Q3419" t="s">
        <v>25</v>
      </c>
      <c r="R3419" t="s">
        <v>222</v>
      </c>
      <c r="S3419">
        <v>1197</v>
      </c>
      <c r="T3419" t="s">
        <v>265</v>
      </c>
      <c r="U3419" t="s">
        <v>266</v>
      </c>
      <c r="V3419">
        <v>5</v>
      </c>
      <c r="W3419" t="s">
        <v>1179</v>
      </c>
    </row>
    <row r="3420" spans="1:23" x14ac:dyDescent="0.3">
      <c r="A3420">
        <v>3528</v>
      </c>
      <c r="B3420" t="s">
        <v>65</v>
      </c>
      <c r="C3420">
        <v>2017</v>
      </c>
      <c r="D3420">
        <f t="shared" ca="1" si="212"/>
        <v>6</v>
      </c>
      <c r="E3420" s="5">
        <v>625000</v>
      </c>
      <c r="F3420">
        <v>25538</v>
      </c>
      <c r="G3420" t="s">
        <v>19</v>
      </c>
      <c r="H3420" t="str">
        <f t="shared" si="213"/>
        <v>East</v>
      </c>
      <c r="I3420" t="s">
        <v>1020</v>
      </c>
      <c r="J3420" t="str">
        <f t="shared" si="214"/>
        <v>West Virginia</v>
      </c>
      <c r="K3420" t="s">
        <v>1650</v>
      </c>
      <c r="L3420" t="str">
        <f t="shared" si="215"/>
        <v>Charleston</v>
      </c>
      <c r="M3420" t="s">
        <v>41</v>
      </c>
      <c r="N3420" t="str">
        <f>IF(M3420="", "", IFERROR(VLOOKUP(M3420, Data!$A$1:$B$5, 2, 0), "Unkown fuel"))</f>
        <v>harmful</v>
      </c>
      <c r="O3420" t="s">
        <v>526</v>
      </c>
      <c r="P3420" t="s">
        <v>24</v>
      </c>
      <c r="Q3420" t="s">
        <v>25</v>
      </c>
      <c r="R3420" t="s">
        <v>335</v>
      </c>
      <c r="S3420">
        <v>1496</v>
      </c>
      <c r="T3420" t="s">
        <v>100</v>
      </c>
      <c r="U3420" t="s">
        <v>528</v>
      </c>
      <c r="V3420">
        <v>5</v>
      </c>
      <c r="W3420" t="s">
        <v>1179</v>
      </c>
    </row>
    <row r="3421" spans="1:23" x14ac:dyDescent="0.3">
      <c r="A3421">
        <v>3529</v>
      </c>
      <c r="B3421" t="s">
        <v>18</v>
      </c>
      <c r="C3421">
        <v>2018</v>
      </c>
      <c r="D3421">
        <f t="shared" ca="1" si="212"/>
        <v>5</v>
      </c>
      <c r="E3421" s="5">
        <v>600000</v>
      </c>
      <c r="F3421">
        <v>69779</v>
      </c>
      <c r="G3421" t="s">
        <v>19</v>
      </c>
      <c r="H3421" t="str">
        <f t="shared" si="213"/>
        <v>East</v>
      </c>
      <c r="I3421" t="s">
        <v>1020</v>
      </c>
      <c r="J3421" t="str">
        <f t="shared" si="214"/>
        <v>West Virginia</v>
      </c>
      <c r="K3421" t="s">
        <v>1650</v>
      </c>
      <c r="L3421" t="str">
        <f t="shared" si="215"/>
        <v>Charleston</v>
      </c>
      <c r="M3421" t="s">
        <v>41</v>
      </c>
      <c r="N3421" t="str">
        <f>IF(M3421="", "", IFERROR(VLOOKUP(M3421, Data!$A$1:$B$5, 2, 0), "Unkown fuel"))</f>
        <v>harmful</v>
      </c>
      <c r="O3421" t="s">
        <v>158</v>
      </c>
      <c r="P3421" t="s">
        <v>154</v>
      </c>
      <c r="Q3421" t="s">
        <v>25</v>
      </c>
      <c r="R3421" t="s">
        <v>222</v>
      </c>
      <c r="S3421">
        <v>1197</v>
      </c>
      <c r="T3421" t="s">
        <v>265</v>
      </c>
      <c r="U3421" t="s">
        <v>266</v>
      </c>
      <c r="V3421">
        <v>5</v>
      </c>
      <c r="W3421" t="s">
        <v>1179</v>
      </c>
    </row>
    <row r="3422" spans="1:23" x14ac:dyDescent="0.3">
      <c r="A3422">
        <v>3530</v>
      </c>
      <c r="B3422" t="s">
        <v>46</v>
      </c>
      <c r="C3422">
        <v>2017</v>
      </c>
      <c r="D3422">
        <f t="shared" ca="1" si="212"/>
        <v>6</v>
      </c>
      <c r="E3422" s="5">
        <v>450000</v>
      </c>
      <c r="F3422">
        <v>56290</v>
      </c>
      <c r="G3422" t="s">
        <v>19</v>
      </c>
      <c r="H3422" t="str">
        <f t="shared" si="213"/>
        <v>East</v>
      </c>
      <c r="I3422" t="s">
        <v>1020</v>
      </c>
      <c r="J3422" t="str">
        <f t="shared" si="214"/>
        <v>West Virginia</v>
      </c>
      <c r="K3422" t="s">
        <v>1650</v>
      </c>
      <c r="L3422" t="str">
        <f t="shared" si="215"/>
        <v>Charleston</v>
      </c>
      <c r="M3422" t="s">
        <v>22</v>
      </c>
      <c r="N3422" t="str">
        <f>IF(M3422="", "", IFERROR(VLOOKUP(M3422, Data!$A$1:$B$5, 2, 0), "Unkown fuel"))</f>
        <v>very harmful</v>
      </c>
      <c r="O3422" t="s">
        <v>158</v>
      </c>
      <c r="P3422" t="s">
        <v>24</v>
      </c>
      <c r="Q3422" t="s">
        <v>25</v>
      </c>
      <c r="R3422" t="s">
        <v>496</v>
      </c>
      <c r="S3422">
        <v>1186</v>
      </c>
      <c r="T3422" t="s">
        <v>466</v>
      </c>
      <c r="U3422" t="s">
        <v>504</v>
      </c>
      <c r="V3422">
        <v>5</v>
      </c>
      <c r="W3422" t="s">
        <v>1179</v>
      </c>
    </row>
    <row r="3423" spans="1:23" x14ac:dyDescent="0.3">
      <c r="A3423">
        <v>3531</v>
      </c>
      <c r="B3423" t="s">
        <v>239</v>
      </c>
      <c r="C3423">
        <v>2019</v>
      </c>
      <c r="D3423">
        <f t="shared" ca="1" si="212"/>
        <v>4</v>
      </c>
      <c r="E3423" s="5">
        <v>5400000</v>
      </c>
      <c r="F3423">
        <v>7500</v>
      </c>
      <c r="G3423" t="s">
        <v>56</v>
      </c>
      <c r="H3423" t="str">
        <f t="shared" si="213"/>
        <v>West</v>
      </c>
      <c r="I3423" t="s">
        <v>1364</v>
      </c>
      <c r="J3423" t="str">
        <f t="shared" si="214"/>
        <v>Wyoming</v>
      </c>
      <c r="K3423" t="s">
        <v>1649</v>
      </c>
      <c r="L3423" t="str">
        <f t="shared" si="215"/>
        <v>Cheyenne</v>
      </c>
      <c r="M3423" t="s">
        <v>22</v>
      </c>
      <c r="N3423" t="str">
        <f>IF(M3423="", "", IFERROR(VLOOKUP(M3423, Data!$A$1:$B$5, 2, 0), "Unkown fuel"))</f>
        <v>very harmful</v>
      </c>
      <c r="O3423" t="s">
        <v>158</v>
      </c>
      <c r="P3423" t="s">
        <v>154</v>
      </c>
      <c r="Q3423" t="s">
        <v>25</v>
      </c>
      <c r="R3423" t="s">
        <v>335</v>
      </c>
      <c r="S3423">
        <v>1995</v>
      </c>
      <c r="T3423" t="s">
        <v>336</v>
      </c>
      <c r="U3423" t="s">
        <v>334</v>
      </c>
      <c r="V3423">
        <v>5</v>
      </c>
      <c r="W3423" t="s">
        <v>1179</v>
      </c>
    </row>
    <row r="3424" spans="1:23" x14ac:dyDescent="0.3">
      <c r="A3424">
        <v>3532</v>
      </c>
      <c r="B3424" t="s">
        <v>239</v>
      </c>
      <c r="C3424">
        <v>2019</v>
      </c>
      <c r="D3424">
        <f t="shared" ca="1" si="212"/>
        <v>4</v>
      </c>
      <c r="E3424" s="5">
        <v>5500000</v>
      </c>
      <c r="F3424">
        <v>8500</v>
      </c>
      <c r="G3424" t="s">
        <v>38</v>
      </c>
      <c r="H3424" t="str">
        <f t="shared" si="213"/>
        <v>Central</v>
      </c>
      <c r="I3424" t="s">
        <v>39</v>
      </c>
      <c r="J3424" t="str">
        <f t="shared" si="214"/>
        <v>Illinois</v>
      </c>
      <c r="K3424" t="s">
        <v>1651</v>
      </c>
      <c r="L3424" t="str">
        <f t="shared" si="215"/>
        <v>Des Plaines</v>
      </c>
      <c r="M3424" t="s">
        <v>22</v>
      </c>
      <c r="N3424" t="str">
        <f>IF(M3424="", "", IFERROR(VLOOKUP(M3424, Data!$A$1:$B$5, 2, 0), "Unkown fuel"))</f>
        <v>very harmful</v>
      </c>
      <c r="O3424" t="s">
        <v>158</v>
      </c>
      <c r="P3424" t="s">
        <v>154</v>
      </c>
      <c r="Q3424" t="s">
        <v>25</v>
      </c>
      <c r="R3424" t="s">
        <v>335</v>
      </c>
      <c r="S3424">
        <v>1995</v>
      </c>
      <c r="T3424" t="s">
        <v>336</v>
      </c>
      <c r="U3424" t="s">
        <v>334</v>
      </c>
      <c r="V3424">
        <v>5</v>
      </c>
      <c r="W3424" t="s">
        <v>1179</v>
      </c>
    </row>
    <row r="3425" spans="1:23" x14ac:dyDescent="0.3">
      <c r="A3425">
        <v>3533</v>
      </c>
      <c r="B3425" t="s">
        <v>37</v>
      </c>
      <c r="C3425">
        <v>2019</v>
      </c>
      <c r="D3425">
        <f t="shared" ca="1" si="212"/>
        <v>4</v>
      </c>
      <c r="E3425" s="5">
        <v>779000</v>
      </c>
      <c r="F3425">
        <v>7032</v>
      </c>
      <c r="G3425" t="s">
        <v>38</v>
      </c>
      <c r="H3425" t="str">
        <f t="shared" si="213"/>
        <v>Central</v>
      </c>
      <c r="I3425" t="s">
        <v>39</v>
      </c>
      <c r="J3425" t="str">
        <f t="shared" si="214"/>
        <v>Illinois</v>
      </c>
      <c r="K3425" t="s">
        <v>1187</v>
      </c>
      <c r="L3425" t="str">
        <f t="shared" si="215"/>
        <v>Danville</v>
      </c>
      <c r="M3425" t="s">
        <v>41</v>
      </c>
      <c r="N3425" t="str">
        <f>IF(M3425="", "", IFERROR(VLOOKUP(M3425, Data!$A$1:$B$5, 2, 0), "Unkown fuel"))</f>
        <v>harmful</v>
      </c>
      <c r="O3425" t="s">
        <v>526</v>
      </c>
      <c r="P3425" t="s">
        <v>154</v>
      </c>
      <c r="Q3425" t="s">
        <v>25</v>
      </c>
      <c r="R3425" t="s">
        <v>273</v>
      </c>
      <c r="S3425">
        <v>1199</v>
      </c>
      <c r="T3425" t="s">
        <v>216</v>
      </c>
      <c r="U3425" t="s">
        <v>452</v>
      </c>
      <c r="V3425">
        <v>5</v>
      </c>
      <c r="W3425" t="s">
        <v>1179</v>
      </c>
    </row>
    <row r="3426" spans="1:23" x14ac:dyDescent="0.3">
      <c r="A3426">
        <v>3534</v>
      </c>
      <c r="B3426" t="s">
        <v>30</v>
      </c>
      <c r="C3426">
        <v>2016</v>
      </c>
      <c r="D3426">
        <f t="shared" ca="1" si="212"/>
        <v>7</v>
      </c>
      <c r="E3426" s="5">
        <v>645000</v>
      </c>
      <c r="F3426">
        <v>11000</v>
      </c>
      <c r="G3426" t="s">
        <v>38</v>
      </c>
      <c r="H3426" t="str">
        <f t="shared" si="213"/>
        <v>Central</v>
      </c>
      <c r="I3426" t="s">
        <v>39</v>
      </c>
      <c r="J3426" t="str">
        <f t="shared" si="214"/>
        <v>Illinois</v>
      </c>
      <c r="K3426" t="s">
        <v>1187</v>
      </c>
      <c r="L3426" t="str">
        <f t="shared" si="215"/>
        <v>Danville</v>
      </c>
      <c r="M3426" t="s">
        <v>41</v>
      </c>
      <c r="N3426" t="str">
        <f>IF(M3426="", "", IFERROR(VLOOKUP(M3426, Data!$A$1:$B$5, 2, 0), "Unkown fuel"))</f>
        <v>harmful</v>
      </c>
      <c r="O3426" t="s">
        <v>158</v>
      </c>
      <c r="P3426" t="s">
        <v>154</v>
      </c>
      <c r="Q3426" t="s">
        <v>25</v>
      </c>
      <c r="R3426" t="s">
        <v>276</v>
      </c>
      <c r="S3426">
        <v>1598</v>
      </c>
      <c r="T3426" t="s">
        <v>366</v>
      </c>
      <c r="U3426" t="s">
        <v>257</v>
      </c>
      <c r="V3426">
        <v>5</v>
      </c>
      <c r="W3426" t="s">
        <v>1179</v>
      </c>
    </row>
    <row r="3427" spans="1:23" x14ac:dyDescent="0.3">
      <c r="A3427">
        <v>3535</v>
      </c>
      <c r="B3427" t="s">
        <v>349</v>
      </c>
      <c r="C3427">
        <v>2018</v>
      </c>
      <c r="D3427">
        <f t="shared" ca="1" si="212"/>
        <v>5</v>
      </c>
      <c r="E3427" s="5">
        <v>2475000</v>
      </c>
      <c r="F3427">
        <v>2000</v>
      </c>
      <c r="G3427" t="s">
        <v>38</v>
      </c>
      <c r="H3427" t="str">
        <f t="shared" si="213"/>
        <v>Central</v>
      </c>
      <c r="I3427" t="s">
        <v>39</v>
      </c>
      <c r="J3427" t="str">
        <f t="shared" si="214"/>
        <v>Illinois</v>
      </c>
      <c r="K3427" t="s">
        <v>1187</v>
      </c>
      <c r="L3427" t="str">
        <f t="shared" si="215"/>
        <v>Danville</v>
      </c>
      <c r="M3427" t="s">
        <v>22</v>
      </c>
      <c r="N3427" t="str">
        <f>IF(M3427="", "", IFERROR(VLOOKUP(M3427, Data!$A$1:$B$5, 2, 0), "Unkown fuel"))</f>
        <v>very harmful</v>
      </c>
      <c r="O3427" t="s">
        <v>158</v>
      </c>
      <c r="P3427" t="s">
        <v>154</v>
      </c>
      <c r="Q3427" t="s">
        <v>25</v>
      </c>
      <c r="R3427" t="s">
        <v>127</v>
      </c>
      <c r="S3427">
        <v>1984</v>
      </c>
      <c r="T3427" t="s">
        <v>358</v>
      </c>
      <c r="U3427" t="s">
        <v>529</v>
      </c>
      <c r="V3427">
        <v>5</v>
      </c>
      <c r="W3427" t="s">
        <v>1179</v>
      </c>
    </row>
    <row r="3428" spans="1:23" x14ac:dyDescent="0.3">
      <c r="A3428">
        <v>3536</v>
      </c>
      <c r="B3428" t="s">
        <v>109</v>
      </c>
      <c r="C3428">
        <v>2015</v>
      </c>
      <c r="D3428">
        <f t="shared" ca="1" si="212"/>
        <v>8</v>
      </c>
      <c r="E3428" s="5">
        <v>400000</v>
      </c>
      <c r="F3428">
        <v>100000</v>
      </c>
      <c r="G3428" t="s">
        <v>19</v>
      </c>
      <c r="H3428" t="str">
        <f t="shared" si="213"/>
        <v>East</v>
      </c>
      <c r="I3428" t="s">
        <v>1020</v>
      </c>
      <c r="J3428" t="str">
        <f t="shared" si="214"/>
        <v>West Virginia</v>
      </c>
      <c r="K3428" t="s">
        <v>1652</v>
      </c>
      <c r="L3428" t="str">
        <f t="shared" si="215"/>
        <v>Fairmont</v>
      </c>
      <c r="M3428" t="s">
        <v>22</v>
      </c>
      <c r="N3428" t="str">
        <f>IF(M3428="", "", IFERROR(VLOOKUP(M3428, Data!$A$1:$B$5, 2, 0), "Unkown fuel"))</f>
        <v>very harmful</v>
      </c>
      <c r="O3428" t="s">
        <v>23</v>
      </c>
      <c r="P3428" t="s">
        <v>24</v>
      </c>
      <c r="Q3428" t="s">
        <v>25</v>
      </c>
      <c r="R3428" t="s">
        <v>47</v>
      </c>
      <c r="S3428">
        <v>1248</v>
      </c>
      <c r="T3428" t="s">
        <v>434</v>
      </c>
      <c r="U3428" t="s">
        <v>209</v>
      </c>
      <c r="V3428">
        <v>5</v>
      </c>
      <c r="W3428" t="s">
        <v>1179</v>
      </c>
    </row>
    <row r="3429" spans="1:23" x14ac:dyDescent="0.3">
      <c r="A3429">
        <v>3537</v>
      </c>
      <c r="B3429" t="s">
        <v>46</v>
      </c>
      <c r="C3429">
        <v>2013</v>
      </c>
      <c r="D3429">
        <f t="shared" ca="1" si="212"/>
        <v>10</v>
      </c>
      <c r="E3429" s="5">
        <v>345000</v>
      </c>
      <c r="F3429">
        <v>40000</v>
      </c>
      <c r="G3429" t="s">
        <v>38</v>
      </c>
      <c r="H3429" t="str">
        <f t="shared" si="213"/>
        <v>Central</v>
      </c>
      <c r="I3429" t="s">
        <v>39</v>
      </c>
      <c r="J3429" t="str">
        <f t="shared" si="214"/>
        <v>Illinois</v>
      </c>
      <c r="K3429" t="s">
        <v>1326</v>
      </c>
      <c r="L3429" t="str">
        <f t="shared" si="215"/>
        <v>Decatur</v>
      </c>
      <c r="M3429" t="s">
        <v>22</v>
      </c>
      <c r="N3429" t="str">
        <f>IF(M3429="", "", IFERROR(VLOOKUP(M3429, Data!$A$1:$B$5, 2, 0), "Unkown fuel"))</f>
        <v>very harmful</v>
      </c>
      <c r="O3429" t="s">
        <v>23</v>
      </c>
      <c r="P3429" t="s">
        <v>24</v>
      </c>
      <c r="Q3429" t="s">
        <v>25</v>
      </c>
      <c r="R3429" t="s">
        <v>291</v>
      </c>
      <c r="S3429">
        <v>1396</v>
      </c>
      <c r="T3429" t="s">
        <v>108</v>
      </c>
      <c r="U3429" t="s">
        <v>101</v>
      </c>
      <c r="V3429">
        <v>5</v>
      </c>
      <c r="W3429" t="s">
        <v>1179</v>
      </c>
    </row>
    <row r="3430" spans="1:23" x14ac:dyDescent="0.3">
      <c r="A3430">
        <v>3538</v>
      </c>
      <c r="B3430" t="s">
        <v>88</v>
      </c>
      <c r="C3430">
        <v>2018</v>
      </c>
      <c r="D3430">
        <f t="shared" ca="1" si="212"/>
        <v>5</v>
      </c>
      <c r="E3430" s="5">
        <v>850000</v>
      </c>
      <c r="F3430">
        <v>15000</v>
      </c>
      <c r="G3430" t="s">
        <v>38</v>
      </c>
      <c r="H3430" t="str">
        <f t="shared" si="213"/>
        <v>Central</v>
      </c>
      <c r="I3430" t="s">
        <v>39</v>
      </c>
      <c r="J3430" t="str">
        <f t="shared" si="214"/>
        <v>Illinois</v>
      </c>
      <c r="K3430" t="s">
        <v>1326</v>
      </c>
      <c r="L3430" t="str">
        <f t="shared" si="215"/>
        <v>Decatur</v>
      </c>
      <c r="M3430" t="s">
        <v>22</v>
      </c>
      <c r="N3430" t="str">
        <f>IF(M3430="", "", IFERROR(VLOOKUP(M3430, Data!$A$1:$B$5, 2, 0), "Unkown fuel"))</f>
        <v>very harmful</v>
      </c>
      <c r="O3430" t="s">
        <v>23</v>
      </c>
      <c r="P3430" t="s">
        <v>24</v>
      </c>
      <c r="Q3430" t="s">
        <v>33</v>
      </c>
      <c r="R3430" t="s">
        <v>478</v>
      </c>
      <c r="S3430">
        <v>2498</v>
      </c>
      <c r="T3430" t="s">
        <v>479</v>
      </c>
      <c r="U3430" t="s">
        <v>480</v>
      </c>
      <c r="V3430">
        <v>6</v>
      </c>
      <c r="W3430" t="s">
        <v>1179</v>
      </c>
    </row>
    <row r="3431" spans="1:23" x14ac:dyDescent="0.3">
      <c r="A3431">
        <v>3539</v>
      </c>
      <c r="B3431" t="s">
        <v>18</v>
      </c>
      <c r="C3431">
        <v>2018</v>
      </c>
      <c r="D3431">
        <f t="shared" ca="1" si="212"/>
        <v>5</v>
      </c>
      <c r="E3431" s="5">
        <v>620000</v>
      </c>
      <c r="F3431">
        <v>15000</v>
      </c>
      <c r="G3431" t="s">
        <v>19</v>
      </c>
      <c r="H3431" t="str">
        <f t="shared" si="213"/>
        <v>East</v>
      </c>
      <c r="I3431" t="s">
        <v>1020</v>
      </c>
      <c r="J3431" t="str">
        <f t="shared" si="214"/>
        <v>West Virginia</v>
      </c>
      <c r="K3431" t="s">
        <v>1652</v>
      </c>
      <c r="L3431" t="str">
        <f t="shared" si="215"/>
        <v>Fairmont</v>
      </c>
      <c r="M3431" t="s">
        <v>41</v>
      </c>
      <c r="N3431" t="str">
        <f>IF(M3431="", "", IFERROR(VLOOKUP(M3431, Data!$A$1:$B$5, 2, 0), "Unkown fuel"))</f>
        <v>harmful</v>
      </c>
      <c r="O3431" t="s">
        <v>23</v>
      </c>
      <c r="P3431" t="s">
        <v>154</v>
      </c>
      <c r="Q3431" t="s">
        <v>25</v>
      </c>
      <c r="R3431" t="s">
        <v>903</v>
      </c>
      <c r="S3431">
        <v>1197</v>
      </c>
      <c r="T3431" t="s">
        <v>265</v>
      </c>
      <c r="U3431" t="s">
        <v>266</v>
      </c>
      <c r="V3431">
        <v>5</v>
      </c>
      <c r="W3431" t="s">
        <v>1179</v>
      </c>
    </row>
    <row r="3432" spans="1:23" x14ac:dyDescent="0.3">
      <c r="A3432">
        <v>3540</v>
      </c>
      <c r="B3432" t="s">
        <v>18</v>
      </c>
      <c r="C3432">
        <v>2018</v>
      </c>
      <c r="D3432">
        <f t="shared" ca="1" si="212"/>
        <v>5</v>
      </c>
      <c r="E3432" s="5">
        <v>700000</v>
      </c>
      <c r="F3432">
        <v>10000</v>
      </c>
      <c r="G3432" t="s">
        <v>19</v>
      </c>
      <c r="H3432" t="str">
        <f t="shared" si="213"/>
        <v>East</v>
      </c>
      <c r="I3432" t="s">
        <v>1020</v>
      </c>
      <c r="J3432" t="str">
        <f t="shared" si="214"/>
        <v>West Virginia</v>
      </c>
      <c r="K3432" t="s">
        <v>1652</v>
      </c>
      <c r="L3432" t="str">
        <f t="shared" si="215"/>
        <v>Fairmont</v>
      </c>
      <c r="M3432" t="s">
        <v>41</v>
      </c>
      <c r="N3432" t="str">
        <f>IF(M3432="", "", IFERROR(VLOOKUP(M3432, Data!$A$1:$B$5, 2, 0), "Unkown fuel"))</f>
        <v>harmful</v>
      </c>
      <c r="O3432" t="s">
        <v>23</v>
      </c>
      <c r="P3432" t="s">
        <v>24</v>
      </c>
      <c r="Q3432" t="s">
        <v>33</v>
      </c>
      <c r="R3432" t="s">
        <v>113</v>
      </c>
      <c r="S3432">
        <v>1197</v>
      </c>
      <c r="T3432" t="s">
        <v>114</v>
      </c>
      <c r="U3432" t="s">
        <v>115</v>
      </c>
      <c r="V3432">
        <v>5</v>
      </c>
      <c r="W3432" t="s">
        <v>1179</v>
      </c>
    </row>
    <row r="3433" spans="1:23" x14ac:dyDescent="0.3">
      <c r="A3433">
        <v>3541</v>
      </c>
      <c r="B3433" t="s">
        <v>109</v>
      </c>
      <c r="C3433">
        <v>2012</v>
      </c>
      <c r="D3433">
        <f t="shared" ca="1" si="212"/>
        <v>11</v>
      </c>
      <c r="E3433" s="5">
        <v>200000</v>
      </c>
      <c r="F3433">
        <v>90000</v>
      </c>
      <c r="G3433" t="s">
        <v>38</v>
      </c>
      <c r="H3433" t="str">
        <f t="shared" si="213"/>
        <v>Central</v>
      </c>
      <c r="I3433" t="s">
        <v>39</v>
      </c>
      <c r="J3433" t="str">
        <f t="shared" si="214"/>
        <v>Illinois</v>
      </c>
      <c r="K3433" t="s">
        <v>1653</v>
      </c>
      <c r="L3433" t="str">
        <f t="shared" si="215"/>
        <v>Crystal Lake</v>
      </c>
      <c r="M3433" t="s">
        <v>22</v>
      </c>
      <c r="N3433" t="str">
        <f>IF(M3433="", "", IFERROR(VLOOKUP(M3433, Data!$A$1:$B$5, 2, 0), "Unkown fuel"))</f>
        <v>very harmful</v>
      </c>
      <c r="O3433" t="s">
        <v>23</v>
      </c>
      <c r="P3433" t="s">
        <v>24</v>
      </c>
      <c r="Q3433" t="s">
        <v>25</v>
      </c>
      <c r="R3433" t="s">
        <v>659</v>
      </c>
      <c r="S3433">
        <v>1248</v>
      </c>
      <c r="T3433" t="s">
        <v>27</v>
      </c>
      <c r="U3433" t="s">
        <v>405</v>
      </c>
      <c r="V3433">
        <v>5</v>
      </c>
      <c r="W3433" t="s">
        <v>1179</v>
      </c>
    </row>
    <row r="3434" spans="1:23" x14ac:dyDescent="0.3">
      <c r="A3434">
        <v>3542</v>
      </c>
      <c r="B3434" t="s">
        <v>88</v>
      </c>
      <c r="C3434">
        <v>2017</v>
      </c>
      <c r="D3434">
        <f t="shared" ca="1" si="212"/>
        <v>6</v>
      </c>
      <c r="E3434" s="5">
        <v>660000</v>
      </c>
      <c r="F3434">
        <v>80000</v>
      </c>
      <c r="G3434" t="s">
        <v>38</v>
      </c>
      <c r="H3434" t="str">
        <f t="shared" si="213"/>
        <v>Central</v>
      </c>
      <c r="I3434" t="s">
        <v>39</v>
      </c>
      <c r="J3434" t="str">
        <f t="shared" si="214"/>
        <v>Illinois</v>
      </c>
      <c r="K3434" t="s">
        <v>1653</v>
      </c>
      <c r="L3434" t="str">
        <f t="shared" si="215"/>
        <v>Crystal Lake</v>
      </c>
      <c r="M3434" t="s">
        <v>22</v>
      </c>
      <c r="N3434" t="str">
        <f>IF(M3434="", "", IFERROR(VLOOKUP(M3434, Data!$A$1:$B$5, 2, 0), "Unkown fuel"))</f>
        <v>very harmful</v>
      </c>
      <c r="O3434" t="s">
        <v>23</v>
      </c>
      <c r="P3434" t="s">
        <v>24</v>
      </c>
      <c r="Q3434" t="s">
        <v>25</v>
      </c>
      <c r="R3434" t="s">
        <v>982</v>
      </c>
      <c r="S3434">
        <v>1493</v>
      </c>
      <c r="T3434" t="s">
        <v>458</v>
      </c>
      <c r="U3434" t="s">
        <v>490</v>
      </c>
      <c r="V3434">
        <v>7</v>
      </c>
      <c r="W3434" t="s">
        <v>1179</v>
      </c>
    </row>
    <row r="3435" spans="1:23" x14ac:dyDescent="0.3">
      <c r="A3435">
        <v>3543</v>
      </c>
      <c r="B3435" t="s">
        <v>178</v>
      </c>
      <c r="C3435">
        <v>2015</v>
      </c>
      <c r="D3435">
        <f t="shared" ca="1" si="212"/>
        <v>8</v>
      </c>
      <c r="E3435" s="5">
        <v>1700000</v>
      </c>
      <c r="F3435">
        <v>39000</v>
      </c>
      <c r="G3435" t="s">
        <v>38</v>
      </c>
      <c r="H3435" t="str">
        <f t="shared" si="213"/>
        <v>Central</v>
      </c>
      <c r="I3435" t="s">
        <v>39</v>
      </c>
      <c r="J3435" t="str">
        <f t="shared" si="214"/>
        <v>Illinois</v>
      </c>
      <c r="K3435" t="s">
        <v>1653</v>
      </c>
      <c r="L3435" t="str">
        <f t="shared" si="215"/>
        <v>Crystal Lake</v>
      </c>
      <c r="M3435" t="s">
        <v>22</v>
      </c>
      <c r="N3435" t="str">
        <f>IF(M3435="", "", IFERROR(VLOOKUP(M3435, Data!$A$1:$B$5, 2, 0), "Unkown fuel"))</f>
        <v>very harmful</v>
      </c>
      <c r="O3435" t="s">
        <v>23</v>
      </c>
      <c r="P3435" t="s">
        <v>24</v>
      </c>
      <c r="Q3435" t="s">
        <v>25</v>
      </c>
      <c r="R3435" t="s">
        <v>179</v>
      </c>
      <c r="S3435">
        <v>2477</v>
      </c>
      <c r="T3435" t="s">
        <v>180</v>
      </c>
      <c r="U3435" t="s">
        <v>181</v>
      </c>
      <c r="V3435">
        <v>7</v>
      </c>
      <c r="W3435" t="s">
        <v>1179</v>
      </c>
    </row>
    <row r="3436" spans="1:23" x14ac:dyDescent="0.3">
      <c r="A3436">
        <v>3544</v>
      </c>
      <c r="B3436" t="s">
        <v>109</v>
      </c>
      <c r="C3436">
        <v>2009</v>
      </c>
      <c r="D3436">
        <f t="shared" ca="1" si="212"/>
        <v>14</v>
      </c>
      <c r="E3436" s="5">
        <v>90000</v>
      </c>
      <c r="F3436">
        <v>60000</v>
      </c>
      <c r="G3436" t="s">
        <v>38</v>
      </c>
      <c r="H3436" t="str">
        <f t="shared" si="213"/>
        <v>Central</v>
      </c>
      <c r="I3436" t="s">
        <v>39</v>
      </c>
      <c r="J3436" t="str">
        <f t="shared" si="214"/>
        <v>Illinois</v>
      </c>
      <c r="K3436" t="s">
        <v>1653</v>
      </c>
      <c r="L3436" t="str">
        <f t="shared" si="215"/>
        <v>Crystal Lake</v>
      </c>
      <c r="M3436" t="s">
        <v>22</v>
      </c>
      <c r="N3436" t="str">
        <f>IF(M3436="", "", IFERROR(VLOOKUP(M3436, Data!$A$1:$B$5, 2, 0), "Unkown fuel"))</f>
        <v>very harmful</v>
      </c>
      <c r="O3436" t="s">
        <v>23</v>
      </c>
      <c r="P3436" t="s">
        <v>24</v>
      </c>
      <c r="Q3436" t="s">
        <v>33</v>
      </c>
      <c r="R3436" t="s">
        <v>588</v>
      </c>
      <c r="S3436">
        <v>1396</v>
      </c>
      <c r="T3436" t="s">
        <v>589</v>
      </c>
      <c r="U3436" t="s">
        <v>590</v>
      </c>
      <c r="V3436">
        <v>5</v>
      </c>
      <c r="W3436" t="s">
        <v>1179</v>
      </c>
    </row>
    <row r="3437" spans="1:23" x14ac:dyDescent="0.3">
      <c r="A3437">
        <v>3545</v>
      </c>
      <c r="B3437" t="s">
        <v>88</v>
      </c>
      <c r="C3437">
        <v>2015</v>
      </c>
      <c r="D3437">
        <f t="shared" ca="1" si="212"/>
        <v>8</v>
      </c>
      <c r="E3437" s="5">
        <v>1050000</v>
      </c>
      <c r="F3437">
        <v>28000</v>
      </c>
      <c r="G3437" t="s">
        <v>38</v>
      </c>
      <c r="H3437" t="str">
        <f t="shared" si="213"/>
        <v>Central</v>
      </c>
      <c r="I3437" t="s">
        <v>39</v>
      </c>
      <c r="J3437" t="str">
        <f t="shared" si="214"/>
        <v>Illinois</v>
      </c>
      <c r="K3437" t="s">
        <v>1187</v>
      </c>
      <c r="L3437" t="str">
        <f t="shared" si="215"/>
        <v>Danville</v>
      </c>
      <c r="M3437" t="s">
        <v>22</v>
      </c>
      <c r="N3437" t="str">
        <f>IF(M3437="", "", IFERROR(VLOOKUP(M3437, Data!$A$1:$B$5, 2, 0), "Unkown fuel"))</f>
        <v>very harmful</v>
      </c>
      <c r="O3437" t="s">
        <v>23</v>
      </c>
      <c r="P3437" t="s">
        <v>24</v>
      </c>
      <c r="Q3437" t="s">
        <v>33</v>
      </c>
      <c r="R3437" t="s">
        <v>282</v>
      </c>
      <c r="S3437">
        <v>2179</v>
      </c>
      <c r="T3437" t="s">
        <v>446</v>
      </c>
      <c r="U3437" t="s">
        <v>447</v>
      </c>
      <c r="V3437">
        <v>7</v>
      </c>
      <c r="W3437" t="s">
        <v>1179</v>
      </c>
    </row>
    <row r="3438" spans="1:23" x14ac:dyDescent="0.3">
      <c r="A3438">
        <v>3546</v>
      </c>
      <c r="B3438" t="s">
        <v>69</v>
      </c>
      <c r="C3438">
        <v>2010</v>
      </c>
      <c r="D3438">
        <f t="shared" ca="1" si="212"/>
        <v>13</v>
      </c>
      <c r="E3438" s="5">
        <v>160000</v>
      </c>
      <c r="F3438">
        <v>90000</v>
      </c>
      <c r="G3438" t="s">
        <v>38</v>
      </c>
      <c r="H3438" t="str">
        <f t="shared" si="213"/>
        <v>Central</v>
      </c>
      <c r="I3438" t="s">
        <v>39</v>
      </c>
      <c r="J3438" t="str">
        <f t="shared" si="214"/>
        <v>Illinois</v>
      </c>
      <c r="K3438" t="s">
        <v>1187</v>
      </c>
      <c r="L3438" t="str">
        <f t="shared" si="215"/>
        <v>Danville</v>
      </c>
      <c r="M3438" t="s">
        <v>41</v>
      </c>
      <c r="N3438" t="str">
        <f>IF(M3438="", "", IFERROR(VLOOKUP(M3438, Data!$A$1:$B$5, 2, 0), "Unkown fuel"))</f>
        <v>harmful</v>
      </c>
      <c r="O3438" t="s">
        <v>23</v>
      </c>
      <c r="P3438" t="s">
        <v>24</v>
      </c>
      <c r="Q3438" t="s">
        <v>33</v>
      </c>
      <c r="R3438" t="s">
        <v>372</v>
      </c>
      <c r="S3438">
        <v>1196</v>
      </c>
      <c r="T3438" t="s">
        <v>458</v>
      </c>
      <c r="U3438" t="s">
        <v>587</v>
      </c>
      <c r="V3438">
        <v>5</v>
      </c>
      <c r="W3438" t="s">
        <v>1179</v>
      </c>
    </row>
    <row r="3439" spans="1:23" x14ac:dyDescent="0.3">
      <c r="A3439">
        <v>3547</v>
      </c>
      <c r="B3439" t="s">
        <v>37</v>
      </c>
      <c r="C3439">
        <v>2006</v>
      </c>
      <c r="D3439">
        <f t="shared" ca="1" si="212"/>
        <v>17</v>
      </c>
      <c r="E3439" s="5">
        <v>150000</v>
      </c>
      <c r="F3439">
        <v>80000</v>
      </c>
      <c r="G3439" t="s">
        <v>38</v>
      </c>
      <c r="H3439" t="str">
        <f t="shared" si="213"/>
        <v>Central</v>
      </c>
      <c r="I3439" t="s">
        <v>39</v>
      </c>
      <c r="J3439" t="str">
        <f t="shared" si="214"/>
        <v>Illinois</v>
      </c>
      <c r="K3439" t="s">
        <v>1326</v>
      </c>
      <c r="L3439" t="str">
        <f t="shared" si="215"/>
        <v>Decatur</v>
      </c>
      <c r="M3439" t="s">
        <v>41</v>
      </c>
      <c r="N3439" t="str">
        <f>IF(M3439="", "", IFERROR(VLOOKUP(M3439, Data!$A$1:$B$5, 2, 0), "Unkown fuel"))</f>
        <v>harmful</v>
      </c>
      <c r="O3439" t="s">
        <v>23</v>
      </c>
      <c r="P3439" t="s">
        <v>24</v>
      </c>
      <c r="Q3439" t="s">
        <v>42</v>
      </c>
      <c r="R3439" t="s">
        <v>179</v>
      </c>
      <c r="S3439">
        <v>1799</v>
      </c>
      <c r="T3439" t="s">
        <v>581</v>
      </c>
      <c r="U3439" t="s">
        <v>582</v>
      </c>
      <c r="V3439">
        <v>5</v>
      </c>
      <c r="W3439" t="s">
        <v>1179</v>
      </c>
    </row>
    <row r="3440" spans="1:23" x14ac:dyDescent="0.3">
      <c r="A3440">
        <v>3548</v>
      </c>
      <c r="B3440" t="s">
        <v>18</v>
      </c>
      <c r="C3440">
        <v>2010</v>
      </c>
      <c r="D3440">
        <f t="shared" ca="1" si="212"/>
        <v>13</v>
      </c>
      <c r="E3440" s="5">
        <v>200000</v>
      </c>
      <c r="F3440">
        <v>35000</v>
      </c>
      <c r="G3440" t="s">
        <v>19</v>
      </c>
      <c r="H3440" t="str">
        <f t="shared" si="213"/>
        <v>East</v>
      </c>
      <c r="I3440" t="s">
        <v>1020</v>
      </c>
      <c r="J3440" t="str">
        <f t="shared" si="214"/>
        <v>West Virginia</v>
      </c>
      <c r="K3440" t="s">
        <v>1652</v>
      </c>
      <c r="L3440" t="str">
        <f t="shared" si="215"/>
        <v>Fairmont</v>
      </c>
      <c r="M3440" t="s">
        <v>41</v>
      </c>
      <c r="N3440" t="str">
        <f>IF(M3440="", "", IFERROR(VLOOKUP(M3440, Data!$A$1:$B$5, 2, 0), "Unkown fuel"))</f>
        <v>harmful</v>
      </c>
      <c r="O3440" t="s">
        <v>23</v>
      </c>
      <c r="P3440" t="s">
        <v>24</v>
      </c>
      <c r="Q3440" t="s">
        <v>25</v>
      </c>
      <c r="R3440" t="s">
        <v>273</v>
      </c>
      <c r="S3440">
        <v>998</v>
      </c>
      <c r="T3440" t="s">
        <v>67</v>
      </c>
      <c r="U3440" t="s">
        <v>141</v>
      </c>
      <c r="V3440">
        <v>5</v>
      </c>
      <c r="W3440" t="s">
        <v>1179</v>
      </c>
    </row>
    <row r="3441" spans="1:23" x14ac:dyDescent="0.3">
      <c r="A3441">
        <v>3549</v>
      </c>
      <c r="B3441" t="s">
        <v>65</v>
      </c>
      <c r="C3441">
        <v>2011</v>
      </c>
      <c r="D3441">
        <f t="shared" ca="1" si="212"/>
        <v>12</v>
      </c>
      <c r="E3441" s="5">
        <v>365000</v>
      </c>
      <c r="F3441">
        <v>185000</v>
      </c>
      <c r="G3441" t="s">
        <v>19</v>
      </c>
      <c r="H3441" t="str">
        <f t="shared" si="213"/>
        <v>East</v>
      </c>
      <c r="I3441" t="s">
        <v>1020</v>
      </c>
      <c r="J3441" t="str">
        <f t="shared" si="214"/>
        <v>West Virginia</v>
      </c>
      <c r="K3441" t="s">
        <v>1652</v>
      </c>
      <c r="L3441" t="str">
        <f t="shared" si="215"/>
        <v>Fairmont</v>
      </c>
      <c r="M3441" t="s">
        <v>22</v>
      </c>
      <c r="N3441" t="str">
        <f>IF(M3441="", "", IFERROR(VLOOKUP(M3441, Data!$A$1:$B$5, 2, 0), "Unkown fuel"))</f>
        <v>very harmful</v>
      </c>
      <c r="O3441" t="s">
        <v>23</v>
      </c>
      <c r="P3441" t="s">
        <v>24</v>
      </c>
      <c r="Q3441" t="s">
        <v>33</v>
      </c>
      <c r="R3441" t="s">
        <v>398</v>
      </c>
      <c r="S3441">
        <v>1364</v>
      </c>
      <c r="T3441" t="s">
        <v>399</v>
      </c>
      <c r="U3441" t="s">
        <v>400</v>
      </c>
      <c r="V3441">
        <v>5</v>
      </c>
      <c r="W3441" t="s">
        <v>1179</v>
      </c>
    </row>
    <row r="3442" spans="1:23" x14ac:dyDescent="0.3">
      <c r="A3442">
        <v>3550</v>
      </c>
      <c r="B3442" t="s">
        <v>631</v>
      </c>
      <c r="C3442">
        <v>2009</v>
      </c>
      <c r="D3442">
        <f t="shared" ca="1" si="212"/>
        <v>14</v>
      </c>
      <c r="E3442" s="5">
        <v>140000</v>
      </c>
      <c r="F3442">
        <v>110000</v>
      </c>
      <c r="G3442" t="s">
        <v>19</v>
      </c>
      <c r="H3442" t="str">
        <f t="shared" si="213"/>
        <v>East</v>
      </c>
      <c r="I3442" t="s">
        <v>1020</v>
      </c>
      <c r="J3442" t="str">
        <f t="shared" si="214"/>
        <v>West Virginia</v>
      </c>
      <c r="K3442" t="s">
        <v>1652</v>
      </c>
      <c r="L3442" t="str">
        <f t="shared" si="215"/>
        <v>Fairmont</v>
      </c>
      <c r="M3442" t="s">
        <v>41</v>
      </c>
      <c r="N3442" t="str">
        <f>IF(M3442="", "", IFERROR(VLOOKUP(M3442, Data!$A$1:$B$5, 2, 0), "Unkown fuel"))</f>
        <v>harmful</v>
      </c>
      <c r="O3442" t="s">
        <v>23</v>
      </c>
      <c r="P3442" t="s">
        <v>24</v>
      </c>
      <c r="Q3442" t="s">
        <v>33</v>
      </c>
      <c r="R3442" t="s">
        <v>961</v>
      </c>
      <c r="S3442">
        <v>1172</v>
      </c>
      <c r="T3442" t="s">
        <v>86</v>
      </c>
      <c r="U3442" t="s">
        <v>1654</v>
      </c>
      <c r="V3442">
        <v>5</v>
      </c>
      <c r="W3442" t="s">
        <v>1179</v>
      </c>
    </row>
    <row r="3443" spans="1:23" x14ac:dyDescent="0.3">
      <c r="A3443">
        <v>3551</v>
      </c>
      <c r="B3443" t="s">
        <v>631</v>
      </c>
      <c r="C3443">
        <v>2016</v>
      </c>
      <c r="D3443">
        <f t="shared" ca="1" si="212"/>
        <v>7</v>
      </c>
      <c r="E3443" s="5">
        <v>360000</v>
      </c>
      <c r="F3443">
        <v>100000</v>
      </c>
      <c r="G3443" t="s">
        <v>38</v>
      </c>
      <c r="H3443" t="str">
        <f t="shared" si="213"/>
        <v>Central</v>
      </c>
      <c r="I3443" t="s">
        <v>39</v>
      </c>
      <c r="J3443" t="str">
        <f t="shared" si="214"/>
        <v>Illinois</v>
      </c>
      <c r="K3443" t="s">
        <v>1187</v>
      </c>
      <c r="L3443" t="str">
        <f t="shared" si="215"/>
        <v>Danville</v>
      </c>
      <c r="M3443" t="s">
        <v>22</v>
      </c>
      <c r="N3443" t="str">
        <f>IF(M3443="", "", IFERROR(VLOOKUP(M3443, Data!$A$1:$B$5, 2, 0), "Unkown fuel"))</f>
        <v>very harmful</v>
      </c>
      <c r="O3443" t="s">
        <v>23</v>
      </c>
      <c r="P3443" t="s">
        <v>24</v>
      </c>
      <c r="Q3443" t="s">
        <v>25</v>
      </c>
      <c r="R3443" t="s">
        <v>651</v>
      </c>
      <c r="S3443">
        <v>1248</v>
      </c>
      <c r="T3443" t="s">
        <v>1655</v>
      </c>
      <c r="U3443" t="s">
        <v>633</v>
      </c>
      <c r="V3443">
        <v>5</v>
      </c>
      <c r="W3443" t="s">
        <v>1179</v>
      </c>
    </row>
    <row r="3444" spans="1:23" x14ac:dyDescent="0.3">
      <c r="A3444">
        <v>3552</v>
      </c>
      <c r="B3444" t="s">
        <v>37</v>
      </c>
      <c r="C3444">
        <v>2008</v>
      </c>
      <c r="D3444">
        <f t="shared" ca="1" si="212"/>
        <v>15</v>
      </c>
      <c r="E3444" s="5">
        <v>200000</v>
      </c>
      <c r="F3444">
        <v>110000</v>
      </c>
      <c r="G3444" t="s">
        <v>38</v>
      </c>
      <c r="H3444" t="str">
        <f t="shared" si="213"/>
        <v>Central</v>
      </c>
      <c r="I3444" t="s">
        <v>39</v>
      </c>
      <c r="J3444" t="str">
        <f t="shared" si="214"/>
        <v>Illinois</v>
      </c>
      <c r="K3444" t="s">
        <v>1653</v>
      </c>
      <c r="L3444" t="str">
        <f t="shared" si="215"/>
        <v>Crystal Lake</v>
      </c>
      <c r="M3444" t="s">
        <v>41</v>
      </c>
      <c r="N3444" t="str">
        <f>IF(M3444="", "", IFERROR(VLOOKUP(M3444, Data!$A$1:$B$5, 2, 0), "Unkown fuel"))</f>
        <v>harmful</v>
      </c>
      <c r="O3444" t="s">
        <v>23</v>
      </c>
      <c r="P3444" t="s">
        <v>24</v>
      </c>
      <c r="Q3444" t="s">
        <v>33</v>
      </c>
      <c r="R3444" t="s">
        <v>43</v>
      </c>
      <c r="S3444">
        <v>1497</v>
      </c>
      <c r="T3444" t="s">
        <v>44</v>
      </c>
      <c r="U3444" t="s">
        <v>45</v>
      </c>
      <c r="V3444">
        <v>5</v>
      </c>
      <c r="W3444" t="s">
        <v>1179</v>
      </c>
    </row>
    <row r="3445" spans="1:23" x14ac:dyDescent="0.3">
      <c r="A3445">
        <v>3553</v>
      </c>
      <c r="B3445" t="s">
        <v>30</v>
      </c>
      <c r="C3445">
        <v>2010</v>
      </c>
      <c r="D3445">
        <f t="shared" ca="1" si="212"/>
        <v>13</v>
      </c>
      <c r="E3445" s="5">
        <v>250000</v>
      </c>
      <c r="F3445">
        <v>100000</v>
      </c>
      <c r="G3445" t="s">
        <v>38</v>
      </c>
      <c r="H3445" t="str">
        <f t="shared" si="213"/>
        <v>Central</v>
      </c>
      <c r="I3445" t="s">
        <v>39</v>
      </c>
      <c r="J3445" t="str">
        <f t="shared" si="214"/>
        <v>Illinois</v>
      </c>
      <c r="K3445" t="s">
        <v>1653</v>
      </c>
      <c r="L3445" t="str">
        <f t="shared" si="215"/>
        <v>Crystal Lake</v>
      </c>
      <c r="M3445" t="s">
        <v>22</v>
      </c>
      <c r="N3445" t="str">
        <f>IF(M3445="", "", IFERROR(VLOOKUP(M3445, Data!$A$1:$B$5, 2, 0), "Unkown fuel"))</f>
        <v>very harmful</v>
      </c>
      <c r="O3445" t="s">
        <v>23</v>
      </c>
      <c r="P3445" t="s">
        <v>24</v>
      </c>
      <c r="Q3445" t="s">
        <v>33</v>
      </c>
      <c r="R3445" t="s">
        <v>383</v>
      </c>
      <c r="S3445">
        <v>1896</v>
      </c>
      <c r="T3445" t="s">
        <v>1656</v>
      </c>
      <c r="U3445" t="s">
        <v>1506</v>
      </c>
      <c r="V3445">
        <v>5</v>
      </c>
      <c r="W3445" t="s">
        <v>1179</v>
      </c>
    </row>
    <row r="3446" spans="1:23" x14ac:dyDescent="0.3">
      <c r="A3446">
        <v>3554</v>
      </c>
      <c r="B3446" t="s">
        <v>30</v>
      </c>
      <c r="C3446">
        <v>2008</v>
      </c>
      <c r="D3446">
        <f t="shared" ca="1" si="212"/>
        <v>15</v>
      </c>
      <c r="E3446" s="5">
        <v>229999</v>
      </c>
      <c r="F3446">
        <v>110000</v>
      </c>
      <c r="G3446" t="s">
        <v>19</v>
      </c>
      <c r="H3446" t="str">
        <f t="shared" si="213"/>
        <v>East</v>
      </c>
      <c r="I3446" t="s">
        <v>1020</v>
      </c>
      <c r="J3446" t="str">
        <f t="shared" si="214"/>
        <v>West Virginia</v>
      </c>
      <c r="K3446" t="s">
        <v>1652</v>
      </c>
      <c r="L3446" t="str">
        <f t="shared" si="215"/>
        <v>Fairmont</v>
      </c>
      <c r="M3446" t="s">
        <v>22</v>
      </c>
      <c r="N3446" t="str">
        <f>IF(M3446="", "", IFERROR(VLOOKUP(M3446, Data!$A$1:$B$5, 2, 0), "Unkown fuel"))</f>
        <v>very harmful</v>
      </c>
      <c r="O3446" t="s">
        <v>23</v>
      </c>
      <c r="P3446" t="s">
        <v>24</v>
      </c>
      <c r="Q3446" t="s">
        <v>33</v>
      </c>
      <c r="R3446" t="s">
        <v>383</v>
      </c>
      <c r="S3446">
        <v>1896</v>
      </c>
      <c r="T3446" t="s">
        <v>1656</v>
      </c>
      <c r="U3446" t="s">
        <v>1506</v>
      </c>
      <c r="V3446">
        <v>5</v>
      </c>
      <c r="W3446" t="s">
        <v>1179</v>
      </c>
    </row>
    <row r="3447" spans="1:23" x14ac:dyDescent="0.3">
      <c r="A3447">
        <v>3555</v>
      </c>
      <c r="B3447" t="s">
        <v>69</v>
      </c>
      <c r="C3447">
        <v>2011</v>
      </c>
      <c r="D3447">
        <f t="shared" ca="1" si="212"/>
        <v>12</v>
      </c>
      <c r="E3447" s="5">
        <v>320000</v>
      </c>
      <c r="F3447">
        <v>130000</v>
      </c>
      <c r="G3447" t="s">
        <v>38</v>
      </c>
      <c r="H3447" t="str">
        <f t="shared" si="213"/>
        <v>Central</v>
      </c>
      <c r="I3447" t="s">
        <v>39</v>
      </c>
      <c r="J3447" t="str">
        <f t="shared" si="214"/>
        <v>Illinois</v>
      </c>
      <c r="K3447" t="s">
        <v>1653</v>
      </c>
      <c r="L3447" t="str">
        <f t="shared" si="215"/>
        <v>Crystal Lake</v>
      </c>
      <c r="M3447" t="s">
        <v>22</v>
      </c>
      <c r="N3447" t="str">
        <f>IF(M3447="", "", IFERROR(VLOOKUP(M3447, Data!$A$1:$B$5, 2, 0), "Unkown fuel"))</f>
        <v>very harmful</v>
      </c>
      <c r="O3447" t="s">
        <v>23</v>
      </c>
      <c r="P3447" t="s">
        <v>24</v>
      </c>
      <c r="Q3447" t="s">
        <v>33</v>
      </c>
      <c r="R3447" t="s">
        <v>159</v>
      </c>
      <c r="S3447">
        <v>1399</v>
      </c>
      <c r="T3447" t="s">
        <v>388</v>
      </c>
      <c r="U3447" t="s">
        <v>676</v>
      </c>
      <c r="V3447">
        <v>5</v>
      </c>
      <c r="W3447" t="s">
        <v>1179</v>
      </c>
    </row>
    <row r="3448" spans="1:23" x14ac:dyDescent="0.3">
      <c r="A3448">
        <v>3557</v>
      </c>
      <c r="B3448" t="s">
        <v>46</v>
      </c>
      <c r="C3448">
        <v>2018</v>
      </c>
      <c r="D3448">
        <f t="shared" ca="1" si="212"/>
        <v>5</v>
      </c>
      <c r="E3448" s="5">
        <v>1200000</v>
      </c>
      <c r="F3448">
        <v>27000</v>
      </c>
      <c r="G3448" t="s">
        <v>38</v>
      </c>
      <c r="H3448" t="str">
        <f t="shared" si="213"/>
        <v>Central</v>
      </c>
      <c r="I3448" t="s">
        <v>39</v>
      </c>
      <c r="J3448" t="str">
        <f t="shared" si="214"/>
        <v>Illinois</v>
      </c>
      <c r="K3448" t="s">
        <v>1651</v>
      </c>
      <c r="L3448" t="str">
        <f t="shared" si="215"/>
        <v>Des Plaines</v>
      </c>
      <c r="M3448" t="s">
        <v>41</v>
      </c>
      <c r="N3448" t="str">
        <f>IF(M3448="", "", IFERROR(VLOOKUP(M3448, Data!$A$1:$B$5, 2, 0), "Unkown fuel"))</f>
        <v>harmful</v>
      </c>
      <c r="O3448" t="s">
        <v>23</v>
      </c>
      <c r="P3448" t="s">
        <v>24</v>
      </c>
      <c r="Q3448" t="s">
        <v>25</v>
      </c>
      <c r="R3448" t="s">
        <v>279</v>
      </c>
      <c r="S3448">
        <v>1591</v>
      </c>
      <c r="T3448" t="s">
        <v>143</v>
      </c>
      <c r="U3448" t="s">
        <v>144</v>
      </c>
      <c r="V3448">
        <v>5</v>
      </c>
      <c r="W3448" t="s">
        <v>1179</v>
      </c>
    </row>
    <row r="3449" spans="1:23" x14ac:dyDescent="0.3">
      <c r="A3449">
        <v>3558</v>
      </c>
      <c r="B3449" t="s">
        <v>18</v>
      </c>
      <c r="C3449">
        <v>2018</v>
      </c>
      <c r="D3449">
        <f t="shared" ca="1" si="212"/>
        <v>5</v>
      </c>
      <c r="E3449" s="5">
        <v>740000</v>
      </c>
      <c r="F3449">
        <v>9000</v>
      </c>
      <c r="G3449" t="s">
        <v>38</v>
      </c>
      <c r="H3449" t="str">
        <f t="shared" si="213"/>
        <v>Central</v>
      </c>
      <c r="I3449" t="s">
        <v>39</v>
      </c>
      <c r="J3449" t="str">
        <f t="shared" si="214"/>
        <v>Illinois</v>
      </c>
      <c r="K3449" t="s">
        <v>1651</v>
      </c>
      <c r="L3449" t="str">
        <f t="shared" si="215"/>
        <v>Des Plaines</v>
      </c>
      <c r="M3449" t="s">
        <v>41</v>
      </c>
      <c r="N3449" t="str">
        <f>IF(M3449="", "", IFERROR(VLOOKUP(M3449, Data!$A$1:$B$5, 2, 0), "Unkown fuel"))</f>
        <v>harmful</v>
      </c>
      <c r="O3449" t="s">
        <v>23</v>
      </c>
      <c r="P3449" t="s">
        <v>154</v>
      </c>
      <c r="Q3449" t="s">
        <v>25</v>
      </c>
      <c r="R3449" t="s">
        <v>113</v>
      </c>
      <c r="S3449">
        <v>1197</v>
      </c>
      <c r="T3449" t="s">
        <v>114</v>
      </c>
      <c r="U3449" t="s">
        <v>115</v>
      </c>
      <c r="V3449">
        <v>5</v>
      </c>
      <c r="W3449" t="s">
        <v>1179</v>
      </c>
    </row>
    <row r="3450" spans="1:23" x14ac:dyDescent="0.3">
      <c r="A3450">
        <v>3559</v>
      </c>
      <c r="B3450" t="s">
        <v>46</v>
      </c>
      <c r="C3450">
        <v>2013</v>
      </c>
      <c r="D3450">
        <f t="shared" ca="1" si="212"/>
        <v>10</v>
      </c>
      <c r="E3450" s="5">
        <v>345000</v>
      </c>
      <c r="F3450">
        <v>40000</v>
      </c>
      <c r="G3450" t="s">
        <v>19</v>
      </c>
      <c r="H3450" t="str">
        <f t="shared" si="213"/>
        <v>East</v>
      </c>
      <c r="I3450" t="s">
        <v>206</v>
      </c>
      <c r="J3450" t="str">
        <f t="shared" si="214"/>
        <v>Pennsylvania</v>
      </c>
      <c r="K3450" t="s">
        <v>1657</v>
      </c>
      <c r="L3450" t="str">
        <f t="shared" si="215"/>
        <v>Pittsburgh</v>
      </c>
      <c r="M3450" t="s">
        <v>22</v>
      </c>
      <c r="N3450" t="str">
        <f>IF(M3450="", "", IFERROR(VLOOKUP(M3450, Data!$A$1:$B$5, 2, 0), "Unkown fuel"))</f>
        <v>very harmful</v>
      </c>
      <c r="O3450" t="s">
        <v>23</v>
      </c>
      <c r="P3450" t="s">
        <v>24</v>
      </c>
      <c r="Q3450" t="s">
        <v>25</v>
      </c>
      <c r="R3450" t="s">
        <v>291</v>
      </c>
      <c r="S3450">
        <v>1396</v>
      </c>
      <c r="T3450" t="s">
        <v>108</v>
      </c>
      <c r="U3450" t="s">
        <v>101</v>
      </c>
      <c r="V3450">
        <v>5</v>
      </c>
      <c r="W3450" t="s">
        <v>1179</v>
      </c>
    </row>
    <row r="3451" spans="1:23" x14ac:dyDescent="0.3">
      <c r="A3451">
        <v>3560</v>
      </c>
      <c r="B3451" t="s">
        <v>18</v>
      </c>
      <c r="C3451">
        <v>2019</v>
      </c>
      <c r="D3451">
        <f t="shared" ca="1" si="212"/>
        <v>4</v>
      </c>
      <c r="E3451" s="5">
        <v>570000</v>
      </c>
      <c r="F3451">
        <v>19000</v>
      </c>
      <c r="G3451" t="s">
        <v>38</v>
      </c>
      <c r="H3451" t="str">
        <f t="shared" si="213"/>
        <v>Central</v>
      </c>
      <c r="I3451" t="s">
        <v>744</v>
      </c>
      <c r="J3451" t="str">
        <f t="shared" si="214"/>
        <v>Iowa</v>
      </c>
      <c r="K3451" t="s">
        <v>1658</v>
      </c>
      <c r="L3451" t="str">
        <f t="shared" si="215"/>
        <v>Sioux City</v>
      </c>
      <c r="M3451" t="s">
        <v>41</v>
      </c>
      <c r="N3451" t="str">
        <f>IF(M3451="", "", IFERROR(VLOOKUP(M3451, Data!$A$1:$B$5, 2, 0), "Unkown fuel"))</f>
        <v>harmful</v>
      </c>
      <c r="O3451" t="s">
        <v>23</v>
      </c>
      <c r="P3451" t="s">
        <v>154</v>
      </c>
      <c r="Q3451" t="s">
        <v>33</v>
      </c>
      <c r="R3451" t="s">
        <v>903</v>
      </c>
      <c r="S3451">
        <v>1197</v>
      </c>
      <c r="T3451" t="s">
        <v>265</v>
      </c>
      <c r="U3451" t="s">
        <v>266</v>
      </c>
      <c r="V3451">
        <v>5</v>
      </c>
      <c r="W3451" t="s">
        <v>1179</v>
      </c>
    </row>
    <row r="3452" spans="1:23" x14ac:dyDescent="0.3">
      <c r="A3452">
        <v>3561</v>
      </c>
      <c r="B3452" t="s">
        <v>18</v>
      </c>
      <c r="C3452">
        <v>2019</v>
      </c>
      <c r="D3452">
        <f t="shared" ca="1" si="212"/>
        <v>4</v>
      </c>
      <c r="E3452" s="5">
        <v>490000</v>
      </c>
      <c r="F3452">
        <v>10000</v>
      </c>
      <c r="G3452" t="s">
        <v>19</v>
      </c>
      <c r="H3452" t="str">
        <f t="shared" si="213"/>
        <v>East</v>
      </c>
      <c r="I3452" t="s">
        <v>206</v>
      </c>
      <c r="J3452" t="str">
        <f t="shared" si="214"/>
        <v>Pennsylvania</v>
      </c>
      <c r="K3452" t="s">
        <v>1657</v>
      </c>
      <c r="L3452" t="str">
        <f t="shared" si="215"/>
        <v>Pittsburgh</v>
      </c>
      <c r="M3452" t="s">
        <v>41</v>
      </c>
      <c r="N3452" t="str">
        <f>IF(M3452="", "", IFERROR(VLOOKUP(M3452, Data!$A$1:$B$5, 2, 0), "Unkown fuel"))</f>
        <v>harmful</v>
      </c>
      <c r="O3452" t="s">
        <v>23</v>
      </c>
      <c r="P3452" t="s">
        <v>24</v>
      </c>
      <c r="Q3452" t="s">
        <v>25</v>
      </c>
      <c r="R3452" t="s">
        <v>837</v>
      </c>
      <c r="S3452">
        <v>1197</v>
      </c>
      <c r="T3452" t="s">
        <v>265</v>
      </c>
      <c r="U3452" t="s">
        <v>266</v>
      </c>
      <c r="V3452">
        <v>5</v>
      </c>
      <c r="W3452" t="s">
        <v>1179</v>
      </c>
    </row>
    <row r="3453" spans="1:23" x14ac:dyDescent="0.3">
      <c r="A3453">
        <v>3562</v>
      </c>
      <c r="B3453" t="s">
        <v>109</v>
      </c>
      <c r="C3453">
        <v>2013</v>
      </c>
      <c r="D3453">
        <f t="shared" ca="1" si="212"/>
        <v>10</v>
      </c>
      <c r="E3453" s="5">
        <v>250000</v>
      </c>
      <c r="F3453">
        <v>100000</v>
      </c>
      <c r="G3453" t="s">
        <v>38</v>
      </c>
      <c r="H3453" t="str">
        <f t="shared" si="213"/>
        <v>Central</v>
      </c>
      <c r="I3453" t="s">
        <v>744</v>
      </c>
      <c r="J3453" t="str">
        <f t="shared" si="214"/>
        <v>Iowa</v>
      </c>
      <c r="K3453" t="s">
        <v>1659</v>
      </c>
      <c r="L3453" t="str">
        <f t="shared" si="215"/>
        <v>Marshalltown</v>
      </c>
      <c r="M3453" t="s">
        <v>22</v>
      </c>
      <c r="N3453" t="str">
        <f>IF(M3453="", "", IFERROR(VLOOKUP(M3453, Data!$A$1:$B$5, 2, 0), "Unkown fuel"))</f>
        <v>very harmful</v>
      </c>
      <c r="O3453" t="s">
        <v>23</v>
      </c>
      <c r="P3453" t="s">
        <v>24</v>
      </c>
      <c r="Q3453" t="s">
        <v>25</v>
      </c>
      <c r="R3453" t="s">
        <v>840</v>
      </c>
      <c r="S3453">
        <v>1396</v>
      </c>
      <c r="T3453" t="s">
        <v>458</v>
      </c>
      <c r="U3453" t="s">
        <v>472</v>
      </c>
      <c r="V3453">
        <v>5</v>
      </c>
      <c r="W3453" t="s">
        <v>1179</v>
      </c>
    </row>
    <row r="3454" spans="1:23" x14ac:dyDescent="0.3">
      <c r="A3454">
        <v>3563</v>
      </c>
      <c r="B3454" t="s">
        <v>18</v>
      </c>
      <c r="C3454">
        <v>2017</v>
      </c>
      <c r="D3454">
        <f t="shared" ca="1" si="212"/>
        <v>6</v>
      </c>
      <c r="E3454" s="5">
        <v>430000</v>
      </c>
      <c r="F3454">
        <v>20000</v>
      </c>
      <c r="G3454" t="s">
        <v>38</v>
      </c>
      <c r="H3454" t="str">
        <f t="shared" si="213"/>
        <v>Central</v>
      </c>
      <c r="I3454" t="s">
        <v>744</v>
      </c>
      <c r="J3454" t="str">
        <f t="shared" si="214"/>
        <v>Iowa</v>
      </c>
      <c r="K3454" t="s">
        <v>1659</v>
      </c>
      <c r="L3454" t="str">
        <f t="shared" si="215"/>
        <v>Marshalltown</v>
      </c>
      <c r="M3454" t="s">
        <v>41</v>
      </c>
      <c r="N3454" t="str">
        <f>IF(M3454="", "", IFERROR(VLOOKUP(M3454, Data!$A$1:$B$5, 2, 0), "Unkown fuel"))</f>
        <v>harmful</v>
      </c>
      <c r="O3454" t="s">
        <v>23</v>
      </c>
      <c r="P3454" t="s">
        <v>154</v>
      </c>
      <c r="Q3454" t="s">
        <v>25</v>
      </c>
      <c r="R3454" t="s">
        <v>226</v>
      </c>
      <c r="S3454">
        <v>998</v>
      </c>
      <c r="T3454" t="s">
        <v>86</v>
      </c>
      <c r="U3454" t="s">
        <v>141</v>
      </c>
      <c r="V3454">
        <v>5</v>
      </c>
      <c r="W3454" t="s">
        <v>1179</v>
      </c>
    </row>
    <row r="3455" spans="1:23" x14ac:dyDescent="0.3">
      <c r="A3455">
        <v>3564</v>
      </c>
      <c r="B3455" t="s">
        <v>46</v>
      </c>
      <c r="C3455">
        <v>2014</v>
      </c>
      <c r="D3455">
        <f t="shared" ca="1" si="212"/>
        <v>9</v>
      </c>
      <c r="E3455" s="5">
        <v>225000</v>
      </c>
      <c r="F3455">
        <v>35000</v>
      </c>
      <c r="G3455" t="s">
        <v>38</v>
      </c>
      <c r="H3455" t="str">
        <f t="shared" si="213"/>
        <v>Central</v>
      </c>
      <c r="I3455" t="s">
        <v>744</v>
      </c>
      <c r="J3455" t="str">
        <f t="shared" si="214"/>
        <v>Iowa</v>
      </c>
      <c r="K3455" t="s">
        <v>1660</v>
      </c>
      <c r="L3455" t="str">
        <f t="shared" si="215"/>
        <v>Mason City</v>
      </c>
      <c r="M3455" t="s">
        <v>41</v>
      </c>
      <c r="N3455" t="str">
        <f>IF(M3455="", "", IFERROR(VLOOKUP(M3455, Data!$A$1:$B$5, 2, 0), "Unkown fuel"))</f>
        <v>harmful</v>
      </c>
      <c r="O3455" t="s">
        <v>23</v>
      </c>
      <c r="P3455" t="s">
        <v>24</v>
      </c>
      <c r="Q3455" t="s">
        <v>25</v>
      </c>
      <c r="R3455" t="s">
        <v>390</v>
      </c>
      <c r="S3455">
        <v>814</v>
      </c>
      <c r="T3455" t="s">
        <v>541</v>
      </c>
      <c r="U3455" t="s">
        <v>542</v>
      </c>
      <c r="V3455">
        <v>5</v>
      </c>
      <c r="W3455" t="s">
        <v>1179</v>
      </c>
    </row>
    <row r="3456" spans="1:23" x14ac:dyDescent="0.3">
      <c r="A3456">
        <v>3565</v>
      </c>
      <c r="B3456" t="s">
        <v>88</v>
      </c>
      <c r="C3456">
        <v>2018</v>
      </c>
      <c r="D3456">
        <f t="shared" ca="1" si="212"/>
        <v>5</v>
      </c>
      <c r="E3456" s="5">
        <v>850000</v>
      </c>
      <c r="F3456">
        <v>15000</v>
      </c>
      <c r="G3456" t="s">
        <v>38</v>
      </c>
      <c r="H3456" t="str">
        <f t="shared" si="213"/>
        <v>Central</v>
      </c>
      <c r="I3456" t="s">
        <v>744</v>
      </c>
      <c r="J3456" t="str">
        <f t="shared" si="214"/>
        <v>Iowa</v>
      </c>
      <c r="K3456" t="s">
        <v>1660</v>
      </c>
      <c r="L3456" t="str">
        <f t="shared" si="215"/>
        <v>Mason City</v>
      </c>
      <c r="M3456" t="s">
        <v>22</v>
      </c>
      <c r="N3456" t="str">
        <f>IF(M3456="", "", IFERROR(VLOOKUP(M3456, Data!$A$1:$B$5, 2, 0), "Unkown fuel"))</f>
        <v>very harmful</v>
      </c>
      <c r="O3456" t="s">
        <v>23</v>
      </c>
      <c r="P3456" t="s">
        <v>24</v>
      </c>
      <c r="Q3456" t="s">
        <v>33</v>
      </c>
      <c r="R3456" t="s">
        <v>478</v>
      </c>
      <c r="S3456">
        <v>2498</v>
      </c>
      <c r="T3456" t="s">
        <v>479</v>
      </c>
      <c r="U3456" t="s">
        <v>480</v>
      </c>
      <c r="V3456">
        <v>6</v>
      </c>
      <c r="W3456" t="s">
        <v>1179</v>
      </c>
    </row>
    <row r="3457" spans="1:23" x14ac:dyDescent="0.3">
      <c r="A3457">
        <v>3566</v>
      </c>
      <c r="B3457" t="s">
        <v>18</v>
      </c>
      <c r="C3457">
        <v>2018</v>
      </c>
      <c r="D3457">
        <f t="shared" ca="1" si="212"/>
        <v>5</v>
      </c>
      <c r="E3457" s="5">
        <v>620000</v>
      </c>
      <c r="F3457">
        <v>15000</v>
      </c>
      <c r="G3457" t="s">
        <v>38</v>
      </c>
      <c r="H3457" t="str">
        <f t="shared" si="213"/>
        <v>Central</v>
      </c>
      <c r="I3457" t="s">
        <v>744</v>
      </c>
      <c r="J3457" t="str">
        <f t="shared" si="214"/>
        <v>Iowa</v>
      </c>
      <c r="K3457" t="s">
        <v>1660</v>
      </c>
      <c r="L3457" t="str">
        <f t="shared" si="215"/>
        <v>Mason City</v>
      </c>
      <c r="M3457" t="s">
        <v>41</v>
      </c>
      <c r="N3457" t="str">
        <f>IF(M3457="", "", IFERROR(VLOOKUP(M3457, Data!$A$1:$B$5, 2, 0), "Unkown fuel"))</f>
        <v>harmful</v>
      </c>
      <c r="O3457" t="s">
        <v>23</v>
      </c>
      <c r="P3457" t="s">
        <v>154</v>
      </c>
      <c r="Q3457" t="s">
        <v>25</v>
      </c>
      <c r="R3457" t="s">
        <v>903</v>
      </c>
      <c r="S3457">
        <v>1197</v>
      </c>
      <c r="T3457" t="s">
        <v>265</v>
      </c>
      <c r="U3457" t="s">
        <v>266</v>
      </c>
      <c r="V3457">
        <v>5</v>
      </c>
      <c r="W3457" t="s">
        <v>1179</v>
      </c>
    </row>
    <row r="3458" spans="1:23" x14ac:dyDescent="0.3">
      <c r="A3458">
        <v>3567</v>
      </c>
      <c r="B3458" t="s">
        <v>46</v>
      </c>
      <c r="C3458">
        <v>2014</v>
      </c>
      <c r="D3458">
        <f t="shared" ref="D3458:D3521" ca="1" si="216">TRUNC(YEARFRAC(DATE(C3458,1,1), TODAY(), 1))</f>
        <v>9</v>
      </c>
      <c r="E3458" s="5">
        <v>440000</v>
      </c>
      <c r="F3458">
        <v>70000</v>
      </c>
      <c r="G3458" t="s">
        <v>38</v>
      </c>
      <c r="H3458" t="str">
        <f t="shared" ref="H3458:H3521" si="217">TRIM(G3458)</f>
        <v>Central</v>
      </c>
      <c r="I3458" t="s">
        <v>744</v>
      </c>
      <c r="J3458" t="str">
        <f t="shared" ref="J3458:J3521" si="218">TRIM(I3458)</f>
        <v>Iowa</v>
      </c>
      <c r="K3458" t="s">
        <v>1659</v>
      </c>
      <c r="L3458" t="str">
        <f t="shared" ref="L3458:L3521" si="219">TRIM(K3458)</f>
        <v>Marshalltown</v>
      </c>
      <c r="M3458" t="s">
        <v>22</v>
      </c>
      <c r="N3458" t="str">
        <f>IF(M3458="", "", IFERROR(VLOOKUP(M3458, Data!$A$1:$B$5, 2, 0), "Unkown fuel"))</f>
        <v>very harmful</v>
      </c>
      <c r="O3458" t="s">
        <v>23</v>
      </c>
      <c r="P3458" t="s">
        <v>24</v>
      </c>
      <c r="Q3458" t="s">
        <v>33</v>
      </c>
      <c r="R3458" t="s">
        <v>99</v>
      </c>
      <c r="S3458">
        <v>1396</v>
      </c>
      <c r="T3458" t="s">
        <v>100</v>
      </c>
      <c r="U3458" t="s">
        <v>101</v>
      </c>
      <c r="V3458">
        <v>5</v>
      </c>
      <c r="W3458" t="s">
        <v>1179</v>
      </c>
    </row>
    <row r="3459" spans="1:23" x14ac:dyDescent="0.3">
      <c r="A3459">
        <v>3568</v>
      </c>
      <c r="B3459" t="s">
        <v>18</v>
      </c>
      <c r="C3459">
        <v>2016</v>
      </c>
      <c r="D3459">
        <f t="shared" ca="1" si="216"/>
        <v>7</v>
      </c>
      <c r="E3459" s="5">
        <v>800000</v>
      </c>
      <c r="F3459">
        <v>70000</v>
      </c>
      <c r="G3459" t="s">
        <v>38</v>
      </c>
      <c r="H3459" t="str">
        <f t="shared" si="217"/>
        <v>Central</v>
      </c>
      <c r="I3459" t="s">
        <v>744</v>
      </c>
      <c r="J3459" t="str">
        <f t="shared" si="218"/>
        <v>Iowa</v>
      </c>
      <c r="K3459" t="s">
        <v>1659</v>
      </c>
      <c r="L3459" t="str">
        <f t="shared" si="219"/>
        <v>Marshalltown</v>
      </c>
      <c r="M3459" t="s">
        <v>22</v>
      </c>
      <c r="N3459" t="str">
        <f>IF(M3459="", "", IFERROR(VLOOKUP(M3459, Data!$A$1:$B$5, 2, 0), "Unkown fuel"))</f>
        <v>very harmful</v>
      </c>
      <c r="O3459" t="s">
        <v>23</v>
      </c>
      <c r="P3459" t="s">
        <v>24</v>
      </c>
      <c r="Q3459" t="s">
        <v>25</v>
      </c>
      <c r="R3459" t="s">
        <v>129</v>
      </c>
      <c r="S3459">
        <v>1248</v>
      </c>
      <c r="T3459" t="s">
        <v>94</v>
      </c>
      <c r="U3459" t="s">
        <v>95</v>
      </c>
      <c r="V3459">
        <v>5</v>
      </c>
      <c r="W3459" t="s">
        <v>1179</v>
      </c>
    </row>
    <row r="3460" spans="1:23" x14ac:dyDescent="0.3">
      <c r="A3460">
        <v>3569</v>
      </c>
      <c r="B3460" t="s">
        <v>18</v>
      </c>
      <c r="C3460">
        <v>2018</v>
      </c>
      <c r="D3460">
        <f t="shared" ca="1" si="216"/>
        <v>5</v>
      </c>
      <c r="E3460" s="5">
        <v>700000</v>
      </c>
      <c r="F3460">
        <v>10000</v>
      </c>
      <c r="G3460" t="s">
        <v>38</v>
      </c>
      <c r="H3460" t="str">
        <f t="shared" si="217"/>
        <v>Central</v>
      </c>
      <c r="I3460" t="s">
        <v>744</v>
      </c>
      <c r="J3460" t="str">
        <f t="shared" si="218"/>
        <v>Iowa</v>
      </c>
      <c r="K3460" t="s">
        <v>1658</v>
      </c>
      <c r="L3460" t="str">
        <f t="shared" si="219"/>
        <v>Sioux City</v>
      </c>
      <c r="M3460" t="s">
        <v>41</v>
      </c>
      <c r="N3460" t="str">
        <f>IF(M3460="", "", IFERROR(VLOOKUP(M3460, Data!$A$1:$B$5, 2, 0), "Unkown fuel"))</f>
        <v>harmful</v>
      </c>
      <c r="O3460" t="s">
        <v>23</v>
      </c>
      <c r="P3460" t="s">
        <v>24</v>
      </c>
      <c r="Q3460" t="s">
        <v>33</v>
      </c>
      <c r="R3460" t="s">
        <v>113</v>
      </c>
      <c r="S3460">
        <v>1197</v>
      </c>
      <c r="T3460" t="s">
        <v>114</v>
      </c>
      <c r="U3460" t="s">
        <v>115</v>
      </c>
      <c r="V3460">
        <v>5</v>
      </c>
      <c r="W3460" t="s">
        <v>1179</v>
      </c>
    </row>
    <row r="3461" spans="1:23" x14ac:dyDescent="0.3">
      <c r="A3461">
        <v>3570</v>
      </c>
      <c r="B3461" t="s">
        <v>18</v>
      </c>
      <c r="C3461">
        <v>2016</v>
      </c>
      <c r="D3461">
        <f t="shared" ca="1" si="216"/>
        <v>7</v>
      </c>
      <c r="E3461" s="5">
        <v>600000</v>
      </c>
      <c r="F3461">
        <v>47000</v>
      </c>
      <c r="G3461" t="s">
        <v>19</v>
      </c>
      <c r="H3461" t="str">
        <f t="shared" si="217"/>
        <v>East</v>
      </c>
      <c r="I3461" t="s">
        <v>206</v>
      </c>
      <c r="J3461" t="str">
        <f t="shared" si="218"/>
        <v>Pennsylvania</v>
      </c>
      <c r="K3461" t="s">
        <v>1657</v>
      </c>
      <c r="L3461" t="str">
        <f t="shared" si="219"/>
        <v>Pittsburgh</v>
      </c>
      <c r="M3461" t="s">
        <v>22</v>
      </c>
      <c r="N3461" t="str">
        <f>IF(M3461="", "", IFERROR(VLOOKUP(M3461, Data!$A$1:$B$5, 2, 0), "Unkown fuel"))</f>
        <v>very harmful</v>
      </c>
      <c r="O3461" t="s">
        <v>23</v>
      </c>
      <c r="P3461" t="s">
        <v>24</v>
      </c>
      <c r="Q3461" t="s">
        <v>25</v>
      </c>
      <c r="R3461" t="s">
        <v>229</v>
      </c>
      <c r="S3461">
        <v>1248</v>
      </c>
      <c r="T3461" t="s">
        <v>27</v>
      </c>
      <c r="U3461" t="s">
        <v>28</v>
      </c>
      <c r="V3461">
        <v>5</v>
      </c>
      <c r="W3461" t="s">
        <v>1179</v>
      </c>
    </row>
    <row r="3462" spans="1:23" x14ac:dyDescent="0.3">
      <c r="A3462">
        <v>3571</v>
      </c>
      <c r="B3462" t="s">
        <v>109</v>
      </c>
      <c r="C3462">
        <v>2012</v>
      </c>
      <c r="D3462">
        <f t="shared" ca="1" si="216"/>
        <v>11</v>
      </c>
      <c r="E3462" s="5">
        <v>200000</v>
      </c>
      <c r="F3462">
        <v>90000</v>
      </c>
      <c r="G3462" t="s">
        <v>38</v>
      </c>
      <c r="H3462" t="str">
        <f t="shared" si="217"/>
        <v>Central</v>
      </c>
      <c r="I3462" t="s">
        <v>744</v>
      </c>
      <c r="J3462" t="str">
        <f t="shared" si="218"/>
        <v>Iowa</v>
      </c>
      <c r="K3462" t="s">
        <v>1659</v>
      </c>
      <c r="L3462" t="str">
        <f t="shared" si="219"/>
        <v>Marshalltown</v>
      </c>
      <c r="M3462" t="s">
        <v>22</v>
      </c>
      <c r="N3462" t="str">
        <f>IF(M3462="", "", IFERROR(VLOOKUP(M3462, Data!$A$1:$B$5, 2, 0), "Unkown fuel"))</f>
        <v>very harmful</v>
      </c>
      <c r="O3462" t="s">
        <v>23</v>
      </c>
      <c r="P3462" t="s">
        <v>24</v>
      </c>
      <c r="Q3462" t="s">
        <v>25</v>
      </c>
      <c r="R3462" t="s">
        <v>659</v>
      </c>
      <c r="S3462">
        <v>1248</v>
      </c>
      <c r="T3462" t="s">
        <v>27</v>
      </c>
      <c r="U3462" t="s">
        <v>405</v>
      </c>
      <c r="V3462">
        <v>5</v>
      </c>
      <c r="W3462" t="s">
        <v>1179</v>
      </c>
    </row>
    <row r="3463" spans="1:23" x14ac:dyDescent="0.3">
      <c r="A3463">
        <v>3572</v>
      </c>
      <c r="B3463" t="s">
        <v>88</v>
      </c>
      <c r="C3463">
        <v>2017</v>
      </c>
      <c r="D3463">
        <f t="shared" ca="1" si="216"/>
        <v>6</v>
      </c>
      <c r="E3463" s="5">
        <v>660000</v>
      </c>
      <c r="F3463">
        <v>80000</v>
      </c>
      <c r="G3463" t="s">
        <v>38</v>
      </c>
      <c r="H3463" t="str">
        <f t="shared" si="217"/>
        <v>Central</v>
      </c>
      <c r="I3463" t="s">
        <v>744</v>
      </c>
      <c r="J3463" t="str">
        <f t="shared" si="218"/>
        <v>Iowa</v>
      </c>
      <c r="K3463" t="s">
        <v>1658</v>
      </c>
      <c r="L3463" t="str">
        <f t="shared" si="219"/>
        <v>Sioux City</v>
      </c>
      <c r="M3463" t="s">
        <v>22</v>
      </c>
      <c r="N3463" t="str">
        <f>IF(M3463="", "", IFERROR(VLOOKUP(M3463, Data!$A$1:$B$5, 2, 0), "Unkown fuel"))</f>
        <v>very harmful</v>
      </c>
      <c r="O3463" t="s">
        <v>23</v>
      </c>
      <c r="P3463" t="s">
        <v>24</v>
      </c>
      <c r="Q3463" t="s">
        <v>25</v>
      </c>
      <c r="R3463" t="s">
        <v>982</v>
      </c>
      <c r="S3463">
        <v>1493</v>
      </c>
      <c r="T3463" t="s">
        <v>458</v>
      </c>
      <c r="U3463" t="s">
        <v>490</v>
      </c>
      <c r="V3463">
        <v>7</v>
      </c>
      <c r="W3463" t="s">
        <v>1179</v>
      </c>
    </row>
    <row r="3464" spans="1:23" x14ac:dyDescent="0.3">
      <c r="A3464">
        <v>3573</v>
      </c>
      <c r="B3464" t="s">
        <v>178</v>
      </c>
      <c r="C3464">
        <v>2015</v>
      </c>
      <c r="D3464">
        <f t="shared" ca="1" si="216"/>
        <v>8</v>
      </c>
      <c r="E3464" s="5">
        <v>1700000</v>
      </c>
      <c r="F3464">
        <v>39000</v>
      </c>
      <c r="G3464" t="s">
        <v>38</v>
      </c>
      <c r="H3464" t="str">
        <f t="shared" si="217"/>
        <v>Central</v>
      </c>
      <c r="I3464" t="s">
        <v>744</v>
      </c>
      <c r="J3464" t="str">
        <f t="shared" si="218"/>
        <v>Iowa</v>
      </c>
      <c r="K3464" t="s">
        <v>1658</v>
      </c>
      <c r="L3464" t="str">
        <f t="shared" si="219"/>
        <v>Sioux City</v>
      </c>
      <c r="M3464" t="s">
        <v>22</v>
      </c>
      <c r="N3464" t="str">
        <f>IF(M3464="", "", IFERROR(VLOOKUP(M3464, Data!$A$1:$B$5, 2, 0), "Unkown fuel"))</f>
        <v>very harmful</v>
      </c>
      <c r="O3464" t="s">
        <v>23</v>
      </c>
      <c r="P3464" t="s">
        <v>24</v>
      </c>
      <c r="Q3464" t="s">
        <v>25</v>
      </c>
      <c r="R3464" t="s">
        <v>179</v>
      </c>
      <c r="S3464">
        <v>2477</v>
      </c>
      <c r="T3464" t="s">
        <v>180</v>
      </c>
      <c r="U3464" t="s">
        <v>181</v>
      </c>
      <c r="V3464">
        <v>7</v>
      </c>
      <c r="W3464" t="s">
        <v>1179</v>
      </c>
    </row>
    <row r="3465" spans="1:23" x14ac:dyDescent="0.3">
      <c r="A3465">
        <v>3574</v>
      </c>
      <c r="B3465" t="s">
        <v>46</v>
      </c>
      <c r="C3465">
        <v>2015</v>
      </c>
      <c r="D3465">
        <f t="shared" ca="1" si="216"/>
        <v>8</v>
      </c>
      <c r="E3465" s="5">
        <v>450000</v>
      </c>
      <c r="F3465">
        <v>53000</v>
      </c>
      <c r="G3465" t="s">
        <v>38</v>
      </c>
      <c r="H3465" t="str">
        <f t="shared" si="217"/>
        <v>Central</v>
      </c>
      <c r="I3465" t="s">
        <v>744</v>
      </c>
      <c r="J3465" t="str">
        <f t="shared" si="218"/>
        <v>Iowa</v>
      </c>
      <c r="K3465" t="s">
        <v>1659</v>
      </c>
      <c r="L3465" t="str">
        <f t="shared" si="219"/>
        <v>Marshalltown</v>
      </c>
      <c r="M3465" t="s">
        <v>22</v>
      </c>
      <c r="N3465" t="str">
        <f>IF(M3465="", "", IFERROR(VLOOKUP(M3465, Data!$A$1:$B$5, 2, 0), "Unkown fuel"))</f>
        <v>very harmful</v>
      </c>
      <c r="O3465" t="s">
        <v>23</v>
      </c>
      <c r="P3465" t="s">
        <v>24</v>
      </c>
      <c r="Q3465" t="s">
        <v>25</v>
      </c>
      <c r="R3465" t="s">
        <v>496</v>
      </c>
      <c r="S3465">
        <v>1120</v>
      </c>
      <c r="T3465" t="s">
        <v>458</v>
      </c>
      <c r="U3465" t="s">
        <v>497</v>
      </c>
      <c r="V3465">
        <v>5</v>
      </c>
      <c r="W3465" t="s">
        <v>1179</v>
      </c>
    </row>
    <row r="3466" spans="1:23" x14ac:dyDescent="0.3">
      <c r="A3466">
        <v>3575</v>
      </c>
      <c r="B3466" t="s">
        <v>18</v>
      </c>
      <c r="C3466">
        <v>2013</v>
      </c>
      <c r="D3466">
        <f t="shared" ca="1" si="216"/>
        <v>10</v>
      </c>
      <c r="E3466" s="5">
        <v>420000</v>
      </c>
      <c r="F3466">
        <v>105000</v>
      </c>
      <c r="G3466" t="s">
        <v>19</v>
      </c>
      <c r="H3466" t="str">
        <f t="shared" si="217"/>
        <v>East</v>
      </c>
      <c r="I3466" t="s">
        <v>206</v>
      </c>
      <c r="J3466" t="str">
        <f t="shared" si="218"/>
        <v>Pennsylvania</v>
      </c>
      <c r="K3466" t="s">
        <v>1657</v>
      </c>
      <c r="L3466" t="str">
        <f t="shared" si="219"/>
        <v>Pittsburgh</v>
      </c>
      <c r="M3466" t="s">
        <v>22</v>
      </c>
      <c r="N3466" t="str">
        <f>IF(M3466="", "", IFERROR(VLOOKUP(M3466, Data!$A$1:$B$5, 2, 0), "Unkown fuel"))</f>
        <v>very harmful</v>
      </c>
      <c r="O3466" t="s">
        <v>23</v>
      </c>
      <c r="P3466" t="s">
        <v>24</v>
      </c>
      <c r="Q3466" t="s">
        <v>33</v>
      </c>
      <c r="R3466" t="s">
        <v>26</v>
      </c>
      <c r="S3466">
        <v>1248</v>
      </c>
      <c r="T3466" t="s">
        <v>27</v>
      </c>
      <c r="U3466" t="s">
        <v>28</v>
      </c>
      <c r="V3466">
        <v>5</v>
      </c>
      <c r="W3466" t="s">
        <v>1179</v>
      </c>
    </row>
    <row r="3467" spans="1:23" x14ac:dyDescent="0.3">
      <c r="A3467">
        <v>3576</v>
      </c>
      <c r="B3467" t="s">
        <v>65</v>
      </c>
      <c r="C3467">
        <v>2011</v>
      </c>
      <c r="D3467">
        <f t="shared" ca="1" si="216"/>
        <v>12</v>
      </c>
      <c r="E3467" s="5">
        <v>500000</v>
      </c>
      <c r="F3467">
        <v>121941</v>
      </c>
      <c r="G3467" t="s">
        <v>38</v>
      </c>
      <c r="H3467" t="str">
        <f t="shared" si="217"/>
        <v>Central</v>
      </c>
      <c r="I3467" t="s">
        <v>744</v>
      </c>
      <c r="J3467" t="str">
        <f t="shared" si="218"/>
        <v>Iowa</v>
      </c>
      <c r="K3467" t="s">
        <v>1660</v>
      </c>
      <c r="L3467" t="str">
        <f t="shared" si="219"/>
        <v>Mason City</v>
      </c>
      <c r="M3467" t="s">
        <v>22</v>
      </c>
      <c r="N3467" t="str">
        <f>IF(M3467="", "", IFERROR(VLOOKUP(M3467, Data!$A$1:$B$5, 2, 0), "Unkown fuel"))</f>
        <v>very harmful</v>
      </c>
      <c r="O3467" t="s">
        <v>158</v>
      </c>
      <c r="P3467" t="s">
        <v>24</v>
      </c>
      <c r="Q3467" t="s">
        <v>25</v>
      </c>
      <c r="R3467" t="s">
        <v>475</v>
      </c>
      <c r="S3467">
        <v>2494</v>
      </c>
      <c r="T3467" t="s">
        <v>476</v>
      </c>
      <c r="U3467" t="s">
        <v>477</v>
      </c>
      <c r="V3467">
        <v>8</v>
      </c>
      <c r="W3467" t="s">
        <v>1179</v>
      </c>
    </row>
    <row r="3468" spans="1:23" x14ac:dyDescent="0.3">
      <c r="A3468">
        <v>3577</v>
      </c>
      <c r="B3468" t="s">
        <v>109</v>
      </c>
      <c r="C3468">
        <v>2016</v>
      </c>
      <c r="D3468">
        <f t="shared" ca="1" si="216"/>
        <v>7</v>
      </c>
      <c r="E3468" s="5">
        <v>350000</v>
      </c>
      <c r="F3468">
        <v>15000</v>
      </c>
      <c r="G3468" t="s">
        <v>19</v>
      </c>
      <c r="H3468" t="str">
        <f t="shared" si="217"/>
        <v>East</v>
      </c>
      <c r="I3468" t="s">
        <v>206</v>
      </c>
      <c r="J3468" t="str">
        <f t="shared" si="218"/>
        <v>Pennsylvania</v>
      </c>
      <c r="K3468" t="s">
        <v>1657</v>
      </c>
      <c r="L3468" t="str">
        <f t="shared" si="219"/>
        <v>Pittsburgh</v>
      </c>
      <c r="M3468" t="s">
        <v>41</v>
      </c>
      <c r="N3468" t="str">
        <f>IF(M3468="", "", IFERROR(VLOOKUP(M3468, Data!$A$1:$B$5, 2, 0), "Unkown fuel"))</f>
        <v>harmful</v>
      </c>
      <c r="O3468" t="s">
        <v>23</v>
      </c>
      <c r="P3468" t="s">
        <v>24</v>
      </c>
      <c r="Q3468" t="s">
        <v>25</v>
      </c>
      <c r="R3468" t="s">
        <v>503</v>
      </c>
      <c r="S3468">
        <v>1199</v>
      </c>
      <c r="T3468" t="s">
        <v>416</v>
      </c>
      <c r="U3468" t="s">
        <v>112</v>
      </c>
      <c r="V3468">
        <v>5</v>
      </c>
      <c r="W3468" t="s">
        <v>1179</v>
      </c>
    </row>
    <row r="3469" spans="1:23" x14ac:dyDescent="0.3">
      <c r="A3469">
        <v>3578</v>
      </c>
      <c r="B3469" t="s">
        <v>88</v>
      </c>
      <c r="C3469">
        <v>2014</v>
      </c>
      <c r="D3469">
        <f t="shared" ca="1" si="216"/>
        <v>9</v>
      </c>
      <c r="E3469" s="5">
        <v>280000</v>
      </c>
      <c r="F3469">
        <v>100000</v>
      </c>
      <c r="G3469" t="s">
        <v>38</v>
      </c>
      <c r="H3469" t="str">
        <f t="shared" si="217"/>
        <v>Central</v>
      </c>
      <c r="I3469" t="s">
        <v>744</v>
      </c>
      <c r="J3469" t="str">
        <f t="shared" si="218"/>
        <v>Iowa</v>
      </c>
      <c r="K3469" t="s">
        <v>1660</v>
      </c>
      <c r="L3469" t="str">
        <f t="shared" si="219"/>
        <v>Mason City</v>
      </c>
      <c r="M3469" t="s">
        <v>22</v>
      </c>
      <c r="N3469" t="str">
        <f>IF(M3469="", "", IFERROR(VLOOKUP(M3469, Data!$A$1:$B$5, 2, 0), "Unkown fuel"))</f>
        <v>very harmful</v>
      </c>
      <c r="O3469" t="s">
        <v>23</v>
      </c>
      <c r="P3469" t="s">
        <v>24</v>
      </c>
      <c r="Q3469" t="s">
        <v>25</v>
      </c>
      <c r="R3469" t="s">
        <v>130</v>
      </c>
      <c r="S3469">
        <v>2489</v>
      </c>
      <c r="T3469" t="s">
        <v>638</v>
      </c>
      <c r="U3469" t="s">
        <v>639</v>
      </c>
      <c r="V3469">
        <v>8</v>
      </c>
      <c r="W3469" t="s">
        <v>1179</v>
      </c>
    </row>
    <row r="3470" spans="1:23" x14ac:dyDescent="0.3">
      <c r="A3470">
        <v>3579</v>
      </c>
      <c r="B3470" t="s">
        <v>75</v>
      </c>
      <c r="C3470">
        <v>2013</v>
      </c>
      <c r="D3470">
        <f t="shared" ca="1" si="216"/>
        <v>10</v>
      </c>
      <c r="E3470" s="5">
        <v>425000</v>
      </c>
      <c r="F3470">
        <v>152186</v>
      </c>
      <c r="G3470" t="s">
        <v>19</v>
      </c>
      <c r="H3470" t="str">
        <f t="shared" si="217"/>
        <v>East</v>
      </c>
      <c r="I3470" t="s">
        <v>206</v>
      </c>
      <c r="J3470" t="str">
        <f t="shared" si="218"/>
        <v>Pennsylvania</v>
      </c>
      <c r="K3470" t="s">
        <v>1657</v>
      </c>
      <c r="L3470" t="str">
        <f t="shared" si="219"/>
        <v>Pittsburgh</v>
      </c>
      <c r="M3470" t="s">
        <v>22</v>
      </c>
      <c r="N3470" t="str">
        <f>IF(M3470="", "", IFERROR(VLOOKUP(M3470, Data!$A$1:$B$5, 2, 0), "Unkown fuel"))</f>
        <v>very harmful</v>
      </c>
      <c r="O3470" t="s">
        <v>158</v>
      </c>
      <c r="P3470" t="s">
        <v>24</v>
      </c>
      <c r="Q3470" t="s">
        <v>33</v>
      </c>
      <c r="R3470" t="s">
        <v>297</v>
      </c>
      <c r="S3470">
        <v>1461</v>
      </c>
      <c r="T3470" t="s">
        <v>298</v>
      </c>
      <c r="U3470" t="s">
        <v>299</v>
      </c>
      <c r="V3470">
        <v>5</v>
      </c>
      <c r="W3470" t="s">
        <v>1179</v>
      </c>
    </row>
    <row r="3471" spans="1:23" x14ac:dyDescent="0.3">
      <c r="A3471">
        <v>3580</v>
      </c>
      <c r="B3471" t="s">
        <v>46</v>
      </c>
      <c r="C3471">
        <v>2013</v>
      </c>
      <c r="D3471">
        <f t="shared" ca="1" si="216"/>
        <v>10</v>
      </c>
      <c r="E3471" s="5">
        <v>295000</v>
      </c>
      <c r="F3471">
        <v>82246</v>
      </c>
      <c r="G3471" t="s">
        <v>19</v>
      </c>
      <c r="H3471" t="str">
        <f t="shared" si="217"/>
        <v>East</v>
      </c>
      <c r="I3471" t="s">
        <v>206</v>
      </c>
      <c r="J3471" t="str">
        <f t="shared" si="218"/>
        <v>Pennsylvania</v>
      </c>
      <c r="K3471" t="s">
        <v>1657</v>
      </c>
      <c r="L3471" t="str">
        <f t="shared" si="219"/>
        <v>Pittsburgh</v>
      </c>
      <c r="M3471" t="s">
        <v>41</v>
      </c>
      <c r="N3471" t="str">
        <f>IF(M3471="", "", IFERROR(VLOOKUP(M3471, Data!$A$1:$B$5, 2, 0), "Unkown fuel"))</f>
        <v>harmful</v>
      </c>
      <c r="O3471" t="s">
        <v>158</v>
      </c>
      <c r="P3471" t="s">
        <v>24</v>
      </c>
      <c r="Q3471" t="s">
        <v>25</v>
      </c>
      <c r="R3471" t="s">
        <v>211</v>
      </c>
      <c r="S3471">
        <v>1197</v>
      </c>
      <c r="T3471" t="s">
        <v>212</v>
      </c>
      <c r="U3471" t="s">
        <v>213</v>
      </c>
      <c r="V3471">
        <v>5</v>
      </c>
      <c r="W3471" t="s">
        <v>1179</v>
      </c>
    </row>
    <row r="3472" spans="1:23" x14ac:dyDescent="0.3">
      <c r="A3472">
        <v>3581</v>
      </c>
      <c r="B3472" t="s">
        <v>18</v>
      </c>
      <c r="C3472">
        <v>2016</v>
      </c>
      <c r="D3472">
        <f t="shared" ca="1" si="216"/>
        <v>7</v>
      </c>
      <c r="E3472" s="5">
        <v>540000</v>
      </c>
      <c r="F3472">
        <v>20000</v>
      </c>
      <c r="G3472" t="s">
        <v>38</v>
      </c>
      <c r="H3472" t="str">
        <f t="shared" si="217"/>
        <v>Central</v>
      </c>
      <c r="I3472" t="s">
        <v>744</v>
      </c>
      <c r="J3472" t="str">
        <f t="shared" si="218"/>
        <v>Iowa</v>
      </c>
      <c r="K3472" t="s">
        <v>1660</v>
      </c>
      <c r="L3472" t="str">
        <f t="shared" si="219"/>
        <v>Mason City</v>
      </c>
      <c r="M3472" t="s">
        <v>41</v>
      </c>
      <c r="N3472" t="str">
        <f>IF(M3472="", "", IFERROR(VLOOKUP(M3472, Data!$A$1:$B$5, 2, 0), "Unkown fuel"))</f>
        <v>harmful</v>
      </c>
      <c r="O3472" t="s">
        <v>23</v>
      </c>
      <c r="P3472" t="s">
        <v>24</v>
      </c>
      <c r="Q3472" t="s">
        <v>25</v>
      </c>
      <c r="R3472" t="s">
        <v>389</v>
      </c>
      <c r="S3472">
        <v>1197</v>
      </c>
      <c r="T3472" t="s">
        <v>265</v>
      </c>
      <c r="U3472" t="s">
        <v>266</v>
      </c>
      <c r="V3472">
        <v>5</v>
      </c>
      <c r="W3472" t="s">
        <v>1179</v>
      </c>
    </row>
    <row r="3473" spans="1:23" x14ac:dyDescent="0.3">
      <c r="A3473">
        <v>3582</v>
      </c>
      <c r="B3473" t="s">
        <v>18</v>
      </c>
      <c r="C3473">
        <v>2017</v>
      </c>
      <c r="D3473">
        <f t="shared" ca="1" si="216"/>
        <v>6</v>
      </c>
      <c r="E3473" s="5">
        <v>754000</v>
      </c>
      <c r="F3473">
        <v>40000</v>
      </c>
      <c r="G3473" t="s">
        <v>124</v>
      </c>
      <c r="H3473" t="str">
        <f t="shared" si="217"/>
        <v>South</v>
      </c>
      <c r="I3473" t="s">
        <v>965</v>
      </c>
      <c r="J3473" t="str">
        <f t="shared" si="218"/>
        <v>Virginia</v>
      </c>
      <c r="K3473" t="s">
        <v>1451</v>
      </c>
      <c r="L3473" t="str">
        <f t="shared" si="219"/>
        <v>Fairfax</v>
      </c>
      <c r="M3473" t="s">
        <v>22</v>
      </c>
      <c r="N3473" t="str">
        <f>IF(M3473="", "", IFERROR(VLOOKUP(M3473, Data!$A$1:$B$5, 2, 0), "Unkown fuel"))</f>
        <v>very harmful</v>
      </c>
      <c r="O3473" t="s">
        <v>23</v>
      </c>
      <c r="P3473" t="s">
        <v>24</v>
      </c>
      <c r="Q3473" t="s">
        <v>25</v>
      </c>
      <c r="R3473" t="s">
        <v>424</v>
      </c>
      <c r="S3473">
        <v>1248</v>
      </c>
      <c r="T3473" t="s">
        <v>425</v>
      </c>
      <c r="U3473" t="s">
        <v>28</v>
      </c>
      <c r="V3473">
        <v>5</v>
      </c>
      <c r="W3473" t="s">
        <v>1179</v>
      </c>
    </row>
    <row r="3474" spans="1:23" x14ac:dyDescent="0.3">
      <c r="A3474">
        <v>3583</v>
      </c>
      <c r="B3474" t="s">
        <v>65</v>
      </c>
      <c r="C3474">
        <v>2011</v>
      </c>
      <c r="D3474">
        <f t="shared" ca="1" si="216"/>
        <v>12</v>
      </c>
      <c r="E3474" s="5">
        <v>650000</v>
      </c>
      <c r="F3474">
        <v>89580</v>
      </c>
      <c r="G3474" t="s">
        <v>56</v>
      </c>
      <c r="H3474" t="str">
        <f t="shared" si="217"/>
        <v>West</v>
      </c>
      <c r="I3474" t="s">
        <v>1035</v>
      </c>
      <c r="J3474" t="str">
        <f t="shared" si="218"/>
        <v>Colorado</v>
      </c>
      <c r="K3474" t="s">
        <v>1661</v>
      </c>
      <c r="L3474" t="str">
        <f t="shared" si="219"/>
        <v>Durango</v>
      </c>
      <c r="M3474" t="s">
        <v>22</v>
      </c>
      <c r="N3474" t="str">
        <f>IF(M3474="", "", IFERROR(VLOOKUP(M3474, Data!$A$1:$B$5, 2, 0), "Unkown fuel"))</f>
        <v>very harmful</v>
      </c>
      <c r="O3474" t="s">
        <v>158</v>
      </c>
      <c r="P3474" t="s">
        <v>24</v>
      </c>
      <c r="Q3474" t="s">
        <v>33</v>
      </c>
      <c r="R3474" t="s">
        <v>475</v>
      </c>
      <c r="S3474">
        <v>2494</v>
      </c>
      <c r="T3474" t="s">
        <v>476</v>
      </c>
      <c r="U3474" t="s">
        <v>477</v>
      </c>
      <c r="V3474">
        <v>8</v>
      </c>
      <c r="W3474" t="s">
        <v>1179</v>
      </c>
    </row>
    <row r="3475" spans="1:23" x14ac:dyDescent="0.3">
      <c r="A3475">
        <v>3584</v>
      </c>
      <c r="B3475" t="s">
        <v>65</v>
      </c>
      <c r="C3475">
        <v>2011</v>
      </c>
      <c r="D3475">
        <f t="shared" ca="1" si="216"/>
        <v>12</v>
      </c>
      <c r="E3475" s="5">
        <v>550000</v>
      </c>
      <c r="F3475">
        <v>250000</v>
      </c>
      <c r="G3475" t="s">
        <v>56</v>
      </c>
      <c r="H3475" t="str">
        <f t="shared" si="217"/>
        <v>West</v>
      </c>
      <c r="I3475" t="s">
        <v>1035</v>
      </c>
      <c r="J3475" t="str">
        <f t="shared" si="218"/>
        <v>Colorado</v>
      </c>
      <c r="K3475" t="s">
        <v>1661</v>
      </c>
      <c r="L3475" t="str">
        <f t="shared" si="219"/>
        <v>Durango</v>
      </c>
      <c r="M3475" t="s">
        <v>22</v>
      </c>
      <c r="N3475" t="str">
        <f>IF(M3475="", "", IFERROR(VLOOKUP(M3475, Data!$A$1:$B$5, 2, 0), "Unkown fuel"))</f>
        <v>very harmful</v>
      </c>
      <c r="O3475" t="s">
        <v>23</v>
      </c>
      <c r="P3475" t="s">
        <v>24</v>
      </c>
      <c r="Q3475" t="s">
        <v>33</v>
      </c>
      <c r="R3475" t="s">
        <v>475</v>
      </c>
      <c r="S3475">
        <v>2494</v>
      </c>
      <c r="T3475" t="s">
        <v>476</v>
      </c>
      <c r="U3475" t="s">
        <v>477</v>
      </c>
      <c r="V3475">
        <v>7</v>
      </c>
      <c r="W3475" t="s">
        <v>1179</v>
      </c>
    </row>
    <row r="3476" spans="1:23" x14ac:dyDescent="0.3">
      <c r="A3476">
        <v>3585</v>
      </c>
      <c r="B3476" t="s">
        <v>65</v>
      </c>
      <c r="C3476">
        <v>2011</v>
      </c>
      <c r="D3476">
        <f t="shared" ca="1" si="216"/>
        <v>12</v>
      </c>
      <c r="E3476" s="5">
        <v>550000</v>
      </c>
      <c r="F3476">
        <v>250000</v>
      </c>
      <c r="G3476" t="s">
        <v>56</v>
      </c>
      <c r="H3476" t="str">
        <f t="shared" si="217"/>
        <v>West</v>
      </c>
      <c r="I3476" t="s">
        <v>1035</v>
      </c>
      <c r="J3476" t="str">
        <f t="shared" si="218"/>
        <v>Colorado</v>
      </c>
      <c r="K3476" t="s">
        <v>1661</v>
      </c>
      <c r="L3476" t="str">
        <f t="shared" si="219"/>
        <v>Durango</v>
      </c>
      <c r="M3476" t="s">
        <v>22</v>
      </c>
      <c r="N3476" t="str">
        <f>IF(M3476="", "", IFERROR(VLOOKUP(M3476, Data!$A$1:$B$5, 2, 0), "Unkown fuel"))</f>
        <v>very harmful</v>
      </c>
      <c r="O3476" t="s">
        <v>23</v>
      </c>
      <c r="P3476" t="s">
        <v>24</v>
      </c>
      <c r="Q3476" t="s">
        <v>33</v>
      </c>
      <c r="R3476" t="s">
        <v>475</v>
      </c>
      <c r="S3476">
        <v>2494</v>
      </c>
      <c r="T3476" t="s">
        <v>476</v>
      </c>
      <c r="U3476" t="s">
        <v>477</v>
      </c>
      <c r="V3476">
        <v>7</v>
      </c>
      <c r="W3476" t="s">
        <v>1179</v>
      </c>
    </row>
    <row r="3477" spans="1:23" x14ac:dyDescent="0.3">
      <c r="A3477">
        <v>3586</v>
      </c>
      <c r="B3477" t="s">
        <v>69</v>
      </c>
      <c r="C3477">
        <v>2019</v>
      </c>
      <c r="D3477">
        <f t="shared" ca="1" si="216"/>
        <v>4</v>
      </c>
      <c r="E3477" s="5">
        <v>675000</v>
      </c>
      <c r="F3477">
        <v>2789</v>
      </c>
      <c r="G3477" t="s">
        <v>56</v>
      </c>
      <c r="H3477" t="str">
        <f t="shared" si="217"/>
        <v>West</v>
      </c>
      <c r="I3477" t="s">
        <v>1035</v>
      </c>
      <c r="J3477" t="str">
        <f t="shared" si="218"/>
        <v>Colorado</v>
      </c>
      <c r="K3477" t="s">
        <v>1661</v>
      </c>
      <c r="L3477" t="str">
        <f t="shared" si="219"/>
        <v>Durango</v>
      </c>
      <c r="M3477" t="s">
        <v>41</v>
      </c>
      <c r="N3477" t="str">
        <f>IF(M3477="", "", IFERROR(VLOOKUP(M3477, Data!$A$1:$B$5, 2, 0), "Unkown fuel"))</f>
        <v>harmful</v>
      </c>
      <c r="O3477" t="s">
        <v>158</v>
      </c>
      <c r="P3477" t="s">
        <v>24</v>
      </c>
      <c r="Q3477" t="s">
        <v>25</v>
      </c>
      <c r="R3477" t="s">
        <v>218</v>
      </c>
      <c r="S3477">
        <v>1196</v>
      </c>
      <c r="T3477" t="s">
        <v>219</v>
      </c>
      <c r="U3477" t="s">
        <v>220</v>
      </c>
      <c r="V3477">
        <v>5</v>
      </c>
      <c r="W3477" t="s">
        <v>1179</v>
      </c>
    </row>
    <row r="3478" spans="1:23" x14ac:dyDescent="0.3">
      <c r="A3478">
        <v>3587</v>
      </c>
      <c r="B3478" t="s">
        <v>69</v>
      </c>
      <c r="C3478">
        <v>2018</v>
      </c>
      <c r="D3478">
        <f t="shared" ca="1" si="216"/>
        <v>5</v>
      </c>
      <c r="E3478" s="5">
        <v>700000</v>
      </c>
      <c r="F3478">
        <v>35278</v>
      </c>
      <c r="G3478" t="s">
        <v>19</v>
      </c>
      <c r="H3478" t="str">
        <f t="shared" si="217"/>
        <v>East</v>
      </c>
      <c r="I3478" t="s">
        <v>786</v>
      </c>
      <c r="J3478" t="str">
        <f t="shared" si="218"/>
        <v>New Jersey</v>
      </c>
      <c r="K3478" t="s">
        <v>1662</v>
      </c>
      <c r="L3478" t="str">
        <f t="shared" si="219"/>
        <v>Hawthorne</v>
      </c>
      <c r="M3478" t="s">
        <v>22</v>
      </c>
      <c r="N3478" t="str">
        <f>IF(M3478="", "", IFERROR(VLOOKUP(M3478, Data!$A$1:$B$5, 2, 0), "Unkown fuel"))</f>
        <v>very harmful</v>
      </c>
      <c r="O3478" t="s">
        <v>158</v>
      </c>
      <c r="P3478" t="s">
        <v>24</v>
      </c>
      <c r="Q3478" t="s">
        <v>25</v>
      </c>
      <c r="R3478" t="s">
        <v>543</v>
      </c>
      <c r="S3478">
        <v>1499</v>
      </c>
      <c r="T3478" t="s">
        <v>1663</v>
      </c>
      <c r="U3478" t="s">
        <v>1664</v>
      </c>
      <c r="V3478">
        <v>5</v>
      </c>
      <c r="W3478" t="s">
        <v>1179</v>
      </c>
    </row>
    <row r="3479" spans="1:23" x14ac:dyDescent="0.3">
      <c r="A3479">
        <v>3588</v>
      </c>
      <c r="B3479" t="s">
        <v>69</v>
      </c>
      <c r="C3479">
        <v>2018</v>
      </c>
      <c r="D3479">
        <f t="shared" ca="1" si="216"/>
        <v>5</v>
      </c>
      <c r="E3479" s="5">
        <v>795000</v>
      </c>
      <c r="F3479">
        <v>2860</v>
      </c>
      <c r="G3479" t="s">
        <v>56</v>
      </c>
      <c r="H3479" t="str">
        <f t="shared" si="217"/>
        <v>West</v>
      </c>
      <c r="I3479" t="s">
        <v>1035</v>
      </c>
      <c r="J3479" t="str">
        <f t="shared" si="218"/>
        <v>Colorado</v>
      </c>
      <c r="K3479" t="s">
        <v>1661</v>
      </c>
      <c r="L3479" t="str">
        <f t="shared" si="219"/>
        <v>Durango</v>
      </c>
      <c r="M3479" t="s">
        <v>22</v>
      </c>
      <c r="N3479" t="str">
        <f>IF(M3479="", "", IFERROR(VLOOKUP(M3479, Data!$A$1:$B$5, 2, 0), "Unkown fuel"))</f>
        <v>very harmful</v>
      </c>
      <c r="O3479" t="s">
        <v>158</v>
      </c>
      <c r="P3479" t="s">
        <v>24</v>
      </c>
      <c r="Q3479" t="s">
        <v>25</v>
      </c>
      <c r="R3479" t="s">
        <v>543</v>
      </c>
      <c r="S3479">
        <v>1499</v>
      </c>
      <c r="T3479" t="s">
        <v>1663</v>
      </c>
      <c r="U3479" t="s">
        <v>1664</v>
      </c>
      <c r="V3479">
        <v>5</v>
      </c>
      <c r="W3479" t="s">
        <v>1179</v>
      </c>
    </row>
    <row r="3480" spans="1:23" x14ac:dyDescent="0.3">
      <c r="A3480">
        <v>3589</v>
      </c>
      <c r="B3480" t="s">
        <v>65</v>
      </c>
      <c r="C3480">
        <v>2010</v>
      </c>
      <c r="D3480">
        <f t="shared" ca="1" si="216"/>
        <v>13</v>
      </c>
      <c r="E3480" s="5">
        <v>515000</v>
      </c>
      <c r="F3480">
        <v>200000</v>
      </c>
      <c r="G3480" t="s">
        <v>56</v>
      </c>
      <c r="H3480" t="str">
        <f t="shared" si="217"/>
        <v>West</v>
      </c>
      <c r="I3480" t="s">
        <v>1035</v>
      </c>
      <c r="J3480" t="str">
        <f t="shared" si="218"/>
        <v>Colorado</v>
      </c>
      <c r="K3480" t="s">
        <v>1661</v>
      </c>
      <c r="L3480" t="str">
        <f t="shared" si="219"/>
        <v>Durango</v>
      </c>
      <c r="M3480" t="s">
        <v>22</v>
      </c>
      <c r="N3480" t="str">
        <f>IF(M3480="", "", IFERROR(VLOOKUP(M3480, Data!$A$1:$B$5, 2, 0), "Unkown fuel"))</f>
        <v>very harmful</v>
      </c>
      <c r="O3480" t="s">
        <v>23</v>
      </c>
      <c r="P3480" t="s">
        <v>24</v>
      </c>
      <c r="Q3480" t="s">
        <v>25</v>
      </c>
      <c r="R3480" t="s">
        <v>475</v>
      </c>
      <c r="S3480">
        <v>2494</v>
      </c>
      <c r="T3480" t="s">
        <v>476</v>
      </c>
      <c r="U3480" t="s">
        <v>477</v>
      </c>
      <c r="V3480">
        <v>7</v>
      </c>
      <c r="W3480" t="s">
        <v>1179</v>
      </c>
    </row>
    <row r="3481" spans="1:23" x14ac:dyDescent="0.3">
      <c r="A3481">
        <v>3590</v>
      </c>
      <c r="B3481" t="s">
        <v>88</v>
      </c>
      <c r="C3481">
        <v>2018</v>
      </c>
      <c r="D3481">
        <f t="shared" ca="1" si="216"/>
        <v>5</v>
      </c>
      <c r="E3481" s="5">
        <v>450000</v>
      </c>
      <c r="F3481">
        <v>20000</v>
      </c>
      <c r="G3481" t="s">
        <v>124</v>
      </c>
      <c r="H3481" t="str">
        <f t="shared" si="217"/>
        <v>South</v>
      </c>
      <c r="I3481" t="s">
        <v>965</v>
      </c>
      <c r="J3481" t="str">
        <f t="shared" si="218"/>
        <v>Virginia</v>
      </c>
      <c r="K3481" t="s">
        <v>1451</v>
      </c>
      <c r="L3481" t="str">
        <f t="shared" si="219"/>
        <v>Fairfax</v>
      </c>
      <c r="M3481" t="s">
        <v>41</v>
      </c>
      <c r="N3481" t="str">
        <f>IF(M3481="", "", IFERROR(VLOOKUP(M3481, Data!$A$1:$B$5, 2, 0), "Unkown fuel"))</f>
        <v>harmful</v>
      </c>
      <c r="O3481" t="s">
        <v>23</v>
      </c>
      <c r="P3481" t="s">
        <v>24</v>
      </c>
      <c r="Q3481" t="s">
        <v>25</v>
      </c>
      <c r="R3481" t="s">
        <v>89</v>
      </c>
      <c r="S3481">
        <v>1198</v>
      </c>
      <c r="T3481" t="s">
        <v>90</v>
      </c>
      <c r="U3481" t="s">
        <v>91</v>
      </c>
      <c r="V3481">
        <v>6</v>
      </c>
      <c r="W3481" t="s">
        <v>1179</v>
      </c>
    </row>
    <row r="3482" spans="1:23" x14ac:dyDescent="0.3">
      <c r="A3482">
        <v>3591</v>
      </c>
      <c r="B3482" t="s">
        <v>46</v>
      </c>
      <c r="C3482">
        <v>2008</v>
      </c>
      <c r="D3482">
        <f t="shared" ca="1" si="216"/>
        <v>15</v>
      </c>
      <c r="E3482" s="5">
        <v>155000</v>
      </c>
      <c r="F3482">
        <v>60000</v>
      </c>
      <c r="G3482" t="s">
        <v>124</v>
      </c>
      <c r="H3482" t="str">
        <f t="shared" si="217"/>
        <v>South</v>
      </c>
      <c r="I3482" t="s">
        <v>965</v>
      </c>
      <c r="J3482" t="str">
        <f t="shared" si="218"/>
        <v>Virginia</v>
      </c>
      <c r="K3482" t="s">
        <v>1451</v>
      </c>
      <c r="L3482" t="str">
        <f t="shared" si="219"/>
        <v>Fairfax</v>
      </c>
      <c r="M3482" t="s">
        <v>41</v>
      </c>
      <c r="N3482" t="str">
        <f>IF(M3482="", "", IFERROR(VLOOKUP(M3482, Data!$A$1:$B$5, 2, 0), "Unkown fuel"))</f>
        <v>harmful</v>
      </c>
      <c r="O3482" t="s">
        <v>23</v>
      </c>
      <c r="P3482" t="s">
        <v>24</v>
      </c>
      <c r="Q3482" t="s">
        <v>42</v>
      </c>
      <c r="R3482" t="s">
        <v>340</v>
      </c>
      <c r="S3482">
        <v>1086</v>
      </c>
      <c r="T3482" t="s">
        <v>1665</v>
      </c>
      <c r="U3482" t="s">
        <v>1666</v>
      </c>
      <c r="V3482">
        <v>5</v>
      </c>
      <c r="W3482" t="s">
        <v>1179</v>
      </c>
    </row>
    <row r="3483" spans="1:23" x14ac:dyDescent="0.3">
      <c r="A3483">
        <v>3592</v>
      </c>
      <c r="B3483" t="s">
        <v>65</v>
      </c>
      <c r="C3483">
        <v>2011</v>
      </c>
      <c r="D3483">
        <f t="shared" ca="1" si="216"/>
        <v>12</v>
      </c>
      <c r="E3483" s="5">
        <v>350000</v>
      </c>
      <c r="F3483">
        <v>100000</v>
      </c>
      <c r="G3483" t="s">
        <v>56</v>
      </c>
      <c r="H3483" t="str">
        <f t="shared" si="217"/>
        <v>West</v>
      </c>
      <c r="I3483" t="s">
        <v>1035</v>
      </c>
      <c r="J3483" t="str">
        <f t="shared" si="218"/>
        <v>Colorado</v>
      </c>
      <c r="K3483" t="s">
        <v>1661</v>
      </c>
      <c r="L3483" t="str">
        <f t="shared" si="219"/>
        <v>Durango</v>
      </c>
      <c r="M3483" t="s">
        <v>22</v>
      </c>
      <c r="N3483" t="str">
        <f>IF(M3483="", "", IFERROR(VLOOKUP(M3483, Data!$A$1:$B$5, 2, 0), "Unkown fuel"))</f>
        <v>very harmful</v>
      </c>
      <c r="O3483" t="s">
        <v>23</v>
      </c>
      <c r="P3483" t="s">
        <v>24</v>
      </c>
      <c r="Q3483" t="s">
        <v>33</v>
      </c>
      <c r="R3483" t="s">
        <v>66</v>
      </c>
      <c r="S3483">
        <v>1364</v>
      </c>
      <c r="T3483" t="s">
        <v>67</v>
      </c>
      <c r="U3483" t="s">
        <v>68</v>
      </c>
      <c r="V3483">
        <v>5</v>
      </c>
      <c r="W3483" t="s">
        <v>1179</v>
      </c>
    </row>
    <row r="3484" spans="1:23" x14ac:dyDescent="0.3">
      <c r="A3484">
        <v>3593</v>
      </c>
      <c r="B3484" t="s">
        <v>69</v>
      </c>
      <c r="C3484">
        <v>2011</v>
      </c>
      <c r="D3484">
        <f t="shared" ca="1" si="216"/>
        <v>12</v>
      </c>
      <c r="E3484" s="5">
        <v>250000</v>
      </c>
      <c r="F3484">
        <v>78562</v>
      </c>
      <c r="G3484" t="s">
        <v>56</v>
      </c>
      <c r="H3484" t="str">
        <f t="shared" si="217"/>
        <v>West</v>
      </c>
      <c r="I3484" t="s">
        <v>1035</v>
      </c>
      <c r="J3484" t="str">
        <f t="shared" si="218"/>
        <v>Colorado</v>
      </c>
      <c r="K3484" t="s">
        <v>1661</v>
      </c>
      <c r="L3484" t="str">
        <f t="shared" si="219"/>
        <v>Durango</v>
      </c>
      <c r="M3484" t="s">
        <v>22</v>
      </c>
      <c r="N3484" t="str">
        <f>IF(M3484="", "", IFERROR(VLOOKUP(M3484, Data!$A$1:$B$5, 2, 0), "Unkown fuel"))</f>
        <v>very harmful</v>
      </c>
      <c r="O3484" t="s">
        <v>158</v>
      </c>
      <c r="P3484" t="s">
        <v>24</v>
      </c>
      <c r="Q3484" t="s">
        <v>25</v>
      </c>
      <c r="R3484" t="s">
        <v>72</v>
      </c>
      <c r="S3484">
        <v>1399</v>
      </c>
      <c r="T3484" t="s">
        <v>388</v>
      </c>
      <c r="U3484" t="s">
        <v>74</v>
      </c>
      <c r="V3484">
        <v>5</v>
      </c>
      <c r="W3484" t="s">
        <v>1179</v>
      </c>
    </row>
    <row r="3485" spans="1:23" x14ac:dyDescent="0.3">
      <c r="A3485">
        <v>3594</v>
      </c>
      <c r="B3485" t="s">
        <v>46</v>
      </c>
      <c r="C3485">
        <v>2011</v>
      </c>
      <c r="D3485">
        <f t="shared" ca="1" si="216"/>
        <v>12</v>
      </c>
      <c r="E3485" s="5">
        <v>450000</v>
      </c>
      <c r="F3485">
        <v>96000</v>
      </c>
      <c r="G3485" t="s">
        <v>38</v>
      </c>
      <c r="H3485" t="str">
        <f t="shared" si="217"/>
        <v>Central</v>
      </c>
      <c r="I3485" t="s">
        <v>1100</v>
      </c>
      <c r="J3485" t="str">
        <f t="shared" si="218"/>
        <v>Missouri</v>
      </c>
      <c r="K3485" t="s">
        <v>801</v>
      </c>
      <c r="L3485" t="str">
        <f t="shared" si="219"/>
        <v>Columbia</v>
      </c>
      <c r="M3485" t="s">
        <v>22</v>
      </c>
      <c r="N3485" t="str">
        <f>IF(M3485="", "", IFERROR(VLOOKUP(M3485, Data!$A$1:$B$5, 2, 0), "Unkown fuel"))</f>
        <v>very harmful</v>
      </c>
      <c r="O3485" t="s">
        <v>23</v>
      </c>
      <c r="P3485" t="s">
        <v>24</v>
      </c>
      <c r="Q3485" t="s">
        <v>304</v>
      </c>
      <c r="R3485" t="s">
        <v>288</v>
      </c>
      <c r="S3485">
        <v>1582</v>
      </c>
      <c r="T3485" t="s">
        <v>289</v>
      </c>
      <c r="U3485" t="s">
        <v>290</v>
      </c>
      <c r="V3485">
        <v>5</v>
      </c>
      <c r="W3485" t="s">
        <v>1179</v>
      </c>
    </row>
    <row r="3486" spans="1:23" x14ac:dyDescent="0.3">
      <c r="A3486">
        <v>3595</v>
      </c>
      <c r="B3486" t="s">
        <v>46</v>
      </c>
      <c r="C3486">
        <v>2011</v>
      </c>
      <c r="D3486">
        <f t="shared" ca="1" si="216"/>
        <v>12</v>
      </c>
      <c r="E3486" s="5">
        <v>450000</v>
      </c>
      <c r="F3486">
        <v>96000</v>
      </c>
      <c r="G3486" t="s">
        <v>38</v>
      </c>
      <c r="H3486" t="str">
        <f t="shared" si="217"/>
        <v>Central</v>
      </c>
      <c r="I3486" t="s">
        <v>1100</v>
      </c>
      <c r="J3486" t="str">
        <f t="shared" si="218"/>
        <v>Missouri</v>
      </c>
      <c r="K3486" t="s">
        <v>801</v>
      </c>
      <c r="L3486" t="str">
        <f t="shared" si="219"/>
        <v>Columbia</v>
      </c>
      <c r="M3486" t="s">
        <v>22</v>
      </c>
      <c r="N3486" t="str">
        <f>IF(M3486="", "", IFERROR(VLOOKUP(M3486, Data!$A$1:$B$5, 2, 0), "Unkown fuel"))</f>
        <v>very harmful</v>
      </c>
      <c r="O3486" t="s">
        <v>23</v>
      </c>
      <c r="P3486" t="s">
        <v>24</v>
      </c>
      <c r="Q3486" t="s">
        <v>304</v>
      </c>
      <c r="R3486" t="s">
        <v>288</v>
      </c>
      <c r="S3486">
        <v>1582</v>
      </c>
      <c r="T3486" t="s">
        <v>289</v>
      </c>
      <c r="U3486" t="s">
        <v>290</v>
      </c>
      <c r="V3486">
        <v>5</v>
      </c>
      <c r="W3486" t="s">
        <v>1179</v>
      </c>
    </row>
    <row r="3487" spans="1:23" x14ac:dyDescent="0.3">
      <c r="A3487">
        <v>3596</v>
      </c>
      <c r="B3487" t="s">
        <v>18</v>
      </c>
      <c r="C3487">
        <v>2003</v>
      </c>
      <c r="D3487">
        <f t="shared" ca="1" si="216"/>
        <v>20</v>
      </c>
      <c r="E3487" s="5">
        <v>55599</v>
      </c>
      <c r="F3487">
        <v>36088</v>
      </c>
      <c r="G3487" t="s">
        <v>38</v>
      </c>
      <c r="H3487" t="str">
        <f t="shared" si="217"/>
        <v>Central</v>
      </c>
      <c r="I3487" t="s">
        <v>1100</v>
      </c>
      <c r="J3487" t="str">
        <f t="shared" si="218"/>
        <v>Missouri</v>
      </c>
      <c r="K3487" t="s">
        <v>801</v>
      </c>
      <c r="L3487" t="str">
        <f t="shared" si="219"/>
        <v>Columbia</v>
      </c>
      <c r="M3487" t="s">
        <v>41</v>
      </c>
      <c r="N3487" t="str">
        <f>IF(M3487="", "", IFERROR(VLOOKUP(M3487, Data!$A$1:$B$5, 2, 0), "Unkown fuel"))</f>
        <v>harmful</v>
      </c>
      <c r="O3487" t="s">
        <v>23</v>
      </c>
      <c r="P3487" t="s">
        <v>24</v>
      </c>
      <c r="Q3487" t="s">
        <v>25</v>
      </c>
      <c r="R3487" t="s">
        <v>50</v>
      </c>
      <c r="S3487">
        <v>796</v>
      </c>
      <c r="T3487" t="s">
        <v>63</v>
      </c>
      <c r="U3487" t="s">
        <v>64</v>
      </c>
      <c r="V3487">
        <v>4</v>
      </c>
      <c r="W3487" t="s">
        <v>1179</v>
      </c>
    </row>
    <row r="3488" spans="1:23" x14ac:dyDescent="0.3">
      <c r="A3488">
        <v>3597</v>
      </c>
      <c r="B3488" t="s">
        <v>46</v>
      </c>
      <c r="C3488">
        <v>2014</v>
      </c>
      <c r="D3488">
        <f t="shared" ca="1" si="216"/>
        <v>9</v>
      </c>
      <c r="E3488" s="5">
        <v>420000</v>
      </c>
      <c r="F3488">
        <v>50000</v>
      </c>
      <c r="G3488" t="s">
        <v>38</v>
      </c>
      <c r="H3488" t="str">
        <f t="shared" si="217"/>
        <v>Central</v>
      </c>
      <c r="I3488" t="s">
        <v>1100</v>
      </c>
      <c r="J3488" t="str">
        <f t="shared" si="218"/>
        <v>Missouri</v>
      </c>
      <c r="K3488" t="s">
        <v>801</v>
      </c>
      <c r="L3488" t="str">
        <f t="shared" si="219"/>
        <v>Columbia</v>
      </c>
      <c r="M3488" t="s">
        <v>22</v>
      </c>
      <c r="N3488" t="str">
        <f>IF(M3488="", "", IFERROR(VLOOKUP(M3488, Data!$A$1:$B$5, 2, 0), "Unkown fuel"))</f>
        <v>very harmful</v>
      </c>
      <c r="O3488" t="s">
        <v>23</v>
      </c>
      <c r="P3488" t="s">
        <v>24</v>
      </c>
      <c r="Q3488" t="s">
        <v>25</v>
      </c>
      <c r="R3488" t="s">
        <v>99</v>
      </c>
      <c r="S3488">
        <v>1396</v>
      </c>
      <c r="T3488" t="s">
        <v>100</v>
      </c>
      <c r="U3488" t="s">
        <v>101</v>
      </c>
      <c r="V3488">
        <v>5</v>
      </c>
      <c r="W3488" t="s">
        <v>1179</v>
      </c>
    </row>
    <row r="3489" spans="1:23" x14ac:dyDescent="0.3">
      <c r="A3489">
        <v>3599</v>
      </c>
      <c r="B3489" t="s">
        <v>18</v>
      </c>
      <c r="C3489">
        <v>2018</v>
      </c>
      <c r="D3489">
        <f t="shared" ca="1" si="216"/>
        <v>5</v>
      </c>
      <c r="E3489" s="5">
        <v>750000</v>
      </c>
      <c r="F3489">
        <v>40000</v>
      </c>
      <c r="G3489" t="s">
        <v>19</v>
      </c>
      <c r="H3489" t="str">
        <f t="shared" si="217"/>
        <v>East</v>
      </c>
      <c r="I3489" t="s">
        <v>767</v>
      </c>
      <c r="J3489" t="str">
        <f t="shared" si="218"/>
        <v>Maryland</v>
      </c>
      <c r="K3489" t="s">
        <v>1667</v>
      </c>
      <c r="L3489" t="str">
        <f t="shared" si="219"/>
        <v>Randallstown</v>
      </c>
      <c r="M3489" t="s">
        <v>22</v>
      </c>
      <c r="N3489" t="str">
        <f>IF(M3489="", "", IFERROR(VLOOKUP(M3489, Data!$A$1:$B$5, 2, 0), "Unkown fuel"))</f>
        <v>very harmful</v>
      </c>
      <c r="O3489" t="s">
        <v>23</v>
      </c>
      <c r="P3489" t="s">
        <v>24</v>
      </c>
      <c r="Q3489" t="s">
        <v>25</v>
      </c>
      <c r="R3489" t="s">
        <v>225</v>
      </c>
      <c r="S3489">
        <v>1248</v>
      </c>
      <c r="T3489" t="s">
        <v>94</v>
      </c>
      <c r="U3489" t="s">
        <v>95</v>
      </c>
      <c r="V3489">
        <v>5</v>
      </c>
      <c r="W3489" t="s">
        <v>1179</v>
      </c>
    </row>
    <row r="3490" spans="1:23" x14ac:dyDescent="0.3">
      <c r="A3490">
        <v>3600</v>
      </c>
      <c r="B3490" t="s">
        <v>145</v>
      </c>
      <c r="C3490">
        <v>2020</v>
      </c>
      <c r="D3490">
        <f t="shared" ca="1" si="216"/>
        <v>3</v>
      </c>
      <c r="E3490" s="5">
        <v>450000</v>
      </c>
      <c r="F3490">
        <v>10000</v>
      </c>
      <c r="G3490" t="s">
        <v>19</v>
      </c>
      <c r="H3490" t="str">
        <f t="shared" si="217"/>
        <v>East</v>
      </c>
      <c r="I3490" t="s">
        <v>767</v>
      </c>
      <c r="J3490" t="str">
        <f t="shared" si="218"/>
        <v>Maryland</v>
      </c>
      <c r="K3490" t="s">
        <v>1668</v>
      </c>
      <c r="L3490" t="str">
        <f t="shared" si="219"/>
        <v>Reisterstown</v>
      </c>
      <c r="M3490" t="s">
        <v>41</v>
      </c>
      <c r="N3490" t="str">
        <f>IF(M3490="", "", IFERROR(VLOOKUP(M3490, Data!$A$1:$B$5, 2, 0), "Unkown fuel"))</f>
        <v>harmful</v>
      </c>
      <c r="O3490" t="s">
        <v>23</v>
      </c>
      <c r="P3490" t="s">
        <v>24</v>
      </c>
      <c r="Q3490" t="s">
        <v>25</v>
      </c>
      <c r="R3490" t="s">
        <v>245</v>
      </c>
      <c r="S3490">
        <v>1198</v>
      </c>
      <c r="T3490" t="s">
        <v>166</v>
      </c>
      <c r="U3490" t="s">
        <v>147</v>
      </c>
      <c r="V3490">
        <v>5</v>
      </c>
      <c r="W3490" t="s">
        <v>1179</v>
      </c>
    </row>
    <row r="3491" spans="1:23" x14ac:dyDescent="0.3">
      <c r="A3491">
        <v>3601</v>
      </c>
      <c r="B3491" t="s">
        <v>18</v>
      </c>
      <c r="C3491">
        <v>2008</v>
      </c>
      <c r="D3491">
        <f t="shared" ca="1" si="216"/>
        <v>15</v>
      </c>
      <c r="E3491" s="5">
        <v>175000</v>
      </c>
      <c r="F3491">
        <v>60000</v>
      </c>
      <c r="G3491" t="s">
        <v>19</v>
      </c>
      <c r="H3491" t="str">
        <f t="shared" si="217"/>
        <v>East</v>
      </c>
      <c r="I3491" t="s">
        <v>767</v>
      </c>
      <c r="J3491" t="str">
        <f t="shared" si="218"/>
        <v>Maryland</v>
      </c>
      <c r="K3491" t="s">
        <v>1668</v>
      </c>
      <c r="L3491" t="str">
        <f t="shared" si="219"/>
        <v>Reisterstown</v>
      </c>
      <c r="M3491" t="s">
        <v>22</v>
      </c>
      <c r="N3491" t="str">
        <f>IF(M3491="", "", IFERROR(VLOOKUP(M3491, Data!$A$1:$B$5, 2, 0), "Unkown fuel"))</f>
        <v>very harmful</v>
      </c>
      <c r="O3491" t="s">
        <v>23</v>
      </c>
      <c r="P3491" t="s">
        <v>24</v>
      </c>
      <c r="Q3491" t="s">
        <v>33</v>
      </c>
      <c r="R3491" t="s">
        <v>159</v>
      </c>
      <c r="S3491">
        <v>1248</v>
      </c>
      <c r="T3491" t="s">
        <v>393</v>
      </c>
      <c r="U3491" t="s">
        <v>28</v>
      </c>
      <c r="V3491">
        <v>5</v>
      </c>
      <c r="W3491" t="s">
        <v>1179</v>
      </c>
    </row>
    <row r="3492" spans="1:23" x14ac:dyDescent="0.3">
      <c r="A3492">
        <v>3602</v>
      </c>
      <c r="B3492" t="s">
        <v>46</v>
      </c>
      <c r="C3492">
        <v>2019</v>
      </c>
      <c r="D3492">
        <f t="shared" ca="1" si="216"/>
        <v>4</v>
      </c>
      <c r="E3492" s="5">
        <v>650000</v>
      </c>
      <c r="F3492">
        <v>10000</v>
      </c>
      <c r="G3492" t="s">
        <v>19</v>
      </c>
      <c r="H3492" t="str">
        <f t="shared" si="217"/>
        <v>East</v>
      </c>
      <c r="I3492" t="s">
        <v>83</v>
      </c>
      <c r="J3492" t="str">
        <f t="shared" si="218"/>
        <v>Massachusetts</v>
      </c>
      <c r="K3492" t="s">
        <v>1669</v>
      </c>
      <c r="L3492" t="str">
        <f t="shared" si="219"/>
        <v>Sudbury</v>
      </c>
      <c r="M3492" t="s">
        <v>41</v>
      </c>
      <c r="N3492" t="str">
        <f>IF(M3492="", "", IFERROR(VLOOKUP(M3492, Data!$A$1:$B$5, 2, 0), "Unkown fuel"))</f>
        <v>harmful</v>
      </c>
      <c r="O3492" t="s">
        <v>23</v>
      </c>
      <c r="P3492" t="s">
        <v>24</v>
      </c>
      <c r="Q3492" t="s">
        <v>25</v>
      </c>
      <c r="R3492" t="s">
        <v>493</v>
      </c>
      <c r="S3492">
        <v>1197</v>
      </c>
      <c r="T3492" t="s">
        <v>54</v>
      </c>
      <c r="U3492" t="s">
        <v>494</v>
      </c>
      <c r="V3492">
        <v>5</v>
      </c>
      <c r="W3492" t="s">
        <v>1179</v>
      </c>
    </row>
    <row r="3493" spans="1:23" x14ac:dyDescent="0.3">
      <c r="A3493">
        <v>3603</v>
      </c>
      <c r="B3493" t="s">
        <v>18</v>
      </c>
      <c r="C3493">
        <v>2018</v>
      </c>
      <c r="D3493">
        <f t="shared" ca="1" si="216"/>
        <v>5</v>
      </c>
      <c r="E3493" s="5">
        <v>1050000</v>
      </c>
      <c r="F3493">
        <v>10000</v>
      </c>
      <c r="G3493" t="s">
        <v>56</v>
      </c>
      <c r="H3493" t="str">
        <f t="shared" si="217"/>
        <v>West</v>
      </c>
      <c r="I3493" t="s">
        <v>57</v>
      </c>
      <c r="J3493" t="str">
        <f t="shared" si="218"/>
        <v>California</v>
      </c>
      <c r="K3493" t="s">
        <v>806</v>
      </c>
      <c r="L3493" t="str">
        <f t="shared" si="219"/>
        <v>Huntington Beach</v>
      </c>
      <c r="M3493" t="s">
        <v>22</v>
      </c>
      <c r="N3493" t="str">
        <f>IF(M3493="", "", IFERROR(VLOOKUP(M3493, Data!$A$1:$B$5, 2, 0), "Unkown fuel"))</f>
        <v>very harmful</v>
      </c>
      <c r="O3493" t="s">
        <v>23</v>
      </c>
      <c r="P3493" t="s">
        <v>24</v>
      </c>
      <c r="Q3493" t="s">
        <v>25</v>
      </c>
      <c r="R3493" t="s">
        <v>1436</v>
      </c>
      <c r="S3493">
        <v>1248</v>
      </c>
      <c r="T3493" t="s">
        <v>94</v>
      </c>
      <c r="U3493" t="s">
        <v>95</v>
      </c>
      <c r="V3493">
        <v>7</v>
      </c>
      <c r="W3493" t="s">
        <v>1179</v>
      </c>
    </row>
    <row r="3494" spans="1:23" x14ac:dyDescent="0.3">
      <c r="A3494">
        <v>3604</v>
      </c>
      <c r="B3494" t="s">
        <v>46</v>
      </c>
      <c r="C3494">
        <v>2011</v>
      </c>
      <c r="D3494">
        <f t="shared" ca="1" si="216"/>
        <v>12</v>
      </c>
      <c r="E3494" s="5">
        <v>375000</v>
      </c>
      <c r="F3494">
        <v>35000</v>
      </c>
      <c r="G3494" t="s">
        <v>56</v>
      </c>
      <c r="H3494" t="str">
        <f t="shared" si="217"/>
        <v>West</v>
      </c>
      <c r="I3494" t="s">
        <v>57</v>
      </c>
      <c r="J3494" t="str">
        <f t="shared" si="218"/>
        <v>California</v>
      </c>
      <c r="K3494" t="s">
        <v>806</v>
      </c>
      <c r="L3494" t="str">
        <f t="shared" si="219"/>
        <v>Huntington Beach</v>
      </c>
      <c r="M3494" t="s">
        <v>22</v>
      </c>
      <c r="N3494" t="str">
        <f>IF(M3494="", "", IFERROR(VLOOKUP(M3494, Data!$A$1:$B$5, 2, 0), "Unkown fuel"))</f>
        <v>very harmful</v>
      </c>
      <c r="O3494" t="s">
        <v>23</v>
      </c>
      <c r="P3494" t="s">
        <v>24</v>
      </c>
      <c r="Q3494" t="s">
        <v>33</v>
      </c>
      <c r="R3494" t="s">
        <v>288</v>
      </c>
      <c r="S3494">
        <v>1582</v>
      </c>
      <c r="T3494" t="s">
        <v>289</v>
      </c>
      <c r="U3494" t="s">
        <v>290</v>
      </c>
      <c r="V3494">
        <v>5</v>
      </c>
      <c r="W3494" t="s">
        <v>1179</v>
      </c>
    </row>
    <row r="3495" spans="1:23" x14ac:dyDescent="0.3">
      <c r="A3495">
        <v>3605</v>
      </c>
      <c r="B3495" t="s">
        <v>46</v>
      </c>
      <c r="C3495">
        <v>2014</v>
      </c>
      <c r="D3495">
        <f t="shared" ca="1" si="216"/>
        <v>9</v>
      </c>
      <c r="E3495" s="5">
        <v>1100000</v>
      </c>
      <c r="F3495">
        <v>80000</v>
      </c>
      <c r="G3495" t="s">
        <v>56</v>
      </c>
      <c r="H3495" t="str">
        <f t="shared" si="217"/>
        <v>West</v>
      </c>
      <c r="I3495" t="s">
        <v>57</v>
      </c>
      <c r="J3495" t="str">
        <f t="shared" si="218"/>
        <v>California</v>
      </c>
      <c r="K3495" t="s">
        <v>806</v>
      </c>
      <c r="L3495" t="str">
        <f t="shared" si="219"/>
        <v>Huntington Beach</v>
      </c>
      <c r="M3495" t="s">
        <v>22</v>
      </c>
      <c r="N3495" t="str">
        <f>IF(M3495="", "", IFERROR(VLOOKUP(M3495, Data!$A$1:$B$5, 2, 0), "Unkown fuel"))</f>
        <v>very harmful</v>
      </c>
      <c r="O3495" t="s">
        <v>23</v>
      </c>
      <c r="P3495" t="s">
        <v>24</v>
      </c>
      <c r="Q3495" t="s">
        <v>25</v>
      </c>
      <c r="R3495" t="s">
        <v>369</v>
      </c>
      <c r="S3495">
        <v>2199</v>
      </c>
      <c r="T3495" t="s">
        <v>711</v>
      </c>
      <c r="U3495" t="s">
        <v>1299</v>
      </c>
      <c r="V3495">
        <v>7</v>
      </c>
      <c r="W3495" t="s">
        <v>1179</v>
      </c>
    </row>
    <row r="3496" spans="1:23" x14ac:dyDescent="0.3">
      <c r="A3496">
        <v>3606</v>
      </c>
      <c r="B3496" t="s">
        <v>88</v>
      </c>
      <c r="C3496">
        <v>2019</v>
      </c>
      <c r="D3496">
        <f t="shared" ca="1" si="216"/>
        <v>4</v>
      </c>
      <c r="E3496" s="5">
        <v>1550000</v>
      </c>
      <c r="F3496">
        <v>28000</v>
      </c>
      <c r="G3496" t="s">
        <v>19</v>
      </c>
      <c r="H3496" t="str">
        <f t="shared" si="217"/>
        <v>East</v>
      </c>
      <c r="I3496" t="s">
        <v>786</v>
      </c>
      <c r="J3496" t="str">
        <f t="shared" si="218"/>
        <v>New Jersey</v>
      </c>
      <c r="K3496" t="s">
        <v>1670</v>
      </c>
      <c r="L3496" t="str">
        <f t="shared" si="219"/>
        <v>Elmwood Park</v>
      </c>
      <c r="M3496" t="s">
        <v>22</v>
      </c>
      <c r="N3496" t="str">
        <f>IF(M3496="", "", IFERROR(VLOOKUP(M3496, Data!$A$1:$B$5, 2, 0), "Unkown fuel"))</f>
        <v>very harmful</v>
      </c>
      <c r="O3496" t="s">
        <v>23</v>
      </c>
      <c r="P3496" t="s">
        <v>24</v>
      </c>
      <c r="Q3496" t="s">
        <v>25</v>
      </c>
      <c r="R3496" t="s">
        <v>282</v>
      </c>
      <c r="S3496">
        <v>2179</v>
      </c>
      <c r="T3496" t="s">
        <v>930</v>
      </c>
      <c r="U3496" t="s">
        <v>284</v>
      </c>
      <c r="V3496">
        <v>7</v>
      </c>
      <c r="W3496" t="s">
        <v>1179</v>
      </c>
    </row>
    <row r="3497" spans="1:23" x14ac:dyDescent="0.3">
      <c r="A3497">
        <v>3607</v>
      </c>
      <c r="B3497" t="s">
        <v>69</v>
      </c>
      <c r="C3497">
        <v>2017</v>
      </c>
      <c r="D3497">
        <f t="shared" ca="1" si="216"/>
        <v>6</v>
      </c>
      <c r="E3497" s="5">
        <v>620000</v>
      </c>
      <c r="F3497">
        <v>35000</v>
      </c>
      <c r="G3497" t="s">
        <v>19</v>
      </c>
      <c r="H3497" t="str">
        <f t="shared" si="217"/>
        <v>East</v>
      </c>
      <c r="I3497" t="s">
        <v>786</v>
      </c>
      <c r="J3497" t="str">
        <f t="shared" si="218"/>
        <v>New Jersey</v>
      </c>
      <c r="K3497" t="s">
        <v>1525</v>
      </c>
      <c r="L3497" t="str">
        <f t="shared" si="219"/>
        <v>South Orange</v>
      </c>
      <c r="M3497" t="s">
        <v>22</v>
      </c>
      <c r="N3497" t="str">
        <f>IF(M3497="", "", IFERROR(VLOOKUP(M3497, Data!$A$1:$B$5, 2, 0), "Unkown fuel"))</f>
        <v>very harmful</v>
      </c>
      <c r="O3497" t="s">
        <v>23</v>
      </c>
      <c r="P3497" t="s">
        <v>24</v>
      </c>
      <c r="Q3497" t="s">
        <v>25</v>
      </c>
      <c r="R3497" t="s">
        <v>1671</v>
      </c>
      <c r="S3497">
        <v>1498</v>
      </c>
      <c r="T3497" t="s">
        <v>738</v>
      </c>
      <c r="U3497" t="s">
        <v>719</v>
      </c>
      <c r="V3497">
        <v>5</v>
      </c>
      <c r="W3497" t="s">
        <v>1179</v>
      </c>
    </row>
    <row r="3498" spans="1:23" x14ac:dyDescent="0.3">
      <c r="A3498">
        <v>3608</v>
      </c>
      <c r="B3498" t="s">
        <v>153</v>
      </c>
      <c r="C3498">
        <v>2017</v>
      </c>
      <c r="D3498">
        <f t="shared" ca="1" si="216"/>
        <v>6</v>
      </c>
      <c r="E3498" s="5">
        <v>1511000</v>
      </c>
      <c r="F3498">
        <v>32000</v>
      </c>
      <c r="G3498" t="s">
        <v>19</v>
      </c>
      <c r="H3498" t="str">
        <f t="shared" si="217"/>
        <v>East</v>
      </c>
      <c r="I3498" t="s">
        <v>857</v>
      </c>
      <c r="J3498" t="str">
        <f t="shared" si="218"/>
        <v>New Hampshire</v>
      </c>
      <c r="K3498" t="s">
        <v>1672</v>
      </c>
      <c r="L3498" t="str">
        <f t="shared" si="219"/>
        <v>Nashua</v>
      </c>
      <c r="M3498" t="s">
        <v>22</v>
      </c>
      <c r="N3498" t="str">
        <f>IF(M3498="", "", IFERROR(VLOOKUP(M3498, Data!$A$1:$B$5, 2, 0), "Unkown fuel"))</f>
        <v>very harmful</v>
      </c>
      <c r="O3498" t="s">
        <v>23</v>
      </c>
      <c r="P3498" t="s">
        <v>24</v>
      </c>
      <c r="Q3498" t="s">
        <v>25</v>
      </c>
      <c r="R3498" t="s">
        <v>360</v>
      </c>
      <c r="S3498">
        <v>1956</v>
      </c>
      <c r="T3498" t="s">
        <v>204</v>
      </c>
      <c r="U3498" t="s">
        <v>601</v>
      </c>
      <c r="V3498">
        <v>5</v>
      </c>
      <c r="W3498" t="s">
        <v>1179</v>
      </c>
    </row>
    <row r="3499" spans="1:23" x14ac:dyDescent="0.3">
      <c r="A3499">
        <v>3609</v>
      </c>
      <c r="B3499" t="s">
        <v>18</v>
      </c>
      <c r="C3499">
        <v>2003</v>
      </c>
      <c r="D3499">
        <f t="shared" ca="1" si="216"/>
        <v>20</v>
      </c>
      <c r="E3499" s="5">
        <v>135000</v>
      </c>
      <c r="F3499">
        <v>40000</v>
      </c>
      <c r="G3499" t="s">
        <v>124</v>
      </c>
      <c r="H3499" t="str">
        <f t="shared" si="217"/>
        <v>South</v>
      </c>
      <c r="I3499" t="s">
        <v>196</v>
      </c>
      <c r="J3499" t="str">
        <f t="shared" si="218"/>
        <v>Florida</v>
      </c>
      <c r="K3499" t="s">
        <v>1673</v>
      </c>
      <c r="L3499" t="str">
        <f t="shared" si="219"/>
        <v>Immokalee</v>
      </c>
      <c r="M3499" t="s">
        <v>41</v>
      </c>
      <c r="N3499" t="str">
        <f>IF(M3499="", "", IFERROR(VLOOKUP(M3499, Data!$A$1:$B$5, 2, 0), "Unkown fuel"))</f>
        <v>harmful</v>
      </c>
      <c r="O3499" t="s">
        <v>23</v>
      </c>
      <c r="P3499" t="s">
        <v>24</v>
      </c>
      <c r="Q3499" t="s">
        <v>25</v>
      </c>
      <c r="R3499" t="s">
        <v>85</v>
      </c>
      <c r="S3499">
        <v>998</v>
      </c>
      <c r="T3499" t="s">
        <v>67</v>
      </c>
      <c r="U3499" t="s">
        <v>141</v>
      </c>
      <c r="V3499">
        <v>5</v>
      </c>
      <c r="W3499" t="s">
        <v>1179</v>
      </c>
    </row>
    <row r="3500" spans="1:23" x14ac:dyDescent="0.3">
      <c r="A3500">
        <v>3610</v>
      </c>
      <c r="B3500" t="s">
        <v>46</v>
      </c>
      <c r="C3500">
        <v>2011</v>
      </c>
      <c r="D3500">
        <f t="shared" ca="1" si="216"/>
        <v>12</v>
      </c>
      <c r="E3500" s="5">
        <v>375000</v>
      </c>
      <c r="F3500">
        <v>35000</v>
      </c>
      <c r="G3500" t="s">
        <v>19</v>
      </c>
      <c r="H3500" t="str">
        <f t="shared" si="217"/>
        <v>East</v>
      </c>
      <c r="I3500" t="s">
        <v>1339</v>
      </c>
      <c r="J3500" t="str">
        <f t="shared" si="218"/>
        <v>Rhode Island</v>
      </c>
      <c r="K3500" t="s">
        <v>1560</v>
      </c>
      <c r="L3500" t="str">
        <f t="shared" si="219"/>
        <v>Cranston</v>
      </c>
      <c r="M3500" t="s">
        <v>22</v>
      </c>
      <c r="N3500" t="str">
        <f>IF(M3500="", "", IFERROR(VLOOKUP(M3500, Data!$A$1:$B$5, 2, 0), "Unkown fuel"))</f>
        <v>very harmful</v>
      </c>
      <c r="O3500" t="s">
        <v>23</v>
      </c>
      <c r="P3500" t="s">
        <v>24</v>
      </c>
      <c r="Q3500" t="s">
        <v>33</v>
      </c>
      <c r="R3500" t="s">
        <v>288</v>
      </c>
      <c r="S3500">
        <v>1582</v>
      </c>
      <c r="T3500" t="s">
        <v>289</v>
      </c>
      <c r="U3500" t="s">
        <v>290</v>
      </c>
      <c r="V3500">
        <v>5</v>
      </c>
      <c r="W3500" t="s">
        <v>1179</v>
      </c>
    </row>
    <row r="3501" spans="1:23" x14ac:dyDescent="0.3">
      <c r="A3501">
        <v>3611</v>
      </c>
      <c r="B3501" t="s">
        <v>75</v>
      </c>
      <c r="C3501">
        <v>2019</v>
      </c>
      <c r="D3501">
        <f t="shared" ca="1" si="216"/>
        <v>4</v>
      </c>
      <c r="E3501" s="5">
        <v>320000</v>
      </c>
      <c r="F3501">
        <v>10000</v>
      </c>
      <c r="G3501" t="s">
        <v>19</v>
      </c>
      <c r="H3501" t="str">
        <f t="shared" si="217"/>
        <v>East</v>
      </c>
      <c r="I3501" t="s">
        <v>789</v>
      </c>
      <c r="J3501" t="str">
        <f t="shared" si="218"/>
        <v>Connecticut</v>
      </c>
      <c r="K3501" t="s">
        <v>1674</v>
      </c>
      <c r="L3501" t="str">
        <f t="shared" si="219"/>
        <v>New Britain</v>
      </c>
      <c r="M3501" t="s">
        <v>41</v>
      </c>
      <c r="N3501" t="str">
        <f>IF(M3501="", "", IFERROR(VLOOKUP(M3501, Data!$A$1:$B$5, 2, 0), "Unkown fuel"))</f>
        <v>harmful</v>
      </c>
      <c r="O3501" t="s">
        <v>23</v>
      </c>
      <c r="P3501" t="s">
        <v>24</v>
      </c>
      <c r="Q3501" t="s">
        <v>25</v>
      </c>
      <c r="R3501" t="s">
        <v>427</v>
      </c>
      <c r="S3501">
        <v>799</v>
      </c>
      <c r="T3501" t="s">
        <v>428</v>
      </c>
      <c r="U3501" t="s">
        <v>429</v>
      </c>
      <c r="V3501">
        <v>5</v>
      </c>
      <c r="W3501" t="s">
        <v>1179</v>
      </c>
    </row>
    <row r="3502" spans="1:23" x14ac:dyDescent="0.3">
      <c r="A3502">
        <v>3612</v>
      </c>
      <c r="B3502" t="s">
        <v>88</v>
      </c>
      <c r="C3502">
        <v>2019</v>
      </c>
      <c r="D3502">
        <f t="shared" ca="1" si="216"/>
        <v>4</v>
      </c>
      <c r="E3502" s="5">
        <v>1650000</v>
      </c>
      <c r="F3502">
        <v>25000</v>
      </c>
      <c r="G3502" t="s">
        <v>56</v>
      </c>
      <c r="H3502" t="str">
        <f t="shared" si="217"/>
        <v>West</v>
      </c>
      <c r="I3502" t="s">
        <v>57</v>
      </c>
      <c r="J3502" t="str">
        <f t="shared" si="218"/>
        <v>California</v>
      </c>
      <c r="K3502" t="s">
        <v>1675</v>
      </c>
      <c r="L3502" t="str">
        <f t="shared" si="219"/>
        <v>Inglewood</v>
      </c>
      <c r="M3502" t="s">
        <v>22</v>
      </c>
      <c r="N3502" t="str">
        <f>IF(M3502="", "", IFERROR(VLOOKUP(M3502, Data!$A$1:$B$5, 2, 0), "Unkown fuel"))</f>
        <v>very harmful</v>
      </c>
      <c r="O3502" t="s">
        <v>23</v>
      </c>
      <c r="P3502" t="s">
        <v>154</v>
      </c>
      <c r="Q3502" t="s">
        <v>33</v>
      </c>
      <c r="R3502" t="s">
        <v>282</v>
      </c>
      <c r="S3502">
        <v>2179</v>
      </c>
      <c r="T3502" t="s">
        <v>930</v>
      </c>
      <c r="U3502" t="s">
        <v>284</v>
      </c>
      <c r="V3502">
        <v>7</v>
      </c>
      <c r="W3502" t="s">
        <v>1179</v>
      </c>
    </row>
    <row r="3503" spans="1:23" x14ac:dyDescent="0.3">
      <c r="A3503">
        <v>3613</v>
      </c>
      <c r="B3503" t="s">
        <v>18</v>
      </c>
      <c r="C3503">
        <v>2016</v>
      </c>
      <c r="D3503">
        <f t="shared" ca="1" si="216"/>
        <v>7</v>
      </c>
      <c r="E3503" s="5">
        <v>320000</v>
      </c>
      <c r="F3503">
        <v>50000</v>
      </c>
      <c r="G3503" t="s">
        <v>19</v>
      </c>
      <c r="H3503" t="str">
        <f t="shared" si="217"/>
        <v>East</v>
      </c>
      <c r="I3503" t="s">
        <v>782</v>
      </c>
      <c r="J3503" t="str">
        <f t="shared" si="218"/>
        <v>Vermont</v>
      </c>
      <c r="K3503" t="s">
        <v>989</v>
      </c>
      <c r="L3503" t="str">
        <f t="shared" si="219"/>
        <v>Burlington</v>
      </c>
      <c r="M3503" t="s">
        <v>41</v>
      </c>
      <c r="N3503" t="str">
        <f>IF(M3503="", "", IFERROR(VLOOKUP(M3503, Data!$A$1:$B$5, 2, 0), "Unkown fuel"))</f>
        <v>harmful</v>
      </c>
      <c r="O3503" t="s">
        <v>23</v>
      </c>
      <c r="P3503" t="s">
        <v>24</v>
      </c>
      <c r="Q3503" t="s">
        <v>25</v>
      </c>
      <c r="R3503" t="s">
        <v>140</v>
      </c>
      <c r="S3503">
        <v>998</v>
      </c>
      <c r="T3503" t="s">
        <v>166</v>
      </c>
      <c r="U3503" t="s">
        <v>141</v>
      </c>
      <c r="V3503">
        <v>5</v>
      </c>
      <c r="W3503" t="s">
        <v>1179</v>
      </c>
    </row>
    <row r="3504" spans="1:23" x14ac:dyDescent="0.3">
      <c r="A3504">
        <v>3614</v>
      </c>
      <c r="B3504" t="s">
        <v>18</v>
      </c>
      <c r="C3504">
        <v>2012</v>
      </c>
      <c r="D3504">
        <f t="shared" ca="1" si="216"/>
        <v>11</v>
      </c>
      <c r="E3504" s="5">
        <v>400000</v>
      </c>
      <c r="F3504">
        <v>129000</v>
      </c>
      <c r="G3504" t="s">
        <v>19</v>
      </c>
      <c r="H3504" t="str">
        <f t="shared" si="217"/>
        <v>East</v>
      </c>
      <c r="I3504" t="s">
        <v>83</v>
      </c>
      <c r="J3504" t="str">
        <f t="shared" si="218"/>
        <v>Massachusetts</v>
      </c>
      <c r="K3504" t="s">
        <v>1194</v>
      </c>
      <c r="L3504" t="str">
        <f t="shared" si="219"/>
        <v>Springfield</v>
      </c>
      <c r="M3504" t="s">
        <v>22</v>
      </c>
      <c r="N3504" t="str">
        <f>IF(M3504="", "", IFERROR(VLOOKUP(M3504, Data!$A$1:$B$5, 2, 0), "Unkown fuel"))</f>
        <v>very harmful</v>
      </c>
      <c r="O3504" t="s">
        <v>23</v>
      </c>
      <c r="P3504" t="s">
        <v>24</v>
      </c>
      <c r="Q3504" t="s">
        <v>25</v>
      </c>
      <c r="R3504" t="s">
        <v>81</v>
      </c>
      <c r="S3504">
        <v>1248</v>
      </c>
      <c r="T3504" t="s">
        <v>82</v>
      </c>
      <c r="U3504" t="s">
        <v>28</v>
      </c>
      <c r="V3504">
        <v>5</v>
      </c>
      <c r="W3504" t="s">
        <v>1179</v>
      </c>
    </row>
    <row r="3505" spans="1:23" x14ac:dyDescent="0.3">
      <c r="A3505">
        <v>3615</v>
      </c>
      <c r="B3505" t="s">
        <v>88</v>
      </c>
      <c r="C3505">
        <v>2015</v>
      </c>
      <c r="D3505">
        <f t="shared" ca="1" si="216"/>
        <v>8</v>
      </c>
      <c r="E3505" s="5">
        <v>900000</v>
      </c>
      <c r="F3505">
        <v>100000</v>
      </c>
      <c r="G3505" t="s">
        <v>56</v>
      </c>
      <c r="H3505" t="str">
        <f t="shared" si="217"/>
        <v>West</v>
      </c>
      <c r="I3505" t="s">
        <v>57</v>
      </c>
      <c r="J3505" t="str">
        <f t="shared" si="218"/>
        <v>California</v>
      </c>
      <c r="K3505" t="s">
        <v>1675</v>
      </c>
      <c r="L3505" t="str">
        <f t="shared" si="219"/>
        <v>Inglewood</v>
      </c>
      <c r="M3505" t="s">
        <v>22</v>
      </c>
      <c r="N3505" t="str">
        <f>IF(M3505="", "", IFERROR(VLOOKUP(M3505, Data!$A$1:$B$5, 2, 0), "Unkown fuel"))</f>
        <v>very harmful</v>
      </c>
      <c r="O3505" t="s">
        <v>23</v>
      </c>
      <c r="P3505" t="s">
        <v>154</v>
      </c>
      <c r="Q3505" t="s">
        <v>33</v>
      </c>
      <c r="R3505" t="s">
        <v>155</v>
      </c>
      <c r="S3505">
        <v>2179</v>
      </c>
      <c r="T3505" t="s">
        <v>446</v>
      </c>
      <c r="U3505" t="s">
        <v>447</v>
      </c>
      <c r="V3505">
        <v>7</v>
      </c>
      <c r="W3505" t="s">
        <v>1179</v>
      </c>
    </row>
    <row r="3506" spans="1:23" x14ac:dyDescent="0.3">
      <c r="A3506">
        <v>3616</v>
      </c>
      <c r="B3506" t="s">
        <v>18</v>
      </c>
      <c r="C3506">
        <v>2018</v>
      </c>
      <c r="D3506">
        <f t="shared" ca="1" si="216"/>
        <v>5</v>
      </c>
      <c r="E3506" s="5">
        <v>310000</v>
      </c>
      <c r="F3506">
        <v>30000</v>
      </c>
      <c r="G3506" t="s">
        <v>56</v>
      </c>
      <c r="H3506" t="str">
        <f t="shared" si="217"/>
        <v>West</v>
      </c>
      <c r="I3506" t="s">
        <v>57</v>
      </c>
      <c r="J3506" t="str">
        <f t="shared" si="218"/>
        <v>California</v>
      </c>
      <c r="K3506" t="s">
        <v>806</v>
      </c>
      <c r="L3506" t="str">
        <f t="shared" si="219"/>
        <v>Huntington Beach</v>
      </c>
      <c r="M3506" t="s">
        <v>41</v>
      </c>
      <c r="N3506" t="str">
        <f>IF(M3506="", "", IFERROR(VLOOKUP(M3506, Data!$A$1:$B$5, 2, 0), "Unkown fuel"))</f>
        <v>harmful</v>
      </c>
      <c r="O3506" t="s">
        <v>23</v>
      </c>
      <c r="P3506" t="s">
        <v>24</v>
      </c>
      <c r="Q3506" t="s">
        <v>25</v>
      </c>
      <c r="R3506" t="s">
        <v>117</v>
      </c>
      <c r="S3506">
        <v>796</v>
      </c>
      <c r="T3506" t="s">
        <v>118</v>
      </c>
      <c r="U3506" t="s">
        <v>119</v>
      </c>
      <c r="V3506">
        <v>5</v>
      </c>
      <c r="W3506" t="s">
        <v>1179</v>
      </c>
    </row>
    <row r="3507" spans="1:23" x14ac:dyDescent="0.3">
      <c r="A3507">
        <v>3617</v>
      </c>
      <c r="B3507" t="s">
        <v>109</v>
      </c>
      <c r="C3507">
        <v>2018</v>
      </c>
      <c r="D3507">
        <f t="shared" ca="1" si="216"/>
        <v>5</v>
      </c>
      <c r="E3507" s="5">
        <v>595000</v>
      </c>
      <c r="F3507">
        <v>28000</v>
      </c>
      <c r="G3507" t="s">
        <v>124</v>
      </c>
      <c r="H3507" t="str">
        <f t="shared" si="217"/>
        <v>South</v>
      </c>
      <c r="I3507" t="s">
        <v>196</v>
      </c>
      <c r="J3507" t="str">
        <f t="shared" si="218"/>
        <v>Florida</v>
      </c>
      <c r="K3507" t="s">
        <v>1673</v>
      </c>
      <c r="L3507" t="str">
        <f t="shared" si="219"/>
        <v>Immokalee</v>
      </c>
      <c r="M3507" t="s">
        <v>41</v>
      </c>
      <c r="N3507" t="str">
        <f>IF(M3507="", "", IFERROR(VLOOKUP(M3507, Data!$A$1:$B$5, 2, 0), "Unkown fuel"))</f>
        <v>harmful</v>
      </c>
      <c r="O3507" t="s">
        <v>23</v>
      </c>
      <c r="P3507" t="s">
        <v>24</v>
      </c>
      <c r="Q3507" t="s">
        <v>33</v>
      </c>
      <c r="R3507" t="s">
        <v>142</v>
      </c>
      <c r="S3507">
        <v>1198</v>
      </c>
      <c r="T3507" t="s">
        <v>364</v>
      </c>
      <c r="U3507" t="s">
        <v>365</v>
      </c>
      <c r="V3507">
        <v>5</v>
      </c>
      <c r="W3507" t="s">
        <v>1179</v>
      </c>
    </row>
    <row r="3508" spans="1:23" x14ac:dyDescent="0.3">
      <c r="A3508">
        <v>3618</v>
      </c>
      <c r="B3508" t="s">
        <v>18</v>
      </c>
      <c r="C3508">
        <v>2017</v>
      </c>
      <c r="D3508">
        <f t="shared" ca="1" si="216"/>
        <v>6</v>
      </c>
      <c r="E3508" s="5">
        <v>800000</v>
      </c>
      <c r="F3508">
        <v>60000</v>
      </c>
      <c r="G3508" t="s">
        <v>124</v>
      </c>
      <c r="H3508" t="str">
        <f t="shared" si="217"/>
        <v>South</v>
      </c>
      <c r="I3508" t="s">
        <v>196</v>
      </c>
      <c r="J3508" t="str">
        <f t="shared" si="218"/>
        <v>Florida</v>
      </c>
      <c r="K3508" t="s">
        <v>1673</v>
      </c>
      <c r="L3508" t="str">
        <f t="shared" si="219"/>
        <v>Immokalee</v>
      </c>
      <c r="M3508" t="s">
        <v>22</v>
      </c>
      <c r="N3508" t="str">
        <f>IF(M3508="", "", IFERROR(VLOOKUP(M3508, Data!$A$1:$B$5, 2, 0), "Unkown fuel"))</f>
        <v>very harmful</v>
      </c>
      <c r="O3508" t="s">
        <v>23</v>
      </c>
      <c r="P3508" t="s">
        <v>24</v>
      </c>
      <c r="Q3508" t="s">
        <v>25</v>
      </c>
      <c r="R3508" t="s">
        <v>557</v>
      </c>
      <c r="S3508">
        <v>1248</v>
      </c>
      <c r="T3508" t="s">
        <v>94</v>
      </c>
      <c r="U3508" t="s">
        <v>95</v>
      </c>
      <c r="V3508">
        <v>5</v>
      </c>
      <c r="W3508" t="s">
        <v>1179</v>
      </c>
    </row>
    <row r="3509" spans="1:23" x14ac:dyDescent="0.3">
      <c r="A3509">
        <v>3619</v>
      </c>
      <c r="B3509" t="s">
        <v>88</v>
      </c>
      <c r="C3509">
        <v>2013</v>
      </c>
      <c r="D3509">
        <f t="shared" ca="1" si="216"/>
        <v>10</v>
      </c>
      <c r="E3509" s="5">
        <v>350000</v>
      </c>
      <c r="F3509">
        <v>70000</v>
      </c>
      <c r="G3509" t="s">
        <v>124</v>
      </c>
      <c r="H3509" t="str">
        <f t="shared" si="217"/>
        <v>South</v>
      </c>
      <c r="I3509" t="s">
        <v>196</v>
      </c>
      <c r="J3509" t="str">
        <f t="shared" si="218"/>
        <v>Florida</v>
      </c>
      <c r="K3509" t="s">
        <v>1673</v>
      </c>
      <c r="L3509" t="str">
        <f t="shared" si="219"/>
        <v>Immokalee</v>
      </c>
      <c r="M3509" t="s">
        <v>41</v>
      </c>
      <c r="N3509" t="str">
        <f>IF(M3509="", "", IFERROR(VLOOKUP(M3509, Data!$A$1:$B$5, 2, 0), "Unkown fuel"))</f>
        <v>harmful</v>
      </c>
      <c r="O3509" t="s">
        <v>23</v>
      </c>
      <c r="P3509" t="s">
        <v>24</v>
      </c>
      <c r="Q3509" t="s">
        <v>25</v>
      </c>
      <c r="R3509" t="s">
        <v>819</v>
      </c>
      <c r="S3509">
        <v>1598</v>
      </c>
      <c r="T3509" t="s">
        <v>1676</v>
      </c>
      <c r="U3509" t="s">
        <v>1677</v>
      </c>
      <c r="V3509">
        <v>5</v>
      </c>
      <c r="W3509" t="s">
        <v>1179</v>
      </c>
    </row>
    <row r="3510" spans="1:23" x14ac:dyDescent="0.3">
      <c r="A3510">
        <v>3620</v>
      </c>
      <c r="B3510" t="s">
        <v>109</v>
      </c>
      <c r="C3510">
        <v>2013</v>
      </c>
      <c r="D3510">
        <f t="shared" ca="1" si="216"/>
        <v>10</v>
      </c>
      <c r="E3510" s="5">
        <v>275000</v>
      </c>
      <c r="F3510">
        <v>110000</v>
      </c>
      <c r="G3510" t="s">
        <v>19</v>
      </c>
      <c r="H3510" t="str">
        <f t="shared" si="217"/>
        <v>East</v>
      </c>
      <c r="I3510" t="s">
        <v>780</v>
      </c>
      <c r="J3510" t="str">
        <f t="shared" si="218"/>
        <v>Maine</v>
      </c>
      <c r="K3510" t="s">
        <v>1678</v>
      </c>
      <c r="L3510" t="str">
        <f t="shared" si="219"/>
        <v>Biddeford</v>
      </c>
      <c r="M3510" t="s">
        <v>22</v>
      </c>
      <c r="N3510" t="str">
        <f>IF(M3510="", "", IFERROR(VLOOKUP(M3510, Data!$A$1:$B$5, 2, 0), "Unkown fuel"))</f>
        <v>very harmful</v>
      </c>
      <c r="O3510" t="s">
        <v>23</v>
      </c>
      <c r="P3510" t="s">
        <v>24</v>
      </c>
      <c r="Q3510" t="s">
        <v>25</v>
      </c>
      <c r="R3510" t="s">
        <v>260</v>
      </c>
      <c r="S3510">
        <v>1405</v>
      </c>
      <c r="T3510" t="s">
        <v>458</v>
      </c>
      <c r="U3510" t="s">
        <v>459</v>
      </c>
      <c r="V3510">
        <v>5</v>
      </c>
      <c r="W3510" t="s">
        <v>1179</v>
      </c>
    </row>
    <row r="3511" spans="1:23" x14ac:dyDescent="0.3">
      <c r="A3511">
        <v>3621</v>
      </c>
      <c r="B3511" t="s">
        <v>18</v>
      </c>
      <c r="C3511">
        <v>2019</v>
      </c>
      <c r="D3511">
        <f t="shared" ca="1" si="216"/>
        <v>4</v>
      </c>
      <c r="E3511" s="5">
        <v>420000</v>
      </c>
      <c r="F3511">
        <v>10000</v>
      </c>
      <c r="G3511" t="s">
        <v>19</v>
      </c>
      <c r="H3511" t="str">
        <f t="shared" si="217"/>
        <v>East</v>
      </c>
      <c r="I3511" t="s">
        <v>789</v>
      </c>
      <c r="J3511" t="str">
        <f t="shared" si="218"/>
        <v>Connecticut</v>
      </c>
      <c r="K3511" t="s">
        <v>1679</v>
      </c>
      <c r="L3511" t="str">
        <f t="shared" si="219"/>
        <v>Torrington</v>
      </c>
      <c r="M3511" t="s">
        <v>41</v>
      </c>
      <c r="N3511" t="str">
        <f>IF(M3511="", "", IFERROR(VLOOKUP(M3511, Data!$A$1:$B$5, 2, 0), "Unkown fuel"))</f>
        <v>harmful</v>
      </c>
      <c r="O3511" t="s">
        <v>23</v>
      </c>
      <c r="P3511" t="s">
        <v>24</v>
      </c>
      <c r="Q3511" t="s">
        <v>25</v>
      </c>
      <c r="R3511" t="s">
        <v>267</v>
      </c>
      <c r="S3511">
        <v>1196</v>
      </c>
      <c r="T3511" t="s">
        <v>268</v>
      </c>
      <c r="U3511" t="s">
        <v>269</v>
      </c>
      <c r="V3511">
        <v>5</v>
      </c>
      <c r="W3511" t="s">
        <v>1179</v>
      </c>
    </row>
    <row r="3512" spans="1:23" x14ac:dyDescent="0.3">
      <c r="A3512">
        <v>3622</v>
      </c>
      <c r="B3512" t="s">
        <v>46</v>
      </c>
      <c r="C3512">
        <v>2008</v>
      </c>
      <c r="D3512">
        <f t="shared" ca="1" si="216"/>
        <v>15</v>
      </c>
      <c r="E3512" s="5">
        <v>250000</v>
      </c>
      <c r="F3512">
        <v>110000</v>
      </c>
      <c r="G3512" t="s">
        <v>19</v>
      </c>
      <c r="H3512" t="str">
        <f t="shared" si="217"/>
        <v>East</v>
      </c>
      <c r="I3512" t="s">
        <v>780</v>
      </c>
      <c r="J3512" t="str">
        <f t="shared" si="218"/>
        <v>Maine</v>
      </c>
      <c r="K3512" t="s">
        <v>1678</v>
      </c>
      <c r="L3512" t="str">
        <f t="shared" si="219"/>
        <v>Biddeford</v>
      </c>
      <c r="M3512" t="s">
        <v>22</v>
      </c>
      <c r="N3512" t="str">
        <f>IF(M3512="", "", IFERROR(VLOOKUP(M3512, Data!$A$1:$B$5, 2, 0), "Unkown fuel"))</f>
        <v>very harmful</v>
      </c>
      <c r="O3512" t="s">
        <v>23</v>
      </c>
      <c r="P3512" t="s">
        <v>24</v>
      </c>
      <c r="Q3512" t="s">
        <v>33</v>
      </c>
      <c r="R3512" t="s">
        <v>699</v>
      </c>
      <c r="S3512">
        <v>1493</v>
      </c>
      <c r="T3512" t="s">
        <v>508</v>
      </c>
      <c r="U3512" t="s">
        <v>535</v>
      </c>
      <c r="V3512">
        <v>5</v>
      </c>
      <c r="W3512" t="s">
        <v>1179</v>
      </c>
    </row>
    <row r="3513" spans="1:23" x14ac:dyDescent="0.3">
      <c r="A3513">
        <v>3623</v>
      </c>
      <c r="B3513" t="s">
        <v>18</v>
      </c>
      <c r="C3513">
        <v>2007</v>
      </c>
      <c r="D3513">
        <f t="shared" ca="1" si="216"/>
        <v>16</v>
      </c>
      <c r="E3513" s="5">
        <v>250000</v>
      </c>
      <c r="F3513">
        <v>100000</v>
      </c>
      <c r="G3513" t="s">
        <v>56</v>
      </c>
      <c r="H3513" t="str">
        <f t="shared" si="217"/>
        <v>West</v>
      </c>
      <c r="I3513" t="s">
        <v>57</v>
      </c>
      <c r="J3513" t="str">
        <f t="shared" si="218"/>
        <v>California</v>
      </c>
      <c r="K3513" t="s">
        <v>806</v>
      </c>
      <c r="L3513" t="str">
        <f t="shared" si="219"/>
        <v>Huntington Beach</v>
      </c>
      <c r="M3513" t="s">
        <v>22</v>
      </c>
      <c r="N3513" t="str">
        <f>IF(M3513="", "", IFERROR(VLOOKUP(M3513, Data!$A$1:$B$5, 2, 0), "Unkown fuel"))</f>
        <v>very harmful</v>
      </c>
      <c r="O3513" t="s">
        <v>23</v>
      </c>
      <c r="P3513" t="s">
        <v>24</v>
      </c>
      <c r="Q3513" t="s">
        <v>33</v>
      </c>
      <c r="R3513" t="s">
        <v>159</v>
      </c>
      <c r="S3513">
        <v>1248</v>
      </c>
      <c r="T3513" t="s">
        <v>393</v>
      </c>
      <c r="U3513" t="s">
        <v>28</v>
      </c>
      <c r="V3513">
        <v>5</v>
      </c>
      <c r="W3513" t="s">
        <v>1179</v>
      </c>
    </row>
    <row r="3514" spans="1:23" x14ac:dyDescent="0.3">
      <c r="A3514">
        <v>3624</v>
      </c>
      <c r="B3514" t="s">
        <v>88</v>
      </c>
      <c r="C3514">
        <v>2008</v>
      </c>
      <c r="D3514">
        <f t="shared" ca="1" si="216"/>
        <v>15</v>
      </c>
      <c r="E3514" s="5">
        <v>290000</v>
      </c>
      <c r="F3514">
        <v>120000</v>
      </c>
      <c r="G3514" t="s">
        <v>56</v>
      </c>
      <c r="H3514" t="str">
        <f t="shared" si="217"/>
        <v>West</v>
      </c>
      <c r="I3514" t="s">
        <v>57</v>
      </c>
      <c r="J3514" t="str">
        <f t="shared" si="218"/>
        <v>California</v>
      </c>
      <c r="K3514" t="s">
        <v>1675</v>
      </c>
      <c r="L3514" t="str">
        <f t="shared" si="219"/>
        <v>Inglewood</v>
      </c>
      <c r="M3514" t="s">
        <v>22</v>
      </c>
      <c r="N3514" t="str">
        <f>IF(M3514="", "", IFERROR(VLOOKUP(M3514, Data!$A$1:$B$5, 2, 0), "Unkown fuel"))</f>
        <v>very harmful</v>
      </c>
      <c r="O3514" t="s">
        <v>23</v>
      </c>
      <c r="P3514" t="s">
        <v>24</v>
      </c>
      <c r="Q3514" t="s">
        <v>33</v>
      </c>
      <c r="R3514" t="s">
        <v>481</v>
      </c>
      <c r="S3514">
        <v>2179</v>
      </c>
      <c r="T3514" t="s">
        <v>271</v>
      </c>
      <c r="U3514" t="s">
        <v>272</v>
      </c>
      <c r="V3514">
        <v>8</v>
      </c>
      <c r="W3514" t="s">
        <v>1179</v>
      </c>
    </row>
    <row r="3515" spans="1:23" x14ac:dyDescent="0.3">
      <c r="A3515">
        <v>3625</v>
      </c>
      <c r="B3515" t="s">
        <v>46</v>
      </c>
      <c r="C3515">
        <v>2016</v>
      </c>
      <c r="D3515">
        <f t="shared" ca="1" si="216"/>
        <v>7</v>
      </c>
      <c r="E3515" s="5">
        <v>525000</v>
      </c>
      <c r="F3515">
        <v>60000</v>
      </c>
      <c r="G3515" t="s">
        <v>56</v>
      </c>
      <c r="H3515" t="str">
        <f t="shared" si="217"/>
        <v>West</v>
      </c>
      <c r="I3515" t="s">
        <v>57</v>
      </c>
      <c r="J3515" t="str">
        <f t="shared" si="218"/>
        <v>California</v>
      </c>
      <c r="K3515" t="s">
        <v>1675</v>
      </c>
      <c r="L3515" t="str">
        <f t="shared" si="219"/>
        <v>Inglewood</v>
      </c>
      <c r="M3515" t="s">
        <v>41</v>
      </c>
      <c r="N3515" t="str">
        <f>IF(M3515="", "", IFERROR(VLOOKUP(M3515, Data!$A$1:$B$5, 2, 0), "Unkown fuel"))</f>
        <v>harmful</v>
      </c>
      <c r="O3515" t="s">
        <v>23</v>
      </c>
      <c r="P3515" t="s">
        <v>154</v>
      </c>
      <c r="Q3515" t="s">
        <v>25</v>
      </c>
      <c r="R3515" t="s">
        <v>1018</v>
      </c>
      <c r="S3515">
        <v>1197</v>
      </c>
      <c r="T3515" t="s">
        <v>90</v>
      </c>
      <c r="U3515" t="s">
        <v>261</v>
      </c>
      <c r="V3515">
        <v>5</v>
      </c>
      <c r="W3515" t="s">
        <v>1179</v>
      </c>
    </row>
    <row r="3516" spans="1:23" x14ac:dyDescent="0.3">
      <c r="A3516">
        <v>3626</v>
      </c>
      <c r="B3516" t="s">
        <v>88</v>
      </c>
      <c r="C3516">
        <v>2008</v>
      </c>
      <c r="D3516">
        <f t="shared" ca="1" si="216"/>
        <v>15</v>
      </c>
      <c r="E3516" s="5">
        <v>250000</v>
      </c>
      <c r="F3516">
        <v>110000</v>
      </c>
      <c r="G3516" t="s">
        <v>19</v>
      </c>
      <c r="H3516" t="str">
        <f t="shared" si="217"/>
        <v>East</v>
      </c>
      <c r="I3516" t="s">
        <v>857</v>
      </c>
      <c r="J3516" t="str">
        <f t="shared" si="218"/>
        <v>New Hampshire</v>
      </c>
      <c r="K3516" t="s">
        <v>1315</v>
      </c>
      <c r="L3516" t="str">
        <f t="shared" si="219"/>
        <v>Londonderry</v>
      </c>
      <c r="M3516" t="s">
        <v>22</v>
      </c>
      <c r="N3516" t="str">
        <f>IF(M3516="", "", IFERROR(VLOOKUP(M3516, Data!$A$1:$B$5, 2, 0), "Unkown fuel"))</f>
        <v>very harmful</v>
      </c>
      <c r="O3516" t="s">
        <v>23</v>
      </c>
      <c r="P3516" t="s">
        <v>24</v>
      </c>
      <c r="Q3516" t="s">
        <v>42</v>
      </c>
      <c r="R3516" t="s">
        <v>654</v>
      </c>
      <c r="S3516">
        <v>2609</v>
      </c>
      <c r="T3516" t="s">
        <v>271</v>
      </c>
      <c r="U3516" t="s">
        <v>272</v>
      </c>
      <c r="V3516">
        <v>7</v>
      </c>
      <c r="W3516" t="s">
        <v>1179</v>
      </c>
    </row>
    <row r="3517" spans="1:23" x14ac:dyDescent="0.3">
      <c r="A3517">
        <v>3628</v>
      </c>
      <c r="B3517" t="s">
        <v>18</v>
      </c>
      <c r="C3517">
        <v>2017</v>
      </c>
      <c r="D3517">
        <f t="shared" ca="1" si="216"/>
        <v>6</v>
      </c>
      <c r="E3517" s="5">
        <v>430000</v>
      </c>
      <c r="F3517">
        <v>10000</v>
      </c>
      <c r="G3517" t="s">
        <v>19</v>
      </c>
      <c r="H3517" t="str">
        <f t="shared" si="217"/>
        <v>East</v>
      </c>
      <c r="I3517" t="s">
        <v>786</v>
      </c>
      <c r="J3517" t="str">
        <f t="shared" si="218"/>
        <v>New Jersey</v>
      </c>
      <c r="K3517" t="s">
        <v>1680</v>
      </c>
      <c r="L3517" t="str">
        <f t="shared" si="219"/>
        <v>Hopatcong</v>
      </c>
      <c r="M3517" t="s">
        <v>41</v>
      </c>
      <c r="N3517" t="str">
        <f>IF(M3517="", "", IFERROR(VLOOKUP(M3517, Data!$A$1:$B$5, 2, 0), "Unkown fuel"))</f>
        <v>harmful</v>
      </c>
      <c r="O3517" t="s">
        <v>23</v>
      </c>
      <c r="P3517" t="s">
        <v>24</v>
      </c>
      <c r="Q3517" t="s">
        <v>25</v>
      </c>
      <c r="R3517" t="s">
        <v>243</v>
      </c>
      <c r="S3517">
        <v>998</v>
      </c>
      <c r="T3517" t="s">
        <v>244</v>
      </c>
      <c r="U3517" t="s">
        <v>141</v>
      </c>
      <c r="V3517">
        <v>5</v>
      </c>
      <c r="W3517" t="s">
        <v>1179</v>
      </c>
    </row>
    <row r="3518" spans="1:23" x14ac:dyDescent="0.3">
      <c r="A3518">
        <v>3629</v>
      </c>
      <c r="B3518" t="s">
        <v>18</v>
      </c>
      <c r="C3518">
        <v>2017</v>
      </c>
      <c r="D3518">
        <f t="shared" ca="1" si="216"/>
        <v>6</v>
      </c>
      <c r="E3518" s="5">
        <v>630000</v>
      </c>
      <c r="F3518">
        <v>35000</v>
      </c>
      <c r="G3518" t="s">
        <v>56</v>
      </c>
      <c r="H3518" t="str">
        <f t="shared" si="217"/>
        <v>West</v>
      </c>
      <c r="I3518" t="s">
        <v>1035</v>
      </c>
      <c r="J3518" t="str">
        <f t="shared" si="218"/>
        <v>Colorado</v>
      </c>
      <c r="K3518" t="s">
        <v>1681</v>
      </c>
      <c r="L3518" t="str">
        <f t="shared" si="219"/>
        <v>Commerce City</v>
      </c>
      <c r="M3518" t="s">
        <v>41</v>
      </c>
      <c r="N3518" t="str">
        <f>IF(M3518="", "", IFERROR(VLOOKUP(M3518, Data!$A$1:$B$5, 2, 0), "Unkown fuel"))</f>
        <v>harmful</v>
      </c>
      <c r="O3518" t="s">
        <v>23</v>
      </c>
      <c r="P3518" t="s">
        <v>24</v>
      </c>
      <c r="Q3518" t="s">
        <v>25</v>
      </c>
      <c r="R3518" t="s">
        <v>113</v>
      </c>
      <c r="S3518">
        <v>1197</v>
      </c>
      <c r="T3518" t="s">
        <v>114</v>
      </c>
      <c r="U3518" t="s">
        <v>115</v>
      </c>
      <c r="V3518">
        <v>5</v>
      </c>
      <c r="W3518" t="s">
        <v>1179</v>
      </c>
    </row>
    <row r="3519" spans="1:23" x14ac:dyDescent="0.3">
      <c r="A3519">
        <v>3630</v>
      </c>
      <c r="B3519" t="s">
        <v>109</v>
      </c>
      <c r="C3519">
        <v>2018</v>
      </c>
      <c r="D3519">
        <f t="shared" ca="1" si="216"/>
        <v>5</v>
      </c>
      <c r="E3519" s="5">
        <v>550000</v>
      </c>
      <c r="F3519">
        <v>23000</v>
      </c>
      <c r="G3519" t="s">
        <v>56</v>
      </c>
      <c r="H3519" t="str">
        <f t="shared" si="217"/>
        <v>West</v>
      </c>
      <c r="I3519" t="s">
        <v>1035</v>
      </c>
      <c r="J3519" t="str">
        <f t="shared" si="218"/>
        <v>Colorado</v>
      </c>
      <c r="K3519" t="s">
        <v>1681</v>
      </c>
      <c r="L3519" t="str">
        <f t="shared" si="219"/>
        <v>Commerce City</v>
      </c>
      <c r="M3519" t="s">
        <v>41</v>
      </c>
      <c r="N3519" t="str">
        <f>IF(M3519="", "", IFERROR(VLOOKUP(M3519, Data!$A$1:$B$5, 2, 0), "Unkown fuel"))</f>
        <v>harmful</v>
      </c>
      <c r="O3519" t="s">
        <v>23</v>
      </c>
      <c r="P3519" t="s">
        <v>24</v>
      </c>
      <c r="Q3519" t="s">
        <v>25</v>
      </c>
      <c r="R3519" t="s">
        <v>110</v>
      </c>
      <c r="S3519">
        <v>1199</v>
      </c>
      <c r="T3519" t="s">
        <v>416</v>
      </c>
      <c r="U3519" t="s">
        <v>112</v>
      </c>
      <c r="V3519">
        <v>5</v>
      </c>
      <c r="W3519" t="s">
        <v>1179</v>
      </c>
    </row>
    <row r="3520" spans="1:23" x14ac:dyDescent="0.3">
      <c r="A3520">
        <v>3631</v>
      </c>
      <c r="B3520" t="s">
        <v>18</v>
      </c>
      <c r="C3520">
        <v>2019</v>
      </c>
      <c r="D3520">
        <f t="shared" ca="1" si="216"/>
        <v>4</v>
      </c>
      <c r="E3520" s="5">
        <v>630000</v>
      </c>
      <c r="F3520">
        <v>15000</v>
      </c>
      <c r="G3520" t="s">
        <v>56</v>
      </c>
      <c r="H3520" t="str">
        <f t="shared" si="217"/>
        <v>West</v>
      </c>
      <c r="I3520" t="s">
        <v>1035</v>
      </c>
      <c r="J3520" t="str">
        <f t="shared" si="218"/>
        <v>Colorado</v>
      </c>
      <c r="K3520" t="s">
        <v>1682</v>
      </c>
      <c r="L3520" t="str">
        <f t="shared" si="219"/>
        <v>Colorado Springs</v>
      </c>
      <c r="M3520" t="s">
        <v>22</v>
      </c>
      <c r="N3520" t="str">
        <f>IF(M3520="", "", IFERROR(VLOOKUP(M3520, Data!$A$1:$B$5, 2, 0), "Unkown fuel"))</f>
        <v>very harmful</v>
      </c>
      <c r="O3520" t="s">
        <v>23</v>
      </c>
      <c r="P3520" t="s">
        <v>24</v>
      </c>
      <c r="Q3520" t="s">
        <v>33</v>
      </c>
      <c r="R3520" t="s">
        <v>424</v>
      </c>
      <c r="S3520">
        <v>1248</v>
      </c>
      <c r="T3520" t="s">
        <v>27</v>
      </c>
      <c r="U3520" t="s">
        <v>28</v>
      </c>
      <c r="V3520">
        <v>5</v>
      </c>
      <c r="W3520" t="s">
        <v>1179</v>
      </c>
    </row>
    <row r="3521" spans="1:23" x14ac:dyDescent="0.3">
      <c r="A3521">
        <v>3632</v>
      </c>
      <c r="B3521" t="s">
        <v>88</v>
      </c>
      <c r="C3521">
        <v>2018</v>
      </c>
      <c r="D3521">
        <f t="shared" ca="1" si="216"/>
        <v>5</v>
      </c>
      <c r="E3521" s="5">
        <v>850000</v>
      </c>
      <c r="F3521">
        <v>20000</v>
      </c>
      <c r="G3521" t="s">
        <v>56</v>
      </c>
      <c r="H3521" t="str">
        <f t="shared" si="217"/>
        <v>West</v>
      </c>
      <c r="I3521" t="s">
        <v>1035</v>
      </c>
      <c r="J3521" t="str">
        <f t="shared" si="218"/>
        <v>Colorado</v>
      </c>
      <c r="K3521" t="s">
        <v>1681</v>
      </c>
      <c r="L3521" t="str">
        <f t="shared" si="219"/>
        <v>Commerce City</v>
      </c>
      <c r="M3521" t="s">
        <v>22</v>
      </c>
      <c r="N3521" t="str">
        <f>IF(M3521="", "", IFERROR(VLOOKUP(M3521, Data!$A$1:$B$5, 2, 0), "Unkown fuel"))</f>
        <v>very harmful</v>
      </c>
      <c r="O3521" t="s">
        <v>23</v>
      </c>
      <c r="P3521" t="s">
        <v>24</v>
      </c>
      <c r="Q3521" t="s">
        <v>25</v>
      </c>
      <c r="R3521" t="s">
        <v>623</v>
      </c>
      <c r="S3521">
        <v>2179</v>
      </c>
      <c r="T3521" t="s">
        <v>271</v>
      </c>
      <c r="U3521" t="s">
        <v>615</v>
      </c>
      <c r="V3521">
        <v>9</v>
      </c>
      <c r="W3521" t="s">
        <v>1179</v>
      </c>
    </row>
    <row r="3522" spans="1:23" x14ac:dyDescent="0.3">
      <c r="A3522">
        <v>3633</v>
      </c>
      <c r="B3522" t="s">
        <v>88</v>
      </c>
      <c r="C3522">
        <v>2011</v>
      </c>
      <c r="D3522">
        <f t="shared" ref="D3522:D3585" ca="1" si="220">TRUNC(YEARFRAC(DATE(C3522,1,1), TODAY(), 1))</f>
        <v>12</v>
      </c>
      <c r="E3522" s="5">
        <v>455000</v>
      </c>
      <c r="F3522">
        <v>90000</v>
      </c>
      <c r="G3522" t="s">
        <v>56</v>
      </c>
      <c r="H3522" t="str">
        <f t="shared" ref="H3522:H3585" si="221">TRIM(G3522)</f>
        <v>West</v>
      </c>
      <c r="I3522" t="s">
        <v>1035</v>
      </c>
      <c r="J3522" t="str">
        <f t="shared" ref="J3522:J3585" si="222">TRIM(I3522)</f>
        <v>Colorado</v>
      </c>
      <c r="K3522" t="s">
        <v>1681</v>
      </c>
      <c r="L3522" t="str">
        <f t="shared" ref="L3522:L3585" si="223">TRIM(K3522)</f>
        <v>Commerce City</v>
      </c>
      <c r="M3522" t="s">
        <v>22</v>
      </c>
      <c r="N3522" t="str">
        <f>IF(M3522="", "", IFERROR(VLOOKUP(M3522, Data!$A$1:$B$5, 2, 0), "Unkown fuel"))</f>
        <v>very harmful</v>
      </c>
      <c r="O3522" t="s">
        <v>23</v>
      </c>
      <c r="P3522" t="s">
        <v>24</v>
      </c>
      <c r="Q3522" t="s">
        <v>25</v>
      </c>
      <c r="R3522" t="s">
        <v>363</v>
      </c>
      <c r="S3522">
        <v>2523</v>
      </c>
      <c r="T3522" t="s">
        <v>486</v>
      </c>
      <c r="U3522" t="s">
        <v>487</v>
      </c>
      <c r="V3522">
        <v>7</v>
      </c>
      <c r="W3522" t="s">
        <v>1179</v>
      </c>
    </row>
    <row r="3523" spans="1:23" x14ac:dyDescent="0.3">
      <c r="A3523">
        <v>3634</v>
      </c>
      <c r="B3523" t="s">
        <v>88</v>
      </c>
      <c r="C3523">
        <v>2011</v>
      </c>
      <c r="D3523">
        <f t="shared" ca="1" si="220"/>
        <v>12</v>
      </c>
      <c r="E3523" s="5">
        <v>445000</v>
      </c>
      <c r="F3523">
        <v>90000</v>
      </c>
      <c r="G3523" t="s">
        <v>56</v>
      </c>
      <c r="H3523" t="str">
        <f t="shared" si="221"/>
        <v>West</v>
      </c>
      <c r="I3523" t="s">
        <v>1035</v>
      </c>
      <c r="J3523" t="str">
        <f t="shared" si="222"/>
        <v>Colorado</v>
      </c>
      <c r="K3523" t="s">
        <v>1683</v>
      </c>
      <c r="L3523" t="str">
        <f t="shared" si="223"/>
        <v>Denver</v>
      </c>
      <c r="M3523" t="s">
        <v>22</v>
      </c>
      <c r="N3523" t="str">
        <f>IF(M3523="", "", IFERROR(VLOOKUP(M3523, Data!$A$1:$B$5, 2, 0), "Unkown fuel"))</f>
        <v>very harmful</v>
      </c>
      <c r="O3523" t="s">
        <v>23</v>
      </c>
      <c r="P3523" t="s">
        <v>24</v>
      </c>
      <c r="Q3523" t="s">
        <v>25</v>
      </c>
      <c r="R3523" t="s">
        <v>363</v>
      </c>
      <c r="S3523">
        <v>2523</v>
      </c>
      <c r="T3523" t="s">
        <v>486</v>
      </c>
      <c r="U3523" t="s">
        <v>487</v>
      </c>
      <c r="V3523">
        <v>7</v>
      </c>
      <c r="W3523" t="s">
        <v>1179</v>
      </c>
    </row>
    <row r="3524" spans="1:23" x14ac:dyDescent="0.3">
      <c r="A3524">
        <v>3635</v>
      </c>
      <c r="B3524" t="s">
        <v>46</v>
      </c>
      <c r="C3524">
        <v>2013</v>
      </c>
      <c r="D3524">
        <f t="shared" ca="1" si="220"/>
        <v>10</v>
      </c>
      <c r="E3524" s="5">
        <v>370000</v>
      </c>
      <c r="F3524">
        <v>80000</v>
      </c>
      <c r="G3524" t="s">
        <v>56</v>
      </c>
      <c r="H3524" t="str">
        <f t="shared" si="221"/>
        <v>West</v>
      </c>
      <c r="I3524" t="s">
        <v>1035</v>
      </c>
      <c r="J3524" t="str">
        <f t="shared" si="222"/>
        <v>Colorado</v>
      </c>
      <c r="K3524" t="s">
        <v>1682</v>
      </c>
      <c r="L3524" t="str">
        <f t="shared" si="223"/>
        <v>Colorado Springs</v>
      </c>
      <c r="M3524" t="s">
        <v>22</v>
      </c>
      <c r="N3524" t="str">
        <f>IF(M3524="", "", IFERROR(VLOOKUP(M3524, Data!$A$1:$B$5, 2, 0), "Unkown fuel"))</f>
        <v>very harmful</v>
      </c>
      <c r="O3524" t="s">
        <v>23</v>
      </c>
      <c r="P3524" t="s">
        <v>24</v>
      </c>
      <c r="Q3524" t="s">
        <v>25</v>
      </c>
      <c r="R3524" t="s">
        <v>291</v>
      </c>
      <c r="S3524">
        <v>1396</v>
      </c>
      <c r="T3524" t="s">
        <v>216</v>
      </c>
      <c r="U3524" t="s">
        <v>649</v>
      </c>
      <c r="V3524">
        <v>5</v>
      </c>
      <c r="W3524" t="s">
        <v>1179</v>
      </c>
    </row>
    <row r="3525" spans="1:23" x14ac:dyDescent="0.3">
      <c r="A3525">
        <v>3636</v>
      </c>
      <c r="B3525" t="s">
        <v>46</v>
      </c>
      <c r="C3525">
        <v>2016</v>
      </c>
      <c r="D3525">
        <f t="shared" ca="1" si="220"/>
        <v>7</v>
      </c>
      <c r="E3525" s="5">
        <v>500000</v>
      </c>
      <c r="F3525">
        <v>50000</v>
      </c>
      <c r="G3525" t="s">
        <v>56</v>
      </c>
      <c r="H3525" t="str">
        <f t="shared" si="221"/>
        <v>West</v>
      </c>
      <c r="I3525" t="s">
        <v>1035</v>
      </c>
      <c r="J3525" t="str">
        <f t="shared" si="222"/>
        <v>Colorado</v>
      </c>
      <c r="K3525" t="s">
        <v>1682</v>
      </c>
      <c r="L3525" t="str">
        <f t="shared" si="223"/>
        <v>Colorado Springs</v>
      </c>
      <c r="M3525" t="s">
        <v>41</v>
      </c>
      <c r="N3525" t="str">
        <f>IF(M3525="", "", IFERROR(VLOOKUP(M3525, Data!$A$1:$B$5, 2, 0), "Unkown fuel"))</f>
        <v>harmful</v>
      </c>
      <c r="O3525" t="s">
        <v>23</v>
      </c>
      <c r="P3525" t="s">
        <v>24</v>
      </c>
      <c r="Q3525" t="s">
        <v>25</v>
      </c>
      <c r="R3525" t="s">
        <v>85</v>
      </c>
      <c r="S3525">
        <v>1197</v>
      </c>
      <c r="T3525" t="s">
        <v>90</v>
      </c>
      <c r="U3525" t="s">
        <v>261</v>
      </c>
      <c r="V3525">
        <v>5</v>
      </c>
      <c r="W3525" t="s">
        <v>1179</v>
      </c>
    </row>
    <row r="3526" spans="1:23" x14ac:dyDescent="0.3">
      <c r="A3526">
        <v>3638</v>
      </c>
      <c r="B3526" t="s">
        <v>109</v>
      </c>
      <c r="C3526">
        <v>2012</v>
      </c>
      <c r="D3526">
        <f t="shared" ca="1" si="220"/>
        <v>11</v>
      </c>
      <c r="E3526" s="5">
        <v>140000</v>
      </c>
      <c r="F3526">
        <v>185000</v>
      </c>
      <c r="G3526" t="s">
        <v>56</v>
      </c>
      <c r="H3526" t="str">
        <f t="shared" si="221"/>
        <v>West</v>
      </c>
      <c r="I3526" t="s">
        <v>1035</v>
      </c>
      <c r="J3526" t="str">
        <f t="shared" si="222"/>
        <v>Colorado</v>
      </c>
      <c r="K3526" t="s">
        <v>1682</v>
      </c>
      <c r="L3526" t="str">
        <f t="shared" si="223"/>
        <v>Colorado Springs</v>
      </c>
      <c r="M3526" t="s">
        <v>22</v>
      </c>
      <c r="N3526" t="str">
        <f>IF(M3526="", "", IFERROR(VLOOKUP(M3526, Data!$A$1:$B$5, 2, 0), "Unkown fuel"))</f>
        <v>very harmful</v>
      </c>
      <c r="O3526" t="s">
        <v>23</v>
      </c>
      <c r="P3526" t="s">
        <v>24</v>
      </c>
      <c r="Q3526" t="s">
        <v>33</v>
      </c>
      <c r="R3526" t="s">
        <v>418</v>
      </c>
      <c r="S3526">
        <v>1405</v>
      </c>
      <c r="T3526" t="s">
        <v>458</v>
      </c>
      <c r="U3526" t="s">
        <v>459</v>
      </c>
      <c r="V3526">
        <v>5</v>
      </c>
      <c r="W3526" t="s">
        <v>1179</v>
      </c>
    </row>
    <row r="3527" spans="1:23" x14ac:dyDescent="0.3">
      <c r="A3527">
        <v>3639</v>
      </c>
      <c r="B3527" t="s">
        <v>18</v>
      </c>
      <c r="C3527">
        <v>2019</v>
      </c>
      <c r="D3527">
        <f t="shared" ca="1" si="220"/>
        <v>4</v>
      </c>
      <c r="E3527" s="5">
        <v>550000</v>
      </c>
      <c r="F3527">
        <v>40000</v>
      </c>
      <c r="G3527" t="s">
        <v>56</v>
      </c>
      <c r="H3527" t="str">
        <f t="shared" si="221"/>
        <v>West</v>
      </c>
      <c r="I3527" t="s">
        <v>1035</v>
      </c>
      <c r="J3527" t="str">
        <f t="shared" si="222"/>
        <v>Colorado</v>
      </c>
      <c r="K3527" t="s">
        <v>1683</v>
      </c>
      <c r="L3527" t="str">
        <f t="shared" si="223"/>
        <v>Denver</v>
      </c>
      <c r="M3527" t="s">
        <v>41</v>
      </c>
      <c r="N3527" t="str">
        <f>IF(M3527="", "", IFERROR(VLOOKUP(M3527, Data!$A$1:$B$5, 2, 0), "Unkown fuel"))</f>
        <v>harmful</v>
      </c>
      <c r="O3527" t="s">
        <v>23</v>
      </c>
      <c r="P3527" t="s">
        <v>24</v>
      </c>
      <c r="Q3527" t="s">
        <v>25</v>
      </c>
      <c r="R3527" t="s">
        <v>264</v>
      </c>
      <c r="S3527">
        <v>1197</v>
      </c>
      <c r="T3527" t="s">
        <v>265</v>
      </c>
      <c r="U3527" t="s">
        <v>266</v>
      </c>
      <c r="V3527">
        <v>5</v>
      </c>
      <c r="W3527" t="s">
        <v>1179</v>
      </c>
    </row>
    <row r="3528" spans="1:23" x14ac:dyDescent="0.3">
      <c r="A3528">
        <v>3640</v>
      </c>
      <c r="B3528" t="s">
        <v>75</v>
      </c>
      <c r="C3528">
        <v>2017</v>
      </c>
      <c r="D3528">
        <f t="shared" ca="1" si="220"/>
        <v>6</v>
      </c>
      <c r="E3528" s="5">
        <v>300000</v>
      </c>
      <c r="F3528">
        <v>30000</v>
      </c>
      <c r="G3528" t="s">
        <v>56</v>
      </c>
      <c r="H3528" t="str">
        <f t="shared" si="221"/>
        <v>West</v>
      </c>
      <c r="I3528" t="s">
        <v>1035</v>
      </c>
      <c r="J3528" t="str">
        <f t="shared" si="222"/>
        <v>Colorado</v>
      </c>
      <c r="K3528" t="s">
        <v>1683</v>
      </c>
      <c r="L3528" t="str">
        <f t="shared" si="223"/>
        <v>Denver</v>
      </c>
      <c r="M3528" t="s">
        <v>41</v>
      </c>
      <c r="N3528" t="str">
        <f>IF(M3528="", "", IFERROR(VLOOKUP(M3528, Data!$A$1:$B$5, 2, 0), "Unkown fuel"))</f>
        <v>harmful</v>
      </c>
      <c r="O3528" t="s">
        <v>23</v>
      </c>
      <c r="P3528" t="s">
        <v>24</v>
      </c>
      <c r="Q3528" t="s">
        <v>25</v>
      </c>
      <c r="R3528" t="s">
        <v>305</v>
      </c>
      <c r="S3528">
        <v>999</v>
      </c>
      <c r="T3528" t="s">
        <v>86</v>
      </c>
      <c r="U3528" t="s">
        <v>306</v>
      </c>
      <c r="V3528">
        <v>5</v>
      </c>
      <c r="W3528" t="s">
        <v>1179</v>
      </c>
    </row>
    <row r="3529" spans="1:23" x14ac:dyDescent="0.3">
      <c r="A3529">
        <v>3641</v>
      </c>
      <c r="B3529" t="s">
        <v>109</v>
      </c>
      <c r="C3529">
        <v>2011</v>
      </c>
      <c r="D3529">
        <f t="shared" ca="1" si="220"/>
        <v>12</v>
      </c>
      <c r="E3529" s="5">
        <v>150000</v>
      </c>
      <c r="F3529">
        <v>120000</v>
      </c>
      <c r="G3529" t="s">
        <v>56</v>
      </c>
      <c r="H3529" t="str">
        <f t="shared" si="221"/>
        <v>West</v>
      </c>
      <c r="I3529" t="s">
        <v>1035</v>
      </c>
      <c r="J3529" t="str">
        <f t="shared" si="222"/>
        <v>Colorado</v>
      </c>
      <c r="K3529" t="s">
        <v>1683</v>
      </c>
      <c r="L3529" t="str">
        <f t="shared" si="223"/>
        <v>Denver</v>
      </c>
      <c r="M3529" t="s">
        <v>22</v>
      </c>
      <c r="N3529" t="str">
        <f>IF(M3529="", "", IFERROR(VLOOKUP(M3529, Data!$A$1:$B$5, 2, 0), "Unkown fuel"))</f>
        <v>very harmful</v>
      </c>
      <c r="O3529" t="s">
        <v>23</v>
      </c>
      <c r="P3529" t="s">
        <v>24</v>
      </c>
      <c r="Q3529" t="s">
        <v>25</v>
      </c>
      <c r="R3529" t="s">
        <v>1090</v>
      </c>
      <c r="S3529">
        <v>1396</v>
      </c>
      <c r="T3529" t="s">
        <v>471</v>
      </c>
      <c r="U3529" t="s">
        <v>472</v>
      </c>
      <c r="V3529">
        <v>5</v>
      </c>
      <c r="W3529" t="s">
        <v>1179</v>
      </c>
    </row>
    <row r="3530" spans="1:23" x14ac:dyDescent="0.3">
      <c r="A3530">
        <v>3642</v>
      </c>
      <c r="B3530" t="s">
        <v>18</v>
      </c>
      <c r="C3530">
        <v>2011</v>
      </c>
      <c r="D3530">
        <f t="shared" ca="1" si="220"/>
        <v>12</v>
      </c>
      <c r="E3530" s="5">
        <v>229999</v>
      </c>
      <c r="F3530">
        <v>500000</v>
      </c>
      <c r="G3530" t="s">
        <v>56</v>
      </c>
      <c r="H3530" t="str">
        <f t="shared" si="221"/>
        <v>West</v>
      </c>
      <c r="I3530" t="s">
        <v>1035</v>
      </c>
      <c r="J3530" t="str">
        <f t="shared" si="222"/>
        <v>Colorado</v>
      </c>
      <c r="K3530" t="s">
        <v>1683</v>
      </c>
      <c r="L3530" t="str">
        <f t="shared" si="223"/>
        <v>Denver</v>
      </c>
      <c r="M3530" t="s">
        <v>41</v>
      </c>
      <c r="N3530" t="str">
        <f>IF(M3530="", "", IFERROR(VLOOKUP(M3530, Data!$A$1:$B$5, 2, 0), "Unkown fuel"))</f>
        <v>harmful</v>
      </c>
      <c r="O3530" t="s">
        <v>23</v>
      </c>
      <c r="P3530" t="s">
        <v>24</v>
      </c>
      <c r="Q3530" t="s">
        <v>33</v>
      </c>
      <c r="R3530" t="s">
        <v>85</v>
      </c>
      <c r="S3530">
        <v>998</v>
      </c>
      <c r="T3530" t="s">
        <v>67</v>
      </c>
      <c r="U3530" t="s">
        <v>141</v>
      </c>
      <c r="V3530">
        <v>5</v>
      </c>
      <c r="W3530" t="s">
        <v>1179</v>
      </c>
    </row>
    <row r="3531" spans="1:23" x14ac:dyDescent="0.3">
      <c r="A3531">
        <v>3643</v>
      </c>
      <c r="B3531" t="s">
        <v>88</v>
      </c>
      <c r="C3531">
        <v>2017</v>
      </c>
      <c r="D3531">
        <f t="shared" ca="1" si="220"/>
        <v>6</v>
      </c>
      <c r="E3531" s="5">
        <v>880000</v>
      </c>
      <c r="F3531">
        <v>46000</v>
      </c>
      <c r="G3531" t="s">
        <v>56</v>
      </c>
      <c r="H3531" t="str">
        <f t="shared" si="221"/>
        <v>West</v>
      </c>
      <c r="I3531" t="s">
        <v>1035</v>
      </c>
      <c r="J3531" t="str">
        <f t="shared" si="222"/>
        <v>Colorado</v>
      </c>
      <c r="K3531" t="s">
        <v>1682</v>
      </c>
      <c r="L3531" t="str">
        <f t="shared" si="223"/>
        <v>Colorado Springs</v>
      </c>
      <c r="M3531" t="s">
        <v>22</v>
      </c>
      <c r="N3531" t="str">
        <f>IF(M3531="", "", IFERROR(VLOOKUP(M3531, Data!$A$1:$B$5, 2, 0), "Unkown fuel"))</f>
        <v>very harmful</v>
      </c>
      <c r="O3531" t="s">
        <v>23</v>
      </c>
      <c r="P3531" t="s">
        <v>24</v>
      </c>
      <c r="Q3531" t="s">
        <v>25</v>
      </c>
      <c r="R3531" t="s">
        <v>605</v>
      </c>
      <c r="S3531">
        <v>2179</v>
      </c>
      <c r="T3531" t="s">
        <v>271</v>
      </c>
      <c r="U3531" t="s">
        <v>615</v>
      </c>
      <c r="V3531">
        <v>7</v>
      </c>
      <c r="W3531" t="s">
        <v>1179</v>
      </c>
    </row>
    <row r="3532" spans="1:23" x14ac:dyDescent="0.3">
      <c r="A3532">
        <v>3644</v>
      </c>
      <c r="B3532" t="s">
        <v>65</v>
      </c>
      <c r="C3532">
        <v>2011</v>
      </c>
      <c r="D3532">
        <f t="shared" ca="1" si="220"/>
        <v>12</v>
      </c>
      <c r="E3532" s="5">
        <v>900000</v>
      </c>
      <c r="F3532">
        <v>120000</v>
      </c>
      <c r="G3532" t="s">
        <v>56</v>
      </c>
      <c r="H3532" t="str">
        <f t="shared" si="221"/>
        <v>West</v>
      </c>
      <c r="I3532" t="s">
        <v>1035</v>
      </c>
      <c r="J3532" t="str">
        <f t="shared" si="222"/>
        <v>Colorado</v>
      </c>
      <c r="K3532" t="s">
        <v>1683</v>
      </c>
      <c r="L3532" t="str">
        <f t="shared" si="223"/>
        <v>Denver</v>
      </c>
      <c r="M3532" t="s">
        <v>22</v>
      </c>
      <c r="N3532" t="str">
        <f>IF(M3532="", "", IFERROR(VLOOKUP(M3532, Data!$A$1:$B$5, 2, 0), "Unkown fuel"))</f>
        <v>very harmful</v>
      </c>
      <c r="O3532" t="s">
        <v>23</v>
      </c>
      <c r="P3532" t="s">
        <v>24</v>
      </c>
      <c r="Q3532" t="s">
        <v>25</v>
      </c>
      <c r="R3532" t="s">
        <v>468</v>
      </c>
      <c r="S3532">
        <v>2982</v>
      </c>
      <c r="T3532" t="s">
        <v>469</v>
      </c>
      <c r="U3532" t="s">
        <v>169</v>
      </c>
      <c r="V3532">
        <v>7</v>
      </c>
      <c r="W3532" t="s">
        <v>1179</v>
      </c>
    </row>
    <row r="3533" spans="1:23" x14ac:dyDescent="0.3">
      <c r="A3533">
        <v>3645</v>
      </c>
      <c r="B3533" t="s">
        <v>88</v>
      </c>
      <c r="C3533">
        <v>2015</v>
      </c>
      <c r="D3533">
        <f t="shared" ca="1" si="220"/>
        <v>8</v>
      </c>
      <c r="E3533" s="5">
        <v>720000</v>
      </c>
      <c r="F3533">
        <v>80000</v>
      </c>
      <c r="G3533" t="s">
        <v>56</v>
      </c>
      <c r="H3533" t="str">
        <f t="shared" si="221"/>
        <v>West</v>
      </c>
      <c r="I3533" t="s">
        <v>1035</v>
      </c>
      <c r="J3533" t="str">
        <f t="shared" si="222"/>
        <v>Colorado</v>
      </c>
      <c r="K3533" t="s">
        <v>1683</v>
      </c>
      <c r="L3533" t="str">
        <f t="shared" si="223"/>
        <v>Denver</v>
      </c>
      <c r="M3533" t="s">
        <v>22</v>
      </c>
      <c r="N3533" t="str">
        <f>IF(M3533="", "", IFERROR(VLOOKUP(M3533, Data!$A$1:$B$5, 2, 0), "Unkown fuel"))</f>
        <v>very harmful</v>
      </c>
      <c r="O3533" t="s">
        <v>23</v>
      </c>
      <c r="P3533" t="s">
        <v>24</v>
      </c>
      <c r="Q3533" t="s">
        <v>25</v>
      </c>
      <c r="R3533" t="s">
        <v>605</v>
      </c>
      <c r="S3533">
        <v>2523</v>
      </c>
      <c r="T3533" t="s">
        <v>393</v>
      </c>
      <c r="U3533" t="s">
        <v>658</v>
      </c>
      <c r="V3533">
        <v>9</v>
      </c>
      <c r="W3533" t="s">
        <v>1179</v>
      </c>
    </row>
    <row r="3534" spans="1:23" x14ac:dyDescent="0.3">
      <c r="A3534">
        <v>3646</v>
      </c>
      <c r="B3534" t="s">
        <v>46</v>
      </c>
      <c r="C3534">
        <v>2016</v>
      </c>
      <c r="D3534">
        <f t="shared" ca="1" si="220"/>
        <v>7</v>
      </c>
      <c r="E3534" s="5">
        <v>550000</v>
      </c>
      <c r="F3534">
        <v>90000</v>
      </c>
      <c r="G3534" t="s">
        <v>38</v>
      </c>
      <c r="H3534" t="str">
        <f t="shared" si="221"/>
        <v>Central</v>
      </c>
      <c r="I3534" t="s">
        <v>1055</v>
      </c>
      <c r="J3534" t="str">
        <f t="shared" si="222"/>
        <v>Indiana</v>
      </c>
      <c r="K3534" t="s">
        <v>1684</v>
      </c>
      <c r="L3534" t="str">
        <f t="shared" si="223"/>
        <v>Schererville</v>
      </c>
      <c r="M3534" t="s">
        <v>22</v>
      </c>
      <c r="N3534" t="str">
        <f>IF(M3534="", "", IFERROR(VLOOKUP(M3534, Data!$A$1:$B$5, 2, 0), "Unkown fuel"))</f>
        <v>very harmful</v>
      </c>
      <c r="O3534" t="s">
        <v>23</v>
      </c>
      <c r="P3534" t="s">
        <v>24</v>
      </c>
      <c r="Q3534" t="s">
        <v>33</v>
      </c>
      <c r="R3534" t="s">
        <v>99</v>
      </c>
      <c r="S3534">
        <v>1396</v>
      </c>
      <c r="T3534" t="s">
        <v>100</v>
      </c>
      <c r="U3534" t="s">
        <v>101</v>
      </c>
      <c r="V3534">
        <v>5</v>
      </c>
      <c r="W3534" t="s">
        <v>1179</v>
      </c>
    </row>
    <row r="3535" spans="1:23" x14ac:dyDescent="0.3">
      <c r="A3535">
        <v>3647</v>
      </c>
      <c r="B3535" t="s">
        <v>88</v>
      </c>
      <c r="C3535">
        <v>2015</v>
      </c>
      <c r="D3535">
        <f t="shared" ca="1" si="220"/>
        <v>8</v>
      </c>
      <c r="E3535" s="5">
        <v>720000</v>
      </c>
      <c r="F3535">
        <v>90000</v>
      </c>
      <c r="G3535" t="s">
        <v>38</v>
      </c>
      <c r="H3535" t="str">
        <f t="shared" si="221"/>
        <v>Central</v>
      </c>
      <c r="I3535" t="s">
        <v>1055</v>
      </c>
      <c r="J3535" t="str">
        <f t="shared" si="222"/>
        <v>Indiana</v>
      </c>
      <c r="K3535" t="s">
        <v>1684</v>
      </c>
      <c r="L3535" t="str">
        <f t="shared" si="223"/>
        <v>Schererville</v>
      </c>
      <c r="M3535" t="s">
        <v>22</v>
      </c>
      <c r="N3535" t="str">
        <f>IF(M3535="", "", IFERROR(VLOOKUP(M3535, Data!$A$1:$B$5, 2, 0), "Unkown fuel"))</f>
        <v>very harmful</v>
      </c>
      <c r="O3535" t="s">
        <v>23</v>
      </c>
      <c r="P3535" t="s">
        <v>24</v>
      </c>
      <c r="Q3535" t="s">
        <v>25</v>
      </c>
      <c r="R3535" t="s">
        <v>605</v>
      </c>
      <c r="S3535">
        <v>2523</v>
      </c>
      <c r="T3535" t="s">
        <v>393</v>
      </c>
      <c r="U3535" t="s">
        <v>658</v>
      </c>
      <c r="V3535">
        <v>9</v>
      </c>
      <c r="W3535" t="s">
        <v>1179</v>
      </c>
    </row>
    <row r="3536" spans="1:23" x14ac:dyDescent="0.3">
      <c r="A3536">
        <v>3649</v>
      </c>
      <c r="B3536" t="s">
        <v>18</v>
      </c>
      <c r="C3536">
        <v>2016</v>
      </c>
      <c r="D3536">
        <f t="shared" ca="1" si="220"/>
        <v>7</v>
      </c>
      <c r="E3536" s="5">
        <v>535000</v>
      </c>
      <c r="F3536">
        <v>70000</v>
      </c>
      <c r="G3536" t="s">
        <v>38</v>
      </c>
      <c r="H3536" t="str">
        <f t="shared" si="221"/>
        <v>Central</v>
      </c>
      <c r="I3536" t="s">
        <v>1055</v>
      </c>
      <c r="J3536" t="str">
        <f t="shared" si="222"/>
        <v>Indiana</v>
      </c>
      <c r="K3536" t="s">
        <v>1684</v>
      </c>
      <c r="L3536" t="str">
        <f t="shared" si="223"/>
        <v>Schererville</v>
      </c>
      <c r="M3536" t="s">
        <v>22</v>
      </c>
      <c r="N3536" t="str">
        <f>IF(M3536="", "", IFERROR(VLOOKUP(M3536, Data!$A$1:$B$5, 2, 0), "Unkown fuel"))</f>
        <v>very harmful</v>
      </c>
      <c r="O3536" t="s">
        <v>23</v>
      </c>
      <c r="P3536" t="s">
        <v>24</v>
      </c>
      <c r="Q3536" t="s">
        <v>25</v>
      </c>
      <c r="R3536" t="s">
        <v>229</v>
      </c>
      <c r="S3536">
        <v>1248</v>
      </c>
      <c r="T3536" t="s">
        <v>27</v>
      </c>
      <c r="U3536" t="s">
        <v>28</v>
      </c>
      <c r="V3536">
        <v>5</v>
      </c>
      <c r="W3536" t="s">
        <v>1179</v>
      </c>
    </row>
    <row r="3537" spans="1:23" x14ac:dyDescent="0.3">
      <c r="A3537">
        <v>3650</v>
      </c>
      <c r="B3537" t="s">
        <v>46</v>
      </c>
      <c r="C3537">
        <v>2015</v>
      </c>
      <c r="D3537">
        <f t="shared" ca="1" si="220"/>
        <v>8</v>
      </c>
      <c r="E3537" s="5">
        <v>320000</v>
      </c>
      <c r="F3537">
        <v>91000</v>
      </c>
      <c r="G3537" t="s">
        <v>38</v>
      </c>
      <c r="H3537" t="str">
        <f t="shared" si="221"/>
        <v>Central</v>
      </c>
      <c r="I3537" t="s">
        <v>1055</v>
      </c>
      <c r="J3537" t="str">
        <f t="shared" si="222"/>
        <v>Indiana</v>
      </c>
      <c r="K3537" t="s">
        <v>1294</v>
      </c>
      <c r="L3537" t="str">
        <f t="shared" si="223"/>
        <v>Richmond</v>
      </c>
      <c r="M3537" t="s">
        <v>22</v>
      </c>
      <c r="N3537" t="str">
        <f>IF(M3537="", "", IFERROR(VLOOKUP(M3537, Data!$A$1:$B$5, 2, 0), "Unkown fuel"))</f>
        <v>very harmful</v>
      </c>
      <c r="O3537" t="s">
        <v>23</v>
      </c>
      <c r="P3537" t="s">
        <v>24</v>
      </c>
      <c r="Q3537" t="s">
        <v>42</v>
      </c>
      <c r="R3537" t="s">
        <v>545</v>
      </c>
      <c r="S3537">
        <v>1120</v>
      </c>
      <c r="T3537" t="s">
        <v>561</v>
      </c>
      <c r="U3537" t="s">
        <v>547</v>
      </c>
      <c r="V3537">
        <v>5</v>
      </c>
      <c r="W3537" t="s">
        <v>1179</v>
      </c>
    </row>
    <row r="3538" spans="1:23" x14ac:dyDescent="0.3">
      <c r="A3538">
        <v>3651</v>
      </c>
      <c r="B3538" t="s">
        <v>46</v>
      </c>
      <c r="C3538">
        <v>2015</v>
      </c>
      <c r="D3538">
        <f t="shared" ca="1" si="220"/>
        <v>8</v>
      </c>
      <c r="E3538" s="5">
        <v>500000</v>
      </c>
      <c r="F3538">
        <v>90000</v>
      </c>
      <c r="G3538" t="s">
        <v>38</v>
      </c>
      <c r="H3538" t="str">
        <f t="shared" si="221"/>
        <v>Central</v>
      </c>
      <c r="I3538" t="s">
        <v>1055</v>
      </c>
      <c r="J3538" t="str">
        <f t="shared" si="222"/>
        <v>Indiana</v>
      </c>
      <c r="K3538" t="s">
        <v>1294</v>
      </c>
      <c r="L3538" t="str">
        <f t="shared" si="223"/>
        <v>Richmond</v>
      </c>
      <c r="M3538" t="s">
        <v>22</v>
      </c>
      <c r="N3538" t="str">
        <f>IF(M3538="", "", IFERROR(VLOOKUP(M3538, Data!$A$1:$B$5, 2, 0), "Unkown fuel"))</f>
        <v>very harmful</v>
      </c>
      <c r="O3538" t="s">
        <v>23</v>
      </c>
      <c r="P3538" t="s">
        <v>24</v>
      </c>
      <c r="Q3538" t="s">
        <v>25</v>
      </c>
      <c r="R3538" t="s">
        <v>99</v>
      </c>
      <c r="S3538">
        <v>1396</v>
      </c>
      <c r="T3538" t="s">
        <v>100</v>
      </c>
      <c r="U3538" t="s">
        <v>101</v>
      </c>
      <c r="V3538">
        <v>5</v>
      </c>
      <c r="W3538" t="s">
        <v>1179</v>
      </c>
    </row>
    <row r="3539" spans="1:23" x14ac:dyDescent="0.3">
      <c r="A3539">
        <v>3652</v>
      </c>
      <c r="B3539" t="s">
        <v>18</v>
      </c>
      <c r="C3539">
        <v>2014</v>
      </c>
      <c r="D3539">
        <f t="shared" ca="1" si="220"/>
        <v>9</v>
      </c>
      <c r="E3539" s="5">
        <v>525000</v>
      </c>
      <c r="F3539">
        <v>110000</v>
      </c>
      <c r="G3539" t="s">
        <v>38</v>
      </c>
      <c r="H3539" t="str">
        <f t="shared" si="221"/>
        <v>Central</v>
      </c>
      <c r="I3539" t="s">
        <v>1055</v>
      </c>
      <c r="J3539" t="str">
        <f t="shared" si="222"/>
        <v>Indiana</v>
      </c>
      <c r="K3539" t="s">
        <v>1684</v>
      </c>
      <c r="L3539" t="str">
        <f t="shared" si="223"/>
        <v>Schererville</v>
      </c>
      <c r="M3539" t="s">
        <v>22</v>
      </c>
      <c r="N3539" t="str">
        <f>IF(M3539="", "", IFERROR(VLOOKUP(M3539, Data!$A$1:$B$5, 2, 0), "Unkown fuel"))</f>
        <v>very harmful</v>
      </c>
      <c r="O3539" t="s">
        <v>23</v>
      </c>
      <c r="P3539" t="s">
        <v>24</v>
      </c>
      <c r="Q3539" t="s">
        <v>33</v>
      </c>
      <c r="R3539" t="s">
        <v>307</v>
      </c>
      <c r="S3539">
        <v>1248</v>
      </c>
      <c r="T3539" t="s">
        <v>216</v>
      </c>
      <c r="U3539" t="s">
        <v>95</v>
      </c>
      <c r="V3539">
        <v>7</v>
      </c>
      <c r="W3539" t="s">
        <v>1179</v>
      </c>
    </row>
    <row r="3540" spans="1:23" x14ac:dyDescent="0.3">
      <c r="A3540">
        <v>3653</v>
      </c>
      <c r="B3540" t="s">
        <v>75</v>
      </c>
      <c r="C3540">
        <v>2019</v>
      </c>
      <c r="D3540">
        <f t="shared" ca="1" si="220"/>
        <v>4</v>
      </c>
      <c r="E3540" s="5">
        <v>220000</v>
      </c>
      <c r="F3540">
        <v>90000</v>
      </c>
      <c r="G3540" t="s">
        <v>38</v>
      </c>
      <c r="H3540" t="str">
        <f t="shared" si="221"/>
        <v>Central</v>
      </c>
      <c r="I3540" t="s">
        <v>1055</v>
      </c>
      <c r="J3540" t="str">
        <f t="shared" si="222"/>
        <v>Indiana</v>
      </c>
      <c r="K3540" t="s">
        <v>1684</v>
      </c>
      <c r="L3540" t="str">
        <f t="shared" si="223"/>
        <v>Schererville</v>
      </c>
      <c r="M3540" t="s">
        <v>41</v>
      </c>
      <c r="N3540" t="str">
        <f>IF(M3540="", "", IFERROR(VLOOKUP(M3540, Data!$A$1:$B$5, 2, 0), "Unkown fuel"))</f>
        <v>harmful</v>
      </c>
      <c r="O3540" t="s">
        <v>23</v>
      </c>
      <c r="P3540" t="s">
        <v>24</v>
      </c>
      <c r="Q3540" t="s">
        <v>25</v>
      </c>
      <c r="R3540" t="s">
        <v>305</v>
      </c>
      <c r="S3540">
        <v>999</v>
      </c>
      <c r="T3540" t="s">
        <v>86</v>
      </c>
      <c r="U3540" t="s">
        <v>306</v>
      </c>
      <c r="V3540">
        <v>5</v>
      </c>
      <c r="W3540" t="s">
        <v>1179</v>
      </c>
    </row>
    <row r="3541" spans="1:23" x14ac:dyDescent="0.3">
      <c r="A3541">
        <v>3654</v>
      </c>
      <c r="B3541" t="s">
        <v>109</v>
      </c>
      <c r="C3541">
        <v>2018</v>
      </c>
      <c r="D3541">
        <f t="shared" ca="1" si="220"/>
        <v>5</v>
      </c>
      <c r="E3541" s="5">
        <v>350000</v>
      </c>
      <c r="F3541">
        <v>50000</v>
      </c>
      <c r="G3541" t="s">
        <v>38</v>
      </c>
      <c r="H3541" t="str">
        <f t="shared" si="221"/>
        <v>Central</v>
      </c>
      <c r="I3541" t="s">
        <v>1055</v>
      </c>
      <c r="J3541" t="str">
        <f t="shared" si="222"/>
        <v>Indiana</v>
      </c>
      <c r="K3541" t="s">
        <v>1684</v>
      </c>
      <c r="L3541" t="str">
        <f t="shared" si="223"/>
        <v>Schererville</v>
      </c>
      <c r="M3541" t="s">
        <v>41</v>
      </c>
      <c r="N3541" t="str">
        <f>IF(M3541="", "", IFERROR(VLOOKUP(M3541, Data!$A$1:$B$5, 2, 0), "Unkown fuel"))</f>
        <v>harmful</v>
      </c>
      <c r="O3541" t="s">
        <v>23</v>
      </c>
      <c r="P3541" t="s">
        <v>24</v>
      </c>
      <c r="Q3541" t="s">
        <v>25</v>
      </c>
      <c r="R3541" t="s">
        <v>503</v>
      </c>
      <c r="S3541">
        <v>1199</v>
      </c>
      <c r="T3541" t="s">
        <v>416</v>
      </c>
      <c r="U3541" t="s">
        <v>112</v>
      </c>
      <c r="V3541">
        <v>5</v>
      </c>
      <c r="W3541" t="s">
        <v>1179</v>
      </c>
    </row>
    <row r="3542" spans="1:23" x14ac:dyDescent="0.3">
      <c r="A3542">
        <v>3655</v>
      </c>
      <c r="B3542" t="s">
        <v>88</v>
      </c>
      <c r="C3542">
        <v>2016</v>
      </c>
      <c r="D3542">
        <f t="shared" ca="1" si="220"/>
        <v>7</v>
      </c>
      <c r="E3542" s="5">
        <v>530000</v>
      </c>
      <c r="F3542">
        <v>60000</v>
      </c>
      <c r="G3542" t="s">
        <v>38</v>
      </c>
      <c r="H3542" t="str">
        <f t="shared" si="221"/>
        <v>Central</v>
      </c>
      <c r="I3542" t="s">
        <v>1055</v>
      </c>
      <c r="J3542" t="str">
        <f t="shared" si="222"/>
        <v>Indiana</v>
      </c>
      <c r="K3542" t="s">
        <v>1684</v>
      </c>
      <c r="L3542" t="str">
        <f t="shared" si="223"/>
        <v>Schererville</v>
      </c>
      <c r="M3542" t="s">
        <v>22</v>
      </c>
      <c r="N3542" t="str">
        <f>IF(M3542="", "", IFERROR(VLOOKUP(M3542, Data!$A$1:$B$5, 2, 0), "Unkown fuel"))</f>
        <v>very harmful</v>
      </c>
      <c r="O3542" t="s">
        <v>23</v>
      </c>
      <c r="P3542" t="s">
        <v>24</v>
      </c>
      <c r="Q3542" t="s">
        <v>25</v>
      </c>
      <c r="R3542" t="s">
        <v>623</v>
      </c>
      <c r="S3542">
        <v>1493</v>
      </c>
      <c r="T3542" t="s">
        <v>171</v>
      </c>
      <c r="U3542" t="s">
        <v>445</v>
      </c>
      <c r="V3542">
        <v>7</v>
      </c>
      <c r="W3542" t="s">
        <v>1179</v>
      </c>
    </row>
    <row r="3543" spans="1:23" x14ac:dyDescent="0.3">
      <c r="A3543">
        <v>3656</v>
      </c>
      <c r="B3543" t="s">
        <v>18</v>
      </c>
      <c r="C3543">
        <v>2013</v>
      </c>
      <c r="D3543">
        <f t="shared" ca="1" si="220"/>
        <v>10</v>
      </c>
      <c r="E3543" s="5">
        <v>215000</v>
      </c>
      <c r="F3543">
        <v>35000</v>
      </c>
      <c r="G3543" t="s">
        <v>19</v>
      </c>
      <c r="H3543" t="str">
        <f t="shared" si="221"/>
        <v>East</v>
      </c>
      <c r="I3543" t="s">
        <v>83</v>
      </c>
      <c r="J3543" t="str">
        <f t="shared" si="222"/>
        <v>Massachusetts</v>
      </c>
      <c r="K3543" t="s">
        <v>84</v>
      </c>
      <c r="L3543" t="str">
        <f t="shared" si="223"/>
        <v>Boston</v>
      </c>
      <c r="M3543" t="s">
        <v>41</v>
      </c>
      <c r="N3543" t="str">
        <f>IF(M3543="", "", IFERROR(VLOOKUP(M3543, Data!$A$1:$B$5, 2, 0), "Unkown fuel"))</f>
        <v>harmful</v>
      </c>
      <c r="O3543" t="s">
        <v>23</v>
      </c>
      <c r="P3543" t="s">
        <v>24</v>
      </c>
      <c r="Q3543" t="s">
        <v>25</v>
      </c>
      <c r="R3543" t="s">
        <v>430</v>
      </c>
      <c r="S3543">
        <v>796</v>
      </c>
      <c r="T3543" t="s">
        <v>118</v>
      </c>
      <c r="U3543" t="s">
        <v>119</v>
      </c>
      <c r="V3543">
        <v>5</v>
      </c>
      <c r="W3543" t="s">
        <v>1179</v>
      </c>
    </row>
    <row r="3544" spans="1:23" x14ac:dyDescent="0.3">
      <c r="A3544">
        <v>3657</v>
      </c>
      <c r="B3544" t="s">
        <v>221</v>
      </c>
      <c r="C3544">
        <v>2012</v>
      </c>
      <c r="D3544">
        <f t="shared" ca="1" si="220"/>
        <v>11</v>
      </c>
      <c r="E3544" s="5">
        <v>335000</v>
      </c>
      <c r="F3544">
        <v>100000</v>
      </c>
      <c r="G3544" t="s">
        <v>19</v>
      </c>
      <c r="H3544" t="str">
        <f t="shared" si="221"/>
        <v>East</v>
      </c>
      <c r="I3544" t="s">
        <v>786</v>
      </c>
      <c r="J3544" t="str">
        <f t="shared" si="222"/>
        <v>New Jersey</v>
      </c>
      <c r="K3544" t="s">
        <v>1685</v>
      </c>
      <c r="L3544" t="str">
        <f t="shared" si="223"/>
        <v>Morristown</v>
      </c>
      <c r="M3544" t="s">
        <v>22</v>
      </c>
      <c r="N3544" t="str">
        <f>IF(M3544="", "", IFERROR(VLOOKUP(M3544, Data!$A$1:$B$5, 2, 0), "Unkown fuel"))</f>
        <v>very harmful</v>
      </c>
      <c r="O3544" t="s">
        <v>23</v>
      </c>
      <c r="P3544" t="s">
        <v>24</v>
      </c>
      <c r="Q3544" t="s">
        <v>25</v>
      </c>
      <c r="R3544" t="s">
        <v>234</v>
      </c>
      <c r="S3544">
        <v>1598</v>
      </c>
      <c r="T3544" t="s">
        <v>235</v>
      </c>
      <c r="U3544" t="s">
        <v>36</v>
      </c>
      <c r="V3544">
        <v>5</v>
      </c>
      <c r="W3544" t="s">
        <v>1179</v>
      </c>
    </row>
    <row r="3545" spans="1:23" x14ac:dyDescent="0.3">
      <c r="A3545">
        <v>3658</v>
      </c>
      <c r="B3545" t="s">
        <v>46</v>
      </c>
      <c r="C3545">
        <v>2015</v>
      </c>
      <c r="D3545">
        <f t="shared" ca="1" si="220"/>
        <v>8</v>
      </c>
      <c r="E3545" s="5">
        <v>320000</v>
      </c>
      <c r="F3545">
        <v>90000</v>
      </c>
      <c r="G3545" t="s">
        <v>56</v>
      </c>
      <c r="H3545" t="str">
        <f t="shared" si="221"/>
        <v>West</v>
      </c>
      <c r="I3545" t="s">
        <v>57</v>
      </c>
      <c r="J3545" t="str">
        <f t="shared" si="222"/>
        <v>California</v>
      </c>
      <c r="K3545" t="s">
        <v>1686</v>
      </c>
      <c r="L3545" t="str">
        <f t="shared" si="223"/>
        <v>El Dorado Hills</v>
      </c>
      <c r="M3545" t="s">
        <v>22</v>
      </c>
      <c r="N3545" t="str">
        <f>IF(M3545="", "", IFERROR(VLOOKUP(M3545, Data!$A$1:$B$5, 2, 0), "Unkown fuel"))</f>
        <v>very harmful</v>
      </c>
      <c r="O3545" t="s">
        <v>23</v>
      </c>
      <c r="P3545" t="s">
        <v>24</v>
      </c>
      <c r="Q3545" t="s">
        <v>33</v>
      </c>
      <c r="R3545" t="s">
        <v>545</v>
      </c>
      <c r="S3545">
        <v>1120</v>
      </c>
      <c r="T3545" t="s">
        <v>561</v>
      </c>
      <c r="U3545" t="s">
        <v>547</v>
      </c>
      <c r="V3545">
        <v>5</v>
      </c>
      <c r="W3545" t="s">
        <v>1179</v>
      </c>
    </row>
    <row r="3546" spans="1:23" x14ac:dyDescent="0.3">
      <c r="A3546">
        <v>3659</v>
      </c>
      <c r="B3546" t="s">
        <v>69</v>
      </c>
      <c r="C3546">
        <v>2011</v>
      </c>
      <c r="D3546">
        <f t="shared" ca="1" si="220"/>
        <v>12</v>
      </c>
      <c r="E3546" s="5">
        <v>135000</v>
      </c>
      <c r="F3546">
        <v>120000</v>
      </c>
      <c r="G3546" t="s">
        <v>19</v>
      </c>
      <c r="H3546" t="str">
        <f t="shared" si="221"/>
        <v>East</v>
      </c>
      <c r="I3546" t="s">
        <v>83</v>
      </c>
      <c r="J3546" t="str">
        <f t="shared" si="222"/>
        <v>Massachusetts</v>
      </c>
      <c r="K3546" t="s">
        <v>1687</v>
      </c>
      <c r="L3546" t="str">
        <f t="shared" si="223"/>
        <v>Stoneham</v>
      </c>
      <c r="M3546" t="s">
        <v>22</v>
      </c>
      <c r="N3546" t="str">
        <f>IF(M3546="", "", IFERROR(VLOOKUP(M3546, Data!$A$1:$B$5, 2, 0), "Unkown fuel"))</f>
        <v>very harmful</v>
      </c>
      <c r="O3546" t="s">
        <v>23</v>
      </c>
      <c r="P3546" t="s">
        <v>24</v>
      </c>
      <c r="Q3546" t="s">
        <v>33</v>
      </c>
      <c r="R3546" t="s">
        <v>72</v>
      </c>
      <c r="S3546">
        <v>1399</v>
      </c>
      <c r="T3546" t="s">
        <v>388</v>
      </c>
      <c r="U3546" t="s">
        <v>74</v>
      </c>
      <c r="V3546">
        <v>5</v>
      </c>
      <c r="W3546" t="s">
        <v>1179</v>
      </c>
    </row>
    <row r="3547" spans="1:23" x14ac:dyDescent="0.3">
      <c r="A3547">
        <v>3660</v>
      </c>
      <c r="B3547" t="s">
        <v>18</v>
      </c>
      <c r="C3547">
        <v>2009</v>
      </c>
      <c r="D3547">
        <f t="shared" ca="1" si="220"/>
        <v>14</v>
      </c>
      <c r="E3547" s="5">
        <v>175000</v>
      </c>
      <c r="F3547">
        <v>95000</v>
      </c>
      <c r="G3547" t="s">
        <v>19</v>
      </c>
      <c r="H3547" t="str">
        <f t="shared" si="221"/>
        <v>East</v>
      </c>
      <c r="I3547" t="s">
        <v>789</v>
      </c>
      <c r="J3547" t="str">
        <f t="shared" si="222"/>
        <v>Connecticut</v>
      </c>
      <c r="K3547" t="s">
        <v>1688</v>
      </c>
      <c r="L3547" t="str">
        <f t="shared" si="223"/>
        <v>Stratford</v>
      </c>
      <c r="M3547" t="s">
        <v>41</v>
      </c>
      <c r="N3547" t="str">
        <f>IF(M3547="", "", IFERROR(VLOOKUP(M3547, Data!$A$1:$B$5, 2, 0), "Unkown fuel"))</f>
        <v>harmful</v>
      </c>
      <c r="O3547" t="s">
        <v>23</v>
      </c>
      <c r="P3547" t="s">
        <v>24</v>
      </c>
      <c r="Q3547" t="s">
        <v>33</v>
      </c>
      <c r="R3547" t="s">
        <v>273</v>
      </c>
      <c r="S3547">
        <v>998</v>
      </c>
      <c r="T3547" t="s">
        <v>507</v>
      </c>
      <c r="U3547" t="s">
        <v>141</v>
      </c>
      <c r="V3547">
        <v>5</v>
      </c>
      <c r="W3547" t="s">
        <v>1179</v>
      </c>
    </row>
    <row r="3548" spans="1:23" x14ac:dyDescent="0.3">
      <c r="A3548">
        <v>3661</v>
      </c>
      <c r="B3548" t="s">
        <v>88</v>
      </c>
      <c r="C3548">
        <v>2017</v>
      </c>
      <c r="D3548">
        <f t="shared" ca="1" si="220"/>
        <v>6</v>
      </c>
      <c r="E3548" s="5">
        <v>800000</v>
      </c>
      <c r="F3548">
        <v>35000</v>
      </c>
      <c r="G3548" t="s">
        <v>56</v>
      </c>
      <c r="H3548" t="str">
        <f t="shared" si="221"/>
        <v>West</v>
      </c>
      <c r="I3548" t="s">
        <v>57</v>
      </c>
      <c r="J3548" t="str">
        <f t="shared" si="222"/>
        <v>California</v>
      </c>
      <c r="K3548" t="s">
        <v>1689</v>
      </c>
      <c r="L3548" t="str">
        <f t="shared" si="223"/>
        <v>El Centro</v>
      </c>
      <c r="M3548" t="s">
        <v>22</v>
      </c>
      <c r="N3548" t="str">
        <f>IF(M3548="", "", IFERROR(VLOOKUP(M3548, Data!$A$1:$B$5, 2, 0), "Unkown fuel"))</f>
        <v>very harmful</v>
      </c>
      <c r="O3548" t="s">
        <v>23</v>
      </c>
      <c r="P3548" t="s">
        <v>24</v>
      </c>
      <c r="Q3548" t="s">
        <v>25</v>
      </c>
      <c r="R3548" t="s">
        <v>489</v>
      </c>
      <c r="S3548">
        <v>2523</v>
      </c>
      <c r="T3548" t="s">
        <v>309</v>
      </c>
      <c r="U3548" t="s">
        <v>490</v>
      </c>
      <c r="V3548">
        <v>7</v>
      </c>
      <c r="W3548" t="s">
        <v>1179</v>
      </c>
    </row>
    <row r="3549" spans="1:23" x14ac:dyDescent="0.3">
      <c r="A3549">
        <v>3662</v>
      </c>
      <c r="B3549" t="s">
        <v>109</v>
      </c>
      <c r="C3549">
        <v>2007</v>
      </c>
      <c r="D3549">
        <f t="shared" ca="1" si="220"/>
        <v>16</v>
      </c>
      <c r="E3549" s="5">
        <v>78000</v>
      </c>
      <c r="F3549">
        <v>38000</v>
      </c>
      <c r="G3549" t="s">
        <v>56</v>
      </c>
      <c r="H3549" t="str">
        <f t="shared" si="221"/>
        <v>West</v>
      </c>
      <c r="I3549" t="s">
        <v>57</v>
      </c>
      <c r="J3549" t="str">
        <f t="shared" si="222"/>
        <v>California</v>
      </c>
      <c r="K3549" t="s">
        <v>1686</v>
      </c>
      <c r="L3549" t="str">
        <f t="shared" si="223"/>
        <v>El Dorado Hills</v>
      </c>
      <c r="M3549" t="s">
        <v>41</v>
      </c>
      <c r="N3549" t="str">
        <f>IF(M3549="", "", IFERROR(VLOOKUP(M3549, Data!$A$1:$B$5, 2, 0), "Unkown fuel"))</f>
        <v>harmful</v>
      </c>
      <c r="O3549" t="s">
        <v>23</v>
      </c>
      <c r="P3549" t="s">
        <v>24</v>
      </c>
      <c r="Q3549" t="s">
        <v>33</v>
      </c>
      <c r="R3549" t="s">
        <v>411</v>
      </c>
      <c r="S3549">
        <v>1193</v>
      </c>
      <c r="T3549" t="s">
        <v>1690</v>
      </c>
      <c r="U3549" t="s">
        <v>1691</v>
      </c>
      <c r="V3549">
        <v>5</v>
      </c>
      <c r="W3549" t="s">
        <v>1179</v>
      </c>
    </row>
    <row r="3550" spans="1:23" x14ac:dyDescent="0.3">
      <c r="A3550">
        <v>3663</v>
      </c>
      <c r="B3550" t="s">
        <v>37</v>
      </c>
      <c r="C3550">
        <v>2014</v>
      </c>
      <c r="D3550">
        <f t="shared" ca="1" si="220"/>
        <v>9</v>
      </c>
      <c r="E3550" s="5">
        <v>565000</v>
      </c>
      <c r="F3550">
        <v>56000</v>
      </c>
      <c r="G3550" t="s">
        <v>56</v>
      </c>
      <c r="H3550" t="str">
        <f t="shared" si="221"/>
        <v>West</v>
      </c>
      <c r="I3550" t="s">
        <v>57</v>
      </c>
      <c r="J3550" t="str">
        <f t="shared" si="222"/>
        <v>California</v>
      </c>
      <c r="K3550" t="s">
        <v>1686</v>
      </c>
      <c r="L3550" t="str">
        <f t="shared" si="223"/>
        <v>El Dorado Hills</v>
      </c>
      <c r="M3550" t="s">
        <v>41</v>
      </c>
      <c r="N3550" t="str">
        <f>IF(M3550="", "", IFERROR(VLOOKUP(M3550, Data!$A$1:$B$5, 2, 0), "Unkown fuel"))</f>
        <v>harmful</v>
      </c>
      <c r="O3550" t="s">
        <v>23</v>
      </c>
      <c r="P3550" t="s">
        <v>24</v>
      </c>
      <c r="Q3550" t="s">
        <v>33</v>
      </c>
      <c r="R3550" t="s">
        <v>417</v>
      </c>
      <c r="S3550">
        <v>1497</v>
      </c>
      <c r="T3550" t="s">
        <v>160</v>
      </c>
      <c r="U3550" t="s">
        <v>161</v>
      </c>
      <c r="V3550">
        <v>5</v>
      </c>
      <c r="W3550" t="s">
        <v>1179</v>
      </c>
    </row>
    <row r="3551" spans="1:23" x14ac:dyDescent="0.3">
      <c r="A3551">
        <v>3664</v>
      </c>
      <c r="B3551" t="s">
        <v>46</v>
      </c>
      <c r="C3551">
        <v>2017</v>
      </c>
      <c r="D3551">
        <f t="shared" ca="1" si="220"/>
        <v>6</v>
      </c>
      <c r="E3551" s="5">
        <v>575000</v>
      </c>
      <c r="F3551">
        <v>50000</v>
      </c>
      <c r="G3551" t="s">
        <v>19</v>
      </c>
      <c r="H3551" t="str">
        <f t="shared" si="221"/>
        <v>East</v>
      </c>
      <c r="I3551" t="s">
        <v>786</v>
      </c>
      <c r="J3551" t="str">
        <f t="shared" si="222"/>
        <v>New Jersey</v>
      </c>
      <c r="K3551" t="s">
        <v>1593</v>
      </c>
      <c r="L3551" t="str">
        <f t="shared" si="223"/>
        <v>Dover</v>
      </c>
      <c r="M3551" t="s">
        <v>22</v>
      </c>
      <c r="N3551" t="str">
        <f>IF(M3551="", "", IFERROR(VLOOKUP(M3551, Data!$A$1:$B$5, 2, 0), "Unkown fuel"))</f>
        <v>very harmful</v>
      </c>
      <c r="O3551" t="s">
        <v>23</v>
      </c>
      <c r="P3551" t="s">
        <v>24</v>
      </c>
      <c r="Q3551" t="s">
        <v>25</v>
      </c>
      <c r="R3551" t="s">
        <v>99</v>
      </c>
      <c r="S3551">
        <v>1396</v>
      </c>
      <c r="T3551" t="s">
        <v>100</v>
      </c>
      <c r="U3551" t="s">
        <v>101</v>
      </c>
      <c r="V3551">
        <v>5</v>
      </c>
      <c r="W3551" t="s">
        <v>1179</v>
      </c>
    </row>
    <row r="3552" spans="1:23" x14ac:dyDescent="0.3">
      <c r="A3552">
        <v>3665</v>
      </c>
      <c r="B3552" t="s">
        <v>46</v>
      </c>
      <c r="C3552">
        <v>2014</v>
      </c>
      <c r="D3552">
        <f t="shared" ca="1" si="220"/>
        <v>9</v>
      </c>
      <c r="E3552" s="5">
        <v>170000</v>
      </c>
      <c r="F3552">
        <v>70000</v>
      </c>
      <c r="G3552" t="s">
        <v>19</v>
      </c>
      <c r="H3552" t="str">
        <f t="shared" si="221"/>
        <v>East</v>
      </c>
      <c r="I3552" t="s">
        <v>786</v>
      </c>
      <c r="J3552" t="str">
        <f t="shared" si="222"/>
        <v>New Jersey</v>
      </c>
      <c r="K3552" t="s">
        <v>856</v>
      </c>
      <c r="L3552" t="str">
        <f t="shared" si="223"/>
        <v>Millville</v>
      </c>
      <c r="M3552" t="s">
        <v>41</v>
      </c>
      <c r="N3552" t="str">
        <f>IF(M3552="", "", IFERROR(VLOOKUP(M3552, Data!$A$1:$B$5, 2, 0), "Unkown fuel"))</f>
        <v>harmful</v>
      </c>
      <c r="O3552" t="s">
        <v>23</v>
      </c>
      <c r="P3552" t="s">
        <v>24</v>
      </c>
      <c r="Q3552" t="s">
        <v>33</v>
      </c>
      <c r="R3552" t="s">
        <v>390</v>
      </c>
      <c r="S3552">
        <v>814</v>
      </c>
      <c r="T3552" t="s">
        <v>541</v>
      </c>
      <c r="U3552" t="s">
        <v>542</v>
      </c>
      <c r="V3552">
        <v>5</v>
      </c>
      <c r="W3552" t="s">
        <v>1179</v>
      </c>
    </row>
    <row r="3553" spans="1:23" x14ac:dyDescent="0.3">
      <c r="A3553">
        <v>3666</v>
      </c>
      <c r="B3553" t="s">
        <v>18</v>
      </c>
      <c r="C3553">
        <v>2014</v>
      </c>
      <c r="D3553">
        <f t="shared" ca="1" si="220"/>
        <v>9</v>
      </c>
      <c r="E3553" s="5">
        <v>250999</v>
      </c>
      <c r="F3553">
        <v>30000</v>
      </c>
      <c r="G3553" t="s">
        <v>19</v>
      </c>
      <c r="H3553" t="str">
        <f t="shared" si="221"/>
        <v>East</v>
      </c>
      <c r="I3553" t="s">
        <v>780</v>
      </c>
      <c r="J3553" t="str">
        <f t="shared" si="222"/>
        <v>Maine</v>
      </c>
      <c r="K3553" t="s">
        <v>894</v>
      </c>
      <c r="L3553" t="str">
        <f t="shared" si="223"/>
        <v>Augusta</v>
      </c>
      <c r="M3553" t="s">
        <v>41</v>
      </c>
      <c r="N3553" t="str">
        <f>IF(M3553="", "", IFERROR(VLOOKUP(M3553, Data!$A$1:$B$5, 2, 0), "Unkown fuel"))</f>
        <v>harmful</v>
      </c>
      <c r="O3553" t="s">
        <v>23</v>
      </c>
      <c r="P3553" t="s">
        <v>24</v>
      </c>
      <c r="Q3553" t="s">
        <v>25</v>
      </c>
      <c r="R3553" t="s">
        <v>430</v>
      </c>
      <c r="S3553">
        <v>796</v>
      </c>
      <c r="T3553" t="s">
        <v>118</v>
      </c>
      <c r="U3553" t="s">
        <v>119</v>
      </c>
      <c r="V3553">
        <v>5</v>
      </c>
      <c r="W3553" t="s">
        <v>1179</v>
      </c>
    </row>
    <row r="3554" spans="1:23" x14ac:dyDescent="0.3">
      <c r="A3554">
        <v>3667</v>
      </c>
      <c r="B3554" t="s">
        <v>88</v>
      </c>
      <c r="C3554">
        <v>2015</v>
      </c>
      <c r="D3554">
        <f t="shared" ca="1" si="220"/>
        <v>8</v>
      </c>
      <c r="E3554" s="5">
        <v>950000</v>
      </c>
      <c r="F3554">
        <v>188000</v>
      </c>
      <c r="G3554" t="s">
        <v>19</v>
      </c>
      <c r="H3554" t="str">
        <f t="shared" si="221"/>
        <v>East</v>
      </c>
      <c r="I3554" t="s">
        <v>83</v>
      </c>
      <c r="J3554" t="str">
        <f t="shared" si="222"/>
        <v>Massachusetts</v>
      </c>
      <c r="K3554" t="s">
        <v>1412</v>
      </c>
      <c r="L3554" t="str">
        <f t="shared" si="223"/>
        <v>Plymouth</v>
      </c>
      <c r="M3554" t="s">
        <v>22</v>
      </c>
      <c r="N3554" t="str">
        <f>IF(M3554="", "", IFERROR(VLOOKUP(M3554, Data!$A$1:$B$5, 2, 0), "Unkown fuel"))</f>
        <v>very harmful</v>
      </c>
      <c r="O3554" t="s">
        <v>23</v>
      </c>
      <c r="P3554" t="s">
        <v>24</v>
      </c>
      <c r="Q3554" t="s">
        <v>25</v>
      </c>
      <c r="R3554" t="s">
        <v>155</v>
      </c>
      <c r="S3554">
        <v>2179</v>
      </c>
      <c r="T3554" t="s">
        <v>446</v>
      </c>
      <c r="U3554" t="s">
        <v>447</v>
      </c>
      <c r="V3554">
        <v>7</v>
      </c>
      <c r="W3554" t="s">
        <v>1179</v>
      </c>
    </row>
    <row r="3555" spans="1:23" x14ac:dyDescent="0.3">
      <c r="A3555">
        <v>3668</v>
      </c>
      <c r="B3555" t="s">
        <v>37</v>
      </c>
      <c r="C3555">
        <v>2014</v>
      </c>
      <c r="D3555">
        <f t="shared" ca="1" si="220"/>
        <v>9</v>
      </c>
      <c r="E3555" s="5">
        <v>650000</v>
      </c>
      <c r="F3555">
        <v>60000</v>
      </c>
      <c r="G3555" t="s">
        <v>19</v>
      </c>
      <c r="H3555" t="str">
        <f t="shared" si="221"/>
        <v>East</v>
      </c>
      <c r="I3555" t="s">
        <v>780</v>
      </c>
      <c r="J3555" t="str">
        <f t="shared" si="222"/>
        <v>Maine</v>
      </c>
      <c r="K3555" t="s">
        <v>784</v>
      </c>
      <c r="L3555" t="str">
        <f t="shared" si="223"/>
        <v>Sanford</v>
      </c>
      <c r="M3555" t="s">
        <v>41</v>
      </c>
      <c r="N3555" t="str">
        <f>IF(M3555="", "", IFERROR(VLOOKUP(M3555, Data!$A$1:$B$5, 2, 0), "Unkown fuel"))</f>
        <v>harmful</v>
      </c>
      <c r="O3555" t="s">
        <v>23</v>
      </c>
      <c r="P3555" t="s">
        <v>24</v>
      </c>
      <c r="Q3555" t="s">
        <v>25</v>
      </c>
      <c r="R3555" t="s">
        <v>159</v>
      </c>
      <c r="S3555">
        <v>1497</v>
      </c>
      <c r="T3555" t="s">
        <v>160</v>
      </c>
      <c r="U3555" t="s">
        <v>161</v>
      </c>
      <c r="V3555">
        <v>5</v>
      </c>
      <c r="W3555" t="s">
        <v>1179</v>
      </c>
    </row>
    <row r="3556" spans="1:23" x14ac:dyDescent="0.3">
      <c r="A3556">
        <v>3669</v>
      </c>
      <c r="B3556" t="s">
        <v>109</v>
      </c>
      <c r="C3556">
        <v>2013</v>
      </c>
      <c r="D3556">
        <f t="shared" ca="1" si="220"/>
        <v>10</v>
      </c>
      <c r="E3556" s="5">
        <v>550000</v>
      </c>
      <c r="F3556">
        <v>133000</v>
      </c>
      <c r="G3556" t="s">
        <v>19</v>
      </c>
      <c r="H3556" t="str">
        <f t="shared" si="221"/>
        <v>East</v>
      </c>
      <c r="I3556" t="s">
        <v>782</v>
      </c>
      <c r="J3556" t="str">
        <f t="shared" si="222"/>
        <v>Vermont</v>
      </c>
      <c r="K3556" t="s">
        <v>790</v>
      </c>
      <c r="L3556" t="str">
        <f t="shared" si="223"/>
        <v>Colchester</v>
      </c>
      <c r="M3556" t="s">
        <v>22</v>
      </c>
      <c r="N3556" t="str">
        <f>IF(M3556="", "", IFERROR(VLOOKUP(M3556, Data!$A$1:$B$5, 2, 0), "Unkown fuel"))</f>
        <v>very harmful</v>
      </c>
      <c r="O3556" t="s">
        <v>23</v>
      </c>
      <c r="P3556" t="s">
        <v>24</v>
      </c>
      <c r="Q3556" t="s">
        <v>25</v>
      </c>
      <c r="R3556" t="s">
        <v>130</v>
      </c>
      <c r="S3556">
        <v>2179</v>
      </c>
      <c r="T3556" t="s">
        <v>293</v>
      </c>
      <c r="U3556" t="s">
        <v>152</v>
      </c>
      <c r="V3556">
        <v>7</v>
      </c>
      <c r="W3556" t="s">
        <v>1179</v>
      </c>
    </row>
    <row r="3557" spans="1:23" x14ac:dyDescent="0.3">
      <c r="A3557">
        <v>3670</v>
      </c>
      <c r="B3557" t="s">
        <v>65</v>
      </c>
      <c r="C3557">
        <v>2010</v>
      </c>
      <c r="D3557">
        <f t="shared" ca="1" si="220"/>
        <v>13</v>
      </c>
      <c r="E3557" s="5">
        <v>650000</v>
      </c>
      <c r="F3557">
        <v>160000</v>
      </c>
      <c r="G3557" t="s">
        <v>56</v>
      </c>
      <c r="H3557" t="str">
        <f t="shared" si="221"/>
        <v>West</v>
      </c>
      <c r="I3557" t="s">
        <v>57</v>
      </c>
      <c r="J3557" t="str">
        <f t="shared" si="222"/>
        <v>California</v>
      </c>
      <c r="K3557" t="s">
        <v>1686</v>
      </c>
      <c r="L3557" t="str">
        <f t="shared" si="223"/>
        <v>El Dorado Hills</v>
      </c>
      <c r="M3557" t="s">
        <v>22</v>
      </c>
      <c r="N3557" t="str">
        <f>IF(M3557="", "", IFERROR(VLOOKUP(M3557, Data!$A$1:$B$5, 2, 0), "Unkown fuel"))</f>
        <v>very harmful</v>
      </c>
      <c r="O3557" t="s">
        <v>23</v>
      </c>
      <c r="P3557" t="s">
        <v>24</v>
      </c>
      <c r="Q3557" t="s">
        <v>25</v>
      </c>
      <c r="R3557" t="s">
        <v>475</v>
      </c>
      <c r="S3557">
        <v>2494</v>
      </c>
      <c r="T3557" t="s">
        <v>476</v>
      </c>
      <c r="U3557" t="s">
        <v>477</v>
      </c>
      <c r="V3557">
        <v>7</v>
      </c>
      <c r="W3557" t="s">
        <v>1179</v>
      </c>
    </row>
    <row r="3558" spans="1:23" x14ac:dyDescent="0.3">
      <c r="A3558">
        <v>3671</v>
      </c>
      <c r="B3558" t="s">
        <v>88</v>
      </c>
      <c r="C3558">
        <v>2013</v>
      </c>
      <c r="D3558">
        <f t="shared" ca="1" si="220"/>
        <v>10</v>
      </c>
      <c r="E3558" s="5">
        <v>800000</v>
      </c>
      <c r="F3558">
        <v>150000</v>
      </c>
      <c r="G3558" t="s">
        <v>56</v>
      </c>
      <c r="H3558" t="str">
        <f t="shared" si="221"/>
        <v>West</v>
      </c>
      <c r="I3558" t="s">
        <v>57</v>
      </c>
      <c r="J3558" t="str">
        <f t="shared" si="222"/>
        <v>California</v>
      </c>
      <c r="K3558" t="s">
        <v>1686</v>
      </c>
      <c r="L3558" t="str">
        <f t="shared" si="223"/>
        <v>El Dorado Hills</v>
      </c>
      <c r="M3558" t="s">
        <v>22</v>
      </c>
      <c r="N3558" t="str">
        <f>IF(M3558="", "", IFERROR(VLOOKUP(M3558, Data!$A$1:$B$5, 2, 0), "Unkown fuel"))</f>
        <v>very harmful</v>
      </c>
      <c r="O3558" t="s">
        <v>23</v>
      </c>
      <c r="P3558" t="s">
        <v>24</v>
      </c>
      <c r="Q3558" t="s">
        <v>33</v>
      </c>
      <c r="R3558" t="s">
        <v>282</v>
      </c>
      <c r="S3558">
        <v>2179</v>
      </c>
      <c r="T3558" t="s">
        <v>446</v>
      </c>
      <c r="U3558" t="s">
        <v>447</v>
      </c>
      <c r="V3558">
        <v>7</v>
      </c>
      <c r="W3558" t="s">
        <v>1179</v>
      </c>
    </row>
    <row r="3559" spans="1:23" x14ac:dyDescent="0.3">
      <c r="A3559">
        <v>3672</v>
      </c>
      <c r="B3559" t="s">
        <v>18</v>
      </c>
      <c r="C3559">
        <v>2020</v>
      </c>
      <c r="D3559">
        <f t="shared" ca="1" si="220"/>
        <v>3</v>
      </c>
      <c r="E3559" s="5">
        <v>250999</v>
      </c>
      <c r="F3559">
        <v>30000</v>
      </c>
      <c r="G3559" t="s">
        <v>56</v>
      </c>
      <c r="H3559" t="str">
        <f t="shared" si="221"/>
        <v>West</v>
      </c>
      <c r="I3559" t="s">
        <v>57</v>
      </c>
      <c r="J3559" t="str">
        <f t="shared" si="222"/>
        <v>California</v>
      </c>
      <c r="K3559" t="s">
        <v>1686</v>
      </c>
      <c r="L3559" t="str">
        <f t="shared" si="223"/>
        <v>El Dorado Hills</v>
      </c>
      <c r="M3559" t="s">
        <v>41</v>
      </c>
      <c r="N3559" t="str">
        <f>IF(M3559="", "", IFERROR(VLOOKUP(M3559, Data!$A$1:$B$5, 2, 0), "Unkown fuel"))</f>
        <v>harmful</v>
      </c>
      <c r="O3559" t="s">
        <v>23</v>
      </c>
      <c r="P3559" t="s">
        <v>24</v>
      </c>
      <c r="Q3559" t="s">
        <v>25</v>
      </c>
      <c r="R3559" t="s">
        <v>696</v>
      </c>
      <c r="S3559">
        <v>796</v>
      </c>
      <c r="T3559" t="s">
        <v>118</v>
      </c>
      <c r="U3559" t="s">
        <v>119</v>
      </c>
      <c r="V3559">
        <v>5</v>
      </c>
      <c r="W3559" t="s">
        <v>1179</v>
      </c>
    </row>
    <row r="3560" spans="1:23" x14ac:dyDescent="0.3">
      <c r="A3560">
        <v>3673</v>
      </c>
      <c r="B3560" t="s">
        <v>18</v>
      </c>
      <c r="C3560">
        <v>2013</v>
      </c>
      <c r="D3560">
        <f t="shared" ca="1" si="220"/>
        <v>10</v>
      </c>
      <c r="E3560" s="5">
        <v>170000</v>
      </c>
      <c r="F3560">
        <v>60000</v>
      </c>
      <c r="G3560" t="s">
        <v>56</v>
      </c>
      <c r="H3560" t="str">
        <f t="shared" si="221"/>
        <v>West</v>
      </c>
      <c r="I3560" t="s">
        <v>57</v>
      </c>
      <c r="J3560" t="str">
        <f t="shared" si="222"/>
        <v>California</v>
      </c>
      <c r="K3560" t="s">
        <v>1686</v>
      </c>
      <c r="L3560" t="str">
        <f t="shared" si="223"/>
        <v>El Dorado Hills</v>
      </c>
      <c r="M3560" t="s">
        <v>41</v>
      </c>
      <c r="N3560" t="str">
        <f>IF(M3560="", "", IFERROR(VLOOKUP(M3560, Data!$A$1:$B$5, 2, 0), "Unkown fuel"))</f>
        <v>harmful</v>
      </c>
      <c r="O3560" t="s">
        <v>23</v>
      </c>
      <c r="P3560" t="s">
        <v>24</v>
      </c>
      <c r="Q3560" t="s">
        <v>33</v>
      </c>
      <c r="R3560" t="s">
        <v>430</v>
      </c>
      <c r="S3560">
        <v>796</v>
      </c>
      <c r="T3560" t="s">
        <v>118</v>
      </c>
      <c r="U3560" t="s">
        <v>119</v>
      </c>
      <c r="V3560">
        <v>5</v>
      </c>
      <c r="W3560" t="s">
        <v>1179</v>
      </c>
    </row>
    <row r="3561" spans="1:23" x14ac:dyDescent="0.3">
      <c r="A3561">
        <v>3674</v>
      </c>
      <c r="B3561" t="s">
        <v>109</v>
      </c>
      <c r="C3561">
        <v>2013</v>
      </c>
      <c r="D3561">
        <f t="shared" ca="1" si="220"/>
        <v>10</v>
      </c>
      <c r="E3561" s="5">
        <v>250000</v>
      </c>
      <c r="F3561">
        <v>30000</v>
      </c>
      <c r="G3561" t="s">
        <v>19</v>
      </c>
      <c r="H3561" t="str">
        <f t="shared" si="221"/>
        <v>East</v>
      </c>
      <c r="I3561" t="s">
        <v>83</v>
      </c>
      <c r="J3561" t="str">
        <f t="shared" si="222"/>
        <v>Massachusetts</v>
      </c>
      <c r="K3561" t="s">
        <v>1692</v>
      </c>
      <c r="L3561" t="str">
        <f t="shared" si="223"/>
        <v>Fairhaven</v>
      </c>
      <c r="M3561" t="s">
        <v>22</v>
      </c>
      <c r="N3561" t="str">
        <f>IF(M3561="", "", IFERROR(VLOOKUP(M3561, Data!$A$1:$B$5, 2, 0), "Unkown fuel"))</f>
        <v>very harmful</v>
      </c>
      <c r="O3561" t="s">
        <v>23</v>
      </c>
      <c r="P3561" t="s">
        <v>24</v>
      </c>
      <c r="Q3561" t="s">
        <v>25</v>
      </c>
      <c r="R3561" t="s">
        <v>285</v>
      </c>
      <c r="S3561">
        <v>1396</v>
      </c>
      <c r="T3561" t="s">
        <v>471</v>
      </c>
      <c r="U3561" t="s">
        <v>287</v>
      </c>
      <c r="V3561">
        <v>5</v>
      </c>
      <c r="W3561" t="s">
        <v>1179</v>
      </c>
    </row>
    <row r="3562" spans="1:23" x14ac:dyDescent="0.3">
      <c r="A3562">
        <v>3675</v>
      </c>
      <c r="B3562" t="s">
        <v>120</v>
      </c>
      <c r="C3562">
        <v>2014</v>
      </c>
      <c r="D3562">
        <f t="shared" ca="1" si="220"/>
        <v>9</v>
      </c>
      <c r="E3562" s="5">
        <v>312000</v>
      </c>
      <c r="F3562">
        <v>80000</v>
      </c>
      <c r="G3562" t="s">
        <v>19</v>
      </c>
      <c r="H3562" t="str">
        <f t="shared" si="221"/>
        <v>East</v>
      </c>
      <c r="I3562" t="s">
        <v>912</v>
      </c>
      <c r="J3562" t="str">
        <f t="shared" si="222"/>
        <v>Ohio</v>
      </c>
      <c r="K3562" t="s">
        <v>1693</v>
      </c>
      <c r="L3562" t="str">
        <f t="shared" si="223"/>
        <v>Parma</v>
      </c>
      <c r="M3562" t="s">
        <v>41</v>
      </c>
      <c r="N3562" t="str">
        <f>IF(M3562="", "", IFERROR(VLOOKUP(M3562, Data!$A$1:$B$5, 2, 0), "Unkown fuel"))</f>
        <v>harmful</v>
      </c>
      <c r="O3562" t="s">
        <v>23</v>
      </c>
      <c r="P3562" t="s">
        <v>24</v>
      </c>
      <c r="Q3562" t="s">
        <v>25</v>
      </c>
      <c r="R3562" t="s">
        <v>620</v>
      </c>
      <c r="S3562">
        <v>1399</v>
      </c>
      <c r="T3562" t="s">
        <v>1694</v>
      </c>
      <c r="U3562" t="s">
        <v>1695</v>
      </c>
      <c r="V3562">
        <v>7</v>
      </c>
      <c r="W3562" t="s">
        <v>1179</v>
      </c>
    </row>
    <row r="3563" spans="1:23" x14ac:dyDescent="0.3">
      <c r="A3563">
        <v>3676</v>
      </c>
      <c r="B3563" t="s">
        <v>18</v>
      </c>
      <c r="C3563">
        <v>2014</v>
      </c>
      <c r="D3563">
        <f t="shared" ca="1" si="220"/>
        <v>9</v>
      </c>
      <c r="E3563" s="5">
        <v>250000</v>
      </c>
      <c r="F3563">
        <v>20000</v>
      </c>
      <c r="G3563" t="s">
        <v>19</v>
      </c>
      <c r="H3563" t="str">
        <f t="shared" si="221"/>
        <v>East</v>
      </c>
      <c r="I3563" t="s">
        <v>912</v>
      </c>
      <c r="J3563" t="str">
        <f t="shared" si="222"/>
        <v>Ohio</v>
      </c>
      <c r="K3563" t="s">
        <v>1693</v>
      </c>
      <c r="L3563" t="str">
        <f t="shared" si="223"/>
        <v>Parma</v>
      </c>
      <c r="M3563" t="s">
        <v>41</v>
      </c>
      <c r="N3563" t="str">
        <f>IF(M3563="", "", IFERROR(VLOOKUP(M3563, Data!$A$1:$B$5, 2, 0), "Unkown fuel"))</f>
        <v>harmful</v>
      </c>
      <c r="O3563" t="s">
        <v>23</v>
      </c>
      <c r="P3563" t="s">
        <v>24</v>
      </c>
      <c r="Q3563" t="s">
        <v>25</v>
      </c>
      <c r="R3563" t="s">
        <v>430</v>
      </c>
      <c r="S3563">
        <v>796</v>
      </c>
      <c r="T3563" t="s">
        <v>118</v>
      </c>
      <c r="U3563" t="s">
        <v>119</v>
      </c>
      <c r="V3563">
        <v>5</v>
      </c>
      <c r="W3563" t="s">
        <v>1179</v>
      </c>
    </row>
    <row r="3564" spans="1:23" x14ac:dyDescent="0.3">
      <c r="A3564">
        <v>3677</v>
      </c>
      <c r="B3564" t="s">
        <v>46</v>
      </c>
      <c r="C3564">
        <v>2013</v>
      </c>
      <c r="D3564">
        <f t="shared" ca="1" si="220"/>
        <v>10</v>
      </c>
      <c r="E3564" s="5">
        <v>200000</v>
      </c>
      <c r="F3564">
        <v>80000</v>
      </c>
      <c r="G3564" t="s">
        <v>19</v>
      </c>
      <c r="H3564" t="str">
        <f t="shared" si="221"/>
        <v>East</v>
      </c>
      <c r="I3564" t="s">
        <v>912</v>
      </c>
      <c r="J3564" t="str">
        <f t="shared" si="222"/>
        <v>Ohio</v>
      </c>
      <c r="K3564" t="s">
        <v>1693</v>
      </c>
      <c r="L3564" t="str">
        <f t="shared" si="223"/>
        <v>Parma</v>
      </c>
      <c r="M3564" t="s">
        <v>41</v>
      </c>
      <c r="N3564" t="str">
        <f>IF(M3564="", "", IFERROR(VLOOKUP(M3564, Data!$A$1:$B$5, 2, 0), "Unkown fuel"))</f>
        <v>harmful</v>
      </c>
      <c r="O3564" t="s">
        <v>23</v>
      </c>
      <c r="P3564" t="s">
        <v>24</v>
      </c>
      <c r="Q3564" t="s">
        <v>25</v>
      </c>
      <c r="R3564" t="s">
        <v>390</v>
      </c>
      <c r="S3564">
        <v>814</v>
      </c>
      <c r="T3564" t="s">
        <v>541</v>
      </c>
      <c r="U3564" t="s">
        <v>542</v>
      </c>
      <c r="V3564">
        <v>5</v>
      </c>
      <c r="W3564" t="s">
        <v>1179</v>
      </c>
    </row>
    <row r="3565" spans="1:23" x14ac:dyDescent="0.3">
      <c r="A3565">
        <v>3678</v>
      </c>
      <c r="B3565" t="s">
        <v>88</v>
      </c>
      <c r="C3565">
        <v>2016</v>
      </c>
      <c r="D3565">
        <f t="shared" ca="1" si="220"/>
        <v>7</v>
      </c>
      <c r="E3565" s="5">
        <v>670000</v>
      </c>
      <c r="F3565">
        <v>73000</v>
      </c>
      <c r="G3565" t="s">
        <v>19</v>
      </c>
      <c r="H3565" t="str">
        <f t="shared" si="221"/>
        <v>East</v>
      </c>
      <c r="I3565" t="s">
        <v>912</v>
      </c>
      <c r="J3565" t="str">
        <f t="shared" si="222"/>
        <v>Ohio</v>
      </c>
      <c r="K3565" t="s">
        <v>1696</v>
      </c>
      <c r="L3565" t="str">
        <f t="shared" si="223"/>
        <v>North Ridgeville</v>
      </c>
      <c r="M3565" t="s">
        <v>22</v>
      </c>
      <c r="N3565" t="str">
        <f>IF(M3565="", "", IFERROR(VLOOKUP(M3565, Data!$A$1:$B$5, 2, 0), "Unkown fuel"))</f>
        <v>very harmful</v>
      </c>
      <c r="O3565" t="s">
        <v>23</v>
      </c>
      <c r="P3565" t="s">
        <v>24</v>
      </c>
      <c r="Q3565" t="s">
        <v>25</v>
      </c>
      <c r="R3565" t="s">
        <v>605</v>
      </c>
      <c r="S3565">
        <v>2523</v>
      </c>
      <c r="T3565" t="s">
        <v>393</v>
      </c>
      <c r="U3565" t="s">
        <v>658</v>
      </c>
      <c r="V3565">
        <v>7</v>
      </c>
      <c r="W3565" t="s">
        <v>1179</v>
      </c>
    </row>
    <row r="3566" spans="1:23" x14ac:dyDescent="0.3">
      <c r="A3566">
        <v>3679</v>
      </c>
      <c r="B3566" t="s">
        <v>46</v>
      </c>
      <c r="C3566">
        <v>2017</v>
      </c>
      <c r="D3566">
        <f t="shared" ca="1" si="220"/>
        <v>6</v>
      </c>
      <c r="E3566" s="5">
        <v>270000</v>
      </c>
      <c r="F3566">
        <v>50000</v>
      </c>
      <c r="G3566" t="s">
        <v>19</v>
      </c>
      <c r="H3566" t="str">
        <f t="shared" si="221"/>
        <v>East</v>
      </c>
      <c r="I3566" t="s">
        <v>912</v>
      </c>
      <c r="J3566" t="str">
        <f t="shared" si="222"/>
        <v>Ohio</v>
      </c>
      <c r="K3566" t="s">
        <v>1697</v>
      </c>
      <c r="L3566" t="str">
        <f t="shared" si="223"/>
        <v>North Olmsted</v>
      </c>
      <c r="M3566" t="s">
        <v>41</v>
      </c>
      <c r="N3566" t="str">
        <f>IF(M3566="", "", IFERROR(VLOOKUP(M3566, Data!$A$1:$B$5, 2, 0), "Unkown fuel"))</f>
        <v>harmful</v>
      </c>
      <c r="O3566" t="s">
        <v>23</v>
      </c>
      <c r="P3566" t="s">
        <v>24</v>
      </c>
      <c r="Q3566" t="s">
        <v>25</v>
      </c>
      <c r="R3566" t="s">
        <v>390</v>
      </c>
      <c r="S3566">
        <v>814</v>
      </c>
      <c r="T3566" t="s">
        <v>541</v>
      </c>
      <c r="U3566" t="s">
        <v>542</v>
      </c>
      <c r="V3566">
        <v>5</v>
      </c>
      <c r="W3566" t="s">
        <v>1179</v>
      </c>
    </row>
    <row r="3567" spans="1:23" x14ac:dyDescent="0.3">
      <c r="A3567">
        <v>3680</v>
      </c>
      <c r="B3567" t="s">
        <v>88</v>
      </c>
      <c r="C3567">
        <v>2012</v>
      </c>
      <c r="D3567">
        <f t="shared" ca="1" si="220"/>
        <v>11</v>
      </c>
      <c r="E3567" s="5">
        <v>360000</v>
      </c>
      <c r="F3567">
        <v>200000</v>
      </c>
      <c r="G3567" t="s">
        <v>19</v>
      </c>
      <c r="H3567" t="str">
        <f t="shared" si="221"/>
        <v>East</v>
      </c>
      <c r="I3567" t="s">
        <v>912</v>
      </c>
      <c r="J3567" t="str">
        <f t="shared" si="222"/>
        <v>Ohio</v>
      </c>
      <c r="K3567" t="s">
        <v>1696</v>
      </c>
      <c r="L3567" t="str">
        <f t="shared" si="223"/>
        <v>North Ridgeville</v>
      </c>
      <c r="M3567" t="s">
        <v>22</v>
      </c>
      <c r="N3567" t="str">
        <f>IF(M3567="", "", IFERROR(VLOOKUP(M3567, Data!$A$1:$B$5, 2, 0), "Unkown fuel"))</f>
        <v>very harmful</v>
      </c>
      <c r="O3567" t="s">
        <v>23</v>
      </c>
      <c r="P3567" t="s">
        <v>24</v>
      </c>
      <c r="Q3567" t="s">
        <v>25</v>
      </c>
      <c r="R3567" t="s">
        <v>489</v>
      </c>
      <c r="S3567">
        <v>2523</v>
      </c>
      <c r="T3567" t="s">
        <v>309</v>
      </c>
      <c r="U3567" t="s">
        <v>490</v>
      </c>
      <c r="V3567">
        <v>7</v>
      </c>
      <c r="W3567" t="s">
        <v>1179</v>
      </c>
    </row>
    <row r="3568" spans="1:23" x14ac:dyDescent="0.3">
      <c r="A3568">
        <v>3681</v>
      </c>
      <c r="B3568" t="s">
        <v>18</v>
      </c>
      <c r="C3568">
        <v>2018</v>
      </c>
      <c r="D3568">
        <f t="shared" ca="1" si="220"/>
        <v>5</v>
      </c>
      <c r="E3568" s="5">
        <v>630000</v>
      </c>
      <c r="F3568">
        <v>46000</v>
      </c>
      <c r="G3568" t="s">
        <v>19</v>
      </c>
      <c r="H3568" t="str">
        <f t="shared" si="221"/>
        <v>East</v>
      </c>
      <c r="I3568" t="s">
        <v>912</v>
      </c>
      <c r="J3568" t="str">
        <f t="shared" si="222"/>
        <v>Ohio</v>
      </c>
      <c r="K3568" t="s">
        <v>1698</v>
      </c>
      <c r="L3568" t="str">
        <f t="shared" si="223"/>
        <v>North Royalton</v>
      </c>
      <c r="M3568" t="s">
        <v>22</v>
      </c>
      <c r="N3568" t="str">
        <f>IF(M3568="", "", IFERROR(VLOOKUP(M3568, Data!$A$1:$B$5, 2, 0), "Unkown fuel"))</f>
        <v>very harmful</v>
      </c>
      <c r="O3568" t="s">
        <v>23</v>
      </c>
      <c r="P3568" t="s">
        <v>24</v>
      </c>
      <c r="Q3568" t="s">
        <v>25</v>
      </c>
      <c r="R3568" t="s">
        <v>424</v>
      </c>
      <c r="S3568">
        <v>1248</v>
      </c>
      <c r="T3568" t="s">
        <v>27</v>
      </c>
      <c r="U3568" t="s">
        <v>28</v>
      </c>
      <c r="V3568">
        <v>5</v>
      </c>
      <c r="W3568" t="s">
        <v>1179</v>
      </c>
    </row>
    <row r="3569" spans="1:23" x14ac:dyDescent="0.3">
      <c r="A3569">
        <v>3682</v>
      </c>
      <c r="B3569" t="s">
        <v>18</v>
      </c>
      <c r="C3569">
        <v>2003</v>
      </c>
      <c r="D3569">
        <f t="shared" ca="1" si="220"/>
        <v>20</v>
      </c>
      <c r="E3569" s="5">
        <v>55599</v>
      </c>
      <c r="F3569">
        <v>36088</v>
      </c>
      <c r="G3569" t="s">
        <v>19</v>
      </c>
      <c r="H3569" t="str">
        <f t="shared" si="221"/>
        <v>East</v>
      </c>
      <c r="I3569" t="s">
        <v>912</v>
      </c>
      <c r="J3569" t="str">
        <f t="shared" si="222"/>
        <v>Ohio</v>
      </c>
      <c r="K3569" t="s">
        <v>1698</v>
      </c>
      <c r="L3569" t="str">
        <f t="shared" si="223"/>
        <v>North Royalton</v>
      </c>
      <c r="M3569" t="s">
        <v>41</v>
      </c>
      <c r="N3569" t="str">
        <f>IF(M3569="", "", IFERROR(VLOOKUP(M3569, Data!$A$1:$B$5, 2, 0), "Unkown fuel"))</f>
        <v>harmful</v>
      </c>
      <c r="O3569" t="s">
        <v>23</v>
      </c>
      <c r="P3569" t="s">
        <v>24</v>
      </c>
      <c r="Q3569" t="s">
        <v>25</v>
      </c>
      <c r="R3569" t="s">
        <v>50</v>
      </c>
      <c r="S3569">
        <v>796</v>
      </c>
      <c r="T3569" t="s">
        <v>63</v>
      </c>
      <c r="U3569" t="s">
        <v>64</v>
      </c>
      <c r="V3569">
        <v>4</v>
      </c>
      <c r="W3569" t="s">
        <v>1179</v>
      </c>
    </row>
    <row r="3570" spans="1:23" x14ac:dyDescent="0.3">
      <c r="A3570">
        <v>3683</v>
      </c>
      <c r="B3570" t="s">
        <v>88</v>
      </c>
      <c r="C3570">
        <v>2018</v>
      </c>
      <c r="D3570">
        <f t="shared" ca="1" si="220"/>
        <v>5</v>
      </c>
      <c r="E3570" s="5">
        <v>400000</v>
      </c>
      <c r="F3570">
        <v>50000</v>
      </c>
      <c r="G3570" t="s">
        <v>19</v>
      </c>
      <c r="H3570" t="str">
        <f t="shared" si="221"/>
        <v>East</v>
      </c>
      <c r="I3570" t="s">
        <v>912</v>
      </c>
      <c r="J3570" t="str">
        <f t="shared" si="222"/>
        <v>Ohio</v>
      </c>
      <c r="K3570" t="s">
        <v>1696</v>
      </c>
      <c r="L3570" t="str">
        <f t="shared" si="223"/>
        <v>North Ridgeville</v>
      </c>
      <c r="M3570" t="s">
        <v>22</v>
      </c>
      <c r="N3570" t="str">
        <f>IF(M3570="", "", IFERROR(VLOOKUP(M3570, Data!$A$1:$B$5, 2, 0), "Unkown fuel"))</f>
        <v>very harmful</v>
      </c>
      <c r="O3570" t="s">
        <v>23</v>
      </c>
      <c r="P3570" t="s">
        <v>24</v>
      </c>
      <c r="Q3570" t="s">
        <v>25</v>
      </c>
      <c r="R3570" t="s">
        <v>567</v>
      </c>
      <c r="S3570">
        <v>909</v>
      </c>
      <c r="T3570" t="s">
        <v>864</v>
      </c>
      <c r="U3570" t="s">
        <v>865</v>
      </c>
      <c r="V3570">
        <v>8</v>
      </c>
      <c r="W3570" t="s">
        <v>1179</v>
      </c>
    </row>
    <row r="3571" spans="1:23" x14ac:dyDescent="0.3">
      <c r="A3571">
        <v>3684</v>
      </c>
      <c r="B3571" t="s">
        <v>46</v>
      </c>
      <c r="C3571">
        <v>2014</v>
      </c>
      <c r="D3571">
        <f t="shared" ca="1" si="220"/>
        <v>9</v>
      </c>
      <c r="E3571" s="5">
        <v>420000</v>
      </c>
      <c r="F3571">
        <v>50000</v>
      </c>
      <c r="G3571" t="s">
        <v>19</v>
      </c>
      <c r="H3571" t="str">
        <f t="shared" si="221"/>
        <v>East</v>
      </c>
      <c r="I3571" t="s">
        <v>912</v>
      </c>
      <c r="J3571" t="str">
        <f t="shared" si="222"/>
        <v>Ohio</v>
      </c>
      <c r="K3571" t="s">
        <v>1697</v>
      </c>
      <c r="L3571" t="str">
        <f t="shared" si="223"/>
        <v>North Olmsted</v>
      </c>
      <c r="M3571" t="s">
        <v>22</v>
      </c>
      <c r="N3571" t="str">
        <f>IF(M3571="", "", IFERROR(VLOOKUP(M3571, Data!$A$1:$B$5, 2, 0), "Unkown fuel"))</f>
        <v>very harmful</v>
      </c>
      <c r="O3571" t="s">
        <v>23</v>
      </c>
      <c r="P3571" t="s">
        <v>24</v>
      </c>
      <c r="Q3571" t="s">
        <v>25</v>
      </c>
      <c r="R3571" t="s">
        <v>99</v>
      </c>
      <c r="S3571">
        <v>1396</v>
      </c>
      <c r="T3571" t="s">
        <v>100</v>
      </c>
      <c r="U3571" t="s">
        <v>101</v>
      </c>
      <c r="V3571">
        <v>5</v>
      </c>
      <c r="W3571" t="s">
        <v>1179</v>
      </c>
    </row>
    <row r="3572" spans="1:23" x14ac:dyDescent="0.3">
      <c r="A3572">
        <v>3685</v>
      </c>
      <c r="B3572" t="s">
        <v>18</v>
      </c>
      <c r="C3572">
        <v>2018</v>
      </c>
      <c r="D3572">
        <f t="shared" ca="1" si="220"/>
        <v>5</v>
      </c>
      <c r="E3572" s="5">
        <v>764000</v>
      </c>
      <c r="F3572">
        <v>25000</v>
      </c>
      <c r="G3572" t="s">
        <v>19</v>
      </c>
      <c r="H3572" t="str">
        <f t="shared" si="221"/>
        <v>East</v>
      </c>
      <c r="I3572" t="s">
        <v>912</v>
      </c>
      <c r="J3572" t="str">
        <f t="shared" si="222"/>
        <v>Ohio</v>
      </c>
      <c r="K3572" t="s">
        <v>1697</v>
      </c>
      <c r="L3572" t="str">
        <f t="shared" si="223"/>
        <v>North Olmsted</v>
      </c>
      <c r="M3572" t="s">
        <v>41</v>
      </c>
      <c r="N3572" t="str">
        <f>IF(M3572="", "", IFERROR(VLOOKUP(M3572, Data!$A$1:$B$5, 2, 0), "Unkown fuel"))</f>
        <v>harmful</v>
      </c>
      <c r="O3572" t="s">
        <v>23</v>
      </c>
      <c r="P3572" t="s">
        <v>24</v>
      </c>
      <c r="Q3572" t="s">
        <v>25</v>
      </c>
      <c r="R3572" t="s">
        <v>964</v>
      </c>
      <c r="S3572">
        <v>1373</v>
      </c>
      <c r="T3572" t="s">
        <v>384</v>
      </c>
      <c r="U3572" t="s">
        <v>233</v>
      </c>
      <c r="V3572">
        <v>5</v>
      </c>
      <c r="W3572" t="s">
        <v>1179</v>
      </c>
    </row>
    <row r="3573" spans="1:23" x14ac:dyDescent="0.3">
      <c r="A3573">
        <v>3686</v>
      </c>
      <c r="B3573" t="s">
        <v>88</v>
      </c>
      <c r="C3573">
        <v>2019</v>
      </c>
      <c r="D3573">
        <f t="shared" ca="1" si="220"/>
        <v>4</v>
      </c>
      <c r="E3573" s="5">
        <v>710000</v>
      </c>
      <c r="F3573">
        <v>30000</v>
      </c>
      <c r="G3573" t="s">
        <v>19</v>
      </c>
      <c r="H3573" t="str">
        <f t="shared" si="221"/>
        <v>East</v>
      </c>
      <c r="I3573" t="s">
        <v>912</v>
      </c>
      <c r="J3573" t="str">
        <f t="shared" si="222"/>
        <v>Ohio</v>
      </c>
      <c r="K3573" t="s">
        <v>1696</v>
      </c>
      <c r="L3573" t="str">
        <f t="shared" si="223"/>
        <v>North Ridgeville</v>
      </c>
      <c r="M3573" t="s">
        <v>22</v>
      </c>
      <c r="N3573" t="str">
        <f>IF(M3573="", "", IFERROR(VLOOKUP(M3573, Data!$A$1:$B$5, 2, 0), "Unkown fuel"))</f>
        <v>very harmful</v>
      </c>
      <c r="O3573" t="s">
        <v>23</v>
      </c>
      <c r="P3573" t="s">
        <v>24</v>
      </c>
      <c r="Q3573" t="s">
        <v>25</v>
      </c>
      <c r="R3573" t="s">
        <v>489</v>
      </c>
      <c r="S3573">
        <v>2523</v>
      </c>
      <c r="T3573" t="s">
        <v>309</v>
      </c>
      <c r="U3573" t="s">
        <v>490</v>
      </c>
      <c r="V3573">
        <v>7</v>
      </c>
      <c r="W3573" t="s">
        <v>1179</v>
      </c>
    </row>
    <row r="3574" spans="1:23" x14ac:dyDescent="0.3">
      <c r="A3574">
        <v>3687</v>
      </c>
      <c r="B3574" t="s">
        <v>109</v>
      </c>
      <c r="C3574">
        <v>2018</v>
      </c>
      <c r="D3574">
        <f t="shared" ca="1" si="220"/>
        <v>5</v>
      </c>
      <c r="E3574" s="5">
        <v>1575000</v>
      </c>
      <c r="F3574">
        <v>30000</v>
      </c>
      <c r="G3574" t="s">
        <v>19</v>
      </c>
      <c r="H3574" t="str">
        <f t="shared" si="221"/>
        <v>East</v>
      </c>
      <c r="I3574" t="s">
        <v>912</v>
      </c>
      <c r="J3574" t="str">
        <f t="shared" si="222"/>
        <v>Ohio</v>
      </c>
      <c r="K3574" t="s">
        <v>1696</v>
      </c>
      <c r="L3574" t="str">
        <f t="shared" si="223"/>
        <v>North Ridgeville</v>
      </c>
      <c r="M3574" t="s">
        <v>22</v>
      </c>
      <c r="N3574" t="str">
        <f>IF(M3574="", "", IFERROR(VLOOKUP(M3574, Data!$A$1:$B$5, 2, 0), "Unkown fuel"))</f>
        <v>very harmful</v>
      </c>
      <c r="O3574" t="s">
        <v>23</v>
      </c>
      <c r="P3574" t="s">
        <v>24</v>
      </c>
      <c r="Q3574" t="s">
        <v>25</v>
      </c>
      <c r="R3574" t="s">
        <v>421</v>
      </c>
      <c r="S3574">
        <v>2179</v>
      </c>
      <c r="T3574" t="s">
        <v>461</v>
      </c>
      <c r="U3574" t="s">
        <v>334</v>
      </c>
      <c r="V3574">
        <v>7</v>
      </c>
      <c r="W3574" t="s">
        <v>1179</v>
      </c>
    </row>
    <row r="3575" spans="1:23" x14ac:dyDescent="0.3">
      <c r="A3575">
        <v>3688</v>
      </c>
      <c r="B3575" t="s">
        <v>1148</v>
      </c>
      <c r="C3575">
        <v>2018</v>
      </c>
      <c r="D3575">
        <f t="shared" ca="1" si="220"/>
        <v>5</v>
      </c>
      <c r="E3575" s="5">
        <v>1050000</v>
      </c>
      <c r="F3575">
        <v>13000</v>
      </c>
      <c r="G3575" t="s">
        <v>19</v>
      </c>
      <c r="H3575" t="str">
        <f t="shared" si="221"/>
        <v>East</v>
      </c>
      <c r="I3575" t="s">
        <v>912</v>
      </c>
      <c r="J3575" t="str">
        <f t="shared" si="222"/>
        <v>Ohio</v>
      </c>
      <c r="K3575" t="s">
        <v>1578</v>
      </c>
      <c r="L3575" t="str">
        <f t="shared" si="223"/>
        <v>Reynoldsburg</v>
      </c>
      <c r="M3575" t="s">
        <v>22</v>
      </c>
      <c r="N3575" t="str">
        <f>IF(M3575="", "", IFERROR(VLOOKUP(M3575, Data!$A$1:$B$5, 2, 0), "Unkown fuel"))</f>
        <v>very harmful</v>
      </c>
      <c r="O3575" t="s">
        <v>23</v>
      </c>
      <c r="P3575" t="s">
        <v>24</v>
      </c>
      <c r="Q3575" t="s">
        <v>25</v>
      </c>
      <c r="R3575" t="s">
        <v>142</v>
      </c>
      <c r="S3575">
        <v>2200</v>
      </c>
      <c r="T3575" t="s">
        <v>1380</v>
      </c>
      <c r="U3575" t="s">
        <v>1381</v>
      </c>
      <c r="V3575">
        <v>7</v>
      </c>
      <c r="W3575" t="s">
        <v>1179</v>
      </c>
    </row>
    <row r="3576" spans="1:23" x14ac:dyDescent="0.3">
      <c r="A3576">
        <v>3689</v>
      </c>
      <c r="B3576" t="s">
        <v>18</v>
      </c>
      <c r="C3576">
        <v>2019</v>
      </c>
      <c r="D3576">
        <f t="shared" ca="1" si="220"/>
        <v>4</v>
      </c>
      <c r="E3576" s="5">
        <v>1000000</v>
      </c>
      <c r="F3576">
        <v>15000</v>
      </c>
      <c r="G3576" t="s">
        <v>19</v>
      </c>
      <c r="H3576" t="str">
        <f t="shared" si="221"/>
        <v>East</v>
      </c>
      <c r="I3576" t="s">
        <v>912</v>
      </c>
      <c r="J3576" t="str">
        <f t="shared" si="222"/>
        <v>Ohio</v>
      </c>
      <c r="K3576" t="s">
        <v>1698</v>
      </c>
      <c r="L3576" t="str">
        <f t="shared" si="223"/>
        <v>North Royalton</v>
      </c>
      <c r="M3576" t="s">
        <v>41</v>
      </c>
      <c r="N3576" t="str">
        <f>IF(M3576="", "", IFERROR(VLOOKUP(M3576, Data!$A$1:$B$5, 2, 0), "Unkown fuel"))</f>
        <v>harmful</v>
      </c>
      <c r="O3576" t="s">
        <v>23</v>
      </c>
      <c r="P3576" t="s">
        <v>24</v>
      </c>
      <c r="Q3576" t="s">
        <v>25</v>
      </c>
      <c r="R3576" t="s">
        <v>76</v>
      </c>
      <c r="S3576">
        <v>1462</v>
      </c>
      <c r="T3576" t="s">
        <v>409</v>
      </c>
      <c r="U3576" t="s">
        <v>697</v>
      </c>
      <c r="V3576">
        <v>6</v>
      </c>
      <c r="W3576" t="s">
        <v>1179</v>
      </c>
    </row>
    <row r="3577" spans="1:23" x14ac:dyDescent="0.3">
      <c r="A3577">
        <v>3690</v>
      </c>
      <c r="B3577" t="s">
        <v>18</v>
      </c>
      <c r="C3577">
        <v>2017</v>
      </c>
      <c r="D3577">
        <f t="shared" ca="1" si="220"/>
        <v>6</v>
      </c>
      <c r="E3577" s="5">
        <v>650000</v>
      </c>
      <c r="F3577">
        <v>44000</v>
      </c>
      <c r="G3577" t="s">
        <v>19</v>
      </c>
      <c r="H3577" t="str">
        <f t="shared" si="221"/>
        <v>East</v>
      </c>
      <c r="I3577" t="s">
        <v>912</v>
      </c>
      <c r="J3577" t="str">
        <f t="shared" si="222"/>
        <v>Ohio</v>
      </c>
      <c r="K3577" t="s">
        <v>1698</v>
      </c>
      <c r="L3577" t="str">
        <f t="shared" si="223"/>
        <v>North Royalton</v>
      </c>
      <c r="M3577" t="s">
        <v>22</v>
      </c>
      <c r="N3577" t="str">
        <f>IF(M3577="", "", IFERROR(VLOOKUP(M3577, Data!$A$1:$B$5, 2, 0), "Unkown fuel"))</f>
        <v>very harmful</v>
      </c>
      <c r="O3577" t="s">
        <v>158</v>
      </c>
      <c r="P3577" t="s">
        <v>24</v>
      </c>
      <c r="Q3577" t="s">
        <v>25</v>
      </c>
      <c r="R3577" t="s">
        <v>557</v>
      </c>
      <c r="S3577">
        <v>1248</v>
      </c>
      <c r="T3577" t="s">
        <v>94</v>
      </c>
      <c r="U3577" t="s">
        <v>95</v>
      </c>
      <c r="V3577">
        <v>5</v>
      </c>
      <c r="W3577" t="s">
        <v>1179</v>
      </c>
    </row>
    <row r="3578" spans="1:23" x14ac:dyDescent="0.3">
      <c r="A3578">
        <v>3691</v>
      </c>
      <c r="B3578" t="s">
        <v>69</v>
      </c>
      <c r="C3578">
        <v>2015</v>
      </c>
      <c r="D3578">
        <f t="shared" ca="1" si="220"/>
        <v>8</v>
      </c>
      <c r="E3578" s="5">
        <v>600000</v>
      </c>
      <c r="F3578">
        <v>63000</v>
      </c>
      <c r="G3578" t="s">
        <v>19</v>
      </c>
      <c r="H3578" t="str">
        <f t="shared" si="221"/>
        <v>East</v>
      </c>
      <c r="I3578" t="s">
        <v>912</v>
      </c>
      <c r="J3578" t="str">
        <f t="shared" si="222"/>
        <v>Ohio</v>
      </c>
      <c r="K3578" t="s">
        <v>1698</v>
      </c>
      <c r="L3578" t="str">
        <f t="shared" si="223"/>
        <v>North Royalton</v>
      </c>
      <c r="M3578" t="s">
        <v>22</v>
      </c>
      <c r="N3578" t="str">
        <f>IF(M3578="", "", IFERROR(VLOOKUP(M3578, Data!$A$1:$B$5, 2, 0), "Unkown fuel"))</f>
        <v>very harmful</v>
      </c>
      <c r="O3578" t="s">
        <v>23</v>
      </c>
      <c r="P3578" t="s">
        <v>24</v>
      </c>
      <c r="Q3578" t="s">
        <v>25</v>
      </c>
      <c r="R3578" t="s">
        <v>236</v>
      </c>
      <c r="S3578">
        <v>1498</v>
      </c>
      <c r="T3578" t="s">
        <v>237</v>
      </c>
      <c r="U3578" t="s">
        <v>238</v>
      </c>
      <c r="V3578">
        <v>5</v>
      </c>
      <c r="W3578" t="s">
        <v>1179</v>
      </c>
    </row>
    <row r="3579" spans="1:23" x14ac:dyDescent="0.3">
      <c r="A3579">
        <v>3692</v>
      </c>
      <c r="B3579" t="s">
        <v>88</v>
      </c>
      <c r="C3579">
        <v>2016</v>
      </c>
      <c r="D3579">
        <f t="shared" ca="1" si="220"/>
        <v>7</v>
      </c>
      <c r="E3579" s="5">
        <v>509999</v>
      </c>
      <c r="F3579">
        <v>110000</v>
      </c>
      <c r="G3579" t="s">
        <v>19</v>
      </c>
      <c r="H3579" t="str">
        <f t="shared" si="221"/>
        <v>East</v>
      </c>
      <c r="I3579" t="s">
        <v>912</v>
      </c>
      <c r="J3579" t="str">
        <f t="shared" si="222"/>
        <v>Ohio</v>
      </c>
      <c r="K3579" t="s">
        <v>1696</v>
      </c>
      <c r="L3579" t="str">
        <f t="shared" si="223"/>
        <v>North Ridgeville</v>
      </c>
      <c r="M3579" t="s">
        <v>22</v>
      </c>
      <c r="N3579" t="str">
        <f>IF(M3579="", "", IFERROR(VLOOKUP(M3579, Data!$A$1:$B$5, 2, 0), "Unkown fuel"))</f>
        <v>very harmful</v>
      </c>
      <c r="O3579" t="s">
        <v>23</v>
      </c>
      <c r="P3579" t="s">
        <v>24</v>
      </c>
      <c r="Q3579" t="s">
        <v>25</v>
      </c>
      <c r="R3579" t="s">
        <v>623</v>
      </c>
      <c r="S3579">
        <v>1493</v>
      </c>
      <c r="T3579" t="s">
        <v>171</v>
      </c>
      <c r="U3579" t="s">
        <v>445</v>
      </c>
      <c r="V3579">
        <v>7</v>
      </c>
      <c r="W3579" t="s">
        <v>1179</v>
      </c>
    </row>
    <row r="3580" spans="1:23" x14ac:dyDescent="0.3">
      <c r="A3580">
        <v>3693</v>
      </c>
      <c r="B3580" t="s">
        <v>46</v>
      </c>
      <c r="C3580">
        <v>2017</v>
      </c>
      <c r="D3580">
        <f t="shared" ca="1" si="220"/>
        <v>6</v>
      </c>
      <c r="E3580" s="5">
        <v>610000</v>
      </c>
      <c r="F3580">
        <v>14000</v>
      </c>
      <c r="G3580" t="s">
        <v>19</v>
      </c>
      <c r="H3580" t="str">
        <f t="shared" si="221"/>
        <v>East</v>
      </c>
      <c r="I3580" t="s">
        <v>912</v>
      </c>
      <c r="J3580" t="str">
        <f t="shared" si="222"/>
        <v>Ohio</v>
      </c>
      <c r="K3580" t="s">
        <v>1696</v>
      </c>
      <c r="L3580" t="str">
        <f t="shared" si="223"/>
        <v>North Ridgeville</v>
      </c>
      <c r="M3580" t="s">
        <v>41</v>
      </c>
      <c r="N3580" t="str">
        <f>IF(M3580="", "", IFERROR(VLOOKUP(M3580, Data!$A$1:$B$5, 2, 0), "Unkown fuel"))</f>
        <v>harmful</v>
      </c>
      <c r="O3580" t="s">
        <v>23</v>
      </c>
      <c r="P3580" t="s">
        <v>24</v>
      </c>
      <c r="Q3580" t="s">
        <v>25</v>
      </c>
      <c r="R3580" t="s">
        <v>260</v>
      </c>
      <c r="S3580">
        <v>1197</v>
      </c>
      <c r="T3580" t="s">
        <v>90</v>
      </c>
      <c r="U3580" t="s">
        <v>261</v>
      </c>
      <c r="V3580">
        <v>5</v>
      </c>
      <c r="W3580" t="s">
        <v>1179</v>
      </c>
    </row>
    <row r="3581" spans="1:23" x14ac:dyDescent="0.3">
      <c r="A3581">
        <v>3694</v>
      </c>
      <c r="B3581" t="s">
        <v>18</v>
      </c>
      <c r="C3581">
        <v>2017</v>
      </c>
      <c r="D3581">
        <f t="shared" ca="1" si="220"/>
        <v>6</v>
      </c>
      <c r="E3581" s="5">
        <v>310000</v>
      </c>
      <c r="F3581">
        <v>35000</v>
      </c>
      <c r="G3581" t="s">
        <v>19</v>
      </c>
      <c r="H3581" t="str">
        <f t="shared" si="221"/>
        <v>East</v>
      </c>
      <c r="I3581" t="s">
        <v>912</v>
      </c>
      <c r="J3581" t="str">
        <f t="shared" si="222"/>
        <v>Ohio</v>
      </c>
      <c r="K3581" t="s">
        <v>1698</v>
      </c>
      <c r="L3581" t="str">
        <f t="shared" si="223"/>
        <v>North Royalton</v>
      </c>
      <c r="M3581" t="s">
        <v>41</v>
      </c>
      <c r="N3581" t="str">
        <f>IF(M3581="", "", IFERROR(VLOOKUP(M3581, Data!$A$1:$B$5, 2, 0), "Unkown fuel"))</f>
        <v>harmful</v>
      </c>
      <c r="O3581" t="s">
        <v>23</v>
      </c>
      <c r="P3581" t="s">
        <v>24</v>
      </c>
      <c r="Q3581" t="s">
        <v>25</v>
      </c>
      <c r="R3581" t="s">
        <v>117</v>
      </c>
      <c r="S3581">
        <v>796</v>
      </c>
      <c r="T3581" t="s">
        <v>118</v>
      </c>
      <c r="U3581" t="s">
        <v>119</v>
      </c>
      <c r="V3581">
        <v>5</v>
      </c>
      <c r="W3581" t="s">
        <v>1179</v>
      </c>
    </row>
    <row r="3582" spans="1:23" x14ac:dyDescent="0.3">
      <c r="A3582">
        <v>3695</v>
      </c>
      <c r="B3582" t="s">
        <v>88</v>
      </c>
      <c r="C3582">
        <v>2016</v>
      </c>
      <c r="D3582">
        <f t="shared" ca="1" si="220"/>
        <v>7</v>
      </c>
      <c r="E3582" s="5">
        <v>720000</v>
      </c>
      <c r="F3582">
        <v>35000</v>
      </c>
      <c r="G3582" t="s">
        <v>19</v>
      </c>
      <c r="H3582" t="str">
        <f t="shared" si="221"/>
        <v>East</v>
      </c>
      <c r="I3582" t="s">
        <v>912</v>
      </c>
      <c r="J3582" t="str">
        <f t="shared" si="222"/>
        <v>Ohio</v>
      </c>
      <c r="K3582" t="s">
        <v>1698</v>
      </c>
      <c r="L3582" t="str">
        <f t="shared" si="223"/>
        <v>North Royalton</v>
      </c>
      <c r="M3582" t="s">
        <v>22</v>
      </c>
      <c r="N3582" t="str">
        <f>IF(M3582="", "", IFERROR(VLOOKUP(M3582, Data!$A$1:$B$5, 2, 0), "Unkown fuel"))</f>
        <v>very harmful</v>
      </c>
      <c r="O3582" t="s">
        <v>23</v>
      </c>
      <c r="P3582" t="s">
        <v>24</v>
      </c>
      <c r="Q3582" t="s">
        <v>25</v>
      </c>
      <c r="R3582" t="s">
        <v>489</v>
      </c>
      <c r="S3582">
        <v>2523</v>
      </c>
      <c r="T3582" t="s">
        <v>309</v>
      </c>
      <c r="U3582" t="s">
        <v>490</v>
      </c>
      <c r="V3582">
        <v>7</v>
      </c>
      <c r="W3582" t="s">
        <v>1179</v>
      </c>
    </row>
    <row r="3583" spans="1:23" x14ac:dyDescent="0.3">
      <c r="A3583">
        <v>3696</v>
      </c>
      <c r="B3583" t="s">
        <v>109</v>
      </c>
      <c r="C3583">
        <v>2012</v>
      </c>
      <c r="D3583">
        <f t="shared" ca="1" si="220"/>
        <v>11</v>
      </c>
      <c r="E3583" s="5">
        <v>158000</v>
      </c>
      <c r="F3583">
        <v>110000</v>
      </c>
      <c r="G3583" t="s">
        <v>19</v>
      </c>
      <c r="H3583" t="str">
        <f t="shared" si="221"/>
        <v>East</v>
      </c>
      <c r="I3583" t="s">
        <v>767</v>
      </c>
      <c r="J3583" t="str">
        <f t="shared" si="222"/>
        <v>Maryland</v>
      </c>
      <c r="K3583" t="s">
        <v>1542</v>
      </c>
      <c r="L3583" t="str">
        <f t="shared" si="223"/>
        <v>Aspen Hill</v>
      </c>
      <c r="M3583" t="s">
        <v>22</v>
      </c>
      <c r="N3583" t="str">
        <f>IF(M3583="", "", IFERROR(VLOOKUP(M3583, Data!$A$1:$B$5, 2, 0), "Unkown fuel"))</f>
        <v>very harmful</v>
      </c>
      <c r="O3583" t="s">
        <v>23</v>
      </c>
      <c r="P3583" t="s">
        <v>24</v>
      </c>
      <c r="Q3583" t="s">
        <v>33</v>
      </c>
      <c r="R3583" t="s">
        <v>285</v>
      </c>
      <c r="S3583">
        <v>1396</v>
      </c>
      <c r="T3583" t="s">
        <v>471</v>
      </c>
      <c r="U3583" t="s">
        <v>287</v>
      </c>
      <c r="V3583">
        <v>5</v>
      </c>
      <c r="W3583" t="s">
        <v>1179</v>
      </c>
    </row>
    <row r="3584" spans="1:23" x14ac:dyDescent="0.3">
      <c r="A3584">
        <v>3697</v>
      </c>
      <c r="B3584" t="s">
        <v>109</v>
      </c>
      <c r="C3584">
        <v>2011</v>
      </c>
      <c r="D3584">
        <f t="shared" ca="1" si="220"/>
        <v>12</v>
      </c>
      <c r="E3584" s="5">
        <v>175000</v>
      </c>
      <c r="F3584">
        <v>85700</v>
      </c>
      <c r="G3584" t="s">
        <v>19</v>
      </c>
      <c r="H3584" t="str">
        <f t="shared" si="221"/>
        <v>East</v>
      </c>
      <c r="I3584" t="s">
        <v>767</v>
      </c>
      <c r="J3584" t="str">
        <f t="shared" si="222"/>
        <v>Maryland</v>
      </c>
      <c r="K3584" t="s">
        <v>1542</v>
      </c>
      <c r="L3584" t="str">
        <f t="shared" si="223"/>
        <v>Aspen Hill</v>
      </c>
      <c r="M3584" t="s">
        <v>22</v>
      </c>
      <c r="N3584" t="str">
        <f>IF(M3584="", "", IFERROR(VLOOKUP(M3584, Data!$A$1:$B$5, 2, 0), "Unkown fuel"))</f>
        <v>very harmful</v>
      </c>
      <c r="O3584" t="s">
        <v>23</v>
      </c>
      <c r="P3584" t="s">
        <v>24</v>
      </c>
      <c r="Q3584" t="s">
        <v>33</v>
      </c>
      <c r="R3584" t="s">
        <v>142</v>
      </c>
      <c r="S3584">
        <v>1405</v>
      </c>
      <c r="T3584" t="s">
        <v>458</v>
      </c>
      <c r="U3584" t="s">
        <v>536</v>
      </c>
      <c r="V3584">
        <v>5</v>
      </c>
      <c r="W3584" t="s">
        <v>1179</v>
      </c>
    </row>
    <row r="3585" spans="1:23" x14ac:dyDescent="0.3">
      <c r="A3585">
        <v>3698</v>
      </c>
      <c r="B3585" t="s">
        <v>18</v>
      </c>
      <c r="C3585">
        <v>2010</v>
      </c>
      <c r="D3585">
        <f t="shared" ca="1" si="220"/>
        <v>13</v>
      </c>
      <c r="E3585" s="5">
        <v>217000</v>
      </c>
      <c r="F3585">
        <v>120000</v>
      </c>
      <c r="G3585" t="s">
        <v>19</v>
      </c>
      <c r="H3585" t="str">
        <f t="shared" si="221"/>
        <v>East</v>
      </c>
      <c r="I3585" t="s">
        <v>767</v>
      </c>
      <c r="J3585" t="str">
        <f t="shared" si="222"/>
        <v>Maryland</v>
      </c>
      <c r="K3585" t="s">
        <v>1542</v>
      </c>
      <c r="L3585" t="str">
        <f t="shared" si="223"/>
        <v>Aspen Hill</v>
      </c>
      <c r="M3585" t="s">
        <v>22</v>
      </c>
      <c r="N3585" t="str">
        <f>IF(M3585="", "", IFERROR(VLOOKUP(M3585, Data!$A$1:$B$5, 2, 0), "Unkown fuel"))</f>
        <v>very harmful</v>
      </c>
      <c r="O3585" t="s">
        <v>23</v>
      </c>
      <c r="P3585" t="s">
        <v>24</v>
      </c>
      <c r="Q3585" t="s">
        <v>25</v>
      </c>
      <c r="R3585" t="s">
        <v>390</v>
      </c>
      <c r="S3585">
        <v>1248</v>
      </c>
      <c r="T3585" t="s">
        <v>82</v>
      </c>
      <c r="U3585" t="s">
        <v>391</v>
      </c>
      <c r="V3585">
        <v>5</v>
      </c>
      <c r="W3585" t="s">
        <v>1179</v>
      </c>
    </row>
    <row r="3586" spans="1:23" x14ac:dyDescent="0.3">
      <c r="A3586">
        <v>3699</v>
      </c>
      <c r="B3586" t="s">
        <v>37</v>
      </c>
      <c r="C3586">
        <v>2013</v>
      </c>
      <c r="D3586">
        <f t="shared" ref="D3586:D3649" ca="1" si="224">TRUNC(YEARFRAC(DATE(C3586,1,1), TODAY(), 1))</f>
        <v>10</v>
      </c>
      <c r="E3586" s="5">
        <v>484999</v>
      </c>
      <c r="F3586">
        <v>50000</v>
      </c>
      <c r="G3586" t="s">
        <v>19</v>
      </c>
      <c r="H3586" t="str">
        <f t="shared" ref="H3586:H3649" si="225">TRIM(G3586)</f>
        <v>East</v>
      </c>
      <c r="I3586" t="s">
        <v>767</v>
      </c>
      <c r="J3586" t="str">
        <f t="shared" ref="J3586:J3649" si="226">TRIM(I3586)</f>
        <v>Maryland</v>
      </c>
      <c r="K3586" t="s">
        <v>1699</v>
      </c>
      <c r="L3586" t="str">
        <f t="shared" ref="L3586:L3649" si="227">TRIM(K3586)</f>
        <v>Baltimore</v>
      </c>
      <c r="M3586" t="s">
        <v>22</v>
      </c>
      <c r="N3586" t="str">
        <f>IF(M3586="", "", IFERROR(VLOOKUP(M3586, Data!$A$1:$B$5, 2, 0), "Unkown fuel"))</f>
        <v>very harmful</v>
      </c>
      <c r="O3586" t="s">
        <v>23</v>
      </c>
      <c r="P3586" t="s">
        <v>24</v>
      </c>
      <c r="Q3586" t="s">
        <v>25</v>
      </c>
      <c r="R3586" t="s">
        <v>618</v>
      </c>
      <c r="S3586">
        <v>1498</v>
      </c>
      <c r="T3586" t="s">
        <v>105</v>
      </c>
      <c r="U3586" t="s">
        <v>95</v>
      </c>
      <c r="V3586">
        <v>5</v>
      </c>
      <c r="W3586" t="s">
        <v>1179</v>
      </c>
    </row>
    <row r="3587" spans="1:23" x14ac:dyDescent="0.3">
      <c r="A3587">
        <v>3701</v>
      </c>
      <c r="B3587" t="s">
        <v>46</v>
      </c>
      <c r="C3587">
        <v>2016</v>
      </c>
      <c r="D3587">
        <f t="shared" ca="1" si="224"/>
        <v>7</v>
      </c>
      <c r="E3587" s="5">
        <v>550000</v>
      </c>
      <c r="F3587">
        <v>35000</v>
      </c>
      <c r="G3587" t="s">
        <v>19</v>
      </c>
      <c r="H3587" t="str">
        <f t="shared" si="225"/>
        <v>East</v>
      </c>
      <c r="I3587" t="s">
        <v>767</v>
      </c>
      <c r="J3587" t="str">
        <f t="shared" si="226"/>
        <v>Maryland</v>
      </c>
      <c r="K3587" t="s">
        <v>1542</v>
      </c>
      <c r="L3587" t="str">
        <f t="shared" si="227"/>
        <v>Aspen Hill</v>
      </c>
      <c r="M3587" t="s">
        <v>22</v>
      </c>
      <c r="N3587" t="str">
        <f>IF(M3587="", "", IFERROR(VLOOKUP(M3587, Data!$A$1:$B$5, 2, 0), "Unkown fuel"))</f>
        <v>very harmful</v>
      </c>
      <c r="O3587" t="s">
        <v>23</v>
      </c>
      <c r="P3587" t="s">
        <v>24</v>
      </c>
      <c r="Q3587" t="s">
        <v>25</v>
      </c>
      <c r="R3587" t="s">
        <v>545</v>
      </c>
      <c r="S3587">
        <v>1120</v>
      </c>
      <c r="T3587" t="s">
        <v>561</v>
      </c>
      <c r="U3587" t="s">
        <v>547</v>
      </c>
      <c r="V3587">
        <v>5</v>
      </c>
      <c r="W3587" t="s">
        <v>1179</v>
      </c>
    </row>
    <row r="3588" spans="1:23" x14ac:dyDescent="0.3">
      <c r="A3588">
        <v>3702</v>
      </c>
      <c r="B3588" t="s">
        <v>18</v>
      </c>
      <c r="C3588">
        <v>2012</v>
      </c>
      <c r="D3588">
        <f t="shared" ca="1" si="224"/>
        <v>11</v>
      </c>
      <c r="E3588" s="5">
        <v>280000</v>
      </c>
      <c r="F3588">
        <v>70000</v>
      </c>
      <c r="G3588" t="s">
        <v>56</v>
      </c>
      <c r="H3588" t="str">
        <f t="shared" si="225"/>
        <v>West</v>
      </c>
      <c r="I3588" t="s">
        <v>57</v>
      </c>
      <c r="J3588" t="str">
        <f t="shared" si="226"/>
        <v>California</v>
      </c>
      <c r="K3588" t="s">
        <v>1700</v>
      </c>
      <c r="L3588" t="str">
        <f t="shared" si="227"/>
        <v>Laguna Niguel</v>
      </c>
      <c r="M3588" t="s">
        <v>41</v>
      </c>
      <c r="N3588" t="str">
        <f>IF(M3588="", "", IFERROR(VLOOKUP(M3588, Data!$A$1:$B$5, 2, 0), "Unkown fuel"))</f>
        <v>harmful</v>
      </c>
      <c r="O3588" t="s">
        <v>23</v>
      </c>
      <c r="P3588" t="s">
        <v>24</v>
      </c>
      <c r="Q3588" t="s">
        <v>33</v>
      </c>
      <c r="R3588" t="s">
        <v>133</v>
      </c>
      <c r="S3588">
        <v>1197</v>
      </c>
      <c r="T3588" t="s">
        <v>395</v>
      </c>
      <c r="U3588" t="s">
        <v>261</v>
      </c>
      <c r="V3588">
        <v>5</v>
      </c>
      <c r="W3588" t="s">
        <v>1179</v>
      </c>
    </row>
    <row r="3589" spans="1:23" x14ac:dyDescent="0.3">
      <c r="A3589">
        <v>3703</v>
      </c>
      <c r="B3589" t="s">
        <v>69</v>
      </c>
      <c r="C3589">
        <v>2013</v>
      </c>
      <c r="D3589">
        <f t="shared" ca="1" si="224"/>
        <v>10</v>
      </c>
      <c r="E3589" s="5">
        <v>350000</v>
      </c>
      <c r="F3589">
        <v>90000</v>
      </c>
      <c r="G3589" t="s">
        <v>56</v>
      </c>
      <c r="H3589" t="str">
        <f t="shared" si="225"/>
        <v>West</v>
      </c>
      <c r="I3589" t="s">
        <v>57</v>
      </c>
      <c r="J3589" t="str">
        <f t="shared" si="226"/>
        <v>California</v>
      </c>
      <c r="K3589" t="s">
        <v>1700</v>
      </c>
      <c r="L3589" t="str">
        <f t="shared" si="227"/>
        <v>Laguna Niguel</v>
      </c>
      <c r="M3589" t="s">
        <v>41</v>
      </c>
      <c r="N3589" t="str">
        <f>IF(M3589="", "", IFERROR(VLOOKUP(M3589, Data!$A$1:$B$5, 2, 0), "Unkown fuel"))</f>
        <v>harmful</v>
      </c>
      <c r="O3589" t="s">
        <v>23</v>
      </c>
      <c r="P3589" t="s">
        <v>24</v>
      </c>
      <c r="Q3589" t="s">
        <v>25</v>
      </c>
      <c r="R3589" t="s">
        <v>1323</v>
      </c>
      <c r="S3589">
        <v>1596</v>
      </c>
      <c r="T3589" t="s">
        <v>474</v>
      </c>
      <c r="U3589" t="s">
        <v>1121</v>
      </c>
      <c r="V3589">
        <v>5</v>
      </c>
      <c r="W3589" t="s">
        <v>1179</v>
      </c>
    </row>
    <row r="3590" spans="1:23" x14ac:dyDescent="0.3">
      <c r="A3590">
        <v>3704</v>
      </c>
      <c r="B3590" t="s">
        <v>88</v>
      </c>
      <c r="C3590">
        <v>2017</v>
      </c>
      <c r="D3590">
        <f t="shared" ca="1" si="224"/>
        <v>6</v>
      </c>
      <c r="E3590" s="5">
        <v>1150000</v>
      </c>
      <c r="F3590">
        <v>42000</v>
      </c>
      <c r="G3590" t="s">
        <v>56</v>
      </c>
      <c r="H3590" t="str">
        <f t="shared" si="225"/>
        <v>West</v>
      </c>
      <c r="I3590" t="s">
        <v>57</v>
      </c>
      <c r="J3590" t="str">
        <f t="shared" si="226"/>
        <v>California</v>
      </c>
      <c r="K3590" t="s">
        <v>1038</v>
      </c>
      <c r="L3590" t="str">
        <f t="shared" si="227"/>
        <v>Lakewood</v>
      </c>
      <c r="M3590" t="s">
        <v>22</v>
      </c>
      <c r="N3590" t="str">
        <f>IF(M3590="", "", IFERROR(VLOOKUP(M3590, Data!$A$1:$B$5, 2, 0), "Unkown fuel"))</f>
        <v>very harmful</v>
      </c>
      <c r="O3590" t="s">
        <v>23</v>
      </c>
      <c r="P3590" t="s">
        <v>24</v>
      </c>
      <c r="Q3590" t="s">
        <v>33</v>
      </c>
      <c r="R3590" t="s">
        <v>155</v>
      </c>
      <c r="S3590">
        <v>2179</v>
      </c>
      <c r="T3590" t="s">
        <v>446</v>
      </c>
      <c r="U3590" t="s">
        <v>447</v>
      </c>
      <c r="V3590">
        <v>7</v>
      </c>
      <c r="W3590" t="s">
        <v>1179</v>
      </c>
    </row>
    <row r="3591" spans="1:23" x14ac:dyDescent="0.3">
      <c r="A3591">
        <v>3705</v>
      </c>
      <c r="B3591" t="s">
        <v>46</v>
      </c>
      <c r="C3591">
        <v>2016</v>
      </c>
      <c r="D3591">
        <f t="shared" ca="1" si="224"/>
        <v>7</v>
      </c>
      <c r="E3591" s="5">
        <v>420000</v>
      </c>
      <c r="F3591">
        <v>30000</v>
      </c>
      <c r="G3591" t="s">
        <v>56</v>
      </c>
      <c r="H3591" t="str">
        <f t="shared" si="225"/>
        <v>West</v>
      </c>
      <c r="I3591" t="s">
        <v>57</v>
      </c>
      <c r="J3591" t="str">
        <f t="shared" si="226"/>
        <v>California</v>
      </c>
      <c r="K3591" t="s">
        <v>1115</v>
      </c>
      <c r="L3591" t="str">
        <f t="shared" si="227"/>
        <v>Lancaster</v>
      </c>
      <c r="M3591" t="s">
        <v>41</v>
      </c>
      <c r="N3591" t="str">
        <f>IF(M3591="", "", IFERROR(VLOOKUP(M3591, Data!$A$1:$B$5, 2, 0), "Unkown fuel"))</f>
        <v>harmful</v>
      </c>
      <c r="O3591" t="s">
        <v>23</v>
      </c>
      <c r="P3591" t="s">
        <v>24</v>
      </c>
      <c r="Q3591" t="s">
        <v>33</v>
      </c>
      <c r="R3591" t="s">
        <v>85</v>
      </c>
      <c r="S3591">
        <v>1197</v>
      </c>
      <c r="T3591" t="s">
        <v>90</v>
      </c>
      <c r="U3591" t="s">
        <v>261</v>
      </c>
      <c r="V3591">
        <v>5</v>
      </c>
      <c r="W3591" t="s">
        <v>1179</v>
      </c>
    </row>
    <row r="3592" spans="1:23" x14ac:dyDescent="0.3">
      <c r="A3592">
        <v>3706</v>
      </c>
      <c r="B3592" t="s">
        <v>18</v>
      </c>
      <c r="C3592">
        <v>2017</v>
      </c>
      <c r="D3592">
        <f t="shared" ca="1" si="224"/>
        <v>6</v>
      </c>
      <c r="E3592" s="5">
        <v>810000</v>
      </c>
      <c r="F3592">
        <v>80000</v>
      </c>
      <c r="G3592" t="s">
        <v>56</v>
      </c>
      <c r="H3592" t="str">
        <f t="shared" si="225"/>
        <v>West</v>
      </c>
      <c r="I3592" t="s">
        <v>57</v>
      </c>
      <c r="J3592" t="str">
        <f t="shared" si="226"/>
        <v>California</v>
      </c>
      <c r="K3592" t="s">
        <v>1701</v>
      </c>
      <c r="L3592" t="str">
        <f t="shared" si="227"/>
        <v>Lawndale</v>
      </c>
      <c r="M3592" t="s">
        <v>41</v>
      </c>
      <c r="N3592" t="str">
        <f>IF(M3592="", "", IFERROR(VLOOKUP(M3592, Data!$A$1:$B$5, 2, 0), "Unkown fuel"))</f>
        <v>harmful</v>
      </c>
      <c r="O3592" t="s">
        <v>23</v>
      </c>
      <c r="P3592" t="s">
        <v>24</v>
      </c>
      <c r="Q3592" t="s">
        <v>25</v>
      </c>
      <c r="R3592" t="s">
        <v>964</v>
      </c>
      <c r="S3592">
        <v>1373</v>
      </c>
      <c r="T3592" t="s">
        <v>384</v>
      </c>
      <c r="U3592" t="s">
        <v>233</v>
      </c>
      <c r="V3592">
        <v>5</v>
      </c>
      <c r="W3592" t="s">
        <v>1179</v>
      </c>
    </row>
    <row r="3593" spans="1:23" x14ac:dyDescent="0.3">
      <c r="A3593">
        <v>3707</v>
      </c>
      <c r="B3593" t="s">
        <v>46</v>
      </c>
      <c r="C3593">
        <v>2011</v>
      </c>
      <c r="D3593">
        <f t="shared" ca="1" si="224"/>
        <v>12</v>
      </c>
      <c r="E3593" s="5">
        <v>290000</v>
      </c>
      <c r="F3593">
        <v>90000</v>
      </c>
      <c r="G3593" t="s">
        <v>56</v>
      </c>
      <c r="H3593" t="str">
        <f t="shared" si="225"/>
        <v>West</v>
      </c>
      <c r="I3593" t="s">
        <v>57</v>
      </c>
      <c r="J3593" t="str">
        <f t="shared" si="226"/>
        <v>California</v>
      </c>
      <c r="K3593" t="s">
        <v>1702</v>
      </c>
      <c r="L3593" t="str">
        <f t="shared" si="227"/>
        <v>Laguna Hills</v>
      </c>
      <c r="M3593" t="s">
        <v>41</v>
      </c>
      <c r="N3593" t="str">
        <f>IF(M3593="", "", IFERROR(VLOOKUP(M3593, Data!$A$1:$B$5, 2, 0), "Unkown fuel"))</f>
        <v>harmful</v>
      </c>
      <c r="O3593" t="s">
        <v>23</v>
      </c>
      <c r="P3593" t="s">
        <v>24</v>
      </c>
      <c r="Q3593" t="s">
        <v>42</v>
      </c>
      <c r="R3593" t="s">
        <v>142</v>
      </c>
      <c r="S3593">
        <v>1197</v>
      </c>
      <c r="T3593" t="s">
        <v>431</v>
      </c>
      <c r="U3593" t="s">
        <v>432</v>
      </c>
      <c r="V3593">
        <v>5</v>
      </c>
      <c r="W3593" t="s">
        <v>1179</v>
      </c>
    </row>
    <row r="3594" spans="1:23" x14ac:dyDescent="0.3">
      <c r="A3594">
        <v>3708</v>
      </c>
      <c r="B3594" t="s">
        <v>120</v>
      </c>
      <c r="C3594">
        <v>2012</v>
      </c>
      <c r="D3594">
        <f t="shared" ca="1" si="224"/>
        <v>11</v>
      </c>
      <c r="E3594" s="5">
        <v>180000</v>
      </c>
      <c r="F3594">
        <v>60000</v>
      </c>
      <c r="G3594" t="s">
        <v>56</v>
      </c>
      <c r="H3594" t="str">
        <f t="shared" si="225"/>
        <v>West</v>
      </c>
      <c r="I3594" t="s">
        <v>57</v>
      </c>
      <c r="J3594" t="str">
        <f t="shared" si="226"/>
        <v>California</v>
      </c>
      <c r="K3594" t="s">
        <v>1702</v>
      </c>
      <c r="L3594" t="str">
        <f t="shared" si="227"/>
        <v>Laguna Hills</v>
      </c>
      <c r="M3594" t="s">
        <v>41</v>
      </c>
      <c r="N3594" t="str">
        <f>IF(M3594="", "", IFERROR(VLOOKUP(M3594, Data!$A$1:$B$5, 2, 0), "Unkown fuel"))</f>
        <v>harmful</v>
      </c>
      <c r="O3594" t="s">
        <v>23</v>
      </c>
      <c r="P3594" t="s">
        <v>24</v>
      </c>
      <c r="Q3594" t="s">
        <v>25</v>
      </c>
      <c r="R3594" t="s">
        <v>133</v>
      </c>
      <c r="S3594">
        <v>1199</v>
      </c>
      <c r="T3594" t="s">
        <v>498</v>
      </c>
      <c r="U3594" t="s">
        <v>499</v>
      </c>
      <c r="V3594">
        <v>5</v>
      </c>
      <c r="W3594" t="s">
        <v>1179</v>
      </c>
    </row>
    <row r="3595" spans="1:23" x14ac:dyDescent="0.3">
      <c r="A3595">
        <v>3709</v>
      </c>
      <c r="B3595" t="s">
        <v>18</v>
      </c>
      <c r="C3595">
        <v>2010</v>
      </c>
      <c r="D3595">
        <f t="shared" ca="1" si="224"/>
        <v>13</v>
      </c>
      <c r="E3595" s="5">
        <v>160000</v>
      </c>
      <c r="F3595">
        <v>162000</v>
      </c>
      <c r="G3595" t="s">
        <v>56</v>
      </c>
      <c r="H3595" t="str">
        <f t="shared" si="225"/>
        <v>West</v>
      </c>
      <c r="I3595" t="s">
        <v>57</v>
      </c>
      <c r="J3595" t="str">
        <f t="shared" si="226"/>
        <v>California</v>
      </c>
      <c r="K3595" t="s">
        <v>1700</v>
      </c>
      <c r="L3595" t="str">
        <f t="shared" si="227"/>
        <v>Laguna Niguel</v>
      </c>
      <c r="M3595" t="s">
        <v>41</v>
      </c>
      <c r="N3595" t="str">
        <f>IF(M3595="", "", IFERROR(VLOOKUP(M3595, Data!$A$1:$B$5, 2, 0), "Unkown fuel"))</f>
        <v>harmful</v>
      </c>
      <c r="O3595" t="s">
        <v>23</v>
      </c>
      <c r="P3595" t="s">
        <v>24</v>
      </c>
      <c r="Q3595" t="s">
        <v>25</v>
      </c>
      <c r="R3595" t="s">
        <v>267</v>
      </c>
      <c r="S3595">
        <v>1196</v>
      </c>
      <c r="T3595" t="s">
        <v>268</v>
      </c>
      <c r="U3595" t="s">
        <v>269</v>
      </c>
      <c r="V3595">
        <v>5</v>
      </c>
      <c r="W3595" t="s">
        <v>1179</v>
      </c>
    </row>
    <row r="3596" spans="1:23" x14ac:dyDescent="0.3">
      <c r="A3596">
        <v>3710</v>
      </c>
      <c r="B3596" t="s">
        <v>109</v>
      </c>
      <c r="C3596">
        <v>2017</v>
      </c>
      <c r="D3596">
        <f t="shared" ca="1" si="224"/>
        <v>6</v>
      </c>
      <c r="E3596" s="5">
        <v>66000</v>
      </c>
      <c r="F3596">
        <v>70000</v>
      </c>
      <c r="G3596" t="s">
        <v>56</v>
      </c>
      <c r="H3596" t="str">
        <f t="shared" si="225"/>
        <v>West</v>
      </c>
      <c r="I3596" t="s">
        <v>57</v>
      </c>
      <c r="J3596" t="str">
        <f t="shared" si="226"/>
        <v>California</v>
      </c>
      <c r="K3596" t="s">
        <v>1703</v>
      </c>
      <c r="L3596" t="str">
        <f t="shared" si="227"/>
        <v>Lake Elsinore</v>
      </c>
      <c r="M3596" t="s">
        <v>41</v>
      </c>
      <c r="N3596" t="str">
        <f>IF(M3596="", "", IFERROR(VLOOKUP(M3596, Data!$A$1:$B$5, 2, 0), "Unkown fuel"))</f>
        <v>harmful</v>
      </c>
      <c r="O3596" t="s">
        <v>23</v>
      </c>
      <c r="P3596" t="s">
        <v>24</v>
      </c>
      <c r="Q3596" t="s">
        <v>42</v>
      </c>
      <c r="R3596" t="s">
        <v>571</v>
      </c>
      <c r="S3596">
        <v>624</v>
      </c>
      <c r="T3596" t="s">
        <v>815</v>
      </c>
      <c r="U3596" t="s">
        <v>522</v>
      </c>
      <c r="V3596">
        <v>4</v>
      </c>
      <c r="W3596" t="s">
        <v>1179</v>
      </c>
    </row>
    <row r="3597" spans="1:23" x14ac:dyDescent="0.3">
      <c r="A3597">
        <v>3711</v>
      </c>
      <c r="B3597" t="s">
        <v>18</v>
      </c>
      <c r="C3597">
        <v>2015</v>
      </c>
      <c r="D3597">
        <f t="shared" ca="1" si="224"/>
        <v>8</v>
      </c>
      <c r="E3597" s="5">
        <v>369000</v>
      </c>
      <c r="F3597">
        <v>20000</v>
      </c>
      <c r="G3597" t="s">
        <v>56</v>
      </c>
      <c r="H3597" t="str">
        <f t="shared" si="225"/>
        <v>West</v>
      </c>
      <c r="I3597" t="s">
        <v>57</v>
      </c>
      <c r="J3597" t="str">
        <f t="shared" si="226"/>
        <v>California</v>
      </c>
      <c r="K3597" t="s">
        <v>1703</v>
      </c>
      <c r="L3597" t="str">
        <f t="shared" si="227"/>
        <v>Lake Elsinore</v>
      </c>
      <c r="M3597" t="s">
        <v>41</v>
      </c>
      <c r="N3597" t="str">
        <f>IF(M3597="", "", IFERROR(VLOOKUP(M3597, Data!$A$1:$B$5, 2, 0), "Unkown fuel"))</f>
        <v>harmful</v>
      </c>
      <c r="O3597" t="s">
        <v>23</v>
      </c>
      <c r="P3597" t="s">
        <v>24</v>
      </c>
      <c r="Q3597" t="s">
        <v>33</v>
      </c>
      <c r="R3597" t="s">
        <v>226</v>
      </c>
      <c r="S3597">
        <v>998</v>
      </c>
      <c r="T3597" t="s">
        <v>244</v>
      </c>
      <c r="U3597" t="s">
        <v>141</v>
      </c>
      <c r="V3597">
        <v>5</v>
      </c>
      <c r="W3597" t="s">
        <v>1179</v>
      </c>
    </row>
    <row r="3598" spans="1:23" x14ac:dyDescent="0.3">
      <c r="A3598">
        <v>3712</v>
      </c>
      <c r="B3598" t="s">
        <v>109</v>
      </c>
      <c r="C3598">
        <v>2012</v>
      </c>
      <c r="D3598">
        <f t="shared" ca="1" si="224"/>
        <v>11</v>
      </c>
      <c r="E3598" s="5">
        <v>300000</v>
      </c>
      <c r="F3598">
        <v>80000</v>
      </c>
      <c r="G3598" t="s">
        <v>56</v>
      </c>
      <c r="H3598" t="str">
        <f t="shared" si="225"/>
        <v>West</v>
      </c>
      <c r="I3598" t="s">
        <v>57</v>
      </c>
      <c r="J3598" t="str">
        <f t="shared" si="226"/>
        <v>California</v>
      </c>
      <c r="K3598" t="s">
        <v>1704</v>
      </c>
      <c r="L3598" t="str">
        <f t="shared" si="227"/>
        <v>Lake Forest</v>
      </c>
      <c r="M3598" t="s">
        <v>22</v>
      </c>
      <c r="N3598" t="str">
        <f>IF(M3598="", "", IFERROR(VLOOKUP(M3598, Data!$A$1:$B$5, 2, 0), "Unkown fuel"))</f>
        <v>very harmful</v>
      </c>
      <c r="O3598" t="s">
        <v>23</v>
      </c>
      <c r="P3598" t="s">
        <v>24</v>
      </c>
      <c r="Q3598" t="s">
        <v>33</v>
      </c>
      <c r="R3598" t="s">
        <v>150</v>
      </c>
      <c r="S3598">
        <v>2179</v>
      </c>
      <c r="T3598" t="s">
        <v>293</v>
      </c>
      <c r="U3598" t="s">
        <v>152</v>
      </c>
      <c r="V3598">
        <v>7</v>
      </c>
      <c r="W3598" t="s">
        <v>1179</v>
      </c>
    </row>
    <row r="3599" spans="1:23" x14ac:dyDescent="0.3">
      <c r="A3599">
        <v>3713</v>
      </c>
      <c r="B3599" t="s">
        <v>88</v>
      </c>
      <c r="C3599">
        <v>2008</v>
      </c>
      <c r="D3599">
        <f t="shared" ca="1" si="224"/>
        <v>15</v>
      </c>
      <c r="E3599" s="5">
        <v>350000</v>
      </c>
      <c r="F3599">
        <v>90000</v>
      </c>
      <c r="G3599" t="s">
        <v>56</v>
      </c>
      <c r="H3599" t="str">
        <f t="shared" si="225"/>
        <v>West</v>
      </c>
      <c r="I3599" t="s">
        <v>57</v>
      </c>
      <c r="J3599" t="str">
        <f t="shared" si="226"/>
        <v>California</v>
      </c>
      <c r="K3599" t="s">
        <v>1038</v>
      </c>
      <c r="L3599" t="str">
        <f t="shared" si="227"/>
        <v>Lakewood</v>
      </c>
      <c r="M3599" t="s">
        <v>22</v>
      </c>
      <c r="N3599" t="str">
        <f>IF(M3599="", "", IFERROR(VLOOKUP(M3599, Data!$A$1:$B$5, 2, 0), "Unkown fuel"))</f>
        <v>very harmful</v>
      </c>
      <c r="O3599" t="s">
        <v>23</v>
      </c>
      <c r="P3599" t="s">
        <v>24</v>
      </c>
      <c r="Q3599" t="s">
        <v>25</v>
      </c>
      <c r="R3599" t="s">
        <v>363</v>
      </c>
      <c r="S3599">
        <v>2523</v>
      </c>
      <c r="T3599" t="s">
        <v>486</v>
      </c>
      <c r="U3599" t="s">
        <v>487</v>
      </c>
      <c r="V3599">
        <v>7</v>
      </c>
      <c r="W3599" t="s">
        <v>1179</v>
      </c>
    </row>
    <row r="3600" spans="1:23" x14ac:dyDescent="0.3">
      <c r="A3600">
        <v>3714</v>
      </c>
      <c r="B3600" t="s">
        <v>46</v>
      </c>
      <c r="C3600">
        <v>2008</v>
      </c>
      <c r="D3600">
        <f t="shared" ca="1" si="224"/>
        <v>15</v>
      </c>
      <c r="E3600" s="5">
        <v>220000</v>
      </c>
      <c r="F3600">
        <v>120000</v>
      </c>
      <c r="G3600" t="s">
        <v>56</v>
      </c>
      <c r="H3600" t="str">
        <f t="shared" si="225"/>
        <v>West</v>
      </c>
      <c r="I3600" t="s">
        <v>57</v>
      </c>
      <c r="J3600" t="str">
        <f t="shared" si="226"/>
        <v>California</v>
      </c>
      <c r="K3600" t="s">
        <v>1038</v>
      </c>
      <c r="L3600" t="str">
        <f t="shared" si="227"/>
        <v>Lakewood</v>
      </c>
      <c r="M3600" t="s">
        <v>41</v>
      </c>
      <c r="N3600" t="str">
        <f>IF(M3600="", "", IFERROR(VLOOKUP(M3600, Data!$A$1:$B$5, 2, 0), "Unkown fuel"))</f>
        <v>harmful</v>
      </c>
      <c r="O3600" t="s">
        <v>23</v>
      </c>
      <c r="P3600" t="s">
        <v>154</v>
      </c>
      <c r="Q3600" t="s">
        <v>33</v>
      </c>
      <c r="R3600" t="s">
        <v>1024</v>
      </c>
      <c r="S3600">
        <v>1197</v>
      </c>
      <c r="T3600" t="s">
        <v>431</v>
      </c>
      <c r="U3600" t="s">
        <v>1705</v>
      </c>
      <c r="V3600">
        <v>5</v>
      </c>
      <c r="W3600" t="s">
        <v>1179</v>
      </c>
    </row>
    <row r="3601" spans="1:23" x14ac:dyDescent="0.3">
      <c r="A3601">
        <v>3715</v>
      </c>
      <c r="B3601" t="s">
        <v>120</v>
      </c>
      <c r="C3601">
        <v>2005</v>
      </c>
      <c r="D3601">
        <f t="shared" ca="1" si="224"/>
        <v>18</v>
      </c>
      <c r="E3601" s="5">
        <v>160000</v>
      </c>
      <c r="F3601">
        <v>220000</v>
      </c>
      <c r="G3601" t="s">
        <v>56</v>
      </c>
      <c r="H3601" t="str">
        <f t="shared" si="225"/>
        <v>West</v>
      </c>
      <c r="I3601" t="s">
        <v>57</v>
      </c>
      <c r="J3601" t="str">
        <f t="shared" si="226"/>
        <v>California</v>
      </c>
      <c r="K3601" t="s">
        <v>1702</v>
      </c>
      <c r="L3601" t="str">
        <f t="shared" si="227"/>
        <v>Laguna Hills</v>
      </c>
      <c r="M3601" t="s">
        <v>22</v>
      </c>
      <c r="N3601" t="str">
        <f>IF(M3601="", "", IFERROR(VLOOKUP(M3601, Data!$A$1:$B$5, 2, 0), "Unkown fuel"))</f>
        <v>very harmful</v>
      </c>
      <c r="O3601" t="s">
        <v>23</v>
      </c>
      <c r="P3601" t="s">
        <v>24</v>
      </c>
      <c r="Q3601" t="s">
        <v>25</v>
      </c>
      <c r="R3601" t="s">
        <v>174</v>
      </c>
      <c r="S3601">
        <v>2499</v>
      </c>
      <c r="T3601" t="s">
        <v>431</v>
      </c>
      <c r="U3601" t="s">
        <v>779</v>
      </c>
      <c r="V3601">
        <v>10</v>
      </c>
      <c r="W3601" t="s">
        <v>1179</v>
      </c>
    </row>
    <row r="3602" spans="1:23" x14ac:dyDescent="0.3">
      <c r="A3602">
        <v>3716</v>
      </c>
      <c r="B3602" t="s">
        <v>18</v>
      </c>
      <c r="C3602">
        <v>2009</v>
      </c>
      <c r="D3602">
        <f t="shared" ca="1" si="224"/>
        <v>14</v>
      </c>
      <c r="E3602" s="5">
        <v>221000</v>
      </c>
      <c r="F3602">
        <v>100000</v>
      </c>
      <c r="G3602" t="s">
        <v>56</v>
      </c>
      <c r="H3602" t="str">
        <f t="shared" si="225"/>
        <v>West</v>
      </c>
      <c r="I3602" t="s">
        <v>57</v>
      </c>
      <c r="J3602" t="str">
        <f t="shared" si="226"/>
        <v>California</v>
      </c>
      <c r="K3602" t="s">
        <v>1038</v>
      </c>
      <c r="L3602" t="str">
        <f t="shared" si="227"/>
        <v>Lakewood</v>
      </c>
      <c r="M3602" t="s">
        <v>22</v>
      </c>
      <c r="N3602" t="str">
        <f>IF(M3602="", "", IFERROR(VLOOKUP(M3602, Data!$A$1:$B$5, 2, 0), "Unkown fuel"))</f>
        <v>very harmful</v>
      </c>
      <c r="O3602" t="s">
        <v>23</v>
      </c>
      <c r="P3602" t="s">
        <v>24</v>
      </c>
      <c r="Q3602" t="s">
        <v>33</v>
      </c>
      <c r="R3602" t="s">
        <v>159</v>
      </c>
      <c r="S3602">
        <v>1248</v>
      </c>
      <c r="T3602" t="s">
        <v>393</v>
      </c>
      <c r="U3602" t="s">
        <v>28</v>
      </c>
      <c r="V3602">
        <v>5</v>
      </c>
      <c r="W3602" t="s">
        <v>1179</v>
      </c>
    </row>
    <row r="3603" spans="1:23" x14ac:dyDescent="0.3">
      <c r="A3603">
        <v>3717</v>
      </c>
      <c r="B3603" t="s">
        <v>109</v>
      </c>
      <c r="C3603">
        <v>2017</v>
      </c>
      <c r="D3603">
        <f t="shared" ca="1" si="224"/>
        <v>6</v>
      </c>
      <c r="E3603" s="5">
        <v>400000</v>
      </c>
      <c r="F3603">
        <v>35000</v>
      </c>
      <c r="G3603" t="s">
        <v>56</v>
      </c>
      <c r="H3603" t="str">
        <f t="shared" si="225"/>
        <v>West</v>
      </c>
      <c r="I3603" t="s">
        <v>57</v>
      </c>
      <c r="J3603" t="str">
        <f t="shared" si="226"/>
        <v>California</v>
      </c>
      <c r="K3603" t="s">
        <v>1038</v>
      </c>
      <c r="L3603" t="str">
        <f t="shared" si="227"/>
        <v>Lakewood</v>
      </c>
      <c r="M3603" t="s">
        <v>41</v>
      </c>
      <c r="N3603" t="str">
        <f>IF(M3603="", "", IFERROR(VLOOKUP(M3603, Data!$A$1:$B$5, 2, 0), "Unkown fuel"))</f>
        <v>harmful</v>
      </c>
      <c r="O3603" t="s">
        <v>23</v>
      </c>
      <c r="P3603" t="s">
        <v>24</v>
      </c>
      <c r="Q3603" t="s">
        <v>25</v>
      </c>
      <c r="R3603" t="s">
        <v>433</v>
      </c>
      <c r="S3603">
        <v>1193</v>
      </c>
      <c r="T3603" t="s">
        <v>434</v>
      </c>
      <c r="U3603" t="s">
        <v>435</v>
      </c>
      <c r="V3603">
        <v>5</v>
      </c>
      <c r="W3603" t="s">
        <v>1179</v>
      </c>
    </row>
    <row r="3604" spans="1:23" x14ac:dyDescent="0.3">
      <c r="A3604">
        <v>3718</v>
      </c>
      <c r="B3604" t="s">
        <v>65</v>
      </c>
      <c r="C3604">
        <v>2004</v>
      </c>
      <c r="D3604">
        <f t="shared" ca="1" si="224"/>
        <v>19</v>
      </c>
      <c r="E3604" s="5">
        <v>250000</v>
      </c>
      <c r="F3604">
        <v>120000</v>
      </c>
      <c r="G3604" t="s">
        <v>56</v>
      </c>
      <c r="H3604" t="str">
        <f t="shared" si="225"/>
        <v>West</v>
      </c>
      <c r="I3604" t="s">
        <v>57</v>
      </c>
      <c r="J3604" t="str">
        <f t="shared" si="226"/>
        <v>California</v>
      </c>
      <c r="K3604" t="s">
        <v>1700</v>
      </c>
      <c r="L3604" t="str">
        <f t="shared" si="227"/>
        <v>Laguna Niguel</v>
      </c>
      <c r="M3604" t="s">
        <v>41</v>
      </c>
      <c r="N3604" t="str">
        <f>IF(M3604="", "", IFERROR(VLOOKUP(M3604, Data!$A$1:$B$5, 2, 0), "Unkown fuel"))</f>
        <v>harmful</v>
      </c>
      <c r="O3604" t="s">
        <v>23</v>
      </c>
      <c r="P3604" t="s">
        <v>24</v>
      </c>
      <c r="Q3604" t="s">
        <v>33</v>
      </c>
      <c r="R3604" t="s">
        <v>1348</v>
      </c>
      <c r="S3604">
        <v>2362</v>
      </c>
      <c r="T3604" t="s">
        <v>381</v>
      </c>
      <c r="U3604" t="s">
        <v>382</v>
      </c>
      <c r="V3604">
        <v>5</v>
      </c>
      <c r="W3604" t="s">
        <v>1179</v>
      </c>
    </row>
    <row r="3605" spans="1:23" x14ac:dyDescent="0.3">
      <c r="A3605">
        <v>3719</v>
      </c>
      <c r="B3605" t="s">
        <v>88</v>
      </c>
      <c r="C3605">
        <v>2011</v>
      </c>
      <c r="D3605">
        <f t="shared" ca="1" si="224"/>
        <v>12</v>
      </c>
      <c r="E3605" s="5">
        <v>390000</v>
      </c>
      <c r="F3605">
        <v>120000</v>
      </c>
      <c r="G3605" t="s">
        <v>56</v>
      </c>
      <c r="H3605" t="str">
        <f t="shared" si="225"/>
        <v>West</v>
      </c>
      <c r="I3605" t="s">
        <v>57</v>
      </c>
      <c r="J3605" t="str">
        <f t="shared" si="226"/>
        <v>California</v>
      </c>
      <c r="K3605" t="s">
        <v>1700</v>
      </c>
      <c r="L3605" t="str">
        <f t="shared" si="227"/>
        <v>Laguna Niguel</v>
      </c>
      <c r="M3605" t="s">
        <v>22</v>
      </c>
      <c r="N3605" t="str">
        <f>IF(M3605="", "", IFERROR(VLOOKUP(M3605, Data!$A$1:$B$5, 2, 0), "Unkown fuel"))</f>
        <v>very harmful</v>
      </c>
      <c r="O3605" t="s">
        <v>23</v>
      </c>
      <c r="P3605" t="s">
        <v>24</v>
      </c>
      <c r="Q3605" t="s">
        <v>304</v>
      </c>
      <c r="R3605" t="s">
        <v>363</v>
      </c>
      <c r="S3605">
        <v>2523</v>
      </c>
      <c r="T3605" t="s">
        <v>486</v>
      </c>
      <c r="U3605" t="s">
        <v>487</v>
      </c>
      <c r="V3605">
        <v>7</v>
      </c>
      <c r="W3605" t="s">
        <v>1179</v>
      </c>
    </row>
    <row r="3606" spans="1:23" x14ac:dyDescent="0.3">
      <c r="A3606">
        <v>3720</v>
      </c>
      <c r="B3606" t="s">
        <v>18</v>
      </c>
      <c r="C3606">
        <v>2012</v>
      </c>
      <c r="D3606">
        <f t="shared" ca="1" si="224"/>
        <v>11</v>
      </c>
      <c r="E3606" s="5">
        <v>190000</v>
      </c>
      <c r="F3606">
        <v>110000</v>
      </c>
      <c r="G3606" t="s">
        <v>56</v>
      </c>
      <c r="H3606" t="str">
        <f t="shared" si="225"/>
        <v>West</v>
      </c>
      <c r="I3606" t="s">
        <v>57</v>
      </c>
      <c r="J3606" t="str">
        <f t="shared" si="226"/>
        <v>California</v>
      </c>
      <c r="K3606" t="s">
        <v>1701</v>
      </c>
      <c r="L3606" t="str">
        <f t="shared" si="227"/>
        <v>Lawndale</v>
      </c>
      <c r="M3606" t="s">
        <v>41</v>
      </c>
      <c r="N3606" t="str">
        <f>IF(M3606="", "", IFERROR(VLOOKUP(M3606, Data!$A$1:$B$5, 2, 0), "Unkown fuel"))</f>
        <v>harmful</v>
      </c>
      <c r="O3606" t="s">
        <v>23</v>
      </c>
      <c r="P3606" t="s">
        <v>24</v>
      </c>
      <c r="Q3606" t="s">
        <v>25</v>
      </c>
      <c r="R3606" t="s">
        <v>267</v>
      </c>
      <c r="S3606">
        <v>1196</v>
      </c>
      <c r="T3606" t="s">
        <v>268</v>
      </c>
      <c r="U3606" t="s">
        <v>269</v>
      </c>
      <c r="V3606">
        <v>5</v>
      </c>
      <c r="W3606" t="s">
        <v>1179</v>
      </c>
    </row>
    <row r="3607" spans="1:23" x14ac:dyDescent="0.3">
      <c r="A3607">
        <v>3721</v>
      </c>
      <c r="B3607" t="s">
        <v>75</v>
      </c>
      <c r="C3607">
        <v>2017</v>
      </c>
      <c r="D3607">
        <f t="shared" ca="1" si="224"/>
        <v>6</v>
      </c>
      <c r="E3607" s="5">
        <v>300000</v>
      </c>
      <c r="F3607">
        <v>60000</v>
      </c>
      <c r="G3607" t="s">
        <v>56</v>
      </c>
      <c r="H3607" t="str">
        <f t="shared" si="225"/>
        <v>West</v>
      </c>
      <c r="I3607" t="s">
        <v>57</v>
      </c>
      <c r="J3607" t="str">
        <f t="shared" si="226"/>
        <v>California</v>
      </c>
      <c r="K3607" t="s">
        <v>1115</v>
      </c>
      <c r="L3607" t="str">
        <f t="shared" si="227"/>
        <v>Lancaster</v>
      </c>
      <c r="M3607" t="s">
        <v>41</v>
      </c>
      <c r="N3607" t="str">
        <f>IF(M3607="", "", IFERROR(VLOOKUP(M3607, Data!$A$1:$B$5, 2, 0), "Unkown fuel"))</f>
        <v>harmful</v>
      </c>
      <c r="O3607" t="s">
        <v>23</v>
      </c>
      <c r="P3607" t="s">
        <v>24</v>
      </c>
      <c r="Q3607" t="s">
        <v>25</v>
      </c>
      <c r="R3607" t="s">
        <v>427</v>
      </c>
      <c r="S3607">
        <v>799</v>
      </c>
      <c r="T3607" t="s">
        <v>428</v>
      </c>
      <c r="U3607" t="s">
        <v>429</v>
      </c>
      <c r="V3607">
        <v>5</v>
      </c>
      <c r="W3607" t="s">
        <v>1179</v>
      </c>
    </row>
    <row r="3608" spans="1:23" x14ac:dyDescent="0.3">
      <c r="A3608">
        <v>3722</v>
      </c>
      <c r="B3608" t="s">
        <v>46</v>
      </c>
      <c r="C3608">
        <v>2017</v>
      </c>
      <c r="D3608">
        <f t="shared" ca="1" si="224"/>
        <v>6</v>
      </c>
      <c r="E3608" s="5">
        <v>750000</v>
      </c>
      <c r="F3608">
        <v>27000</v>
      </c>
      <c r="G3608" t="s">
        <v>56</v>
      </c>
      <c r="H3608" t="str">
        <f t="shared" si="225"/>
        <v>West</v>
      </c>
      <c r="I3608" t="s">
        <v>57</v>
      </c>
      <c r="J3608" t="str">
        <f t="shared" si="226"/>
        <v>California</v>
      </c>
      <c r="K3608" t="s">
        <v>1703</v>
      </c>
      <c r="L3608" t="str">
        <f t="shared" si="227"/>
        <v>Lake Elsinore</v>
      </c>
      <c r="M3608" t="s">
        <v>22</v>
      </c>
      <c r="N3608" t="str">
        <f>IF(M3608="", "", IFERROR(VLOOKUP(M3608, Data!$A$1:$B$5, 2, 0), "Unkown fuel"))</f>
        <v>very harmful</v>
      </c>
      <c r="O3608" t="s">
        <v>23</v>
      </c>
      <c r="P3608" t="s">
        <v>24</v>
      </c>
      <c r="Q3608" t="s">
        <v>25</v>
      </c>
      <c r="R3608" t="s">
        <v>99</v>
      </c>
      <c r="S3608">
        <v>1396</v>
      </c>
      <c r="T3608" t="s">
        <v>100</v>
      </c>
      <c r="U3608" t="s">
        <v>101</v>
      </c>
      <c r="V3608">
        <v>5</v>
      </c>
      <c r="W3608" t="s">
        <v>1179</v>
      </c>
    </row>
    <row r="3609" spans="1:23" x14ac:dyDescent="0.3">
      <c r="A3609">
        <v>3723</v>
      </c>
      <c r="B3609" t="s">
        <v>18</v>
      </c>
      <c r="C3609">
        <v>2016</v>
      </c>
      <c r="D3609">
        <f t="shared" ca="1" si="224"/>
        <v>7</v>
      </c>
      <c r="E3609" s="5">
        <v>650000</v>
      </c>
      <c r="F3609">
        <v>50000</v>
      </c>
      <c r="G3609" t="s">
        <v>56</v>
      </c>
      <c r="H3609" t="str">
        <f t="shared" si="225"/>
        <v>West</v>
      </c>
      <c r="I3609" t="s">
        <v>57</v>
      </c>
      <c r="J3609" t="str">
        <f t="shared" si="226"/>
        <v>California</v>
      </c>
      <c r="K3609" t="s">
        <v>1703</v>
      </c>
      <c r="L3609" t="str">
        <f t="shared" si="227"/>
        <v>Lake Elsinore</v>
      </c>
      <c r="M3609" t="s">
        <v>22</v>
      </c>
      <c r="N3609" t="str">
        <f>IF(M3609="", "", IFERROR(VLOOKUP(M3609, Data!$A$1:$B$5, 2, 0), "Unkown fuel"))</f>
        <v>very harmful</v>
      </c>
      <c r="O3609" t="s">
        <v>23</v>
      </c>
      <c r="P3609" t="s">
        <v>24</v>
      </c>
      <c r="Q3609" t="s">
        <v>25</v>
      </c>
      <c r="R3609" t="s">
        <v>106</v>
      </c>
      <c r="S3609">
        <v>1248</v>
      </c>
      <c r="T3609" t="s">
        <v>27</v>
      </c>
      <c r="U3609" t="s">
        <v>28</v>
      </c>
      <c r="V3609">
        <v>5</v>
      </c>
      <c r="W3609" t="s">
        <v>1179</v>
      </c>
    </row>
    <row r="3610" spans="1:23" x14ac:dyDescent="0.3">
      <c r="A3610">
        <v>3724</v>
      </c>
      <c r="B3610" t="s">
        <v>37</v>
      </c>
      <c r="C3610">
        <v>2018</v>
      </c>
      <c r="D3610">
        <f t="shared" ca="1" si="224"/>
        <v>5</v>
      </c>
      <c r="E3610" s="5">
        <v>635000</v>
      </c>
      <c r="F3610">
        <v>40000</v>
      </c>
      <c r="G3610" t="s">
        <v>56</v>
      </c>
      <c r="H3610" t="str">
        <f t="shared" si="225"/>
        <v>West</v>
      </c>
      <c r="I3610" t="s">
        <v>57</v>
      </c>
      <c r="J3610" t="str">
        <f t="shared" si="226"/>
        <v>California</v>
      </c>
      <c r="K3610" t="s">
        <v>1704</v>
      </c>
      <c r="L3610" t="str">
        <f t="shared" si="227"/>
        <v>Lake Forest</v>
      </c>
      <c r="M3610" t="s">
        <v>41</v>
      </c>
      <c r="N3610" t="str">
        <f>IF(M3610="", "", IFERROR(VLOOKUP(M3610, Data!$A$1:$B$5, 2, 0), "Unkown fuel"))</f>
        <v>harmful</v>
      </c>
      <c r="O3610" t="s">
        <v>23</v>
      </c>
      <c r="P3610" t="s">
        <v>24</v>
      </c>
      <c r="Q3610" t="s">
        <v>25</v>
      </c>
      <c r="R3610" t="s">
        <v>159</v>
      </c>
      <c r="S3610">
        <v>1198</v>
      </c>
      <c r="T3610" t="s">
        <v>311</v>
      </c>
      <c r="U3610" t="s">
        <v>312</v>
      </c>
      <c r="V3610">
        <v>5</v>
      </c>
      <c r="W3610" t="s">
        <v>1179</v>
      </c>
    </row>
    <row r="3611" spans="1:23" x14ac:dyDescent="0.3">
      <c r="A3611">
        <v>3725</v>
      </c>
      <c r="B3611" t="s">
        <v>46</v>
      </c>
      <c r="C3611">
        <v>2013</v>
      </c>
      <c r="D3611">
        <f t="shared" ca="1" si="224"/>
        <v>10</v>
      </c>
      <c r="E3611" s="5">
        <v>520000</v>
      </c>
      <c r="F3611">
        <v>88000</v>
      </c>
      <c r="G3611" t="s">
        <v>56</v>
      </c>
      <c r="H3611" t="str">
        <f t="shared" si="225"/>
        <v>West</v>
      </c>
      <c r="I3611" t="s">
        <v>57</v>
      </c>
      <c r="J3611" t="str">
        <f t="shared" si="226"/>
        <v>California</v>
      </c>
      <c r="K3611" t="s">
        <v>1038</v>
      </c>
      <c r="L3611" t="str">
        <f t="shared" si="227"/>
        <v>Lakewood</v>
      </c>
      <c r="M3611" t="s">
        <v>22</v>
      </c>
      <c r="N3611" t="str">
        <f>IF(M3611="", "", IFERROR(VLOOKUP(M3611, Data!$A$1:$B$5, 2, 0), "Unkown fuel"))</f>
        <v>very harmful</v>
      </c>
      <c r="O3611" t="s">
        <v>23</v>
      </c>
      <c r="P3611" t="s">
        <v>24</v>
      </c>
      <c r="Q3611" t="s">
        <v>33</v>
      </c>
      <c r="R3611" t="s">
        <v>288</v>
      </c>
      <c r="S3611">
        <v>1582</v>
      </c>
      <c r="T3611" t="s">
        <v>289</v>
      </c>
      <c r="U3611" t="s">
        <v>290</v>
      </c>
      <c r="V3611">
        <v>5</v>
      </c>
      <c r="W3611" t="s">
        <v>1179</v>
      </c>
    </row>
    <row r="3612" spans="1:23" x14ac:dyDescent="0.3">
      <c r="A3612">
        <v>3726</v>
      </c>
      <c r="B3612" t="s">
        <v>88</v>
      </c>
      <c r="C3612">
        <v>2020</v>
      </c>
      <c r="D3612">
        <f t="shared" ca="1" si="224"/>
        <v>3</v>
      </c>
      <c r="E3612" s="5">
        <v>1500000</v>
      </c>
      <c r="F3612">
        <v>50000</v>
      </c>
      <c r="G3612" t="s">
        <v>56</v>
      </c>
      <c r="H3612" t="str">
        <f t="shared" si="225"/>
        <v>West</v>
      </c>
      <c r="I3612" t="s">
        <v>57</v>
      </c>
      <c r="J3612" t="str">
        <f t="shared" si="226"/>
        <v>California</v>
      </c>
      <c r="K3612" t="s">
        <v>1702</v>
      </c>
      <c r="L3612" t="str">
        <f t="shared" si="227"/>
        <v>Laguna Hills</v>
      </c>
      <c r="M3612" t="s">
        <v>22</v>
      </c>
      <c r="N3612" t="str">
        <f>IF(M3612="", "", IFERROR(VLOOKUP(M3612, Data!$A$1:$B$5, 2, 0), "Unkown fuel"))</f>
        <v>very harmful</v>
      </c>
      <c r="O3612" t="s">
        <v>23</v>
      </c>
      <c r="P3612" t="s">
        <v>24</v>
      </c>
      <c r="Q3612" t="s">
        <v>25</v>
      </c>
      <c r="R3612" t="s">
        <v>1010</v>
      </c>
      <c r="S3612">
        <v>2179</v>
      </c>
      <c r="T3612" t="s">
        <v>446</v>
      </c>
      <c r="U3612" t="s">
        <v>1011</v>
      </c>
      <c r="V3612">
        <v>7</v>
      </c>
      <c r="W3612" t="s">
        <v>1179</v>
      </c>
    </row>
    <row r="3613" spans="1:23" x14ac:dyDescent="0.3">
      <c r="A3613">
        <v>3727</v>
      </c>
      <c r="B3613" t="s">
        <v>46</v>
      </c>
      <c r="C3613">
        <v>2012</v>
      </c>
      <c r="D3613">
        <f t="shared" ca="1" si="224"/>
        <v>11</v>
      </c>
      <c r="E3613" s="5">
        <v>415000</v>
      </c>
      <c r="F3613">
        <v>80000</v>
      </c>
      <c r="G3613" t="s">
        <v>56</v>
      </c>
      <c r="H3613" t="str">
        <f t="shared" si="225"/>
        <v>West</v>
      </c>
      <c r="I3613" t="s">
        <v>57</v>
      </c>
      <c r="J3613" t="str">
        <f t="shared" si="226"/>
        <v>California</v>
      </c>
      <c r="K3613" t="s">
        <v>1704</v>
      </c>
      <c r="L3613" t="str">
        <f t="shared" si="227"/>
        <v>Lake Forest</v>
      </c>
      <c r="M3613" t="s">
        <v>22</v>
      </c>
      <c r="N3613" t="str">
        <f>IF(M3613="", "", IFERROR(VLOOKUP(M3613, Data!$A$1:$B$5, 2, 0), "Unkown fuel"))</f>
        <v>very harmful</v>
      </c>
      <c r="O3613" t="s">
        <v>23</v>
      </c>
      <c r="P3613" t="s">
        <v>24</v>
      </c>
      <c r="Q3613" t="s">
        <v>33</v>
      </c>
      <c r="R3613" t="s">
        <v>288</v>
      </c>
      <c r="S3613">
        <v>1582</v>
      </c>
      <c r="T3613" t="s">
        <v>289</v>
      </c>
      <c r="U3613" t="s">
        <v>290</v>
      </c>
      <c r="V3613">
        <v>5</v>
      </c>
      <c r="W3613" t="s">
        <v>1179</v>
      </c>
    </row>
    <row r="3614" spans="1:23" x14ac:dyDescent="0.3">
      <c r="A3614">
        <v>3728</v>
      </c>
      <c r="B3614" t="s">
        <v>46</v>
      </c>
      <c r="C3614">
        <v>2019</v>
      </c>
      <c r="D3614">
        <f t="shared" ca="1" si="224"/>
        <v>4</v>
      </c>
      <c r="E3614" s="5">
        <v>700000</v>
      </c>
      <c r="F3614">
        <v>60000</v>
      </c>
      <c r="G3614" t="s">
        <v>56</v>
      </c>
      <c r="H3614" t="str">
        <f t="shared" si="225"/>
        <v>West</v>
      </c>
      <c r="I3614" t="s">
        <v>57</v>
      </c>
      <c r="J3614" t="str">
        <f t="shared" si="226"/>
        <v>California</v>
      </c>
      <c r="K3614" t="s">
        <v>1704</v>
      </c>
      <c r="L3614" t="str">
        <f t="shared" si="227"/>
        <v>Lake Forest</v>
      </c>
      <c r="M3614" t="s">
        <v>22</v>
      </c>
      <c r="N3614" t="str">
        <f>IF(M3614="", "", IFERROR(VLOOKUP(M3614, Data!$A$1:$B$5, 2, 0), "Unkown fuel"))</f>
        <v>very harmful</v>
      </c>
      <c r="O3614" t="s">
        <v>23</v>
      </c>
      <c r="P3614" t="s">
        <v>24</v>
      </c>
      <c r="Q3614" t="s">
        <v>25</v>
      </c>
      <c r="R3614" t="s">
        <v>99</v>
      </c>
      <c r="S3614">
        <v>1396</v>
      </c>
      <c r="T3614" t="s">
        <v>216</v>
      </c>
      <c r="U3614" t="s">
        <v>552</v>
      </c>
      <c r="V3614">
        <v>5</v>
      </c>
      <c r="W3614" t="s">
        <v>1179</v>
      </c>
    </row>
    <row r="3615" spans="1:23" x14ac:dyDescent="0.3">
      <c r="A3615">
        <v>3729</v>
      </c>
      <c r="B3615" t="s">
        <v>18</v>
      </c>
      <c r="C3615">
        <v>2017</v>
      </c>
      <c r="D3615">
        <f t="shared" ca="1" si="224"/>
        <v>6</v>
      </c>
      <c r="E3615" s="5">
        <v>484999</v>
      </c>
      <c r="F3615">
        <v>26000</v>
      </c>
      <c r="G3615" t="s">
        <v>56</v>
      </c>
      <c r="H3615" t="str">
        <f t="shared" si="225"/>
        <v>West</v>
      </c>
      <c r="I3615" t="s">
        <v>1035</v>
      </c>
      <c r="J3615" t="str">
        <f t="shared" si="226"/>
        <v>Colorado</v>
      </c>
      <c r="K3615" t="s">
        <v>1706</v>
      </c>
      <c r="L3615" t="str">
        <f t="shared" si="227"/>
        <v>Fort Collins</v>
      </c>
      <c r="M3615" t="s">
        <v>41</v>
      </c>
      <c r="N3615" t="str">
        <f>IF(M3615="", "", IFERROR(VLOOKUP(M3615, Data!$A$1:$B$5, 2, 0), "Unkown fuel"))</f>
        <v>harmful</v>
      </c>
      <c r="O3615" t="s">
        <v>23</v>
      </c>
      <c r="P3615" t="s">
        <v>24</v>
      </c>
      <c r="Q3615" t="s">
        <v>33</v>
      </c>
      <c r="R3615" t="s">
        <v>264</v>
      </c>
      <c r="S3615">
        <v>1197</v>
      </c>
      <c r="T3615" t="s">
        <v>265</v>
      </c>
      <c r="U3615" t="s">
        <v>266</v>
      </c>
      <c r="V3615">
        <v>5</v>
      </c>
      <c r="W3615" t="s">
        <v>1179</v>
      </c>
    </row>
    <row r="3616" spans="1:23" x14ac:dyDescent="0.3">
      <c r="A3616">
        <v>3730</v>
      </c>
      <c r="B3616" t="s">
        <v>69</v>
      </c>
      <c r="C3616">
        <v>2007</v>
      </c>
      <c r="D3616">
        <f t="shared" ca="1" si="224"/>
        <v>16</v>
      </c>
      <c r="E3616" s="5">
        <v>120000</v>
      </c>
      <c r="F3616">
        <v>80000</v>
      </c>
      <c r="G3616" t="s">
        <v>56</v>
      </c>
      <c r="H3616" t="str">
        <f t="shared" si="225"/>
        <v>West</v>
      </c>
      <c r="I3616" t="s">
        <v>1035</v>
      </c>
      <c r="J3616" t="str">
        <f t="shared" si="226"/>
        <v>Colorado</v>
      </c>
      <c r="K3616" t="s">
        <v>1706</v>
      </c>
      <c r="L3616" t="str">
        <f t="shared" si="227"/>
        <v>Fort Collins</v>
      </c>
      <c r="M3616" t="s">
        <v>41</v>
      </c>
      <c r="N3616" t="str">
        <f>IF(M3616="", "", IFERROR(VLOOKUP(M3616, Data!$A$1:$B$5, 2, 0), "Unkown fuel"))</f>
        <v>harmful</v>
      </c>
      <c r="O3616" t="s">
        <v>23</v>
      </c>
      <c r="P3616" t="s">
        <v>24</v>
      </c>
      <c r="Q3616" t="s">
        <v>33</v>
      </c>
      <c r="R3616" t="s">
        <v>569</v>
      </c>
      <c r="S3616">
        <v>1388</v>
      </c>
      <c r="T3616" t="s">
        <v>388</v>
      </c>
      <c r="U3616" t="s">
        <v>676</v>
      </c>
      <c r="V3616">
        <v>5</v>
      </c>
      <c r="W3616" t="s">
        <v>1179</v>
      </c>
    </row>
    <row r="3617" spans="1:23" x14ac:dyDescent="0.3">
      <c r="A3617">
        <v>3731</v>
      </c>
      <c r="B3617" t="s">
        <v>46</v>
      </c>
      <c r="C3617">
        <v>2014</v>
      </c>
      <c r="D3617">
        <f t="shared" ca="1" si="224"/>
        <v>9</v>
      </c>
      <c r="E3617" s="5">
        <v>220000</v>
      </c>
      <c r="F3617">
        <v>60000</v>
      </c>
      <c r="G3617" t="s">
        <v>56</v>
      </c>
      <c r="H3617" t="str">
        <f t="shared" si="225"/>
        <v>West</v>
      </c>
      <c r="I3617" t="s">
        <v>1035</v>
      </c>
      <c r="J3617" t="str">
        <f t="shared" si="226"/>
        <v>Colorado</v>
      </c>
      <c r="K3617" t="s">
        <v>1706</v>
      </c>
      <c r="L3617" t="str">
        <f t="shared" si="227"/>
        <v>Fort Collins</v>
      </c>
      <c r="M3617" t="s">
        <v>41</v>
      </c>
      <c r="N3617" t="str">
        <f>IF(M3617="", "", IFERROR(VLOOKUP(M3617, Data!$A$1:$B$5, 2, 0), "Unkown fuel"))</f>
        <v>harmful</v>
      </c>
      <c r="O3617" t="s">
        <v>23</v>
      </c>
      <c r="P3617" t="s">
        <v>24</v>
      </c>
      <c r="Q3617" t="s">
        <v>33</v>
      </c>
      <c r="R3617" t="s">
        <v>390</v>
      </c>
      <c r="S3617">
        <v>814</v>
      </c>
      <c r="T3617" t="s">
        <v>541</v>
      </c>
      <c r="U3617" t="s">
        <v>542</v>
      </c>
      <c r="V3617">
        <v>5</v>
      </c>
      <c r="W3617" t="s">
        <v>1179</v>
      </c>
    </row>
    <row r="3618" spans="1:23" x14ac:dyDescent="0.3">
      <c r="A3618">
        <v>3732</v>
      </c>
      <c r="B3618" t="s">
        <v>46</v>
      </c>
      <c r="C3618">
        <v>2014</v>
      </c>
      <c r="D3618">
        <f t="shared" ca="1" si="224"/>
        <v>9</v>
      </c>
      <c r="E3618" s="5">
        <v>320000</v>
      </c>
      <c r="F3618">
        <v>80000</v>
      </c>
      <c r="G3618" t="s">
        <v>56</v>
      </c>
      <c r="H3618" t="str">
        <f t="shared" si="225"/>
        <v>West</v>
      </c>
      <c r="I3618" t="s">
        <v>1035</v>
      </c>
      <c r="J3618" t="str">
        <f t="shared" si="226"/>
        <v>Colorado</v>
      </c>
      <c r="K3618" t="s">
        <v>1706</v>
      </c>
      <c r="L3618" t="str">
        <f t="shared" si="227"/>
        <v>Fort Collins</v>
      </c>
      <c r="M3618" t="s">
        <v>41</v>
      </c>
      <c r="N3618" t="str">
        <f>IF(M3618="", "", IFERROR(VLOOKUP(M3618, Data!$A$1:$B$5, 2, 0), "Unkown fuel"))</f>
        <v>harmful</v>
      </c>
      <c r="O3618" t="s">
        <v>23</v>
      </c>
      <c r="P3618" t="s">
        <v>24</v>
      </c>
      <c r="Q3618" t="s">
        <v>33</v>
      </c>
      <c r="R3618" t="s">
        <v>211</v>
      </c>
      <c r="S3618">
        <v>1197</v>
      </c>
      <c r="T3618" t="s">
        <v>212</v>
      </c>
      <c r="U3618" t="s">
        <v>213</v>
      </c>
      <c r="V3618">
        <v>5</v>
      </c>
      <c r="W3618" t="s">
        <v>1179</v>
      </c>
    </row>
    <row r="3619" spans="1:23" x14ac:dyDescent="0.3">
      <c r="A3619">
        <v>3733</v>
      </c>
      <c r="B3619" t="s">
        <v>18</v>
      </c>
      <c r="C3619">
        <v>2011</v>
      </c>
      <c r="D3619">
        <f t="shared" ca="1" si="224"/>
        <v>12</v>
      </c>
      <c r="E3619" s="5">
        <v>375000</v>
      </c>
      <c r="F3619">
        <v>90000</v>
      </c>
      <c r="G3619" t="s">
        <v>56</v>
      </c>
      <c r="H3619" t="str">
        <f t="shared" si="225"/>
        <v>West</v>
      </c>
      <c r="I3619" t="s">
        <v>1035</v>
      </c>
      <c r="J3619" t="str">
        <f t="shared" si="226"/>
        <v>Colorado</v>
      </c>
      <c r="K3619" t="s">
        <v>1707</v>
      </c>
      <c r="L3619" t="str">
        <f t="shared" si="227"/>
        <v>Fountain</v>
      </c>
      <c r="M3619" t="s">
        <v>22</v>
      </c>
      <c r="N3619" t="str">
        <f>IF(M3619="", "", IFERROR(VLOOKUP(M3619, Data!$A$1:$B$5, 2, 0), "Unkown fuel"))</f>
        <v>very harmful</v>
      </c>
      <c r="O3619" t="s">
        <v>23</v>
      </c>
      <c r="P3619" t="s">
        <v>24</v>
      </c>
      <c r="Q3619" t="s">
        <v>33</v>
      </c>
      <c r="R3619" t="s">
        <v>230</v>
      </c>
      <c r="S3619">
        <v>1248</v>
      </c>
      <c r="T3619" t="s">
        <v>27</v>
      </c>
      <c r="U3619" t="s">
        <v>28</v>
      </c>
      <c r="V3619">
        <v>5</v>
      </c>
      <c r="W3619" t="s">
        <v>1179</v>
      </c>
    </row>
    <row r="3620" spans="1:23" x14ac:dyDescent="0.3">
      <c r="A3620">
        <v>3734</v>
      </c>
      <c r="B3620" t="s">
        <v>46</v>
      </c>
      <c r="C3620">
        <v>2012</v>
      </c>
      <c r="D3620">
        <f t="shared" ca="1" si="224"/>
        <v>11</v>
      </c>
      <c r="E3620" s="5">
        <v>440000</v>
      </c>
      <c r="F3620">
        <v>80000</v>
      </c>
      <c r="G3620" t="s">
        <v>56</v>
      </c>
      <c r="H3620" t="str">
        <f t="shared" si="225"/>
        <v>West</v>
      </c>
      <c r="I3620" t="s">
        <v>1035</v>
      </c>
      <c r="J3620" t="str">
        <f t="shared" si="226"/>
        <v>Colorado</v>
      </c>
      <c r="K3620" t="s">
        <v>1706</v>
      </c>
      <c r="L3620" t="str">
        <f t="shared" si="227"/>
        <v>Fort Collins</v>
      </c>
      <c r="M3620" t="s">
        <v>22</v>
      </c>
      <c r="N3620" t="str">
        <f>IF(M3620="", "", IFERROR(VLOOKUP(M3620, Data!$A$1:$B$5, 2, 0), "Unkown fuel"))</f>
        <v>very harmful</v>
      </c>
      <c r="O3620" t="s">
        <v>23</v>
      </c>
      <c r="P3620" t="s">
        <v>24</v>
      </c>
      <c r="Q3620" t="s">
        <v>33</v>
      </c>
      <c r="R3620" t="s">
        <v>288</v>
      </c>
      <c r="S3620">
        <v>1582</v>
      </c>
      <c r="T3620" t="s">
        <v>289</v>
      </c>
      <c r="U3620" t="s">
        <v>290</v>
      </c>
      <c r="V3620">
        <v>5</v>
      </c>
      <c r="W3620" t="s">
        <v>1179</v>
      </c>
    </row>
    <row r="3621" spans="1:23" x14ac:dyDescent="0.3">
      <c r="A3621">
        <v>3735</v>
      </c>
      <c r="B3621" t="s">
        <v>46</v>
      </c>
      <c r="C3621">
        <v>2019</v>
      </c>
      <c r="D3621">
        <f t="shared" ca="1" si="224"/>
        <v>4</v>
      </c>
      <c r="E3621" s="5">
        <v>550000</v>
      </c>
      <c r="F3621">
        <v>15000</v>
      </c>
      <c r="G3621" t="s">
        <v>56</v>
      </c>
      <c r="H3621" t="str">
        <f t="shared" si="225"/>
        <v>West</v>
      </c>
      <c r="I3621" t="s">
        <v>1035</v>
      </c>
      <c r="J3621" t="str">
        <f t="shared" si="226"/>
        <v>Colorado</v>
      </c>
      <c r="K3621" t="s">
        <v>1707</v>
      </c>
      <c r="L3621" t="str">
        <f t="shared" si="227"/>
        <v>Fountain</v>
      </c>
      <c r="M3621" t="s">
        <v>41</v>
      </c>
      <c r="N3621" t="str">
        <f>IF(M3621="", "", IFERROR(VLOOKUP(M3621, Data!$A$1:$B$5, 2, 0), "Unkown fuel"))</f>
        <v>harmful</v>
      </c>
      <c r="O3621" t="s">
        <v>23</v>
      </c>
      <c r="P3621" t="s">
        <v>154</v>
      </c>
      <c r="Q3621" t="s">
        <v>25</v>
      </c>
      <c r="R3621" t="s">
        <v>85</v>
      </c>
      <c r="S3621">
        <v>1197</v>
      </c>
      <c r="T3621" t="s">
        <v>54</v>
      </c>
      <c r="U3621" t="s">
        <v>55</v>
      </c>
      <c r="V3621">
        <v>5</v>
      </c>
      <c r="W3621" t="s">
        <v>1179</v>
      </c>
    </row>
    <row r="3622" spans="1:23" x14ac:dyDescent="0.3">
      <c r="A3622">
        <v>3736</v>
      </c>
      <c r="B3622" t="s">
        <v>18</v>
      </c>
      <c r="C3622">
        <v>2017</v>
      </c>
      <c r="D3622">
        <f t="shared" ca="1" si="224"/>
        <v>6</v>
      </c>
      <c r="E3622" s="5">
        <v>640000</v>
      </c>
      <c r="F3622">
        <v>35000</v>
      </c>
      <c r="G3622" t="s">
        <v>124</v>
      </c>
      <c r="H3622" t="str">
        <f t="shared" si="225"/>
        <v>South</v>
      </c>
      <c r="I3622" t="s">
        <v>804</v>
      </c>
      <c r="J3622" t="str">
        <f t="shared" si="226"/>
        <v>Alabama</v>
      </c>
      <c r="K3622" t="s">
        <v>1708</v>
      </c>
      <c r="L3622" t="str">
        <f t="shared" si="227"/>
        <v>Tuscaloosa</v>
      </c>
      <c r="M3622" t="s">
        <v>22</v>
      </c>
      <c r="N3622" t="str">
        <f>IF(M3622="", "", IFERROR(VLOOKUP(M3622, Data!$A$1:$B$5, 2, 0), "Unkown fuel"))</f>
        <v>very harmful</v>
      </c>
      <c r="O3622" t="s">
        <v>23</v>
      </c>
      <c r="P3622" t="s">
        <v>24</v>
      </c>
      <c r="Q3622" t="s">
        <v>33</v>
      </c>
      <c r="R3622" t="s">
        <v>229</v>
      </c>
      <c r="S3622">
        <v>1248</v>
      </c>
      <c r="T3622" t="s">
        <v>27</v>
      </c>
      <c r="U3622" t="s">
        <v>28</v>
      </c>
      <c r="V3622">
        <v>5</v>
      </c>
      <c r="W3622" t="s">
        <v>1179</v>
      </c>
    </row>
    <row r="3623" spans="1:23" x14ac:dyDescent="0.3">
      <c r="A3623">
        <v>3737</v>
      </c>
      <c r="B3623" t="s">
        <v>65</v>
      </c>
      <c r="C3623">
        <v>2014</v>
      </c>
      <c r="D3623">
        <f t="shared" ca="1" si="224"/>
        <v>9</v>
      </c>
      <c r="E3623" s="5">
        <v>420000</v>
      </c>
      <c r="F3623">
        <v>120000</v>
      </c>
      <c r="G3623" t="s">
        <v>56</v>
      </c>
      <c r="H3623" t="str">
        <f t="shared" si="225"/>
        <v>West</v>
      </c>
      <c r="I3623" t="s">
        <v>777</v>
      </c>
      <c r="J3623" t="str">
        <f t="shared" si="226"/>
        <v>Arizona</v>
      </c>
      <c r="K3623" t="s">
        <v>1709</v>
      </c>
      <c r="L3623" t="str">
        <f t="shared" si="227"/>
        <v>Bullhead City</v>
      </c>
      <c r="M3623" t="s">
        <v>22</v>
      </c>
      <c r="N3623" t="str">
        <f>IF(M3623="", "", IFERROR(VLOOKUP(M3623, Data!$A$1:$B$5, 2, 0), "Unkown fuel"))</f>
        <v>very harmful</v>
      </c>
      <c r="O3623" t="s">
        <v>23</v>
      </c>
      <c r="P3623" t="s">
        <v>24</v>
      </c>
      <c r="Q3623" t="s">
        <v>25</v>
      </c>
      <c r="R3623" t="s">
        <v>66</v>
      </c>
      <c r="S3623">
        <v>1364</v>
      </c>
      <c r="T3623" t="s">
        <v>244</v>
      </c>
      <c r="U3623" t="s">
        <v>68</v>
      </c>
      <c r="V3623">
        <v>5</v>
      </c>
      <c r="W3623" t="s">
        <v>1179</v>
      </c>
    </row>
    <row r="3624" spans="1:23" x14ac:dyDescent="0.3">
      <c r="A3624">
        <v>3738</v>
      </c>
      <c r="B3624" t="s">
        <v>46</v>
      </c>
      <c r="C3624">
        <v>2016</v>
      </c>
      <c r="D3624">
        <f t="shared" ca="1" si="224"/>
        <v>7</v>
      </c>
      <c r="E3624" s="5">
        <v>330000</v>
      </c>
      <c r="F3624">
        <v>63000</v>
      </c>
      <c r="G3624" t="s">
        <v>124</v>
      </c>
      <c r="H3624" t="str">
        <f t="shared" si="225"/>
        <v>South</v>
      </c>
      <c r="I3624" t="s">
        <v>804</v>
      </c>
      <c r="J3624" t="str">
        <f t="shared" si="226"/>
        <v>Alabama</v>
      </c>
      <c r="K3624" t="s">
        <v>1710</v>
      </c>
      <c r="L3624" t="str">
        <f t="shared" si="227"/>
        <v>Vestavia Hills</v>
      </c>
      <c r="M3624" t="s">
        <v>22</v>
      </c>
      <c r="N3624" t="str">
        <f>IF(M3624="", "", IFERROR(VLOOKUP(M3624, Data!$A$1:$B$5, 2, 0), "Unkown fuel"))</f>
        <v>very harmful</v>
      </c>
      <c r="O3624" t="s">
        <v>23</v>
      </c>
      <c r="P3624" t="s">
        <v>24</v>
      </c>
      <c r="Q3624" t="s">
        <v>42</v>
      </c>
      <c r="R3624" t="s">
        <v>496</v>
      </c>
      <c r="S3624">
        <v>1120</v>
      </c>
      <c r="T3624" t="s">
        <v>458</v>
      </c>
      <c r="U3624" t="s">
        <v>497</v>
      </c>
      <c r="V3624">
        <v>5</v>
      </c>
      <c r="W3624" t="s">
        <v>1179</v>
      </c>
    </row>
    <row r="3625" spans="1:23" x14ac:dyDescent="0.3">
      <c r="A3625">
        <v>3739</v>
      </c>
      <c r="B3625" t="s">
        <v>221</v>
      </c>
      <c r="C3625">
        <v>2019</v>
      </c>
      <c r="D3625">
        <f t="shared" ca="1" si="224"/>
        <v>4</v>
      </c>
      <c r="E3625" s="5">
        <v>800000</v>
      </c>
      <c r="F3625">
        <v>25000</v>
      </c>
      <c r="G3625" t="s">
        <v>124</v>
      </c>
      <c r="H3625" t="str">
        <f t="shared" si="225"/>
        <v>South</v>
      </c>
      <c r="I3625" t="s">
        <v>804</v>
      </c>
      <c r="J3625" t="str">
        <f t="shared" si="226"/>
        <v>Alabama</v>
      </c>
      <c r="K3625" t="s">
        <v>1710</v>
      </c>
      <c r="L3625" t="str">
        <f t="shared" si="227"/>
        <v>Vestavia Hills</v>
      </c>
      <c r="M3625" t="s">
        <v>22</v>
      </c>
      <c r="N3625" t="str">
        <f>IF(M3625="", "", IFERROR(VLOOKUP(M3625, Data!$A$1:$B$5, 2, 0), "Unkown fuel"))</f>
        <v>very harmful</v>
      </c>
      <c r="O3625" t="s">
        <v>23</v>
      </c>
      <c r="P3625" t="s">
        <v>24</v>
      </c>
      <c r="Q3625" t="s">
        <v>25</v>
      </c>
      <c r="R3625" t="s">
        <v>227</v>
      </c>
      <c r="S3625">
        <v>1498</v>
      </c>
      <c r="T3625" t="s">
        <v>228</v>
      </c>
      <c r="U3625" t="s">
        <v>224</v>
      </c>
      <c r="V3625">
        <v>5</v>
      </c>
      <c r="W3625" t="s">
        <v>1179</v>
      </c>
    </row>
    <row r="3626" spans="1:23" x14ac:dyDescent="0.3">
      <c r="A3626">
        <v>3740</v>
      </c>
      <c r="B3626" t="s">
        <v>18</v>
      </c>
      <c r="C3626">
        <v>2011</v>
      </c>
      <c r="D3626">
        <f t="shared" ca="1" si="224"/>
        <v>12</v>
      </c>
      <c r="E3626" s="5">
        <v>240000</v>
      </c>
      <c r="F3626">
        <v>64500</v>
      </c>
      <c r="G3626" t="s">
        <v>56</v>
      </c>
      <c r="H3626" t="str">
        <f t="shared" si="225"/>
        <v>West</v>
      </c>
      <c r="I3626" t="s">
        <v>777</v>
      </c>
      <c r="J3626" t="str">
        <f t="shared" si="226"/>
        <v>Arizona</v>
      </c>
      <c r="K3626" t="s">
        <v>1709</v>
      </c>
      <c r="L3626" t="str">
        <f t="shared" si="227"/>
        <v>Bullhead City</v>
      </c>
      <c r="M3626" t="s">
        <v>41</v>
      </c>
      <c r="N3626" t="str">
        <f>IF(M3626="", "", IFERROR(VLOOKUP(M3626, Data!$A$1:$B$5, 2, 0), "Unkown fuel"))</f>
        <v>harmful</v>
      </c>
      <c r="O3626" t="s">
        <v>23</v>
      </c>
      <c r="P3626" t="s">
        <v>24</v>
      </c>
      <c r="Q3626" t="s">
        <v>25</v>
      </c>
      <c r="R3626" t="s">
        <v>85</v>
      </c>
      <c r="S3626">
        <v>998</v>
      </c>
      <c r="T3626" t="s">
        <v>67</v>
      </c>
      <c r="U3626" t="s">
        <v>141</v>
      </c>
      <c r="V3626">
        <v>5</v>
      </c>
      <c r="W3626" t="s">
        <v>1179</v>
      </c>
    </row>
    <row r="3627" spans="1:23" x14ac:dyDescent="0.3">
      <c r="A3627">
        <v>3741</v>
      </c>
      <c r="B3627" t="s">
        <v>88</v>
      </c>
      <c r="C3627">
        <v>2016</v>
      </c>
      <c r="D3627">
        <f t="shared" ca="1" si="224"/>
        <v>7</v>
      </c>
      <c r="E3627" s="5">
        <v>360000</v>
      </c>
      <c r="F3627">
        <v>100000</v>
      </c>
      <c r="G3627" t="s">
        <v>56</v>
      </c>
      <c r="H3627" t="str">
        <f t="shared" si="225"/>
        <v>West</v>
      </c>
      <c r="I3627" t="s">
        <v>777</v>
      </c>
      <c r="J3627" t="str">
        <f t="shared" si="226"/>
        <v>Arizona</v>
      </c>
      <c r="K3627" t="s">
        <v>1711</v>
      </c>
      <c r="L3627" t="str">
        <f t="shared" si="227"/>
        <v>Avondale</v>
      </c>
      <c r="M3627" t="s">
        <v>22</v>
      </c>
      <c r="N3627" t="str">
        <f>IF(M3627="", "", IFERROR(VLOOKUP(M3627, Data!$A$1:$B$5, 2, 0), "Unkown fuel"))</f>
        <v>very harmful</v>
      </c>
      <c r="O3627" t="s">
        <v>23</v>
      </c>
      <c r="P3627" t="s">
        <v>24</v>
      </c>
      <c r="Q3627" t="s">
        <v>33</v>
      </c>
      <c r="R3627" t="s">
        <v>564</v>
      </c>
      <c r="S3627">
        <v>1198</v>
      </c>
      <c r="T3627" t="s">
        <v>565</v>
      </c>
      <c r="U3627" t="s">
        <v>566</v>
      </c>
      <c r="V3627">
        <v>6</v>
      </c>
      <c r="W3627" t="s">
        <v>1179</v>
      </c>
    </row>
    <row r="3628" spans="1:23" x14ac:dyDescent="0.3">
      <c r="A3628">
        <v>3742</v>
      </c>
      <c r="B3628" t="s">
        <v>46</v>
      </c>
      <c r="C3628">
        <v>2017</v>
      </c>
      <c r="D3628">
        <f t="shared" ca="1" si="224"/>
        <v>6</v>
      </c>
      <c r="E3628" s="5">
        <v>750000</v>
      </c>
      <c r="F3628">
        <v>40000</v>
      </c>
      <c r="G3628" t="s">
        <v>56</v>
      </c>
      <c r="H3628" t="str">
        <f t="shared" si="225"/>
        <v>West</v>
      </c>
      <c r="I3628" t="s">
        <v>777</v>
      </c>
      <c r="J3628" t="str">
        <f t="shared" si="226"/>
        <v>Arizona</v>
      </c>
      <c r="K3628" t="s">
        <v>1711</v>
      </c>
      <c r="L3628" t="str">
        <f t="shared" si="227"/>
        <v>Avondale</v>
      </c>
      <c r="M3628" t="s">
        <v>22</v>
      </c>
      <c r="N3628" t="str">
        <f>IF(M3628="", "", IFERROR(VLOOKUP(M3628, Data!$A$1:$B$5, 2, 0), "Unkown fuel"))</f>
        <v>very harmful</v>
      </c>
      <c r="O3628" t="s">
        <v>23</v>
      </c>
      <c r="P3628" t="s">
        <v>24</v>
      </c>
      <c r="Q3628" t="s">
        <v>25</v>
      </c>
      <c r="R3628" t="s">
        <v>571</v>
      </c>
      <c r="S3628">
        <v>1582</v>
      </c>
      <c r="T3628" t="s">
        <v>301</v>
      </c>
      <c r="U3628" t="s">
        <v>302</v>
      </c>
      <c r="V3628">
        <v>5</v>
      </c>
      <c r="W3628" t="s">
        <v>1179</v>
      </c>
    </row>
    <row r="3629" spans="1:23" x14ac:dyDescent="0.3">
      <c r="A3629">
        <v>3743</v>
      </c>
      <c r="B3629" t="s">
        <v>46</v>
      </c>
      <c r="C3629">
        <v>2017</v>
      </c>
      <c r="D3629">
        <f t="shared" ca="1" si="224"/>
        <v>6</v>
      </c>
      <c r="E3629" s="5">
        <v>570000</v>
      </c>
      <c r="F3629">
        <v>15000</v>
      </c>
      <c r="G3629" t="s">
        <v>56</v>
      </c>
      <c r="H3629" t="str">
        <f t="shared" si="225"/>
        <v>West</v>
      </c>
      <c r="I3629" t="s">
        <v>777</v>
      </c>
      <c r="J3629" t="str">
        <f t="shared" si="226"/>
        <v>Arizona</v>
      </c>
      <c r="K3629" t="s">
        <v>1709</v>
      </c>
      <c r="L3629" t="str">
        <f t="shared" si="227"/>
        <v>Bullhead City</v>
      </c>
      <c r="M3629" t="s">
        <v>41</v>
      </c>
      <c r="N3629" t="str">
        <f>IF(M3629="", "", IFERROR(VLOOKUP(M3629, Data!$A$1:$B$5, 2, 0), "Unkown fuel"))</f>
        <v>harmful</v>
      </c>
      <c r="O3629" t="s">
        <v>23</v>
      </c>
      <c r="P3629" t="s">
        <v>24</v>
      </c>
      <c r="Q3629" t="s">
        <v>33</v>
      </c>
      <c r="R3629" t="s">
        <v>133</v>
      </c>
      <c r="S3629">
        <v>1197</v>
      </c>
      <c r="T3629" t="s">
        <v>134</v>
      </c>
      <c r="U3629" t="s">
        <v>135</v>
      </c>
      <c r="V3629">
        <v>5</v>
      </c>
      <c r="W3629" t="s">
        <v>1179</v>
      </c>
    </row>
    <row r="3630" spans="1:23" x14ac:dyDescent="0.3">
      <c r="A3630">
        <v>3744</v>
      </c>
      <c r="B3630" t="s">
        <v>65</v>
      </c>
      <c r="C3630">
        <v>2015</v>
      </c>
      <c r="D3630">
        <f t="shared" ca="1" si="224"/>
        <v>8</v>
      </c>
      <c r="E3630" s="5">
        <v>450000</v>
      </c>
      <c r="F3630">
        <v>25000</v>
      </c>
      <c r="G3630" t="s">
        <v>56</v>
      </c>
      <c r="H3630" t="str">
        <f t="shared" si="225"/>
        <v>West</v>
      </c>
      <c r="I3630" t="s">
        <v>777</v>
      </c>
      <c r="J3630" t="str">
        <f t="shared" si="226"/>
        <v>Arizona</v>
      </c>
      <c r="K3630" t="s">
        <v>1709</v>
      </c>
      <c r="L3630" t="str">
        <f t="shared" si="227"/>
        <v>Bullhead City</v>
      </c>
      <c r="M3630" t="s">
        <v>22</v>
      </c>
      <c r="N3630" t="str">
        <f>IF(M3630="", "", IFERROR(VLOOKUP(M3630, Data!$A$1:$B$5, 2, 0), "Unkown fuel"))</f>
        <v>very harmful</v>
      </c>
      <c r="O3630" t="s">
        <v>23</v>
      </c>
      <c r="P3630" t="s">
        <v>24</v>
      </c>
      <c r="Q3630" t="s">
        <v>25</v>
      </c>
      <c r="R3630" t="s">
        <v>66</v>
      </c>
      <c r="S3630">
        <v>1364</v>
      </c>
      <c r="T3630" t="s">
        <v>244</v>
      </c>
      <c r="U3630" t="s">
        <v>68</v>
      </c>
      <c r="V3630">
        <v>5</v>
      </c>
      <c r="W3630" t="s">
        <v>1179</v>
      </c>
    </row>
    <row r="3631" spans="1:23" x14ac:dyDescent="0.3">
      <c r="A3631">
        <v>3745</v>
      </c>
      <c r="B3631" t="s">
        <v>18</v>
      </c>
      <c r="C3631">
        <v>2016</v>
      </c>
      <c r="D3631">
        <f t="shared" ca="1" si="224"/>
        <v>7</v>
      </c>
      <c r="E3631" s="5">
        <v>270000</v>
      </c>
      <c r="F3631">
        <v>82000</v>
      </c>
      <c r="G3631" t="s">
        <v>56</v>
      </c>
      <c r="H3631" t="str">
        <f t="shared" si="225"/>
        <v>West</v>
      </c>
      <c r="I3631" t="s">
        <v>758</v>
      </c>
      <c r="J3631" t="str">
        <f t="shared" si="226"/>
        <v>New Mexico</v>
      </c>
      <c r="K3631" t="s">
        <v>1389</v>
      </c>
      <c r="L3631" t="str">
        <f t="shared" si="227"/>
        <v>Roswell</v>
      </c>
      <c r="M3631" t="s">
        <v>41</v>
      </c>
      <c r="N3631" t="str">
        <f>IF(M3631="", "", IFERROR(VLOOKUP(M3631, Data!$A$1:$B$5, 2, 0), "Unkown fuel"))</f>
        <v>harmful</v>
      </c>
      <c r="O3631" t="s">
        <v>23</v>
      </c>
      <c r="P3631" t="s">
        <v>24</v>
      </c>
      <c r="Q3631" t="s">
        <v>42</v>
      </c>
      <c r="R3631" t="s">
        <v>164</v>
      </c>
      <c r="S3631">
        <v>1197</v>
      </c>
      <c r="T3631" t="s">
        <v>395</v>
      </c>
      <c r="U3631" t="s">
        <v>261</v>
      </c>
      <c r="V3631">
        <v>5</v>
      </c>
      <c r="W3631" t="s">
        <v>1179</v>
      </c>
    </row>
    <row r="3632" spans="1:23" x14ac:dyDescent="0.3">
      <c r="A3632">
        <v>3746</v>
      </c>
      <c r="B3632" t="s">
        <v>18</v>
      </c>
      <c r="C3632">
        <v>2012</v>
      </c>
      <c r="D3632">
        <f t="shared" ca="1" si="224"/>
        <v>11</v>
      </c>
      <c r="E3632" s="5">
        <v>459999</v>
      </c>
      <c r="F3632">
        <v>87000</v>
      </c>
      <c r="G3632" t="s">
        <v>56</v>
      </c>
      <c r="H3632" t="str">
        <f t="shared" si="225"/>
        <v>West</v>
      </c>
      <c r="I3632" t="s">
        <v>758</v>
      </c>
      <c r="J3632" t="str">
        <f t="shared" si="226"/>
        <v>New Mexico</v>
      </c>
      <c r="K3632" t="s">
        <v>1389</v>
      </c>
      <c r="L3632" t="str">
        <f t="shared" si="227"/>
        <v>Roswell</v>
      </c>
      <c r="M3632" t="s">
        <v>22</v>
      </c>
      <c r="N3632" t="str">
        <f>IF(M3632="", "", IFERROR(VLOOKUP(M3632, Data!$A$1:$B$5, 2, 0), "Unkown fuel"))</f>
        <v>very harmful</v>
      </c>
      <c r="O3632" t="s">
        <v>23</v>
      </c>
      <c r="P3632" t="s">
        <v>24</v>
      </c>
      <c r="Q3632" t="s">
        <v>25</v>
      </c>
      <c r="R3632" t="s">
        <v>307</v>
      </c>
      <c r="S3632">
        <v>1248</v>
      </c>
      <c r="T3632" t="s">
        <v>216</v>
      </c>
      <c r="U3632" t="s">
        <v>95</v>
      </c>
      <c r="V3632">
        <v>7</v>
      </c>
      <c r="W3632" t="s">
        <v>1179</v>
      </c>
    </row>
    <row r="3633" spans="1:23" x14ac:dyDescent="0.3">
      <c r="A3633">
        <v>3747</v>
      </c>
      <c r="B3633" t="s">
        <v>18</v>
      </c>
      <c r="C3633">
        <v>2015</v>
      </c>
      <c r="D3633">
        <f t="shared" ca="1" si="224"/>
        <v>8</v>
      </c>
      <c r="E3633" s="5">
        <v>240000</v>
      </c>
      <c r="F3633">
        <v>80000</v>
      </c>
      <c r="G3633" t="s">
        <v>124</v>
      </c>
      <c r="H3633" t="str">
        <f t="shared" si="225"/>
        <v>South</v>
      </c>
      <c r="I3633" t="s">
        <v>804</v>
      </c>
      <c r="J3633" t="str">
        <f t="shared" si="226"/>
        <v>Alabama</v>
      </c>
      <c r="K3633" t="s">
        <v>1710</v>
      </c>
      <c r="L3633" t="str">
        <f t="shared" si="227"/>
        <v>Vestavia Hills</v>
      </c>
      <c r="M3633" t="s">
        <v>41</v>
      </c>
      <c r="N3633" t="str">
        <f>IF(M3633="", "", IFERROR(VLOOKUP(M3633, Data!$A$1:$B$5, 2, 0), "Unkown fuel"))</f>
        <v>harmful</v>
      </c>
      <c r="O3633" t="s">
        <v>23</v>
      </c>
      <c r="P3633" t="s">
        <v>24</v>
      </c>
      <c r="Q3633" t="s">
        <v>33</v>
      </c>
      <c r="R3633" t="s">
        <v>140</v>
      </c>
      <c r="S3633">
        <v>998</v>
      </c>
      <c r="T3633" t="s">
        <v>166</v>
      </c>
      <c r="U3633" t="s">
        <v>141</v>
      </c>
      <c r="V3633">
        <v>5</v>
      </c>
      <c r="W3633" t="s">
        <v>1179</v>
      </c>
    </row>
    <row r="3634" spans="1:23" x14ac:dyDescent="0.3">
      <c r="A3634">
        <v>3748</v>
      </c>
      <c r="B3634" t="s">
        <v>75</v>
      </c>
      <c r="C3634">
        <v>2012</v>
      </c>
      <c r="D3634">
        <f t="shared" ca="1" si="224"/>
        <v>11</v>
      </c>
      <c r="E3634" s="5">
        <v>320000</v>
      </c>
      <c r="F3634">
        <v>110000</v>
      </c>
      <c r="G3634" t="s">
        <v>124</v>
      </c>
      <c r="H3634" t="str">
        <f t="shared" si="225"/>
        <v>South</v>
      </c>
      <c r="I3634" t="s">
        <v>804</v>
      </c>
      <c r="J3634" t="str">
        <f t="shared" si="226"/>
        <v>Alabama</v>
      </c>
      <c r="K3634" t="s">
        <v>1710</v>
      </c>
      <c r="L3634" t="str">
        <f t="shared" si="227"/>
        <v>Vestavia Hills</v>
      </c>
      <c r="M3634" t="s">
        <v>22</v>
      </c>
      <c r="N3634" t="str">
        <f>IF(M3634="", "", IFERROR(VLOOKUP(M3634, Data!$A$1:$B$5, 2, 0), "Unkown fuel"))</f>
        <v>very harmful</v>
      </c>
      <c r="O3634" t="s">
        <v>23</v>
      </c>
      <c r="P3634" t="s">
        <v>24</v>
      </c>
      <c r="Q3634" t="s">
        <v>42</v>
      </c>
      <c r="R3634" t="s">
        <v>76</v>
      </c>
      <c r="S3634">
        <v>1461</v>
      </c>
      <c r="T3634" t="s">
        <v>77</v>
      </c>
      <c r="U3634" t="s">
        <v>78</v>
      </c>
      <c r="V3634">
        <v>5</v>
      </c>
      <c r="W3634" t="s">
        <v>1179</v>
      </c>
    </row>
    <row r="3635" spans="1:23" x14ac:dyDescent="0.3">
      <c r="A3635">
        <v>3749</v>
      </c>
      <c r="B3635" t="s">
        <v>109</v>
      </c>
      <c r="C3635">
        <v>2011</v>
      </c>
      <c r="D3635">
        <f t="shared" ca="1" si="224"/>
        <v>12</v>
      </c>
      <c r="E3635" s="5">
        <v>149000</v>
      </c>
      <c r="F3635">
        <v>148000</v>
      </c>
      <c r="G3635" t="s">
        <v>124</v>
      </c>
      <c r="H3635" t="str">
        <f t="shared" si="225"/>
        <v>South</v>
      </c>
      <c r="I3635" t="s">
        <v>804</v>
      </c>
      <c r="J3635" t="str">
        <f t="shared" si="226"/>
        <v>Alabama</v>
      </c>
      <c r="K3635" t="s">
        <v>1710</v>
      </c>
      <c r="L3635" t="str">
        <f t="shared" si="227"/>
        <v>Vestavia Hills</v>
      </c>
      <c r="M3635" t="s">
        <v>22</v>
      </c>
      <c r="N3635" t="str">
        <f>IF(M3635="", "", IFERROR(VLOOKUP(M3635, Data!$A$1:$B$5, 2, 0), "Unkown fuel"))</f>
        <v>very harmful</v>
      </c>
      <c r="O3635" t="s">
        <v>23</v>
      </c>
      <c r="P3635" t="s">
        <v>24</v>
      </c>
      <c r="Q3635" t="s">
        <v>33</v>
      </c>
      <c r="R3635" t="s">
        <v>208</v>
      </c>
      <c r="S3635">
        <v>1248</v>
      </c>
      <c r="T3635" t="s">
        <v>108</v>
      </c>
      <c r="U3635" t="s">
        <v>209</v>
      </c>
      <c r="V3635">
        <v>5</v>
      </c>
      <c r="W3635" t="s">
        <v>1179</v>
      </c>
    </row>
    <row r="3636" spans="1:23" x14ac:dyDescent="0.3">
      <c r="A3636">
        <v>3750</v>
      </c>
      <c r="B3636" t="s">
        <v>88</v>
      </c>
      <c r="C3636">
        <v>2018</v>
      </c>
      <c r="D3636">
        <f t="shared" ca="1" si="224"/>
        <v>5</v>
      </c>
      <c r="E3636" s="5">
        <v>1500000</v>
      </c>
      <c r="F3636">
        <v>40000</v>
      </c>
      <c r="G3636" t="s">
        <v>56</v>
      </c>
      <c r="H3636" t="str">
        <f t="shared" si="225"/>
        <v>West</v>
      </c>
      <c r="I3636" t="s">
        <v>777</v>
      </c>
      <c r="J3636" t="str">
        <f t="shared" si="226"/>
        <v>Arizona</v>
      </c>
      <c r="K3636" t="s">
        <v>1712</v>
      </c>
      <c r="L3636" t="str">
        <f t="shared" si="227"/>
        <v>Casas Adobes</v>
      </c>
      <c r="M3636" t="s">
        <v>22</v>
      </c>
      <c r="N3636" t="str">
        <f>IF(M3636="", "", IFERROR(VLOOKUP(M3636, Data!$A$1:$B$5, 2, 0), "Unkown fuel"))</f>
        <v>very harmful</v>
      </c>
      <c r="O3636" t="s">
        <v>23</v>
      </c>
      <c r="P3636" t="s">
        <v>24</v>
      </c>
      <c r="Q3636" t="s">
        <v>25</v>
      </c>
      <c r="R3636" t="s">
        <v>1010</v>
      </c>
      <c r="S3636">
        <v>2179</v>
      </c>
      <c r="T3636" t="s">
        <v>446</v>
      </c>
      <c r="U3636" t="s">
        <v>1011</v>
      </c>
      <c r="V3636">
        <v>7</v>
      </c>
      <c r="W3636" t="s">
        <v>1179</v>
      </c>
    </row>
    <row r="3637" spans="1:23" x14ac:dyDescent="0.3">
      <c r="A3637">
        <v>3751</v>
      </c>
      <c r="B3637" t="s">
        <v>46</v>
      </c>
      <c r="C3637">
        <v>2011</v>
      </c>
      <c r="D3637">
        <f t="shared" ca="1" si="224"/>
        <v>12</v>
      </c>
      <c r="E3637" s="5">
        <v>180000</v>
      </c>
      <c r="F3637">
        <v>70000</v>
      </c>
      <c r="G3637" t="s">
        <v>56</v>
      </c>
      <c r="H3637" t="str">
        <f t="shared" si="225"/>
        <v>West</v>
      </c>
      <c r="I3637" t="s">
        <v>869</v>
      </c>
      <c r="J3637" t="str">
        <f t="shared" si="226"/>
        <v>Idaho</v>
      </c>
      <c r="K3637" t="s">
        <v>807</v>
      </c>
      <c r="L3637" t="str">
        <f t="shared" si="227"/>
        <v>Lewiston</v>
      </c>
      <c r="M3637" t="s">
        <v>41</v>
      </c>
      <c r="N3637" t="str">
        <f>IF(M3637="", "", IFERROR(VLOOKUP(M3637, Data!$A$1:$B$5, 2, 0), "Unkown fuel"))</f>
        <v>harmful</v>
      </c>
      <c r="O3637" t="s">
        <v>23</v>
      </c>
      <c r="P3637" t="s">
        <v>24</v>
      </c>
      <c r="Q3637" t="s">
        <v>25</v>
      </c>
      <c r="R3637" t="s">
        <v>1010</v>
      </c>
      <c r="S3637">
        <v>1495</v>
      </c>
      <c r="T3637" t="s">
        <v>232</v>
      </c>
      <c r="U3637" t="s">
        <v>1257</v>
      </c>
      <c r="V3637">
        <v>5</v>
      </c>
      <c r="W3637" t="s">
        <v>1179</v>
      </c>
    </row>
    <row r="3638" spans="1:23" x14ac:dyDescent="0.3">
      <c r="A3638">
        <v>3752</v>
      </c>
      <c r="B3638" t="s">
        <v>46</v>
      </c>
      <c r="C3638">
        <v>2012</v>
      </c>
      <c r="D3638">
        <f t="shared" ca="1" si="224"/>
        <v>11</v>
      </c>
      <c r="E3638" s="5">
        <v>185000</v>
      </c>
      <c r="F3638">
        <v>70000</v>
      </c>
      <c r="G3638" t="s">
        <v>56</v>
      </c>
      <c r="H3638" t="str">
        <f t="shared" si="225"/>
        <v>West</v>
      </c>
      <c r="I3638" t="s">
        <v>777</v>
      </c>
      <c r="J3638" t="str">
        <f t="shared" si="226"/>
        <v>Arizona</v>
      </c>
      <c r="K3638" t="s">
        <v>1711</v>
      </c>
      <c r="L3638" t="str">
        <f t="shared" si="227"/>
        <v>Avondale</v>
      </c>
      <c r="M3638" t="s">
        <v>59</v>
      </c>
      <c r="N3638" t="str">
        <f>IF(M3638="", "", IFERROR(VLOOKUP(M3638, Data!$A$1:$B$5, 2, 0), "Unkown fuel"))</f>
        <v>less harmful</v>
      </c>
      <c r="O3638" t="s">
        <v>23</v>
      </c>
      <c r="P3638" t="s">
        <v>24</v>
      </c>
      <c r="Q3638" t="s">
        <v>33</v>
      </c>
      <c r="R3638" t="s">
        <v>1122</v>
      </c>
      <c r="S3638">
        <v>1086</v>
      </c>
      <c r="T3638" t="s">
        <v>309</v>
      </c>
      <c r="U3638" t="s">
        <v>310</v>
      </c>
      <c r="V3638">
        <v>5</v>
      </c>
      <c r="W3638" t="s">
        <v>1179</v>
      </c>
    </row>
    <row r="3639" spans="1:23" x14ac:dyDescent="0.3">
      <c r="A3639">
        <v>3753</v>
      </c>
      <c r="B3639" t="s">
        <v>18</v>
      </c>
      <c r="C3639">
        <v>2008</v>
      </c>
      <c r="D3639">
        <f t="shared" ca="1" si="224"/>
        <v>15</v>
      </c>
      <c r="E3639" s="5">
        <v>65000</v>
      </c>
      <c r="F3639">
        <v>40000</v>
      </c>
      <c r="G3639" t="s">
        <v>56</v>
      </c>
      <c r="H3639" t="str">
        <f t="shared" si="225"/>
        <v>West</v>
      </c>
      <c r="I3639" t="s">
        <v>777</v>
      </c>
      <c r="J3639" t="str">
        <f t="shared" si="226"/>
        <v>Arizona</v>
      </c>
      <c r="K3639" t="s">
        <v>1709</v>
      </c>
      <c r="L3639" t="str">
        <f t="shared" si="227"/>
        <v>Bullhead City</v>
      </c>
      <c r="M3639" t="s">
        <v>41</v>
      </c>
      <c r="N3639" t="str">
        <f>IF(M3639="", "", IFERROR(VLOOKUP(M3639, Data!$A$1:$B$5, 2, 0), "Unkown fuel"))</f>
        <v>harmful</v>
      </c>
      <c r="O3639" t="s">
        <v>23</v>
      </c>
      <c r="P3639" t="s">
        <v>24</v>
      </c>
      <c r="Q3639" t="s">
        <v>33</v>
      </c>
      <c r="R3639" t="s">
        <v>50</v>
      </c>
      <c r="S3639">
        <v>796</v>
      </c>
      <c r="T3639" t="s">
        <v>63</v>
      </c>
      <c r="U3639" t="s">
        <v>64</v>
      </c>
      <c r="V3639">
        <v>4</v>
      </c>
      <c r="W3639" t="s">
        <v>1179</v>
      </c>
    </row>
    <row r="3640" spans="1:23" x14ac:dyDescent="0.3">
      <c r="A3640">
        <v>3754</v>
      </c>
      <c r="B3640" t="s">
        <v>109</v>
      </c>
      <c r="C3640">
        <v>2010</v>
      </c>
      <c r="D3640">
        <f t="shared" ca="1" si="224"/>
        <v>13</v>
      </c>
      <c r="E3640" s="5">
        <v>130000</v>
      </c>
      <c r="F3640">
        <v>120000</v>
      </c>
      <c r="G3640" t="s">
        <v>56</v>
      </c>
      <c r="H3640" t="str">
        <f t="shared" si="225"/>
        <v>West</v>
      </c>
      <c r="I3640" t="s">
        <v>758</v>
      </c>
      <c r="J3640" t="str">
        <f t="shared" si="226"/>
        <v>New Mexico</v>
      </c>
      <c r="K3640" t="s">
        <v>1389</v>
      </c>
      <c r="L3640" t="str">
        <f t="shared" si="227"/>
        <v>Roswell</v>
      </c>
      <c r="M3640" t="s">
        <v>22</v>
      </c>
      <c r="N3640" t="str">
        <f>IF(M3640="", "", IFERROR(VLOOKUP(M3640, Data!$A$1:$B$5, 2, 0), "Unkown fuel"))</f>
        <v>very harmful</v>
      </c>
      <c r="O3640" t="s">
        <v>23</v>
      </c>
      <c r="P3640" t="s">
        <v>24</v>
      </c>
      <c r="Q3640" t="s">
        <v>25</v>
      </c>
      <c r="R3640" t="s">
        <v>142</v>
      </c>
      <c r="S3640">
        <v>1405</v>
      </c>
      <c r="T3640" t="s">
        <v>458</v>
      </c>
      <c r="U3640" t="s">
        <v>536</v>
      </c>
      <c r="V3640">
        <v>5</v>
      </c>
      <c r="W3640" t="s">
        <v>1179</v>
      </c>
    </row>
    <row r="3641" spans="1:23" x14ac:dyDescent="0.3">
      <c r="A3641">
        <v>3755</v>
      </c>
      <c r="B3641" t="s">
        <v>69</v>
      </c>
      <c r="C3641">
        <v>2012</v>
      </c>
      <c r="D3641">
        <f t="shared" ca="1" si="224"/>
        <v>11</v>
      </c>
      <c r="E3641" s="5">
        <v>330000</v>
      </c>
      <c r="F3641">
        <v>60000</v>
      </c>
      <c r="G3641" t="s">
        <v>56</v>
      </c>
      <c r="H3641" t="str">
        <f t="shared" si="225"/>
        <v>West</v>
      </c>
      <c r="I3641" t="s">
        <v>777</v>
      </c>
      <c r="J3641" t="str">
        <f t="shared" si="226"/>
        <v>Arizona</v>
      </c>
      <c r="K3641" t="s">
        <v>1712</v>
      </c>
      <c r="L3641" t="str">
        <f t="shared" si="227"/>
        <v>Casas Adobes</v>
      </c>
      <c r="M3641" t="s">
        <v>22</v>
      </c>
      <c r="N3641" t="str">
        <f>IF(M3641="", "", IFERROR(VLOOKUP(M3641, Data!$A$1:$B$5, 2, 0), "Unkown fuel"))</f>
        <v>very harmful</v>
      </c>
      <c r="O3641" t="s">
        <v>23</v>
      </c>
      <c r="P3641" t="s">
        <v>24</v>
      </c>
      <c r="Q3641" t="s">
        <v>25</v>
      </c>
      <c r="R3641" t="s">
        <v>159</v>
      </c>
      <c r="S3641">
        <v>1399</v>
      </c>
      <c r="T3641" t="s">
        <v>86</v>
      </c>
      <c r="U3641" t="s">
        <v>74</v>
      </c>
      <c r="V3641">
        <v>5</v>
      </c>
      <c r="W3641" t="s">
        <v>1179</v>
      </c>
    </row>
    <row r="3642" spans="1:23" x14ac:dyDescent="0.3">
      <c r="A3642">
        <v>3756</v>
      </c>
      <c r="B3642" t="s">
        <v>109</v>
      </c>
      <c r="C3642">
        <v>2011</v>
      </c>
      <c r="D3642">
        <f t="shared" ca="1" si="224"/>
        <v>12</v>
      </c>
      <c r="E3642" s="5">
        <v>190000</v>
      </c>
      <c r="F3642">
        <v>90000</v>
      </c>
      <c r="G3642" t="s">
        <v>56</v>
      </c>
      <c r="H3642" t="str">
        <f t="shared" si="225"/>
        <v>West</v>
      </c>
      <c r="I3642" t="s">
        <v>758</v>
      </c>
      <c r="J3642" t="str">
        <f t="shared" si="226"/>
        <v>New Mexico</v>
      </c>
      <c r="K3642" t="s">
        <v>1389</v>
      </c>
      <c r="L3642" t="str">
        <f t="shared" si="227"/>
        <v>Roswell</v>
      </c>
      <c r="M3642" t="s">
        <v>22</v>
      </c>
      <c r="N3642" t="str">
        <f>IF(M3642="", "", IFERROR(VLOOKUP(M3642, Data!$A$1:$B$5, 2, 0), "Unkown fuel"))</f>
        <v>very harmful</v>
      </c>
      <c r="O3642" t="s">
        <v>158</v>
      </c>
      <c r="P3642" t="s">
        <v>24</v>
      </c>
      <c r="Q3642" t="s">
        <v>25</v>
      </c>
      <c r="R3642" t="s">
        <v>263</v>
      </c>
      <c r="S3642">
        <v>1248</v>
      </c>
      <c r="T3642" t="s">
        <v>48</v>
      </c>
      <c r="U3642" t="s">
        <v>209</v>
      </c>
      <c r="V3642">
        <v>5</v>
      </c>
      <c r="W3642" t="s">
        <v>1179</v>
      </c>
    </row>
    <row r="3643" spans="1:23" x14ac:dyDescent="0.3">
      <c r="A3643">
        <v>3757</v>
      </c>
      <c r="B3643" t="s">
        <v>18</v>
      </c>
      <c r="C3643">
        <v>2014</v>
      </c>
      <c r="D3643">
        <f t="shared" ca="1" si="224"/>
        <v>9</v>
      </c>
      <c r="E3643" s="5">
        <v>501000</v>
      </c>
      <c r="F3643">
        <v>68000</v>
      </c>
      <c r="G3643" t="s">
        <v>56</v>
      </c>
      <c r="H3643" t="str">
        <f t="shared" si="225"/>
        <v>West</v>
      </c>
      <c r="I3643" t="s">
        <v>758</v>
      </c>
      <c r="J3643" t="str">
        <f t="shared" si="226"/>
        <v>New Mexico</v>
      </c>
      <c r="K3643" t="s">
        <v>1389</v>
      </c>
      <c r="L3643" t="str">
        <f t="shared" si="227"/>
        <v>Roswell</v>
      </c>
      <c r="M3643" t="s">
        <v>22</v>
      </c>
      <c r="N3643" t="str">
        <f>IF(M3643="", "", IFERROR(VLOOKUP(M3643, Data!$A$1:$B$5, 2, 0), "Unkown fuel"))</f>
        <v>very harmful</v>
      </c>
      <c r="O3643" t="s">
        <v>158</v>
      </c>
      <c r="P3643" t="s">
        <v>24</v>
      </c>
      <c r="Q3643" t="s">
        <v>25</v>
      </c>
      <c r="R3643" t="s">
        <v>230</v>
      </c>
      <c r="S3643">
        <v>1248</v>
      </c>
      <c r="T3643" t="s">
        <v>27</v>
      </c>
      <c r="U3643" t="s">
        <v>28</v>
      </c>
      <c r="V3643">
        <v>5</v>
      </c>
      <c r="W3643" t="s">
        <v>1179</v>
      </c>
    </row>
    <row r="3644" spans="1:23" x14ac:dyDescent="0.3">
      <c r="A3644">
        <v>3758</v>
      </c>
      <c r="B3644" t="s">
        <v>37</v>
      </c>
      <c r="C3644">
        <v>2017</v>
      </c>
      <c r="D3644">
        <f t="shared" ca="1" si="224"/>
        <v>6</v>
      </c>
      <c r="E3644" s="5">
        <v>600000</v>
      </c>
      <c r="F3644">
        <v>24500</v>
      </c>
      <c r="G3644" t="s">
        <v>56</v>
      </c>
      <c r="H3644" t="str">
        <f t="shared" si="225"/>
        <v>West</v>
      </c>
      <c r="I3644" t="s">
        <v>777</v>
      </c>
      <c r="J3644" t="str">
        <f t="shared" si="226"/>
        <v>Arizona</v>
      </c>
      <c r="K3644" t="s">
        <v>1709</v>
      </c>
      <c r="L3644" t="str">
        <f t="shared" si="227"/>
        <v>Bullhead City</v>
      </c>
      <c r="M3644" t="s">
        <v>22</v>
      </c>
      <c r="N3644" t="str">
        <f>IF(M3644="", "", IFERROR(VLOOKUP(M3644, Data!$A$1:$B$5, 2, 0), "Unkown fuel"))</f>
        <v>very harmful</v>
      </c>
      <c r="O3644" t="s">
        <v>158</v>
      </c>
      <c r="P3644" t="s">
        <v>24</v>
      </c>
      <c r="Q3644" t="s">
        <v>25</v>
      </c>
      <c r="R3644" t="s">
        <v>618</v>
      </c>
      <c r="S3644">
        <v>1498</v>
      </c>
      <c r="T3644" t="s">
        <v>105</v>
      </c>
      <c r="U3644" t="s">
        <v>95</v>
      </c>
      <c r="V3644">
        <v>5</v>
      </c>
      <c r="W3644" t="s">
        <v>1179</v>
      </c>
    </row>
    <row r="3645" spans="1:23" x14ac:dyDescent="0.3">
      <c r="A3645">
        <v>3759</v>
      </c>
      <c r="B3645" t="s">
        <v>88</v>
      </c>
      <c r="C3645">
        <v>2012</v>
      </c>
      <c r="D3645">
        <f t="shared" ca="1" si="224"/>
        <v>11</v>
      </c>
      <c r="E3645" s="5">
        <v>570000</v>
      </c>
      <c r="F3645">
        <v>77000</v>
      </c>
      <c r="G3645" t="s">
        <v>56</v>
      </c>
      <c r="H3645" t="str">
        <f t="shared" si="225"/>
        <v>West</v>
      </c>
      <c r="I3645" t="s">
        <v>777</v>
      </c>
      <c r="J3645" t="str">
        <f t="shared" si="226"/>
        <v>Arizona</v>
      </c>
      <c r="K3645" t="s">
        <v>1709</v>
      </c>
      <c r="L3645" t="str">
        <f t="shared" si="227"/>
        <v>Bullhead City</v>
      </c>
      <c r="M3645" t="s">
        <v>22</v>
      </c>
      <c r="N3645" t="str">
        <f>IF(M3645="", "", IFERROR(VLOOKUP(M3645, Data!$A$1:$B$5, 2, 0), "Unkown fuel"))</f>
        <v>very harmful</v>
      </c>
      <c r="O3645" t="s">
        <v>158</v>
      </c>
      <c r="P3645" t="s">
        <v>24</v>
      </c>
      <c r="Q3645" t="s">
        <v>33</v>
      </c>
      <c r="R3645" t="s">
        <v>282</v>
      </c>
      <c r="S3645">
        <v>2179</v>
      </c>
      <c r="T3645" t="s">
        <v>446</v>
      </c>
      <c r="U3645" t="s">
        <v>447</v>
      </c>
      <c r="V3645">
        <v>7</v>
      </c>
      <c r="W3645" t="s">
        <v>1179</v>
      </c>
    </row>
    <row r="3646" spans="1:23" x14ac:dyDescent="0.3">
      <c r="A3646">
        <v>3760</v>
      </c>
      <c r="B3646" t="s">
        <v>37</v>
      </c>
      <c r="C3646">
        <v>2015</v>
      </c>
      <c r="D3646">
        <f t="shared" ca="1" si="224"/>
        <v>8</v>
      </c>
      <c r="E3646" s="5">
        <v>450000</v>
      </c>
      <c r="F3646">
        <v>85000</v>
      </c>
      <c r="G3646" t="s">
        <v>56</v>
      </c>
      <c r="H3646" t="str">
        <f t="shared" si="225"/>
        <v>West</v>
      </c>
      <c r="I3646" t="s">
        <v>758</v>
      </c>
      <c r="J3646" t="str">
        <f t="shared" si="226"/>
        <v>New Mexico</v>
      </c>
      <c r="K3646" t="s">
        <v>1389</v>
      </c>
      <c r="L3646" t="str">
        <f t="shared" si="227"/>
        <v>Roswell</v>
      </c>
      <c r="M3646" t="s">
        <v>22</v>
      </c>
      <c r="N3646" t="str">
        <f>IF(M3646="", "", IFERROR(VLOOKUP(M3646, Data!$A$1:$B$5, 2, 0), "Unkown fuel"))</f>
        <v>very harmful</v>
      </c>
      <c r="O3646" t="s">
        <v>158</v>
      </c>
      <c r="P3646" t="s">
        <v>24</v>
      </c>
      <c r="Q3646" t="s">
        <v>25</v>
      </c>
      <c r="R3646" t="s">
        <v>618</v>
      </c>
      <c r="S3646">
        <v>1498</v>
      </c>
      <c r="T3646" t="s">
        <v>105</v>
      </c>
      <c r="U3646" t="s">
        <v>95</v>
      </c>
      <c r="V3646">
        <v>5</v>
      </c>
      <c r="W3646" t="s">
        <v>1179</v>
      </c>
    </row>
    <row r="3647" spans="1:23" x14ac:dyDescent="0.3">
      <c r="A3647">
        <v>3761</v>
      </c>
      <c r="B3647" t="s">
        <v>65</v>
      </c>
      <c r="C3647">
        <v>2011</v>
      </c>
      <c r="D3647">
        <f t="shared" ca="1" si="224"/>
        <v>12</v>
      </c>
      <c r="E3647" s="5">
        <v>285000</v>
      </c>
      <c r="F3647">
        <v>45500</v>
      </c>
      <c r="G3647" t="s">
        <v>124</v>
      </c>
      <c r="H3647" t="str">
        <f t="shared" si="225"/>
        <v>South</v>
      </c>
      <c r="I3647" t="s">
        <v>196</v>
      </c>
      <c r="J3647" t="str">
        <f t="shared" si="226"/>
        <v>Florida</v>
      </c>
      <c r="K3647" t="s">
        <v>1713</v>
      </c>
      <c r="L3647" t="str">
        <f t="shared" si="227"/>
        <v>Panama City</v>
      </c>
      <c r="M3647" t="s">
        <v>41</v>
      </c>
      <c r="N3647" t="str">
        <f>IF(M3647="", "", IFERROR(VLOOKUP(M3647, Data!$A$1:$B$5, 2, 0), "Unkown fuel"))</f>
        <v>harmful</v>
      </c>
      <c r="O3647" t="s">
        <v>158</v>
      </c>
      <c r="P3647" t="s">
        <v>24</v>
      </c>
      <c r="Q3647" t="s">
        <v>25</v>
      </c>
      <c r="R3647" t="s">
        <v>335</v>
      </c>
      <c r="S3647">
        <v>1496</v>
      </c>
      <c r="T3647" t="s">
        <v>100</v>
      </c>
      <c r="U3647" t="s">
        <v>528</v>
      </c>
      <c r="V3647">
        <v>5</v>
      </c>
      <c r="W3647" t="s">
        <v>1179</v>
      </c>
    </row>
    <row r="3648" spans="1:23" x14ac:dyDescent="0.3">
      <c r="A3648">
        <v>3762</v>
      </c>
      <c r="B3648" t="s">
        <v>18</v>
      </c>
      <c r="C3648">
        <v>2014</v>
      </c>
      <c r="D3648">
        <f t="shared" ca="1" si="224"/>
        <v>9</v>
      </c>
      <c r="E3648" s="5">
        <v>490000</v>
      </c>
      <c r="F3648">
        <v>67000</v>
      </c>
      <c r="G3648" t="s">
        <v>124</v>
      </c>
      <c r="H3648" t="str">
        <f t="shared" si="225"/>
        <v>South</v>
      </c>
      <c r="I3648" t="s">
        <v>196</v>
      </c>
      <c r="J3648" t="str">
        <f t="shared" si="226"/>
        <v>Florida</v>
      </c>
      <c r="K3648" t="s">
        <v>1713</v>
      </c>
      <c r="L3648" t="str">
        <f t="shared" si="227"/>
        <v>Panama City</v>
      </c>
      <c r="M3648" t="s">
        <v>22</v>
      </c>
      <c r="N3648" t="str">
        <f>IF(M3648="", "", IFERROR(VLOOKUP(M3648, Data!$A$1:$B$5, 2, 0), "Unkown fuel"))</f>
        <v>very harmful</v>
      </c>
      <c r="O3648" t="s">
        <v>158</v>
      </c>
      <c r="P3648" t="s">
        <v>24</v>
      </c>
      <c r="Q3648" t="s">
        <v>25</v>
      </c>
      <c r="R3648" t="s">
        <v>424</v>
      </c>
      <c r="S3648">
        <v>1248</v>
      </c>
      <c r="T3648" t="s">
        <v>27</v>
      </c>
      <c r="U3648" t="s">
        <v>28</v>
      </c>
      <c r="V3648">
        <v>5</v>
      </c>
      <c r="W3648" t="s">
        <v>1179</v>
      </c>
    </row>
    <row r="3649" spans="1:23" x14ac:dyDescent="0.3">
      <c r="A3649">
        <v>3763</v>
      </c>
      <c r="B3649" t="s">
        <v>18</v>
      </c>
      <c r="C3649">
        <v>2014</v>
      </c>
      <c r="D3649">
        <f t="shared" ca="1" si="224"/>
        <v>9</v>
      </c>
      <c r="E3649" s="5">
        <v>500000</v>
      </c>
      <c r="F3649">
        <v>77000</v>
      </c>
      <c r="G3649" t="s">
        <v>124</v>
      </c>
      <c r="H3649" t="str">
        <f t="shared" si="225"/>
        <v>South</v>
      </c>
      <c r="I3649" t="s">
        <v>196</v>
      </c>
      <c r="J3649" t="str">
        <f t="shared" si="226"/>
        <v>Florida</v>
      </c>
      <c r="K3649" t="s">
        <v>1713</v>
      </c>
      <c r="L3649" t="str">
        <f t="shared" si="227"/>
        <v>Panama City</v>
      </c>
      <c r="M3649" t="s">
        <v>22</v>
      </c>
      <c r="N3649" t="str">
        <f>IF(M3649="", "", IFERROR(VLOOKUP(M3649, Data!$A$1:$B$5, 2, 0), "Unkown fuel"))</f>
        <v>very harmful</v>
      </c>
      <c r="O3649" t="s">
        <v>158</v>
      </c>
      <c r="P3649" t="s">
        <v>24</v>
      </c>
      <c r="Q3649" t="s">
        <v>25</v>
      </c>
      <c r="R3649" t="s">
        <v>424</v>
      </c>
      <c r="S3649">
        <v>1248</v>
      </c>
      <c r="T3649" t="s">
        <v>27</v>
      </c>
      <c r="U3649" t="s">
        <v>28</v>
      </c>
      <c r="V3649">
        <v>5</v>
      </c>
      <c r="W3649" t="s">
        <v>1179</v>
      </c>
    </row>
    <row r="3650" spans="1:23" x14ac:dyDescent="0.3">
      <c r="A3650">
        <v>3764</v>
      </c>
      <c r="B3650" t="s">
        <v>46</v>
      </c>
      <c r="C3650">
        <v>2016</v>
      </c>
      <c r="D3650">
        <f t="shared" ref="D3650:D3713" ca="1" si="228">TRUNC(YEARFRAC(DATE(C3650,1,1), TODAY(), 1))</f>
        <v>7</v>
      </c>
      <c r="E3650" s="5">
        <v>275000</v>
      </c>
      <c r="F3650">
        <v>47000</v>
      </c>
      <c r="G3650" t="s">
        <v>124</v>
      </c>
      <c r="H3650" t="str">
        <f t="shared" ref="H3650:H3713" si="229">TRIM(G3650)</f>
        <v>South</v>
      </c>
      <c r="I3650" t="s">
        <v>196</v>
      </c>
      <c r="J3650" t="str">
        <f t="shared" ref="J3650:J3713" si="230">TRIM(I3650)</f>
        <v>Florida</v>
      </c>
      <c r="K3650" t="s">
        <v>1714</v>
      </c>
      <c r="L3650" t="str">
        <f t="shared" ref="L3650:L3713" si="231">TRIM(K3650)</f>
        <v>Palm Coast</v>
      </c>
      <c r="M3650" t="s">
        <v>41</v>
      </c>
      <c r="N3650" t="str">
        <f>IF(M3650="", "", IFERROR(VLOOKUP(M3650, Data!$A$1:$B$5, 2, 0), "Unkown fuel"))</f>
        <v>harmful</v>
      </c>
      <c r="O3650" t="s">
        <v>158</v>
      </c>
      <c r="P3650" t="s">
        <v>24</v>
      </c>
      <c r="Q3650" t="s">
        <v>25</v>
      </c>
      <c r="R3650" t="s">
        <v>390</v>
      </c>
      <c r="S3650">
        <v>814</v>
      </c>
      <c r="T3650" t="s">
        <v>541</v>
      </c>
      <c r="U3650" t="s">
        <v>542</v>
      </c>
      <c r="V3650">
        <v>5</v>
      </c>
      <c r="W3650" t="s">
        <v>1179</v>
      </c>
    </row>
    <row r="3651" spans="1:23" x14ac:dyDescent="0.3">
      <c r="A3651">
        <v>3765</v>
      </c>
      <c r="B3651" t="s">
        <v>109</v>
      </c>
      <c r="C3651">
        <v>2017</v>
      </c>
      <c r="D3651">
        <f t="shared" ca="1" si="228"/>
        <v>6</v>
      </c>
      <c r="E3651" s="5">
        <v>440000</v>
      </c>
      <c r="F3651">
        <v>57000</v>
      </c>
      <c r="G3651" t="s">
        <v>124</v>
      </c>
      <c r="H3651" t="str">
        <f t="shared" si="229"/>
        <v>South</v>
      </c>
      <c r="I3651" t="s">
        <v>196</v>
      </c>
      <c r="J3651" t="str">
        <f t="shared" si="230"/>
        <v>Florida</v>
      </c>
      <c r="K3651" t="s">
        <v>1715</v>
      </c>
      <c r="L3651" t="str">
        <f t="shared" si="231"/>
        <v>Palm Harbor</v>
      </c>
      <c r="M3651" t="s">
        <v>41</v>
      </c>
      <c r="N3651" t="str">
        <f>IF(M3651="", "", IFERROR(VLOOKUP(M3651, Data!$A$1:$B$5, 2, 0), "Unkown fuel"))</f>
        <v>harmful</v>
      </c>
      <c r="O3651" t="s">
        <v>158</v>
      </c>
      <c r="P3651" t="s">
        <v>24</v>
      </c>
      <c r="Q3651" t="s">
        <v>25</v>
      </c>
      <c r="R3651" t="s">
        <v>503</v>
      </c>
      <c r="S3651">
        <v>1199</v>
      </c>
      <c r="T3651" t="s">
        <v>892</v>
      </c>
      <c r="U3651" t="s">
        <v>893</v>
      </c>
      <c r="V3651">
        <v>5</v>
      </c>
      <c r="W3651" t="s">
        <v>1179</v>
      </c>
    </row>
    <row r="3652" spans="1:23" x14ac:dyDescent="0.3">
      <c r="A3652">
        <v>3766</v>
      </c>
      <c r="B3652" t="s">
        <v>46</v>
      </c>
      <c r="C3652">
        <v>2018</v>
      </c>
      <c r="D3652">
        <f t="shared" ca="1" si="228"/>
        <v>5</v>
      </c>
      <c r="E3652" s="5">
        <v>825000</v>
      </c>
      <c r="F3652">
        <v>71500</v>
      </c>
      <c r="G3652" t="s">
        <v>124</v>
      </c>
      <c r="H3652" t="str">
        <f t="shared" si="229"/>
        <v>South</v>
      </c>
      <c r="I3652" t="s">
        <v>196</v>
      </c>
      <c r="J3652" t="str">
        <f t="shared" si="230"/>
        <v>Florida</v>
      </c>
      <c r="K3652" t="s">
        <v>1714</v>
      </c>
      <c r="L3652" t="str">
        <f t="shared" si="231"/>
        <v>Palm Coast</v>
      </c>
      <c r="M3652" t="s">
        <v>22</v>
      </c>
      <c r="N3652" t="str">
        <f>IF(M3652="", "", IFERROR(VLOOKUP(M3652, Data!$A$1:$B$5, 2, 0), "Unkown fuel"))</f>
        <v>very harmful</v>
      </c>
      <c r="O3652" t="s">
        <v>158</v>
      </c>
      <c r="P3652" t="s">
        <v>24</v>
      </c>
      <c r="Q3652" t="s">
        <v>25</v>
      </c>
      <c r="R3652" t="s">
        <v>99</v>
      </c>
      <c r="S3652">
        <v>1396</v>
      </c>
      <c r="T3652" t="s">
        <v>100</v>
      </c>
      <c r="U3652" t="s">
        <v>101</v>
      </c>
      <c r="V3652">
        <v>5</v>
      </c>
      <c r="W3652" t="s">
        <v>1179</v>
      </c>
    </row>
    <row r="3653" spans="1:23" x14ac:dyDescent="0.3">
      <c r="A3653">
        <v>3767</v>
      </c>
      <c r="B3653" t="s">
        <v>65</v>
      </c>
      <c r="C3653">
        <v>2012</v>
      </c>
      <c r="D3653">
        <f t="shared" ca="1" si="228"/>
        <v>11</v>
      </c>
      <c r="E3653" s="5">
        <v>411000</v>
      </c>
      <c r="F3653">
        <v>110000</v>
      </c>
      <c r="G3653" t="s">
        <v>19</v>
      </c>
      <c r="H3653" t="str">
        <f t="shared" si="229"/>
        <v>East</v>
      </c>
      <c r="I3653" t="s">
        <v>786</v>
      </c>
      <c r="J3653" t="str">
        <f t="shared" si="230"/>
        <v>New Jersey</v>
      </c>
      <c r="K3653" t="s">
        <v>1716</v>
      </c>
      <c r="L3653" t="str">
        <f t="shared" si="231"/>
        <v>Elizabeth</v>
      </c>
      <c r="M3653" t="s">
        <v>22</v>
      </c>
      <c r="N3653" t="str">
        <f>IF(M3653="", "", IFERROR(VLOOKUP(M3653, Data!$A$1:$B$5, 2, 0), "Unkown fuel"))</f>
        <v>very harmful</v>
      </c>
      <c r="O3653" t="s">
        <v>158</v>
      </c>
      <c r="P3653" t="s">
        <v>24</v>
      </c>
      <c r="Q3653" t="s">
        <v>25</v>
      </c>
      <c r="R3653" t="s">
        <v>66</v>
      </c>
      <c r="S3653">
        <v>1364</v>
      </c>
      <c r="T3653" t="s">
        <v>244</v>
      </c>
      <c r="U3653" t="s">
        <v>68</v>
      </c>
      <c r="V3653">
        <v>5</v>
      </c>
      <c r="W3653" t="s">
        <v>1179</v>
      </c>
    </row>
    <row r="3654" spans="1:23" x14ac:dyDescent="0.3">
      <c r="A3654">
        <v>3768</v>
      </c>
      <c r="B3654" t="s">
        <v>18</v>
      </c>
      <c r="C3654">
        <v>2013</v>
      </c>
      <c r="D3654">
        <f t="shared" ca="1" si="228"/>
        <v>10</v>
      </c>
      <c r="E3654" s="5">
        <v>470000</v>
      </c>
      <c r="F3654">
        <v>82000</v>
      </c>
      <c r="G3654" t="s">
        <v>56</v>
      </c>
      <c r="H3654" t="str">
        <f t="shared" si="229"/>
        <v>West</v>
      </c>
      <c r="I3654" t="s">
        <v>57</v>
      </c>
      <c r="J3654" t="str">
        <f t="shared" si="230"/>
        <v>California</v>
      </c>
      <c r="K3654" t="s">
        <v>1717</v>
      </c>
      <c r="L3654" t="str">
        <f t="shared" si="231"/>
        <v>San Mateo</v>
      </c>
      <c r="M3654" t="s">
        <v>22</v>
      </c>
      <c r="N3654" t="str">
        <f>IF(M3654="", "", IFERROR(VLOOKUP(M3654, Data!$A$1:$B$5, 2, 0), "Unkown fuel"))</f>
        <v>very harmful</v>
      </c>
      <c r="O3654" t="s">
        <v>158</v>
      </c>
      <c r="P3654" t="s">
        <v>24</v>
      </c>
      <c r="Q3654" t="s">
        <v>33</v>
      </c>
      <c r="R3654" t="s">
        <v>106</v>
      </c>
      <c r="S3654">
        <v>1248</v>
      </c>
      <c r="T3654" t="s">
        <v>27</v>
      </c>
      <c r="U3654" t="s">
        <v>28</v>
      </c>
      <c r="V3654">
        <v>5</v>
      </c>
      <c r="W3654" t="s">
        <v>1179</v>
      </c>
    </row>
    <row r="3655" spans="1:23" x14ac:dyDescent="0.3">
      <c r="A3655">
        <v>3769</v>
      </c>
      <c r="B3655" t="s">
        <v>18</v>
      </c>
      <c r="C3655">
        <v>2013</v>
      </c>
      <c r="D3655">
        <f t="shared" ca="1" si="228"/>
        <v>10</v>
      </c>
      <c r="E3655" s="5">
        <v>445000</v>
      </c>
      <c r="F3655">
        <v>70000</v>
      </c>
      <c r="G3655" t="s">
        <v>19</v>
      </c>
      <c r="H3655" t="str">
        <f t="shared" si="229"/>
        <v>East</v>
      </c>
      <c r="I3655" t="s">
        <v>83</v>
      </c>
      <c r="J3655" t="str">
        <f t="shared" si="230"/>
        <v>Massachusetts</v>
      </c>
      <c r="K3655" t="s">
        <v>1628</v>
      </c>
      <c r="L3655" t="str">
        <f t="shared" si="231"/>
        <v>North Pembroke</v>
      </c>
      <c r="M3655" t="s">
        <v>22</v>
      </c>
      <c r="N3655" t="str">
        <f>IF(M3655="", "", IFERROR(VLOOKUP(M3655, Data!$A$1:$B$5, 2, 0), "Unkown fuel"))</f>
        <v>very harmful</v>
      </c>
      <c r="O3655" t="s">
        <v>158</v>
      </c>
      <c r="P3655" t="s">
        <v>24</v>
      </c>
      <c r="Q3655" t="s">
        <v>33</v>
      </c>
      <c r="R3655" t="s">
        <v>424</v>
      </c>
      <c r="S3655">
        <v>1248</v>
      </c>
      <c r="T3655" t="s">
        <v>27</v>
      </c>
      <c r="U3655" t="s">
        <v>28</v>
      </c>
      <c r="V3655">
        <v>5</v>
      </c>
      <c r="W3655" t="s">
        <v>1179</v>
      </c>
    </row>
    <row r="3656" spans="1:23" x14ac:dyDescent="0.3">
      <c r="A3656">
        <v>3770</v>
      </c>
      <c r="B3656" t="s">
        <v>18</v>
      </c>
      <c r="C3656">
        <v>2017</v>
      </c>
      <c r="D3656">
        <f t="shared" ca="1" si="228"/>
        <v>6</v>
      </c>
      <c r="E3656" s="5">
        <v>752000</v>
      </c>
      <c r="F3656">
        <v>28000</v>
      </c>
      <c r="G3656" t="s">
        <v>56</v>
      </c>
      <c r="H3656" t="str">
        <f t="shared" si="229"/>
        <v>West</v>
      </c>
      <c r="I3656" t="s">
        <v>57</v>
      </c>
      <c r="J3656" t="str">
        <f t="shared" si="230"/>
        <v>California</v>
      </c>
      <c r="K3656" t="s">
        <v>1717</v>
      </c>
      <c r="L3656" t="str">
        <f t="shared" si="231"/>
        <v>San Mateo</v>
      </c>
      <c r="M3656" t="s">
        <v>22</v>
      </c>
      <c r="N3656" t="str">
        <f>IF(M3656="", "", IFERROR(VLOOKUP(M3656, Data!$A$1:$B$5, 2, 0), "Unkown fuel"))</f>
        <v>very harmful</v>
      </c>
      <c r="O3656" t="s">
        <v>158</v>
      </c>
      <c r="P3656" t="s">
        <v>24</v>
      </c>
      <c r="Q3656" t="s">
        <v>25</v>
      </c>
      <c r="R3656" t="s">
        <v>527</v>
      </c>
      <c r="S3656">
        <v>1248</v>
      </c>
      <c r="T3656" t="s">
        <v>27</v>
      </c>
      <c r="U3656" t="s">
        <v>28</v>
      </c>
      <c r="V3656">
        <v>5</v>
      </c>
      <c r="W3656" t="s">
        <v>1179</v>
      </c>
    </row>
    <row r="3657" spans="1:23" x14ac:dyDescent="0.3">
      <c r="A3657">
        <v>3771</v>
      </c>
      <c r="B3657" t="s">
        <v>30</v>
      </c>
      <c r="C3657">
        <v>2016</v>
      </c>
      <c r="D3657">
        <f t="shared" ca="1" si="228"/>
        <v>7</v>
      </c>
      <c r="E3657" s="5">
        <v>650000</v>
      </c>
      <c r="F3657">
        <v>125000</v>
      </c>
      <c r="G3657" t="s">
        <v>56</v>
      </c>
      <c r="H3657" t="str">
        <f t="shared" si="229"/>
        <v>West</v>
      </c>
      <c r="I3657" t="s">
        <v>57</v>
      </c>
      <c r="J3657" t="str">
        <f t="shared" si="230"/>
        <v>California</v>
      </c>
      <c r="K3657" t="s">
        <v>1717</v>
      </c>
      <c r="L3657" t="str">
        <f t="shared" si="231"/>
        <v>San Mateo</v>
      </c>
      <c r="M3657" t="s">
        <v>22</v>
      </c>
      <c r="N3657" t="str">
        <f>IF(M3657="", "", IFERROR(VLOOKUP(M3657, Data!$A$1:$B$5, 2, 0), "Unkown fuel"))</f>
        <v>very harmful</v>
      </c>
      <c r="O3657" t="s">
        <v>158</v>
      </c>
      <c r="P3657" t="s">
        <v>24</v>
      </c>
      <c r="Q3657" t="s">
        <v>33</v>
      </c>
      <c r="R3657" t="s">
        <v>34</v>
      </c>
      <c r="S3657">
        <v>1498</v>
      </c>
      <c r="T3657" t="s">
        <v>35</v>
      </c>
      <c r="U3657" t="s">
        <v>36</v>
      </c>
      <c r="V3657">
        <v>5</v>
      </c>
      <c r="W3657" t="s">
        <v>1179</v>
      </c>
    </row>
    <row r="3658" spans="1:23" x14ac:dyDescent="0.3">
      <c r="A3658">
        <v>3772</v>
      </c>
      <c r="B3658" t="s">
        <v>18</v>
      </c>
      <c r="C3658">
        <v>2013</v>
      </c>
      <c r="D3658">
        <f t="shared" ca="1" si="228"/>
        <v>10</v>
      </c>
      <c r="E3658" s="5">
        <v>450000</v>
      </c>
      <c r="F3658">
        <v>67000</v>
      </c>
      <c r="G3658" t="s">
        <v>19</v>
      </c>
      <c r="H3658" t="str">
        <f t="shared" si="229"/>
        <v>East</v>
      </c>
      <c r="I3658" t="s">
        <v>786</v>
      </c>
      <c r="J3658" t="str">
        <f t="shared" si="230"/>
        <v>New Jersey</v>
      </c>
      <c r="K3658" t="s">
        <v>1718</v>
      </c>
      <c r="L3658" t="str">
        <f t="shared" si="231"/>
        <v>Teaneck</v>
      </c>
      <c r="M3658" t="s">
        <v>22</v>
      </c>
      <c r="N3658" t="str">
        <f>IF(M3658="", "", IFERROR(VLOOKUP(M3658, Data!$A$1:$B$5, 2, 0), "Unkown fuel"))</f>
        <v>very harmful</v>
      </c>
      <c r="O3658" t="s">
        <v>158</v>
      </c>
      <c r="P3658" t="s">
        <v>24</v>
      </c>
      <c r="Q3658" t="s">
        <v>33</v>
      </c>
      <c r="R3658" t="s">
        <v>424</v>
      </c>
      <c r="S3658">
        <v>1248</v>
      </c>
      <c r="T3658" t="s">
        <v>27</v>
      </c>
      <c r="U3658" t="s">
        <v>28</v>
      </c>
      <c r="V3658">
        <v>5</v>
      </c>
      <c r="W3658" t="s">
        <v>1179</v>
      </c>
    </row>
    <row r="3659" spans="1:23" x14ac:dyDescent="0.3">
      <c r="A3659">
        <v>3773</v>
      </c>
      <c r="B3659" t="s">
        <v>37</v>
      </c>
      <c r="C3659">
        <v>2011</v>
      </c>
      <c r="D3659">
        <f t="shared" ca="1" si="228"/>
        <v>12</v>
      </c>
      <c r="E3659" s="5">
        <v>350000</v>
      </c>
      <c r="F3659">
        <v>93500</v>
      </c>
      <c r="G3659" t="s">
        <v>56</v>
      </c>
      <c r="H3659" t="str">
        <f t="shared" si="229"/>
        <v>West</v>
      </c>
      <c r="I3659" t="s">
        <v>57</v>
      </c>
      <c r="J3659" t="str">
        <f t="shared" si="230"/>
        <v>California</v>
      </c>
      <c r="K3659" t="s">
        <v>1717</v>
      </c>
      <c r="L3659" t="str">
        <f t="shared" si="231"/>
        <v>San Mateo</v>
      </c>
      <c r="M3659" t="s">
        <v>41</v>
      </c>
      <c r="N3659" t="str">
        <f>IF(M3659="", "", IFERROR(VLOOKUP(M3659, Data!$A$1:$B$5, 2, 0), "Unkown fuel"))</f>
        <v>harmful</v>
      </c>
      <c r="O3659" t="s">
        <v>158</v>
      </c>
      <c r="P3659" t="s">
        <v>24</v>
      </c>
      <c r="Q3659" t="s">
        <v>42</v>
      </c>
      <c r="R3659" t="s">
        <v>142</v>
      </c>
      <c r="S3659">
        <v>1497</v>
      </c>
      <c r="T3659" t="s">
        <v>406</v>
      </c>
      <c r="U3659" t="s">
        <v>407</v>
      </c>
      <c r="V3659">
        <v>5</v>
      </c>
      <c r="W3659" t="s">
        <v>1179</v>
      </c>
    </row>
    <row r="3660" spans="1:23" x14ac:dyDescent="0.3">
      <c r="A3660">
        <v>3774</v>
      </c>
      <c r="B3660" t="s">
        <v>18</v>
      </c>
      <c r="C3660">
        <v>2012</v>
      </c>
      <c r="D3660">
        <f t="shared" ca="1" si="228"/>
        <v>11</v>
      </c>
      <c r="E3660" s="5">
        <v>511000</v>
      </c>
      <c r="F3660">
        <v>8500</v>
      </c>
      <c r="G3660" t="s">
        <v>56</v>
      </c>
      <c r="H3660" t="str">
        <f t="shared" si="229"/>
        <v>West</v>
      </c>
      <c r="I3660" t="s">
        <v>57</v>
      </c>
      <c r="J3660" t="str">
        <f t="shared" si="230"/>
        <v>California</v>
      </c>
      <c r="K3660" t="s">
        <v>1719</v>
      </c>
      <c r="L3660" t="str">
        <f t="shared" si="231"/>
        <v>San Luis Obispo</v>
      </c>
      <c r="M3660" t="s">
        <v>41</v>
      </c>
      <c r="N3660" t="str">
        <f>IF(M3660="", "", IFERROR(VLOOKUP(M3660, Data!$A$1:$B$5, 2, 0), "Unkown fuel"))</f>
        <v>harmful</v>
      </c>
      <c r="O3660" t="s">
        <v>158</v>
      </c>
      <c r="P3660" t="s">
        <v>24</v>
      </c>
      <c r="Q3660" t="s">
        <v>25</v>
      </c>
      <c r="R3660" t="s">
        <v>222</v>
      </c>
      <c r="S3660">
        <v>1197</v>
      </c>
      <c r="T3660" t="s">
        <v>265</v>
      </c>
      <c r="U3660" t="s">
        <v>266</v>
      </c>
      <c r="V3660">
        <v>5</v>
      </c>
      <c r="W3660" t="s">
        <v>1179</v>
      </c>
    </row>
    <row r="3661" spans="1:23" x14ac:dyDescent="0.3">
      <c r="A3661">
        <v>3775</v>
      </c>
      <c r="B3661" t="s">
        <v>18</v>
      </c>
      <c r="C3661">
        <v>2016</v>
      </c>
      <c r="D3661">
        <f t="shared" ca="1" si="228"/>
        <v>7</v>
      </c>
      <c r="E3661" s="5">
        <v>700000</v>
      </c>
      <c r="F3661">
        <v>80000</v>
      </c>
      <c r="G3661" t="s">
        <v>56</v>
      </c>
      <c r="H3661" t="str">
        <f t="shared" si="229"/>
        <v>West</v>
      </c>
      <c r="I3661" t="s">
        <v>57</v>
      </c>
      <c r="J3661" t="str">
        <f t="shared" si="230"/>
        <v>California</v>
      </c>
      <c r="K3661" t="s">
        <v>1719</v>
      </c>
      <c r="L3661" t="str">
        <f t="shared" si="231"/>
        <v>San Luis Obispo</v>
      </c>
      <c r="M3661" t="s">
        <v>22</v>
      </c>
      <c r="N3661" t="str">
        <f>IF(M3661="", "", IFERROR(VLOOKUP(M3661, Data!$A$1:$B$5, 2, 0), "Unkown fuel"))</f>
        <v>very harmful</v>
      </c>
      <c r="O3661" t="s">
        <v>158</v>
      </c>
      <c r="P3661" t="s">
        <v>24</v>
      </c>
      <c r="Q3661" t="s">
        <v>25</v>
      </c>
      <c r="R3661" t="s">
        <v>527</v>
      </c>
      <c r="S3661">
        <v>1248</v>
      </c>
      <c r="T3661" t="s">
        <v>27</v>
      </c>
      <c r="U3661" t="s">
        <v>28</v>
      </c>
      <c r="V3661">
        <v>5</v>
      </c>
      <c r="W3661" t="s">
        <v>1179</v>
      </c>
    </row>
    <row r="3662" spans="1:23" x14ac:dyDescent="0.3">
      <c r="A3662">
        <v>3776</v>
      </c>
      <c r="B3662" t="s">
        <v>65</v>
      </c>
      <c r="C3662">
        <v>2016</v>
      </c>
      <c r="D3662">
        <f t="shared" ca="1" si="228"/>
        <v>7</v>
      </c>
      <c r="E3662" s="5">
        <v>1800000</v>
      </c>
      <c r="F3662">
        <v>30000</v>
      </c>
      <c r="G3662" t="s">
        <v>56</v>
      </c>
      <c r="H3662" t="str">
        <f t="shared" si="229"/>
        <v>West</v>
      </c>
      <c r="I3662" t="s">
        <v>57</v>
      </c>
      <c r="J3662" t="str">
        <f t="shared" si="230"/>
        <v>California</v>
      </c>
      <c r="K3662" t="s">
        <v>1719</v>
      </c>
      <c r="L3662" t="str">
        <f t="shared" si="231"/>
        <v>San Luis Obispo</v>
      </c>
      <c r="M3662" t="s">
        <v>22</v>
      </c>
      <c r="N3662" t="str">
        <f>IF(M3662="", "", IFERROR(VLOOKUP(M3662, Data!$A$1:$B$5, 2, 0), "Unkown fuel"))</f>
        <v>very harmful</v>
      </c>
      <c r="O3662" t="s">
        <v>23</v>
      </c>
      <c r="P3662" t="s">
        <v>154</v>
      </c>
      <c r="Q3662" t="s">
        <v>25</v>
      </c>
      <c r="R3662" t="s">
        <v>187</v>
      </c>
      <c r="S3662">
        <v>2755</v>
      </c>
      <c r="T3662" t="s">
        <v>188</v>
      </c>
      <c r="U3662" t="s">
        <v>189</v>
      </c>
      <c r="V3662">
        <v>7</v>
      </c>
      <c r="W3662" t="s">
        <v>1179</v>
      </c>
    </row>
    <row r="3663" spans="1:23" x14ac:dyDescent="0.3">
      <c r="A3663">
        <v>3777</v>
      </c>
      <c r="B3663" t="s">
        <v>69</v>
      </c>
      <c r="C3663">
        <v>2018</v>
      </c>
      <c r="D3663">
        <f t="shared" ca="1" si="228"/>
        <v>5</v>
      </c>
      <c r="E3663" s="5">
        <v>550000</v>
      </c>
      <c r="F3663">
        <v>14200</v>
      </c>
      <c r="G3663" t="s">
        <v>19</v>
      </c>
      <c r="H3663" t="str">
        <f t="shared" si="229"/>
        <v>East</v>
      </c>
      <c r="I3663" t="s">
        <v>782</v>
      </c>
      <c r="J3663" t="str">
        <f t="shared" si="230"/>
        <v>Vermont</v>
      </c>
      <c r="K3663" t="s">
        <v>1247</v>
      </c>
      <c r="L3663" t="str">
        <f t="shared" si="231"/>
        <v>Essex Junction</v>
      </c>
      <c r="M3663" t="s">
        <v>41</v>
      </c>
      <c r="N3663" t="str">
        <f>IF(M3663="", "", IFERROR(VLOOKUP(M3663, Data!$A$1:$B$5, 2, 0), "Unkown fuel"))</f>
        <v>harmful</v>
      </c>
      <c r="O3663" t="s">
        <v>23</v>
      </c>
      <c r="P3663" t="s">
        <v>24</v>
      </c>
      <c r="Q3663" t="s">
        <v>25</v>
      </c>
      <c r="R3663" t="s">
        <v>218</v>
      </c>
      <c r="S3663">
        <v>1196</v>
      </c>
      <c r="T3663" t="s">
        <v>219</v>
      </c>
      <c r="U3663" t="s">
        <v>220</v>
      </c>
      <c r="V3663">
        <v>5</v>
      </c>
      <c r="W3663" t="s">
        <v>1179</v>
      </c>
    </row>
    <row r="3664" spans="1:23" x14ac:dyDescent="0.3">
      <c r="A3664">
        <v>3778</v>
      </c>
      <c r="B3664" t="s">
        <v>69</v>
      </c>
      <c r="C3664">
        <v>2007</v>
      </c>
      <c r="D3664">
        <f t="shared" ca="1" si="228"/>
        <v>16</v>
      </c>
      <c r="E3664" s="5">
        <v>142000</v>
      </c>
      <c r="F3664">
        <v>97000</v>
      </c>
      <c r="G3664" t="s">
        <v>19</v>
      </c>
      <c r="H3664" t="str">
        <f t="shared" si="229"/>
        <v>East</v>
      </c>
      <c r="I3664" t="s">
        <v>857</v>
      </c>
      <c r="J3664" t="str">
        <f t="shared" si="230"/>
        <v>New Hampshire</v>
      </c>
      <c r="K3664" t="s">
        <v>1593</v>
      </c>
      <c r="L3664" t="str">
        <f t="shared" si="231"/>
        <v>Dover</v>
      </c>
      <c r="M3664" t="s">
        <v>41</v>
      </c>
      <c r="N3664" t="str">
        <f>IF(M3664="", "", IFERROR(VLOOKUP(M3664, Data!$A$1:$B$5, 2, 0), "Unkown fuel"))</f>
        <v>harmful</v>
      </c>
      <c r="O3664" t="s">
        <v>23</v>
      </c>
      <c r="P3664" t="s">
        <v>24</v>
      </c>
      <c r="Q3664" t="s">
        <v>25</v>
      </c>
      <c r="R3664" t="s">
        <v>569</v>
      </c>
      <c r="S3664">
        <v>1388</v>
      </c>
      <c r="T3664" t="s">
        <v>388</v>
      </c>
      <c r="U3664" t="s">
        <v>676</v>
      </c>
      <c r="V3664">
        <v>5</v>
      </c>
      <c r="W3664" t="s">
        <v>1179</v>
      </c>
    </row>
    <row r="3665" spans="1:23" x14ac:dyDescent="0.3">
      <c r="A3665">
        <v>3779</v>
      </c>
      <c r="B3665" t="s">
        <v>109</v>
      </c>
      <c r="C3665">
        <v>2012</v>
      </c>
      <c r="D3665">
        <f t="shared" ca="1" si="228"/>
        <v>11</v>
      </c>
      <c r="E3665" s="5">
        <v>725000</v>
      </c>
      <c r="F3665">
        <v>90000</v>
      </c>
      <c r="G3665" t="s">
        <v>56</v>
      </c>
      <c r="H3665" t="str">
        <f t="shared" si="229"/>
        <v>West</v>
      </c>
      <c r="I3665" t="s">
        <v>57</v>
      </c>
      <c r="J3665" t="str">
        <f t="shared" si="230"/>
        <v>California</v>
      </c>
      <c r="K3665" t="s">
        <v>1719</v>
      </c>
      <c r="L3665" t="str">
        <f t="shared" si="231"/>
        <v>San Luis Obispo</v>
      </c>
      <c r="M3665" t="s">
        <v>22</v>
      </c>
      <c r="N3665" t="str">
        <f>IF(M3665="", "", IFERROR(VLOOKUP(M3665, Data!$A$1:$B$5, 2, 0), "Unkown fuel"))</f>
        <v>very harmful</v>
      </c>
      <c r="O3665" t="s">
        <v>23</v>
      </c>
      <c r="P3665" t="s">
        <v>24</v>
      </c>
      <c r="Q3665" t="s">
        <v>25</v>
      </c>
      <c r="R3665" t="s">
        <v>150</v>
      </c>
      <c r="S3665">
        <v>2179</v>
      </c>
      <c r="T3665" t="s">
        <v>586</v>
      </c>
      <c r="U3665" t="s">
        <v>152</v>
      </c>
      <c r="V3665">
        <v>7</v>
      </c>
      <c r="W3665" t="s">
        <v>1179</v>
      </c>
    </row>
    <row r="3666" spans="1:23" x14ac:dyDescent="0.3">
      <c r="A3666">
        <v>3780</v>
      </c>
      <c r="B3666" t="s">
        <v>46</v>
      </c>
      <c r="C3666">
        <v>2017</v>
      </c>
      <c r="D3666">
        <f t="shared" ca="1" si="228"/>
        <v>6</v>
      </c>
      <c r="E3666" s="5">
        <v>630000</v>
      </c>
      <c r="F3666">
        <v>30000</v>
      </c>
      <c r="G3666" t="s">
        <v>56</v>
      </c>
      <c r="H3666" t="str">
        <f t="shared" si="229"/>
        <v>West</v>
      </c>
      <c r="I3666" t="s">
        <v>57</v>
      </c>
      <c r="J3666" t="str">
        <f t="shared" si="230"/>
        <v>California</v>
      </c>
      <c r="K3666" t="s">
        <v>1719</v>
      </c>
      <c r="L3666" t="str">
        <f t="shared" si="231"/>
        <v>San Luis Obispo</v>
      </c>
      <c r="M3666" t="s">
        <v>41</v>
      </c>
      <c r="N3666" t="str">
        <f>IF(M3666="", "", IFERROR(VLOOKUP(M3666, Data!$A$1:$B$5, 2, 0), "Unkown fuel"))</f>
        <v>harmful</v>
      </c>
      <c r="O3666" t="s">
        <v>23</v>
      </c>
      <c r="P3666" t="s">
        <v>24</v>
      </c>
      <c r="Q3666" t="s">
        <v>25</v>
      </c>
      <c r="R3666" t="s">
        <v>133</v>
      </c>
      <c r="S3666">
        <v>1197</v>
      </c>
      <c r="T3666" t="s">
        <v>134</v>
      </c>
      <c r="U3666" t="s">
        <v>135</v>
      </c>
      <c r="V3666">
        <v>5</v>
      </c>
      <c r="W3666" t="s">
        <v>1179</v>
      </c>
    </row>
    <row r="3667" spans="1:23" x14ac:dyDescent="0.3">
      <c r="A3667">
        <v>3781</v>
      </c>
      <c r="B3667" t="s">
        <v>46</v>
      </c>
      <c r="C3667">
        <v>2015</v>
      </c>
      <c r="D3667">
        <f t="shared" ca="1" si="228"/>
        <v>8</v>
      </c>
      <c r="E3667" s="5">
        <v>480000</v>
      </c>
      <c r="F3667">
        <v>50000</v>
      </c>
      <c r="G3667" t="s">
        <v>56</v>
      </c>
      <c r="H3667" t="str">
        <f t="shared" si="229"/>
        <v>West</v>
      </c>
      <c r="I3667" t="s">
        <v>57</v>
      </c>
      <c r="J3667" t="str">
        <f t="shared" si="230"/>
        <v>California</v>
      </c>
      <c r="K3667" t="s">
        <v>1719</v>
      </c>
      <c r="L3667" t="str">
        <f t="shared" si="231"/>
        <v>San Luis Obispo</v>
      </c>
      <c r="M3667" t="s">
        <v>41</v>
      </c>
      <c r="N3667" t="str">
        <f>IF(M3667="", "", IFERROR(VLOOKUP(M3667, Data!$A$1:$B$5, 2, 0), "Unkown fuel"))</f>
        <v>harmful</v>
      </c>
      <c r="O3667" t="s">
        <v>23</v>
      </c>
      <c r="P3667" t="s">
        <v>24</v>
      </c>
      <c r="Q3667" t="s">
        <v>25</v>
      </c>
      <c r="R3667" t="s">
        <v>133</v>
      </c>
      <c r="S3667">
        <v>1197</v>
      </c>
      <c r="T3667" t="s">
        <v>134</v>
      </c>
      <c r="U3667" t="s">
        <v>135</v>
      </c>
      <c r="V3667">
        <v>5</v>
      </c>
      <c r="W3667" t="s">
        <v>1179</v>
      </c>
    </row>
    <row r="3668" spans="1:23" x14ac:dyDescent="0.3">
      <c r="A3668">
        <v>3782</v>
      </c>
      <c r="B3668" t="s">
        <v>18</v>
      </c>
      <c r="C3668">
        <v>2016</v>
      </c>
      <c r="D3668">
        <f t="shared" ca="1" si="228"/>
        <v>7</v>
      </c>
      <c r="E3668" s="5">
        <v>330000</v>
      </c>
      <c r="F3668">
        <v>30000</v>
      </c>
      <c r="G3668" t="s">
        <v>19</v>
      </c>
      <c r="H3668" t="str">
        <f t="shared" si="229"/>
        <v>East</v>
      </c>
      <c r="I3668" t="s">
        <v>786</v>
      </c>
      <c r="J3668" t="str">
        <f t="shared" si="230"/>
        <v>New Jersey</v>
      </c>
      <c r="K3668" t="s">
        <v>1720</v>
      </c>
      <c r="L3668" t="str">
        <f t="shared" si="231"/>
        <v>Kearny</v>
      </c>
      <c r="M3668" t="s">
        <v>41</v>
      </c>
      <c r="N3668" t="str">
        <f>IF(M3668="", "", IFERROR(VLOOKUP(M3668, Data!$A$1:$B$5, 2, 0), "Unkown fuel"))</f>
        <v>harmful</v>
      </c>
      <c r="O3668" t="s">
        <v>23</v>
      </c>
      <c r="P3668" t="s">
        <v>24</v>
      </c>
      <c r="Q3668" t="s">
        <v>25</v>
      </c>
      <c r="R3668" t="s">
        <v>140</v>
      </c>
      <c r="S3668">
        <v>998</v>
      </c>
      <c r="T3668" t="s">
        <v>166</v>
      </c>
      <c r="U3668" t="s">
        <v>141</v>
      </c>
      <c r="V3668">
        <v>5</v>
      </c>
      <c r="W3668" t="s">
        <v>1179</v>
      </c>
    </row>
    <row r="3669" spans="1:23" x14ac:dyDescent="0.3">
      <c r="A3669">
        <v>3783</v>
      </c>
      <c r="B3669" t="s">
        <v>18</v>
      </c>
      <c r="C3669">
        <v>2017</v>
      </c>
      <c r="D3669">
        <f t="shared" ca="1" si="228"/>
        <v>6</v>
      </c>
      <c r="E3669" s="5">
        <v>500000</v>
      </c>
      <c r="F3669">
        <v>20000</v>
      </c>
      <c r="G3669" t="s">
        <v>38</v>
      </c>
      <c r="H3669" t="str">
        <f t="shared" si="229"/>
        <v>Central</v>
      </c>
      <c r="I3669" t="s">
        <v>39</v>
      </c>
      <c r="J3669" t="str">
        <f t="shared" si="230"/>
        <v>Illinois</v>
      </c>
      <c r="K3669" t="s">
        <v>944</v>
      </c>
      <c r="L3669" t="str">
        <f t="shared" si="231"/>
        <v>Tinley Park</v>
      </c>
      <c r="M3669" t="s">
        <v>41</v>
      </c>
      <c r="N3669" t="str">
        <f>IF(M3669="", "", IFERROR(VLOOKUP(M3669, Data!$A$1:$B$5, 2, 0), "Unkown fuel"))</f>
        <v>harmful</v>
      </c>
      <c r="O3669" t="s">
        <v>23</v>
      </c>
      <c r="P3669" t="s">
        <v>24</v>
      </c>
      <c r="Q3669" t="s">
        <v>25</v>
      </c>
      <c r="R3669" t="s">
        <v>1574</v>
      </c>
      <c r="S3669">
        <v>1298</v>
      </c>
      <c r="T3669" t="s">
        <v>431</v>
      </c>
      <c r="U3669" t="s">
        <v>1575</v>
      </c>
      <c r="V3669">
        <v>8</v>
      </c>
      <c r="W3669" t="s">
        <v>1179</v>
      </c>
    </row>
    <row r="3670" spans="1:23" x14ac:dyDescent="0.3">
      <c r="A3670">
        <v>3784</v>
      </c>
      <c r="B3670" t="s">
        <v>221</v>
      </c>
      <c r="C3670">
        <v>2012</v>
      </c>
      <c r="D3670">
        <f t="shared" ca="1" si="228"/>
        <v>11</v>
      </c>
      <c r="E3670" s="5">
        <v>300000</v>
      </c>
      <c r="F3670">
        <v>60300</v>
      </c>
      <c r="G3670" t="s">
        <v>38</v>
      </c>
      <c r="H3670" t="str">
        <f t="shared" si="229"/>
        <v>Central</v>
      </c>
      <c r="I3670" t="s">
        <v>39</v>
      </c>
      <c r="J3670" t="str">
        <f t="shared" si="230"/>
        <v>Illinois</v>
      </c>
      <c r="K3670" t="s">
        <v>1721</v>
      </c>
      <c r="L3670" t="str">
        <f t="shared" si="231"/>
        <v>Streamwood</v>
      </c>
      <c r="M3670" t="s">
        <v>22</v>
      </c>
      <c r="N3670" t="str">
        <f>IF(M3670="", "", IFERROR(VLOOKUP(M3670, Data!$A$1:$B$5, 2, 0), "Unkown fuel"))</f>
        <v>very harmful</v>
      </c>
      <c r="O3670" t="s">
        <v>23</v>
      </c>
      <c r="P3670" t="s">
        <v>24</v>
      </c>
      <c r="Q3670" t="s">
        <v>25</v>
      </c>
      <c r="R3670" t="s">
        <v>655</v>
      </c>
      <c r="S3670">
        <v>1199</v>
      </c>
      <c r="T3670" t="s">
        <v>82</v>
      </c>
      <c r="U3670" t="s">
        <v>656</v>
      </c>
      <c r="V3670">
        <v>5</v>
      </c>
      <c r="W3670" t="s">
        <v>1179</v>
      </c>
    </row>
    <row r="3671" spans="1:23" x14ac:dyDescent="0.3">
      <c r="A3671">
        <v>3785</v>
      </c>
      <c r="B3671" t="s">
        <v>109</v>
      </c>
      <c r="C3671">
        <v>2015</v>
      </c>
      <c r="D3671">
        <f t="shared" ca="1" si="228"/>
        <v>8</v>
      </c>
      <c r="E3671" s="5">
        <v>400000</v>
      </c>
      <c r="F3671">
        <v>35000</v>
      </c>
      <c r="G3671" t="s">
        <v>38</v>
      </c>
      <c r="H3671" t="str">
        <f t="shared" si="229"/>
        <v>Central</v>
      </c>
      <c r="I3671" t="s">
        <v>39</v>
      </c>
      <c r="J3671" t="str">
        <f t="shared" si="230"/>
        <v>Illinois</v>
      </c>
      <c r="K3671" t="s">
        <v>1721</v>
      </c>
      <c r="L3671" t="str">
        <f t="shared" si="231"/>
        <v>Streamwood</v>
      </c>
      <c r="M3671" t="s">
        <v>22</v>
      </c>
      <c r="N3671" t="str">
        <f>IF(M3671="", "", IFERROR(VLOOKUP(M3671, Data!$A$1:$B$5, 2, 0), "Unkown fuel"))</f>
        <v>very harmful</v>
      </c>
      <c r="O3671" t="s">
        <v>23</v>
      </c>
      <c r="P3671" t="s">
        <v>24</v>
      </c>
      <c r="Q3671" t="s">
        <v>25</v>
      </c>
      <c r="R3671" t="s">
        <v>47</v>
      </c>
      <c r="S3671">
        <v>1248</v>
      </c>
      <c r="T3671" t="s">
        <v>434</v>
      </c>
      <c r="U3671" t="s">
        <v>209</v>
      </c>
      <c r="V3671">
        <v>5</v>
      </c>
      <c r="W3671" t="s">
        <v>1179</v>
      </c>
    </row>
    <row r="3672" spans="1:23" x14ac:dyDescent="0.3">
      <c r="A3672">
        <v>3786</v>
      </c>
      <c r="B3672" t="s">
        <v>109</v>
      </c>
      <c r="C3672">
        <v>2011</v>
      </c>
      <c r="D3672">
        <f t="shared" ca="1" si="228"/>
        <v>12</v>
      </c>
      <c r="E3672" s="5">
        <v>320000</v>
      </c>
      <c r="F3672">
        <v>80000</v>
      </c>
      <c r="G3672" t="s">
        <v>38</v>
      </c>
      <c r="H3672" t="str">
        <f t="shared" si="229"/>
        <v>Central</v>
      </c>
      <c r="I3672" t="s">
        <v>39</v>
      </c>
      <c r="J3672" t="str">
        <f t="shared" si="230"/>
        <v>Illinois</v>
      </c>
      <c r="K3672" t="s">
        <v>1194</v>
      </c>
      <c r="L3672" t="str">
        <f t="shared" si="231"/>
        <v>Springfield</v>
      </c>
      <c r="M3672" t="s">
        <v>22</v>
      </c>
      <c r="N3672" t="str">
        <f>IF(M3672="", "", IFERROR(VLOOKUP(M3672, Data!$A$1:$B$5, 2, 0), "Unkown fuel"))</f>
        <v>very harmful</v>
      </c>
      <c r="O3672" t="s">
        <v>23</v>
      </c>
      <c r="P3672" t="s">
        <v>24</v>
      </c>
      <c r="Q3672" t="s">
        <v>25</v>
      </c>
      <c r="R3672" t="s">
        <v>150</v>
      </c>
      <c r="S3672">
        <v>2179</v>
      </c>
      <c r="T3672" t="s">
        <v>151</v>
      </c>
      <c r="U3672" t="s">
        <v>152</v>
      </c>
      <c r="V3672">
        <v>7</v>
      </c>
      <c r="W3672" t="s">
        <v>1179</v>
      </c>
    </row>
    <row r="3673" spans="1:23" x14ac:dyDescent="0.3">
      <c r="A3673">
        <v>3787</v>
      </c>
      <c r="B3673" t="s">
        <v>46</v>
      </c>
      <c r="C3673">
        <v>2008</v>
      </c>
      <c r="D3673">
        <f t="shared" ca="1" si="228"/>
        <v>15</v>
      </c>
      <c r="E3673" s="5">
        <v>180000</v>
      </c>
      <c r="F3673">
        <v>44391</v>
      </c>
      <c r="G3673" t="s">
        <v>38</v>
      </c>
      <c r="H3673" t="str">
        <f t="shared" si="229"/>
        <v>Central</v>
      </c>
      <c r="I3673" t="s">
        <v>39</v>
      </c>
      <c r="J3673" t="str">
        <f t="shared" si="230"/>
        <v>Illinois</v>
      </c>
      <c r="K3673" t="s">
        <v>1721</v>
      </c>
      <c r="L3673" t="str">
        <f t="shared" si="231"/>
        <v>Streamwood</v>
      </c>
      <c r="M3673" t="s">
        <v>41</v>
      </c>
      <c r="N3673" t="str">
        <f>IF(M3673="", "", IFERROR(VLOOKUP(M3673, Data!$A$1:$B$5, 2, 0), "Unkown fuel"))</f>
        <v>harmful</v>
      </c>
      <c r="O3673" t="s">
        <v>23</v>
      </c>
      <c r="P3673" t="s">
        <v>24</v>
      </c>
      <c r="Q3673" t="s">
        <v>33</v>
      </c>
      <c r="R3673" t="s">
        <v>246</v>
      </c>
      <c r="S3673">
        <v>1086</v>
      </c>
      <c r="T3673" t="s">
        <v>247</v>
      </c>
      <c r="U3673" t="s">
        <v>248</v>
      </c>
      <c r="V3673">
        <v>5</v>
      </c>
      <c r="W3673" t="s">
        <v>1179</v>
      </c>
    </row>
    <row r="3674" spans="1:23" x14ac:dyDescent="0.3">
      <c r="A3674">
        <v>3788</v>
      </c>
      <c r="B3674" t="s">
        <v>18</v>
      </c>
      <c r="C3674">
        <v>2016</v>
      </c>
      <c r="D3674">
        <f t="shared" ca="1" si="228"/>
        <v>7</v>
      </c>
      <c r="E3674" s="5">
        <v>530000</v>
      </c>
      <c r="F3674">
        <v>58000</v>
      </c>
      <c r="G3674" t="s">
        <v>38</v>
      </c>
      <c r="H3674" t="str">
        <f t="shared" si="229"/>
        <v>Central</v>
      </c>
      <c r="I3674" t="s">
        <v>39</v>
      </c>
      <c r="J3674" t="str">
        <f t="shared" si="230"/>
        <v>Illinois</v>
      </c>
      <c r="K3674" t="s">
        <v>1194</v>
      </c>
      <c r="L3674" t="str">
        <f t="shared" si="231"/>
        <v>Springfield</v>
      </c>
      <c r="M3674" t="s">
        <v>22</v>
      </c>
      <c r="N3674" t="str">
        <f>IF(M3674="", "", IFERROR(VLOOKUP(M3674, Data!$A$1:$B$5, 2, 0), "Unkown fuel"))</f>
        <v>very harmful</v>
      </c>
      <c r="O3674" t="s">
        <v>23</v>
      </c>
      <c r="P3674" t="s">
        <v>24</v>
      </c>
      <c r="Q3674" t="s">
        <v>25</v>
      </c>
      <c r="R3674" t="s">
        <v>527</v>
      </c>
      <c r="S3674">
        <v>1248</v>
      </c>
      <c r="T3674" t="s">
        <v>27</v>
      </c>
      <c r="U3674" t="s">
        <v>28</v>
      </c>
      <c r="V3674">
        <v>5</v>
      </c>
      <c r="W3674" t="s">
        <v>1179</v>
      </c>
    </row>
    <row r="3675" spans="1:23" x14ac:dyDescent="0.3">
      <c r="A3675">
        <v>3789</v>
      </c>
      <c r="B3675" t="s">
        <v>88</v>
      </c>
      <c r="C3675">
        <v>2015</v>
      </c>
      <c r="D3675">
        <f t="shared" ca="1" si="228"/>
        <v>8</v>
      </c>
      <c r="E3675" s="5">
        <v>600000</v>
      </c>
      <c r="F3675">
        <v>40000</v>
      </c>
      <c r="G3675" t="s">
        <v>38</v>
      </c>
      <c r="H3675" t="str">
        <f t="shared" si="229"/>
        <v>Central</v>
      </c>
      <c r="I3675" t="s">
        <v>39</v>
      </c>
      <c r="J3675" t="str">
        <f t="shared" si="230"/>
        <v>Illinois</v>
      </c>
      <c r="K3675" t="s">
        <v>1194</v>
      </c>
      <c r="L3675" t="str">
        <f t="shared" si="231"/>
        <v>Springfield</v>
      </c>
      <c r="M3675" t="s">
        <v>22</v>
      </c>
      <c r="N3675" t="str">
        <f>IF(M3675="", "", IFERROR(VLOOKUP(M3675, Data!$A$1:$B$5, 2, 0), "Unkown fuel"))</f>
        <v>very harmful</v>
      </c>
      <c r="O3675" t="s">
        <v>23</v>
      </c>
      <c r="P3675" t="s">
        <v>24</v>
      </c>
      <c r="Q3675" t="s">
        <v>25</v>
      </c>
      <c r="R3675" t="s">
        <v>489</v>
      </c>
      <c r="S3675">
        <v>2523</v>
      </c>
      <c r="T3675" t="s">
        <v>309</v>
      </c>
      <c r="U3675" t="s">
        <v>490</v>
      </c>
      <c r="V3675">
        <v>7</v>
      </c>
      <c r="W3675" t="s">
        <v>1179</v>
      </c>
    </row>
    <row r="3676" spans="1:23" x14ac:dyDescent="0.3">
      <c r="A3676">
        <v>3790</v>
      </c>
      <c r="B3676" t="s">
        <v>18</v>
      </c>
      <c r="C3676">
        <v>2017</v>
      </c>
      <c r="D3676">
        <f t="shared" ca="1" si="228"/>
        <v>6</v>
      </c>
      <c r="E3676" s="5">
        <v>780000</v>
      </c>
      <c r="F3676">
        <v>66000</v>
      </c>
      <c r="G3676" t="s">
        <v>38</v>
      </c>
      <c r="H3676" t="str">
        <f t="shared" si="229"/>
        <v>Central</v>
      </c>
      <c r="I3676" t="s">
        <v>39</v>
      </c>
      <c r="J3676" t="str">
        <f t="shared" si="230"/>
        <v>Illinois</v>
      </c>
      <c r="K3676" t="s">
        <v>1194</v>
      </c>
      <c r="L3676" t="str">
        <f t="shared" si="231"/>
        <v>Springfield</v>
      </c>
      <c r="M3676" t="s">
        <v>22</v>
      </c>
      <c r="N3676" t="str">
        <f>IF(M3676="", "", IFERROR(VLOOKUP(M3676, Data!$A$1:$B$5, 2, 0), "Unkown fuel"))</f>
        <v>very harmful</v>
      </c>
      <c r="O3676" t="s">
        <v>23</v>
      </c>
      <c r="P3676" t="s">
        <v>24</v>
      </c>
      <c r="Q3676" t="s">
        <v>33</v>
      </c>
      <c r="R3676" t="s">
        <v>93</v>
      </c>
      <c r="S3676">
        <v>1248</v>
      </c>
      <c r="T3676" t="s">
        <v>94</v>
      </c>
      <c r="U3676" t="s">
        <v>95</v>
      </c>
      <c r="V3676">
        <v>7</v>
      </c>
      <c r="W3676" t="s">
        <v>1179</v>
      </c>
    </row>
    <row r="3677" spans="1:23" x14ac:dyDescent="0.3">
      <c r="A3677">
        <v>3791</v>
      </c>
      <c r="B3677" t="s">
        <v>37</v>
      </c>
      <c r="C3677">
        <v>2016</v>
      </c>
      <c r="D3677">
        <f t="shared" ca="1" si="228"/>
        <v>7</v>
      </c>
      <c r="E3677" s="5">
        <v>700000</v>
      </c>
      <c r="F3677">
        <v>110000</v>
      </c>
      <c r="G3677" t="s">
        <v>38</v>
      </c>
      <c r="H3677" t="str">
        <f t="shared" si="229"/>
        <v>Central</v>
      </c>
      <c r="I3677" t="s">
        <v>39</v>
      </c>
      <c r="J3677" t="str">
        <f t="shared" si="230"/>
        <v>Illinois</v>
      </c>
      <c r="K3677" t="s">
        <v>1194</v>
      </c>
      <c r="L3677" t="str">
        <f t="shared" si="231"/>
        <v>Springfield</v>
      </c>
      <c r="M3677" t="s">
        <v>22</v>
      </c>
      <c r="N3677" t="str">
        <f>IF(M3677="", "", IFERROR(VLOOKUP(M3677, Data!$A$1:$B$5, 2, 0), "Unkown fuel"))</f>
        <v>very harmful</v>
      </c>
      <c r="O3677" t="s">
        <v>23</v>
      </c>
      <c r="P3677" t="s">
        <v>24</v>
      </c>
      <c r="Q3677" t="s">
        <v>25</v>
      </c>
      <c r="R3677" t="s">
        <v>182</v>
      </c>
      <c r="S3677">
        <v>1498</v>
      </c>
      <c r="T3677" t="s">
        <v>105</v>
      </c>
      <c r="U3677" t="s">
        <v>95</v>
      </c>
      <c r="V3677">
        <v>5</v>
      </c>
      <c r="W3677" t="s">
        <v>1179</v>
      </c>
    </row>
    <row r="3678" spans="1:23" x14ac:dyDescent="0.3">
      <c r="A3678">
        <v>3792</v>
      </c>
      <c r="B3678" t="s">
        <v>120</v>
      </c>
      <c r="C3678">
        <v>2013</v>
      </c>
      <c r="D3678">
        <f t="shared" ca="1" si="228"/>
        <v>10</v>
      </c>
      <c r="E3678" s="5">
        <v>175000</v>
      </c>
      <c r="F3678">
        <v>56315</v>
      </c>
      <c r="G3678" t="s">
        <v>38</v>
      </c>
      <c r="H3678" t="str">
        <f t="shared" si="229"/>
        <v>Central</v>
      </c>
      <c r="I3678" t="s">
        <v>39</v>
      </c>
      <c r="J3678" t="str">
        <f t="shared" si="230"/>
        <v>Illinois</v>
      </c>
      <c r="K3678" t="s">
        <v>1721</v>
      </c>
      <c r="L3678" t="str">
        <f t="shared" si="231"/>
        <v>Streamwood</v>
      </c>
      <c r="M3678" t="s">
        <v>22</v>
      </c>
      <c r="N3678" t="str">
        <f>IF(M3678="", "", IFERROR(VLOOKUP(M3678, Data!$A$1:$B$5, 2, 0), "Unkown fuel"))</f>
        <v>very harmful</v>
      </c>
      <c r="O3678" t="s">
        <v>23</v>
      </c>
      <c r="P3678" t="s">
        <v>24</v>
      </c>
      <c r="Q3678" t="s">
        <v>25</v>
      </c>
      <c r="R3678" t="s">
        <v>583</v>
      </c>
      <c r="S3678">
        <v>936</v>
      </c>
      <c r="T3678" t="s">
        <v>584</v>
      </c>
      <c r="U3678" t="s">
        <v>585</v>
      </c>
      <c r="V3678">
        <v>5</v>
      </c>
      <c r="W3678" t="s">
        <v>1179</v>
      </c>
    </row>
    <row r="3679" spans="1:23" x14ac:dyDescent="0.3">
      <c r="A3679">
        <v>3793</v>
      </c>
      <c r="B3679" t="s">
        <v>88</v>
      </c>
      <c r="C3679">
        <v>2017</v>
      </c>
      <c r="D3679">
        <f t="shared" ca="1" si="228"/>
        <v>6</v>
      </c>
      <c r="E3679" s="5">
        <v>735000</v>
      </c>
      <c r="F3679">
        <v>70000</v>
      </c>
      <c r="G3679" t="s">
        <v>38</v>
      </c>
      <c r="H3679" t="str">
        <f t="shared" si="229"/>
        <v>Central</v>
      </c>
      <c r="I3679" t="s">
        <v>39</v>
      </c>
      <c r="J3679" t="str">
        <f t="shared" si="230"/>
        <v>Illinois</v>
      </c>
      <c r="K3679" t="s">
        <v>1721</v>
      </c>
      <c r="L3679" t="str">
        <f t="shared" si="231"/>
        <v>Streamwood</v>
      </c>
      <c r="M3679" t="s">
        <v>22</v>
      </c>
      <c r="N3679" t="str">
        <f>IF(M3679="", "", IFERROR(VLOOKUP(M3679, Data!$A$1:$B$5, 2, 0), "Unkown fuel"))</f>
        <v>very harmful</v>
      </c>
      <c r="O3679" t="s">
        <v>23</v>
      </c>
      <c r="P3679" t="s">
        <v>24</v>
      </c>
      <c r="Q3679" t="s">
        <v>25</v>
      </c>
      <c r="R3679" t="s">
        <v>982</v>
      </c>
      <c r="S3679">
        <v>1493</v>
      </c>
      <c r="T3679" t="s">
        <v>458</v>
      </c>
      <c r="U3679" t="s">
        <v>490</v>
      </c>
      <c r="V3679">
        <v>7</v>
      </c>
      <c r="W3679" t="s">
        <v>1179</v>
      </c>
    </row>
    <row r="3680" spans="1:23" x14ac:dyDescent="0.3">
      <c r="A3680">
        <v>3794</v>
      </c>
      <c r="B3680" t="s">
        <v>65</v>
      </c>
      <c r="C3680">
        <v>2013</v>
      </c>
      <c r="D3680">
        <f t="shared" ca="1" si="228"/>
        <v>10</v>
      </c>
      <c r="E3680" s="5">
        <v>325000</v>
      </c>
      <c r="F3680">
        <v>120000</v>
      </c>
      <c r="G3680" t="s">
        <v>38</v>
      </c>
      <c r="H3680" t="str">
        <f t="shared" si="229"/>
        <v>Central</v>
      </c>
      <c r="I3680" t="s">
        <v>39</v>
      </c>
      <c r="J3680" t="str">
        <f t="shared" si="230"/>
        <v>Illinois</v>
      </c>
      <c r="K3680" t="s">
        <v>1721</v>
      </c>
      <c r="L3680" t="str">
        <f t="shared" si="231"/>
        <v>Streamwood</v>
      </c>
      <c r="M3680" t="s">
        <v>22</v>
      </c>
      <c r="N3680" t="str">
        <f>IF(M3680="", "", IFERROR(VLOOKUP(M3680, Data!$A$1:$B$5, 2, 0), "Unkown fuel"))</f>
        <v>very harmful</v>
      </c>
      <c r="O3680" t="s">
        <v>23</v>
      </c>
      <c r="P3680" t="s">
        <v>24</v>
      </c>
      <c r="Q3680" t="s">
        <v>25</v>
      </c>
      <c r="R3680" t="s">
        <v>66</v>
      </c>
      <c r="S3680">
        <v>1364</v>
      </c>
      <c r="T3680" t="s">
        <v>516</v>
      </c>
      <c r="U3680" t="s">
        <v>68</v>
      </c>
      <c r="V3680">
        <v>5</v>
      </c>
      <c r="W3680" t="s">
        <v>1179</v>
      </c>
    </row>
    <row r="3681" spans="1:23" x14ac:dyDescent="0.3">
      <c r="A3681">
        <v>3795</v>
      </c>
      <c r="B3681" t="s">
        <v>120</v>
      </c>
      <c r="C3681">
        <v>2006</v>
      </c>
      <c r="D3681">
        <f t="shared" ca="1" si="228"/>
        <v>17</v>
      </c>
      <c r="E3681" s="5">
        <v>225000</v>
      </c>
      <c r="F3681">
        <v>100000</v>
      </c>
      <c r="G3681" t="s">
        <v>38</v>
      </c>
      <c r="H3681" t="str">
        <f t="shared" si="229"/>
        <v>Central</v>
      </c>
      <c r="I3681" t="s">
        <v>39</v>
      </c>
      <c r="J3681" t="str">
        <f t="shared" si="230"/>
        <v>Illinois</v>
      </c>
      <c r="K3681" t="s">
        <v>1721</v>
      </c>
      <c r="L3681" t="str">
        <f t="shared" si="231"/>
        <v>Streamwood</v>
      </c>
      <c r="M3681" t="s">
        <v>22</v>
      </c>
      <c r="N3681" t="str">
        <f>IF(M3681="", "", IFERROR(VLOOKUP(M3681, Data!$A$1:$B$5, 2, 0), "Unkown fuel"))</f>
        <v>very harmful</v>
      </c>
      <c r="O3681" t="s">
        <v>23</v>
      </c>
      <c r="P3681" t="s">
        <v>24</v>
      </c>
      <c r="Q3681" t="s">
        <v>25</v>
      </c>
      <c r="R3681" t="s">
        <v>174</v>
      </c>
      <c r="S3681">
        <v>2499</v>
      </c>
      <c r="T3681" t="s">
        <v>431</v>
      </c>
      <c r="U3681" t="s">
        <v>779</v>
      </c>
      <c r="V3681">
        <v>10</v>
      </c>
      <c r="W3681" t="s">
        <v>1179</v>
      </c>
    </row>
    <row r="3682" spans="1:23" x14ac:dyDescent="0.3">
      <c r="A3682">
        <v>3796</v>
      </c>
      <c r="B3682" t="s">
        <v>109</v>
      </c>
      <c r="C3682">
        <v>2015</v>
      </c>
      <c r="D3682">
        <f t="shared" ca="1" si="228"/>
        <v>8</v>
      </c>
      <c r="E3682" s="5">
        <v>350000</v>
      </c>
      <c r="F3682">
        <v>90000</v>
      </c>
      <c r="G3682" t="s">
        <v>38</v>
      </c>
      <c r="H3682" t="str">
        <f t="shared" si="229"/>
        <v>Central</v>
      </c>
      <c r="I3682" t="s">
        <v>39</v>
      </c>
      <c r="J3682" t="str">
        <f t="shared" si="230"/>
        <v>Illinois</v>
      </c>
      <c r="K3682" t="s">
        <v>1721</v>
      </c>
      <c r="L3682" t="str">
        <f t="shared" si="231"/>
        <v>Streamwood</v>
      </c>
      <c r="M3682" t="s">
        <v>22</v>
      </c>
      <c r="N3682" t="str">
        <f>IF(M3682="", "", IFERROR(VLOOKUP(M3682, Data!$A$1:$B$5, 2, 0), "Unkown fuel"))</f>
        <v>very harmful</v>
      </c>
      <c r="O3682" t="s">
        <v>23</v>
      </c>
      <c r="P3682" t="s">
        <v>24</v>
      </c>
      <c r="Q3682" t="s">
        <v>33</v>
      </c>
      <c r="R3682" t="s">
        <v>47</v>
      </c>
      <c r="S3682">
        <v>1248</v>
      </c>
      <c r="T3682" t="s">
        <v>434</v>
      </c>
      <c r="U3682" t="s">
        <v>209</v>
      </c>
      <c r="V3682">
        <v>5</v>
      </c>
      <c r="W3682" t="s">
        <v>1179</v>
      </c>
    </row>
    <row r="3683" spans="1:23" x14ac:dyDescent="0.3">
      <c r="A3683">
        <v>3797</v>
      </c>
      <c r="B3683" t="s">
        <v>18</v>
      </c>
      <c r="C3683">
        <v>2006</v>
      </c>
      <c r="D3683">
        <f t="shared" ca="1" si="228"/>
        <v>17</v>
      </c>
      <c r="E3683" s="5">
        <v>110000</v>
      </c>
      <c r="F3683">
        <v>120000</v>
      </c>
      <c r="G3683" t="s">
        <v>56</v>
      </c>
      <c r="H3683" t="str">
        <f t="shared" si="229"/>
        <v>West</v>
      </c>
      <c r="I3683" t="s">
        <v>57</v>
      </c>
      <c r="J3683" t="str">
        <f t="shared" si="230"/>
        <v>California</v>
      </c>
      <c r="K3683" t="s">
        <v>1689</v>
      </c>
      <c r="L3683" t="str">
        <f t="shared" si="231"/>
        <v>El Centro</v>
      </c>
      <c r="M3683" t="s">
        <v>59</v>
      </c>
      <c r="N3683" t="str">
        <f>IF(M3683="", "", IFERROR(VLOOKUP(M3683, Data!$A$1:$B$5, 2, 0), "Unkown fuel"))</f>
        <v>less harmful</v>
      </c>
      <c r="O3683" t="s">
        <v>23</v>
      </c>
      <c r="P3683" t="s">
        <v>24</v>
      </c>
      <c r="Q3683" t="s">
        <v>42</v>
      </c>
      <c r="R3683" t="s">
        <v>60</v>
      </c>
      <c r="S3683">
        <v>1061</v>
      </c>
      <c r="T3683" t="s">
        <v>61</v>
      </c>
      <c r="U3683" t="s">
        <v>62</v>
      </c>
      <c r="V3683">
        <v>5</v>
      </c>
      <c r="W3683" t="s">
        <v>1179</v>
      </c>
    </row>
    <row r="3684" spans="1:23" x14ac:dyDescent="0.3">
      <c r="A3684">
        <v>3798</v>
      </c>
      <c r="B3684" t="s">
        <v>18</v>
      </c>
      <c r="C3684">
        <v>2007</v>
      </c>
      <c r="D3684">
        <f t="shared" ca="1" si="228"/>
        <v>16</v>
      </c>
      <c r="E3684" s="5">
        <v>85000</v>
      </c>
      <c r="F3684">
        <v>160000</v>
      </c>
      <c r="G3684" t="s">
        <v>56</v>
      </c>
      <c r="H3684" t="str">
        <f t="shared" si="229"/>
        <v>West</v>
      </c>
      <c r="I3684" t="s">
        <v>57</v>
      </c>
      <c r="J3684" t="str">
        <f t="shared" si="230"/>
        <v>California</v>
      </c>
      <c r="K3684" t="s">
        <v>1689</v>
      </c>
      <c r="L3684" t="str">
        <f t="shared" si="231"/>
        <v>El Centro</v>
      </c>
      <c r="M3684" t="s">
        <v>41</v>
      </c>
      <c r="N3684" t="str">
        <f>IF(M3684="", "", IFERROR(VLOOKUP(M3684, Data!$A$1:$B$5, 2, 0), "Unkown fuel"))</f>
        <v>harmful</v>
      </c>
      <c r="O3684" t="s">
        <v>23</v>
      </c>
      <c r="P3684" t="s">
        <v>24</v>
      </c>
      <c r="Q3684" t="s">
        <v>304</v>
      </c>
      <c r="R3684" t="s">
        <v>121</v>
      </c>
      <c r="S3684">
        <v>998</v>
      </c>
      <c r="T3684" t="s">
        <v>67</v>
      </c>
      <c r="U3684" t="s">
        <v>141</v>
      </c>
      <c r="V3684">
        <v>5</v>
      </c>
      <c r="W3684" t="s">
        <v>1179</v>
      </c>
    </row>
    <row r="3685" spans="1:23" x14ac:dyDescent="0.3">
      <c r="A3685">
        <v>3799</v>
      </c>
      <c r="B3685" t="s">
        <v>65</v>
      </c>
      <c r="C3685">
        <v>2006</v>
      </c>
      <c r="D3685">
        <f t="shared" ca="1" si="228"/>
        <v>17</v>
      </c>
      <c r="E3685" s="5">
        <v>150000</v>
      </c>
      <c r="F3685">
        <v>100000</v>
      </c>
      <c r="G3685" t="s">
        <v>56</v>
      </c>
      <c r="H3685" t="str">
        <f t="shared" si="229"/>
        <v>West</v>
      </c>
      <c r="I3685" t="s">
        <v>57</v>
      </c>
      <c r="J3685" t="str">
        <f t="shared" si="230"/>
        <v>California</v>
      </c>
      <c r="K3685" t="s">
        <v>1722</v>
      </c>
      <c r="L3685" t="str">
        <f t="shared" si="231"/>
        <v>El Cajon</v>
      </c>
      <c r="M3685" t="s">
        <v>41</v>
      </c>
      <c r="N3685" t="str">
        <f>IF(M3685="", "", IFERROR(VLOOKUP(M3685, Data!$A$1:$B$5, 2, 0), "Unkown fuel"))</f>
        <v>harmful</v>
      </c>
      <c r="O3685" t="s">
        <v>23</v>
      </c>
      <c r="P3685" t="s">
        <v>24</v>
      </c>
      <c r="Q3685" t="s">
        <v>304</v>
      </c>
      <c r="R3685" t="s">
        <v>1348</v>
      </c>
      <c r="S3685">
        <v>1794</v>
      </c>
      <c r="T3685" t="s">
        <v>1349</v>
      </c>
      <c r="U3685" t="s">
        <v>1350</v>
      </c>
      <c r="V3685">
        <v>5</v>
      </c>
      <c r="W3685" t="s">
        <v>1179</v>
      </c>
    </row>
    <row r="3686" spans="1:23" x14ac:dyDescent="0.3">
      <c r="A3686">
        <v>3800</v>
      </c>
      <c r="B3686" t="s">
        <v>18</v>
      </c>
      <c r="C3686">
        <v>2009</v>
      </c>
      <c r="D3686">
        <f t="shared" ca="1" si="228"/>
        <v>14</v>
      </c>
      <c r="E3686" s="5">
        <v>225000</v>
      </c>
      <c r="F3686">
        <v>120000</v>
      </c>
      <c r="G3686" t="s">
        <v>56</v>
      </c>
      <c r="H3686" t="str">
        <f t="shared" si="229"/>
        <v>West</v>
      </c>
      <c r="I3686" t="s">
        <v>57</v>
      </c>
      <c r="J3686" t="str">
        <f t="shared" si="230"/>
        <v>California</v>
      </c>
      <c r="K3686" t="s">
        <v>1689</v>
      </c>
      <c r="L3686" t="str">
        <f t="shared" si="231"/>
        <v>El Centro</v>
      </c>
      <c r="M3686" t="s">
        <v>22</v>
      </c>
      <c r="N3686" t="str">
        <f>IF(M3686="", "", IFERROR(VLOOKUP(M3686, Data!$A$1:$B$5, 2, 0), "Unkown fuel"))</f>
        <v>very harmful</v>
      </c>
      <c r="O3686" t="s">
        <v>23</v>
      </c>
      <c r="P3686" t="s">
        <v>24</v>
      </c>
      <c r="Q3686" t="s">
        <v>42</v>
      </c>
      <c r="R3686" t="s">
        <v>81</v>
      </c>
      <c r="S3686">
        <v>1248</v>
      </c>
      <c r="T3686" t="s">
        <v>82</v>
      </c>
      <c r="U3686" t="s">
        <v>28</v>
      </c>
      <c r="V3686">
        <v>5</v>
      </c>
      <c r="W3686" t="s">
        <v>1179</v>
      </c>
    </row>
    <row r="3687" spans="1:23" x14ac:dyDescent="0.3">
      <c r="A3687">
        <v>3801</v>
      </c>
      <c r="B3687" t="s">
        <v>109</v>
      </c>
      <c r="C3687">
        <v>2010</v>
      </c>
      <c r="D3687">
        <f t="shared" ca="1" si="228"/>
        <v>13</v>
      </c>
      <c r="E3687" s="5">
        <v>111000</v>
      </c>
      <c r="F3687">
        <v>100000</v>
      </c>
      <c r="G3687" t="s">
        <v>56</v>
      </c>
      <c r="H3687" t="str">
        <f t="shared" si="229"/>
        <v>West</v>
      </c>
      <c r="I3687" t="s">
        <v>57</v>
      </c>
      <c r="J3687" t="str">
        <f t="shared" si="230"/>
        <v>California</v>
      </c>
      <c r="K3687" t="s">
        <v>1722</v>
      </c>
      <c r="L3687" t="str">
        <f t="shared" si="231"/>
        <v>El Cajon</v>
      </c>
      <c r="M3687" t="s">
        <v>22</v>
      </c>
      <c r="N3687" t="str">
        <f>IF(M3687="", "", IFERROR(VLOOKUP(M3687, Data!$A$1:$B$5, 2, 0), "Unkown fuel"))</f>
        <v>very harmful</v>
      </c>
      <c r="O3687" t="s">
        <v>23</v>
      </c>
      <c r="P3687" t="s">
        <v>24</v>
      </c>
      <c r="Q3687" t="s">
        <v>33</v>
      </c>
      <c r="R3687" t="s">
        <v>347</v>
      </c>
      <c r="S3687">
        <v>1248</v>
      </c>
      <c r="T3687" t="s">
        <v>393</v>
      </c>
      <c r="U3687" t="s">
        <v>701</v>
      </c>
      <c r="V3687">
        <v>5</v>
      </c>
      <c r="W3687" t="s">
        <v>1179</v>
      </c>
    </row>
    <row r="3688" spans="1:23" x14ac:dyDescent="0.3">
      <c r="A3688">
        <v>3802</v>
      </c>
      <c r="B3688" t="s">
        <v>18</v>
      </c>
      <c r="C3688">
        <v>2007</v>
      </c>
      <c r="D3688">
        <f t="shared" ca="1" si="228"/>
        <v>16</v>
      </c>
      <c r="E3688" s="5">
        <v>150000</v>
      </c>
      <c r="F3688">
        <v>70000</v>
      </c>
      <c r="G3688" t="s">
        <v>56</v>
      </c>
      <c r="H3688" t="str">
        <f t="shared" si="229"/>
        <v>West</v>
      </c>
      <c r="I3688" t="s">
        <v>777</v>
      </c>
      <c r="J3688" t="str">
        <f t="shared" si="230"/>
        <v>Arizona</v>
      </c>
      <c r="K3688" t="s">
        <v>1723</v>
      </c>
      <c r="L3688" t="str">
        <f t="shared" si="231"/>
        <v>Oro Valley</v>
      </c>
      <c r="M3688" t="s">
        <v>41</v>
      </c>
      <c r="N3688" t="str">
        <f>IF(M3688="", "", IFERROR(VLOOKUP(M3688, Data!$A$1:$B$5, 2, 0), "Unkown fuel"))</f>
        <v>harmful</v>
      </c>
      <c r="O3688" t="s">
        <v>23</v>
      </c>
      <c r="P3688" t="s">
        <v>24</v>
      </c>
      <c r="Q3688" t="s">
        <v>42</v>
      </c>
      <c r="R3688" t="s">
        <v>85</v>
      </c>
      <c r="S3688">
        <v>1061</v>
      </c>
      <c r="T3688" t="s">
        <v>86</v>
      </c>
      <c r="U3688" t="s">
        <v>87</v>
      </c>
      <c r="V3688">
        <v>5</v>
      </c>
      <c r="W3688" t="s">
        <v>1179</v>
      </c>
    </row>
    <row r="3689" spans="1:23" x14ac:dyDescent="0.3">
      <c r="A3689">
        <v>3803</v>
      </c>
      <c r="B3689" t="s">
        <v>46</v>
      </c>
      <c r="C3689">
        <v>2017</v>
      </c>
      <c r="D3689">
        <f t="shared" ca="1" si="228"/>
        <v>6</v>
      </c>
      <c r="E3689" s="5">
        <v>300000</v>
      </c>
      <c r="F3689">
        <v>15151</v>
      </c>
      <c r="G3689" t="s">
        <v>56</v>
      </c>
      <c r="H3689" t="str">
        <f t="shared" si="229"/>
        <v>West</v>
      </c>
      <c r="I3689" t="s">
        <v>777</v>
      </c>
      <c r="J3689" t="str">
        <f t="shared" si="230"/>
        <v>Arizona</v>
      </c>
      <c r="K3689" t="s">
        <v>1723</v>
      </c>
      <c r="L3689" t="str">
        <f t="shared" si="231"/>
        <v>Oro Valley</v>
      </c>
      <c r="M3689" t="s">
        <v>41</v>
      </c>
      <c r="N3689" t="str">
        <f>IF(M3689="", "", IFERROR(VLOOKUP(M3689, Data!$A$1:$B$5, 2, 0), "Unkown fuel"))</f>
        <v>harmful</v>
      </c>
      <c r="O3689" t="s">
        <v>23</v>
      </c>
      <c r="P3689" t="s">
        <v>24</v>
      </c>
      <c r="Q3689" t="s">
        <v>33</v>
      </c>
      <c r="R3689" t="s">
        <v>390</v>
      </c>
      <c r="S3689">
        <v>814</v>
      </c>
      <c r="T3689" t="s">
        <v>541</v>
      </c>
      <c r="U3689" t="s">
        <v>542</v>
      </c>
      <c r="V3689">
        <v>5</v>
      </c>
      <c r="W3689" t="s">
        <v>1179</v>
      </c>
    </row>
    <row r="3690" spans="1:23" x14ac:dyDescent="0.3">
      <c r="A3690">
        <v>3804</v>
      </c>
      <c r="B3690" t="s">
        <v>88</v>
      </c>
      <c r="C3690">
        <v>2015</v>
      </c>
      <c r="D3690">
        <f t="shared" ca="1" si="228"/>
        <v>8</v>
      </c>
      <c r="E3690" s="5">
        <v>630000</v>
      </c>
      <c r="F3690">
        <v>60000</v>
      </c>
      <c r="G3690" t="s">
        <v>56</v>
      </c>
      <c r="H3690" t="str">
        <f t="shared" si="229"/>
        <v>West</v>
      </c>
      <c r="I3690" t="s">
        <v>777</v>
      </c>
      <c r="J3690" t="str">
        <f t="shared" si="230"/>
        <v>Arizona</v>
      </c>
      <c r="K3690" t="s">
        <v>1723</v>
      </c>
      <c r="L3690" t="str">
        <f t="shared" si="231"/>
        <v>Oro Valley</v>
      </c>
      <c r="M3690" t="s">
        <v>22</v>
      </c>
      <c r="N3690" t="str">
        <f>IF(M3690="", "", IFERROR(VLOOKUP(M3690, Data!$A$1:$B$5, 2, 0), "Unkown fuel"))</f>
        <v>very harmful</v>
      </c>
      <c r="O3690" t="s">
        <v>23</v>
      </c>
      <c r="P3690" t="s">
        <v>24</v>
      </c>
      <c r="Q3690" t="s">
        <v>25</v>
      </c>
      <c r="R3690" t="s">
        <v>605</v>
      </c>
      <c r="S3690">
        <v>1997</v>
      </c>
      <c r="T3690" t="s">
        <v>271</v>
      </c>
      <c r="U3690" t="s">
        <v>615</v>
      </c>
      <c r="V3690">
        <v>7</v>
      </c>
      <c r="W3690" t="s">
        <v>1179</v>
      </c>
    </row>
    <row r="3691" spans="1:23" x14ac:dyDescent="0.3">
      <c r="A3691">
        <v>3805</v>
      </c>
      <c r="B3691" t="s">
        <v>46</v>
      </c>
      <c r="C3691">
        <v>2011</v>
      </c>
      <c r="D3691">
        <f t="shared" ca="1" si="228"/>
        <v>12</v>
      </c>
      <c r="E3691" s="5">
        <v>206000</v>
      </c>
      <c r="F3691">
        <v>100000</v>
      </c>
      <c r="G3691" t="s">
        <v>56</v>
      </c>
      <c r="H3691" t="str">
        <f t="shared" si="229"/>
        <v>West</v>
      </c>
      <c r="I3691" t="s">
        <v>777</v>
      </c>
      <c r="J3691" t="str">
        <f t="shared" si="230"/>
        <v>Arizona</v>
      </c>
      <c r="K3691" t="s">
        <v>1200</v>
      </c>
      <c r="L3691" t="str">
        <f t="shared" si="231"/>
        <v>Peoria</v>
      </c>
      <c r="M3691" t="s">
        <v>41</v>
      </c>
      <c r="N3691" t="str">
        <f>IF(M3691="", "", IFERROR(VLOOKUP(M3691, Data!$A$1:$B$5, 2, 0), "Unkown fuel"))</f>
        <v>harmful</v>
      </c>
      <c r="O3691" t="s">
        <v>23</v>
      </c>
      <c r="P3691" t="s">
        <v>24</v>
      </c>
      <c r="Q3691" t="s">
        <v>25</v>
      </c>
      <c r="R3691" t="s">
        <v>246</v>
      </c>
      <c r="S3691">
        <v>1086</v>
      </c>
      <c r="T3691" t="s">
        <v>247</v>
      </c>
      <c r="U3691" t="s">
        <v>248</v>
      </c>
      <c r="V3691">
        <v>5</v>
      </c>
      <c r="W3691" t="s">
        <v>1179</v>
      </c>
    </row>
    <row r="3692" spans="1:23" x14ac:dyDescent="0.3">
      <c r="A3692">
        <v>3806</v>
      </c>
      <c r="B3692" t="s">
        <v>18</v>
      </c>
      <c r="C3692">
        <v>2006</v>
      </c>
      <c r="D3692">
        <f t="shared" ca="1" si="228"/>
        <v>17</v>
      </c>
      <c r="E3692" s="5">
        <v>70000</v>
      </c>
      <c r="F3692">
        <v>110000</v>
      </c>
      <c r="G3692" t="s">
        <v>56</v>
      </c>
      <c r="H3692" t="str">
        <f t="shared" si="229"/>
        <v>West</v>
      </c>
      <c r="I3692" t="s">
        <v>777</v>
      </c>
      <c r="J3692" t="str">
        <f t="shared" si="230"/>
        <v>Arizona</v>
      </c>
      <c r="K3692" t="s">
        <v>1723</v>
      </c>
      <c r="L3692" t="str">
        <f t="shared" si="231"/>
        <v>Oro Valley</v>
      </c>
      <c r="M3692" t="s">
        <v>41</v>
      </c>
      <c r="N3692" t="str">
        <f>IF(M3692="", "", IFERROR(VLOOKUP(M3692, Data!$A$1:$B$5, 2, 0), "Unkown fuel"))</f>
        <v>harmful</v>
      </c>
      <c r="O3692" t="s">
        <v>23</v>
      </c>
      <c r="P3692" t="s">
        <v>24</v>
      </c>
      <c r="Q3692" t="s">
        <v>304</v>
      </c>
      <c r="R3692" t="s">
        <v>85</v>
      </c>
      <c r="S3692">
        <v>998</v>
      </c>
      <c r="T3692" t="s">
        <v>67</v>
      </c>
      <c r="U3692" t="s">
        <v>141</v>
      </c>
      <c r="V3692">
        <v>5</v>
      </c>
      <c r="W3692" t="s">
        <v>1179</v>
      </c>
    </row>
    <row r="3693" spans="1:23" x14ac:dyDescent="0.3">
      <c r="A3693">
        <v>3807</v>
      </c>
      <c r="B3693" t="s">
        <v>46</v>
      </c>
      <c r="C3693">
        <v>2019</v>
      </c>
      <c r="D3693">
        <f t="shared" ca="1" si="228"/>
        <v>4</v>
      </c>
      <c r="E3693" s="5">
        <v>567000</v>
      </c>
      <c r="F3693">
        <v>7000</v>
      </c>
      <c r="G3693" t="s">
        <v>56</v>
      </c>
      <c r="H3693" t="str">
        <f t="shared" si="229"/>
        <v>West</v>
      </c>
      <c r="I3693" t="s">
        <v>777</v>
      </c>
      <c r="J3693" t="str">
        <f t="shared" si="230"/>
        <v>Arizona</v>
      </c>
      <c r="K3693" t="s">
        <v>1724</v>
      </c>
      <c r="L3693" t="str">
        <f t="shared" si="231"/>
        <v>Phoenix</v>
      </c>
      <c r="M3693" t="s">
        <v>41</v>
      </c>
      <c r="N3693" t="str">
        <f>IF(M3693="", "", IFERROR(VLOOKUP(M3693, Data!$A$1:$B$5, 2, 0), "Unkown fuel"))</f>
        <v>harmful</v>
      </c>
      <c r="O3693" t="s">
        <v>23</v>
      </c>
      <c r="P3693" t="s">
        <v>154</v>
      </c>
      <c r="Q3693" t="s">
        <v>25</v>
      </c>
      <c r="R3693" t="s">
        <v>85</v>
      </c>
      <c r="S3693">
        <v>1197</v>
      </c>
      <c r="T3693" t="s">
        <v>54</v>
      </c>
      <c r="U3693" t="s">
        <v>55</v>
      </c>
      <c r="V3693">
        <v>5</v>
      </c>
      <c r="W3693" t="s">
        <v>1179</v>
      </c>
    </row>
    <row r="3694" spans="1:23" x14ac:dyDescent="0.3">
      <c r="A3694">
        <v>3808</v>
      </c>
      <c r="B3694" t="s">
        <v>18</v>
      </c>
      <c r="C3694">
        <v>2005</v>
      </c>
      <c r="D3694">
        <f t="shared" ca="1" si="228"/>
        <v>18</v>
      </c>
      <c r="E3694" s="5">
        <v>65000</v>
      </c>
      <c r="F3694">
        <v>35000</v>
      </c>
      <c r="G3694" t="s">
        <v>56</v>
      </c>
      <c r="H3694" t="str">
        <f t="shared" si="229"/>
        <v>West</v>
      </c>
      <c r="I3694" t="s">
        <v>777</v>
      </c>
      <c r="J3694" t="str">
        <f t="shared" si="230"/>
        <v>Arizona</v>
      </c>
      <c r="K3694" t="s">
        <v>1200</v>
      </c>
      <c r="L3694" t="str">
        <f t="shared" si="231"/>
        <v>Peoria</v>
      </c>
      <c r="M3694" t="s">
        <v>41</v>
      </c>
      <c r="N3694" t="str">
        <f>IF(M3694="", "", IFERROR(VLOOKUP(M3694, Data!$A$1:$B$5, 2, 0), "Unkown fuel"))</f>
        <v>harmful</v>
      </c>
      <c r="O3694" t="s">
        <v>23</v>
      </c>
      <c r="P3694" t="s">
        <v>24</v>
      </c>
      <c r="Q3694" t="s">
        <v>25</v>
      </c>
      <c r="R3694" t="s">
        <v>85</v>
      </c>
      <c r="S3694">
        <v>998</v>
      </c>
      <c r="T3694" t="s">
        <v>67</v>
      </c>
      <c r="U3694" t="s">
        <v>141</v>
      </c>
      <c r="V3694">
        <v>5</v>
      </c>
      <c r="W3694" t="s">
        <v>1179</v>
      </c>
    </row>
    <row r="3695" spans="1:23" x14ac:dyDescent="0.3">
      <c r="A3695">
        <v>3809</v>
      </c>
      <c r="B3695" t="s">
        <v>18</v>
      </c>
      <c r="C3695">
        <v>2016</v>
      </c>
      <c r="D3695">
        <f t="shared" ca="1" si="228"/>
        <v>7</v>
      </c>
      <c r="E3695" s="5">
        <v>550000</v>
      </c>
      <c r="F3695">
        <v>60000</v>
      </c>
      <c r="G3695" t="s">
        <v>56</v>
      </c>
      <c r="H3695" t="str">
        <f t="shared" si="229"/>
        <v>West</v>
      </c>
      <c r="I3695" t="s">
        <v>777</v>
      </c>
      <c r="J3695" t="str">
        <f t="shared" si="230"/>
        <v>Arizona</v>
      </c>
      <c r="K3695" t="s">
        <v>1200</v>
      </c>
      <c r="L3695" t="str">
        <f t="shared" si="231"/>
        <v>Peoria</v>
      </c>
      <c r="M3695" t="s">
        <v>22</v>
      </c>
      <c r="N3695" t="str">
        <f>IF(M3695="", "", IFERROR(VLOOKUP(M3695, Data!$A$1:$B$5, 2, 0), "Unkown fuel"))</f>
        <v>very harmful</v>
      </c>
      <c r="O3695" t="s">
        <v>23</v>
      </c>
      <c r="P3695" t="s">
        <v>24</v>
      </c>
      <c r="Q3695" t="s">
        <v>33</v>
      </c>
      <c r="R3695" t="s">
        <v>106</v>
      </c>
      <c r="S3695">
        <v>1248</v>
      </c>
      <c r="T3695" t="s">
        <v>27</v>
      </c>
      <c r="U3695" t="s">
        <v>28</v>
      </c>
      <c r="V3695">
        <v>5</v>
      </c>
      <c r="W3695" t="s">
        <v>1179</v>
      </c>
    </row>
    <row r="3696" spans="1:23" x14ac:dyDescent="0.3">
      <c r="A3696">
        <v>3810</v>
      </c>
      <c r="B3696" t="s">
        <v>46</v>
      </c>
      <c r="C3696">
        <v>2010</v>
      </c>
      <c r="D3696">
        <f t="shared" ca="1" si="228"/>
        <v>13</v>
      </c>
      <c r="E3696" s="5">
        <v>140000</v>
      </c>
      <c r="F3696">
        <v>70000</v>
      </c>
      <c r="G3696" t="s">
        <v>56</v>
      </c>
      <c r="H3696" t="str">
        <f t="shared" si="229"/>
        <v>West</v>
      </c>
      <c r="I3696" t="s">
        <v>777</v>
      </c>
      <c r="J3696" t="str">
        <f t="shared" si="230"/>
        <v>Arizona</v>
      </c>
      <c r="K3696" t="s">
        <v>1200</v>
      </c>
      <c r="L3696" t="str">
        <f t="shared" si="231"/>
        <v>Peoria</v>
      </c>
      <c r="M3696" t="s">
        <v>41</v>
      </c>
      <c r="N3696" t="str">
        <f>IF(M3696="", "", IFERROR(VLOOKUP(M3696, Data!$A$1:$B$5, 2, 0), "Unkown fuel"))</f>
        <v>harmful</v>
      </c>
      <c r="O3696" t="s">
        <v>23</v>
      </c>
      <c r="P3696" t="s">
        <v>24</v>
      </c>
      <c r="Q3696" t="s">
        <v>304</v>
      </c>
      <c r="R3696" t="s">
        <v>211</v>
      </c>
      <c r="S3696">
        <v>1197</v>
      </c>
      <c r="T3696" t="s">
        <v>212</v>
      </c>
      <c r="U3696" t="s">
        <v>213</v>
      </c>
      <c r="V3696">
        <v>5</v>
      </c>
      <c r="W3696" t="s">
        <v>1179</v>
      </c>
    </row>
    <row r="3697" spans="1:23" x14ac:dyDescent="0.3">
      <c r="A3697">
        <v>3811</v>
      </c>
      <c r="B3697" t="s">
        <v>75</v>
      </c>
      <c r="C3697">
        <v>2016</v>
      </c>
      <c r="D3697">
        <f t="shared" ca="1" si="228"/>
        <v>7</v>
      </c>
      <c r="E3697" s="5">
        <v>300000</v>
      </c>
      <c r="F3697">
        <v>30000</v>
      </c>
      <c r="G3697" t="s">
        <v>56</v>
      </c>
      <c r="H3697" t="str">
        <f t="shared" si="229"/>
        <v>West</v>
      </c>
      <c r="I3697" t="s">
        <v>777</v>
      </c>
      <c r="J3697" t="str">
        <f t="shared" si="230"/>
        <v>Arizona</v>
      </c>
      <c r="K3697" t="s">
        <v>1200</v>
      </c>
      <c r="L3697" t="str">
        <f t="shared" si="231"/>
        <v>Peoria</v>
      </c>
      <c r="M3697" t="s">
        <v>41</v>
      </c>
      <c r="N3697" t="str">
        <f>IF(M3697="", "", IFERROR(VLOOKUP(M3697, Data!$A$1:$B$5, 2, 0), "Unkown fuel"))</f>
        <v>harmful</v>
      </c>
      <c r="O3697" t="s">
        <v>23</v>
      </c>
      <c r="P3697" t="s">
        <v>24</v>
      </c>
      <c r="Q3697" t="s">
        <v>25</v>
      </c>
      <c r="R3697" t="s">
        <v>427</v>
      </c>
      <c r="S3697">
        <v>799</v>
      </c>
      <c r="T3697" t="s">
        <v>428</v>
      </c>
      <c r="U3697" t="s">
        <v>429</v>
      </c>
      <c r="V3697">
        <v>5</v>
      </c>
      <c r="W3697" t="s">
        <v>1179</v>
      </c>
    </row>
    <row r="3698" spans="1:23" x14ac:dyDescent="0.3">
      <c r="A3698">
        <v>3812</v>
      </c>
      <c r="B3698" t="s">
        <v>69</v>
      </c>
      <c r="C3698">
        <v>2013</v>
      </c>
      <c r="D3698">
        <f t="shared" ca="1" si="228"/>
        <v>10</v>
      </c>
      <c r="E3698" s="5">
        <v>500000</v>
      </c>
      <c r="F3698">
        <v>70000</v>
      </c>
      <c r="G3698" t="s">
        <v>56</v>
      </c>
      <c r="H3698" t="str">
        <f t="shared" si="229"/>
        <v>West</v>
      </c>
      <c r="I3698" t="s">
        <v>777</v>
      </c>
      <c r="J3698" t="str">
        <f t="shared" si="230"/>
        <v>Arizona</v>
      </c>
      <c r="K3698" t="s">
        <v>1200</v>
      </c>
      <c r="L3698" t="str">
        <f t="shared" si="231"/>
        <v>Peoria</v>
      </c>
      <c r="M3698" t="s">
        <v>41</v>
      </c>
      <c r="N3698" t="str">
        <f>IF(M3698="", "", IFERROR(VLOOKUP(M3698, Data!$A$1:$B$5, 2, 0), "Unkown fuel"))</f>
        <v>harmful</v>
      </c>
      <c r="O3698" t="s">
        <v>23</v>
      </c>
      <c r="P3698" t="s">
        <v>24</v>
      </c>
      <c r="Q3698" t="s">
        <v>33</v>
      </c>
      <c r="R3698" t="s">
        <v>967</v>
      </c>
      <c r="S3698">
        <v>1499</v>
      </c>
      <c r="T3698" t="s">
        <v>968</v>
      </c>
      <c r="U3698" t="s">
        <v>619</v>
      </c>
      <c r="V3698">
        <v>5</v>
      </c>
      <c r="W3698" t="s">
        <v>1179</v>
      </c>
    </row>
    <row r="3699" spans="1:23" x14ac:dyDescent="0.3">
      <c r="A3699">
        <v>3813</v>
      </c>
      <c r="B3699" t="s">
        <v>46</v>
      </c>
      <c r="C3699">
        <v>2015</v>
      </c>
      <c r="D3699">
        <f t="shared" ca="1" si="228"/>
        <v>8</v>
      </c>
      <c r="E3699" s="5">
        <v>400000</v>
      </c>
      <c r="F3699">
        <v>128000</v>
      </c>
      <c r="G3699" t="s">
        <v>56</v>
      </c>
      <c r="H3699" t="str">
        <f t="shared" si="229"/>
        <v>West</v>
      </c>
      <c r="I3699" t="s">
        <v>777</v>
      </c>
      <c r="J3699" t="str">
        <f t="shared" si="230"/>
        <v>Arizona</v>
      </c>
      <c r="K3699" t="s">
        <v>1724</v>
      </c>
      <c r="L3699" t="str">
        <f t="shared" si="231"/>
        <v>Phoenix</v>
      </c>
      <c r="M3699" t="s">
        <v>41</v>
      </c>
      <c r="N3699" t="str">
        <f>IF(M3699="", "", IFERROR(VLOOKUP(M3699, Data!$A$1:$B$5, 2, 0), "Unkown fuel"))</f>
        <v>harmful</v>
      </c>
      <c r="O3699" t="s">
        <v>23</v>
      </c>
      <c r="P3699" t="s">
        <v>24</v>
      </c>
      <c r="Q3699" t="s">
        <v>25</v>
      </c>
      <c r="R3699" t="s">
        <v>85</v>
      </c>
      <c r="S3699">
        <v>1197</v>
      </c>
      <c r="T3699" t="s">
        <v>90</v>
      </c>
      <c r="U3699" t="s">
        <v>261</v>
      </c>
      <c r="V3699">
        <v>5</v>
      </c>
      <c r="W3699" t="s">
        <v>1179</v>
      </c>
    </row>
    <row r="3700" spans="1:23" x14ac:dyDescent="0.3">
      <c r="A3700">
        <v>3815</v>
      </c>
      <c r="B3700" t="s">
        <v>65</v>
      </c>
      <c r="C3700">
        <v>2012</v>
      </c>
      <c r="D3700">
        <f t="shared" ca="1" si="228"/>
        <v>11</v>
      </c>
      <c r="E3700" s="5">
        <v>850000</v>
      </c>
      <c r="F3700">
        <v>120000</v>
      </c>
      <c r="G3700" t="s">
        <v>56</v>
      </c>
      <c r="H3700" t="str">
        <f t="shared" si="229"/>
        <v>West</v>
      </c>
      <c r="I3700" t="s">
        <v>777</v>
      </c>
      <c r="J3700" t="str">
        <f t="shared" si="230"/>
        <v>Arizona</v>
      </c>
      <c r="K3700" t="s">
        <v>1723</v>
      </c>
      <c r="L3700" t="str">
        <f t="shared" si="231"/>
        <v>Oro Valley</v>
      </c>
      <c r="M3700" t="s">
        <v>22</v>
      </c>
      <c r="N3700" t="str">
        <f>IF(M3700="", "", IFERROR(VLOOKUP(M3700, Data!$A$1:$B$5, 2, 0), "Unkown fuel"))</f>
        <v>very harmful</v>
      </c>
      <c r="O3700" t="s">
        <v>23</v>
      </c>
      <c r="P3700" t="s">
        <v>24</v>
      </c>
      <c r="Q3700" t="s">
        <v>33</v>
      </c>
      <c r="R3700" t="s">
        <v>475</v>
      </c>
      <c r="S3700">
        <v>2494</v>
      </c>
      <c r="T3700" t="s">
        <v>476</v>
      </c>
      <c r="U3700" t="s">
        <v>477</v>
      </c>
      <c r="V3700">
        <v>8</v>
      </c>
      <c r="W3700" t="s">
        <v>1179</v>
      </c>
    </row>
    <row r="3701" spans="1:23" x14ac:dyDescent="0.3">
      <c r="A3701">
        <v>3816</v>
      </c>
      <c r="B3701" t="s">
        <v>18</v>
      </c>
      <c r="C3701">
        <v>2014</v>
      </c>
      <c r="D3701">
        <f t="shared" ca="1" si="228"/>
        <v>9</v>
      </c>
      <c r="E3701" s="5">
        <v>570000</v>
      </c>
      <c r="F3701">
        <v>15000</v>
      </c>
      <c r="G3701" t="s">
        <v>56</v>
      </c>
      <c r="H3701" t="str">
        <f t="shared" si="229"/>
        <v>West</v>
      </c>
      <c r="I3701" t="s">
        <v>777</v>
      </c>
      <c r="J3701" t="str">
        <f t="shared" si="230"/>
        <v>Arizona</v>
      </c>
      <c r="K3701" t="s">
        <v>1723</v>
      </c>
      <c r="L3701" t="str">
        <f t="shared" si="231"/>
        <v>Oro Valley</v>
      </c>
      <c r="M3701" t="s">
        <v>22</v>
      </c>
      <c r="N3701" t="str">
        <f>IF(M3701="", "", IFERROR(VLOOKUP(M3701, Data!$A$1:$B$5, 2, 0), "Unkown fuel"))</f>
        <v>very harmful</v>
      </c>
      <c r="O3701" t="s">
        <v>23</v>
      </c>
      <c r="P3701" t="s">
        <v>24</v>
      </c>
      <c r="Q3701" t="s">
        <v>25</v>
      </c>
      <c r="R3701" t="s">
        <v>229</v>
      </c>
      <c r="S3701">
        <v>1248</v>
      </c>
      <c r="T3701" t="s">
        <v>27</v>
      </c>
      <c r="U3701" t="s">
        <v>28</v>
      </c>
      <c r="V3701">
        <v>5</v>
      </c>
      <c r="W3701" t="s">
        <v>1179</v>
      </c>
    </row>
    <row r="3702" spans="1:23" x14ac:dyDescent="0.3">
      <c r="A3702">
        <v>3817</v>
      </c>
      <c r="B3702" t="s">
        <v>18</v>
      </c>
      <c r="C3702">
        <v>2017</v>
      </c>
      <c r="D3702">
        <f t="shared" ca="1" si="228"/>
        <v>6</v>
      </c>
      <c r="E3702" s="5">
        <v>699000</v>
      </c>
      <c r="F3702">
        <v>60000</v>
      </c>
      <c r="G3702" t="s">
        <v>56</v>
      </c>
      <c r="H3702" t="str">
        <f t="shared" si="229"/>
        <v>West</v>
      </c>
      <c r="I3702" t="s">
        <v>777</v>
      </c>
      <c r="J3702" t="str">
        <f t="shared" si="230"/>
        <v>Arizona</v>
      </c>
      <c r="K3702" t="s">
        <v>1723</v>
      </c>
      <c r="L3702" t="str">
        <f t="shared" si="231"/>
        <v>Oro Valley</v>
      </c>
      <c r="M3702" t="s">
        <v>22</v>
      </c>
      <c r="N3702" t="str">
        <f>IF(M3702="", "", IFERROR(VLOOKUP(M3702, Data!$A$1:$B$5, 2, 0), "Unkown fuel"))</f>
        <v>very harmful</v>
      </c>
      <c r="O3702" t="s">
        <v>23</v>
      </c>
      <c r="P3702" t="s">
        <v>24</v>
      </c>
      <c r="Q3702" t="s">
        <v>25</v>
      </c>
      <c r="R3702" t="s">
        <v>424</v>
      </c>
      <c r="S3702">
        <v>1248</v>
      </c>
      <c r="T3702" t="s">
        <v>425</v>
      </c>
      <c r="U3702" t="s">
        <v>28</v>
      </c>
      <c r="V3702">
        <v>5</v>
      </c>
      <c r="W3702" t="s">
        <v>1179</v>
      </c>
    </row>
    <row r="3703" spans="1:23" x14ac:dyDescent="0.3">
      <c r="A3703">
        <v>3818</v>
      </c>
      <c r="B3703" t="s">
        <v>37</v>
      </c>
      <c r="C3703">
        <v>2013</v>
      </c>
      <c r="D3703">
        <f t="shared" ca="1" si="228"/>
        <v>10</v>
      </c>
      <c r="E3703" s="5">
        <v>355000</v>
      </c>
      <c r="F3703">
        <v>80000</v>
      </c>
      <c r="G3703" t="s">
        <v>56</v>
      </c>
      <c r="H3703" t="str">
        <f t="shared" si="229"/>
        <v>West</v>
      </c>
      <c r="I3703" t="s">
        <v>777</v>
      </c>
      <c r="J3703" t="str">
        <f t="shared" si="230"/>
        <v>Arizona</v>
      </c>
      <c r="K3703" t="s">
        <v>1200</v>
      </c>
      <c r="L3703" t="str">
        <f t="shared" si="231"/>
        <v>Peoria</v>
      </c>
      <c r="M3703" t="s">
        <v>41</v>
      </c>
      <c r="N3703" t="str">
        <f>IF(M3703="", "", IFERROR(VLOOKUP(M3703, Data!$A$1:$B$5, 2, 0), "Unkown fuel"))</f>
        <v>harmful</v>
      </c>
      <c r="O3703" t="s">
        <v>23</v>
      </c>
      <c r="P3703" t="s">
        <v>24</v>
      </c>
      <c r="Q3703" t="s">
        <v>25</v>
      </c>
      <c r="R3703" t="s">
        <v>418</v>
      </c>
      <c r="S3703">
        <v>1198</v>
      </c>
      <c r="T3703" t="s">
        <v>219</v>
      </c>
      <c r="U3703" t="s">
        <v>312</v>
      </c>
      <c r="V3703">
        <v>5</v>
      </c>
      <c r="W3703" t="s">
        <v>1179</v>
      </c>
    </row>
    <row r="3704" spans="1:23" x14ac:dyDescent="0.3">
      <c r="A3704">
        <v>3819</v>
      </c>
      <c r="B3704" t="s">
        <v>18</v>
      </c>
      <c r="C3704">
        <v>2016</v>
      </c>
      <c r="D3704">
        <f t="shared" ca="1" si="228"/>
        <v>7</v>
      </c>
      <c r="E3704" s="5">
        <v>690000</v>
      </c>
      <c r="F3704">
        <v>80000</v>
      </c>
      <c r="G3704" t="s">
        <v>56</v>
      </c>
      <c r="H3704" t="str">
        <f t="shared" si="229"/>
        <v>West</v>
      </c>
      <c r="I3704" t="s">
        <v>777</v>
      </c>
      <c r="J3704" t="str">
        <f t="shared" si="230"/>
        <v>Arizona</v>
      </c>
      <c r="K3704" t="s">
        <v>1724</v>
      </c>
      <c r="L3704" t="str">
        <f t="shared" si="231"/>
        <v>Phoenix</v>
      </c>
      <c r="M3704" t="s">
        <v>22</v>
      </c>
      <c r="N3704" t="str">
        <f>IF(M3704="", "", IFERROR(VLOOKUP(M3704, Data!$A$1:$B$5, 2, 0), "Unkown fuel"))</f>
        <v>very harmful</v>
      </c>
      <c r="O3704" t="s">
        <v>23</v>
      </c>
      <c r="P3704" t="s">
        <v>24</v>
      </c>
      <c r="Q3704" t="s">
        <v>25</v>
      </c>
      <c r="R3704" t="s">
        <v>106</v>
      </c>
      <c r="S3704">
        <v>1248</v>
      </c>
      <c r="T3704" t="s">
        <v>27</v>
      </c>
      <c r="U3704" t="s">
        <v>28</v>
      </c>
      <c r="V3704">
        <v>5</v>
      </c>
      <c r="W3704" t="s">
        <v>1179</v>
      </c>
    </row>
    <row r="3705" spans="1:23" x14ac:dyDescent="0.3">
      <c r="A3705">
        <v>3820</v>
      </c>
      <c r="B3705" t="s">
        <v>69</v>
      </c>
      <c r="C3705">
        <v>2006</v>
      </c>
      <c r="D3705">
        <f t="shared" ca="1" si="228"/>
        <v>17</v>
      </c>
      <c r="E3705" s="5">
        <v>180000</v>
      </c>
      <c r="F3705">
        <v>114321</v>
      </c>
      <c r="G3705" t="s">
        <v>56</v>
      </c>
      <c r="H3705" t="str">
        <f t="shared" si="229"/>
        <v>West</v>
      </c>
      <c r="I3705" t="s">
        <v>777</v>
      </c>
      <c r="J3705" t="str">
        <f t="shared" si="230"/>
        <v>Arizona</v>
      </c>
      <c r="K3705" t="s">
        <v>1724</v>
      </c>
      <c r="L3705" t="str">
        <f t="shared" si="231"/>
        <v>Phoenix</v>
      </c>
      <c r="M3705" t="s">
        <v>22</v>
      </c>
      <c r="N3705" t="str">
        <f>IF(M3705="", "", IFERROR(VLOOKUP(M3705, Data!$A$1:$B$5, 2, 0), "Unkown fuel"))</f>
        <v>very harmful</v>
      </c>
      <c r="O3705" t="s">
        <v>23</v>
      </c>
      <c r="P3705" t="s">
        <v>24</v>
      </c>
      <c r="Q3705" t="s">
        <v>33</v>
      </c>
      <c r="R3705" t="s">
        <v>159</v>
      </c>
      <c r="S3705">
        <v>1399</v>
      </c>
      <c r="T3705" t="s">
        <v>388</v>
      </c>
      <c r="U3705" t="s">
        <v>676</v>
      </c>
      <c r="V3705">
        <v>5</v>
      </c>
      <c r="W3705" t="s">
        <v>1179</v>
      </c>
    </row>
    <row r="3706" spans="1:23" x14ac:dyDescent="0.3">
      <c r="A3706">
        <v>3821</v>
      </c>
      <c r="B3706" t="s">
        <v>109</v>
      </c>
      <c r="C3706">
        <v>2013</v>
      </c>
      <c r="D3706">
        <f t="shared" ca="1" si="228"/>
        <v>10</v>
      </c>
      <c r="E3706" s="5">
        <v>200000</v>
      </c>
      <c r="F3706">
        <v>120000</v>
      </c>
      <c r="G3706" t="s">
        <v>56</v>
      </c>
      <c r="H3706" t="str">
        <f t="shared" si="229"/>
        <v>West</v>
      </c>
      <c r="I3706" t="s">
        <v>777</v>
      </c>
      <c r="J3706" t="str">
        <f t="shared" si="230"/>
        <v>Arizona</v>
      </c>
      <c r="K3706" t="s">
        <v>1724</v>
      </c>
      <c r="L3706" t="str">
        <f t="shared" si="231"/>
        <v>Phoenix</v>
      </c>
      <c r="M3706" t="s">
        <v>22</v>
      </c>
      <c r="N3706" t="str">
        <f>IF(M3706="", "", IFERROR(VLOOKUP(M3706, Data!$A$1:$B$5, 2, 0), "Unkown fuel"))</f>
        <v>very harmful</v>
      </c>
      <c r="O3706" t="s">
        <v>23</v>
      </c>
      <c r="P3706" t="s">
        <v>24</v>
      </c>
      <c r="Q3706" t="s">
        <v>25</v>
      </c>
      <c r="R3706" t="s">
        <v>418</v>
      </c>
      <c r="S3706">
        <v>1405</v>
      </c>
      <c r="T3706" t="s">
        <v>458</v>
      </c>
      <c r="U3706" t="s">
        <v>459</v>
      </c>
      <c r="V3706">
        <v>5</v>
      </c>
      <c r="W3706" t="s">
        <v>1179</v>
      </c>
    </row>
    <row r="3707" spans="1:23" x14ac:dyDescent="0.3">
      <c r="A3707">
        <v>3822</v>
      </c>
      <c r="B3707" t="s">
        <v>88</v>
      </c>
      <c r="C3707">
        <v>2012</v>
      </c>
      <c r="D3707">
        <f t="shared" ca="1" si="228"/>
        <v>11</v>
      </c>
      <c r="E3707" s="5">
        <v>575000</v>
      </c>
      <c r="F3707">
        <v>120000</v>
      </c>
      <c r="G3707" t="s">
        <v>19</v>
      </c>
      <c r="H3707" t="str">
        <f t="shared" si="229"/>
        <v>East</v>
      </c>
      <c r="I3707" t="s">
        <v>31</v>
      </c>
      <c r="J3707" t="str">
        <f t="shared" si="230"/>
        <v>New York</v>
      </c>
      <c r="K3707" t="s">
        <v>1725</v>
      </c>
      <c r="L3707" t="str">
        <f t="shared" si="231"/>
        <v>West Babylon</v>
      </c>
      <c r="M3707" t="s">
        <v>22</v>
      </c>
      <c r="N3707" t="str">
        <f>IF(M3707="", "", IFERROR(VLOOKUP(M3707, Data!$A$1:$B$5, 2, 0), "Unkown fuel"))</f>
        <v>very harmful</v>
      </c>
      <c r="O3707" t="s">
        <v>23</v>
      </c>
      <c r="P3707" t="s">
        <v>24</v>
      </c>
      <c r="Q3707" t="s">
        <v>33</v>
      </c>
      <c r="R3707" t="s">
        <v>481</v>
      </c>
      <c r="S3707">
        <v>2179</v>
      </c>
      <c r="T3707" t="s">
        <v>271</v>
      </c>
      <c r="U3707" t="s">
        <v>272</v>
      </c>
      <c r="V3707">
        <v>8</v>
      </c>
      <c r="W3707" t="s">
        <v>1179</v>
      </c>
    </row>
    <row r="3708" spans="1:23" x14ac:dyDescent="0.3">
      <c r="A3708">
        <v>3823</v>
      </c>
      <c r="B3708" t="s">
        <v>65</v>
      </c>
      <c r="C3708">
        <v>2014</v>
      </c>
      <c r="D3708">
        <f t="shared" ca="1" si="228"/>
        <v>9</v>
      </c>
      <c r="E3708" s="5">
        <v>415000</v>
      </c>
      <c r="F3708">
        <v>146000</v>
      </c>
      <c r="G3708" t="s">
        <v>19</v>
      </c>
      <c r="H3708" t="str">
        <f t="shared" si="229"/>
        <v>East</v>
      </c>
      <c r="I3708" t="s">
        <v>31</v>
      </c>
      <c r="J3708" t="str">
        <f t="shared" si="230"/>
        <v>New York</v>
      </c>
      <c r="K3708" t="s">
        <v>1725</v>
      </c>
      <c r="L3708" t="str">
        <f t="shared" si="231"/>
        <v>West Babylon</v>
      </c>
      <c r="M3708" t="s">
        <v>22</v>
      </c>
      <c r="N3708" t="str">
        <f>IF(M3708="", "", IFERROR(VLOOKUP(M3708, Data!$A$1:$B$5, 2, 0), "Unkown fuel"))</f>
        <v>very harmful</v>
      </c>
      <c r="O3708" t="s">
        <v>23</v>
      </c>
      <c r="P3708" t="s">
        <v>24</v>
      </c>
      <c r="Q3708" t="s">
        <v>25</v>
      </c>
      <c r="R3708" t="s">
        <v>66</v>
      </c>
      <c r="S3708">
        <v>1364</v>
      </c>
      <c r="T3708" t="s">
        <v>516</v>
      </c>
      <c r="U3708" t="s">
        <v>68</v>
      </c>
      <c r="V3708">
        <v>5</v>
      </c>
      <c r="W3708" t="s">
        <v>1179</v>
      </c>
    </row>
    <row r="3709" spans="1:23" x14ac:dyDescent="0.3">
      <c r="A3709">
        <v>3824</v>
      </c>
      <c r="B3709" t="s">
        <v>46</v>
      </c>
      <c r="C3709">
        <v>2012</v>
      </c>
      <c r="D3709">
        <f t="shared" ca="1" si="228"/>
        <v>11</v>
      </c>
      <c r="E3709" s="5">
        <v>350000</v>
      </c>
      <c r="F3709">
        <v>30000</v>
      </c>
      <c r="G3709" t="s">
        <v>19</v>
      </c>
      <c r="H3709" t="str">
        <f t="shared" si="229"/>
        <v>East</v>
      </c>
      <c r="I3709" t="s">
        <v>31</v>
      </c>
      <c r="J3709" t="str">
        <f t="shared" si="230"/>
        <v>New York</v>
      </c>
      <c r="K3709" t="s">
        <v>1725</v>
      </c>
      <c r="L3709" t="str">
        <f t="shared" si="231"/>
        <v>West Babylon</v>
      </c>
      <c r="M3709" t="s">
        <v>59</v>
      </c>
      <c r="N3709" t="str">
        <f>IF(M3709="", "", IFERROR(VLOOKUP(M3709, Data!$A$1:$B$5, 2, 0), "Unkown fuel"))</f>
        <v>less harmful</v>
      </c>
      <c r="O3709" t="s">
        <v>23</v>
      </c>
      <c r="P3709" t="s">
        <v>24</v>
      </c>
      <c r="Q3709" t="s">
        <v>25</v>
      </c>
      <c r="R3709" t="s">
        <v>1024</v>
      </c>
      <c r="S3709">
        <v>1086</v>
      </c>
      <c r="T3709" t="s">
        <v>247</v>
      </c>
      <c r="U3709" t="s">
        <v>248</v>
      </c>
      <c r="V3709">
        <v>5</v>
      </c>
      <c r="W3709" t="s">
        <v>1179</v>
      </c>
    </row>
    <row r="3710" spans="1:23" x14ac:dyDescent="0.3">
      <c r="A3710">
        <v>3825</v>
      </c>
      <c r="B3710" t="s">
        <v>46</v>
      </c>
      <c r="C3710">
        <v>2017</v>
      </c>
      <c r="D3710">
        <f t="shared" ca="1" si="228"/>
        <v>6</v>
      </c>
      <c r="E3710" s="5">
        <v>350000</v>
      </c>
      <c r="F3710">
        <v>20000</v>
      </c>
      <c r="G3710" t="s">
        <v>19</v>
      </c>
      <c r="H3710" t="str">
        <f t="shared" si="229"/>
        <v>East</v>
      </c>
      <c r="I3710" t="s">
        <v>31</v>
      </c>
      <c r="J3710" t="str">
        <f t="shared" si="230"/>
        <v>New York</v>
      </c>
      <c r="K3710" t="s">
        <v>1725</v>
      </c>
      <c r="L3710" t="str">
        <f t="shared" si="231"/>
        <v>West Babylon</v>
      </c>
      <c r="M3710" t="s">
        <v>41</v>
      </c>
      <c r="N3710" t="str">
        <f>IF(M3710="", "", IFERROR(VLOOKUP(M3710, Data!$A$1:$B$5, 2, 0), "Unkown fuel"))</f>
        <v>harmful</v>
      </c>
      <c r="O3710" t="s">
        <v>23</v>
      </c>
      <c r="P3710" t="s">
        <v>24</v>
      </c>
      <c r="Q3710" t="s">
        <v>25</v>
      </c>
      <c r="R3710" t="s">
        <v>390</v>
      </c>
      <c r="S3710">
        <v>814</v>
      </c>
      <c r="T3710" t="s">
        <v>541</v>
      </c>
      <c r="U3710" t="s">
        <v>542</v>
      </c>
      <c r="V3710">
        <v>5</v>
      </c>
      <c r="W3710" t="s">
        <v>1179</v>
      </c>
    </row>
    <row r="3711" spans="1:23" x14ac:dyDescent="0.3">
      <c r="A3711">
        <v>3826</v>
      </c>
      <c r="B3711" t="s">
        <v>65</v>
      </c>
      <c r="C3711">
        <v>2017</v>
      </c>
      <c r="D3711">
        <f t="shared" ca="1" si="228"/>
        <v>6</v>
      </c>
      <c r="E3711" s="5">
        <v>632000</v>
      </c>
      <c r="F3711">
        <v>150000</v>
      </c>
      <c r="G3711" t="s">
        <v>19</v>
      </c>
      <c r="H3711" t="str">
        <f t="shared" si="229"/>
        <v>East</v>
      </c>
      <c r="I3711" t="s">
        <v>31</v>
      </c>
      <c r="J3711" t="str">
        <f t="shared" si="230"/>
        <v>New York</v>
      </c>
      <c r="K3711" t="s">
        <v>1726</v>
      </c>
      <c r="L3711" t="str">
        <f t="shared" si="231"/>
        <v>West Islip</v>
      </c>
      <c r="M3711" t="s">
        <v>22</v>
      </c>
      <c r="N3711" t="str">
        <f>IF(M3711="", "", IFERROR(VLOOKUP(M3711, Data!$A$1:$B$5, 2, 0), "Unkown fuel"))</f>
        <v>very harmful</v>
      </c>
      <c r="O3711" t="s">
        <v>23</v>
      </c>
      <c r="P3711" t="s">
        <v>24</v>
      </c>
      <c r="Q3711" t="s">
        <v>25</v>
      </c>
      <c r="R3711" t="s">
        <v>66</v>
      </c>
      <c r="S3711">
        <v>1364</v>
      </c>
      <c r="T3711" t="s">
        <v>166</v>
      </c>
      <c r="U3711" t="s">
        <v>68</v>
      </c>
      <c r="V3711">
        <v>5</v>
      </c>
      <c r="W3711" t="s">
        <v>1179</v>
      </c>
    </row>
    <row r="3712" spans="1:23" x14ac:dyDescent="0.3">
      <c r="A3712">
        <v>3827</v>
      </c>
      <c r="B3712" t="s">
        <v>18</v>
      </c>
      <c r="C3712">
        <v>2014</v>
      </c>
      <c r="D3712">
        <f t="shared" ca="1" si="228"/>
        <v>9</v>
      </c>
      <c r="E3712" s="5">
        <v>325000</v>
      </c>
      <c r="F3712">
        <v>70000</v>
      </c>
      <c r="G3712" t="s">
        <v>124</v>
      </c>
      <c r="H3712" t="str">
        <f t="shared" si="229"/>
        <v>South</v>
      </c>
      <c r="I3712" t="s">
        <v>1639</v>
      </c>
      <c r="J3712" t="str">
        <f t="shared" si="230"/>
        <v>Mississippi</v>
      </c>
      <c r="K3712" t="s">
        <v>1727</v>
      </c>
      <c r="L3712" t="str">
        <f t="shared" si="231"/>
        <v>Vicksburg</v>
      </c>
      <c r="M3712" t="s">
        <v>136</v>
      </c>
      <c r="N3712" t="str">
        <f>IF(M3712="", "", IFERROR(VLOOKUP(M3712, Data!$A$1:$B$5, 2, 0), "Unkown fuel"))</f>
        <v>least harmful</v>
      </c>
      <c r="O3712" t="s">
        <v>23</v>
      </c>
      <c r="P3712" t="s">
        <v>24</v>
      </c>
      <c r="Q3712" t="s">
        <v>33</v>
      </c>
      <c r="R3712" t="s">
        <v>818</v>
      </c>
      <c r="S3712">
        <v>1196</v>
      </c>
      <c r="T3712" t="s">
        <v>538</v>
      </c>
      <c r="U3712" t="s">
        <v>539</v>
      </c>
      <c r="V3712">
        <v>5</v>
      </c>
      <c r="W3712" t="s">
        <v>1179</v>
      </c>
    </row>
    <row r="3713" spans="1:23" x14ac:dyDescent="0.3">
      <c r="A3713">
        <v>3828</v>
      </c>
      <c r="B3713" t="s">
        <v>46</v>
      </c>
      <c r="C3713">
        <v>2013</v>
      </c>
      <c r="D3713">
        <f t="shared" ca="1" si="228"/>
        <v>10</v>
      </c>
      <c r="E3713" s="5">
        <v>511000</v>
      </c>
      <c r="F3713">
        <v>90000</v>
      </c>
      <c r="G3713" t="s">
        <v>124</v>
      </c>
      <c r="H3713" t="str">
        <f t="shared" si="229"/>
        <v>South</v>
      </c>
      <c r="I3713" t="s">
        <v>1639</v>
      </c>
      <c r="J3713" t="str">
        <f t="shared" si="230"/>
        <v>Mississippi</v>
      </c>
      <c r="K3713" t="s">
        <v>1727</v>
      </c>
      <c r="L3713" t="str">
        <f t="shared" si="231"/>
        <v>Vicksburg</v>
      </c>
      <c r="M3713" t="s">
        <v>41</v>
      </c>
      <c r="N3713" t="str">
        <f>IF(M3713="", "", IFERROR(VLOOKUP(M3713, Data!$A$1:$B$5, 2, 0), "Unkown fuel"))</f>
        <v>harmful</v>
      </c>
      <c r="O3713" t="s">
        <v>23</v>
      </c>
      <c r="P3713" t="s">
        <v>24</v>
      </c>
      <c r="Q3713" t="s">
        <v>33</v>
      </c>
      <c r="R3713" t="s">
        <v>360</v>
      </c>
      <c r="S3713">
        <v>1797</v>
      </c>
      <c r="T3713" t="s">
        <v>361</v>
      </c>
      <c r="U3713" t="s">
        <v>362</v>
      </c>
      <c r="V3713">
        <v>5</v>
      </c>
      <c r="W3713" t="s">
        <v>1179</v>
      </c>
    </row>
    <row r="3714" spans="1:23" x14ac:dyDescent="0.3">
      <c r="A3714">
        <v>3829</v>
      </c>
      <c r="B3714" t="s">
        <v>37</v>
      </c>
      <c r="C3714">
        <v>2010</v>
      </c>
      <c r="D3714">
        <f t="shared" ref="D3714:D3777" ca="1" si="232">TRUNC(YEARFRAC(DATE(C3714,1,1), TODAY(), 1))</f>
        <v>13</v>
      </c>
      <c r="E3714" s="5">
        <v>300000</v>
      </c>
      <c r="F3714">
        <v>100000</v>
      </c>
      <c r="G3714" t="s">
        <v>124</v>
      </c>
      <c r="H3714" t="str">
        <f t="shared" ref="H3714:H3777" si="233">TRIM(G3714)</f>
        <v>South</v>
      </c>
      <c r="I3714" t="s">
        <v>1639</v>
      </c>
      <c r="J3714" t="str">
        <f t="shared" ref="J3714:J3777" si="234">TRIM(I3714)</f>
        <v>Mississippi</v>
      </c>
      <c r="K3714" t="s">
        <v>1727</v>
      </c>
      <c r="L3714" t="str">
        <f t="shared" ref="L3714:L3777" si="235">TRIM(K3714)</f>
        <v>Vicksburg</v>
      </c>
      <c r="M3714" t="s">
        <v>41</v>
      </c>
      <c r="N3714" t="str">
        <f>IF(M3714="", "", IFERROR(VLOOKUP(M3714, Data!$A$1:$B$5, 2, 0), "Unkown fuel"))</f>
        <v>harmful</v>
      </c>
      <c r="O3714" t="s">
        <v>23</v>
      </c>
      <c r="P3714" t="s">
        <v>24</v>
      </c>
      <c r="Q3714" t="s">
        <v>42</v>
      </c>
      <c r="R3714" t="s">
        <v>142</v>
      </c>
      <c r="S3714">
        <v>1497</v>
      </c>
      <c r="T3714" t="s">
        <v>406</v>
      </c>
      <c r="U3714" t="s">
        <v>407</v>
      </c>
      <c r="V3714">
        <v>5</v>
      </c>
      <c r="W3714" t="s">
        <v>1179</v>
      </c>
    </row>
    <row r="3715" spans="1:23" x14ac:dyDescent="0.3">
      <c r="A3715">
        <v>3830</v>
      </c>
      <c r="B3715" t="s">
        <v>18</v>
      </c>
      <c r="C3715">
        <v>2005</v>
      </c>
      <c r="D3715">
        <f t="shared" ca="1" si="232"/>
        <v>18</v>
      </c>
      <c r="E3715" s="5">
        <v>70000</v>
      </c>
      <c r="F3715">
        <v>188000</v>
      </c>
      <c r="G3715" t="s">
        <v>19</v>
      </c>
      <c r="H3715" t="str">
        <f t="shared" si="233"/>
        <v>East</v>
      </c>
      <c r="I3715" t="s">
        <v>31</v>
      </c>
      <c r="J3715" t="str">
        <f t="shared" si="234"/>
        <v>New York</v>
      </c>
      <c r="K3715" t="s">
        <v>1726</v>
      </c>
      <c r="L3715" t="str">
        <f t="shared" si="235"/>
        <v>West Islip</v>
      </c>
      <c r="M3715" t="s">
        <v>41</v>
      </c>
      <c r="N3715" t="str">
        <f>IF(M3715="", "", IFERROR(VLOOKUP(M3715, Data!$A$1:$B$5, 2, 0), "Unkown fuel"))</f>
        <v>harmful</v>
      </c>
      <c r="O3715" t="s">
        <v>23</v>
      </c>
      <c r="P3715" t="s">
        <v>24</v>
      </c>
      <c r="Q3715" t="s">
        <v>304</v>
      </c>
      <c r="R3715" t="s">
        <v>85</v>
      </c>
      <c r="S3715">
        <v>998</v>
      </c>
      <c r="T3715" t="s">
        <v>67</v>
      </c>
      <c r="U3715" t="s">
        <v>141</v>
      </c>
      <c r="V3715">
        <v>5</v>
      </c>
      <c r="W3715" t="s">
        <v>1179</v>
      </c>
    </row>
    <row r="3716" spans="1:23" x14ac:dyDescent="0.3">
      <c r="A3716">
        <v>3831</v>
      </c>
      <c r="B3716" t="s">
        <v>46</v>
      </c>
      <c r="C3716">
        <v>2008</v>
      </c>
      <c r="D3716">
        <f t="shared" ca="1" si="232"/>
        <v>15</v>
      </c>
      <c r="E3716" s="5">
        <v>180000</v>
      </c>
      <c r="F3716">
        <v>100000</v>
      </c>
      <c r="G3716" t="s">
        <v>19</v>
      </c>
      <c r="H3716" t="str">
        <f t="shared" si="233"/>
        <v>East</v>
      </c>
      <c r="I3716" t="s">
        <v>31</v>
      </c>
      <c r="J3716" t="str">
        <f t="shared" si="234"/>
        <v>New York</v>
      </c>
      <c r="K3716" t="s">
        <v>1725</v>
      </c>
      <c r="L3716" t="str">
        <f t="shared" si="235"/>
        <v>West Babylon</v>
      </c>
      <c r="M3716" t="s">
        <v>41</v>
      </c>
      <c r="N3716" t="str">
        <f>IF(M3716="", "", IFERROR(VLOOKUP(M3716, Data!$A$1:$B$5, 2, 0), "Unkown fuel"))</f>
        <v>harmful</v>
      </c>
      <c r="O3716" t="s">
        <v>23</v>
      </c>
      <c r="P3716" t="s">
        <v>24</v>
      </c>
      <c r="Q3716" t="s">
        <v>42</v>
      </c>
      <c r="R3716" t="s">
        <v>246</v>
      </c>
      <c r="S3716">
        <v>1086</v>
      </c>
      <c r="T3716" t="s">
        <v>247</v>
      </c>
      <c r="U3716" t="s">
        <v>248</v>
      </c>
      <c r="V3716">
        <v>5</v>
      </c>
      <c r="W3716" t="s">
        <v>1179</v>
      </c>
    </row>
    <row r="3717" spans="1:23" x14ac:dyDescent="0.3">
      <c r="A3717">
        <v>3832</v>
      </c>
      <c r="B3717" t="s">
        <v>320</v>
      </c>
      <c r="C3717">
        <v>2017</v>
      </c>
      <c r="D3717">
        <f t="shared" ca="1" si="232"/>
        <v>6</v>
      </c>
      <c r="E3717" s="5">
        <v>2711000</v>
      </c>
      <c r="F3717">
        <v>9000</v>
      </c>
      <c r="G3717" t="s">
        <v>124</v>
      </c>
      <c r="H3717" t="str">
        <f t="shared" si="233"/>
        <v>South</v>
      </c>
      <c r="I3717" t="s">
        <v>125</v>
      </c>
      <c r="J3717" t="str">
        <f t="shared" si="234"/>
        <v>Georgia</v>
      </c>
      <c r="K3717" t="s">
        <v>1728</v>
      </c>
      <c r="L3717" t="str">
        <f t="shared" si="235"/>
        <v>Marietta</v>
      </c>
      <c r="M3717" t="s">
        <v>22</v>
      </c>
      <c r="N3717" t="str">
        <f>IF(M3717="", "", IFERROR(VLOOKUP(M3717, Data!$A$1:$B$5, 2, 0), "Unkown fuel"))</f>
        <v>very harmful</v>
      </c>
      <c r="O3717" t="s">
        <v>158</v>
      </c>
      <c r="P3717" t="s">
        <v>154</v>
      </c>
      <c r="Q3717" t="s">
        <v>25</v>
      </c>
      <c r="R3717" t="s">
        <v>363</v>
      </c>
      <c r="S3717">
        <v>1999</v>
      </c>
      <c r="T3717" t="s">
        <v>322</v>
      </c>
      <c r="U3717" t="s">
        <v>323</v>
      </c>
      <c r="V3717">
        <v>5</v>
      </c>
      <c r="W3717" t="s">
        <v>1179</v>
      </c>
    </row>
    <row r="3718" spans="1:23" x14ac:dyDescent="0.3">
      <c r="A3718">
        <v>3833</v>
      </c>
      <c r="B3718" t="s">
        <v>316</v>
      </c>
      <c r="C3718">
        <v>2019</v>
      </c>
      <c r="D3718">
        <f t="shared" ca="1" si="232"/>
        <v>4</v>
      </c>
      <c r="E3718" s="5">
        <v>5150000</v>
      </c>
      <c r="F3718">
        <v>20000</v>
      </c>
      <c r="G3718" t="s">
        <v>124</v>
      </c>
      <c r="H3718" t="str">
        <f t="shared" si="233"/>
        <v>South</v>
      </c>
      <c r="I3718" t="s">
        <v>125</v>
      </c>
      <c r="J3718" t="str">
        <f t="shared" si="234"/>
        <v>Georgia</v>
      </c>
      <c r="K3718" t="s">
        <v>1729</v>
      </c>
      <c r="L3718" t="str">
        <f t="shared" si="235"/>
        <v>Newnan</v>
      </c>
      <c r="M3718" t="s">
        <v>41</v>
      </c>
      <c r="N3718" t="str">
        <f>IF(M3718="", "", IFERROR(VLOOKUP(M3718, Data!$A$1:$B$5, 2, 0), "Unkown fuel"))</f>
        <v>harmful</v>
      </c>
      <c r="O3718" t="s">
        <v>158</v>
      </c>
      <c r="P3718" t="s">
        <v>154</v>
      </c>
      <c r="Q3718" t="s">
        <v>25</v>
      </c>
      <c r="R3718" t="s">
        <v>317</v>
      </c>
      <c r="S3718">
        <v>2487</v>
      </c>
      <c r="T3718" t="s">
        <v>318</v>
      </c>
      <c r="U3718" t="s">
        <v>319</v>
      </c>
      <c r="V3718">
        <v>5</v>
      </c>
      <c r="W3718" t="s">
        <v>1179</v>
      </c>
    </row>
    <row r="3719" spans="1:23" x14ac:dyDescent="0.3">
      <c r="A3719">
        <v>3834</v>
      </c>
      <c r="B3719" t="s">
        <v>320</v>
      </c>
      <c r="C3719">
        <v>2017</v>
      </c>
      <c r="D3719">
        <f t="shared" ca="1" si="232"/>
        <v>6</v>
      </c>
      <c r="E3719" s="5">
        <v>3200000</v>
      </c>
      <c r="F3719">
        <v>45000</v>
      </c>
      <c r="G3719" t="s">
        <v>124</v>
      </c>
      <c r="H3719" t="str">
        <f t="shared" si="233"/>
        <v>South</v>
      </c>
      <c r="I3719" t="s">
        <v>125</v>
      </c>
      <c r="J3719" t="str">
        <f t="shared" si="234"/>
        <v>Georgia</v>
      </c>
      <c r="K3719" t="s">
        <v>1730</v>
      </c>
      <c r="L3719" t="str">
        <f t="shared" si="235"/>
        <v>Martinez</v>
      </c>
      <c r="M3719" t="s">
        <v>22</v>
      </c>
      <c r="N3719" t="str">
        <f>IF(M3719="", "", IFERROR(VLOOKUP(M3719, Data!$A$1:$B$5, 2, 0), "Unkown fuel"))</f>
        <v>very harmful</v>
      </c>
      <c r="O3719" t="s">
        <v>158</v>
      </c>
      <c r="P3719" t="s">
        <v>154</v>
      </c>
      <c r="Q3719" t="s">
        <v>25</v>
      </c>
      <c r="R3719" t="s">
        <v>321</v>
      </c>
      <c r="S3719">
        <v>1999</v>
      </c>
      <c r="T3719" t="s">
        <v>322</v>
      </c>
      <c r="U3719" t="s">
        <v>323</v>
      </c>
      <c r="V3719">
        <v>5</v>
      </c>
      <c r="W3719" t="s">
        <v>1179</v>
      </c>
    </row>
    <row r="3720" spans="1:23" x14ac:dyDescent="0.3">
      <c r="A3720">
        <v>3835</v>
      </c>
      <c r="B3720" t="s">
        <v>109</v>
      </c>
      <c r="C3720">
        <v>2015</v>
      </c>
      <c r="D3720">
        <f t="shared" ca="1" si="232"/>
        <v>8</v>
      </c>
      <c r="E3720" s="5">
        <v>503000</v>
      </c>
      <c r="F3720">
        <v>110000</v>
      </c>
      <c r="G3720" t="s">
        <v>124</v>
      </c>
      <c r="H3720" t="str">
        <f t="shared" si="233"/>
        <v>South</v>
      </c>
      <c r="I3720" t="s">
        <v>125</v>
      </c>
      <c r="J3720" t="str">
        <f t="shared" si="234"/>
        <v>Georgia</v>
      </c>
      <c r="K3720" t="s">
        <v>1730</v>
      </c>
      <c r="L3720" t="str">
        <f t="shared" si="235"/>
        <v>Martinez</v>
      </c>
      <c r="M3720" t="s">
        <v>22</v>
      </c>
      <c r="N3720" t="str">
        <f>IF(M3720="", "", IFERROR(VLOOKUP(M3720, Data!$A$1:$B$5, 2, 0), "Unkown fuel"))</f>
        <v>very harmful</v>
      </c>
      <c r="O3720" t="s">
        <v>23</v>
      </c>
      <c r="P3720" t="s">
        <v>24</v>
      </c>
      <c r="Q3720" t="s">
        <v>25</v>
      </c>
      <c r="R3720" t="s">
        <v>426</v>
      </c>
      <c r="S3720">
        <v>2179</v>
      </c>
      <c r="T3720" t="s">
        <v>422</v>
      </c>
      <c r="U3720" t="s">
        <v>423</v>
      </c>
      <c r="V3720">
        <v>7</v>
      </c>
      <c r="W3720" t="s">
        <v>1179</v>
      </c>
    </row>
    <row r="3721" spans="1:23" x14ac:dyDescent="0.3">
      <c r="A3721">
        <v>3836</v>
      </c>
      <c r="B3721" t="s">
        <v>349</v>
      </c>
      <c r="C3721">
        <v>2019</v>
      </c>
      <c r="D3721">
        <f t="shared" ca="1" si="232"/>
        <v>4</v>
      </c>
      <c r="E3721" s="5">
        <v>3800000</v>
      </c>
      <c r="F3721">
        <v>20000</v>
      </c>
      <c r="G3721" t="s">
        <v>124</v>
      </c>
      <c r="H3721" t="str">
        <f t="shared" si="233"/>
        <v>South</v>
      </c>
      <c r="I3721" t="s">
        <v>125</v>
      </c>
      <c r="J3721" t="str">
        <f t="shared" si="234"/>
        <v>Georgia</v>
      </c>
      <c r="K3721" t="s">
        <v>1730</v>
      </c>
      <c r="L3721" t="str">
        <f t="shared" si="235"/>
        <v>Martinez</v>
      </c>
      <c r="M3721" t="s">
        <v>22</v>
      </c>
      <c r="N3721" t="str">
        <f>IF(M3721="", "", IFERROR(VLOOKUP(M3721, Data!$A$1:$B$5, 2, 0), "Unkown fuel"))</f>
        <v>very harmful</v>
      </c>
      <c r="O3721" t="s">
        <v>23</v>
      </c>
      <c r="P3721" t="s">
        <v>154</v>
      </c>
      <c r="Q3721" t="s">
        <v>25</v>
      </c>
      <c r="R3721" t="s">
        <v>347</v>
      </c>
      <c r="S3721">
        <v>1969</v>
      </c>
      <c r="T3721" t="s">
        <v>336</v>
      </c>
      <c r="U3721" t="s">
        <v>350</v>
      </c>
      <c r="V3721">
        <v>5</v>
      </c>
      <c r="W3721" t="s">
        <v>1179</v>
      </c>
    </row>
    <row r="3722" spans="1:23" x14ac:dyDescent="0.3">
      <c r="A3722">
        <v>3837</v>
      </c>
      <c r="B3722" t="s">
        <v>65</v>
      </c>
      <c r="C3722">
        <v>2016</v>
      </c>
      <c r="D3722">
        <f t="shared" ca="1" si="232"/>
        <v>7</v>
      </c>
      <c r="E3722" s="5">
        <v>2000000</v>
      </c>
      <c r="F3722">
        <v>68089</v>
      </c>
      <c r="G3722" t="s">
        <v>124</v>
      </c>
      <c r="H3722" t="str">
        <f t="shared" si="233"/>
        <v>South</v>
      </c>
      <c r="I3722" t="s">
        <v>125</v>
      </c>
      <c r="J3722" t="str">
        <f t="shared" si="234"/>
        <v>Georgia</v>
      </c>
      <c r="K3722" t="s">
        <v>1730</v>
      </c>
      <c r="L3722" t="str">
        <f t="shared" si="235"/>
        <v>Martinez</v>
      </c>
      <c r="M3722" t="s">
        <v>41</v>
      </c>
      <c r="N3722" t="str">
        <f>IF(M3722="", "", IFERROR(VLOOKUP(M3722, Data!$A$1:$B$5, 2, 0), "Unkown fuel"))</f>
        <v>harmful</v>
      </c>
      <c r="O3722" t="s">
        <v>526</v>
      </c>
      <c r="P3722" t="s">
        <v>154</v>
      </c>
      <c r="Q3722" t="s">
        <v>25</v>
      </c>
      <c r="R3722" t="s">
        <v>376</v>
      </c>
      <c r="S3722">
        <v>2494</v>
      </c>
      <c r="T3722" t="s">
        <v>377</v>
      </c>
      <c r="U3722" t="s">
        <v>378</v>
      </c>
      <c r="V3722">
        <v>5</v>
      </c>
      <c r="W3722" t="s">
        <v>1179</v>
      </c>
    </row>
    <row r="3723" spans="1:23" x14ac:dyDescent="0.3">
      <c r="A3723">
        <v>3838</v>
      </c>
      <c r="B3723" t="s">
        <v>18</v>
      </c>
      <c r="C3723">
        <v>2013</v>
      </c>
      <c r="D3723">
        <f t="shared" ca="1" si="232"/>
        <v>10</v>
      </c>
      <c r="E3723" s="5">
        <v>225000</v>
      </c>
      <c r="F3723">
        <v>58343</v>
      </c>
      <c r="G3723" t="s">
        <v>124</v>
      </c>
      <c r="H3723" t="str">
        <f t="shared" si="233"/>
        <v>South</v>
      </c>
      <c r="I3723" t="s">
        <v>125</v>
      </c>
      <c r="J3723" t="str">
        <f t="shared" si="234"/>
        <v>Georgia</v>
      </c>
      <c r="K3723" t="s">
        <v>1729</v>
      </c>
      <c r="L3723" t="str">
        <f t="shared" si="235"/>
        <v>Newnan</v>
      </c>
      <c r="M3723" t="s">
        <v>41</v>
      </c>
      <c r="N3723" t="str">
        <f>IF(M3723="", "", IFERROR(VLOOKUP(M3723, Data!$A$1:$B$5, 2, 0), "Unkown fuel"))</f>
        <v>harmful</v>
      </c>
      <c r="O3723" t="s">
        <v>526</v>
      </c>
      <c r="P3723" t="s">
        <v>24</v>
      </c>
      <c r="Q3723" t="s">
        <v>25</v>
      </c>
      <c r="R3723" t="s">
        <v>262</v>
      </c>
      <c r="S3723">
        <v>998</v>
      </c>
      <c r="T3723" t="s">
        <v>166</v>
      </c>
      <c r="U3723" t="s">
        <v>141</v>
      </c>
      <c r="V3723">
        <v>5</v>
      </c>
      <c r="W3723" t="s">
        <v>1179</v>
      </c>
    </row>
    <row r="3724" spans="1:23" x14ac:dyDescent="0.3">
      <c r="A3724">
        <v>3839</v>
      </c>
      <c r="B3724" t="s">
        <v>18</v>
      </c>
      <c r="C3724">
        <v>2018</v>
      </c>
      <c r="D3724">
        <f t="shared" ca="1" si="232"/>
        <v>5</v>
      </c>
      <c r="E3724" s="5">
        <v>740000</v>
      </c>
      <c r="F3724">
        <v>38817</v>
      </c>
      <c r="G3724" t="s">
        <v>124</v>
      </c>
      <c r="H3724" t="str">
        <f t="shared" si="233"/>
        <v>South</v>
      </c>
      <c r="I3724" t="s">
        <v>125</v>
      </c>
      <c r="J3724" t="str">
        <f t="shared" si="234"/>
        <v>Georgia</v>
      </c>
      <c r="K3724" t="s">
        <v>1728</v>
      </c>
      <c r="L3724" t="str">
        <f t="shared" si="235"/>
        <v>Marietta</v>
      </c>
      <c r="M3724" t="s">
        <v>22</v>
      </c>
      <c r="N3724" t="str">
        <f>IF(M3724="", "", IFERROR(VLOOKUP(M3724, Data!$A$1:$B$5, 2, 0), "Unkown fuel"))</f>
        <v>very harmful</v>
      </c>
      <c r="O3724" t="s">
        <v>158</v>
      </c>
      <c r="P3724" t="s">
        <v>24</v>
      </c>
      <c r="Q3724" t="s">
        <v>25</v>
      </c>
      <c r="R3724" t="s">
        <v>527</v>
      </c>
      <c r="S3724">
        <v>1248</v>
      </c>
      <c r="T3724" t="s">
        <v>27</v>
      </c>
      <c r="U3724" t="s">
        <v>28</v>
      </c>
      <c r="V3724">
        <v>5</v>
      </c>
      <c r="W3724" t="s">
        <v>1179</v>
      </c>
    </row>
    <row r="3725" spans="1:23" x14ac:dyDescent="0.3">
      <c r="A3725">
        <v>3840</v>
      </c>
      <c r="B3725" t="s">
        <v>37</v>
      </c>
      <c r="C3725">
        <v>2016</v>
      </c>
      <c r="D3725">
        <f t="shared" ca="1" si="232"/>
        <v>7</v>
      </c>
      <c r="E3725" s="5">
        <v>550000</v>
      </c>
      <c r="F3725">
        <v>56494</v>
      </c>
      <c r="G3725" t="s">
        <v>124</v>
      </c>
      <c r="H3725" t="str">
        <f t="shared" si="233"/>
        <v>South</v>
      </c>
      <c r="I3725" t="s">
        <v>125</v>
      </c>
      <c r="J3725" t="str">
        <f t="shared" si="234"/>
        <v>Georgia</v>
      </c>
      <c r="K3725" t="s">
        <v>1728</v>
      </c>
      <c r="L3725" t="str">
        <f t="shared" si="235"/>
        <v>Marietta</v>
      </c>
      <c r="M3725" t="s">
        <v>41</v>
      </c>
      <c r="N3725" t="str">
        <f>IF(M3725="", "", IFERROR(VLOOKUP(M3725, Data!$A$1:$B$5, 2, 0), "Unkown fuel"))</f>
        <v>harmful</v>
      </c>
      <c r="O3725" t="s">
        <v>526</v>
      </c>
      <c r="P3725" t="s">
        <v>24</v>
      </c>
      <c r="Q3725" t="s">
        <v>25</v>
      </c>
      <c r="R3725" t="s">
        <v>121</v>
      </c>
      <c r="S3725">
        <v>1199</v>
      </c>
      <c r="T3725" t="s">
        <v>434</v>
      </c>
      <c r="U3725" t="s">
        <v>452</v>
      </c>
      <c r="V3725">
        <v>5</v>
      </c>
      <c r="W3725" t="s">
        <v>1179</v>
      </c>
    </row>
    <row r="3726" spans="1:23" x14ac:dyDescent="0.3">
      <c r="A3726">
        <v>3841</v>
      </c>
      <c r="B3726" t="s">
        <v>65</v>
      </c>
      <c r="C3726">
        <v>2013</v>
      </c>
      <c r="D3726">
        <f t="shared" ca="1" si="232"/>
        <v>10</v>
      </c>
      <c r="E3726" s="5">
        <v>750000</v>
      </c>
      <c r="F3726">
        <v>79328</v>
      </c>
      <c r="G3726" t="s">
        <v>124</v>
      </c>
      <c r="H3726" t="str">
        <f t="shared" si="233"/>
        <v>South</v>
      </c>
      <c r="I3726" t="s">
        <v>125</v>
      </c>
      <c r="J3726" t="str">
        <f t="shared" si="234"/>
        <v>Georgia</v>
      </c>
      <c r="K3726" t="s">
        <v>1730</v>
      </c>
      <c r="L3726" t="str">
        <f t="shared" si="235"/>
        <v>Martinez</v>
      </c>
      <c r="M3726" t="s">
        <v>22</v>
      </c>
      <c r="N3726" t="str">
        <f>IF(M3726="", "", IFERROR(VLOOKUP(M3726, Data!$A$1:$B$5, 2, 0), "Unkown fuel"))</f>
        <v>very harmful</v>
      </c>
      <c r="O3726" t="s">
        <v>526</v>
      </c>
      <c r="P3726" t="s">
        <v>24</v>
      </c>
      <c r="Q3726" t="s">
        <v>33</v>
      </c>
      <c r="R3726" t="s">
        <v>170</v>
      </c>
      <c r="S3726">
        <v>2494</v>
      </c>
      <c r="T3726" t="s">
        <v>190</v>
      </c>
      <c r="U3726" t="s">
        <v>191</v>
      </c>
      <c r="V3726">
        <v>7</v>
      </c>
      <c r="W3726" t="s">
        <v>1179</v>
      </c>
    </row>
    <row r="3727" spans="1:23" x14ac:dyDescent="0.3">
      <c r="A3727">
        <v>3842</v>
      </c>
      <c r="B3727" t="s">
        <v>18</v>
      </c>
      <c r="C3727">
        <v>2019</v>
      </c>
      <c r="D3727">
        <f t="shared" ca="1" si="232"/>
        <v>4</v>
      </c>
      <c r="E3727" s="5">
        <v>650000</v>
      </c>
      <c r="F3727">
        <v>5621</v>
      </c>
      <c r="G3727" t="s">
        <v>124</v>
      </c>
      <c r="H3727" t="str">
        <f t="shared" si="233"/>
        <v>South</v>
      </c>
      <c r="I3727" t="s">
        <v>125</v>
      </c>
      <c r="J3727" t="str">
        <f t="shared" si="234"/>
        <v>Georgia</v>
      </c>
      <c r="K3727" t="s">
        <v>1730</v>
      </c>
      <c r="L3727" t="str">
        <f t="shared" si="235"/>
        <v>Martinez</v>
      </c>
      <c r="M3727" t="s">
        <v>41</v>
      </c>
      <c r="N3727" t="str">
        <f>IF(M3727="", "", IFERROR(VLOOKUP(M3727, Data!$A$1:$B$5, 2, 0), "Unkown fuel"))</f>
        <v>harmful</v>
      </c>
      <c r="O3727" t="s">
        <v>526</v>
      </c>
      <c r="P3727" t="s">
        <v>154</v>
      </c>
      <c r="Q3727" t="s">
        <v>25</v>
      </c>
      <c r="R3727" t="s">
        <v>222</v>
      </c>
      <c r="S3727">
        <v>1197</v>
      </c>
      <c r="T3727" t="s">
        <v>265</v>
      </c>
      <c r="U3727" t="s">
        <v>266</v>
      </c>
      <c r="V3727">
        <v>5</v>
      </c>
      <c r="W3727" t="s">
        <v>1179</v>
      </c>
    </row>
    <row r="3728" spans="1:23" x14ac:dyDescent="0.3">
      <c r="A3728">
        <v>3843</v>
      </c>
      <c r="B3728" t="s">
        <v>65</v>
      </c>
      <c r="C3728">
        <v>2017</v>
      </c>
      <c r="D3728">
        <f t="shared" ca="1" si="232"/>
        <v>6</v>
      </c>
      <c r="E3728" s="5">
        <v>625000</v>
      </c>
      <c r="F3728">
        <v>25538</v>
      </c>
      <c r="G3728" t="s">
        <v>124</v>
      </c>
      <c r="H3728" t="str">
        <f t="shared" si="233"/>
        <v>South</v>
      </c>
      <c r="I3728" t="s">
        <v>125</v>
      </c>
      <c r="J3728" t="str">
        <f t="shared" si="234"/>
        <v>Georgia</v>
      </c>
      <c r="K3728" t="s">
        <v>1730</v>
      </c>
      <c r="L3728" t="str">
        <f t="shared" si="235"/>
        <v>Martinez</v>
      </c>
      <c r="M3728" t="s">
        <v>41</v>
      </c>
      <c r="N3728" t="str">
        <f>IF(M3728="", "", IFERROR(VLOOKUP(M3728, Data!$A$1:$B$5, 2, 0), "Unkown fuel"))</f>
        <v>harmful</v>
      </c>
      <c r="O3728" t="s">
        <v>526</v>
      </c>
      <c r="P3728" t="s">
        <v>24</v>
      </c>
      <c r="Q3728" t="s">
        <v>25</v>
      </c>
      <c r="R3728" t="s">
        <v>335</v>
      </c>
      <c r="S3728">
        <v>1496</v>
      </c>
      <c r="T3728" t="s">
        <v>100</v>
      </c>
      <c r="U3728" t="s">
        <v>528</v>
      </c>
      <c r="V3728">
        <v>5</v>
      </c>
      <c r="W3728" t="s">
        <v>1179</v>
      </c>
    </row>
    <row r="3729" spans="1:23" x14ac:dyDescent="0.3">
      <c r="A3729">
        <v>3844</v>
      </c>
      <c r="B3729" t="s">
        <v>18</v>
      </c>
      <c r="C3729">
        <v>2018</v>
      </c>
      <c r="D3729">
        <f t="shared" ca="1" si="232"/>
        <v>5</v>
      </c>
      <c r="E3729" s="5">
        <v>600000</v>
      </c>
      <c r="F3729">
        <v>69779</v>
      </c>
      <c r="G3729" t="s">
        <v>124</v>
      </c>
      <c r="H3729" t="str">
        <f t="shared" si="233"/>
        <v>South</v>
      </c>
      <c r="I3729" t="s">
        <v>125</v>
      </c>
      <c r="J3729" t="str">
        <f t="shared" si="234"/>
        <v>Georgia</v>
      </c>
      <c r="K3729" t="s">
        <v>1730</v>
      </c>
      <c r="L3729" t="str">
        <f t="shared" si="235"/>
        <v>Martinez</v>
      </c>
      <c r="M3729" t="s">
        <v>41</v>
      </c>
      <c r="N3729" t="str">
        <f>IF(M3729="", "", IFERROR(VLOOKUP(M3729, Data!$A$1:$B$5, 2, 0), "Unkown fuel"))</f>
        <v>harmful</v>
      </c>
      <c r="O3729" t="s">
        <v>158</v>
      </c>
      <c r="P3729" t="s">
        <v>154</v>
      </c>
      <c r="Q3729" t="s">
        <v>25</v>
      </c>
      <c r="R3729" t="s">
        <v>222</v>
      </c>
      <c r="S3729">
        <v>1197</v>
      </c>
      <c r="T3729" t="s">
        <v>265</v>
      </c>
      <c r="U3729" t="s">
        <v>266</v>
      </c>
      <c r="V3729">
        <v>5</v>
      </c>
      <c r="W3729" t="s">
        <v>1179</v>
      </c>
    </row>
    <row r="3730" spans="1:23" x14ac:dyDescent="0.3">
      <c r="A3730">
        <v>3845</v>
      </c>
      <c r="B3730" t="s">
        <v>46</v>
      </c>
      <c r="C3730">
        <v>2017</v>
      </c>
      <c r="D3730">
        <f t="shared" ca="1" si="232"/>
        <v>6</v>
      </c>
      <c r="E3730" s="5">
        <v>450000</v>
      </c>
      <c r="F3730">
        <v>56290</v>
      </c>
      <c r="G3730" t="s">
        <v>56</v>
      </c>
      <c r="H3730" t="str">
        <f t="shared" si="233"/>
        <v>West</v>
      </c>
      <c r="I3730" t="s">
        <v>1035</v>
      </c>
      <c r="J3730" t="str">
        <f t="shared" si="234"/>
        <v>Colorado</v>
      </c>
      <c r="K3730" t="s">
        <v>1731</v>
      </c>
      <c r="L3730" t="str">
        <f t="shared" si="235"/>
        <v>Littleton</v>
      </c>
      <c r="M3730" t="s">
        <v>22</v>
      </c>
      <c r="N3730" t="str">
        <f>IF(M3730="", "", IFERROR(VLOOKUP(M3730, Data!$A$1:$B$5, 2, 0), "Unkown fuel"))</f>
        <v>very harmful</v>
      </c>
      <c r="O3730" t="s">
        <v>158</v>
      </c>
      <c r="P3730" t="s">
        <v>24</v>
      </c>
      <c r="Q3730" t="s">
        <v>25</v>
      </c>
      <c r="R3730" t="s">
        <v>496</v>
      </c>
      <c r="S3730">
        <v>1186</v>
      </c>
      <c r="T3730" t="s">
        <v>466</v>
      </c>
      <c r="U3730" t="s">
        <v>504</v>
      </c>
      <c r="V3730">
        <v>5</v>
      </c>
      <c r="W3730" t="s">
        <v>1179</v>
      </c>
    </row>
    <row r="3731" spans="1:23" x14ac:dyDescent="0.3">
      <c r="A3731">
        <v>3846</v>
      </c>
      <c r="B3731" t="s">
        <v>239</v>
      </c>
      <c r="C3731">
        <v>2019</v>
      </c>
      <c r="D3731">
        <f t="shared" ca="1" si="232"/>
        <v>4</v>
      </c>
      <c r="E3731" s="5">
        <v>5400000</v>
      </c>
      <c r="F3731">
        <v>7500</v>
      </c>
      <c r="G3731" t="s">
        <v>56</v>
      </c>
      <c r="H3731" t="str">
        <f t="shared" si="233"/>
        <v>West</v>
      </c>
      <c r="I3731" t="s">
        <v>1035</v>
      </c>
      <c r="J3731" t="str">
        <f t="shared" si="234"/>
        <v>Colorado</v>
      </c>
      <c r="K3731" t="s">
        <v>1731</v>
      </c>
      <c r="L3731" t="str">
        <f t="shared" si="235"/>
        <v>Littleton</v>
      </c>
      <c r="M3731" t="s">
        <v>22</v>
      </c>
      <c r="N3731" t="str">
        <f>IF(M3731="", "", IFERROR(VLOOKUP(M3731, Data!$A$1:$B$5, 2, 0), "Unkown fuel"))</f>
        <v>very harmful</v>
      </c>
      <c r="O3731" t="s">
        <v>158</v>
      </c>
      <c r="P3731" t="s">
        <v>154</v>
      </c>
      <c r="Q3731" t="s">
        <v>25</v>
      </c>
      <c r="R3731" t="s">
        <v>335</v>
      </c>
      <c r="S3731">
        <v>1995</v>
      </c>
      <c r="T3731" t="s">
        <v>336</v>
      </c>
      <c r="U3731" t="s">
        <v>334</v>
      </c>
      <c r="V3731">
        <v>5</v>
      </c>
      <c r="W3731" t="s">
        <v>1179</v>
      </c>
    </row>
    <row r="3732" spans="1:23" x14ac:dyDescent="0.3">
      <c r="A3732">
        <v>3847</v>
      </c>
      <c r="B3732" t="s">
        <v>239</v>
      </c>
      <c r="C3732">
        <v>2019</v>
      </c>
      <c r="D3732">
        <f t="shared" ca="1" si="232"/>
        <v>4</v>
      </c>
      <c r="E3732" s="5">
        <v>5500000</v>
      </c>
      <c r="F3732">
        <v>8500</v>
      </c>
      <c r="G3732" t="s">
        <v>56</v>
      </c>
      <c r="H3732" t="str">
        <f t="shared" si="233"/>
        <v>West</v>
      </c>
      <c r="I3732" t="s">
        <v>1035</v>
      </c>
      <c r="J3732" t="str">
        <f t="shared" si="234"/>
        <v>Colorado</v>
      </c>
      <c r="K3732" t="s">
        <v>1731</v>
      </c>
      <c r="L3732" t="str">
        <f t="shared" si="235"/>
        <v>Littleton</v>
      </c>
      <c r="M3732" t="s">
        <v>22</v>
      </c>
      <c r="N3732" t="str">
        <f>IF(M3732="", "", IFERROR(VLOOKUP(M3732, Data!$A$1:$B$5, 2, 0), "Unkown fuel"))</f>
        <v>very harmful</v>
      </c>
      <c r="O3732" t="s">
        <v>158</v>
      </c>
      <c r="P3732" t="s">
        <v>154</v>
      </c>
      <c r="Q3732" t="s">
        <v>25</v>
      </c>
      <c r="R3732" t="s">
        <v>335</v>
      </c>
      <c r="S3732">
        <v>1995</v>
      </c>
      <c r="T3732" t="s">
        <v>336</v>
      </c>
      <c r="U3732" t="s">
        <v>334</v>
      </c>
      <c r="V3732">
        <v>5</v>
      </c>
      <c r="W3732" t="s">
        <v>1179</v>
      </c>
    </row>
    <row r="3733" spans="1:23" x14ac:dyDescent="0.3">
      <c r="A3733">
        <v>3848</v>
      </c>
      <c r="B3733" t="s">
        <v>37</v>
      </c>
      <c r="C3733">
        <v>2019</v>
      </c>
      <c r="D3733">
        <f t="shared" ca="1" si="232"/>
        <v>4</v>
      </c>
      <c r="E3733" s="5">
        <v>779000</v>
      </c>
      <c r="F3733">
        <v>7032</v>
      </c>
      <c r="G3733" t="s">
        <v>56</v>
      </c>
      <c r="H3733" t="str">
        <f t="shared" si="233"/>
        <v>West</v>
      </c>
      <c r="I3733" t="s">
        <v>1035</v>
      </c>
      <c r="J3733" t="str">
        <f t="shared" si="234"/>
        <v>Colorado</v>
      </c>
      <c r="K3733" t="s">
        <v>1732</v>
      </c>
      <c r="L3733" t="str">
        <f t="shared" si="235"/>
        <v>Longmont</v>
      </c>
      <c r="M3733" t="s">
        <v>41</v>
      </c>
      <c r="N3733" t="str">
        <f>IF(M3733="", "", IFERROR(VLOOKUP(M3733, Data!$A$1:$B$5, 2, 0), "Unkown fuel"))</f>
        <v>harmful</v>
      </c>
      <c r="O3733" t="s">
        <v>526</v>
      </c>
      <c r="P3733" t="s">
        <v>154</v>
      </c>
      <c r="Q3733" t="s">
        <v>25</v>
      </c>
      <c r="R3733" t="s">
        <v>273</v>
      </c>
      <c r="S3733">
        <v>1199</v>
      </c>
      <c r="T3733" t="s">
        <v>216</v>
      </c>
      <c r="U3733" t="s">
        <v>452</v>
      </c>
      <c r="V3733">
        <v>5</v>
      </c>
      <c r="W3733" t="s">
        <v>1179</v>
      </c>
    </row>
    <row r="3734" spans="1:23" x14ac:dyDescent="0.3">
      <c r="A3734">
        <v>3849</v>
      </c>
      <c r="B3734" t="s">
        <v>30</v>
      </c>
      <c r="C3734">
        <v>2016</v>
      </c>
      <c r="D3734">
        <f t="shared" ca="1" si="232"/>
        <v>7</v>
      </c>
      <c r="E3734" s="5">
        <v>645000</v>
      </c>
      <c r="F3734">
        <v>11000</v>
      </c>
      <c r="G3734" t="s">
        <v>56</v>
      </c>
      <c r="H3734" t="str">
        <f t="shared" si="233"/>
        <v>West</v>
      </c>
      <c r="I3734" t="s">
        <v>1035</v>
      </c>
      <c r="J3734" t="str">
        <f t="shared" si="234"/>
        <v>Colorado</v>
      </c>
      <c r="K3734" t="s">
        <v>1733</v>
      </c>
      <c r="L3734" t="str">
        <f t="shared" si="235"/>
        <v>Loveland</v>
      </c>
      <c r="M3734" t="s">
        <v>41</v>
      </c>
      <c r="N3734" t="str">
        <f>IF(M3734="", "", IFERROR(VLOOKUP(M3734, Data!$A$1:$B$5, 2, 0), "Unkown fuel"))</f>
        <v>harmful</v>
      </c>
      <c r="O3734" t="s">
        <v>158</v>
      </c>
      <c r="P3734" t="s">
        <v>154</v>
      </c>
      <c r="Q3734" t="s">
        <v>25</v>
      </c>
      <c r="R3734" t="s">
        <v>276</v>
      </c>
      <c r="S3734">
        <v>1598</v>
      </c>
      <c r="T3734" t="s">
        <v>366</v>
      </c>
      <c r="U3734" t="s">
        <v>257</v>
      </c>
      <c r="V3734">
        <v>5</v>
      </c>
      <c r="W3734" t="s">
        <v>1179</v>
      </c>
    </row>
    <row r="3735" spans="1:23" x14ac:dyDescent="0.3">
      <c r="A3735">
        <v>3850</v>
      </c>
      <c r="B3735" t="s">
        <v>349</v>
      </c>
      <c r="C3735">
        <v>2018</v>
      </c>
      <c r="D3735">
        <f t="shared" ca="1" si="232"/>
        <v>5</v>
      </c>
      <c r="E3735" s="5">
        <v>2475000</v>
      </c>
      <c r="F3735">
        <v>2000</v>
      </c>
      <c r="G3735" t="s">
        <v>56</v>
      </c>
      <c r="H3735" t="str">
        <f t="shared" si="233"/>
        <v>West</v>
      </c>
      <c r="I3735" t="s">
        <v>1035</v>
      </c>
      <c r="J3735" t="str">
        <f t="shared" si="234"/>
        <v>Colorado</v>
      </c>
      <c r="K3735" t="s">
        <v>1731</v>
      </c>
      <c r="L3735" t="str">
        <f t="shared" si="235"/>
        <v>Littleton</v>
      </c>
      <c r="M3735" t="s">
        <v>22</v>
      </c>
      <c r="N3735" t="str">
        <f>IF(M3735="", "", IFERROR(VLOOKUP(M3735, Data!$A$1:$B$5, 2, 0), "Unkown fuel"))</f>
        <v>very harmful</v>
      </c>
      <c r="O3735" t="s">
        <v>158</v>
      </c>
      <c r="P3735" t="s">
        <v>154</v>
      </c>
      <c r="Q3735" t="s">
        <v>25</v>
      </c>
      <c r="R3735" t="s">
        <v>127</v>
      </c>
      <c r="S3735">
        <v>1984</v>
      </c>
      <c r="T3735" t="s">
        <v>358</v>
      </c>
      <c r="U3735" t="s">
        <v>529</v>
      </c>
      <c r="V3735">
        <v>5</v>
      </c>
      <c r="W3735" t="s">
        <v>1179</v>
      </c>
    </row>
    <row r="3736" spans="1:23" x14ac:dyDescent="0.3">
      <c r="A3736">
        <v>3851</v>
      </c>
      <c r="B3736" t="s">
        <v>46</v>
      </c>
      <c r="C3736">
        <v>2017</v>
      </c>
      <c r="D3736">
        <f t="shared" ca="1" si="232"/>
        <v>6</v>
      </c>
      <c r="E3736" s="5">
        <v>730000</v>
      </c>
      <c r="F3736">
        <v>37333</v>
      </c>
      <c r="G3736" t="s">
        <v>56</v>
      </c>
      <c r="H3736" t="str">
        <f t="shared" si="233"/>
        <v>West</v>
      </c>
      <c r="I3736" t="s">
        <v>1035</v>
      </c>
      <c r="J3736" t="str">
        <f t="shared" si="234"/>
        <v>Colorado</v>
      </c>
      <c r="K3736" t="s">
        <v>1732</v>
      </c>
      <c r="L3736" t="str">
        <f t="shared" si="235"/>
        <v>Longmont</v>
      </c>
      <c r="M3736" t="s">
        <v>41</v>
      </c>
      <c r="N3736" t="str">
        <f>IF(M3736="", "", IFERROR(VLOOKUP(M3736, Data!$A$1:$B$5, 2, 0), "Unkown fuel"))</f>
        <v>harmful</v>
      </c>
      <c r="O3736" t="s">
        <v>23</v>
      </c>
      <c r="P3736" t="s">
        <v>24</v>
      </c>
      <c r="Q3736" t="s">
        <v>25</v>
      </c>
      <c r="R3736" t="s">
        <v>133</v>
      </c>
      <c r="S3736">
        <v>1197</v>
      </c>
      <c r="T3736" t="s">
        <v>134</v>
      </c>
      <c r="U3736" t="s">
        <v>135</v>
      </c>
      <c r="V3736">
        <v>5</v>
      </c>
      <c r="W3736" t="s">
        <v>1179</v>
      </c>
    </row>
    <row r="3737" spans="1:23" x14ac:dyDescent="0.3">
      <c r="A3737">
        <v>3852</v>
      </c>
      <c r="B3737" t="s">
        <v>18</v>
      </c>
      <c r="C3737">
        <v>2014</v>
      </c>
      <c r="D3737">
        <f t="shared" ca="1" si="232"/>
        <v>9</v>
      </c>
      <c r="E3737" s="5">
        <v>450000</v>
      </c>
      <c r="F3737">
        <v>15000</v>
      </c>
      <c r="G3737" t="s">
        <v>56</v>
      </c>
      <c r="H3737" t="str">
        <f t="shared" si="233"/>
        <v>West</v>
      </c>
      <c r="I3737" t="s">
        <v>1035</v>
      </c>
      <c r="J3737" t="str">
        <f t="shared" si="234"/>
        <v>Colorado</v>
      </c>
      <c r="K3737" t="s">
        <v>1732</v>
      </c>
      <c r="L3737" t="str">
        <f t="shared" si="235"/>
        <v>Longmont</v>
      </c>
      <c r="M3737" t="s">
        <v>22</v>
      </c>
      <c r="N3737" t="str">
        <f>IF(M3737="", "", IFERROR(VLOOKUP(M3737, Data!$A$1:$B$5, 2, 0), "Unkown fuel"))</f>
        <v>very harmful</v>
      </c>
      <c r="O3737" t="s">
        <v>23</v>
      </c>
      <c r="P3737" t="s">
        <v>24</v>
      </c>
      <c r="Q3737" t="s">
        <v>33</v>
      </c>
      <c r="R3737" t="s">
        <v>307</v>
      </c>
      <c r="S3737">
        <v>1248</v>
      </c>
      <c r="T3737" t="s">
        <v>216</v>
      </c>
      <c r="U3737" t="s">
        <v>95</v>
      </c>
      <c r="V3737">
        <v>7</v>
      </c>
      <c r="W3737" t="s">
        <v>1179</v>
      </c>
    </row>
    <row r="3738" spans="1:23" x14ac:dyDescent="0.3">
      <c r="A3738">
        <v>3853</v>
      </c>
      <c r="B3738" t="s">
        <v>46</v>
      </c>
      <c r="C3738">
        <v>2012</v>
      </c>
      <c r="D3738">
        <f t="shared" ca="1" si="232"/>
        <v>11</v>
      </c>
      <c r="E3738" s="5">
        <v>550000</v>
      </c>
      <c r="F3738">
        <v>330000</v>
      </c>
      <c r="G3738" t="s">
        <v>56</v>
      </c>
      <c r="H3738" t="str">
        <f t="shared" si="233"/>
        <v>West</v>
      </c>
      <c r="I3738" t="s">
        <v>1035</v>
      </c>
      <c r="J3738" t="str">
        <f t="shared" si="234"/>
        <v>Colorado</v>
      </c>
      <c r="K3738" t="s">
        <v>1732</v>
      </c>
      <c r="L3738" t="str">
        <f t="shared" si="235"/>
        <v>Longmont</v>
      </c>
      <c r="M3738" t="s">
        <v>41</v>
      </c>
      <c r="N3738" t="str">
        <f>IF(M3738="", "", IFERROR(VLOOKUP(M3738, Data!$A$1:$B$5, 2, 0), "Unkown fuel"))</f>
        <v>harmful</v>
      </c>
      <c r="O3738" t="s">
        <v>23</v>
      </c>
      <c r="P3738" t="s">
        <v>24</v>
      </c>
      <c r="Q3738" t="s">
        <v>33</v>
      </c>
      <c r="R3738" t="s">
        <v>1734</v>
      </c>
      <c r="S3738">
        <v>2359</v>
      </c>
      <c r="T3738" t="s">
        <v>1735</v>
      </c>
      <c r="U3738" t="s">
        <v>1736</v>
      </c>
      <c r="V3738">
        <v>5</v>
      </c>
      <c r="W3738" t="s">
        <v>1179</v>
      </c>
    </row>
    <row r="3739" spans="1:23" x14ac:dyDescent="0.3">
      <c r="A3739">
        <v>3854</v>
      </c>
      <c r="B3739" t="s">
        <v>18</v>
      </c>
      <c r="C3739">
        <v>2017</v>
      </c>
      <c r="D3739">
        <f t="shared" ca="1" si="232"/>
        <v>6</v>
      </c>
      <c r="E3739" s="5">
        <v>420000</v>
      </c>
      <c r="F3739">
        <v>60000</v>
      </c>
      <c r="G3739" t="s">
        <v>56</v>
      </c>
      <c r="H3739" t="str">
        <f t="shared" si="233"/>
        <v>West</v>
      </c>
      <c r="I3739" t="s">
        <v>1035</v>
      </c>
      <c r="J3739" t="str">
        <f t="shared" si="234"/>
        <v>Colorado</v>
      </c>
      <c r="K3739" t="s">
        <v>1038</v>
      </c>
      <c r="L3739" t="str">
        <f t="shared" si="235"/>
        <v>Lakewood</v>
      </c>
      <c r="M3739" t="s">
        <v>136</v>
      </c>
      <c r="N3739" t="str">
        <f>IF(M3739="", "", IFERROR(VLOOKUP(M3739, Data!$A$1:$B$5, 2, 0), "Unkown fuel"))</f>
        <v>least harmful</v>
      </c>
      <c r="O3739" t="s">
        <v>23</v>
      </c>
      <c r="P3739" t="s">
        <v>24</v>
      </c>
      <c r="Q3739" t="s">
        <v>25</v>
      </c>
      <c r="R3739" t="s">
        <v>419</v>
      </c>
      <c r="S3739">
        <v>998</v>
      </c>
      <c r="T3739" t="s">
        <v>420</v>
      </c>
      <c r="U3739" t="s">
        <v>253</v>
      </c>
      <c r="V3739">
        <v>5</v>
      </c>
      <c r="W3739" t="s">
        <v>1179</v>
      </c>
    </row>
    <row r="3740" spans="1:23" x14ac:dyDescent="0.3">
      <c r="A3740">
        <v>3855</v>
      </c>
      <c r="B3740" t="s">
        <v>65</v>
      </c>
      <c r="C3740">
        <v>2016</v>
      </c>
      <c r="D3740">
        <f t="shared" ca="1" si="232"/>
        <v>7</v>
      </c>
      <c r="E3740" s="5">
        <v>509999</v>
      </c>
      <c r="F3740">
        <v>80000</v>
      </c>
      <c r="G3740" t="s">
        <v>56</v>
      </c>
      <c r="H3740" t="str">
        <f t="shared" si="233"/>
        <v>West</v>
      </c>
      <c r="I3740" t="s">
        <v>1035</v>
      </c>
      <c r="J3740" t="str">
        <f t="shared" si="234"/>
        <v>Colorado</v>
      </c>
      <c r="K3740" t="s">
        <v>1731</v>
      </c>
      <c r="L3740" t="str">
        <f t="shared" si="235"/>
        <v>Littleton</v>
      </c>
      <c r="M3740" t="s">
        <v>22</v>
      </c>
      <c r="N3740" t="str">
        <f>IF(M3740="", "", IFERROR(VLOOKUP(M3740, Data!$A$1:$B$5, 2, 0), "Unkown fuel"))</f>
        <v>very harmful</v>
      </c>
      <c r="O3740" t="s">
        <v>23</v>
      </c>
      <c r="P3740" t="s">
        <v>24</v>
      </c>
      <c r="Q3740" t="s">
        <v>33</v>
      </c>
      <c r="R3740" t="s">
        <v>66</v>
      </c>
      <c r="S3740">
        <v>1364</v>
      </c>
      <c r="T3740" t="s">
        <v>166</v>
      </c>
      <c r="U3740" t="s">
        <v>68</v>
      </c>
      <c r="V3740">
        <v>5</v>
      </c>
      <c r="W3740" t="s">
        <v>1179</v>
      </c>
    </row>
    <row r="3741" spans="1:23" x14ac:dyDescent="0.3">
      <c r="A3741">
        <v>3856</v>
      </c>
      <c r="B3741" t="s">
        <v>65</v>
      </c>
      <c r="C3741">
        <v>2015</v>
      </c>
      <c r="D3741">
        <f t="shared" ca="1" si="232"/>
        <v>8</v>
      </c>
      <c r="E3741" s="5">
        <v>905000</v>
      </c>
      <c r="F3741">
        <v>110000</v>
      </c>
      <c r="G3741" t="s">
        <v>56</v>
      </c>
      <c r="H3741" t="str">
        <f t="shared" si="233"/>
        <v>West</v>
      </c>
      <c r="I3741" t="s">
        <v>1035</v>
      </c>
      <c r="J3741" t="str">
        <f t="shared" si="234"/>
        <v>Colorado</v>
      </c>
      <c r="K3741" t="s">
        <v>1038</v>
      </c>
      <c r="L3741" t="str">
        <f t="shared" si="235"/>
        <v>Lakewood</v>
      </c>
      <c r="M3741" t="s">
        <v>22</v>
      </c>
      <c r="N3741" t="str">
        <f>IF(M3741="", "", IFERROR(VLOOKUP(M3741, Data!$A$1:$B$5, 2, 0), "Unkown fuel"))</f>
        <v>very harmful</v>
      </c>
      <c r="O3741" t="s">
        <v>23</v>
      </c>
      <c r="P3741" t="s">
        <v>24</v>
      </c>
      <c r="Q3741" t="s">
        <v>25</v>
      </c>
      <c r="R3741" t="s">
        <v>170</v>
      </c>
      <c r="S3741">
        <v>2494</v>
      </c>
      <c r="T3741" t="s">
        <v>190</v>
      </c>
      <c r="U3741" t="s">
        <v>172</v>
      </c>
      <c r="V3741">
        <v>7</v>
      </c>
      <c r="W3741" t="s">
        <v>1179</v>
      </c>
    </row>
    <row r="3742" spans="1:23" x14ac:dyDescent="0.3">
      <c r="A3742">
        <v>3858</v>
      </c>
      <c r="B3742" t="s">
        <v>18</v>
      </c>
      <c r="C3742">
        <v>2011</v>
      </c>
      <c r="D3742">
        <f t="shared" ca="1" si="232"/>
        <v>12</v>
      </c>
      <c r="E3742" s="5">
        <v>140000</v>
      </c>
      <c r="F3742">
        <v>72000</v>
      </c>
      <c r="G3742" t="s">
        <v>38</v>
      </c>
      <c r="H3742" t="str">
        <f t="shared" si="233"/>
        <v>Central</v>
      </c>
      <c r="I3742" t="s">
        <v>983</v>
      </c>
      <c r="J3742" t="str">
        <f t="shared" si="234"/>
        <v>Nebraska</v>
      </c>
      <c r="K3742" t="s">
        <v>984</v>
      </c>
      <c r="L3742" t="str">
        <f t="shared" si="235"/>
        <v>Papillion</v>
      </c>
      <c r="M3742" t="s">
        <v>41</v>
      </c>
      <c r="N3742" t="str">
        <f>IF(M3742="", "", IFERROR(VLOOKUP(M3742, Data!$A$1:$B$5, 2, 0), "Unkown fuel"))</f>
        <v>harmful</v>
      </c>
      <c r="O3742" t="s">
        <v>23</v>
      </c>
      <c r="P3742" t="s">
        <v>24</v>
      </c>
      <c r="Q3742" t="s">
        <v>33</v>
      </c>
      <c r="R3742" t="s">
        <v>96</v>
      </c>
      <c r="S3742">
        <v>796</v>
      </c>
      <c r="T3742" t="s">
        <v>97</v>
      </c>
      <c r="U3742" t="s">
        <v>98</v>
      </c>
      <c r="V3742">
        <v>5</v>
      </c>
      <c r="W3742" t="s">
        <v>1179</v>
      </c>
    </row>
    <row r="3743" spans="1:23" x14ac:dyDescent="0.3">
      <c r="A3743">
        <v>3859</v>
      </c>
      <c r="B3743" t="s">
        <v>65</v>
      </c>
      <c r="C3743">
        <v>2006</v>
      </c>
      <c r="D3743">
        <f t="shared" ca="1" si="232"/>
        <v>17</v>
      </c>
      <c r="E3743" s="5">
        <v>300000</v>
      </c>
      <c r="F3743">
        <v>140000</v>
      </c>
      <c r="G3743" t="s">
        <v>38</v>
      </c>
      <c r="H3743" t="str">
        <f t="shared" si="233"/>
        <v>Central</v>
      </c>
      <c r="I3743" t="s">
        <v>983</v>
      </c>
      <c r="J3743" t="str">
        <f t="shared" si="234"/>
        <v>Nebraska</v>
      </c>
      <c r="K3743" t="s">
        <v>984</v>
      </c>
      <c r="L3743" t="str">
        <f t="shared" si="235"/>
        <v>Papillion</v>
      </c>
      <c r="M3743" t="s">
        <v>22</v>
      </c>
      <c r="N3743" t="str">
        <f>IF(M3743="", "", IFERROR(VLOOKUP(M3743, Data!$A$1:$B$5, 2, 0), "Unkown fuel"))</f>
        <v>very harmful</v>
      </c>
      <c r="O3743" t="s">
        <v>23</v>
      </c>
      <c r="P3743" t="s">
        <v>24</v>
      </c>
      <c r="Q3743" t="s">
        <v>33</v>
      </c>
      <c r="R3743" t="s">
        <v>475</v>
      </c>
      <c r="S3743">
        <v>2494</v>
      </c>
      <c r="T3743" t="s">
        <v>476</v>
      </c>
      <c r="U3743" t="s">
        <v>477</v>
      </c>
      <c r="V3743">
        <v>8</v>
      </c>
      <c r="W3743" t="s">
        <v>1179</v>
      </c>
    </row>
    <row r="3744" spans="1:23" x14ac:dyDescent="0.3">
      <c r="A3744">
        <v>3860</v>
      </c>
      <c r="B3744" t="s">
        <v>18</v>
      </c>
      <c r="C3744">
        <v>2015</v>
      </c>
      <c r="D3744">
        <f t="shared" ca="1" si="232"/>
        <v>8</v>
      </c>
      <c r="E3744" s="5">
        <v>300000</v>
      </c>
      <c r="F3744">
        <v>80000</v>
      </c>
      <c r="G3744" t="s">
        <v>38</v>
      </c>
      <c r="H3744" t="str">
        <f t="shared" si="233"/>
        <v>Central</v>
      </c>
      <c r="I3744" t="s">
        <v>70</v>
      </c>
      <c r="J3744" t="str">
        <f t="shared" si="234"/>
        <v>Texas</v>
      </c>
      <c r="K3744" t="s">
        <v>1208</v>
      </c>
      <c r="L3744" t="str">
        <f t="shared" si="235"/>
        <v>Waxahachie</v>
      </c>
      <c r="M3744" t="s">
        <v>41</v>
      </c>
      <c r="N3744" t="str">
        <f>IF(M3744="", "", IFERROR(VLOOKUP(M3744, Data!$A$1:$B$5, 2, 0), "Unkown fuel"))</f>
        <v>harmful</v>
      </c>
      <c r="O3744" t="s">
        <v>23</v>
      </c>
      <c r="P3744" t="s">
        <v>24</v>
      </c>
      <c r="Q3744" t="s">
        <v>33</v>
      </c>
      <c r="R3744" t="s">
        <v>164</v>
      </c>
      <c r="S3744">
        <v>1197</v>
      </c>
      <c r="T3744" t="s">
        <v>395</v>
      </c>
      <c r="U3744" t="s">
        <v>261</v>
      </c>
      <c r="V3744">
        <v>5</v>
      </c>
      <c r="W3744" t="s">
        <v>1179</v>
      </c>
    </row>
    <row r="3745" spans="1:23" x14ac:dyDescent="0.3">
      <c r="A3745">
        <v>3861</v>
      </c>
      <c r="B3745" t="s">
        <v>18</v>
      </c>
      <c r="C3745">
        <v>2010</v>
      </c>
      <c r="D3745">
        <f t="shared" ca="1" si="232"/>
        <v>13</v>
      </c>
      <c r="E3745" s="5">
        <v>225000</v>
      </c>
      <c r="F3745">
        <v>120000</v>
      </c>
      <c r="G3745" t="s">
        <v>38</v>
      </c>
      <c r="H3745" t="str">
        <f t="shared" si="233"/>
        <v>Central</v>
      </c>
      <c r="I3745" t="s">
        <v>70</v>
      </c>
      <c r="J3745" t="str">
        <f t="shared" si="234"/>
        <v>Texas</v>
      </c>
      <c r="K3745" t="s">
        <v>1208</v>
      </c>
      <c r="L3745" t="str">
        <f t="shared" si="235"/>
        <v>Waxahachie</v>
      </c>
      <c r="M3745" t="s">
        <v>22</v>
      </c>
      <c r="N3745" t="str">
        <f>IF(M3745="", "", IFERROR(VLOOKUP(M3745, Data!$A$1:$B$5, 2, 0), "Unkown fuel"))</f>
        <v>very harmful</v>
      </c>
      <c r="O3745" t="s">
        <v>23</v>
      </c>
      <c r="P3745" t="s">
        <v>24</v>
      </c>
      <c r="Q3745" t="s">
        <v>33</v>
      </c>
      <c r="R3745" t="s">
        <v>81</v>
      </c>
      <c r="S3745">
        <v>1248</v>
      </c>
      <c r="T3745" t="s">
        <v>82</v>
      </c>
      <c r="U3745" t="s">
        <v>28</v>
      </c>
      <c r="V3745">
        <v>5</v>
      </c>
      <c r="W3745" t="s">
        <v>1179</v>
      </c>
    </row>
    <row r="3746" spans="1:23" x14ac:dyDescent="0.3">
      <c r="A3746">
        <v>3862</v>
      </c>
      <c r="B3746" t="s">
        <v>65</v>
      </c>
      <c r="C3746">
        <v>2015</v>
      </c>
      <c r="D3746">
        <f t="shared" ca="1" si="232"/>
        <v>8</v>
      </c>
      <c r="E3746" s="5">
        <v>860000</v>
      </c>
      <c r="F3746">
        <v>90000</v>
      </c>
      <c r="G3746" t="s">
        <v>38</v>
      </c>
      <c r="H3746" t="str">
        <f t="shared" si="233"/>
        <v>Central</v>
      </c>
      <c r="I3746" t="s">
        <v>70</v>
      </c>
      <c r="J3746" t="str">
        <f t="shared" si="234"/>
        <v>Texas</v>
      </c>
      <c r="K3746" t="s">
        <v>1737</v>
      </c>
      <c r="L3746" t="str">
        <f t="shared" si="235"/>
        <v>Weatherford</v>
      </c>
      <c r="M3746" t="s">
        <v>22</v>
      </c>
      <c r="N3746" t="str">
        <f>IF(M3746="", "", IFERROR(VLOOKUP(M3746, Data!$A$1:$B$5, 2, 0), "Unkown fuel"))</f>
        <v>very harmful</v>
      </c>
      <c r="O3746" t="s">
        <v>23</v>
      </c>
      <c r="P3746" t="s">
        <v>24</v>
      </c>
      <c r="Q3746" t="s">
        <v>33</v>
      </c>
      <c r="R3746" t="s">
        <v>170</v>
      </c>
      <c r="S3746">
        <v>2494</v>
      </c>
      <c r="T3746" t="s">
        <v>190</v>
      </c>
      <c r="U3746" t="s">
        <v>172</v>
      </c>
      <c r="V3746">
        <v>8</v>
      </c>
      <c r="W3746" t="s">
        <v>1179</v>
      </c>
    </row>
    <row r="3747" spans="1:23" x14ac:dyDescent="0.3">
      <c r="A3747">
        <v>3863</v>
      </c>
      <c r="B3747" t="s">
        <v>75</v>
      </c>
      <c r="C3747">
        <v>2012</v>
      </c>
      <c r="D3747">
        <f t="shared" ca="1" si="232"/>
        <v>11</v>
      </c>
      <c r="E3747" s="5">
        <v>400000</v>
      </c>
      <c r="F3747">
        <v>100000</v>
      </c>
      <c r="G3747" t="s">
        <v>38</v>
      </c>
      <c r="H3747" t="str">
        <f t="shared" si="233"/>
        <v>Central</v>
      </c>
      <c r="I3747" t="s">
        <v>70</v>
      </c>
      <c r="J3747" t="str">
        <f t="shared" si="234"/>
        <v>Texas</v>
      </c>
      <c r="K3747" t="s">
        <v>1737</v>
      </c>
      <c r="L3747" t="str">
        <f t="shared" si="235"/>
        <v>Weatherford</v>
      </c>
      <c r="M3747" t="s">
        <v>22</v>
      </c>
      <c r="N3747" t="str">
        <f>IF(M3747="", "", IFERROR(VLOOKUP(M3747, Data!$A$1:$B$5, 2, 0), "Unkown fuel"))</f>
        <v>very harmful</v>
      </c>
      <c r="O3747" t="s">
        <v>23</v>
      </c>
      <c r="P3747" t="s">
        <v>24</v>
      </c>
      <c r="Q3747" t="s">
        <v>33</v>
      </c>
      <c r="R3747" t="s">
        <v>1114</v>
      </c>
      <c r="S3747">
        <v>1461</v>
      </c>
      <c r="T3747" t="s">
        <v>298</v>
      </c>
      <c r="U3747" t="s">
        <v>299</v>
      </c>
      <c r="V3747">
        <v>5</v>
      </c>
      <c r="W3747" t="s">
        <v>1179</v>
      </c>
    </row>
    <row r="3748" spans="1:23" x14ac:dyDescent="0.3">
      <c r="A3748">
        <v>3864</v>
      </c>
      <c r="B3748" t="s">
        <v>18</v>
      </c>
      <c r="C3748">
        <v>2009</v>
      </c>
      <c r="D3748">
        <f t="shared" ca="1" si="232"/>
        <v>14</v>
      </c>
      <c r="E3748" s="5">
        <v>190000</v>
      </c>
      <c r="F3748">
        <v>90000</v>
      </c>
      <c r="G3748" t="s">
        <v>38</v>
      </c>
      <c r="H3748" t="str">
        <f t="shared" si="233"/>
        <v>Central</v>
      </c>
      <c r="I3748" t="s">
        <v>70</v>
      </c>
      <c r="J3748" t="str">
        <f t="shared" si="234"/>
        <v>Texas</v>
      </c>
      <c r="K3748" t="s">
        <v>1737</v>
      </c>
      <c r="L3748" t="str">
        <f t="shared" si="235"/>
        <v>Weatherford</v>
      </c>
      <c r="M3748" t="s">
        <v>41</v>
      </c>
      <c r="N3748" t="str">
        <f>IF(M3748="", "", IFERROR(VLOOKUP(M3748, Data!$A$1:$B$5, 2, 0), "Unkown fuel"))</f>
        <v>harmful</v>
      </c>
      <c r="O3748" t="s">
        <v>23</v>
      </c>
      <c r="P3748" t="s">
        <v>24</v>
      </c>
      <c r="Q3748" t="s">
        <v>42</v>
      </c>
      <c r="R3748" t="s">
        <v>383</v>
      </c>
      <c r="S3748">
        <v>1298</v>
      </c>
      <c r="T3748" t="s">
        <v>395</v>
      </c>
      <c r="U3748" t="s">
        <v>261</v>
      </c>
      <c r="V3748">
        <v>5</v>
      </c>
      <c r="W3748" t="s">
        <v>1179</v>
      </c>
    </row>
    <row r="3749" spans="1:23" x14ac:dyDescent="0.3">
      <c r="A3749">
        <v>3865</v>
      </c>
      <c r="B3749" t="s">
        <v>37</v>
      </c>
      <c r="C3749">
        <v>2013</v>
      </c>
      <c r="D3749">
        <f t="shared" ca="1" si="232"/>
        <v>10</v>
      </c>
      <c r="E3749" s="5">
        <v>350000</v>
      </c>
      <c r="F3749">
        <v>140000</v>
      </c>
      <c r="G3749" t="s">
        <v>38</v>
      </c>
      <c r="H3749" t="str">
        <f t="shared" si="233"/>
        <v>Central</v>
      </c>
      <c r="I3749" t="s">
        <v>70</v>
      </c>
      <c r="J3749" t="str">
        <f t="shared" si="234"/>
        <v>Texas</v>
      </c>
      <c r="K3749" t="s">
        <v>1208</v>
      </c>
      <c r="L3749" t="str">
        <f t="shared" si="235"/>
        <v>Waxahachie</v>
      </c>
      <c r="M3749" t="s">
        <v>22</v>
      </c>
      <c r="N3749" t="str">
        <f>IF(M3749="", "", IFERROR(VLOOKUP(M3749, Data!$A$1:$B$5, 2, 0), "Unkown fuel"))</f>
        <v>very harmful</v>
      </c>
      <c r="O3749" t="s">
        <v>23</v>
      </c>
      <c r="P3749" t="s">
        <v>24</v>
      </c>
      <c r="Q3749" t="s">
        <v>42</v>
      </c>
      <c r="R3749" t="s">
        <v>618</v>
      </c>
      <c r="S3749">
        <v>1498</v>
      </c>
      <c r="T3749" t="s">
        <v>105</v>
      </c>
      <c r="U3749" t="s">
        <v>95</v>
      </c>
      <c r="V3749">
        <v>5</v>
      </c>
      <c r="W3749" t="s">
        <v>1179</v>
      </c>
    </row>
    <row r="3750" spans="1:23" x14ac:dyDescent="0.3">
      <c r="A3750">
        <v>3866</v>
      </c>
      <c r="B3750" t="s">
        <v>120</v>
      </c>
      <c r="C3750">
        <v>2010</v>
      </c>
      <c r="D3750">
        <f t="shared" ca="1" si="232"/>
        <v>13</v>
      </c>
      <c r="E3750" s="5">
        <v>75000</v>
      </c>
      <c r="F3750">
        <v>120000</v>
      </c>
      <c r="G3750" t="s">
        <v>124</v>
      </c>
      <c r="H3750" t="str">
        <f t="shared" si="233"/>
        <v>South</v>
      </c>
      <c r="I3750" t="s">
        <v>125</v>
      </c>
      <c r="J3750" t="str">
        <f t="shared" si="234"/>
        <v>Georgia</v>
      </c>
      <c r="K3750" t="s">
        <v>1738</v>
      </c>
      <c r="L3750" t="str">
        <f t="shared" si="235"/>
        <v>Athens</v>
      </c>
      <c r="M3750" t="s">
        <v>41</v>
      </c>
      <c r="N3750" t="str">
        <f>IF(M3750="", "", IFERROR(VLOOKUP(M3750, Data!$A$1:$B$5, 2, 0), "Unkown fuel"))</f>
        <v>harmful</v>
      </c>
      <c r="O3750" t="s">
        <v>23</v>
      </c>
      <c r="P3750" t="s">
        <v>24</v>
      </c>
      <c r="Q3750" t="s">
        <v>25</v>
      </c>
      <c r="R3750" t="s">
        <v>347</v>
      </c>
      <c r="S3750">
        <v>995</v>
      </c>
      <c r="T3750" t="s">
        <v>665</v>
      </c>
      <c r="U3750" t="s">
        <v>715</v>
      </c>
      <c r="V3750">
        <v>5</v>
      </c>
      <c r="W3750" t="s">
        <v>1179</v>
      </c>
    </row>
    <row r="3751" spans="1:23" x14ac:dyDescent="0.3">
      <c r="A3751">
        <v>3867</v>
      </c>
      <c r="B3751" t="s">
        <v>18</v>
      </c>
      <c r="C3751">
        <v>2019</v>
      </c>
      <c r="D3751">
        <f t="shared" ca="1" si="232"/>
        <v>4</v>
      </c>
      <c r="E3751" s="5">
        <v>860000</v>
      </c>
      <c r="F3751">
        <v>35000</v>
      </c>
      <c r="G3751" t="s">
        <v>124</v>
      </c>
      <c r="H3751" t="str">
        <f t="shared" si="233"/>
        <v>South</v>
      </c>
      <c r="I3751" t="s">
        <v>125</v>
      </c>
      <c r="J3751" t="str">
        <f t="shared" si="234"/>
        <v>Georgia</v>
      </c>
      <c r="K3751" t="s">
        <v>1738</v>
      </c>
      <c r="L3751" t="str">
        <f t="shared" si="235"/>
        <v>Athens</v>
      </c>
      <c r="M3751" t="s">
        <v>22</v>
      </c>
      <c r="N3751" t="str">
        <f>IF(M3751="", "", IFERROR(VLOOKUP(M3751, Data!$A$1:$B$5, 2, 0), "Unkown fuel"))</f>
        <v>very harmful</v>
      </c>
      <c r="O3751" t="s">
        <v>23</v>
      </c>
      <c r="P3751" t="s">
        <v>154</v>
      </c>
      <c r="Q3751" t="s">
        <v>25</v>
      </c>
      <c r="R3751" t="s">
        <v>129</v>
      </c>
      <c r="S3751">
        <v>1248</v>
      </c>
      <c r="T3751" t="s">
        <v>94</v>
      </c>
      <c r="U3751" t="s">
        <v>95</v>
      </c>
      <c r="V3751">
        <v>5</v>
      </c>
      <c r="W3751" t="s">
        <v>1179</v>
      </c>
    </row>
    <row r="3752" spans="1:23" x14ac:dyDescent="0.3">
      <c r="A3752">
        <v>3868</v>
      </c>
      <c r="B3752" t="s">
        <v>18</v>
      </c>
      <c r="C3752">
        <v>2014</v>
      </c>
      <c r="D3752">
        <f t="shared" ca="1" si="232"/>
        <v>9</v>
      </c>
      <c r="E3752" s="5">
        <v>250000</v>
      </c>
      <c r="F3752">
        <v>50000</v>
      </c>
      <c r="G3752" t="s">
        <v>124</v>
      </c>
      <c r="H3752" t="str">
        <f t="shared" si="233"/>
        <v>South</v>
      </c>
      <c r="I3752" t="s">
        <v>125</v>
      </c>
      <c r="J3752" t="str">
        <f t="shared" si="234"/>
        <v>Georgia</v>
      </c>
      <c r="K3752" t="s">
        <v>1738</v>
      </c>
      <c r="L3752" t="str">
        <f t="shared" si="235"/>
        <v>Athens</v>
      </c>
      <c r="M3752" t="s">
        <v>41</v>
      </c>
      <c r="N3752" t="str">
        <f>IF(M3752="", "", IFERROR(VLOOKUP(M3752, Data!$A$1:$B$5, 2, 0), "Unkown fuel"))</f>
        <v>harmful</v>
      </c>
      <c r="O3752" t="s">
        <v>23</v>
      </c>
      <c r="P3752" t="s">
        <v>24</v>
      </c>
      <c r="Q3752" t="s">
        <v>33</v>
      </c>
      <c r="R3752" t="s">
        <v>140</v>
      </c>
      <c r="S3752">
        <v>998</v>
      </c>
      <c r="T3752" t="s">
        <v>166</v>
      </c>
      <c r="U3752" t="s">
        <v>141</v>
      </c>
      <c r="V3752">
        <v>5</v>
      </c>
      <c r="W3752" t="s">
        <v>1179</v>
      </c>
    </row>
    <row r="3753" spans="1:23" x14ac:dyDescent="0.3">
      <c r="A3753">
        <v>3869</v>
      </c>
      <c r="B3753" t="s">
        <v>46</v>
      </c>
      <c r="C3753">
        <v>2017</v>
      </c>
      <c r="D3753">
        <f t="shared" ca="1" si="232"/>
        <v>6</v>
      </c>
      <c r="E3753" s="5">
        <v>700000</v>
      </c>
      <c r="F3753">
        <v>82000</v>
      </c>
      <c r="G3753" t="s">
        <v>124</v>
      </c>
      <c r="H3753" t="str">
        <f t="shared" si="233"/>
        <v>South</v>
      </c>
      <c r="I3753" t="s">
        <v>125</v>
      </c>
      <c r="J3753" t="str">
        <f t="shared" si="234"/>
        <v>Georgia</v>
      </c>
      <c r="K3753" t="s">
        <v>1738</v>
      </c>
      <c r="L3753" t="str">
        <f t="shared" si="235"/>
        <v>Athens</v>
      </c>
      <c r="M3753" t="s">
        <v>22</v>
      </c>
      <c r="N3753" t="str">
        <f>IF(M3753="", "", IFERROR(VLOOKUP(M3753, Data!$A$1:$B$5, 2, 0), "Unkown fuel"))</f>
        <v>very harmful</v>
      </c>
      <c r="O3753" t="s">
        <v>23</v>
      </c>
      <c r="P3753" t="s">
        <v>24</v>
      </c>
      <c r="Q3753" t="s">
        <v>25</v>
      </c>
      <c r="R3753" t="s">
        <v>1135</v>
      </c>
      <c r="S3753">
        <v>1396</v>
      </c>
      <c r="T3753" t="s">
        <v>434</v>
      </c>
      <c r="U3753" t="s">
        <v>1136</v>
      </c>
      <c r="V3753">
        <v>5</v>
      </c>
      <c r="W3753" t="s">
        <v>1179</v>
      </c>
    </row>
    <row r="3754" spans="1:23" x14ac:dyDescent="0.3">
      <c r="A3754">
        <v>3870</v>
      </c>
      <c r="B3754" t="s">
        <v>18</v>
      </c>
      <c r="C3754">
        <v>2014</v>
      </c>
      <c r="D3754">
        <f t="shared" ca="1" si="232"/>
        <v>9</v>
      </c>
      <c r="E3754" s="5">
        <v>399000</v>
      </c>
      <c r="F3754">
        <v>70000</v>
      </c>
      <c r="G3754" t="s">
        <v>124</v>
      </c>
      <c r="H3754" t="str">
        <f t="shared" si="233"/>
        <v>South</v>
      </c>
      <c r="I3754" t="s">
        <v>125</v>
      </c>
      <c r="J3754" t="str">
        <f t="shared" si="234"/>
        <v>Georgia</v>
      </c>
      <c r="K3754" t="s">
        <v>1738</v>
      </c>
      <c r="L3754" t="str">
        <f t="shared" si="235"/>
        <v>Athens</v>
      </c>
      <c r="M3754" t="s">
        <v>22</v>
      </c>
      <c r="N3754" t="str">
        <f>IF(M3754="", "", IFERROR(VLOOKUP(M3754, Data!$A$1:$B$5, 2, 0), "Unkown fuel"))</f>
        <v>very harmful</v>
      </c>
      <c r="O3754" t="s">
        <v>23</v>
      </c>
      <c r="P3754" t="s">
        <v>24</v>
      </c>
      <c r="Q3754" t="s">
        <v>42</v>
      </c>
      <c r="R3754" t="s">
        <v>229</v>
      </c>
      <c r="S3754">
        <v>1248</v>
      </c>
      <c r="T3754" t="s">
        <v>27</v>
      </c>
      <c r="U3754" t="s">
        <v>28</v>
      </c>
      <c r="V3754">
        <v>5</v>
      </c>
      <c r="W3754" t="s">
        <v>1179</v>
      </c>
    </row>
    <row r="3755" spans="1:23" x14ac:dyDescent="0.3">
      <c r="A3755">
        <v>3871</v>
      </c>
      <c r="B3755" t="s">
        <v>18</v>
      </c>
      <c r="C3755">
        <v>2016</v>
      </c>
      <c r="D3755">
        <f t="shared" ca="1" si="232"/>
        <v>7</v>
      </c>
      <c r="E3755" s="5">
        <v>320000</v>
      </c>
      <c r="F3755">
        <v>90000</v>
      </c>
      <c r="G3755" t="s">
        <v>124</v>
      </c>
      <c r="H3755" t="str">
        <f t="shared" si="233"/>
        <v>South</v>
      </c>
      <c r="I3755" t="s">
        <v>125</v>
      </c>
      <c r="J3755" t="str">
        <f t="shared" si="234"/>
        <v>Georgia</v>
      </c>
      <c r="K3755" t="s">
        <v>1738</v>
      </c>
      <c r="L3755" t="str">
        <f t="shared" si="235"/>
        <v>Athens</v>
      </c>
      <c r="M3755" t="s">
        <v>41</v>
      </c>
      <c r="N3755" t="str">
        <f>IF(M3755="", "", IFERROR(VLOOKUP(M3755, Data!$A$1:$B$5, 2, 0), "Unkown fuel"))</f>
        <v>harmful</v>
      </c>
      <c r="O3755" t="s">
        <v>23</v>
      </c>
      <c r="P3755" t="s">
        <v>24</v>
      </c>
      <c r="Q3755" t="s">
        <v>25</v>
      </c>
      <c r="R3755" t="s">
        <v>164</v>
      </c>
      <c r="S3755">
        <v>1197</v>
      </c>
      <c r="T3755" t="s">
        <v>395</v>
      </c>
      <c r="U3755" t="s">
        <v>261</v>
      </c>
      <c r="V3755">
        <v>5</v>
      </c>
      <c r="W3755" t="s">
        <v>1179</v>
      </c>
    </row>
    <row r="3756" spans="1:23" x14ac:dyDescent="0.3">
      <c r="A3756">
        <v>3872</v>
      </c>
      <c r="B3756" t="s">
        <v>65</v>
      </c>
      <c r="C3756">
        <v>2015</v>
      </c>
      <c r="D3756">
        <f t="shared" ca="1" si="232"/>
        <v>8</v>
      </c>
      <c r="E3756" s="5">
        <v>2000000</v>
      </c>
      <c r="F3756">
        <v>60000</v>
      </c>
      <c r="G3756" t="s">
        <v>124</v>
      </c>
      <c r="H3756" t="str">
        <f t="shared" si="233"/>
        <v>South</v>
      </c>
      <c r="I3756" t="s">
        <v>125</v>
      </c>
      <c r="J3756" t="str">
        <f t="shared" si="234"/>
        <v>Georgia</v>
      </c>
      <c r="K3756" t="s">
        <v>754</v>
      </c>
      <c r="L3756" t="str">
        <f t="shared" si="235"/>
        <v>Albany</v>
      </c>
      <c r="M3756" t="s">
        <v>22</v>
      </c>
      <c r="N3756" t="str">
        <f>IF(M3756="", "", IFERROR(VLOOKUP(M3756, Data!$A$1:$B$5, 2, 0), "Unkown fuel"))</f>
        <v>very harmful</v>
      </c>
      <c r="O3756" t="s">
        <v>23</v>
      </c>
      <c r="P3756" t="s">
        <v>154</v>
      </c>
      <c r="Q3756" t="s">
        <v>25</v>
      </c>
      <c r="R3756" t="s">
        <v>167</v>
      </c>
      <c r="S3756">
        <v>2982</v>
      </c>
      <c r="T3756" t="s">
        <v>168</v>
      </c>
      <c r="U3756" t="s">
        <v>558</v>
      </c>
      <c r="V3756">
        <v>7</v>
      </c>
      <c r="W3756" t="s">
        <v>1179</v>
      </c>
    </row>
    <row r="3757" spans="1:23" x14ac:dyDescent="0.3">
      <c r="A3757">
        <v>3873</v>
      </c>
      <c r="B3757" t="s">
        <v>30</v>
      </c>
      <c r="C3757">
        <v>2014</v>
      </c>
      <c r="D3757">
        <f t="shared" ca="1" si="232"/>
        <v>9</v>
      </c>
      <c r="E3757" s="5">
        <v>1100000</v>
      </c>
      <c r="F3757">
        <v>79000</v>
      </c>
      <c r="G3757" t="s">
        <v>124</v>
      </c>
      <c r="H3757" t="str">
        <f t="shared" si="233"/>
        <v>South</v>
      </c>
      <c r="I3757" t="s">
        <v>125</v>
      </c>
      <c r="J3757" t="str">
        <f t="shared" si="234"/>
        <v>Georgia</v>
      </c>
      <c r="K3757" t="s">
        <v>126</v>
      </c>
      <c r="L3757" t="str">
        <f t="shared" si="235"/>
        <v>Atlanta</v>
      </c>
      <c r="M3757" t="s">
        <v>22</v>
      </c>
      <c r="N3757" t="str">
        <f>IF(M3757="", "", IFERROR(VLOOKUP(M3757, Data!$A$1:$B$5, 2, 0), "Unkown fuel"))</f>
        <v>very harmful</v>
      </c>
      <c r="O3757" t="s">
        <v>23</v>
      </c>
      <c r="P3757" t="s">
        <v>24</v>
      </c>
      <c r="Q3757" t="s">
        <v>33</v>
      </c>
      <c r="R3757" t="s">
        <v>691</v>
      </c>
      <c r="S3757">
        <v>1968</v>
      </c>
      <c r="T3757" t="s">
        <v>345</v>
      </c>
      <c r="U3757" t="s">
        <v>692</v>
      </c>
      <c r="V3757">
        <v>5</v>
      </c>
      <c r="W3757" t="s">
        <v>1179</v>
      </c>
    </row>
    <row r="3758" spans="1:23" x14ac:dyDescent="0.3">
      <c r="A3758">
        <v>3874</v>
      </c>
      <c r="B3758" t="s">
        <v>65</v>
      </c>
      <c r="C3758">
        <v>2011</v>
      </c>
      <c r="D3758">
        <f t="shared" ca="1" si="232"/>
        <v>12</v>
      </c>
      <c r="E3758" s="5">
        <v>750000</v>
      </c>
      <c r="F3758">
        <v>291000</v>
      </c>
      <c r="G3758" t="s">
        <v>124</v>
      </c>
      <c r="H3758" t="str">
        <f t="shared" si="233"/>
        <v>South</v>
      </c>
      <c r="I3758" t="s">
        <v>125</v>
      </c>
      <c r="J3758" t="str">
        <f t="shared" si="234"/>
        <v>Georgia</v>
      </c>
      <c r="K3758" t="s">
        <v>754</v>
      </c>
      <c r="L3758" t="str">
        <f t="shared" si="235"/>
        <v>Albany</v>
      </c>
      <c r="M3758" t="s">
        <v>22</v>
      </c>
      <c r="N3758" t="str">
        <f>IF(M3758="", "", IFERROR(VLOOKUP(M3758, Data!$A$1:$B$5, 2, 0), "Unkown fuel"))</f>
        <v>very harmful</v>
      </c>
      <c r="O3758" t="s">
        <v>23</v>
      </c>
      <c r="P3758" t="s">
        <v>24</v>
      </c>
      <c r="Q3758" t="s">
        <v>33</v>
      </c>
      <c r="R3758" t="s">
        <v>475</v>
      </c>
      <c r="S3758">
        <v>2494</v>
      </c>
      <c r="T3758" t="s">
        <v>476</v>
      </c>
      <c r="U3758" t="s">
        <v>477</v>
      </c>
      <c r="V3758">
        <v>7</v>
      </c>
      <c r="W3758" t="s">
        <v>1179</v>
      </c>
    </row>
    <row r="3759" spans="1:23" x14ac:dyDescent="0.3">
      <c r="A3759">
        <v>3875</v>
      </c>
      <c r="B3759" t="s">
        <v>65</v>
      </c>
      <c r="C3759">
        <v>2010</v>
      </c>
      <c r="D3759">
        <f t="shared" ca="1" si="232"/>
        <v>13</v>
      </c>
      <c r="E3759" s="5">
        <v>750000</v>
      </c>
      <c r="F3759">
        <v>250000</v>
      </c>
      <c r="G3759" t="s">
        <v>124</v>
      </c>
      <c r="H3759" t="str">
        <f t="shared" si="233"/>
        <v>South</v>
      </c>
      <c r="I3759" t="s">
        <v>125</v>
      </c>
      <c r="J3759" t="str">
        <f t="shared" si="234"/>
        <v>Georgia</v>
      </c>
      <c r="K3759" t="s">
        <v>754</v>
      </c>
      <c r="L3759" t="str">
        <f t="shared" si="235"/>
        <v>Albany</v>
      </c>
      <c r="M3759" t="s">
        <v>22</v>
      </c>
      <c r="N3759" t="str">
        <f>IF(M3759="", "", IFERROR(VLOOKUP(M3759, Data!$A$1:$B$5, 2, 0), "Unkown fuel"))</f>
        <v>very harmful</v>
      </c>
      <c r="O3759" t="s">
        <v>23</v>
      </c>
      <c r="P3759" t="s">
        <v>24</v>
      </c>
      <c r="Q3759" t="s">
        <v>33</v>
      </c>
      <c r="R3759" t="s">
        <v>475</v>
      </c>
      <c r="S3759">
        <v>2494</v>
      </c>
      <c r="T3759" t="s">
        <v>476</v>
      </c>
      <c r="U3759" t="s">
        <v>477</v>
      </c>
      <c r="V3759">
        <v>7</v>
      </c>
      <c r="W3759" t="s">
        <v>1179</v>
      </c>
    </row>
    <row r="3760" spans="1:23" x14ac:dyDescent="0.3">
      <c r="A3760">
        <v>3876</v>
      </c>
      <c r="B3760" t="s">
        <v>88</v>
      </c>
      <c r="C3760">
        <v>2018</v>
      </c>
      <c r="D3760">
        <f t="shared" ca="1" si="232"/>
        <v>5</v>
      </c>
      <c r="E3760" s="5">
        <v>530000</v>
      </c>
      <c r="F3760">
        <v>20000</v>
      </c>
      <c r="G3760" t="s">
        <v>124</v>
      </c>
      <c r="H3760" t="str">
        <f t="shared" si="233"/>
        <v>South</v>
      </c>
      <c r="I3760" t="s">
        <v>125</v>
      </c>
      <c r="J3760" t="str">
        <f t="shared" si="234"/>
        <v>Georgia</v>
      </c>
      <c r="K3760" t="s">
        <v>1738</v>
      </c>
      <c r="L3760" t="str">
        <f t="shared" si="235"/>
        <v>Athens</v>
      </c>
      <c r="M3760" t="s">
        <v>22</v>
      </c>
      <c r="N3760" t="str">
        <f>IF(M3760="", "", IFERROR(VLOOKUP(M3760, Data!$A$1:$B$5, 2, 0), "Unkown fuel"))</f>
        <v>very harmful</v>
      </c>
      <c r="O3760" t="s">
        <v>23</v>
      </c>
      <c r="P3760" t="s">
        <v>24</v>
      </c>
      <c r="Q3760" t="s">
        <v>25</v>
      </c>
      <c r="R3760" t="s">
        <v>489</v>
      </c>
      <c r="S3760">
        <v>2523</v>
      </c>
      <c r="T3760" t="s">
        <v>486</v>
      </c>
      <c r="U3760" t="s">
        <v>596</v>
      </c>
      <c r="V3760">
        <v>9</v>
      </c>
      <c r="W3760" t="s">
        <v>1179</v>
      </c>
    </row>
    <row r="3761" spans="1:23" x14ac:dyDescent="0.3">
      <c r="A3761">
        <v>3877</v>
      </c>
      <c r="B3761" t="s">
        <v>18</v>
      </c>
      <c r="C3761">
        <v>2017</v>
      </c>
      <c r="D3761">
        <f t="shared" ca="1" si="232"/>
        <v>6</v>
      </c>
      <c r="E3761" s="5">
        <v>750000</v>
      </c>
      <c r="F3761">
        <v>53000</v>
      </c>
      <c r="G3761" t="s">
        <v>124</v>
      </c>
      <c r="H3761" t="str">
        <f t="shared" si="233"/>
        <v>South</v>
      </c>
      <c r="I3761" t="s">
        <v>125</v>
      </c>
      <c r="J3761" t="str">
        <f t="shared" si="234"/>
        <v>Georgia</v>
      </c>
      <c r="K3761" t="s">
        <v>1738</v>
      </c>
      <c r="L3761" t="str">
        <f t="shared" si="235"/>
        <v>Athens</v>
      </c>
      <c r="M3761" t="s">
        <v>22</v>
      </c>
      <c r="N3761" t="str">
        <f>IF(M3761="", "", IFERROR(VLOOKUP(M3761, Data!$A$1:$B$5, 2, 0), "Unkown fuel"))</f>
        <v>very harmful</v>
      </c>
      <c r="O3761" t="s">
        <v>23</v>
      </c>
      <c r="P3761" t="s">
        <v>24</v>
      </c>
      <c r="Q3761" t="s">
        <v>25</v>
      </c>
      <c r="R3761" t="s">
        <v>415</v>
      </c>
      <c r="S3761">
        <v>1248</v>
      </c>
      <c r="T3761" t="s">
        <v>94</v>
      </c>
      <c r="U3761" t="s">
        <v>95</v>
      </c>
      <c r="V3761">
        <v>5</v>
      </c>
      <c r="W3761" t="s">
        <v>1179</v>
      </c>
    </row>
    <row r="3762" spans="1:23" x14ac:dyDescent="0.3">
      <c r="A3762">
        <v>3878</v>
      </c>
      <c r="B3762" t="s">
        <v>296</v>
      </c>
      <c r="C3762">
        <v>2017</v>
      </c>
      <c r="D3762">
        <f t="shared" ca="1" si="232"/>
        <v>6</v>
      </c>
      <c r="E3762" s="5">
        <v>560000</v>
      </c>
      <c r="F3762">
        <v>21500</v>
      </c>
      <c r="G3762" t="s">
        <v>124</v>
      </c>
      <c r="H3762" t="str">
        <f t="shared" si="233"/>
        <v>South</v>
      </c>
      <c r="I3762" t="s">
        <v>125</v>
      </c>
      <c r="J3762" t="str">
        <f t="shared" si="234"/>
        <v>Georgia</v>
      </c>
      <c r="K3762" t="s">
        <v>1738</v>
      </c>
      <c r="L3762" t="str">
        <f t="shared" si="235"/>
        <v>Athens</v>
      </c>
      <c r="M3762" t="s">
        <v>41</v>
      </c>
      <c r="N3762" t="str">
        <f>IF(M3762="", "", IFERROR(VLOOKUP(M3762, Data!$A$1:$B$5, 2, 0), "Unkown fuel"))</f>
        <v>harmful</v>
      </c>
      <c r="O3762" t="s">
        <v>23</v>
      </c>
      <c r="P3762" t="s">
        <v>154</v>
      </c>
      <c r="Q3762" t="s">
        <v>25</v>
      </c>
      <c r="R3762" t="s">
        <v>608</v>
      </c>
      <c r="S3762">
        <v>1198</v>
      </c>
      <c r="T3762" t="s">
        <v>609</v>
      </c>
      <c r="U3762" t="s">
        <v>610</v>
      </c>
      <c r="V3762">
        <v>5</v>
      </c>
      <c r="W3762" t="s">
        <v>1179</v>
      </c>
    </row>
    <row r="3763" spans="1:23" x14ac:dyDescent="0.3">
      <c r="A3763">
        <v>3879</v>
      </c>
      <c r="B3763" t="s">
        <v>109</v>
      </c>
      <c r="C3763">
        <v>2017</v>
      </c>
      <c r="D3763">
        <f t="shared" ca="1" si="232"/>
        <v>6</v>
      </c>
      <c r="E3763" s="5">
        <v>450000</v>
      </c>
      <c r="F3763">
        <v>89000</v>
      </c>
      <c r="G3763" t="s">
        <v>124</v>
      </c>
      <c r="H3763" t="str">
        <f t="shared" si="233"/>
        <v>South</v>
      </c>
      <c r="I3763" t="s">
        <v>125</v>
      </c>
      <c r="J3763" t="str">
        <f t="shared" si="234"/>
        <v>Georgia</v>
      </c>
      <c r="K3763" t="s">
        <v>1738</v>
      </c>
      <c r="L3763" t="str">
        <f t="shared" si="235"/>
        <v>Athens</v>
      </c>
      <c r="M3763" t="s">
        <v>22</v>
      </c>
      <c r="N3763" t="str">
        <f>IF(M3763="", "", IFERROR(VLOOKUP(M3763, Data!$A$1:$B$5, 2, 0), "Unkown fuel"))</f>
        <v>very harmful</v>
      </c>
      <c r="O3763" t="s">
        <v>23</v>
      </c>
      <c r="P3763" t="s">
        <v>24</v>
      </c>
      <c r="Q3763" t="s">
        <v>25</v>
      </c>
      <c r="R3763" t="s">
        <v>470</v>
      </c>
      <c r="S3763">
        <v>1047</v>
      </c>
      <c r="T3763" t="s">
        <v>471</v>
      </c>
      <c r="U3763" t="s">
        <v>472</v>
      </c>
      <c r="V3763">
        <v>5</v>
      </c>
      <c r="W3763" t="s">
        <v>1179</v>
      </c>
    </row>
    <row r="3764" spans="1:23" x14ac:dyDescent="0.3">
      <c r="A3764">
        <v>3880</v>
      </c>
      <c r="B3764" t="s">
        <v>18</v>
      </c>
      <c r="C3764">
        <v>2013</v>
      </c>
      <c r="D3764">
        <f t="shared" ca="1" si="232"/>
        <v>10</v>
      </c>
      <c r="E3764" s="5">
        <v>459999</v>
      </c>
      <c r="F3764">
        <v>35000</v>
      </c>
      <c r="G3764" t="s">
        <v>124</v>
      </c>
      <c r="H3764" t="str">
        <f t="shared" si="233"/>
        <v>South</v>
      </c>
      <c r="I3764" t="s">
        <v>196</v>
      </c>
      <c r="J3764" t="str">
        <f t="shared" si="234"/>
        <v>Florida</v>
      </c>
      <c r="K3764" t="s">
        <v>1739</v>
      </c>
      <c r="L3764" t="str">
        <f t="shared" si="235"/>
        <v>Winter Springs</v>
      </c>
      <c r="M3764" t="s">
        <v>41</v>
      </c>
      <c r="N3764" t="str">
        <f>IF(M3764="", "", IFERROR(VLOOKUP(M3764, Data!$A$1:$B$5, 2, 0), "Unkown fuel"))</f>
        <v>harmful</v>
      </c>
      <c r="O3764" t="s">
        <v>23</v>
      </c>
      <c r="P3764" t="s">
        <v>24</v>
      </c>
      <c r="Q3764" t="s">
        <v>33</v>
      </c>
      <c r="R3764" t="s">
        <v>260</v>
      </c>
      <c r="S3764">
        <v>1197</v>
      </c>
      <c r="T3764" t="s">
        <v>395</v>
      </c>
      <c r="U3764" t="s">
        <v>261</v>
      </c>
      <c r="V3764">
        <v>5</v>
      </c>
      <c r="W3764" t="s">
        <v>1179</v>
      </c>
    </row>
    <row r="3765" spans="1:23" x14ac:dyDescent="0.3">
      <c r="A3765">
        <v>3881</v>
      </c>
      <c r="B3765" t="s">
        <v>18</v>
      </c>
      <c r="C3765">
        <v>2013</v>
      </c>
      <c r="D3765">
        <f t="shared" ca="1" si="232"/>
        <v>10</v>
      </c>
      <c r="E3765" s="5">
        <v>235000</v>
      </c>
      <c r="F3765">
        <v>43000</v>
      </c>
      <c r="G3765" t="s">
        <v>124</v>
      </c>
      <c r="H3765" t="str">
        <f t="shared" si="233"/>
        <v>South</v>
      </c>
      <c r="I3765" t="s">
        <v>196</v>
      </c>
      <c r="J3765" t="str">
        <f t="shared" si="234"/>
        <v>Florida</v>
      </c>
      <c r="K3765" t="s">
        <v>1740</v>
      </c>
      <c r="L3765" t="str">
        <f t="shared" si="235"/>
        <v>Davie</v>
      </c>
      <c r="M3765" t="s">
        <v>41</v>
      </c>
      <c r="N3765" t="str">
        <f>IF(M3765="", "", IFERROR(VLOOKUP(M3765, Data!$A$1:$B$5, 2, 0), "Unkown fuel"))</f>
        <v>harmful</v>
      </c>
      <c r="O3765" t="s">
        <v>23</v>
      </c>
      <c r="P3765" t="s">
        <v>24</v>
      </c>
      <c r="Q3765" t="s">
        <v>33</v>
      </c>
      <c r="R3765" t="s">
        <v>273</v>
      </c>
      <c r="S3765">
        <v>998</v>
      </c>
      <c r="T3765" t="s">
        <v>67</v>
      </c>
      <c r="U3765" t="s">
        <v>141</v>
      </c>
      <c r="V3765">
        <v>5</v>
      </c>
      <c r="W3765" t="s">
        <v>1179</v>
      </c>
    </row>
    <row r="3766" spans="1:23" x14ac:dyDescent="0.3">
      <c r="A3766">
        <v>3882</v>
      </c>
      <c r="B3766" t="s">
        <v>46</v>
      </c>
      <c r="C3766">
        <v>2009</v>
      </c>
      <c r="D3766">
        <f t="shared" ca="1" si="232"/>
        <v>14</v>
      </c>
      <c r="E3766" s="5">
        <v>180000</v>
      </c>
      <c r="F3766">
        <v>80000</v>
      </c>
      <c r="G3766" t="s">
        <v>38</v>
      </c>
      <c r="H3766" t="str">
        <f t="shared" si="233"/>
        <v>Central</v>
      </c>
      <c r="I3766" t="s">
        <v>39</v>
      </c>
      <c r="J3766" t="str">
        <f t="shared" si="234"/>
        <v>Illinois</v>
      </c>
      <c r="K3766" t="s">
        <v>1741</v>
      </c>
      <c r="L3766" t="str">
        <f t="shared" si="235"/>
        <v>Country Club Hills</v>
      </c>
      <c r="M3766" t="s">
        <v>41</v>
      </c>
      <c r="N3766" t="str">
        <f>IF(M3766="", "", IFERROR(VLOOKUP(M3766, Data!$A$1:$B$5, 2, 0), "Unkown fuel"))</f>
        <v>harmful</v>
      </c>
      <c r="O3766" t="s">
        <v>23</v>
      </c>
      <c r="P3766" t="s">
        <v>24</v>
      </c>
      <c r="Q3766" t="s">
        <v>33</v>
      </c>
      <c r="R3766" t="s">
        <v>308</v>
      </c>
      <c r="S3766">
        <v>1086</v>
      </c>
      <c r="T3766" t="s">
        <v>309</v>
      </c>
      <c r="U3766" t="s">
        <v>310</v>
      </c>
      <c r="V3766">
        <v>5</v>
      </c>
      <c r="W3766" t="s">
        <v>1179</v>
      </c>
    </row>
    <row r="3767" spans="1:23" x14ac:dyDescent="0.3">
      <c r="A3767">
        <v>3883</v>
      </c>
      <c r="B3767" t="s">
        <v>46</v>
      </c>
      <c r="C3767">
        <v>2007</v>
      </c>
      <c r="D3767">
        <f t="shared" ca="1" si="232"/>
        <v>16</v>
      </c>
      <c r="E3767" s="5">
        <v>140000</v>
      </c>
      <c r="F3767">
        <v>80000</v>
      </c>
      <c r="G3767" t="s">
        <v>124</v>
      </c>
      <c r="H3767" t="str">
        <f t="shared" si="233"/>
        <v>South</v>
      </c>
      <c r="I3767" t="s">
        <v>196</v>
      </c>
      <c r="J3767" t="str">
        <f t="shared" si="234"/>
        <v>Florida</v>
      </c>
      <c r="K3767" t="s">
        <v>1740</v>
      </c>
      <c r="L3767" t="str">
        <f t="shared" si="235"/>
        <v>Davie</v>
      </c>
      <c r="M3767" t="s">
        <v>41</v>
      </c>
      <c r="N3767" t="str">
        <f>IF(M3767="", "", IFERROR(VLOOKUP(M3767, Data!$A$1:$B$5, 2, 0), "Unkown fuel"))</f>
        <v>harmful</v>
      </c>
      <c r="O3767" t="s">
        <v>23</v>
      </c>
      <c r="P3767" t="s">
        <v>24</v>
      </c>
      <c r="Q3767" t="s">
        <v>33</v>
      </c>
      <c r="R3767" t="s">
        <v>159</v>
      </c>
      <c r="S3767">
        <v>1086</v>
      </c>
      <c r="T3767" t="s">
        <v>486</v>
      </c>
      <c r="U3767" t="s">
        <v>630</v>
      </c>
      <c r="V3767">
        <v>5</v>
      </c>
      <c r="W3767" t="s">
        <v>1179</v>
      </c>
    </row>
    <row r="3768" spans="1:23" x14ac:dyDescent="0.3">
      <c r="A3768">
        <v>3884</v>
      </c>
      <c r="B3768" t="s">
        <v>46</v>
      </c>
      <c r="C3768">
        <v>2014</v>
      </c>
      <c r="D3768">
        <f t="shared" ca="1" si="232"/>
        <v>9</v>
      </c>
      <c r="E3768" s="5">
        <v>620000</v>
      </c>
      <c r="F3768">
        <v>110000</v>
      </c>
      <c r="G3768" t="s">
        <v>124</v>
      </c>
      <c r="H3768" t="str">
        <f t="shared" si="233"/>
        <v>South</v>
      </c>
      <c r="I3768" t="s">
        <v>196</v>
      </c>
      <c r="J3768" t="str">
        <f t="shared" si="234"/>
        <v>Florida</v>
      </c>
      <c r="K3768" t="s">
        <v>1740</v>
      </c>
      <c r="L3768" t="str">
        <f t="shared" si="235"/>
        <v>Davie</v>
      </c>
      <c r="M3768" t="s">
        <v>22</v>
      </c>
      <c r="N3768" t="str">
        <f>IF(M3768="", "", IFERROR(VLOOKUP(M3768, Data!$A$1:$B$5, 2, 0), "Unkown fuel"))</f>
        <v>very harmful</v>
      </c>
      <c r="O3768" t="s">
        <v>23</v>
      </c>
      <c r="P3768" t="s">
        <v>24</v>
      </c>
      <c r="Q3768" t="s">
        <v>25</v>
      </c>
      <c r="R3768" t="s">
        <v>99</v>
      </c>
      <c r="S3768">
        <v>1396</v>
      </c>
      <c r="T3768" t="s">
        <v>100</v>
      </c>
      <c r="U3768" t="s">
        <v>101</v>
      </c>
      <c r="V3768">
        <v>5</v>
      </c>
      <c r="W3768" t="s">
        <v>1179</v>
      </c>
    </row>
    <row r="3769" spans="1:23" x14ac:dyDescent="0.3">
      <c r="A3769">
        <v>3885</v>
      </c>
      <c r="B3769" t="s">
        <v>46</v>
      </c>
      <c r="C3769">
        <v>2012</v>
      </c>
      <c r="D3769">
        <f t="shared" ca="1" si="232"/>
        <v>11</v>
      </c>
      <c r="E3769" s="5">
        <v>190000</v>
      </c>
      <c r="F3769">
        <v>100000</v>
      </c>
      <c r="G3769" t="s">
        <v>124</v>
      </c>
      <c r="H3769" t="str">
        <f t="shared" si="233"/>
        <v>South</v>
      </c>
      <c r="I3769" t="s">
        <v>196</v>
      </c>
      <c r="J3769" t="str">
        <f t="shared" si="234"/>
        <v>Florida</v>
      </c>
      <c r="K3769" t="s">
        <v>1742</v>
      </c>
      <c r="L3769" t="str">
        <f t="shared" si="235"/>
        <v>Daytona Beach</v>
      </c>
      <c r="M3769" t="s">
        <v>41</v>
      </c>
      <c r="N3769" t="str">
        <f>IF(M3769="", "", IFERROR(VLOOKUP(M3769, Data!$A$1:$B$5, 2, 0), "Unkown fuel"))</f>
        <v>harmful</v>
      </c>
      <c r="O3769" t="s">
        <v>23</v>
      </c>
      <c r="P3769" t="s">
        <v>24</v>
      </c>
      <c r="Q3769" t="s">
        <v>25</v>
      </c>
      <c r="R3769" t="s">
        <v>390</v>
      </c>
      <c r="S3769">
        <v>814</v>
      </c>
      <c r="T3769" t="s">
        <v>541</v>
      </c>
      <c r="U3769" t="s">
        <v>542</v>
      </c>
      <c r="V3769">
        <v>5</v>
      </c>
      <c r="W3769" t="s">
        <v>1179</v>
      </c>
    </row>
    <row r="3770" spans="1:23" x14ac:dyDescent="0.3">
      <c r="A3770">
        <v>3886</v>
      </c>
      <c r="B3770" t="s">
        <v>46</v>
      </c>
      <c r="C3770">
        <v>2018</v>
      </c>
      <c r="D3770">
        <f t="shared" ca="1" si="232"/>
        <v>5</v>
      </c>
      <c r="E3770" s="5">
        <v>380000</v>
      </c>
      <c r="F3770">
        <v>25000</v>
      </c>
      <c r="G3770" t="s">
        <v>124</v>
      </c>
      <c r="H3770" t="str">
        <f t="shared" si="233"/>
        <v>South</v>
      </c>
      <c r="I3770" t="s">
        <v>196</v>
      </c>
      <c r="J3770" t="str">
        <f t="shared" si="234"/>
        <v>Florida</v>
      </c>
      <c r="K3770" t="s">
        <v>1742</v>
      </c>
      <c r="L3770" t="str">
        <f t="shared" si="235"/>
        <v>Daytona Beach</v>
      </c>
      <c r="M3770" t="s">
        <v>41</v>
      </c>
      <c r="N3770" t="str">
        <f>IF(M3770="", "", IFERROR(VLOOKUP(M3770, Data!$A$1:$B$5, 2, 0), "Unkown fuel"))</f>
        <v>harmful</v>
      </c>
      <c r="O3770" t="s">
        <v>23</v>
      </c>
      <c r="P3770" t="s">
        <v>24</v>
      </c>
      <c r="Q3770" t="s">
        <v>25</v>
      </c>
      <c r="R3770" t="s">
        <v>390</v>
      </c>
      <c r="S3770">
        <v>814</v>
      </c>
      <c r="T3770" t="s">
        <v>541</v>
      </c>
      <c r="U3770" t="s">
        <v>542</v>
      </c>
      <c r="V3770">
        <v>5</v>
      </c>
      <c r="W3770" t="s">
        <v>1179</v>
      </c>
    </row>
    <row r="3771" spans="1:23" x14ac:dyDescent="0.3">
      <c r="A3771">
        <v>3887</v>
      </c>
      <c r="B3771" t="s">
        <v>69</v>
      </c>
      <c r="C3771">
        <v>2019</v>
      </c>
      <c r="D3771">
        <f t="shared" ca="1" si="232"/>
        <v>4</v>
      </c>
      <c r="E3771" s="5">
        <v>1145000</v>
      </c>
      <c r="F3771">
        <v>20000</v>
      </c>
      <c r="G3771" t="s">
        <v>124</v>
      </c>
      <c r="H3771" t="str">
        <f t="shared" si="233"/>
        <v>South</v>
      </c>
      <c r="I3771" t="s">
        <v>196</v>
      </c>
      <c r="J3771" t="str">
        <f t="shared" si="234"/>
        <v>Florida</v>
      </c>
      <c r="K3771" t="s">
        <v>1740</v>
      </c>
      <c r="L3771" t="str">
        <f t="shared" si="235"/>
        <v>Davie</v>
      </c>
      <c r="M3771" t="s">
        <v>22</v>
      </c>
      <c r="N3771" t="str">
        <f>IF(M3771="", "", IFERROR(VLOOKUP(M3771, Data!$A$1:$B$5, 2, 0), "Unkown fuel"))</f>
        <v>very harmful</v>
      </c>
      <c r="O3771" t="s">
        <v>23</v>
      </c>
      <c r="P3771" t="s">
        <v>24</v>
      </c>
      <c r="Q3771" t="s">
        <v>25</v>
      </c>
      <c r="R3771" t="s">
        <v>47</v>
      </c>
      <c r="S3771">
        <v>1498</v>
      </c>
      <c r="T3771" t="s">
        <v>303</v>
      </c>
      <c r="U3771" t="s">
        <v>238</v>
      </c>
      <c r="V3771">
        <v>5</v>
      </c>
      <c r="W3771" t="s">
        <v>1179</v>
      </c>
    </row>
    <row r="3772" spans="1:23" x14ac:dyDescent="0.3">
      <c r="A3772">
        <v>3888</v>
      </c>
      <c r="B3772" t="s">
        <v>109</v>
      </c>
      <c r="C3772">
        <v>2017</v>
      </c>
      <c r="D3772">
        <f t="shared" ca="1" si="232"/>
        <v>6</v>
      </c>
      <c r="E3772" s="5">
        <v>540000</v>
      </c>
      <c r="F3772">
        <v>70000</v>
      </c>
      <c r="G3772" t="s">
        <v>124</v>
      </c>
      <c r="H3772" t="str">
        <f t="shared" si="233"/>
        <v>South</v>
      </c>
      <c r="I3772" t="s">
        <v>196</v>
      </c>
      <c r="J3772" t="str">
        <f t="shared" si="234"/>
        <v>Florida</v>
      </c>
      <c r="K3772" t="s">
        <v>1742</v>
      </c>
      <c r="L3772" t="str">
        <f t="shared" si="235"/>
        <v>Daytona Beach</v>
      </c>
      <c r="M3772" t="s">
        <v>22</v>
      </c>
      <c r="N3772" t="str">
        <f>IF(M3772="", "", IFERROR(VLOOKUP(M3772, Data!$A$1:$B$5, 2, 0), "Unkown fuel"))</f>
        <v>very harmful</v>
      </c>
      <c r="O3772" t="s">
        <v>23</v>
      </c>
      <c r="P3772" t="s">
        <v>24</v>
      </c>
      <c r="Q3772" t="s">
        <v>25</v>
      </c>
      <c r="R3772" t="s">
        <v>404</v>
      </c>
      <c r="S3772">
        <v>1248</v>
      </c>
      <c r="T3772" t="s">
        <v>27</v>
      </c>
      <c r="U3772" t="s">
        <v>405</v>
      </c>
      <c r="V3772">
        <v>5</v>
      </c>
      <c r="W3772" t="s">
        <v>1179</v>
      </c>
    </row>
    <row r="3773" spans="1:23" x14ac:dyDescent="0.3">
      <c r="A3773">
        <v>3889</v>
      </c>
      <c r="B3773" t="s">
        <v>65</v>
      </c>
      <c r="C3773">
        <v>2011</v>
      </c>
      <c r="D3773">
        <f t="shared" ca="1" si="232"/>
        <v>12</v>
      </c>
      <c r="E3773" s="5">
        <v>800000</v>
      </c>
      <c r="F3773">
        <v>197000</v>
      </c>
      <c r="G3773" t="s">
        <v>38</v>
      </c>
      <c r="H3773" t="str">
        <f t="shared" si="233"/>
        <v>Central</v>
      </c>
      <c r="I3773" t="s">
        <v>880</v>
      </c>
      <c r="J3773" t="str">
        <f t="shared" si="234"/>
        <v>Minnesota</v>
      </c>
      <c r="K3773" t="s">
        <v>1743</v>
      </c>
      <c r="L3773" t="str">
        <f t="shared" si="235"/>
        <v>Edina</v>
      </c>
      <c r="M3773" t="s">
        <v>22</v>
      </c>
      <c r="N3773" t="str">
        <f>IF(M3773="", "", IFERROR(VLOOKUP(M3773, Data!$A$1:$B$5, 2, 0), "Unkown fuel"))</f>
        <v>very harmful</v>
      </c>
      <c r="O3773" t="s">
        <v>23</v>
      </c>
      <c r="P3773" t="s">
        <v>24</v>
      </c>
      <c r="Q3773" t="s">
        <v>25</v>
      </c>
      <c r="R3773" t="s">
        <v>475</v>
      </c>
      <c r="S3773">
        <v>2494</v>
      </c>
      <c r="T3773" t="s">
        <v>476</v>
      </c>
      <c r="U3773" t="s">
        <v>477</v>
      </c>
      <c r="V3773">
        <v>7</v>
      </c>
      <c r="W3773" t="s">
        <v>1179</v>
      </c>
    </row>
    <row r="3774" spans="1:23" x14ac:dyDescent="0.3">
      <c r="A3774">
        <v>3890</v>
      </c>
      <c r="B3774" t="s">
        <v>18</v>
      </c>
      <c r="C3774">
        <v>2006</v>
      </c>
      <c r="D3774">
        <f t="shared" ca="1" si="232"/>
        <v>17</v>
      </c>
      <c r="E3774" s="5">
        <v>150000</v>
      </c>
      <c r="F3774">
        <v>100000</v>
      </c>
      <c r="G3774" t="s">
        <v>38</v>
      </c>
      <c r="H3774" t="str">
        <f t="shared" si="233"/>
        <v>Central</v>
      </c>
      <c r="I3774" t="s">
        <v>880</v>
      </c>
      <c r="J3774" t="str">
        <f t="shared" si="234"/>
        <v>Minnesota</v>
      </c>
      <c r="K3774" t="s">
        <v>1744</v>
      </c>
      <c r="L3774" t="str">
        <f t="shared" si="235"/>
        <v>Eden Prairie</v>
      </c>
      <c r="M3774" t="s">
        <v>41</v>
      </c>
      <c r="N3774" t="str">
        <f>IF(M3774="", "", IFERROR(VLOOKUP(M3774, Data!$A$1:$B$5, 2, 0), "Unkown fuel"))</f>
        <v>harmful</v>
      </c>
      <c r="O3774" t="s">
        <v>23</v>
      </c>
      <c r="P3774" t="s">
        <v>24</v>
      </c>
      <c r="Q3774" t="s">
        <v>33</v>
      </c>
      <c r="R3774" t="s">
        <v>130</v>
      </c>
      <c r="S3774">
        <v>1061</v>
      </c>
      <c r="T3774" t="s">
        <v>705</v>
      </c>
      <c r="U3774" t="s">
        <v>1129</v>
      </c>
      <c r="V3774">
        <v>5</v>
      </c>
      <c r="W3774" t="s">
        <v>1179</v>
      </c>
    </row>
    <row r="3775" spans="1:23" x14ac:dyDescent="0.3">
      <c r="A3775">
        <v>3891</v>
      </c>
      <c r="B3775" t="s">
        <v>18</v>
      </c>
      <c r="C3775">
        <v>1995</v>
      </c>
      <c r="D3775">
        <f t="shared" ca="1" si="232"/>
        <v>28</v>
      </c>
      <c r="E3775" s="5">
        <v>55000</v>
      </c>
      <c r="F3775">
        <v>70000</v>
      </c>
      <c r="G3775" t="s">
        <v>38</v>
      </c>
      <c r="H3775" t="str">
        <f t="shared" si="233"/>
        <v>Central</v>
      </c>
      <c r="I3775" t="s">
        <v>880</v>
      </c>
      <c r="J3775" t="str">
        <f t="shared" si="234"/>
        <v>Minnesota</v>
      </c>
      <c r="K3775" t="s">
        <v>1744</v>
      </c>
      <c r="L3775" t="str">
        <f t="shared" si="235"/>
        <v>Eden Prairie</v>
      </c>
      <c r="M3775" t="s">
        <v>41</v>
      </c>
      <c r="N3775" t="str">
        <f>IF(M3775="", "", IFERROR(VLOOKUP(M3775, Data!$A$1:$B$5, 2, 0), "Unkown fuel"))</f>
        <v>harmful</v>
      </c>
      <c r="O3775" t="s">
        <v>23</v>
      </c>
      <c r="P3775" t="s">
        <v>24</v>
      </c>
      <c r="Q3775" t="s">
        <v>25</v>
      </c>
      <c r="R3775" t="s">
        <v>50</v>
      </c>
      <c r="S3775">
        <v>796</v>
      </c>
      <c r="T3775" t="s">
        <v>63</v>
      </c>
      <c r="U3775" t="s">
        <v>64</v>
      </c>
      <c r="V3775">
        <v>4</v>
      </c>
      <c r="W3775" t="s">
        <v>1179</v>
      </c>
    </row>
    <row r="3776" spans="1:23" x14ac:dyDescent="0.3">
      <c r="A3776">
        <v>3892</v>
      </c>
      <c r="B3776" t="s">
        <v>88</v>
      </c>
      <c r="C3776">
        <v>2015</v>
      </c>
      <c r="D3776">
        <f t="shared" ca="1" si="232"/>
        <v>8</v>
      </c>
      <c r="E3776" s="5">
        <v>919999</v>
      </c>
      <c r="F3776">
        <v>140000</v>
      </c>
      <c r="G3776" t="s">
        <v>38</v>
      </c>
      <c r="H3776" t="str">
        <f t="shared" si="233"/>
        <v>Central</v>
      </c>
      <c r="I3776" t="s">
        <v>880</v>
      </c>
      <c r="J3776" t="str">
        <f t="shared" si="234"/>
        <v>Minnesota</v>
      </c>
      <c r="K3776" t="s">
        <v>1743</v>
      </c>
      <c r="L3776" t="str">
        <f t="shared" si="235"/>
        <v>Edina</v>
      </c>
      <c r="M3776" t="s">
        <v>22</v>
      </c>
      <c r="N3776" t="str">
        <f>IF(M3776="", "", IFERROR(VLOOKUP(M3776, Data!$A$1:$B$5, 2, 0), "Unkown fuel"))</f>
        <v>very harmful</v>
      </c>
      <c r="O3776" t="s">
        <v>23</v>
      </c>
      <c r="P3776" t="s">
        <v>24</v>
      </c>
      <c r="Q3776" t="s">
        <v>25</v>
      </c>
      <c r="R3776" t="s">
        <v>155</v>
      </c>
      <c r="S3776">
        <v>2179</v>
      </c>
      <c r="T3776" t="s">
        <v>446</v>
      </c>
      <c r="U3776" t="s">
        <v>447</v>
      </c>
      <c r="V3776">
        <v>7</v>
      </c>
      <c r="W3776" t="s">
        <v>1179</v>
      </c>
    </row>
    <row r="3777" spans="1:23" x14ac:dyDescent="0.3">
      <c r="A3777">
        <v>3894</v>
      </c>
      <c r="B3777" t="s">
        <v>18</v>
      </c>
      <c r="C3777">
        <v>2009</v>
      </c>
      <c r="D3777">
        <f t="shared" ca="1" si="232"/>
        <v>14</v>
      </c>
      <c r="E3777" s="5">
        <v>135000</v>
      </c>
      <c r="F3777">
        <v>50000</v>
      </c>
      <c r="G3777" t="s">
        <v>38</v>
      </c>
      <c r="H3777" t="str">
        <f t="shared" si="233"/>
        <v>Central</v>
      </c>
      <c r="I3777" t="s">
        <v>880</v>
      </c>
      <c r="J3777" t="str">
        <f t="shared" si="234"/>
        <v>Minnesota</v>
      </c>
      <c r="K3777" t="s">
        <v>1744</v>
      </c>
      <c r="L3777" t="str">
        <f t="shared" si="235"/>
        <v>Eden Prairie</v>
      </c>
      <c r="M3777" t="s">
        <v>41</v>
      </c>
      <c r="N3777" t="str">
        <f>IF(M3777="", "", IFERROR(VLOOKUP(M3777, Data!$A$1:$B$5, 2, 0), "Unkown fuel"))</f>
        <v>harmful</v>
      </c>
      <c r="O3777" t="s">
        <v>23</v>
      </c>
      <c r="P3777" t="s">
        <v>24</v>
      </c>
      <c r="Q3777" t="s">
        <v>25</v>
      </c>
      <c r="R3777" t="s">
        <v>96</v>
      </c>
      <c r="S3777">
        <v>796</v>
      </c>
      <c r="T3777" t="s">
        <v>97</v>
      </c>
      <c r="U3777" t="s">
        <v>98</v>
      </c>
      <c r="V3777">
        <v>5</v>
      </c>
      <c r="W3777" t="s">
        <v>1179</v>
      </c>
    </row>
    <row r="3778" spans="1:23" x14ac:dyDescent="0.3">
      <c r="A3778">
        <v>3895</v>
      </c>
      <c r="B3778" t="s">
        <v>109</v>
      </c>
      <c r="C3778">
        <v>2017</v>
      </c>
      <c r="D3778">
        <f t="shared" ref="D3778:D3841" ca="1" si="236">TRUNC(YEARFRAC(DATE(C3778,1,1), TODAY(), 1))</f>
        <v>6</v>
      </c>
      <c r="E3778" s="5">
        <v>340000</v>
      </c>
      <c r="F3778">
        <v>40300</v>
      </c>
      <c r="G3778" t="s">
        <v>124</v>
      </c>
      <c r="H3778" t="str">
        <f t="shared" ref="H3778:H3841" si="237">TRIM(G3778)</f>
        <v>South</v>
      </c>
      <c r="I3778" t="s">
        <v>196</v>
      </c>
      <c r="J3778" t="str">
        <f t="shared" ref="J3778:J3841" si="238">TRIM(I3778)</f>
        <v>Florida</v>
      </c>
      <c r="K3778" t="s">
        <v>1745</v>
      </c>
      <c r="L3778" t="str">
        <f t="shared" ref="L3778:L3841" si="239">TRIM(K3778)</f>
        <v>Lake Worth</v>
      </c>
      <c r="M3778" t="s">
        <v>41</v>
      </c>
      <c r="N3778" t="str">
        <f>IF(M3778="", "", IFERROR(VLOOKUP(M3778, Data!$A$1:$B$5, 2, 0), "Unkown fuel"))</f>
        <v>harmful</v>
      </c>
      <c r="O3778" t="s">
        <v>23</v>
      </c>
      <c r="P3778" t="s">
        <v>24</v>
      </c>
      <c r="Q3778" t="s">
        <v>25</v>
      </c>
      <c r="R3778" t="s">
        <v>503</v>
      </c>
      <c r="S3778">
        <v>1199</v>
      </c>
      <c r="T3778" t="s">
        <v>416</v>
      </c>
      <c r="U3778" t="s">
        <v>112</v>
      </c>
      <c r="V3778">
        <v>5</v>
      </c>
      <c r="W3778" t="s">
        <v>1179</v>
      </c>
    </row>
    <row r="3779" spans="1:23" x14ac:dyDescent="0.3">
      <c r="A3779">
        <v>3896</v>
      </c>
      <c r="B3779" t="s">
        <v>65</v>
      </c>
      <c r="C3779">
        <v>2010</v>
      </c>
      <c r="D3779">
        <f t="shared" ca="1" si="236"/>
        <v>13</v>
      </c>
      <c r="E3779" s="5">
        <v>525000</v>
      </c>
      <c r="F3779">
        <v>120000</v>
      </c>
      <c r="G3779" t="s">
        <v>19</v>
      </c>
      <c r="H3779" t="str">
        <f t="shared" si="237"/>
        <v>East</v>
      </c>
      <c r="I3779" t="s">
        <v>206</v>
      </c>
      <c r="J3779" t="str">
        <f t="shared" si="238"/>
        <v>Pennsylvania</v>
      </c>
      <c r="K3779" t="s">
        <v>1746</v>
      </c>
      <c r="L3779" t="str">
        <f t="shared" si="239"/>
        <v>Hazleton</v>
      </c>
      <c r="M3779" t="s">
        <v>22</v>
      </c>
      <c r="N3779" t="str">
        <f>IF(M3779="", "", IFERROR(VLOOKUP(M3779, Data!$A$1:$B$5, 2, 0), "Unkown fuel"))</f>
        <v>very harmful</v>
      </c>
      <c r="O3779" t="s">
        <v>23</v>
      </c>
      <c r="P3779" t="s">
        <v>24</v>
      </c>
      <c r="Q3779" t="s">
        <v>33</v>
      </c>
      <c r="R3779" t="s">
        <v>475</v>
      </c>
      <c r="S3779">
        <v>2494</v>
      </c>
      <c r="T3779" t="s">
        <v>476</v>
      </c>
      <c r="U3779" t="s">
        <v>477</v>
      </c>
      <c r="V3779">
        <v>8</v>
      </c>
      <c r="W3779" t="s">
        <v>1179</v>
      </c>
    </row>
    <row r="3780" spans="1:23" x14ac:dyDescent="0.3">
      <c r="A3780">
        <v>3897</v>
      </c>
      <c r="B3780" t="s">
        <v>18</v>
      </c>
      <c r="C3780">
        <v>2016</v>
      </c>
      <c r="D3780">
        <f t="shared" ca="1" si="236"/>
        <v>7</v>
      </c>
      <c r="E3780" s="5">
        <v>411000</v>
      </c>
      <c r="F3780">
        <v>25000</v>
      </c>
      <c r="G3780" t="s">
        <v>19</v>
      </c>
      <c r="H3780" t="str">
        <f t="shared" si="237"/>
        <v>East</v>
      </c>
      <c r="I3780" t="s">
        <v>206</v>
      </c>
      <c r="J3780" t="str">
        <f t="shared" si="238"/>
        <v>Pennsylvania</v>
      </c>
      <c r="K3780" t="s">
        <v>1746</v>
      </c>
      <c r="L3780" t="str">
        <f t="shared" si="239"/>
        <v>Hazleton</v>
      </c>
      <c r="M3780" t="s">
        <v>41</v>
      </c>
      <c r="N3780" t="str">
        <f>IF(M3780="", "", IFERROR(VLOOKUP(M3780, Data!$A$1:$B$5, 2, 0), "Unkown fuel"))</f>
        <v>harmful</v>
      </c>
      <c r="O3780" t="s">
        <v>23</v>
      </c>
      <c r="P3780" t="s">
        <v>24</v>
      </c>
      <c r="Q3780" t="s">
        <v>33</v>
      </c>
      <c r="R3780" t="s">
        <v>243</v>
      </c>
      <c r="S3780">
        <v>998</v>
      </c>
      <c r="T3780" t="s">
        <v>244</v>
      </c>
      <c r="U3780" t="s">
        <v>141</v>
      </c>
      <c r="V3780">
        <v>5</v>
      </c>
      <c r="W3780" t="s">
        <v>1179</v>
      </c>
    </row>
    <row r="3781" spans="1:23" x14ac:dyDescent="0.3">
      <c r="A3781">
        <v>3898</v>
      </c>
      <c r="B3781" t="s">
        <v>18</v>
      </c>
      <c r="C3781">
        <v>2010</v>
      </c>
      <c r="D3781">
        <f t="shared" ca="1" si="236"/>
        <v>13</v>
      </c>
      <c r="E3781" s="5">
        <v>150000</v>
      </c>
      <c r="F3781">
        <v>155000</v>
      </c>
      <c r="G3781" t="s">
        <v>19</v>
      </c>
      <c r="H3781" t="str">
        <f t="shared" si="237"/>
        <v>East</v>
      </c>
      <c r="I3781" t="s">
        <v>206</v>
      </c>
      <c r="J3781" t="str">
        <f t="shared" si="238"/>
        <v>Pennsylvania</v>
      </c>
      <c r="K3781" t="s">
        <v>1746</v>
      </c>
      <c r="L3781" t="str">
        <f t="shared" si="239"/>
        <v>Hazleton</v>
      </c>
      <c r="M3781" t="s">
        <v>41</v>
      </c>
      <c r="N3781" t="str">
        <f>IF(M3781="", "", IFERROR(VLOOKUP(M3781, Data!$A$1:$B$5, 2, 0), "Unkown fuel"))</f>
        <v>harmful</v>
      </c>
      <c r="O3781" t="s">
        <v>23</v>
      </c>
      <c r="P3781" t="s">
        <v>24</v>
      </c>
      <c r="Q3781" t="s">
        <v>42</v>
      </c>
      <c r="R3781" t="s">
        <v>85</v>
      </c>
      <c r="S3781">
        <v>998</v>
      </c>
      <c r="T3781" t="s">
        <v>67</v>
      </c>
      <c r="U3781" t="s">
        <v>141</v>
      </c>
      <c r="V3781">
        <v>5</v>
      </c>
      <c r="W3781" t="s">
        <v>1179</v>
      </c>
    </row>
    <row r="3782" spans="1:23" x14ac:dyDescent="0.3">
      <c r="A3782">
        <v>3899</v>
      </c>
      <c r="B3782" t="s">
        <v>37</v>
      </c>
      <c r="C3782">
        <v>2015</v>
      </c>
      <c r="D3782">
        <f t="shared" ca="1" si="236"/>
        <v>8</v>
      </c>
      <c r="E3782" s="5">
        <v>575000</v>
      </c>
      <c r="F3782">
        <v>50000</v>
      </c>
      <c r="G3782" t="s">
        <v>124</v>
      </c>
      <c r="H3782" t="str">
        <f t="shared" si="237"/>
        <v>South</v>
      </c>
      <c r="I3782" t="s">
        <v>196</v>
      </c>
      <c r="J3782" t="str">
        <f t="shared" si="238"/>
        <v>Florida</v>
      </c>
      <c r="K3782" t="s">
        <v>1745</v>
      </c>
      <c r="L3782" t="str">
        <f t="shared" si="239"/>
        <v>Lake Worth</v>
      </c>
      <c r="M3782" t="s">
        <v>41</v>
      </c>
      <c r="N3782" t="str">
        <f>IF(M3782="", "", IFERROR(VLOOKUP(M3782, Data!$A$1:$B$5, 2, 0), "Unkown fuel"))</f>
        <v>harmful</v>
      </c>
      <c r="O3782" t="s">
        <v>23</v>
      </c>
      <c r="P3782" t="s">
        <v>154</v>
      </c>
      <c r="Q3782" t="s">
        <v>25</v>
      </c>
      <c r="R3782" t="s">
        <v>273</v>
      </c>
      <c r="S3782">
        <v>1199</v>
      </c>
      <c r="T3782" t="s">
        <v>434</v>
      </c>
      <c r="U3782" t="s">
        <v>452</v>
      </c>
      <c r="V3782">
        <v>5</v>
      </c>
      <c r="W3782" t="s">
        <v>1179</v>
      </c>
    </row>
    <row r="3783" spans="1:23" x14ac:dyDescent="0.3">
      <c r="A3783">
        <v>3900</v>
      </c>
      <c r="B3783" t="s">
        <v>46</v>
      </c>
      <c r="C3783">
        <v>2017</v>
      </c>
      <c r="D3783">
        <f t="shared" ca="1" si="236"/>
        <v>6</v>
      </c>
      <c r="E3783" s="5">
        <v>595000</v>
      </c>
      <c r="F3783">
        <v>30030</v>
      </c>
      <c r="G3783" t="s">
        <v>19</v>
      </c>
      <c r="H3783" t="str">
        <f t="shared" si="237"/>
        <v>East</v>
      </c>
      <c r="I3783" t="s">
        <v>206</v>
      </c>
      <c r="J3783" t="str">
        <f t="shared" si="238"/>
        <v>Pennsylvania</v>
      </c>
      <c r="K3783" t="s">
        <v>1746</v>
      </c>
      <c r="L3783" t="str">
        <f t="shared" si="239"/>
        <v>Hazleton</v>
      </c>
      <c r="M3783" t="s">
        <v>41</v>
      </c>
      <c r="N3783" t="str">
        <f>IF(M3783="", "", IFERROR(VLOOKUP(M3783, Data!$A$1:$B$5, 2, 0), "Unkown fuel"))</f>
        <v>harmful</v>
      </c>
      <c r="O3783" t="s">
        <v>158</v>
      </c>
      <c r="P3783" t="s">
        <v>24</v>
      </c>
      <c r="Q3783" t="s">
        <v>25</v>
      </c>
      <c r="R3783" t="s">
        <v>133</v>
      </c>
      <c r="S3783">
        <v>1197</v>
      </c>
      <c r="T3783" t="s">
        <v>134</v>
      </c>
      <c r="U3783" t="s">
        <v>135</v>
      </c>
      <c r="V3783">
        <v>5</v>
      </c>
      <c r="W3783" t="s">
        <v>1179</v>
      </c>
    </row>
    <row r="3784" spans="1:23" x14ac:dyDescent="0.3">
      <c r="A3784">
        <v>3901</v>
      </c>
      <c r="B3784" t="s">
        <v>46</v>
      </c>
      <c r="C3784">
        <v>2017</v>
      </c>
      <c r="D3784">
        <f t="shared" ca="1" si="236"/>
        <v>6</v>
      </c>
      <c r="E3784" s="5">
        <v>525000</v>
      </c>
      <c r="F3784">
        <v>29029</v>
      </c>
      <c r="G3784" t="s">
        <v>19</v>
      </c>
      <c r="H3784" t="str">
        <f t="shared" si="237"/>
        <v>East</v>
      </c>
      <c r="I3784" t="s">
        <v>206</v>
      </c>
      <c r="J3784" t="str">
        <f t="shared" si="238"/>
        <v>Pennsylvania</v>
      </c>
      <c r="K3784" t="s">
        <v>1746</v>
      </c>
      <c r="L3784" t="str">
        <f t="shared" si="239"/>
        <v>Hazleton</v>
      </c>
      <c r="M3784" t="s">
        <v>41</v>
      </c>
      <c r="N3784" t="str">
        <f>IF(M3784="", "", IFERROR(VLOOKUP(M3784, Data!$A$1:$B$5, 2, 0), "Unkown fuel"))</f>
        <v>harmful</v>
      </c>
      <c r="O3784" t="s">
        <v>158</v>
      </c>
      <c r="P3784" t="s">
        <v>24</v>
      </c>
      <c r="Q3784" t="s">
        <v>25</v>
      </c>
      <c r="R3784" t="s">
        <v>260</v>
      </c>
      <c r="S3784">
        <v>1197</v>
      </c>
      <c r="T3784" t="s">
        <v>90</v>
      </c>
      <c r="U3784" t="s">
        <v>261</v>
      </c>
      <c r="V3784">
        <v>5</v>
      </c>
      <c r="W3784" t="s">
        <v>1179</v>
      </c>
    </row>
    <row r="3785" spans="1:23" x14ac:dyDescent="0.3">
      <c r="A3785">
        <v>3902</v>
      </c>
      <c r="B3785" t="s">
        <v>18</v>
      </c>
      <c r="C3785">
        <v>2012</v>
      </c>
      <c r="D3785">
        <f t="shared" ca="1" si="236"/>
        <v>11</v>
      </c>
      <c r="E3785" s="5">
        <v>335000</v>
      </c>
      <c r="F3785">
        <v>72072</v>
      </c>
      <c r="G3785" t="s">
        <v>19</v>
      </c>
      <c r="H3785" t="str">
        <f t="shared" si="237"/>
        <v>East</v>
      </c>
      <c r="I3785" t="s">
        <v>206</v>
      </c>
      <c r="J3785" t="str">
        <f t="shared" si="238"/>
        <v>Pennsylvania</v>
      </c>
      <c r="K3785" t="s">
        <v>1746</v>
      </c>
      <c r="L3785" t="str">
        <f t="shared" si="239"/>
        <v>Hazleton</v>
      </c>
      <c r="M3785" t="s">
        <v>22</v>
      </c>
      <c r="N3785" t="str">
        <f>IF(M3785="", "", IFERROR(VLOOKUP(M3785, Data!$A$1:$B$5, 2, 0), "Unkown fuel"))</f>
        <v>very harmful</v>
      </c>
      <c r="O3785" t="s">
        <v>158</v>
      </c>
      <c r="P3785" t="s">
        <v>24</v>
      </c>
      <c r="Q3785" t="s">
        <v>25</v>
      </c>
      <c r="R3785" t="s">
        <v>390</v>
      </c>
      <c r="S3785">
        <v>1248</v>
      </c>
      <c r="T3785" t="s">
        <v>82</v>
      </c>
      <c r="U3785" t="s">
        <v>391</v>
      </c>
      <c r="V3785">
        <v>5</v>
      </c>
      <c r="W3785" t="s">
        <v>1179</v>
      </c>
    </row>
    <row r="3786" spans="1:23" x14ac:dyDescent="0.3">
      <c r="A3786">
        <v>3903</v>
      </c>
      <c r="B3786" t="s">
        <v>69</v>
      </c>
      <c r="C3786">
        <v>2012</v>
      </c>
      <c r="D3786">
        <f t="shared" ca="1" si="236"/>
        <v>11</v>
      </c>
      <c r="E3786" s="5">
        <v>300000</v>
      </c>
      <c r="F3786">
        <v>54000</v>
      </c>
      <c r="G3786" t="s">
        <v>124</v>
      </c>
      <c r="H3786" t="str">
        <f t="shared" si="237"/>
        <v>South</v>
      </c>
      <c r="I3786" t="s">
        <v>196</v>
      </c>
      <c r="J3786" t="str">
        <f t="shared" si="238"/>
        <v>Florida</v>
      </c>
      <c r="K3786" t="s">
        <v>1745</v>
      </c>
      <c r="L3786" t="str">
        <f t="shared" si="239"/>
        <v>Lake Worth</v>
      </c>
      <c r="M3786" t="s">
        <v>22</v>
      </c>
      <c r="N3786" t="str">
        <f>IF(M3786="", "", IFERROR(VLOOKUP(M3786, Data!$A$1:$B$5, 2, 0), "Unkown fuel"))</f>
        <v>very harmful</v>
      </c>
      <c r="O3786" t="s">
        <v>23</v>
      </c>
      <c r="P3786" t="s">
        <v>24</v>
      </c>
      <c r="Q3786" t="s">
        <v>25</v>
      </c>
      <c r="R3786" t="s">
        <v>72</v>
      </c>
      <c r="S3786">
        <v>1399</v>
      </c>
      <c r="T3786" t="s">
        <v>388</v>
      </c>
      <c r="U3786" t="s">
        <v>74</v>
      </c>
      <c r="V3786">
        <v>5</v>
      </c>
      <c r="W3786" t="s">
        <v>1179</v>
      </c>
    </row>
    <row r="3787" spans="1:23" x14ac:dyDescent="0.3">
      <c r="A3787">
        <v>3904</v>
      </c>
      <c r="B3787" t="s">
        <v>46</v>
      </c>
      <c r="C3787">
        <v>2012</v>
      </c>
      <c r="D3787">
        <f t="shared" ca="1" si="236"/>
        <v>11</v>
      </c>
      <c r="E3787" s="5">
        <v>415000</v>
      </c>
      <c r="F3787">
        <v>82082</v>
      </c>
      <c r="G3787" t="s">
        <v>124</v>
      </c>
      <c r="H3787" t="str">
        <f t="shared" si="237"/>
        <v>South</v>
      </c>
      <c r="I3787" t="s">
        <v>196</v>
      </c>
      <c r="J3787" t="str">
        <f t="shared" si="238"/>
        <v>Florida</v>
      </c>
      <c r="K3787" t="s">
        <v>1745</v>
      </c>
      <c r="L3787" t="str">
        <f t="shared" si="239"/>
        <v>Lake Worth</v>
      </c>
      <c r="M3787" t="s">
        <v>22</v>
      </c>
      <c r="N3787" t="str">
        <f>IF(M3787="", "", IFERROR(VLOOKUP(M3787, Data!$A$1:$B$5, 2, 0), "Unkown fuel"))</f>
        <v>very harmful</v>
      </c>
      <c r="O3787" t="s">
        <v>158</v>
      </c>
      <c r="P3787" t="s">
        <v>24</v>
      </c>
      <c r="Q3787" t="s">
        <v>25</v>
      </c>
      <c r="R3787" t="s">
        <v>99</v>
      </c>
      <c r="S3787">
        <v>1396</v>
      </c>
      <c r="T3787" t="s">
        <v>100</v>
      </c>
      <c r="U3787" t="s">
        <v>101</v>
      </c>
      <c r="V3787">
        <v>5</v>
      </c>
      <c r="W3787" t="s">
        <v>1179</v>
      </c>
    </row>
    <row r="3788" spans="1:23" x14ac:dyDescent="0.3">
      <c r="A3788">
        <v>3905</v>
      </c>
      <c r="B3788" t="s">
        <v>88</v>
      </c>
      <c r="C3788">
        <v>2016</v>
      </c>
      <c r="D3788">
        <f t="shared" ca="1" si="236"/>
        <v>7</v>
      </c>
      <c r="E3788" s="5">
        <v>925000</v>
      </c>
      <c r="F3788">
        <v>48000</v>
      </c>
      <c r="G3788" t="s">
        <v>19</v>
      </c>
      <c r="H3788" t="str">
        <f t="shared" si="237"/>
        <v>East</v>
      </c>
      <c r="I3788" t="s">
        <v>206</v>
      </c>
      <c r="J3788" t="str">
        <f t="shared" si="238"/>
        <v>Pennsylvania</v>
      </c>
      <c r="K3788" t="s">
        <v>1746</v>
      </c>
      <c r="L3788" t="str">
        <f t="shared" si="239"/>
        <v>Hazleton</v>
      </c>
      <c r="M3788" t="s">
        <v>22</v>
      </c>
      <c r="N3788" t="str">
        <f>IF(M3788="", "", IFERROR(VLOOKUP(M3788, Data!$A$1:$B$5, 2, 0), "Unkown fuel"))</f>
        <v>very harmful</v>
      </c>
      <c r="O3788" t="s">
        <v>23</v>
      </c>
      <c r="P3788" t="s">
        <v>24</v>
      </c>
      <c r="Q3788" t="s">
        <v>33</v>
      </c>
      <c r="R3788" t="s">
        <v>155</v>
      </c>
      <c r="S3788">
        <v>2179</v>
      </c>
      <c r="T3788" t="s">
        <v>446</v>
      </c>
      <c r="U3788" t="s">
        <v>447</v>
      </c>
      <c r="V3788">
        <v>7</v>
      </c>
      <c r="W3788" t="s">
        <v>1179</v>
      </c>
    </row>
    <row r="3789" spans="1:23" x14ac:dyDescent="0.3">
      <c r="A3789">
        <v>3906</v>
      </c>
      <c r="B3789" t="s">
        <v>18</v>
      </c>
      <c r="C3789">
        <v>2016</v>
      </c>
      <c r="D3789">
        <f t="shared" ca="1" si="236"/>
        <v>7</v>
      </c>
      <c r="E3789" s="5">
        <v>750000</v>
      </c>
      <c r="F3789">
        <v>20000</v>
      </c>
      <c r="G3789" t="s">
        <v>124</v>
      </c>
      <c r="H3789" t="str">
        <f t="shared" si="237"/>
        <v>South</v>
      </c>
      <c r="I3789" t="s">
        <v>196</v>
      </c>
      <c r="J3789" t="str">
        <f t="shared" si="238"/>
        <v>Florida</v>
      </c>
      <c r="K3789" t="s">
        <v>1745</v>
      </c>
      <c r="L3789" t="str">
        <f t="shared" si="239"/>
        <v>Lake Worth</v>
      </c>
      <c r="M3789" t="s">
        <v>41</v>
      </c>
      <c r="N3789" t="str">
        <f>IF(M3789="", "", IFERROR(VLOOKUP(M3789, Data!$A$1:$B$5, 2, 0), "Unkown fuel"))</f>
        <v>harmful</v>
      </c>
      <c r="O3789" t="s">
        <v>23</v>
      </c>
      <c r="P3789" t="s">
        <v>24</v>
      </c>
      <c r="Q3789" t="s">
        <v>25</v>
      </c>
      <c r="R3789" t="s">
        <v>383</v>
      </c>
      <c r="S3789">
        <v>1373</v>
      </c>
      <c r="T3789" t="s">
        <v>384</v>
      </c>
      <c r="U3789" t="s">
        <v>233</v>
      </c>
      <c r="V3789">
        <v>7</v>
      </c>
      <c r="W3789" t="s">
        <v>1179</v>
      </c>
    </row>
    <row r="3790" spans="1:23" x14ac:dyDescent="0.3">
      <c r="A3790">
        <v>3907</v>
      </c>
      <c r="B3790" t="s">
        <v>46</v>
      </c>
      <c r="C3790">
        <v>2018</v>
      </c>
      <c r="D3790">
        <f t="shared" ca="1" si="236"/>
        <v>5</v>
      </c>
      <c r="E3790" s="5">
        <v>1150000</v>
      </c>
      <c r="F3790">
        <v>49000</v>
      </c>
      <c r="G3790" t="s">
        <v>124</v>
      </c>
      <c r="H3790" t="str">
        <f t="shared" si="237"/>
        <v>South</v>
      </c>
      <c r="I3790" t="s">
        <v>196</v>
      </c>
      <c r="J3790" t="str">
        <f t="shared" si="238"/>
        <v>Florida</v>
      </c>
      <c r="K3790" t="s">
        <v>1747</v>
      </c>
      <c r="L3790" t="str">
        <f t="shared" si="239"/>
        <v>Kissimmee</v>
      </c>
      <c r="M3790" t="s">
        <v>22</v>
      </c>
      <c r="N3790" t="str">
        <f>IF(M3790="", "", IFERROR(VLOOKUP(M3790, Data!$A$1:$B$5, 2, 0), "Unkown fuel"))</f>
        <v>very harmful</v>
      </c>
      <c r="O3790" t="s">
        <v>23</v>
      </c>
      <c r="P3790" t="s">
        <v>154</v>
      </c>
      <c r="Q3790" t="s">
        <v>25</v>
      </c>
      <c r="R3790" t="s">
        <v>222</v>
      </c>
      <c r="S3790">
        <v>1582</v>
      </c>
      <c r="T3790" t="s">
        <v>301</v>
      </c>
      <c r="U3790" t="s">
        <v>1444</v>
      </c>
      <c r="V3790">
        <v>5</v>
      </c>
      <c r="W3790" t="s">
        <v>1179</v>
      </c>
    </row>
    <row r="3791" spans="1:23" x14ac:dyDescent="0.3">
      <c r="A3791">
        <v>3908</v>
      </c>
      <c r="B3791" t="s">
        <v>145</v>
      </c>
      <c r="C3791">
        <v>2015</v>
      </c>
      <c r="D3791">
        <f t="shared" ca="1" si="236"/>
        <v>8</v>
      </c>
      <c r="E3791" s="5">
        <v>260000</v>
      </c>
      <c r="F3791">
        <v>35000</v>
      </c>
      <c r="G3791" t="s">
        <v>124</v>
      </c>
      <c r="H3791" t="str">
        <f t="shared" si="237"/>
        <v>South</v>
      </c>
      <c r="I3791" t="s">
        <v>196</v>
      </c>
      <c r="J3791" t="str">
        <f t="shared" si="238"/>
        <v>Florida</v>
      </c>
      <c r="K3791" t="s">
        <v>1747</v>
      </c>
      <c r="L3791" t="str">
        <f t="shared" si="239"/>
        <v>Kissimmee</v>
      </c>
      <c r="M3791" t="s">
        <v>41</v>
      </c>
      <c r="N3791" t="str">
        <f>IF(M3791="", "", IFERROR(VLOOKUP(M3791, Data!$A$1:$B$5, 2, 0), "Unkown fuel"))</f>
        <v>harmful</v>
      </c>
      <c r="O3791" t="s">
        <v>23</v>
      </c>
      <c r="P3791" t="s">
        <v>24</v>
      </c>
      <c r="Q3791" t="s">
        <v>42</v>
      </c>
      <c r="R3791" t="s">
        <v>392</v>
      </c>
      <c r="S3791">
        <v>1198</v>
      </c>
      <c r="T3791" t="s">
        <v>86</v>
      </c>
      <c r="U3791" t="s">
        <v>147</v>
      </c>
      <c r="V3791">
        <v>7</v>
      </c>
      <c r="W3791" t="s">
        <v>1179</v>
      </c>
    </row>
    <row r="3792" spans="1:23" x14ac:dyDescent="0.3">
      <c r="A3792">
        <v>3909</v>
      </c>
      <c r="B3792" t="s">
        <v>18</v>
      </c>
      <c r="C3792">
        <v>2017</v>
      </c>
      <c r="D3792">
        <f t="shared" ca="1" si="236"/>
        <v>6</v>
      </c>
      <c r="E3792" s="5">
        <v>260000</v>
      </c>
      <c r="F3792">
        <v>67000</v>
      </c>
      <c r="G3792" t="s">
        <v>124</v>
      </c>
      <c r="H3792" t="str">
        <f t="shared" si="237"/>
        <v>South</v>
      </c>
      <c r="I3792" t="s">
        <v>196</v>
      </c>
      <c r="J3792" t="str">
        <f t="shared" si="238"/>
        <v>Florida</v>
      </c>
      <c r="K3792" t="s">
        <v>1745</v>
      </c>
      <c r="L3792" t="str">
        <f t="shared" si="239"/>
        <v>Lake Worth</v>
      </c>
      <c r="M3792" t="s">
        <v>136</v>
      </c>
      <c r="N3792" t="str">
        <f>IF(M3792="", "", IFERROR(VLOOKUP(M3792, Data!$A$1:$B$5, 2, 0), "Unkown fuel"))</f>
        <v>least harmful</v>
      </c>
      <c r="O3792" t="s">
        <v>23</v>
      </c>
      <c r="P3792" t="s">
        <v>24</v>
      </c>
      <c r="Q3792" t="s">
        <v>25</v>
      </c>
      <c r="R3792" t="s">
        <v>137</v>
      </c>
      <c r="S3792">
        <v>796</v>
      </c>
      <c r="T3792" t="s">
        <v>138</v>
      </c>
      <c r="U3792" t="s">
        <v>139</v>
      </c>
      <c r="V3792">
        <v>4</v>
      </c>
      <c r="W3792" t="s">
        <v>1179</v>
      </c>
    </row>
    <row r="3793" spans="1:23" x14ac:dyDescent="0.3">
      <c r="A3793">
        <v>3910</v>
      </c>
      <c r="B3793" t="s">
        <v>18</v>
      </c>
      <c r="C3793">
        <v>2011</v>
      </c>
      <c r="D3793">
        <f t="shared" ca="1" si="236"/>
        <v>12</v>
      </c>
      <c r="E3793" s="5">
        <v>347000</v>
      </c>
      <c r="F3793">
        <v>80600</v>
      </c>
      <c r="G3793" t="s">
        <v>19</v>
      </c>
      <c r="H3793" t="str">
        <f t="shared" si="237"/>
        <v>East</v>
      </c>
      <c r="I3793" t="s">
        <v>786</v>
      </c>
      <c r="J3793" t="str">
        <f t="shared" si="238"/>
        <v>New Jersey</v>
      </c>
      <c r="K3793" t="s">
        <v>1748</v>
      </c>
      <c r="L3793" t="str">
        <f t="shared" si="239"/>
        <v>South Vineland</v>
      </c>
      <c r="M3793" t="s">
        <v>22</v>
      </c>
      <c r="N3793" t="str">
        <f>IF(M3793="", "", IFERROR(VLOOKUP(M3793, Data!$A$1:$B$5, 2, 0), "Unkown fuel"))</f>
        <v>very harmful</v>
      </c>
      <c r="O3793" t="s">
        <v>23</v>
      </c>
      <c r="P3793" t="s">
        <v>24</v>
      </c>
      <c r="Q3793" t="s">
        <v>25</v>
      </c>
      <c r="R3793" t="s">
        <v>81</v>
      </c>
      <c r="S3793">
        <v>1248</v>
      </c>
      <c r="T3793" t="s">
        <v>82</v>
      </c>
      <c r="U3793" t="s">
        <v>28</v>
      </c>
      <c r="V3793">
        <v>5</v>
      </c>
      <c r="W3793" t="s">
        <v>1179</v>
      </c>
    </row>
    <row r="3794" spans="1:23" x14ac:dyDescent="0.3">
      <c r="A3794">
        <v>3911</v>
      </c>
      <c r="B3794" t="s">
        <v>46</v>
      </c>
      <c r="C3794">
        <v>2013</v>
      </c>
      <c r="D3794">
        <f t="shared" ca="1" si="236"/>
        <v>10</v>
      </c>
      <c r="E3794" s="5">
        <v>195000</v>
      </c>
      <c r="F3794">
        <v>58609</v>
      </c>
      <c r="G3794" t="s">
        <v>56</v>
      </c>
      <c r="H3794" t="str">
        <f t="shared" si="237"/>
        <v>West</v>
      </c>
      <c r="I3794" t="s">
        <v>57</v>
      </c>
      <c r="J3794" t="str">
        <f t="shared" si="238"/>
        <v>California</v>
      </c>
      <c r="K3794" t="s">
        <v>1749</v>
      </c>
      <c r="L3794" t="str">
        <f t="shared" si="239"/>
        <v>Lodi</v>
      </c>
      <c r="M3794" t="s">
        <v>41</v>
      </c>
      <c r="N3794" t="str">
        <f>IF(M3794="", "", IFERROR(VLOOKUP(M3794, Data!$A$1:$B$5, 2, 0), "Unkown fuel"))</f>
        <v>harmful</v>
      </c>
      <c r="O3794" t="s">
        <v>23</v>
      </c>
      <c r="P3794" t="s">
        <v>24</v>
      </c>
      <c r="Q3794" t="s">
        <v>33</v>
      </c>
      <c r="R3794" t="s">
        <v>390</v>
      </c>
      <c r="S3794">
        <v>814</v>
      </c>
      <c r="T3794" t="s">
        <v>541</v>
      </c>
      <c r="U3794" t="s">
        <v>542</v>
      </c>
      <c r="V3794">
        <v>5</v>
      </c>
      <c r="W3794" t="s">
        <v>1179</v>
      </c>
    </row>
    <row r="3795" spans="1:23" x14ac:dyDescent="0.3">
      <c r="A3795">
        <v>3912</v>
      </c>
      <c r="B3795" t="s">
        <v>631</v>
      </c>
      <c r="C3795">
        <v>2016</v>
      </c>
      <c r="D3795">
        <f t="shared" ca="1" si="236"/>
        <v>7</v>
      </c>
      <c r="E3795" s="5">
        <v>265000</v>
      </c>
      <c r="F3795">
        <v>33003</v>
      </c>
      <c r="G3795" t="s">
        <v>19</v>
      </c>
      <c r="H3795" t="str">
        <f t="shared" si="237"/>
        <v>East</v>
      </c>
      <c r="I3795" t="s">
        <v>780</v>
      </c>
      <c r="J3795" t="str">
        <f t="shared" si="238"/>
        <v>Maine</v>
      </c>
      <c r="K3795" t="s">
        <v>1229</v>
      </c>
      <c r="L3795" t="str">
        <f t="shared" si="239"/>
        <v>Bangor</v>
      </c>
      <c r="M3795" t="s">
        <v>41</v>
      </c>
      <c r="N3795" t="str">
        <f>IF(M3795="", "", IFERROR(VLOOKUP(M3795, Data!$A$1:$B$5, 2, 0), "Unkown fuel"))</f>
        <v>harmful</v>
      </c>
      <c r="O3795" t="s">
        <v>23</v>
      </c>
      <c r="P3795" t="s">
        <v>24</v>
      </c>
      <c r="Q3795" t="s">
        <v>25</v>
      </c>
      <c r="R3795" t="s">
        <v>961</v>
      </c>
      <c r="S3795">
        <v>1172</v>
      </c>
      <c r="T3795" t="s">
        <v>86</v>
      </c>
      <c r="U3795" t="s">
        <v>1654</v>
      </c>
      <c r="V3795">
        <v>5</v>
      </c>
      <c r="W3795" t="s">
        <v>1179</v>
      </c>
    </row>
    <row r="3796" spans="1:23" x14ac:dyDescent="0.3">
      <c r="A3796">
        <v>3913</v>
      </c>
      <c r="B3796" t="s">
        <v>18</v>
      </c>
      <c r="C3796">
        <v>2016</v>
      </c>
      <c r="D3796">
        <f t="shared" ca="1" si="236"/>
        <v>7</v>
      </c>
      <c r="E3796" s="5">
        <v>320000</v>
      </c>
      <c r="F3796">
        <v>43000</v>
      </c>
      <c r="G3796" t="s">
        <v>56</v>
      </c>
      <c r="H3796" t="str">
        <f t="shared" si="237"/>
        <v>West</v>
      </c>
      <c r="I3796" t="s">
        <v>57</v>
      </c>
      <c r="J3796" t="str">
        <f t="shared" si="238"/>
        <v>California</v>
      </c>
      <c r="K3796" t="s">
        <v>1749</v>
      </c>
      <c r="L3796" t="str">
        <f t="shared" si="239"/>
        <v>Lodi</v>
      </c>
      <c r="M3796" t="s">
        <v>136</v>
      </c>
      <c r="N3796" t="str">
        <f>IF(M3796="", "", IFERROR(VLOOKUP(M3796, Data!$A$1:$B$5, 2, 0), "Unkown fuel"))</f>
        <v>least harmful</v>
      </c>
      <c r="O3796" t="s">
        <v>23</v>
      </c>
      <c r="P3796" t="s">
        <v>24</v>
      </c>
      <c r="Q3796" t="s">
        <v>33</v>
      </c>
      <c r="R3796" t="s">
        <v>419</v>
      </c>
      <c r="S3796">
        <v>998</v>
      </c>
      <c r="T3796" t="s">
        <v>420</v>
      </c>
      <c r="U3796" t="s">
        <v>253</v>
      </c>
      <c r="V3796">
        <v>5</v>
      </c>
      <c r="W3796" t="s">
        <v>1179</v>
      </c>
    </row>
    <row r="3797" spans="1:23" x14ac:dyDescent="0.3">
      <c r="A3797">
        <v>3914</v>
      </c>
      <c r="B3797" t="s">
        <v>46</v>
      </c>
      <c r="C3797">
        <v>2016</v>
      </c>
      <c r="D3797">
        <f t="shared" ca="1" si="236"/>
        <v>7</v>
      </c>
      <c r="E3797" s="5">
        <v>590000</v>
      </c>
      <c r="F3797">
        <v>16500</v>
      </c>
      <c r="G3797" t="s">
        <v>56</v>
      </c>
      <c r="H3797" t="str">
        <f t="shared" si="237"/>
        <v>West</v>
      </c>
      <c r="I3797" t="s">
        <v>57</v>
      </c>
      <c r="J3797" t="str">
        <f t="shared" si="238"/>
        <v>California</v>
      </c>
      <c r="K3797" t="s">
        <v>1749</v>
      </c>
      <c r="L3797" t="str">
        <f t="shared" si="239"/>
        <v>Lodi</v>
      </c>
      <c r="M3797" t="s">
        <v>41</v>
      </c>
      <c r="N3797" t="str">
        <f>IF(M3797="", "", IFERROR(VLOOKUP(M3797, Data!$A$1:$B$5, 2, 0), "Unkown fuel"))</f>
        <v>harmful</v>
      </c>
      <c r="O3797" t="s">
        <v>23</v>
      </c>
      <c r="P3797" t="s">
        <v>24</v>
      </c>
      <c r="Q3797" t="s">
        <v>25</v>
      </c>
      <c r="R3797" t="s">
        <v>133</v>
      </c>
      <c r="S3797">
        <v>1197</v>
      </c>
      <c r="T3797" t="s">
        <v>134</v>
      </c>
      <c r="U3797" t="s">
        <v>135</v>
      </c>
      <c r="V3797">
        <v>5</v>
      </c>
      <c r="W3797" t="s">
        <v>1179</v>
      </c>
    </row>
    <row r="3798" spans="1:23" x14ac:dyDescent="0.3">
      <c r="A3798">
        <v>3915</v>
      </c>
      <c r="B3798" t="s">
        <v>65</v>
      </c>
      <c r="C3798">
        <v>2012</v>
      </c>
      <c r="D3798">
        <f t="shared" ca="1" si="236"/>
        <v>11</v>
      </c>
      <c r="E3798" s="5">
        <v>650000</v>
      </c>
      <c r="F3798">
        <v>138000</v>
      </c>
      <c r="G3798" t="s">
        <v>56</v>
      </c>
      <c r="H3798" t="str">
        <f t="shared" si="237"/>
        <v>West</v>
      </c>
      <c r="I3798" t="s">
        <v>57</v>
      </c>
      <c r="J3798" t="str">
        <f t="shared" si="238"/>
        <v>California</v>
      </c>
      <c r="K3798" t="s">
        <v>859</v>
      </c>
      <c r="L3798" t="str">
        <f t="shared" si="239"/>
        <v>Long Beach</v>
      </c>
      <c r="M3798" t="s">
        <v>22</v>
      </c>
      <c r="N3798" t="str">
        <f>IF(M3798="", "", IFERROR(VLOOKUP(M3798, Data!$A$1:$B$5, 2, 0), "Unkown fuel"))</f>
        <v>very harmful</v>
      </c>
      <c r="O3798" t="s">
        <v>23</v>
      </c>
      <c r="P3798" t="s">
        <v>24</v>
      </c>
      <c r="Q3798" t="s">
        <v>33</v>
      </c>
      <c r="R3798" t="s">
        <v>475</v>
      </c>
      <c r="S3798">
        <v>2494</v>
      </c>
      <c r="T3798" t="s">
        <v>476</v>
      </c>
      <c r="U3798" t="s">
        <v>477</v>
      </c>
      <c r="V3798">
        <v>8</v>
      </c>
      <c r="W3798" t="s">
        <v>1179</v>
      </c>
    </row>
    <row r="3799" spans="1:23" x14ac:dyDescent="0.3">
      <c r="A3799">
        <v>3916</v>
      </c>
      <c r="B3799" t="s">
        <v>88</v>
      </c>
      <c r="C3799">
        <v>2013</v>
      </c>
      <c r="D3799">
        <f t="shared" ca="1" si="236"/>
        <v>10</v>
      </c>
      <c r="E3799" s="5">
        <v>509999</v>
      </c>
      <c r="F3799">
        <v>165500</v>
      </c>
      <c r="G3799" t="s">
        <v>56</v>
      </c>
      <c r="H3799" t="str">
        <f t="shared" si="237"/>
        <v>West</v>
      </c>
      <c r="I3799" t="s">
        <v>57</v>
      </c>
      <c r="J3799" t="str">
        <f t="shared" si="238"/>
        <v>California</v>
      </c>
      <c r="K3799" t="s">
        <v>859</v>
      </c>
      <c r="L3799" t="str">
        <f t="shared" si="239"/>
        <v>Long Beach</v>
      </c>
      <c r="M3799" t="s">
        <v>22</v>
      </c>
      <c r="N3799" t="str">
        <f>IF(M3799="", "", IFERROR(VLOOKUP(M3799, Data!$A$1:$B$5, 2, 0), "Unkown fuel"))</f>
        <v>very harmful</v>
      </c>
      <c r="O3799" t="s">
        <v>23</v>
      </c>
      <c r="P3799" t="s">
        <v>24</v>
      </c>
      <c r="Q3799" t="s">
        <v>33</v>
      </c>
      <c r="R3799" t="s">
        <v>130</v>
      </c>
      <c r="S3799">
        <v>2523</v>
      </c>
      <c r="T3799" t="s">
        <v>393</v>
      </c>
      <c r="U3799" t="s">
        <v>658</v>
      </c>
      <c r="V3799">
        <v>9</v>
      </c>
      <c r="W3799" t="s">
        <v>1179</v>
      </c>
    </row>
    <row r="3800" spans="1:23" x14ac:dyDescent="0.3">
      <c r="A3800">
        <v>3917</v>
      </c>
      <c r="B3800" t="s">
        <v>18</v>
      </c>
      <c r="C3800">
        <v>2011</v>
      </c>
      <c r="D3800">
        <f t="shared" ca="1" si="236"/>
        <v>12</v>
      </c>
      <c r="E3800" s="5">
        <v>350000</v>
      </c>
      <c r="F3800">
        <v>120000</v>
      </c>
      <c r="G3800" t="s">
        <v>56</v>
      </c>
      <c r="H3800" t="str">
        <f t="shared" si="237"/>
        <v>West</v>
      </c>
      <c r="I3800" t="s">
        <v>57</v>
      </c>
      <c r="J3800" t="str">
        <f t="shared" si="238"/>
        <v>California</v>
      </c>
      <c r="K3800" t="s">
        <v>859</v>
      </c>
      <c r="L3800" t="str">
        <f t="shared" si="239"/>
        <v>Long Beach</v>
      </c>
      <c r="M3800" t="s">
        <v>22</v>
      </c>
      <c r="N3800" t="str">
        <f>IF(M3800="", "", IFERROR(VLOOKUP(M3800, Data!$A$1:$B$5, 2, 0), "Unkown fuel"))</f>
        <v>very harmful</v>
      </c>
      <c r="O3800" t="s">
        <v>23</v>
      </c>
      <c r="P3800" t="s">
        <v>24</v>
      </c>
      <c r="Q3800" t="s">
        <v>33</v>
      </c>
      <c r="R3800" t="s">
        <v>81</v>
      </c>
      <c r="S3800">
        <v>1248</v>
      </c>
      <c r="T3800" t="s">
        <v>82</v>
      </c>
      <c r="U3800" t="s">
        <v>28</v>
      </c>
      <c r="V3800">
        <v>5</v>
      </c>
      <c r="W3800" t="s">
        <v>1179</v>
      </c>
    </row>
    <row r="3801" spans="1:23" x14ac:dyDescent="0.3">
      <c r="A3801">
        <v>3918</v>
      </c>
      <c r="B3801" t="s">
        <v>109</v>
      </c>
      <c r="C3801">
        <v>2018</v>
      </c>
      <c r="D3801">
        <f t="shared" ca="1" si="236"/>
        <v>5</v>
      </c>
      <c r="E3801" s="5">
        <v>749000</v>
      </c>
      <c r="F3801">
        <v>30000</v>
      </c>
      <c r="G3801" t="s">
        <v>19</v>
      </c>
      <c r="H3801" t="str">
        <f t="shared" si="237"/>
        <v>East</v>
      </c>
      <c r="I3801" t="s">
        <v>780</v>
      </c>
      <c r="J3801" t="str">
        <f t="shared" si="238"/>
        <v>Maine</v>
      </c>
      <c r="K3801" t="s">
        <v>1750</v>
      </c>
      <c r="L3801" t="str">
        <f t="shared" si="239"/>
        <v>Waterville</v>
      </c>
      <c r="M3801" t="s">
        <v>22</v>
      </c>
      <c r="N3801" t="str">
        <f>IF(M3801="", "", IFERROR(VLOOKUP(M3801, Data!$A$1:$B$5, 2, 0), "Unkown fuel"))</f>
        <v>very harmful</v>
      </c>
      <c r="O3801" t="s">
        <v>23</v>
      </c>
      <c r="P3801" t="s">
        <v>24</v>
      </c>
      <c r="Q3801" t="s">
        <v>25</v>
      </c>
      <c r="R3801" t="s">
        <v>107</v>
      </c>
      <c r="S3801">
        <v>1497</v>
      </c>
      <c r="T3801" t="s">
        <v>364</v>
      </c>
      <c r="U3801" t="s">
        <v>374</v>
      </c>
      <c r="V3801">
        <v>5</v>
      </c>
      <c r="W3801" t="s">
        <v>1179</v>
      </c>
    </row>
    <row r="3802" spans="1:23" x14ac:dyDescent="0.3">
      <c r="A3802">
        <v>3919</v>
      </c>
      <c r="B3802" t="s">
        <v>109</v>
      </c>
      <c r="C3802">
        <v>2010</v>
      </c>
      <c r="D3802">
        <f t="shared" ca="1" si="236"/>
        <v>13</v>
      </c>
      <c r="E3802" s="5">
        <v>150000</v>
      </c>
      <c r="F3802">
        <v>70000</v>
      </c>
      <c r="G3802" t="s">
        <v>19</v>
      </c>
      <c r="H3802" t="str">
        <f t="shared" si="237"/>
        <v>East</v>
      </c>
      <c r="I3802" t="s">
        <v>857</v>
      </c>
      <c r="J3802" t="str">
        <f t="shared" si="238"/>
        <v>New Hampshire</v>
      </c>
      <c r="K3802" t="s">
        <v>1322</v>
      </c>
      <c r="L3802" t="str">
        <f t="shared" si="239"/>
        <v>Derry</v>
      </c>
      <c r="M3802" t="s">
        <v>22</v>
      </c>
      <c r="N3802" t="str">
        <f>IF(M3802="", "", IFERROR(VLOOKUP(M3802, Data!$A$1:$B$5, 2, 0), "Unkown fuel"))</f>
        <v>very harmful</v>
      </c>
      <c r="O3802" t="s">
        <v>23</v>
      </c>
      <c r="P3802" t="s">
        <v>24</v>
      </c>
      <c r="Q3802" t="s">
        <v>33</v>
      </c>
      <c r="R3802" t="s">
        <v>285</v>
      </c>
      <c r="S3802">
        <v>1396</v>
      </c>
      <c r="T3802" t="s">
        <v>471</v>
      </c>
      <c r="U3802" t="s">
        <v>287</v>
      </c>
      <c r="V3802">
        <v>5</v>
      </c>
      <c r="W3802" t="s">
        <v>1179</v>
      </c>
    </row>
    <row r="3803" spans="1:23" x14ac:dyDescent="0.3">
      <c r="A3803">
        <v>3921</v>
      </c>
      <c r="B3803" t="s">
        <v>18</v>
      </c>
      <c r="C3803">
        <v>2003</v>
      </c>
      <c r="D3803">
        <f t="shared" ca="1" si="236"/>
        <v>20</v>
      </c>
      <c r="E3803" s="5">
        <v>58000</v>
      </c>
      <c r="F3803">
        <v>170000</v>
      </c>
      <c r="G3803" t="s">
        <v>56</v>
      </c>
      <c r="H3803" t="str">
        <f t="shared" si="237"/>
        <v>West</v>
      </c>
      <c r="I3803" t="s">
        <v>57</v>
      </c>
      <c r="J3803" t="str">
        <f t="shared" si="238"/>
        <v>California</v>
      </c>
      <c r="K3803" t="s">
        <v>859</v>
      </c>
      <c r="L3803" t="str">
        <f t="shared" si="239"/>
        <v>Long Beach</v>
      </c>
      <c r="M3803" t="s">
        <v>41</v>
      </c>
      <c r="N3803" t="str">
        <f>IF(M3803="", "", IFERROR(VLOOKUP(M3803, Data!$A$1:$B$5, 2, 0), "Unkown fuel"))</f>
        <v>harmful</v>
      </c>
      <c r="O3803" t="s">
        <v>23</v>
      </c>
      <c r="P3803" t="s">
        <v>24</v>
      </c>
      <c r="Q3803" t="s">
        <v>42</v>
      </c>
      <c r="R3803" t="s">
        <v>60</v>
      </c>
      <c r="S3803">
        <v>993</v>
      </c>
      <c r="T3803" t="s">
        <v>79</v>
      </c>
      <c r="U3803" t="s">
        <v>80</v>
      </c>
      <c r="V3803">
        <v>5</v>
      </c>
      <c r="W3803" t="s">
        <v>1179</v>
      </c>
    </row>
    <row r="3804" spans="1:23" x14ac:dyDescent="0.3">
      <c r="A3804">
        <v>3922</v>
      </c>
      <c r="B3804" t="s">
        <v>88</v>
      </c>
      <c r="C3804">
        <v>2011</v>
      </c>
      <c r="D3804">
        <f t="shared" ca="1" si="236"/>
        <v>12</v>
      </c>
      <c r="E3804" s="5">
        <v>200000</v>
      </c>
      <c r="F3804">
        <v>120000</v>
      </c>
      <c r="G3804" t="s">
        <v>56</v>
      </c>
      <c r="H3804" t="str">
        <f t="shared" si="237"/>
        <v>West</v>
      </c>
      <c r="I3804" t="s">
        <v>57</v>
      </c>
      <c r="J3804" t="str">
        <f t="shared" si="238"/>
        <v>California</v>
      </c>
      <c r="K3804" t="s">
        <v>859</v>
      </c>
      <c r="L3804" t="str">
        <f t="shared" si="239"/>
        <v>Long Beach</v>
      </c>
      <c r="M3804" t="s">
        <v>22</v>
      </c>
      <c r="N3804" t="str">
        <f>IF(M3804="", "", IFERROR(VLOOKUP(M3804, Data!$A$1:$B$5, 2, 0), "Unkown fuel"))</f>
        <v>very harmful</v>
      </c>
      <c r="O3804" t="s">
        <v>23</v>
      </c>
      <c r="P3804" t="s">
        <v>24</v>
      </c>
      <c r="Q3804" t="s">
        <v>42</v>
      </c>
      <c r="R3804" t="s">
        <v>102</v>
      </c>
      <c r="S3804">
        <v>1461</v>
      </c>
      <c r="T3804" t="s">
        <v>103</v>
      </c>
      <c r="U3804" t="s">
        <v>74</v>
      </c>
      <c r="V3804">
        <v>5</v>
      </c>
      <c r="W3804" t="s">
        <v>1179</v>
      </c>
    </row>
    <row r="3805" spans="1:23" x14ac:dyDescent="0.3">
      <c r="A3805">
        <v>3924</v>
      </c>
      <c r="B3805" t="s">
        <v>109</v>
      </c>
      <c r="C3805">
        <v>2014</v>
      </c>
      <c r="D3805">
        <f t="shared" ca="1" si="236"/>
        <v>9</v>
      </c>
      <c r="E3805" s="5">
        <v>240000</v>
      </c>
      <c r="F3805">
        <v>168000</v>
      </c>
      <c r="G3805" t="s">
        <v>56</v>
      </c>
      <c r="H3805" t="str">
        <f t="shared" si="237"/>
        <v>West</v>
      </c>
      <c r="I3805" t="s">
        <v>1035</v>
      </c>
      <c r="J3805" t="str">
        <f t="shared" si="238"/>
        <v>Colorado</v>
      </c>
      <c r="K3805" t="s">
        <v>1751</v>
      </c>
      <c r="L3805" t="str">
        <f t="shared" si="239"/>
        <v>Thornton</v>
      </c>
      <c r="M3805" t="s">
        <v>22</v>
      </c>
      <c r="N3805" t="str">
        <f>IF(M3805="", "", IFERROR(VLOOKUP(M3805, Data!$A$1:$B$5, 2, 0), "Unkown fuel"))</f>
        <v>very harmful</v>
      </c>
      <c r="O3805" t="s">
        <v>23</v>
      </c>
      <c r="P3805" t="s">
        <v>24</v>
      </c>
      <c r="Q3805" t="s">
        <v>33</v>
      </c>
      <c r="R3805" t="s">
        <v>659</v>
      </c>
      <c r="S3805">
        <v>1248</v>
      </c>
      <c r="T3805" t="s">
        <v>27</v>
      </c>
      <c r="U3805" t="s">
        <v>405</v>
      </c>
      <c r="V3805">
        <v>5</v>
      </c>
      <c r="W3805" t="s">
        <v>1179</v>
      </c>
    </row>
    <row r="3806" spans="1:23" x14ac:dyDescent="0.3">
      <c r="A3806">
        <v>3925</v>
      </c>
      <c r="B3806" t="s">
        <v>37</v>
      </c>
      <c r="C3806">
        <v>2017</v>
      </c>
      <c r="D3806">
        <f t="shared" ca="1" si="236"/>
        <v>6</v>
      </c>
      <c r="E3806" s="5">
        <v>515000</v>
      </c>
      <c r="F3806">
        <v>60000</v>
      </c>
      <c r="G3806" t="s">
        <v>56</v>
      </c>
      <c r="H3806" t="str">
        <f t="shared" si="237"/>
        <v>West</v>
      </c>
      <c r="I3806" t="s">
        <v>1035</v>
      </c>
      <c r="J3806" t="str">
        <f t="shared" si="238"/>
        <v>Colorado</v>
      </c>
      <c r="K3806" t="s">
        <v>1751</v>
      </c>
      <c r="L3806" t="str">
        <f t="shared" si="239"/>
        <v>Thornton</v>
      </c>
      <c r="M3806" t="s">
        <v>22</v>
      </c>
      <c r="N3806" t="str">
        <f>IF(M3806="", "", IFERROR(VLOOKUP(M3806, Data!$A$1:$B$5, 2, 0), "Unkown fuel"))</f>
        <v>very harmful</v>
      </c>
      <c r="O3806" t="s">
        <v>23</v>
      </c>
      <c r="P3806" t="s">
        <v>24</v>
      </c>
      <c r="Q3806" t="s">
        <v>33</v>
      </c>
      <c r="R3806" t="s">
        <v>618</v>
      </c>
      <c r="S3806">
        <v>1498</v>
      </c>
      <c r="T3806" t="s">
        <v>105</v>
      </c>
      <c r="U3806" t="s">
        <v>95</v>
      </c>
      <c r="V3806">
        <v>5</v>
      </c>
      <c r="W3806" t="s">
        <v>1179</v>
      </c>
    </row>
    <row r="3807" spans="1:23" x14ac:dyDescent="0.3">
      <c r="A3807">
        <v>3926</v>
      </c>
      <c r="B3807" t="s">
        <v>18</v>
      </c>
      <c r="C3807">
        <v>2008</v>
      </c>
      <c r="D3807">
        <f t="shared" ca="1" si="236"/>
        <v>15</v>
      </c>
      <c r="E3807" s="5">
        <v>145000</v>
      </c>
      <c r="F3807">
        <v>120000</v>
      </c>
      <c r="G3807" t="s">
        <v>56</v>
      </c>
      <c r="H3807" t="str">
        <f t="shared" si="237"/>
        <v>West</v>
      </c>
      <c r="I3807" t="s">
        <v>1035</v>
      </c>
      <c r="J3807" t="str">
        <f t="shared" si="238"/>
        <v>Colorado</v>
      </c>
      <c r="K3807" t="s">
        <v>1751</v>
      </c>
      <c r="L3807" t="str">
        <f t="shared" si="239"/>
        <v>Thornton</v>
      </c>
      <c r="M3807" t="s">
        <v>41</v>
      </c>
      <c r="N3807" t="str">
        <f>IF(M3807="", "", IFERROR(VLOOKUP(M3807, Data!$A$1:$B$5, 2, 0), "Unkown fuel"))</f>
        <v>harmful</v>
      </c>
      <c r="O3807" t="s">
        <v>23</v>
      </c>
      <c r="P3807" t="s">
        <v>24</v>
      </c>
      <c r="Q3807" t="s">
        <v>33</v>
      </c>
      <c r="R3807" t="s">
        <v>96</v>
      </c>
      <c r="S3807">
        <v>796</v>
      </c>
      <c r="T3807" t="s">
        <v>97</v>
      </c>
      <c r="U3807" t="s">
        <v>98</v>
      </c>
      <c r="V3807">
        <v>5</v>
      </c>
      <c r="W3807" t="s">
        <v>1179</v>
      </c>
    </row>
    <row r="3808" spans="1:23" x14ac:dyDescent="0.3">
      <c r="A3808">
        <v>3927</v>
      </c>
      <c r="B3808" t="s">
        <v>18</v>
      </c>
      <c r="C3808">
        <v>2016</v>
      </c>
      <c r="D3808">
        <f t="shared" ca="1" si="236"/>
        <v>7</v>
      </c>
      <c r="E3808" s="5">
        <v>450000</v>
      </c>
      <c r="F3808">
        <v>5800</v>
      </c>
      <c r="G3808" t="s">
        <v>56</v>
      </c>
      <c r="H3808" t="str">
        <f t="shared" si="237"/>
        <v>West</v>
      </c>
      <c r="I3808" t="s">
        <v>1035</v>
      </c>
      <c r="J3808" t="str">
        <f t="shared" si="238"/>
        <v>Colorado</v>
      </c>
      <c r="K3808" t="s">
        <v>1751</v>
      </c>
      <c r="L3808" t="str">
        <f t="shared" si="239"/>
        <v>Thornton</v>
      </c>
      <c r="M3808" t="s">
        <v>41</v>
      </c>
      <c r="N3808" t="str">
        <f>IF(M3808="", "", IFERROR(VLOOKUP(M3808, Data!$A$1:$B$5, 2, 0), "Unkown fuel"))</f>
        <v>harmful</v>
      </c>
      <c r="O3808" t="s">
        <v>23</v>
      </c>
      <c r="P3808" t="s">
        <v>24</v>
      </c>
      <c r="Q3808" t="s">
        <v>33</v>
      </c>
      <c r="R3808" t="s">
        <v>226</v>
      </c>
      <c r="S3808">
        <v>998</v>
      </c>
      <c r="T3808" t="s">
        <v>244</v>
      </c>
      <c r="U3808" t="s">
        <v>141</v>
      </c>
      <c r="V3808">
        <v>5</v>
      </c>
      <c r="W3808" t="s">
        <v>1179</v>
      </c>
    </row>
    <row r="3809" spans="1:23" x14ac:dyDescent="0.3">
      <c r="A3809">
        <v>3928</v>
      </c>
      <c r="B3809" t="s">
        <v>18</v>
      </c>
      <c r="C3809">
        <v>2010</v>
      </c>
      <c r="D3809">
        <f t="shared" ca="1" si="236"/>
        <v>13</v>
      </c>
      <c r="E3809" s="5">
        <v>179000</v>
      </c>
      <c r="F3809">
        <v>68700</v>
      </c>
      <c r="G3809" t="s">
        <v>56</v>
      </c>
      <c r="H3809" t="str">
        <f t="shared" si="237"/>
        <v>West</v>
      </c>
      <c r="I3809" t="s">
        <v>1035</v>
      </c>
      <c r="J3809" t="str">
        <f t="shared" si="238"/>
        <v>Colorado</v>
      </c>
      <c r="K3809" t="s">
        <v>1752</v>
      </c>
      <c r="L3809" t="str">
        <f t="shared" si="239"/>
        <v>Westminster</v>
      </c>
      <c r="M3809" t="s">
        <v>41</v>
      </c>
      <c r="N3809" t="str">
        <f>IF(M3809="", "", IFERROR(VLOOKUP(M3809, Data!$A$1:$B$5, 2, 0), "Unkown fuel"))</f>
        <v>harmful</v>
      </c>
      <c r="O3809" t="s">
        <v>23</v>
      </c>
      <c r="P3809" t="s">
        <v>24</v>
      </c>
      <c r="Q3809" t="s">
        <v>42</v>
      </c>
      <c r="R3809" t="s">
        <v>273</v>
      </c>
      <c r="S3809">
        <v>998</v>
      </c>
      <c r="T3809" t="s">
        <v>507</v>
      </c>
      <c r="U3809" t="s">
        <v>141</v>
      </c>
      <c r="V3809">
        <v>5</v>
      </c>
      <c r="W3809" t="s">
        <v>1179</v>
      </c>
    </row>
    <row r="3810" spans="1:23" x14ac:dyDescent="0.3">
      <c r="A3810">
        <v>3929</v>
      </c>
      <c r="B3810" t="s">
        <v>46</v>
      </c>
      <c r="C3810">
        <v>2007</v>
      </c>
      <c r="D3810">
        <f t="shared" ca="1" si="236"/>
        <v>16</v>
      </c>
      <c r="E3810" s="5">
        <v>220000</v>
      </c>
      <c r="F3810">
        <v>108000</v>
      </c>
      <c r="G3810" t="s">
        <v>38</v>
      </c>
      <c r="H3810" t="str">
        <f t="shared" si="237"/>
        <v>Central</v>
      </c>
      <c r="I3810" t="s">
        <v>249</v>
      </c>
      <c r="J3810" t="str">
        <f t="shared" si="238"/>
        <v>Michigan</v>
      </c>
      <c r="K3810" t="s">
        <v>1356</v>
      </c>
      <c r="L3810" t="str">
        <f t="shared" si="239"/>
        <v>Southgate</v>
      </c>
      <c r="M3810" t="s">
        <v>41</v>
      </c>
      <c r="N3810" t="str">
        <f>IF(M3810="", "", IFERROR(VLOOKUP(M3810, Data!$A$1:$B$5, 2, 0), "Unkown fuel"))</f>
        <v>harmful</v>
      </c>
      <c r="O3810" t="s">
        <v>23</v>
      </c>
      <c r="P3810" t="s">
        <v>24</v>
      </c>
      <c r="Q3810" t="s">
        <v>42</v>
      </c>
      <c r="R3810" t="s">
        <v>533</v>
      </c>
      <c r="S3810">
        <v>1599</v>
      </c>
      <c r="T3810" t="s">
        <v>409</v>
      </c>
      <c r="U3810" t="s">
        <v>534</v>
      </c>
      <c r="V3810">
        <v>5</v>
      </c>
      <c r="W3810" t="s">
        <v>1179</v>
      </c>
    </row>
    <row r="3811" spans="1:23" x14ac:dyDescent="0.3">
      <c r="A3811">
        <v>3930</v>
      </c>
      <c r="B3811" t="s">
        <v>109</v>
      </c>
      <c r="C3811">
        <v>2020</v>
      </c>
      <c r="D3811">
        <f t="shared" ca="1" si="236"/>
        <v>3</v>
      </c>
      <c r="E3811" s="5">
        <v>500000</v>
      </c>
      <c r="F3811">
        <v>40000</v>
      </c>
      <c r="G3811" t="s">
        <v>56</v>
      </c>
      <c r="H3811" t="str">
        <f t="shared" si="237"/>
        <v>West</v>
      </c>
      <c r="I3811" t="s">
        <v>1035</v>
      </c>
      <c r="J3811" t="str">
        <f t="shared" si="238"/>
        <v>Colorado</v>
      </c>
      <c r="K3811" t="s">
        <v>1751</v>
      </c>
      <c r="L3811" t="str">
        <f t="shared" si="239"/>
        <v>Thornton</v>
      </c>
      <c r="M3811" t="s">
        <v>41</v>
      </c>
      <c r="N3811" t="str">
        <f>IF(M3811="", "", IFERROR(VLOOKUP(M3811, Data!$A$1:$B$5, 2, 0), "Unkown fuel"))</f>
        <v>harmful</v>
      </c>
      <c r="O3811" t="s">
        <v>23</v>
      </c>
      <c r="P3811" t="s">
        <v>24</v>
      </c>
      <c r="Q3811" t="s">
        <v>25</v>
      </c>
      <c r="R3811" t="s">
        <v>433</v>
      </c>
      <c r="S3811">
        <v>1193</v>
      </c>
      <c r="T3811" t="s">
        <v>434</v>
      </c>
      <c r="U3811" t="s">
        <v>435</v>
      </c>
      <c r="V3811">
        <v>5</v>
      </c>
      <c r="W3811" t="s">
        <v>1179</v>
      </c>
    </row>
    <row r="3812" spans="1:23" x14ac:dyDescent="0.3">
      <c r="A3812">
        <v>3931</v>
      </c>
      <c r="B3812" t="s">
        <v>69</v>
      </c>
      <c r="C3812">
        <v>2009</v>
      </c>
      <c r="D3812">
        <f t="shared" ca="1" si="236"/>
        <v>14</v>
      </c>
      <c r="E3812" s="5">
        <v>190000</v>
      </c>
      <c r="F3812">
        <v>100000</v>
      </c>
      <c r="G3812" t="s">
        <v>56</v>
      </c>
      <c r="H3812" t="str">
        <f t="shared" si="237"/>
        <v>West</v>
      </c>
      <c r="I3812" t="s">
        <v>1035</v>
      </c>
      <c r="J3812" t="str">
        <f t="shared" si="238"/>
        <v>Colorado</v>
      </c>
      <c r="K3812" t="s">
        <v>1752</v>
      </c>
      <c r="L3812" t="str">
        <f t="shared" si="239"/>
        <v>Westminster</v>
      </c>
      <c r="M3812" t="s">
        <v>22</v>
      </c>
      <c r="N3812" t="str">
        <f>IF(M3812="", "", IFERROR(VLOOKUP(M3812, Data!$A$1:$B$5, 2, 0), "Unkown fuel"))</f>
        <v>very harmful</v>
      </c>
      <c r="O3812" t="s">
        <v>23</v>
      </c>
      <c r="P3812" t="s">
        <v>24</v>
      </c>
      <c r="Q3812" t="s">
        <v>33</v>
      </c>
      <c r="R3812" t="s">
        <v>159</v>
      </c>
      <c r="S3812">
        <v>1399</v>
      </c>
      <c r="T3812" t="s">
        <v>86</v>
      </c>
      <c r="U3812" t="s">
        <v>74</v>
      </c>
      <c r="V3812">
        <v>5</v>
      </c>
      <c r="W3812" t="s">
        <v>1179</v>
      </c>
    </row>
    <row r="3813" spans="1:23" x14ac:dyDescent="0.3">
      <c r="A3813">
        <v>3932</v>
      </c>
      <c r="B3813" t="s">
        <v>120</v>
      </c>
      <c r="C3813">
        <v>2015</v>
      </c>
      <c r="D3813">
        <f t="shared" ca="1" si="236"/>
        <v>8</v>
      </c>
      <c r="E3813" s="5">
        <v>200000</v>
      </c>
      <c r="F3813">
        <v>40000</v>
      </c>
      <c r="G3813" t="s">
        <v>56</v>
      </c>
      <c r="H3813" t="str">
        <f t="shared" si="237"/>
        <v>West</v>
      </c>
      <c r="I3813" t="s">
        <v>1035</v>
      </c>
      <c r="J3813" t="str">
        <f t="shared" si="238"/>
        <v>Colorado</v>
      </c>
      <c r="K3813" t="s">
        <v>1752</v>
      </c>
      <c r="L3813" t="str">
        <f t="shared" si="239"/>
        <v>Westminster</v>
      </c>
      <c r="M3813" t="s">
        <v>22</v>
      </c>
      <c r="N3813" t="str">
        <f>IF(M3813="", "", IFERROR(VLOOKUP(M3813, Data!$A$1:$B$5, 2, 0), "Unkown fuel"))</f>
        <v>very harmful</v>
      </c>
      <c r="O3813" t="s">
        <v>23</v>
      </c>
      <c r="P3813" t="s">
        <v>24</v>
      </c>
      <c r="Q3813" t="s">
        <v>25</v>
      </c>
      <c r="R3813" t="s">
        <v>583</v>
      </c>
      <c r="S3813">
        <v>936</v>
      </c>
      <c r="T3813" t="s">
        <v>616</v>
      </c>
      <c r="U3813" t="s">
        <v>617</v>
      </c>
      <c r="V3813">
        <v>5</v>
      </c>
      <c r="W3813" t="s">
        <v>1179</v>
      </c>
    </row>
    <row r="3814" spans="1:23" x14ac:dyDescent="0.3">
      <c r="A3814">
        <v>3933</v>
      </c>
      <c r="B3814" t="s">
        <v>69</v>
      </c>
      <c r="C3814">
        <v>2018</v>
      </c>
      <c r="D3814">
        <f t="shared" ca="1" si="236"/>
        <v>5</v>
      </c>
      <c r="E3814" s="5">
        <v>850000</v>
      </c>
      <c r="F3814">
        <v>90000</v>
      </c>
      <c r="G3814" t="s">
        <v>56</v>
      </c>
      <c r="H3814" t="str">
        <f t="shared" si="237"/>
        <v>West</v>
      </c>
      <c r="I3814" t="s">
        <v>1035</v>
      </c>
      <c r="J3814" t="str">
        <f t="shared" si="238"/>
        <v>Colorado</v>
      </c>
      <c r="K3814" t="s">
        <v>1752</v>
      </c>
      <c r="L3814" t="str">
        <f t="shared" si="239"/>
        <v>Westminster</v>
      </c>
      <c r="M3814" t="s">
        <v>41</v>
      </c>
      <c r="N3814" t="str">
        <f>IF(M3814="", "", IFERROR(VLOOKUP(M3814, Data!$A$1:$B$5, 2, 0), "Unkown fuel"))</f>
        <v>harmful</v>
      </c>
      <c r="O3814" t="s">
        <v>23</v>
      </c>
      <c r="P3814" t="s">
        <v>24</v>
      </c>
      <c r="Q3814" t="s">
        <v>25</v>
      </c>
      <c r="R3814" t="s">
        <v>142</v>
      </c>
      <c r="S3814">
        <v>1497</v>
      </c>
      <c r="T3814" t="s">
        <v>439</v>
      </c>
      <c r="U3814" t="s">
        <v>440</v>
      </c>
      <c r="V3814">
        <v>5</v>
      </c>
      <c r="W3814" t="s">
        <v>1179</v>
      </c>
    </row>
    <row r="3815" spans="1:23" x14ac:dyDescent="0.3">
      <c r="A3815">
        <v>3934</v>
      </c>
      <c r="B3815" t="s">
        <v>221</v>
      </c>
      <c r="C3815">
        <v>2011</v>
      </c>
      <c r="D3815">
        <f t="shared" ca="1" si="236"/>
        <v>12</v>
      </c>
      <c r="E3815" s="5">
        <v>270000</v>
      </c>
      <c r="F3815">
        <v>60000</v>
      </c>
      <c r="G3815" t="s">
        <v>56</v>
      </c>
      <c r="H3815" t="str">
        <f t="shared" si="237"/>
        <v>West</v>
      </c>
      <c r="I3815" t="s">
        <v>1035</v>
      </c>
      <c r="J3815" t="str">
        <f t="shared" si="238"/>
        <v>Colorado</v>
      </c>
      <c r="K3815" t="s">
        <v>1752</v>
      </c>
      <c r="L3815" t="str">
        <f t="shared" si="239"/>
        <v>Westminster</v>
      </c>
      <c r="M3815" t="s">
        <v>41</v>
      </c>
      <c r="N3815" t="str">
        <f>IF(M3815="", "", IFERROR(VLOOKUP(M3815, Data!$A$1:$B$5, 2, 0), "Unkown fuel"))</f>
        <v>harmful</v>
      </c>
      <c r="O3815" t="s">
        <v>23</v>
      </c>
      <c r="P3815" t="s">
        <v>24</v>
      </c>
      <c r="Q3815" t="s">
        <v>33</v>
      </c>
      <c r="R3815" t="s">
        <v>254</v>
      </c>
      <c r="S3815">
        <v>1198</v>
      </c>
      <c r="T3815" t="s">
        <v>82</v>
      </c>
      <c r="U3815" t="s">
        <v>255</v>
      </c>
      <c r="V3815">
        <v>5</v>
      </c>
      <c r="W3815" t="s">
        <v>1179</v>
      </c>
    </row>
    <row r="3816" spans="1:23" x14ac:dyDescent="0.3">
      <c r="A3816">
        <v>3935</v>
      </c>
      <c r="B3816" t="s">
        <v>46</v>
      </c>
      <c r="C3816">
        <v>2016</v>
      </c>
      <c r="D3816">
        <f t="shared" ca="1" si="236"/>
        <v>7</v>
      </c>
      <c r="E3816" s="5">
        <v>335000</v>
      </c>
      <c r="F3816">
        <v>17000</v>
      </c>
      <c r="G3816" t="s">
        <v>56</v>
      </c>
      <c r="H3816" t="str">
        <f t="shared" si="237"/>
        <v>West</v>
      </c>
      <c r="I3816" t="s">
        <v>1035</v>
      </c>
      <c r="J3816" t="str">
        <f t="shared" si="238"/>
        <v>Colorado</v>
      </c>
      <c r="K3816" t="s">
        <v>1751</v>
      </c>
      <c r="L3816" t="str">
        <f t="shared" si="239"/>
        <v>Thornton</v>
      </c>
      <c r="M3816" t="s">
        <v>41</v>
      </c>
      <c r="N3816" t="str">
        <f>IF(M3816="", "", IFERROR(VLOOKUP(M3816, Data!$A$1:$B$5, 2, 0), "Unkown fuel"))</f>
        <v>harmful</v>
      </c>
      <c r="O3816" t="s">
        <v>23</v>
      </c>
      <c r="P3816" t="s">
        <v>24</v>
      </c>
      <c r="Q3816" t="s">
        <v>25</v>
      </c>
      <c r="R3816" t="s">
        <v>390</v>
      </c>
      <c r="S3816">
        <v>814</v>
      </c>
      <c r="T3816" t="s">
        <v>541</v>
      </c>
      <c r="U3816" t="s">
        <v>542</v>
      </c>
      <c r="V3816">
        <v>5</v>
      </c>
      <c r="W3816" t="s">
        <v>1179</v>
      </c>
    </row>
    <row r="3817" spans="1:23" x14ac:dyDescent="0.3">
      <c r="A3817">
        <v>3936</v>
      </c>
      <c r="B3817" t="s">
        <v>18</v>
      </c>
      <c r="C3817">
        <v>2018</v>
      </c>
      <c r="D3817">
        <f t="shared" ca="1" si="236"/>
        <v>5</v>
      </c>
      <c r="E3817" s="5">
        <v>459999</v>
      </c>
      <c r="F3817">
        <v>5000</v>
      </c>
      <c r="G3817" t="s">
        <v>56</v>
      </c>
      <c r="H3817" t="str">
        <f t="shared" si="237"/>
        <v>West</v>
      </c>
      <c r="I3817" t="s">
        <v>1035</v>
      </c>
      <c r="J3817" t="str">
        <f t="shared" si="238"/>
        <v>Colorado</v>
      </c>
      <c r="K3817" t="s">
        <v>1752</v>
      </c>
      <c r="L3817" t="str">
        <f t="shared" si="239"/>
        <v>Westminster</v>
      </c>
      <c r="M3817" t="s">
        <v>41</v>
      </c>
      <c r="N3817" t="str">
        <f>IF(M3817="", "", IFERROR(VLOOKUP(M3817, Data!$A$1:$B$5, 2, 0), "Unkown fuel"))</f>
        <v>harmful</v>
      </c>
      <c r="O3817" t="s">
        <v>23</v>
      </c>
      <c r="P3817" t="s">
        <v>24</v>
      </c>
      <c r="Q3817" t="s">
        <v>25</v>
      </c>
      <c r="R3817" t="s">
        <v>226</v>
      </c>
      <c r="S3817">
        <v>998</v>
      </c>
      <c r="T3817" t="s">
        <v>244</v>
      </c>
      <c r="U3817" t="s">
        <v>141</v>
      </c>
      <c r="V3817">
        <v>5</v>
      </c>
      <c r="W3817" t="s">
        <v>1179</v>
      </c>
    </row>
    <row r="3818" spans="1:23" x14ac:dyDescent="0.3">
      <c r="A3818">
        <v>3937</v>
      </c>
      <c r="B3818" t="s">
        <v>18</v>
      </c>
      <c r="C3818">
        <v>2017</v>
      </c>
      <c r="D3818">
        <f t="shared" ca="1" si="236"/>
        <v>6</v>
      </c>
      <c r="E3818" s="5">
        <v>710000</v>
      </c>
      <c r="F3818">
        <v>60000</v>
      </c>
      <c r="G3818" t="s">
        <v>56</v>
      </c>
      <c r="H3818" t="str">
        <f t="shared" si="237"/>
        <v>West</v>
      </c>
      <c r="I3818" t="s">
        <v>1035</v>
      </c>
      <c r="J3818" t="str">
        <f t="shared" si="238"/>
        <v>Colorado</v>
      </c>
      <c r="K3818" t="s">
        <v>1751</v>
      </c>
      <c r="L3818" t="str">
        <f t="shared" si="239"/>
        <v>Thornton</v>
      </c>
      <c r="M3818" t="s">
        <v>22</v>
      </c>
      <c r="N3818" t="str">
        <f>IF(M3818="", "", IFERROR(VLOOKUP(M3818, Data!$A$1:$B$5, 2, 0), "Unkown fuel"))</f>
        <v>very harmful</v>
      </c>
      <c r="O3818" t="s">
        <v>23</v>
      </c>
      <c r="P3818" t="s">
        <v>24</v>
      </c>
      <c r="Q3818" t="s">
        <v>25</v>
      </c>
      <c r="R3818" t="s">
        <v>129</v>
      </c>
      <c r="S3818">
        <v>1248</v>
      </c>
      <c r="T3818" t="s">
        <v>94</v>
      </c>
      <c r="U3818" t="s">
        <v>95</v>
      </c>
      <c r="V3818">
        <v>5</v>
      </c>
      <c r="W3818" t="s">
        <v>1179</v>
      </c>
    </row>
    <row r="3819" spans="1:23" x14ac:dyDescent="0.3">
      <c r="A3819">
        <v>3938</v>
      </c>
      <c r="B3819" t="s">
        <v>18</v>
      </c>
      <c r="C3819">
        <v>2015</v>
      </c>
      <c r="D3819">
        <f t="shared" ca="1" si="236"/>
        <v>8</v>
      </c>
      <c r="E3819" s="5">
        <v>330000</v>
      </c>
      <c r="F3819">
        <v>140000</v>
      </c>
      <c r="G3819" t="s">
        <v>56</v>
      </c>
      <c r="H3819" t="str">
        <f t="shared" si="237"/>
        <v>West</v>
      </c>
      <c r="I3819" t="s">
        <v>1035</v>
      </c>
      <c r="J3819" t="str">
        <f t="shared" si="238"/>
        <v>Colorado</v>
      </c>
      <c r="K3819" t="s">
        <v>1751</v>
      </c>
      <c r="L3819" t="str">
        <f t="shared" si="239"/>
        <v>Thornton</v>
      </c>
      <c r="M3819" t="s">
        <v>22</v>
      </c>
      <c r="N3819" t="str">
        <f>IF(M3819="", "", IFERROR(VLOOKUP(M3819, Data!$A$1:$B$5, 2, 0), "Unkown fuel"))</f>
        <v>very harmful</v>
      </c>
      <c r="O3819" t="s">
        <v>23</v>
      </c>
      <c r="P3819" t="s">
        <v>24</v>
      </c>
      <c r="Q3819" t="s">
        <v>33</v>
      </c>
      <c r="R3819" t="s">
        <v>106</v>
      </c>
      <c r="S3819">
        <v>1248</v>
      </c>
      <c r="T3819" t="s">
        <v>27</v>
      </c>
      <c r="U3819" t="s">
        <v>28</v>
      </c>
      <c r="V3819">
        <v>5</v>
      </c>
      <c r="W3819" t="s">
        <v>1179</v>
      </c>
    </row>
    <row r="3820" spans="1:23" x14ac:dyDescent="0.3">
      <c r="A3820">
        <v>3939</v>
      </c>
      <c r="B3820" t="s">
        <v>153</v>
      </c>
      <c r="C3820">
        <v>2017</v>
      </c>
      <c r="D3820">
        <f t="shared" ca="1" si="236"/>
        <v>6</v>
      </c>
      <c r="E3820" s="5">
        <v>1515000</v>
      </c>
      <c r="F3820">
        <v>15000</v>
      </c>
      <c r="G3820" t="s">
        <v>38</v>
      </c>
      <c r="H3820" t="str">
        <f t="shared" si="237"/>
        <v>Central</v>
      </c>
      <c r="I3820" t="s">
        <v>249</v>
      </c>
      <c r="J3820" t="str">
        <f t="shared" si="238"/>
        <v>Michigan</v>
      </c>
      <c r="K3820" t="s">
        <v>1356</v>
      </c>
      <c r="L3820" t="str">
        <f t="shared" si="239"/>
        <v>Southgate</v>
      </c>
      <c r="M3820" t="s">
        <v>22</v>
      </c>
      <c r="N3820" t="str">
        <f>IF(M3820="", "", IFERROR(VLOOKUP(M3820, Data!$A$1:$B$5, 2, 0), "Unkown fuel"))</f>
        <v>very harmful</v>
      </c>
      <c r="O3820" t="s">
        <v>23</v>
      </c>
      <c r="P3820" t="s">
        <v>24</v>
      </c>
      <c r="Q3820" t="s">
        <v>25</v>
      </c>
      <c r="R3820" t="s">
        <v>491</v>
      </c>
      <c r="S3820">
        <v>1956</v>
      </c>
      <c r="T3820" t="s">
        <v>204</v>
      </c>
      <c r="U3820" t="s">
        <v>601</v>
      </c>
      <c r="V3820">
        <v>5</v>
      </c>
      <c r="W3820" t="s">
        <v>1179</v>
      </c>
    </row>
    <row r="3821" spans="1:23" x14ac:dyDescent="0.3">
      <c r="A3821">
        <v>3940</v>
      </c>
      <c r="B3821" t="s">
        <v>109</v>
      </c>
      <c r="C3821">
        <v>2018</v>
      </c>
      <c r="D3821">
        <f t="shared" ca="1" si="236"/>
        <v>5</v>
      </c>
      <c r="E3821" s="5">
        <v>750000</v>
      </c>
      <c r="F3821">
        <v>25000</v>
      </c>
      <c r="G3821" t="s">
        <v>56</v>
      </c>
      <c r="H3821" t="str">
        <f t="shared" si="237"/>
        <v>West</v>
      </c>
      <c r="I3821" t="s">
        <v>1035</v>
      </c>
      <c r="J3821" t="str">
        <f t="shared" si="238"/>
        <v>Colorado</v>
      </c>
      <c r="K3821" t="s">
        <v>1751</v>
      </c>
      <c r="L3821" t="str">
        <f t="shared" si="239"/>
        <v>Thornton</v>
      </c>
      <c r="M3821" t="s">
        <v>41</v>
      </c>
      <c r="N3821" t="str">
        <f>IF(M3821="", "", IFERROR(VLOOKUP(M3821, Data!$A$1:$B$5, 2, 0), "Unkown fuel"))</f>
        <v>harmful</v>
      </c>
      <c r="O3821" t="s">
        <v>23</v>
      </c>
      <c r="P3821" t="s">
        <v>24</v>
      </c>
      <c r="Q3821" t="s">
        <v>25</v>
      </c>
      <c r="R3821" t="s">
        <v>142</v>
      </c>
      <c r="S3821">
        <v>1198</v>
      </c>
      <c r="T3821" t="s">
        <v>364</v>
      </c>
      <c r="U3821" t="s">
        <v>365</v>
      </c>
      <c r="V3821">
        <v>5</v>
      </c>
      <c r="W3821" t="s">
        <v>1179</v>
      </c>
    </row>
    <row r="3822" spans="1:23" x14ac:dyDescent="0.3">
      <c r="A3822">
        <v>3941</v>
      </c>
      <c r="B3822" t="s">
        <v>120</v>
      </c>
      <c r="C3822">
        <v>2016</v>
      </c>
      <c r="D3822">
        <f t="shared" ca="1" si="236"/>
        <v>7</v>
      </c>
      <c r="E3822" s="5">
        <v>160000</v>
      </c>
      <c r="F3822">
        <v>50000</v>
      </c>
      <c r="G3822" t="s">
        <v>56</v>
      </c>
      <c r="H3822" t="str">
        <f t="shared" si="237"/>
        <v>West</v>
      </c>
      <c r="I3822" t="s">
        <v>1035</v>
      </c>
      <c r="J3822" t="str">
        <f t="shared" si="238"/>
        <v>Colorado</v>
      </c>
      <c r="K3822" t="s">
        <v>1752</v>
      </c>
      <c r="L3822" t="str">
        <f t="shared" si="239"/>
        <v>Westminster</v>
      </c>
      <c r="M3822" t="s">
        <v>41</v>
      </c>
      <c r="N3822" t="str">
        <f>IF(M3822="", "", IFERROR(VLOOKUP(M3822, Data!$A$1:$B$5, 2, 0), "Unkown fuel"))</f>
        <v>harmful</v>
      </c>
      <c r="O3822" t="s">
        <v>23</v>
      </c>
      <c r="P3822" t="s">
        <v>24</v>
      </c>
      <c r="Q3822" t="s">
        <v>33</v>
      </c>
      <c r="R3822" t="s">
        <v>408</v>
      </c>
      <c r="S3822">
        <v>995</v>
      </c>
      <c r="T3822" t="s">
        <v>309</v>
      </c>
      <c r="U3822" t="s">
        <v>715</v>
      </c>
      <c r="V3822">
        <v>5</v>
      </c>
      <c r="W3822" t="s">
        <v>1179</v>
      </c>
    </row>
    <row r="3823" spans="1:23" x14ac:dyDescent="0.3">
      <c r="A3823">
        <v>3942</v>
      </c>
      <c r="B3823" t="s">
        <v>120</v>
      </c>
      <c r="C3823">
        <v>2016</v>
      </c>
      <c r="D3823">
        <f t="shared" ca="1" si="236"/>
        <v>7</v>
      </c>
      <c r="E3823" s="5">
        <v>215000</v>
      </c>
      <c r="F3823">
        <v>60000</v>
      </c>
      <c r="G3823" t="s">
        <v>19</v>
      </c>
      <c r="H3823" t="str">
        <f t="shared" si="237"/>
        <v>East</v>
      </c>
      <c r="I3823" t="s">
        <v>83</v>
      </c>
      <c r="J3823" t="str">
        <f t="shared" si="238"/>
        <v>Massachusetts</v>
      </c>
      <c r="K3823" t="s">
        <v>1753</v>
      </c>
      <c r="L3823" t="str">
        <f t="shared" si="239"/>
        <v>Hopkinton</v>
      </c>
      <c r="M3823" t="s">
        <v>22</v>
      </c>
      <c r="N3823" t="str">
        <f>IF(M3823="", "", IFERROR(VLOOKUP(M3823, Data!$A$1:$B$5, 2, 0), "Unkown fuel"))</f>
        <v>very harmful</v>
      </c>
      <c r="O3823" t="s">
        <v>23</v>
      </c>
      <c r="P3823" t="s">
        <v>24</v>
      </c>
      <c r="Q3823" t="s">
        <v>33</v>
      </c>
      <c r="R3823" t="s">
        <v>583</v>
      </c>
      <c r="S3823">
        <v>936</v>
      </c>
      <c r="T3823" t="s">
        <v>616</v>
      </c>
      <c r="U3823" t="s">
        <v>617</v>
      </c>
      <c r="V3823">
        <v>5</v>
      </c>
      <c r="W3823" t="s">
        <v>1179</v>
      </c>
    </row>
    <row r="3824" spans="1:23" x14ac:dyDescent="0.3">
      <c r="A3824">
        <v>3943</v>
      </c>
      <c r="B3824" t="s">
        <v>109</v>
      </c>
      <c r="C3824">
        <v>2012</v>
      </c>
      <c r="D3824">
        <f t="shared" ca="1" si="236"/>
        <v>11</v>
      </c>
      <c r="E3824" s="5">
        <v>60000</v>
      </c>
      <c r="F3824">
        <v>40000</v>
      </c>
      <c r="G3824" t="s">
        <v>56</v>
      </c>
      <c r="H3824" t="str">
        <f t="shared" si="237"/>
        <v>West</v>
      </c>
      <c r="I3824" t="s">
        <v>57</v>
      </c>
      <c r="J3824" t="str">
        <f t="shared" si="238"/>
        <v>California</v>
      </c>
      <c r="K3824" t="s">
        <v>1754</v>
      </c>
      <c r="L3824" t="str">
        <f t="shared" si="239"/>
        <v>Sacramento</v>
      </c>
      <c r="M3824" t="s">
        <v>41</v>
      </c>
      <c r="N3824" t="str">
        <f>IF(M3824="", "", IFERROR(VLOOKUP(M3824, Data!$A$1:$B$5, 2, 0), "Unkown fuel"))</f>
        <v>harmful</v>
      </c>
      <c r="O3824" t="s">
        <v>23</v>
      </c>
      <c r="P3824" t="s">
        <v>24</v>
      </c>
      <c r="Q3824" t="s">
        <v>33</v>
      </c>
      <c r="R3824" t="s">
        <v>465</v>
      </c>
      <c r="S3824">
        <v>624</v>
      </c>
      <c r="T3824" t="s">
        <v>1755</v>
      </c>
      <c r="U3824" t="s">
        <v>816</v>
      </c>
      <c r="V3824">
        <v>4</v>
      </c>
      <c r="W3824" t="s">
        <v>1179</v>
      </c>
    </row>
    <row r="3825" spans="1:23" x14ac:dyDescent="0.3">
      <c r="A3825">
        <v>3944</v>
      </c>
      <c r="B3825" t="s">
        <v>18</v>
      </c>
      <c r="C3825">
        <v>2014</v>
      </c>
      <c r="D3825">
        <f t="shared" ca="1" si="236"/>
        <v>9</v>
      </c>
      <c r="E3825" s="5">
        <v>480000</v>
      </c>
      <c r="F3825">
        <v>72000</v>
      </c>
      <c r="G3825" t="s">
        <v>56</v>
      </c>
      <c r="H3825" t="str">
        <f t="shared" si="237"/>
        <v>West</v>
      </c>
      <c r="I3825" t="s">
        <v>57</v>
      </c>
      <c r="J3825" t="str">
        <f t="shared" si="238"/>
        <v>California</v>
      </c>
      <c r="K3825" t="s">
        <v>1754</v>
      </c>
      <c r="L3825" t="str">
        <f t="shared" si="239"/>
        <v>Sacramento</v>
      </c>
      <c r="M3825" t="s">
        <v>41</v>
      </c>
      <c r="N3825" t="str">
        <f>IF(M3825="", "", IFERROR(VLOOKUP(M3825, Data!$A$1:$B$5, 2, 0), "Unkown fuel"))</f>
        <v>harmful</v>
      </c>
      <c r="O3825" t="s">
        <v>23</v>
      </c>
      <c r="P3825" t="s">
        <v>24</v>
      </c>
      <c r="Q3825" t="s">
        <v>25</v>
      </c>
      <c r="R3825" t="s">
        <v>260</v>
      </c>
      <c r="S3825">
        <v>1197</v>
      </c>
      <c r="T3825" t="s">
        <v>395</v>
      </c>
      <c r="U3825" t="s">
        <v>261</v>
      </c>
      <c r="V3825">
        <v>5</v>
      </c>
      <c r="W3825" t="s">
        <v>1179</v>
      </c>
    </row>
    <row r="3826" spans="1:23" x14ac:dyDescent="0.3">
      <c r="A3826">
        <v>3945</v>
      </c>
      <c r="B3826" t="s">
        <v>109</v>
      </c>
      <c r="C3826">
        <v>2012</v>
      </c>
      <c r="D3826">
        <f t="shared" ca="1" si="236"/>
        <v>11</v>
      </c>
      <c r="E3826" s="5">
        <v>140000</v>
      </c>
      <c r="F3826">
        <v>195000</v>
      </c>
      <c r="G3826" t="s">
        <v>19</v>
      </c>
      <c r="H3826" t="str">
        <f t="shared" si="237"/>
        <v>East</v>
      </c>
      <c r="I3826" t="s">
        <v>83</v>
      </c>
      <c r="J3826" t="str">
        <f t="shared" si="238"/>
        <v>Massachusetts</v>
      </c>
      <c r="K3826" t="s">
        <v>1756</v>
      </c>
      <c r="L3826" t="str">
        <f t="shared" si="239"/>
        <v>Brookline</v>
      </c>
      <c r="M3826" t="s">
        <v>22</v>
      </c>
      <c r="N3826" t="str">
        <f>IF(M3826="", "", IFERROR(VLOOKUP(M3826, Data!$A$1:$B$5, 2, 0), "Unkown fuel"))</f>
        <v>very harmful</v>
      </c>
      <c r="O3826" t="s">
        <v>23</v>
      </c>
      <c r="P3826" t="s">
        <v>24</v>
      </c>
      <c r="Q3826" t="s">
        <v>33</v>
      </c>
      <c r="R3826" t="s">
        <v>208</v>
      </c>
      <c r="S3826">
        <v>1248</v>
      </c>
      <c r="T3826" t="s">
        <v>108</v>
      </c>
      <c r="U3826" t="s">
        <v>209</v>
      </c>
      <c r="V3826">
        <v>5</v>
      </c>
      <c r="W3826" t="s">
        <v>1179</v>
      </c>
    </row>
    <row r="3827" spans="1:23" x14ac:dyDescent="0.3">
      <c r="A3827">
        <v>3946</v>
      </c>
      <c r="B3827" t="s">
        <v>46</v>
      </c>
      <c r="C3827">
        <v>2012</v>
      </c>
      <c r="D3827">
        <f t="shared" ca="1" si="236"/>
        <v>11</v>
      </c>
      <c r="E3827" s="5">
        <v>200000</v>
      </c>
      <c r="F3827">
        <v>70000</v>
      </c>
      <c r="G3827" t="s">
        <v>19</v>
      </c>
      <c r="H3827" t="str">
        <f t="shared" si="237"/>
        <v>East</v>
      </c>
      <c r="I3827" t="s">
        <v>780</v>
      </c>
      <c r="J3827" t="str">
        <f t="shared" si="238"/>
        <v>Maine</v>
      </c>
      <c r="K3827" t="s">
        <v>1424</v>
      </c>
      <c r="L3827" t="str">
        <f t="shared" si="239"/>
        <v>South Portland</v>
      </c>
      <c r="M3827" t="s">
        <v>41</v>
      </c>
      <c r="N3827" t="str">
        <f>IF(M3827="", "", IFERROR(VLOOKUP(M3827, Data!$A$1:$B$5, 2, 0), "Unkown fuel"))</f>
        <v>harmful</v>
      </c>
      <c r="O3827" t="s">
        <v>23</v>
      </c>
      <c r="P3827" t="s">
        <v>24</v>
      </c>
      <c r="Q3827" t="s">
        <v>25</v>
      </c>
      <c r="R3827" t="s">
        <v>390</v>
      </c>
      <c r="S3827">
        <v>814</v>
      </c>
      <c r="T3827" t="s">
        <v>541</v>
      </c>
      <c r="U3827" t="s">
        <v>542</v>
      </c>
      <c r="V3827">
        <v>5</v>
      </c>
      <c r="W3827" t="s">
        <v>1179</v>
      </c>
    </row>
    <row r="3828" spans="1:23" x14ac:dyDescent="0.3">
      <c r="A3828">
        <v>3947</v>
      </c>
      <c r="B3828" t="s">
        <v>296</v>
      </c>
      <c r="C3828">
        <v>2013</v>
      </c>
      <c r="D3828">
        <f t="shared" ca="1" si="236"/>
        <v>10</v>
      </c>
      <c r="E3828" s="5">
        <v>400000</v>
      </c>
      <c r="F3828">
        <v>83000</v>
      </c>
      <c r="G3828" t="s">
        <v>19</v>
      </c>
      <c r="H3828" t="str">
        <f t="shared" si="237"/>
        <v>East</v>
      </c>
      <c r="I3828" t="s">
        <v>789</v>
      </c>
      <c r="J3828" t="str">
        <f t="shared" si="238"/>
        <v>Connecticut</v>
      </c>
      <c r="K3828" t="s">
        <v>867</v>
      </c>
      <c r="L3828" t="str">
        <f t="shared" si="239"/>
        <v>Norwich</v>
      </c>
      <c r="M3828" t="s">
        <v>22</v>
      </c>
      <c r="N3828" t="str">
        <f>IF(M3828="", "", IFERROR(VLOOKUP(M3828, Data!$A$1:$B$5, 2, 0), "Unkown fuel"))</f>
        <v>very harmful</v>
      </c>
      <c r="O3828" t="s">
        <v>23</v>
      </c>
      <c r="P3828" t="s">
        <v>24</v>
      </c>
      <c r="Q3828" t="s">
        <v>25</v>
      </c>
      <c r="R3828" t="s">
        <v>505</v>
      </c>
      <c r="S3828">
        <v>1461</v>
      </c>
      <c r="T3828" t="s">
        <v>506</v>
      </c>
      <c r="U3828" t="s">
        <v>74</v>
      </c>
      <c r="V3828">
        <v>5</v>
      </c>
      <c r="W3828" t="s">
        <v>1179</v>
      </c>
    </row>
    <row r="3829" spans="1:23" x14ac:dyDescent="0.3">
      <c r="A3829">
        <v>3948</v>
      </c>
      <c r="B3829" t="s">
        <v>46</v>
      </c>
      <c r="C3829">
        <v>2012</v>
      </c>
      <c r="D3829">
        <f t="shared" ca="1" si="236"/>
        <v>11</v>
      </c>
      <c r="E3829" s="5">
        <v>180000</v>
      </c>
      <c r="F3829">
        <v>100000</v>
      </c>
      <c r="G3829" t="s">
        <v>56</v>
      </c>
      <c r="H3829" t="str">
        <f t="shared" si="237"/>
        <v>West</v>
      </c>
      <c r="I3829" t="s">
        <v>57</v>
      </c>
      <c r="J3829" t="str">
        <f t="shared" si="238"/>
        <v>California</v>
      </c>
      <c r="K3829" t="s">
        <v>1754</v>
      </c>
      <c r="L3829" t="str">
        <f t="shared" si="239"/>
        <v>Sacramento</v>
      </c>
      <c r="M3829" t="s">
        <v>41</v>
      </c>
      <c r="N3829" t="str">
        <f>IF(M3829="", "", IFERROR(VLOOKUP(M3829, Data!$A$1:$B$5, 2, 0), "Unkown fuel"))</f>
        <v>harmful</v>
      </c>
      <c r="O3829" t="s">
        <v>23</v>
      </c>
      <c r="P3829" t="s">
        <v>24</v>
      </c>
      <c r="Q3829" t="s">
        <v>33</v>
      </c>
      <c r="R3829" t="s">
        <v>390</v>
      </c>
      <c r="S3829">
        <v>814</v>
      </c>
      <c r="T3829" t="s">
        <v>541</v>
      </c>
      <c r="U3829" t="s">
        <v>542</v>
      </c>
      <c r="V3829">
        <v>5</v>
      </c>
      <c r="W3829" t="s">
        <v>1179</v>
      </c>
    </row>
    <row r="3830" spans="1:23" x14ac:dyDescent="0.3">
      <c r="A3830">
        <v>3949</v>
      </c>
      <c r="B3830" t="s">
        <v>18</v>
      </c>
      <c r="C3830">
        <v>2015</v>
      </c>
      <c r="D3830">
        <f t="shared" ca="1" si="236"/>
        <v>8</v>
      </c>
      <c r="E3830" s="5">
        <v>550000</v>
      </c>
      <c r="F3830">
        <v>25000</v>
      </c>
      <c r="G3830" t="s">
        <v>56</v>
      </c>
      <c r="H3830" t="str">
        <f t="shared" si="237"/>
        <v>West</v>
      </c>
      <c r="I3830" t="s">
        <v>57</v>
      </c>
      <c r="J3830" t="str">
        <f t="shared" si="238"/>
        <v>California</v>
      </c>
      <c r="K3830" t="s">
        <v>1754</v>
      </c>
      <c r="L3830" t="str">
        <f t="shared" si="239"/>
        <v>Sacramento</v>
      </c>
      <c r="M3830" t="s">
        <v>41</v>
      </c>
      <c r="N3830" t="str">
        <f>IF(M3830="", "", IFERROR(VLOOKUP(M3830, Data!$A$1:$B$5, 2, 0), "Unkown fuel"))</f>
        <v>harmful</v>
      </c>
      <c r="O3830" t="s">
        <v>23</v>
      </c>
      <c r="P3830" t="s">
        <v>24</v>
      </c>
      <c r="Q3830" t="s">
        <v>25</v>
      </c>
      <c r="R3830" t="s">
        <v>389</v>
      </c>
      <c r="S3830">
        <v>1197</v>
      </c>
      <c r="T3830" t="s">
        <v>265</v>
      </c>
      <c r="U3830" t="s">
        <v>266</v>
      </c>
      <c r="V3830">
        <v>5</v>
      </c>
      <c r="W3830" t="s">
        <v>1179</v>
      </c>
    </row>
    <row r="3831" spans="1:23" x14ac:dyDescent="0.3">
      <c r="A3831">
        <v>3950</v>
      </c>
      <c r="B3831" t="s">
        <v>18</v>
      </c>
      <c r="C3831">
        <v>2016</v>
      </c>
      <c r="D3831">
        <f t="shared" ca="1" si="236"/>
        <v>7</v>
      </c>
      <c r="E3831" s="5">
        <v>550000</v>
      </c>
      <c r="F3831">
        <v>50000</v>
      </c>
      <c r="G3831" t="s">
        <v>56</v>
      </c>
      <c r="H3831" t="str">
        <f t="shared" si="237"/>
        <v>West</v>
      </c>
      <c r="I3831" t="s">
        <v>57</v>
      </c>
      <c r="J3831" t="str">
        <f t="shared" si="238"/>
        <v>California</v>
      </c>
      <c r="K3831" t="s">
        <v>1754</v>
      </c>
      <c r="L3831" t="str">
        <f t="shared" si="239"/>
        <v>Sacramento</v>
      </c>
      <c r="M3831" t="s">
        <v>22</v>
      </c>
      <c r="N3831" t="str">
        <f>IF(M3831="", "", IFERROR(VLOOKUP(M3831, Data!$A$1:$B$5, 2, 0), "Unkown fuel"))</f>
        <v>very harmful</v>
      </c>
      <c r="O3831" t="s">
        <v>23</v>
      </c>
      <c r="P3831" t="s">
        <v>24</v>
      </c>
      <c r="Q3831" t="s">
        <v>25</v>
      </c>
      <c r="R3831" t="s">
        <v>229</v>
      </c>
      <c r="S3831">
        <v>1248</v>
      </c>
      <c r="T3831" t="s">
        <v>27</v>
      </c>
      <c r="U3831" t="s">
        <v>28</v>
      </c>
      <c r="V3831">
        <v>5</v>
      </c>
      <c r="W3831" t="s">
        <v>1179</v>
      </c>
    </row>
    <row r="3832" spans="1:23" x14ac:dyDescent="0.3">
      <c r="A3832">
        <v>3951</v>
      </c>
      <c r="B3832" t="s">
        <v>18</v>
      </c>
      <c r="C3832">
        <v>2012</v>
      </c>
      <c r="D3832">
        <f t="shared" ca="1" si="236"/>
        <v>11</v>
      </c>
      <c r="E3832" s="5">
        <v>550000</v>
      </c>
      <c r="F3832">
        <v>67000</v>
      </c>
      <c r="G3832" t="s">
        <v>56</v>
      </c>
      <c r="H3832" t="str">
        <f t="shared" si="237"/>
        <v>West</v>
      </c>
      <c r="I3832" t="s">
        <v>57</v>
      </c>
      <c r="J3832" t="str">
        <f t="shared" si="238"/>
        <v>California</v>
      </c>
      <c r="K3832" t="s">
        <v>1754</v>
      </c>
      <c r="L3832" t="str">
        <f t="shared" si="239"/>
        <v>Sacramento</v>
      </c>
      <c r="M3832" t="s">
        <v>22</v>
      </c>
      <c r="N3832" t="str">
        <f>IF(M3832="", "", IFERROR(VLOOKUP(M3832, Data!$A$1:$B$5, 2, 0), "Unkown fuel"))</f>
        <v>very harmful</v>
      </c>
      <c r="O3832" t="s">
        <v>23</v>
      </c>
      <c r="P3832" t="s">
        <v>24</v>
      </c>
      <c r="Q3832" t="s">
        <v>25</v>
      </c>
      <c r="R3832" t="s">
        <v>307</v>
      </c>
      <c r="S3832">
        <v>1248</v>
      </c>
      <c r="T3832" t="s">
        <v>216</v>
      </c>
      <c r="U3832" t="s">
        <v>95</v>
      </c>
      <c r="V3832">
        <v>7</v>
      </c>
      <c r="W3832" t="s">
        <v>1179</v>
      </c>
    </row>
    <row r="3833" spans="1:23" x14ac:dyDescent="0.3">
      <c r="A3833">
        <v>3952</v>
      </c>
      <c r="B3833" t="s">
        <v>18</v>
      </c>
      <c r="C3833">
        <v>2011</v>
      </c>
      <c r="D3833">
        <f t="shared" ca="1" si="236"/>
        <v>12</v>
      </c>
      <c r="E3833" s="5">
        <v>270000</v>
      </c>
      <c r="F3833">
        <v>30000</v>
      </c>
      <c r="G3833" t="s">
        <v>56</v>
      </c>
      <c r="H3833" t="str">
        <f t="shared" si="237"/>
        <v>West</v>
      </c>
      <c r="I3833" t="s">
        <v>57</v>
      </c>
      <c r="J3833" t="str">
        <f t="shared" si="238"/>
        <v>California</v>
      </c>
      <c r="K3833" t="s">
        <v>1757</v>
      </c>
      <c r="L3833" t="str">
        <f t="shared" si="239"/>
        <v>Salinas</v>
      </c>
      <c r="M3833" t="s">
        <v>41</v>
      </c>
      <c r="N3833" t="str">
        <f>IF(M3833="", "", IFERROR(VLOOKUP(M3833, Data!$A$1:$B$5, 2, 0), "Unkown fuel"))</f>
        <v>harmful</v>
      </c>
      <c r="O3833" t="s">
        <v>23</v>
      </c>
      <c r="P3833" t="s">
        <v>24</v>
      </c>
      <c r="Q3833" t="s">
        <v>25</v>
      </c>
      <c r="R3833" t="s">
        <v>273</v>
      </c>
      <c r="S3833">
        <v>998</v>
      </c>
      <c r="T3833" t="s">
        <v>67</v>
      </c>
      <c r="U3833" t="s">
        <v>141</v>
      </c>
      <c r="V3833">
        <v>5</v>
      </c>
      <c r="W3833" t="s">
        <v>1179</v>
      </c>
    </row>
    <row r="3834" spans="1:23" x14ac:dyDescent="0.3">
      <c r="A3834">
        <v>3953</v>
      </c>
      <c r="B3834" t="s">
        <v>75</v>
      </c>
      <c r="C3834">
        <v>2013</v>
      </c>
      <c r="D3834">
        <f t="shared" ca="1" si="236"/>
        <v>10</v>
      </c>
      <c r="E3834" s="5">
        <v>315000</v>
      </c>
      <c r="F3834">
        <v>85000</v>
      </c>
      <c r="G3834" t="s">
        <v>56</v>
      </c>
      <c r="H3834" t="str">
        <f t="shared" si="237"/>
        <v>West</v>
      </c>
      <c r="I3834" t="s">
        <v>57</v>
      </c>
      <c r="J3834" t="str">
        <f t="shared" si="238"/>
        <v>California</v>
      </c>
      <c r="K3834" t="s">
        <v>1754</v>
      </c>
      <c r="L3834" t="str">
        <f t="shared" si="239"/>
        <v>Sacramento</v>
      </c>
      <c r="M3834" t="s">
        <v>22</v>
      </c>
      <c r="N3834" t="str">
        <f>IF(M3834="", "", IFERROR(VLOOKUP(M3834, Data!$A$1:$B$5, 2, 0), "Unkown fuel"))</f>
        <v>very harmful</v>
      </c>
      <c r="O3834" t="s">
        <v>23</v>
      </c>
      <c r="P3834" t="s">
        <v>24</v>
      </c>
      <c r="Q3834" t="s">
        <v>25</v>
      </c>
      <c r="R3834" t="s">
        <v>505</v>
      </c>
      <c r="S3834">
        <v>1461</v>
      </c>
      <c r="T3834" t="s">
        <v>846</v>
      </c>
      <c r="U3834" t="s">
        <v>74</v>
      </c>
      <c r="V3834">
        <v>5</v>
      </c>
      <c r="W3834" t="s">
        <v>1179</v>
      </c>
    </row>
    <row r="3835" spans="1:23" x14ac:dyDescent="0.3">
      <c r="A3835">
        <v>3954</v>
      </c>
      <c r="B3835" t="s">
        <v>88</v>
      </c>
      <c r="C3835">
        <v>2018</v>
      </c>
      <c r="D3835">
        <f t="shared" ca="1" si="236"/>
        <v>5</v>
      </c>
      <c r="E3835" s="5">
        <v>875000</v>
      </c>
      <c r="F3835">
        <v>25000</v>
      </c>
      <c r="G3835" t="s">
        <v>38</v>
      </c>
      <c r="H3835" t="str">
        <f t="shared" si="237"/>
        <v>Central</v>
      </c>
      <c r="I3835" t="s">
        <v>1758</v>
      </c>
      <c r="J3835" t="str">
        <f t="shared" si="238"/>
        <v>South Dakota</v>
      </c>
      <c r="K3835" t="s">
        <v>1759</v>
      </c>
      <c r="L3835" t="str">
        <f t="shared" si="239"/>
        <v>Rapid City</v>
      </c>
      <c r="M3835" t="s">
        <v>22</v>
      </c>
      <c r="N3835" t="str">
        <f>IF(M3835="", "", IFERROR(VLOOKUP(M3835, Data!$A$1:$B$5, 2, 0), "Unkown fuel"))</f>
        <v>very harmful</v>
      </c>
      <c r="O3835" t="s">
        <v>23</v>
      </c>
      <c r="P3835" t="s">
        <v>24</v>
      </c>
      <c r="Q3835" t="s">
        <v>25</v>
      </c>
      <c r="R3835" t="s">
        <v>478</v>
      </c>
      <c r="S3835">
        <v>2498</v>
      </c>
      <c r="T3835" t="s">
        <v>479</v>
      </c>
      <c r="U3835" t="s">
        <v>480</v>
      </c>
      <c r="V3835">
        <v>6</v>
      </c>
      <c r="W3835" t="s">
        <v>1179</v>
      </c>
    </row>
    <row r="3836" spans="1:23" x14ac:dyDescent="0.3">
      <c r="A3836">
        <v>3955</v>
      </c>
      <c r="B3836" t="s">
        <v>65</v>
      </c>
      <c r="C3836">
        <v>2007</v>
      </c>
      <c r="D3836">
        <f t="shared" ca="1" si="236"/>
        <v>16</v>
      </c>
      <c r="E3836" s="5">
        <v>400000</v>
      </c>
      <c r="F3836">
        <v>170000</v>
      </c>
      <c r="G3836" t="s">
        <v>38</v>
      </c>
      <c r="H3836" t="str">
        <f t="shared" si="237"/>
        <v>Central</v>
      </c>
      <c r="I3836" t="s">
        <v>1758</v>
      </c>
      <c r="J3836" t="str">
        <f t="shared" si="238"/>
        <v>South Dakota</v>
      </c>
      <c r="K3836" t="s">
        <v>1759</v>
      </c>
      <c r="L3836" t="str">
        <f t="shared" si="239"/>
        <v>Rapid City</v>
      </c>
      <c r="M3836" t="s">
        <v>22</v>
      </c>
      <c r="N3836" t="str">
        <f>IF(M3836="", "", IFERROR(VLOOKUP(M3836, Data!$A$1:$B$5, 2, 0), "Unkown fuel"))</f>
        <v>very harmful</v>
      </c>
      <c r="O3836" t="s">
        <v>23</v>
      </c>
      <c r="P3836" t="s">
        <v>24</v>
      </c>
      <c r="Q3836" t="s">
        <v>25</v>
      </c>
      <c r="R3836" t="s">
        <v>475</v>
      </c>
      <c r="S3836">
        <v>2494</v>
      </c>
      <c r="T3836" t="s">
        <v>476</v>
      </c>
      <c r="U3836" t="s">
        <v>477</v>
      </c>
      <c r="V3836">
        <v>8</v>
      </c>
      <c r="W3836" t="s">
        <v>1179</v>
      </c>
    </row>
    <row r="3837" spans="1:23" x14ac:dyDescent="0.3">
      <c r="A3837">
        <v>3956</v>
      </c>
      <c r="B3837" t="s">
        <v>88</v>
      </c>
      <c r="C3837">
        <v>2014</v>
      </c>
      <c r="D3837">
        <f t="shared" ca="1" si="236"/>
        <v>9</v>
      </c>
      <c r="E3837" s="5">
        <v>540000</v>
      </c>
      <c r="F3837">
        <v>110000</v>
      </c>
      <c r="G3837" t="s">
        <v>19</v>
      </c>
      <c r="H3837" t="str">
        <f t="shared" si="237"/>
        <v>East</v>
      </c>
      <c r="I3837" t="s">
        <v>912</v>
      </c>
      <c r="J3837" t="str">
        <f t="shared" si="238"/>
        <v>Ohio</v>
      </c>
      <c r="K3837" t="s">
        <v>1038</v>
      </c>
      <c r="L3837" t="str">
        <f t="shared" si="239"/>
        <v>Lakewood</v>
      </c>
      <c r="M3837" t="s">
        <v>22</v>
      </c>
      <c r="N3837" t="str">
        <f>IF(M3837="", "", IFERROR(VLOOKUP(M3837, Data!$A$1:$B$5, 2, 0), "Unkown fuel"))</f>
        <v>very harmful</v>
      </c>
      <c r="O3837" t="s">
        <v>23</v>
      </c>
      <c r="P3837" t="s">
        <v>24</v>
      </c>
      <c r="Q3837" t="s">
        <v>25</v>
      </c>
      <c r="R3837" t="s">
        <v>130</v>
      </c>
      <c r="S3837">
        <v>2523</v>
      </c>
      <c r="T3837" t="s">
        <v>393</v>
      </c>
      <c r="U3837" t="s">
        <v>658</v>
      </c>
      <c r="V3837">
        <v>8</v>
      </c>
      <c r="W3837" t="s">
        <v>1179</v>
      </c>
    </row>
    <row r="3838" spans="1:23" x14ac:dyDescent="0.3">
      <c r="A3838">
        <v>3957</v>
      </c>
      <c r="B3838" t="s">
        <v>18</v>
      </c>
      <c r="C3838">
        <v>2017</v>
      </c>
      <c r="D3838">
        <f t="shared" ca="1" si="236"/>
        <v>6</v>
      </c>
      <c r="E3838" s="5">
        <v>350000</v>
      </c>
      <c r="F3838">
        <v>60000</v>
      </c>
      <c r="G3838" t="s">
        <v>19</v>
      </c>
      <c r="H3838" t="str">
        <f t="shared" si="237"/>
        <v>East</v>
      </c>
      <c r="I3838" t="s">
        <v>912</v>
      </c>
      <c r="J3838" t="str">
        <f t="shared" si="238"/>
        <v>Ohio</v>
      </c>
      <c r="K3838" t="s">
        <v>1038</v>
      </c>
      <c r="L3838" t="str">
        <f t="shared" si="239"/>
        <v>Lakewood</v>
      </c>
      <c r="M3838" t="s">
        <v>136</v>
      </c>
      <c r="N3838" t="str">
        <f>IF(M3838="", "", IFERROR(VLOOKUP(M3838, Data!$A$1:$B$5, 2, 0), "Unkown fuel"))</f>
        <v>least harmful</v>
      </c>
      <c r="O3838" t="s">
        <v>23</v>
      </c>
      <c r="P3838" t="s">
        <v>24</v>
      </c>
      <c r="Q3838" t="s">
        <v>25</v>
      </c>
      <c r="R3838" t="s">
        <v>419</v>
      </c>
      <c r="S3838">
        <v>998</v>
      </c>
      <c r="T3838" t="s">
        <v>420</v>
      </c>
      <c r="U3838" t="s">
        <v>253</v>
      </c>
      <c r="V3838">
        <v>5</v>
      </c>
      <c r="W3838" t="s">
        <v>1179</v>
      </c>
    </row>
    <row r="3839" spans="1:23" x14ac:dyDescent="0.3">
      <c r="A3839">
        <v>3958</v>
      </c>
      <c r="B3839" t="s">
        <v>46</v>
      </c>
      <c r="C3839">
        <v>2011</v>
      </c>
      <c r="D3839">
        <f t="shared" ca="1" si="236"/>
        <v>12</v>
      </c>
      <c r="E3839" s="5">
        <v>360000</v>
      </c>
      <c r="F3839">
        <v>80000</v>
      </c>
      <c r="G3839" t="s">
        <v>38</v>
      </c>
      <c r="H3839" t="str">
        <f t="shared" si="237"/>
        <v>Central</v>
      </c>
      <c r="I3839" t="s">
        <v>1758</v>
      </c>
      <c r="J3839" t="str">
        <f t="shared" si="238"/>
        <v>South Dakota</v>
      </c>
      <c r="K3839" t="s">
        <v>1759</v>
      </c>
      <c r="L3839" t="str">
        <f t="shared" si="239"/>
        <v>Rapid City</v>
      </c>
      <c r="M3839" t="s">
        <v>22</v>
      </c>
      <c r="N3839" t="str">
        <f>IF(M3839="", "", IFERROR(VLOOKUP(M3839, Data!$A$1:$B$5, 2, 0), "Unkown fuel"))</f>
        <v>very harmful</v>
      </c>
      <c r="O3839" t="s">
        <v>23</v>
      </c>
      <c r="P3839" t="s">
        <v>24</v>
      </c>
      <c r="Q3839" t="s">
        <v>33</v>
      </c>
      <c r="R3839" t="s">
        <v>288</v>
      </c>
      <c r="S3839">
        <v>1582</v>
      </c>
      <c r="T3839" t="s">
        <v>289</v>
      </c>
      <c r="U3839" t="s">
        <v>290</v>
      </c>
      <c r="V3839">
        <v>5</v>
      </c>
      <c r="W3839" t="s">
        <v>1179</v>
      </c>
    </row>
    <row r="3840" spans="1:23" x14ac:dyDescent="0.3">
      <c r="A3840">
        <v>3959</v>
      </c>
      <c r="B3840" t="s">
        <v>18</v>
      </c>
      <c r="C3840">
        <v>2014</v>
      </c>
      <c r="D3840">
        <f t="shared" ca="1" si="236"/>
        <v>9</v>
      </c>
      <c r="E3840" s="5">
        <v>300000</v>
      </c>
      <c r="F3840">
        <v>31000</v>
      </c>
      <c r="G3840" t="s">
        <v>38</v>
      </c>
      <c r="H3840" t="str">
        <f t="shared" si="237"/>
        <v>Central</v>
      </c>
      <c r="I3840" t="s">
        <v>1758</v>
      </c>
      <c r="J3840" t="str">
        <f t="shared" si="238"/>
        <v>South Dakota</v>
      </c>
      <c r="K3840" t="s">
        <v>1759</v>
      </c>
      <c r="L3840" t="str">
        <f t="shared" si="239"/>
        <v>Rapid City</v>
      </c>
      <c r="M3840" t="s">
        <v>41</v>
      </c>
      <c r="N3840" t="str">
        <f>IF(M3840="", "", IFERROR(VLOOKUP(M3840, Data!$A$1:$B$5, 2, 0), "Unkown fuel"))</f>
        <v>harmful</v>
      </c>
      <c r="O3840" t="s">
        <v>23</v>
      </c>
      <c r="P3840" t="s">
        <v>24</v>
      </c>
      <c r="Q3840" t="s">
        <v>25</v>
      </c>
      <c r="R3840" t="s">
        <v>226</v>
      </c>
      <c r="S3840">
        <v>998</v>
      </c>
      <c r="T3840" t="s">
        <v>244</v>
      </c>
      <c r="U3840" t="s">
        <v>141</v>
      </c>
      <c r="V3840">
        <v>5</v>
      </c>
      <c r="W3840" t="s">
        <v>1179</v>
      </c>
    </row>
    <row r="3841" spans="1:23" x14ac:dyDescent="0.3">
      <c r="A3841">
        <v>3960</v>
      </c>
      <c r="B3841" t="s">
        <v>46</v>
      </c>
      <c r="C3841">
        <v>2014</v>
      </c>
      <c r="D3841">
        <f t="shared" ca="1" si="236"/>
        <v>9</v>
      </c>
      <c r="E3841" s="5">
        <v>350000</v>
      </c>
      <c r="F3841">
        <v>100000</v>
      </c>
      <c r="G3841" t="s">
        <v>38</v>
      </c>
      <c r="H3841" t="str">
        <f t="shared" si="237"/>
        <v>Central</v>
      </c>
      <c r="I3841" t="s">
        <v>1758</v>
      </c>
      <c r="J3841" t="str">
        <f t="shared" si="238"/>
        <v>South Dakota</v>
      </c>
      <c r="K3841" t="s">
        <v>1759</v>
      </c>
      <c r="L3841" t="str">
        <f t="shared" si="239"/>
        <v>Rapid City</v>
      </c>
      <c r="M3841" t="s">
        <v>22</v>
      </c>
      <c r="N3841" t="str">
        <f>IF(M3841="", "", IFERROR(VLOOKUP(M3841, Data!$A$1:$B$5, 2, 0), "Unkown fuel"))</f>
        <v>very harmful</v>
      </c>
      <c r="O3841" t="s">
        <v>23</v>
      </c>
      <c r="P3841" t="s">
        <v>24</v>
      </c>
      <c r="Q3841" t="s">
        <v>25</v>
      </c>
      <c r="R3841" t="s">
        <v>496</v>
      </c>
      <c r="S3841">
        <v>1120</v>
      </c>
      <c r="T3841" t="s">
        <v>458</v>
      </c>
      <c r="U3841" t="s">
        <v>497</v>
      </c>
      <c r="V3841">
        <v>5</v>
      </c>
      <c r="W3841" t="s">
        <v>1179</v>
      </c>
    </row>
    <row r="3842" spans="1:23" x14ac:dyDescent="0.3">
      <c r="A3842">
        <v>3961</v>
      </c>
      <c r="B3842" t="s">
        <v>88</v>
      </c>
      <c r="C3842">
        <v>2016</v>
      </c>
      <c r="D3842">
        <f t="shared" ref="D3842:D3905" ca="1" si="240">TRUNC(YEARFRAC(DATE(C3842,1,1), TODAY(), 1))</f>
        <v>7</v>
      </c>
      <c r="E3842" s="5">
        <v>650000</v>
      </c>
      <c r="F3842">
        <v>130000</v>
      </c>
      <c r="G3842" t="s">
        <v>38</v>
      </c>
      <c r="H3842" t="str">
        <f t="shared" ref="H3842:H3905" si="241">TRIM(G3842)</f>
        <v>Central</v>
      </c>
      <c r="I3842" t="s">
        <v>1758</v>
      </c>
      <c r="J3842" t="str">
        <f t="shared" ref="J3842:J3905" si="242">TRIM(I3842)</f>
        <v>South Dakota</v>
      </c>
      <c r="K3842" t="s">
        <v>1759</v>
      </c>
      <c r="L3842" t="str">
        <f t="shared" ref="L3842:L3905" si="243">TRIM(K3842)</f>
        <v>Rapid City</v>
      </c>
      <c r="M3842" t="s">
        <v>22</v>
      </c>
      <c r="N3842" t="str">
        <f>IF(M3842="", "", IFERROR(VLOOKUP(M3842, Data!$A$1:$B$5, 2, 0), "Unkown fuel"))</f>
        <v>very harmful</v>
      </c>
      <c r="O3842" t="s">
        <v>23</v>
      </c>
      <c r="P3842" t="s">
        <v>24</v>
      </c>
      <c r="Q3842" t="s">
        <v>25</v>
      </c>
      <c r="R3842" t="s">
        <v>803</v>
      </c>
      <c r="S3842">
        <v>1493</v>
      </c>
      <c r="T3842" t="s">
        <v>171</v>
      </c>
      <c r="U3842" t="s">
        <v>445</v>
      </c>
      <c r="V3842">
        <v>7</v>
      </c>
      <c r="W3842" t="s">
        <v>1179</v>
      </c>
    </row>
    <row r="3843" spans="1:23" x14ac:dyDescent="0.3">
      <c r="A3843">
        <v>3962</v>
      </c>
      <c r="B3843" t="s">
        <v>18</v>
      </c>
      <c r="C3843">
        <v>2016</v>
      </c>
      <c r="D3843">
        <f t="shared" ca="1" si="240"/>
        <v>7</v>
      </c>
      <c r="E3843" s="5">
        <v>350000</v>
      </c>
      <c r="F3843">
        <v>20000</v>
      </c>
      <c r="G3843" t="s">
        <v>38</v>
      </c>
      <c r="H3843" t="str">
        <f t="shared" si="241"/>
        <v>Central</v>
      </c>
      <c r="I3843" t="s">
        <v>1055</v>
      </c>
      <c r="J3843" t="str">
        <f t="shared" si="242"/>
        <v>Indiana</v>
      </c>
      <c r="K3843" t="s">
        <v>1760</v>
      </c>
      <c r="L3843" t="str">
        <f t="shared" si="243"/>
        <v>La Porte</v>
      </c>
      <c r="M3843" t="s">
        <v>41</v>
      </c>
      <c r="N3843" t="str">
        <f>IF(M3843="", "", IFERROR(VLOOKUP(M3843, Data!$A$1:$B$5, 2, 0), "Unkown fuel"))</f>
        <v>harmful</v>
      </c>
      <c r="O3843" t="s">
        <v>23</v>
      </c>
      <c r="P3843" t="s">
        <v>24</v>
      </c>
      <c r="Q3843" t="s">
        <v>25</v>
      </c>
      <c r="R3843" t="s">
        <v>226</v>
      </c>
      <c r="S3843">
        <v>998</v>
      </c>
      <c r="T3843" t="s">
        <v>244</v>
      </c>
      <c r="U3843" t="s">
        <v>141</v>
      </c>
      <c r="V3843">
        <v>5</v>
      </c>
      <c r="W3843" t="s">
        <v>1179</v>
      </c>
    </row>
    <row r="3844" spans="1:23" x14ac:dyDescent="0.3">
      <c r="A3844">
        <v>3963</v>
      </c>
      <c r="B3844" t="s">
        <v>69</v>
      </c>
      <c r="C3844">
        <v>2017</v>
      </c>
      <c r="D3844">
        <f t="shared" ca="1" si="240"/>
        <v>6</v>
      </c>
      <c r="E3844" s="5">
        <v>700000</v>
      </c>
      <c r="F3844">
        <v>60000</v>
      </c>
      <c r="G3844" t="s">
        <v>38</v>
      </c>
      <c r="H3844" t="str">
        <f t="shared" si="241"/>
        <v>Central</v>
      </c>
      <c r="I3844" t="s">
        <v>70</v>
      </c>
      <c r="J3844" t="str">
        <f t="shared" si="242"/>
        <v>Texas</v>
      </c>
      <c r="K3844" t="s">
        <v>1119</v>
      </c>
      <c r="L3844" t="str">
        <f t="shared" si="243"/>
        <v>Lake Jackson</v>
      </c>
      <c r="M3844" t="s">
        <v>22</v>
      </c>
      <c r="N3844" t="str">
        <f>IF(M3844="", "", IFERROR(VLOOKUP(M3844, Data!$A$1:$B$5, 2, 0), "Unkown fuel"))</f>
        <v>very harmful</v>
      </c>
      <c r="O3844" t="s">
        <v>23</v>
      </c>
      <c r="P3844" t="s">
        <v>24</v>
      </c>
      <c r="Q3844" t="s">
        <v>25</v>
      </c>
      <c r="R3844" t="s">
        <v>236</v>
      </c>
      <c r="S3844">
        <v>1498</v>
      </c>
      <c r="T3844" t="s">
        <v>237</v>
      </c>
      <c r="U3844" t="s">
        <v>238</v>
      </c>
      <c r="V3844">
        <v>5</v>
      </c>
      <c r="W3844" t="s">
        <v>1179</v>
      </c>
    </row>
    <row r="3845" spans="1:23" x14ac:dyDescent="0.3">
      <c r="A3845">
        <v>3964</v>
      </c>
      <c r="B3845" t="s">
        <v>18</v>
      </c>
      <c r="C3845">
        <v>2013</v>
      </c>
      <c r="D3845">
        <f t="shared" ca="1" si="240"/>
        <v>10</v>
      </c>
      <c r="E3845" s="5">
        <v>415000</v>
      </c>
      <c r="F3845">
        <v>102996</v>
      </c>
      <c r="G3845" t="s">
        <v>38</v>
      </c>
      <c r="H3845" t="str">
        <f t="shared" si="241"/>
        <v>Central</v>
      </c>
      <c r="I3845" t="s">
        <v>1758</v>
      </c>
      <c r="J3845" t="str">
        <f t="shared" si="242"/>
        <v>South Dakota</v>
      </c>
      <c r="K3845" t="s">
        <v>1759</v>
      </c>
      <c r="L3845" t="str">
        <f t="shared" si="243"/>
        <v>Rapid City</v>
      </c>
      <c r="M3845" t="s">
        <v>22</v>
      </c>
      <c r="N3845" t="str">
        <f>IF(M3845="", "", IFERROR(VLOOKUP(M3845, Data!$A$1:$B$5, 2, 0), "Unkown fuel"))</f>
        <v>very harmful</v>
      </c>
      <c r="O3845" t="s">
        <v>23</v>
      </c>
      <c r="P3845" t="s">
        <v>24</v>
      </c>
      <c r="Q3845" t="s">
        <v>33</v>
      </c>
      <c r="R3845" t="s">
        <v>26</v>
      </c>
      <c r="S3845">
        <v>1248</v>
      </c>
      <c r="T3845" t="s">
        <v>27</v>
      </c>
      <c r="U3845" t="s">
        <v>28</v>
      </c>
      <c r="V3845">
        <v>5</v>
      </c>
      <c r="W3845" t="s">
        <v>1179</v>
      </c>
    </row>
    <row r="3846" spans="1:23" x14ac:dyDescent="0.3">
      <c r="A3846">
        <v>3965</v>
      </c>
      <c r="B3846" t="s">
        <v>88</v>
      </c>
      <c r="C3846">
        <v>2019</v>
      </c>
      <c r="D3846">
        <f t="shared" ca="1" si="240"/>
        <v>4</v>
      </c>
      <c r="E3846" s="5">
        <v>1460000</v>
      </c>
      <c r="F3846">
        <v>5000</v>
      </c>
      <c r="G3846" t="s">
        <v>38</v>
      </c>
      <c r="H3846" t="str">
        <f t="shared" si="241"/>
        <v>Central</v>
      </c>
      <c r="I3846" t="s">
        <v>70</v>
      </c>
      <c r="J3846" t="str">
        <f t="shared" si="242"/>
        <v>Texas</v>
      </c>
      <c r="K3846" t="s">
        <v>1119</v>
      </c>
      <c r="L3846" t="str">
        <f t="shared" si="243"/>
        <v>Lake Jackson</v>
      </c>
      <c r="M3846" t="s">
        <v>22</v>
      </c>
      <c r="N3846" t="str">
        <f>IF(M3846="", "", IFERROR(VLOOKUP(M3846, Data!$A$1:$B$5, 2, 0), "Unkown fuel"))</f>
        <v>very harmful</v>
      </c>
      <c r="O3846" t="s">
        <v>23</v>
      </c>
      <c r="P3846" t="s">
        <v>24</v>
      </c>
      <c r="Q3846" t="s">
        <v>25</v>
      </c>
      <c r="R3846" t="s">
        <v>60</v>
      </c>
      <c r="S3846">
        <v>1497</v>
      </c>
      <c r="T3846" t="s">
        <v>462</v>
      </c>
      <c r="U3846" t="s">
        <v>463</v>
      </c>
      <c r="V3846">
        <v>7</v>
      </c>
      <c r="W3846" t="s">
        <v>1179</v>
      </c>
    </row>
    <row r="3847" spans="1:23" x14ac:dyDescent="0.3">
      <c r="A3847">
        <v>3966</v>
      </c>
      <c r="B3847" t="s">
        <v>109</v>
      </c>
      <c r="C3847">
        <v>2017</v>
      </c>
      <c r="D3847">
        <f t="shared" ca="1" si="240"/>
        <v>6</v>
      </c>
      <c r="E3847" s="5">
        <v>830000</v>
      </c>
      <c r="F3847">
        <v>35000</v>
      </c>
      <c r="G3847" t="s">
        <v>38</v>
      </c>
      <c r="H3847" t="str">
        <f t="shared" si="241"/>
        <v>Central</v>
      </c>
      <c r="I3847" t="s">
        <v>1055</v>
      </c>
      <c r="J3847" t="str">
        <f t="shared" si="242"/>
        <v>Indiana</v>
      </c>
      <c r="K3847" t="s">
        <v>1760</v>
      </c>
      <c r="L3847" t="str">
        <f t="shared" si="243"/>
        <v>La Porte</v>
      </c>
      <c r="M3847" t="s">
        <v>22</v>
      </c>
      <c r="N3847" t="str">
        <f>IF(M3847="", "", IFERROR(VLOOKUP(M3847, Data!$A$1:$B$5, 2, 0), "Unkown fuel"))</f>
        <v>very harmful</v>
      </c>
      <c r="O3847" t="s">
        <v>23</v>
      </c>
      <c r="P3847" t="s">
        <v>24</v>
      </c>
      <c r="Q3847" t="s">
        <v>25</v>
      </c>
      <c r="R3847" t="s">
        <v>107</v>
      </c>
      <c r="S3847">
        <v>1497</v>
      </c>
      <c r="T3847" t="s">
        <v>364</v>
      </c>
      <c r="U3847" t="s">
        <v>374</v>
      </c>
      <c r="V3847">
        <v>5</v>
      </c>
      <c r="W3847" t="s">
        <v>1179</v>
      </c>
    </row>
    <row r="3848" spans="1:23" x14ac:dyDescent="0.3">
      <c r="A3848">
        <v>3967</v>
      </c>
      <c r="B3848" t="s">
        <v>145</v>
      </c>
      <c r="C3848">
        <v>2018</v>
      </c>
      <c r="D3848">
        <f t="shared" ca="1" si="240"/>
        <v>5</v>
      </c>
      <c r="E3848" s="5">
        <v>430000</v>
      </c>
      <c r="F3848">
        <v>5000</v>
      </c>
      <c r="G3848" t="s">
        <v>38</v>
      </c>
      <c r="H3848" t="str">
        <f t="shared" si="241"/>
        <v>Central</v>
      </c>
      <c r="I3848" t="s">
        <v>1055</v>
      </c>
      <c r="J3848" t="str">
        <f t="shared" si="242"/>
        <v>Indiana</v>
      </c>
      <c r="K3848" t="s">
        <v>1760</v>
      </c>
      <c r="L3848" t="str">
        <f t="shared" si="243"/>
        <v>La Porte</v>
      </c>
      <c r="M3848" t="s">
        <v>41</v>
      </c>
      <c r="N3848" t="str">
        <f>IF(M3848="", "", IFERROR(VLOOKUP(M3848, Data!$A$1:$B$5, 2, 0), "Unkown fuel"))</f>
        <v>harmful</v>
      </c>
      <c r="O3848" t="s">
        <v>23</v>
      </c>
      <c r="P3848" t="s">
        <v>24</v>
      </c>
      <c r="Q3848" t="s">
        <v>33</v>
      </c>
      <c r="R3848" t="s">
        <v>146</v>
      </c>
      <c r="S3848">
        <v>1198</v>
      </c>
      <c r="T3848" t="s">
        <v>86</v>
      </c>
      <c r="U3848" t="s">
        <v>147</v>
      </c>
      <c r="V3848">
        <v>5</v>
      </c>
      <c r="W3848" t="s">
        <v>1179</v>
      </c>
    </row>
    <row r="3849" spans="1:23" x14ac:dyDescent="0.3">
      <c r="A3849">
        <v>3968</v>
      </c>
      <c r="B3849" t="s">
        <v>69</v>
      </c>
      <c r="C3849">
        <v>2017</v>
      </c>
      <c r="D3849">
        <f t="shared" ca="1" si="240"/>
        <v>6</v>
      </c>
      <c r="E3849" s="5">
        <v>850000</v>
      </c>
      <c r="F3849">
        <v>60000</v>
      </c>
      <c r="G3849" t="s">
        <v>38</v>
      </c>
      <c r="H3849" t="str">
        <f t="shared" si="241"/>
        <v>Central</v>
      </c>
      <c r="I3849" t="s">
        <v>1055</v>
      </c>
      <c r="J3849" t="str">
        <f t="shared" si="242"/>
        <v>Indiana</v>
      </c>
      <c r="K3849" t="s">
        <v>1760</v>
      </c>
      <c r="L3849" t="str">
        <f t="shared" si="243"/>
        <v>La Porte</v>
      </c>
      <c r="M3849" t="s">
        <v>22</v>
      </c>
      <c r="N3849" t="str">
        <f>IF(M3849="", "", IFERROR(VLOOKUP(M3849, Data!$A$1:$B$5, 2, 0), "Unkown fuel"))</f>
        <v>very harmful</v>
      </c>
      <c r="O3849" t="s">
        <v>23</v>
      </c>
      <c r="P3849" t="s">
        <v>24</v>
      </c>
      <c r="Q3849" t="s">
        <v>25</v>
      </c>
      <c r="R3849" t="s">
        <v>236</v>
      </c>
      <c r="S3849">
        <v>1498</v>
      </c>
      <c r="T3849" t="s">
        <v>237</v>
      </c>
      <c r="U3849" t="s">
        <v>238</v>
      </c>
      <c r="V3849">
        <v>5</v>
      </c>
      <c r="W3849" t="s">
        <v>1179</v>
      </c>
    </row>
    <row r="3850" spans="1:23" x14ac:dyDescent="0.3">
      <c r="A3850">
        <v>3969</v>
      </c>
      <c r="B3850" t="s">
        <v>18</v>
      </c>
      <c r="C3850">
        <v>2017</v>
      </c>
      <c r="D3850">
        <f t="shared" ca="1" si="240"/>
        <v>6</v>
      </c>
      <c r="E3850" s="5">
        <v>650000</v>
      </c>
      <c r="F3850">
        <v>70000</v>
      </c>
      <c r="G3850" t="s">
        <v>38</v>
      </c>
      <c r="H3850" t="str">
        <f t="shared" si="241"/>
        <v>Central</v>
      </c>
      <c r="I3850" t="s">
        <v>1055</v>
      </c>
      <c r="J3850" t="str">
        <f t="shared" si="242"/>
        <v>Indiana</v>
      </c>
      <c r="K3850" t="s">
        <v>1760</v>
      </c>
      <c r="L3850" t="str">
        <f t="shared" si="243"/>
        <v>La Porte</v>
      </c>
      <c r="M3850" t="s">
        <v>41</v>
      </c>
      <c r="N3850" t="str">
        <f>IF(M3850="", "", IFERROR(VLOOKUP(M3850, Data!$A$1:$B$5, 2, 0), "Unkown fuel"))</f>
        <v>harmful</v>
      </c>
      <c r="O3850" t="s">
        <v>23</v>
      </c>
      <c r="P3850" t="s">
        <v>24</v>
      </c>
      <c r="Q3850" t="s">
        <v>25</v>
      </c>
      <c r="R3850" t="s">
        <v>295</v>
      </c>
      <c r="S3850">
        <v>1197</v>
      </c>
      <c r="T3850" t="s">
        <v>165</v>
      </c>
      <c r="U3850" t="s">
        <v>115</v>
      </c>
      <c r="V3850">
        <v>5</v>
      </c>
      <c r="W3850" t="s">
        <v>1179</v>
      </c>
    </row>
    <row r="3851" spans="1:23" x14ac:dyDescent="0.3">
      <c r="A3851">
        <v>3970</v>
      </c>
      <c r="B3851" t="s">
        <v>46</v>
      </c>
      <c r="C3851">
        <v>2008</v>
      </c>
      <c r="D3851">
        <f t="shared" ca="1" si="240"/>
        <v>15</v>
      </c>
      <c r="E3851" s="5">
        <v>120000</v>
      </c>
      <c r="F3851">
        <v>120000</v>
      </c>
      <c r="G3851" t="s">
        <v>38</v>
      </c>
      <c r="H3851" t="str">
        <f t="shared" si="241"/>
        <v>Central</v>
      </c>
      <c r="I3851" t="s">
        <v>70</v>
      </c>
      <c r="J3851" t="str">
        <f t="shared" si="242"/>
        <v>Texas</v>
      </c>
      <c r="K3851" t="s">
        <v>1119</v>
      </c>
      <c r="L3851" t="str">
        <f t="shared" si="243"/>
        <v>Lake Jackson</v>
      </c>
      <c r="M3851" t="s">
        <v>22</v>
      </c>
      <c r="N3851" t="str">
        <f>IF(M3851="", "", IFERROR(VLOOKUP(M3851, Data!$A$1:$B$5, 2, 0), "Unkown fuel"))</f>
        <v>very harmful</v>
      </c>
      <c r="O3851" t="s">
        <v>23</v>
      </c>
      <c r="P3851" t="s">
        <v>24</v>
      </c>
      <c r="Q3851" t="s">
        <v>33</v>
      </c>
      <c r="R3851" t="s">
        <v>127</v>
      </c>
      <c r="S3851">
        <v>1493</v>
      </c>
      <c r="T3851" t="s">
        <v>508</v>
      </c>
      <c r="U3851" t="s">
        <v>535</v>
      </c>
      <c r="V3851">
        <v>5</v>
      </c>
      <c r="W3851" t="s">
        <v>1179</v>
      </c>
    </row>
    <row r="3852" spans="1:23" x14ac:dyDescent="0.3">
      <c r="A3852">
        <v>3971</v>
      </c>
      <c r="B3852" t="s">
        <v>88</v>
      </c>
      <c r="C3852">
        <v>2016</v>
      </c>
      <c r="D3852">
        <f t="shared" ca="1" si="240"/>
        <v>7</v>
      </c>
      <c r="E3852" s="5">
        <v>730000</v>
      </c>
      <c r="F3852">
        <v>65100</v>
      </c>
      <c r="G3852" t="s">
        <v>38</v>
      </c>
      <c r="H3852" t="str">
        <f t="shared" si="241"/>
        <v>Central</v>
      </c>
      <c r="I3852" t="s">
        <v>1055</v>
      </c>
      <c r="J3852" t="str">
        <f t="shared" si="242"/>
        <v>Indiana</v>
      </c>
      <c r="K3852" t="s">
        <v>1760</v>
      </c>
      <c r="L3852" t="str">
        <f t="shared" si="243"/>
        <v>La Porte</v>
      </c>
      <c r="M3852" t="s">
        <v>22</v>
      </c>
      <c r="N3852" t="str">
        <f>IF(M3852="", "", IFERROR(VLOOKUP(M3852, Data!$A$1:$B$5, 2, 0), "Unkown fuel"))</f>
        <v>very harmful</v>
      </c>
      <c r="O3852" t="s">
        <v>23</v>
      </c>
      <c r="P3852" t="s">
        <v>24</v>
      </c>
      <c r="Q3852" t="s">
        <v>33</v>
      </c>
      <c r="R3852" t="s">
        <v>623</v>
      </c>
      <c r="S3852">
        <v>1493</v>
      </c>
      <c r="T3852" t="s">
        <v>171</v>
      </c>
      <c r="U3852" t="s">
        <v>445</v>
      </c>
      <c r="V3852">
        <v>7</v>
      </c>
      <c r="W3852" t="s">
        <v>1179</v>
      </c>
    </row>
    <row r="3853" spans="1:23" x14ac:dyDescent="0.3">
      <c r="A3853">
        <v>3972</v>
      </c>
      <c r="B3853" t="s">
        <v>18</v>
      </c>
      <c r="C3853">
        <v>2019</v>
      </c>
      <c r="D3853">
        <f t="shared" ca="1" si="240"/>
        <v>4</v>
      </c>
      <c r="E3853" s="5">
        <v>525000</v>
      </c>
      <c r="F3853">
        <v>20000</v>
      </c>
      <c r="G3853" t="s">
        <v>38</v>
      </c>
      <c r="H3853" t="str">
        <f t="shared" si="241"/>
        <v>Central</v>
      </c>
      <c r="I3853" t="s">
        <v>70</v>
      </c>
      <c r="J3853" t="str">
        <f t="shared" si="242"/>
        <v>Texas</v>
      </c>
      <c r="K3853" t="s">
        <v>1119</v>
      </c>
      <c r="L3853" t="str">
        <f t="shared" si="243"/>
        <v>Lake Jackson</v>
      </c>
      <c r="M3853" t="s">
        <v>41</v>
      </c>
      <c r="N3853" t="str">
        <f>IF(M3853="", "", IFERROR(VLOOKUP(M3853, Data!$A$1:$B$5, 2, 0), "Unkown fuel"))</f>
        <v>harmful</v>
      </c>
      <c r="O3853" t="s">
        <v>23</v>
      </c>
      <c r="P3853" t="s">
        <v>154</v>
      </c>
      <c r="Q3853" t="s">
        <v>25</v>
      </c>
      <c r="R3853" t="s">
        <v>903</v>
      </c>
      <c r="S3853">
        <v>1197</v>
      </c>
      <c r="T3853" t="s">
        <v>265</v>
      </c>
      <c r="U3853" t="s">
        <v>266</v>
      </c>
      <c r="V3853">
        <v>5</v>
      </c>
      <c r="W3853" t="s">
        <v>1179</v>
      </c>
    </row>
    <row r="3854" spans="1:23" x14ac:dyDescent="0.3">
      <c r="A3854">
        <v>3973</v>
      </c>
      <c r="B3854" t="s">
        <v>46</v>
      </c>
      <c r="C3854">
        <v>2015</v>
      </c>
      <c r="D3854">
        <f t="shared" ca="1" si="240"/>
        <v>8</v>
      </c>
      <c r="E3854" s="5">
        <v>600000</v>
      </c>
      <c r="F3854">
        <v>108000</v>
      </c>
      <c r="G3854" t="s">
        <v>19</v>
      </c>
      <c r="H3854" t="str">
        <f t="shared" si="241"/>
        <v>East</v>
      </c>
      <c r="I3854" t="s">
        <v>912</v>
      </c>
      <c r="J3854" t="str">
        <f t="shared" si="242"/>
        <v>Ohio</v>
      </c>
      <c r="K3854" t="s">
        <v>1251</v>
      </c>
      <c r="L3854" t="str">
        <f t="shared" si="243"/>
        <v>Xenia</v>
      </c>
      <c r="M3854" t="s">
        <v>22</v>
      </c>
      <c r="N3854" t="str">
        <f>IF(M3854="", "", IFERROR(VLOOKUP(M3854, Data!$A$1:$B$5, 2, 0), "Unkown fuel"))</f>
        <v>very harmful</v>
      </c>
      <c r="O3854" t="s">
        <v>23</v>
      </c>
      <c r="P3854" t="s">
        <v>24</v>
      </c>
      <c r="Q3854" t="s">
        <v>25</v>
      </c>
      <c r="R3854" t="s">
        <v>551</v>
      </c>
      <c r="S3854">
        <v>1396</v>
      </c>
      <c r="T3854" t="s">
        <v>100</v>
      </c>
      <c r="U3854" t="s">
        <v>1041</v>
      </c>
      <c r="V3854">
        <v>5</v>
      </c>
      <c r="W3854" t="s">
        <v>1179</v>
      </c>
    </row>
    <row r="3855" spans="1:23" x14ac:dyDescent="0.3">
      <c r="A3855">
        <v>3974</v>
      </c>
      <c r="B3855" t="s">
        <v>18</v>
      </c>
      <c r="C3855">
        <v>2019</v>
      </c>
      <c r="D3855">
        <f t="shared" ca="1" si="240"/>
        <v>4</v>
      </c>
      <c r="E3855" s="5">
        <v>500000</v>
      </c>
      <c r="F3855">
        <v>15000</v>
      </c>
      <c r="G3855" t="s">
        <v>19</v>
      </c>
      <c r="H3855" t="str">
        <f t="shared" si="241"/>
        <v>East</v>
      </c>
      <c r="I3855" t="s">
        <v>912</v>
      </c>
      <c r="J3855" t="str">
        <f t="shared" si="242"/>
        <v>Ohio</v>
      </c>
      <c r="K3855" t="s">
        <v>1452</v>
      </c>
      <c r="L3855" t="str">
        <f t="shared" si="243"/>
        <v>Wooster</v>
      </c>
      <c r="M3855" t="s">
        <v>41</v>
      </c>
      <c r="N3855" t="str">
        <f>IF(M3855="", "", IFERROR(VLOOKUP(M3855, Data!$A$1:$B$5, 2, 0), "Unkown fuel"))</f>
        <v>harmful</v>
      </c>
      <c r="O3855" t="s">
        <v>23</v>
      </c>
      <c r="P3855" t="s">
        <v>24</v>
      </c>
      <c r="Q3855" t="s">
        <v>25</v>
      </c>
      <c r="R3855" t="s">
        <v>264</v>
      </c>
      <c r="S3855">
        <v>1197</v>
      </c>
      <c r="T3855" t="s">
        <v>265</v>
      </c>
      <c r="U3855" t="s">
        <v>266</v>
      </c>
      <c r="V3855">
        <v>5</v>
      </c>
      <c r="W3855" t="s">
        <v>1179</v>
      </c>
    </row>
    <row r="3856" spans="1:23" x14ac:dyDescent="0.3">
      <c r="A3856">
        <v>3975</v>
      </c>
      <c r="B3856" t="s">
        <v>46</v>
      </c>
      <c r="C3856">
        <v>2009</v>
      </c>
      <c r="D3856">
        <f t="shared" ca="1" si="240"/>
        <v>14</v>
      </c>
      <c r="E3856" s="5">
        <v>150000</v>
      </c>
      <c r="F3856">
        <v>77000</v>
      </c>
      <c r="G3856" t="s">
        <v>19</v>
      </c>
      <c r="H3856" t="str">
        <f t="shared" si="241"/>
        <v>East</v>
      </c>
      <c r="I3856" t="s">
        <v>912</v>
      </c>
      <c r="J3856" t="str">
        <f t="shared" si="242"/>
        <v>Ohio</v>
      </c>
      <c r="K3856" t="s">
        <v>1251</v>
      </c>
      <c r="L3856" t="str">
        <f t="shared" si="243"/>
        <v>Xenia</v>
      </c>
      <c r="M3856" t="s">
        <v>41</v>
      </c>
      <c r="N3856" t="str">
        <f>IF(M3856="", "", IFERROR(VLOOKUP(M3856, Data!$A$1:$B$5, 2, 0), "Unkown fuel"))</f>
        <v>harmful</v>
      </c>
      <c r="O3856" t="s">
        <v>23</v>
      </c>
      <c r="P3856" t="s">
        <v>24</v>
      </c>
      <c r="Q3856" t="s">
        <v>25</v>
      </c>
      <c r="R3856" t="s">
        <v>308</v>
      </c>
      <c r="S3856">
        <v>1086</v>
      </c>
      <c r="T3856" t="s">
        <v>309</v>
      </c>
      <c r="U3856" t="s">
        <v>310</v>
      </c>
      <c r="V3856">
        <v>5</v>
      </c>
      <c r="W3856" t="s">
        <v>1179</v>
      </c>
    </row>
    <row r="3857" spans="1:23" x14ac:dyDescent="0.3">
      <c r="A3857">
        <v>3976</v>
      </c>
      <c r="B3857" t="s">
        <v>18</v>
      </c>
      <c r="C3857">
        <v>2015</v>
      </c>
      <c r="D3857">
        <f t="shared" ca="1" si="240"/>
        <v>8</v>
      </c>
      <c r="E3857" s="5">
        <v>409999</v>
      </c>
      <c r="F3857">
        <v>18500</v>
      </c>
      <c r="G3857" t="s">
        <v>19</v>
      </c>
      <c r="H3857" t="str">
        <f t="shared" si="241"/>
        <v>East</v>
      </c>
      <c r="I3857" t="s">
        <v>912</v>
      </c>
      <c r="J3857" t="str">
        <f t="shared" si="242"/>
        <v>Ohio</v>
      </c>
      <c r="K3857" t="s">
        <v>1452</v>
      </c>
      <c r="L3857" t="str">
        <f t="shared" si="243"/>
        <v>Wooster</v>
      </c>
      <c r="M3857" t="s">
        <v>41</v>
      </c>
      <c r="N3857" t="str">
        <f>IF(M3857="", "", IFERROR(VLOOKUP(M3857, Data!$A$1:$B$5, 2, 0), "Unkown fuel"))</f>
        <v>harmful</v>
      </c>
      <c r="O3857" t="s">
        <v>23</v>
      </c>
      <c r="P3857" t="s">
        <v>24</v>
      </c>
      <c r="Q3857" t="s">
        <v>25</v>
      </c>
      <c r="R3857" t="s">
        <v>226</v>
      </c>
      <c r="S3857">
        <v>998</v>
      </c>
      <c r="T3857" t="s">
        <v>244</v>
      </c>
      <c r="U3857" t="s">
        <v>141</v>
      </c>
      <c r="V3857">
        <v>5</v>
      </c>
      <c r="W3857" t="s">
        <v>1179</v>
      </c>
    </row>
    <row r="3858" spans="1:23" x14ac:dyDescent="0.3">
      <c r="A3858">
        <v>3977</v>
      </c>
      <c r="B3858" t="s">
        <v>88</v>
      </c>
      <c r="C3858">
        <v>2016</v>
      </c>
      <c r="D3858">
        <f t="shared" ca="1" si="240"/>
        <v>7</v>
      </c>
      <c r="E3858" s="5">
        <v>625000</v>
      </c>
      <c r="F3858">
        <v>120000</v>
      </c>
      <c r="G3858" t="s">
        <v>19</v>
      </c>
      <c r="H3858" t="str">
        <f t="shared" si="241"/>
        <v>East</v>
      </c>
      <c r="I3858" t="s">
        <v>912</v>
      </c>
      <c r="J3858" t="str">
        <f t="shared" si="242"/>
        <v>Ohio</v>
      </c>
      <c r="K3858" t="s">
        <v>1452</v>
      </c>
      <c r="L3858" t="str">
        <f t="shared" si="243"/>
        <v>Wooster</v>
      </c>
      <c r="M3858" t="s">
        <v>22</v>
      </c>
      <c r="N3858" t="str">
        <f>IF(M3858="", "", IFERROR(VLOOKUP(M3858, Data!$A$1:$B$5, 2, 0), "Unkown fuel"))</f>
        <v>very harmful</v>
      </c>
      <c r="O3858" t="s">
        <v>23</v>
      </c>
      <c r="P3858" t="s">
        <v>24</v>
      </c>
      <c r="Q3858" t="s">
        <v>25</v>
      </c>
      <c r="R3858" t="s">
        <v>623</v>
      </c>
      <c r="S3858">
        <v>1493</v>
      </c>
      <c r="T3858" t="s">
        <v>171</v>
      </c>
      <c r="U3858" t="s">
        <v>445</v>
      </c>
      <c r="V3858">
        <v>7</v>
      </c>
      <c r="W3858" t="s">
        <v>1179</v>
      </c>
    </row>
    <row r="3859" spans="1:23" x14ac:dyDescent="0.3">
      <c r="A3859">
        <v>3978</v>
      </c>
      <c r="B3859" t="s">
        <v>75</v>
      </c>
      <c r="C3859">
        <v>2015</v>
      </c>
      <c r="D3859">
        <f t="shared" ca="1" si="240"/>
        <v>8</v>
      </c>
      <c r="E3859" s="5">
        <v>290000</v>
      </c>
      <c r="F3859">
        <v>15200</v>
      </c>
      <c r="G3859" t="s">
        <v>19</v>
      </c>
      <c r="H3859" t="str">
        <f t="shared" si="241"/>
        <v>East</v>
      </c>
      <c r="I3859" t="s">
        <v>912</v>
      </c>
      <c r="J3859" t="str">
        <f t="shared" si="242"/>
        <v>Ohio</v>
      </c>
      <c r="K3859" t="s">
        <v>1251</v>
      </c>
      <c r="L3859" t="str">
        <f t="shared" si="243"/>
        <v>Xenia</v>
      </c>
      <c r="M3859" t="s">
        <v>41</v>
      </c>
      <c r="N3859" t="str">
        <f>IF(M3859="", "", IFERROR(VLOOKUP(M3859, Data!$A$1:$B$5, 2, 0), "Unkown fuel"))</f>
        <v>harmful</v>
      </c>
      <c r="O3859" t="s">
        <v>23</v>
      </c>
      <c r="P3859" t="s">
        <v>24</v>
      </c>
      <c r="Q3859" t="s">
        <v>25</v>
      </c>
      <c r="R3859" t="s">
        <v>427</v>
      </c>
      <c r="S3859">
        <v>799</v>
      </c>
      <c r="T3859" t="s">
        <v>428</v>
      </c>
      <c r="U3859" t="s">
        <v>429</v>
      </c>
      <c r="V3859">
        <v>5</v>
      </c>
      <c r="W3859" t="s">
        <v>1179</v>
      </c>
    </row>
    <row r="3860" spans="1:23" x14ac:dyDescent="0.3">
      <c r="A3860">
        <v>3979</v>
      </c>
      <c r="B3860" t="s">
        <v>37</v>
      </c>
      <c r="C3860">
        <v>2015</v>
      </c>
      <c r="D3860">
        <f t="shared" ca="1" si="240"/>
        <v>8</v>
      </c>
      <c r="E3860" s="5">
        <v>500000</v>
      </c>
      <c r="F3860">
        <v>35000</v>
      </c>
      <c r="G3860" t="s">
        <v>19</v>
      </c>
      <c r="H3860" t="str">
        <f t="shared" si="241"/>
        <v>East</v>
      </c>
      <c r="I3860" t="s">
        <v>912</v>
      </c>
      <c r="J3860" t="str">
        <f t="shared" si="242"/>
        <v>Ohio</v>
      </c>
      <c r="K3860" t="s">
        <v>1251</v>
      </c>
      <c r="L3860" t="str">
        <f t="shared" si="243"/>
        <v>Xenia</v>
      </c>
      <c r="M3860" t="s">
        <v>41</v>
      </c>
      <c r="N3860" t="str">
        <f>IF(M3860="", "", IFERROR(VLOOKUP(M3860, Data!$A$1:$B$5, 2, 0), "Unkown fuel"))</f>
        <v>harmful</v>
      </c>
      <c r="O3860" t="s">
        <v>23</v>
      </c>
      <c r="P3860" t="s">
        <v>24</v>
      </c>
      <c r="Q3860" t="s">
        <v>25</v>
      </c>
      <c r="R3860" t="s">
        <v>60</v>
      </c>
      <c r="S3860">
        <v>1497</v>
      </c>
      <c r="T3860" t="s">
        <v>160</v>
      </c>
      <c r="U3860" t="s">
        <v>161</v>
      </c>
      <c r="V3860">
        <v>7</v>
      </c>
      <c r="W3860" t="s">
        <v>1179</v>
      </c>
    </row>
    <row r="3861" spans="1:23" x14ac:dyDescent="0.3">
      <c r="A3861">
        <v>3980</v>
      </c>
      <c r="B3861" t="s">
        <v>46</v>
      </c>
      <c r="C3861">
        <v>2011</v>
      </c>
      <c r="D3861">
        <f t="shared" ca="1" si="240"/>
        <v>12</v>
      </c>
      <c r="E3861" s="5">
        <v>475000</v>
      </c>
      <c r="F3861">
        <v>80000</v>
      </c>
      <c r="G3861" t="s">
        <v>56</v>
      </c>
      <c r="H3861" t="str">
        <f t="shared" si="241"/>
        <v>West</v>
      </c>
      <c r="I3861" t="s">
        <v>57</v>
      </c>
      <c r="J3861" t="str">
        <f t="shared" si="242"/>
        <v>California</v>
      </c>
      <c r="K3861" t="s">
        <v>1761</v>
      </c>
      <c r="L3861" t="str">
        <f t="shared" si="243"/>
        <v>Woodland</v>
      </c>
      <c r="M3861" t="s">
        <v>22</v>
      </c>
      <c r="N3861" t="str">
        <f>IF(M3861="", "", IFERROR(VLOOKUP(M3861, Data!$A$1:$B$5, 2, 0), "Unkown fuel"))</f>
        <v>very harmful</v>
      </c>
      <c r="O3861" t="s">
        <v>23</v>
      </c>
      <c r="P3861" t="s">
        <v>24</v>
      </c>
      <c r="Q3861" t="s">
        <v>25</v>
      </c>
      <c r="R3861" t="s">
        <v>288</v>
      </c>
      <c r="S3861">
        <v>1582</v>
      </c>
      <c r="T3861" t="s">
        <v>289</v>
      </c>
      <c r="U3861" t="s">
        <v>290</v>
      </c>
      <c r="V3861">
        <v>5</v>
      </c>
      <c r="W3861" t="s">
        <v>1179</v>
      </c>
    </row>
    <row r="3862" spans="1:23" x14ac:dyDescent="0.3">
      <c r="A3862">
        <v>3981</v>
      </c>
      <c r="B3862" t="s">
        <v>46</v>
      </c>
      <c r="C3862">
        <v>2013</v>
      </c>
      <c r="D3862">
        <f t="shared" ca="1" si="240"/>
        <v>10</v>
      </c>
      <c r="E3862" s="5">
        <v>190000</v>
      </c>
      <c r="F3862">
        <v>70000</v>
      </c>
      <c r="G3862" t="s">
        <v>56</v>
      </c>
      <c r="H3862" t="str">
        <f t="shared" si="241"/>
        <v>West</v>
      </c>
      <c r="I3862" t="s">
        <v>57</v>
      </c>
      <c r="J3862" t="str">
        <f t="shared" si="242"/>
        <v>California</v>
      </c>
      <c r="K3862" t="s">
        <v>1761</v>
      </c>
      <c r="L3862" t="str">
        <f t="shared" si="243"/>
        <v>Woodland</v>
      </c>
      <c r="M3862" t="s">
        <v>41</v>
      </c>
      <c r="N3862" t="str">
        <f>IF(M3862="", "", IFERROR(VLOOKUP(M3862, Data!$A$1:$B$5, 2, 0), "Unkown fuel"))</f>
        <v>harmful</v>
      </c>
      <c r="O3862" t="s">
        <v>23</v>
      </c>
      <c r="P3862" t="s">
        <v>24</v>
      </c>
      <c r="Q3862" t="s">
        <v>25</v>
      </c>
      <c r="R3862" t="s">
        <v>390</v>
      </c>
      <c r="S3862">
        <v>814</v>
      </c>
      <c r="T3862" t="s">
        <v>541</v>
      </c>
      <c r="U3862" t="s">
        <v>542</v>
      </c>
      <c r="V3862">
        <v>5</v>
      </c>
      <c r="W3862" t="s">
        <v>1179</v>
      </c>
    </row>
    <row r="3863" spans="1:23" x14ac:dyDescent="0.3">
      <c r="A3863">
        <v>3982</v>
      </c>
      <c r="B3863" t="s">
        <v>88</v>
      </c>
      <c r="C3863">
        <v>2014</v>
      </c>
      <c r="D3863">
        <f t="shared" ca="1" si="240"/>
        <v>9</v>
      </c>
      <c r="E3863" s="5">
        <v>750000</v>
      </c>
      <c r="F3863">
        <v>80000</v>
      </c>
      <c r="G3863" t="s">
        <v>56</v>
      </c>
      <c r="H3863" t="str">
        <f t="shared" si="241"/>
        <v>West</v>
      </c>
      <c r="I3863" t="s">
        <v>57</v>
      </c>
      <c r="J3863" t="str">
        <f t="shared" si="242"/>
        <v>California</v>
      </c>
      <c r="K3863" t="s">
        <v>1762</v>
      </c>
      <c r="L3863" t="str">
        <f t="shared" si="243"/>
        <v>Yuba City</v>
      </c>
      <c r="M3863" t="s">
        <v>22</v>
      </c>
      <c r="N3863" t="str">
        <f>IF(M3863="", "", IFERROR(VLOOKUP(M3863, Data!$A$1:$B$5, 2, 0), "Unkown fuel"))</f>
        <v>very harmful</v>
      </c>
      <c r="O3863" t="s">
        <v>23</v>
      </c>
      <c r="P3863" t="s">
        <v>24</v>
      </c>
      <c r="Q3863" t="s">
        <v>33</v>
      </c>
      <c r="R3863" t="s">
        <v>282</v>
      </c>
      <c r="S3863">
        <v>2179</v>
      </c>
      <c r="T3863" t="s">
        <v>446</v>
      </c>
      <c r="U3863" t="s">
        <v>447</v>
      </c>
      <c r="V3863">
        <v>7</v>
      </c>
      <c r="W3863" t="s">
        <v>1179</v>
      </c>
    </row>
    <row r="3864" spans="1:23" x14ac:dyDescent="0.3">
      <c r="A3864">
        <v>3983</v>
      </c>
      <c r="B3864" t="s">
        <v>296</v>
      </c>
      <c r="C3864">
        <v>2014</v>
      </c>
      <c r="D3864">
        <f t="shared" ca="1" si="240"/>
        <v>9</v>
      </c>
      <c r="E3864" s="5">
        <v>525000</v>
      </c>
      <c r="F3864">
        <v>120000</v>
      </c>
      <c r="G3864" t="s">
        <v>56</v>
      </c>
      <c r="H3864" t="str">
        <f t="shared" si="241"/>
        <v>West</v>
      </c>
      <c r="I3864" t="s">
        <v>57</v>
      </c>
      <c r="J3864" t="str">
        <f t="shared" si="242"/>
        <v>California</v>
      </c>
      <c r="K3864" t="s">
        <v>1762</v>
      </c>
      <c r="L3864" t="str">
        <f t="shared" si="243"/>
        <v>Yuba City</v>
      </c>
      <c r="M3864" t="s">
        <v>22</v>
      </c>
      <c r="N3864" t="str">
        <f>IF(M3864="", "", IFERROR(VLOOKUP(M3864, Data!$A$1:$B$5, 2, 0), "Unkown fuel"))</f>
        <v>very harmful</v>
      </c>
      <c r="O3864" t="s">
        <v>23</v>
      </c>
      <c r="P3864" t="s">
        <v>24</v>
      </c>
      <c r="Q3864" t="s">
        <v>33</v>
      </c>
      <c r="R3864" t="s">
        <v>76</v>
      </c>
      <c r="S3864">
        <v>1461</v>
      </c>
      <c r="T3864" t="s">
        <v>364</v>
      </c>
      <c r="U3864" t="s">
        <v>78</v>
      </c>
      <c r="V3864">
        <v>5</v>
      </c>
      <c r="W3864" t="s">
        <v>1179</v>
      </c>
    </row>
    <row r="3865" spans="1:23" x14ac:dyDescent="0.3">
      <c r="A3865">
        <v>3984</v>
      </c>
      <c r="B3865" t="s">
        <v>120</v>
      </c>
      <c r="C3865">
        <v>2012</v>
      </c>
      <c r="D3865">
        <f t="shared" ca="1" si="240"/>
        <v>11</v>
      </c>
      <c r="E3865" s="5">
        <v>495000</v>
      </c>
      <c r="F3865">
        <v>82000</v>
      </c>
      <c r="G3865" t="s">
        <v>56</v>
      </c>
      <c r="H3865" t="str">
        <f t="shared" si="241"/>
        <v>West</v>
      </c>
      <c r="I3865" t="s">
        <v>57</v>
      </c>
      <c r="J3865" t="str">
        <f t="shared" si="242"/>
        <v>California</v>
      </c>
      <c r="K3865" t="s">
        <v>1761</v>
      </c>
      <c r="L3865" t="str">
        <f t="shared" si="243"/>
        <v>Woodland</v>
      </c>
      <c r="M3865" t="s">
        <v>22</v>
      </c>
      <c r="N3865" t="str">
        <f>IF(M3865="", "", IFERROR(VLOOKUP(M3865, Data!$A$1:$B$5, 2, 0), "Unkown fuel"))</f>
        <v>very harmful</v>
      </c>
      <c r="O3865" t="s">
        <v>23</v>
      </c>
      <c r="P3865" t="s">
        <v>24</v>
      </c>
      <c r="Q3865" t="s">
        <v>42</v>
      </c>
      <c r="R3865" t="s">
        <v>60</v>
      </c>
      <c r="S3865">
        <v>1998</v>
      </c>
      <c r="T3865" t="s">
        <v>1045</v>
      </c>
      <c r="U3865" t="s">
        <v>1046</v>
      </c>
      <c r="V3865">
        <v>5</v>
      </c>
      <c r="W3865" t="s">
        <v>1179</v>
      </c>
    </row>
    <row r="3866" spans="1:23" x14ac:dyDescent="0.3">
      <c r="A3866">
        <v>3985</v>
      </c>
      <c r="B3866" t="s">
        <v>46</v>
      </c>
      <c r="C3866">
        <v>2015</v>
      </c>
      <c r="D3866">
        <f t="shared" ca="1" si="240"/>
        <v>8</v>
      </c>
      <c r="E3866" s="5">
        <v>550000</v>
      </c>
      <c r="F3866">
        <v>60000</v>
      </c>
      <c r="G3866" t="s">
        <v>56</v>
      </c>
      <c r="H3866" t="str">
        <f t="shared" si="241"/>
        <v>West</v>
      </c>
      <c r="I3866" t="s">
        <v>57</v>
      </c>
      <c r="J3866" t="str">
        <f t="shared" si="242"/>
        <v>California</v>
      </c>
      <c r="K3866" t="s">
        <v>1763</v>
      </c>
      <c r="L3866" t="str">
        <f t="shared" si="243"/>
        <v>Yucaipa</v>
      </c>
      <c r="M3866" t="s">
        <v>22</v>
      </c>
      <c r="N3866" t="str">
        <f>IF(M3866="", "", IFERROR(VLOOKUP(M3866, Data!$A$1:$B$5, 2, 0), "Unkown fuel"))</f>
        <v>very harmful</v>
      </c>
      <c r="O3866" t="s">
        <v>23</v>
      </c>
      <c r="P3866" t="s">
        <v>24</v>
      </c>
      <c r="Q3866" t="s">
        <v>25</v>
      </c>
      <c r="R3866" t="s">
        <v>99</v>
      </c>
      <c r="S3866">
        <v>1396</v>
      </c>
      <c r="T3866" t="s">
        <v>100</v>
      </c>
      <c r="U3866" t="s">
        <v>101</v>
      </c>
      <c r="V3866">
        <v>5</v>
      </c>
      <c r="W3866" t="s">
        <v>1179</v>
      </c>
    </row>
    <row r="3867" spans="1:23" x14ac:dyDescent="0.3">
      <c r="A3867">
        <v>3986</v>
      </c>
      <c r="B3867" t="s">
        <v>88</v>
      </c>
      <c r="C3867">
        <v>2012</v>
      </c>
      <c r="D3867">
        <f t="shared" ca="1" si="240"/>
        <v>11</v>
      </c>
      <c r="E3867" s="5">
        <v>595000</v>
      </c>
      <c r="F3867">
        <v>129000</v>
      </c>
      <c r="G3867" t="s">
        <v>56</v>
      </c>
      <c r="H3867" t="str">
        <f t="shared" si="241"/>
        <v>West</v>
      </c>
      <c r="I3867" t="s">
        <v>57</v>
      </c>
      <c r="J3867" t="str">
        <f t="shared" si="242"/>
        <v>California</v>
      </c>
      <c r="K3867" t="s">
        <v>1763</v>
      </c>
      <c r="L3867" t="str">
        <f t="shared" si="243"/>
        <v>Yucaipa</v>
      </c>
      <c r="M3867" t="s">
        <v>22</v>
      </c>
      <c r="N3867" t="str">
        <f>IF(M3867="", "", IFERROR(VLOOKUP(M3867, Data!$A$1:$B$5, 2, 0), "Unkown fuel"))</f>
        <v>very harmful</v>
      </c>
      <c r="O3867" t="s">
        <v>23</v>
      </c>
      <c r="P3867" t="s">
        <v>24</v>
      </c>
      <c r="Q3867" t="s">
        <v>42</v>
      </c>
      <c r="R3867" t="s">
        <v>282</v>
      </c>
      <c r="S3867">
        <v>2179</v>
      </c>
      <c r="T3867" t="s">
        <v>446</v>
      </c>
      <c r="U3867" t="s">
        <v>447</v>
      </c>
      <c r="V3867">
        <v>7</v>
      </c>
      <c r="W3867" t="s">
        <v>1179</v>
      </c>
    </row>
    <row r="3868" spans="1:23" x14ac:dyDescent="0.3">
      <c r="A3868">
        <v>3987</v>
      </c>
      <c r="B3868" t="s">
        <v>631</v>
      </c>
      <c r="C3868">
        <v>2015</v>
      </c>
      <c r="D3868">
        <f t="shared" ca="1" si="240"/>
        <v>8</v>
      </c>
      <c r="E3868" s="5">
        <v>550000</v>
      </c>
      <c r="F3868">
        <v>67000</v>
      </c>
      <c r="G3868" t="s">
        <v>56</v>
      </c>
      <c r="H3868" t="str">
        <f t="shared" si="241"/>
        <v>West</v>
      </c>
      <c r="I3868" t="s">
        <v>57</v>
      </c>
      <c r="J3868" t="str">
        <f t="shared" si="242"/>
        <v>California</v>
      </c>
      <c r="K3868" t="s">
        <v>1761</v>
      </c>
      <c r="L3868" t="str">
        <f t="shared" si="243"/>
        <v>Woodland</v>
      </c>
      <c r="M3868" t="s">
        <v>22</v>
      </c>
      <c r="N3868" t="str">
        <f>IF(M3868="", "", IFERROR(VLOOKUP(M3868, Data!$A$1:$B$5, 2, 0), "Unkown fuel"))</f>
        <v>very harmful</v>
      </c>
      <c r="O3868" t="s">
        <v>23</v>
      </c>
      <c r="P3868" t="s">
        <v>24</v>
      </c>
      <c r="Q3868" t="s">
        <v>25</v>
      </c>
      <c r="R3868" t="s">
        <v>1193</v>
      </c>
      <c r="S3868">
        <v>1248</v>
      </c>
      <c r="T3868" t="s">
        <v>393</v>
      </c>
      <c r="U3868" t="s">
        <v>943</v>
      </c>
      <c r="V3868">
        <v>5</v>
      </c>
      <c r="W3868" t="s">
        <v>1179</v>
      </c>
    </row>
    <row r="3869" spans="1:23" x14ac:dyDescent="0.3">
      <c r="A3869">
        <v>3988</v>
      </c>
      <c r="B3869" t="s">
        <v>65</v>
      </c>
      <c r="C3869">
        <v>2015</v>
      </c>
      <c r="D3869">
        <f t="shared" ca="1" si="240"/>
        <v>8</v>
      </c>
      <c r="E3869" s="5">
        <v>2000000</v>
      </c>
      <c r="F3869">
        <v>120000</v>
      </c>
      <c r="G3869" t="s">
        <v>38</v>
      </c>
      <c r="H3869" t="str">
        <f t="shared" si="241"/>
        <v>Central</v>
      </c>
      <c r="I3869" t="s">
        <v>39</v>
      </c>
      <c r="J3869" t="str">
        <f t="shared" si="242"/>
        <v>Illinois</v>
      </c>
      <c r="K3869" t="s">
        <v>1764</v>
      </c>
      <c r="L3869" t="str">
        <f t="shared" si="243"/>
        <v>Galesburg</v>
      </c>
      <c r="M3869" t="s">
        <v>22</v>
      </c>
      <c r="N3869" t="str">
        <f>IF(M3869="", "", IFERROR(VLOOKUP(M3869, Data!$A$1:$B$5, 2, 0), "Unkown fuel"))</f>
        <v>very harmful</v>
      </c>
      <c r="O3869" t="s">
        <v>23</v>
      </c>
      <c r="P3869" t="s">
        <v>24</v>
      </c>
      <c r="Q3869" t="s">
        <v>25</v>
      </c>
      <c r="R3869" t="s">
        <v>396</v>
      </c>
      <c r="S3869">
        <v>2494</v>
      </c>
      <c r="T3869" t="s">
        <v>1765</v>
      </c>
      <c r="U3869" t="s">
        <v>1766</v>
      </c>
      <c r="V3869">
        <v>7</v>
      </c>
      <c r="W3869" t="s">
        <v>1179</v>
      </c>
    </row>
    <row r="3870" spans="1:23" x14ac:dyDescent="0.3">
      <c r="A3870">
        <v>3989</v>
      </c>
      <c r="B3870" t="s">
        <v>109</v>
      </c>
      <c r="C3870">
        <v>2010</v>
      </c>
      <c r="D3870">
        <f t="shared" ca="1" si="240"/>
        <v>13</v>
      </c>
      <c r="E3870" s="5">
        <v>400000</v>
      </c>
      <c r="F3870">
        <v>120000</v>
      </c>
      <c r="G3870" t="s">
        <v>38</v>
      </c>
      <c r="H3870" t="str">
        <f t="shared" si="241"/>
        <v>Central</v>
      </c>
      <c r="I3870" t="s">
        <v>39</v>
      </c>
      <c r="J3870" t="str">
        <f t="shared" si="242"/>
        <v>Illinois</v>
      </c>
      <c r="K3870" t="s">
        <v>1767</v>
      </c>
      <c r="L3870" t="str">
        <f t="shared" si="243"/>
        <v>Freeport</v>
      </c>
      <c r="M3870" t="s">
        <v>22</v>
      </c>
      <c r="N3870" t="str">
        <f>IF(M3870="", "", IFERROR(VLOOKUP(M3870, Data!$A$1:$B$5, 2, 0), "Unkown fuel"))</f>
        <v>very harmful</v>
      </c>
      <c r="O3870" t="s">
        <v>23</v>
      </c>
      <c r="P3870" t="s">
        <v>24</v>
      </c>
      <c r="Q3870" t="s">
        <v>304</v>
      </c>
      <c r="R3870" t="s">
        <v>150</v>
      </c>
      <c r="S3870">
        <v>2179</v>
      </c>
      <c r="T3870" t="s">
        <v>151</v>
      </c>
      <c r="U3870" t="s">
        <v>152</v>
      </c>
      <c r="V3870">
        <v>7</v>
      </c>
      <c r="W3870" t="s">
        <v>1179</v>
      </c>
    </row>
    <row r="3871" spans="1:23" x14ac:dyDescent="0.3">
      <c r="A3871">
        <v>3990</v>
      </c>
      <c r="B3871" t="s">
        <v>631</v>
      </c>
      <c r="C3871">
        <v>2015</v>
      </c>
      <c r="D3871">
        <f t="shared" ca="1" si="240"/>
        <v>8</v>
      </c>
      <c r="E3871" s="5">
        <v>500000</v>
      </c>
      <c r="F3871">
        <v>96500</v>
      </c>
      <c r="G3871" t="s">
        <v>38</v>
      </c>
      <c r="H3871" t="str">
        <f t="shared" si="241"/>
        <v>Central</v>
      </c>
      <c r="I3871" t="s">
        <v>39</v>
      </c>
      <c r="J3871" t="str">
        <f t="shared" si="242"/>
        <v>Illinois</v>
      </c>
      <c r="K3871" t="s">
        <v>1767</v>
      </c>
      <c r="L3871" t="str">
        <f t="shared" si="243"/>
        <v>Freeport</v>
      </c>
      <c r="M3871" t="s">
        <v>22</v>
      </c>
      <c r="N3871" t="str">
        <f>IF(M3871="", "", IFERROR(VLOOKUP(M3871, Data!$A$1:$B$5, 2, 0), "Unkown fuel"))</f>
        <v>very harmful</v>
      </c>
      <c r="O3871" t="s">
        <v>23</v>
      </c>
      <c r="P3871" t="s">
        <v>24</v>
      </c>
      <c r="Q3871" t="s">
        <v>25</v>
      </c>
      <c r="R3871" t="s">
        <v>651</v>
      </c>
      <c r="S3871">
        <v>1248</v>
      </c>
      <c r="T3871" t="s">
        <v>1655</v>
      </c>
      <c r="U3871" t="s">
        <v>633</v>
      </c>
      <c r="V3871">
        <v>5</v>
      </c>
      <c r="W3871" t="s">
        <v>1179</v>
      </c>
    </row>
    <row r="3872" spans="1:23" x14ac:dyDescent="0.3">
      <c r="A3872">
        <v>3991</v>
      </c>
      <c r="B3872" t="s">
        <v>18</v>
      </c>
      <c r="C3872">
        <v>2017</v>
      </c>
      <c r="D3872">
        <f t="shared" ca="1" si="240"/>
        <v>6</v>
      </c>
      <c r="E3872" s="5">
        <v>340000</v>
      </c>
      <c r="F3872">
        <v>52412</v>
      </c>
      <c r="G3872" t="s">
        <v>38</v>
      </c>
      <c r="H3872" t="str">
        <f t="shared" si="241"/>
        <v>Central</v>
      </c>
      <c r="I3872" t="s">
        <v>39</v>
      </c>
      <c r="J3872" t="str">
        <f t="shared" si="242"/>
        <v>Illinois</v>
      </c>
      <c r="K3872" t="s">
        <v>1764</v>
      </c>
      <c r="L3872" t="str">
        <f t="shared" si="243"/>
        <v>Galesburg</v>
      </c>
      <c r="M3872" t="s">
        <v>41</v>
      </c>
      <c r="N3872" t="str">
        <f>IF(M3872="", "", IFERROR(VLOOKUP(M3872, Data!$A$1:$B$5, 2, 0), "Unkown fuel"))</f>
        <v>harmful</v>
      </c>
      <c r="O3872" t="s">
        <v>158</v>
      </c>
      <c r="P3872" t="s">
        <v>24</v>
      </c>
      <c r="Q3872" t="s">
        <v>25</v>
      </c>
      <c r="R3872" t="s">
        <v>85</v>
      </c>
      <c r="S3872">
        <v>998</v>
      </c>
      <c r="T3872" t="s">
        <v>67</v>
      </c>
      <c r="U3872" t="s">
        <v>141</v>
      </c>
      <c r="V3872">
        <v>5</v>
      </c>
      <c r="W3872" t="s">
        <v>1179</v>
      </c>
    </row>
    <row r="3873" spans="1:23" x14ac:dyDescent="0.3">
      <c r="A3873">
        <v>3992</v>
      </c>
      <c r="B3873" t="s">
        <v>88</v>
      </c>
      <c r="C3873">
        <v>2012</v>
      </c>
      <c r="D3873">
        <f t="shared" ca="1" si="240"/>
        <v>11</v>
      </c>
      <c r="E3873" s="5">
        <v>480000</v>
      </c>
      <c r="F3873">
        <v>85472</v>
      </c>
      <c r="G3873" t="s">
        <v>38</v>
      </c>
      <c r="H3873" t="str">
        <f t="shared" si="241"/>
        <v>Central</v>
      </c>
      <c r="I3873" t="s">
        <v>39</v>
      </c>
      <c r="J3873" t="str">
        <f t="shared" si="242"/>
        <v>Illinois</v>
      </c>
      <c r="K3873" t="s">
        <v>1764</v>
      </c>
      <c r="L3873" t="str">
        <f t="shared" si="243"/>
        <v>Galesburg</v>
      </c>
      <c r="M3873" t="s">
        <v>22</v>
      </c>
      <c r="N3873" t="str">
        <f>IF(M3873="", "", IFERROR(VLOOKUP(M3873, Data!$A$1:$B$5, 2, 0), "Unkown fuel"))</f>
        <v>very harmful</v>
      </c>
      <c r="O3873" t="s">
        <v>158</v>
      </c>
      <c r="P3873" t="s">
        <v>24</v>
      </c>
      <c r="Q3873" t="s">
        <v>25</v>
      </c>
      <c r="R3873" t="s">
        <v>481</v>
      </c>
      <c r="S3873">
        <v>2179</v>
      </c>
      <c r="T3873" t="s">
        <v>271</v>
      </c>
      <c r="U3873" t="s">
        <v>272</v>
      </c>
      <c r="V3873">
        <v>8</v>
      </c>
      <c r="W3873" t="s">
        <v>1179</v>
      </c>
    </row>
    <row r="3874" spans="1:23" x14ac:dyDescent="0.3">
      <c r="A3874">
        <v>3993</v>
      </c>
      <c r="B3874" t="s">
        <v>69</v>
      </c>
      <c r="C3874">
        <v>2013</v>
      </c>
      <c r="D3874">
        <f t="shared" ca="1" si="240"/>
        <v>10</v>
      </c>
      <c r="E3874" s="5">
        <v>480000</v>
      </c>
      <c r="F3874">
        <v>87452</v>
      </c>
      <c r="G3874" t="s">
        <v>38</v>
      </c>
      <c r="H3874" t="str">
        <f t="shared" si="241"/>
        <v>Central</v>
      </c>
      <c r="I3874" t="s">
        <v>39</v>
      </c>
      <c r="J3874" t="str">
        <f t="shared" si="242"/>
        <v>Illinois</v>
      </c>
      <c r="K3874" t="s">
        <v>1767</v>
      </c>
      <c r="L3874" t="str">
        <f t="shared" si="243"/>
        <v>Freeport</v>
      </c>
      <c r="M3874" t="s">
        <v>22</v>
      </c>
      <c r="N3874" t="str">
        <f>IF(M3874="", "", IFERROR(VLOOKUP(M3874, Data!$A$1:$B$5, 2, 0), "Unkown fuel"))</f>
        <v>very harmful</v>
      </c>
      <c r="O3874" t="s">
        <v>158</v>
      </c>
      <c r="P3874" t="s">
        <v>24</v>
      </c>
      <c r="Q3874" t="s">
        <v>33</v>
      </c>
      <c r="R3874" t="s">
        <v>236</v>
      </c>
      <c r="S3874">
        <v>1498</v>
      </c>
      <c r="T3874" t="s">
        <v>237</v>
      </c>
      <c r="U3874" t="s">
        <v>238</v>
      </c>
      <c r="V3874">
        <v>5</v>
      </c>
      <c r="W3874" t="s">
        <v>1179</v>
      </c>
    </row>
    <row r="3875" spans="1:23" x14ac:dyDescent="0.3">
      <c r="A3875">
        <v>3994</v>
      </c>
      <c r="B3875" t="s">
        <v>69</v>
      </c>
      <c r="C3875">
        <v>2018</v>
      </c>
      <c r="D3875">
        <f t="shared" ca="1" si="240"/>
        <v>5</v>
      </c>
      <c r="E3875" s="5">
        <v>750000</v>
      </c>
      <c r="F3875">
        <v>17000</v>
      </c>
      <c r="G3875" t="s">
        <v>38</v>
      </c>
      <c r="H3875" t="str">
        <f t="shared" si="241"/>
        <v>Central</v>
      </c>
      <c r="I3875" t="s">
        <v>39</v>
      </c>
      <c r="J3875" t="str">
        <f t="shared" si="242"/>
        <v>Illinois</v>
      </c>
      <c r="K3875" t="s">
        <v>1768</v>
      </c>
      <c r="L3875" t="str">
        <f t="shared" si="243"/>
        <v>Glen Ellyn</v>
      </c>
      <c r="M3875" t="s">
        <v>22</v>
      </c>
      <c r="N3875" t="str">
        <f>IF(M3875="", "", IFERROR(VLOOKUP(M3875, Data!$A$1:$B$5, 2, 0), "Unkown fuel"))</f>
        <v>very harmful</v>
      </c>
      <c r="O3875" t="s">
        <v>23</v>
      </c>
      <c r="P3875" t="s">
        <v>24</v>
      </c>
      <c r="Q3875" t="s">
        <v>25</v>
      </c>
      <c r="R3875" t="s">
        <v>47</v>
      </c>
      <c r="S3875">
        <v>1498</v>
      </c>
      <c r="T3875" t="s">
        <v>303</v>
      </c>
      <c r="U3875" t="s">
        <v>238</v>
      </c>
      <c r="V3875">
        <v>5</v>
      </c>
      <c r="W3875" t="s">
        <v>1179</v>
      </c>
    </row>
    <row r="3876" spans="1:23" x14ac:dyDescent="0.3">
      <c r="A3876">
        <v>3995</v>
      </c>
      <c r="B3876" t="s">
        <v>18</v>
      </c>
      <c r="C3876">
        <v>2008</v>
      </c>
      <c r="D3876">
        <f t="shared" ca="1" si="240"/>
        <v>15</v>
      </c>
      <c r="E3876" s="5">
        <v>100000</v>
      </c>
      <c r="F3876">
        <v>66530</v>
      </c>
      <c r="G3876" t="s">
        <v>38</v>
      </c>
      <c r="H3876" t="str">
        <f t="shared" si="241"/>
        <v>Central</v>
      </c>
      <c r="I3876" t="s">
        <v>39</v>
      </c>
      <c r="J3876" t="str">
        <f t="shared" si="242"/>
        <v>Illinois</v>
      </c>
      <c r="K3876" t="s">
        <v>1764</v>
      </c>
      <c r="L3876" t="str">
        <f t="shared" si="243"/>
        <v>Galesburg</v>
      </c>
      <c r="M3876" t="s">
        <v>41</v>
      </c>
      <c r="N3876" t="str">
        <f>IF(M3876="", "", IFERROR(VLOOKUP(M3876, Data!$A$1:$B$5, 2, 0), "Unkown fuel"))</f>
        <v>harmful</v>
      </c>
      <c r="O3876" t="s">
        <v>23</v>
      </c>
      <c r="P3876" t="s">
        <v>24</v>
      </c>
      <c r="Q3876" t="s">
        <v>33</v>
      </c>
      <c r="R3876" t="s">
        <v>85</v>
      </c>
      <c r="S3876">
        <v>1061</v>
      </c>
      <c r="T3876" t="s">
        <v>86</v>
      </c>
      <c r="U3876" t="s">
        <v>87</v>
      </c>
      <c r="V3876">
        <v>5</v>
      </c>
      <c r="W3876" t="s">
        <v>1179</v>
      </c>
    </row>
    <row r="3877" spans="1:23" x14ac:dyDescent="0.3">
      <c r="A3877">
        <v>3996</v>
      </c>
      <c r="B3877" t="s">
        <v>46</v>
      </c>
      <c r="C3877">
        <v>2013</v>
      </c>
      <c r="D3877">
        <f t="shared" ca="1" si="240"/>
        <v>10</v>
      </c>
      <c r="E3877" s="5">
        <v>290000</v>
      </c>
      <c r="F3877">
        <v>40000</v>
      </c>
      <c r="G3877" t="s">
        <v>38</v>
      </c>
      <c r="H3877" t="str">
        <f t="shared" si="241"/>
        <v>Central</v>
      </c>
      <c r="I3877" t="s">
        <v>39</v>
      </c>
      <c r="J3877" t="str">
        <f t="shared" si="242"/>
        <v>Illinois</v>
      </c>
      <c r="K3877" t="s">
        <v>1764</v>
      </c>
      <c r="L3877" t="str">
        <f t="shared" si="243"/>
        <v>Galesburg</v>
      </c>
      <c r="M3877" t="s">
        <v>41</v>
      </c>
      <c r="N3877" t="str">
        <f>IF(M3877="", "", IFERROR(VLOOKUP(M3877, Data!$A$1:$B$5, 2, 0), "Unkown fuel"))</f>
        <v>harmful</v>
      </c>
      <c r="O3877" t="s">
        <v>23</v>
      </c>
      <c r="P3877" t="s">
        <v>24</v>
      </c>
      <c r="Q3877" t="s">
        <v>25</v>
      </c>
      <c r="R3877" t="s">
        <v>164</v>
      </c>
      <c r="S3877">
        <v>1197</v>
      </c>
      <c r="T3877" t="s">
        <v>258</v>
      </c>
      <c r="U3877" t="s">
        <v>259</v>
      </c>
      <c r="V3877">
        <v>5</v>
      </c>
      <c r="W3877" t="s">
        <v>1179</v>
      </c>
    </row>
    <row r="3878" spans="1:23" x14ac:dyDescent="0.3">
      <c r="A3878">
        <v>3997</v>
      </c>
      <c r="B3878" t="s">
        <v>631</v>
      </c>
      <c r="C3878">
        <v>2015</v>
      </c>
      <c r="D3878">
        <f t="shared" ca="1" si="240"/>
        <v>8</v>
      </c>
      <c r="E3878" s="5">
        <v>425000</v>
      </c>
      <c r="F3878">
        <v>96500</v>
      </c>
      <c r="G3878" t="s">
        <v>38</v>
      </c>
      <c r="H3878" t="str">
        <f t="shared" si="241"/>
        <v>Central</v>
      </c>
      <c r="I3878" t="s">
        <v>39</v>
      </c>
      <c r="J3878" t="str">
        <f t="shared" si="242"/>
        <v>Illinois</v>
      </c>
      <c r="K3878" t="s">
        <v>1764</v>
      </c>
      <c r="L3878" t="str">
        <f t="shared" si="243"/>
        <v>Galesburg</v>
      </c>
      <c r="M3878" t="s">
        <v>22</v>
      </c>
      <c r="N3878" t="str">
        <f>IF(M3878="", "", IFERROR(VLOOKUP(M3878, Data!$A$1:$B$5, 2, 0), "Unkown fuel"))</f>
        <v>very harmful</v>
      </c>
      <c r="O3878" t="s">
        <v>23</v>
      </c>
      <c r="P3878" t="s">
        <v>24</v>
      </c>
      <c r="Q3878" t="s">
        <v>25</v>
      </c>
      <c r="R3878" t="s">
        <v>651</v>
      </c>
      <c r="S3878">
        <v>1248</v>
      </c>
      <c r="T3878" t="s">
        <v>1655</v>
      </c>
      <c r="U3878" t="s">
        <v>633</v>
      </c>
      <c r="V3878">
        <v>5</v>
      </c>
      <c r="W3878" t="s">
        <v>1179</v>
      </c>
    </row>
    <row r="3879" spans="1:23" x14ac:dyDescent="0.3">
      <c r="A3879">
        <v>3998</v>
      </c>
      <c r="B3879" t="s">
        <v>37</v>
      </c>
      <c r="C3879">
        <v>2010</v>
      </c>
      <c r="D3879">
        <f t="shared" ca="1" si="240"/>
        <v>13</v>
      </c>
      <c r="E3879" s="5">
        <v>285000</v>
      </c>
      <c r="F3879">
        <v>79000</v>
      </c>
      <c r="G3879" t="s">
        <v>38</v>
      </c>
      <c r="H3879" t="str">
        <f t="shared" si="241"/>
        <v>Central</v>
      </c>
      <c r="I3879" t="s">
        <v>1100</v>
      </c>
      <c r="J3879" t="str">
        <f t="shared" si="242"/>
        <v>Missouri</v>
      </c>
      <c r="K3879" t="s">
        <v>1769</v>
      </c>
      <c r="L3879" t="str">
        <f t="shared" si="243"/>
        <v>Mehlville</v>
      </c>
      <c r="M3879" t="s">
        <v>41</v>
      </c>
      <c r="N3879" t="str">
        <f>IF(M3879="", "", IFERROR(VLOOKUP(M3879, Data!$A$1:$B$5, 2, 0), "Unkown fuel"))</f>
        <v>harmful</v>
      </c>
      <c r="O3879" t="s">
        <v>23</v>
      </c>
      <c r="P3879" t="s">
        <v>24</v>
      </c>
      <c r="Q3879" t="s">
        <v>25</v>
      </c>
      <c r="R3879" t="s">
        <v>127</v>
      </c>
      <c r="S3879">
        <v>1497</v>
      </c>
      <c r="T3879" t="s">
        <v>162</v>
      </c>
      <c r="U3879" t="s">
        <v>163</v>
      </c>
      <c r="V3879">
        <v>5</v>
      </c>
      <c r="W3879" t="s">
        <v>1179</v>
      </c>
    </row>
    <row r="3880" spans="1:23" x14ac:dyDescent="0.3">
      <c r="A3880">
        <v>3999</v>
      </c>
      <c r="B3880" t="s">
        <v>88</v>
      </c>
      <c r="C3880">
        <v>2016</v>
      </c>
      <c r="D3880">
        <f t="shared" ca="1" si="240"/>
        <v>7</v>
      </c>
      <c r="E3880" s="5">
        <v>625000</v>
      </c>
      <c r="F3880">
        <v>50000</v>
      </c>
      <c r="G3880" t="s">
        <v>38</v>
      </c>
      <c r="H3880" t="str">
        <f t="shared" si="241"/>
        <v>Central</v>
      </c>
      <c r="I3880" t="s">
        <v>1100</v>
      </c>
      <c r="J3880" t="str">
        <f t="shared" si="242"/>
        <v>Missouri</v>
      </c>
      <c r="K3880" t="s">
        <v>1769</v>
      </c>
      <c r="L3880" t="str">
        <f t="shared" si="243"/>
        <v>Mehlville</v>
      </c>
      <c r="M3880" t="s">
        <v>22</v>
      </c>
      <c r="N3880" t="str">
        <f>IF(M3880="", "", IFERROR(VLOOKUP(M3880, Data!$A$1:$B$5, 2, 0), "Unkown fuel"))</f>
        <v>very harmful</v>
      </c>
      <c r="O3880" t="s">
        <v>23</v>
      </c>
      <c r="P3880" t="s">
        <v>24</v>
      </c>
      <c r="Q3880" t="s">
        <v>25</v>
      </c>
      <c r="R3880" t="s">
        <v>623</v>
      </c>
      <c r="S3880">
        <v>1493</v>
      </c>
      <c r="T3880" t="s">
        <v>171</v>
      </c>
      <c r="U3880" t="s">
        <v>445</v>
      </c>
      <c r="V3880">
        <v>7</v>
      </c>
      <c r="W3880" t="s">
        <v>1179</v>
      </c>
    </row>
    <row r="3881" spans="1:23" x14ac:dyDescent="0.3">
      <c r="A3881">
        <v>4000</v>
      </c>
      <c r="B3881" t="s">
        <v>631</v>
      </c>
      <c r="C3881">
        <v>2012</v>
      </c>
      <c r="D3881">
        <f t="shared" ca="1" si="240"/>
        <v>11</v>
      </c>
      <c r="E3881" s="5">
        <v>170000</v>
      </c>
      <c r="F3881">
        <v>60000</v>
      </c>
      <c r="G3881" t="s">
        <v>124</v>
      </c>
      <c r="H3881" t="str">
        <f t="shared" si="241"/>
        <v>South</v>
      </c>
      <c r="I3881" t="s">
        <v>148</v>
      </c>
      <c r="J3881" t="str">
        <f t="shared" si="242"/>
        <v>North Carolina</v>
      </c>
      <c r="K3881" t="s">
        <v>1354</v>
      </c>
      <c r="L3881" t="str">
        <f t="shared" si="243"/>
        <v>Monroe</v>
      </c>
      <c r="M3881" t="s">
        <v>22</v>
      </c>
      <c r="N3881" t="str">
        <f>IF(M3881="", "", IFERROR(VLOOKUP(M3881, Data!$A$1:$B$5, 2, 0), "Unkown fuel"))</f>
        <v>very harmful</v>
      </c>
      <c r="O3881" t="s">
        <v>23</v>
      </c>
      <c r="P3881" t="s">
        <v>24</v>
      </c>
      <c r="Q3881" t="s">
        <v>33</v>
      </c>
      <c r="R3881" t="s">
        <v>110</v>
      </c>
      <c r="S3881">
        <v>1248</v>
      </c>
      <c r="T3881" t="s">
        <v>393</v>
      </c>
      <c r="U3881" t="s">
        <v>943</v>
      </c>
      <c r="V3881">
        <v>5</v>
      </c>
      <c r="W3881" t="s">
        <v>1179</v>
      </c>
    </row>
    <row r="3882" spans="1:23" x14ac:dyDescent="0.3">
      <c r="A3882">
        <v>4001</v>
      </c>
      <c r="B3882" t="s">
        <v>109</v>
      </c>
      <c r="C3882">
        <v>2018</v>
      </c>
      <c r="D3882">
        <f t="shared" ca="1" si="240"/>
        <v>5</v>
      </c>
      <c r="E3882" s="5">
        <v>459999</v>
      </c>
      <c r="F3882">
        <v>35000</v>
      </c>
      <c r="G3882" t="s">
        <v>124</v>
      </c>
      <c r="H3882" t="str">
        <f t="shared" si="241"/>
        <v>South</v>
      </c>
      <c r="I3882" t="s">
        <v>148</v>
      </c>
      <c r="J3882" t="str">
        <f t="shared" si="242"/>
        <v>North Carolina</v>
      </c>
      <c r="K3882" t="s">
        <v>1770</v>
      </c>
      <c r="L3882" t="str">
        <f t="shared" si="243"/>
        <v>Kannapolis</v>
      </c>
      <c r="M3882" t="s">
        <v>41</v>
      </c>
      <c r="N3882" t="str">
        <f>IF(M3882="", "", IFERROR(VLOOKUP(M3882, Data!$A$1:$B$5, 2, 0), "Unkown fuel"))</f>
        <v>harmful</v>
      </c>
      <c r="O3882" t="s">
        <v>23</v>
      </c>
      <c r="P3882" t="s">
        <v>24</v>
      </c>
      <c r="Q3882" t="s">
        <v>25</v>
      </c>
      <c r="R3882" t="s">
        <v>433</v>
      </c>
      <c r="S3882">
        <v>1193</v>
      </c>
      <c r="T3882" t="s">
        <v>434</v>
      </c>
      <c r="U3882" t="s">
        <v>435</v>
      </c>
      <c r="V3882">
        <v>5</v>
      </c>
      <c r="W3882" t="s">
        <v>1179</v>
      </c>
    </row>
    <row r="3883" spans="1:23" x14ac:dyDescent="0.3">
      <c r="A3883">
        <v>4002</v>
      </c>
      <c r="B3883" t="s">
        <v>631</v>
      </c>
      <c r="C3883">
        <v>2015</v>
      </c>
      <c r="D3883">
        <f t="shared" ca="1" si="240"/>
        <v>8</v>
      </c>
      <c r="E3883" s="5">
        <v>450000</v>
      </c>
      <c r="F3883">
        <v>120000</v>
      </c>
      <c r="G3883" t="s">
        <v>124</v>
      </c>
      <c r="H3883" t="str">
        <f t="shared" si="241"/>
        <v>South</v>
      </c>
      <c r="I3883" t="s">
        <v>148</v>
      </c>
      <c r="J3883" t="str">
        <f t="shared" si="242"/>
        <v>North Carolina</v>
      </c>
      <c r="K3883" t="s">
        <v>1770</v>
      </c>
      <c r="L3883" t="str">
        <f t="shared" si="243"/>
        <v>Kannapolis</v>
      </c>
      <c r="M3883" t="s">
        <v>22</v>
      </c>
      <c r="N3883" t="str">
        <f>IF(M3883="", "", IFERROR(VLOOKUP(M3883, Data!$A$1:$B$5, 2, 0), "Unkown fuel"))</f>
        <v>very harmful</v>
      </c>
      <c r="O3883" t="s">
        <v>23</v>
      </c>
      <c r="P3883" t="s">
        <v>24</v>
      </c>
      <c r="Q3883" t="s">
        <v>25</v>
      </c>
      <c r="R3883" t="s">
        <v>651</v>
      </c>
      <c r="S3883">
        <v>1248</v>
      </c>
      <c r="T3883" t="s">
        <v>1655</v>
      </c>
      <c r="U3883" t="s">
        <v>633</v>
      </c>
      <c r="V3883">
        <v>5</v>
      </c>
      <c r="W3883" t="s">
        <v>1179</v>
      </c>
    </row>
    <row r="3884" spans="1:23" x14ac:dyDescent="0.3">
      <c r="A3884">
        <v>4003</v>
      </c>
      <c r="B3884" t="s">
        <v>18</v>
      </c>
      <c r="C3884">
        <v>2019</v>
      </c>
      <c r="D3884">
        <f t="shared" ca="1" si="240"/>
        <v>4</v>
      </c>
      <c r="E3884" s="5">
        <v>650000</v>
      </c>
      <c r="F3884">
        <v>10000</v>
      </c>
      <c r="G3884" t="s">
        <v>124</v>
      </c>
      <c r="H3884" t="str">
        <f t="shared" si="241"/>
        <v>South</v>
      </c>
      <c r="I3884" t="s">
        <v>148</v>
      </c>
      <c r="J3884" t="str">
        <f t="shared" si="242"/>
        <v>North Carolina</v>
      </c>
      <c r="K3884" t="s">
        <v>1770</v>
      </c>
      <c r="L3884" t="str">
        <f t="shared" si="243"/>
        <v>Kannapolis</v>
      </c>
      <c r="M3884" t="s">
        <v>41</v>
      </c>
      <c r="N3884" t="str">
        <f>IF(M3884="", "", IFERROR(VLOOKUP(M3884, Data!$A$1:$B$5, 2, 0), "Unkown fuel"))</f>
        <v>harmful</v>
      </c>
      <c r="O3884" t="s">
        <v>23</v>
      </c>
      <c r="P3884" t="s">
        <v>154</v>
      </c>
      <c r="Q3884" t="s">
        <v>25</v>
      </c>
      <c r="R3884" t="s">
        <v>264</v>
      </c>
      <c r="S3884">
        <v>1197</v>
      </c>
      <c r="T3884" t="s">
        <v>265</v>
      </c>
      <c r="U3884" t="s">
        <v>266</v>
      </c>
      <c r="V3884">
        <v>5</v>
      </c>
      <c r="W3884" t="s">
        <v>1179</v>
      </c>
    </row>
    <row r="3885" spans="1:23" x14ac:dyDescent="0.3">
      <c r="A3885">
        <v>4004</v>
      </c>
      <c r="B3885" t="s">
        <v>46</v>
      </c>
      <c r="C3885">
        <v>2017</v>
      </c>
      <c r="D3885">
        <f t="shared" ca="1" si="240"/>
        <v>6</v>
      </c>
      <c r="E3885" s="5">
        <v>600000</v>
      </c>
      <c r="F3885">
        <v>15000</v>
      </c>
      <c r="G3885" t="s">
        <v>124</v>
      </c>
      <c r="H3885" t="str">
        <f t="shared" si="241"/>
        <v>South</v>
      </c>
      <c r="I3885" t="s">
        <v>148</v>
      </c>
      <c r="J3885" t="str">
        <f t="shared" si="242"/>
        <v>North Carolina</v>
      </c>
      <c r="K3885" t="s">
        <v>1354</v>
      </c>
      <c r="L3885" t="str">
        <f t="shared" si="243"/>
        <v>Monroe</v>
      </c>
      <c r="M3885" t="s">
        <v>41</v>
      </c>
      <c r="N3885" t="str">
        <f>IF(M3885="", "", IFERROR(VLOOKUP(M3885, Data!$A$1:$B$5, 2, 0), "Unkown fuel"))</f>
        <v>harmful</v>
      </c>
      <c r="O3885" t="s">
        <v>23</v>
      </c>
      <c r="P3885" t="s">
        <v>24</v>
      </c>
      <c r="Q3885" t="s">
        <v>25</v>
      </c>
      <c r="R3885" t="s">
        <v>493</v>
      </c>
      <c r="S3885">
        <v>1197</v>
      </c>
      <c r="T3885" t="s">
        <v>54</v>
      </c>
      <c r="U3885" t="s">
        <v>494</v>
      </c>
      <c r="V3885">
        <v>5</v>
      </c>
      <c r="W3885" t="s">
        <v>1179</v>
      </c>
    </row>
    <row r="3886" spans="1:23" x14ac:dyDescent="0.3">
      <c r="A3886">
        <v>4005</v>
      </c>
      <c r="B3886" t="s">
        <v>18</v>
      </c>
      <c r="C3886">
        <v>2013</v>
      </c>
      <c r="D3886">
        <f t="shared" ca="1" si="240"/>
        <v>10</v>
      </c>
      <c r="E3886" s="5">
        <v>178000</v>
      </c>
      <c r="F3886">
        <v>70000</v>
      </c>
      <c r="G3886" t="s">
        <v>124</v>
      </c>
      <c r="H3886" t="str">
        <f t="shared" si="241"/>
        <v>South</v>
      </c>
      <c r="I3886" t="s">
        <v>148</v>
      </c>
      <c r="J3886" t="str">
        <f t="shared" si="242"/>
        <v>North Carolina</v>
      </c>
      <c r="K3886" t="s">
        <v>1354</v>
      </c>
      <c r="L3886" t="str">
        <f t="shared" si="243"/>
        <v>Monroe</v>
      </c>
      <c r="M3886" t="s">
        <v>136</v>
      </c>
      <c r="N3886" t="str">
        <f>IF(M3886="", "", IFERROR(VLOOKUP(M3886, Data!$A$1:$B$5, 2, 0), "Unkown fuel"))</f>
        <v>least harmful</v>
      </c>
      <c r="O3886" t="s">
        <v>23</v>
      </c>
      <c r="P3886" t="s">
        <v>24</v>
      </c>
      <c r="Q3886" t="s">
        <v>33</v>
      </c>
      <c r="R3886" t="s">
        <v>683</v>
      </c>
      <c r="S3886">
        <v>796</v>
      </c>
      <c r="T3886" t="s">
        <v>118</v>
      </c>
      <c r="U3886" t="s">
        <v>119</v>
      </c>
      <c r="V3886">
        <v>5</v>
      </c>
      <c r="W3886" t="s">
        <v>1179</v>
      </c>
    </row>
    <row r="3887" spans="1:23" x14ac:dyDescent="0.3">
      <c r="A3887">
        <v>4006</v>
      </c>
      <c r="B3887" t="s">
        <v>18</v>
      </c>
      <c r="C3887">
        <v>2016</v>
      </c>
      <c r="D3887">
        <f t="shared" ca="1" si="240"/>
        <v>7</v>
      </c>
      <c r="E3887" s="5">
        <v>300000</v>
      </c>
      <c r="F3887">
        <v>5000</v>
      </c>
      <c r="G3887" t="s">
        <v>38</v>
      </c>
      <c r="H3887" t="str">
        <f t="shared" si="241"/>
        <v>Central</v>
      </c>
      <c r="I3887" t="s">
        <v>1100</v>
      </c>
      <c r="J3887" t="str">
        <f t="shared" si="242"/>
        <v>Missouri</v>
      </c>
      <c r="K3887" t="s">
        <v>1769</v>
      </c>
      <c r="L3887" t="str">
        <f t="shared" si="243"/>
        <v>Mehlville</v>
      </c>
      <c r="M3887" t="s">
        <v>41</v>
      </c>
      <c r="N3887" t="str">
        <f>IF(M3887="", "", IFERROR(VLOOKUP(M3887, Data!$A$1:$B$5, 2, 0), "Unkown fuel"))</f>
        <v>harmful</v>
      </c>
      <c r="O3887" t="s">
        <v>23</v>
      </c>
      <c r="P3887" t="s">
        <v>24</v>
      </c>
      <c r="Q3887" t="s">
        <v>25</v>
      </c>
      <c r="R3887" t="s">
        <v>430</v>
      </c>
      <c r="S3887">
        <v>796</v>
      </c>
      <c r="T3887" t="s">
        <v>118</v>
      </c>
      <c r="U3887" t="s">
        <v>119</v>
      </c>
      <c r="V3887">
        <v>5</v>
      </c>
      <c r="W3887" t="s">
        <v>1179</v>
      </c>
    </row>
    <row r="3888" spans="1:23" x14ac:dyDescent="0.3">
      <c r="A3888">
        <v>4007</v>
      </c>
      <c r="B3888" t="s">
        <v>18</v>
      </c>
      <c r="C3888">
        <v>2009</v>
      </c>
      <c r="D3888">
        <f t="shared" ca="1" si="240"/>
        <v>14</v>
      </c>
      <c r="E3888" s="5">
        <v>150000</v>
      </c>
      <c r="F3888">
        <v>40000</v>
      </c>
      <c r="G3888" t="s">
        <v>124</v>
      </c>
      <c r="H3888" t="str">
        <f t="shared" si="241"/>
        <v>South</v>
      </c>
      <c r="I3888" t="s">
        <v>148</v>
      </c>
      <c r="J3888" t="str">
        <f t="shared" si="242"/>
        <v>North Carolina</v>
      </c>
      <c r="K3888" t="s">
        <v>1770</v>
      </c>
      <c r="L3888" t="str">
        <f t="shared" si="243"/>
        <v>Kannapolis</v>
      </c>
      <c r="M3888" t="s">
        <v>41</v>
      </c>
      <c r="N3888" t="str">
        <f>IF(M3888="", "", IFERROR(VLOOKUP(M3888, Data!$A$1:$B$5, 2, 0), "Unkown fuel"))</f>
        <v>harmful</v>
      </c>
      <c r="O3888" t="s">
        <v>23</v>
      </c>
      <c r="P3888" t="s">
        <v>24</v>
      </c>
      <c r="Q3888" t="s">
        <v>25</v>
      </c>
      <c r="R3888" t="s">
        <v>96</v>
      </c>
      <c r="S3888">
        <v>796</v>
      </c>
      <c r="T3888" t="s">
        <v>97</v>
      </c>
      <c r="U3888" t="s">
        <v>98</v>
      </c>
      <c r="V3888">
        <v>5</v>
      </c>
      <c r="W3888" t="s">
        <v>1179</v>
      </c>
    </row>
    <row r="3889" spans="1:23" x14ac:dyDescent="0.3">
      <c r="A3889">
        <v>4008</v>
      </c>
      <c r="B3889" t="s">
        <v>46</v>
      </c>
      <c r="C3889">
        <v>2019</v>
      </c>
      <c r="D3889">
        <f t="shared" ca="1" si="240"/>
        <v>4</v>
      </c>
      <c r="E3889" s="5">
        <v>590000</v>
      </c>
      <c r="F3889">
        <v>10000</v>
      </c>
      <c r="G3889" t="s">
        <v>124</v>
      </c>
      <c r="H3889" t="str">
        <f t="shared" si="241"/>
        <v>South</v>
      </c>
      <c r="I3889" t="s">
        <v>148</v>
      </c>
      <c r="J3889" t="str">
        <f t="shared" si="242"/>
        <v>North Carolina</v>
      </c>
      <c r="K3889" t="s">
        <v>1770</v>
      </c>
      <c r="L3889" t="str">
        <f t="shared" si="243"/>
        <v>Kannapolis</v>
      </c>
      <c r="M3889" t="s">
        <v>41</v>
      </c>
      <c r="N3889" t="str">
        <f>IF(M3889="", "", IFERROR(VLOOKUP(M3889, Data!$A$1:$B$5, 2, 0), "Unkown fuel"))</f>
        <v>harmful</v>
      </c>
      <c r="O3889" t="s">
        <v>23</v>
      </c>
      <c r="P3889" t="s">
        <v>24</v>
      </c>
      <c r="Q3889" t="s">
        <v>25</v>
      </c>
      <c r="R3889" t="s">
        <v>133</v>
      </c>
      <c r="S3889">
        <v>1197</v>
      </c>
      <c r="T3889" t="s">
        <v>54</v>
      </c>
      <c r="U3889" t="s">
        <v>693</v>
      </c>
      <c r="V3889">
        <v>5</v>
      </c>
      <c r="W3889" t="s">
        <v>1179</v>
      </c>
    </row>
    <row r="3890" spans="1:23" x14ac:dyDescent="0.3">
      <c r="A3890">
        <v>4009</v>
      </c>
      <c r="B3890" t="s">
        <v>46</v>
      </c>
      <c r="C3890">
        <v>2016</v>
      </c>
      <c r="D3890">
        <f t="shared" ca="1" si="240"/>
        <v>7</v>
      </c>
      <c r="E3890" s="5">
        <v>310000</v>
      </c>
      <c r="F3890">
        <v>25000</v>
      </c>
      <c r="G3890" t="s">
        <v>124</v>
      </c>
      <c r="H3890" t="str">
        <f t="shared" si="241"/>
        <v>South</v>
      </c>
      <c r="I3890" t="s">
        <v>148</v>
      </c>
      <c r="J3890" t="str">
        <f t="shared" si="242"/>
        <v>North Carolina</v>
      </c>
      <c r="K3890" t="s">
        <v>909</v>
      </c>
      <c r="L3890" t="str">
        <f t="shared" si="243"/>
        <v>Jacksonville</v>
      </c>
      <c r="M3890" t="s">
        <v>41</v>
      </c>
      <c r="N3890" t="str">
        <f>IF(M3890="", "", IFERROR(VLOOKUP(M3890, Data!$A$1:$B$5, 2, 0), "Unkown fuel"))</f>
        <v>harmful</v>
      </c>
      <c r="O3890" t="s">
        <v>23</v>
      </c>
      <c r="P3890" t="s">
        <v>24</v>
      </c>
      <c r="Q3890" t="s">
        <v>25</v>
      </c>
      <c r="R3890" t="s">
        <v>390</v>
      </c>
      <c r="S3890">
        <v>814</v>
      </c>
      <c r="T3890" t="s">
        <v>541</v>
      </c>
      <c r="U3890" t="s">
        <v>542</v>
      </c>
      <c r="V3890">
        <v>5</v>
      </c>
      <c r="W3890" t="s">
        <v>1179</v>
      </c>
    </row>
    <row r="3891" spans="1:23" x14ac:dyDescent="0.3">
      <c r="A3891">
        <v>4010</v>
      </c>
      <c r="B3891" t="s">
        <v>109</v>
      </c>
      <c r="C3891">
        <v>2017</v>
      </c>
      <c r="D3891">
        <f t="shared" ca="1" si="240"/>
        <v>6</v>
      </c>
      <c r="E3891" s="5">
        <v>400000</v>
      </c>
      <c r="F3891">
        <v>53000</v>
      </c>
      <c r="G3891" t="s">
        <v>124</v>
      </c>
      <c r="H3891" t="str">
        <f t="shared" si="241"/>
        <v>South</v>
      </c>
      <c r="I3891" t="s">
        <v>148</v>
      </c>
      <c r="J3891" t="str">
        <f t="shared" si="242"/>
        <v>North Carolina</v>
      </c>
      <c r="K3891" t="s">
        <v>735</v>
      </c>
      <c r="L3891" t="str">
        <f t="shared" si="243"/>
        <v>Indian Trail</v>
      </c>
      <c r="M3891" t="s">
        <v>41</v>
      </c>
      <c r="N3891" t="str">
        <f>IF(M3891="", "", IFERROR(VLOOKUP(M3891, Data!$A$1:$B$5, 2, 0), "Unkown fuel"))</f>
        <v>harmful</v>
      </c>
      <c r="O3891" t="s">
        <v>23</v>
      </c>
      <c r="P3891" t="s">
        <v>24</v>
      </c>
      <c r="Q3891" t="s">
        <v>25</v>
      </c>
      <c r="R3891" t="s">
        <v>433</v>
      </c>
      <c r="S3891">
        <v>1193</v>
      </c>
      <c r="T3891" t="s">
        <v>434</v>
      </c>
      <c r="U3891" t="s">
        <v>435</v>
      </c>
      <c r="V3891">
        <v>5</v>
      </c>
      <c r="W3891" t="s">
        <v>1179</v>
      </c>
    </row>
    <row r="3892" spans="1:23" x14ac:dyDescent="0.3">
      <c r="A3892">
        <v>4011</v>
      </c>
      <c r="B3892" t="s">
        <v>88</v>
      </c>
      <c r="C3892">
        <v>2014</v>
      </c>
      <c r="D3892">
        <f t="shared" ca="1" si="240"/>
        <v>9</v>
      </c>
      <c r="E3892" s="5">
        <v>520000</v>
      </c>
      <c r="F3892">
        <v>110000</v>
      </c>
      <c r="G3892" t="s">
        <v>124</v>
      </c>
      <c r="H3892" t="str">
        <f t="shared" si="241"/>
        <v>South</v>
      </c>
      <c r="I3892" t="s">
        <v>148</v>
      </c>
      <c r="J3892" t="str">
        <f t="shared" si="242"/>
        <v>North Carolina</v>
      </c>
      <c r="K3892" t="s">
        <v>909</v>
      </c>
      <c r="L3892" t="str">
        <f t="shared" si="243"/>
        <v>Jacksonville</v>
      </c>
      <c r="M3892" t="s">
        <v>22</v>
      </c>
      <c r="N3892" t="str">
        <f>IF(M3892="", "", IFERROR(VLOOKUP(M3892, Data!$A$1:$B$5, 2, 0), "Unkown fuel"))</f>
        <v>very harmful</v>
      </c>
      <c r="O3892" t="s">
        <v>23</v>
      </c>
      <c r="P3892" t="s">
        <v>24</v>
      </c>
      <c r="Q3892" t="s">
        <v>33</v>
      </c>
      <c r="R3892" t="s">
        <v>481</v>
      </c>
      <c r="S3892">
        <v>2179</v>
      </c>
      <c r="T3892" t="s">
        <v>271</v>
      </c>
      <c r="U3892" t="s">
        <v>272</v>
      </c>
      <c r="V3892">
        <v>9</v>
      </c>
      <c r="W3892" t="s">
        <v>1179</v>
      </c>
    </row>
    <row r="3893" spans="1:23" x14ac:dyDescent="0.3">
      <c r="A3893">
        <v>4012</v>
      </c>
      <c r="B3893" t="s">
        <v>1771</v>
      </c>
      <c r="C3893">
        <v>2013</v>
      </c>
      <c r="D3893">
        <f t="shared" ca="1" si="240"/>
        <v>10</v>
      </c>
      <c r="E3893" s="5">
        <v>300000</v>
      </c>
      <c r="F3893">
        <v>200000</v>
      </c>
      <c r="G3893" t="s">
        <v>124</v>
      </c>
      <c r="H3893" t="str">
        <f t="shared" si="241"/>
        <v>South</v>
      </c>
      <c r="I3893" t="s">
        <v>148</v>
      </c>
      <c r="J3893" t="str">
        <f t="shared" si="242"/>
        <v>North Carolina</v>
      </c>
      <c r="K3893" t="s">
        <v>909</v>
      </c>
      <c r="L3893" t="str">
        <f t="shared" si="243"/>
        <v>Jacksonville</v>
      </c>
      <c r="M3893" t="s">
        <v>22</v>
      </c>
      <c r="N3893" t="str">
        <f>IF(M3893="", "", IFERROR(VLOOKUP(M3893, Data!$A$1:$B$5, 2, 0), "Unkown fuel"))</f>
        <v>very harmful</v>
      </c>
      <c r="O3893" t="s">
        <v>23</v>
      </c>
      <c r="P3893" t="s">
        <v>24</v>
      </c>
      <c r="Q3893" t="s">
        <v>33</v>
      </c>
      <c r="R3893" t="s">
        <v>1772</v>
      </c>
      <c r="S3893">
        <v>1461</v>
      </c>
      <c r="T3893" t="s">
        <v>393</v>
      </c>
      <c r="U3893" t="s">
        <v>1773</v>
      </c>
      <c r="V3893">
        <v>8</v>
      </c>
      <c r="W3893" t="s">
        <v>1179</v>
      </c>
    </row>
    <row r="3894" spans="1:23" x14ac:dyDescent="0.3">
      <c r="A3894">
        <v>4013</v>
      </c>
      <c r="B3894" t="s">
        <v>88</v>
      </c>
      <c r="C3894">
        <v>2019</v>
      </c>
      <c r="D3894">
        <f t="shared" ca="1" si="240"/>
        <v>4</v>
      </c>
      <c r="E3894" s="5">
        <v>1000000</v>
      </c>
      <c r="F3894">
        <v>22000</v>
      </c>
      <c r="G3894" t="s">
        <v>124</v>
      </c>
      <c r="H3894" t="str">
        <f t="shared" si="241"/>
        <v>South</v>
      </c>
      <c r="I3894" t="s">
        <v>148</v>
      </c>
      <c r="J3894" t="str">
        <f t="shared" si="242"/>
        <v>North Carolina</v>
      </c>
      <c r="K3894" t="s">
        <v>1770</v>
      </c>
      <c r="L3894" t="str">
        <f t="shared" si="243"/>
        <v>Kannapolis</v>
      </c>
      <c r="M3894" t="s">
        <v>41</v>
      </c>
      <c r="N3894" t="str">
        <f>IF(M3894="", "", IFERROR(VLOOKUP(M3894, Data!$A$1:$B$5, 2, 0), "Unkown fuel"))</f>
        <v>harmful</v>
      </c>
      <c r="O3894" t="s">
        <v>23</v>
      </c>
      <c r="P3894" t="s">
        <v>24</v>
      </c>
      <c r="Q3894" t="s">
        <v>25</v>
      </c>
      <c r="R3894" t="s">
        <v>142</v>
      </c>
      <c r="S3894">
        <v>1197</v>
      </c>
      <c r="T3894" t="s">
        <v>508</v>
      </c>
      <c r="U3894" t="s">
        <v>509</v>
      </c>
      <c r="V3894">
        <v>5</v>
      </c>
      <c r="W3894" t="s">
        <v>1179</v>
      </c>
    </row>
    <row r="3895" spans="1:23" x14ac:dyDescent="0.3">
      <c r="A3895">
        <v>4014</v>
      </c>
      <c r="B3895" t="s">
        <v>18</v>
      </c>
      <c r="C3895">
        <v>2003</v>
      </c>
      <c r="D3895">
        <f t="shared" ca="1" si="240"/>
        <v>20</v>
      </c>
      <c r="E3895" s="5">
        <v>65000</v>
      </c>
      <c r="F3895">
        <v>70000</v>
      </c>
      <c r="G3895" t="s">
        <v>124</v>
      </c>
      <c r="H3895" t="str">
        <f t="shared" si="241"/>
        <v>South</v>
      </c>
      <c r="I3895" t="s">
        <v>148</v>
      </c>
      <c r="J3895" t="str">
        <f t="shared" si="242"/>
        <v>North Carolina</v>
      </c>
      <c r="K3895" t="s">
        <v>909</v>
      </c>
      <c r="L3895" t="str">
        <f t="shared" si="243"/>
        <v>Jacksonville</v>
      </c>
      <c r="M3895" t="s">
        <v>41</v>
      </c>
      <c r="N3895" t="str">
        <f>IF(M3895="", "", IFERROR(VLOOKUP(M3895, Data!$A$1:$B$5, 2, 0), "Unkown fuel"))</f>
        <v>harmful</v>
      </c>
      <c r="O3895" t="s">
        <v>23</v>
      </c>
      <c r="P3895" t="s">
        <v>24</v>
      </c>
      <c r="Q3895" t="s">
        <v>304</v>
      </c>
      <c r="R3895" t="s">
        <v>85</v>
      </c>
      <c r="S3895">
        <v>998</v>
      </c>
      <c r="T3895" t="s">
        <v>67</v>
      </c>
      <c r="U3895" t="s">
        <v>141</v>
      </c>
      <c r="V3895">
        <v>5</v>
      </c>
      <c r="W3895" t="s">
        <v>1179</v>
      </c>
    </row>
    <row r="3896" spans="1:23" x14ac:dyDescent="0.3">
      <c r="A3896">
        <v>4015</v>
      </c>
      <c r="B3896" t="s">
        <v>37</v>
      </c>
      <c r="C3896">
        <v>2015</v>
      </c>
      <c r="D3896">
        <f t="shared" ca="1" si="240"/>
        <v>8</v>
      </c>
      <c r="E3896" s="5">
        <v>509999</v>
      </c>
      <c r="F3896">
        <v>75000</v>
      </c>
      <c r="G3896" t="s">
        <v>38</v>
      </c>
      <c r="H3896" t="str">
        <f t="shared" si="241"/>
        <v>Central</v>
      </c>
      <c r="I3896" t="s">
        <v>1100</v>
      </c>
      <c r="J3896" t="str">
        <f t="shared" si="242"/>
        <v>Missouri</v>
      </c>
      <c r="K3896" t="s">
        <v>1769</v>
      </c>
      <c r="L3896" t="str">
        <f t="shared" si="243"/>
        <v>Mehlville</v>
      </c>
      <c r="M3896" t="s">
        <v>22</v>
      </c>
      <c r="N3896" t="str">
        <f>IF(M3896="", "", IFERROR(VLOOKUP(M3896, Data!$A$1:$B$5, 2, 0), "Unkown fuel"))</f>
        <v>very harmful</v>
      </c>
      <c r="O3896" t="s">
        <v>23</v>
      </c>
      <c r="P3896" t="s">
        <v>24</v>
      </c>
      <c r="Q3896" t="s">
        <v>33</v>
      </c>
      <c r="R3896" t="s">
        <v>618</v>
      </c>
      <c r="S3896">
        <v>1498</v>
      </c>
      <c r="T3896" t="s">
        <v>105</v>
      </c>
      <c r="U3896" t="s">
        <v>95</v>
      </c>
      <c r="V3896">
        <v>5</v>
      </c>
      <c r="W3896" t="s">
        <v>1179</v>
      </c>
    </row>
    <row r="3897" spans="1:23" x14ac:dyDescent="0.3">
      <c r="A3897">
        <v>4016</v>
      </c>
      <c r="B3897" t="s">
        <v>18</v>
      </c>
      <c r="C3897">
        <v>2012</v>
      </c>
      <c r="D3897">
        <f t="shared" ca="1" si="240"/>
        <v>11</v>
      </c>
      <c r="E3897" s="5">
        <v>221000</v>
      </c>
      <c r="F3897">
        <v>70000</v>
      </c>
      <c r="G3897" t="s">
        <v>38</v>
      </c>
      <c r="H3897" t="str">
        <f t="shared" si="241"/>
        <v>Central</v>
      </c>
      <c r="I3897" t="s">
        <v>1100</v>
      </c>
      <c r="J3897" t="str">
        <f t="shared" si="242"/>
        <v>Missouri</v>
      </c>
      <c r="K3897" t="s">
        <v>1769</v>
      </c>
      <c r="L3897" t="str">
        <f t="shared" si="243"/>
        <v>Mehlville</v>
      </c>
      <c r="M3897" t="s">
        <v>41</v>
      </c>
      <c r="N3897" t="str">
        <f>IF(M3897="", "", IFERROR(VLOOKUP(M3897, Data!$A$1:$B$5, 2, 0), "Unkown fuel"))</f>
        <v>harmful</v>
      </c>
      <c r="O3897" t="s">
        <v>23</v>
      </c>
      <c r="P3897" t="s">
        <v>24</v>
      </c>
      <c r="Q3897" t="s">
        <v>25</v>
      </c>
      <c r="R3897" t="s">
        <v>85</v>
      </c>
      <c r="S3897">
        <v>998</v>
      </c>
      <c r="T3897" t="s">
        <v>67</v>
      </c>
      <c r="U3897" t="s">
        <v>141</v>
      </c>
      <c r="V3897">
        <v>5</v>
      </c>
      <c r="W3897" t="s">
        <v>1179</v>
      </c>
    </row>
    <row r="3898" spans="1:23" x14ac:dyDescent="0.3">
      <c r="A3898">
        <v>4017</v>
      </c>
      <c r="B3898" t="s">
        <v>221</v>
      </c>
      <c r="C3898">
        <v>2014</v>
      </c>
      <c r="D3898">
        <f t="shared" ca="1" si="240"/>
        <v>9</v>
      </c>
      <c r="E3898" s="5">
        <v>390000</v>
      </c>
      <c r="F3898">
        <v>64000</v>
      </c>
      <c r="G3898" t="s">
        <v>38</v>
      </c>
      <c r="H3898" t="str">
        <f t="shared" si="241"/>
        <v>Central</v>
      </c>
      <c r="I3898" t="s">
        <v>1100</v>
      </c>
      <c r="J3898" t="str">
        <f t="shared" si="242"/>
        <v>Missouri</v>
      </c>
      <c r="K3898" t="s">
        <v>1769</v>
      </c>
      <c r="L3898" t="str">
        <f t="shared" si="243"/>
        <v>Mehlville</v>
      </c>
      <c r="M3898" t="s">
        <v>41</v>
      </c>
      <c r="N3898" t="str">
        <f>IF(M3898="", "", IFERROR(VLOOKUP(M3898, Data!$A$1:$B$5, 2, 0), "Unkown fuel"))</f>
        <v>harmful</v>
      </c>
      <c r="O3898" t="s">
        <v>23</v>
      </c>
      <c r="P3898" t="s">
        <v>24</v>
      </c>
      <c r="Q3898" t="s">
        <v>42</v>
      </c>
      <c r="R3898" t="s">
        <v>256</v>
      </c>
      <c r="S3898">
        <v>1598</v>
      </c>
      <c r="T3898" t="s">
        <v>409</v>
      </c>
      <c r="U3898" t="s">
        <v>257</v>
      </c>
      <c r="V3898">
        <v>5</v>
      </c>
      <c r="W3898" t="s">
        <v>1179</v>
      </c>
    </row>
    <row r="3899" spans="1:23" x14ac:dyDescent="0.3">
      <c r="A3899">
        <v>4018</v>
      </c>
      <c r="B3899" t="s">
        <v>18</v>
      </c>
      <c r="C3899">
        <v>2002</v>
      </c>
      <c r="D3899">
        <f t="shared" ca="1" si="240"/>
        <v>21</v>
      </c>
      <c r="E3899" s="5">
        <v>350000</v>
      </c>
      <c r="F3899">
        <v>60000</v>
      </c>
      <c r="G3899" t="s">
        <v>38</v>
      </c>
      <c r="H3899" t="str">
        <f t="shared" si="241"/>
        <v>Central</v>
      </c>
      <c r="I3899" t="s">
        <v>1100</v>
      </c>
      <c r="J3899" t="str">
        <f t="shared" si="242"/>
        <v>Missouri</v>
      </c>
      <c r="K3899" t="s">
        <v>1769</v>
      </c>
      <c r="L3899" t="str">
        <f t="shared" si="243"/>
        <v>Mehlville</v>
      </c>
      <c r="M3899" t="s">
        <v>41</v>
      </c>
      <c r="N3899" t="str">
        <f>IF(M3899="", "", IFERROR(VLOOKUP(M3899, Data!$A$1:$B$5, 2, 0), "Unkown fuel"))</f>
        <v>harmful</v>
      </c>
      <c r="O3899" t="s">
        <v>23</v>
      </c>
      <c r="P3899" t="s">
        <v>24</v>
      </c>
      <c r="Q3899" t="s">
        <v>25</v>
      </c>
      <c r="R3899" t="s">
        <v>1574</v>
      </c>
      <c r="S3899">
        <v>1298</v>
      </c>
      <c r="T3899" t="s">
        <v>431</v>
      </c>
      <c r="U3899" t="s">
        <v>1575</v>
      </c>
      <c r="V3899">
        <v>8</v>
      </c>
      <c r="W3899" t="s">
        <v>1179</v>
      </c>
    </row>
    <row r="3900" spans="1:23" x14ac:dyDescent="0.3">
      <c r="A3900">
        <v>4019</v>
      </c>
      <c r="B3900" t="s">
        <v>18</v>
      </c>
      <c r="C3900">
        <v>2009</v>
      </c>
      <c r="D3900">
        <f t="shared" ca="1" si="240"/>
        <v>14</v>
      </c>
      <c r="E3900" s="5">
        <v>195000</v>
      </c>
      <c r="F3900">
        <v>40000</v>
      </c>
      <c r="G3900" t="s">
        <v>124</v>
      </c>
      <c r="H3900" t="str">
        <f t="shared" si="241"/>
        <v>South</v>
      </c>
      <c r="I3900" t="s">
        <v>148</v>
      </c>
      <c r="J3900" t="str">
        <f t="shared" si="242"/>
        <v>North Carolina</v>
      </c>
      <c r="K3900" t="s">
        <v>909</v>
      </c>
      <c r="L3900" t="str">
        <f t="shared" si="243"/>
        <v>Jacksonville</v>
      </c>
      <c r="M3900" t="s">
        <v>41</v>
      </c>
      <c r="N3900" t="str">
        <f>IF(M3900="", "", IFERROR(VLOOKUP(M3900, Data!$A$1:$B$5, 2, 0), "Unkown fuel"))</f>
        <v>harmful</v>
      </c>
      <c r="O3900" t="s">
        <v>23</v>
      </c>
      <c r="P3900" t="s">
        <v>24</v>
      </c>
      <c r="Q3900" t="s">
        <v>25</v>
      </c>
      <c r="R3900" t="s">
        <v>96</v>
      </c>
      <c r="S3900">
        <v>796</v>
      </c>
      <c r="T3900" t="s">
        <v>97</v>
      </c>
      <c r="U3900" t="s">
        <v>98</v>
      </c>
      <c r="V3900">
        <v>5</v>
      </c>
      <c r="W3900" t="s">
        <v>1179</v>
      </c>
    </row>
    <row r="3901" spans="1:23" x14ac:dyDescent="0.3">
      <c r="A3901">
        <v>4020</v>
      </c>
      <c r="B3901" t="s">
        <v>192</v>
      </c>
      <c r="C3901">
        <v>2010</v>
      </c>
      <c r="D3901">
        <f t="shared" ca="1" si="240"/>
        <v>13</v>
      </c>
      <c r="E3901" s="5">
        <v>1750000</v>
      </c>
      <c r="F3901">
        <v>110000</v>
      </c>
      <c r="G3901" t="s">
        <v>38</v>
      </c>
      <c r="H3901" t="str">
        <f t="shared" si="241"/>
        <v>Central</v>
      </c>
      <c r="I3901" t="s">
        <v>39</v>
      </c>
      <c r="J3901" t="str">
        <f t="shared" si="242"/>
        <v>Illinois</v>
      </c>
      <c r="K3901" t="s">
        <v>1774</v>
      </c>
      <c r="L3901" t="str">
        <f t="shared" si="243"/>
        <v>Carpentersville</v>
      </c>
      <c r="M3901" t="s">
        <v>22</v>
      </c>
      <c r="N3901" t="str">
        <f>IF(M3901="", "", IFERROR(VLOOKUP(M3901, Data!$A$1:$B$5, 2, 0), "Unkown fuel"))</f>
        <v>very harmful</v>
      </c>
      <c r="O3901" t="s">
        <v>23</v>
      </c>
      <c r="P3901" t="s">
        <v>154</v>
      </c>
      <c r="Q3901" t="s">
        <v>33</v>
      </c>
      <c r="R3901" t="s">
        <v>351</v>
      </c>
      <c r="S3901">
        <v>2967</v>
      </c>
      <c r="T3901" t="s">
        <v>352</v>
      </c>
      <c r="U3901" t="s">
        <v>353</v>
      </c>
      <c r="V3901">
        <v>7</v>
      </c>
      <c r="W3901" t="s">
        <v>1179</v>
      </c>
    </row>
    <row r="3902" spans="1:23" x14ac:dyDescent="0.3">
      <c r="A3902">
        <v>4021</v>
      </c>
      <c r="B3902" t="s">
        <v>88</v>
      </c>
      <c r="C3902">
        <v>2013</v>
      </c>
      <c r="D3902">
        <f t="shared" ca="1" si="240"/>
        <v>10</v>
      </c>
      <c r="E3902" s="5">
        <v>600000</v>
      </c>
      <c r="F3902">
        <v>60000</v>
      </c>
      <c r="G3902" t="s">
        <v>38</v>
      </c>
      <c r="H3902" t="str">
        <f t="shared" si="241"/>
        <v>Central</v>
      </c>
      <c r="I3902" t="s">
        <v>39</v>
      </c>
      <c r="J3902" t="str">
        <f t="shared" si="242"/>
        <v>Illinois</v>
      </c>
      <c r="K3902" t="s">
        <v>1774</v>
      </c>
      <c r="L3902" t="str">
        <f t="shared" si="243"/>
        <v>Carpentersville</v>
      </c>
      <c r="M3902" t="s">
        <v>22</v>
      </c>
      <c r="N3902" t="str">
        <f>IF(M3902="", "", IFERROR(VLOOKUP(M3902, Data!$A$1:$B$5, 2, 0), "Unkown fuel"))</f>
        <v>very harmful</v>
      </c>
      <c r="O3902" t="s">
        <v>23</v>
      </c>
      <c r="P3902" t="s">
        <v>24</v>
      </c>
      <c r="Q3902" t="s">
        <v>25</v>
      </c>
      <c r="R3902" t="s">
        <v>481</v>
      </c>
      <c r="S3902">
        <v>2179</v>
      </c>
      <c r="T3902" t="s">
        <v>271</v>
      </c>
      <c r="U3902" t="s">
        <v>272</v>
      </c>
      <c r="V3902">
        <v>8</v>
      </c>
      <c r="W3902" t="s">
        <v>1179</v>
      </c>
    </row>
    <row r="3903" spans="1:23" x14ac:dyDescent="0.3">
      <c r="A3903">
        <v>4022</v>
      </c>
      <c r="B3903" t="s">
        <v>46</v>
      </c>
      <c r="C3903">
        <v>2015</v>
      </c>
      <c r="D3903">
        <f t="shared" ca="1" si="240"/>
        <v>8</v>
      </c>
      <c r="E3903" s="5">
        <v>615000</v>
      </c>
      <c r="F3903">
        <v>72000</v>
      </c>
      <c r="G3903" t="s">
        <v>38</v>
      </c>
      <c r="H3903" t="str">
        <f t="shared" si="241"/>
        <v>Central</v>
      </c>
      <c r="I3903" t="s">
        <v>39</v>
      </c>
      <c r="J3903" t="str">
        <f t="shared" si="242"/>
        <v>Illinois</v>
      </c>
      <c r="K3903" t="s">
        <v>1774</v>
      </c>
      <c r="L3903" t="str">
        <f t="shared" si="243"/>
        <v>Carpentersville</v>
      </c>
      <c r="M3903" t="s">
        <v>22</v>
      </c>
      <c r="N3903" t="str">
        <f>IF(M3903="", "", IFERROR(VLOOKUP(M3903, Data!$A$1:$B$5, 2, 0), "Unkown fuel"))</f>
        <v>very harmful</v>
      </c>
      <c r="O3903" t="s">
        <v>23</v>
      </c>
      <c r="P3903" t="s">
        <v>24</v>
      </c>
      <c r="Q3903" t="s">
        <v>25</v>
      </c>
      <c r="R3903" t="s">
        <v>99</v>
      </c>
      <c r="S3903">
        <v>1396</v>
      </c>
      <c r="T3903" t="s">
        <v>100</v>
      </c>
      <c r="U3903" t="s">
        <v>101</v>
      </c>
      <c r="V3903">
        <v>5</v>
      </c>
      <c r="W3903" t="s">
        <v>1179</v>
      </c>
    </row>
    <row r="3904" spans="1:23" x14ac:dyDescent="0.3">
      <c r="A3904">
        <v>4023</v>
      </c>
      <c r="B3904" t="s">
        <v>46</v>
      </c>
      <c r="C3904">
        <v>2013</v>
      </c>
      <c r="D3904">
        <f t="shared" ca="1" si="240"/>
        <v>10</v>
      </c>
      <c r="E3904" s="5">
        <v>350000</v>
      </c>
      <c r="F3904">
        <v>70000</v>
      </c>
      <c r="G3904" t="s">
        <v>38</v>
      </c>
      <c r="H3904" t="str">
        <f t="shared" si="241"/>
        <v>Central</v>
      </c>
      <c r="I3904" t="s">
        <v>39</v>
      </c>
      <c r="J3904" t="str">
        <f t="shared" si="242"/>
        <v>Illinois</v>
      </c>
      <c r="K3904" t="s">
        <v>1774</v>
      </c>
      <c r="L3904" t="str">
        <f t="shared" si="243"/>
        <v>Carpentersville</v>
      </c>
      <c r="M3904" t="s">
        <v>22</v>
      </c>
      <c r="N3904" t="str">
        <f>IF(M3904="", "", IFERROR(VLOOKUP(M3904, Data!$A$1:$B$5, 2, 0), "Unkown fuel"))</f>
        <v>very harmful</v>
      </c>
      <c r="O3904" t="s">
        <v>23</v>
      </c>
      <c r="P3904" t="s">
        <v>24</v>
      </c>
      <c r="Q3904" t="s">
        <v>33</v>
      </c>
      <c r="R3904" t="s">
        <v>291</v>
      </c>
      <c r="S3904">
        <v>1396</v>
      </c>
      <c r="T3904" t="s">
        <v>216</v>
      </c>
      <c r="U3904" t="s">
        <v>217</v>
      </c>
      <c r="V3904">
        <v>5</v>
      </c>
      <c r="W3904" t="s">
        <v>1179</v>
      </c>
    </row>
    <row r="3905" spans="1:23" x14ac:dyDescent="0.3">
      <c r="A3905">
        <v>4024</v>
      </c>
      <c r="B3905" t="s">
        <v>120</v>
      </c>
      <c r="C3905">
        <v>2012</v>
      </c>
      <c r="D3905">
        <f t="shared" ca="1" si="240"/>
        <v>11</v>
      </c>
      <c r="E3905" s="5">
        <v>140000</v>
      </c>
      <c r="F3905">
        <v>75000</v>
      </c>
      <c r="G3905" t="s">
        <v>38</v>
      </c>
      <c r="H3905" t="str">
        <f t="shared" si="241"/>
        <v>Central</v>
      </c>
      <c r="I3905" t="s">
        <v>39</v>
      </c>
      <c r="J3905" t="str">
        <f t="shared" si="242"/>
        <v>Illinois</v>
      </c>
      <c r="K3905" t="s">
        <v>1774</v>
      </c>
      <c r="L3905" t="str">
        <f t="shared" si="243"/>
        <v>Carpentersville</v>
      </c>
      <c r="M3905" t="s">
        <v>22</v>
      </c>
      <c r="N3905" t="str">
        <f>IF(M3905="", "", IFERROR(VLOOKUP(M3905, Data!$A$1:$B$5, 2, 0), "Unkown fuel"))</f>
        <v>very harmful</v>
      </c>
      <c r="O3905" t="s">
        <v>23</v>
      </c>
      <c r="P3905" t="s">
        <v>24</v>
      </c>
      <c r="Q3905" t="s">
        <v>25</v>
      </c>
      <c r="R3905" t="s">
        <v>583</v>
      </c>
      <c r="S3905">
        <v>936</v>
      </c>
      <c r="T3905" t="s">
        <v>584</v>
      </c>
      <c r="U3905" t="s">
        <v>585</v>
      </c>
      <c r="V3905">
        <v>5</v>
      </c>
      <c r="W3905" t="s">
        <v>1179</v>
      </c>
    </row>
    <row r="3906" spans="1:23" x14ac:dyDescent="0.3">
      <c r="A3906">
        <v>4025</v>
      </c>
      <c r="B3906" t="s">
        <v>46</v>
      </c>
      <c r="C3906">
        <v>2017</v>
      </c>
      <c r="D3906">
        <f t="shared" ref="D3906:D3969" ca="1" si="244">TRUNC(YEARFRAC(DATE(C3906,1,1), TODAY(), 1))</f>
        <v>6</v>
      </c>
      <c r="E3906" s="5">
        <v>650000</v>
      </c>
      <c r="F3906">
        <v>32331</v>
      </c>
      <c r="G3906" t="s">
        <v>38</v>
      </c>
      <c r="H3906" t="str">
        <f t="shared" ref="H3906:H3969" si="245">TRIM(G3906)</f>
        <v>Central</v>
      </c>
      <c r="I3906" t="s">
        <v>39</v>
      </c>
      <c r="J3906" t="str">
        <f t="shared" ref="J3906:J3969" si="246">TRIM(I3906)</f>
        <v>Illinois</v>
      </c>
      <c r="K3906" t="s">
        <v>1774</v>
      </c>
      <c r="L3906" t="str">
        <f t="shared" ref="L3906:L3969" si="247">TRIM(K3906)</f>
        <v>Carpentersville</v>
      </c>
      <c r="M3906" t="s">
        <v>22</v>
      </c>
      <c r="N3906" t="str">
        <f>IF(M3906="", "", IFERROR(VLOOKUP(M3906, Data!$A$1:$B$5, 2, 0), "Unkown fuel"))</f>
        <v>very harmful</v>
      </c>
      <c r="O3906" t="s">
        <v>23</v>
      </c>
      <c r="P3906" t="s">
        <v>24</v>
      </c>
      <c r="Q3906" t="s">
        <v>33</v>
      </c>
      <c r="R3906" t="s">
        <v>99</v>
      </c>
      <c r="S3906">
        <v>1396</v>
      </c>
      <c r="T3906" t="s">
        <v>100</v>
      </c>
      <c r="U3906" t="s">
        <v>101</v>
      </c>
      <c r="V3906">
        <v>5</v>
      </c>
      <c r="W3906" t="s">
        <v>1179</v>
      </c>
    </row>
    <row r="3907" spans="1:23" x14ac:dyDescent="0.3">
      <c r="A3907">
        <v>4026</v>
      </c>
      <c r="B3907" t="s">
        <v>46</v>
      </c>
      <c r="C3907">
        <v>2016</v>
      </c>
      <c r="D3907">
        <f t="shared" ca="1" si="244"/>
        <v>7</v>
      </c>
      <c r="E3907" s="5">
        <v>1100000</v>
      </c>
      <c r="F3907">
        <v>70000</v>
      </c>
      <c r="G3907" t="s">
        <v>38</v>
      </c>
      <c r="H3907" t="str">
        <f t="shared" si="245"/>
        <v>Central</v>
      </c>
      <c r="I3907" t="s">
        <v>39</v>
      </c>
      <c r="J3907" t="str">
        <f t="shared" si="246"/>
        <v>Illinois</v>
      </c>
      <c r="K3907" t="s">
        <v>1774</v>
      </c>
      <c r="L3907" t="str">
        <f t="shared" si="247"/>
        <v>Carpentersville</v>
      </c>
      <c r="M3907" t="s">
        <v>22</v>
      </c>
      <c r="N3907" t="str">
        <f>IF(M3907="", "", IFERROR(VLOOKUP(M3907, Data!$A$1:$B$5, 2, 0), "Unkown fuel"))</f>
        <v>very harmful</v>
      </c>
      <c r="O3907" t="s">
        <v>23</v>
      </c>
      <c r="P3907" t="s">
        <v>24</v>
      </c>
      <c r="Q3907" t="s">
        <v>25</v>
      </c>
      <c r="R3907" t="s">
        <v>300</v>
      </c>
      <c r="S3907">
        <v>1582</v>
      </c>
      <c r="T3907" t="s">
        <v>301</v>
      </c>
      <c r="U3907" t="s">
        <v>302</v>
      </c>
      <c r="V3907">
        <v>5</v>
      </c>
      <c r="W3907" t="s">
        <v>1179</v>
      </c>
    </row>
    <row r="3908" spans="1:23" x14ac:dyDescent="0.3">
      <c r="A3908">
        <v>4027</v>
      </c>
      <c r="B3908" t="s">
        <v>46</v>
      </c>
      <c r="C3908">
        <v>2010</v>
      </c>
      <c r="D3908">
        <f t="shared" ca="1" si="244"/>
        <v>13</v>
      </c>
      <c r="E3908" s="5">
        <v>285000</v>
      </c>
      <c r="F3908">
        <v>80000</v>
      </c>
      <c r="G3908" t="s">
        <v>38</v>
      </c>
      <c r="H3908" t="str">
        <f t="shared" si="245"/>
        <v>Central</v>
      </c>
      <c r="I3908" t="s">
        <v>39</v>
      </c>
      <c r="J3908" t="str">
        <f t="shared" si="246"/>
        <v>Illinois</v>
      </c>
      <c r="K3908" t="s">
        <v>1775</v>
      </c>
      <c r="L3908" t="str">
        <f t="shared" si="247"/>
        <v>Champaign</v>
      </c>
      <c r="M3908" t="s">
        <v>22</v>
      </c>
      <c r="N3908" t="str">
        <f>IF(M3908="", "", IFERROR(VLOOKUP(M3908, Data!$A$1:$B$5, 2, 0), "Unkown fuel"))</f>
        <v>very harmful</v>
      </c>
      <c r="O3908" t="s">
        <v>23</v>
      </c>
      <c r="P3908" t="s">
        <v>24</v>
      </c>
      <c r="Q3908" t="s">
        <v>33</v>
      </c>
      <c r="R3908" t="s">
        <v>47</v>
      </c>
      <c r="S3908">
        <v>1396</v>
      </c>
      <c r="T3908" t="s">
        <v>48</v>
      </c>
      <c r="U3908" t="s">
        <v>49</v>
      </c>
      <c r="V3908">
        <v>5</v>
      </c>
      <c r="W3908" t="s">
        <v>1179</v>
      </c>
    </row>
    <row r="3909" spans="1:23" x14ac:dyDescent="0.3">
      <c r="A3909">
        <v>4028</v>
      </c>
      <c r="B3909" t="s">
        <v>120</v>
      </c>
      <c r="C3909">
        <v>2011</v>
      </c>
      <c r="D3909">
        <f t="shared" ca="1" si="244"/>
        <v>12</v>
      </c>
      <c r="E3909" s="5">
        <v>190000</v>
      </c>
      <c r="F3909">
        <v>20000</v>
      </c>
      <c r="G3909" t="s">
        <v>38</v>
      </c>
      <c r="H3909" t="str">
        <f t="shared" si="245"/>
        <v>Central</v>
      </c>
      <c r="I3909" t="s">
        <v>39</v>
      </c>
      <c r="J3909" t="str">
        <f t="shared" si="246"/>
        <v>Illinois</v>
      </c>
      <c r="K3909" t="s">
        <v>1775</v>
      </c>
      <c r="L3909" t="str">
        <f t="shared" si="247"/>
        <v>Champaign</v>
      </c>
      <c r="M3909" t="s">
        <v>41</v>
      </c>
      <c r="N3909" t="str">
        <f>IF(M3909="", "", IFERROR(VLOOKUP(M3909, Data!$A$1:$B$5, 2, 0), "Unkown fuel"))</f>
        <v>harmful</v>
      </c>
      <c r="O3909" t="s">
        <v>23</v>
      </c>
      <c r="P3909" t="s">
        <v>24</v>
      </c>
      <c r="Q3909" t="s">
        <v>33</v>
      </c>
      <c r="R3909" t="s">
        <v>347</v>
      </c>
      <c r="S3909">
        <v>995</v>
      </c>
      <c r="T3909" t="s">
        <v>665</v>
      </c>
      <c r="U3909" t="s">
        <v>715</v>
      </c>
      <c r="V3909">
        <v>5</v>
      </c>
      <c r="W3909" t="s">
        <v>1179</v>
      </c>
    </row>
    <row r="3910" spans="1:23" x14ac:dyDescent="0.3">
      <c r="A3910">
        <v>4029</v>
      </c>
      <c r="B3910" t="s">
        <v>296</v>
      </c>
      <c r="C3910">
        <v>2012</v>
      </c>
      <c r="D3910">
        <f t="shared" ca="1" si="244"/>
        <v>11</v>
      </c>
      <c r="E3910" s="5">
        <v>350000</v>
      </c>
      <c r="F3910">
        <v>110000</v>
      </c>
      <c r="G3910" t="s">
        <v>38</v>
      </c>
      <c r="H3910" t="str">
        <f t="shared" si="245"/>
        <v>Central</v>
      </c>
      <c r="I3910" t="s">
        <v>39</v>
      </c>
      <c r="J3910" t="str">
        <f t="shared" si="246"/>
        <v>Illinois</v>
      </c>
      <c r="K3910" t="s">
        <v>1775</v>
      </c>
      <c r="L3910" t="str">
        <f t="shared" si="247"/>
        <v>Champaign</v>
      </c>
      <c r="M3910" t="s">
        <v>41</v>
      </c>
      <c r="N3910" t="str">
        <f>IF(M3910="", "", IFERROR(VLOOKUP(M3910, Data!$A$1:$B$5, 2, 0), "Unkown fuel"))</f>
        <v>harmful</v>
      </c>
      <c r="O3910" t="s">
        <v>23</v>
      </c>
      <c r="P3910" t="s">
        <v>24</v>
      </c>
      <c r="Q3910" t="s">
        <v>25</v>
      </c>
      <c r="R3910" t="s">
        <v>436</v>
      </c>
      <c r="S3910">
        <v>1498</v>
      </c>
      <c r="T3910" t="s">
        <v>437</v>
      </c>
      <c r="U3910" t="s">
        <v>438</v>
      </c>
      <c r="V3910">
        <v>5</v>
      </c>
      <c r="W3910" t="s">
        <v>1179</v>
      </c>
    </row>
    <row r="3911" spans="1:23" x14ac:dyDescent="0.3">
      <c r="A3911">
        <v>4030</v>
      </c>
      <c r="B3911" t="s">
        <v>46</v>
      </c>
      <c r="C3911">
        <v>2014</v>
      </c>
      <c r="D3911">
        <f t="shared" ca="1" si="244"/>
        <v>9</v>
      </c>
      <c r="E3911" s="5">
        <v>400000</v>
      </c>
      <c r="F3911">
        <v>40000</v>
      </c>
      <c r="G3911" t="s">
        <v>124</v>
      </c>
      <c r="H3911" t="str">
        <f t="shared" si="245"/>
        <v>South</v>
      </c>
      <c r="I3911" t="s">
        <v>196</v>
      </c>
      <c r="J3911" t="str">
        <f t="shared" si="246"/>
        <v>Florida</v>
      </c>
      <c r="K3911" t="s">
        <v>1776</v>
      </c>
      <c r="L3911" t="str">
        <f t="shared" si="247"/>
        <v>North Miami</v>
      </c>
      <c r="M3911" t="s">
        <v>41</v>
      </c>
      <c r="N3911" t="str">
        <f>IF(M3911="", "", IFERROR(VLOOKUP(M3911, Data!$A$1:$B$5, 2, 0), "Unkown fuel"))</f>
        <v>harmful</v>
      </c>
      <c r="O3911" t="s">
        <v>23</v>
      </c>
      <c r="P3911" t="s">
        <v>24</v>
      </c>
      <c r="Q3911" t="s">
        <v>33</v>
      </c>
      <c r="R3911" t="s">
        <v>85</v>
      </c>
      <c r="S3911">
        <v>1197</v>
      </c>
      <c r="T3911" t="s">
        <v>90</v>
      </c>
      <c r="U3911" t="s">
        <v>261</v>
      </c>
      <c r="V3911">
        <v>5</v>
      </c>
      <c r="W3911" t="s">
        <v>1179</v>
      </c>
    </row>
    <row r="3912" spans="1:23" x14ac:dyDescent="0.3">
      <c r="A3912">
        <v>4031</v>
      </c>
      <c r="B3912" t="s">
        <v>65</v>
      </c>
      <c r="C3912">
        <v>2016</v>
      </c>
      <c r="D3912">
        <f t="shared" ca="1" si="244"/>
        <v>7</v>
      </c>
      <c r="E3912" s="5">
        <v>2100000</v>
      </c>
      <c r="F3912">
        <v>40000</v>
      </c>
      <c r="G3912" t="s">
        <v>124</v>
      </c>
      <c r="H3912" t="str">
        <f t="shared" si="245"/>
        <v>South</v>
      </c>
      <c r="I3912" t="s">
        <v>196</v>
      </c>
      <c r="J3912" t="str">
        <f t="shared" si="246"/>
        <v>Florida</v>
      </c>
      <c r="K3912" t="s">
        <v>1776</v>
      </c>
      <c r="L3912" t="str">
        <f t="shared" si="247"/>
        <v>North Miami</v>
      </c>
      <c r="M3912" t="s">
        <v>41</v>
      </c>
      <c r="N3912" t="str">
        <f>IF(M3912="", "", IFERROR(VLOOKUP(M3912, Data!$A$1:$B$5, 2, 0), "Unkown fuel"))</f>
        <v>harmful</v>
      </c>
      <c r="O3912" t="s">
        <v>23</v>
      </c>
      <c r="P3912" t="s">
        <v>154</v>
      </c>
      <c r="Q3912" t="s">
        <v>25</v>
      </c>
      <c r="R3912" t="s">
        <v>1378</v>
      </c>
      <c r="S3912">
        <v>2694</v>
      </c>
      <c r="T3912" t="s">
        <v>1045</v>
      </c>
      <c r="U3912" t="s">
        <v>1379</v>
      </c>
      <c r="V3912">
        <v>7</v>
      </c>
      <c r="W3912" t="s">
        <v>1179</v>
      </c>
    </row>
    <row r="3913" spans="1:23" x14ac:dyDescent="0.3">
      <c r="A3913">
        <v>4032</v>
      </c>
      <c r="B3913" t="s">
        <v>46</v>
      </c>
      <c r="C3913">
        <v>2015</v>
      </c>
      <c r="D3913">
        <f t="shared" ca="1" si="244"/>
        <v>8</v>
      </c>
      <c r="E3913" s="5">
        <v>434999</v>
      </c>
      <c r="F3913">
        <v>90000</v>
      </c>
      <c r="G3913" t="s">
        <v>124</v>
      </c>
      <c r="H3913" t="str">
        <f t="shared" si="245"/>
        <v>South</v>
      </c>
      <c r="I3913" t="s">
        <v>196</v>
      </c>
      <c r="J3913" t="str">
        <f t="shared" si="246"/>
        <v>Florida</v>
      </c>
      <c r="K3913" t="s">
        <v>1776</v>
      </c>
      <c r="L3913" t="str">
        <f t="shared" si="247"/>
        <v>North Miami</v>
      </c>
      <c r="M3913" t="s">
        <v>41</v>
      </c>
      <c r="N3913" t="str">
        <f>IF(M3913="", "", IFERROR(VLOOKUP(M3913, Data!$A$1:$B$5, 2, 0), "Unkown fuel"))</f>
        <v>harmful</v>
      </c>
      <c r="O3913" t="s">
        <v>23</v>
      </c>
      <c r="P3913" t="s">
        <v>24</v>
      </c>
      <c r="Q3913" t="s">
        <v>33</v>
      </c>
      <c r="R3913" t="s">
        <v>133</v>
      </c>
      <c r="S3913">
        <v>1197</v>
      </c>
      <c r="T3913" t="s">
        <v>134</v>
      </c>
      <c r="U3913" t="s">
        <v>135</v>
      </c>
      <c r="V3913">
        <v>5</v>
      </c>
      <c r="W3913" t="s">
        <v>1179</v>
      </c>
    </row>
    <row r="3914" spans="1:23" x14ac:dyDescent="0.3">
      <c r="A3914">
        <v>4033</v>
      </c>
      <c r="B3914" t="s">
        <v>18</v>
      </c>
      <c r="C3914">
        <v>2014</v>
      </c>
      <c r="D3914">
        <f t="shared" ca="1" si="244"/>
        <v>9</v>
      </c>
      <c r="E3914" s="5">
        <v>450000</v>
      </c>
      <c r="F3914">
        <v>50000</v>
      </c>
      <c r="G3914" t="s">
        <v>124</v>
      </c>
      <c r="H3914" t="str">
        <f t="shared" si="245"/>
        <v>South</v>
      </c>
      <c r="I3914" t="s">
        <v>196</v>
      </c>
      <c r="J3914" t="str">
        <f t="shared" si="246"/>
        <v>Florida</v>
      </c>
      <c r="K3914" t="s">
        <v>1776</v>
      </c>
      <c r="L3914" t="str">
        <f t="shared" si="247"/>
        <v>North Miami</v>
      </c>
      <c r="M3914" t="s">
        <v>41</v>
      </c>
      <c r="N3914" t="str">
        <f>IF(M3914="", "", IFERROR(VLOOKUP(M3914, Data!$A$1:$B$5, 2, 0), "Unkown fuel"))</f>
        <v>harmful</v>
      </c>
      <c r="O3914" t="s">
        <v>23</v>
      </c>
      <c r="P3914" t="s">
        <v>24</v>
      </c>
      <c r="Q3914" t="s">
        <v>33</v>
      </c>
      <c r="R3914" t="s">
        <v>260</v>
      </c>
      <c r="S3914">
        <v>1197</v>
      </c>
      <c r="T3914" t="s">
        <v>395</v>
      </c>
      <c r="U3914" t="s">
        <v>261</v>
      </c>
      <c r="V3914">
        <v>5</v>
      </c>
      <c r="W3914" t="s">
        <v>1179</v>
      </c>
    </row>
    <row r="3915" spans="1:23" x14ac:dyDescent="0.3">
      <c r="A3915">
        <v>4034</v>
      </c>
      <c r="B3915" t="s">
        <v>401</v>
      </c>
      <c r="C3915">
        <v>2001</v>
      </c>
      <c r="D3915">
        <f t="shared" ca="1" si="244"/>
        <v>22</v>
      </c>
      <c r="E3915" s="5">
        <v>45000</v>
      </c>
      <c r="F3915">
        <v>137000</v>
      </c>
      <c r="G3915" t="s">
        <v>124</v>
      </c>
      <c r="H3915" t="str">
        <f t="shared" si="245"/>
        <v>South</v>
      </c>
      <c r="I3915" t="s">
        <v>196</v>
      </c>
      <c r="J3915" t="str">
        <f t="shared" si="246"/>
        <v>Florida</v>
      </c>
      <c r="K3915" t="s">
        <v>1777</v>
      </c>
      <c r="L3915" t="str">
        <f t="shared" si="247"/>
        <v>North Miami Beach</v>
      </c>
      <c r="M3915" t="s">
        <v>41</v>
      </c>
      <c r="N3915" t="str">
        <f>IF(M3915="", "", IFERROR(VLOOKUP(M3915, Data!$A$1:$B$5, 2, 0), "Unkown fuel"))</f>
        <v>harmful</v>
      </c>
      <c r="O3915" t="s">
        <v>23</v>
      </c>
      <c r="P3915" t="s">
        <v>24</v>
      </c>
      <c r="Q3915" t="s">
        <v>25</v>
      </c>
      <c r="R3915" t="s">
        <v>164</v>
      </c>
      <c r="S3915">
        <v>796</v>
      </c>
      <c r="T3915" t="s">
        <v>402</v>
      </c>
      <c r="U3915" t="s">
        <v>403</v>
      </c>
      <c r="V3915">
        <v>5</v>
      </c>
      <c r="W3915" t="s">
        <v>1179</v>
      </c>
    </row>
    <row r="3916" spans="1:23" x14ac:dyDescent="0.3">
      <c r="A3916">
        <v>4035</v>
      </c>
      <c r="B3916" t="s">
        <v>46</v>
      </c>
      <c r="C3916">
        <v>2015</v>
      </c>
      <c r="D3916">
        <f t="shared" ca="1" si="244"/>
        <v>8</v>
      </c>
      <c r="E3916" s="5">
        <v>450000</v>
      </c>
      <c r="F3916">
        <v>60000</v>
      </c>
      <c r="G3916" t="s">
        <v>124</v>
      </c>
      <c r="H3916" t="str">
        <f t="shared" si="245"/>
        <v>South</v>
      </c>
      <c r="I3916" t="s">
        <v>196</v>
      </c>
      <c r="J3916" t="str">
        <f t="shared" si="246"/>
        <v>Florida</v>
      </c>
      <c r="K3916" t="s">
        <v>1777</v>
      </c>
      <c r="L3916" t="str">
        <f t="shared" si="247"/>
        <v>North Miami Beach</v>
      </c>
      <c r="M3916" t="s">
        <v>41</v>
      </c>
      <c r="N3916" t="str">
        <f>IF(M3916="", "", IFERROR(VLOOKUP(M3916, Data!$A$1:$B$5, 2, 0), "Unkown fuel"))</f>
        <v>harmful</v>
      </c>
      <c r="O3916" t="s">
        <v>23</v>
      </c>
      <c r="P3916" t="s">
        <v>24</v>
      </c>
      <c r="Q3916" t="s">
        <v>25</v>
      </c>
      <c r="R3916" t="s">
        <v>133</v>
      </c>
      <c r="S3916">
        <v>1197</v>
      </c>
      <c r="T3916" t="s">
        <v>134</v>
      </c>
      <c r="U3916" t="s">
        <v>135</v>
      </c>
      <c r="V3916">
        <v>5</v>
      </c>
      <c r="W3916" t="s">
        <v>1179</v>
      </c>
    </row>
    <row r="3917" spans="1:23" x14ac:dyDescent="0.3">
      <c r="A3917">
        <v>4036</v>
      </c>
      <c r="B3917" t="s">
        <v>18</v>
      </c>
      <c r="C3917">
        <v>2017</v>
      </c>
      <c r="D3917">
        <f t="shared" ca="1" si="244"/>
        <v>6</v>
      </c>
      <c r="E3917" s="5">
        <v>580000</v>
      </c>
      <c r="F3917">
        <v>30000</v>
      </c>
      <c r="G3917" t="s">
        <v>124</v>
      </c>
      <c r="H3917" t="str">
        <f t="shared" si="245"/>
        <v>South</v>
      </c>
      <c r="I3917" t="s">
        <v>832</v>
      </c>
      <c r="J3917" t="str">
        <f t="shared" si="246"/>
        <v>South Carolina</v>
      </c>
      <c r="K3917" t="s">
        <v>1778</v>
      </c>
      <c r="L3917" t="str">
        <f t="shared" si="247"/>
        <v>Myrtle Beach</v>
      </c>
      <c r="M3917" t="s">
        <v>22</v>
      </c>
      <c r="N3917" t="str">
        <f>IF(M3917="", "", IFERROR(VLOOKUP(M3917, Data!$A$1:$B$5, 2, 0), "Unkown fuel"))</f>
        <v>very harmful</v>
      </c>
      <c r="O3917" t="s">
        <v>23</v>
      </c>
      <c r="P3917" t="s">
        <v>24</v>
      </c>
      <c r="Q3917" t="s">
        <v>25</v>
      </c>
      <c r="R3917" t="s">
        <v>229</v>
      </c>
      <c r="S3917">
        <v>1248</v>
      </c>
      <c r="T3917" t="s">
        <v>27</v>
      </c>
      <c r="U3917" t="s">
        <v>28</v>
      </c>
      <c r="V3917">
        <v>5</v>
      </c>
      <c r="W3917" t="s">
        <v>1179</v>
      </c>
    </row>
    <row r="3918" spans="1:23" x14ac:dyDescent="0.3">
      <c r="A3918">
        <v>4037</v>
      </c>
      <c r="B3918" t="s">
        <v>46</v>
      </c>
      <c r="C3918">
        <v>2016</v>
      </c>
      <c r="D3918">
        <f t="shared" ca="1" si="244"/>
        <v>7</v>
      </c>
      <c r="E3918" s="5">
        <v>900000</v>
      </c>
      <c r="F3918">
        <v>98000</v>
      </c>
      <c r="G3918" t="s">
        <v>124</v>
      </c>
      <c r="H3918" t="str">
        <f t="shared" si="245"/>
        <v>South</v>
      </c>
      <c r="I3918" t="s">
        <v>832</v>
      </c>
      <c r="J3918" t="str">
        <f t="shared" si="246"/>
        <v>South Carolina</v>
      </c>
      <c r="K3918" t="s">
        <v>1779</v>
      </c>
      <c r="L3918" t="str">
        <f t="shared" si="247"/>
        <v>Hilton Head Island</v>
      </c>
      <c r="M3918" t="s">
        <v>22</v>
      </c>
      <c r="N3918" t="str">
        <f>IF(M3918="", "", IFERROR(VLOOKUP(M3918, Data!$A$1:$B$5, 2, 0), "Unkown fuel"))</f>
        <v>very harmful</v>
      </c>
      <c r="O3918" t="s">
        <v>23</v>
      </c>
      <c r="P3918" t="s">
        <v>24</v>
      </c>
      <c r="Q3918" t="s">
        <v>25</v>
      </c>
      <c r="R3918" t="s">
        <v>300</v>
      </c>
      <c r="S3918">
        <v>1582</v>
      </c>
      <c r="T3918" t="s">
        <v>301</v>
      </c>
      <c r="U3918" t="s">
        <v>302</v>
      </c>
      <c r="V3918">
        <v>5</v>
      </c>
      <c r="W3918" t="s">
        <v>1179</v>
      </c>
    </row>
    <row r="3919" spans="1:23" x14ac:dyDescent="0.3">
      <c r="A3919">
        <v>4038</v>
      </c>
      <c r="B3919" t="s">
        <v>18</v>
      </c>
      <c r="C3919">
        <v>2016</v>
      </c>
      <c r="D3919">
        <f t="shared" ca="1" si="244"/>
        <v>7</v>
      </c>
      <c r="E3919" s="5">
        <v>750000</v>
      </c>
      <c r="F3919">
        <v>50000</v>
      </c>
      <c r="G3919" t="s">
        <v>124</v>
      </c>
      <c r="H3919" t="str">
        <f t="shared" si="245"/>
        <v>South</v>
      </c>
      <c r="I3919" t="s">
        <v>832</v>
      </c>
      <c r="J3919" t="str">
        <f t="shared" si="246"/>
        <v>South Carolina</v>
      </c>
      <c r="K3919" t="s">
        <v>1780</v>
      </c>
      <c r="L3919" t="str">
        <f t="shared" si="247"/>
        <v>Mount Pleasant</v>
      </c>
      <c r="M3919" t="s">
        <v>22</v>
      </c>
      <c r="N3919" t="str">
        <f>IF(M3919="", "", IFERROR(VLOOKUP(M3919, Data!$A$1:$B$5, 2, 0), "Unkown fuel"))</f>
        <v>very harmful</v>
      </c>
      <c r="O3919" t="s">
        <v>23</v>
      </c>
      <c r="P3919" t="s">
        <v>24</v>
      </c>
      <c r="Q3919" t="s">
        <v>25</v>
      </c>
      <c r="R3919" t="s">
        <v>93</v>
      </c>
      <c r="S3919">
        <v>1248</v>
      </c>
      <c r="T3919" t="s">
        <v>94</v>
      </c>
      <c r="U3919" t="s">
        <v>95</v>
      </c>
      <c r="V3919">
        <v>7</v>
      </c>
      <c r="W3919" t="s">
        <v>1179</v>
      </c>
    </row>
    <row r="3920" spans="1:23" x14ac:dyDescent="0.3">
      <c r="A3920">
        <v>4039</v>
      </c>
      <c r="B3920" t="s">
        <v>109</v>
      </c>
      <c r="C3920">
        <v>2009</v>
      </c>
      <c r="D3920">
        <f t="shared" ca="1" si="244"/>
        <v>14</v>
      </c>
      <c r="E3920" s="5">
        <v>140000</v>
      </c>
      <c r="F3920">
        <v>120000</v>
      </c>
      <c r="G3920" t="s">
        <v>124</v>
      </c>
      <c r="H3920" t="str">
        <f t="shared" si="245"/>
        <v>South</v>
      </c>
      <c r="I3920" t="s">
        <v>832</v>
      </c>
      <c r="J3920" t="str">
        <f t="shared" si="246"/>
        <v>South Carolina</v>
      </c>
      <c r="K3920" t="s">
        <v>1778</v>
      </c>
      <c r="L3920" t="str">
        <f t="shared" si="247"/>
        <v>Myrtle Beach</v>
      </c>
      <c r="M3920" t="s">
        <v>22</v>
      </c>
      <c r="N3920" t="str">
        <f>IF(M3920="", "", IFERROR(VLOOKUP(M3920, Data!$A$1:$B$5, 2, 0), "Unkown fuel"))</f>
        <v>very harmful</v>
      </c>
      <c r="O3920" t="s">
        <v>23</v>
      </c>
      <c r="P3920" t="s">
        <v>24</v>
      </c>
      <c r="Q3920" t="s">
        <v>42</v>
      </c>
      <c r="R3920" t="s">
        <v>285</v>
      </c>
      <c r="S3920">
        <v>1396</v>
      </c>
      <c r="T3920" t="s">
        <v>471</v>
      </c>
      <c r="U3920" t="s">
        <v>287</v>
      </c>
      <c r="V3920">
        <v>5</v>
      </c>
      <c r="W3920" t="s">
        <v>1179</v>
      </c>
    </row>
    <row r="3921" spans="1:23" x14ac:dyDescent="0.3">
      <c r="A3921">
        <v>4040</v>
      </c>
      <c r="B3921" t="s">
        <v>46</v>
      </c>
      <c r="C3921">
        <v>2017</v>
      </c>
      <c r="D3921">
        <f t="shared" ca="1" si="244"/>
        <v>6</v>
      </c>
      <c r="E3921" s="5">
        <v>525000</v>
      </c>
      <c r="F3921">
        <v>30000</v>
      </c>
      <c r="G3921" t="s">
        <v>124</v>
      </c>
      <c r="H3921" t="str">
        <f t="shared" si="245"/>
        <v>South</v>
      </c>
      <c r="I3921" t="s">
        <v>832</v>
      </c>
      <c r="J3921" t="str">
        <f t="shared" si="246"/>
        <v>South Carolina</v>
      </c>
      <c r="K3921" t="s">
        <v>1780</v>
      </c>
      <c r="L3921" t="str">
        <f t="shared" si="247"/>
        <v>Mount Pleasant</v>
      </c>
      <c r="M3921" t="s">
        <v>41</v>
      </c>
      <c r="N3921" t="str">
        <f>IF(M3921="", "", IFERROR(VLOOKUP(M3921, Data!$A$1:$B$5, 2, 0), "Unkown fuel"))</f>
        <v>harmful</v>
      </c>
      <c r="O3921" t="s">
        <v>23</v>
      </c>
      <c r="P3921" t="s">
        <v>24</v>
      </c>
      <c r="Q3921" t="s">
        <v>25</v>
      </c>
      <c r="R3921" t="s">
        <v>85</v>
      </c>
      <c r="S3921">
        <v>1197</v>
      </c>
      <c r="T3921" t="s">
        <v>54</v>
      </c>
      <c r="U3921" t="s">
        <v>55</v>
      </c>
      <c r="V3921">
        <v>5</v>
      </c>
      <c r="W3921" t="s">
        <v>1179</v>
      </c>
    </row>
    <row r="3922" spans="1:23" x14ac:dyDescent="0.3">
      <c r="A3922">
        <v>4041</v>
      </c>
      <c r="B3922" t="s">
        <v>109</v>
      </c>
      <c r="C3922">
        <v>2009</v>
      </c>
      <c r="D3922">
        <f t="shared" ca="1" si="244"/>
        <v>14</v>
      </c>
      <c r="E3922" s="5">
        <v>114999</v>
      </c>
      <c r="F3922">
        <v>120000</v>
      </c>
      <c r="G3922" t="s">
        <v>124</v>
      </c>
      <c r="H3922" t="str">
        <f t="shared" si="245"/>
        <v>South</v>
      </c>
      <c r="I3922" t="s">
        <v>832</v>
      </c>
      <c r="J3922" t="str">
        <f t="shared" si="246"/>
        <v>South Carolina</v>
      </c>
      <c r="K3922" t="s">
        <v>1778</v>
      </c>
      <c r="L3922" t="str">
        <f t="shared" si="247"/>
        <v>Myrtle Beach</v>
      </c>
      <c r="M3922" t="s">
        <v>22</v>
      </c>
      <c r="N3922" t="str">
        <f>IF(M3922="", "", IFERROR(VLOOKUP(M3922, Data!$A$1:$B$5, 2, 0), "Unkown fuel"))</f>
        <v>very harmful</v>
      </c>
      <c r="O3922" t="s">
        <v>23</v>
      </c>
      <c r="P3922" t="s">
        <v>24</v>
      </c>
      <c r="Q3922" t="s">
        <v>42</v>
      </c>
      <c r="R3922" t="s">
        <v>285</v>
      </c>
      <c r="S3922">
        <v>1396</v>
      </c>
      <c r="T3922" t="s">
        <v>471</v>
      </c>
      <c r="U3922" t="s">
        <v>287</v>
      </c>
      <c r="V3922">
        <v>5</v>
      </c>
      <c r="W3922" t="s">
        <v>1179</v>
      </c>
    </row>
    <row r="3923" spans="1:23" x14ac:dyDescent="0.3">
      <c r="A3923">
        <v>4042</v>
      </c>
      <c r="B3923" t="s">
        <v>109</v>
      </c>
      <c r="C3923">
        <v>2016</v>
      </c>
      <c r="D3923">
        <f t="shared" ca="1" si="244"/>
        <v>7</v>
      </c>
      <c r="E3923" s="5">
        <v>399000</v>
      </c>
      <c r="F3923">
        <v>40000</v>
      </c>
      <c r="G3923" t="s">
        <v>124</v>
      </c>
      <c r="H3923" t="str">
        <f t="shared" si="245"/>
        <v>South</v>
      </c>
      <c r="I3923" t="s">
        <v>832</v>
      </c>
      <c r="J3923" t="str">
        <f t="shared" si="246"/>
        <v>South Carolina</v>
      </c>
      <c r="K3923" t="s">
        <v>1778</v>
      </c>
      <c r="L3923" t="str">
        <f t="shared" si="247"/>
        <v>Myrtle Beach</v>
      </c>
      <c r="M3923" t="s">
        <v>41</v>
      </c>
      <c r="N3923" t="str">
        <f>IF(M3923="", "", IFERROR(VLOOKUP(M3923, Data!$A$1:$B$5, 2, 0), "Unkown fuel"))</f>
        <v>harmful</v>
      </c>
      <c r="O3923" t="s">
        <v>23</v>
      </c>
      <c r="P3923" t="s">
        <v>24</v>
      </c>
      <c r="Q3923" t="s">
        <v>25</v>
      </c>
      <c r="R3923" t="s">
        <v>503</v>
      </c>
      <c r="S3923">
        <v>1199</v>
      </c>
      <c r="T3923" t="s">
        <v>416</v>
      </c>
      <c r="U3923" t="s">
        <v>112</v>
      </c>
      <c r="V3923">
        <v>5</v>
      </c>
      <c r="W3923" t="s">
        <v>1179</v>
      </c>
    </row>
    <row r="3924" spans="1:23" x14ac:dyDescent="0.3">
      <c r="A3924">
        <v>4044</v>
      </c>
      <c r="B3924" t="s">
        <v>109</v>
      </c>
      <c r="C3924">
        <v>2012</v>
      </c>
      <c r="D3924">
        <f t="shared" ca="1" si="244"/>
        <v>11</v>
      </c>
      <c r="E3924" s="5">
        <v>275000</v>
      </c>
      <c r="F3924">
        <v>90000</v>
      </c>
      <c r="G3924" t="s">
        <v>124</v>
      </c>
      <c r="H3924" t="str">
        <f t="shared" si="245"/>
        <v>South</v>
      </c>
      <c r="I3924" t="s">
        <v>832</v>
      </c>
      <c r="J3924" t="str">
        <f t="shared" si="246"/>
        <v>South Carolina</v>
      </c>
      <c r="K3924" t="s">
        <v>1778</v>
      </c>
      <c r="L3924" t="str">
        <f t="shared" si="247"/>
        <v>Myrtle Beach</v>
      </c>
      <c r="M3924" t="s">
        <v>22</v>
      </c>
      <c r="N3924" t="str">
        <f>IF(M3924="", "", IFERROR(VLOOKUP(M3924, Data!$A$1:$B$5, 2, 0), "Unkown fuel"))</f>
        <v>very harmful</v>
      </c>
      <c r="O3924" t="s">
        <v>23</v>
      </c>
      <c r="P3924" t="s">
        <v>24</v>
      </c>
      <c r="Q3924" t="s">
        <v>33</v>
      </c>
      <c r="R3924" t="s">
        <v>273</v>
      </c>
      <c r="S3924">
        <v>1405</v>
      </c>
      <c r="T3924" t="s">
        <v>561</v>
      </c>
      <c r="U3924" t="s">
        <v>634</v>
      </c>
      <c r="V3924">
        <v>5</v>
      </c>
      <c r="W3924" t="s">
        <v>1179</v>
      </c>
    </row>
    <row r="3925" spans="1:23" x14ac:dyDescent="0.3">
      <c r="A3925">
        <v>4045</v>
      </c>
      <c r="B3925" t="s">
        <v>46</v>
      </c>
      <c r="C3925">
        <v>2011</v>
      </c>
      <c r="D3925">
        <f t="shared" ca="1" si="244"/>
        <v>12</v>
      </c>
      <c r="E3925" s="5">
        <v>340000</v>
      </c>
      <c r="F3925">
        <v>80000</v>
      </c>
      <c r="G3925" t="s">
        <v>124</v>
      </c>
      <c r="H3925" t="str">
        <f t="shared" si="245"/>
        <v>South</v>
      </c>
      <c r="I3925" t="s">
        <v>832</v>
      </c>
      <c r="J3925" t="str">
        <f t="shared" si="246"/>
        <v>South Carolina</v>
      </c>
      <c r="K3925" t="s">
        <v>1781</v>
      </c>
      <c r="L3925" t="str">
        <f t="shared" si="247"/>
        <v>North Charleston</v>
      </c>
      <c r="M3925" t="s">
        <v>22</v>
      </c>
      <c r="N3925" t="str">
        <f>IF(M3925="", "", IFERROR(VLOOKUP(M3925, Data!$A$1:$B$5, 2, 0), "Unkown fuel"))</f>
        <v>very harmful</v>
      </c>
      <c r="O3925" t="s">
        <v>23</v>
      </c>
      <c r="P3925" t="s">
        <v>24</v>
      </c>
      <c r="Q3925" t="s">
        <v>33</v>
      </c>
      <c r="R3925" t="s">
        <v>291</v>
      </c>
      <c r="S3925">
        <v>1396</v>
      </c>
      <c r="T3925" t="s">
        <v>48</v>
      </c>
      <c r="U3925" t="s">
        <v>49</v>
      </c>
      <c r="V3925">
        <v>5</v>
      </c>
      <c r="W3925" t="s">
        <v>1179</v>
      </c>
    </row>
    <row r="3926" spans="1:23" x14ac:dyDescent="0.3">
      <c r="A3926">
        <v>4046</v>
      </c>
      <c r="B3926" t="s">
        <v>46</v>
      </c>
      <c r="C3926">
        <v>2012</v>
      </c>
      <c r="D3926">
        <f t="shared" ca="1" si="244"/>
        <v>11</v>
      </c>
      <c r="E3926" s="5">
        <v>222000</v>
      </c>
      <c r="F3926">
        <v>120000</v>
      </c>
      <c r="G3926" t="s">
        <v>124</v>
      </c>
      <c r="H3926" t="str">
        <f t="shared" si="245"/>
        <v>South</v>
      </c>
      <c r="I3926" t="s">
        <v>832</v>
      </c>
      <c r="J3926" t="str">
        <f t="shared" si="246"/>
        <v>South Carolina</v>
      </c>
      <c r="K3926" t="s">
        <v>1778</v>
      </c>
      <c r="L3926" t="str">
        <f t="shared" si="247"/>
        <v>Myrtle Beach</v>
      </c>
      <c r="M3926" t="s">
        <v>59</v>
      </c>
      <c r="N3926" t="str">
        <f>IF(M3926="", "", IFERROR(VLOOKUP(M3926, Data!$A$1:$B$5, 2, 0), "Unkown fuel"))</f>
        <v>less harmful</v>
      </c>
      <c r="O3926" t="s">
        <v>23</v>
      </c>
      <c r="P3926" t="s">
        <v>24</v>
      </c>
      <c r="Q3926" t="s">
        <v>25</v>
      </c>
      <c r="R3926" t="s">
        <v>390</v>
      </c>
      <c r="S3926">
        <v>814</v>
      </c>
      <c r="T3926" t="s">
        <v>541</v>
      </c>
      <c r="U3926" t="s">
        <v>542</v>
      </c>
      <c r="V3926">
        <v>5</v>
      </c>
      <c r="W3926" t="s">
        <v>1179</v>
      </c>
    </row>
    <row r="3927" spans="1:23" x14ac:dyDescent="0.3">
      <c r="A3927">
        <v>4047</v>
      </c>
      <c r="B3927" t="s">
        <v>88</v>
      </c>
      <c r="C3927">
        <v>2013</v>
      </c>
      <c r="D3927">
        <f t="shared" ca="1" si="244"/>
        <v>10</v>
      </c>
      <c r="E3927" s="5">
        <v>850000</v>
      </c>
      <c r="F3927">
        <v>200000</v>
      </c>
      <c r="G3927" t="s">
        <v>124</v>
      </c>
      <c r="H3927" t="str">
        <f t="shared" si="245"/>
        <v>South</v>
      </c>
      <c r="I3927" t="s">
        <v>832</v>
      </c>
      <c r="J3927" t="str">
        <f t="shared" si="246"/>
        <v>South Carolina</v>
      </c>
      <c r="K3927" t="s">
        <v>1782</v>
      </c>
      <c r="L3927" t="str">
        <f t="shared" si="247"/>
        <v>Rock Hill</v>
      </c>
      <c r="M3927" t="s">
        <v>22</v>
      </c>
      <c r="N3927" t="str">
        <f>IF(M3927="", "", IFERROR(VLOOKUP(M3927, Data!$A$1:$B$5, 2, 0), "Unkown fuel"))</f>
        <v>very harmful</v>
      </c>
      <c r="O3927" t="s">
        <v>23</v>
      </c>
      <c r="P3927" t="s">
        <v>154</v>
      </c>
      <c r="Q3927" t="s">
        <v>25</v>
      </c>
      <c r="R3927" t="s">
        <v>887</v>
      </c>
      <c r="S3927">
        <v>2696</v>
      </c>
      <c r="T3927" t="s">
        <v>888</v>
      </c>
      <c r="U3927" t="s">
        <v>889</v>
      </c>
      <c r="V3927">
        <v>7</v>
      </c>
      <c r="W3927" t="s">
        <v>1179</v>
      </c>
    </row>
    <row r="3928" spans="1:23" x14ac:dyDescent="0.3">
      <c r="A3928">
        <v>4048</v>
      </c>
      <c r="B3928" t="s">
        <v>109</v>
      </c>
      <c r="C3928">
        <v>2007</v>
      </c>
      <c r="D3928">
        <f t="shared" ca="1" si="244"/>
        <v>16</v>
      </c>
      <c r="E3928" s="5">
        <v>70000</v>
      </c>
      <c r="F3928">
        <v>110000</v>
      </c>
      <c r="G3928" t="s">
        <v>124</v>
      </c>
      <c r="H3928" t="str">
        <f t="shared" si="245"/>
        <v>South</v>
      </c>
      <c r="I3928" t="s">
        <v>832</v>
      </c>
      <c r="J3928" t="str">
        <f t="shared" si="246"/>
        <v>South Carolina</v>
      </c>
      <c r="K3928" t="s">
        <v>1782</v>
      </c>
      <c r="L3928" t="str">
        <f t="shared" si="247"/>
        <v>Rock Hill</v>
      </c>
      <c r="M3928" t="s">
        <v>22</v>
      </c>
      <c r="N3928" t="str">
        <f>IF(M3928="", "", IFERROR(VLOOKUP(M3928, Data!$A$1:$B$5, 2, 0), "Unkown fuel"))</f>
        <v>very harmful</v>
      </c>
      <c r="O3928" t="s">
        <v>23</v>
      </c>
      <c r="P3928" t="s">
        <v>24</v>
      </c>
      <c r="Q3928" t="s">
        <v>33</v>
      </c>
      <c r="R3928" t="s">
        <v>593</v>
      </c>
      <c r="S3928">
        <v>1396</v>
      </c>
      <c r="T3928" t="s">
        <v>594</v>
      </c>
      <c r="U3928" t="s">
        <v>595</v>
      </c>
      <c r="V3928">
        <v>5</v>
      </c>
      <c r="W3928" t="s">
        <v>1179</v>
      </c>
    </row>
    <row r="3929" spans="1:23" x14ac:dyDescent="0.3">
      <c r="A3929">
        <v>4049</v>
      </c>
      <c r="B3929" t="s">
        <v>109</v>
      </c>
      <c r="C3929">
        <v>2017</v>
      </c>
      <c r="D3929">
        <f t="shared" ca="1" si="244"/>
        <v>6</v>
      </c>
      <c r="E3929" s="5">
        <v>430000</v>
      </c>
      <c r="F3929">
        <v>38000</v>
      </c>
      <c r="G3929" t="s">
        <v>124</v>
      </c>
      <c r="H3929" t="str">
        <f t="shared" si="245"/>
        <v>South</v>
      </c>
      <c r="I3929" t="s">
        <v>832</v>
      </c>
      <c r="J3929" t="str">
        <f t="shared" si="246"/>
        <v>South Carolina</v>
      </c>
      <c r="K3929" t="s">
        <v>1782</v>
      </c>
      <c r="L3929" t="str">
        <f t="shared" si="247"/>
        <v>Rock Hill</v>
      </c>
      <c r="M3929" t="s">
        <v>41</v>
      </c>
      <c r="N3929" t="str">
        <f>IF(M3929="", "", IFERROR(VLOOKUP(M3929, Data!$A$1:$B$5, 2, 0), "Unkown fuel"))</f>
        <v>harmful</v>
      </c>
      <c r="O3929" t="s">
        <v>23</v>
      </c>
      <c r="P3929" t="s">
        <v>24</v>
      </c>
      <c r="Q3929" t="s">
        <v>33</v>
      </c>
      <c r="R3929" t="s">
        <v>503</v>
      </c>
      <c r="S3929">
        <v>1199</v>
      </c>
      <c r="T3929" t="s">
        <v>416</v>
      </c>
      <c r="U3929" t="s">
        <v>112</v>
      </c>
      <c r="V3929">
        <v>5</v>
      </c>
      <c r="W3929" t="s">
        <v>1179</v>
      </c>
    </row>
    <row r="3930" spans="1:23" x14ac:dyDescent="0.3">
      <c r="A3930">
        <v>4050</v>
      </c>
      <c r="B3930" t="s">
        <v>109</v>
      </c>
      <c r="C3930">
        <v>2017</v>
      </c>
      <c r="D3930">
        <f t="shared" ca="1" si="244"/>
        <v>6</v>
      </c>
      <c r="E3930" s="5">
        <v>430000</v>
      </c>
      <c r="F3930">
        <v>35000</v>
      </c>
      <c r="G3930" t="s">
        <v>124</v>
      </c>
      <c r="H3930" t="str">
        <f t="shared" si="245"/>
        <v>South</v>
      </c>
      <c r="I3930" t="s">
        <v>832</v>
      </c>
      <c r="J3930" t="str">
        <f t="shared" si="246"/>
        <v>South Carolina</v>
      </c>
      <c r="K3930" t="s">
        <v>1778</v>
      </c>
      <c r="L3930" t="str">
        <f t="shared" si="247"/>
        <v>Myrtle Beach</v>
      </c>
      <c r="M3930" t="s">
        <v>41</v>
      </c>
      <c r="N3930" t="str">
        <f>IF(M3930="", "", IFERROR(VLOOKUP(M3930, Data!$A$1:$B$5, 2, 0), "Unkown fuel"))</f>
        <v>harmful</v>
      </c>
      <c r="O3930" t="s">
        <v>23</v>
      </c>
      <c r="P3930" t="s">
        <v>24</v>
      </c>
      <c r="Q3930" t="s">
        <v>33</v>
      </c>
      <c r="R3930" t="s">
        <v>503</v>
      </c>
      <c r="S3930">
        <v>1199</v>
      </c>
      <c r="T3930" t="s">
        <v>416</v>
      </c>
      <c r="U3930" t="s">
        <v>112</v>
      </c>
      <c r="V3930">
        <v>5</v>
      </c>
      <c r="W3930" t="s">
        <v>1179</v>
      </c>
    </row>
    <row r="3931" spans="1:23" x14ac:dyDescent="0.3">
      <c r="A3931">
        <v>4051</v>
      </c>
      <c r="B3931" t="s">
        <v>18</v>
      </c>
      <c r="C3931">
        <v>2014</v>
      </c>
      <c r="D3931">
        <f t="shared" ca="1" si="244"/>
        <v>9</v>
      </c>
      <c r="E3931" s="5">
        <v>320000</v>
      </c>
      <c r="F3931">
        <v>70000</v>
      </c>
      <c r="G3931" t="s">
        <v>124</v>
      </c>
      <c r="H3931" t="str">
        <f t="shared" si="245"/>
        <v>South</v>
      </c>
      <c r="I3931" t="s">
        <v>832</v>
      </c>
      <c r="J3931" t="str">
        <f t="shared" si="246"/>
        <v>South Carolina</v>
      </c>
      <c r="K3931" t="s">
        <v>1781</v>
      </c>
      <c r="L3931" t="str">
        <f t="shared" si="247"/>
        <v>North Charleston</v>
      </c>
      <c r="M3931" t="s">
        <v>41</v>
      </c>
      <c r="N3931" t="str">
        <f>IF(M3931="", "", IFERROR(VLOOKUP(M3931, Data!$A$1:$B$5, 2, 0), "Unkown fuel"))</f>
        <v>harmful</v>
      </c>
      <c r="O3931" t="s">
        <v>23</v>
      </c>
      <c r="P3931" t="s">
        <v>24</v>
      </c>
      <c r="Q3931" t="s">
        <v>25</v>
      </c>
      <c r="R3931" t="s">
        <v>226</v>
      </c>
      <c r="S3931">
        <v>998</v>
      </c>
      <c r="T3931" t="s">
        <v>244</v>
      </c>
      <c r="U3931" t="s">
        <v>141</v>
      </c>
      <c r="V3931">
        <v>5</v>
      </c>
      <c r="W3931" t="s">
        <v>1179</v>
      </c>
    </row>
    <row r="3932" spans="1:23" x14ac:dyDescent="0.3">
      <c r="A3932">
        <v>4053</v>
      </c>
      <c r="B3932" t="s">
        <v>75</v>
      </c>
      <c r="C3932">
        <v>2012</v>
      </c>
      <c r="D3932">
        <f t="shared" ca="1" si="244"/>
        <v>11</v>
      </c>
      <c r="E3932" s="5">
        <v>500000</v>
      </c>
      <c r="F3932">
        <v>120000</v>
      </c>
      <c r="G3932" t="s">
        <v>124</v>
      </c>
      <c r="H3932" t="str">
        <f t="shared" si="245"/>
        <v>South</v>
      </c>
      <c r="I3932" t="s">
        <v>832</v>
      </c>
      <c r="J3932" t="str">
        <f t="shared" si="246"/>
        <v>South Carolina</v>
      </c>
      <c r="K3932" t="s">
        <v>1782</v>
      </c>
      <c r="L3932" t="str">
        <f t="shared" si="247"/>
        <v>Rock Hill</v>
      </c>
      <c r="M3932" t="s">
        <v>22</v>
      </c>
      <c r="N3932" t="str">
        <f>IF(M3932="", "", IFERROR(VLOOKUP(M3932, Data!$A$1:$B$5, 2, 0), "Unkown fuel"))</f>
        <v>very harmful</v>
      </c>
      <c r="O3932" t="s">
        <v>23</v>
      </c>
      <c r="P3932" t="s">
        <v>24</v>
      </c>
      <c r="Q3932" t="s">
        <v>33</v>
      </c>
      <c r="R3932" t="s">
        <v>1572</v>
      </c>
      <c r="S3932">
        <v>1461</v>
      </c>
      <c r="T3932" t="s">
        <v>44</v>
      </c>
      <c r="U3932" t="s">
        <v>1573</v>
      </c>
      <c r="V3932">
        <v>5</v>
      </c>
      <c r="W3932" t="s">
        <v>1179</v>
      </c>
    </row>
    <row r="3933" spans="1:23" x14ac:dyDescent="0.3">
      <c r="A3933">
        <v>4054</v>
      </c>
      <c r="B3933" t="s">
        <v>75</v>
      </c>
      <c r="C3933">
        <v>2012</v>
      </c>
      <c r="D3933">
        <f t="shared" ca="1" si="244"/>
        <v>11</v>
      </c>
      <c r="E3933" s="5">
        <v>500000</v>
      </c>
      <c r="F3933">
        <v>110000</v>
      </c>
      <c r="G3933" t="s">
        <v>38</v>
      </c>
      <c r="H3933" t="str">
        <f t="shared" si="245"/>
        <v>Central</v>
      </c>
      <c r="I3933" t="s">
        <v>1100</v>
      </c>
      <c r="J3933" t="str">
        <f t="shared" si="246"/>
        <v>Missouri</v>
      </c>
      <c r="K3933" t="s">
        <v>1783</v>
      </c>
      <c r="L3933" t="str">
        <f t="shared" si="247"/>
        <v>Oakville</v>
      </c>
      <c r="M3933" t="s">
        <v>22</v>
      </c>
      <c r="N3933" t="str">
        <f>IF(M3933="", "", IFERROR(VLOOKUP(M3933, Data!$A$1:$B$5, 2, 0), "Unkown fuel"))</f>
        <v>very harmful</v>
      </c>
      <c r="O3933" t="s">
        <v>23</v>
      </c>
      <c r="P3933" t="s">
        <v>24</v>
      </c>
      <c r="Q3933" t="s">
        <v>33</v>
      </c>
      <c r="R3933" t="s">
        <v>76</v>
      </c>
      <c r="S3933">
        <v>1461</v>
      </c>
      <c r="T3933" t="s">
        <v>77</v>
      </c>
      <c r="U3933" t="s">
        <v>78</v>
      </c>
      <c r="V3933">
        <v>5</v>
      </c>
      <c r="W3933" t="s">
        <v>1179</v>
      </c>
    </row>
    <row r="3934" spans="1:23" x14ac:dyDescent="0.3">
      <c r="A3934">
        <v>4055</v>
      </c>
      <c r="B3934" t="s">
        <v>109</v>
      </c>
      <c r="C3934">
        <v>2010</v>
      </c>
      <c r="D3934">
        <f t="shared" ca="1" si="244"/>
        <v>13</v>
      </c>
      <c r="E3934" s="5">
        <v>229999</v>
      </c>
      <c r="F3934">
        <v>140000</v>
      </c>
      <c r="G3934" t="s">
        <v>38</v>
      </c>
      <c r="H3934" t="str">
        <f t="shared" si="245"/>
        <v>Central</v>
      </c>
      <c r="I3934" t="s">
        <v>1100</v>
      </c>
      <c r="J3934" t="str">
        <f t="shared" si="246"/>
        <v>Missouri</v>
      </c>
      <c r="K3934" t="s">
        <v>1783</v>
      </c>
      <c r="L3934" t="str">
        <f t="shared" si="247"/>
        <v>Oakville</v>
      </c>
      <c r="M3934" t="s">
        <v>22</v>
      </c>
      <c r="N3934" t="str">
        <f>IF(M3934="", "", IFERROR(VLOOKUP(M3934, Data!$A$1:$B$5, 2, 0), "Unkown fuel"))</f>
        <v>very harmful</v>
      </c>
      <c r="O3934" t="s">
        <v>23</v>
      </c>
      <c r="P3934" t="s">
        <v>24</v>
      </c>
      <c r="Q3934" t="s">
        <v>25</v>
      </c>
      <c r="R3934" t="s">
        <v>677</v>
      </c>
      <c r="S3934">
        <v>1248</v>
      </c>
      <c r="T3934" t="s">
        <v>393</v>
      </c>
      <c r="U3934" t="s">
        <v>701</v>
      </c>
      <c r="V3934">
        <v>5</v>
      </c>
      <c r="W3934" t="s">
        <v>1179</v>
      </c>
    </row>
    <row r="3935" spans="1:23" x14ac:dyDescent="0.3">
      <c r="A3935">
        <v>4056</v>
      </c>
      <c r="B3935" t="s">
        <v>88</v>
      </c>
      <c r="C3935">
        <v>2009</v>
      </c>
      <c r="D3935">
        <f t="shared" ca="1" si="244"/>
        <v>14</v>
      </c>
      <c r="E3935" s="5">
        <v>600000</v>
      </c>
      <c r="F3935">
        <v>155000</v>
      </c>
      <c r="G3935" t="s">
        <v>38</v>
      </c>
      <c r="H3935" t="str">
        <f t="shared" si="245"/>
        <v>Central</v>
      </c>
      <c r="I3935" t="s">
        <v>1100</v>
      </c>
      <c r="J3935" t="str">
        <f t="shared" si="246"/>
        <v>Missouri</v>
      </c>
      <c r="K3935" t="s">
        <v>1783</v>
      </c>
      <c r="L3935" t="str">
        <f t="shared" si="247"/>
        <v>Oakville</v>
      </c>
      <c r="M3935" t="s">
        <v>22</v>
      </c>
      <c r="N3935" t="str">
        <f>IF(M3935="", "", IFERROR(VLOOKUP(M3935, Data!$A$1:$B$5, 2, 0), "Unkown fuel"))</f>
        <v>very harmful</v>
      </c>
      <c r="O3935" t="s">
        <v>23</v>
      </c>
      <c r="P3935" t="s">
        <v>154</v>
      </c>
      <c r="Q3935" t="s">
        <v>33</v>
      </c>
      <c r="R3935" t="s">
        <v>270</v>
      </c>
      <c r="S3935">
        <v>2179</v>
      </c>
      <c r="T3935" t="s">
        <v>271</v>
      </c>
      <c r="U3935" t="s">
        <v>272</v>
      </c>
      <c r="V3935">
        <v>8</v>
      </c>
      <c r="W3935" t="s">
        <v>1179</v>
      </c>
    </row>
    <row r="3936" spans="1:23" x14ac:dyDescent="0.3">
      <c r="A3936">
        <v>4058</v>
      </c>
      <c r="B3936" t="s">
        <v>75</v>
      </c>
      <c r="C3936">
        <v>2017</v>
      </c>
      <c r="D3936">
        <f t="shared" ca="1" si="244"/>
        <v>6</v>
      </c>
      <c r="E3936" s="5">
        <v>500000</v>
      </c>
      <c r="F3936">
        <v>80000</v>
      </c>
      <c r="G3936" t="s">
        <v>38</v>
      </c>
      <c r="H3936" t="str">
        <f t="shared" si="245"/>
        <v>Central</v>
      </c>
      <c r="I3936" t="s">
        <v>1100</v>
      </c>
      <c r="J3936" t="str">
        <f t="shared" si="246"/>
        <v>Missouri</v>
      </c>
      <c r="K3936" t="s">
        <v>1783</v>
      </c>
      <c r="L3936" t="str">
        <f t="shared" si="247"/>
        <v>Oakville</v>
      </c>
      <c r="M3936" t="s">
        <v>22</v>
      </c>
      <c r="N3936" t="str">
        <f>IF(M3936="", "", IFERROR(VLOOKUP(M3936, Data!$A$1:$B$5, 2, 0), "Unkown fuel"))</f>
        <v>very harmful</v>
      </c>
      <c r="O3936" t="s">
        <v>23</v>
      </c>
      <c r="P3936" t="s">
        <v>24</v>
      </c>
      <c r="Q3936" t="s">
        <v>33</v>
      </c>
      <c r="R3936" t="s">
        <v>505</v>
      </c>
      <c r="S3936">
        <v>1461</v>
      </c>
      <c r="T3936" t="s">
        <v>506</v>
      </c>
      <c r="U3936" t="s">
        <v>74</v>
      </c>
      <c r="V3936">
        <v>5</v>
      </c>
      <c r="W3936" t="s">
        <v>1179</v>
      </c>
    </row>
    <row r="3937" spans="1:23" x14ac:dyDescent="0.3">
      <c r="A3937">
        <v>4059</v>
      </c>
      <c r="B3937" t="s">
        <v>88</v>
      </c>
      <c r="C3937">
        <v>2010</v>
      </c>
      <c r="D3937">
        <f t="shared" ca="1" si="244"/>
        <v>13</v>
      </c>
      <c r="E3937" s="5">
        <v>315000</v>
      </c>
      <c r="F3937">
        <v>120000</v>
      </c>
      <c r="G3937" t="s">
        <v>124</v>
      </c>
      <c r="H3937" t="str">
        <f t="shared" si="245"/>
        <v>South</v>
      </c>
      <c r="I3937" t="s">
        <v>1352</v>
      </c>
      <c r="J3937" t="str">
        <f t="shared" si="246"/>
        <v>Louisiana</v>
      </c>
      <c r="K3937" t="s">
        <v>1354</v>
      </c>
      <c r="L3937" t="str">
        <f t="shared" si="247"/>
        <v>Monroe</v>
      </c>
      <c r="M3937" t="s">
        <v>22</v>
      </c>
      <c r="N3937" t="str">
        <f>IF(M3937="", "", IFERROR(VLOOKUP(M3937, Data!$A$1:$B$5, 2, 0), "Unkown fuel"))</f>
        <v>very harmful</v>
      </c>
      <c r="O3937" t="s">
        <v>23</v>
      </c>
      <c r="P3937" t="s">
        <v>24</v>
      </c>
      <c r="Q3937" t="s">
        <v>33</v>
      </c>
      <c r="R3937" t="s">
        <v>363</v>
      </c>
      <c r="S3937">
        <v>2523</v>
      </c>
      <c r="T3937" t="s">
        <v>486</v>
      </c>
      <c r="U3937" t="s">
        <v>487</v>
      </c>
      <c r="V3937">
        <v>7</v>
      </c>
      <c r="W3937" t="s">
        <v>1179</v>
      </c>
    </row>
    <row r="3938" spans="1:23" x14ac:dyDescent="0.3">
      <c r="A3938">
        <v>4060</v>
      </c>
      <c r="B3938" t="s">
        <v>18</v>
      </c>
      <c r="C3938">
        <v>2011</v>
      </c>
      <c r="D3938">
        <f t="shared" ca="1" si="244"/>
        <v>12</v>
      </c>
      <c r="E3938" s="5">
        <v>265000</v>
      </c>
      <c r="F3938">
        <v>80000</v>
      </c>
      <c r="G3938" t="s">
        <v>38</v>
      </c>
      <c r="H3938" t="str">
        <f t="shared" si="245"/>
        <v>Central</v>
      </c>
      <c r="I3938" t="s">
        <v>1100</v>
      </c>
      <c r="J3938" t="str">
        <f t="shared" si="246"/>
        <v>Missouri</v>
      </c>
      <c r="K3938" t="s">
        <v>1783</v>
      </c>
      <c r="L3938" t="str">
        <f t="shared" si="247"/>
        <v>Oakville</v>
      </c>
      <c r="M3938" t="s">
        <v>41</v>
      </c>
      <c r="N3938" t="str">
        <f>IF(M3938="", "", IFERROR(VLOOKUP(M3938, Data!$A$1:$B$5, 2, 0), "Unkown fuel"))</f>
        <v>harmful</v>
      </c>
      <c r="O3938" t="s">
        <v>23</v>
      </c>
      <c r="P3938" t="s">
        <v>24</v>
      </c>
      <c r="Q3938" t="s">
        <v>25</v>
      </c>
      <c r="R3938" t="s">
        <v>85</v>
      </c>
      <c r="S3938">
        <v>998</v>
      </c>
      <c r="T3938" t="s">
        <v>67</v>
      </c>
      <c r="U3938" t="s">
        <v>141</v>
      </c>
      <c r="V3938">
        <v>5</v>
      </c>
      <c r="W3938" t="s">
        <v>1179</v>
      </c>
    </row>
    <row r="3939" spans="1:23" x14ac:dyDescent="0.3">
      <c r="A3939">
        <v>4061</v>
      </c>
      <c r="B3939" t="s">
        <v>69</v>
      </c>
      <c r="C3939">
        <v>2015</v>
      </c>
      <c r="D3939">
        <f t="shared" ca="1" si="244"/>
        <v>8</v>
      </c>
      <c r="E3939" s="5">
        <v>350000</v>
      </c>
      <c r="F3939">
        <v>110000</v>
      </c>
      <c r="G3939" t="s">
        <v>56</v>
      </c>
      <c r="H3939" t="str">
        <f t="shared" si="245"/>
        <v>West</v>
      </c>
      <c r="I3939" t="s">
        <v>57</v>
      </c>
      <c r="J3939" t="str">
        <f t="shared" si="246"/>
        <v>California</v>
      </c>
      <c r="K3939" t="s">
        <v>1784</v>
      </c>
      <c r="L3939" t="str">
        <f t="shared" si="247"/>
        <v>Oakland</v>
      </c>
      <c r="M3939" t="s">
        <v>22</v>
      </c>
      <c r="N3939" t="str">
        <f>IF(M3939="", "", IFERROR(VLOOKUP(M3939, Data!$A$1:$B$5, 2, 0), "Unkown fuel"))</f>
        <v>very harmful</v>
      </c>
      <c r="O3939" t="s">
        <v>23</v>
      </c>
      <c r="P3939" t="s">
        <v>24</v>
      </c>
      <c r="Q3939" t="s">
        <v>33</v>
      </c>
      <c r="R3939" t="s">
        <v>737</v>
      </c>
      <c r="S3939">
        <v>1498</v>
      </c>
      <c r="T3939" t="s">
        <v>738</v>
      </c>
      <c r="U3939" t="s">
        <v>719</v>
      </c>
      <c r="V3939">
        <v>5</v>
      </c>
      <c r="W3939" t="s">
        <v>1179</v>
      </c>
    </row>
    <row r="3940" spans="1:23" x14ac:dyDescent="0.3">
      <c r="A3940">
        <v>4062</v>
      </c>
      <c r="B3940" t="s">
        <v>109</v>
      </c>
      <c r="C3940">
        <v>2012</v>
      </c>
      <c r="D3940">
        <f t="shared" ca="1" si="244"/>
        <v>11</v>
      </c>
      <c r="E3940" s="5">
        <v>200000</v>
      </c>
      <c r="F3940">
        <v>230000</v>
      </c>
      <c r="G3940" t="s">
        <v>19</v>
      </c>
      <c r="H3940" t="str">
        <f t="shared" si="245"/>
        <v>East</v>
      </c>
      <c r="I3940" t="s">
        <v>786</v>
      </c>
      <c r="J3940" t="str">
        <f t="shared" si="246"/>
        <v>New Jersey</v>
      </c>
      <c r="K3940" t="s">
        <v>875</v>
      </c>
      <c r="L3940" t="str">
        <f t="shared" si="247"/>
        <v>Irvington</v>
      </c>
      <c r="M3940" t="s">
        <v>22</v>
      </c>
      <c r="N3940" t="str">
        <f>IF(M3940="", "", IFERROR(VLOOKUP(M3940, Data!$A$1:$B$5, 2, 0), "Unkown fuel"))</f>
        <v>very harmful</v>
      </c>
      <c r="O3940" t="s">
        <v>23</v>
      </c>
      <c r="P3940" t="s">
        <v>24</v>
      </c>
      <c r="Q3940" t="s">
        <v>25</v>
      </c>
      <c r="R3940" t="s">
        <v>840</v>
      </c>
      <c r="S3940">
        <v>1396</v>
      </c>
      <c r="T3940" t="s">
        <v>458</v>
      </c>
      <c r="U3940" t="s">
        <v>472</v>
      </c>
      <c r="V3940">
        <v>5</v>
      </c>
      <c r="W3940" t="s">
        <v>1179</v>
      </c>
    </row>
    <row r="3941" spans="1:23" x14ac:dyDescent="0.3">
      <c r="A3941">
        <v>4063</v>
      </c>
      <c r="B3941" t="s">
        <v>109</v>
      </c>
      <c r="C3941">
        <v>2011</v>
      </c>
      <c r="D3941">
        <f t="shared" ca="1" si="244"/>
        <v>12</v>
      </c>
      <c r="E3941" s="5">
        <v>114999</v>
      </c>
      <c r="F3941">
        <v>172000</v>
      </c>
      <c r="G3941" t="s">
        <v>19</v>
      </c>
      <c r="H3941" t="str">
        <f t="shared" si="245"/>
        <v>East</v>
      </c>
      <c r="I3941" t="s">
        <v>780</v>
      </c>
      <c r="J3941" t="str">
        <f t="shared" si="246"/>
        <v>Maine</v>
      </c>
      <c r="K3941" t="s">
        <v>1229</v>
      </c>
      <c r="L3941" t="str">
        <f t="shared" si="247"/>
        <v>Bangor</v>
      </c>
      <c r="M3941" t="s">
        <v>22</v>
      </c>
      <c r="N3941" t="str">
        <f>IF(M3941="", "", IFERROR(VLOOKUP(M3941, Data!$A$1:$B$5, 2, 0), "Unkown fuel"))</f>
        <v>very harmful</v>
      </c>
      <c r="O3941" t="s">
        <v>23</v>
      </c>
      <c r="P3941" t="s">
        <v>24</v>
      </c>
      <c r="Q3941" t="s">
        <v>33</v>
      </c>
      <c r="R3941" t="s">
        <v>588</v>
      </c>
      <c r="S3941">
        <v>1396</v>
      </c>
      <c r="T3941" t="s">
        <v>589</v>
      </c>
      <c r="U3941" t="s">
        <v>590</v>
      </c>
      <c r="V3941">
        <v>5</v>
      </c>
      <c r="W3941" t="s">
        <v>1179</v>
      </c>
    </row>
    <row r="3942" spans="1:23" x14ac:dyDescent="0.3">
      <c r="A3942">
        <v>4064</v>
      </c>
      <c r="B3942" t="s">
        <v>46</v>
      </c>
      <c r="C3942">
        <v>2014</v>
      </c>
      <c r="D3942">
        <f t="shared" ca="1" si="244"/>
        <v>9</v>
      </c>
      <c r="E3942" s="5">
        <v>425000</v>
      </c>
      <c r="F3942">
        <v>25000</v>
      </c>
      <c r="G3942" t="s">
        <v>19</v>
      </c>
      <c r="H3942" t="str">
        <f t="shared" si="245"/>
        <v>East</v>
      </c>
      <c r="I3942" t="s">
        <v>780</v>
      </c>
      <c r="J3942" t="str">
        <f t="shared" si="246"/>
        <v>Maine</v>
      </c>
      <c r="K3942" t="s">
        <v>971</v>
      </c>
      <c r="L3942" t="str">
        <f t="shared" si="247"/>
        <v>Portland</v>
      </c>
      <c r="M3942" t="s">
        <v>41</v>
      </c>
      <c r="N3942" t="str">
        <f>IF(M3942="", "", IFERROR(VLOOKUP(M3942, Data!$A$1:$B$5, 2, 0), "Unkown fuel"))</f>
        <v>harmful</v>
      </c>
      <c r="O3942" t="s">
        <v>23</v>
      </c>
      <c r="P3942" t="s">
        <v>24</v>
      </c>
      <c r="Q3942" t="s">
        <v>25</v>
      </c>
      <c r="R3942" t="s">
        <v>133</v>
      </c>
      <c r="S3942">
        <v>1197</v>
      </c>
      <c r="T3942" t="s">
        <v>134</v>
      </c>
      <c r="U3942" t="s">
        <v>135</v>
      </c>
      <c r="V3942">
        <v>5</v>
      </c>
      <c r="W3942" t="s">
        <v>1179</v>
      </c>
    </row>
    <row r="3943" spans="1:23" x14ac:dyDescent="0.3">
      <c r="A3943">
        <v>4065</v>
      </c>
      <c r="B3943" t="s">
        <v>69</v>
      </c>
      <c r="C3943">
        <v>2019</v>
      </c>
      <c r="D3943">
        <f t="shared" ca="1" si="244"/>
        <v>4</v>
      </c>
      <c r="E3943" s="5">
        <v>900000</v>
      </c>
      <c r="F3943">
        <v>35000</v>
      </c>
      <c r="G3943" t="s">
        <v>19</v>
      </c>
      <c r="H3943" t="str">
        <f t="shared" si="245"/>
        <v>East</v>
      </c>
      <c r="I3943" t="s">
        <v>786</v>
      </c>
      <c r="J3943" t="str">
        <f t="shared" si="246"/>
        <v>New Jersey</v>
      </c>
      <c r="K3943" t="s">
        <v>1785</v>
      </c>
      <c r="L3943" t="str">
        <f t="shared" si="247"/>
        <v>Garfield</v>
      </c>
      <c r="M3943" t="s">
        <v>22</v>
      </c>
      <c r="N3943" t="str">
        <f>IF(M3943="", "", IFERROR(VLOOKUP(M3943, Data!$A$1:$B$5, 2, 0), "Unkown fuel"))</f>
        <v>very harmful</v>
      </c>
      <c r="O3943" t="s">
        <v>23</v>
      </c>
      <c r="P3943" t="s">
        <v>24</v>
      </c>
      <c r="Q3943" t="s">
        <v>25</v>
      </c>
      <c r="R3943" t="s">
        <v>47</v>
      </c>
      <c r="S3943">
        <v>1498</v>
      </c>
      <c r="T3943" t="s">
        <v>303</v>
      </c>
      <c r="U3943" t="s">
        <v>238</v>
      </c>
      <c r="V3943">
        <v>5</v>
      </c>
      <c r="W3943" t="s">
        <v>1179</v>
      </c>
    </row>
    <row r="3944" spans="1:23" x14ac:dyDescent="0.3">
      <c r="A3944">
        <v>4066</v>
      </c>
      <c r="B3944" t="s">
        <v>88</v>
      </c>
      <c r="C3944">
        <v>2014</v>
      </c>
      <c r="D3944">
        <f t="shared" ca="1" si="244"/>
        <v>9</v>
      </c>
      <c r="E3944" s="5">
        <v>550000</v>
      </c>
      <c r="F3944">
        <v>126000</v>
      </c>
      <c r="G3944" t="s">
        <v>56</v>
      </c>
      <c r="H3944" t="str">
        <f t="shared" si="245"/>
        <v>West</v>
      </c>
      <c r="I3944" t="s">
        <v>21</v>
      </c>
      <c r="J3944" t="str">
        <f t="shared" si="246"/>
        <v>Washington</v>
      </c>
      <c r="K3944" t="s">
        <v>1786</v>
      </c>
      <c r="L3944" t="str">
        <f t="shared" si="247"/>
        <v>Pullman</v>
      </c>
      <c r="M3944" t="s">
        <v>22</v>
      </c>
      <c r="N3944" t="str">
        <f>IF(M3944="", "", IFERROR(VLOOKUP(M3944, Data!$A$1:$B$5, 2, 0), "Unkown fuel"))</f>
        <v>very harmful</v>
      </c>
      <c r="O3944" t="s">
        <v>23</v>
      </c>
      <c r="P3944" t="s">
        <v>24</v>
      </c>
      <c r="Q3944" t="s">
        <v>25</v>
      </c>
      <c r="R3944" t="s">
        <v>481</v>
      </c>
      <c r="S3944">
        <v>2179</v>
      </c>
      <c r="T3944" t="s">
        <v>271</v>
      </c>
      <c r="U3944" t="s">
        <v>272</v>
      </c>
      <c r="V3944">
        <v>7</v>
      </c>
      <c r="W3944" t="s">
        <v>1179</v>
      </c>
    </row>
    <row r="3945" spans="1:23" x14ac:dyDescent="0.3">
      <c r="A3945">
        <v>4067</v>
      </c>
      <c r="B3945" t="s">
        <v>37</v>
      </c>
      <c r="C3945">
        <v>2018</v>
      </c>
      <c r="D3945">
        <f t="shared" ca="1" si="244"/>
        <v>5</v>
      </c>
      <c r="E3945" s="5">
        <v>900000</v>
      </c>
      <c r="F3945">
        <v>30000</v>
      </c>
      <c r="G3945" t="s">
        <v>56</v>
      </c>
      <c r="H3945" t="str">
        <f t="shared" si="245"/>
        <v>West</v>
      </c>
      <c r="I3945" t="s">
        <v>21</v>
      </c>
      <c r="J3945" t="str">
        <f t="shared" si="246"/>
        <v>Washington</v>
      </c>
      <c r="K3945" t="s">
        <v>1786</v>
      </c>
      <c r="L3945" t="str">
        <f t="shared" si="247"/>
        <v>Pullman</v>
      </c>
      <c r="M3945" t="s">
        <v>22</v>
      </c>
      <c r="N3945" t="str">
        <f>IF(M3945="", "", IFERROR(VLOOKUP(M3945, Data!$A$1:$B$5, 2, 0), "Unkown fuel"))</f>
        <v>very harmful</v>
      </c>
      <c r="O3945" t="s">
        <v>23</v>
      </c>
      <c r="P3945" t="s">
        <v>24</v>
      </c>
      <c r="Q3945" t="s">
        <v>25</v>
      </c>
      <c r="R3945" t="s">
        <v>104</v>
      </c>
      <c r="S3945">
        <v>1498</v>
      </c>
      <c r="T3945" t="s">
        <v>105</v>
      </c>
      <c r="U3945" t="s">
        <v>95</v>
      </c>
      <c r="V3945">
        <v>5</v>
      </c>
      <c r="W3945" t="s">
        <v>1179</v>
      </c>
    </row>
    <row r="3946" spans="1:23" x14ac:dyDescent="0.3">
      <c r="A3946">
        <v>4068</v>
      </c>
      <c r="B3946" t="s">
        <v>46</v>
      </c>
      <c r="C3946">
        <v>2011</v>
      </c>
      <c r="D3946">
        <f t="shared" ca="1" si="244"/>
        <v>12</v>
      </c>
      <c r="E3946" s="5">
        <v>165000</v>
      </c>
      <c r="F3946">
        <v>97000</v>
      </c>
      <c r="G3946" t="s">
        <v>56</v>
      </c>
      <c r="H3946" t="str">
        <f t="shared" si="245"/>
        <v>West</v>
      </c>
      <c r="I3946" t="s">
        <v>21</v>
      </c>
      <c r="J3946" t="str">
        <f t="shared" si="246"/>
        <v>Washington</v>
      </c>
      <c r="K3946" t="s">
        <v>1787</v>
      </c>
      <c r="L3946" t="str">
        <f t="shared" si="247"/>
        <v>Puyallup</v>
      </c>
      <c r="M3946" t="s">
        <v>41</v>
      </c>
      <c r="N3946" t="str">
        <f>IF(M3946="", "", IFERROR(VLOOKUP(M3946, Data!$A$1:$B$5, 2, 0), "Unkown fuel"))</f>
        <v>harmful</v>
      </c>
      <c r="O3946" t="s">
        <v>23</v>
      </c>
      <c r="P3946" t="s">
        <v>24</v>
      </c>
      <c r="Q3946" t="s">
        <v>42</v>
      </c>
      <c r="R3946" t="s">
        <v>246</v>
      </c>
      <c r="S3946">
        <v>1086</v>
      </c>
      <c r="T3946" t="s">
        <v>247</v>
      </c>
      <c r="U3946" t="s">
        <v>248</v>
      </c>
      <c r="V3946">
        <v>5</v>
      </c>
      <c r="W3946" t="s">
        <v>1179</v>
      </c>
    </row>
    <row r="3947" spans="1:23" x14ac:dyDescent="0.3">
      <c r="A3947">
        <v>4069</v>
      </c>
      <c r="B3947" t="s">
        <v>46</v>
      </c>
      <c r="C3947">
        <v>2016</v>
      </c>
      <c r="D3947">
        <f t="shared" ca="1" si="244"/>
        <v>7</v>
      </c>
      <c r="E3947" s="5">
        <v>850000</v>
      </c>
      <c r="F3947">
        <v>120000</v>
      </c>
      <c r="G3947" t="s">
        <v>56</v>
      </c>
      <c r="H3947" t="str">
        <f t="shared" si="245"/>
        <v>West</v>
      </c>
      <c r="I3947" t="s">
        <v>21</v>
      </c>
      <c r="J3947" t="str">
        <f t="shared" si="246"/>
        <v>Washington</v>
      </c>
      <c r="K3947" t="s">
        <v>1787</v>
      </c>
      <c r="L3947" t="str">
        <f t="shared" si="247"/>
        <v>Puyallup</v>
      </c>
      <c r="M3947" t="s">
        <v>22</v>
      </c>
      <c r="N3947" t="str">
        <f>IF(M3947="", "", IFERROR(VLOOKUP(M3947, Data!$A$1:$B$5, 2, 0), "Unkown fuel"))</f>
        <v>very harmful</v>
      </c>
      <c r="O3947" t="s">
        <v>23</v>
      </c>
      <c r="P3947" t="s">
        <v>154</v>
      </c>
      <c r="Q3947" t="s">
        <v>25</v>
      </c>
      <c r="R3947" t="s">
        <v>1788</v>
      </c>
      <c r="S3947">
        <v>1582</v>
      </c>
      <c r="T3947" t="s">
        <v>301</v>
      </c>
      <c r="U3947" t="s">
        <v>302</v>
      </c>
      <c r="V3947">
        <v>5</v>
      </c>
      <c r="W3947" t="s">
        <v>1179</v>
      </c>
    </row>
    <row r="3948" spans="1:23" x14ac:dyDescent="0.3">
      <c r="A3948">
        <v>4070</v>
      </c>
      <c r="B3948" t="s">
        <v>46</v>
      </c>
      <c r="C3948">
        <v>2016</v>
      </c>
      <c r="D3948">
        <f t="shared" ca="1" si="244"/>
        <v>7</v>
      </c>
      <c r="E3948" s="5">
        <v>850000</v>
      </c>
      <c r="F3948">
        <v>120000</v>
      </c>
      <c r="G3948" t="s">
        <v>56</v>
      </c>
      <c r="H3948" t="str">
        <f t="shared" si="245"/>
        <v>West</v>
      </c>
      <c r="I3948" t="s">
        <v>21</v>
      </c>
      <c r="J3948" t="str">
        <f t="shared" si="246"/>
        <v>Washington</v>
      </c>
      <c r="K3948" t="s">
        <v>1786</v>
      </c>
      <c r="L3948" t="str">
        <f t="shared" si="247"/>
        <v>Pullman</v>
      </c>
      <c r="M3948" t="s">
        <v>22</v>
      </c>
      <c r="N3948" t="str">
        <f>IF(M3948="", "", IFERROR(VLOOKUP(M3948, Data!$A$1:$B$5, 2, 0), "Unkown fuel"))</f>
        <v>very harmful</v>
      </c>
      <c r="O3948" t="s">
        <v>23</v>
      </c>
      <c r="P3948" t="s">
        <v>24</v>
      </c>
      <c r="Q3948" t="s">
        <v>25</v>
      </c>
      <c r="R3948" t="s">
        <v>571</v>
      </c>
      <c r="S3948">
        <v>1582</v>
      </c>
      <c r="T3948" t="s">
        <v>289</v>
      </c>
      <c r="U3948" t="s">
        <v>290</v>
      </c>
      <c r="V3948">
        <v>5</v>
      </c>
      <c r="W3948" t="s">
        <v>1179</v>
      </c>
    </row>
    <row r="3949" spans="1:23" x14ac:dyDescent="0.3">
      <c r="A3949">
        <v>4071</v>
      </c>
      <c r="B3949" t="s">
        <v>88</v>
      </c>
      <c r="C3949">
        <v>2014</v>
      </c>
      <c r="D3949">
        <f t="shared" ca="1" si="244"/>
        <v>9</v>
      </c>
      <c r="E3949" s="5">
        <v>550000</v>
      </c>
      <c r="F3949">
        <v>80000</v>
      </c>
      <c r="G3949" t="s">
        <v>56</v>
      </c>
      <c r="H3949" t="str">
        <f t="shared" si="245"/>
        <v>West</v>
      </c>
      <c r="I3949" t="s">
        <v>21</v>
      </c>
      <c r="J3949" t="str">
        <f t="shared" si="246"/>
        <v>Washington</v>
      </c>
      <c r="K3949" t="s">
        <v>1786</v>
      </c>
      <c r="L3949" t="str">
        <f t="shared" si="247"/>
        <v>Pullman</v>
      </c>
      <c r="M3949" t="s">
        <v>22</v>
      </c>
      <c r="N3949" t="str">
        <f>IF(M3949="", "", IFERROR(VLOOKUP(M3949, Data!$A$1:$B$5, 2, 0), "Unkown fuel"))</f>
        <v>very harmful</v>
      </c>
      <c r="O3949" t="s">
        <v>23</v>
      </c>
      <c r="P3949" t="s">
        <v>24</v>
      </c>
      <c r="Q3949" t="s">
        <v>33</v>
      </c>
      <c r="R3949" t="s">
        <v>478</v>
      </c>
      <c r="S3949">
        <v>2498</v>
      </c>
      <c r="T3949" t="s">
        <v>479</v>
      </c>
      <c r="U3949" t="s">
        <v>480</v>
      </c>
      <c r="V3949">
        <v>6</v>
      </c>
      <c r="W3949" t="s">
        <v>1179</v>
      </c>
    </row>
    <row r="3950" spans="1:23" x14ac:dyDescent="0.3">
      <c r="A3950">
        <v>4072</v>
      </c>
      <c r="B3950" t="s">
        <v>18</v>
      </c>
      <c r="C3950">
        <v>2011</v>
      </c>
      <c r="D3950">
        <f t="shared" ca="1" si="244"/>
        <v>12</v>
      </c>
      <c r="E3950" s="5">
        <v>500000</v>
      </c>
      <c r="F3950">
        <v>60000</v>
      </c>
      <c r="G3950" t="s">
        <v>56</v>
      </c>
      <c r="H3950" t="str">
        <f t="shared" si="245"/>
        <v>West</v>
      </c>
      <c r="I3950" t="s">
        <v>21</v>
      </c>
      <c r="J3950" t="str">
        <f t="shared" si="246"/>
        <v>Washington</v>
      </c>
      <c r="K3950" t="s">
        <v>1787</v>
      </c>
      <c r="L3950" t="str">
        <f t="shared" si="247"/>
        <v>Puyallup</v>
      </c>
      <c r="M3950" t="s">
        <v>22</v>
      </c>
      <c r="N3950" t="str">
        <f>IF(M3950="", "", IFERROR(VLOOKUP(M3950, Data!$A$1:$B$5, 2, 0), "Unkown fuel"))</f>
        <v>very harmful</v>
      </c>
      <c r="O3950" t="s">
        <v>23</v>
      </c>
      <c r="P3950" t="s">
        <v>24</v>
      </c>
      <c r="Q3950" t="s">
        <v>33</v>
      </c>
      <c r="R3950" t="s">
        <v>81</v>
      </c>
      <c r="S3950">
        <v>1248</v>
      </c>
      <c r="T3950" t="s">
        <v>82</v>
      </c>
      <c r="U3950" t="s">
        <v>28</v>
      </c>
      <c r="V3950">
        <v>5</v>
      </c>
      <c r="W3950" t="s">
        <v>1179</v>
      </c>
    </row>
    <row r="3951" spans="1:23" x14ac:dyDescent="0.3">
      <c r="A3951">
        <v>4073</v>
      </c>
      <c r="B3951" t="s">
        <v>18</v>
      </c>
      <c r="C3951">
        <v>2018</v>
      </c>
      <c r="D3951">
        <f t="shared" ca="1" si="244"/>
        <v>5</v>
      </c>
      <c r="E3951" s="5">
        <v>630000</v>
      </c>
      <c r="F3951">
        <v>15000</v>
      </c>
      <c r="G3951" t="s">
        <v>56</v>
      </c>
      <c r="H3951" t="str">
        <f t="shared" si="245"/>
        <v>West</v>
      </c>
      <c r="I3951" t="s">
        <v>21</v>
      </c>
      <c r="J3951" t="str">
        <f t="shared" si="246"/>
        <v>Washington</v>
      </c>
      <c r="K3951" t="s">
        <v>1787</v>
      </c>
      <c r="L3951" t="str">
        <f t="shared" si="247"/>
        <v>Puyallup</v>
      </c>
      <c r="M3951" t="s">
        <v>41</v>
      </c>
      <c r="N3951" t="str">
        <f>IF(M3951="", "", IFERROR(VLOOKUP(M3951, Data!$A$1:$B$5, 2, 0), "Unkown fuel"))</f>
        <v>harmful</v>
      </c>
      <c r="O3951" t="s">
        <v>23</v>
      </c>
      <c r="P3951" t="s">
        <v>24</v>
      </c>
      <c r="Q3951" t="s">
        <v>25</v>
      </c>
      <c r="R3951" t="s">
        <v>264</v>
      </c>
      <c r="S3951">
        <v>1197</v>
      </c>
      <c r="T3951" t="s">
        <v>265</v>
      </c>
      <c r="U3951" t="s">
        <v>266</v>
      </c>
      <c r="V3951">
        <v>5</v>
      </c>
      <c r="W3951" t="s">
        <v>1179</v>
      </c>
    </row>
    <row r="3952" spans="1:23" x14ac:dyDescent="0.3">
      <c r="A3952">
        <v>4074</v>
      </c>
      <c r="B3952" t="s">
        <v>46</v>
      </c>
      <c r="C3952">
        <v>2011</v>
      </c>
      <c r="D3952">
        <f t="shared" ca="1" si="244"/>
        <v>12</v>
      </c>
      <c r="E3952" s="5">
        <v>160000</v>
      </c>
      <c r="F3952">
        <v>60000</v>
      </c>
      <c r="G3952" t="s">
        <v>56</v>
      </c>
      <c r="H3952" t="str">
        <f t="shared" si="245"/>
        <v>West</v>
      </c>
      <c r="I3952" t="s">
        <v>21</v>
      </c>
      <c r="J3952" t="str">
        <f t="shared" si="246"/>
        <v>Washington</v>
      </c>
      <c r="K3952" t="s">
        <v>1786</v>
      </c>
      <c r="L3952" t="str">
        <f t="shared" si="247"/>
        <v>Pullman</v>
      </c>
      <c r="M3952" t="s">
        <v>41</v>
      </c>
      <c r="N3952" t="str">
        <f>IF(M3952="", "", IFERROR(VLOOKUP(M3952, Data!$A$1:$B$5, 2, 0), "Unkown fuel"))</f>
        <v>harmful</v>
      </c>
      <c r="O3952" t="s">
        <v>23</v>
      </c>
      <c r="P3952" t="s">
        <v>24</v>
      </c>
      <c r="Q3952" t="s">
        <v>25</v>
      </c>
      <c r="R3952" t="s">
        <v>246</v>
      </c>
      <c r="S3952">
        <v>1086</v>
      </c>
      <c r="T3952" t="s">
        <v>247</v>
      </c>
      <c r="U3952" t="s">
        <v>248</v>
      </c>
      <c r="V3952">
        <v>5</v>
      </c>
      <c r="W3952" t="s">
        <v>1179</v>
      </c>
    </row>
    <row r="3953" spans="1:23" x14ac:dyDescent="0.3">
      <c r="A3953">
        <v>4075</v>
      </c>
      <c r="B3953" t="s">
        <v>37</v>
      </c>
      <c r="C3953">
        <v>2015</v>
      </c>
      <c r="D3953">
        <f t="shared" ca="1" si="244"/>
        <v>8</v>
      </c>
      <c r="E3953" s="5">
        <v>670000</v>
      </c>
      <c r="F3953">
        <v>60000</v>
      </c>
      <c r="G3953" t="s">
        <v>124</v>
      </c>
      <c r="H3953" t="str">
        <f t="shared" si="245"/>
        <v>South</v>
      </c>
      <c r="I3953" t="s">
        <v>965</v>
      </c>
      <c r="J3953" t="str">
        <f t="shared" si="246"/>
        <v>Virginia</v>
      </c>
      <c r="K3953" t="s">
        <v>1194</v>
      </c>
      <c r="L3953" t="str">
        <f t="shared" si="247"/>
        <v>Springfield</v>
      </c>
      <c r="M3953" t="s">
        <v>22</v>
      </c>
      <c r="N3953" t="str">
        <f>IF(M3953="", "", IFERROR(VLOOKUP(M3953, Data!$A$1:$B$5, 2, 0), "Unkown fuel"))</f>
        <v>very harmful</v>
      </c>
      <c r="O3953" t="s">
        <v>23</v>
      </c>
      <c r="P3953" t="s">
        <v>24</v>
      </c>
      <c r="Q3953" t="s">
        <v>25</v>
      </c>
      <c r="R3953" t="s">
        <v>225</v>
      </c>
      <c r="S3953">
        <v>1498</v>
      </c>
      <c r="T3953" t="s">
        <v>105</v>
      </c>
      <c r="U3953" t="s">
        <v>95</v>
      </c>
      <c r="V3953">
        <v>5</v>
      </c>
      <c r="W3953" t="s">
        <v>1179</v>
      </c>
    </row>
    <row r="3954" spans="1:23" x14ac:dyDescent="0.3">
      <c r="A3954">
        <v>4076</v>
      </c>
      <c r="B3954" t="s">
        <v>18</v>
      </c>
      <c r="C3954">
        <v>2014</v>
      </c>
      <c r="D3954">
        <f t="shared" ca="1" si="244"/>
        <v>9</v>
      </c>
      <c r="E3954" s="5">
        <v>430000</v>
      </c>
      <c r="F3954">
        <v>90000</v>
      </c>
      <c r="G3954" t="s">
        <v>124</v>
      </c>
      <c r="H3954" t="str">
        <f t="shared" si="245"/>
        <v>South</v>
      </c>
      <c r="I3954" t="s">
        <v>965</v>
      </c>
      <c r="J3954" t="str">
        <f t="shared" si="246"/>
        <v>Virginia</v>
      </c>
      <c r="K3954" t="s">
        <v>1789</v>
      </c>
      <c r="L3954" t="str">
        <f t="shared" si="247"/>
        <v>Virginia Beach</v>
      </c>
      <c r="M3954" t="s">
        <v>22</v>
      </c>
      <c r="N3954" t="str">
        <f>IF(M3954="", "", IFERROR(VLOOKUP(M3954, Data!$A$1:$B$5, 2, 0), "Unkown fuel"))</f>
        <v>very harmful</v>
      </c>
      <c r="O3954" t="s">
        <v>23</v>
      </c>
      <c r="P3954" t="s">
        <v>24</v>
      </c>
      <c r="Q3954" t="s">
        <v>25</v>
      </c>
      <c r="R3954" t="s">
        <v>230</v>
      </c>
      <c r="S3954">
        <v>1248</v>
      </c>
      <c r="T3954" t="s">
        <v>27</v>
      </c>
      <c r="U3954" t="s">
        <v>28</v>
      </c>
      <c r="V3954">
        <v>5</v>
      </c>
      <c r="W3954" t="s">
        <v>1179</v>
      </c>
    </row>
    <row r="3955" spans="1:23" x14ac:dyDescent="0.3">
      <c r="A3955">
        <v>4077</v>
      </c>
      <c r="B3955" t="s">
        <v>46</v>
      </c>
      <c r="C3955">
        <v>2015</v>
      </c>
      <c r="D3955">
        <f t="shared" ca="1" si="244"/>
        <v>8</v>
      </c>
      <c r="E3955" s="5">
        <v>375000</v>
      </c>
      <c r="F3955">
        <v>30000</v>
      </c>
      <c r="G3955" t="s">
        <v>124</v>
      </c>
      <c r="H3955" t="str">
        <f t="shared" si="245"/>
        <v>South</v>
      </c>
      <c r="I3955" t="s">
        <v>965</v>
      </c>
      <c r="J3955" t="str">
        <f t="shared" si="246"/>
        <v>Virginia</v>
      </c>
      <c r="K3955" t="s">
        <v>1294</v>
      </c>
      <c r="L3955" t="str">
        <f t="shared" si="247"/>
        <v>Richmond</v>
      </c>
      <c r="M3955" t="s">
        <v>41</v>
      </c>
      <c r="N3955" t="str">
        <f>IF(M3955="", "", IFERROR(VLOOKUP(M3955, Data!$A$1:$B$5, 2, 0), "Unkown fuel"))</f>
        <v>harmful</v>
      </c>
      <c r="O3955" t="s">
        <v>23</v>
      </c>
      <c r="P3955" t="s">
        <v>24</v>
      </c>
      <c r="Q3955" t="s">
        <v>25</v>
      </c>
      <c r="R3955" t="s">
        <v>260</v>
      </c>
      <c r="S3955">
        <v>1197</v>
      </c>
      <c r="T3955" t="s">
        <v>90</v>
      </c>
      <c r="U3955" t="s">
        <v>261</v>
      </c>
      <c r="V3955">
        <v>5</v>
      </c>
      <c r="W3955" t="s">
        <v>1179</v>
      </c>
    </row>
    <row r="3956" spans="1:23" x14ac:dyDescent="0.3">
      <c r="A3956">
        <v>4078</v>
      </c>
      <c r="B3956" t="s">
        <v>46</v>
      </c>
      <c r="C3956">
        <v>2016</v>
      </c>
      <c r="D3956">
        <f t="shared" ca="1" si="244"/>
        <v>7</v>
      </c>
      <c r="E3956" s="5">
        <v>650000</v>
      </c>
      <c r="F3956">
        <v>35000</v>
      </c>
      <c r="G3956" t="s">
        <v>124</v>
      </c>
      <c r="H3956" t="str">
        <f t="shared" si="245"/>
        <v>South</v>
      </c>
      <c r="I3956" t="s">
        <v>965</v>
      </c>
      <c r="J3956" t="str">
        <f t="shared" si="246"/>
        <v>Virginia</v>
      </c>
      <c r="K3956" t="s">
        <v>1294</v>
      </c>
      <c r="L3956" t="str">
        <f t="shared" si="247"/>
        <v>Richmond</v>
      </c>
      <c r="M3956" t="s">
        <v>41</v>
      </c>
      <c r="N3956" t="str">
        <f>IF(M3956="", "", IFERROR(VLOOKUP(M3956, Data!$A$1:$B$5, 2, 0), "Unkown fuel"))</f>
        <v>harmful</v>
      </c>
      <c r="O3956" t="s">
        <v>23</v>
      </c>
      <c r="P3956" t="s">
        <v>24</v>
      </c>
      <c r="Q3956" t="s">
        <v>25</v>
      </c>
      <c r="R3956" t="s">
        <v>133</v>
      </c>
      <c r="S3956">
        <v>1197</v>
      </c>
      <c r="T3956" t="s">
        <v>134</v>
      </c>
      <c r="U3956" t="s">
        <v>135</v>
      </c>
      <c r="V3956">
        <v>5</v>
      </c>
      <c r="W3956" t="s">
        <v>1179</v>
      </c>
    </row>
    <row r="3957" spans="1:23" x14ac:dyDescent="0.3">
      <c r="A3957">
        <v>4079</v>
      </c>
      <c r="B3957" t="s">
        <v>18</v>
      </c>
      <c r="C3957">
        <v>2016</v>
      </c>
      <c r="D3957">
        <f t="shared" ca="1" si="244"/>
        <v>7</v>
      </c>
      <c r="E3957" s="5">
        <v>500000</v>
      </c>
      <c r="F3957">
        <v>35000</v>
      </c>
      <c r="G3957" t="s">
        <v>124</v>
      </c>
      <c r="H3957" t="str">
        <f t="shared" si="245"/>
        <v>South</v>
      </c>
      <c r="I3957" t="s">
        <v>965</v>
      </c>
      <c r="J3957" t="str">
        <f t="shared" si="246"/>
        <v>Virginia</v>
      </c>
      <c r="K3957" t="s">
        <v>1194</v>
      </c>
      <c r="L3957" t="str">
        <f t="shared" si="247"/>
        <v>Springfield</v>
      </c>
      <c r="M3957" t="s">
        <v>22</v>
      </c>
      <c r="N3957" t="str">
        <f>IF(M3957="", "", IFERROR(VLOOKUP(M3957, Data!$A$1:$B$5, 2, 0), "Unkown fuel"))</f>
        <v>very harmful</v>
      </c>
      <c r="O3957" t="s">
        <v>23</v>
      </c>
      <c r="P3957" t="s">
        <v>24</v>
      </c>
      <c r="Q3957" t="s">
        <v>25</v>
      </c>
      <c r="R3957" t="s">
        <v>106</v>
      </c>
      <c r="S3957">
        <v>1248</v>
      </c>
      <c r="T3957" t="s">
        <v>27</v>
      </c>
      <c r="U3957" t="s">
        <v>28</v>
      </c>
      <c r="V3957">
        <v>5</v>
      </c>
      <c r="W3957" t="s">
        <v>1179</v>
      </c>
    </row>
    <row r="3958" spans="1:23" x14ac:dyDescent="0.3">
      <c r="A3958">
        <v>4080</v>
      </c>
      <c r="B3958" t="s">
        <v>18</v>
      </c>
      <c r="C3958">
        <v>2016</v>
      </c>
      <c r="D3958">
        <f t="shared" ca="1" si="244"/>
        <v>7</v>
      </c>
      <c r="E3958" s="5">
        <v>500000</v>
      </c>
      <c r="F3958">
        <v>35000</v>
      </c>
      <c r="G3958" t="s">
        <v>124</v>
      </c>
      <c r="H3958" t="str">
        <f t="shared" si="245"/>
        <v>South</v>
      </c>
      <c r="I3958" t="s">
        <v>965</v>
      </c>
      <c r="J3958" t="str">
        <f t="shared" si="246"/>
        <v>Virginia</v>
      </c>
      <c r="K3958" t="s">
        <v>1790</v>
      </c>
      <c r="L3958" t="str">
        <f t="shared" si="247"/>
        <v>Roanoke</v>
      </c>
      <c r="M3958" t="s">
        <v>22</v>
      </c>
      <c r="N3958" t="str">
        <f>IF(M3958="", "", IFERROR(VLOOKUP(M3958, Data!$A$1:$B$5, 2, 0), "Unkown fuel"))</f>
        <v>very harmful</v>
      </c>
      <c r="O3958" t="s">
        <v>23</v>
      </c>
      <c r="P3958" t="s">
        <v>24</v>
      </c>
      <c r="Q3958" t="s">
        <v>25</v>
      </c>
      <c r="R3958" t="s">
        <v>106</v>
      </c>
      <c r="S3958">
        <v>1248</v>
      </c>
      <c r="T3958" t="s">
        <v>27</v>
      </c>
      <c r="U3958" t="s">
        <v>28</v>
      </c>
      <c r="V3958">
        <v>5</v>
      </c>
      <c r="W3958" t="s">
        <v>1179</v>
      </c>
    </row>
    <row r="3959" spans="1:23" x14ac:dyDescent="0.3">
      <c r="A3959">
        <v>4081</v>
      </c>
      <c r="B3959" t="s">
        <v>88</v>
      </c>
      <c r="C3959">
        <v>2017</v>
      </c>
      <c r="D3959">
        <f t="shared" ca="1" si="244"/>
        <v>6</v>
      </c>
      <c r="E3959" s="5">
        <v>1350000</v>
      </c>
      <c r="F3959">
        <v>25000</v>
      </c>
      <c r="G3959" t="s">
        <v>124</v>
      </c>
      <c r="H3959" t="str">
        <f t="shared" si="245"/>
        <v>South</v>
      </c>
      <c r="I3959" t="s">
        <v>965</v>
      </c>
      <c r="J3959" t="str">
        <f t="shared" si="246"/>
        <v>Virginia</v>
      </c>
      <c r="K3959" t="s">
        <v>1194</v>
      </c>
      <c r="L3959" t="str">
        <f t="shared" si="247"/>
        <v>Springfield</v>
      </c>
      <c r="M3959" t="s">
        <v>22</v>
      </c>
      <c r="N3959" t="str">
        <f>IF(M3959="", "", IFERROR(VLOOKUP(M3959, Data!$A$1:$B$5, 2, 0), "Unkown fuel"))</f>
        <v>very harmful</v>
      </c>
      <c r="O3959" t="s">
        <v>23</v>
      </c>
      <c r="P3959" t="s">
        <v>24</v>
      </c>
      <c r="Q3959" t="s">
        <v>25</v>
      </c>
      <c r="R3959" t="s">
        <v>155</v>
      </c>
      <c r="S3959">
        <v>2179</v>
      </c>
      <c r="T3959" t="s">
        <v>446</v>
      </c>
      <c r="U3959" t="s">
        <v>447</v>
      </c>
      <c r="V3959">
        <v>7</v>
      </c>
      <c r="W3959" t="s">
        <v>1179</v>
      </c>
    </row>
    <row r="3960" spans="1:23" x14ac:dyDescent="0.3">
      <c r="A3960">
        <v>4082</v>
      </c>
      <c r="B3960" t="s">
        <v>221</v>
      </c>
      <c r="C3960">
        <v>2018</v>
      </c>
      <c r="D3960">
        <f t="shared" ca="1" si="244"/>
        <v>5</v>
      </c>
      <c r="E3960" s="5">
        <v>600000</v>
      </c>
      <c r="F3960">
        <v>40000</v>
      </c>
      <c r="G3960" t="s">
        <v>124</v>
      </c>
      <c r="H3960" t="str">
        <f t="shared" si="245"/>
        <v>South</v>
      </c>
      <c r="I3960" t="s">
        <v>965</v>
      </c>
      <c r="J3960" t="str">
        <f t="shared" si="246"/>
        <v>Virginia</v>
      </c>
      <c r="K3960" t="s">
        <v>1194</v>
      </c>
      <c r="L3960" t="str">
        <f t="shared" si="247"/>
        <v>Springfield</v>
      </c>
      <c r="M3960" t="s">
        <v>22</v>
      </c>
      <c r="N3960" t="str">
        <f>IF(M3960="", "", IFERROR(VLOOKUP(M3960, Data!$A$1:$B$5, 2, 0), "Unkown fuel"))</f>
        <v>very harmful</v>
      </c>
      <c r="O3960" t="s">
        <v>23</v>
      </c>
      <c r="P3960" t="s">
        <v>24</v>
      </c>
      <c r="Q3960" t="s">
        <v>25</v>
      </c>
      <c r="R3960" t="s">
        <v>227</v>
      </c>
      <c r="S3960">
        <v>1498</v>
      </c>
      <c r="T3960" t="s">
        <v>228</v>
      </c>
      <c r="U3960" t="s">
        <v>224</v>
      </c>
      <c r="V3960">
        <v>5</v>
      </c>
      <c r="W3960" t="s">
        <v>1179</v>
      </c>
    </row>
    <row r="3961" spans="1:23" x14ac:dyDescent="0.3">
      <c r="A3961">
        <v>4083</v>
      </c>
      <c r="B3961" t="s">
        <v>46</v>
      </c>
      <c r="C3961">
        <v>2017</v>
      </c>
      <c r="D3961">
        <f t="shared" ca="1" si="244"/>
        <v>6</v>
      </c>
      <c r="E3961" s="5">
        <v>1200000</v>
      </c>
      <c r="F3961">
        <v>25000</v>
      </c>
      <c r="G3961" t="s">
        <v>124</v>
      </c>
      <c r="H3961" t="str">
        <f t="shared" si="245"/>
        <v>South</v>
      </c>
      <c r="I3961" t="s">
        <v>965</v>
      </c>
      <c r="J3961" t="str">
        <f t="shared" si="246"/>
        <v>Virginia</v>
      </c>
      <c r="K3961" t="s">
        <v>1791</v>
      </c>
      <c r="L3961" t="str">
        <f t="shared" si="247"/>
        <v>Suffolk</v>
      </c>
      <c r="M3961" t="s">
        <v>22</v>
      </c>
      <c r="N3961" t="str">
        <f>IF(M3961="", "", IFERROR(VLOOKUP(M3961, Data!$A$1:$B$5, 2, 0), "Unkown fuel"))</f>
        <v>very harmful</v>
      </c>
      <c r="O3961" t="s">
        <v>23</v>
      </c>
      <c r="P3961" t="s">
        <v>24</v>
      </c>
      <c r="Q3961" t="s">
        <v>25</v>
      </c>
      <c r="R3961" t="s">
        <v>300</v>
      </c>
      <c r="S3961">
        <v>1582</v>
      </c>
      <c r="T3961" t="s">
        <v>301</v>
      </c>
      <c r="U3961" t="s">
        <v>302</v>
      </c>
      <c r="V3961">
        <v>5</v>
      </c>
      <c r="W3961" t="s">
        <v>1179</v>
      </c>
    </row>
    <row r="3962" spans="1:23" x14ac:dyDescent="0.3">
      <c r="A3962">
        <v>4084</v>
      </c>
      <c r="B3962" t="s">
        <v>239</v>
      </c>
      <c r="C3962">
        <v>2013</v>
      </c>
      <c r="D3962">
        <f t="shared" ca="1" si="244"/>
        <v>10</v>
      </c>
      <c r="E3962" s="5">
        <v>3750000</v>
      </c>
      <c r="F3962">
        <v>56000</v>
      </c>
      <c r="G3962" t="s">
        <v>124</v>
      </c>
      <c r="H3962" t="str">
        <f t="shared" si="245"/>
        <v>South</v>
      </c>
      <c r="I3962" t="s">
        <v>965</v>
      </c>
      <c r="J3962" t="str">
        <f t="shared" si="246"/>
        <v>Virginia</v>
      </c>
      <c r="K3962" t="s">
        <v>1791</v>
      </c>
      <c r="L3962" t="str">
        <f t="shared" si="247"/>
        <v>Suffolk</v>
      </c>
      <c r="M3962" t="s">
        <v>22</v>
      </c>
      <c r="N3962" t="str">
        <f>IF(M3962="", "", IFERROR(VLOOKUP(M3962, Data!$A$1:$B$5, 2, 0), "Unkown fuel"))</f>
        <v>very harmful</v>
      </c>
      <c r="O3962" t="s">
        <v>158</v>
      </c>
      <c r="P3962" t="s">
        <v>154</v>
      </c>
      <c r="Q3962" t="s">
        <v>25</v>
      </c>
      <c r="R3962" t="s">
        <v>739</v>
      </c>
      <c r="S3962">
        <v>2993</v>
      </c>
      <c r="T3962" t="s">
        <v>740</v>
      </c>
      <c r="U3962" t="s">
        <v>741</v>
      </c>
      <c r="V3962">
        <v>4</v>
      </c>
      <c r="W3962" t="s">
        <v>1179</v>
      </c>
    </row>
    <row r="3963" spans="1:23" x14ac:dyDescent="0.3">
      <c r="A3963">
        <v>4085</v>
      </c>
      <c r="B3963" t="s">
        <v>18</v>
      </c>
      <c r="C3963">
        <v>2018</v>
      </c>
      <c r="D3963">
        <f t="shared" ca="1" si="244"/>
        <v>5</v>
      </c>
      <c r="E3963" s="5">
        <v>795000</v>
      </c>
      <c r="F3963">
        <v>41779</v>
      </c>
      <c r="G3963" t="s">
        <v>124</v>
      </c>
      <c r="H3963" t="str">
        <f t="shared" si="245"/>
        <v>South</v>
      </c>
      <c r="I3963" t="s">
        <v>965</v>
      </c>
      <c r="J3963" t="str">
        <f t="shared" si="246"/>
        <v>Virginia</v>
      </c>
      <c r="K3963" t="s">
        <v>1791</v>
      </c>
      <c r="L3963" t="str">
        <f t="shared" si="247"/>
        <v>Suffolk</v>
      </c>
      <c r="M3963" t="s">
        <v>41</v>
      </c>
      <c r="N3963" t="str">
        <f>IF(M3963="", "", IFERROR(VLOOKUP(M3963, Data!$A$1:$B$5, 2, 0), "Unkown fuel"))</f>
        <v>harmful</v>
      </c>
      <c r="O3963" t="s">
        <v>158</v>
      </c>
      <c r="P3963" t="s">
        <v>24</v>
      </c>
      <c r="Q3963" t="s">
        <v>25</v>
      </c>
      <c r="R3963" t="s">
        <v>264</v>
      </c>
      <c r="S3963">
        <v>1197</v>
      </c>
      <c r="T3963" t="s">
        <v>265</v>
      </c>
      <c r="U3963" t="s">
        <v>266</v>
      </c>
      <c r="V3963">
        <v>5</v>
      </c>
      <c r="W3963" t="s">
        <v>1179</v>
      </c>
    </row>
    <row r="3964" spans="1:23" x14ac:dyDescent="0.3">
      <c r="A3964">
        <v>4086</v>
      </c>
      <c r="B3964" t="s">
        <v>37</v>
      </c>
      <c r="C3964">
        <v>2016</v>
      </c>
      <c r="D3964">
        <f t="shared" ca="1" si="244"/>
        <v>7</v>
      </c>
      <c r="E3964" s="5">
        <v>625000</v>
      </c>
      <c r="F3964">
        <v>54000</v>
      </c>
      <c r="G3964" t="s">
        <v>124</v>
      </c>
      <c r="H3964" t="str">
        <f t="shared" si="245"/>
        <v>South</v>
      </c>
      <c r="I3964" t="s">
        <v>965</v>
      </c>
      <c r="J3964" t="str">
        <f t="shared" si="246"/>
        <v>Virginia</v>
      </c>
      <c r="K3964" t="s">
        <v>1789</v>
      </c>
      <c r="L3964" t="str">
        <f t="shared" si="247"/>
        <v>Virginia Beach</v>
      </c>
      <c r="M3964" t="s">
        <v>41</v>
      </c>
      <c r="N3964" t="str">
        <f>IF(M3964="", "", IFERROR(VLOOKUP(M3964, Data!$A$1:$B$5, 2, 0), "Unkown fuel"))</f>
        <v>harmful</v>
      </c>
      <c r="O3964" t="s">
        <v>158</v>
      </c>
      <c r="P3964" t="s">
        <v>24</v>
      </c>
      <c r="Q3964" t="s">
        <v>25</v>
      </c>
      <c r="R3964" t="s">
        <v>604</v>
      </c>
      <c r="S3964">
        <v>1199</v>
      </c>
      <c r="T3964" t="s">
        <v>434</v>
      </c>
      <c r="U3964" t="s">
        <v>452</v>
      </c>
      <c r="V3964">
        <v>5</v>
      </c>
      <c r="W3964" t="s">
        <v>1179</v>
      </c>
    </row>
    <row r="3965" spans="1:23" x14ac:dyDescent="0.3">
      <c r="A3965">
        <v>4087</v>
      </c>
      <c r="B3965" t="s">
        <v>173</v>
      </c>
      <c r="C3965">
        <v>2016</v>
      </c>
      <c r="D3965">
        <f t="shared" ca="1" si="244"/>
        <v>7</v>
      </c>
      <c r="E3965" s="5">
        <v>2900000</v>
      </c>
      <c r="F3965">
        <v>31000</v>
      </c>
      <c r="G3965" t="s">
        <v>19</v>
      </c>
      <c r="H3965" t="str">
        <f t="shared" si="245"/>
        <v>East</v>
      </c>
      <c r="I3965" t="s">
        <v>31</v>
      </c>
      <c r="J3965" t="str">
        <f t="shared" si="246"/>
        <v>New York</v>
      </c>
      <c r="K3965" t="s">
        <v>1792</v>
      </c>
      <c r="L3965" t="str">
        <f t="shared" si="247"/>
        <v>Rye</v>
      </c>
      <c r="M3965" t="s">
        <v>22</v>
      </c>
      <c r="N3965" t="str">
        <f>IF(M3965="", "", IFERROR(VLOOKUP(M3965, Data!$A$1:$B$5, 2, 0), "Unkown fuel"))</f>
        <v>very harmful</v>
      </c>
      <c r="O3965" t="s">
        <v>158</v>
      </c>
      <c r="P3965" t="s">
        <v>154</v>
      </c>
      <c r="Q3965" t="s">
        <v>25</v>
      </c>
      <c r="R3965" t="s">
        <v>396</v>
      </c>
      <c r="S3965">
        <v>2143</v>
      </c>
      <c r="T3965" t="s">
        <v>341</v>
      </c>
      <c r="U3965" t="s">
        <v>342</v>
      </c>
      <c r="V3965">
        <v>5</v>
      </c>
      <c r="W3965" t="s">
        <v>1179</v>
      </c>
    </row>
    <row r="3966" spans="1:23" x14ac:dyDescent="0.3">
      <c r="A3966">
        <v>4088</v>
      </c>
      <c r="B3966" t="s">
        <v>18</v>
      </c>
      <c r="C3966">
        <v>2017</v>
      </c>
      <c r="D3966">
        <f t="shared" ca="1" si="244"/>
        <v>6</v>
      </c>
      <c r="E3966" s="5">
        <v>625000</v>
      </c>
      <c r="F3966">
        <v>37000</v>
      </c>
      <c r="G3966" t="s">
        <v>124</v>
      </c>
      <c r="H3966" t="str">
        <f t="shared" si="245"/>
        <v>South</v>
      </c>
      <c r="I3966" t="s">
        <v>965</v>
      </c>
      <c r="J3966" t="str">
        <f t="shared" si="246"/>
        <v>Virginia</v>
      </c>
      <c r="K3966" t="s">
        <v>1789</v>
      </c>
      <c r="L3966" t="str">
        <f t="shared" si="247"/>
        <v>Virginia Beach</v>
      </c>
      <c r="M3966" t="s">
        <v>22</v>
      </c>
      <c r="N3966" t="str">
        <f>IF(M3966="", "", IFERROR(VLOOKUP(M3966, Data!$A$1:$B$5, 2, 0), "Unkown fuel"))</f>
        <v>very harmful</v>
      </c>
      <c r="O3966" t="s">
        <v>23</v>
      </c>
      <c r="P3966" t="s">
        <v>154</v>
      </c>
      <c r="Q3966" t="s">
        <v>25</v>
      </c>
      <c r="R3966" t="s">
        <v>460</v>
      </c>
      <c r="S3966">
        <v>1248</v>
      </c>
      <c r="T3966" t="s">
        <v>27</v>
      </c>
      <c r="U3966" t="s">
        <v>28</v>
      </c>
      <c r="V3966">
        <v>5</v>
      </c>
      <c r="W3966" t="s">
        <v>1179</v>
      </c>
    </row>
    <row r="3967" spans="1:23" x14ac:dyDescent="0.3">
      <c r="A3967">
        <v>4089</v>
      </c>
      <c r="B3967" t="s">
        <v>120</v>
      </c>
      <c r="C3967">
        <v>2011</v>
      </c>
      <c r="D3967">
        <f t="shared" ca="1" si="244"/>
        <v>12</v>
      </c>
      <c r="E3967" s="5">
        <v>440000</v>
      </c>
      <c r="F3967">
        <v>90000</v>
      </c>
      <c r="G3967" t="s">
        <v>124</v>
      </c>
      <c r="H3967" t="str">
        <f t="shared" si="245"/>
        <v>South</v>
      </c>
      <c r="I3967" t="s">
        <v>965</v>
      </c>
      <c r="J3967" t="str">
        <f t="shared" si="246"/>
        <v>Virginia</v>
      </c>
      <c r="K3967" t="s">
        <v>1194</v>
      </c>
      <c r="L3967" t="str">
        <f t="shared" si="247"/>
        <v>Springfield</v>
      </c>
      <c r="M3967" t="s">
        <v>22</v>
      </c>
      <c r="N3967" t="str">
        <f>IF(M3967="", "", IFERROR(VLOOKUP(M3967, Data!$A$1:$B$5, 2, 0), "Unkown fuel"))</f>
        <v>very harmful</v>
      </c>
      <c r="O3967" t="s">
        <v>23</v>
      </c>
      <c r="P3967" t="s">
        <v>154</v>
      </c>
      <c r="Q3967" t="s">
        <v>33</v>
      </c>
      <c r="R3967" t="s">
        <v>699</v>
      </c>
      <c r="S3967">
        <v>1991</v>
      </c>
      <c r="T3967" t="s">
        <v>559</v>
      </c>
      <c r="U3967" t="s">
        <v>743</v>
      </c>
      <c r="V3967">
        <v>4</v>
      </c>
      <c r="W3967" t="s">
        <v>1179</v>
      </c>
    </row>
    <row r="3968" spans="1:23" x14ac:dyDescent="0.3">
      <c r="A3968">
        <v>4090</v>
      </c>
      <c r="B3968" t="s">
        <v>65</v>
      </c>
      <c r="C3968">
        <v>2018</v>
      </c>
      <c r="D3968">
        <f t="shared" ca="1" si="244"/>
        <v>5</v>
      </c>
      <c r="E3968" s="5">
        <v>1400000</v>
      </c>
      <c r="F3968">
        <v>13534</v>
      </c>
      <c r="G3968" t="s">
        <v>124</v>
      </c>
      <c r="H3968" t="str">
        <f t="shared" si="245"/>
        <v>South</v>
      </c>
      <c r="I3968" t="s">
        <v>965</v>
      </c>
      <c r="J3968" t="str">
        <f t="shared" si="246"/>
        <v>Virginia</v>
      </c>
      <c r="K3968" t="s">
        <v>1790</v>
      </c>
      <c r="L3968" t="str">
        <f t="shared" si="247"/>
        <v>Roanoke</v>
      </c>
      <c r="M3968" t="s">
        <v>41</v>
      </c>
      <c r="N3968" t="str">
        <f>IF(M3968="", "", IFERROR(VLOOKUP(M3968, Data!$A$1:$B$5, 2, 0), "Unkown fuel"))</f>
        <v>harmful</v>
      </c>
      <c r="O3968" t="s">
        <v>158</v>
      </c>
      <c r="P3968" t="s">
        <v>24</v>
      </c>
      <c r="Q3968" t="s">
        <v>25</v>
      </c>
      <c r="R3968" t="s">
        <v>198</v>
      </c>
      <c r="S3968">
        <v>1798</v>
      </c>
      <c r="T3968" t="s">
        <v>151</v>
      </c>
      <c r="U3968" t="s">
        <v>199</v>
      </c>
      <c r="V3968">
        <v>5</v>
      </c>
      <c r="W3968" t="s">
        <v>1179</v>
      </c>
    </row>
    <row r="3969" spans="1:23" x14ac:dyDescent="0.3">
      <c r="A3969">
        <v>4091</v>
      </c>
      <c r="B3969" t="s">
        <v>65</v>
      </c>
      <c r="C3969">
        <v>2017</v>
      </c>
      <c r="D3969">
        <f t="shared" ca="1" si="244"/>
        <v>6</v>
      </c>
      <c r="E3969" s="5">
        <v>1450000</v>
      </c>
      <c r="F3969">
        <v>7000</v>
      </c>
      <c r="G3969" t="s">
        <v>19</v>
      </c>
      <c r="H3969" t="str">
        <f t="shared" si="245"/>
        <v>East</v>
      </c>
      <c r="I3969" t="s">
        <v>31</v>
      </c>
      <c r="J3969" t="str">
        <f t="shared" si="246"/>
        <v>New York</v>
      </c>
      <c r="K3969" t="s">
        <v>1792</v>
      </c>
      <c r="L3969" t="str">
        <f t="shared" si="247"/>
        <v>Rye</v>
      </c>
      <c r="M3969" t="s">
        <v>41</v>
      </c>
      <c r="N3969" t="str">
        <f>IF(M3969="", "", IFERROR(VLOOKUP(M3969, Data!$A$1:$B$5, 2, 0), "Unkown fuel"))</f>
        <v>harmful</v>
      </c>
      <c r="O3969" t="s">
        <v>158</v>
      </c>
      <c r="P3969" t="s">
        <v>154</v>
      </c>
      <c r="Q3969" t="s">
        <v>33</v>
      </c>
      <c r="R3969" t="s">
        <v>292</v>
      </c>
      <c r="S3969">
        <v>1794</v>
      </c>
      <c r="T3969" t="s">
        <v>293</v>
      </c>
      <c r="U3969" t="s">
        <v>199</v>
      </c>
      <c r="V3969">
        <v>5</v>
      </c>
      <c r="W3969" t="s">
        <v>1179</v>
      </c>
    </row>
    <row r="3970" spans="1:23" x14ac:dyDescent="0.3">
      <c r="A3970">
        <v>4092</v>
      </c>
      <c r="B3970" t="s">
        <v>173</v>
      </c>
      <c r="C3970">
        <v>2017</v>
      </c>
      <c r="D3970">
        <f t="shared" ref="D3970:D4033" ca="1" si="248">TRUNC(YEARFRAC(DATE(C3970,1,1), TODAY(), 1))</f>
        <v>6</v>
      </c>
      <c r="E3970" s="5">
        <v>2700000</v>
      </c>
      <c r="F3970">
        <v>23000</v>
      </c>
      <c r="G3970" t="s">
        <v>124</v>
      </c>
      <c r="H3970" t="str">
        <f t="shared" ref="H3970:H4033" si="249">TRIM(G3970)</f>
        <v>South</v>
      </c>
      <c r="I3970" t="s">
        <v>965</v>
      </c>
      <c r="J3970" t="str">
        <f t="shared" ref="J3970:J4033" si="250">TRIM(I3970)</f>
        <v>Virginia</v>
      </c>
      <c r="K3970" t="s">
        <v>1194</v>
      </c>
      <c r="L3970" t="str">
        <f t="shared" ref="L3970:L4033" si="251">TRIM(K3970)</f>
        <v>Springfield</v>
      </c>
      <c r="M3970" t="s">
        <v>22</v>
      </c>
      <c r="N3970" t="str">
        <f>IF(M3970="", "", IFERROR(VLOOKUP(M3970, Data!$A$1:$B$5, 2, 0), "Unkown fuel"))</f>
        <v>very harmful</v>
      </c>
      <c r="O3970" t="s">
        <v>158</v>
      </c>
      <c r="P3970" t="s">
        <v>154</v>
      </c>
      <c r="Q3970" t="s">
        <v>25</v>
      </c>
      <c r="R3970" t="s">
        <v>488</v>
      </c>
      <c r="S3970">
        <v>2143</v>
      </c>
      <c r="T3970" t="s">
        <v>746</v>
      </c>
      <c r="U3970" t="s">
        <v>747</v>
      </c>
      <c r="V3970">
        <v>5</v>
      </c>
      <c r="W3970" t="s">
        <v>1179</v>
      </c>
    </row>
    <row r="3971" spans="1:23" x14ac:dyDescent="0.3">
      <c r="A3971">
        <v>4093</v>
      </c>
      <c r="B3971" t="s">
        <v>46</v>
      </c>
      <c r="C3971">
        <v>2017</v>
      </c>
      <c r="D3971">
        <f t="shared" ca="1" si="248"/>
        <v>6</v>
      </c>
      <c r="E3971" s="5">
        <v>550000</v>
      </c>
      <c r="F3971">
        <v>23456</v>
      </c>
      <c r="G3971" t="s">
        <v>124</v>
      </c>
      <c r="H3971" t="str">
        <f t="shared" si="249"/>
        <v>South</v>
      </c>
      <c r="I3971" t="s">
        <v>965</v>
      </c>
      <c r="J3971" t="str">
        <f t="shared" si="250"/>
        <v>Virginia</v>
      </c>
      <c r="K3971" t="s">
        <v>1194</v>
      </c>
      <c r="L3971" t="str">
        <f t="shared" si="251"/>
        <v>Springfield</v>
      </c>
      <c r="M3971" t="s">
        <v>41</v>
      </c>
      <c r="N3971" t="str">
        <f>IF(M3971="", "", IFERROR(VLOOKUP(M3971, Data!$A$1:$B$5, 2, 0), "Unkown fuel"))</f>
        <v>harmful</v>
      </c>
      <c r="O3971" t="s">
        <v>158</v>
      </c>
      <c r="P3971" t="s">
        <v>24</v>
      </c>
      <c r="Q3971" t="s">
        <v>25</v>
      </c>
      <c r="R3971" t="s">
        <v>85</v>
      </c>
      <c r="S3971">
        <v>1197</v>
      </c>
      <c r="T3971" t="s">
        <v>90</v>
      </c>
      <c r="U3971" t="s">
        <v>261</v>
      </c>
      <c r="V3971">
        <v>5</v>
      </c>
      <c r="W3971" t="s">
        <v>1179</v>
      </c>
    </row>
    <row r="3972" spans="1:23" x14ac:dyDescent="0.3">
      <c r="A3972">
        <v>4094</v>
      </c>
      <c r="B3972" t="s">
        <v>65</v>
      </c>
      <c r="C3972">
        <v>2019</v>
      </c>
      <c r="D3972">
        <f t="shared" ca="1" si="248"/>
        <v>4</v>
      </c>
      <c r="E3972" s="5">
        <v>1925000</v>
      </c>
      <c r="F3972">
        <v>43000</v>
      </c>
      <c r="G3972" t="s">
        <v>124</v>
      </c>
      <c r="H3972" t="str">
        <f t="shared" si="249"/>
        <v>South</v>
      </c>
      <c r="I3972" t="s">
        <v>965</v>
      </c>
      <c r="J3972" t="str">
        <f t="shared" si="250"/>
        <v>Virginia</v>
      </c>
      <c r="K3972" t="s">
        <v>1194</v>
      </c>
      <c r="L3972" t="str">
        <f t="shared" si="251"/>
        <v>Springfield</v>
      </c>
      <c r="M3972" t="s">
        <v>22</v>
      </c>
      <c r="N3972" t="str">
        <f>IF(M3972="", "", IFERROR(VLOOKUP(M3972, Data!$A$1:$B$5, 2, 0), "Unkown fuel"))</f>
        <v>very harmful</v>
      </c>
      <c r="O3972" t="s">
        <v>158</v>
      </c>
      <c r="P3972" t="s">
        <v>154</v>
      </c>
      <c r="Q3972" t="s">
        <v>25</v>
      </c>
      <c r="R3972" t="s">
        <v>187</v>
      </c>
      <c r="S3972">
        <v>2755</v>
      </c>
      <c r="T3972" t="s">
        <v>188</v>
      </c>
      <c r="U3972" t="s">
        <v>189</v>
      </c>
      <c r="V3972">
        <v>8</v>
      </c>
      <c r="W3972" t="s">
        <v>1179</v>
      </c>
    </row>
    <row r="3973" spans="1:23" x14ac:dyDescent="0.3">
      <c r="A3973">
        <v>4095</v>
      </c>
      <c r="B3973" t="s">
        <v>88</v>
      </c>
      <c r="C3973">
        <v>2015</v>
      </c>
      <c r="D3973">
        <f t="shared" ca="1" si="248"/>
        <v>8</v>
      </c>
      <c r="E3973" s="5">
        <v>1225000</v>
      </c>
      <c r="F3973">
        <v>39000</v>
      </c>
      <c r="G3973" t="s">
        <v>124</v>
      </c>
      <c r="H3973" t="str">
        <f t="shared" si="249"/>
        <v>South</v>
      </c>
      <c r="I3973" t="s">
        <v>965</v>
      </c>
      <c r="J3973" t="str">
        <f t="shared" si="250"/>
        <v>Virginia</v>
      </c>
      <c r="K3973" t="s">
        <v>1789</v>
      </c>
      <c r="L3973" t="str">
        <f t="shared" si="251"/>
        <v>Virginia Beach</v>
      </c>
      <c r="M3973" t="s">
        <v>22</v>
      </c>
      <c r="N3973" t="str">
        <f>IF(M3973="", "", IFERROR(VLOOKUP(M3973, Data!$A$1:$B$5, 2, 0), "Unkown fuel"))</f>
        <v>very harmful</v>
      </c>
      <c r="O3973" t="s">
        <v>158</v>
      </c>
      <c r="P3973" t="s">
        <v>24</v>
      </c>
      <c r="Q3973" t="s">
        <v>25</v>
      </c>
      <c r="R3973" t="s">
        <v>155</v>
      </c>
      <c r="S3973">
        <v>2179</v>
      </c>
      <c r="T3973" t="s">
        <v>446</v>
      </c>
      <c r="U3973" t="s">
        <v>447</v>
      </c>
      <c r="V3973">
        <v>7</v>
      </c>
      <c r="W3973" t="s">
        <v>1179</v>
      </c>
    </row>
    <row r="3974" spans="1:23" x14ac:dyDescent="0.3">
      <c r="A3974">
        <v>4096</v>
      </c>
      <c r="B3974" t="s">
        <v>37</v>
      </c>
      <c r="C3974">
        <v>2017</v>
      </c>
      <c r="D3974">
        <f t="shared" ca="1" si="248"/>
        <v>6</v>
      </c>
      <c r="E3974" s="5">
        <v>700000</v>
      </c>
      <c r="F3974">
        <v>15000</v>
      </c>
      <c r="G3974" t="s">
        <v>124</v>
      </c>
      <c r="H3974" t="str">
        <f t="shared" si="249"/>
        <v>South</v>
      </c>
      <c r="I3974" t="s">
        <v>965</v>
      </c>
      <c r="J3974" t="str">
        <f t="shared" si="250"/>
        <v>Virginia</v>
      </c>
      <c r="K3974" t="s">
        <v>1789</v>
      </c>
      <c r="L3974" t="str">
        <f t="shared" si="251"/>
        <v>Virginia Beach</v>
      </c>
      <c r="M3974" t="s">
        <v>41</v>
      </c>
      <c r="N3974" t="str">
        <f>IF(M3974="", "", IFERROR(VLOOKUP(M3974, Data!$A$1:$B$5, 2, 0), "Unkown fuel"))</f>
        <v>harmful</v>
      </c>
      <c r="O3974" t="s">
        <v>23</v>
      </c>
      <c r="P3974" t="s">
        <v>24</v>
      </c>
      <c r="Q3974" t="s">
        <v>25</v>
      </c>
      <c r="R3974" t="s">
        <v>383</v>
      </c>
      <c r="S3974">
        <v>1199</v>
      </c>
      <c r="T3974" t="s">
        <v>434</v>
      </c>
      <c r="U3974" t="s">
        <v>452</v>
      </c>
      <c r="V3974">
        <v>5</v>
      </c>
      <c r="W3974" t="s">
        <v>1179</v>
      </c>
    </row>
    <row r="3975" spans="1:23" x14ac:dyDescent="0.3">
      <c r="A3975">
        <v>4097</v>
      </c>
      <c r="B3975" t="s">
        <v>18</v>
      </c>
      <c r="C3975">
        <v>2013</v>
      </c>
      <c r="D3975">
        <f t="shared" ca="1" si="248"/>
        <v>10</v>
      </c>
      <c r="E3975" s="5">
        <v>530000</v>
      </c>
      <c r="F3975">
        <v>40000</v>
      </c>
      <c r="G3975" t="s">
        <v>124</v>
      </c>
      <c r="H3975" t="str">
        <f t="shared" si="249"/>
        <v>South</v>
      </c>
      <c r="I3975" t="s">
        <v>965</v>
      </c>
      <c r="J3975" t="str">
        <f t="shared" si="250"/>
        <v>Virginia</v>
      </c>
      <c r="K3975" t="s">
        <v>1294</v>
      </c>
      <c r="L3975" t="str">
        <f t="shared" si="251"/>
        <v>Richmond</v>
      </c>
      <c r="M3975" t="s">
        <v>22</v>
      </c>
      <c r="N3975" t="str">
        <f>IF(M3975="", "", IFERROR(VLOOKUP(M3975, Data!$A$1:$B$5, 2, 0), "Unkown fuel"))</f>
        <v>very harmful</v>
      </c>
      <c r="O3975" t="s">
        <v>23</v>
      </c>
      <c r="P3975" t="s">
        <v>24</v>
      </c>
      <c r="Q3975" t="s">
        <v>25</v>
      </c>
      <c r="R3975" t="s">
        <v>26</v>
      </c>
      <c r="S3975">
        <v>1248</v>
      </c>
      <c r="T3975" t="s">
        <v>27</v>
      </c>
      <c r="U3975" t="s">
        <v>28</v>
      </c>
      <c r="V3975">
        <v>5</v>
      </c>
      <c r="W3975" t="s">
        <v>1179</v>
      </c>
    </row>
    <row r="3976" spans="1:23" x14ac:dyDescent="0.3">
      <c r="A3976">
        <v>4098</v>
      </c>
      <c r="B3976" t="s">
        <v>573</v>
      </c>
      <c r="C3976">
        <v>2020</v>
      </c>
      <c r="D3976">
        <f t="shared" ca="1" si="248"/>
        <v>3</v>
      </c>
      <c r="E3976" s="5">
        <v>1900000</v>
      </c>
      <c r="F3976">
        <v>5000</v>
      </c>
      <c r="G3976" t="s">
        <v>124</v>
      </c>
      <c r="H3976" t="str">
        <f t="shared" si="249"/>
        <v>South</v>
      </c>
      <c r="I3976" t="s">
        <v>965</v>
      </c>
      <c r="J3976" t="str">
        <f t="shared" si="250"/>
        <v>Virginia</v>
      </c>
      <c r="K3976" t="s">
        <v>1294</v>
      </c>
      <c r="L3976" t="str">
        <f t="shared" si="251"/>
        <v>Richmond</v>
      </c>
      <c r="M3976" t="s">
        <v>22</v>
      </c>
      <c r="N3976" t="str">
        <f>IF(M3976="", "", IFERROR(VLOOKUP(M3976, Data!$A$1:$B$5, 2, 0), "Unkown fuel"))</f>
        <v>very harmful</v>
      </c>
      <c r="O3976" t="s">
        <v>158</v>
      </c>
      <c r="P3976" t="s">
        <v>154</v>
      </c>
      <c r="Q3976" t="s">
        <v>25</v>
      </c>
      <c r="R3976" t="s">
        <v>159</v>
      </c>
      <c r="S3976">
        <v>1493</v>
      </c>
      <c r="T3976" t="s">
        <v>575</v>
      </c>
      <c r="U3976" t="s">
        <v>576</v>
      </c>
      <c r="V3976">
        <v>5</v>
      </c>
      <c r="W3976" t="s">
        <v>1179</v>
      </c>
    </row>
    <row r="3977" spans="1:23" x14ac:dyDescent="0.3">
      <c r="A3977">
        <v>4099</v>
      </c>
      <c r="B3977" t="s">
        <v>18</v>
      </c>
      <c r="C3977">
        <v>2017</v>
      </c>
      <c r="D3977">
        <f t="shared" ca="1" si="248"/>
        <v>6</v>
      </c>
      <c r="E3977" s="5">
        <v>844999</v>
      </c>
      <c r="F3977">
        <v>70000</v>
      </c>
      <c r="G3977" t="s">
        <v>19</v>
      </c>
      <c r="H3977" t="str">
        <f t="shared" si="249"/>
        <v>East</v>
      </c>
      <c r="I3977" t="s">
        <v>31</v>
      </c>
      <c r="J3977" t="str">
        <f t="shared" si="250"/>
        <v>New York</v>
      </c>
      <c r="K3977" t="s">
        <v>1792</v>
      </c>
      <c r="L3977" t="str">
        <f t="shared" si="251"/>
        <v>Rye</v>
      </c>
      <c r="M3977" t="s">
        <v>22</v>
      </c>
      <c r="N3977" t="str">
        <f>IF(M3977="", "", IFERROR(VLOOKUP(M3977, Data!$A$1:$B$5, 2, 0), "Unkown fuel"))</f>
        <v>very harmful</v>
      </c>
      <c r="O3977" t="s">
        <v>158</v>
      </c>
      <c r="P3977" t="s">
        <v>24</v>
      </c>
      <c r="Q3977" t="s">
        <v>25</v>
      </c>
      <c r="R3977" t="s">
        <v>415</v>
      </c>
      <c r="S3977">
        <v>1248</v>
      </c>
      <c r="T3977" t="s">
        <v>94</v>
      </c>
      <c r="U3977" t="s">
        <v>95</v>
      </c>
      <c r="V3977">
        <v>5</v>
      </c>
      <c r="W3977" t="s">
        <v>1179</v>
      </c>
    </row>
    <row r="3978" spans="1:23" x14ac:dyDescent="0.3">
      <c r="A3978">
        <v>4100</v>
      </c>
      <c r="B3978" t="s">
        <v>30</v>
      </c>
      <c r="C3978">
        <v>2016</v>
      </c>
      <c r="D3978">
        <f t="shared" ca="1" si="248"/>
        <v>7</v>
      </c>
      <c r="E3978" s="5">
        <v>650000</v>
      </c>
      <c r="F3978">
        <v>99000</v>
      </c>
      <c r="G3978" t="s">
        <v>19</v>
      </c>
      <c r="H3978" t="str">
        <f t="shared" si="249"/>
        <v>East</v>
      </c>
      <c r="I3978" t="s">
        <v>31</v>
      </c>
      <c r="J3978" t="str">
        <f t="shared" si="250"/>
        <v>New York</v>
      </c>
      <c r="K3978" t="s">
        <v>1792</v>
      </c>
      <c r="L3978" t="str">
        <f t="shared" si="251"/>
        <v>Rye</v>
      </c>
      <c r="M3978" t="s">
        <v>22</v>
      </c>
      <c r="N3978" t="str">
        <f>IF(M3978="", "", IFERROR(VLOOKUP(M3978, Data!$A$1:$B$5, 2, 0), "Unkown fuel"))</f>
        <v>very harmful</v>
      </c>
      <c r="O3978" t="s">
        <v>158</v>
      </c>
      <c r="P3978" t="s">
        <v>154</v>
      </c>
      <c r="Q3978" t="s">
        <v>25</v>
      </c>
      <c r="R3978" t="s">
        <v>227</v>
      </c>
      <c r="S3978">
        <v>1498</v>
      </c>
      <c r="T3978" t="s">
        <v>35</v>
      </c>
      <c r="U3978" t="s">
        <v>36</v>
      </c>
      <c r="V3978">
        <v>5</v>
      </c>
      <c r="W3978" t="s">
        <v>1179</v>
      </c>
    </row>
    <row r="3979" spans="1:23" x14ac:dyDescent="0.3">
      <c r="A3979">
        <v>4101</v>
      </c>
      <c r="B3979" t="s">
        <v>18</v>
      </c>
      <c r="C3979">
        <v>2018</v>
      </c>
      <c r="D3979">
        <f t="shared" ca="1" si="248"/>
        <v>5</v>
      </c>
      <c r="E3979" s="5">
        <v>750000</v>
      </c>
      <c r="F3979">
        <v>15000</v>
      </c>
      <c r="G3979" t="s">
        <v>124</v>
      </c>
      <c r="H3979" t="str">
        <f t="shared" si="249"/>
        <v>South</v>
      </c>
      <c r="I3979" t="s">
        <v>965</v>
      </c>
      <c r="J3979" t="str">
        <f t="shared" si="250"/>
        <v>Virginia</v>
      </c>
      <c r="K3979" t="s">
        <v>1791</v>
      </c>
      <c r="L3979" t="str">
        <f t="shared" si="251"/>
        <v>Suffolk</v>
      </c>
      <c r="M3979" t="s">
        <v>41</v>
      </c>
      <c r="N3979" t="str">
        <f>IF(M3979="", "", IFERROR(VLOOKUP(M3979, Data!$A$1:$B$5, 2, 0), "Unkown fuel"))</f>
        <v>harmful</v>
      </c>
      <c r="O3979" t="s">
        <v>158</v>
      </c>
      <c r="P3979" t="s">
        <v>24</v>
      </c>
      <c r="Q3979" t="s">
        <v>25</v>
      </c>
      <c r="R3979" t="s">
        <v>222</v>
      </c>
      <c r="S3979">
        <v>1197</v>
      </c>
      <c r="T3979" t="s">
        <v>265</v>
      </c>
      <c r="U3979" t="s">
        <v>266</v>
      </c>
      <c r="V3979">
        <v>5</v>
      </c>
      <c r="W3979" t="s">
        <v>1179</v>
      </c>
    </row>
    <row r="3980" spans="1:23" x14ac:dyDescent="0.3">
      <c r="A3980">
        <v>4102</v>
      </c>
      <c r="B3980" t="s">
        <v>239</v>
      </c>
      <c r="C3980">
        <v>2018</v>
      </c>
      <c r="D3980">
        <f t="shared" ca="1" si="248"/>
        <v>5</v>
      </c>
      <c r="E3980" s="5">
        <v>6000000</v>
      </c>
      <c r="F3980">
        <v>28156</v>
      </c>
      <c r="G3980" t="s">
        <v>124</v>
      </c>
      <c r="H3980" t="str">
        <f t="shared" si="249"/>
        <v>South</v>
      </c>
      <c r="I3980" t="s">
        <v>965</v>
      </c>
      <c r="J3980" t="str">
        <f t="shared" si="250"/>
        <v>Virginia</v>
      </c>
      <c r="K3980" t="s">
        <v>1791</v>
      </c>
      <c r="L3980" t="str">
        <f t="shared" si="251"/>
        <v>Suffolk</v>
      </c>
      <c r="M3980" t="s">
        <v>22</v>
      </c>
      <c r="N3980" t="str">
        <f>IF(M3980="", "", IFERROR(VLOOKUP(M3980, Data!$A$1:$B$5, 2, 0), "Unkown fuel"))</f>
        <v>very harmful</v>
      </c>
      <c r="O3980" t="s">
        <v>158</v>
      </c>
      <c r="P3980" t="s">
        <v>154</v>
      </c>
      <c r="Q3980" t="s">
        <v>25</v>
      </c>
      <c r="R3980" t="s">
        <v>750</v>
      </c>
      <c r="S3980">
        <v>2993</v>
      </c>
      <c r="T3980" t="s">
        <v>751</v>
      </c>
      <c r="U3980" t="s">
        <v>752</v>
      </c>
      <c r="V3980">
        <v>4</v>
      </c>
      <c r="W3980" t="s">
        <v>1179</v>
      </c>
    </row>
    <row r="3981" spans="1:23" x14ac:dyDescent="0.3">
      <c r="A3981">
        <v>4103</v>
      </c>
      <c r="B3981" t="s">
        <v>37</v>
      </c>
      <c r="C3981">
        <v>2015</v>
      </c>
      <c r="D3981">
        <f t="shared" ca="1" si="248"/>
        <v>8</v>
      </c>
      <c r="E3981" s="5">
        <v>610000</v>
      </c>
      <c r="F3981">
        <v>30000</v>
      </c>
      <c r="G3981" t="s">
        <v>56</v>
      </c>
      <c r="H3981" t="str">
        <f t="shared" si="249"/>
        <v>West</v>
      </c>
      <c r="I3981" t="s">
        <v>869</v>
      </c>
      <c r="J3981" t="str">
        <f t="shared" si="250"/>
        <v>Idaho</v>
      </c>
      <c r="K3981" t="s">
        <v>1793</v>
      </c>
      <c r="L3981" t="str">
        <f t="shared" si="251"/>
        <v>Twin Falls</v>
      </c>
      <c r="M3981" t="s">
        <v>41</v>
      </c>
      <c r="N3981" t="str">
        <f>IF(M3981="", "", IFERROR(VLOOKUP(M3981, Data!$A$1:$B$5, 2, 0), "Unkown fuel"))</f>
        <v>harmful</v>
      </c>
      <c r="O3981" t="s">
        <v>158</v>
      </c>
      <c r="P3981" t="s">
        <v>24</v>
      </c>
      <c r="Q3981" t="s">
        <v>25</v>
      </c>
      <c r="R3981" t="s">
        <v>604</v>
      </c>
      <c r="S3981">
        <v>1199</v>
      </c>
      <c r="T3981" t="s">
        <v>434</v>
      </c>
      <c r="U3981" t="s">
        <v>452</v>
      </c>
      <c r="V3981">
        <v>5</v>
      </c>
      <c r="W3981" t="s">
        <v>1179</v>
      </c>
    </row>
    <row r="3982" spans="1:23" x14ac:dyDescent="0.3">
      <c r="A3982">
        <v>4104</v>
      </c>
      <c r="B3982" t="s">
        <v>120</v>
      </c>
      <c r="C3982">
        <v>2010</v>
      </c>
      <c r="D3982">
        <f t="shared" ca="1" si="248"/>
        <v>13</v>
      </c>
      <c r="E3982" s="5">
        <v>150000</v>
      </c>
      <c r="F3982">
        <v>70000</v>
      </c>
      <c r="G3982" t="s">
        <v>56</v>
      </c>
      <c r="H3982" t="str">
        <f t="shared" si="249"/>
        <v>West</v>
      </c>
      <c r="I3982" t="s">
        <v>869</v>
      </c>
      <c r="J3982" t="str">
        <f t="shared" si="250"/>
        <v>Idaho</v>
      </c>
      <c r="K3982" t="s">
        <v>1794</v>
      </c>
      <c r="L3982" t="str">
        <f t="shared" si="251"/>
        <v>Rexburg</v>
      </c>
      <c r="M3982" t="s">
        <v>41</v>
      </c>
      <c r="N3982" t="str">
        <f>IF(M3982="", "", IFERROR(VLOOKUP(M3982, Data!$A$1:$B$5, 2, 0), "Unkown fuel"))</f>
        <v>harmful</v>
      </c>
      <c r="O3982" t="s">
        <v>23</v>
      </c>
      <c r="P3982" t="s">
        <v>24</v>
      </c>
      <c r="Q3982" t="s">
        <v>25</v>
      </c>
      <c r="R3982" t="s">
        <v>133</v>
      </c>
      <c r="S3982">
        <v>1199</v>
      </c>
      <c r="T3982" t="s">
        <v>498</v>
      </c>
      <c r="U3982" t="s">
        <v>499</v>
      </c>
      <c r="V3982">
        <v>5</v>
      </c>
      <c r="W3982" t="s">
        <v>1179</v>
      </c>
    </row>
    <row r="3983" spans="1:23" x14ac:dyDescent="0.3">
      <c r="A3983">
        <v>4105</v>
      </c>
      <c r="B3983" t="s">
        <v>18</v>
      </c>
      <c r="C3983">
        <v>2014</v>
      </c>
      <c r="D3983">
        <f t="shared" ca="1" si="248"/>
        <v>9</v>
      </c>
      <c r="E3983" s="5">
        <v>475000</v>
      </c>
      <c r="F3983">
        <v>40000</v>
      </c>
      <c r="G3983" t="s">
        <v>56</v>
      </c>
      <c r="H3983" t="str">
        <f t="shared" si="249"/>
        <v>West</v>
      </c>
      <c r="I3983" t="s">
        <v>869</v>
      </c>
      <c r="J3983" t="str">
        <f t="shared" si="250"/>
        <v>Idaho</v>
      </c>
      <c r="K3983" t="s">
        <v>1793</v>
      </c>
      <c r="L3983" t="str">
        <f t="shared" si="251"/>
        <v>Twin Falls</v>
      </c>
      <c r="M3983" t="s">
        <v>41</v>
      </c>
      <c r="N3983" t="str">
        <f>IF(M3983="", "", IFERROR(VLOOKUP(M3983, Data!$A$1:$B$5, 2, 0), "Unkown fuel"))</f>
        <v>harmful</v>
      </c>
      <c r="O3983" t="s">
        <v>23</v>
      </c>
      <c r="P3983" t="s">
        <v>24</v>
      </c>
      <c r="Q3983" t="s">
        <v>25</v>
      </c>
      <c r="R3983" t="s">
        <v>260</v>
      </c>
      <c r="S3983">
        <v>1197</v>
      </c>
      <c r="T3983" t="s">
        <v>395</v>
      </c>
      <c r="U3983" t="s">
        <v>261</v>
      </c>
      <c r="V3983">
        <v>5</v>
      </c>
      <c r="W3983" t="s">
        <v>1179</v>
      </c>
    </row>
    <row r="3984" spans="1:23" x14ac:dyDescent="0.3">
      <c r="A3984">
        <v>4106</v>
      </c>
      <c r="B3984" t="s">
        <v>88</v>
      </c>
      <c r="C3984">
        <v>2008</v>
      </c>
      <c r="D3984">
        <f t="shared" ca="1" si="248"/>
        <v>15</v>
      </c>
      <c r="E3984" s="5">
        <v>375000</v>
      </c>
      <c r="F3984">
        <v>136500</v>
      </c>
      <c r="G3984" t="s">
        <v>56</v>
      </c>
      <c r="H3984" t="str">
        <f t="shared" si="249"/>
        <v>West</v>
      </c>
      <c r="I3984" t="s">
        <v>869</v>
      </c>
      <c r="J3984" t="str">
        <f t="shared" si="250"/>
        <v>Idaho</v>
      </c>
      <c r="K3984" t="s">
        <v>1793</v>
      </c>
      <c r="L3984" t="str">
        <f t="shared" si="251"/>
        <v>Twin Falls</v>
      </c>
      <c r="M3984" t="s">
        <v>22</v>
      </c>
      <c r="N3984" t="str">
        <f>IF(M3984="", "", IFERROR(VLOOKUP(M3984, Data!$A$1:$B$5, 2, 0), "Unkown fuel"))</f>
        <v>very harmful</v>
      </c>
      <c r="O3984" t="s">
        <v>23</v>
      </c>
      <c r="P3984" t="s">
        <v>24</v>
      </c>
      <c r="Q3984" t="s">
        <v>304</v>
      </c>
      <c r="R3984" t="s">
        <v>1184</v>
      </c>
      <c r="S3984">
        <v>2609</v>
      </c>
      <c r="T3984" t="s">
        <v>271</v>
      </c>
      <c r="U3984" t="s">
        <v>272</v>
      </c>
      <c r="V3984">
        <v>8</v>
      </c>
      <c r="W3984" t="s">
        <v>1179</v>
      </c>
    </row>
    <row r="3985" spans="1:23" x14ac:dyDescent="0.3">
      <c r="A3985">
        <v>4107</v>
      </c>
      <c r="B3985" t="s">
        <v>88</v>
      </c>
      <c r="C3985">
        <v>2016</v>
      </c>
      <c r="D3985">
        <f t="shared" ca="1" si="248"/>
        <v>7</v>
      </c>
      <c r="E3985" s="5">
        <v>425000</v>
      </c>
      <c r="F3985">
        <v>70000</v>
      </c>
      <c r="G3985" t="s">
        <v>56</v>
      </c>
      <c r="H3985" t="str">
        <f t="shared" si="249"/>
        <v>West</v>
      </c>
      <c r="I3985" t="s">
        <v>869</v>
      </c>
      <c r="J3985" t="str">
        <f t="shared" si="250"/>
        <v>Idaho</v>
      </c>
      <c r="K3985" t="s">
        <v>1793</v>
      </c>
      <c r="L3985" t="str">
        <f t="shared" si="251"/>
        <v>Twin Falls</v>
      </c>
      <c r="M3985" t="s">
        <v>22</v>
      </c>
      <c r="N3985" t="str">
        <f>IF(M3985="", "", IFERROR(VLOOKUP(M3985, Data!$A$1:$B$5, 2, 0), "Unkown fuel"))</f>
        <v>very harmful</v>
      </c>
      <c r="O3985" t="s">
        <v>23</v>
      </c>
      <c r="P3985" t="s">
        <v>24</v>
      </c>
      <c r="Q3985" t="s">
        <v>33</v>
      </c>
      <c r="R3985" t="s">
        <v>564</v>
      </c>
      <c r="S3985">
        <v>1198</v>
      </c>
      <c r="T3985" t="s">
        <v>565</v>
      </c>
      <c r="U3985" t="s">
        <v>566</v>
      </c>
      <c r="V3985">
        <v>6</v>
      </c>
      <c r="W3985" t="s">
        <v>1179</v>
      </c>
    </row>
    <row r="3986" spans="1:23" x14ac:dyDescent="0.3">
      <c r="A3986">
        <v>4108</v>
      </c>
      <c r="B3986" t="s">
        <v>37</v>
      </c>
      <c r="C3986">
        <v>2015</v>
      </c>
      <c r="D3986">
        <f t="shared" ca="1" si="248"/>
        <v>8</v>
      </c>
      <c r="E3986" s="5">
        <v>800000</v>
      </c>
      <c r="F3986">
        <v>90000</v>
      </c>
      <c r="G3986" t="s">
        <v>56</v>
      </c>
      <c r="H3986" t="str">
        <f t="shared" si="249"/>
        <v>West</v>
      </c>
      <c r="I3986" t="s">
        <v>869</v>
      </c>
      <c r="J3986" t="str">
        <f t="shared" si="250"/>
        <v>Idaho</v>
      </c>
      <c r="K3986" t="s">
        <v>1793</v>
      </c>
      <c r="L3986" t="str">
        <f t="shared" si="251"/>
        <v>Twin Falls</v>
      </c>
      <c r="M3986" t="s">
        <v>22</v>
      </c>
      <c r="N3986" t="str">
        <f>IF(M3986="", "", IFERROR(VLOOKUP(M3986, Data!$A$1:$B$5, 2, 0), "Unkown fuel"))</f>
        <v>very harmful</v>
      </c>
      <c r="O3986" t="s">
        <v>23</v>
      </c>
      <c r="P3986" t="s">
        <v>24</v>
      </c>
      <c r="Q3986" t="s">
        <v>33</v>
      </c>
      <c r="R3986" t="s">
        <v>225</v>
      </c>
      <c r="S3986">
        <v>1498</v>
      </c>
      <c r="T3986" t="s">
        <v>105</v>
      </c>
      <c r="U3986" t="s">
        <v>95</v>
      </c>
      <c r="V3986">
        <v>5</v>
      </c>
      <c r="W3986" t="s">
        <v>1179</v>
      </c>
    </row>
    <row r="3987" spans="1:23" x14ac:dyDescent="0.3">
      <c r="A3987">
        <v>4109</v>
      </c>
      <c r="B3987" t="s">
        <v>18</v>
      </c>
      <c r="C3987">
        <v>1996</v>
      </c>
      <c r="D3987">
        <f t="shared" ca="1" si="248"/>
        <v>27</v>
      </c>
      <c r="E3987" s="5">
        <v>40000</v>
      </c>
      <c r="F3987">
        <v>32000</v>
      </c>
      <c r="G3987" t="s">
        <v>56</v>
      </c>
      <c r="H3987" t="str">
        <f t="shared" si="249"/>
        <v>West</v>
      </c>
      <c r="I3987" t="s">
        <v>869</v>
      </c>
      <c r="J3987" t="str">
        <f t="shared" si="250"/>
        <v>Idaho</v>
      </c>
      <c r="K3987" t="s">
        <v>1793</v>
      </c>
      <c r="L3987" t="str">
        <f t="shared" si="251"/>
        <v>Twin Falls</v>
      </c>
      <c r="M3987" t="s">
        <v>41</v>
      </c>
      <c r="N3987" t="str">
        <f>IF(M3987="", "", IFERROR(VLOOKUP(M3987, Data!$A$1:$B$5, 2, 0), "Unkown fuel"))</f>
        <v>harmful</v>
      </c>
      <c r="O3987" t="s">
        <v>23</v>
      </c>
      <c r="P3987" t="s">
        <v>24</v>
      </c>
      <c r="Q3987" t="s">
        <v>33</v>
      </c>
      <c r="R3987" t="s">
        <v>50</v>
      </c>
      <c r="S3987">
        <v>796</v>
      </c>
      <c r="T3987" t="s">
        <v>63</v>
      </c>
      <c r="U3987" t="s">
        <v>64</v>
      </c>
      <c r="V3987">
        <v>4</v>
      </c>
      <c r="W3987" t="s">
        <v>1179</v>
      </c>
    </row>
    <row r="3988" spans="1:23" x14ac:dyDescent="0.3">
      <c r="A3988">
        <v>4110</v>
      </c>
      <c r="B3988" t="s">
        <v>18</v>
      </c>
      <c r="C3988">
        <v>2018</v>
      </c>
      <c r="D3988">
        <f t="shared" ca="1" si="248"/>
        <v>5</v>
      </c>
      <c r="E3988" s="5">
        <v>509999</v>
      </c>
      <c r="F3988">
        <v>8000</v>
      </c>
      <c r="G3988" t="s">
        <v>56</v>
      </c>
      <c r="H3988" t="str">
        <f t="shared" si="249"/>
        <v>West</v>
      </c>
      <c r="I3988" t="s">
        <v>869</v>
      </c>
      <c r="J3988" t="str">
        <f t="shared" si="250"/>
        <v>Idaho</v>
      </c>
      <c r="K3988" t="s">
        <v>1793</v>
      </c>
      <c r="L3988" t="str">
        <f t="shared" si="251"/>
        <v>Twin Falls</v>
      </c>
      <c r="M3988" t="s">
        <v>41</v>
      </c>
      <c r="N3988" t="str">
        <f>IF(M3988="", "", IFERROR(VLOOKUP(M3988, Data!$A$1:$B$5, 2, 0), "Unkown fuel"))</f>
        <v>harmful</v>
      </c>
      <c r="O3988" t="s">
        <v>23</v>
      </c>
      <c r="P3988" t="s">
        <v>154</v>
      </c>
      <c r="Q3988" t="s">
        <v>33</v>
      </c>
      <c r="R3988" t="s">
        <v>226</v>
      </c>
      <c r="S3988">
        <v>998</v>
      </c>
      <c r="T3988" t="s">
        <v>86</v>
      </c>
      <c r="U3988" t="s">
        <v>141</v>
      </c>
      <c r="V3988">
        <v>5</v>
      </c>
      <c r="W3988" t="s">
        <v>1179</v>
      </c>
    </row>
    <row r="3989" spans="1:23" x14ac:dyDescent="0.3">
      <c r="A3989">
        <v>4111</v>
      </c>
      <c r="B3989" t="s">
        <v>65</v>
      </c>
      <c r="C3989">
        <v>2015</v>
      </c>
      <c r="D3989">
        <f t="shared" ca="1" si="248"/>
        <v>8</v>
      </c>
      <c r="E3989" s="5">
        <v>387000</v>
      </c>
      <c r="F3989">
        <v>170000</v>
      </c>
      <c r="G3989" t="s">
        <v>56</v>
      </c>
      <c r="H3989" t="str">
        <f t="shared" si="249"/>
        <v>West</v>
      </c>
      <c r="I3989" t="s">
        <v>869</v>
      </c>
      <c r="J3989" t="str">
        <f t="shared" si="250"/>
        <v>Idaho</v>
      </c>
      <c r="K3989" t="s">
        <v>1793</v>
      </c>
      <c r="L3989" t="str">
        <f t="shared" si="251"/>
        <v>Twin Falls</v>
      </c>
      <c r="M3989" t="s">
        <v>22</v>
      </c>
      <c r="N3989" t="str">
        <f>IF(M3989="", "", IFERROR(VLOOKUP(M3989, Data!$A$1:$B$5, 2, 0), "Unkown fuel"))</f>
        <v>very harmful</v>
      </c>
      <c r="O3989" t="s">
        <v>23</v>
      </c>
      <c r="P3989" t="s">
        <v>24</v>
      </c>
      <c r="Q3989" t="s">
        <v>25</v>
      </c>
      <c r="R3989" t="s">
        <v>66</v>
      </c>
      <c r="S3989">
        <v>1364</v>
      </c>
      <c r="T3989" t="s">
        <v>244</v>
      </c>
      <c r="U3989" t="s">
        <v>68</v>
      </c>
      <c r="V3989">
        <v>5</v>
      </c>
      <c r="W3989" t="s">
        <v>1179</v>
      </c>
    </row>
    <row r="3990" spans="1:23" x14ac:dyDescent="0.3">
      <c r="A3990">
        <v>4112</v>
      </c>
      <c r="B3990" t="s">
        <v>18</v>
      </c>
      <c r="C3990">
        <v>2014</v>
      </c>
      <c r="D3990">
        <f t="shared" ca="1" si="248"/>
        <v>9</v>
      </c>
      <c r="E3990" s="5">
        <v>235000</v>
      </c>
      <c r="F3990">
        <v>25000</v>
      </c>
      <c r="G3990" t="s">
        <v>38</v>
      </c>
      <c r="H3990" t="str">
        <f t="shared" si="249"/>
        <v>Central</v>
      </c>
      <c r="I3990" t="s">
        <v>39</v>
      </c>
      <c r="J3990" t="str">
        <f t="shared" si="250"/>
        <v>Illinois</v>
      </c>
      <c r="K3990" t="s">
        <v>1795</v>
      </c>
      <c r="L3990" t="str">
        <f t="shared" si="251"/>
        <v>Carol Stream</v>
      </c>
      <c r="M3990" t="s">
        <v>41</v>
      </c>
      <c r="N3990" t="str">
        <f>IF(M3990="", "", IFERROR(VLOOKUP(M3990, Data!$A$1:$B$5, 2, 0), "Unkown fuel"))</f>
        <v>harmful</v>
      </c>
      <c r="O3990" t="s">
        <v>23</v>
      </c>
      <c r="P3990" t="s">
        <v>24</v>
      </c>
      <c r="Q3990" t="s">
        <v>25</v>
      </c>
      <c r="R3990" t="s">
        <v>430</v>
      </c>
      <c r="S3990">
        <v>796</v>
      </c>
      <c r="T3990" t="s">
        <v>118</v>
      </c>
      <c r="U3990" t="s">
        <v>119</v>
      </c>
      <c r="V3990">
        <v>5</v>
      </c>
      <c r="W3990" t="s">
        <v>1179</v>
      </c>
    </row>
    <row r="3991" spans="1:23" x14ac:dyDescent="0.3">
      <c r="A3991">
        <v>4113</v>
      </c>
      <c r="B3991" t="s">
        <v>109</v>
      </c>
      <c r="C3991">
        <v>2000</v>
      </c>
      <c r="D3991">
        <f t="shared" ca="1" si="248"/>
        <v>23</v>
      </c>
      <c r="E3991" s="5">
        <v>95000</v>
      </c>
      <c r="F3991">
        <v>120000</v>
      </c>
      <c r="G3991" t="s">
        <v>38</v>
      </c>
      <c r="H3991" t="str">
        <f t="shared" si="249"/>
        <v>Central</v>
      </c>
      <c r="I3991" t="s">
        <v>39</v>
      </c>
      <c r="J3991" t="str">
        <f t="shared" si="250"/>
        <v>Illinois</v>
      </c>
      <c r="K3991" t="s">
        <v>1795</v>
      </c>
      <c r="L3991" t="str">
        <f t="shared" si="251"/>
        <v>Carol Stream</v>
      </c>
      <c r="M3991" t="s">
        <v>22</v>
      </c>
      <c r="N3991" t="str">
        <f>IF(M3991="", "", IFERROR(VLOOKUP(M3991, Data!$A$1:$B$5, 2, 0), "Unkown fuel"))</f>
        <v>very harmful</v>
      </c>
      <c r="O3991" t="s">
        <v>23</v>
      </c>
      <c r="P3991" t="s">
        <v>24</v>
      </c>
      <c r="Q3991" t="s">
        <v>304</v>
      </c>
      <c r="R3991" t="s">
        <v>621</v>
      </c>
      <c r="S3991">
        <v>1948</v>
      </c>
      <c r="T3991" t="s">
        <v>388</v>
      </c>
      <c r="U3991" t="s">
        <v>1796</v>
      </c>
      <c r="V3991">
        <v>10</v>
      </c>
      <c r="W3991" t="s">
        <v>1179</v>
      </c>
    </row>
    <row r="3992" spans="1:23" x14ac:dyDescent="0.3">
      <c r="A3992">
        <v>4114</v>
      </c>
      <c r="B3992" t="s">
        <v>18</v>
      </c>
      <c r="C3992">
        <v>2010</v>
      </c>
      <c r="D3992">
        <f t="shared" ca="1" si="248"/>
        <v>13</v>
      </c>
      <c r="E3992" s="5">
        <v>340000</v>
      </c>
      <c r="F3992">
        <v>110000</v>
      </c>
      <c r="G3992" t="s">
        <v>38</v>
      </c>
      <c r="H3992" t="str">
        <f t="shared" si="249"/>
        <v>Central</v>
      </c>
      <c r="I3992" t="s">
        <v>39</v>
      </c>
      <c r="J3992" t="str">
        <f t="shared" si="250"/>
        <v>Illinois</v>
      </c>
      <c r="K3992" t="s">
        <v>1464</v>
      </c>
      <c r="L3992" t="str">
        <f t="shared" si="251"/>
        <v>Carbondale</v>
      </c>
      <c r="M3992" t="s">
        <v>22</v>
      </c>
      <c r="N3992" t="str">
        <f>IF(M3992="", "", IFERROR(VLOOKUP(M3992, Data!$A$1:$B$5, 2, 0), "Unkown fuel"))</f>
        <v>very harmful</v>
      </c>
      <c r="O3992" t="s">
        <v>23</v>
      </c>
      <c r="P3992" t="s">
        <v>24</v>
      </c>
      <c r="Q3992" t="s">
        <v>42</v>
      </c>
      <c r="R3992" t="s">
        <v>159</v>
      </c>
      <c r="S3992">
        <v>1248</v>
      </c>
      <c r="T3992" t="s">
        <v>393</v>
      </c>
      <c r="U3992" t="s">
        <v>28</v>
      </c>
      <c r="V3992">
        <v>5</v>
      </c>
      <c r="W3992" t="s">
        <v>1179</v>
      </c>
    </row>
    <row r="3993" spans="1:23" x14ac:dyDescent="0.3">
      <c r="A3993">
        <v>4115</v>
      </c>
      <c r="B3993" t="s">
        <v>88</v>
      </c>
      <c r="C3993">
        <v>2016</v>
      </c>
      <c r="D3993">
        <f t="shared" ca="1" si="248"/>
        <v>7</v>
      </c>
      <c r="E3993" s="5">
        <v>1000000</v>
      </c>
      <c r="F3993">
        <v>100000</v>
      </c>
      <c r="G3993" t="s">
        <v>38</v>
      </c>
      <c r="H3993" t="str">
        <f t="shared" si="249"/>
        <v>Central</v>
      </c>
      <c r="I3993" t="s">
        <v>39</v>
      </c>
      <c r="J3993" t="str">
        <f t="shared" si="250"/>
        <v>Illinois</v>
      </c>
      <c r="K3993" t="s">
        <v>1795</v>
      </c>
      <c r="L3993" t="str">
        <f t="shared" si="251"/>
        <v>Carol Stream</v>
      </c>
      <c r="M3993" t="s">
        <v>22</v>
      </c>
      <c r="N3993" t="str">
        <f>IF(M3993="", "", IFERROR(VLOOKUP(M3993, Data!$A$1:$B$5, 2, 0), "Unkown fuel"))</f>
        <v>very harmful</v>
      </c>
      <c r="O3993" t="s">
        <v>23</v>
      </c>
      <c r="P3993" t="s">
        <v>24</v>
      </c>
      <c r="Q3993" t="s">
        <v>25</v>
      </c>
      <c r="R3993" t="s">
        <v>155</v>
      </c>
      <c r="S3993">
        <v>2179</v>
      </c>
      <c r="T3993" t="s">
        <v>446</v>
      </c>
      <c r="U3993" t="s">
        <v>447</v>
      </c>
      <c r="V3993">
        <v>7</v>
      </c>
      <c r="W3993" t="s">
        <v>1179</v>
      </c>
    </row>
    <row r="3994" spans="1:23" x14ac:dyDescent="0.3">
      <c r="A3994">
        <v>4116</v>
      </c>
      <c r="B3994" t="s">
        <v>69</v>
      </c>
      <c r="C3994">
        <v>2009</v>
      </c>
      <c r="D3994">
        <f t="shared" ca="1" si="248"/>
        <v>14</v>
      </c>
      <c r="E3994" s="5">
        <v>160000</v>
      </c>
      <c r="F3994">
        <v>115000</v>
      </c>
      <c r="G3994" t="s">
        <v>38</v>
      </c>
      <c r="H3994" t="str">
        <f t="shared" si="249"/>
        <v>Central</v>
      </c>
      <c r="I3994" t="s">
        <v>39</v>
      </c>
      <c r="J3994" t="str">
        <f t="shared" si="250"/>
        <v>Illinois</v>
      </c>
      <c r="K3994" t="s">
        <v>1795</v>
      </c>
      <c r="L3994" t="str">
        <f t="shared" si="251"/>
        <v>Carol Stream</v>
      </c>
      <c r="M3994" t="s">
        <v>22</v>
      </c>
      <c r="N3994" t="str">
        <f>IF(M3994="", "", IFERROR(VLOOKUP(M3994, Data!$A$1:$B$5, 2, 0), "Unkown fuel"))</f>
        <v>very harmful</v>
      </c>
      <c r="O3994" t="s">
        <v>23</v>
      </c>
      <c r="P3994" t="s">
        <v>24</v>
      </c>
      <c r="Q3994" t="s">
        <v>33</v>
      </c>
      <c r="R3994" t="s">
        <v>1242</v>
      </c>
      <c r="S3994">
        <v>1399</v>
      </c>
      <c r="T3994" t="s">
        <v>388</v>
      </c>
      <c r="U3994" t="s">
        <v>74</v>
      </c>
      <c r="V3994">
        <v>5</v>
      </c>
      <c r="W3994" t="s">
        <v>1179</v>
      </c>
    </row>
    <row r="3995" spans="1:23" x14ac:dyDescent="0.3">
      <c r="A3995">
        <v>4117</v>
      </c>
      <c r="B3995" t="s">
        <v>88</v>
      </c>
      <c r="C3995">
        <v>2008</v>
      </c>
      <c r="D3995">
        <f t="shared" ca="1" si="248"/>
        <v>15</v>
      </c>
      <c r="E3995" s="5">
        <v>365000</v>
      </c>
      <c r="F3995">
        <v>120000</v>
      </c>
      <c r="G3995" t="s">
        <v>38</v>
      </c>
      <c r="H3995" t="str">
        <f t="shared" si="249"/>
        <v>Central</v>
      </c>
      <c r="I3995" t="s">
        <v>39</v>
      </c>
      <c r="J3995" t="str">
        <f t="shared" si="250"/>
        <v>Illinois</v>
      </c>
      <c r="K3995" t="s">
        <v>1795</v>
      </c>
      <c r="L3995" t="str">
        <f t="shared" si="251"/>
        <v>Carol Stream</v>
      </c>
      <c r="M3995" t="s">
        <v>22</v>
      </c>
      <c r="N3995" t="str">
        <f>IF(M3995="", "", IFERROR(VLOOKUP(M3995, Data!$A$1:$B$5, 2, 0), "Unkown fuel"))</f>
        <v>very harmful</v>
      </c>
      <c r="O3995" t="s">
        <v>23</v>
      </c>
      <c r="P3995" t="s">
        <v>24</v>
      </c>
      <c r="Q3995" t="s">
        <v>304</v>
      </c>
      <c r="R3995" t="s">
        <v>1184</v>
      </c>
      <c r="S3995">
        <v>2609</v>
      </c>
      <c r="T3995" t="s">
        <v>271</v>
      </c>
      <c r="U3995" t="s">
        <v>272</v>
      </c>
      <c r="V3995">
        <v>8</v>
      </c>
      <c r="W3995" t="s">
        <v>1179</v>
      </c>
    </row>
    <row r="3996" spans="1:23" x14ac:dyDescent="0.3">
      <c r="A3996">
        <v>4118</v>
      </c>
      <c r="B3996" t="s">
        <v>30</v>
      </c>
      <c r="C3996">
        <v>2011</v>
      </c>
      <c r="D3996">
        <f t="shared" ca="1" si="248"/>
        <v>12</v>
      </c>
      <c r="E3996" s="5">
        <v>300000</v>
      </c>
      <c r="F3996">
        <v>265000</v>
      </c>
      <c r="G3996" t="s">
        <v>38</v>
      </c>
      <c r="H3996" t="str">
        <f t="shared" si="249"/>
        <v>Central</v>
      </c>
      <c r="I3996" t="s">
        <v>39</v>
      </c>
      <c r="J3996" t="str">
        <f t="shared" si="250"/>
        <v>Illinois</v>
      </c>
      <c r="K3996" t="s">
        <v>1795</v>
      </c>
      <c r="L3996" t="str">
        <f t="shared" si="251"/>
        <v>Carol Stream</v>
      </c>
      <c r="M3996" t="s">
        <v>22</v>
      </c>
      <c r="N3996" t="str">
        <f>IF(M3996="", "", IFERROR(VLOOKUP(M3996, Data!$A$1:$B$5, 2, 0), "Unkown fuel"))</f>
        <v>very harmful</v>
      </c>
      <c r="O3996" t="s">
        <v>23</v>
      </c>
      <c r="P3996" t="s">
        <v>24</v>
      </c>
      <c r="Q3996" t="s">
        <v>33</v>
      </c>
      <c r="R3996" t="s">
        <v>1481</v>
      </c>
      <c r="S3996">
        <v>1199</v>
      </c>
      <c r="T3996" t="s">
        <v>393</v>
      </c>
      <c r="U3996" t="s">
        <v>656</v>
      </c>
      <c r="V3996">
        <v>5</v>
      </c>
      <c r="W3996" t="s">
        <v>1179</v>
      </c>
    </row>
    <row r="3997" spans="1:23" x14ac:dyDescent="0.3">
      <c r="A3997">
        <v>4119</v>
      </c>
      <c r="B3997" t="s">
        <v>18</v>
      </c>
      <c r="C3997">
        <v>2008</v>
      </c>
      <c r="D3997">
        <f t="shared" ca="1" si="248"/>
        <v>15</v>
      </c>
      <c r="E3997" s="5">
        <v>260000</v>
      </c>
      <c r="F3997">
        <v>90000</v>
      </c>
      <c r="G3997" t="s">
        <v>56</v>
      </c>
      <c r="H3997" t="str">
        <f t="shared" si="249"/>
        <v>West</v>
      </c>
      <c r="I3997" t="s">
        <v>57</v>
      </c>
      <c r="J3997" t="str">
        <f t="shared" si="250"/>
        <v>California</v>
      </c>
      <c r="K3997" t="s">
        <v>1797</v>
      </c>
      <c r="L3997" t="str">
        <f t="shared" si="251"/>
        <v>Napa</v>
      </c>
      <c r="M3997" t="s">
        <v>22</v>
      </c>
      <c r="N3997" t="str">
        <f>IF(M3997="", "", IFERROR(VLOOKUP(M3997, Data!$A$1:$B$5, 2, 0), "Unkown fuel"))</f>
        <v>very harmful</v>
      </c>
      <c r="O3997" t="s">
        <v>23</v>
      </c>
      <c r="P3997" t="s">
        <v>24</v>
      </c>
      <c r="Q3997" t="s">
        <v>33</v>
      </c>
      <c r="R3997" t="s">
        <v>159</v>
      </c>
      <c r="S3997">
        <v>1248</v>
      </c>
      <c r="T3997" t="s">
        <v>393</v>
      </c>
      <c r="U3997" t="s">
        <v>28</v>
      </c>
      <c r="V3997">
        <v>5</v>
      </c>
      <c r="W3997" t="s">
        <v>1179</v>
      </c>
    </row>
    <row r="3998" spans="1:23" x14ac:dyDescent="0.3">
      <c r="A3998">
        <v>4120</v>
      </c>
      <c r="B3998" t="s">
        <v>37</v>
      </c>
      <c r="C3998">
        <v>2018</v>
      </c>
      <c r="D3998">
        <f t="shared" ca="1" si="248"/>
        <v>5</v>
      </c>
      <c r="E3998" s="5">
        <v>860000</v>
      </c>
      <c r="F3998">
        <v>40000</v>
      </c>
      <c r="G3998" t="s">
        <v>19</v>
      </c>
      <c r="H3998" t="str">
        <f t="shared" si="249"/>
        <v>East</v>
      </c>
      <c r="I3998" t="s">
        <v>782</v>
      </c>
      <c r="J3998" t="str">
        <f t="shared" si="250"/>
        <v>Vermont</v>
      </c>
      <c r="K3998" t="s">
        <v>989</v>
      </c>
      <c r="L3998" t="str">
        <f t="shared" si="251"/>
        <v>Burlington</v>
      </c>
      <c r="M3998" t="s">
        <v>41</v>
      </c>
      <c r="N3998" t="str">
        <f>IF(M3998="", "", IFERROR(VLOOKUP(M3998, Data!$A$1:$B$5, 2, 0), "Unkown fuel"))</f>
        <v>harmful</v>
      </c>
      <c r="O3998" t="s">
        <v>23</v>
      </c>
      <c r="P3998" t="s">
        <v>154</v>
      </c>
      <c r="Q3998" t="s">
        <v>25</v>
      </c>
      <c r="R3998" t="s">
        <v>121</v>
      </c>
      <c r="S3998">
        <v>1199</v>
      </c>
      <c r="T3998" t="s">
        <v>434</v>
      </c>
      <c r="U3998" t="s">
        <v>452</v>
      </c>
      <c r="V3998">
        <v>5</v>
      </c>
      <c r="W3998" t="s">
        <v>1179</v>
      </c>
    </row>
    <row r="3999" spans="1:23" x14ac:dyDescent="0.3">
      <c r="A3999">
        <v>4121</v>
      </c>
      <c r="B3999" t="s">
        <v>46</v>
      </c>
      <c r="C3999">
        <v>2008</v>
      </c>
      <c r="D3999">
        <f t="shared" ca="1" si="248"/>
        <v>15</v>
      </c>
      <c r="E3999" s="5">
        <v>114999</v>
      </c>
      <c r="F3999">
        <v>55000</v>
      </c>
      <c r="G3999" t="s">
        <v>56</v>
      </c>
      <c r="H3999" t="str">
        <f t="shared" si="249"/>
        <v>West</v>
      </c>
      <c r="I3999" t="s">
        <v>57</v>
      </c>
      <c r="J3999" t="str">
        <f t="shared" si="250"/>
        <v>California</v>
      </c>
      <c r="K3999" t="s">
        <v>1457</v>
      </c>
      <c r="L3999" t="str">
        <f t="shared" si="251"/>
        <v>Mountain View</v>
      </c>
      <c r="M3999" t="s">
        <v>41</v>
      </c>
      <c r="N3999" t="str">
        <f>IF(M3999="", "", IFERROR(VLOOKUP(M3999, Data!$A$1:$B$5, 2, 0), "Unkown fuel"))</f>
        <v>harmful</v>
      </c>
      <c r="O3999" t="s">
        <v>23</v>
      </c>
      <c r="P3999" t="s">
        <v>24</v>
      </c>
      <c r="Q3999" t="s">
        <v>33</v>
      </c>
      <c r="R3999" t="s">
        <v>533</v>
      </c>
      <c r="S3999">
        <v>1599</v>
      </c>
      <c r="T3999" t="s">
        <v>409</v>
      </c>
      <c r="U3999" t="s">
        <v>534</v>
      </c>
      <c r="V3999">
        <v>5</v>
      </c>
      <c r="W3999" t="s">
        <v>1179</v>
      </c>
    </row>
    <row r="4000" spans="1:23" x14ac:dyDescent="0.3">
      <c r="A4000">
        <v>4122</v>
      </c>
      <c r="B4000" t="s">
        <v>18</v>
      </c>
      <c r="C4000">
        <v>2007</v>
      </c>
      <c r="D4000">
        <f t="shared" ca="1" si="248"/>
        <v>16</v>
      </c>
      <c r="E4000" s="5">
        <v>100000</v>
      </c>
      <c r="F4000">
        <v>90000</v>
      </c>
      <c r="G4000" t="s">
        <v>19</v>
      </c>
      <c r="H4000" t="str">
        <f t="shared" si="249"/>
        <v>East</v>
      </c>
      <c r="I4000" t="s">
        <v>1339</v>
      </c>
      <c r="J4000" t="str">
        <f t="shared" si="250"/>
        <v>Rhode Island</v>
      </c>
      <c r="K4000" t="s">
        <v>1798</v>
      </c>
      <c r="L4000" t="str">
        <f t="shared" si="251"/>
        <v>Smithfield</v>
      </c>
      <c r="M4000" t="s">
        <v>41</v>
      </c>
      <c r="N4000" t="str">
        <f>IF(M4000="", "", IFERROR(VLOOKUP(M4000, Data!$A$1:$B$5, 2, 0), "Unkown fuel"))</f>
        <v>harmful</v>
      </c>
      <c r="O4000" t="s">
        <v>23</v>
      </c>
      <c r="P4000" t="s">
        <v>24</v>
      </c>
      <c r="Q4000" t="s">
        <v>33</v>
      </c>
      <c r="R4000" t="s">
        <v>96</v>
      </c>
      <c r="S4000">
        <v>796</v>
      </c>
      <c r="T4000" t="s">
        <v>97</v>
      </c>
      <c r="U4000" t="s">
        <v>98</v>
      </c>
      <c r="V4000">
        <v>5</v>
      </c>
      <c r="W4000" t="s">
        <v>1179</v>
      </c>
    </row>
    <row r="4001" spans="1:23" x14ac:dyDescent="0.3">
      <c r="A4001">
        <v>4123</v>
      </c>
      <c r="B4001" t="s">
        <v>221</v>
      </c>
      <c r="C4001">
        <v>2014</v>
      </c>
      <c r="D4001">
        <f t="shared" ca="1" si="248"/>
        <v>9</v>
      </c>
      <c r="E4001" s="5">
        <v>565000</v>
      </c>
      <c r="F4001">
        <v>111000</v>
      </c>
      <c r="G4001" t="s">
        <v>56</v>
      </c>
      <c r="H4001" t="str">
        <f t="shared" si="249"/>
        <v>West</v>
      </c>
      <c r="I4001" t="s">
        <v>57</v>
      </c>
      <c r="J4001" t="str">
        <f t="shared" si="250"/>
        <v>California</v>
      </c>
      <c r="K4001" t="s">
        <v>1799</v>
      </c>
      <c r="L4001" t="str">
        <f t="shared" si="251"/>
        <v>Murrieta</v>
      </c>
      <c r="M4001" t="s">
        <v>22</v>
      </c>
      <c r="N4001" t="str">
        <f>IF(M4001="", "", IFERROR(VLOOKUP(M4001, Data!$A$1:$B$5, 2, 0), "Unkown fuel"))</f>
        <v>very harmful</v>
      </c>
      <c r="O4001" t="s">
        <v>23</v>
      </c>
      <c r="P4001" t="s">
        <v>24</v>
      </c>
      <c r="Q4001" t="s">
        <v>25</v>
      </c>
      <c r="R4001" t="s">
        <v>1800</v>
      </c>
      <c r="S4001">
        <v>1498</v>
      </c>
      <c r="T4001" t="s">
        <v>409</v>
      </c>
      <c r="U4001" t="s">
        <v>36</v>
      </c>
      <c r="V4001">
        <v>5</v>
      </c>
      <c r="W4001" t="s">
        <v>1179</v>
      </c>
    </row>
    <row r="4002" spans="1:23" x14ac:dyDescent="0.3">
      <c r="A4002">
        <v>4124</v>
      </c>
      <c r="B4002" t="s">
        <v>88</v>
      </c>
      <c r="C4002">
        <v>2013</v>
      </c>
      <c r="D4002">
        <f t="shared" ca="1" si="248"/>
        <v>10</v>
      </c>
      <c r="E4002" s="5">
        <v>450000</v>
      </c>
      <c r="F4002">
        <v>120000</v>
      </c>
      <c r="G4002" t="s">
        <v>56</v>
      </c>
      <c r="H4002" t="str">
        <f t="shared" si="249"/>
        <v>West</v>
      </c>
      <c r="I4002" t="s">
        <v>57</v>
      </c>
      <c r="J4002" t="str">
        <f t="shared" si="250"/>
        <v>California</v>
      </c>
      <c r="K4002" t="s">
        <v>1797</v>
      </c>
      <c r="L4002" t="str">
        <f t="shared" si="251"/>
        <v>Napa</v>
      </c>
      <c r="M4002" t="s">
        <v>22</v>
      </c>
      <c r="N4002" t="str">
        <f>IF(M4002="", "", IFERROR(VLOOKUP(M4002, Data!$A$1:$B$5, 2, 0), "Unkown fuel"))</f>
        <v>very harmful</v>
      </c>
      <c r="O4002" t="s">
        <v>23</v>
      </c>
      <c r="P4002" t="s">
        <v>24</v>
      </c>
      <c r="Q4002" t="s">
        <v>33</v>
      </c>
      <c r="R4002" t="s">
        <v>1801</v>
      </c>
      <c r="S4002">
        <v>2498</v>
      </c>
      <c r="T4002" t="s">
        <v>627</v>
      </c>
      <c r="U4002" t="s">
        <v>1420</v>
      </c>
      <c r="V4002">
        <v>7</v>
      </c>
      <c r="W4002" t="s">
        <v>1179</v>
      </c>
    </row>
    <row r="4003" spans="1:23" x14ac:dyDescent="0.3">
      <c r="A4003">
        <v>4125</v>
      </c>
      <c r="B4003" t="s">
        <v>18</v>
      </c>
      <c r="C4003">
        <v>2017</v>
      </c>
      <c r="D4003">
        <f t="shared" ca="1" si="248"/>
        <v>6</v>
      </c>
      <c r="E4003" s="5">
        <v>625000</v>
      </c>
      <c r="F4003">
        <v>15000</v>
      </c>
      <c r="G4003" t="s">
        <v>56</v>
      </c>
      <c r="H4003" t="str">
        <f t="shared" si="249"/>
        <v>West</v>
      </c>
      <c r="I4003" t="s">
        <v>57</v>
      </c>
      <c r="J4003" t="str">
        <f t="shared" si="250"/>
        <v>California</v>
      </c>
      <c r="K4003" t="s">
        <v>1797</v>
      </c>
      <c r="L4003" t="str">
        <f t="shared" si="251"/>
        <v>Napa</v>
      </c>
      <c r="M4003" t="s">
        <v>41</v>
      </c>
      <c r="N4003" t="str">
        <f>IF(M4003="", "", IFERROR(VLOOKUP(M4003, Data!$A$1:$B$5, 2, 0), "Unkown fuel"))</f>
        <v>harmful</v>
      </c>
      <c r="O4003" t="s">
        <v>23</v>
      </c>
      <c r="P4003" t="s">
        <v>24</v>
      </c>
      <c r="Q4003" t="s">
        <v>25</v>
      </c>
      <c r="R4003" t="s">
        <v>113</v>
      </c>
      <c r="S4003">
        <v>1197</v>
      </c>
      <c r="T4003" t="s">
        <v>114</v>
      </c>
      <c r="U4003" t="s">
        <v>115</v>
      </c>
      <c r="V4003">
        <v>5</v>
      </c>
      <c r="W4003" t="s">
        <v>1179</v>
      </c>
    </row>
    <row r="4004" spans="1:23" x14ac:dyDescent="0.3">
      <c r="A4004">
        <v>4126</v>
      </c>
      <c r="B4004" t="s">
        <v>18</v>
      </c>
      <c r="C4004">
        <v>2016</v>
      </c>
      <c r="D4004">
        <f t="shared" ca="1" si="248"/>
        <v>7</v>
      </c>
      <c r="E4004" s="5">
        <v>280000</v>
      </c>
      <c r="F4004">
        <v>30000</v>
      </c>
      <c r="G4004" t="s">
        <v>56</v>
      </c>
      <c r="H4004" t="str">
        <f t="shared" si="249"/>
        <v>West</v>
      </c>
      <c r="I4004" t="s">
        <v>57</v>
      </c>
      <c r="J4004" t="str">
        <f t="shared" si="250"/>
        <v>California</v>
      </c>
      <c r="K4004" t="s">
        <v>1797</v>
      </c>
      <c r="L4004" t="str">
        <f t="shared" si="251"/>
        <v>Napa</v>
      </c>
      <c r="M4004" t="s">
        <v>41</v>
      </c>
      <c r="N4004" t="str">
        <f>IF(M4004="", "", IFERROR(VLOOKUP(M4004, Data!$A$1:$B$5, 2, 0), "Unkown fuel"))</f>
        <v>harmful</v>
      </c>
      <c r="O4004" t="s">
        <v>23</v>
      </c>
      <c r="P4004" t="s">
        <v>24</v>
      </c>
      <c r="Q4004" t="s">
        <v>33</v>
      </c>
      <c r="R4004" t="s">
        <v>430</v>
      </c>
      <c r="S4004">
        <v>796</v>
      </c>
      <c r="T4004" t="s">
        <v>118</v>
      </c>
      <c r="U4004" t="s">
        <v>119</v>
      </c>
      <c r="V4004">
        <v>5</v>
      </c>
      <c r="W4004" t="s">
        <v>1179</v>
      </c>
    </row>
    <row r="4005" spans="1:23" x14ac:dyDescent="0.3">
      <c r="A4005">
        <v>4127</v>
      </c>
      <c r="B4005" t="s">
        <v>18</v>
      </c>
      <c r="C4005">
        <v>2017</v>
      </c>
      <c r="D4005">
        <f t="shared" ca="1" si="248"/>
        <v>6</v>
      </c>
      <c r="E4005" s="5">
        <v>330000</v>
      </c>
      <c r="F4005">
        <v>50000</v>
      </c>
      <c r="G4005" t="s">
        <v>56</v>
      </c>
      <c r="H4005" t="str">
        <f t="shared" si="249"/>
        <v>West</v>
      </c>
      <c r="I4005" t="s">
        <v>57</v>
      </c>
      <c r="J4005" t="str">
        <f t="shared" si="250"/>
        <v>California</v>
      </c>
      <c r="K4005" t="s">
        <v>1797</v>
      </c>
      <c r="L4005" t="str">
        <f t="shared" si="251"/>
        <v>Napa</v>
      </c>
      <c r="M4005" t="s">
        <v>41</v>
      </c>
      <c r="N4005" t="str">
        <f>IF(M4005="", "", IFERROR(VLOOKUP(M4005, Data!$A$1:$B$5, 2, 0), "Unkown fuel"))</f>
        <v>harmful</v>
      </c>
      <c r="O4005" t="s">
        <v>23</v>
      </c>
      <c r="P4005" t="s">
        <v>24</v>
      </c>
      <c r="Q4005" t="s">
        <v>25</v>
      </c>
      <c r="R4005" t="s">
        <v>140</v>
      </c>
      <c r="S4005">
        <v>998</v>
      </c>
      <c r="T4005" t="s">
        <v>166</v>
      </c>
      <c r="U4005" t="s">
        <v>141</v>
      </c>
      <c r="V4005">
        <v>5</v>
      </c>
      <c r="W4005" t="s">
        <v>1179</v>
      </c>
    </row>
    <row r="4006" spans="1:23" x14ac:dyDescent="0.3">
      <c r="A4006">
        <v>4128</v>
      </c>
      <c r="B4006" t="s">
        <v>46</v>
      </c>
      <c r="C4006">
        <v>2015</v>
      </c>
      <c r="D4006">
        <f t="shared" ca="1" si="248"/>
        <v>8</v>
      </c>
      <c r="E4006" s="5">
        <v>1300000</v>
      </c>
      <c r="F4006">
        <v>40000</v>
      </c>
      <c r="G4006" t="s">
        <v>56</v>
      </c>
      <c r="H4006" t="str">
        <f t="shared" si="249"/>
        <v>West</v>
      </c>
      <c r="I4006" t="s">
        <v>57</v>
      </c>
      <c r="J4006" t="str">
        <f t="shared" si="250"/>
        <v>California</v>
      </c>
      <c r="K4006" t="s">
        <v>1799</v>
      </c>
      <c r="L4006" t="str">
        <f t="shared" si="251"/>
        <v>Murrieta</v>
      </c>
      <c r="M4006" t="s">
        <v>22</v>
      </c>
      <c r="N4006" t="str">
        <f>IF(M4006="", "", IFERROR(VLOOKUP(M4006, Data!$A$1:$B$5, 2, 0), "Unkown fuel"))</f>
        <v>very harmful</v>
      </c>
      <c r="O4006" t="s">
        <v>23</v>
      </c>
      <c r="P4006" t="s">
        <v>24</v>
      </c>
      <c r="Q4006" t="s">
        <v>25</v>
      </c>
      <c r="R4006" t="s">
        <v>300</v>
      </c>
      <c r="S4006">
        <v>1582</v>
      </c>
      <c r="T4006" t="s">
        <v>301</v>
      </c>
      <c r="U4006" t="s">
        <v>302</v>
      </c>
      <c r="V4006">
        <v>5</v>
      </c>
      <c r="W4006" t="s">
        <v>1179</v>
      </c>
    </row>
    <row r="4007" spans="1:23" x14ac:dyDescent="0.3">
      <c r="A4007">
        <v>4129</v>
      </c>
      <c r="B4007" t="s">
        <v>109</v>
      </c>
      <c r="C4007">
        <v>2008</v>
      </c>
      <c r="D4007">
        <f t="shared" ca="1" si="248"/>
        <v>15</v>
      </c>
      <c r="E4007" s="5">
        <v>65000</v>
      </c>
      <c r="F4007">
        <v>50000</v>
      </c>
      <c r="G4007" t="s">
        <v>56</v>
      </c>
      <c r="H4007" t="str">
        <f t="shared" si="249"/>
        <v>West</v>
      </c>
      <c r="I4007" t="s">
        <v>57</v>
      </c>
      <c r="J4007" t="str">
        <f t="shared" si="250"/>
        <v>California</v>
      </c>
      <c r="K4007" t="s">
        <v>1802</v>
      </c>
      <c r="L4007" t="str">
        <f t="shared" si="251"/>
        <v>Santa Maria</v>
      </c>
      <c r="M4007" t="s">
        <v>41</v>
      </c>
      <c r="N4007" t="str">
        <f>IF(M4007="", "", IFERROR(VLOOKUP(M4007, Data!$A$1:$B$5, 2, 0), "Unkown fuel"))</f>
        <v>harmful</v>
      </c>
      <c r="O4007" t="s">
        <v>23</v>
      </c>
      <c r="P4007" t="s">
        <v>24</v>
      </c>
      <c r="Q4007" t="s">
        <v>33</v>
      </c>
      <c r="R4007" t="s">
        <v>411</v>
      </c>
      <c r="S4007">
        <v>1396</v>
      </c>
      <c r="T4007" t="s">
        <v>458</v>
      </c>
      <c r="U4007" t="s">
        <v>1803</v>
      </c>
      <c r="V4007">
        <v>5</v>
      </c>
      <c r="W4007" t="s">
        <v>1179</v>
      </c>
    </row>
    <row r="4008" spans="1:23" x14ac:dyDescent="0.3">
      <c r="A4008">
        <v>4130</v>
      </c>
      <c r="B4008" t="s">
        <v>109</v>
      </c>
      <c r="C4008">
        <v>2018</v>
      </c>
      <c r="D4008">
        <f t="shared" ca="1" si="248"/>
        <v>5</v>
      </c>
      <c r="E4008" s="5">
        <v>480000</v>
      </c>
      <c r="F4008">
        <v>45000</v>
      </c>
      <c r="G4008" t="s">
        <v>56</v>
      </c>
      <c r="H4008" t="str">
        <f t="shared" si="249"/>
        <v>West</v>
      </c>
      <c r="I4008" t="s">
        <v>57</v>
      </c>
      <c r="J4008" t="str">
        <f t="shared" si="250"/>
        <v>California</v>
      </c>
      <c r="K4008" t="s">
        <v>1804</v>
      </c>
      <c r="L4008" t="str">
        <f t="shared" si="251"/>
        <v>Santa Clara</v>
      </c>
      <c r="M4008" t="s">
        <v>41</v>
      </c>
      <c r="N4008" t="str">
        <f>IF(M4008="", "", IFERROR(VLOOKUP(M4008, Data!$A$1:$B$5, 2, 0), "Unkown fuel"))</f>
        <v>harmful</v>
      </c>
      <c r="O4008" t="s">
        <v>23</v>
      </c>
      <c r="P4008" t="s">
        <v>24</v>
      </c>
      <c r="Q4008" t="s">
        <v>33</v>
      </c>
      <c r="R4008" t="s">
        <v>503</v>
      </c>
      <c r="S4008">
        <v>1199</v>
      </c>
      <c r="T4008" t="s">
        <v>416</v>
      </c>
      <c r="U4008" t="s">
        <v>112</v>
      </c>
      <c r="V4008">
        <v>5</v>
      </c>
      <c r="W4008" t="s">
        <v>1179</v>
      </c>
    </row>
    <row r="4009" spans="1:23" x14ac:dyDescent="0.3">
      <c r="A4009">
        <v>4131</v>
      </c>
      <c r="B4009" t="s">
        <v>109</v>
      </c>
      <c r="C4009">
        <v>2016</v>
      </c>
      <c r="D4009">
        <f t="shared" ca="1" si="248"/>
        <v>7</v>
      </c>
      <c r="E4009" s="5">
        <v>400000</v>
      </c>
      <c r="F4009">
        <v>35000</v>
      </c>
      <c r="G4009" t="s">
        <v>56</v>
      </c>
      <c r="H4009" t="str">
        <f t="shared" si="249"/>
        <v>West</v>
      </c>
      <c r="I4009" t="s">
        <v>57</v>
      </c>
      <c r="J4009" t="str">
        <f t="shared" si="250"/>
        <v>California</v>
      </c>
      <c r="K4009" t="s">
        <v>1805</v>
      </c>
      <c r="L4009" t="str">
        <f t="shared" si="251"/>
        <v>Santa Cruz</v>
      </c>
      <c r="M4009" t="s">
        <v>22</v>
      </c>
      <c r="N4009" t="str">
        <f>IF(M4009="", "", IFERROR(VLOOKUP(M4009, Data!$A$1:$B$5, 2, 0), "Unkown fuel"))</f>
        <v>very harmful</v>
      </c>
      <c r="O4009" t="s">
        <v>23</v>
      </c>
      <c r="P4009" t="s">
        <v>24</v>
      </c>
      <c r="Q4009" t="s">
        <v>33</v>
      </c>
      <c r="R4009" t="s">
        <v>470</v>
      </c>
      <c r="S4009">
        <v>1047</v>
      </c>
      <c r="T4009" t="s">
        <v>471</v>
      </c>
      <c r="U4009" t="s">
        <v>472</v>
      </c>
      <c r="V4009">
        <v>5</v>
      </c>
      <c r="W4009" t="s">
        <v>1179</v>
      </c>
    </row>
    <row r="4010" spans="1:23" x14ac:dyDescent="0.3">
      <c r="A4010">
        <v>4132</v>
      </c>
      <c r="B4010" t="s">
        <v>109</v>
      </c>
      <c r="C4010">
        <v>2009</v>
      </c>
      <c r="D4010">
        <f t="shared" ca="1" si="248"/>
        <v>14</v>
      </c>
      <c r="E4010" s="5">
        <v>500000</v>
      </c>
      <c r="F4010">
        <v>80000</v>
      </c>
      <c r="G4010" t="s">
        <v>56</v>
      </c>
      <c r="H4010" t="str">
        <f t="shared" si="249"/>
        <v>West</v>
      </c>
      <c r="I4010" t="s">
        <v>57</v>
      </c>
      <c r="J4010" t="str">
        <f t="shared" si="250"/>
        <v>California</v>
      </c>
      <c r="K4010" t="s">
        <v>1805</v>
      </c>
      <c r="L4010" t="str">
        <f t="shared" si="251"/>
        <v>Santa Cruz</v>
      </c>
      <c r="M4010" t="s">
        <v>22</v>
      </c>
      <c r="N4010" t="str">
        <f>IF(M4010="", "", IFERROR(VLOOKUP(M4010, Data!$A$1:$B$5, 2, 0), "Unkown fuel"))</f>
        <v>very harmful</v>
      </c>
      <c r="O4010" t="s">
        <v>23</v>
      </c>
      <c r="P4010" t="s">
        <v>24</v>
      </c>
      <c r="Q4010" t="s">
        <v>25</v>
      </c>
      <c r="R4010" t="s">
        <v>150</v>
      </c>
      <c r="S4010">
        <v>2179</v>
      </c>
      <c r="T4010" t="s">
        <v>586</v>
      </c>
      <c r="U4010" t="s">
        <v>152</v>
      </c>
      <c r="V4010">
        <v>7</v>
      </c>
      <c r="W4010" t="s">
        <v>1179</v>
      </c>
    </row>
    <row r="4011" spans="1:23" x14ac:dyDescent="0.3">
      <c r="A4011">
        <v>4133</v>
      </c>
      <c r="B4011" t="s">
        <v>88</v>
      </c>
      <c r="C4011">
        <v>2012</v>
      </c>
      <c r="D4011">
        <f t="shared" ca="1" si="248"/>
        <v>11</v>
      </c>
      <c r="E4011" s="5">
        <v>320000</v>
      </c>
      <c r="F4011">
        <v>120000</v>
      </c>
      <c r="G4011" t="s">
        <v>56</v>
      </c>
      <c r="H4011" t="str">
        <f t="shared" si="249"/>
        <v>West</v>
      </c>
      <c r="I4011" t="s">
        <v>57</v>
      </c>
      <c r="J4011" t="str">
        <f t="shared" si="250"/>
        <v>California</v>
      </c>
      <c r="K4011" t="s">
        <v>1804</v>
      </c>
      <c r="L4011" t="str">
        <f t="shared" si="251"/>
        <v>Santa Clara</v>
      </c>
      <c r="M4011" t="s">
        <v>22</v>
      </c>
      <c r="N4011" t="str">
        <f>IF(M4011="", "", IFERROR(VLOOKUP(M4011, Data!$A$1:$B$5, 2, 0), "Unkown fuel"))</f>
        <v>very harmful</v>
      </c>
      <c r="O4011" t="s">
        <v>23</v>
      </c>
      <c r="P4011" t="s">
        <v>24</v>
      </c>
      <c r="Q4011" t="s">
        <v>25</v>
      </c>
      <c r="R4011" t="s">
        <v>1801</v>
      </c>
      <c r="S4011">
        <v>2498</v>
      </c>
      <c r="T4011" t="s">
        <v>627</v>
      </c>
      <c r="U4011" t="s">
        <v>1420</v>
      </c>
      <c r="V4011">
        <v>7</v>
      </c>
      <c r="W4011" t="s">
        <v>1179</v>
      </c>
    </row>
    <row r="4012" spans="1:23" x14ac:dyDescent="0.3">
      <c r="A4012">
        <v>4134</v>
      </c>
      <c r="B4012" t="s">
        <v>88</v>
      </c>
      <c r="C4012">
        <v>2014</v>
      </c>
      <c r="D4012">
        <f t="shared" ca="1" si="248"/>
        <v>9</v>
      </c>
      <c r="E4012" s="5">
        <v>750000</v>
      </c>
      <c r="F4012">
        <v>90000</v>
      </c>
      <c r="G4012" t="s">
        <v>56</v>
      </c>
      <c r="H4012" t="str">
        <f t="shared" si="249"/>
        <v>West</v>
      </c>
      <c r="I4012" t="s">
        <v>57</v>
      </c>
      <c r="J4012" t="str">
        <f t="shared" si="250"/>
        <v>California</v>
      </c>
      <c r="K4012" t="s">
        <v>1804</v>
      </c>
      <c r="L4012" t="str">
        <f t="shared" si="251"/>
        <v>Santa Clara</v>
      </c>
      <c r="M4012" t="s">
        <v>22</v>
      </c>
      <c r="N4012" t="str">
        <f>IF(M4012="", "", IFERROR(VLOOKUP(M4012, Data!$A$1:$B$5, 2, 0), "Unkown fuel"))</f>
        <v>very harmful</v>
      </c>
      <c r="O4012" t="s">
        <v>23</v>
      </c>
      <c r="P4012" t="s">
        <v>24</v>
      </c>
      <c r="Q4012" t="s">
        <v>33</v>
      </c>
      <c r="R4012" t="s">
        <v>282</v>
      </c>
      <c r="S4012">
        <v>2179</v>
      </c>
      <c r="T4012" t="s">
        <v>446</v>
      </c>
      <c r="U4012" t="s">
        <v>447</v>
      </c>
      <c r="V4012">
        <v>7</v>
      </c>
      <c r="W4012" t="s">
        <v>1179</v>
      </c>
    </row>
    <row r="4013" spans="1:23" x14ac:dyDescent="0.3">
      <c r="A4013">
        <v>4135</v>
      </c>
      <c r="B4013" t="s">
        <v>88</v>
      </c>
      <c r="C4013">
        <v>2017</v>
      </c>
      <c r="D4013">
        <f t="shared" ca="1" si="248"/>
        <v>6</v>
      </c>
      <c r="E4013" s="5">
        <v>620000</v>
      </c>
      <c r="F4013">
        <v>100000</v>
      </c>
      <c r="G4013" t="s">
        <v>56</v>
      </c>
      <c r="H4013" t="str">
        <f t="shared" si="249"/>
        <v>West</v>
      </c>
      <c r="I4013" t="s">
        <v>57</v>
      </c>
      <c r="J4013" t="str">
        <f t="shared" si="250"/>
        <v>California</v>
      </c>
      <c r="K4013" t="s">
        <v>1804</v>
      </c>
      <c r="L4013" t="str">
        <f t="shared" si="251"/>
        <v>Santa Clara</v>
      </c>
      <c r="M4013" t="s">
        <v>22</v>
      </c>
      <c r="N4013" t="str">
        <f>IF(M4013="", "", IFERROR(VLOOKUP(M4013, Data!$A$1:$B$5, 2, 0), "Unkown fuel"))</f>
        <v>very harmful</v>
      </c>
      <c r="O4013" t="s">
        <v>23</v>
      </c>
      <c r="P4013" t="s">
        <v>24</v>
      </c>
      <c r="Q4013" t="s">
        <v>25</v>
      </c>
      <c r="R4013" t="s">
        <v>982</v>
      </c>
      <c r="S4013">
        <v>1493</v>
      </c>
      <c r="T4013" t="s">
        <v>458</v>
      </c>
      <c r="U4013" t="s">
        <v>490</v>
      </c>
      <c r="V4013">
        <v>7</v>
      </c>
      <c r="W4013" t="s">
        <v>1179</v>
      </c>
    </row>
    <row r="4014" spans="1:23" x14ac:dyDescent="0.3">
      <c r="A4014">
        <v>4136</v>
      </c>
      <c r="B4014" t="s">
        <v>18</v>
      </c>
      <c r="C4014">
        <v>2011</v>
      </c>
      <c r="D4014">
        <f t="shared" ca="1" si="248"/>
        <v>12</v>
      </c>
      <c r="E4014" s="5">
        <v>300000</v>
      </c>
      <c r="F4014">
        <v>120000</v>
      </c>
      <c r="G4014" t="s">
        <v>56</v>
      </c>
      <c r="H4014" t="str">
        <f t="shared" si="249"/>
        <v>West</v>
      </c>
      <c r="I4014" t="s">
        <v>57</v>
      </c>
      <c r="J4014" t="str">
        <f t="shared" si="250"/>
        <v>California</v>
      </c>
      <c r="K4014" t="s">
        <v>1804</v>
      </c>
      <c r="L4014" t="str">
        <f t="shared" si="251"/>
        <v>Santa Clara</v>
      </c>
      <c r="M4014" t="s">
        <v>22</v>
      </c>
      <c r="N4014" t="str">
        <f>IF(M4014="", "", IFERROR(VLOOKUP(M4014, Data!$A$1:$B$5, 2, 0), "Unkown fuel"))</f>
        <v>very harmful</v>
      </c>
      <c r="O4014" t="s">
        <v>23</v>
      </c>
      <c r="P4014" t="s">
        <v>24</v>
      </c>
      <c r="Q4014" t="s">
        <v>42</v>
      </c>
      <c r="R4014" t="s">
        <v>81</v>
      </c>
      <c r="S4014">
        <v>1248</v>
      </c>
      <c r="T4014" t="s">
        <v>82</v>
      </c>
      <c r="U4014" t="s">
        <v>28</v>
      </c>
      <c r="V4014">
        <v>5</v>
      </c>
      <c r="W4014" t="s">
        <v>1179</v>
      </c>
    </row>
    <row r="4015" spans="1:23" x14ac:dyDescent="0.3">
      <c r="A4015">
        <v>4137</v>
      </c>
      <c r="B4015" t="s">
        <v>46</v>
      </c>
      <c r="C4015">
        <v>2018</v>
      </c>
      <c r="D4015">
        <f t="shared" ca="1" si="248"/>
        <v>5</v>
      </c>
      <c r="E4015" s="5">
        <v>1405000</v>
      </c>
      <c r="F4015">
        <v>15000</v>
      </c>
      <c r="G4015" t="s">
        <v>56</v>
      </c>
      <c r="H4015" t="str">
        <f t="shared" si="249"/>
        <v>West</v>
      </c>
      <c r="I4015" t="s">
        <v>57</v>
      </c>
      <c r="J4015" t="str">
        <f t="shared" si="250"/>
        <v>California</v>
      </c>
      <c r="K4015" t="s">
        <v>1804</v>
      </c>
      <c r="L4015" t="str">
        <f t="shared" si="251"/>
        <v>Santa Clara</v>
      </c>
      <c r="M4015" t="s">
        <v>41</v>
      </c>
      <c r="N4015" t="str">
        <f>IF(M4015="", "", IFERROR(VLOOKUP(M4015, Data!$A$1:$B$5, 2, 0), "Unkown fuel"))</f>
        <v>harmful</v>
      </c>
      <c r="O4015" t="s">
        <v>23</v>
      </c>
      <c r="P4015" t="s">
        <v>24</v>
      </c>
      <c r="Q4015" t="s">
        <v>25</v>
      </c>
      <c r="R4015" t="s">
        <v>279</v>
      </c>
      <c r="S4015">
        <v>1591</v>
      </c>
      <c r="T4015" t="s">
        <v>143</v>
      </c>
      <c r="U4015" t="s">
        <v>144</v>
      </c>
      <c r="V4015">
        <v>5</v>
      </c>
      <c r="W4015" t="s">
        <v>1179</v>
      </c>
    </row>
    <row r="4016" spans="1:23" x14ac:dyDescent="0.3">
      <c r="A4016">
        <v>4138</v>
      </c>
      <c r="B4016" t="s">
        <v>18</v>
      </c>
      <c r="C4016">
        <v>2017</v>
      </c>
      <c r="D4016">
        <f t="shared" ca="1" si="248"/>
        <v>6</v>
      </c>
      <c r="E4016" s="5">
        <v>282000</v>
      </c>
      <c r="F4016">
        <v>15000</v>
      </c>
      <c r="G4016" t="s">
        <v>56</v>
      </c>
      <c r="H4016" t="str">
        <f t="shared" si="249"/>
        <v>West</v>
      </c>
      <c r="I4016" t="s">
        <v>57</v>
      </c>
      <c r="J4016" t="str">
        <f t="shared" si="250"/>
        <v>California</v>
      </c>
      <c r="K4016" t="s">
        <v>1804</v>
      </c>
      <c r="L4016" t="str">
        <f t="shared" si="251"/>
        <v>Santa Clara</v>
      </c>
      <c r="M4016" t="s">
        <v>41</v>
      </c>
      <c r="N4016" t="str">
        <f>IF(M4016="", "", IFERROR(VLOOKUP(M4016, Data!$A$1:$B$5, 2, 0), "Unkown fuel"))</f>
        <v>harmful</v>
      </c>
      <c r="O4016" t="s">
        <v>23</v>
      </c>
      <c r="P4016" t="s">
        <v>24</v>
      </c>
      <c r="Q4016" t="s">
        <v>25</v>
      </c>
      <c r="R4016" t="s">
        <v>117</v>
      </c>
      <c r="S4016">
        <v>796</v>
      </c>
      <c r="T4016" t="s">
        <v>118</v>
      </c>
      <c r="U4016" t="s">
        <v>119</v>
      </c>
      <c r="V4016">
        <v>5</v>
      </c>
      <c r="W4016" t="s">
        <v>1179</v>
      </c>
    </row>
    <row r="4017" spans="1:23" x14ac:dyDescent="0.3">
      <c r="A4017">
        <v>4139</v>
      </c>
      <c r="B4017" t="s">
        <v>18</v>
      </c>
      <c r="C4017">
        <v>2017</v>
      </c>
      <c r="D4017">
        <f t="shared" ca="1" si="248"/>
        <v>6</v>
      </c>
      <c r="E4017" s="5">
        <v>700000</v>
      </c>
      <c r="F4017">
        <v>15000</v>
      </c>
      <c r="G4017" t="s">
        <v>56</v>
      </c>
      <c r="H4017" t="str">
        <f t="shared" si="249"/>
        <v>West</v>
      </c>
      <c r="I4017" t="s">
        <v>57</v>
      </c>
      <c r="J4017" t="str">
        <f t="shared" si="250"/>
        <v>California</v>
      </c>
      <c r="K4017" t="s">
        <v>1805</v>
      </c>
      <c r="L4017" t="str">
        <f t="shared" si="251"/>
        <v>Santa Cruz</v>
      </c>
      <c r="M4017" t="s">
        <v>41</v>
      </c>
      <c r="N4017" t="str">
        <f>IF(M4017="", "", IFERROR(VLOOKUP(M4017, Data!$A$1:$B$5, 2, 0), "Unkown fuel"))</f>
        <v>harmful</v>
      </c>
      <c r="O4017" t="s">
        <v>23</v>
      </c>
      <c r="P4017" t="s">
        <v>154</v>
      </c>
      <c r="Q4017" t="s">
        <v>25</v>
      </c>
      <c r="R4017" t="s">
        <v>264</v>
      </c>
      <c r="S4017">
        <v>1197</v>
      </c>
      <c r="T4017" t="s">
        <v>265</v>
      </c>
      <c r="U4017" t="s">
        <v>266</v>
      </c>
      <c r="V4017">
        <v>5</v>
      </c>
      <c r="W4017" t="s">
        <v>1179</v>
      </c>
    </row>
    <row r="4018" spans="1:23" x14ac:dyDescent="0.3">
      <c r="A4018">
        <v>4140</v>
      </c>
      <c r="B4018" t="s">
        <v>69</v>
      </c>
      <c r="C4018">
        <v>2017</v>
      </c>
      <c r="D4018">
        <f t="shared" ca="1" si="248"/>
        <v>6</v>
      </c>
      <c r="E4018" s="5">
        <v>700000</v>
      </c>
      <c r="F4018">
        <v>70000</v>
      </c>
      <c r="G4018" t="s">
        <v>56</v>
      </c>
      <c r="H4018" t="str">
        <f t="shared" si="249"/>
        <v>West</v>
      </c>
      <c r="I4018" t="s">
        <v>57</v>
      </c>
      <c r="J4018" t="str">
        <f t="shared" si="250"/>
        <v>California</v>
      </c>
      <c r="K4018" t="s">
        <v>1805</v>
      </c>
      <c r="L4018" t="str">
        <f t="shared" si="251"/>
        <v>Santa Cruz</v>
      </c>
      <c r="M4018" t="s">
        <v>22</v>
      </c>
      <c r="N4018" t="str">
        <f>IF(M4018="", "", IFERROR(VLOOKUP(M4018, Data!$A$1:$B$5, 2, 0), "Unkown fuel"))</f>
        <v>very harmful</v>
      </c>
      <c r="O4018" t="s">
        <v>23</v>
      </c>
      <c r="P4018" t="s">
        <v>24</v>
      </c>
      <c r="Q4018" t="s">
        <v>25</v>
      </c>
      <c r="R4018" t="s">
        <v>737</v>
      </c>
      <c r="S4018">
        <v>1498</v>
      </c>
      <c r="T4018" t="s">
        <v>738</v>
      </c>
      <c r="U4018" t="s">
        <v>719</v>
      </c>
      <c r="V4018">
        <v>5</v>
      </c>
      <c r="W4018" t="s">
        <v>1179</v>
      </c>
    </row>
    <row r="4019" spans="1:23" x14ac:dyDescent="0.3">
      <c r="A4019">
        <v>4141</v>
      </c>
      <c r="B4019" t="s">
        <v>69</v>
      </c>
      <c r="C4019">
        <v>2015</v>
      </c>
      <c r="D4019">
        <f t="shared" ca="1" si="248"/>
        <v>8</v>
      </c>
      <c r="E4019" s="5">
        <v>600000</v>
      </c>
      <c r="F4019">
        <v>135000</v>
      </c>
      <c r="G4019" t="s">
        <v>56</v>
      </c>
      <c r="H4019" t="str">
        <f t="shared" si="249"/>
        <v>West</v>
      </c>
      <c r="I4019" t="s">
        <v>57</v>
      </c>
      <c r="J4019" t="str">
        <f t="shared" si="250"/>
        <v>California</v>
      </c>
      <c r="K4019" t="s">
        <v>1805</v>
      </c>
      <c r="L4019" t="str">
        <f t="shared" si="251"/>
        <v>Santa Cruz</v>
      </c>
      <c r="M4019" t="s">
        <v>22</v>
      </c>
      <c r="N4019" t="str">
        <f>IF(M4019="", "", IFERROR(VLOOKUP(M4019, Data!$A$1:$B$5, 2, 0), "Unkown fuel"))</f>
        <v>very harmful</v>
      </c>
      <c r="O4019" t="s">
        <v>23</v>
      </c>
      <c r="P4019" t="s">
        <v>24</v>
      </c>
      <c r="Q4019" t="s">
        <v>25</v>
      </c>
      <c r="R4019" t="s">
        <v>236</v>
      </c>
      <c r="S4019">
        <v>1498</v>
      </c>
      <c r="T4019" t="s">
        <v>237</v>
      </c>
      <c r="U4019" t="s">
        <v>238</v>
      </c>
      <c r="V4019">
        <v>5</v>
      </c>
      <c r="W4019" t="s">
        <v>1179</v>
      </c>
    </row>
    <row r="4020" spans="1:23" x14ac:dyDescent="0.3">
      <c r="A4020">
        <v>4142</v>
      </c>
      <c r="B4020" t="s">
        <v>30</v>
      </c>
      <c r="C4020">
        <v>2012</v>
      </c>
      <c r="D4020">
        <f t="shared" ca="1" si="248"/>
        <v>11</v>
      </c>
      <c r="E4020" s="5">
        <v>290000</v>
      </c>
      <c r="F4020">
        <v>80000</v>
      </c>
      <c r="G4020" t="s">
        <v>56</v>
      </c>
      <c r="H4020" t="str">
        <f t="shared" si="249"/>
        <v>West</v>
      </c>
      <c r="I4020" t="s">
        <v>57</v>
      </c>
      <c r="J4020" t="str">
        <f t="shared" si="250"/>
        <v>California</v>
      </c>
      <c r="K4020" t="s">
        <v>1804</v>
      </c>
      <c r="L4020" t="str">
        <f t="shared" si="251"/>
        <v>Santa Clara</v>
      </c>
      <c r="M4020" t="s">
        <v>22</v>
      </c>
      <c r="N4020" t="str">
        <f>IF(M4020="", "", IFERROR(VLOOKUP(M4020, Data!$A$1:$B$5, 2, 0), "Unkown fuel"))</f>
        <v>very harmful</v>
      </c>
      <c r="O4020" t="s">
        <v>23</v>
      </c>
      <c r="P4020" t="s">
        <v>24</v>
      </c>
      <c r="Q4020" t="s">
        <v>33</v>
      </c>
      <c r="R4020" t="s">
        <v>651</v>
      </c>
      <c r="S4020">
        <v>1598</v>
      </c>
      <c r="T4020" t="s">
        <v>366</v>
      </c>
      <c r="U4020" t="s">
        <v>36</v>
      </c>
      <c r="V4020">
        <v>5</v>
      </c>
      <c r="W4020" t="s">
        <v>1179</v>
      </c>
    </row>
    <row r="4021" spans="1:23" x14ac:dyDescent="0.3">
      <c r="A4021">
        <v>4143</v>
      </c>
      <c r="B4021" t="s">
        <v>120</v>
      </c>
      <c r="C4021">
        <v>2011</v>
      </c>
      <c r="D4021">
        <f t="shared" ca="1" si="248"/>
        <v>12</v>
      </c>
      <c r="E4021" s="5">
        <v>430000</v>
      </c>
      <c r="F4021">
        <v>80000</v>
      </c>
      <c r="G4021" t="s">
        <v>56</v>
      </c>
      <c r="H4021" t="str">
        <f t="shared" si="249"/>
        <v>West</v>
      </c>
      <c r="I4021" t="s">
        <v>57</v>
      </c>
      <c r="J4021" t="str">
        <f t="shared" si="250"/>
        <v>California</v>
      </c>
      <c r="K4021" t="s">
        <v>1802</v>
      </c>
      <c r="L4021" t="str">
        <f t="shared" si="251"/>
        <v>Santa Maria</v>
      </c>
      <c r="M4021" t="s">
        <v>22</v>
      </c>
      <c r="N4021" t="str">
        <f>IF(M4021="", "", IFERROR(VLOOKUP(M4021, Data!$A$1:$B$5, 2, 0), "Unkown fuel"))</f>
        <v>very harmful</v>
      </c>
      <c r="O4021" t="s">
        <v>23</v>
      </c>
      <c r="P4021" t="s">
        <v>154</v>
      </c>
      <c r="Q4021" t="s">
        <v>33</v>
      </c>
      <c r="R4021" t="s">
        <v>699</v>
      </c>
      <c r="S4021">
        <v>1991</v>
      </c>
      <c r="T4021" t="s">
        <v>559</v>
      </c>
      <c r="U4021" t="s">
        <v>743</v>
      </c>
      <c r="V4021">
        <v>4</v>
      </c>
      <c r="W4021" t="s">
        <v>1179</v>
      </c>
    </row>
    <row r="4022" spans="1:23" x14ac:dyDescent="0.3">
      <c r="A4022">
        <v>4144</v>
      </c>
      <c r="B4022" t="s">
        <v>46</v>
      </c>
      <c r="C4022">
        <v>2017</v>
      </c>
      <c r="D4022">
        <f t="shared" ca="1" si="248"/>
        <v>6</v>
      </c>
      <c r="E4022" s="5">
        <v>575000</v>
      </c>
      <c r="F4022">
        <v>19000</v>
      </c>
      <c r="G4022" t="s">
        <v>56</v>
      </c>
      <c r="H4022" t="str">
        <f t="shared" si="249"/>
        <v>West</v>
      </c>
      <c r="I4022" t="s">
        <v>57</v>
      </c>
      <c r="J4022" t="str">
        <f t="shared" si="250"/>
        <v>California</v>
      </c>
      <c r="K4022" t="s">
        <v>1802</v>
      </c>
      <c r="L4022" t="str">
        <f t="shared" si="251"/>
        <v>Santa Maria</v>
      </c>
      <c r="M4022" t="s">
        <v>41</v>
      </c>
      <c r="N4022" t="str">
        <f>IF(M4022="", "", IFERROR(VLOOKUP(M4022, Data!$A$1:$B$5, 2, 0), "Unkown fuel"))</f>
        <v>harmful</v>
      </c>
      <c r="O4022" t="s">
        <v>23</v>
      </c>
      <c r="P4022" t="s">
        <v>24</v>
      </c>
      <c r="Q4022" t="s">
        <v>25</v>
      </c>
      <c r="R4022" t="s">
        <v>133</v>
      </c>
      <c r="S4022">
        <v>1197</v>
      </c>
      <c r="T4022" t="s">
        <v>134</v>
      </c>
      <c r="U4022" t="s">
        <v>135</v>
      </c>
      <c r="V4022">
        <v>5</v>
      </c>
      <c r="W4022" t="s">
        <v>1179</v>
      </c>
    </row>
    <row r="4023" spans="1:23" x14ac:dyDescent="0.3">
      <c r="A4023">
        <v>4145</v>
      </c>
      <c r="B4023" t="s">
        <v>46</v>
      </c>
      <c r="C4023">
        <v>2017</v>
      </c>
      <c r="D4023">
        <f t="shared" ca="1" si="248"/>
        <v>6</v>
      </c>
      <c r="E4023" s="5">
        <v>875000</v>
      </c>
      <c r="F4023">
        <v>42000</v>
      </c>
      <c r="G4023" t="s">
        <v>124</v>
      </c>
      <c r="H4023" t="str">
        <f t="shared" si="249"/>
        <v>South</v>
      </c>
      <c r="I4023" t="s">
        <v>148</v>
      </c>
      <c r="J4023" t="str">
        <f t="shared" si="250"/>
        <v>North Carolina</v>
      </c>
      <c r="K4023" t="s">
        <v>1806</v>
      </c>
      <c r="L4023" t="str">
        <f t="shared" si="251"/>
        <v>Rocky Mount</v>
      </c>
      <c r="M4023" t="s">
        <v>41</v>
      </c>
      <c r="N4023" t="str">
        <f>IF(M4023="", "", IFERROR(VLOOKUP(M4023, Data!$A$1:$B$5, 2, 0), "Unkown fuel"))</f>
        <v>harmful</v>
      </c>
      <c r="O4023" t="s">
        <v>23</v>
      </c>
      <c r="P4023" t="s">
        <v>24</v>
      </c>
      <c r="Q4023" t="s">
        <v>25</v>
      </c>
      <c r="R4023" t="s">
        <v>550</v>
      </c>
      <c r="S4023">
        <v>1591</v>
      </c>
      <c r="T4023" t="s">
        <v>143</v>
      </c>
      <c r="U4023" t="s">
        <v>144</v>
      </c>
      <c r="V4023">
        <v>5</v>
      </c>
      <c r="W4023" t="s">
        <v>1179</v>
      </c>
    </row>
    <row r="4024" spans="1:23" x14ac:dyDescent="0.3">
      <c r="A4024">
        <v>4146</v>
      </c>
      <c r="B4024" t="s">
        <v>18</v>
      </c>
      <c r="C4024">
        <v>2010</v>
      </c>
      <c r="D4024">
        <f t="shared" ca="1" si="248"/>
        <v>13</v>
      </c>
      <c r="E4024" s="5">
        <v>180000</v>
      </c>
      <c r="F4024">
        <v>77000</v>
      </c>
      <c r="G4024" t="s">
        <v>124</v>
      </c>
      <c r="H4024" t="str">
        <f t="shared" si="249"/>
        <v>South</v>
      </c>
      <c r="I4024" t="s">
        <v>148</v>
      </c>
      <c r="J4024" t="str">
        <f t="shared" si="250"/>
        <v>North Carolina</v>
      </c>
      <c r="K4024" t="s">
        <v>1806</v>
      </c>
      <c r="L4024" t="str">
        <f t="shared" si="251"/>
        <v>Rocky Mount</v>
      </c>
      <c r="M4024" t="s">
        <v>41</v>
      </c>
      <c r="N4024" t="str">
        <f>IF(M4024="", "", IFERROR(VLOOKUP(M4024, Data!$A$1:$B$5, 2, 0), "Unkown fuel"))</f>
        <v>harmful</v>
      </c>
      <c r="O4024" t="s">
        <v>23</v>
      </c>
      <c r="P4024" t="s">
        <v>24</v>
      </c>
      <c r="Q4024" t="s">
        <v>25</v>
      </c>
      <c r="R4024" t="s">
        <v>85</v>
      </c>
      <c r="S4024">
        <v>998</v>
      </c>
      <c r="T4024" t="s">
        <v>67</v>
      </c>
      <c r="U4024" t="s">
        <v>141</v>
      </c>
      <c r="V4024">
        <v>5</v>
      </c>
      <c r="W4024" t="s">
        <v>1179</v>
      </c>
    </row>
    <row r="4025" spans="1:23" x14ac:dyDescent="0.3">
      <c r="A4025">
        <v>4147</v>
      </c>
      <c r="B4025" t="s">
        <v>18</v>
      </c>
      <c r="C4025">
        <v>2012</v>
      </c>
      <c r="D4025">
        <f t="shared" ca="1" si="248"/>
        <v>11</v>
      </c>
      <c r="E4025" s="5">
        <v>229999</v>
      </c>
      <c r="F4025">
        <v>120000</v>
      </c>
      <c r="G4025" t="s">
        <v>124</v>
      </c>
      <c r="H4025" t="str">
        <f t="shared" si="249"/>
        <v>South</v>
      </c>
      <c r="I4025" t="s">
        <v>148</v>
      </c>
      <c r="J4025" t="str">
        <f t="shared" si="250"/>
        <v>North Carolina</v>
      </c>
      <c r="K4025" t="s">
        <v>1807</v>
      </c>
      <c r="L4025" t="str">
        <f t="shared" si="251"/>
        <v>New Bern</v>
      </c>
      <c r="M4025" t="s">
        <v>22</v>
      </c>
      <c r="N4025" t="str">
        <f>IF(M4025="", "", IFERROR(VLOOKUP(M4025, Data!$A$1:$B$5, 2, 0), "Unkown fuel"))</f>
        <v>very harmful</v>
      </c>
      <c r="O4025" t="s">
        <v>23</v>
      </c>
      <c r="P4025" t="s">
        <v>24</v>
      </c>
      <c r="Q4025" t="s">
        <v>25</v>
      </c>
      <c r="R4025" t="s">
        <v>671</v>
      </c>
      <c r="S4025">
        <v>1248</v>
      </c>
      <c r="T4025" t="s">
        <v>672</v>
      </c>
      <c r="U4025" t="s">
        <v>28</v>
      </c>
      <c r="V4025">
        <v>5</v>
      </c>
      <c r="W4025" t="s">
        <v>1179</v>
      </c>
    </row>
    <row r="4026" spans="1:23" x14ac:dyDescent="0.3">
      <c r="A4026">
        <v>4148</v>
      </c>
      <c r="B4026" t="s">
        <v>65</v>
      </c>
      <c r="C4026">
        <v>2019</v>
      </c>
      <c r="D4026">
        <f t="shared" ca="1" si="248"/>
        <v>4</v>
      </c>
      <c r="E4026" s="5">
        <v>800000</v>
      </c>
      <c r="F4026">
        <v>10000</v>
      </c>
      <c r="G4026" t="s">
        <v>124</v>
      </c>
      <c r="H4026" t="str">
        <f t="shared" si="249"/>
        <v>South</v>
      </c>
      <c r="I4026" t="s">
        <v>148</v>
      </c>
      <c r="J4026" t="str">
        <f t="shared" si="250"/>
        <v>North Carolina</v>
      </c>
      <c r="K4026" t="s">
        <v>1807</v>
      </c>
      <c r="L4026" t="str">
        <f t="shared" si="251"/>
        <v>New Bern</v>
      </c>
      <c r="M4026" t="s">
        <v>41</v>
      </c>
      <c r="N4026" t="str">
        <f>IF(M4026="", "", IFERROR(VLOOKUP(M4026, Data!$A$1:$B$5, 2, 0), "Unkown fuel"))</f>
        <v>harmful</v>
      </c>
      <c r="O4026" t="s">
        <v>23</v>
      </c>
      <c r="P4026" t="s">
        <v>154</v>
      </c>
      <c r="Q4026" t="s">
        <v>25</v>
      </c>
      <c r="R4026" t="s">
        <v>373</v>
      </c>
      <c r="S4026">
        <v>1197</v>
      </c>
      <c r="T4026" t="s">
        <v>265</v>
      </c>
      <c r="U4026" t="s">
        <v>266</v>
      </c>
      <c r="V4026">
        <v>5</v>
      </c>
      <c r="W4026" t="s">
        <v>1179</v>
      </c>
    </row>
    <row r="4027" spans="1:23" x14ac:dyDescent="0.3">
      <c r="A4027">
        <v>4149</v>
      </c>
      <c r="B4027" t="s">
        <v>120</v>
      </c>
      <c r="C4027">
        <v>2009</v>
      </c>
      <c r="D4027">
        <f t="shared" ca="1" si="248"/>
        <v>14</v>
      </c>
      <c r="E4027" s="5">
        <v>60000</v>
      </c>
      <c r="F4027">
        <v>110000</v>
      </c>
      <c r="G4027" t="s">
        <v>124</v>
      </c>
      <c r="H4027" t="str">
        <f t="shared" si="249"/>
        <v>South</v>
      </c>
      <c r="I4027" t="s">
        <v>148</v>
      </c>
      <c r="J4027" t="str">
        <f t="shared" si="250"/>
        <v>North Carolina</v>
      </c>
      <c r="K4027" t="s">
        <v>1808</v>
      </c>
      <c r="L4027" t="str">
        <f t="shared" si="251"/>
        <v>Raleigh</v>
      </c>
      <c r="M4027" t="s">
        <v>41</v>
      </c>
      <c r="N4027" t="str">
        <f>IF(M4027="", "", IFERROR(VLOOKUP(M4027, Data!$A$1:$B$5, 2, 0), "Unkown fuel"))</f>
        <v>harmful</v>
      </c>
      <c r="O4027" t="s">
        <v>23</v>
      </c>
      <c r="P4027" t="s">
        <v>24</v>
      </c>
      <c r="Q4027" t="s">
        <v>42</v>
      </c>
      <c r="R4027" t="s">
        <v>982</v>
      </c>
      <c r="S4027">
        <v>995</v>
      </c>
      <c r="T4027" t="s">
        <v>486</v>
      </c>
      <c r="U4027" t="s">
        <v>715</v>
      </c>
      <c r="V4027">
        <v>5</v>
      </c>
      <c r="W4027" t="s">
        <v>1179</v>
      </c>
    </row>
    <row r="4028" spans="1:23" x14ac:dyDescent="0.3">
      <c r="A4028">
        <v>4150</v>
      </c>
      <c r="B4028" t="s">
        <v>18</v>
      </c>
      <c r="C4028">
        <v>2009</v>
      </c>
      <c r="D4028">
        <f t="shared" ca="1" si="248"/>
        <v>14</v>
      </c>
      <c r="E4028" s="5">
        <v>150000</v>
      </c>
      <c r="F4028">
        <v>110000</v>
      </c>
      <c r="G4028" t="s">
        <v>124</v>
      </c>
      <c r="H4028" t="str">
        <f t="shared" si="249"/>
        <v>South</v>
      </c>
      <c r="I4028" t="s">
        <v>148</v>
      </c>
      <c r="J4028" t="str">
        <f t="shared" si="250"/>
        <v>North Carolina</v>
      </c>
      <c r="K4028" t="s">
        <v>1807</v>
      </c>
      <c r="L4028" t="str">
        <f t="shared" si="251"/>
        <v>New Bern</v>
      </c>
      <c r="M4028" t="s">
        <v>41</v>
      </c>
      <c r="N4028" t="str">
        <f>IF(M4028="", "", IFERROR(VLOOKUP(M4028, Data!$A$1:$B$5, 2, 0), "Unkown fuel"))</f>
        <v>harmful</v>
      </c>
      <c r="O4028" t="s">
        <v>23</v>
      </c>
      <c r="P4028" t="s">
        <v>24</v>
      </c>
      <c r="Q4028" t="s">
        <v>25</v>
      </c>
      <c r="R4028" t="s">
        <v>340</v>
      </c>
      <c r="S4028">
        <v>1586</v>
      </c>
      <c r="T4028" t="s">
        <v>810</v>
      </c>
      <c r="U4028" t="s">
        <v>811</v>
      </c>
      <c r="V4028">
        <v>5</v>
      </c>
      <c r="W4028" t="s">
        <v>1179</v>
      </c>
    </row>
    <row r="4029" spans="1:23" x14ac:dyDescent="0.3">
      <c r="A4029">
        <v>4151</v>
      </c>
      <c r="B4029" t="s">
        <v>109</v>
      </c>
      <c r="C4029">
        <v>2007</v>
      </c>
      <c r="D4029">
        <f t="shared" ca="1" si="248"/>
        <v>16</v>
      </c>
      <c r="E4029" s="5">
        <v>100000</v>
      </c>
      <c r="F4029">
        <v>90000</v>
      </c>
      <c r="G4029" t="s">
        <v>124</v>
      </c>
      <c r="H4029" t="str">
        <f t="shared" si="249"/>
        <v>South</v>
      </c>
      <c r="I4029" t="s">
        <v>148</v>
      </c>
      <c r="J4029" t="str">
        <f t="shared" si="250"/>
        <v>North Carolina</v>
      </c>
      <c r="K4029" t="s">
        <v>1807</v>
      </c>
      <c r="L4029" t="str">
        <f t="shared" si="251"/>
        <v>New Bern</v>
      </c>
      <c r="M4029" t="s">
        <v>22</v>
      </c>
      <c r="N4029" t="str">
        <f>IF(M4029="", "", IFERROR(VLOOKUP(M4029, Data!$A$1:$B$5, 2, 0), "Unkown fuel"))</f>
        <v>very harmful</v>
      </c>
      <c r="O4029" t="s">
        <v>23</v>
      </c>
      <c r="P4029" t="s">
        <v>24</v>
      </c>
      <c r="Q4029" t="s">
        <v>42</v>
      </c>
      <c r="R4029" t="s">
        <v>840</v>
      </c>
      <c r="S4029">
        <v>1396</v>
      </c>
      <c r="T4029" t="s">
        <v>458</v>
      </c>
      <c r="U4029" t="s">
        <v>472</v>
      </c>
      <c r="V4029">
        <v>5</v>
      </c>
      <c r="W4029" t="s">
        <v>1179</v>
      </c>
    </row>
    <row r="4030" spans="1:23" x14ac:dyDescent="0.3">
      <c r="A4030">
        <v>4152</v>
      </c>
      <c r="B4030" t="s">
        <v>46</v>
      </c>
      <c r="C4030">
        <v>2015</v>
      </c>
      <c r="D4030">
        <f t="shared" ca="1" si="248"/>
        <v>8</v>
      </c>
      <c r="E4030" s="5">
        <v>900000</v>
      </c>
      <c r="F4030">
        <v>90000</v>
      </c>
      <c r="G4030" t="s">
        <v>124</v>
      </c>
      <c r="H4030" t="str">
        <f t="shared" si="249"/>
        <v>South</v>
      </c>
      <c r="I4030" t="s">
        <v>148</v>
      </c>
      <c r="J4030" t="str">
        <f t="shared" si="250"/>
        <v>North Carolina</v>
      </c>
      <c r="K4030" t="s">
        <v>1806</v>
      </c>
      <c r="L4030" t="str">
        <f t="shared" si="251"/>
        <v>Rocky Mount</v>
      </c>
      <c r="M4030" t="s">
        <v>41</v>
      </c>
      <c r="N4030" t="str">
        <f>IF(M4030="", "", IFERROR(VLOOKUP(M4030, Data!$A$1:$B$5, 2, 0), "Unkown fuel"))</f>
        <v>harmful</v>
      </c>
      <c r="O4030" t="s">
        <v>23</v>
      </c>
      <c r="P4030" t="s">
        <v>24</v>
      </c>
      <c r="Q4030" t="s">
        <v>25</v>
      </c>
      <c r="R4030" t="s">
        <v>550</v>
      </c>
      <c r="S4030">
        <v>1591</v>
      </c>
      <c r="T4030" t="s">
        <v>143</v>
      </c>
      <c r="U4030" t="s">
        <v>144</v>
      </c>
      <c r="V4030">
        <v>5</v>
      </c>
      <c r="W4030" t="s">
        <v>1179</v>
      </c>
    </row>
    <row r="4031" spans="1:23" x14ac:dyDescent="0.3">
      <c r="A4031">
        <v>4153</v>
      </c>
      <c r="B4031" t="s">
        <v>46</v>
      </c>
      <c r="C4031">
        <v>2018</v>
      </c>
      <c r="D4031">
        <f t="shared" ca="1" si="248"/>
        <v>5</v>
      </c>
      <c r="E4031" s="5">
        <v>850000</v>
      </c>
      <c r="F4031">
        <v>50000</v>
      </c>
      <c r="G4031" t="s">
        <v>124</v>
      </c>
      <c r="H4031" t="str">
        <f t="shared" si="249"/>
        <v>South</v>
      </c>
      <c r="I4031" t="s">
        <v>148</v>
      </c>
      <c r="J4031" t="str">
        <f t="shared" si="250"/>
        <v>North Carolina</v>
      </c>
      <c r="K4031" t="s">
        <v>1808</v>
      </c>
      <c r="L4031" t="str">
        <f t="shared" si="251"/>
        <v>Raleigh</v>
      </c>
      <c r="M4031" t="s">
        <v>22</v>
      </c>
      <c r="N4031" t="str">
        <f>IF(M4031="", "", IFERROR(VLOOKUP(M4031, Data!$A$1:$B$5, 2, 0), "Unkown fuel"))</f>
        <v>very harmful</v>
      </c>
      <c r="O4031" t="s">
        <v>23</v>
      </c>
      <c r="P4031" t="s">
        <v>24</v>
      </c>
      <c r="Q4031" t="s">
        <v>25</v>
      </c>
      <c r="R4031" t="s">
        <v>99</v>
      </c>
      <c r="S4031">
        <v>1396</v>
      </c>
      <c r="T4031" t="s">
        <v>100</v>
      </c>
      <c r="U4031" t="s">
        <v>101</v>
      </c>
      <c r="V4031">
        <v>5</v>
      </c>
      <c r="W4031" t="s">
        <v>1179</v>
      </c>
    </row>
    <row r="4032" spans="1:23" x14ac:dyDescent="0.3">
      <c r="A4032">
        <v>4154</v>
      </c>
      <c r="B4032" t="s">
        <v>120</v>
      </c>
      <c r="C4032">
        <v>2014</v>
      </c>
      <c r="D4032">
        <f t="shared" ca="1" si="248"/>
        <v>9</v>
      </c>
      <c r="E4032" s="5">
        <v>220000</v>
      </c>
      <c r="F4032">
        <v>50000</v>
      </c>
      <c r="G4032" t="s">
        <v>124</v>
      </c>
      <c r="H4032" t="str">
        <f t="shared" si="249"/>
        <v>South</v>
      </c>
      <c r="I4032" t="s">
        <v>148</v>
      </c>
      <c r="J4032" t="str">
        <f t="shared" si="250"/>
        <v>North Carolina</v>
      </c>
      <c r="K4032" t="s">
        <v>1807</v>
      </c>
      <c r="L4032" t="str">
        <f t="shared" si="251"/>
        <v>New Bern</v>
      </c>
      <c r="M4032" t="s">
        <v>22</v>
      </c>
      <c r="N4032" t="str">
        <f>IF(M4032="", "", IFERROR(VLOOKUP(M4032, Data!$A$1:$B$5, 2, 0), "Unkown fuel"))</f>
        <v>very harmful</v>
      </c>
      <c r="O4032" t="s">
        <v>23</v>
      </c>
      <c r="P4032" t="s">
        <v>24</v>
      </c>
      <c r="Q4032" t="s">
        <v>25</v>
      </c>
      <c r="R4032" t="s">
        <v>583</v>
      </c>
      <c r="S4032">
        <v>936</v>
      </c>
      <c r="T4032" t="s">
        <v>616</v>
      </c>
      <c r="U4032" t="s">
        <v>617</v>
      </c>
      <c r="V4032">
        <v>5</v>
      </c>
      <c r="W4032" t="s">
        <v>1179</v>
      </c>
    </row>
    <row r="4033" spans="1:23" x14ac:dyDescent="0.3">
      <c r="A4033">
        <v>4155</v>
      </c>
      <c r="B4033" t="s">
        <v>18</v>
      </c>
      <c r="C4033">
        <v>2014</v>
      </c>
      <c r="D4033">
        <f t="shared" ca="1" si="248"/>
        <v>9</v>
      </c>
      <c r="E4033" s="5">
        <v>250000</v>
      </c>
      <c r="F4033">
        <v>40000</v>
      </c>
      <c r="G4033" t="s">
        <v>124</v>
      </c>
      <c r="H4033" t="str">
        <f t="shared" si="249"/>
        <v>South</v>
      </c>
      <c r="I4033" t="s">
        <v>148</v>
      </c>
      <c r="J4033" t="str">
        <f t="shared" si="250"/>
        <v>North Carolina</v>
      </c>
      <c r="K4033" t="s">
        <v>1808</v>
      </c>
      <c r="L4033" t="str">
        <f t="shared" si="251"/>
        <v>Raleigh</v>
      </c>
      <c r="M4033" t="s">
        <v>41</v>
      </c>
      <c r="N4033" t="str">
        <f>IF(M4033="", "", IFERROR(VLOOKUP(M4033, Data!$A$1:$B$5, 2, 0), "Unkown fuel"))</f>
        <v>harmful</v>
      </c>
      <c r="O4033" t="s">
        <v>23</v>
      </c>
      <c r="P4033" t="s">
        <v>24</v>
      </c>
      <c r="Q4033" t="s">
        <v>33</v>
      </c>
      <c r="R4033" t="s">
        <v>430</v>
      </c>
      <c r="S4033">
        <v>796</v>
      </c>
      <c r="T4033" t="s">
        <v>118</v>
      </c>
      <c r="U4033" t="s">
        <v>119</v>
      </c>
      <c r="V4033">
        <v>5</v>
      </c>
      <c r="W4033" t="s">
        <v>1179</v>
      </c>
    </row>
    <row r="4034" spans="1:23" x14ac:dyDescent="0.3">
      <c r="A4034">
        <v>4156</v>
      </c>
      <c r="B4034" t="s">
        <v>109</v>
      </c>
      <c r="C4034">
        <v>2012</v>
      </c>
      <c r="D4034">
        <f t="shared" ref="D4034:D4097" ca="1" si="252">TRUNC(YEARFRAC(DATE(C4034,1,1), TODAY(), 1))</f>
        <v>11</v>
      </c>
      <c r="E4034" s="5">
        <v>125000</v>
      </c>
      <c r="F4034">
        <v>120000</v>
      </c>
      <c r="G4034" t="s">
        <v>124</v>
      </c>
      <c r="H4034" t="str">
        <f t="shared" ref="H4034:H4097" si="253">TRIM(G4034)</f>
        <v>South</v>
      </c>
      <c r="I4034" t="s">
        <v>148</v>
      </c>
      <c r="J4034" t="str">
        <f t="shared" ref="J4034:J4097" si="254">TRIM(I4034)</f>
        <v>North Carolina</v>
      </c>
      <c r="K4034" t="s">
        <v>1808</v>
      </c>
      <c r="L4034" t="str">
        <f t="shared" ref="L4034:L4097" si="255">TRIM(K4034)</f>
        <v>Raleigh</v>
      </c>
      <c r="M4034" t="s">
        <v>22</v>
      </c>
      <c r="N4034" t="str">
        <f>IF(M4034="", "", IFERROR(VLOOKUP(M4034, Data!$A$1:$B$5, 2, 0), "Unkown fuel"))</f>
        <v>very harmful</v>
      </c>
      <c r="O4034" t="s">
        <v>23</v>
      </c>
      <c r="P4034" t="s">
        <v>24</v>
      </c>
      <c r="Q4034" t="s">
        <v>25</v>
      </c>
      <c r="R4034" t="s">
        <v>659</v>
      </c>
      <c r="S4034">
        <v>1248</v>
      </c>
      <c r="T4034" t="s">
        <v>27</v>
      </c>
      <c r="U4034" t="s">
        <v>405</v>
      </c>
      <c r="V4034">
        <v>5</v>
      </c>
      <c r="W4034" t="s">
        <v>1179</v>
      </c>
    </row>
    <row r="4035" spans="1:23" x14ac:dyDescent="0.3">
      <c r="A4035">
        <v>4157</v>
      </c>
      <c r="B4035" t="s">
        <v>46</v>
      </c>
      <c r="C4035">
        <v>2018</v>
      </c>
      <c r="D4035">
        <f t="shared" ca="1" si="252"/>
        <v>5</v>
      </c>
      <c r="E4035" s="5">
        <v>1200000</v>
      </c>
      <c r="F4035">
        <v>27000</v>
      </c>
      <c r="G4035" t="s">
        <v>124</v>
      </c>
      <c r="H4035" t="str">
        <f t="shared" si="253"/>
        <v>South</v>
      </c>
      <c r="I4035" t="s">
        <v>148</v>
      </c>
      <c r="J4035" t="str">
        <f t="shared" si="254"/>
        <v>North Carolina</v>
      </c>
      <c r="K4035" t="s">
        <v>1808</v>
      </c>
      <c r="L4035" t="str">
        <f t="shared" si="255"/>
        <v>Raleigh</v>
      </c>
      <c r="M4035" t="s">
        <v>41</v>
      </c>
      <c r="N4035" t="str">
        <f>IF(M4035="", "", IFERROR(VLOOKUP(M4035, Data!$A$1:$B$5, 2, 0), "Unkown fuel"))</f>
        <v>harmful</v>
      </c>
      <c r="O4035" t="s">
        <v>23</v>
      </c>
      <c r="P4035" t="s">
        <v>24</v>
      </c>
      <c r="Q4035" t="s">
        <v>25</v>
      </c>
      <c r="R4035" t="s">
        <v>279</v>
      </c>
      <c r="S4035">
        <v>1591</v>
      </c>
      <c r="T4035" t="s">
        <v>143</v>
      </c>
      <c r="U4035" t="s">
        <v>144</v>
      </c>
      <c r="V4035">
        <v>5</v>
      </c>
      <c r="W4035" t="s">
        <v>1179</v>
      </c>
    </row>
    <row r="4036" spans="1:23" x14ac:dyDescent="0.3">
      <c r="A4036">
        <v>4158</v>
      </c>
      <c r="B4036" t="s">
        <v>109</v>
      </c>
      <c r="C4036">
        <v>2013</v>
      </c>
      <c r="D4036">
        <f t="shared" ca="1" si="252"/>
        <v>10</v>
      </c>
      <c r="E4036" s="5">
        <v>250000</v>
      </c>
      <c r="F4036">
        <v>100000</v>
      </c>
      <c r="G4036" t="s">
        <v>124</v>
      </c>
      <c r="H4036" t="str">
        <f t="shared" si="253"/>
        <v>South</v>
      </c>
      <c r="I4036" t="s">
        <v>148</v>
      </c>
      <c r="J4036" t="str">
        <f t="shared" si="254"/>
        <v>North Carolina</v>
      </c>
      <c r="K4036" t="s">
        <v>1808</v>
      </c>
      <c r="L4036" t="str">
        <f t="shared" si="255"/>
        <v>Raleigh</v>
      </c>
      <c r="M4036" t="s">
        <v>22</v>
      </c>
      <c r="N4036" t="str">
        <f>IF(M4036="", "", IFERROR(VLOOKUP(M4036, Data!$A$1:$B$5, 2, 0), "Unkown fuel"))</f>
        <v>very harmful</v>
      </c>
      <c r="O4036" t="s">
        <v>23</v>
      </c>
      <c r="P4036" t="s">
        <v>24</v>
      </c>
      <c r="Q4036" t="s">
        <v>25</v>
      </c>
      <c r="R4036" t="s">
        <v>840</v>
      </c>
      <c r="S4036">
        <v>1396</v>
      </c>
      <c r="T4036" t="s">
        <v>458</v>
      </c>
      <c r="U4036" t="s">
        <v>472</v>
      </c>
      <c r="V4036">
        <v>5</v>
      </c>
      <c r="W4036" t="s">
        <v>1179</v>
      </c>
    </row>
    <row r="4037" spans="1:23" x14ac:dyDescent="0.3">
      <c r="A4037">
        <v>4159</v>
      </c>
      <c r="B4037" t="s">
        <v>46</v>
      </c>
      <c r="C4037">
        <v>2014</v>
      </c>
      <c r="D4037">
        <f t="shared" ca="1" si="252"/>
        <v>9</v>
      </c>
      <c r="E4037" s="5">
        <v>440000</v>
      </c>
      <c r="F4037">
        <v>70000</v>
      </c>
      <c r="G4037" t="s">
        <v>124</v>
      </c>
      <c r="H4037" t="str">
        <f t="shared" si="253"/>
        <v>South</v>
      </c>
      <c r="I4037" t="s">
        <v>148</v>
      </c>
      <c r="J4037" t="str">
        <f t="shared" si="254"/>
        <v>North Carolina</v>
      </c>
      <c r="K4037" t="s">
        <v>1806</v>
      </c>
      <c r="L4037" t="str">
        <f t="shared" si="255"/>
        <v>Rocky Mount</v>
      </c>
      <c r="M4037" t="s">
        <v>22</v>
      </c>
      <c r="N4037" t="str">
        <f>IF(M4037="", "", IFERROR(VLOOKUP(M4037, Data!$A$1:$B$5, 2, 0), "Unkown fuel"))</f>
        <v>very harmful</v>
      </c>
      <c r="O4037" t="s">
        <v>23</v>
      </c>
      <c r="P4037" t="s">
        <v>24</v>
      </c>
      <c r="Q4037" t="s">
        <v>33</v>
      </c>
      <c r="R4037" t="s">
        <v>99</v>
      </c>
      <c r="S4037">
        <v>1396</v>
      </c>
      <c r="T4037" t="s">
        <v>100</v>
      </c>
      <c r="U4037" t="s">
        <v>101</v>
      </c>
      <c r="V4037">
        <v>5</v>
      </c>
      <c r="W4037" t="s">
        <v>1179</v>
      </c>
    </row>
    <row r="4038" spans="1:23" x14ac:dyDescent="0.3">
      <c r="A4038">
        <v>4160</v>
      </c>
      <c r="B4038" t="s">
        <v>109</v>
      </c>
      <c r="C4038">
        <v>2017</v>
      </c>
      <c r="D4038">
        <f t="shared" ca="1" si="252"/>
        <v>6</v>
      </c>
      <c r="E4038" s="5">
        <v>400000</v>
      </c>
      <c r="F4038">
        <v>40000</v>
      </c>
      <c r="G4038" t="s">
        <v>124</v>
      </c>
      <c r="H4038" t="str">
        <f t="shared" si="253"/>
        <v>South</v>
      </c>
      <c r="I4038" t="s">
        <v>148</v>
      </c>
      <c r="J4038" t="str">
        <f t="shared" si="254"/>
        <v>North Carolina</v>
      </c>
      <c r="K4038" t="s">
        <v>1806</v>
      </c>
      <c r="L4038" t="str">
        <f t="shared" si="255"/>
        <v>Rocky Mount</v>
      </c>
      <c r="M4038" t="s">
        <v>41</v>
      </c>
      <c r="N4038" t="str">
        <f>IF(M4038="", "", IFERROR(VLOOKUP(M4038, Data!$A$1:$B$5, 2, 0), "Unkown fuel"))</f>
        <v>harmful</v>
      </c>
      <c r="O4038" t="s">
        <v>23</v>
      </c>
      <c r="P4038" t="s">
        <v>24</v>
      </c>
      <c r="Q4038" t="s">
        <v>25</v>
      </c>
      <c r="R4038" t="s">
        <v>503</v>
      </c>
      <c r="S4038">
        <v>1199</v>
      </c>
      <c r="T4038" t="s">
        <v>416</v>
      </c>
      <c r="U4038" t="s">
        <v>112</v>
      </c>
      <c r="V4038">
        <v>5</v>
      </c>
      <c r="W4038" t="s">
        <v>1179</v>
      </c>
    </row>
    <row r="4039" spans="1:23" x14ac:dyDescent="0.3">
      <c r="A4039">
        <v>4161</v>
      </c>
      <c r="B4039" t="s">
        <v>18</v>
      </c>
      <c r="C4039">
        <v>2002</v>
      </c>
      <c r="D4039">
        <f t="shared" ca="1" si="252"/>
        <v>21</v>
      </c>
      <c r="E4039" s="5">
        <v>50000</v>
      </c>
      <c r="F4039">
        <v>62000</v>
      </c>
      <c r="G4039" t="s">
        <v>124</v>
      </c>
      <c r="H4039" t="str">
        <f t="shared" si="253"/>
        <v>South</v>
      </c>
      <c r="I4039" t="s">
        <v>196</v>
      </c>
      <c r="J4039" t="str">
        <f t="shared" si="254"/>
        <v>Florida</v>
      </c>
      <c r="K4039" t="s">
        <v>1809</v>
      </c>
      <c r="L4039" t="str">
        <f t="shared" si="255"/>
        <v>Riviera Beach</v>
      </c>
      <c r="M4039" t="s">
        <v>41</v>
      </c>
      <c r="N4039" t="str">
        <f>IF(M4039="", "", IFERROR(VLOOKUP(M4039, Data!$A$1:$B$5, 2, 0), "Unkown fuel"))</f>
        <v>harmful</v>
      </c>
      <c r="O4039" t="s">
        <v>23</v>
      </c>
      <c r="P4039" t="s">
        <v>24</v>
      </c>
      <c r="Q4039" t="s">
        <v>25</v>
      </c>
      <c r="R4039" t="s">
        <v>50</v>
      </c>
      <c r="S4039">
        <v>796</v>
      </c>
      <c r="T4039" t="s">
        <v>63</v>
      </c>
      <c r="U4039" t="s">
        <v>64</v>
      </c>
      <c r="V4039">
        <v>4</v>
      </c>
      <c r="W4039" t="s">
        <v>1179</v>
      </c>
    </row>
    <row r="4040" spans="1:23" x14ac:dyDescent="0.3">
      <c r="A4040">
        <v>4162</v>
      </c>
      <c r="B4040" t="s">
        <v>46</v>
      </c>
      <c r="C4040">
        <v>2018</v>
      </c>
      <c r="D4040">
        <f t="shared" ca="1" si="252"/>
        <v>5</v>
      </c>
      <c r="E4040" s="5">
        <v>1000000</v>
      </c>
      <c r="F4040">
        <v>10000</v>
      </c>
      <c r="G4040" t="s">
        <v>124</v>
      </c>
      <c r="H4040" t="str">
        <f t="shared" si="253"/>
        <v>South</v>
      </c>
      <c r="I4040" t="s">
        <v>196</v>
      </c>
      <c r="J4040" t="str">
        <f t="shared" si="254"/>
        <v>Florida</v>
      </c>
      <c r="K4040" t="s">
        <v>1809</v>
      </c>
      <c r="L4040" t="str">
        <f t="shared" si="255"/>
        <v>Riviera Beach</v>
      </c>
      <c r="M4040" t="s">
        <v>41</v>
      </c>
      <c r="N4040" t="str">
        <f>IF(M4040="", "", IFERROR(VLOOKUP(M4040, Data!$A$1:$B$5, 2, 0), "Unkown fuel"))</f>
        <v>harmful</v>
      </c>
      <c r="O4040" t="s">
        <v>23</v>
      </c>
      <c r="P4040" t="s">
        <v>24</v>
      </c>
      <c r="Q4040" t="s">
        <v>25</v>
      </c>
      <c r="R4040" t="s">
        <v>142</v>
      </c>
      <c r="S4040">
        <v>1591</v>
      </c>
      <c r="T4040" t="s">
        <v>143</v>
      </c>
      <c r="U4040" t="s">
        <v>144</v>
      </c>
      <c r="V4040">
        <v>5</v>
      </c>
      <c r="W4040" t="s">
        <v>1179</v>
      </c>
    </row>
    <row r="4041" spans="1:23" x14ac:dyDescent="0.3">
      <c r="A4041">
        <v>4163</v>
      </c>
      <c r="B4041" t="s">
        <v>37</v>
      </c>
      <c r="C4041">
        <v>2014</v>
      </c>
      <c r="D4041">
        <f t="shared" ca="1" si="252"/>
        <v>9</v>
      </c>
      <c r="E4041" s="5">
        <v>600000</v>
      </c>
      <c r="F4041">
        <v>160000</v>
      </c>
      <c r="G4041" t="s">
        <v>124</v>
      </c>
      <c r="H4041" t="str">
        <f t="shared" si="253"/>
        <v>South</v>
      </c>
      <c r="I4041" t="s">
        <v>196</v>
      </c>
      <c r="J4041" t="str">
        <f t="shared" si="254"/>
        <v>Florida</v>
      </c>
      <c r="K4041" t="s">
        <v>1809</v>
      </c>
      <c r="L4041" t="str">
        <f t="shared" si="255"/>
        <v>Riviera Beach</v>
      </c>
      <c r="M4041" t="s">
        <v>22</v>
      </c>
      <c r="N4041" t="str">
        <f>IF(M4041="", "", IFERROR(VLOOKUP(M4041, Data!$A$1:$B$5, 2, 0), "Unkown fuel"))</f>
        <v>very harmful</v>
      </c>
      <c r="O4041" t="s">
        <v>23</v>
      </c>
      <c r="P4041" t="s">
        <v>24</v>
      </c>
      <c r="Q4041" t="s">
        <v>25</v>
      </c>
      <c r="R4041" t="s">
        <v>225</v>
      </c>
      <c r="S4041">
        <v>1498</v>
      </c>
      <c r="T4041" t="s">
        <v>105</v>
      </c>
      <c r="U4041" t="s">
        <v>95</v>
      </c>
      <c r="V4041">
        <v>5</v>
      </c>
      <c r="W4041" t="s">
        <v>1179</v>
      </c>
    </row>
    <row r="4042" spans="1:23" x14ac:dyDescent="0.3">
      <c r="A4042">
        <v>4164</v>
      </c>
      <c r="B4042" t="s">
        <v>46</v>
      </c>
      <c r="C4042">
        <v>2010</v>
      </c>
      <c r="D4042">
        <f t="shared" ca="1" si="252"/>
        <v>13</v>
      </c>
      <c r="E4042" s="5">
        <v>250000</v>
      </c>
      <c r="F4042">
        <v>60000</v>
      </c>
      <c r="G4042" t="s">
        <v>124</v>
      </c>
      <c r="H4042" t="str">
        <f t="shared" si="253"/>
        <v>South</v>
      </c>
      <c r="I4042" t="s">
        <v>196</v>
      </c>
      <c r="J4042" t="str">
        <f t="shared" si="254"/>
        <v>Florida</v>
      </c>
      <c r="K4042" t="s">
        <v>1809</v>
      </c>
      <c r="L4042" t="str">
        <f t="shared" si="255"/>
        <v>Riviera Beach</v>
      </c>
      <c r="M4042" t="s">
        <v>41</v>
      </c>
      <c r="N4042" t="str">
        <f>IF(M4042="", "", IFERROR(VLOOKUP(M4042, Data!$A$1:$B$5, 2, 0), "Unkown fuel"))</f>
        <v>harmful</v>
      </c>
      <c r="O4042" t="s">
        <v>23</v>
      </c>
      <c r="P4042" t="s">
        <v>24</v>
      </c>
      <c r="Q4042" t="s">
        <v>25</v>
      </c>
      <c r="R4042" t="s">
        <v>142</v>
      </c>
      <c r="S4042">
        <v>1197</v>
      </c>
      <c r="T4042" t="s">
        <v>431</v>
      </c>
      <c r="U4042" t="s">
        <v>432</v>
      </c>
      <c r="V4042">
        <v>5</v>
      </c>
      <c r="W4042" t="s">
        <v>1179</v>
      </c>
    </row>
    <row r="4043" spans="1:23" x14ac:dyDescent="0.3">
      <c r="A4043">
        <v>4165</v>
      </c>
      <c r="B4043" t="s">
        <v>88</v>
      </c>
      <c r="C4043">
        <v>2009</v>
      </c>
      <c r="D4043">
        <f t="shared" ca="1" si="252"/>
        <v>14</v>
      </c>
      <c r="E4043" s="5">
        <v>310000</v>
      </c>
      <c r="F4043">
        <v>110000</v>
      </c>
      <c r="G4043" t="s">
        <v>124</v>
      </c>
      <c r="H4043" t="str">
        <f t="shared" si="253"/>
        <v>South</v>
      </c>
      <c r="I4043" t="s">
        <v>196</v>
      </c>
      <c r="J4043" t="str">
        <f t="shared" si="254"/>
        <v>Florida</v>
      </c>
      <c r="K4043" t="s">
        <v>1809</v>
      </c>
      <c r="L4043" t="str">
        <f t="shared" si="255"/>
        <v>Riviera Beach</v>
      </c>
      <c r="M4043" t="s">
        <v>22</v>
      </c>
      <c r="N4043" t="str">
        <f>IF(M4043="", "", IFERROR(VLOOKUP(M4043, Data!$A$1:$B$5, 2, 0), "Unkown fuel"))</f>
        <v>very harmful</v>
      </c>
      <c r="O4043" t="s">
        <v>23</v>
      </c>
      <c r="P4043" t="s">
        <v>24</v>
      </c>
      <c r="Q4043" t="s">
        <v>25</v>
      </c>
      <c r="R4043" t="s">
        <v>363</v>
      </c>
      <c r="S4043">
        <v>2523</v>
      </c>
      <c r="T4043" t="s">
        <v>486</v>
      </c>
      <c r="U4043" t="s">
        <v>487</v>
      </c>
      <c r="V4043">
        <v>7</v>
      </c>
      <c r="W4043" t="s">
        <v>1179</v>
      </c>
    </row>
    <row r="4044" spans="1:23" x14ac:dyDescent="0.3">
      <c r="A4044">
        <v>4166</v>
      </c>
      <c r="B4044" t="s">
        <v>18</v>
      </c>
      <c r="C4044">
        <v>2005</v>
      </c>
      <c r="D4044">
        <f t="shared" ca="1" si="252"/>
        <v>18</v>
      </c>
      <c r="E4044" s="5">
        <v>120000</v>
      </c>
      <c r="F4044">
        <v>60000</v>
      </c>
      <c r="G4044" t="s">
        <v>124</v>
      </c>
      <c r="H4044" t="str">
        <f t="shared" si="253"/>
        <v>South</v>
      </c>
      <c r="I4044" t="s">
        <v>196</v>
      </c>
      <c r="J4044" t="str">
        <f t="shared" si="254"/>
        <v>Florida</v>
      </c>
      <c r="K4044" t="s">
        <v>1809</v>
      </c>
      <c r="L4044" t="str">
        <f t="shared" si="255"/>
        <v>Riviera Beach</v>
      </c>
      <c r="M4044" t="s">
        <v>41</v>
      </c>
      <c r="N4044" t="str">
        <f>IF(M4044="", "", IFERROR(VLOOKUP(M4044, Data!$A$1:$B$5, 2, 0), "Unkown fuel"))</f>
        <v>harmful</v>
      </c>
      <c r="O4044" t="s">
        <v>23</v>
      </c>
      <c r="P4044" t="s">
        <v>24</v>
      </c>
      <c r="Q4044" t="s">
        <v>304</v>
      </c>
      <c r="R4044" t="s">
        <v>85</v>
      </c>
      <c r="S4044">
        <v>998</v>
      </c>
      <c r="T4044" t="s">
        <v>67</v>
      </c>
      <c r="U4044" t="s">
        <v>141</v>
      </c>
      <c r="V4044">
        <v>5</v>
      </c>
      <c r="W4044" t="s">
        <v>1179</v>
      </c>
    </row>
    <row r="4045" spans="1:23" x14ac:dyDescent="0.3">
      <c r="A4045">
        <v>4167</v>
      </c>
      <c r="B4045" t="s">
        <v>88</v>
      </c>
      <c r="C4045">
        <v>2014</v>
      </c>
      <c r="D4045">
        <f t="shared" ca="1" si="252"/>
        <v>9</v>
      </c>
      <c r="E4045" s="5">
        <v>390000</v>
      </c>
      <c r="F4045">
        <v>78000</v>
      </c>
      <c r="G4045" t="s">
        <v>124</v>
      </c>
      <c r="H4045" t="str">
        <f t="shared" si="253"/>
        <v>South</v>
      </c>
      <c r="I4045" t="s">
        <v>196</v>
      </c>
      <c r="J4045" t="str">
        <f t="shared" si="254"/>
        <v>Florida</v>
      </c>
      <c r="K4045" t="s">
        <v>1810</v>
      </c>
      <c r="L4045" t="str">
        <f t="shared" si="255"/>
        <v>Royal Palm Beach</v>
      </c>
      <c r="M4045" t="s">
        <v>22</v>
      </c>
      <c r="N4045" t="str">
        <f>IF(M4045="", "", IFERROR(VLOOKUP(M4045, Data!$A$1:$B$5, 2, 0), "Unkown fuel"))</f>
        <v>very harmful</v>
      </c>
      <c r="O4045" t="s">
        <v>23</v>
      </c>
      <c r="P4045" t="s">
        <v>24</v>
      </c>
      <c r="Q4045" t="s">
        <v>25</v>
      </c>
      <c r="R4045" t="s">
        <v>1801</v>
      </c>
      <c r="S4045">
        <v>2498</v>
      </c>
      <c r="T4045" t="s">
        <v>627</v>
      </c>
      <c r="U4045" t="s">
        <v>1420</v>
      </c>
      <c r="V4045">
        <v>7</v>
      </c>
      <c r="W4045" t="s">
        <v>1179</v>
      </c>
    </row>
    <row r="4046" spans="1:23" x14ac:dyDescent="0.3">
      <c r="A4046">
        <v>4168</v>
      </c>
      <c r="B4046" t="s">
        <v>46</v>
      </c>
      <c r="C4046">
        <v>2019</v>
      </c>
      <c r="D4046">
        <f t="shared" ca="1" si="252"/>
        <v>4</v>
      </c>
      <c r="E4046" s="5">
        <v>458000</v>
      </c>
      <c r="F4046">
        <v>30000</v>
      </c>
      <c r="G4046" t="s">
        <v>124</v>
      </c>
      <c r="H4046" t="str">
        <f t="shared" si="253"/>
        <v>South</v>
      </c>
      <c r="I4046" t="s">
        <v>196</v>
      </c>
      <c r="J4046" t="str">
        <f t="shared" si="254"/>
        <v>Florida</v>
      </c>
      <c r="K4046" t="s">
        <v>1810</v>
      </c>
      <c r="L4046" t="str">
        <f t="shared" si="255"/>
        <v>Royal Palm Beach</v>
      </c>
      <c r="M4046" t="s">
        <v>41</v>
      </c>
      <c r="N4046" t="str">
        <f>IF(M4046="", "", IFERROR(VLOOKUP(M4046, Data!$A$1:$B$5, 2, 0), "Unkown fuel"))</f>
        <v>harmful</v>
      </c>
      <c r="O4046" t="s">
        <v>23</v>
      </c>
      <c r="P4046" t="s">
        <v>24</v>
      </c>
      <c r="Q4046" t="s">
        <v>25</v>
      </c>
      <c r="R4046" t="s">
        <v>110</v>
      </c>
      <c r="S4046">
        <v>1086</v>
      </c>
      <c r="T4046" t="s">
        <v>388</v>
      </c>
      <c r="U4046" t="s">
        <v>611</v>
      </c>
      <c r="V4046">
        <v>5</v>
      </c>
      <c r="W4046" t="s">
        <v>1179</v>
      </c>
    </row>
    <row r="4047" spans="1:23" x14ac:dyDescent="0.3">
      <c r="A4047">
        <v>4169</v>
      </c>
      <c r="B4047" t="s">
        <v>69</v>
      </c>
      <c r="C4047">
        <v>2018</v>
      </c>
      <c r="D4047">
        <f t="shared" ca="1" si="252"/>
        <v>5</v>
      </c>
      <c r="E4047" s="5">
        <v>950000</v>
      </c>
      <c r="F4047">
        <v>20000</v>
      </c>
      <c r="G4047" t="s">
        <v>56</v>
      </c>
      <c r="H4047" t="str">
        <f t="shared" si="253"/>
        <v>West</v>
      </c>
      <c r="I4047" t="s">
        <v>57</v>
      </c>
      <c r="J4047" t="str">
        <f t="shared" si="254"/>
        <v>California</v>
      </c>
      <c r="K4047" t="s">
        <v>1811</v>
      </c>
      <c r="L4047" t="str">
        <f t="shared" si="255"/>
        <v>Santa Rosa</v>
      </c>
      <c r="M4047" t="s">
        <v>22</v>
      </c>
      <c r="N4047" t="str">
        <f>IF(M4047="", "", IFERROR(VLOOKUP(M4047, Data!$A$1:$B$5, 2, 0), "Unkown fuel"))</f>
        <v>very harmful</v>
      </c>
      <c r="O4047" t="s">
        <v>23</v>
      </c>
      <c r="P4047" t="s">
        <v>24</v>
      </c>
      <c r="Q4047" t="s">
        <v>25</v>
      </c>
      <c r="R4047" t="s">
        <v>47</v>
      </c>
      <c r="S4047">
        <v>1498</v>
      </c>
      <c r="T4047" t="s">
        <v>303</v>
      </c>
      <c r="U4047" t="s">
        <v>238</v>
      </c>
      <c r="V4047">
        <v>5</v>
      </c>
      <c r="W4047" t="s">
        <v>1179</v>
      </c>
    </row>
    <row r="4048" spans="1:23" x14ac:dyDescent="0.3">
      <c r="A4048">
        <v>4170</v>
      </c>
      <c r="B4048" t="s">
        <v>18</v>
      </c>
      <c r="C4048">
        <v>2017</v>
      </c>
      <c r="D4048">
        <f t="shared" ca="1" si="252"/>
        <v>6</v>
      </c>
      <c r="E4048" s="5">
        <v>650000</v>
      </c>
      <c r="F4048">
        <v>21000</v>
      </c>
      <c r="G4048" t="s">
        <v>19</v>
      </c>
      <c r="H4048" t="str">
        <f t="shared" si="253"/>
        <v>East</v>
      </c>
      <c r="I4048" t="s">
        <v>83</v>
      </c>
      <c r="J4048" t="str">
        <f t="shared" si="254"/>
        <v>Massachusetts</v>
      </c>
      <c r="K4048" t="s">
        <v>1812</v>
      </c>
      <c r="L4048" t="str">
        <f t="shared" si="255"/>
        <v>Winthrop</v>
      </c>
      <c r="M4048" t="s">
        <v>41</v>
      </c>
      <c r="N4048" t="str">
        <f>IF(M4048="", "", IFERROR(VLOOKUP(M4048, Data!$A$1:$B$5, 2, 0), "Unkown fuel"))</f>
        <v>harmful</v>
      </c>
      <c r="O4048" t="s">
        <v>23</v>
      </c>
      <c r="P4048" t="s">
        <v>24</v>
      </c>
      <c r="Q4048" t="s">
        <v>25</v>
      </c>
      <c r="R4048" t="s">
        <v>222</v>
      </c>
      <c r="S4048">
        <v>1197</v>
      </c>
      <c r="T4048" t="s">
        <v>265</v>
      </c>
      <c r="U4048" t="s">
        <v>266</v>
      </c>
      <c r="V4048">
        <v>5</v>
      </c>
      <c r="W4048" t="s">
        <v>1179</v>
      </c>
    </row>
    <row r="4049" spans="1:23" x14ac:dyDescent="0.3">
      <c r="A4049">
        <v>4171</v>
      </c>
      <c r="B4049" t="s">
        <v>18</v>
      </c>
      <c r="C4049">
        <v>2013</v>
      </c>
      <c r="D4049">
        <f t="shared" ca="1" si="252"/>
        <v>10</v>
      </c>
      <c r="E4049" s="5">
        <v>400000</v>
      </c>
      <c r="F4049">
        <v>70000</v>
      </c>
      <c r="G4049" t="s">
        <v>56</v>
      </c>
      <c r="H4049" t="str">
        <f t="shared" si="253"/>
        <v>West</v>
      </c>
      <c r="I4049" t="s">
        <v>57</v>
      </c>
      <c r="J4049" t="str">
        <f t="shared" si="254"/>
        <v>California</v>
      </c>
      <c r="K4049" t="s">
        <v>1811</v>
      </c>
      <c r="L4049" t="str">
        <f t="shared" si="255"/>
        <v>Santa Rosa</v>
      </c>
      <c r="M4049" t="s">
        <v>22</v>
      </c>
      <c r="N4049" t="str">
        <f>IF(M4049="", "", IFERROR(VLOOKUP(M4049, Data!$A$1:$B$5, 2, 0), "Unkown fuel"))</f>
        <v>very harmful</v>
      </c>
      <c r="O4049" t="s">
        <v>23</v>
      </c>
      <c r="P4049" t="s">
        <v>24</v>
      </c>
      <c r="Q4049" t="s">
        <v>25</v>
      </c>
      <c r="R4049" t="s">
        <v>230</v>
      </c>
      <c r="S4049">
        <v>1248</v>
      </c>
      <c r="T4049" t="s">
        <v>27</v>
      </c>
      <c r="U4049" t="s">
        <v>28</v>
      </c>
      <c r="V4049">
        <v>5</v>
      </c>
      <c r="W4049" t="s">
        <v>1179</v>
      </c>
    </row>
    <row r="4050" spans="1:23" x14ac:dyDescent="0.3">
      <c r="A4050">
        <v>4172</v>
      </c>
      <c r="B4050" t="s">
        <v>46</v>
      </c>
      <c r="C4050">
        <v>2015</v>
      </c>
      <c r="D4050">
        <f t="shared" ca="1" si="252"/>
        <v>8</v>
      </c>
      <c r="E4050" s="5">
        <v>400000</v>
      </c>
      <c r="F4050">
        <v>70000</v>
      </c>
      <c r="G4050" t="s">
        <v>56</v>
      </c>
      <c r="H4050" t="str">
        <f t="shared" si="253"/>
        <v>West</v>
      </c>
      <c r="I4050" t="s">
        <v>57</v>
      </c>
      <c r="J4050" t="str">
        <f t="shared" si="254"/>
        <v>California</v>
      </c>
      <c r="K4050" t="s">
        <v>1811</v>
      </c>
      <c r="L4050" t="str">
        <f t="shared" si="255"/>
        <v>Santa Rosa</v>
      </c>
      <c r="M4050" t="s">
        <v>41</v>
      </c>
      <c r="N4050" t="str">
        <f>IF(M4050="", "", IFERROR(VLOOKUP(M4050, Data!$A$1:$B$5, 2, 0), "Unkown fuel"))</f>
        <v>harmful</v>
      </c>
      <c r="O4050" t="s">
        <v>23</v>
      </c>
      <c r="P4050" t="s">
        <v>154</v>
      </c>
      <c r="Q4050" t="s">
        <v>33</v>
      </c>
      <c r="R4050" t="s">
        <v>85</v>
      </c>
      <c r="S4050">
        <v>1197</v>
      </c>
      <c r="T4050" t="s">
        <v>90</v>
      </c>
      <c r="U4050" t="s">
        <v>261</v>
      </c>
      <c r="V4050">
        <v>5</v>
      </c>
      <c r="W4050" t="s">
        <v>1179</v>
      </c>
    </row>
    <row r="4051" spans="1:23" x14ac:dyDescent="0.3">
      <c r="A4051">
        <v>4173</v>
      </c>
      <c r="B4051" t="s">
        <v>18</v>
      </c>
      <c r="C4051">
        <v>2006</v>
      </c>
      <c r="D4051">
        <f t="shared" ca="1" si="252"/>
        <v>17</v>
      </c>
      <c r="E4051" s="5">
        <v>100000</v>
      </c>
      <c r="F4051">
        <v>42500</v>
      </c>
      <c r="G4051" t="s">
        <v>56</v>
      </c>
      <c r="H4051" t="str">
        <f t="shared" si="253"/>
        <v>West</v>
      </c>
      <c r="I4051" t="s">
        <v>57</v>
      </c>
      <c r="J4051" t="str">
        <f t="shared" si="254"/>
        <v>California</v>
      </c>
      <c r="K4051" t="s">
        <v>1811</v>
      </c>
      <c r="L4051" t="str">
        <f t="shared" si="255"/>
        <v>Santa Rosa</v>
      </c>
      <c r="M4051" t="s">
        <v>41</v>
      </c>
      <c r="N4051" t="str">
        <f>IF(M4051="", "", IFERROR(VLOOKUP(M4051, Data!$A$1:$B$5, 2, 0), "Unkown fuel"))</f>
        <v>harmful</v>
      </c>
      <c r="O4051" t="s">
        <v>23</v>
      </c>
      <c r="P4051" t="s">
        <v>24</v>
      </c>
      <c r="Q4051" t="s">
        <v>25</v>
      </c>
      <c r="R4051" t="s">
        <v>96</v>
      </c>
      <c r="S4051">
        <v>796</v>
      </c>
      <c r="T4051" t="s">
        <v>97</v>
      </c>
      <c r="U4051" t="s">
        <v>98</v>
      </c>
      <c r="V4051">
        <v>5</v>
      </c>
      <c r="W4051" t="s">
        <v>1179</v>
      </c>
    </row>
    <row r="4052" spans="1:23" x14ac:dyDescent="0.3">
      <c r="A4052">
        <v>4174</v>
      </c>
      <c r="B4052" t="s">
        <v>46</v>
      </c>
      <c r="C4052">
        <v>2012</v>
      </c>
      <c r="D4052">
        <f t="shared" ca="1" si="252"/>
        <v>11</v>
      </c>
      <c r="E4052" s="5">
        <v>350000</v>
      </c>
      <c r="F4052">
        <v>25000</v>
      </c>
      <c r="G4052" t="s">
        <v>56</v>
      </c>
      <c r="H4052" t="str">
        <f t="shared" si="253"/>
        <v>West</v>
      </c>
      <c r="I4052" t="s">
        <v>57</v>
      </c>
      <c r="J4052" t="str">
        <f t="shared" si="254"/>
        <v>California</v>
      </c>
      <c r="K4052" t="s">
        <v>1802</v>
      </c>
      <c r="L4052" t="str">
        <f t="shared" si="255"/>
        <v>Santa Maria</v>
      </c>
      <c r="M4052" t="s">
        <v>41</v>
      </c>
      <c r="N4052" t="str">
        <f>IF(M4052="", "", IFERROR(VLOOKUP(M4052, Data!$A$1:$B$5, 2, 0), "Unkown fuel"))</f>
        <v>harmful</v>
      </c>
      <c r="O4052" t="s">
        <v>23</v>
      </c>
      <c r="P4052" t="s">
        <v>24</v>
      </c>
      <c r="Q4052" t="s">
        <v>25</v>
      </c>
      <c r="R4052" t="s">
        <v>211</v>
      </c>
      <c r="S4052">
        <v>1197</v>
      </c>
      <c r="T4052" t="s">
        <v>212</v>
      </c>
      <c r="U4052" t="s">
        <v>453</v>
      </c>
      <c r="V4052">
        <v>5</v>
      </c>
      <c r="W4052" t="s">
        <v>1179</v>
      </c>
    </row>
    <row r="4053" spans="1:23" x14ac:dyDescent="0.3">
      <c r="A4053">
        <v>4175</v>
      </c>
      <c r="B4053" t="s">
        <v>109</v>
      </c>
      <c r="C4053">
        <v>2013</v>
      </c>
      <c r="D4053">
        <f t="shared" ca="1" si="252"/>
        <v>10</v>
      </c>
      <c r="E4053" s="5">
        <v>450000</v>
      </c>
      <c r="F4053">
        <v>80000</v>
      </c>
      <c r="G4053" t="s">
        <v>56</v>
      </c>
      <c r="H4053" t="str">
        <f t="shared" si="253"/>
        <v>West</v>
      </c>
      <c r="I4053" t="s">
        <v>57</v>
      </c>
      <c r="J4053" t="str">
        <f t="shared" si="254"/>
        <v>California</v>
      </c>
      <c r="K4053" t="s">
        <v>1813</v>
      </c>
      <c r="L4053" t="str">
        <f t="shared" si="255"/>
        <v>Santa Monica</v>
      </c>
      <c r="M4053" t="s">
        <v>22</v>
      </c>
      <c r="N4053" t="str">
        <f>IF(M4053="", "", IFERROR(VLOOKUP(M4053, Data!$A$1:$B$5, 2, 0), "Unkown fuel"))</f>
        <v>very harmful</v>
      </c>
      <c r="O4053" t="s">
        <v>23</v>
      </c>
      <c r="P4053" t="s">
        <v>24</v>
      </c>
      <c r="Q4053" t="s">
        <v>33</v>
      </c>
      <c r="R4053" t="s">
        <v>620</v>
      </c>
      <c r="S4053">
        <v>2197</v>
      </c>
      <c r="T4053" t="s">
        <v>293</v>
      </c>
      <c r="U4053" t="s">
        <v>152</v>
      </c>
      <c r="V4053">
        <v>7</v>
      </c>
      <c r="W4053" t="s">
        <v>1179</v>
      </c>
    </row>
    <row r="4054" spans="1:23" x14ac:dyDescent="0.3">
      <c r="A4054">
        <v>4176</v>
      </c>
      <c r="B4054" t="s">
        <v>88</v>
      </c>
      <c r="C4054">
        <v>2006</v>
      </c>
      <c r="D4054">
        <f t="shared" ca="1" si="252"/>
        <v>17</v>
      </c>
      <c r="E4054" s="5">
        <v>350000</v>
      </c>
      <c r="F4054">
        <v>90000</v>
      </c>
      <c r="G4054" t="s">
        <v>56</v>
      </c>
      <c r="H4054" t="str">
        <f t="shared" si="253"/>
        <v>West</v>
      </c>
      <c r="I4054" t="s">
        <v>57</v>
      </c>
      <c r="J4054" t="str">
        <f t="shared" si="254"/>
        <v>California</v>
      </c>
      <c r="K4054" t="s">
        <v>1813</v>
      </c>
      <c r="L4054" t="str">
        <f t="shared" si="255"/>
        <v>Santa Monica</v>
      </c>
      <c r="M4054" t="s">
        <v>22</v>
      </c>
      <c r="N4054" t="str">
        <f>IF(M4054="", "", IFERROR(VLOOKUP(M4054, Data!$A$1:$B$5, 2, 0), "Unkown fuel"))</f>
        <v>very harmful</v>
      </c>
      <c r="O4054" t="s">
        <v>23</v>
      </c>
      <c r="P4054" t="s">
        <v>24</v>
      </c>
      <c r="Q4054" t="s">
        <v>25</v>
      </c>
      <c r="R4054" t="s">
        <v>1184</v>
      </c>
      <c r="S4054">
        <v>2609</v>
      </c>
      <c r="T4054" t="s">
        <v>1185</v>
      </c>
      <c r="U4054" t="s">
        <v>1186</v>
      </c>
      <c r="V4054">
        <v>8</v>
      </c>
      <c r="W4054" t="s">
        <v>1179</v>
      </c>
    </row>
    <row r="4055" spans="1:23" x14ac:dyDescent="0.3">
      <c r="A4055">
        <v>4177</v>
      </c>
      <c r="B4055" t="s">
        <v>221</v>
      </c>
      <c r="C4055">
        <v>2010</v>
      </c>
      <c r="D4055">
        <f t="shared" ca="1" si="252"/>
        <v>13</v>
      </c>
      <c r="E4055" s="5">
        <v>250000</v>
      </c>
      <c r="F4055">
        <v>80000</v>
      </c>
      <c r="G4055" t="s">
        <v>19</v>
      </c>
      <c r="H4055" t="str">
        <f t="shared" si="253"/>
        <v>East</v>
      </c>
      <c r="I4055" t="s">
        <v>786</v>
      </c>
      <c r="J4055" t="str">
        <f t="shared" si="254"/>
        <v>New Jersey</v>
      </c>
      <c r="K4055" t="s">
        <v>1814</v>
      </c>
      <c r="L4055" t="str">
        <f t="shared" si="255"/>
        <v>Colonia</v>
      </c>
      <c r="M4055" t="s">
        <v>22</v>
      </c>
      <c r="N4055" t="str">
        <f>IF(M4055="", "", IFERROR(VLOOKUP(M4055, Data!$A$1:$B$5, 2, 0), "Unkown fuel"))</f>
        <v>very harmful</v>
      </c>
      <c r="O4055" t="s">
        <v>23</v>
      </c>
      <c r="P4055" t="s">
        <v>24</v>
      </c>
      <c r="Q4055" t="s">
        <v>304</v>
      </c>
      <c r="R4055" t="s">
        <v>655</v>
      </c>
      <c r="S4055">
        <v>1199</v>
      </c>
      <c r="T4055" t="s">
        <v>82</v>
      </c>
      <c r="U4055" t="s">
        <v>656</v>
      </c>
      <c r="V4055">
        <v>5</v>
      </c>
      <c r="W4055" t="s">
        <v>1179</v>
      </c>
    </row>
    <row r="4056" spans="1:23" x14ac:dyDescent="0.3">
      <c r="A4056">
        <v>4178</v>
      </c>
      <c r="B4056" t="s">
        <v>88</v>
      </c>
      <c r="C4056">
        <v>2013</v>
      </c>
      <c r="D4056">
        <f t="shared" ca="1" si="252"/>
        <v>10</v>
      </c>
      <c r="E4056" s="5">
        <v>450000</v>
      </c>
      <c r="F4056">
        <v>146000</v>
      </c>
      <c r="G4056" t="s">
        <v>19</v>
      </c>
      <c r="H4056" t="str">
        <f t="shared" si="253"/>
        <v>East</v>
      </c>
      <c r="I4056" t="s">
        <v>786</v>
      </c>
      <c r="J4056" t="str">
        <f t="shared" si="254"/>
        <v>New Jersey</v>
      </c>
      <c r="K4056" t="s">
        <v>1662</v>
      </c>
      <c r="L4056" t="str">
        <f t="shared" si="255"/>
        <v>Hawthorne</v>
      </c>
      <c r="M4056" t="s">
        <v>22</v>
      </c>
      <c r="N4056" t="str">
        <f>IF(M4056="", "", IFERROR(VLOOKUP(M4056, Data!$A$1:$B$5, 2, 0), "Unkown fuel"))</f>
        <v>very harmful</v>
      </c>
      <c r="O4056" t="s">
        <v>23</v>
      </c>
      <c r="P4056" t="s">
        <v>24</v>
      </c>
      <c r="Q4056" t="s">
        <v>33</v>
      </c>
      <c r="R4056" t="s">
        <v>489</v>
      </c>
      <c r="S4056">
        <v>2523</v>
      </c>
      <c r="T4056" t="s">
        <v>309</v>
      </c>
      <c r="U4056" t="s">
        <v>490</v>
      </c>
      <c r="V4056">
        <v>7</v>
      </c>
      <c r="W4056" t="s">
        <v>1179</v>
      </c>
    </row>
    <row r="4057" spans="1:23" x14ac:dyDescent="0.3">
      <c r="A4057">
        <v>4179</v>
      </c>
      <c r="B4057" t="s">
        <v>18</v>
      </c>
      <c r="C4057">
        <v>2013</v>
      </c>
      <c r="D4057">
        <f t="shared" ca="1" si="252"/>
        <v>10</v>
      </c>
      <c r="E4057" s="5">
        <v>157000</v>
      </c>
      <c r="F4057">
        <v>47200</v>
      </c>
      <c r="G4057" t="s">
        <v>19</v>
      </c>
      <c r="H4057" t="str">
        <f t="shared" si="253"/>
        <v>East</v>
      </c>
      <c r="I4057" t="s">
        <v>789</v>
      </c>
      <c r="J4057" t="str">
        <f t="shared" si="254"/>
        <v>Connecticut</v>
      </c>
      <c r="K4057" t="s">
        <v>1815</v>
      </c>
      <c r="L4057" t="str">
        <f t="shared" si="255"/>
        <v>Milford</v>
      </c>
      <c r="M4057" t="s">
        <v>41</v>
      </c>
      <c r="N4057" t="str">
        <f>IF(M4057="", "", IFERROR(VLOOKUP(M4057, Data!$A$1:$B$5, 2, 0), "Unkown fuel"))</f>
        <v>harmful</v>
      </c>
      <c r="O4057" t="s">
        <v>23</v>
      </c>
      <c r="P4057" t="s">
        <v>24</v>
      </c>
      <c r="Q4057" t="s">
        <v>42</v>
      </c>
      <c r="R4057" t="s">
        <v>50</v>
      </c>
      <c r="S4057">
        <v>796</v>
      </c>
      <c r="T4057" t="s">
        <v>63</v>
      </c>
      <c r="U4057" t="s">
        <v>64</v>
      </c>
      <c r="V4057">
        <v>4</v>
      </c>
      <c r="W4057" t="s">
        <v>1179</v>
      </c>
    </row>
    <row r="4058" spans="1:23" x14ac:dyDescent="0.3">
      <c r="A4058">
        <v>4180</v>
      </c>
      <c r="B4058" t="s">
        <v>88</v>
      </c>
      <c r="C4058">
        <v>2018</v>
      </c>
      <c r="D4058">
        <f t="shared" ca="1" si="252"/>
        <v>5</v>
      </c>
      <c r="E4058" s="5">
        <v>1500000</v>
      </c>
      <c r="F4058">
        <v>60000</v>
      </c>
      <c r="G4058" t="s">
        <v>56</v>
      </c>
      <c r="H4058" t="str">
        <f t="shared" si="253"/>
        <v>West</v>
      </c>
      <c r="I4058" t="s">
        <v>57</v>
      </c>
      <c r="J4058" t="str">
        <f t="shared" si="254"/>
        <v>California</v>
      </c>
      <c r="K4058" t="s">
        <v>1202</v>
      </c>
      <c r="L4058" t="str">
        <f t="shared" si="255"/>
        <v>Saratoga</v>
      </c>
      <c r="M4058" t="s">
        <v>22</v>
      </c>
      <c r="N4058" t="str">
        <f>IF(M4058="", "", IFERROR(VLOOKUP(M4058, Data!$A$1:$B$5, 2, 0), "Unkown fuel"))</f>
        <v>very harmful</v>
      </c>
      <c r="O4058" t="s">
        <v>23</v>
      </c>
      <c r="P4058" t="s">
        <v>24</v>
      </c>
      <c r="Q4058" t="s">
        <v>25</v>
      </c>
      <c r="R4058" t="s">
        <v>282</v>
      </c>
      <c r="S4058">
        <v>2179</v>
      </c>
      <c r="T4058" t="s">
        <v>930</v>
      </c>
      <c r="U4058" t="s">
        <v>284</v>
      </c>
      <c r="V4058">
        <v>7</v>
      </c>
      <c r="W4058" t="s">
        <v>1179</v>
      </c>
    </row>
    <row r="4059" spans="1:23" x14ac:dyDescent="0.3">
      <c r="A4059">
        <v>4181</v>
      </c>
      <c r="B4059" t="s">
        <v>88</v>
      </c>
      <c r="C4059">
        <v>2018</v>
      </c>
      <c r="D4059">
        <f t="shared" ca="1" si="252"/>
        <v>5</v>
      </c>
      <c r="E4059" s="5">
        <v>1500000</v>
      </c>
      <c r="F4059">
        <v>60000</v>
      </c>
      <c r="G4059" t="s">
        <v>56</v>
      </c>
      <c r="H4059" t="str">
        <f t="shared" si="253"/>
        <v>West</v>
      </c>
      <c r="I4059" t="s">
        <v>57</v>
      </c>
      <c r="J4059" t="str">
        <f t="shared" si="254"/>
        <v>California</v>
      </c>
      <c r="K4059" t="s">
        <v>1813</v>
      </c>
      <c r="L4059" t="str">
        <f t="shared" si="255"/>
        <v>Santa Monica</v>
      </c>
      <c r="M4059" t="s">
        <v>22</v>
      </c>
      <c r="N4059" t="str">
        <f>IF(M4059="", "", IFERROR(VLOOKUP(M4059, Data!$A$1:$B$5, 2, 0), "Unkown fuel"))</f>
        <v>very harmful</v>
      </c>
      <c r="O4059" t="s">
        <v>23</v>
      </c>
      <c r="P4059" t="s">
        <v>24</v>
      </c>
      <c r="Q4059" t="s">
        <v>25</v>
      </c>
      <c r="R4059" t="s">
        <v>282</v>
      </c>
      <c r="S4059">
        <v>2179</v>
      </c>
      <c r="T4059" t="s">
        <v>930</v>
      </c>
      <c r="U4059" t="s">
        <v>284</v>
      </c>
      <c r="V4059">
        <v>7</v>
      </c>
      <c r="W4059" t="s">
        <v>1179</v>
      </c>
    </row>
    <row r="4060" spans="1:23" x14ac:dyDescent="0.3">
      <c r="A4060">
        <v>4182</v>
      </c>
      <c r="B4060" t="s">
        <v>109</v>
      </c>
      <c r="C4060">
        <v>2007</v>
      </c>
      <c r="D4060">
        <f t="shared" ca="1" si="252"/>
        <v>16</v>
      </c>
      <c r="E4060" s="5">
        <v>75000</v>
      </c>
      <c r="F4060">
        <v>100000</v>
      </c>
      <c r="G4060" t="s">
        <v>19</v>
      </c>
      <c r="H4060" t="str">
        <f t="shared" si="253"/>
        <v>East</v>
      </c>
      <c r="I4060" t="s">
        <v>789</v>
      </c>
      <c r="J4060" t="str">
        <f t="shared" si="254"/>
        <v>Connecticut</v>
      </c>
      <c r="K4060" t="s">
        <v>1816</v>
      </c>
      <c r="L4060" t="str">
        <f t="shared" si="255"/>
        <v>Waterbury</v>
      </c>
      <c r="M4060" t="s">
        <v>41</v>
      </c>
      <c r="N4060" t="str">
        <f>IF(M4060="", "", IFERROR(VLOOKUP(M4060, Data!$A$1:$B$5, 2, 0), "Unkown fuel"))</f>
        <v>harmful</v>
      </c>
      <c r="O4060" t="s">
        <v>23</v>
      </c>
      <c r="P4060" t="s">
        <v>24</v>
      </c>
      <c r="Q4060" t="s">
        <v>33</v>
      </c>
      <c r="R4060" t="s">
        <v>411</v>
      </c>
      <c r="S4060">
        <v>1193</v>
      </c>
      <c r="T4060" t="s">
        <v>1690</v>
      </c>
      <c r="U4060" t="s">
        <v>1691</v>
      </c>
      <c r="V4060">
        <v>5</v>
      </c>
      <c r="W4060" t="s">
        <v>1179</v>
      </c>
    </row>
    <row r="4061" spans="1:23" x14ac:dyDescent="0.3">
      <c r="A4061">
        <v>4183</v>
      </c>
      <c r="B4061" t="s">
        <v>120</v>
      </c>
      <c r="C4061">
        <v>2010</v>
      </c>
      <c r="D4061">
        <f t="shared" ca="1" si="252"/>
        <v>13</v>
      </c>
      <c r="E4061" s="5">
        <v>280000</v>
      </c>
      <c r="F4061">
        <v>100000</v>
      </c>
      <c r="G4061" t="s">
        <v>56</v>
      </c>
      <c r="H4061" t="str">
        <f t="shared" si="253"/>
        <v>West</v>
      </c>
      <c r="I4061" t="s">
        <v>57</v>
      </c>
      <c r="J4061" t="str">
        <f t="shared" si="254"/>
        <v>California</v>
      </c>
      <c r="K4061" t="s">
        <v>1811</v>
      </c>
      <c r="L4061" t="str">
        <f t="shared" si="255"/>
        <v>Santa Rosa</v>
      </c>
      <c r="M4061" t="s">
        <v>22</v>
      </c>
      <c r="N4061" t="str">
        <f>IF(M4061="", "", IFERROR(VLOOKUP(M4061, Data!$A$1:$B$5, 2, 0), "Unkown fuel"))</f>
        <v>very harmful</v>
      </c>
      <c r="O4061" t="s">
        <v>23</v>
      </c>
      <c r="P4061" t="s">
        <v>24</v>
      </c>
      <c r="Q4061" t="s">
        <v>33</v>
      </c>
      <c r="R4061" t="s">
        <v>174</v>
      </c>
      <c r="S4061">
        <v>2499</v>
      </c>
      <c r="T4061" t="s">
        <v>431</v>
      </c>
      <c r="U4061" t="s">
        <v>779</v>
      </c>
      <c r="V4061">
        <v>10</v>
      </c>
      <c r="W4061" t="s">
        <v>1179</v>
      </c>
    </row>
    <row r="4062" spans="1:23" x14ac:dyDescent="0.3">
      <c r="A4062">
        <v>4184</v>
      </c>
      <c r="B4062" t="s">
        <v>46</v>
      </c>
      <c r="C4062">
        <v>2015</v>
      </c>
      <c r="D4062">
        <f t="shared" ca="1" si="252"/>
        <v>8</v>
      </c>
      <c r="E4062" s="5">
        <v>600000</v>
      </c>
      <c r="F4062">
        <v>35000</v>
      </c>
      <c r="G4062" t="s">
        <v>56</v>
      </c>
      <c r="H4062" t="str">
        <f t="shared" si="253"/>
        <v>West</v>
      </c>
      <c r="I4062" t="s">
        <v>57</v>
      </c>
      <c r="J4062" t="str">
        <f t="shared" si="254"/>
        <v>California</v>
      </c>
      <c r="K4062" t="s">
        <v>1813</v>
      </c>
      <c r="L4062" t="str">
        <f t="shared" si="255"/>
        <v>Santa Monica</v>
      </c>
      <c r="M4062" t="s">
        <v>41</v>
      </c>
      <c r="N4062" t="str">
        <f>IF(M4062="", "", IFERROR(VLOOKUP(M4062, Data!$A$1:$B$5, 2, 0), "Unkown fuel"))</f>
        <v>harmful</v>
      </c>
      <c r="O4062" t="s">
        <v>23</v>
      </c>
      <c r="P4062" t="s">
        <v>24</v>
      </c>
      <c r="Q4062" t="s">
        <v>25</v>
      </c>
      <c r="R4062" t="s">
        <v>133</v>
      </c>
      <c r="S4062">
        <v>1197</v>
      </c>
      <c r="T4062" t="s">
        <v>134</v>
      </c>
      <c r="U4062" t="s">
        <v>135</v>
      </c>
      <c r="V4062">
        <v>5</v>
      </c>
      <c r="W4062" t="s">
        <v>1179</v>
      </c>
    </row>
    <row r="4063" spans="1:23" x14ac:dyDescent="0.3">
      <c r="A4063">
        <v>4185</v>
      </c>
      <c r="B4063" t="s">
        <v>109</v>
      </c>
      <c r="C4063">
        <v>2012</v>
      </c>
      <c r="D4063">
        <f t="shared" ca="1" si="252"/>
        <v>11</v>
      </c>
      <c r="E4063" s="5">
        <v>250999</v>
      </c>
      <c r="F4063">
        <v>120000</v>
      </c>
      <c r="G4063" t="s">
        <v>56</v>
      </c>
      <c r="H4063" t="str">
        <f t="shared" si="253"/>
        <v>West</v>
      </c>
      <c r="I4063" t="s">
        <v>57</v>
      </c>
      <c r="J4063" t="str">
        <f t="shared" si="254"/>
        <v>California</v>
      </c>
      <c r="K4063" t="s">
        <v>1813</v>
      </c>
      <c r="L4063" t="str">
        <f t="shared" si="255"/>
        <v>Santa Monica</v>
      </c>
      <c r="M4063" t="s">
        <v>22</v>
      </c>
      <c r="N4063" t="str">
        <f>IF(M4063="", "", IFERROR(VLOOKUP(M4063, Data!$A$1:$B$5, 2, 0), "Unkown fuel"))</f>
        <v>very harmful</v>
      </c>
      <c r="O4063" t="s">
        <v>23</v>
      </c>
      <c r="P4063" t="s">
        <v>24</v>
      </c>
      <c r="Q4063" t="s">
        <v>304</v>
      </c>
      <c r="R4063" t="s">
        <v>411</v>
      </c>
      <c r="S4063">
        <v>2956</v>
      </c>
      <c r="T4063" t="s">
        <v>298</v>
      </c>
      <c r="U4063" t="s">
        <v>1533</v>
      </c>
      <c r="V4063">
        <v>7</v>
      </c>
      <c r="W4063" t="s">
        <v>1179</v>
      </c>
    </row>
    <row r="4064" spans="1:23" x14ac:dyDescent="0.3">
      <c r="A4064">
        <v>4186</v>
      </c>
      <c r="B4064" t="s">
        <v>65</v>
      </c>
      <c r="C4064">
        <v>2010</v>
      </c>
      <c r="D4064">
        <f t="shared" ca="1" si="252"/>
        <v>13</v>
      </c>
      <c r="E4064" s="5">
        <v>350000</v>
      </c>
      <c r="F4064">
        <v>80000</v>
      </c>
      <c r="G4064" t="s">
        <v>56</v>
      </c>
      <c r="H4064" t="str">
        <f t="shared" si="253"/>
        <v>West</v>
      </c>
      <c r="I4064" t="s">
        <v>57</v>
      </c>
      <c r="J4064" t="str">
        <f t="shared" si="254"/>
        <v>California</v>
      </c>
      <c r="K4064" t="s">
        <v>1811</v>
      </c>
      <c r="L4064" t="str">
        <f t="shared" si="255"/>
        <v>Santa Rosa</v>
      </c>
      <c r="M4064" t="s">
        <v>41</v>
      </c>
      <c r="N4064" t="str">
        <f>IF(M4064="", "", IFERROR(VLOOKUP(M4064, Data!$A$1:$B$5, 2, 0), "Unkown fuel"))</f>
        <v>harmful</v>
      </c>
      <c r="O4064" t="s">
        <v>23</v>
      </c>
      <c r="P4064" t="s">
        <v>24</v>
      </c>
      <c r="Q4064" t="s">
        <v>33</v>
      </c>
      <c r="R4064" t="s">
        <v>1817</v>
      </c>
      <c r="S4064">
        <v>1794</v>
      </c>
      <c r="T4064" t="s">
        <v>1818</v>
      </c>
      <c r="U4064" t="s">
        <v>1819</v>
      </c>
      <c r="V4064">
        <v>5</v>
      </c>
      <c r="W4064" t="s">
        <v>1179</v>
      </c>
    </row>
    <row r="4065" spans="1:23" x14ac:dyDescent="0.3">
      <c r="A4065">
        <v>4187</v>
      </c>
      <c r="B4065" t="s">
        <v>75</v>
      </c>
      <c r="C4065">
        <v>2016</v>
      </c>
      <c r="D4065">
        <f t="shared" ca="1" si="252"/>
        <v>7</v>
      </c>
      <c r="E4065" s="5">
        <v>300000</v>
      </c>
      <c r="F4065">
        <v>34000</v>
      </c>
      <c r="G4065" t="s">
        <v>56</v>
      </c>
      <c r="H4065" t="str">
        <f t="shared" si="253"/>
        <v>West</v>
      </c>
      <c r="I4065" t="s">
        <v>57</v>
      </c>
      <c r="J4065" t="str">
        <f t="shared" si="254"/>
        <v>California</v>
      </c>
      <c r="K4065" t="s">
        <v>1811</v>
      </c>
      <c r="L4065" t="str">
        <f t="shared" si="255"/>
        <v>Santa Rosa</v>
      </c>
      <c r="M4065" t="s">
        <v>41</v>
      </c>
      <c r="N4065" t="str">
        <f>IF(M4065="", "", IFERROR(VLOOKUP(M4065, Data!$A$1:$B$5, 2, 0), "Unkown fuel"))</f>
        <v>harmful</v>
      </c>
      <c r="O4065" t="s">
        <v>23</v>
      </c>
      <c r="P4065" t="s">
        <v>24</v>
      </c>
      <c r="Q4065" t="s">
        <v>25</v>
      </c>
      <c r="R4065" t="s">
        <v>305</v>
      </c>
      <c r="S4065">
        <v>999</v>
      </c>
      <c r="T4065" t="s">
        <v>86</v>
      </c>
      <c r="U4065" t="s">
        <v>306</v>
      </c>
      <c r="V4065">
        <v>5</v>
      </c>
      <c r="W4065" t="s">
        <v>1179</v>
      </c>
    </row>
    <row r="4066" spans="1:23" x14ac:dyDescent="0.3">
      <c r="A4066">
        <v>4188</v>
      </c>
      <c r="B4066" t="s">
        <v>75</v>
      </c>
      <c r="C4066">
        <v>2017</v>
      </c>
      <c r="D4066">
        <f t="shared" ca="1" si="252"/>
        <v>6</v>
      </c>
      <c r="E4066" s="5">
        <v>819999</v>
      </c>
      <c r="F4066">
        <v>50000</v>
      </c>
      <c r="G4066" t="s">
        <v>19</v>
      </c>
      <c r="H4066" t="str">
        <f t="shared" si="253"/>
        <v>East</v>
      </c>
      <c r="I4066" t="s">
        <v>780</v>
      </c>
      <c r="J4066" t="str">
        <f t="shared" si="254"/>
        <v>Maine</v>
      </c>
      <c r="K4066" t="s">
        <v>1229</v>
      </c>
      <c r="L4066" t="str">
        <f t="shared" si="255"/>
        <v>Bangor</v>
      </c>
      <c r="M4066" t="s">
        <v>22</v>
      </c>
      <c r="N4066" t="str">
        <f>IF(M4066="", "", IFERROR(VLOOKUP(M4066, Data!$A$1:$B$5, 2, 0), "Unkown fuel"))</f>
        <v>very harmful</v>
      </c>
      <c r="O4066" t="s">
        <v>23</v>
      </c>
      <c r="P4066" t="s">
        <v>24</v>
      </c>
      <c r="Q4066" t="s">
        <v>25</v>
      </c>
      <c r="R4066" t="s">
        <v>704</v>
      </c>
      <c r="S4066">
        <v>1461</v>
      </c>
      <c r="T4066" t="s">
        <v>298</v>
      </c>
      <c r="U4066" t="s">
        <v>95</v>
      </c>
      <c r="V4066">
        <v>5</v>
      </c>
      <c r="W4066" t="s">
        <v>1179</v>
      </c>
    </row>
    <row r="4067" spans="1:23" x14ac:dyDescent="0.3">
      <c r="A4067">
        <v>4189</v>
      </c>
      <c r="B4067" t="s">
        <v>109</v>
      </c>
      <c r="C4067">
        <v>2010</v>
      </c>
      <c r="D4067">
        <f t="shared" ca="1" si="252"/>
        <v>13</v>
      </c>
      <c r="E4067" s="5">
        <v>409999</v>
      </c>
      <c r="F4067">
        <v>100000</v>
      </c>
      <c r="G4067" t="s">
        <v>19</v>
      </c>
      <c r="H4067" t="str">
        <f t="shared" si="253"/>
        <v>East</v>
      </c>
      <c r="I4067" t="s">
        <v>789</v>
      </c>
      <c r="J4067" t="str">
        <f t="shared" si="254"/>
        <v>Connecticut</v>
      </c>
      <c r="K4067" t="s">
        <v>1820</v>
      </c>
      <c r="L4067" t="str">
        <f t="shared" si="255"/>
        <v>Manchester</v>
      </c>
      <c r="M4067" t="s">
        <v>22</v>
      </c>
      <c r="N4067" t="str">
        <f>IF(M4067="", "", IFERROR(VLOOKUP(M4067, Data!$A$1:$B$5, 2, 0), "Unkown fuel"))</f>
        <v>very harmful</v>
      </c>
      <c r="O4067" t="s">
        <v>23</v>
      </c>
      <c r="P4067" t="s">
        <v>24</v>
      </c>
      <c r="Q4067" t="s">
        <v>33</v>
      </c>
      <c r="R4067" t="s">
        <v>1039</v>
      </c>
      <c r="S4067">
        <v>1405</v>
      </c>
      <c r="T4067" t="s">
        <v>458</v>
      </c>
      <c r="U4067" t="s">
        <v>1632</v>
      </c>
      <c r="V4067">
        <v>5</v>
      </c>
      <c r="W4067" t="s">
        <v>1179</v>
      </c>
    </row>
    <row r="4068" spans="1:23" x14ac:dyDescent="0.3">
      <c r="A4068">
        <v>4190</v>
      </c>
      <c r="B4068" t="s">
        <v>46</v>
      </c>
      <c r="C4068">
        <v>2008</v>
      </c>
      <c r="D4068">
        <f t="shared" ca="1" si="252"/>
        <v>15</v>
      </c>
      <c r="E4068" s="5">
        <v>275000</v>
      </c>
      <c r="F4068">
        <v>52000</v>
      </c>
      <c r="G4068" t="s">
        <v>19</v>
      </c>
      <c r="H4068" t="str">
        <f t="shared" si="253"/>
        <v>East</v>
      </c>
      <c r="I4068" t="s">
        <v>789</v>
      </c>
      <c r="J4068" t="str">
        <f t="shared" si="254"/>
        <v>Connecticut</v>
      </c>
      <c r="K4068" t="s">
        <v>1595</v>
      </c>
      <c r="L4068" t="str">
        <f t="shared" si="255"/>
        <v>Norwalk</v>
      </c>
      <c r="M4068" t="s">
        <v>41</v>
      </c>
      <c r="N4068" t="str">
        <f>IF(M4068="", "", IFERROR(VLOOKUP(M4068, Data!$A$1:$B$5, 2, 0), "Unkown fuel"))</f>
        <v>harmful</v>
      </c>
      <c r="O4068" t="s">
        <v>23</v>
      </c>
      <c r="P4068" t="s">
        <v>24</v>
      </c>
      <c r="Q4068" t="s">
        <v>33</v>
      </c>
      <c r="R4068" t="s">
        <v>533</v>
      </c>
      <c r="S4068">
        <v>1599</v>
      </c>
      <c r="T4068" t="s">
        <v>409</v>
      </c>
      <c r="U4068" t="s">
        <v>534</v>
      </c>
      <c r="V4068">
        <v>5</v>
      </c>
      <c r="W4068" t="s">
        <v>1179</v>
      </c>
    </row>
    <row r="4069" spans="1:23" x14ac:dyDescent="0.3">
      <c r="A4069">
        <v>4191</v>
      </c>
      <c r="B4069" t="s">
        <v>18</v>
      </c>
      <c r="C4069">
        <v>2013</v>
      </c>
      <c r="D4069">
        <f t="shared" ca="1" si="252"/>
        <v>10</v>
      </c>
      <c r="E4069" s="5">
        <v>497000</v>
      </c>
      <c r="F4069">
        <v>110000</v>
      </c>
      <c r="G4069" t="s">
        <v>19</v>
      </c>
      <c r="H4069" t="str">
        <f t="shared" si="253"/>
        <v>East</v>
      </c>
      <c r="I4069" t="s">
        <v>1339</v>
      </c>
      <c r="J4069" t="str">
        <f t="shared" si="254"/>
        <v>Rhode Island</v>
      </c>
      <c r="K4069" t="s">
        <v>1821</v>
      </c>
      <c r="L4069" t="str">
        <f t="shared" si="255"/>
        <v>Newport</v>
      </c>
      <c r="M4069" t="s">
        <v>22</v>
      </c>
      <c r="N4069" t="str">
        <f>IF(M4069="", "", IFERROR(VLOOKUP(M4069, Data!$A$1:$B$5, 2, 0), "Unkown fuel"))</f>
        <v>very harmful</v>
      </c>
      <c r="O4069" t="s">
        <v>23</v>
      </c>
      <c r="P4069" t="s">
        <v>24</v>
      </c>
      <c r="Q4069" t="s">
        <v>25</v>
      </c>
      <c r="R4069" t="s">
        <v>307</v>
      </c>
      <c r="S4069">
        <v>1248</v>
      </c>
      <c r="T4069" t="s">
        <v>216</v>
      </c>
      <c r="U4069" t="s">
        <v>95</v>
      </c>
      <c r="V4069">
        <v>7</v>
      </c>
      <c r="W4069" t="s">
        <v>1179</v>
      </c>
    </row>
    <row r="4070" spans="1:23" x14ac:dyDescent="0.3">
      <c r="A4070">
        <v>4192</v>
      </c>
      <c r="B4070" t="s">
        <v>46</v>
      </c>
      <c r="C4070">
        <v>2015</v>
      </c>
      <c r="D4070">
        <f t="shared" ca="1" si="252"/>
        <v>8</v>
      </c>
      <c r="E4070" s="5">
        <v>500000</v>
      </c>
      <c r="F4070">
        <v>70000</v>
      </c>
      <c r="G4070" t="s">
        <v>19</v>
      </c>
      <c r="H4070" t="str">
        <f t="shared" si="253"/>
        <v>East</v>
      </c>
      <c r="I4070" t="s">
        <v>780</v>
      </c>
      <c r="J4070" t="str">
        <f t="shared" si="254"/>
        <v>Maine</v>
      </c>
      <c r="K4070" t="s">
        <v>781</v>
      </c>
      <c r="L4070" t="str">
        <f t="shared" si="255"/>
        <v>Saco</v>
      </c>
      <c r="M4070" t="s">
        <v>41</v>
      </c>
      <c r="N4070" t="str">
        <f>IF(M4070="", "", IFERROR(VLOOKUP(M4070, Data!$A$1:$B$5, 2, 0), "Unkown fuel"))</f>
        <v>harmful</v>
      </c>
      <c r="O4070" t="s">
        <v>23</v>
      </c>
      <c r="P4070" t="s">
        <v>24</v>
      </c>
      <c r="Q4070" t="s">
        <v>25</v>
      </c>
      <c r="R4070" t="s">
        <v>133</v>
      </c>
      <c r="S4070">
        <v>1197</v>
      </c>
      <c r="T4070" t="s">
        <v>134</v>
      </c>
      <c r="U4070" t="s">
        <v>135</v>
      </c>
      <c r="V4070">
        <v>5</v>
      </c>
      <c r="W4070" t="s">
        <v>1179</v>
      </c>
    </row>
    <row r="4071" spans="1:23" x14ac:dyDescent="0.3">
      <c r="A4071">
        <v>4193</v>
      </c>
      <c r="B4071" t="s">
        <v>88</v>
      </c>
      <c r="C4071">
        <v>2006</v>
      </c>
      <c r="D4071">
        <f t="shared" ca="1" si="252"/>
        <v>17</v>
      </c>
      <c r="E4071" s="5">
        <v>170000</v>
      </c>
      <c r="F4071">
        <v>120000</v>
      </c>
      <c r="G4071" t="s">
        <v>19</v>
      </c>
      <c r="H4071" t="str">
        <f t="shared" si="253"/>
        <v>East</v>
      </c>
      <c r="I4071" t="s">
        <v>83</v>
      </c>
      <c r="J4071" t="str">
        <f t="shared" si="254"/>
        <v>Massachusetts</v>
      </c>
      <c r="K4071" t="s">
        <v>1822</v>
      </c>
      <c r="L4071" t="str">
        <f t="shared" si="255"/>
        <v>Holden</v>
      </c>
      <c r="M4071" t="s">
        <v>22</v>
      </c>
      <c r="N4071" t="str">
        <f>IF(M4071="", "", IFERROR(VLOOKUP(M4071, Data!$A$1:$B$5, 2, 0), "Unkown fuel"))</f>
        <v>very harmful</v>
      </c>
      <c r="O4071" t="s">
        <v>23</v>
      </c>
      <c r="P4071" t="s">
        <v>24</v>
      </c>
      <c r="Q4071" t="s">
        <v>33</v>
      </c>
      <c r="R4071" t="s">
        <v>130</v>
      </c>
      <c r="S4071">
        <v>2523</v>
      </c>
      <c r="T4071" t="s">
        <v>412</v>
      </c>
      <c r="U4071" t="s">
        <v>1823</v>
      </c>
      <c r="V4071">
        <v>7</v>
      </c>
      <c r="W4071" t="s">
        <v>1179</v>
      </c>
    </row>
    <row r="4072" spans="1:23" x14ac:dyDescent="0.3">
      <c r="A4072">
        <v>4194</v>
      </c>
      <c r="B4072" t="s">
        <v>69</v>
      </c>
      <c r="C4072">
        <v>2016</v>
      </c>
      <c r="D4072">
        <f t="shared" ca="1" si="252"/>
        <v>7</v>
      </c>
      <c r="E4072" s="5">
        <v>515000</v>
      </c>
      <c r="F4072">
        <v>68609</v>
      </c>
      <c r="G4072" t="s">
        <v>56</v>
      </c>
      <c r="H4072" t="str">
        <f t="shared" si="253"/>
        <v>West</v>
      </c>
      <c r="I4072" t="s">
        <v>57</v>
      </c>
      <c r="J4072" t="str">
        <f t="shared" si="254"/>
        <v>California</v>
      </c>
      <c r="K4072" t="s">
        <v>1813</v>
      </c>
      <c r="L4072" t="str">
        <f t="shared" si="255"/>
        <v>Santa Monica</v>
      </c>
      <c r="M4072" t="s">
        <v>22</v>
      </c>
      <c r="N4072" t="str">
        <f>IF(M4072="", "", IFERROR(VLOOKUP(M4072, Data!$A$1:$B$5, 2, 0), "Unkown fuel"))</f>
        <v>very harmful</v>
      </c>
      <c r="O4072" t="s">
        <v>158</v>
      </c>
      <c r="P4072" t="s">
        <v>24</v>
      </c>
      <c r="Q4072" t="s">
        <v>25</v>
      </c>
      <c r="R4072" t="s">
        <v>591</v>
      </c>
      <c r="S4072">
        <v>1498</v>
      </c>
      <c r="T4072" t="s">
        <v>720</v>
      </c>
      <c r="U4072" t="s">
        <v>568</v>
      </c>
      <c r="V4072">
        <v>5</v>
      </c>
      <c r="W4072" t="s">
        <v>1179</v>
      </c>
    </row>
    <row r="4073" spans="1:23" x14ac:dyDescent="0.3">
      <c r="A4073">
        <v>4195</v>
      </c>
      <c r="B4073" t="s">
        <v>69</v>
      </c>
      <c r="C4073">
        <v>2018</v>
      </c>
      <c r="D4073">
        <f t="shared" ca="1" si="252"/>
        <v>5</v>
      </c>
      <c r="E4073" s="5">
        <v>925000</v>
      </c>
      <c r="F4073">
        <v>33360</v>
      </c>
      <c r="G4073" t="s">
        <v>19</v>
      </c>
      <c r="H4073" t="str">
        <f t="shared" si="253"/>
        <v>East</v>
      </c>
      <c r="I4073" t="s">
        <v>31</v>
      </c>
      <c r="J4073" t="str">
        <f t="shared" si="254"/>
        <v>New York</v>
      </c>
      <c r="K4073" t="s">
        <v>1824</v>
      </c>
      <c r="L4073" t="str">
        <f t="shared" si="255"/>
        <v>Franklin Square</v>
      </c>
      <c r="M4073" t="s">
        <v>22</v>
      </c>
      <c r="N4073" t="str">
        <f>IF(M4073="", "", IFERROR(VLOOKUP(M4073, Data!$A$1:$B$5, 2, 0), "Unkown fuel"))</f>
        <v>very harmful</v>
      </c>
      <c r="O4073" t="s">
        <v>158</v>
      </c>
      <c r="P4073" t="s">
        <v>24</v>
      </c>
      <c r="Q4073" t="s">
        <v>25</v>
      </c>
      <c r="R4073" t="s">
        <v>236</v>
      </c>
      <c r="S4073">
        <v>1498</v>
      </c>
      <c r="T4073" t="s">
        <v>237</v>
      </c>
      <c r="U4073" t="s">
        <v>238</v>
      </c>
      <c r="V4073">
        <v>5</v>
      </c>
      <c r="W4073" t="s">
        <v>1179</v>
      </c>
    </row>
    <row r="4074" spans="1:23" x14ac:dyDescent="0.3">
      <c r="A4074">
        <v>4196</v>
      </c>
      <c r="B4074" t="s">
        <v>88</v>
      </c>
      <c r="C4074">
        <v>2019</v>
      </c>
      <c r="D4074">
        <f t="shared" ca="1" si="252"/>
        <v>4</v>
      </c>
      <c r="E4074" s="5">
        <v>1460000</v>
      </c>
      <c r="F4074">
        <v>5000</v>
      </c>
      <c r="G4074" t="s">
        <v>19</v>
      </c>
      <c r="H4074" t="str">
        <f t="shared" si="253"/>
        <v>East</v>
      </c>
      <c r="I4074" t="s">
        <v>31</v>
      </c>
      <c r="J4074" t="str">
        <f t="shared" si="254"/>
        <v>New York</v>
      </c>
      <c r="K4074" t="s">
        <v>1824</v>
      </c>
      <c r="L4074" t="str">
        <f t="shared" si="255"/>
        <v>Franklin Square</v>
      </c>
      <c r="M4074" t="s">
        <v>22</v>
      </c>
      <c r="N4074" t="str">
        <f>IF(M4074="", "", IFERROR(VLOOKUP(M4074, Data!$A$1:$B$5, 2, 0), "Unkown fuel"))</f>
        <v>very harmful</v>
      </c>
      <c r="O4074" t="s">
        <v>23</v>
      </c>
      <c r="P4074" t="s">
        <v>24</v>
      </c>
      <c r="Q4074" t="s">
        <v>25</v>
      </c>
      <c r="R4074" t="s">
        <v>60</v>
      </c>
      <c r="S4074">
        <v>1497</v>
      </c>
      <c r="T4074" t="s">
        <v>462</v>
      </c>
      <c r="U4074" t="s">
        <v>463</v>
      </c>
      <c r="V4074">
        <v>7</v>
      </c>
      <c r="W4074" t="s">
        <v>1179</v>
      </c>
    </row>
    <row r="4075" spans="1:23" x14ac:dyDescent="0.3">
      <c r="A4075">
        <v>4197</v>
      </c>
      <c r="B4075" t="s">
        <v>1825</v>
      </c>
      <c r="C4075">
        <v>2019</v>
      </c>
      <c r="D4075">
        <f t="shared" ca="1" si="252"/>
        <v>4</v>
      </c>
      <c r="E4075" s="5">
        <v>2700000</v>
      </c>
      <c r="F4075">
        <v>10000</v>
      </c>
      <c r="G4075" t="s">
        <v>19</v>
      </c>
      <c r="H4075" t="str">
        <f t="shared" si="253"/>
        <v>East</v>
      </c>
      <c r="I4075" t="s">
        <v>31</v>
      </c>
      <c r="J4075" t="str">
        <f t="shared" si="254"/>
        <v>New York</v>
      </c>
      <c r="K4075" t="s">
        <v>1824</v>
      </c>
      <c r="L4075" t="str">
        <f t="shared" si="255"/>
        <v>Franklin Square</v>
      </c>
      <c r="M4075" t="s">
        <v>22</v>
      </c>
      <c r="N4075" t="str">
        <f>IF(M4075="", "", IFERROR(VLOOKUP(M4075, Data!$A$1:$B$5, 2, 0), "Unkown fuel"))</f>
        <v>very harmful</v>
      </c>
      <c r="O4075" t="s">
        <v>23</v>
      </c>
      <c r="P4075" t="s">
        <v>154</v>
      </c>
      <c r="Q4075" t="s">
        <v>25</v>
      </c>
      <c r="R4075" t="s">
        <v>1242</v>
      </c>
      <c r="S4075">
        <v>2999</v>
      </c>
      <c r="T4075" t="s">
        <v>1826</v>
      </c>
      <c r="U4075" t="s">
        <v>1827</v>
      </c>
      <c r="V4075">
        <v>7</v>
      </c>
      <c r="W4075" t="s">
        <v>1179</v>
      </c>
    </row>
    <row r="4076" spans="1:23" x14ac:dyDescent="0.3">
      <c r="A4076">
        <v>4198</v>
      </c>
      <c r="B4076" t="s">
        <v>109</v>
      </c>
      <c r="C4076">
        <v>2017</v>
      </c>
      <c r="D4076">
        <f t="shared" ca="1" si="252"/>
        <v>6</v>
      </c>
      <c r="E4076" s="5">
        <v>830000</v>
      </c>
      <c r="F4076">
        <v>35000</v>
      </c>
      <c r="G4076" t="s">
        <v>19</v>
      </c>
      <c r="H4076" t="str">
        <f t="shared" si="253"/>
        <v>East</v>
      </c>
      <c r="I4076" t="s">
        <v>31</v>
      </c>
      <c r="J4076" t="str">
        <f t="shared" si="254"/>
        <v>New York</v>
      </c>
      <c r="K4076" t="s">
        <v>1767</v>
      </c>
      <c r="L4076" t="str">
        <f t="shared" si="255"/>
        <v>Freeport</v>
      </c>
      <c r="M4076" t="s">
        <v>22</v>
      </c>
      <c r="N4076" t="str">
        <f>IF(M4076="", "", IFERROR(VLOOKUP(M4076, Data!$A$1:$B$5, 2, 0), "Unkown fuel"))</f>
        <v>very harmful</v>
      </c>
      <c r="O4076" t="s">
        <v>23</v>
      </c>
      <c r="P4076" t="s">
        <v>24</v>
      </c>
      <c r="Q4076" t="s">
        <v>25</v>
      </c>
      <c r="R4076" t="s">
        <v>107</v>
      </c>
      <c r="S4076">
        <v>1497</v>
      </c>
      <c r="T4076" t="s">
        <v>364</v>
      </c>
      <c r="U4076" t="s">
        <v>374</v>
      </c>
      <c r="V4076">
        <v>5</v>
      </c>
      <c r="W4076" t="s">
        <v>1179</v>
      </c>
    </row>
    <row r="4077" spans="1:23" x14ac:dyDescent="0.3">
      <c r="A4077">
        <v>4199</v>
      </c>
      <c r="B4077" t="s">
        <v>69</v>
      </c>
      <c r="C4077">
        <v>2019</v>
      </c>
      <c r="D4077">
        <f t="shared" ca="1" si="252"/>
        <v>4</v>
      </c>
      <c r="E4077" s="5">
        <v>975000</v>
      </c>
      <c r="F4077">
        <v>30000</v>
      </c>
      <c r="G4077" t="s">
        <v>19</v>
      </c>
      <c r="H4077" t="str">
        <f t="shared" si="253"/>
        <v>East</v>
      </c>
      <c r="I4077" t="s">
        <v>31</v>
      </c>
      <c r="J4077" t="str">
        <f t="shared" si="254"/>
        <v>New York</v>
      </c>
      <c r="K4077" t="s">
        <v>1767</v>
      </c>
      <c r="L4077" t="str">
        <f t="shared" si="255"/>
        <v>Freeport</v>
      </c>
      <c r="M4077" t="s">
        <v>22</v>
      </c>
      <c r="N4077" t="str">
        <f>IF(M4077="", "", IFERROR(VLOOKUP(M4077, Data!$A$1:$B$5, 2, 0), "Unkown fuel"))</f>
        <v>very harmful</v>
      </c>
      <c r="O4077" t="s">
        <v>23</v>
      </c>
      <c r="P4077" t="s">
        <v>24</v>
      </c>
      <c r="Q4077" t="s">
        <v>25</v>
      </c>
      <c r="R4077" t="s">
        <v>47</v>
      </c>
      <c r="S4077">
        <v>1498</v>
      </c>
      <c r="T4077" t="s">
        <v>303</v>
      </c>
      <c r="U4077" t="s">
        <v>238</v>
      </c>
      <c r="V4077">
        <v>5</v>
      </c>
      <c r="W4077" t="s">
        <v>1179</v>
      </c>
    </row>
    <row r="4078" spans="1:23" x14ac:dyDescent="0.3">
      <c r="A4078">
        <v>4200</v>
      </c>
      <c r="B4078" t="s">
        <v>69</v>
      </c>
      <c r="C4078">
        <v>2018</v>
      </c>
      <c r="D4078">
        <f t="shared" ca="1" si="252"/>
        <v>5</v>
      </c>
      <c r="E4078" s="5">
        <v>620000</v>
      </c>
      <c r="F4078">
        <v>15000</v>
      </c>
      <c r="G4078" t="s">
        <v>19</v>
      </c>
      <c r="H4078" t="str">
        <f t="shared" si="253"/>
        <v>East</v>
      </c>
      <c r="I4078" t="s">
        <v>31</v>
      </c>
      <c r="J4078" t="str">
        <f t="shared" si="254"/>
        <v>New York</v>
      </c>
      <c r="K4078" t="s">
        <v>1824</v>
      </c>
      <c r="L4078" t="str">
        <f t="shared" si="255"/>
        <v>Franklin Square</v>
      </c>
      <c r="M4078" t="s">
        <v>41</v>
      </c>
      <c r="N4078" t="str">
        <f>IF(M4078="", "", IFERROR(VLOOKUP(M4078, Data!$A$1:$B$5, 2, 0), "Unkown fuel"))</f>
        <v>harmful</v>
      </c>
      <c r="O4078" t="s">
        <v>23</v>
      </c>
      <c r="P4078" t="s">
        <v>24</v>
      </c>
      <c r="Q4078" t="s">
        <v>25</v>
      </c>
      <c r="R4078" t="s">
        <v>389</v>
      </c>
      <c r="S4078">
        <v>1194</v>
      </c>
      <c r="T4078" t="s">
        <v>1064</v>
      </c>
      <c r="U4078" t="s">
        <v>275</v>
      </c>
      <c r="V4078">
        <v>5</v>
      </c>
      <c r="W4078" t="s">
        <v>1179</v>
      </c>
    </row>
    <row r="4079" spans="1:23" x14ac:dyDescent="0.3">
      <c r="A4079">
        <v>4201</v>
      </c>
      <c r="B4079" t="s">
        <v>296</v>
      </c>
      <c r="C4079">
        <v>2019</v>
      </c>
      <c r="D4079">
        <f t="shared" ca="1" si="252"/>
        <v>4</v>
      </c>
      <c r="E4079" s="5">
        <v>860000</v>
      </c>
      <c r="F4079">
        <v>14317</v>
      </c>
      <c r="G4079" t="s">
        <v>19</v>
      </c>
      <c r="H4079" t="str">
        <f t="shared" si="253"/>
        <v>East</v>
      </c>
      <c r="I4079" t="s">
        <v>31</v>
      </c>
      <c r="J4079" t="str">
        <f t="shared" si="254"/>
        <v>New York</v>
      </c>
      <c r="K4079" t="s">
        <v>1824</v>
      </c>
      <c r="L4079" t="str">
        <f t="shared" si="255"/>
        <v>Franklin Square</v>
      </c>
      <c r="M4079" t="s">
        <v>41</v>
      </c>
      <c r="N4079" t="str">
        <f>IF(M4079="", "", IFERROR(VLOOKUP(M4079, Data!$A$1:$B$5, 2, 0), "Unkown fuel"))</f>
        <v>harmful</v>
      </c>
      <c r="O4079" t="s">
        <v>158</v>
      </c>
      <c r="P4079" t="s">
        <v>24</v>
      </c>
      <c r="Q4079" t="s">
        <v>25</v>
      </c>
      <c r="R4079" t="s">
        <v>978</v>
      </c>
      <c r="S4079">
        <v>1498</v>
      </c>
      <c r="T4079" t="s">
        <v>979</v>
      </c>
      <c r="U4079" t="s">
        <v>980</v>
      </c>
      <c r="V4079">
        <v>5</v>
      </c>
      <c r="W4079" t="s">
        <v>1179</v>
      </c>
    </row>
    <row r="4080" spans="1:23" x14ac:dyDescent="0.3">
      <c r="A4080">
        <v>4202</v>
      </c>
      <c r="B4080" t="s">
        <v>145</v>
      </c>
      <c r="C4080">
        <v>2018</v>
      </c>
      <c r="D4080">
        <f t="shared" ca="1" si="252"/>
        <v>5</v>
      </c>
      <c r="E4080" s="5">
        <v>430000</v>
      </c>
      <c r="F4080">
        <v>5000</v>
      </c>
      <c r="G4080" t="s">
        <v>19</v>
      </c>
      <c r="H4080" t="str">
        <f t="shared" si="253"/>
        <v>East</v>
      </c>
      <c r="I4080" t="s">
        <v>31</v>
      </c>
      <c r="J4080" t="str">
        <f t="shared" si="254"/>
        <v>New York</v>
      </c>
      <c r="K4080" t="s">
        <v>1824</v>
      </c>
      <c r="L4080" t="str">
        <f t="shared" si="255"/>
        <v>Franklin Square</v>
      </c>
      <c r="M4080" t="s">
        <v>41</v>
      </c>
      <c r="N4080" t="str">
        <f>IF(M4080="", "", IFERROR(VLOOKUP(M4080, Data!$A$1:$B$5, 2, 0), "Unkown fuel"))</f>
        <v>harmful</v>
      </c>
      <c r="O4080" t="s">
        <v>23</v>
      </c>
      <c r="P4080" t="s">
        <v>24</v>
      </c>
      <c r="Q4080" t="s">
        <v>33</v>
      </c>
      <c r="R4080" t="s">
        <v>146</v>
      </c>
      <c r="S4080">
        <v>1198</v>
      </c>
      <c r="T4080" t="s">
        <v>86</v>
      </c>
      <c r="U4080" t="s">
        <v>147</v>
      </c>
      <c r="V4080">
        <v>5</v>
      </c>
      <c r="W4080" t="s">
        <v>1179</v>
      </c>
    </row>
    <row r="4081" spans="1:23" x14ac:dyDescent="0.3">
      <c r="A4081">
        <v>4203</v>
      </c>
      <c r="B4081" t="s">
        <v>37</v>
      </c>
      <c r="C4081">
        <v>2019</v>
      </c>
      <c r="D4081">
        <f t="shared" ca="1" si="252"/>
        <v>4</v>
      </c>
      <c r="E4081" s="5">
        <v>1227000</v>
      </c>
      <c r="F4081">
        <v>5000</v>
      </c>
      <c r="G4081" t="s">
        <v>19</v>
      </c>
      <c r="H4081" t="str">
        <f t="shared" si="253"/>
        <v>East</v>
      </c>
      <c r="I4081" t="s">
        <v>31</v>
      </c>
      <c r="J4081" t="str">
        <f t="shared" si="254"/>
        <v>New York</v>
      </c>
      <c r="K4081" t="s">
        <v>1824</v>
      </c>
      <c r="L4081" t="str">
        <f t="shared" si="255"/>
        <v>Franklin Square</v>
      </c>
      <c r="M4081" t="s">
        <v>41</v>
      </c>
      <c r="N4081" t="str">
        <f>IF(M4081="", "", IFERROR(VLOOKUP(M4081, Data!$A$1:$B$5, 2, 0), "Unkown fuel"))</f>
        <v>harmful</v>
      </c>
      <c r="O4081" t="s">
        <v>23</v>
      </c>
      <c r="P4081" t="s">
        <v>154</v>
      </c>
      <c r="Q4081" t="s">
        <v>25</v>
      </c>
      <c r="R4081" t="s">
        <v>347</v>
      </c>
      <c r="S4081">
        <v>1497</v>
      </c>
      <c r="T4081" t="s">
        <v>348</v>
      </c>
      <c r="U4081" t="s">
        <v>161</v>
      </c>
      <c r="V4081">
        <v>5</v>
      </c>
      <c r="W4081" t="s">
        <v>1179</v>
      </c>
    </row>
    <row r="4082" spans="1:23" x14ac:dyDescent="0.3">
      <c r="A4082">
        <v>4204</v>
      </c>
      <c r="B4082" t="s">
        <v>37</v>
      </c>
      <c r="C4082">
        <v>2017</v>
      </c>
      <c r="D4082">
        <f t="shared" ca="1" si="252"/>
        <v>6</v>
      </c>
      <c r="E4082" s="5">
        <v>860000</v>
      </c>
      <c r="F4082">
        <v>28000</v>
      </c>
      <c r="G4082" t="s">
        <v>19</v>
      </c>
      <c r="H4082" t="str">
        <f t="shared" si="253"/>
        <v>East</v>
      </c>
      <c r="I4082" t="s">
        <v>31</v>
      </c>
      <c r="J4082" t="str">
        <f t="shared" si="254"/>
        <v>New York</v>
      </c>
      <c r="K4082" t="s">
        <v>1767</v>
      </c>
      <c r="L4082" t="str">
        <f t="shared" si="255"/>
        <v>Freeport</v>
      </c>
      <c r="M4082" t="s">
        <v>41</v>
      </c>
      <c r="N4082" t="str">
        <f>IF(M4082="", "", IFERROR(VLOOKUP(M4082, Data!$A$1:$B$5, 2, 0), "Unkown fuel"))</f>
        <v>harmful</v>
      </c>
      <c r="O4082" t="s">
        <v>23</v>
      </c>
      <c r="P4082" t="s">
        <v>24</v>
      </c>
      <c r="Q4082" t="s">
        <v>25</v>
      </c>
      <c r="R4082" t="s">
        <v>159</v>
      </c>
      <c r="S4082">
        <v>1497</v>
      </c>
      <c r="T4082" t="s">
        <v>160</v>
      </c>
      <c r="U4082" t="s">
        <v>161</v>
      </c>
      <c r="V4082">
        <v>5</v>
      </c>
      <c r="W4082" t="s">
        <v>1179</v>
      </c>
    </row>
    <row r="4083" spans="1:23" x14ac:dyDescent="0.3">
      <c r="A4083">
        <v>4205</v>
      </c>
      <c r="B4083" t="s">
        <v>69</v>
      </c>
      <c r="C4083">
        <v>2018</v>
      </c>
      <c r="D4083">
        <f t="shared" ca="1" si="252"/>
        <v>5</v>
      </c>
      <c r="E4083" s="5">
        <v>950000</v>
      </c>
      <c r="F4083">
        <v>40000</v>
      </c>
      <c r="G4083" t="s">
        <v>19</v>
      </c>
      <c r="H4083" t="str">
        <f t="shared" si="253"/>
        <v>East</v>
      </c>
      <c r="I4083" t="s">
        <v>31</v>
      </c>
      <c r="J4083" t="str">
        <f t="shared" si="254"/>
        <v>New York</v>
      </c>
      <c r="K4083" t="s">
        <v>1767</v>
      </c>
      <c r="L4083" t="str">
        <f t="shared" si="255"/>
        <v>Freeport</v>
      </c>
      <c r="M4083" t="s">
        <v>22</v>
      </c>
      <c r="N4083" t="str">
        <f>IF(M4083="", "", IFERROR(VLOOKUP(M4083, Data!$A$1:$B$5, 2, 0), "Unkown fuel"))</f>
        <v>very harmful</v>
      </c>
      <c r="O4083" t="s">
        <v>23</v>
      </c>
      <c r="P4083" t="s">
        <v>24</v>
      </c>
      <c r="Q4083" t="s">
        <v>25</v>
      </c>
      <c r="R4083" t="s">
        <v>47</v>
      </c>
      <c r="S4083">
        <v>1498</v>
      </c>
      <c r="T4083" t="s">
        <v>303</v>
      </c>
      <c r="U4083" t="s">
        <v>238</v>
      </c>
      <c r="V4083">
        <v>5</v>
      </c>
      <c r="W4083" t="s">
        <v>1179</v>
      </c>
    </row>
    <row r="4084" spans="1:23" x14ac:dyDescent="0.3">
      <c r="A4084">
        <v>4206</v>
      </c>
      <c r="B4084" t="s">
        <v>69</v>
      </c>
      <c r="C4084">
        <v>2012</v>
      </c>
      <c r="D4084">
        <f t="shared" ca="1" si="252"/>
        <v>11</v>
      </c>
      <c r="E4084" s="5">
        <v>225000</v>
      </c>
      <c r="F4084">
        <v>87237</v>
      </c>
      <c r="G4084" t="s">
        <v>19</v>
      </c>
      <c r="H4084" t="str">
        <f t="shared" si="253"/>
        <v>East</v>
      </c>
      <c r="I4084" t="s">
        <v>31</v>
      </c>
      <c r="J4084" t="str">
        <f t="shared" si="254"/>
        <v>New York</v>
      </c>
      <c r="K4084" t="s">
        <v>1767</v>
      </c>
      <c r="L4084" t="str">
        <f t="shared" si="255"/>
        <v>Freeport</v>
      </c>
      <c r="M4084" t="s">
        <v>22</v>
      </c>
      <c r="N4084" t="str">
        <f>IF(M4084="", "", IFERROR(VLOOKUP(M4084, Data!$A$1:$B$5, 2, 0), "Unkown fuel"))</f>
        <v>very harmful</v>
      </c>
      <c r="O4084" t="s">
        <v>158</v>
      </c>
      <c r="P4084" t="s">
        <v>24</v>
      </c>
      <c r="Q4084" t="s">
        <v>33</v>
      </c>
      <c r="R4084" t="s">
        <v>72</v>
      </c>
      <c r="S4084">
        <v>1399</v>
      </c>
      <c r="T4084" t="s">
        <v>247</v>
      </c>
      <c r="U4084" t="s">
        <v>74</v>
      </c>
      <c r="V4084">
        <v>5</v>
      </c>
      <c r="W4084" t="s">
        <v>1179</v>
      </c>
    </row>
    <row r="4085" spans="1:23" x14ac:dyDescent="0.3">
      <c r="A4085">
        <v>4207</v>
      </c>
      <c r="B4085" t="s">
        <v>120</v>
      </c>
      <c r="C4085">
        <v>2011</v>
      </c>
      <c r="D4085">
        <f t="shared" ca="1" si="252"/>
        <v>12</v>
      </c>
      <c r="E4085" s="5">
        <v>500000</v>
      </c>
      <c r="F4085">
        <v>99500</v>
      </c>
      <c r="G4085" t="s">
        <v>19</v>
      </c>
      <c r="H4085" t="str">
        <f t="shared" si="253"/>
        <v>East</v>
      </c>
      <c r="I4085" t="s">
        <v>1646</v>
      </c>
      <c r="J4085" t="str">
        <f t="shared" si="254"/>
        <v>Delaware</v>
      </c>
      <c r="K4085" t="s">
        <v>1593</v>
      </c>
      <c r="L4085" t="str">
        <f t="shared" si="255"/>
        <v>Dover</v>
      </c>
      <c r="M4085" t="s">
        <v>22</v>
      </c>
      <c r="N4085" t="str">
        <f>IF(M4085="", "", IFERROR(VLOOKUP(M4085, Data!$A$1:$B$5, 2, 0), "Unkown fuel"))</f>
        <v>very harmful</v>
      </c>
      <c r="O4085" t="s">
        <v>23</v>
      </c>
      <c r="P4085" t="s">
        <v>24</v>
      </c>
      <c r="Q4085" t="s">
        <v>42</v>
      </c>
      <c r="R4085" t="s">
        <v>468</v>
      </c>
      <c r="S4085">
        <v>1991</v>
      </c>
      <c r="T4085" t="s">
        <v>559</v>
      </c>
      <c r="U4085" t="s">
        <v>560</v>
      </c>
      <c r="V4085">
        <v>7</v>
      </c>
      <c r="W4085" t="s">
        <v>1179</v>
      </c>
    </row>
    <row r="4086" spans="1:23" x14ac:dyDescent="0.3">
      <c r="A4086">
        <v>4208</v>
      </c>
      <c r="B4086" t="s">
        <v>69</v>
      </c>
      <c r="C4086">
        <v>2017</v>
      </c>
      <c r="D4086">
        <f t="shared" ca="1" si="252"/>
        <v>6</v>
      </c>
      <c r="E4086" s="5">
        <v>500000</v>
      </c>
      <c r="F4086">
        <v>62960</v>
      </c>
      <c r="G4086" t="s">
        <v>19</v>
      </c>
      <c r="H4086" t="str">
        <f t="shared" si="253"/>
        <v>East</v>
      </c>
      <c r="I4086" t="s">
        <v>1646</v>
      </c>
      <c r="J4086" t="str">
        <f t="shared" si="254"/>
        <v>Delaware</v>
      </c>
      <c r="K4086" t="s">
        <v>1593</v>
      </c>
      <c r="L4086" t="str">
        <f t="shared" si="255"/>
        <v>Dover</v>
      </c>
      <c r="M4086" t="s">
        <v>22</v>
      </c>
      <c r="N4086" t="str">
        <f>IF(M4086="", "", IFERROR(VLOOKUP(M4086, Data!$A$1:$B$5, 2, 0), "Unkown fuel"))</f>
        <v>very harmful</v>
      </c>
      <c r="O4086" t="s">
        <v>158</v>
      </c>
      <c r="P4086" t="s">
        <v>24</v>
      </c>
      <c r="Q4086" t="s">
        <v>25</v>
      </c>
      <c r="R4086" t="s">
        <v>737</v>
      </c>
      <c r="S4086">
        <v>1498</v>
      </c>
      <c r="T4086" t="s">
        <v>738</v>
      </c>
      <c r="U4086" t="s">
        <v>719</v>
      </c>
      <c r="V4086">
        <v>5</v>
      </c>
      <c r="W4086" t="s">
        <v>1179</v>
      </c>
    </row>
    <row r="4087" spans="1:23" x14ac:dyDescent="0.3">
      <c r="A4087">
        <v>4209</v>
      </c>
      <c r="B4087" t="s">
        <v>343</v>
      </c>
      <c r="C4087">
        <v>2019</v>
      </c>
      <c r="D4087">
        <f t="shared" ca="1" si="252"/>
        <v>4</v>
      </c>
      <c r="E4087" s="5">
        <v>1700000</v>
      </c>
      <c r="F4087">
        <v>16500</v>
      </c>
      <c r="G4087" t="s">
        <v>19</v>
      </c>
      <c r="H4087" t="str">
        <f t="shared" si="253"/>
        <v>East</v>
      </c>
      <c r="I4087" t="s">
        <v>1646</v>
      </c>
      <c r="J4087" t="str">
        <f t="shared" si="254"/>
        <v>Delaware</v>
      </c>
      <c r="K4087" t="s">
        <v>1593</v>
      </c>
      <c r="L4087" t="str">
        <f t="shared" si="255"/>
        <v>Dover</v>
      </c>
      <c r="M4087" t="s">
        <v>41</v>
      </c>
      <c r="N4087" t="str">
        <f>IF(M4087="", "", IFERROR(VLOOKUP(M4087, Data!$A$1:$B$5, 2, 0), "Unkown fuel"))</f>
        <v>harmful</v>
      </c>
      <c r="O4087" t="s">
        <v>158</v>
      </c>
      <c r="P4087" t="s">
        <v>154</v>
      </c>
      <c r="Q4087" t="s">
        <v>25</v>
      </c>
      <c r="R4087" t="s">
        <v>344</v>
      </c>
      <c r="S4087">
        <v>1451</v>
      </c>
      <c r="T4087" t="s">
        <v>345</v>
      </c>
      <c r="U4087" t="s">
        <v>346</v>
      </c>
      <c r="V4087">
        <v>5</v>
      </c>
      <c r="W4087" t="s">
        <v>1179</v>
      </c>
    </row>
    <row r="4088" spans="1:23" x14ac:dyDescent="0.3">
      <c r="A4088">
        <v>4210</v>
      </c>
      <c r="B4088" t="s">
        <v>18</v>
      </c>
      <c r="C4088">
        <v>2014</v>
      </c>
      <c r="D4088">
        <f t="shared" ca="1" si="252"/>
        <v>9</v>
      </c>
      <c r="E4088" s="5">
        <v>545000</v>
      </c>
      <c r="F4088">
        <v>110000</v>
      </c>
      <c r="G4088" t="s">
        <v>19</v>
      </c>
      <c r="H4088" t="str">
        <f t="shared" si="253"/>
        <v>East</v>
      </c>
      <c r="I4088" t="s">
        <v>1646</v>
      </c>
      <c r="J4088" t="str">
        <f t="shared" si="254"/>
        <v>Delaware</v>
      </c>
      <c r="K4088" t="s">
        <v>1593</v>
      </c>
      <c r="L4088" t="str">
        <f t="shared" si="255"/>
        <v>Dover</v>
      </c>
      <c r="M4088" t="s">
        <v>22</v>
      </c>
      <c r="N4088" t="str">
        <f>IF(M4088="", "", IFERROR(VLOOKUP(M4088, Data!$A$1:$B$5, 2, 0), "Unkown fuel"))</f>
        <v>very harmful</v>
      </c>
      <c r="O4088" t="s">
        <v>23</v>
      </c>
      <c r="P4088" t="s">
        <v>24</v>
      </c>
      <c r="Q4088" t="s">
        <v>25</v>
      </c>
      <c r="R4088" t="s">
        <v>307</v>
      </c>
      <c r="S4088">
        <v>1248</v>
      </c>
      <c r="T4088" t="s">
        <v>216</v>
      </c>
      <c r="U4088" t="s">
        <v>95</v>
      </c>
      <c r="V4088">
        <v>7</v>
      </c>
      <c r="W4088" t="s">
        <v>1179</v>
      </c>
    </row>
    <row r="4089" spans="1:23" x14ac:dyDescent="0.3">
      <c r="A4089">
        <v>4211</v>
      </c>
      <c r="B4089" t="s">
        <v>18</v>
      </c>
      <c r="C4089">
        <v>2011</v>
      </c>
      <c r="D4089">
        <f t="shared" ca="1" si="252"/>
        <v>12</v>
      </c>
      <c r="E4089" s="5">
        <v>400000</v>
      </c>
      <c r="F4089">
        <v>72000</v>
      </c>
      <c r="G4089" t="s">
        <v>19</v>
      </c>
      <c r="H4089" t="str">
        <f t="shared" si="253"/>
        <v>East</v>
      </c>
      <c r="I4089" t="s">
        <v>1646</v>
      </c>
      <c r="J4089" t="str">
        <f t="shared" si="254"/>
        <v>Delaware</v>
      </c>
      <c r="K4089" t="s">
        <v>1593</v>
      </c>
      <c r="L4089" t="str">
        <f t="shared" si="255"/>
        <v>Dover</v>
      </c>
      <c r="M4089" t="s">
        <v>22</v>
      </c>
      <c r="N4089" t="str">
        <f>IF(M4089="", "", IFERROR(VLOOKUP(M4089, Data!$A$1:$B$5, 2, 0), "Unkown fuel"))</f>
        <v>very harmful</v>
      </c>
      <c r="O4089" t="s">
        <v>23</v>
      </c>
      <c r="P4089" t="s">
        <v>24</v>
      </c>
      <c r="Q4089" t="s">
        <v>25</v>
      </c>
      <c r="R4089" t="s">
        <v>230</v>
      </c>
      <c r="S4089">
        <v>1248</v>
      </c>
      <c r="T4089" t="s">
        <v>27</v>
      </c>
      <c r="U4089" t="s">
        <v>28</v>
      </c>
      <c r="V4089">
        <v>5</v>
      </c>
      <c r="W4089" t="s">
        <v>1179</v>
      </c>
    </row>
    <row r="4090" spans="1:23" x14ac:dyDescent="0.3">
      <c r="A4090">
        <v>4212</v>
      </c>
      <c r="B4090" t="s">
        <v>18</v>
      </c>
      <c r="C4090">
        <v>2018</v>
      </c>
      <c r="D4090">
        <f t="shared" ca="1" si="252"/>
        <v>5</v>
      </c>
      <c r="E4090" s="5">
        <v>650000</v>
      </c>
      <c r="F4090">
        <v>50000</v>
      </c>
      <c r="G4090" t="s">
        <v>19</v>
      </c>
      <c r="H4090" t="str">
        <f t="shared" si="253"/>
        <v>East</v>
      </c>
      <c r="I4090" t="s">
        <v>1646</v>
      </c>
      <c r="J4090" t="str">
        <f t="shared" si="254"/>
        <v>Delaware</v>
      </c>
      <c r="K4090" t="s">
        <v>866</v>
      </c>
      <c r="L4090" t="str">
        <f t="shared" si="255"/>
        <v>Newark</v>
      </c>
      <c r="M4090" t="s">
        <v>22</v>
      </c>
      <c r="N4090" t="str">
        <f>IF(M4090="", "", IFERROR(VLOOKUP(M4090, Data!$A$1:$B$5, 2, 0), "Unkown fuel"))</f>
        <v>very harmful</v>
      </c>
      <c r="O4090" t="s">
        <v>23</v>
      </c>
      <c r="P4090" t="s">
        <v>24</v>
      </c>
      <c r="Q4090" t="s">
        <v>25</v>
      </c>
      <c r="R4090" t="s">
        <v>424</v>
      </c>
      <c r="S4090">
        <v>1248</v>
      </c>
      <c r="T4090" t="s">
        <v>425</v>
      </c>
      <c r="U4090" t="s">
        <v>28</v>
      </c>
      <c r="V4090">
        <v>5</v>
      </c>
      <c r="W4090" t="s">
        <v>1179</v>
      </c>
    </row>
    <row r="4091" spans="1:23" x14ac:dyDescent="0.3">
      <c r="A4091">
        <v>4213</v>
      </c>
      <c r="B4091" t="s">
        <v>46</v>
      </c>
      <c r="C4091">
        <v>2008</v>
      </c>
      <c r="D4091">
        <f t="shared" ca="1" si="252"/>
        <v>15</v>
      </c>
      <c r="E4091" s="5">
        <v>114999</v>
      </c>
      <c r="F4091">
        <v>55000</v>
      </c>
      <c r="G4091" t="s">
        <v>19</v>
      </c>
      <c r="H4091" t="str">
        <f t="shared" si="253"/>
        <v>East</v>
      </c>
      <c r="I4091" t="s">
        <v>1646</v>
      </c>
      <c r="J4091" t="str">
        <f t="shared" si="254"/>
        <v>Delaware</v>
      </c>
      <c r="K4091" t="s">
        <v>1593</v>
      </c>
      <c r="L4091" t="str">
        <f t="shared" si="255"/>
        <v>Dover</v>
      </c>
      <c r="M4091" t="s">
        <v>41</v>
      </c>
      <c r="N4091" t="str">
        <f>IF(M4091="", "", IFERROR(VLOOKUP(M4091, Data!$A$1:$B$5, 2, 0), "Unkown fuel"))</f>
        <v>harmful</v>
      </c>
      <c r="O4091" t="s">
        <v>23</v>
      </c>
      <c r="P4091" t="s">
        <v>24</v>
      </c>
      <c r="Q4091" t="s">
        <v>33</v>
      </c>
      <c r="R4091" t="s">
        <v>533</v>
      </c>
      <c r="S4091">
        <v>1599</v>
      </c>
      <c r="T4091" t="s">
        <v>409</v>
      </c>
      <c r="U4091" t="s">
        <v>534</v>
      </c>
      <c r="V4091">
        <v>5</v>
      </c>
      <c r="W4091" t="s">
        <v>1179</v>
      </c>
    </row>
    <row r="4092" spans="1:23" x14ac:dyDescent="0.3">
      <c r="A4092">
        <v>4214</v>
      </c>
      <c r="B4092" t="s">
        <v>18</v>
      </c>
      <c r="C4092">
        <v>2015</v>
      </c>
      <c r="D4092">
        <f t="shared" ca="1" si="252"/>
        <v>8</v>
      </c>
      <c r="E4092" s="5">
        <v>562000</v>
      </c>
      <c r="F4092">
        <v>60000</v>
      </c>
      <c r="G4092" t="s">
        <v>19</v>
      </c>
      <c r="H4092" t="str">
        <f t="shared" si="253"/>
        <v>East</v>
      </c>
      <c r="I4092" t="s">
        <v>1646</v>
      </c>
      <c r="J4092" t="str">
        <f t="shared" si="254"/>
        <v>Delaware</v>
      </c>
      <c r="K4092" t="s">
        <v>866</v>
      </c>
      <c r="L4092" t="str">
        <f t="shared" si="255"/>
        <v>Newark</v>
      </c>
      <c r="M4092" t="s">
        <v>22</v>
      </c>
      <c r="N4092" t="str">
        <f>IF(M4092="", "", IFERROR(VLOOKUP(M4092, Data!$A$1:$B$5, 2, 0), "Unkown fuel"))</f>
        <v>very harmful</v>
      </c>
      <c r="O4092" t="s">
        <v>23</v>
      </c>
      <c r="P4092" t="s">
        <v>24</v>
      </c>
      <c r="Q4092" t="s">
        <v>25</v>
      </c>
      <c r="R4092" t="s">
        <v>527</v>
      </c>
      <c r="S4092">
        <v>1248</v>
      </c>
      <c r="T4092" t="s">
        <v>27</v>
      </c>
      <c r="U4092" t="s">
        <v>28</v>
      </c>
      <c r="V4092">
        <v>5</v>
      </c>
      <c r="W4092" t="s">
        <v>1179</v>
      </c>
    </row>
    <row r="4093" spans="1:23" x14ac:dyDescent="0.3">
      <c r="A4093">
        <v>4215</v>
      </c>
      <c r="B4093" t="s">
        <v>109</v>
      </c>
      <c r="C4093">
        <v>2002</v>
      </c>
      <c r="D4093">
        <f t="shared" ca="1" si="252"/>
        <v>21</v>
      </c>
      <c r="E4093" s="5">
        <v>96000</v>
      </c>
      <c r="F4093">
        <v>120000</v>
      </c>
      <c r="G4093" t="s">
        <v>38</v>
      </c>
      <c r="H4093" t="str">
        <f t="shared" si="253"/>
        <v>Central</v>
      </c>
      <c r="I4093" t="s">
        <v>1100</v>
      </c>
      <c r="J4093" t="str">
        <f t="shared" si="254"/>
        <v>Missouri</v>
      </c>
      <c r="K4093" t="s">
        <v>1828</v>
      </c>
      <c r="L4093" t="str">
        <f t="shared" si="255"/>
        <v>Ozark</v>
      </c>
      <c r="M4093" t="s">
        <v>22</v>
      </c>
      <c r="N4093" t="str">
        <f>IF(M4093="", "", IFERROR(VLOOKUP(M4093, Data!$A$1:$B$5, 2, 0), "Unkown fuel"))</f>
        <v>very harmful</v>
      </c>
      <c r="O4093" t="s">
        <v>23</v>
      </c>
      <c r="P4093" t="s">
        <v>24</v>
      </c>
      <c r="Q4093" t="s">
        <v>25</v>
      </c>
      <c r="R4093" t="s">
        <v>482</v>
      </c>
      <c r="S4093">
        <v>2956</v>
      </c>
      <c r="T4093" t="s">
        <v>114</v>
      </c>
      <c r="U4093" t="s">
        <v>1829</v>
      </c>
      <c r="V4093">
        <v>7</v>
      </c>
      <c r="W4093" t="s">
        <v>1179</v>
      </c>
    </row>
    <row r="4094" spans="1:23" x14ac:dyDescent="0.3">
      <c r="A4094">
        <v>4216</v>
      </c>
      <c r="B4094" t="s">
        <v>320</v>
      </c>
      <c r="C4094">
        <v>2017</v>
      </c>
      <c r="D4094">
        <f t="shared" ca="1" si="252"/>
        <v>6</v>
      </c>
      <c r="E4094" s="5">
        <v>2711000</v>
      </c>
      <c r="F4094">
        <v>9000</v>
      </c>
      <c r="G4094" t="s">
        <v>38</v>
      </c>
      <c r="H4094" t="str">
        <f t="shared" si="253"/>
        <v>Central</v>
      </c>
      <c r="I4094" t="s">
        <v>1100</v>
      </c>
      <c r="J4094" t="str">
        <f t="shared" si="254"/>
        <v>Missouri</v>
      </c>
      <c r="K4094" t="s">
        <v>1828</v>
      </c>
      <c r="L4094" t="str">
        <f t="shared" si="255"/>
        <v>Ozark</v>
      </c>
      <c r="M4094" t="s">
        <v>22</v>
      </c>
      <c r="N4094" t="str">
        <f>IF(M4094="", "", IFERROR(VLOOKUP(M4094, Data!$A$1:$B$5, 2, 0), "Unkown fuel"))</f>
        <v>very harmful</v>
      </c>
      <c r="O4094" t="s">
        <v>158</v>
      </c>
      <c r="P4094" t="s">
        <v>154</v>
      </c>
      <c r="Q4094" t="s">
        <v>25</v>
      </c>
      <c r="R4094" t="s">
        <v>363</v>
      </c>
      <c r="S4094">
        <v>1999</v>
      </c>
      <c r="T4094" t="s">
        <v>322</v>
      </c>
      <c r="U4094" t="s">
        <v>323</v>
      </c>
      <c r="V4094">
        <v>5</v>
      </c>
      <c r="W4094" t="s">
        <v>1179</v>
      </c>
    </row>
    <row r="4095" spans="1:23" x14ac:dyDescent="0.3">
      <c r="A4095">
        <v>4217</v>
      </c>
      <c r="B4095" t="s">
        <v>316</v>
      </c>
      <c r="C4095">
        <v>2019</v>
      </c>
      <c r="D4095">
        <f t="shared" ca="1" si="252"/>
        <v>4</v>
      </c>
      <c r="E4095" s="5">
        <v>5150000</v>
      </c>
      <c r="F4095">
        <v>20000</v>
      </c>
      <c r="G4095" t="s">
        <v>56</v>
      </c>
      <c r="H4095" t="str">
        <f t="shared" si="253"/>
        <v>West</v>
      </c>
      <c r="I4095" t="s">
        <v>57</v>
      </c>
      <c r="J4095" t="str">
        <f t="shared" si="254"/>
        <v>California</v>
      </c>
      <c r="K4095" t="s">
        <v>1830</v>
      </c>
      <c r="L4095" t="str">
        <f t="shared" si="255"/>
        <v>Pacifica</v>
      </c>
      <c r="M4095" t="s">
        <v>41</v>
      </c>
      <c r="N4095" t="str">
        <f>IF(M4095="", "", IFERROR(VLOOKUP(M4095, Data!$A$1:$B$5, 2, 0), "Unkown fuel"))</f>
        <v>harmful</v>
      </c>
      <c r="O4095" t="s">
        <v>158</v>
      </c>
      <c r="P4095" t="s">
        <v>154</v>
      </c>
      <c r="Q4095" t="s">
        <v>25</v>
      </c>
      <c r="R4095" t="s">
        <v>317</v>
      </c>
      <c r="S4095">
        <v>2487</v>
      </c>
      <c r="T4095" t="s">
        <v>318</v>
      </c>
      <c r="U4095" t="s">
        <v>319</v>
      </c>
      <c r="V4095">
        <v>5</v>
      </c>
      <c r="W4095" t="s">
        <v>1179</v>
      </c>
    </row>
    <row r="4096" spans="1:23" x14ac:dyDescent="0.3">
      <c r="A4096">
        <v>4218</v>
      </c>
      <c r="B4096" t="s">
        <v>320</v>
      </c>
      <c r="C4096">
        <v>2017</v>
      </c>
      <c r="D4096">
        <f t="shared" ca="1" si="252"/>
        <v>6</v>
      </c>
      <c r="E4096" s="5">
        <v>3200000</v>
      </c>
      <c r="F4096">
        <v>45000</v>
      </c>
      <c r="G4096" t="s">
        <v>56</v>
      </c>
      <c r="H4096" t="str">
        <f t="shared" si="253"/>
        <v>West</v>
      </c>
      <c r="I4096" t="s">
        <v>57</v>
      </c>
      <c r="J4096" t="str">
        <f t="shared" si="254"/>
        <v>California</v>
      </c>
      <c r="K4096" t="s">
        <v>1830</v>
      </c>
      <c r="L4096" t="str">
        <f t="shared" si="255"/>
        <v>Pacifica</v>
      </c>
      <c r="M4096" t="s">
        <v>22</v>
      </c>
      <c r="N4096" t="str">
        <f>IF(M4096="", "", IFERROR(VLOOKUP(M4096, Data!$A$1:$B$5, 2, 0), "Unkown fuel"))</f>
        <v>very harmful</v>
      </c>
      <c r="O4096" t="s">
        <v>158</v>
      </c>
      <c r="P4096" t="s">
        <v>154</v>
      </c>
      <c r="Q4096" t="s">
        <v>25</v>
      </c>
      <c r="R4096" t="s">
        <v>321</v>
      </c>
      <c r="S4096">
        <v>1999</v>
      </c>
      <c r="T4096" t="s">
        <v>322</v>
      </c>
      <c r="U4096" t="s">
        <v>323</v>
      </c>
      <c r="V4096">
        <v>5</v>
      </c>
      <c r="W4096" t="s">
        <v>1179</v>
      </c>
    </row>
    <row r="4097" spans="1:23" x14ac:dyDescent="0.3">
      <c r="A4097">
        <v>4219</v>
      </c>
      <c r="B4097" t="s">
        <v>109</v>
      </c>
      <c r="C4097">
        <v>2015</v>
      </c>
      <c r="D4097">
        <f t="shared" ca="1" si="252"/>
        <v>8</v>
      </c>
      <c r="E4097" s="5">
        <v>503000</v>
      </c>
      <c r="F4097">
        <v>110000</v>
      </c>
      <c r="G4097" t="s">
        <v>56</v>
      </c>
      <c r="H4097" t="str">
        <f t="shared" si="253"/>
        <v>West</v>
      </c>
      <c r="I4097" t="s">
        <v>57</v>
      </c>
      <c r="J4097" t="str">
        <f t="shared" si="254"/>
        <v>California</v>
      </c>
      <c r="K4097" t="s">
        <v>1830</v>
      </c>
      <c r="L4097" t="str">
        <f t="shared" si="255"/>
        <v>Pacifica</v>
      </c>
      <c r="M4097" t="s">
        <v>22</v>
      </c>
      <c r="N4097" t="str">
        <f>IF(M4097="", "", IFERROR(VLOOKUP(M4097, Data!$A$1:$B$5, 2, 0), "Unkown fuel"))</f>
        <v>very harmful</v>
      </c>
      <c r="O4097" t="s">
        <v>23</v>
      </c>
      <c r="P4097" t="s">
        <v>24</v>
      </c>
      <c r="Q4097" t="s">
        <v>25</v>
      </c>
      <c r="R4097" t="s">
        <v>426</v>
      </c>
      <c r="S4097">
        <v>2179</v>
      </c>
      <c r="T4097" t="s">
        <v>422</v>
      </c>
      <c r="U4097" t="s">
        <v>423</v>
      </c>
      <c r="V4097">
        <v>7</v>
      </c>
      <c r="W4097" t="s">
        <v>1179</v>
      </c>
    </row>
    <row r="4098" spans="1:23" x14ac:dyDescent="0.3">
      <c r="A4098">
        <v>4220</v>
      </c>
      <c r="B4098" t="s">
        <v>349</v>
      </c>
      <c r="C4098">
        <v>2019</v>
      </c>
      <c r="D4098">
        <f t="shared" ref="D4098:D4161" ca="1" si="256">TRUNC(YEARFRAC(DATE(C4098,1,1), TODAY(), 1))</f>
        <v>4</v>
      </c>
      <c r="E4098" s="5">
        <v>3800000</v>
      </c>
      <c r="F4098">
        <v>20000</v>
      </c>
      <c r="G4098" t="s">
        <v>56</v>
      </c>
      <c r="H4098" t="str">
        <f t="shared" ref="H4098:H4161" si="257">TRIM(G4098)</f>
        <v>West</v>
      </c>
      <c r="I4098" t="s">
        <v>57</v>
      </c>
      <c r="J4098" t="str">
        <f t="shared" ref="J4098:J4161" si="258">TRIM(I4098)</f>
        <v>California</v>
      </c>
      <c r="K4098" t="s">
        <v>1830</v>
      </c>
      <c r="L4098" t="str">
        <f t="shared" ref="L4098:L4161" si="259">TRIM(K4098)</f>
        <v>Pacifica</v>
      </c>
      <c r="M4098" t="s">
        <v>22</v>
      </c>
      <c r="N4098" t="str">
        <f>IF(M4098="", "", IFERROR(VLOOKUP(M4098, Data!$A$1:$B$5, 2, 0), "Unkown fuel"))</f>
        <v>very harmful</v>
      </c>
      <c r="O4098" t="s">
        <v>23</v>
      </c>
      <c r="P4098" t="s">
        <v>154</v>
      </c>
      <c r="Q4098" t="s">
        <v>25</v>
      </c>
      <c r="R4098" t="s">
        <v>347</v>
      </c>
      <c r="S4098">
        <v>1969</v>
      </c>
      <c r="T4098" t="s">
        <v>336</v>
      </c>
      <c r="U4098" t="s">
        <v>350</v>
      </c>
      <c r="V4098">
        <v>5</v>
      </c>
      <c r="W4098" t="s">
        <v>1179</v>
      </c>
    </row>
    <row r="4099" spans="1:23" x14ac:dyDescent="0.3">
      <c r="A4099">
        <v>4221</v>
      </c>
      <c r="B4099" t="s">
        <v>65</v>
      </c>
      <c r="C4099">
        <v>2016</v>
      </c>
      <c r="D4099">
        <f t="shared" ca="1" si="256"/>
        <v>7</v>
      </c>
      <c r="E4099" s="5">
        <v>2000000</v>
      </c>
      <c r="F4099">
        <v>68089</v>
      </c>
      <c r="G4099" t="s">
        <v>56</v>
      </c>
      <c r="H4099" t="str">
        <f t="shared" si="257"/>
        <v>West</v>
      </c>
      <c r="I4099" t="s">
        <v>57</v>
      </c>
      <c r="J4099" t="str">
        <f t="shared" si="258"/>
        <v>California</v>
      </c>
      <c r="K4099" t="s">
        <v>1830</v>
      </c>
      <c r="L4099" t="str">
        <f t="shared" si="259"/>
        <v>Pacifica</v>
      </c>
      <c r="M4099" t="s">
        <v>41</v>
      </c>
      <c r="N4099" t="str">
        <f>IF(M4099="", "", IFERROR(VLOOKUP(M4099, Data!$A$1:$B$5, 2, 0), "Unkown fuel"))</f>
        <v>harmful</v>
      </c>
      <c r="O4099" t="s">
        <v>526</v>
      </c>
      <c r="P4099" t="s">
        <v>154</v>
      </c>
      <c r="Q4099" t="s">
        <v>25</v>
      </c>
      <c r="R4099" t="s">
        <v>376</v>
      </c>
      <c r="S4099">
        <v>2494</v>
      </c>
      <c r="T4099" t="s">
        <v>377</v>
      </c>
      <c r="U4099" t="s">
        <v>378</v>
      </c>
      <c r="V4099">
        <v>5</v>
      </c>
      <c r="W4099" t="s">
        <v>1179</v>
      </c>
    </row>
    <row r="4100" spans="1:23" x14ac:dyDescent="0.3">
      <c r="A4100">
        <v>4222</v>
      </c>
      <c r="B4100" t="s">
        <v>18</v>
      </c>
      <c r="C4100">
        <v>2013</v>
      </c>
      <c r="D4100">
        <f t="shared" ca="1" si="256"/>
        <v>10</v>
      </c>
      <c r="E4100" s="5">
        <v>225000</v>
      </c>
      <c r="F4100">
        <v>58343</v>
      </c>
      <c r="G4100" t="s">
        <v>56</v>
      </c>
      <c r="H4100" t="str">
        <f t="shared" si="257"/>
        <v>West</v>
      </c>
      <c r="I4100" t="s">
        <v>57</v>
      </c>
      <c r="J4100" t="str">
        <f t="shared" si="258"/>
        <v>California</v>
      </c>
      <c r="K4100" t="s">
        <v>1830</v>
      </c>
      <c r="L4100" t="str">
        <f t="shared" si="259"/>
        <v>Pacifica</v>
      </c>
      <c r="M4100" t="s">
        <v>41</v>
      </c>
      <c r="N4100" t="str">
        <f>IF(M4100="", "", IFERROR(VLOOKUP(M4100, Data!$A$1:$B$5, 2, 0), "Unkown fuel"))</f>
        <v>harmful</v>
      </c>
      <c r="O4100" t="s">
        <v>526</v>
      </c>
      <c r="P4100" t="s">
        <v>24</v>
      </c>
      <c r="Q4100" t="s">
        <v>25</v>
      </c>
      <c r="R4100" t="s">
        <v>262</v>
      </c>
      <c r="S4100">
        <v>998</v>
      </c>
      <c r="T4100" t="s">
        <v>166</v>
      </c>
      <c r="U4100" t="s">
        <v>141</v>
      </c>
      <c r="V4100">
        <v>5</v>
      </c>
      <c r="W4100" t="s">
        <v>1179</v>
      </c>
    </row>
    <row r="4101" spans="1:23" x14ac:dyDescent="0.3">
      <c r="A4101">
        <v>4223</v>
      </c>
      <c r="B4101" t="s">
        <v>18</v>
      </c>
      <c r="C4101">
        <v>2018</v>
      </c>
      <c r="D4101">
        <f t="shared" ca="1" si="256"/>
        <v>5</v>
      </c>
      <c r="E4101" s="5">
        <v>740000</v>
      </c>
      <c r="F4101">
        <v>38817</v>
      </c>
      <c r="G4101" t="s">
        <v>56</v>
      </c>
      <c r="H4101" t="str">
        <f t="shared" si="257"/>
        <v>West</v>
      </c>
      <c r="I4101" t="s">
        <v>57</v>
      </c>
      <c r="J4101" t="str">
        <f t="shared" si="258"/>
        <v>California</v>
      </c>
      <c r="K4101" t="s">
        <v>1830</v>
      </c>
      <c r="L4101" t="str">
        <f t="shared" si="259"/>
        <v>Pacifica</v>
      </c>
      <c r="M4101" t="s">
        <v>22</v>
      </c>
      <c r="N4101" t="str">
        <f>IF(M4101="", "", IFERROR(VLOOKUP(M4101, Data!$A$1:$B$5, 2, 0), "Unkown fuel"))</f>
        <v>very harmful</v>
      </c>
      <c r="O4101" t="s">
        <v>158</v>
      </c>
      <c r="P4101" t="s">
        <v>24</v>
      </c>
      <c r="Q4101" t="s">
        <v>25</v>
      </c>
      <c r="R4101" t="s">
        <v>527</v>
      </c>
      <c r="S4101">
        <v>1248</v>
      </c>
      <c r="T4101" t="s">
        <v>27</v>
      </c>
      <c r="U4101" t="s">
        <v>28</v>
      </c>
      <c r="V4101">
        <v>5</v>
      </c>
      <c r="W4101" t="s">
        <v>1179</v>
      </c>
    </row>
    <row r="4102" spans="1:23" x14ac:dyDescent="0.3">
      <c r="A4102">
        <v>4224</v>
      </c>
      <c r="B4102" t="s">
        <v>37</v>
      </c>
      <c r="C4102">
        <v>2016</v>
      </c>
      <c r="D4102">
        <f t="shared" ca="1" si="256"/>
        <v>7</v>
      </c>
      <c r="E4102" s="5">
        <v>550000</v>
      </c>
      <c r="F4102">
        <v>56494</v>
      </c>
      <c r="G4102" t="s">
        <v>124</v>
      </c>
      <c r="H4102" t="str">
        <f t="shared" si="257"/>
        <v>South</v>
      </c>
      <c r="I4102" t="s">
        <v>196</v>
      </c>
      <c r="J4102" t="str">
        <f t="shared" si="258"/>
        <v>Florida</v>
      </c>
      <c r="K4102" t="s">
        <v>1714</v>
      </c>
      <c r="L4102" t="str">
        <f t="shared" si="259"/>
        <v>Palm Coast</v>
      </c>
      <c r="M4102" t="s">
        <v>41</v>
      </c>
      <c r="N4102" t="str">
        <f>IF(M4102="", "", IFERROR(VLOOKUP(M4102, Data!$A$1:$B$5, 2, 0), "Unkown fuel"))</f>
        <v>harmful</v>
      </c>
      <c r="O4102" t="s">
        <v>526</v>
      </c>
      <c r="P4102" t="s">
        <v>24</v>
      </c>
      <c r="Q4102" t="s">
        <v>25</v>
      </c>
      <c r="R4102" t="s">
        <v>121</v>
      </c>
      <c r="S4102">
        <v>1199</v>
      </c>
      <c r="T4102" t="s">
        <v>434</v>
      </c>
      <c r="U4102" t="s">
        <v>452</v>
      </c>
      <c r="V4102">
        <v>5</v>
      </c>
      <c r="W4102" t="s">
        <v>1179</v>
      </c>
    </row>
    <row r="4103" spans="1:23" x14ac:dyDescent="0.3">
      <c r="A4103">
        <v>4225</v>
      </c>
      <c r="B4103" t="s">
        <v>65</v>
      </c>
      <c r="C4103">
        <v>2013</v>
      </c>
      <c r="D4103">
        <f t="shared" ca="1" si="256"/>
        <v>10</v>
      </c>
      <c r="E4103" s="5">
        <v>750000</v>
      </c>
      <c r="F4103">
        <v>79328</v>
      </c>
      <c r="G4103" t="s">
        <v>124</v>
      </c>
      <c r="H4103" t="str">
        <f t="shared" si="257"/>
        <v>South</v>
      </c>
      <c r="I4103" t="s">
        <v>196</v>
      </c>
      <c r="J4103" t="str">
        <f t="shared" si="258"/>
        <v>Florida</v>
      </c>
      <c r="K4103" t="s">
        <v>1714</v>
      </c>
      <c r="L4103" t="str">
        <f t="shared" si="259"/>
        <v>Palm Coast</v>
      </c>
      <c r="M4103" t="s">
        <v>22</v>
      </c>
      <c r="N4103" t="str">
        <f>IF(M4103="", "", IFERROR(VLOOKUP(M4103, Data!$A$1:$B$5, 2, 0), "Unkown fuel"))</f>
        <v>very harmful</v>
      </c>
      <c r="O4103" t="s">
        <v>526</v>
      </c>
      <c r="P4103" t="s">
        <v>24</v>
      </c>
      <c r="Q4103" t="s">
        <v>33</v>
      </c>
      <c r="R4103" t="s">
        <v>170</v>
      </c>
      <c r="S4103">
        <v>2494</v>
      </c>
      <c r="T4103" t="s">
        <v>190</v>
      </c>
      <c r="U4103" t="s">
        <v>191</v>
      </c>
      <c r="V4103">
        <v>7</v>
      </c>
      <c r="W4103" t="s">
        <v>1179</v>
      </c>
    </row>
    <row r="4104" spans="1:23" x14ac:dyDescent="0.3">
      <c r="A4104">
        <v>4226</v>
      </c>
      <c r="B4104" t="s">
        <v>18</v>
      </c>
      <c r="C4104">
        <v>2019</v>
      </c>
      <c r="D4104">
        <f t="shared" ca="1" si="256"/>
        <v>4</v>
      </c>
      <c r="E4104" s="5">
        <v>650000</v>
      </c>
      <c r="F4104">
        <v>5621</v>
      </c>
      <c r="G4104" t="s">
        <v>38</v>
      </c>
      <c r="H4104" t="str">
        <f t="shared" si="257"/>
        <v>Central</v>
      </c>
      <c r="I4104" t="s">
        <v>1100</v>
      </c>
      <c r="J4104" t="str">
        <f t="shared" si="258"/>
        <v>Missouri</v>
      </c>
      <c r="K4104" t="s">
        <v>1828</v>
      </c>
      <c r="L4104" t="str">
        <f t="shared" si="259"/>
        <v>Ozark</v>
      </c>
      <c r="M4104" t="s">
        <v>41</v>
      </c>
      <c r="N4104" t="str">
        <f>IF(M4104="", "", IFERROR(VLOOKUP(M4104, Data!$A$1:$B$5, 2, 0), "Unkown fuel"))</f>
        <v>harmful</v>
      </c>
      <c r="O4104" t="s">
        <v>526</v>
      </c>
      <c r="P4104" t="s">
        <v>154</v>
      </c>
      <c r="Q4104" t="s">
        <v>25</v>
      </c>
      <c r="R4104" t="s">
        <v>222</v>
      </c>
      <c r="S4104">
        <v>1197</v>
      </c>
      <c r="T4104" t="s">
        <v>265</v>
      </c>
      <c r="U4104" t="s">
        <v>266</v>
      </c>
      <c r="V4104">
        <v>5</v>
      </c>
      <c r="W4104" t="s">
        <v>1179</v>
      </c>
    </row>
    <row r="4105" spans="1:23" x14ac:dyDescent="0.3">
      <c r="A4105">
        <v>4227</v>
      </c>
      <c r="B4105" t="s">
        <v>65</v>
      </c>
      <c r="C4105">
        <v>2017</v>
      </c>
      <c r="D4105">
        <f t="shared" ca="1" si="256"/>
        <v>6</v>
      </c>
      <c r="E4105" s="5">
        <v>625000</v>
      </c>
      <c r="F4105">
        <v>25538</v>
      </c>
      <c r="G4105" t="s">
        <v>38</v>
      </c>
      <c r="H4105" t="str">
        <f t="shared" si="257"/>
        <v>Central</v>
      </c>
      <c r="I4105" t="s">
        <v>1100</v>
      </c>
      <c r="J4105" t="str">
        <f t="shared" si="258"/>
        <v>Missouri</v>
      </c>
      <c r="K4105" t="s">
        <v>1828</v>
      </c>
      <c r="L4105" t="str">
        <f t="shared" si="259"/>
        <v>Ozark</v>
      </c>
      <c r="M4105" t="s">
        <v>41</v>
      </c>
      <c r="N4105" t="str">
        <f>IF(M4105="", "", IFERROR(VLOOKUP(M4105, Data!$A$1:$B$5, 2, 0), "Unkown fuel"))</f>
        <v>harmful</v>
      </c>
      <c r="O4105" t="s">
        <v>526</v>
      </c>
      <c r="P4105" t="s">
        <v>24</v>
      </c>
      <c r="Q4105" t="s">
        <v>25</v>
      </c>
      <c r="R4105" t="s">
        <v>335</v>
      </c>
      <c r="S4105">
        <v>1496</v>
      </c>
      <c r="T4105" t="s">
        <v>100</v>
      </c>
      <c r="U4105" t="s">
        <v>528</v>
      </c>
      <c r="V4105">
        <v>5</v>
      </c>
      <c r="W4105" t="s">
        <v>1179</v>
      </c>
    </row>
    <row r="4106" spans="1:23" x14ac:dyDescent="0.3">
      <c r="A4106">
        <v>4228</v>
      </c>
      <c r="B4106" t="s">
        <v>18</v>
      </c>
      <c r="C4106">
        <v>2018</v>
      </c>
      <c r="D4106">
        <f t="shared" ca="1" si="256"/>
        <v>5</v>
      </c>
      <c r="E4106" s="5">
        <v>600000</v>
      </c>
      <c r="F4106">
        <v>69779</v>
      </c>
      <c r="G4106" t="s">
        <v>38</v>
      </c>
      <c r="H4106" t="str">
        <f t="shared" si="257"/>
        <v>Central</v>
      </c>
      <c r="I4106" t="s">
        <v>1100</v>
      </c>
      <c r="J4106" t="str">
        <f t="shared" si="258"/>
        <v>Missouri</v>
      </c>
      <c r="K4106" t="s">
        <v>1828</v>
      </c>
      <c r="L4106" t="str">
        <f t="shared" si="259"/>
        <v>Ozark</v>
      </c>
      <c r="M4106" t="s">
        <v>41</v>
      </c>
      <c r="N4106" t="str">
        <f>IF(M4106="", "", IFERROR(VLOOKUP(M4106, Data!$A$1:$B$5, 2, 0), "Unkown fuel"))</f>
        <v>harmful</v>
      </c>
      <c r="O4106" t="s">
        <v>158</v>
      </c>
      <c r="P4106" t="s">
        <v>154</v>
      </c>
      <c r="Q4106" t="s">
        <v>25</v>
      </c>
      <c r="R4106" t="s">
        <v>222</v>
      </c>
      <c r="S4106">
        <v>1197</v>
      </c>
      <c r="T4106" t="s">
        <v>265</v>
      </c>
      <c r="U4106" t="s">
        <v>266</v>
      </c>
      <c r="V4106">
        <v>5</v>
      </c>
      <c r="W4106" t="s">
        <v>1179</v>
      </c>
    </row>
    <row r="4107" spans="1:23" x14ac:dyDescent="0.3">
      <c r="A4107">
        <v>4229</v>
      </c>
      <c r="B4107" t="s">
        <v>46</v>
      </c>
      <c r="C4107">
        <v>2017</v>
      </c>
      <c r="D4107">
        <f t="shared" ca="1" si="256"/>
        <v>6</v>
      </c>
      <c r="E4107" s="5">
        <v>450000</v>
      </c>
      <c r="F4107">
        <v>56290</v>
      </c>
      <c r="G4107" t="s">
        <v>38</v>
      </c>
      <c r="H4107" t="str">
        <f t="shared" si="257"/>
        <v>Central</v>
      </c>
      <c r="I4107" t="s">
        <v>1758</v>
      </c>
      <c r="J4107" t="str">
        <f t="shared" si="258"/>
        <v>South Dakota</v>
      </c>
      <c r="K4107" t="s">
        <v>1831</v>
      </c>
      <c r="L4107" t="str">
        <f t="shared" si="259"/>
        <v>Sioux Falls</v>
      </c>
      <c r="M4107" t="s">
        <v>22</v>
      </c>
      <c r="N4107" t="str">
        <f>IF(M4107="", "", IFERROR(VLOOKUP(M4107, Data!$A$1:$B$5, 2, 0), "Unkown fuel"))</f>
        <v>very harmful</v>
      </c>
      <c r="O4107" t="s">
        <v>158</v>
      </c>
      <c r="P4107" t="s">
        <v>24</v>
      </c>
      <c r="Q4107" t="s">
        <v>25</v>
      </c>
      <c r="R4107" t="s">
        <v>496</v>
      </c>
      <c r="S4107">
        <v>1186</v>
      </c>
      <c r="T4107" t="s">
        <v>466</v>
      </c>
      <c r="U4107" t="s">
        <v>504</v>
      </c>
      <c r="V4107">
        <v>5</v>
      </c>
      <c r="W4107" t="s">
        <v>1179</v>
      </c>
    </row>
    <row r="4108" spans="1:23" x14ac:dyDescent="0.3">
      <c r="A4108">
        <v>4230</v>
      </c>
      <c r="B4108" t="s">
        <v>239</v>
      </c>
      <c r="C4108">
        <v>2019</v>
      </c>
      <c r="D4108">
        <f t="shared" ca="1" si="256"/>
        <v>4</v>
      </c>
      <c r="E4108" s="5">
        <v>5400000</v>
      </c>
      <c r="F4108">
        <v>7500</v>
      </c>
      <c r="G4108" t="s">
        <v>38</v>
      </c>
      <c r="H4108" t="str">
        <f t="shared" si="257"/>
        <v>Central</v>
      </c>
      <c r="I4108" t="s">
        <v>1758</v>
      </c>
      <c r="J4108" t="str">
        <f t="shared" si="258"/>
        <v>South Dakota</v>
      </c>
      <c r="K4108" t="s">
        <v>1831</v>
      </c>
      <c r="L4108" t="str">
        <f t="shared" si="259"/>
        <v>Sioux Falls</v>
      </c>
      <c r="M4108" t="s">
        <v>22</v>
      </c>
      <c r="N4108" t="str">
        <f>IF(M4108="", "", IFERROR(VLOOKUP(M4108, Data!$A$1:$B$5, 2, 0), "Unkown fuel"))</f>
        <v>very harmful</v>
      </c>
      <c r="O4108" t="s">
        <v>158</v>
      </c>
      <c r="P4108" t="s">
        <v>154</v>
      </c>
      <c r="Q4108" t="s">
        <v>25</v>
      </c>
      <c r="R4108" t="s">
        <v>335</v>
      </c>
      <c r="S4108">
        <v>1995</v>
      </c>
      <c r="T4108" t="s">
        <v>336</v>
      </c>
      <c r="U4108" t="s">
        <v>334</v>
      </c>
      <c r="V4108">
        <v>5</v>
      </c>
      <c r="W4108" t="s">
        <v>1179</v>
      </c>
    </row>
    <row r="4109" spans="1:23" x14ac:dyDescent="0.3">
      <c r="A4109">
        <v>4231</v>
      </c>
      <c r="B4109" t="s">
        <v>239</v>
      </c>
      <c r="C4109">
        <v>2019</v>
      </c>
      <c r="D4109">
        <f t="shared" ca="1" si="256"/>
        <v>4</v>
      </c>
      <c r="E4109" s="5">
        <v>5500000</v>
      </c>
      <c r="F4109">
        <v>8500</v>
      </c>
      <c r="G4109" t="s">
        <v>124</v>
      </c>
      <c r="H4109" t="str">
        <f t="shared" si="257"/>
        <v>South</v>
      </c>
      <c r="I4109" t="s">
        <v>799</v>
      </c>
      <c r="J4109" t="str">
        <f t="shared" si="258"/>
        <v>Tennessee</v>
      </c>
      <c r="K4109" t="s">
        <v>1832</v>
      </c>
      <c r="L4109" t="str">
        <f t="shared" si="259"/>
        <v>Brentwood</v>
      </c>
      <c r="M4109" t="s">
        <v>22</v>
      </c>
      <c r="N4109" t="str">
        <f>IF(M4109="", "", IFERROR(VLOOKUP(M4109, Data!$A$1:$B$5, 2, 0), "Unkown fuel"))</f>
        <v>very harmful</v>
      </c>
      <c r="O4109" t="s">
        <v>158</v>
      </c>
      <c r="P4109" t="s">
        <v>154</v>
      </c>
      <c r="Q4109" t="s">
        <v>25</v>
      </c>
      <c r="R4109" t="s">
        <v>335</v>
      </c>
      <c r="S4109">
        <v>1995</v>
      </c>
      <c r="T4109" t="s">
        <v>336</v>
      </c>
      <c r="U4109" t="s">
        <v>334</v>
      </c>
      <c r="V4109">
        <v>5</v>
      </c>
      <c r="W4109" t="s">
        <v>1179</v>
      </c>
    </row>
    <row r="4110" spans="1:23" x14ac:dyDescent="0.3">
      <c r="A4110">
        <v>4232</v>
      </c>
      <c r="B4110" t="s">
        <v>37</v>
      </c>
      <c r="C4110">
        <v>2019</v>
      </c>
      <c r="D4110">
        <f t="shared" ca="1" si="256"/>
        <v>4</v>
      </c>
      <c r="E4110" s="5">
        <v>779000</v>
      </c>
      <c r="F4110">
        <v>7032</v>
      </c>
      <c r="G4110" t="s">
        <v>124</v>
      </c>
      <c r="H4110" t="str">
        <f t="shared" si="257"/>
        <v>South</v>
      </c>
      <c r="I4110" t="s">
        <v>799</v>
      </c>
      <c r="J4110" t="str">
        <f t="shared" si="258"/>
        <v>Tennessee</v>
      </c>
      <c r="K4110" t="s">
        <v>1833</v>
      </c>
      <c r="L4110" t="str">
        <f t="shared" si="259"/>
        <v>Bartlett</v>
      </c>
      <c r="M4110" t="s">
        <v>41</v>
      </c>
      <c r="N4110" t="str">
        <f>IF(M4110="", "", IFERROR(VLOOKUP(M4110, Data!$A$1:$B$5, 2, 0), "Unkown fuel"))</f>
        <v>harmful</v>
      </c>
      <c r="O4110" t="s">
        <v>526</v>
      </c>
      <c r="P4110" t="s">
        <v>154</v>
      </c>
      <c r="Q4110" t="s">
        <v>25</v>
      </c>
      <c r="R4110" t="s">
        <v>273</v>
      </c>
      <c r="S4110">
        <v>1199</v>
      </c>
      <c r="T4110" t="s">
        <v>216</v>
      </c>
      <c r="U4110" t="s">
        <v>452</v>
      </c>
      <c r="V4110">
        <v>5</v>
      </c>
      <c r="W4110" t="s">
        <v>1179</v>
      </c>
    </row>
    <row r="4111" spans="1:23" x14ac:dyDescent="0.3">
      <c r="A4111">
        <v>4233</v>
      </c>
      <c r="B4111" t="s">
        <v>30</v>
      </c>
      <c r="C4111">
        <v>2016</v>
      </c>
      <c r="D4111">
        <f t="shared" ca="1" si="256"/>
        <v>7</v>
      </c>
      <c r="E4111" s="5">
        <v>645000</v>
      </c>
      <c r="F4111">
        <v>11000</v>
      </c>
      <c r="G4111" t="s">
        <v>38</v>
      </c>
      <c r="H4111" t="str">
        <f t="shared" si="257"/>
        <v>Central</v>
      </c>
      <c r="I4111" t="s">
        <v>1758</v>
      </c>
      <c r="J4111" t="str">
        <f t="shared" si="258"/>
        <v>South Dakota</v>
      </c>
      <c r="K4111" t="s">
        <v>1831</v>
      </c>
      <c r="L4111" t="str">
        <f t="shared" si="259"/>
        <v>Sioux Falls</v>
      </c>
      <c r="M4111" t="s">
        <v>41</v>
      </c>
      <c r="N4111" t="str">
        <f>IF(M4111="", "", IFERROR(VLOOKUP(M4111, Data!$A$1:$B$5, 2, 0), "Unkown fuel"))</f>
        <v>harmful</v>
      </c>
      <c r="O4111" t="s">
        <v>158</v>
      </c>
      <c r="P4111" t="s">
        <v>154</v>
      </c>
      <c r="Q4111" t="s">
        <v>25</v>
      </c>
      <c r="R4111" t="s">
        <v>276</v>
      </c>
      <c r="S4111">
        <v>1598</v>
      </c>
      <c r="T4111" t="s">
        <v>366</v>
      </c>
      <c r="U4111" t="s">
        <v>257</v>
      </c>
      <c r="V4111">
        <v>5</v>
      </c>
      <c r="W4111" t="s">
        <v>1179</v>
      </c>
    </row>
    <row r="4112" spans="1:23" x14ac:dyDescent="0.3">
      <c r="A4112">
        <v>4234</v>
      </c>
      <c r="B4112" t="s">
        <v>349</v>
      </c>
      <c r="C4112">
        <v>2018</v>
      </c>
      <c r="D4112">
        <f t="shared" ca="1" si="256"/>
        <v>5</v>
      </c>
      <c r="E4112" s="5">
        <v>2475000</v>
      </c>
      <c r="F4112">
        <v>2000</v>
      </c>
      <c r="G4112" t="s">
        <v>124</v>
      </c>
      <c r="H4112" t="str">
        <f t="shared" si="257"/>
        <v>South</v>
      </c>
      <c r="I4112" t="s">
        <v>799</v>
      </c>
      <c r="J4112" t="str">
        <f t="shared" si="258"/>
        <v>Tennessee</v>
      </c>
      <c r="K4112" t="s">
        <v>1833</v>
      </c>
      <c r="L4112" t="str">
        <f t="shared" si="259"/>
        <v>Bartlett</v>
      </c>
      <c r="M4112" t="s">
        <v>22</v>
      </c>
      <c r="N4112" t="str">
        <f>IF(M4112="", "", IFERROR(VLOOKUP(M4112, Data!$A$1:$B$5, 2, 0), "Unkown fuel"))</f>
        <v>very harmful</v>
      </c>
      <c r="O4112" t="s">
        <v>158</v>
      </c>
      <c r="P4112" t="s">
        <v>154</v>
      </c>
      <c r="Q4112" t="s">
        <v>25</v>
      </c>
      <c r="R4112" t="s">
        <v>127</v>
      </c>
      <c r="S4112">
        <v>1984</v>
      </c>
      <c r="T4112" t="s">
        <v>358</v>
      </c>
      <c r="U4112" t="s">
        <v>529</v>
      </c>
      <c r="V4112">
        <v>5</v>
      </c>
      <c r="W4112" t="s">
        <v>1179</v>
      </c>
    </row>
    <row r="4113" spans="1:23" x14ac:dyDescent="0.3">
      <c r="A4113">
        <v>4235</v>
      </c>
      <c r="B4113" t="s">
        <v>320</v>
      </c>
      <c r="C4113">
        <v>2017</v>
      </c>
      <c r="D4113">
        <f t="shared" ca="1" si="256"/>
        <v>6</v>
      </c>
      <c r="E4113" s="5">
        <v>2711000</v>
      </c>
      <c r="F4113">
        <v>9000</v>
      </c>
      <c r="G4113" t="s">
        <v>124</v>
      </c>
      <c r="H4113" t="str">
        <f t="shared" si="257"/>
        <v>South</v>
      </c>
      <c r="I4113" t="s">
        <v>799</v>
      </c>
      <c r="J4113" t="str">
        <f t="shared" si="258"/>
        <v>Tennessee</v>
      </c>
      <c r="K4113" t="s">
        <v>1833</v>
      </c>
      <c r="L4113" t="str">
        <f t="shared" si="259"/>
        <v>Bartlett</v>
      </c>
      <c r="M4113" t="s">
        <v>22</v>
      </c>
      <c r="N4113" t="str">
        <f>IF(M4113="", "", IFERROR(VLOOKUP(M4113, Data!$A$1:$B$5, 2, 0), "Unkown fuel"))</f>
        <v>very harmful</v>
      </c>
      <c r="O4113" t="s">
        <v>158</v>
      </c>
      <c r="P4113" t="s">
        <v>154</v>
      </c>
      <c r="Q4113" t="s">
        <v>25</v>
      </c>
      <c r="R4113" t="s">
        <v>363</v>
      </c>
      <c r="S4113">
        <v>1999</v>
      </c>
      <c r="T4113" t="s">
        <v>322</v>
      </c>
      <c r="U4113" t="s">
        <v>323</v>
      </c>
      <c r="V4113">
        <v>5</v>
      </c>
      <c r="W4113" t="s">
        <v>1179</v>
      </c>
    </row>
    <row r="4114" spans="1:23" x14ac:dyDescent="0.3">
      <c r="A4114">
        <v>4236</v>
      </c>
      <c r="B4114" t="s">
        <v>316</v>
      </c>
      <c r="C4114">
        <v>2019</v>
      </c>
      <c r="D4114">
        <f t="shared" ca="1" si="256"/>
        <v>4</v>
      </c>
      <c r="E4114" s="5">
        <v>5150000</v>
      </c>
      <c r="F4114">
        <v>20000</v>
      </c>
      <c r="G4114" t="s">
        <v>38</v>
      </c>
      <c r="H4114" t="str">
        <f t="shared" si="257"/>
        <v>Central</v>
      </c>
      <c r="I4114" t="s">
        <v>1758</v>
      </c>
      <c r="J4114" t="str">
        <f t="shared" si="258"/>
        <v>South Dakota</v>
      </c>
      <c r="K4114" t="s">
        <v>1831</v>
      </c>
      <c r="L4114" t="str">
        <f t="shared" si="259"/>
        <v>Sioux Falls</v>
      </c>
      <c r="M4114" t="s">
        <v>41</v>
      </c>
      <c r="N4114" t="str">
        <f>IF(M4114="", "", IFERROR(VLOOKUP(M4114, Data!$A$1:$B$5, 2, 0), "Unkown fuel"))</f>
        <v>harmful</v>
      </c>
      <c r="O4114" t="s">
        <v>158</v>
      </c>
      <c r="P4114" t="s">
        <v>154</v>
      </c>
      <c r="Q4114" t="s">
        <v>25</v>
      </c>
      <c r="R4114" t="s">
        <v>317</v>
      </c>
      <c r="S4114">
        <v>2487</v>
      </c>
      <c r="T4114" t="s">
        <v>318</v>
      </c>
      <c r="U4114" t="s">
        <v>319</v>
      </c>
      <c r="V4114">
        <v>5</v>
      </c>
      <c r="W4114" t="s">
        <v>1179</v>
      </c>
    </row>
    <row r="4115" spans="1:23" x14ac:dyDescent="0.3">
      <c r="A4115">
        <v>4237</v>
      </c>
      <c r="B4115" t="s">
        <v>320</v>
      </c>
      <c r="C4115">
        <v>2017</v>
      </c>
      <c r="D4115">
        <f t="shared" ca="1" si="256"/>
        <v>6</v>
      </c>
      <c r="E4115" s="5">
        <v>3200000</v>
      </c>
      <c r="F4115">
        <v>45000</v>
      </c>
      <c r="G4115" t="s">
        <v>124</v>
      </c>
      <c r="H4115" t="str">
        <f t="shared" si="257"/>
        <v>South</v>
      </c>
      <c r="I4115" t="s">
        <v>799</v>
      </c>
      <c r="J4115" t="str">
        <f t="shared" si="258"/>
        <v>Tennessee</v>
      </c>
      <c r="K4115" t="s">
        <v>1833</v>
      </c>
      <c r="L4115" t="str">
        <f t="shared" si="259"/>
        <v>Bartlett</v>
      </c>
      <c r="M4115" t="s">
        <v>22</v>
      </c>
      <c r="N4115" t="str">
        <f>IF(M4115="", "", IFERROR(VLOOKUP(M4115, Data!$A$1:$B$5, 2, 0), "Unkown fuel"))</f>
        <v>very harmful</v>
      </c>
      <c r="O4115" t="s">
        <v>158</v>
      </c>
      <c r="P4115" t="s">
        <v>154</v>
      </c>
      <c r="Q4115" t="s">
        <v>25</v>
      </c>
      <c r="R4115" t="s">
        <v>321</v>
      </c>
      <c r="S4115">
        <v>1999</v>
      </c>
      <c r="T4115" t="s">
        <v>322</v>
      </c>
      <c r="U4115" t="s">
        <v>323</v>
      </c>
      <c r="V4115">
        <v>5</v>
      </c>
      <c r="W4115" t="s">
        <v>1179</v>
      </c>
    </row>
    <row r="4116" spans="1:23" x14ac:dyDescent="0.3">
      <c r="A4116">
        <v>4238</v>
      </c>
      <c r="B4116" t="s">
        <v>109</v>
      </c>
      <c r="C4116">
        <v>2015</v>
      </c>
      <c r="D4116">
        <f t="shared" ca="1" si="256"/>
        <v>8</v>
      </c>
      <c r="E4116" s="5">
        <v>503000</v>
      </c>
      <c r="F4116">
        <v>110000</v>
      </c>
      <c r="G4116" t="s">
        <v>38</v>
      </c>
      <c r="H4116" t="str">
        <f t="shared" si="257"/>
        <v>Central</v>
      </c>
      <c r="I4116" t="s">
        <v>1758</v>
      </c>
      <c r="J4116" t="str">
        <f t="shared" si="258"/>
        <v>South Dakota</v>
      </c>
      <c r="K4116" t="s">
        <v>1831</v>
      </c>
      <c r="L4116" t="str">
        <f t="shared" si="259"/>
        <v>Sioux Falls</v>
      </c>
      <c r="M4116" t="s">
        <v>22</v>
      </c>
      <c r="N4116" t="str">
        <f>IF(M4116="", "", IFERROR(VLOOKUP(M4116, Data!$A$1:$B$5, 2, 0), "Unkown fuel"))</f>
        <v>very harmful</v>
      </c>
      <c r="O4116" t="s">
        <v>23</v>
      </c>
      <c r="P4116" t="s">
        <v>24</v>
      </c>
      <c r="Q4116" t="s">
        <v>25</v>
      </c>
      <c r="R4116" t="s">
        <v>426</v>
      </c>
      <c r="S4116">
        <v>2179</v>
      </c>
      <c r="T4116" t="s">
        <v>422</v>
      </c>
      <c r="U4116" t="s">
        <v>423</v>
      </c>
      <c r="V4116">
        <v>7</v>
      </c>
      <c r="W4116" t="s">
        <v>1179</v>
      </c>
    </row>
    <row r="4117" spans="1:23" x14ac:dyDescent="0.3">
      <c r="A4117">
        <v>4239</v>
      </c>
      <c r="B4117" t="s">
        <v>349</v>
      </c>
      <c r="C4117">
        <v>2019</v>
      </c>
      <c r="D4117">
        <f t="shared" ca="1" si="256"/>
        <v>4</v>
      </c>
      <c r="E4117" s="5">
        <v>3800000</v>
      </c>
      <c r="F4117">
        <v>20000</v>
      </c>
      <c r="G4117" t="s">
        <v>38</v>
      </c>
      <c r="H4117" t="str">
        <f t="shared" si="257"/>
        <v>Central</v>
      </c>
      <c r="I4117" t="s">
        <v>1758</v>
      </c>
      <c r="J4117" t="str">
        <f t="shared" si="258"/>
        <v>South Dakota</v>
      </c>
      <c r="K4117" t="s">
        <v>1831</v>
      </c>
      <c r="L4117" t="str">
        <f t="shared" si="259"/>
        <v>Sioux Falls</v>
      </c>
      <c r="M4117" t="s">
        <v>22</v>
      </c>
      <c r="N4117" t="str">
        <f>IF(M4117="", "", IFERROR(VLOOKUP(M4117, Data!$A$1:$B$5, 2, 0), "Unkown fuel"))</f>
        <v>very harmful</v>
      </c>
      <c r="O4117" t="s">
        <v>23</v>
      </c>
      <c r="P4117" t="s">
        <v>154</v>
      </c>
      <c r="Q4117" t="s">
        <v>25</v>
      </c>
      <c r="R4117" t="s">
        <v>347</v>
      </c>
      <c r="S4117">
        <v>1969</v>
      </c>
      <c r="T4117" t="s">
        <v>336</v>
      </c>
      <c r="U4117" t="s">
        <v>350</v>
      </c>
      <c r="V4117">
        <v>5</v>
      </c>
      <c r="W4117" t="s">
        <v>1179</v>
      </c>
    </row>
    <row r="4118" spans="1:23" x14ac:dyDescent="0.3">
      <c r="A4118">
        <v>4240</v>
      </c>
      <c r="B4118" t="s">
        <v>65</v>
      </c>
      <c r="C4118">
        <v>2016</v>
      </c>
      <c r="D4118">
        <f t="shared" ca="1" si="256"/>
        <v>7</v>
      </c>
      <c r="E4118" s="5">
        <v>2000000</v>
      </c>
      <c r="F4118">
        <v>68089</v>
      </c>
      <c r="G4118" t="s">
        <v>19</v>
      </c>
      <c r="H4118" t="str">
        <f t="shared" si="257"/>
        <v>East</v>
      </c>
      <c r="I4118" t="s">
        <v>767</v>
      </c>
      <c r="J4118" t="str">
        <f t="shared" si="258"/>
        <v>Maryland</v>
      </c>
      <c r="K4118" t="s">
        <v>1667</v>
      </c>
      <c r="L4118" t="str">
        <f t="shared" si="259"/>
        <v>Randallstown</v>
      </c>
      <c r="M4118" t="s">
        <v>41</v>
      </c>
      <c r="N4118" t="str">
        <f>IF(M4118="", "", IFERROR(VLOOKUP(M4118, Data!$A$1:$B$5, 2, 0), "Unkown fuel"))</f>
        <v>harmful</v>
      </c>
      <c r="O4118" t="s">
        <v>526</v>
      </c>
      <c r="P4118" t="s">
        <v>154</v>
      </c>
      <c r="Q4118" t="s">
        <v>25</v>
      </c>
      <c r="R4118" t="s">
        <v>376</v>
      </c>
      <c r="S4118">
        <v>2494</v>
      </c>
      <c r="T4118" t="s">
        <v>377</v>
      </c>
      <c r="U4118" t="s">
        <v>378</v>
      </c>
      <c r="V4118">
        <v>5</v>
      </c>
      <c r="W4118" t="s">
        <v>1179</v>
      </c>
    </row>
    <row r="4119" spans="1:23" x14ac:dyDescent="0.3">
      <c r="A4119">
        <v>4241</v>
      </c>
      <c r="B4119" t="s">
        <v>18</v>
      </c>
      <c r="C4119">
        <v>2013</v>
      </c>
      <c r="D4119">
        <f t="shared" ca="1" si="256"/>
        <v>10</v>
      </c>
      <c r="E4119" s="5">
        <v>225000</v>
      </c>
      <c r="F4119">
        <v>58343</v>
      </c>
      <c r="G4119" t="s">
        <v>19</v>
      </c>
      <c r="H4119" t="str">
        <f t="shared" si="257"/>
        <v>East</v>
      </c>
      <c r="I4119" t="s">
        <v>767</v>
      </c>
      <c r="J4119" t="str">
        <f t="shared" si="258"/>
        <v>Maryland</v>
      </c>
      <c r="K4119" t="s">
        <v>1667</v>
      </c>
      <c r="L4119" t="str">
        <f t="shared" si="259"/>
        <v>Randallstown</v>
      </c>
      <c r="M4119" t="s">
        <v>41</v>
      </c>
      <c r="N4119" t="str">
        <f>IF(M4119="", "", IFERROR(VLOOKUP(M4119, Data!$A$1:$B$5, 2, 0), "Unkown fuel"))</f>
        <v>harmful</v>
      </c>
      <c r="O4119" t="s">
        <v>526</v>
      </c>
      <c r="P4119" t="s">
        <v>24</v>
      </c>
      <c r="Q4119" t="s">
        <v>25</v>
      </c>
      <c r="R4119" t="s">
        <v>262</v>
      </c>
      <c r="S4119">
        <v>998</v>
      </c>
      <c r="T4119" t="s">
        <v>166</v>
      </c>
      <c r="U4119" t="s">
        <v>141</v>
      </c>
      <c r="V4119">
        <v>5</v>
      </c>
      <c r="W4119" t="s">
        <v>1179</v>
      </c>
    </row>
    <row r="4120" spans="1:23" x14ac:dyDescent="0.3">
      <c r="A4120">
        <v>4242</v>
      </c>
      <c r="B4120" t="s">
        <v>18</v>
      </c>
      <c r="C4120">
        <v>2018</v>
      </c>
      <c r="D4120">
        <f t="shared" ca="1" si="256"/>
        <v>5</v>
      </c>
      <c r="E4120" s="5">
        <v>740000</v>
      </c>
      <c r="F4120">
        <v>38817</v>
      </c>
      <c r="G4120" t="s">
        <v>19</v>
      </c>
      <c r="H4120" t="str">
        <f t="shared" si="257"/>
        <v>East</v>
      </c>
      <c r="I4120" t="s">
        <v>767</v>
      </c>
      <c r="J4120" t="str">
        <f t="shared" si="258"/>
        <v>Maryland</v>
      </c>
      <c r="K4120" t="s">
        <v>1667</v>
      </c>
      <c r="L4120" t="str">
        <f t="shared" si="259"/>
        <v>Randallstown</v>
      </c>
      <c r="M4120" t="s">
        <v>22</v>
      </c>
      <c r="N4120" t="str">
        <f>IF(M4120="", "", IFERROR(VLOOKUP(M4120, Data!$A$1:$B$5, 2, 0), "Unkown fuel"))</f>
        <v>very harmful</v>
      </c>
      <c r="O4120" t="s">
        <v>158</v>
      </c>
      <c r="P4120" t="s">
        <v>24</v>
      </c>
      <c r="Q4120" t="s">
        <v>25</v>
      </c>
      <c r="R4120" t="s">
        <v>527</v>
      </c>
      <c r="S4120">
        <v>1248</v>
      </c>
      <c r="T4120" t="s">
        <v>27</v>
      </c>
      <c r="U4120" t="s">
        <v>28</v>
      </c>
      <c r="V4120">
        <v>5</v>
      </c>
      <c r="W4120" t="s">
        <v>1179</v>
      </c>
    </row>
    <row r="4121" spans="1:23" x14ac:dyDescent="0.3">
      <c r="A4121">
        <v>4243</v>
      </c>
      <c r="B4121" t="s">
        <v>37</v>
      </c>
      <c r="C4121">
        <v>2016</v>
      </c>
      <c r="D4121">
        <f t="shared" ca="1" si="256"/>
        <v>7</v>
      </c>
      <c r="E4121" s="5">
        <v>550000</v>
      </c>
      <c r="F4121">
        <v>56494</v>
      </c>
      <c r="G4121" t="s">
        <v>19</v>
      </c>
      <c r="H4121" t="str">
        <f t="shared" si="257"/>
        <v>East</v>
      </c>
      <c r="I4121" t="s">
        <v>767</v>
      </c>
      <c r="J4121" t="str">
        <f t="shared" si="258"/>
        <v>Maryland</v>
      </c>
      <c r="K4121" t="s">
        <v>1667</v>
      </c>
      <c r="L4121" t="str">
        <f t="shared" si="259"/>
        <v>Randallstown</v>
      </c>
      <c r="M4121" t="s">
        <v>41</v>
      </c>
      <c r="N4121" t="str">
        <f>IF(M4121="", "", IFERROR(VLOOKUP(M4121, Data!$A$1:$B$5, 2, 0), "Unkown fuel"))</f>
        <v>harmful</v>
      </c>
      <c r="O4121" t="s">
        <v>526</v>
      </c>
      <c r="P4121" t="s">
        <v>24</v>
      </c>
      <c r="Q4121" t="s">
        <v>25</v>
      </c>
      <c r="R4121" t="s">
        <v>121</v>
      </c>
      <c r="S4121">
        <v>1199</v>
      </c>
      <c r="T4121" t="s">
        <v>434</v>
      </c>
      <c r="U4121" t="s">
        <v>452</v>
      </c>
      <c r="V4121">
        <v>5</v>
      </c>
      <c r="W4121" t="s">
        <v>1179</v>
      </c>
    </row>
    <row r="4122" spans="1:23" x14ac:dyDescent="0.3">
      <c r="A4122">
        <v>4244</v>
      </c>
      <c r="B4122" t="s">
        <v>65</v>
      </c>
      <c r="C4122">
        <v>2013</v>
      </c>
      <c r="D4122">
        <f t="shared" ca="1" si="256"/>
        <v>10</v>
      </c>
      <c r="E4122" s="5">
        <v>750000</v>
      </c>
      <c r="F4122">
        <v>79328</v>
      </c>
      <c r="G4122" t="s">
        <v>19</v>
      </c>
      <c r="H4122" t="str">
        <f t="shared" si="257"/>
        <v>East</v>
      </c>
      <c r="I4122" t="s">
        <v>767</v>
      </c>
      <c r="J4122" t="str">
        <f t="shared" si="258"/>
        <v>Maryland</v>
      </c>
      <c r="K4122" t="s">
        <v>1667</v>
      </c>
      <c r="L4122" t="str">
        <f t="shared" si="259"/>
        <v>Randallstown</v>
      </c>
      <c r="M4122" t="s">
        <v>22</v>
      </c>
      <c r="N4122" t="str">
        <f>IF(M4122="", "", IFERROR(VLOOKUP(M4122, Data!$A$1:$B$5, 2, 0), "Unkown fuel"))</f>
        <v>very harmful</v>
      </c>
      <c r="O4122" t="s">
        <v>526</v>
      </c>
      <c r="P4122" t="s">
        <v>24</v>
      </c>
      <c r="Q4122" t="s">
        <v>33</v>
      </c>
      <c r="R4122" t="s">
        <v>170</v>
      </c>
      <c r="S4122">
        <v>2494</v>
      </c>
      <c r="T4122" t="s">
        <v>190</v>
      </c>
      <c r="U4122" t="s">
        <v>191</v>
      </c>
      <c r="V4122">
        <v>7</v>
      </c>
      <c r="W4122" t="s">
        <v>1179</v>
      </c>
    </row>
    <row r="4123" spans="1:23" x14ac:dyDescent="0.3">
      <c r="A4123">
        <v>4245</v>
      </c>
      <c r="B4123" t="s">
        <v>18</v>
      </c>
      <c r="C4123">
        <v>2019</v>
      </c>
      <c r="D4123">
        <f t="shared" ca="1" si="256"/>
        <v>4</v>
      </c>
      <c r="E4123" s="5">
        <v>650000</v>
      </c>
      <c r="F4123">
        <v>5621</v>
      </c>
      <c r="G4123" t="s">
        <v>19</v>
      </c>
      <c r="H4123" t="str">
        <f t="shared" si="257"/>
        <v>East</v>
      </c>
      <c r="I4123" t="s">
        <v>767</v>
      </c>
      <c r="J4123" t="str">
        <f t="shared" si="258"/>
        <v>Maryland</v>
      </c>
      <c r="K4123" t="s">
        <v>1667</v>
      </c>
      <c r="L4123" t="str">
        <f t="shared" si="259"/>
        <v>Randallstown</v>
      </c>
      <c r="M4123" t="s">
        <v>41</v>
      </c>
      <c r="N4123" t="str">
        <f>IF(M4123="", "", IFERROR(VLOOKUP(M4123, Data!$A$1:$B$5, 2, 0), "Unkown fuel"))</f>
        <v>harmful</v>
      </c>
      <c r="O4123" t="s">
        <v>526</v>
      </c>
      <c r="P4123" t="s">
        <v>154</v>
      </c>
      <c r="Q4123" t="s">
        <v>25</v>
      </c>
      <c r="R4123" t="s">
        <v>222</v>
      </c>
      <c r="S4123">
        <v>1197</v>
      </c>
      <c r="T4123" t="s">
        <v>265</v>
      </c>
      <c r="U4123" t="s">
        <v>266</v>
      </c>
      <c r="V4123">
        <v>5</v>
      </c>
      <c r="W4123" t="s">
        <v>1179</v>
      </c>
    </row>
    <row r="4124" spans="1:23" x14ac:dyDescent="0.3">
      <c r="A4124">
        <v>4246</v>
      </c>
      <c r="B4124" t="s">
        <v>65</v>
      </c>
      <c r="C4124">
        <v>2017</v>
      </c>
      <c r="D4124">
        <f t="shared" ca="1" si="256"/>
        <v>6</v>
      </c>
      <c r="E4124" s="5">
        <v>625000</v>
      </c>
      <c r="F4124">
        <v>25538</v>
      </c>
      <c r="G4124" t="s">
        <v>19</v>
      </c>
      <c r="H4124" t="str">
        <f t="shared" si="257"/>
        <v>East</v>
      </c>
      <c r="I4124" t="s">
        <v>767</v>
      </c>
      <c r="J4124" t="str">
        <f t="shared" si="258"/>
        <v>Maryland</v>
      </c>
      <c r="K4124" t="s">
        <v>1834</v>
      </c>
      <c r="L4124" t="str">
        <f t="shared" si="259"/>
        <v>Bowie</v>
      </c>
      <c r="M4124" t="s">
        <v>41</v>
      </c>
      <c r="N4124" t="str">
        <f>IF(M4124="", "", IFERROR(VLOOKUP(M4124, Data!$A$1:$B$5, 2, 0), "Unkown fuel"))</f>
        <v>harmful</v>
      </c>
      <c r="O4124" t="s">
        <v>526</v>
      </c>
      <c r="P4124" t="s">
        <v>24</v>
      </c>
      <c r="Q4124" t="s">
        <v>25</v>
      </c>
      <c r="R4124" t="s">
        <v>335</v>
      </c>
      <c r="S4124">
        <v>1496</v>
      </c>
      <c r="T4124" t="s">
        <v>100</v>
      </c>
      <c r="U4124" t="s">
        <v>528</v>
      </c>
      <c r="V4124">
        <v>5</v>
      </c>
      <c r="W4124" t="s">
        <v>1179</v>
      </c>
    </row>
    <row r="4125" spans="1:23" x14ac:dyDescent="0.3">
      <c r="A4125">
        <v>4247</v>
      </c>
      <c r="B4125" t="s">
        <v>18</v>
      </c>
      <c r="C4125">
        <v>2018</v>
      </c>
      <c r="D4125">
        <f t="shared" ca="1" si="256"/>
        <v>5</v>
      </c>
      <c r="E4125" s="5">
        <v>600000</v>
      </c>
      <c r="F4125">
        <v>69779</v>
      </c>
      <c r="G4125" t="s">
        <v>19</v>
      </c>
      <c r="H4125" t="str">
        <f t="shared" si="257"/>
        <v>East</v>
      </c>
      <c r="I4125" t="s">
        <v>767</v>
      </c>
      <c r="J4125" t="str">
        <f t="shared" si="258"/>
        <v>Maryland</v>
      </c>
      <c r="K4125" t="s">
        <v>1835</v>
      </c>
      <c r="L4125" t="str">
        <f t="shared" si="259"/>
        <v>Catonsville</v>
      </c>
      <c r="M4125" t="s">
        <v>41</v>
      </c>
      <c r="N4125" t="str">
        <f>IF(M4125="", "", IFERROR(VLOOKUP(M4125, Data!$A$1:$B$5, 2, 0), "Unkown fuel"))</f>
        <v>harmful</v>
      </c>
      <c r="O4125" t="s">
        <v>158</v>
      </c>
      <c r="P4125" t="s">
        <v>154</v>
      </c>
      <c r="Q4125" t="s">
        <v>25</v>
      </c>
      <c r="R4125" t="s">
        <v>222</v>
      </c>
      <c r="S4125">
        <v>1197</v>
      </c>
      <c r="T4125" t="s">
        <v>265</v>
      </c>
      <c r="U4125" t="s">
        <v>266</v>
      </c>
      <c r="V4125">
        <v>5</v>
      </c>
      <c r="W4125" t="s">
        <v>1179</v>
      </c>
    </row>
    <row r="4126" spans="1:23" x14ac:dyDescent="0.3">
      <c r="A4126">
        <v>4248</v>
      </c>
      <c r="B4126" t="s">
        <v>46</v>
      </c>
      <c r="C4126">
        <v>2017</v>
      </c>
      <c r="D4126">
        <f t="shared" ca="1" si="256"/>
        <v>6</v>
      </c>
      <c r="E4126" s="5">
        <v>450000</v>
      </c>
      <c r="F4126">
        <v>56290</v>
      </c>
      <c r="G4126" t="s">
        <v>124</v>
      </c>
      <c r="H4126" t="str">
        <f t="shared" si="257"/>
        <v>South</v>
      </c>
      <c r="I4126" t="s">
        <v>125</v>
      </c>
      <c r="J4126" t="str">
        <f t="shared" si="258"/>
        <v>Georgia</v>
      </c>
      <c r="K4126" t="s">
        <v>1836</v>
      </c>
      <c r="L4126" t="str">
        <f t="shared" si="259"/>
        <v>College Park</v>
      </c>
      <c r="M4126" t="s">
        <v>22</v>
      </c>
      <c r="N4126" t="str">
        <f>IF(M4126="", "", IFERROR(VLOOKUP(M4126, Data!$A$1:$B$5, 2, 0), "Unkown fuel"))</f>
        <v>very harmful</v>
      </c>
      <c r="O4126" t="s">
        <v>158</v>
      </c>
      <c r="P4126" t="s">
        <v>24</v>
      </c>
      <c r="Q4126" t="s">
        <v>25</v>
      </c>
      <c r="R4126" t="s">
        <v>496</v>
      </c>
      <c r="S4126">
        <v>1186</v>
      </c>
      <c r="T4126" t="s">
        <v>466</v>
      </c>
      <c r="U4126" t="s">
        <v>504</v>
      </c>
      <c r="V4126">
        <v>5</v>
      </c>
      <c r="W4126" t="s">
        <v>1179</v>
      </c>
    </row>
    <row r="4127" spans="1:23" x14ac:dyDescent="0.3">
      <c r="A4127">
        <v>4249</v>
      </c>
      <c r="B4127" t="s">
        <v>239</v>
      </c>
      <c r="C4127">
        <v>2019</v>
      </c>
      <c r="D4127">
        <f t="shared" ca="1" si="256"/>
        <v>4</v>
      </c>
      <c r="E4127" s="5">
        <v>5400000</v>
      </c>
      <c r="F4127">
        <v>7500</v>
      </c>
      <c r="G4127" t="s">
        <v>38</v>
      </c>
      <c r="H4127" t="str">
        <f t="shared" si="257"/>
        <v>Central</v>
      </c>
      <c r="I4127" t="s">
        <v>70</v>
      </c>
      <c r="J4127" t="str">
        <f t="shared" si="258"/>
        <v>Texas</v>
      </c>
      <c r="K4127" t="s">
        <v>1837</v>
      </c>
      <c r="L4127" t="str">
        <f t="shared" si="259"/>
        <v>Cloverleaf</v>
      </c>
      <c r="M4127" t="s">
        <v>22</v>
      </c>
      <c r="N4127" t="str">
        <f>IF(M4127="", "", IFERROR(VLOOKUP(M4127, Data!$A$1:$B$5, 2, 0), "Unkown fuel"))</f>
        <v>very harmful</v>
      </c>
      <c r="O4127" t="s">
        <v>158</v>
      </c>
      <c r="P4127" t="s">
        <v>154</v>
      </c>
      <c r="Q4127" t="s">
        <v>25</v>
      </c>
      <c r="R4127" t="s">
        <v>335</v>
      </c>
      <c r="S4127">
        <v>1995</v>
      </c>
      <c r="T4127" t="s">
        <v>336</v>
      </c>
      <c r="U4127" t="s">
        <v>334</v>
      </c>
      <c r="V4127">
        <v>5</v>
      </c>
      <c r="W4127" t="s">
        <v>1179</v>
      </c>
    </row>
    <row r="4128" spans="1:23" x14ac:dyDescent="0.3">
      <c r="A4128">
        <v>4250</v>
      </c>
      <c r="B4128" t="s">
        <v>239</v>
      </c>
      <c r="C4128">
        <v>2019</v>
      </c>
      <c r="D4128">
        <f t="shared" ca="1" si="256"/>
        <v>4</v>
      </c>
      <c r="E4128" s="5">
        <v>5500000</v>
      </c>
      <c r="F4128">
        <v>8500</v>
      </c>
      <c r="G4128" t="s">
        <v>19</v>
      </c>
      <c r="H4128" t="str">
        <f t="shared" si="257"/>
        <v>East</v>
      </c>
      <c r="I4128" t="s">
        <v>767</v>
      </c>
      <c r="J4128" t="str">
        <f t="shared" si="258"/>
        <v>Maryland</v>
      </c>
      <c r="K4128" t="s">
        <v>1835</v>
      </c>
      <c r="L4128" t="str">
        <f t="shared" si="259"/>
        <v>Catonsville</v>
      </c>
      <c r="M4128" t="s">
        <v>22</v>
      </c>
      <c r="N4128" t="str">
        <f>IF(M4128="", "", IFERROR(VLOOKUP(M4128, Data!$A$1:$B$5, 2, 0), "Unkown fuel"))</f>
        <v>very harmful</v>
      </c>
      <c r="O4128" t="s">
        <v>158</v>
      </c>
      <c r="P4128" t="s">
        <v>154</v>
      </c>
      <c r="Q4128" t="s">
        <v>25</v>
      </c>
      <c r="R4128" t="s">
        <v>335</v>
      </c>
      <c r="S4128">
        <v>1995</v>
      </c>
      <c r="T4128" t="s">
        <v>336</v>
      </c>
      <c r="U4128" t="s">
        <v>334</v>
      </c>
      <c r="V4128">
        <v>5</v>
      </c>
      <c r="W4128" t="s">
        <v>1179</v>
      </c>
    </row>
    <row r="4129" spans="1:23" x14ac:dyDescent="0.3">
      <c r="A4129">
        <v>4251</v>
      </c>
      <c r="B4129" t="s">
        <v>37</v>
      </c>
      <c r="C4129">
        <v>2019</v>
      </c>
      <c r="D4129">
        <f t="shared" ca="1" si="256"/>
        <v>4</v>
      </c>
      <c r="E4129" s="5">
        <v>779000</v>
      </c>
      <c r="F4129">
        <v>7032</v>
      </c>
      <c r="G4129" t="s">
        <v>38</v>
      </c>
      <c r="H4129" t="str">
        <f t="shared" si="257"/>
        <v>Central</v>
      </c>
      <c r="I4129" t="s">
        <v>70</v>
      </c>
      <c r="J4129" t="str">
        <f t="shared" si="258"/>
        <v>Texas</v>
      </c>
      <c r="K4129" t="s">
        <v>1837</v>
      </c>
      <c r="L4129" t="str">
        <f t="shared" si="259"/>
        <v>Cloverleaf</v>
      </c>
      <c r="M4129" t="s">
        <v>41</v>
      </c>
      <c r="N4129" t="str">
        <f>IF(M4129="", "", IFERROR(VLOOKUP(M4129, Data!$A$1:$B$5, 2, 0), "Unkown fuel"))</f>
        <v>harmful</v>
      </c>
      <c r="O4129" t="s">
        <v>526</v>
      </c>
      <c r="P4129" t="s">
        <v>154</v>
      </c>
      <c r="Q4129" t="s">
        <v>25</v>
      </c>
      <c r="R4129" t="s">
        <v>273</v>
      </c>
      <c r="S4129">
        <v>1199</v>
      </c>
      <c r="T4129" t="s">
        <v>216</v>
      </c>
      <c r="U4129" t="s">
        <v>452</v>
      </c>
      <c r="V4129">
        <v>5</v>
      </c>
      <c r="W4129" t="s">
        <v>1179</v>
      </c>
    </row>
    <row r="4130" spans="1:23" x14ac:dyDescent="0.3">
      <c r="A4130">
        <v>4252</v>
      </c>
      <c r="B4130" t="s">
        <v>30</v>
      </c>
      <c r="C4130">
        <v>2016</v>
      </c>
      <c r="D4130">
        <f t="shared" ca="1" si="256"/>
        <v>7</v>
      </c>
      <c r="E4130" s="5">
        <v>645000</v>
      </c>
      <c r="F4130">
        <v>11000</v>
      </c>
      <c r="G4130" t="s">
        <v>19</v>
      </c>
      <c r="H4130" t="str">
        <f t="shared" si="257"/>
        <v>East</v>
      </c>
      <c r="I4130" t="s">
        <v>767</v>
      </c>
      <c r="J4130" t="str">
        <f t="shared" si="258"/>
        <v>Maryland</v>
      </c>
      <c r="K4130" t="s">
        <v>1835</v>
      </c>
      <c r="L4130" t="str">
        <f t="shared" si="259"/>
        <v>Catonsville</v>
      </c>
      <c r="M4130" t="s">
        <v>41</v>
      </c>
      <c r="N4130" t="str">
        <f>IF(M4130="", "", IFERROR(VLOOKUP(M4130, Data!$A$1:$B$5, 2, 0), "Unkown fuel"))</f>
        <v>harmful</v>
      </c>
      <c r="O4130" t="s">
        <v>158</v>
      </c>
      <c r="P4130" t="s">
        <v>154</v>
      </c>
      <c r="Q4130" t="s">
        <v>25</v>
      </c>
      <c r="R4130" t="s">
        <v>276</v>
      </c>
      <c r="S4130">
        <v>1598</v>
      </c>
      <c r="T4130" t="s">
        <v>366</v>
      </c>
      <c r="U4130" t="s">
        <v>257</v>
      </c>
      <c r="V4130">
        <v>5</v>
      </c>
      <c r="W4130" t="s">
        <v>1179</v>
      </c>
    </row>
    <row r="4131" spans="1:23" x14ac:dyDescent="0.3">
      <c r="A4131">
        <v>4253</v>
      </c>
      <c r="B4131" t="s">
        <v>349</v>
      </c>
      <c r="C4131">
        <v>2018</v>
      </c>
      <c r="D4131">
        <f t="shared" ca="1" si="256"/>
        <v>5</v>
      </c>
      <c r="E4131" s="5">
        <v>2475000</v>
      </c>
      <c r="F4131">
        <v>2000</v>
      </c>
      <c r="G4131" t="s">
        <v>19</v>
      </c>
      <c r="H4131" t="str">
        <f t="shared" si="257"/>
        <v>East</v>
      </c>
      <c r="I4131" t="s">
        <v>767</v>
      </c>
      <c r="J4131" t="str">
        <f t="shared" si="258"/>
        <v>Maryland</v>
      </c>
      <c r="K4131" t="s">
        <v>1834</v>
      </c>
      <c r="L4131" t="str">
        <f t="shared" si="259"/>
        <v>Bowie</v>
      </c>
      <c r="M4131" t="s">
        <v>22</v>
      </c>
      <c r="N4131" t="str">
        <f>IF(M4131="", "", IFERROR(VLOOKUP(M4131, Data!$A$1:$B$5, 2, 0), "Unkown fuel"))</f>
        <v>very harmful</v>
      </c>
      <c r="O4131" t="s">
        <v>158</v>
      </c>
      <c r="P4131" t="s">
        <v>154</v>
      </c>
      <c r="Q4131" t="s">
        <v>25</v>
      </c>
      <c r="R4131" t="s">
        <v>127</v>
      </c>
      <c r="S4131">
        <v>1984</v>
      </c>
      <c r="T4131" t="s">
        <v>358</v>
      </c>
      <c r="U4131" t="s">
        <v>529</v>
      </c>
      <c r="V4131">
        <v>5</v>
      </c>
      <c r="W4131" t="s">
        <v>1179</v>
      </c>
    </row>
    <row r="4132" spans="1:23" x14ac:dyDescent="0.3">
      <c r="A4132">
        <v>4254</v>
      </c>
      <c r="B4132" t="s">
        <v>178</v>
      </c>
      <c r="C4132">
        <v>1999</v>
      </c>
      <c r="D4132">
        <f t="shared" ca="1" si="256"/>
        <v>24</v>
      </c>
      <c r="E4132" s="5">
        <v>155000</v>
      </c>
      <c r="F4132">
        <v>100000</v>
      </c>
      <c r="G4132" t="s">
        <v>19</v>
      </c>
      <c r="H4132" t="str">
        <f t="shared" si="257"/>
        <v>East</v>
      </c>
      <c r="I4132" t="s">
        <v>767</v>
      </c>
      <c r="J4132" t="str">
        <f t="shared" si="258"/>
        <v>Maryland</v>
      </c>
      <c r="K4132" t="s">
        <v>1838</v>
      </c>
      <c r="L4132" t="str">
        <f t="shared" si="259"/>
        <v>Bethesda</v>
      </c>
      <c r="M4132" t="s">
        <v>22</v>
      </c>
      <c r="N4132" t="str">
        <f>IF(M4132="", "", IFERROR(VLOOKUP(M4132, Data!$A$1:$B$5, 2, 0), "Unkown fuel"))</f>
        <v>very harmful</v>
      </c>
      <c r="O4132" t="s">
        <v>23</v>
      </c>
      <c r="P4132" t="s">
        <v>24</v>
      </c>
      <c r="Q4132" t="s">
        <v>42</v>
      </c>
      <c r="R4132" t="s">
        <v>174</v>
      </c>
      <c r="S4132">
        <v>1998</v>
      </c>
      <c r="T4132" t="s">
        <v>388</v>
      </c>
      <c r="U4132" t="s">
        <v>1460</v>
      </c>
      <c r="V4132">
        <v>5</v>
      </c>
      <c r="W4132" t="s">
        <v>1179</v>
      </c>
    </row>
    <row r="4133" spans="1:23" x14ac:dyDescent="0.3">
      <c r="A4133">
        <v>4256</v>
      </c>
      <c r="B4133" t="s">
        <v>320</v>
      </c>
      <c r="C4133">
        <v>2017</v>
      </c>
      <c r="D4133">
        <f t="shared" ca="1" si="256"/>
        <v>6</v>
      </c>
      <c r="E4133" s="5">
        <v>2711000</v>
      </c>
      <c r="F4133">
        <v>9000</v>
      </c>
      <c r="G4133" t="s">
        <v>124</v>
      </c>
      <c r="H4133" t="str">
        <f t="shared" si="257"/>
        <v>South</v>
      </c>
      <c r="I4133" t="s">
        <v>125</v>
      </c>
      <c r="J4133" t="str">
        <f t="shared" si="258"/>
        <v>Georgia</v>
      </c>
      <c r="K4133" t="s">
        <v>1836</v>
      </c>
      <c r="L4133" t="str">
        <f t="shared" si="259"/>
        <v>College Park</v>
      </c>
      <c r="M4133" t="s">
        <v>22</v>
      </c>
      <c r="N4133" t="str">
        <f>IF(M4133="", "", IFERROR(VLOOKUP(M4133, Data!$A$1:$B$5, 2, 0), "Unkown fuel"))</f>
        <v>very harmful</v>
      </c>
      <c r="O4133" t="s">
        <v>158</v>
      </c>
      <c r="P4133" t="s">
        <v>154</v>
      </c>
      <c r="Q4133" t="s">
        <v>25</v>
      </c>
      <c r="R4133" t="s">
        <v>363</v>
      </c>
      <c r="S4133">
        <v>1999</v>
      </c>
      <c r="T4133" t="s">
        <v>322</v>
      </c>
      <c r="U4133" t="s">
        <v>323</v>
      </c>
      <c r="V4133">
        <v>5</v>
      </c>
      <c r="W4133" t="s">
        <v>1179</v>
      </c>
    </row>
    <row r="4134" spans="1:23" x14ac:dyDescent="0.3">
      <c r="A4134">
        <v>4257</v>
      </c>
      <c r="B4134" t="s">
        <v>316</v>
      </c>
      <c r="C4134">
        <v>2019</v>
      </c>
      <c r="D4134">
        <f t="shared" ca="1" si="256"/>
        <v>4</v>
      </c>
      <c r="E4134" s="5">
        <v>5150000</v>
      </c>
      <c r="F4134">
        <v>20000</v>
      </c>
      <c r="G4134" t="s">
        <v>19</v>
      </c>
      <c r="H4134" t="str">
        <f t="shared" si="257"/>
        <v>East</v>
      </c>
      <c r="I4134" t="s">
        <v>767</v>
      </c>
      <c r="J4134" t="str">
        <f t="shared" si="258"/>
        <v>Maryland</v>
      </c>
      <c r="K4134" t="s">
        <v>1838</v>
      </c>
      <c r="L4134" t="str">
        <f t="shared" si="259"/>
        <v>Bethesda</v>
      </c>
      <c r="M4134" t="s">
        <v>41</v>
      </c>
      <c r="N4134" t="str">
        <f>IF(M4134="", "", IFERROR(VLOOKUP(M4134, Data!$A$1:$B$5, 2, 0), "Unkown fuel"))</f>
        <v>harmful</v>
      </c>
      <c r="O4134" t="s">
        <v>158</v>
      </c>
      <c r="P4134" t="s">
        <v>154</v>
      </c>
      <c r="Q4134" t="s">
        <v>25</v>
      </c>
      <c r="R4134" t="s">
        <v>317</v>
      </c>
      <c r="S4134">
        <v>2487</v>
      </c>
      <c r="T4134" t="s">
        <v>318</v>
      </c>
      <c r="U4134" t="s">
        <v>319</v>
      </c>
      <c r="V4134">
        <v>5</v>
      </c>
      <c r="W4134" t="s">
        <v>1179</v>
      </c>
    </row>
    <row r="4135" spans="1:23" x14ac:dyDescent="0.3">
      <c r="A4135">
        <v>4258</v>
      </c>
      <c r="B4135" t="s">
        <v>320</v>
      </c>
      <c r="C4135">
        <v>2017</v>
      </c>
      <c r="D4135">
        <f t="shared" ca="1" si="256"/>
        <v>6</v>
      </c>
      <c r="E4135" s="5">
        <v>3200000</v>
      </c>
      <c r="F4135">
        <v>45000</v>
      </c>
      <c r="G4135" t="s">
        <v>124</v>
      </c>
      <c r="H4135" t="str">
        <f t="shared" si="257"/>
        <v>South</v>
      </c>
      <c r="I4135" t="s">
        <v>125</v>
      </c>
      <c r="J4135" t="str">
        <f t="shared" si="258"/>
        <v>Georgia</v>
      </c>
      <c r="K4135" t="s">
        <v>1836</v>
      </c>
      <c r="L4135" t="str">
        <f t="shared" si="259"/>
        <v>College Park</v>
      </c>
      <c r="M4135" t="s">
        <v>22</v>
      </c>
      <c r="N4135" t="str">
        <f>IF(M4135="", "", IFERROR(VLOOKUP(M4135, Data!$A$1:$B$5, 2, 0), "Unkown fuel"))</f>
        <v>very harmful</v>
      </c>
      <c r="O4135" t="s">
        <v>158</v>
      </c>
      <c r="P4135" t="s">
        <v>154</v>
      </c>
      <c r="Q4135" t="s">
        <v>25</v>
      </c>
      <c r="R4135" t="s">
        <v>321</v>
      </c>
      <c r="S4135">
        <v>1999</v>
      </c>
      <c r="T4135" t="s">
        <v>322</v>
      </c>
      <c r="U4135" t="s">
        <v>323</v>
      </c>
      <c r="V4135">
        <v>5</v>
      </c>
      <c r="W4135" t="s">
        <v>1179</v>
      </c>
    </row>
    <row r="4136" spans="1:23" x14ac:dyDescent="0.3">
      <c r="A4136">
        <v>4259</v>
      </c>
      <c r="B4136" t="s">
        <v>109</v>
      </c>
      <c r="C4136">
        <v>2015</v>
      </c>
      <c r="D4136">
        <f t="shared" ca="1" si="256"/>
        <v>8</v>
      </c>
      <c r="E4136" s="5">
        <v>503000</v>
      </c>
      <c r="F4136">
        <v>110000</v>
      </c>
      <c r="G4136" t="s">
        <v>124</v>
      </c>
      <c r="H4136" t="str">
        <f t="shared" si="257"/>
        <v>South</v>
      </c>
      <c r="I4136" t="s">
        <v>125</v>
      </c>
      <c r="J4136" t="str">
        <f t="shared" si="258"/>
        <v>Georgia</v>
      </c>
      <c r="K4136" t="s">
        <v>1836</v>
      </c>
      <c r="L4136" t="str">
        <f t="shared" si="259"/>
        <v>College Park</v>
      </c>
      <c r="M4136" t="s">
        <v>22</v>
      </c>
      <c r="N4136" t="str">
        <f>IF(M4136="", "", IFERROR(VLOOKUP(M4136, Data!$A$1:$B$5, 2, 0), "Unkown fuel"))</f>
        <v>very harmful</v>
      </c>
      <c r="O4136" t="s">
        <v>23</v>
      </c>
      <c r="P4136" t="s">
        <v>24</v>
      </c>
      <c r="Q4136" t="s">
        <v>25</v>
      </c>
      <c r="R4136" t="s">
        <v>426</v>
      </c>
      <c r="S4136">
        <v>2179</v>
      </c>
      <c r="T4136" t="s">
        <v>422</v>
      </c>
      <c r="U4136" t="s">
        <v>423</v>
      </c>
      <c r="V4136">
        <v>7</v>
      </c>
      <c r="W4136" t="s">
        <v>1179</v>
      </c>
    </row>
    <row r="4137" spans="1:23" x14ac:dyDescent="0.3">
      <c r="A4137">
        <v>4260</v>
      </c>
      <c r="B4137" t="s">
        <v>349</v>
      </c>
      <c r="C4137">
        <v>2019</v>
      </c>
      <c r="D4137">
        <f t="shared" ca="1" si="256"/>
        <v>4</v>
      </c>
      <c r="E4137" s="5">
        <v>3800000</v>
      </c>
      <c r="F4137">
        <v>20000</v>
      </c>
      <c r="G4137" t="s">
        <v>124</v>
      </c>
      <c r="H4137" t="str">
        <f t="shared" si="257"/>
        <v>South</v>
      </c>
      <c r="I4137" t="s">
        <v>125</v>
      </c>
      <c r="J4137" t="str">
        <f t="shared" si="258"/>
        <v>Georgia</v>
      </c>
      <c r="K4137" t="s">
        <v>1836</v>
      </c>
      <c r="L4137" t="str">
        <f t="shared" si="259"/>
        <v>College Park</v>
      </c>
      <c r="M4137" t="s">
        <v>22</v>
      </c>
      <c r="N4137" t="str">
        <f>IF(M4137="", "", IFERROR(VLOOKUP(M4137, Data!$A$1:$B$5, 2, 0), "Unkown fuel"))</f>
        <v>very harmful</v>
      </c>
      <c r="O4137" t="s">
        <v>23</v>
      </c>
      <c r="P4137" t="s">
        <v>154</v>
      </c>
      <c r="Q4137" t="s">
        <v>25</v>
      </c>
      <c r="R4137" t="s">
        <v>347</v>
      </c>
      <c r="S4137">
        <v>1969</v>
      </c>
      <c r="T4137" t="s">
        <v>336</v>
      </c>
      <c r="U4137" t="s">
        <v>350</v>
      </c>
      <c r="V4137">
        <v>5</v>
      </c>
      <c r="W4137" t="s">
        <v>1179</v>
      </c>
    </row>
    <row r="4138" spans="1:23" x14ac:dyDescent="0.3">
      <c r="A4138">
        <v>4261</v>
      </c>
      <c r="B4138" t="s">
        <v>65</v>
      </c>
      <c r="C4138">
        <v>2016</v>
      </c>
      <c r="D4138">
        <f t="shared" ca="1" si="256"/>
        <v>7</v>
      </c>
      <c r="E4138" s="5">
        <v>2000000</v>
      </c>
      <c r="F4138">
        <v>68089</v>
      </c>
      <c r="G4138" t="s">
        <v>124</v>
      </c>
      <c r="H4138" t="str">
        <f t="shared" si="257"/>
        <v>South</v>
      </c>
      <c r="I4138" t="s">
        <v>125</v>
      </c>
      <c r="J4138" t="str">
        <f t="shared" si="258"/>
        <v>Georgia</v>
      </c>
      <c r="K4138" t="s">
        <v>1836</v>
      </c>
      <c r="L4138" t="str">
        <f t="shared" si="259"/>
        <v>College Park</v>
      </c>
      <c r="M4138" t="s">
        <v>41</v>
      </c>
      <c r="N4138" t="str">
        <f>IF(M4138="", "", IFERROR(VLOOKUP(M4138, Data!$A$1:$B$5, 2, 0), "Unkown fuel"))</f>
        <v>harmful</v>
      </c>
      <c r="O4138" t="s">
        <v>526</v>
      </c>
      <c r="P4138" t="s">
        <v>154</v>
      </c>
      <c r="Q4138" t="s">
        <v>25</v>
      </c>
      <c r="R4138" t="s">
        <v>376</v>
      </c>
      <c r="S4138">
        <v>2494</v>
      </c>
      <c r="T4138" t="s">
        <v>377</v>
      </c>
      <c r="U4138" t="s">
        <v>378</v>
      </c>
      <c r="V4138">
        <v>5</v>
      </c>
      <c r="W4138" t="s">
        <v>1179</v>
      </c>
    </row>
    <row r="4139" spans="1:23" x14ac:dyDescent="0.3">
      <c r="A4139">
        <v>4262</v>
      </c>
      <c r="B4139" t="s">
        <v>18</v>
      </c>
      <c r="C4139">
        <v>2013</v>
      </c>
      <c r="D4139">
        <f t="shared" ca="1" si="256"/>
        <v>10</v>
      </c>
      <c r="E4139" s="5">
        <v>225000</v>
      </c>
      <c r="F4139">
        <v>58343</v>
      </c>
      <c r="G4139" t="s">
        <v>38</v>
      </c>
      <c r="H4139" t="str">
        <f t="shared" si="257"/>
        <v>Central</v>
      </c>
      <c r="I4139" t="s">
        <v>70</v>
      </c>
      <c r="J4139" t="str">
        <f t="shared" si="258"/>
        <v>Texas</v>
      </c>
      <c r="K4139" t="s">
        <v>1837</v>
      </c>
      <c r="L4139" t="str">
        <f t="shared" si="259"/>
        <v>Cloverleaf</v>
      </c>
      <c r="M4139" t="s">
        <v>41</v>
      </c>
      <c r="N4139" t="str">
        <f>IF(M4139="", "", IFERROR(VLOOKUP(M4139, Data!$A$1:$B$5, 2, 0), "Unkown fuel"))</f>
        <v>harmful</v>
      </c>
      <c r="O4139" t="s">
        <v>526</v>
      </c>
      <c r="P4139" t="s">
        <v>24</v>
      </c>
      <c r="Q4139" t="s">
        <v>25</v>
      </c>
      <c r="R4139" t="s">
        <v>262</v>
      </c>
      <c r="S4139">
        <v>998</v>
      </c>
      <c r="T4139" t="s">
        <v>166</v>
      </c>
      <c r="U4139" t="s">
        <v>141</v>
      </c>
      <c r="V4139">
        <v>5</v>
      </c>
      <c r="W4139" t="s">
        <v>1179</v>
      </c>
    </row>
    <row r="4140" spans="1:23" x14ac:dyDescent="0.3">
      <c r="A4140">
        <v>4263</v>
      </c>
      <c r="B4140" t="s">
        <v>18</v>
      </c>
      <c r="C4140">
        <v>2018</v>
      </c>
      <c r="D4140">
        <f t="shared" ca="1" si="256"/>
        <v>5</v>
      </c>
      <c r="E4140" s="5">
        <v>740000</v>
      </c>
      <c r="F4140">
        <v>38817</v>
      </c>
      <c r="G4140" t="s">
        <v>124</v>
      </c>
      <c r="H4140" t="str">
        <f t="shared" si="257"/>
        <v>South</v>
      </c>
      <c r="I4140" t="s">
        <v>148</v>
      </c>
      <c r="J4140" t="str">
        <f t="shared" si="258"/>
        <v>North Carolina</v>
      </c>
      <c r="K4140" t="s">
        <v>742</v>
      </c>
      <c r="L4140" t="str">
        <f t="shared" si="259"/>
        <v>High Point</v>
      </c>
      <c r="M4140" t="s">
        <v>22</v>
      </c>
      <c r="N4140" t="str">
        <f>IF(M4140="", "", IFERROR(VLOOKUP(M4140, Data!$A$1:$B$5, 2, 0), "Unkown fuel"))</f>
        <v>very harmful</v>
      </c>
      <c r="O4140" t="s">
        <v>158</v>
      </c>
      <c r="P4140" t="s">
        <v>24</v>
      </c>
      <c r="Q4140" t="s">
        <v>25</v>
      </c>
      <c r="R4140" t="s">
        <v>527</v>
      </c>
      <c r="S4140">
        <v>1248</v>
      </c>
      <c r="T4140" t="s">
        <v>27</v>
      </c>
      <c r="U4140" t="s">
        <v>28</v>
      </c>
      <c r="V4140">
        <v>5</v>
      </c>
      <c r="W4140" t="s">
        <v>1179</v>
      </c>
    </row>
    <row r="4141" spans="1:23" x14ac:dyDescent="0.3">
      <c r="A4141">
        <v>4264</v>
      </c>
      <c r="B4141" t="s">
        <v>37</v>
      </c>
      <c r="C4141">
        <v>2016</v>
      </c>
      <c r="D4141">
        <f t="shared" ca="1" si="256"/>
        <v>7</v>
      </c>
      <c r="E4141" s="5">
        <v>550000</v>
      </c>
      <c r="F4141">
        <v>56494</v>
      </c>
      <c r="G4141" t="s">
        <v>124</v>
      </c>
      <c r="H4141" t="str">
        <f t="shared" si="257"/>
        <v>South</v>
      </c>
      <c r="I4141" t="s">
        <v>148</v>
      </c>
      <c r="J4141" t="str">
        <f t="shared" si="258"/>
        <v>North Carolina</v>
      </c>
      <c r="K4141" t="s">
        <v>1839</v>
      </c>
      <c r="L4141" t="str">
        <f t="shared" si="259"/>
        <v>Hickory</v>
      </c>
      <c r="M4141" t="s">
        <v>41</v>
      </c>
      <c r="N4141" t="str">
        <f>IF(M4141="", "", IFERROR(VLOOKUP(M4141, Data!$A$1:$B$5, 2, 0), "Unkown fuel"))</f>
        <v>harmful</v>
      </c>
      <c r="O4141" t="s">
        <v>526</v>
      </c>
      <c r="P4141" t="s">
        <v>24</v>
      </c>
      <c r="Q4141" t="s">
        <v>25</v>
      </c>
      <c r="R4141" t="s">
        <v>121</v>
      </c>
      <c r="S4141">
        <v>1199</v>
      </c>
      <c r="T4141" t="s">
        <v>434</v>
      </c>
      <c r="U4141" t="s">
        <v>452</v>
      </c>
      <c r="V4141">
        <v>5</v>
      </c>
      <c r="W4141" t="s">
        <v>1179</v>
      </c>
    </row>
    <row r="4142" spans="1:23" x14ac:dyDescent="0.3">
      <c r="A4142">
        <v>4265</v>
      </c>
      <c r="B4142" t="s">
        <v>65</v>
      </c>
      <c r="C4142">
        <v>2013</v>
      </c>
      <c r="D4142">
        <f t="shared" ca="1" si="256"/>
        <v>10</v>
      </c>
      <c r="E4142" s="5">
        <v>750000</v>
      </c>
      <c r="F4142">
        <v>79328</v>
      </c>
      <c r="G4142" t="s">
        <v>124</v>
      </c>
      <c r="H4142" t="str">
        <f t="shared" si="257"/>
        <v>South</v>
      </c>
      <c r="I4142" t="s">
        <v>148</v>
      </c>
      <c r="J4142" t="str">
        <f t="shared" si="258"/>
        <v>North Carolina</v>
      </c>
      <c r="K4142" t="s">
        <v>742</v>
      </c>
      <c r="L4142" t="str">
        <f t="shared" si="259"/>
        <v>High Point</v>
      </c>
      <c r="M4142" t="s">
        <v>22</v>
      </c>
      <c r="N4142" t="str">
        <f>IF(M4142="", "", IFERROR(VLOOKUP(M4142, Data!$A$1:$B$5, 2, 0), "Unkown fuel"))</f>
        <v>very harmful</v>
      </c>
      <c r="O4142" t="s">
        <v>526</v>
      </c>
      <c r="P4142" t="s">
        <v>24</v>
      </c>
      <c r="Q4142" t="s">
        <v>33</v>
      </c>
      <c r="R4142" t="s">
        <v>170</v>
      </c>
      <c r="S4142">
        <v>2494</v>
      </c>
      <c r="T4142" t="s">
        <v>190</v>
      </c>
      <c r="U4142" t="s">
        <v>191</v>
      </c>
      <c r="V4142">
        <v>7</v>
      </c>
      <c r="W4142" t="s">
        <v>1179</v>
      </c>
    </row>
    <row r="4143" spans="1:23" x14ac:dyDescent="0.3">
      <c r="A4143">
        <v>4266</v>
      </c>
      <c r="B4143" t="s">
        <v>18</v>
      </c>
      <c r="C4143">
        <v>2019</v>
      </c>
      <c r="D4143">
        <f t="shared" ca="1" si="256"/>
        <v>4</v>
      </c>
      <c r="E4143" s="5">
        <v>650000</v>
      </c>
      <c r="F4143">
        <v>5621</v>
      </c>
      <c r="G4143" t="s">
        <v>124</v>
      </c>
      <c r="H4143" t="str">
        <f t="shared" si="257"/>
        <v>South</v>
      </c>
      <c r="I4143" t="s">
        <v>148</v>
      </c>
      <c r="J4143" t="str">
        <f t="shared" si="258"/>
        <v>North Carolina</v>
      </c>
      <c r="K4143" t="s">
        <v>742</v>
      </c>
      <c r="L4143" t="str">
        <f t="shared" si="259"/>
        <v>High Point</v>
      </c>
      <c r="M4143" t="s">
        <v>41</v>
      </c>
      <c r="N4143" t="str">
        <f>IF(M4143="", "", IFERROR(VLOOKUP(M4143, Data!$A$1:$B$5, 2, 0), "Unkown fuel"))</f>
        <v>harmful</v>
      </c>
      <c r="O4143" t="s">
        <v>526</v>
      </c>
      <c r="P4143" t="s">
        <v>154</v>
      </c>
      <c r="Q4143" t="s">
        <v>25</v>
      </c>
      <c r="R4143" t="s">
        <v>222</v>
      </c>
      <c r="S4143">
        <v>1197</v>
      </c>
      <c r="T4143" t="s">
        <v>265</v>
      </c>
      <c r="U4143" t="s">
        <v>266</v>
      </c>
      <c r="V4143">
        <v>5</v>
      </c>
      <c r="W4143" t="s">
        <v>1179</v>
      </c>
    </row>
    <row r="4144" spans="1:23" x14ac:dyDescent="0.3">
      <c r="A4144">
        <v>4267</v>
      </c>
      <c r="B4144" t="s">
        <v>65</v>
      </c>
      <c r="C4144">
        <v>2017</v>
      </c>
      <c r="D4144">
        <f t="shared" ca="1" si="256"/>
        <v>6</v>
      </c>
      <c r="E4144" s="5">
        <v>625000</v>
      </c>
      <c r="F4144">
        <v>25538</v>
      </c>
      <c r="G4144" t="s">
        <v>124</v>
      </c>
      <c r="H4144" t="str">
        <f t="shared" si="257"/>
        <v>South</v>
      </c>
      <c r="I4144" t="s">
        <v>148</v>
      </c>
      <c r="J4144" t="str">
        <f t="shared" si="258"/>
        <v>North Carolina</v>
      </c>
      <c r="K4144" t="s">
        <v>1839</v>
      </c>
      <c r="L4144" t="str">
        <f t="shared" si="259"/>
        <v>Hickory</v>
      </c>
      <c r="M4144" t="s">
        <v>41</v>
      </c>
      <c r="N4144" t="str">
        <f>IF(M4144="", "", IFERROR(VLOOKUP(M4144, Data!$A$1:$B$5, 2, 0), "Unkown fuel"))</f>
        <v>harmful</v>
      </c>
      <c r="O4144" t="s">
        <v>526</v>
      </c>
      <c r="P4144" t="s">
        <v>24</v>
      </c>
      <c r="Q4144" t="s">
        <v>25</v>
      </c>
      <c r="R4144" t="s">
        <v>335</v>
      </c>
      <c r="S4144">
        <v>1496</v>
      </c>
      <c r="T4144" t="s">
        <v>100</v>
      </c>
      <c r="U4144" t="s">
        <v>528</v>
      </c>
      <c r="V4144">
        <v>5</v>
      </c>
      <c r="W4144" t="s">
        <v>1179</v>
      </c>
    </row>
    <row r="4145" spans="1:23" x14ac:dyDescent="0.3">
      <c r="A4145">
        <v>4268</v>
      </c>
      <c r="B4145" t="s">
        <v>18</v>
      </c>
      <c r="C4145">
        <v>2018</v>
      </c>
      <c r="D4145">
        <f t="shared" ca="1" si="256"/>
        <v>5</v>
      </c>
      <c r="E4145" s="5">
        <v>600000</v>
      </c>
      <c r="F4145">
        <v>69779</v>
      </c>
      <c r="G4145" t="s">
        <v>124</v>
      </c>
      <c r="H4145" t="str">
        <f t="shared" si="257"/>
        <v>South</v>
      </c>
      <c r="I4145" t="s">
        <v>148</v>
      </c>
      <c r="J4145" t="str">
        <f t="shared" si="258"/>
        <v>North Carolina</v>
      </c>
      <c r="K4145" t="s">
        <v>1839</v>
      </c>
      <c r="L4145" t="str">
        <f t="shared" si="259"/>
        <v>Hickory</v>
      </c>
      <c r="M4145" t="s">
        <v>41</v>
      </c>
      <c r="N4145" t="str">
        <f>IF(M4145="", "", IFERROR(VLOOKUP(M4145, Data!$A$1:$B$5, 2, 0), "Unkown fuel"))</f>
        <v>harmful</v>
      </c>
      <c r="O4145" t="s">
        <v>158</v>
      </c>
      <c r="P4145" t="s">
        <v>154</v>
      </c>
      <c r="Q4145" t="s">
        <v>25</v>
      </c>
      <c r="R4145" t="s">
        <v>222</v>
      </c>
      <c r="S4145">
        <v>1197</v>
      </c>
      <c r="T4145" t="s">
        <v>265</v>
      </c>
      <c r="U4145" t="s">
        <v>266</v>
      </c>
      <c r="V4145">
        <v>5</v>
      </c>
      <c r="W4145" t="s">
        <v>1179</v>
      </c>
    </row>
    <row r="4146" spans="1:23" x14ac:dyDescent="0.3">
      <c r="A4146">
        <v>4269</v>
      </c>
      <c r="B4146" t="s">
        <v>46</v>
      </c>
      <c r="C4146">
        <v>2017</v>
      </c>
      <c r="D4146">
        <f t="shared" ca="1" si="256"/>
        <v>6</v>
      </c>
      <c r="E4146" s="5">
        <v>450000</v>
      </c>
      <c r="F4146">
        <v>56290</v>
      </c>
      <c r="G4146" t="s">
        <v>124</v>
      </c>
      <c r="H4146" t="str">
        <f t="shared" si="257"/>
        <v>South</v>
      </c>
      <c r="I4146" t="s">
        <v>148</v>
      </c>
      <c r="J4146" t="str">
        <f t="shared" si="258"/>
        <v>North Carolina</v>
      </c>
      <c r="K4146" t="s">
        <v>742</v>
      </c>
      <c r="L4146" t="str">
        <f t="shared" si="259"/>
        <v>High Point</v>
      </c>
      <c r="M4146" t="s">
        <v>22</v>
      </c>
      <c r="N4146" t="str">
        <f>IF(M4146="", "", IFERROR(VLOOKUP(M4146, Data!$A$1:$B$5, 2, 0), "Unkown fuel"))</f>
        <v>very harmful</v>
      </c>
      <c r="O4146" t="s">
        <v>158</v>
      </c>
      <c r="P4146" t="s">
        <v>24</v>
      </c>
      <c r="Q4146" t="s">
        <v>25</v>
      </c>
      <c r="R4146" t="s">
        <v>496</v>
      </c>
      <c r="S4146">
        <v>1186</v>
      </c>
      <c r="T4146" t="s">
        <v>466</v>
      </c>
      <c r="U4146" t="s">
        <v>504</v>
      </c>
      <c r="V4146">
        <v>5</v>
      </c>
      <c r="W4146" t="s">
        <v>1179</v>
      </c>
    </row>
    <row r="4147" spans="1:23" x14ac:dyDescent="0.3">
      <c r="A4147">
        <v>4270</v>
      </c>
      <c r="B4147" t="s">
        <v>239</v>
      </c>
      <c r="C4147">
        <v>2019</v>
      </c>
      <c r="D4147">
        <f t="shared" ca="1" si="256"/>
        <v>4</v>
      </c>
      <c r="E4147" s="5">
        <v>5400000</v>
      </c>
      <c r="F4147">
        <v>7500</v>
      </c>
      <c r="G4147" t="s">
        <v>124</v>
      </c>
      <c r="H4147" t="str">
        <f t="shared" si="257"/>
        <v>South</v>
      </c>
      <c r="I4147" t="s">
        <v>148</v>
      </c>
      <c r="J4147" t="str">
        <f t="shared" si="258"/>
        <v>North Carolina</v>
      </c>
      <c r="K4147" t="s">
        <v>742</v>
      </c>
      <c r="L4147" t="str">
        <f t="shared" si="259"/>
        <v>High Point</v>
      </c>
      <c r="M4147" t="s">
        <v>22</v>
      </c>
      <c r="N4147" t="str">
        <f>IF(M4147="", "", IFERROR(VLOOKUP(M4147, Data!$A$1:$B$5, 2, 0), "Unkown fuel"))</f>
        <v>very harmful</v>
      </c>
      <c r="O4147" t="s">
        <v>158</v>
      </c>
      <c r="P4147" t="s">
        <v>154</v>
      </c>
      <c r="Q4147" t="s">
        <v>25</v>
      </c>
      <c r="R4147" t="s">
        <v>335</v>
      </c>
      <c r="S4147">
        <v>1995</v>
      </c>
      <c r="T4147" t="s">
        <v>336</v>
      </c>
      <c r="U4147" t="s">
        <v>334</v>
      </c>
      <c r="V4147">
        <v>5</v>
      </c>
      <c r="W4147" t="s">
        <v>1179</v>
      </c>
    </row>
    <row r="4148" spans="1:23" x14ac:dyDescent="0.3">
      <c r="A4148">
        <v>4271</v>
      </c>
      <c r="B4148" t="s">
        <v>239</v>
      </c>
      <c r="C4148">
        <v>2019</v>
      </c>
      <c r="D4148">
        <f t="shared" ca="1" si="256"/>
        <v>4</v>
      </c>
      <c r="E4148" s="5">
        <v>5500000</v>
      </c>
      <c r="F4148">
        <v>8500</v>
      </c>
      <c r="G4148" t="s">
        <v>124</v>
      </c>
      <c r="H4148" t="str">
        <f t="shared" si="257"/>
        <v>South</v>
      </c>
      <c r="I4148" t="s">
        <v>148</v>
      </c>
      <c r="J4148" t="str">
        <f t="shared" si="258"/>
        <v>North Carolina</v>
      </c>
      <c r="K4148" t="s">
        <v>1839</v>
      </c>
      <c r="L4148" t="str">
        <f t="shared" si="259"/>
        <v>Hickory</v>
      </c>
      <c r="M4148" t="s">
        <v>22</v>
      </c>
      <c r="N4148" t="str">
        <f>IF(M4148="", "", IFERROR(VLOOKUP(M4148, Data!$A$1:$B$5, 2, 0), "Unkown fuel"))</f>
        <v>very harmful</v>
      </c>
      <c r="O4148" t="s">
        <v>158</v>
      </c>
      <c r="P4148" t="s">
        <v>154</v>
      </c>
      <c r="Q4148" t="s">
        <v>25</v>
      </c>
      <c r="R4148" t="s">
        <v>335</v>
      </c>
      <c r="S4148">
        <v>1995</v>
      </c>
      <c r="T4148" t="s">
        <v>336</v>
      </c>
      <c r="U4148" t="s">
        <v>334</v>
      </c>
      <c r="V4148">
        <v>5</v>
      </c>
      <c r="W4148" t="s">
        <v>1179</v>
      </c>
    </row>
    <row r="4149" spans="1:23" x14ac:dyDescent="0.3">
      <c r="A4149">
        <v>4272</v>
      </c>
      <c r="B4149" t="s">
        <v>37</v>
      </c>
      <c r="C4149">
        <v>2019</v>
      </c>
      <c r="D4149">
        <f t="shared" ca="1" si="256"/>
        <v>4</v>
      </c>
      <c r="E4149" s="5">
        <v>779000</v>
      </c>
      <c r="F4149">
        <v>7032</v>
      </c>
      <c r="G4149" t="s">
        <v>124</v>
      </c>
      <c r="H4149" t="str">
        <f t="shared" si="257"/>
        <v>South</v>
      </c>
      <c r="I4149" t="s">
        <v>148</v>
      </c>
      <c r="J4149" t="str">
        <f t="shared" si="258"/>
        <v>North Carolina</v>
      </c>
      <c r="K4149" t="s">
        <v>1839</v>
      </c>
      <c r="L4149" t="str">
        <f t="shared" si="259"/>
        <v>Hickory</v>
      </c>
      <c r="M4149" t="s">
        <v>41</v>
      </c>
      <c r="N4149" t="str">
        <f>IF(M4149="", "", IFERROR(VLOOKUP(M4149, Data!$A$1:$B$5, 2, 0), "Unkown fuel"))</f>
        <v>harmful</v>
      </c>
      <c r="O4149" t="s">
        <v>526</v>
      </c>
      <c r="P4149" t="s">
        <v>154</v>
      </c>
      <c r="Q4149" t="s">
        <v>25</v>
      </c>
      <c r="R4149" t="s">
        <v>273</v>
      </c>
      <c r="S4149">
        <v>1199</v>
      </c>
      <c r="T4149" t="s">
        <v>216</v>
      </c>
      <c r="U4149" t="s">
        <v>452</v>
      </c>
      <c r="V4149">
        <v>5</v>
      </c>
      <c r="W4149" t="s">
        <v>1179</v>
      </c>
    </row>
    <row r="4150" spans="1:23" x14ac:dyDescent="0.3">
      <c r="A4150">
        <v>4273</v>
      </c>
      <c r="B4150" t="s">
        <v>30</v>
      </c>
      <c r="C4150">
        <v>2016</v>
      </c>
      <c r="D4150">
        <f t="shared" ca="1" si="256"/>
        <v>7</v>
      </c>
      <c r="E4150" s="5">
        <v>645000</v>
      </c>
      <c r="F4150">
        <v>11000</v>
      </c>
      <c r="G4150" t="s">
        <v>124</v>
      </c>
      <c r="H4150" t="str">
        <f t="shared" si="257"/>
        <v>South</v>
      </c>
      <c r="I4150" t="s">
        <v>148</v>
      </c>
      <c r="J4150" t="str">
        <f t="shared" si="258"/>
        <v>North Carolina</v>
      </c>
      <c r="K4150" t="s">
        <v>1839</v>
      </c>
      <c r="L4150" t="str">
        <f t="shared" si="259"/>
        <v>Hickory</v>
      </c>
      <c r="M4150" t="s">
        <v>41</v>
      </c>
      <c r="N4150" t="str">
        <f>IF(M4150="", "", IFERROR(VLOOKUP(M4150, Data!$A$1:$B$5, 2, 0), "Unkown fuel"))</f>
        <v>harmful</v>
      </c>
      <c r="O4150" t="s">
        <v>158</v>
      </c>
      <c r="P4150" t="s">
        <v>154</v>
      </c>
      <c r="Q4150" t="s">
        <v>25</v>
      </c>
      <c r="R4150" t="s">
        <v>276</v>
      </c>
      <c r="S4150">
        <v>1598</v>
      </c>
      <c r="T4150" t="s">
        <v>366</v>
      </c>
      <c r="U4150" t="s">
        <v>257</v>
      </c>
      <c r="V4150">
        <v>5</v>
      </c>
      <c r="W4150" t="s">
        <v>1179</v>
      </c>
    </row>
    <row r="4151" spans="1:23" x14ac:dyDescent="0.3">
      <c r="A4151">
        <v>4274</v>
      </c>
      <c r="B4151" t="s">
        <v>349</v>
      </c>
      <c r="C4151">
        <v>2018</v>
      </c>
      <c r="D4151">
        <f t="shared" ca="1" si="256"/>
        <v>5</v>
      </c>
      <c r="E4151" s="5">
        <v>2475000</v>
      </c>
      <c r="F4151">
        <v>2000</v>
      </c>
      <c r="G4151" t="s">
        <v>56</v>
      </c>
      <c r="H4151" t="str">
        <f t="shared" si="257"/>
        <v>West</v>
      </c>
      <c r="I4151" t="s">
        <v>957</v>
      </c>
      <c r="J4151" t="str">
        <f t="shared" si="258"/>
        <v>Utah</v>
      </c>
      <c r="K4151" t="s">
        <v>1063</v>
      </c>
      <c r="L4151" t="str">
        <f t="shared" si="259"/>
        <v>Murray</v>
      </c>
      <c r="M4151" t="s">
        <v>22</v>
      </c>
      <c r="N4151" t="str">
        <f>IF(M4151="", "", IFERROR(VLOOKUP(M4151, Data!$A$1:$B$5, 2, 0), "Unkown fuel"))</f>
        <v>very harmful</v>
      </c>
      <c r="O4151" t="s">
        <v>158</v>
      </c>
      <c r="P4151" t="s">
        <v>154</v>
      </c>
      <c r="Q4151" t="s">
        <v>25</v>
      </c>
      <c r="R4151" t="s">
        <v>127</v>
      </c>
      <c r="S4151">
        <v>1984</v>
      </c>
      <c r="T4151" t="s">
        <v>358</v>
      </c>
      <c r="U4151" t="s">
        <v>529</v>
      </c>
      <c r="V4151">
        <v>5</v>
      </c>
      <c r="W4151" t="s">
        <v>1179</v>
      </c>
    </row>
    <row r="4152" spans="1:23" x14ac:dyDescent="0.3">
      <c r="A4152">
        <v>4275</v>
      </c>
      <c r="B4152" t="s">
        <v>69</v>
      </c>
      <c r="C4152">
        <v>2015</v>
      </c>
      <c r="D4152">
        <f t="shared" ca="1" si="256"/>
        <v>8</v>
      </c>
      <c r="E4152" s="5">
        <v>590000</v>
      </c>
      <c r="F4152">
        <v>80000</v>
      </c>
      <c r="G4152" t="s">
        <v>56</v>
      </c>
      <c r="H4152" t="str">
        <f t="shared" si="257"/>
        <v>West</v>
      </c>
      <c r="I4152" t="s">
        <v>957</v>
      </c>
      <c r="J4152" t="str">
        <f t="shared" si="258"/>
        <v>Utah</v>
      </c>
      <c r="K4152" t="s">
        <v>1840</v>
      </c>
      <c r="L4152" t="str">
        <f t="shared" si="259"/>
        <v>Magna</v>
      </c>
      <c r="M4152" t="s">
        <v>22</v>
      </c>
      <c r="N4152" t="str">
        <f>IF(M4152="", "", IFERROR(VLOOKUP(M4152, Data!$A$1:$B$5, 2, 0), "Unkown fuel"))</f>
        <v>very harmful</v>
      </c>
      <c r="O4152" t="s">
        <v>23</v>
      </c>
      <c r="P4152" t="s">
        <v>24</v>
      </c>
      <c r="Q4152" t="s">
        <v>25</v>
      </c>
      <c r="R4152" t="s">
        <v>1619</v>
      </c>
      <c r="S4152">
        <v>1498</v>
      </c>
      <c r="T4152" t="s">
        <v>1620</v>
      </c>
      <c r="U4152" t="s">
        <v>568</v>
      </c>
      <c r="V4152">
        <v>5</v>
      </c>
      <c r="W4152" t="s">
        <v>1179</v>
      </c>
    </row>
    <row r="4153" spans="1:23" x14ac:dyDescent="0.3">
      <c r="A4153">
        <v>4276</v>
      </c>
      <c r="B4153" t="s">
        <v>46</v>
      </c>
      <c r="C4153">
        <v>2016</v>
      </c>
      <c r="D4153">
        <f t="shared" ca="1" si="256"/>
        <v>7</v>
      </c>
      <c r="E4153" s="5">
        <v>350000</v>
      </c>
      <c r="F4153">
        <v>120000</v>
      </c>
      <c r="G4153" t="s">
        <v>38</v>
      </c>
      <c r="H4153" t="str">
        <f t="shared" si="257"/>
        <v>Central</v>
      </c>
      <c r="I4153" t="s">
        <v>1100</v>
      </c>
      <c r="J4153" t="str">
        <f t="shared" si="258"/>
        <v>Missouri</v>
      </c>
      <c r="K4153" t="s">
        <v>1841</v>
      </c>
      <c r="L4153" t="str">
        <f t="shared" si="259"/>
        <v>Overland</v>
      </c>
      <c r="M4153" t="s">
        <v>22</v>
      </c>
      <c r="N4153" t="str">
        <f>IF(M4153="", "", IFERROR(VLOOKUP(M4153, Data!$A$1:$B$5, 2, 0), "Unkown fuel"))</f>
        <v>very harmful</v>
      </c>
      <c r="O4153" t="s">
        <v>23</v>
      </c>
      <c r="P4153" t="s">
        <v>24</v>
      </c>
      <c r="Q4153" t="s">
        <v>33</v>
      </c>
      <c r="R4153" t="s">
        <v>545</v>
      </c>
      <c r="S4153">
        <v>1120</v>
      </c>
      <c r="T4153" t="s">
        <v>561</v>
      </c>
      <c r="U4153" t="s">
        <v>547</v>
      </c>
      <c r="V4153">
        <v>5</v>
      </c>
      <c r="W4153" t="s">
        <v>1179</v>
      </c>
    </row>
    <row r="4154" spans="1:23" x14ac:dyDescent="0.3">
      <c r="A4154">
        <v>4277</v>
      </c>
      <c r="B4154" t="s">
        <v>18</v>
      </c>
      <c r="C4154">
        <v>2017</v>
      </c>
      <c r="D4154">
        <f t="shared" ca="1" si="256"/>
        <v>6</v>
      </c>
      <c r="E4154" s="5">
        <v>484999</v>
      </c>
      <c r="F4154">
        <v>30000</v>
      </c>
      <c r="G4154" t="s">
        <v>38</v>
      </c>
      <c r="H4154" t="str">
        <f t="shared" si="257"/>
        <v>Central</v>
      </c>
      <c r="I4154" t="s">
        <v>1100</v>
      </c>
      <c r="J4154" t="str">
        <f t="shared" si="258"/>
        <v>Missouri</v>
      </c>
      <c r="K4154" t="s">
        <v>1841</v>
      </c>
      <c r="L4154" t="str">
        <f t="shared" si="259"/>
        <v>Overland</v>
      </c>
      <c r="M4154" t="s">
        <v>41</v>
      </c>
      <c r="N4154" t="str">
        <f>IF(M4154="", "", IFERROR(VLOOKUP(M4154, Data!$A$1:$B$5, 2, 0), "Unkown fuel"))</f>
        <v>harmful</v>
      </c>
      <c r="O4154" t="s">
        <v>23</v>
      </c>
      <c r="P4154" t="s">
        <v>24</v>
      </c>
      <c r="Q4154" t="s">
        <v>25</v>
      </c>
      <c r="R4154" t="s">
        <v>903</v>
      </c>
      <c r="S4154">
        <v>1197</v>
      </c>
      <c r="T4154" t="s">
        <v>265</v>
      </c>
      <c r="U4154" t="s">
        <v>266</v>
      </c>
      <c r="V4154">
        <v>5</v>
      </c>
      <c r="W4154" t="s">
        <v>1179</v>
      </c>
    </row>
    <row r="4155" spans="1:23" x14ac:dyDescent="0.3">
      <c r="A4155">
        <v>4278</v>
      </c>
      <c r="B4155" t="s">
        <v>109</v>
      </c>
      <c r="C4155">
        <v>2015</v>
      </c>
      <c r="D4155">
        <f t="shared" ca="1" si="256"/>
        <v>8</v>
      </c>
      <c r="E4155" s="5">
        <v>240000</v>
      </c>
      <c r="F4155">
        <v>110000</v>
      </c>
      <c r="G4155" t="s">
        <v>38</v>
      </c>
      <c r="H4155" t="str">
        <f t="shared" si="257"/>
        <v>Central</v>
      </c>
      <c r="I4155" t="s">
        <v>1100</v>
      </c>
      <c r="J4155" t="str">
        <f t="shared" si="258"/>
        <v>Missouri</v>
      </c>
      <c r="K4155" t="s">
        <v>1841</v>
      </c>
      <c r="L4155" t="str">
        <f t="shared" si="259"/>
        <v>Overland</v>
      </c>
      <c r="M4155" t="s">
        <v>22</v>
      </c>
      <c r="N4155" t="str">
        <f>IF(M4155="", "", IFERROR(VLOOKUP(M4155, Data!$A$1:$B$5, 2, 0), "Unkown fuel"))</f>
        <v>very harmful</v>
      </c>
      <c r="O4155" t="s">
        <v>23</v>
      </c>
      <c r="P4155" t="s">
        <v>24</v>
      </c>
      <c r="Q4155" t="s">
        <v>33</v>
      </c>
      <c r="R4155" t="s">
        <v>260</v>
      </c>
      <c r="S4155">
        <v>1405</v>
      </c>
      <c r="T4155" t="s">
        <v>458</v>
      </c>
      <c r="U4155" t="s">
        <v>459</v>
      </c>
      <c r="V4155">
        <v>5</v>
      </c>
      <c r="W4155" t="s">
        <v>1179</v>
      </c>
    </row>
    <row r="4156" spans="1:23" x14ac:dyDescent="0.3">
      <c r="A4156">
        <v>4279</v>
      </c>
      <c r="B4156" t="s">
        <v>65</v>
      </c>
      <c r="C4156">
        <v>2008</v>
      </c>
      <c r="D4156">
        <f t="shared" ca="1" si="256"/>
        <v>15</v>
      </c>
      <c r="E4156" s="5">
        <v>500000</v>
      </c>
      <c r="F4156">
        <v>219000</v>
      </c>
      <c r="G4156" t="s">
        <v>56</v>
      </c>
      <c r="H4156" t="str">
        <f t="shared" si="257"/>
        <v>West</v>
      </c>
      <c r="I4156" t="s">
        <v>957</v>
      </c>
      <c r="J4156" t="str">
        <f t="shared" si="258"/>
        <v>Utah</v>
      </c>
      <c r="K4156" t="s">
        <v>1842</v>
      </c>
      <c r="L4156" t="str">
        <f t="shared" si="259"/>
        <v>Midvale</v>
      </c>
      <c r="M4156" t="s">
        <v>22</v>
      </c>
      <c r="N4156" t="str">
        <f>IF(M4156="", "", IFERROR(VLOOKUP(M4156, Data!$A$1:$B$5, 2, 0), "Unkown fuel"))</f>
        <v>very harmful</v>
      </c>
      <c r="O4156" t="s">
        <v>23</v>
      </c>
      <c r="P4156" t="s">
        <v>24</v>
      </c>
      <c r="Q4156" t="s">
        <v>33</v>
      </c>
      <c r="R4156" t="s">
        <v>475</v>
      </c>
      <c r="S4156">
        <v>2494</v>
      </c>
      <c r="T4156" t="s">
        <v>476</v>
      </c>
      <c r="U4156" t="s">
        <v>477</v>
      </c>
      <c r="V4156">
        <v>8</v>
      </c>
      <c r="W4156" t="s">
        <v>1179</v>
      </c>
    </row>
    <row r="4157" spans="1:23" x14ac:dyDescent="0.3">
      <c r="A4157">
        <v>4280</v>
      </c>
      <c r="B4157" t="s">
        <v>18</v>
      </c>
      <c r="C4157">
        <v>2017</v>
      </c>
      <c r="D4157">
        <f t="shared" ca="1" si="256"/>
        <v>6</v>
      </c>
      <c r="E4157" s="5">
        <v>300000</v>
      </c>
      <c r="F4157">
        <v>80000</v>
      </c>
      <c r="G4157" t="s">
        <v>56</v>
      </c>
      <c r="H4157" t="str">
        <f t="shared" si="257"/>
        <v>West</v>
      </c>
      <c r="I4157" t="s">
        <v>957</v>
      </c>
      <c r="J4157" t="str">
        <f t="shared" si="258"/>
        <v>Utah</v>
      </c>
      <c r="K4157" t="s">
        <v>1840</v>
      </c>
      <c r="L4157" t="str">
        <f t="shared" si="259"/>
        <v>Magna</v>
      </c>
      <c r="M4157" t="s">
        <v>41</v>
      </c>
      <c r="N4157" t="str">
        <f>IF(M4157="", "", IFERROR(VLOOKUP(M4157, Data!$A$1:$B$5, 2, 0), "Unkown fuel"))</f>
        <v>harmful</v>
      </c>
      <c r="O4157" t="s">
        <v>23</v>
      </c>
      <c r="P4157" t="s">
        <v>24</v>
      </c>
      <c r="Q4157" t="s">
        <v>25</v>
      </c>
      <c r="R4157" t="s">
        <v>117</v>
      </c>
      <c r="S4157">
        <v>796</v>
      </c>
      <c r="T4157" t="s">
        <v>118</v>
      </c>
      <c r="U4157" t="s">
        <v>119</v>
      </c>
      <c r="V4157">
        <v>5</v>
      </c>
      <c r="W4157" t="s">
        <v>1179</v>
      </c>
    </row>
    <row r="4158" spans="1:23" x14ac:dyDescent="0.3">
      <c r="A4158">
        <v>4281</v>
      </c>
      <c r="B4158" t="s">
        <v>18</v>
      </c>
      <c r="C4158">
        <v>2016</v>
      </c>
      <c r="D4158">
        <f t="shared" ca="1" si="256"/>
        <v>7</v>
      </c>
      <c r="E4158" s="5">
        <v>750000</v>
      </c>
      <c r="F4158">
        <v>80000</v>
      </c>
      <c r="G4158" t="s">
        <v>56</v>
      </c>
      <c r="H4158" t="str">
        <f t="shared" si="257"/>
        <v>West</v>
      </c>
      <c r="I4158" t="s">
        <v>957</v>
      </c>
      <c r="J4158" t="str">
        <f t="shared" si="258"/>
        <v>Utah</v>
      </c>
      <c r="K4158" t="s">
        <v>1840</v>
      </c>
      <c r="L4158" t="str">
        <f t="shared" si="259"/>
        <v>Magna</v>
      </c>
      <c r="M4158" t="s">
        <v>22</v>
      </c>
      <c r="N4158" t="str">
        <f>IF(M4158="", "", IFERROR(VLOOKUP(M4158, Data!$A$1:$B$5, 2, 0), "Unkown fuel"))</f>
        <v>very harmful</v>
      </c>
      <c r="O4158" t="s">
        <v>23</v>
      </c>
      <c r="P4158" t="s">
        <v>24</v>
      </c>
      <c r="Q4158" t="s">
        <v>25</v>
      </c>
      <c r="R4158" t="s">
        <v>415</v>
      </c>
      <c r="S4158">
        <v>1248</v>
      </c>
      <c r="T4158" t="s">
        <v>94</v>
      </c>
      <c r="U4158" t="s">
        <v>95</v>
      </c>
      <c r="V4158">
        <v>5</v>
      </c>
      <c r="W4158" t="s">
        <v>1179</v>
      </c>
    </row>
    <row r="4159" spans="1:23" x14ac:dyDescent="0.3">
      <c r="A4159">
        <v>4282</v>
      </c>
      <c r="B4159" t="s">
        <v>18</v>
      </c>
      <c r="C4159">
        <v>2016</v>
      </c>
      <c r="D4159">
        <f t="shared" ca="1" si="256"/>
        <v>7</v>
      </c>
      <c r="E4159" s="5">
        <v>574000</v>
      </c>
      <c r="F4159">
        <v>35000</v>
      </c>
      <c r="G4159" t="s">
        <v>56</v>
      </c>
      <c r="H4159" t="str">
        <f t="shared" si="257"/>
        <v>West</v>
      </c>
      <c r="I4159" t="s">
        <v>957</v>
      </c>
      <c r="J4159" t="str">
        <f t="shared" si="258"/>
        <v>Utah</v>
      </c>
      <c r="K4159" t="s">
        <v>1840</v>
      </c>
      <c r="L4159" t="str">
        <f t="shared" si="259"/>
        <v>Magna</v>
      </c>
      <c r="M4159" t="s">
        <v>41</v>
      </c>
      <c r="N4159" t="str">
        <f>IF(M4159="", "", IFERROR(VLOOKUP(M4159, Data!$A$1:$B$5, 2, 0), "Unkown fuel"))</f>
        <v>harmful</v>
      </c>
      <c r="O4159" t="s">
        <v>23</v>
      </c>
      <c r="P4159" t="s">
        <v>24</v>
      </c>
      <c r="Q4159" t="s">
        <v>33</v>
      </c>
      <c r="R4159" t="s">
        <v>295</v>
      </c>
      <c r="S4159">
        <v>1197</v>
      </c>
      <c r="T4159" t="s">
        <v>165</v>
      </c>
      <c r="U4159" t="s">
        <v>115</v>
      </c>
      <c r="V4159">
        <v>5</v>
      </c>
      <c r="W4159" t="s">
        <v>1179</v>
      </c>
    </row>
    <row r="4160" spans="1:23" x14ac:dyDescent="0.3">
      <c r="A4160">
        <v>4283</v>
      </c>
      <c r="B4160" t="s">
        <v>109</v>
      </c>
      <c r="C4160">
        <v>2013</v>
      </c>
      <c r="D4160">
        <f t="shared" ca="1" si="256"/>
        <v>10</v>
      </c>
      <c r="E4160" s="5">
        <v>200000</v>
      </c>
      <c r="F4160">
        <v>167000</v>
      </c>
      <c r="G4160" t="s">
        <v>56</v>
      </c>
      <c r="H4160" t="str">
        <f t="shared" si="257"/>
        <v>West</v>
      </c>
      <c r="I4160" t="s">
        <v>957</v>
      </c>
      <c r="J4160" t="str">
        <f t="shared" si="258"/>
        <v>Utah</v>
      </c>
      <c r="K4160" t="s">
        <v>1842</v>
      </c>
      <c r="L4160" t="str">
        <f t="shared" si="259"/>
        <v>Midvale</v>
      </c>
      <c r="M4160" t="s">
        <v>22</v>
      </c>
      <c r="N4160" t="str">
        <f>IF(M4160="", "", IFERROR(VLOOKUP(M4160, Data!$A$1:$B$5, 2, 0), "Unkown fuel"))</f>
        <v>very harmful</v>
      </c>
      <c r="O4160" t="s">
        <v>23</v>
      </c>
      <c r="P4160" t="s">
        <v>24</v>
      </c>
      <c r="Q4160" t="s">
        <v>25</v>
      </c>
      <c r="R4160" t="s">
        <v>659</v>
      </c>
      <c r="S4160">
        <v>1248</v>
      </c>
      <c r="T4160" t="s">
        <v>108</v>
      </c>
      <c r="U4160" t="s">
        <v>209</v>
      </c>
      <c r="V4160">
        <v>5</v>
      </c>
      <c r="W4160" t="s">
        <v>1179</v>
      </c>
    </row>
    <row r="4161" spans="1:23" x14ac:dyDescent="0.3">
      <c r="A4161">
        <v>4284</v>
      </c>
      <c r="B4161" t="s">
        <v>46</v>
      </c>
      <c r="C4161">
        <v>2016</v>
      </c>
      <c r="D4161">
        <f t="shared" ca="1" si="256"/>
        <v>7</v>
      </c>
      <c r="E4161" s="5">
        <v>1100000</v>
      </c>
      <c r="F4161">
        <v>94000</v>
      </c>
      <c r="G4161" t="s">
        <v>56</v>
      </c>
      <c r="H4161" t="str">
        <f t="shared" si="257"/>
        <v>West</v>
      </c>
      <c r="I4161" t="s">
        <v>957</v>
      </c>
      <c r="J4161" t="str">
        <f t="shared" si="258"/>
        <v>Utah</v>
      </c>
      <c r="K4161" t="s">
        <v>1842</v>
      </c>
      <c r="L4161" t="str">
        <f t="shared" si="259"/>
        <v>Midvale</v>
      </c>
      <c r="M4161" t="s">
        <v>22</v>
      </c>
      <c r="N4161" t="str">
        <f>IF(M4161="", "", IFERROR(VLOOKUP(M4161, Data!$A$1:$B$5, 2, 0), "Unkown fuel"))</f>
        <v>very harmful</v>
      </c>
      <c r="O4161" t="s">
        <v>23</v>
      </c>
      <c r="P4161" t="s">
        <v>24</v>
      </c>
      <c r="Q4161" t="s">
        <v>25</v>
      </c>
      <c r="R4161" t="s">
        <v>300</v>
      </c>
      <c r="S4161">
        <v>1582</v>
      </c>
      <c r="T4161" t="s">
        <v>301</v>
      </c>
      <c r="U4161" t="s">
        <v>302</v>
      </c>
      <c r="V4161">
        <v>5</v>
      </c>
      <c r="W4161" t="s">
        <v>1179</v>
      </c>
    </row>
    <row r="4162" spans="1:23" x14ac:dyDescent="0.3">
      <c r="A4162">
        <v>4285</v>
      </c>
      <c r="B4162" t="s">
        <v>46</v>
      </c>
      <c r="C4162">
        <v>2012</v>
      </c>
      <c r="D4162">
        <f t="shared" ref="D4162:D4225" ca="1" si="260">TRUNC(YEARFRAC(DATE(C4162,1,1), TODAY(), 1))</f>
        <v>11</v>
      </c>
      <c r="E4162" s="5">
        <v>350000</v>
      </c>
      <c r="F4162">
        <v>80000</v>
      </c>
      <c r="G4162" t="s">
        <v>56</v>
      </c>
      <c r="H4162" t="str">
        <f t="shared" ref="H4162:H4225" si="261">TRIM(G4162)</f>
        <v>West</v>
      </c>
      <c r="I4162" t="s">
        <v>957</v>
      </c>
      <c r="J4162" t="str">
        <f t="shared" ref="J4162:J4225" si="262">TRIM(I4162)</f>
        <v>Utah</v>
      </c>
      <c r="K4162" t="s">
        <v>1842</v>
      </c>
      <c r="L4162" t="str">
        <f t="shared" ref="L4162:L4225" si="263">TRIM(K4162)</f>
        <v>Midvale</v>
      </c>
      <c r="M4162" t="s">
        <v>41</v>
      </c>
      <c r="N4162" t="str">
        <f>IF(M4162="", "", IFERROR(VLOOKUP(M4162, Data!$A$1:$B$5, 2, 0), "Unkown fuel"))</f>
        <v>harmful</v>
      </c>
      <c r="O4162" t="s">
        <v>23</v>
      </c>
      <c r="P4162" t="s">
        <v>24</v>
      </c>
      <c r="Q4162" t="s">
        <v>25</v>
      </c>
      <c r="R4162" t="s">
        <v>308</v>
      </c>
      <c r="S4162">
        <v>1086</v>
      </c>
      <c r="T4162" t="s">
        <v>309</v>
      </c>
      <c r="U4162" t="s">
        <v>310</v>
      </c>
      <c r="V4162">
        <v>5</v>
      </c>
      <c r="W4162" t="s">
        <v>1179</v>
      </c>
    </row>
    <row r="4163" spans="1:23" x14ac:dyDescent="0.3">
      <c r="A4163">
        <v>4286</v>
      </c>
      <c r="B4163" t="s">
        <v>18</v>
      </c>
      <c r="C4163">
        <v>1998</v>
      </c>
      <c r="D4163">
        <f t="shared" ca="1" si="260"/>
        <v>25</v>
      </c>
      <c r="E4163" s="5">
        <v>70000</v>
      </c>
      <c r="F4163">
        <v>100000</v>
      </c>
      <c r="G4163" t="s">
        <v>56</v>
      </c>
      <c r="H4163" t="str">
        <f t="shared" si="261"/>
        <v>West</v>
      </c>
      <c r="I4163" t="s">
        <v>957</v>
      </c>
      <c r="J4163" t="str">
        <f t="shared" si="262"/>
        <v>Utah</v>
      </c>
      <c r="K4163" t="s">
        <v>1842</v>
      </c>
      <c r="L4163" t="str">
        <f t="shared" si="263"/>
        <v>Midvale</v>
      </c>
      <c r="M4163" t="s">
        <v>41</v>
      </c>
      <c r="N4163" t="str">
        <f>IF(M4163="", "", IFERROR(VLOOKUP(M4163, Data!$A$1:$B$5, 2, 0), "Unkown fuel"))</f>
        <v>harmful</v>
      </c>
      <c r="O4163" t="s">
        <v>23</v>
      </c>
      <c r="P4163" t="s">
        <v>24</v>
      </c>
      <c r="Q4163" t="s">
        <v>33</v>
      </c>
      <c r="R4163" t="s">
        <v>50</v>
      </c>
      <c r="S4163">
        <v>796</v>
      </c>
      <c r="T4163" t="s">
        <v>63</v>
      </c>
      <c r="U4163" t="s">
        <v>64</v>
      </c>
      <c r="V4163">
        <v>4</v>
      </c>
      <c r="W4163" t="s">
        <v>1179</v>
      </c>
    </row>
    <row r="4164" spans="1:23" x14ac:dyDescent="0.3">
      <c r="A4164">
        <v>4287</v>
      </c>
      <c r="B4164" t="s">
        <v>69</v>
      </c>
      <c r="C4164">
        <v>2005</v>
      </c>
      <c r="D4164">
        <f t="shared" ca="1" si="260"/>
        <v>18</v>
      </c>
      <c r="E4164" s="5">
        <v>120000</v>
      </c>
      <c r="F4164">
        <v>90000</v>
      </c>
      <c r="G4164" t="s">
        <v>38</v>
      </c>
      <c r="H4164" t="str">
        <f t="shared" si="261"/>
        <v>Central</v>
      </c>
      <c r="I4164" t="s">
        <v>1100</v>
      </c>
      <c r="J4164" t="str">
        <f t="shared" si="262"/>
        <v>Missouri</v>
      </c>
      <c r="K4164" t="s">
        <v>1841</v>
      </c>
      <c r="L4164" t="str">
        <f t="shared" si="263"/>
        <v>Overland</v>
      </c>
      <c r="M4164" t="s">
        <v>41</v>
      </c>
      <c r="N4164" t="str">
        <f>IF(M4164="", "", IFERROR(VLOOKUP(M4164, Data!$A$1:$B$5, 2, 0), "Unkown fuel"))</f>
        <v>harmful</v>
      </c>
      <c r="O4164" t="s">
        <v>23</v>
      </c>
      <c r="P4164" t="s">
        <v>24</v>
      </c>
      <c r="Q4164" t="s">
        <v>33</v>
      </c>
      <c r="R4164" t="s">
        <v>1242</v>
      </c>
      <c r="S4164">
        <v>1299</v>
      </c>
      <c r="T4164" t="s">
        <v>458</v>
      </c>
      <c r="U4164" t="s">
        <v>1243</v>
      </c>
      <c r="V4164">
        <v>5</v>
      </c>
      <c r="W4164" t="s">
        <v>1179</v>
      </c>
    </row>
    <row r="4165" spans="1:23" x14ac:dyDescent="0.3">
      <c r="A4165">
        <v>4288</v>
      </c>
      <c r="B4165" t="s">
        <v>65</v>
      </c>
      <c r="C4165">
        <v>2012</v>
      </c>
      <c r="D4165">
        <f t="shared" ca="1" si="260"/>
        <v>11</v>
      </c>
      <c r="E4165" s="5">
        <v>700000</v>
      </c>
      <c r="F4165">
        <v>246000</v>
      </c>
      <c r="G4165" t="s">
        <v>38</v>
      </c>
      <c r="H4165" t="str">
        <f t="shared" si="261"/>
        <v>Central</v>
      </c>
      <c r="I4165" t="s">
        <v>1100</v>
      </c>
      <c r="J4165" t="str">
        <f t="shared" si="262"/>
        <v>Missouri</v>
      </c>
      <c r="K4165" t="s">
        <v>1841</v>
      </c>
      <c r="L4165" t="str">
        <f t="shared" si="263"/>
        <v>Overland</v>
      </c>
      <c r="M4165" t="s">
        <v>22</v>
      </c>
      <c r="N4165" t="str">
        <f>IF(M4165="", "", IFERROR(VLOOKUP(M4165, Data!$A$1:$B$5, 2, 0), "Unkown fuel"))</f>
        <v>very harmful</v>
      </c>
      <c r="O4165" t="s">
        <v>23</v>
      </c>
      <c r="P4165" t="s">
        <v>24</v>
      </c>
      <c r="Q4165" t="s">
        <v>33</v>
      </c>
      <c r="R4165" t="s">
        <v>170</v>
      </c>
      <c r="S4165">
        <v>2494</v>
      </c>
      <c r="T4165" t="s">
        <v>171</v>
      </c>
      <c r="U4165" t="s">
        <v>172</v>
      </c>
      <c r="V4165">
        <v>7</v>
      </c>
      <c r="W4165" t="s">
        <v>1179</v>
      </c>
    </row>
    <row r="4166" spans="1:23" x14ac:dyDescent="0.3">
      <c r="A4166">
        <v>4289</v>
      </c>
      <c r="B4166" t="s">
        <v>18</v>
      </c>
      <c r="C4166">
        <v>2019</v>
      </c>
      <c r="D4166">
        <f t="shared" ca="1" si="260"/>
        <v>4</v>
      </c>
      <c r="E4166" s="5">
        <v>500000</v>
      </c>
      <c r="F4166">
        <v>10000</v>
      </c>
      <c r="G4166" t="s">
        <v>56</v>
      </c>
      <c r="H4166" t="str">
        <f t="shared" si="261"/>
        <v>West</v>
      </c>
      <c r="I4166" t="s">
        <v>957</v>
      </c>
      <c r="J4166" t="str">
        <f t="shared" si="262"/>
        <v>Utah</v>
      </c>
      <c r="K4166" t="s">
        <v>1843</v>
      </c>
      <c r="L4166" t="str">
        <f t="shared" si="263"/>
        <v>Logan</v>
      </c>
      <c r="M4166" t="s">
        <v>41</v>
      </c>
      <c r="N4166" t="str">
        <f>IF(M4166="", "", IFERROR(VLOOKUP(M4166, Data!$A$1:$B$5, 2, 0), "Unkown fuel"))</f>
        <v>harmful</v>
      </c>
      <c r="O4166" t="s">
        <v>23</v>
      </c>
      <c r="P4166" t="s">
        <v>24</v>
      </c>
      <c r="Q4166" t="s">
        <v>25</v>
      </c>
      <c r="R4166" t="s">
        <v>113</v>
      </c>
      <c r="S4166">
        <v>1197</v>
      </c>
      <c r="T4166" t="s">
        <v>114</v>
      </c>
      <c r="U4166" t="s">
        <v>115</v>
      </c>
      <c r="V4166">
        <v>5</v>
      </c>
      <c r="W4166" t="s">
        <v>1179</v>
      </c>
    </row>
    <row r="4167" spans="1:23" x14ac:dyDescent="0.3">
      <c r="A4167">
        <v>4290</v>
      </c>
      <c r="B4167" t="s">
        <v>109</v>
      </c>
      <c r="C4167">
        <v>2016</v>
      </c>
      <c r="D4167">
        <f t="shared" ca="1" si="260"/>
        <v>7</v>
      </c>
      <c r="E4167" s="5">
        <v>370000</v>
      </c>
      <c r="F4167">
        <v>90000</v>
      </c>
      <c r="G4167" t="s">
        <v>56</v>
      </c>
      <c r="H4167" t="str">
        <f t="shared" si="261"/>
        <v>West</v>
      </c>
      <c r="I4167" t="s">
        <v>957</v>
      </c>
      <c r="J4167" t="str">
        <f t="shared" si="262"/>
        <v>Utah</v>
      </c>
      <c r="K4167" t="s">
        <v>1843</v>
      </c>
      <c r="L4167" t="str">
        <f t="shared" si="263"/>
        <v>Logan</v>
      </c>
      <c r="M4167" t="s">
        <v>22</v>
      </c>
      <c r="N4167" t="str">
        <f>IF(M4167="", "", IFERROR(VLOOKUP(M4167, Data!$A$1:$B$5, 2, 0), "Unkown fuel"))</f>
        <v>very harmful</v>
      </c>
      <c r="O4167" t="s">
        <v>23</v>
      </c>
      <c r="P4167" t="s">
        <v>24</v>
      </c>
      <c r="Q4167" t="s">
        <v>25</v>
      </c>
      <c r="R4167" t="s">
        <v>285</v>
      </c>
      <c r="S4167">
        <v>1405</v>
      </c>
      <c r="T4167" t="s">
        <v>286</v>
      </c>
      <c r="U4167" t="s">
        <v>287</v>
      </c>
      <c r="V4167">
        <v>5</v>
      </c>
      <c r="W4167" t="s">
        <v>1179</v>
      </c>
    </row>
    <row r="4168" spans="1:23" x14ac:dyDescent="0.3">
      <c r="A4168">
        <v>4291</v>
      </c>
      <c r="B4168" t="s">
        <v>109</v>
      </c>
      <c r="C4168">
        <v>2019</v>
      </c>
      <c r="D4168">
        <f t="shared" ca="1" si="260"/>
        <v>4</v>
      </c>
      <c r="E4168" s="5">
        <v>600000</v>
      </c>
      <c r="F4168">
        <v>5200</v>
      </c>
      <c r="G4168" t="s">
        <v>56</v>
      </c>
      <c r="H4168" t="str">
        <f t="shared" si="261"/>
        <v>West</v>
      </c>
      <c r="I4168" t="s">
        <v>957</v>
      </c>
      <c r="J4168" t="str">
        <f t="shared" si="262"/>
        <v>Utah</v>
      </c>
      <c r="K4168" t="s">
        <v>1842</v>
      </c>
      <c r="L4168" t="str">
        <f t="shared" si="263"/>
        <v>Midvale</v>
      </c>
      <c r="M4168" t="s">
        <v>41</v>
      </c>
      <c r="N4168" t="str">
        <f>IF(M4168="", "", IFERROR(VLOOKUP(M4168, Data!$A$1:$B$5, 2, 0), "Unkown fuel"))</f>
        <v>harmful</v>
      </c>
      <c r="O4168" t="s">
        <v>23</v>
      </c>
      <c r="P4168" t="s">
        <v>24</v>
      </c>
      <c r="Q4168" t="s">
        <v>25</v>
      </c>
      <c r="R4168" t="s">
        <v>110</v>
      </c>
      <c r="S4168">
        <v>1199</v>
      </c>
      <c r="T4168" t="s">
        <v>111</v>
      </c>
      <c r="U4168" t="s">
        <v>112</v>
      </c>
      <c r="V4168">
        <v>5</v>
      </c>
      <c r="W4168" t="s">
        <v>1179</v>
      </c>
    </row>
    <row r="4169" spans="1:23" x14ac:dyDescent="0.3">
      <c r="A4169">
        <v>4292</v>
      </c>
      <c r="B4169" t="s">
        <v>18</v>
      </c>
      <c r="C4169">
        <v>2006</v>
      </c>
      <c r="D4169">
        <f t="shared" ca="1" si="260"/>
        <v>17</v>
      </c>
      <c r="E4169" s="5">
        <v>100000</v>
      </c>
      <c r="F4169">
        <v>120000</v>
      </c>
      <c r="G4169" t="s">
        <v>56</v>
      </c>
      <c r="H4169" t="str">
        <f t="shared" si="261"/>
        <v>West</v>
      </c>
      <c r="I4169" t="s">
        <v>957</v>
      </c>
      <c r="J4169" t="str">
        <f t="shared" si="262"/>
        <v>Utah</v>
      </c>
      <c r="K4169" t="s">
        <v>1843</v>
      </c>
      <c r="L4169" t="str">
        <f t="shared" si="263"/>
        <v>Logan</v>
      </c>
      <c r="M4169" t="s">
        <v>41</v>
      </c>
      <c r="N4169" t="str">
        <f>IF(M4169="", "", IFERROR(VLOOKUP(M4169, Data!$A$1:$B$5, 2, 0), "Unkown fuel"))</f>
        <v>harmful</v>
      </c>
      <c r="O4169" t="s">
        <v>23</v>
      </c>
      <c r="P4169" t="s">
        <v>24</v>
      </c>
      <c r="Q4169" t="s">
        <v>33</v>
      </c>
      <c r="R4169" t="s">
        <v>60</v>
      </c>
      <c r="S4169">
        <v>993</v>
      </c>
      <c r="T4169" t="s">
        <v>79</v>
      </c>
      <c r="U4169" t="s">
        <v>80</v>
      </c>
      <c r="V4169">
        <v>5</v>
      </c>
      <c r="W4169" t="s">
        <v>1179</v>
      </c>
    </row>
    <row r="4170" spans="1:23" x14ac:dyDescent="0.3">
      <c r="A4170">
        <v>4293</v>
      </c>
      <c r="B4170" t="s">
        <v>18</v>
      </c>
      <c r="C4170">
        <v>2013</v>
      </c>
      <c r="D4170">
        <f t="shared" ca="1" si="260"/>
        <v>10</v>
      </c>
      <c r="E4170" s="5">
        <v>409999</v>
      </c>
      <c r="F4170">
        <v>90000</v>
      </c>
      <c r="G4170" t="s">
        <v>19</v>
      </c>
      <c r="H4170" t="str">
        <f t="shared" si="261"/>
        <v>East</v>
      </c>
      <c r="I4170" t="s">
        <v>83</v>
      </c>
      <c r="J4170" t="str">
        <f t="shared" si="262"/>
        <v>Massachusetts</v>
      </c>
      <c r="K4170" t="s">
        <v>1844</v>
      </c>
      <c r="L4170" t="str">
        <f t="shared" si="263"/>
        <v>Bellingham</v>
      </c>
      <c r="M4170" t="s">
        <v>22</v>
      </c>
      <c r="N4170" t="str">
        <f>IF(M4170="", "", IFERROR(VLOOKUP(M4170, Data!$A$1:$B$5, 2, 0), "Unkown fuel"))</f>
        <v>very harmful</v>
      </c>
      <c r="O4170" t="s">
        <v>23</v>
      </c>
      <c r="P4170" t="s">
        <v>24</v>
      </c>
      <c r="Q4170" t="s">
        <v>33</v>
      </c>
      <c r="R4170" t="s">
        <v>230</v>
      </c>
      <c r="S4170">
        <v>1248</v>
      </c>
      <c r="T4170" t="s">
        <v>27</v>
      </c>
      <c r="U4170" t="s">
        <v>28</v>
      </c>
      <c r="V4170">
        <v>5</v>
      </c>
      <c r="W4170" t="s">
        <v>1179</v>
      </c>
    </row>
    <row r="4171" spans="1:23" x14ac:dyDescent="0.3">
      <c r="A4171">
        <v>4294</v>
      </c>
      <c r="B4171" t="s">
        <v>37</v>
      </c>
      <c r="C4171">
        <v>2016</v>
      </c>
      <c r="D4171">
        <f t="shared" ca="1" si="260"/>
        <v>7</v>
      </c>
      <c r="E4171" s="5">
        <v>750000</v>
      </c>
      <c r="F4171">
        <v>50000</v>
      </c>
      <c r="G4171" t="s">
        <v>19</v>
      </c>
      <c r="H4171" t="str">
        <f t="shared" si="261"/>
        <v>East</v>
      </c>
      <c r="I4171" t="s">
        <v>83</v>
      </c>
      <c r="J4171" t="str">
        <f t="shared" si="262"/>
        <v>Massachusetts</v>
      </c>
      <c r="K4171" t="s">
        <v>1845</v>
      </c>
      <c r="L4171" t="str">
        <f t="shared" si="263"/>
        <v>Hanson</v>
      </c>
      <c r="M4171" t="s">
        <v>41</v>
      </c>
      <c r="N4171" t="str">
        <f>IF(M4171="", "", IFERROR(VLOOKUP(M4171, Data!$A$1:$B$5, 2, 0), "Unkown fuel"))</f>
        <v>harmful</v>
      </c>
      <c r="O4171" t="s">
        <v>23</v>
      </c>
      <c r="P4171" t="s">
        <v>154</v>
      </c>
      <c r="Q4171" t="s">
        <v>25</v>
      </c>
      <c r="R4171" t="s">
        <v>347</v>
      </c>
      <c r="S4171">
        <v>1497</v>
      </c>
      <c r="T4171" t="s">
        <v>160</v>
      </c>
      <c r="U4171" t="s">
        <v>161</v>
      </c>
      <c r="V4171">
        <v>5</v>
      </c>
      <c r="W4171" t="s">
        <v>1179</v>
      </c>
    </row>
    <row r="4172" spans="1:23" x14ac:dyDescent="0.3">
      <c r="A4172">
        <v>4295</v>
      </c>
      <c r="B4172" t="s">
        <v>46</v>
      </c>
      <c r="C4172">
        <v>2017</v>
      </c>
      <c r="D4172">
        <f t="shared" ca="1" si="260"/>
        <v>6</v>
      </c>
      <c r="E4172" s="5">
        <v>600000</v>
      </c>
      <c r="F4172">
        <v>5000</v>
      </c>
      <c r="G4172" t="s">
        <v>19</v>
      </c>
      <c r="H4172" t="str">
        <f t="shared" si="261"/>
        <v>East</v>
      </c>
      <c r="I4172" t="s">
        <v>83</v>
      </c>
      <c r="J4172" t="str">
        <f t="shared" si="262"/>
        <v>Massachusetts</v>
      </c>
      <c r="K4172" t="s">
        <v>1846</v>
      </c>
      <c r="L4172" t="str">
        <f t="shared" si="263"/>
        <v>Beverly</v>
      </c>
      <c r="M4172" t="s">
        <v>41</v>
      </c>
      <c r="N4172" t="str">
        <f>IF(M4172="", "", IFERROR(VLOOKUP(M4172, Data!$A$1:$B$5, 2, 0), "Unkown fuel"))</f>
        <v>harmful</v>
      </c>
      <c r="O4172" t="s">
        <v>23</v>
      </c>
      <c r="P4172" t="s">
        <v>24</v>
      </c>
      <c r="Q4172" t="s">
        <v>25</v>
      </c>
      <c r="R4172" t="s">
        <v>85</v>
      </c>
      <c r="S4172">
        <v>1197</v>
      </c>
      <c r="T4172" t="s">
        <v>54</v>
      </c>
      <c r="U4172" t="s">
        <v>55</v>
      </c>
      <c r="V4172">
        <v>5</v>
      </c>
      <c r="W4172" t="s">
        <v>1179</v>
      </c>
    </row>
    <row r="4173" spans="1:23" x14ac:dyDescent="0.3">
      <c r="A4173">
        <v>4296</v>
      </c>
      <c r="B4173" t="s">
        <v>88</v>
      </c>
      <c r="C4173">
        <v>2018</v>
      </c>
      <c r="D4173">
        <f t="shared" ca="1" si="260"/>
        <v>5</v>
      </c>
      <c r="E4173" s="5">
        <v>550000</v>
      </c>
      <c r="F4173">
        <v>10500</v>
      </c>
      <c r="G4173" t="s">
        <v>19</v>
      </c>
      <c r="H4173" t="str">
        <f t="shared" si="261"/>
        <v>East</v>
      </c>
      <c r="I4173" t="s">
        <v>786</v>
      </c>
      <c r="J4173" t="str">
        <f t="shared" si="262"/>
        <v>New Jersey</v>
      </c>
      <c r="K4173" t="s">
        <v>1371</v>
      </c>
      <c r="L4173" t="str">
        <f t="shared" si="263"/>
        <v>Trenton</v>
      </c>
      <c r="M4173" t="s">
        <v>41</v>
      </c>
      <c r="N4173" t="str">
        <f>IF(M4173="", "", IFERROR(VLOOKUP(M4173, Data!$A$1:$B$5, 2, 0), "Unkown fuel"))</f>
        <v>harmful</v>
      </c>
      <c r="O4173" t="s">
        <v>23</v>
      </c>
      <c r="P4173" t="s">
        <v>24</v>
      </c>
      <c r="Q4173" t="s">
        <v>25</v>
      </c>
      <c r="R4173" t="s">
        <v>89</v>
      </c>
      <c r="S4173">
        <v>1198</v>
      </c>
      <c r="T4173" t="s">
        <v>90</v>
      </c>
      <c r="U4173" t="s">
        <v>91</v>
      </c>
      <c r="V4173">
        <v>6</v>
      </c>
      <c r="W4173" t="s">
        <v>1179</v>
      </c>
    </row>
    <row r="4174" spans="1:23" x14ac:dyDescent="0.3">
      <c r="A4174">
        <v>4297</v>
      </c>
      <c r="B4174" t="s">
        <v>75</v>
      </c>
      <c r="C4174">
        <v>2018</v>
      </c>
      <c r="D4174">
        <f t="shared" ca="1" si="260"/>
        <v>5</v>
      </c>
      <c r="E4174" s="5">
        <v>950000</v>
      </c>
      <c r="F4174">
        <v>26000</v>
      </c>
      <c r="G4174" t="s">
        <v>19</v>
      </c>
      <c r="H4174" t="str">
        <f t="shared" si="261"/>
        <v>East</v>
      </c>
      <c r="I4174" t="s">
        <v>786</v>
      </c>
      <c r="J4174" t="str">
        <f t="shared" si="262"/>
        <v>New Jersey</v>
      </c>
      <c r="K4174" t="s">
        <v>1662</v>
      </c>
      <c r="L4174" t="str">
        <f t="shared" si="263"/>
        <v>Hawthorne</v>
      </c>
      <c r="M4174" t="s">
        <v>22</v>
      </c>
      <c r="N4174" t="str">
        <f>IF(M4174="", "", IFERROR(VLOOKUP(M4174, Data!$A$1:$B$5, 2, 0), "Unkown fuel"))</f>
        <v>very harmful</v>
      </c>
      <c r="O4174" t="s">
        <v>23</v>
      </c>
      <c r="P4174" t="s">
        <v>24</v>
      </c>
      <c r="Q4174" t="s">
        <v>25</v>
      </c>
      <c r="R4174" t="s">
        <v>554</v>
      </c>
      <c r="S4174">
        <v>1461</v>
      </c>
      <c r="T4174" t="s">
        <v>77</v>
      </c>
      <c r="U4174" t="s">
        <v>555</v>
      </c>
      <c r="V4174">
        <v>5</v>
      </c>
      <c r="W4174" t="s">
        <v>1179</v>
      </c>
    </row>
    <row r="4175" spans="1:23" x14ac:dyDescent="0.3">
      <c r="A4175">
        <v>4298</v>
      </c>
      <c r="B4175" t="s">
        <v>88</v>
      </c>
      <c r="C4175">
        <v>2014</v>
      </c>
      <c r="D4175">
        <f t="shared" ca="1" si="260"/>
        <v>9</v>
      </c>
      <c r="E4175" s="5">
        <v>645000</v>
      </c>
      <c r="F4175">
        <v>139000</v>
      </c>
      <c r="G4175" t="s">
        <v>56</v>
      </c>
      <c r="H4175" t="str">
        <f t="shared" si="261"/>
        <v>West</v>
      </c>
      <c r="I4175" t="s">
        <v>57</v>
      </c>
      <c r="J4175" t="str">
        <f t="shared" si="262"/>
        <v>California</v>
      </c>
      <c r="K4175" t="s">
        <v>1847</v>
      </c>
      <c r="L4175" t="str">
        <f t="shared" si="263"/>
        <v>West Hollywood</v>
      </c>
      <c r="M4175" t="s">
        <v>22</v>
      </c>
      <c r="N4175" t="str">
        <f>IF(M4175="", "", IFERROR(VLOOKUP(M4175, Data!$A$1:$B$5, 2, 0), "Unkown fuel"))</f>
        <v>very harmful</v>
      </c>
      <c r="O4175" t="s">
        <v>23</v>
      </c>
      <c r="P4175" t="s">
        <v>154</v>
      </c>
      <c r="Q4175" t="s">
        <v>25</v>
      </c>
      <c r="R4175" t="s">
        <v>270</v>
      </c>
      <c r="S4175">
        <v>2179</v>
      </c>
      <c r="T4175" t="s">
        <v>271</v>
      </c>
      <c r="U4175" t="s">
        <v>272</v>
      </c>
      <c r="V4175">
        <v>8</v>
      </c>
      <c r="W4175" t="s">
        <v>1179</v>
      </c>
    </row>
    <row r="4176" spans="1:23" x14ac:dyDescent="0.3">
      <c r="A4176">
        <v>4299</v>
      </c>
      <c r="B4176" t="s">
        <v>88</v>
      </c>
      <c r="C4176">
        <v>2014</v>
      </c>
      <c r="D4176">
        <f t="shared" ca="1" si="260"/>
        <v>9</v>
      </c>
      <c r="E4176" s="5">
        <v>750000</v>
      </c>
      <c r="F4176">
        <v>60000</v>
      </c>
      <c r="G4176" t="s">
        <v>56</v>
      </c>
      <c r="H4176" t="str">
        <f t="shared" si="261"/>
        <v>West</v>
      </c>
      <c r="I4176" t="s">
        <v>57</v>
      </c>
      <c r="J4176" t="str">
        <f t="shared" si="262"/>
        <v>California</v>
      </c>
      <c r="K4176" t="s">
        <v>1847</v>
      </c>
      <c r="L4176" t="str">
        <f t="shared" si="263"/>
        <v>West Hollywood</v>
      </c>
      <c r="M4176" t="s">
        <v>22</v>
      </c>
      <c r="N4176" t="str">
        <f>IF(M4176="", "", IFERROR(VLOOKUP(M4176, Data!$A$1:$B$5, 2, 0), "Unkown fuel"))</f>
        <v>very harmful</v>
      </c>
      <c r="O4176" t="s">
        <v>23</v>
      </c>
      <c r="P4176" t="s">
        <v>24</v>
      </c>
      <c r="Q4176" t="s">
        <v>33</v>
      </c>
      <c r="R4176" t="s">
        <v>282</v>
      </c>
      <c r="S4176">
        <v>2179</v>
      </c>
      <c r="T4176" t="s">
        <v>446</v>
      </c>
      <c r="U4176" t="s">
        <v>447</v>
      </c>
      <c r="V4176">
        <v>7</v>
      </c>
      <c r="W4176" t="s">
        <v>1179</v>
      </c>
    </row>
    <row r="4177" spans="1:23" x14ac:dyDescent="0.3">
      <c r="A4177">
        <v>4300</v>
      </c>
      <c r="B4177" t="s">
        <v>173</v>
      </c>
      <c r="C4177">
        <v>2006</v>
      </c>
      <c r="D4177">
        <f t="shared" ca="1" si="260"/>
        <v>17</v>
      </c>
      <c r="E4177" s="5">
        <v>650000</v>
      </c>
      <c r="F4177">
        <v>40000</v>
      </c>
      <c r="G4177" t="s">
        <v>56</v>
      </c>
      <c r="H4177" t="str">
        <f t="shared" si="261"/>
        <v>West</v>
      </c>
      <c r="I4177" t="s">
        <v>57</v>
      </c>
      <c r="J4177" t="str">
        <f t="shared" si="262"/>
        <v>California</v>
      </c>
      <c r="K4177" t="s">
        <v>1752</v>
      </c>
      <c r="L4177" t="str">
        <f t="shared" si="263"/>
        <v>Westminster</v>
      </c>
      <c r="M4177" t="s">
        <v>41</v>
      </c>
      <c r="N4177" t="str">
        <f>IF(M4177="", "", IFERROR(VLOOKUP(M4177, Data!$A$1:$B$5, 2, 0), "Unkown fuel"))</f>
        <v>harmful</v>
      </c>
      <c r="O4177" t="s">
        <v>23</v>
      </c>
      <c r="P4177" t="s">
        <v>24</v>
      </c>
      <c r="Q4177" t="s">
        <v>25</v>
      </c>
      <c r="R4177" t="s">
        <v>851</v>
      </c>
      <c r="S4177">
        <v>1796</v>
      </c>
      <c r="T4177" t="s">
        <v>1848</v>
      </c>
      <c r="U4177" t="s">
        <v>1849</v>
      </c>
      <c r="V4177">
        <v>5</v>
      </c>
      <c r="W4177" t="s">
        <v>1179</v>
      </c>
    </row>
    <row r="4178" spans="1:23" x14ac:dyDescent="0.3">
      <c r="A4178">
        <v>4301</v>
      </c>
      <c r="B4178" t="s">
        <v>69</v>
      </c>
      <c r="C4178">
        <v>2015</v>
      </c>
      <c r="D4178">
        <f t="shared" ca="1" si="260"/>
        <v>8</v>
      </c>
      <c r="E4178" s="5">
        <v>800000</v>
      </c>
      <c r="F4178">
        <v>25000</v>
      </c>
      <c r="G4178" t="s">
        <v>56</v>
      </c>
      <c r="H4178" t="str">
        <f t="shared" si="261"/>
        <v>West</v>
      </c>
      <c r="I4178" t="s">
        <v>57</v>
      </c>
      <c r="J4178" t="str">
        <f t="shared" si="262"/>
        <v>California</v>
      </c>
      <c r="K4178" t="s">
        <v>1850</v>
      </c>
      <c r="L4178" t="str">
        <f t="shared" si="263"/>
        <v>Whittier</v>
      </c>
      <c r="M4178" t="s">
        <v>41</v>
      </c>
      <c r="N4178" t="str">
        <f>IF(M4178="", "", IFERROR(VLOOKUP(M4178, Data!$A$1:$B$5, 2, 0), "Unkown fuel"))</f>
        <v>harmful</v>
      </c>
      <c r="O4178" t="s">
        <v>23</v>
      </c>
      <c r="P4178" t="s">
        <v>24</v>
      </c>
      <c r="Q4178" t="s">
        <v>25</v>
      </c>
      <c r="R4178" t="s">
        <v>967</v>
      </c>
      <c r="S4178">
        <v>1499</v>
      </c>
      <c r="T4178" t="s">
        <v>968</v>
      </c>
      <c r="U4178" t="s">
        <v>619</v>
      </c>
      <c r="V4178">
        <v>5</v>
      </c>
      <c r="W4178" t="s">
        <v>1179</v>
      </c>
    </row>
    <row r="4179" spans="1:23" x14ac:dyDescent="0.3">
      <c r="A4179">
        <v>4302</v>
      </c>
      <c r="B4179" t="s">
        <v>65</v>
      </c>
      <c r="C4179">
        <v>2010</v>
      </c>
      <c r="D4179">
        <f t="shared" ca="1" si="260"/>
        <v>13</v>
      </c>
      <c r="E4179" s="5">
        <v>350000</v>
      </c>
      <c r="F4179">
        <v>60000</v>
      </c>
      <c r="G4179" t="s">
        <v>56</v>
      </c>
      <c r="H4179" t="str">
        <f t="shared" si="261"/>
        <v>West</v>
      </c>
      <c r="I4179" t="s">
        <v>57</v>
      </c>
      <c r="J4179" t="str">
        <f t="shared" si="262"/>
        <v>California</v>
      </c>
      <c r="K4179" t="s">
        <v>1847</v>
      </c>
      <c r="L4179" t="str">
        <f t="shared" si="263"/>
        <v>West Hollywood</v>
      </c>
      <c r="M4179" t="s">
        <v>41</v>
      </c>
      <c r="N4179" t="str">
        <f>IF(M4179="", "", IFERROR(VLOOKUP(M4179, Data!$A$1:$B$5, 2, 0), "Unkown fuel"))</f>
        <v>harmful</v>
      </c>
      <c r="O4179" t="s">
        <v>23</v>
      </c>
      <c r="P4179" t="s">
        <v>24</v>
      </c>
      <c r="Q4179" t="s">
        <v>33</v>
      </c>
      <c r="R4179" t="s">
        <v>292</v>
      </c>
      <c r="S4179">
        <v>1798</v>
      </c>
      <c r="T4179" t="s">
        <v>586</v>
      </c>
      <c r="U4179" t="s">
        <v>199</v>
      </c>
      <c r="V4179">
        <v>5</v>
      </c>
      <c r="W4179" t="s">
        <v>1179</v>
      </c>
    </row>
    <row r="4180" spans="1:23" x14ac:dyDescent="0.3">
      <c r="A4180">
        <v>4303</v>
      </c>
      <c r="B4180" t="s">
        <v>69</v>
      </c>
      <c r="C4180">
        <v>2015</v>
      </c>
      <c r="D4180">
        <f t="shared" ca="1" si="260"/>
        <v>8</v>
      </c>
      <c r="E4180" s="5">
        <v>700000</v>
      </c>
      <c r="F4180">
        <v>25000</v>
      </c>
      <c r="G4180" t="s">
        <v>56</v>
      </c>
      <c r="H4180" t="str">
        <f t="shared" si="261"/>
        <v>West</v>
      </c>
      <c r="I4180" t="s">
        <v>57</v>
      </c>
      <c r="J4180" t="str">
        <f t="shared" si="262"/>
        <v>California</v>
      </c>
      <c r="K4180" t="s">
        <v>1847</v>
      </c>
      <c r="L4180" t="str">
        <f t="shared" si="263"/>
        <v>West Hollywood</v>
      </c>
      <c r="M4180" t="s">
        <v>41</v>
      </c>
      <c r="N4180" t="str">
        <f>IF(M4180="", "", IFERROR(VLOOKUP(M4180, Data!$A$1:$B$5, 2, 0), "Unkown fuel"))</f>
        <v>harmful</v>
      </c>
      <c r="O4180" t="s">
        <v>23</v>
      </c>
      <c r="P4180" t="s">
        <v>24</v>
      </c>
      <c r="Q4180" t="s">
        <v>25</v>
      </c>
      <c r="R4180" t="s">
        <v>967</v>
      </c>
      <c r="S4180">
        <v>1499</v>
      </c>
      <c r="T4180" t="s">
        <v>968</v>
      </c>
      <c r="U4180" t="s">
        <v>619</v>
      </c>
      <c r="V4180">
        <v>5</v>
      </c>
      <c r="W4180" t="s">
        <v>1179</v>
      </c>
    </row>
    <row r="4181" spans="1:23" x14ac:dyDescent="0.3">
      <c r="A4181">
        <v>4304</v>
      </c>
      <c r="B4181" t="s">
        <v>18</v>
      </c>
      <c r="C4181">
        <v>2011</v>
      </c>
      <c r="D4181">
        <f t="shared" ca="1" si="260"/>
        <v>12</v>
      </c>
      <c r="E4181" s="5">
        <v>335000</v>
      </c>
      <c r="F4181">
        <v>15000</v>
      </c>
      <c r="G4181" t="s">
        <v>56</v>
      </c>
      <c r="H4181" t="str">
        <f t="shared" si="261"/>
        <v>West</v>
      </c>
      <c r="I4181" t="s">
        <v>57</v>
      </c>
      <c r="J4181" t="str">
        <f t="shared" si="262"/>
        <v>California</v>
      </c>
      <c r="K4181" t="s">
        <v>1752</v>
      </c>
      <c r="L4181" t="str">
        <f t="shared" si="263"/>
        <v>Westminster</v>
      </c>
      <c r="M4181" t="s">
        <v>41</v>
      </c>
      <c r="N4181" t="str">
        <f>IF(M4181="", "", IFERROR(VLOOKUP(M4181, Data!$A$1:$B$5, 2, 0), "Unkown fuel"))</f>
        <v>harmful</v>
      </c>
      <c r="O4181" t="s">
        <v>23</v>
      </c>
      <c r="P4181" t="s">
        <v>24</v>
      </c>
      <c r="Q4181" t="s">
        <v>25</v>
      </c>
      <c r="R4181" t="s">
        <v>383</v>
      </c>
      <c r="S4181">
        <v>1298</v>
      </c>
      <c r="T4181" t="s">
        <v>395</v>
      </c>
      <c r="U4181" t="s">
        <v>261</v>
      </c>
      <c r="V4181">
        <v>5</v>
      </c>
      <c r="W4181" t="s">
        <v>1179</v>
      </c>
    </row>
    <row r="4182" spans="1:23" x14ac:dyDescent="0.3">
      <c r="A4182">
        <v>4305</v>
      </c>
      <c r="B4182" t="s">
        <v>18</v>
      </c>
      <c r="C4182">
        <v>2012</v>
      </c>
      <c r="D4182">
        <f t="shared" ca="1" si="260"/>
        <v>11</v>
      </c>
      <c r="E4182" s="5">
        <v>270000</v>
      </c>
      <c r="F4182">
        <v>110000</v>
      </c>
      <c r="G4182" t="s">
        <v>56</v>
      </c>
      <c r="H4182" t="str">
        <f t="shared" si="261"/>
        <v>West</v>
      </c>
      <c r="I4182" t="s">
        <v>57</v>
      </c>
      <c r="J4182" t="str">
        <f t="shared" si="262"/>
        <v>California</v>
      </c>
      <c r="K4182" t="s">
        <v>1752</v>
      </c>
      <c r="L4182" t="str">
        <f t="shared" si="263"/>
        <v>Westminster</v>
      </c>
      <c r="M4182" t="s">
        <v>22</v>
      </c>
      <c r="N4182" t="str">
        <f>IF(M4182="", "", IFERROR(VLOOKUP(M4182, Data!$A$1:$B$5, 2, 0), "Unkown fuel"))</f>
        <v>very harmful</v>
      </c>
      <c r="O4182" t="s">
        <v>23</v>
      </c>
      <c r="P4182" t="s">
        <v>24</v>
      </c>
      <c r="Q4182" t="s">
        <v>25</v>
      </c>
      <c r="R4182" t="s">
        <v>81</v>
      </c>
      <c r="S4182">
        <v>1248</v>
      </c>
      <c r="T4182" t="s">
        <v>82</v>
      </c>
      <c r="U4182" t="s">
        <v>28</v>
      </c>
      <c r="V4182">
        <v>5</v>
      </c>
      <c r="W4182" t="s">
        <v>1179</v>
      </c>
    </row>
    <row r="4183" spans="1:23" x14ac:dyDescent="0.3">
      <c r="A4183">
        <v>4307</v>
      </c>
      <c r="B4183" t="s">
        <v>18</v>
      </c>
      <c r="C4183">
        <v>2010</v>
      </c>
      <c r="D4183">
        <f t="shared" ca="1" si="260"/>
        <v>13</v>
      </c>
      <c r="E4183" s="5">
        <v>320000</v>
      </c>
      <c r="F4183">
        <v>100000</v>
      </c>
      <c r="G4183" t="s">
        <v>56</v>
      </c>
      <c r="H4183" t="str">
        <f t="shared" si="261"/>
        <v>West</v>
      </c>
      <c r="I4183" t="s">
        <v>57</v>
      </c>
      <c r="J4183" t="str">
        <f t="shared" si="262"/>
        <v>California</v>
      </c>
      <c r="K4183" t="s">
        <v>1752</v>
      </c>
      <c r="L4183" t="str">
        <f t="shared" si="263"/>
        <v>Westminster</v>
      </c>
      <c r="M4183" t="s">
        <v>22</v>
      </c>
      <c r="N4183" t="str">
        <f>IF(M4183="", "", IFERROR(VLOOKUP(M4183, Data!$A$1:$B$5, 2, 0), "Unkown fuel"))</f>
        <v>very harmful</v>
      </c>
      <c r="O4183" t="s">
        <v>23</v>
      </c>
      <c r="P4183" t="s">
        <v>24</v>
      </c>
      <c r="Q4183" t="s">
        <v>33</v>
      </c>
      <c r="R4183" t="s">
        <v>81</v>
      </c>
      <c r="S4183">
        <v>1248</v>
      </c>
      <c r="T4183" t="s">
        <v>82</v>
      </c>
      <c r="U4183" t="s">
        <v>28</v>
      </c>
      <c r="V4183">
        <v>5</v>
      </c>
      <c r="W4183" t="s">
        <v>1179</v>
      </c>
    </row>
    <row r="4184" spans="1:23" x14ac:dyDescent="0.3">
      <c r="A4184">
        <v>4308</v>
      </c>
      <c r="B4184" t="s">
        <v>46</v>
      </c>
      <c r="C4184">
        <v>2007</v>
      </c>
      <c r="D4184">
        <f t="shared" ca="1" si="260"/>
        <v>16</v>
      </c>
      <c r="E4184" s="5">
        <v>120000</v>
      </c>
      <c r="F4184">
        <v>120000</v>
      </c>
      <c r="G4184" t="s">
        <v>56</v>
      </c>
      <c r="H4184" t="str">
        <f t="shared" si="261"/>
        <v>West</v>
      </c>
      <c r="I4184" t="s">
        <v>57</v>
      </c>
      <c r="J4184" t="str">
        <f t="shared" si="262"/>
        <v>California</v>
      </c>
      <c r="K4184" t="s">
        <v>1850</v>
      </c>
      <c r="L4184" t="str">
        <f t="shared" si="263"/>
        <v>Whittier</v>
      </c>
      <c r="M4184" t="s">
        <v>41</v>
      </c>
      <c r="N4184" t="str">
        <f>IF(M4184="", "", IFERROR(VLOOKUP(M4184, Data!$A$1:$B$5, 2, 0), "Unkown fuel"))</f>
        <v>harmful</v>
      </c>
      <c r="O4184" t="s">
        <v>23</v>
      </c>
      <c r="P4184" t="s">
        <v>24</v>
      </c>
      <c r="Q4184" t="s">
        <v>25</v>
      </c>
      <c r="R4184" t="s">
        <v>159</v>
      </c>
      <c r="S4184">
        <v>1086</v>
      </c>
      <c r="T4184" t="s">
        <v>486</v>
      </c>
      <c r="U4184" t="s">
        <v>630</v>
      </c>
      <c r="V4184">
        <v>5</v>
      </c>
      <c r="W4184" t="s">
        <v>1179</v>
      </c>
    </row>
    <row r="4185" spans="1:23" x14ac:dyDescent="0.3">
      <c r="A4185">
        <v>4309</v>
      </c>
      <c r="B4185" t="s">
        <v>192</v>
      </c>
      <c r="C4185">
        <v>2010</v>
      </c>
      <c r="D4185">
        <f t="shared" ca="1" si="260"/>
        <v>13</v>
      </c>
      <c r="E4185" s="5">
        <v>730000</v>
      </c>
      <c r="F4185">
        <v>55000</v>
      </c>
      <c r="G4185" t="s">
        <v>56</v>
      </c>
      <c r="H4185" t="str">
        <f t="shared" si="261"/>
        <v>West</v>
      </c>
      <c r="I4185" t="s">
        <v>57</v>
      </c>
      <c r="J4185" t="str">
        <f t="shared" si="262"/>
        <v>California</v>
      </c>
      <c r="K4185" t="s">
        <v>1847</v>
      </c>
      <c r="L4185" t="str">
        <f t="shared" si="263"/>
        <v>West Hollywood</v>
      </c>
      <c r="M4185" t="s">
        <v>41</v>
      </c>
      <c r="N4185" t="str">
        <f>IF(M4185="", "", IFERROR(VLOOKUP(M4185, Data!$A$1:$B$5, 2, 0), "Unkown fuel"))</f>
        <v>harmful</v>
      </c>
      <c r="O4185" t="s">
        <v>23</v>
      </c>
      <c r="P4185" t="s">
        <v>154</v>
      </c>
      <c r="Q4185" t="s">
        <v>33</v>
      </c>
      <c r="R4185" t="s">
        <v>1851</v>
      </c>
      <c r="S4185">
        <v>1781</v>
      </c>
      <c r="T4185" t="s">
        <v>1852</v>
      </c>
      <c r="U4185" t="s">
        <v>1853</v>
      </c>
      <c r="V4185">
        <v>5</v>
      </c>
      <c r="W4185" t="s">
        <v>1179</v>
      </c>
    </row>
    <row r="4186" spans="1:23" x14ac:dyDescent="0.3">
      <c r="A4186">
        <v>4310</v>
      </c>
      <c r="B4186" t="s">
        <v>18</v>
      </c>
      <c r="C4186">
        <v>2007</v>
      </c>
      <c r="D4186">
        <f t="shared" ca="1" si="260"/>
        <v>16</v>
      </c>
      <c r="E4186" s="5">
        <v>125000</v>
      </c>
      <c r="F4186">
        <v>120000</v>
      </c>
      <c r="G4186" t="s">
        <v>124</v>
      </c>
      <c r="H4186" t="str">
        <f t="shared" si="261"/>
        <v>South</v>
      </c>
      <c r="I4186" t="s">
        <v>1352</v>
      </c>
      <c r="J4186" t="str">
        <f t="shared" si="262"/>
        <v>Louisiana</v>
      </c>
      <c r="K4186" t="s">
        <v>1854</v>
      </c>
      <c r="L4186" t="str">
        <f t="shared" si="263"/>
        <v>Marrero</v>
      </c>
      <c r="M4186" t="s">
        <v>41</v>
      </c>
      <c r="N4186" t="str">
        <f>IF(M4186="", "", IFERROR(VLOOKUP(M4186, Data!$A$1:$B$5, 2, 0), "Unkown fuel"))</f>
        <v>harmful</v>
      </c>
      <c r="O4186" t="s">
        <v>23</v>
      </c>
      <c r="P4186" t="s">
        <v>24</v>
      </c>
      <c r="Q4186" t="s">
        <v>42</v>
      </c>
      <c r="R4186" t="s">
        <v>340</v>
      </c>
      <c r="S4186">
        <v>1586</v>
      </c>
      <c r="T4186" t="s">
        <v>810</v>
      </c>
      <c r="U4186" t="s">
        <v>811</v>
      </c>
      <c r="V4186">
        <v>5</v>
      </c>
      <c r="W4186" t="s">
        <v>1179</v>
      </c>
    </row>
    <row r="4187" spans="1:23" x14ac:dyDescent="0.3">
      <c r="A4187">
        <v>4311</v>
      </c>
      <c r="B4187" t="s">
        <v>18</v>
      </c>
      <c r="C4187">
        <v>2007</v>
      </c>
      <c r="D4187">
        <f t="shared" ca="1" si="260"/>
        <v>16</v>
      </c>
      <c r="E4187" s="5">
        <v>150000</v>
      </c>
      <c r="F4187">
        <v>35000</v>
      </c>
      <c r="G4187" t="s">
        <v>124</v>
      </c>
      <c r="H4187" t="str">
        <f t="shared" si="261"/>
        <v>South</v>
      </c>
      <c r="I4187" t="s">
        <v>1352</v>
      </c>
      <c r="J4187" t="str">
        <f t="shared" si="262"/>
        <v>Louisiana</v>
      </c>
      <c r="K4187" t="s">
        <v>1854</v>
      </c>
      <c r="L4187" t="str">
        <f t="shared" si="263"/>
        <v>Marrero</v>
      </c>
      <c r="M4187" t="s">
        <v>41</v>
      </c>
      <c r="N4187" t="str">
        <f>IF(M4187="", "", IFERROR(VLOOKUP(M4187, Data!$A$1:$B$5, 2, 0), "Unkown fuel"))</f>
        <v>harmful</v>
      </c>
      <c r="O4187" t="s">
        <v>23</v>
      </c>
      <c r="P4187" t="s">
        <v>24</v>
      </c>
      <c r="Q4187" t="s">
        <v>25</v>
      </c>
      <c r="R4187" t="s">
        <v>121</v>
      </c>
      <c r="S4187">
        <v>1061</v>
      </c>
      <c r="T4187" t="s">
        <v>705</v>
      </c>
      <c r="U4187" t="s">
        <v>87</v>
      </c>
      <c r="V4187">
        <v>5</v>
      </c>
      <c r="W4187" t="s">
        <v>1179</v>
      </c>
    </row>
    <row r="4188" spans="1:23" x14ac:dyDescent="0.3">
      <c r="A4188">
        <v>4312</v>
      </c>
      <c r="B4188" t="s">
        <v>18</v>
      </c>
      <c r="C4188">
        <v>2018</v>
      </c>
      <c r="D4188">
        <f t="shared" ca="1" si="260"/>
        <v>5</v>
      </c>
      <c r="E4188" s="5">
        <v>310000</v>
      </c>
      <c r="F4188">
        <v>13000</v>
      </c>
      <c r="G4188" t="s">
        <v>124</v>
      </c>
      <c r="H4188" t="str">
        <f t="shared" si="261"/>
        <v>South</v>
      </c>
      <c r="I4188" t="s">
        <v>1352</v>
      </c>
      <c r="J4188" t="str">
        <f t="shared" si="262"/>
        <v>Louisiana</v>
      </c>
      <c r="K4188" t="s">
        <v>1854</v>
      </c>
      <c r="L4188" t="str">
        <f t="shared" si="263"/>
        <v>Marrero</v>
      </c>
      <c r="M4188" t="s">
        <v>41</v>
      </c>
      <c r="N4188" t="str">
        <f>IF(M4188="", "", IFERROR(VLOOKUP(M4188, Data!$A$1:$B$5, 2, 0), "Unkown fuel"))</f>
        <v>harmful</v>
      </c>
      <c r="O4188" t="s">
        <v>23</v>
      </c>
      <c r="P4188" t="s">
        <v>24</v>
      </c>
      <c r="Q4188" t="s">
        <v>25</v>
      </c>
      <c r="R4188" t="s">
        <v>117</v>
      </c>
      <c r="S4188">
        <v>796</v>
      </c>
      <c r="T4188" t="s">
        <v>118</v>
      </c>
      <c r="U4188" t="s">
        <v>119</v>
      </c>
      <c r="V4188">
        <v>5</v>
      </c>
      <c r="W4188" t="s">
        <v>1179</v>
      </c>
    </row>
    <row r="4189" spans="1:23" x14ac:dyDescent="0.3">
      <c r="A4189">
        <v>4313</v>
      </c>
      <c r="B4189" t="s">
        <v>18</v>
      </c>
      <c r="C4189">
        <v>2015</v>
      </c>
      <c r="D4189">
        <f t="shared" ca="1" si="260"/>
        <v>8</v>
      </c>
      <c r="E4189" s="5">
        <v>625000</v>
      </c>
      <c r="F4189">
        <v>50000</v>
      </c>
      <c r="G4189" t="s">
        <v>124</v>
      </c>
      <c r="H4189" t="str">
        <f t="shared" si="261"/>
        <v>South</v>
      </c>
      <c r="I4189" t="s">
        <v>1352</v>
      </c>
      <c r="J4189" t="str">
        <f t="shared" si="262"/>
        <v>Louisiana</v>
      </c>
      <c r="K4189" t="s">
        <v>1854</v>
      </c>
      <c r="L4189" t="str">
        <f t="shared" si="263"/>
        <v>Marrero</v>
      </c>
      <c r="M4189" t="s">
        <v>22</v>
      </c>
      <c r="N4189" t="str">
        <f>IF(M4189="", "", IFERROR(VLOOKUP(M4189, Data!$A$1:$B$5, 2, 0), "Unkown fuel"))</f>
        <v>very harmful</v>
      </c>
      <c r="O4189" t="s">
        <v>23</v>
      </c>
      <c r="P4189" t="s">
        <v>24</v>
      </c>
      <c r="Q4189" t="s">
        <v>25</v>
      </c>
      <c r="R4189" t="s">
        <v>106</v>
      </c>
      <c r="S4189">
        <v>1248</v>
      </c>
      <c r="T4189" t="s">
        <v>27</v>
      </c>
      <c r="U4189" t="s">
        <v>28</v>
      </c>
      <c r="V4189">
        <v>5</v>
      </c>
      <c r="W4189" t="s">
        <v>1179</v>
      </c>
    </row>
    <row r="4190" spans="1:23" x14ac:dyDescent="0.3">
      <c r="A4190">
        <v>4314</v>
      </c>
      <c r="B4190" t="s">
        <v>46</v>
      </c>
      <c r="C4190">
        <v>2012</v>
      </c>
      <c r="D4190">
        <f t="shared" ca="1" si="260"/>
        <v>11</v>
      </c>
      <c r="E4190" s="5">
        <v>267000</v>
      </c>
      <c r="F4190">
        <v>40000</v>
      </c>
      <c r="G4190" t="s">
        <v>124</v>
      </c>
      <c r="H4190" t="str">
        <f t="shared" si="261"/>
        <v>South</v>
      </c>
      <c r="I4190" t="s">
        <v>1352</v>
      </c>
      <c r="J4190" t="str">
        <f t="shared" si="262"/>
        <v>Louisiana</v>
      </c>
      <c r="K4190" t="s">
        <v>1854</v>
      </c>
      <c r="L4190" t="str">
        <f t="shared" si="263"/>
        <v>Marrero</v>
      </c>
      <c r="M4190" t="s">
        <v>41</v>
      </c>
      <c r="N4190" t="str">
        <f>IF(M4190="", "", IFERROR(VLOOKUP(M4190, Data!$A$1:$B$5, 2, 0), "Unkown fuel"))</f>
        <v>harmful</v>
      </c>
      <c r="O4190" t="s">
        <v>23</v>
      </c>
      <c r="P4190" t="s">
        <v>24</v>
      </c>
      <c r="Q4190" t="s">
        <v>25</v>
      </c>
      <c r="R4190" t="s">
        <v>211</v>
      </c>
      <c r="S4190">
        <v>1197</v>
      </c>
      <c r="T4190" t="s">
        <v>212</v>
      </c>
      <c r="U4190" t="s">
        <v>213</v>
      </c>
      <c r="V4190">
        <v>5</v>
      </c>
      <c r="W4190" t="s">
        <v>1179</v>
      </c>
    </row>
    <row r="4191" spans="1:23" x14ac:dyDescent="0.3">
      <c r="A4191">
        <v>4315</v>
      </c>
      <c r="B4191" t="s">
        <v>46</v>
      </c>
      <c r="C4191">
        <v>2016</v>
      </c>
      <c r="D4191">
        <f t="shared" ca="1" si="260"/>
        <v>7</v>
      </c>
      <c r="E4191" s="5">
        <v>600000</v>
      </c>
      <c r="F4191">
        <v>25000</v>
      </c>
      <c r="G4191" t="s">
        <v>124</v>
      </c>
      <c r="H4191" t="str">
        <f t="shared" si="261"/>
        <v>South</v>
      </c>
      <c r="I4191" t="s">
        <v>1352</v>
      </c>
      <c r="J4191" t="str">
        <f t="shared" si="262"/>
        <v>Louisiana</v>
      </c>
      <c r="K4191" t="s">
        <v>1854</v>
      </c>
      <c r="L4191" t="str">
        <f t="shared" si="263"/>
        <v>Marrero</v>
      </c>
      <c r="M4191" t="s">
        <v>41</v>
      </c>
      <c r="N4191" t="str">
        <f>IF(M4191="", "", IFERROR(VLOOKUP(M4191, Data!$A$1:$B$5, 2, 0), "Unkown fuel"))</f>
        <v>harmful</v>
      </c>
      <c r="O4191" t="s">
        <v>23</v>
      </c>
      <c r="P4191" t="s">
        <v>24</v>
      </c>
      <c r="Q4191" t="s">
        <v>25</v>
      </c>
      <c r="R4191" t="s">
        <v>493</v>
      </c>
      <c r="S4191">
        <v>1197</v>
      </c>
      <c r="T4191" t="s">
        <v>54</v>
      </c>
      <c r="U4191" t="s">
        <v>494</v>
      </c>
      <c r="V4191">
        <v>5</v>
      </c>
      <c r="W4191" t="s">
        <v>1179</v>
      </c>
    </row>
    <row r="4192" spans="1:23" x14ac:dyDescent="0.3">
      <c r="A4192">
        <v>4316</v>
      </c>
      <c r="B4192" t="s">
        <v>18</v>
      </c>
      <c r="C4192">
        <v>2011</v>
      </c>
      <c r="D4192">
        <f t="shared" ca="1" si="260"/>
        <v>12</v>
      </c>
      <c r="E4192" s="5">
        <v>180000</v>
      </c>
      <c r="F4192">
        <v>110000</v>
      </c>
      <c r="G4192" t="s">
        <v>19</v>
      </c>
      <c r="H4192" t="str">
        <f t="shared" si="261"/>
        <v>East</v>
      </c>
      <c r="I4192" t="s">
        <v>31</v>
      </c>
      <c r="J4192" t="str">
        <f t="shared" si="262"/>
        <v>New York</v>
      </c>
      <c r="K4192" t="s">
        <v>1855</v>
      </c>
      <c r="L4192" t="str">
        <f t="shared" si="263"/>
        <v>Tonawanda</v>
      </c>
      <c r="M4192" t="s">
        <v>41</v>
      </c>
      <c r="N4192" t="str">
        <f>IF(M4192="", "", IFERROR(VLOOKUP(M4192, Data!$A$1:$B$5, 2, 0), "Unkown fuel"))</f>
        <v>harmful</v>
      </c>
      <c r="O4192" t="s">
        <v>23</v>
      </c>
      <c r="P4192" t="s">
        <v>24</v>
      </c>
      <c r="Q4192" t="s">
        <v>33</v>
      </c>
      <c r="R4192" t="s">
        <v>267</v>
      </c>
      <c r="S4192">
        <v>1196</v>
      </c>
      <c r="T4192" t="s">
        <v>268</v>
      </c>
      <c r="U4192" t="s">
        <v>269</v>
      </c>
      <c r="V4192">
        <v>7</v>
      </c>
      <c r="W4192" t="s">
        <v>1179</v>
      </c>
    </row>
    <row r="4193" spans="1:23" x14ac:dyDescent="0.3">
      <c r="A4193">
        <v>4317</v>
      </c>
      <c r="B4193" t="s">
        <v>65</v>
      </c>
      <c r="C4193">
        <v>2019</v>
      </c>
      <c r="D4193">
        <f t="shared" ca="1" si="260"/>
        <v>4</v>
      </c>
      <c r="E4193" s="5">
        <v>700000</v>
      </c>
      <c r="F4193">
        <v>5000</v>
      </c>
      <c r="G4193" t="s">
        <v>19</v>
      </c>
      <c r="H4193" t="str">
        <f t="shared" si="261"/>
        <v>East</v>
      </c>
      <c r="I4193" t="s">
        <v>31</v>
      </c>
      <c r="J4193" t="str">
        <f t="shared" si="262"/>
        <v>New York</v>
      </c>
      <c r="K4193" t="s">
        <v>1855</v>
      </c>
      <c r="L4193" t="str">
        <f t="shared" si="263"/>
        <v>Tonawanda</v>
      </c>
      <c r="M4193" t="s">
        <v>41</v>
      </c>
      <c r="N4193" t="str">
        <f>IF(M4193="", "", IFERROR(VLOOKUP(M4193, Data!$A$1:$B$5, 2, 0), "Unkown fuel"))</f>
        <v>harmful</v>
      </c>
      <c r="O4193" t="s">
        <v>23</v>
      </c>
      <c r="P4193" t="s">
        <v>24</v>
      </c>
      <c r="Q4193" t="s">
        <v>25</v>
      </c>
      <c r="R4193" t="s">
        <v>1856</v>
      </c>
      <c r="S4193">
        <v>1197</v>
      </c>
      <c r="T4193" t="s">
        <v>94</v>
      </c>
      <c r="U4193" t="s">
        <v>1857</v>
      </c>
      <c r="V4193">
        <v>5</v>
      </c>
      <c r="W4193" t="s">
        <v>1179</v>
      </c>
    </row>
    <row r="4194" spans="1:23" x14ac:dyDescent="0.3">
      <c r="A4194">
        <v>4318</v>
      </c>
      <c r="B4194" t="s">
        <v>18</v>
      </c>
      <c r="C4194">
        <v>2013</v>
      </c>
      <c r="D4194">
        <f t="shared" ca="1" si="260"/>
        <v>10</v>
      </c>
      <c r="E4194" s="5">
        <v>121000</v>
      </c>
      <c r="F4194">
        <v>50000</v>
      </c>
      <c r="G4194" t="s">
        <v>19</v>
      </c>
      <c r="H4194" t="str">
        <f t="shared" si="261"/>
        <v>East</v>
      </c>
      <c r="I4194" t="s">
        <v>31</v>
      </c>
      <c r="J4194" t="str">
        <f t="shared" si="262"/>
        <v>New York</v>
      </c>
      <c r="K4194" t="s">
        <v>1334</v>
      </c>
      <c r="L4194" t="str">
        <f t="shared" si="263"/>
        <v>Syracuse</v>
      </c>
      <c r="M4194" t="s">
        <v>41</v>
      </c>
      <c r="N4194" t="str">
        <f>IF(M4194="", "", IFERROR(VLOOKUP(M4194, Data!$A$1:$B$5, 2, 0), "Unkown fuel"))</f>
        <v>harmful</v>
      </c>
      <c r="O4194" t="s">
        <v>23</v>
      </c>
      <c r="P4194" t="s">
        <v>24</v>
      </c>
      <c r="Q4194" t="s">
        <v>33</v>
      </c>
      <c r="R4194" t="s">
        <v>50</v>
      </c>
      <c r="S4194">
        <v>796</v>
      </c>
      <c r="T4194" t="s">
        <v>63</v>
      </c>
      <c r="U4194" t="s">
        <v>64</v>
      </c>
      <c r="V4194">
        <v>4</v>
      </c>
      <c r="W4194" t="s">
        <v>1179</v>
      </c>
    </row>
    <row r="4195" spans="1:23" x14ac:dyDescent="0.3">
      <c r="A4195">
        <v>4319</v>
      </c>
      <c r="B4195" t="s">
        <v>46</v>
      </c>
      <c r="C4195">
        <v>2014</v>
      </c>
      <c r="D4195">
        <f t="shared" ca="1" si="260"/>
        <v>9</v>
      </c>
      <c r="E4195" s="5">
        <v>350000</v>
      </c>
      <c r="F4195">
        <v>80000</v>
      </c>
      <c r="G4195" t="s">
        <v>19</v>
      </c>
      <c r="H4195" t="str">
        <f t="shared" si="261"/>
        <v>East</v>
      </c>
      <c r="I4195" t="s">
        <v>31</v>
      </c>
      <c r="J4195" t="str">
        <f t="shared" si="262"/>
        <v>New York</v>
      </c>
      <c r="K4195" t="s">
        <v>1334</v>
      </c>
      <c r="L4195" t="str">
        <f t="shared" si="263"/>
        <v>Syracuse</v>
      </c>
      <c r="M4195" t="s">
        <v>41</v>
      </c>
      <c r="N4195" t="str">
        <f>IF(M4195="", "", IFERROR(VLOOKUP(M4195, Data!$A$1:$B$5, 2, 0), "Unkown fuel"))</f>
        <v>harmful</v>
      </c>
      <c r="O4195" t="s">
        <v>23</v>
      </c>
      <c r="P4195" t="s">
        <v>24</v>
      </c>
      <c r="Q4195" t="s">
        <v>42</v>
      </c>
      <c r="R4195" t="s">
        <v>85</v>
      </c>
      <c r="S4195">
        <v>1197</v>
      </c>
      <c r="T4195" t="s">
        <v>90</v>
      </c>
      <c r="U4195" t="s">
        <v>261</v>
      </c>
      <c r="V4195">
        <v>5</v>
      </c>
      <c r="W4195" t="s">
        <v>1179</v>
      </c>
    </row>
    <row r="4196" spans="1:23" x14ac:dyDescent="0.3">
      <c r="A4196">
        <v>4320</v>
      </c>
      <c r="B4196" t="s">
        <v>65</v>
      </c>
      <c r="C4196">
        <v>2012</v>
      </c>
      <c r="D4196">
        <f t="shared" ca="1" si="260"/>
        <v>11</v>
      </c>
      <c r="E4196" s="5">
        <v>869999</v>
      </c>
      <c r="F4196">
        <v>225000</v>
      </c>
      <c r="G4196" t="s">
        <v>19</v>
      </c>
      <c r="H4196" t="str">
        <f t="shared" si="261"/>
        <v>East</v>
      </c>
      <c r="I4196" t="s">
        <v>31</v>
      </c>
      <c r="J4196" t="str">
        <f t="shared" si="262"/>
        <v>New York</v>
      </c>
      <c r="K4196" t="s">
        <v>1855</v>
      </c>
      <c r="L4196" t="str">
        <f t="shared" si="263"/>
        <v>Tonawanda</v>
      </c>
      <c r="M4196" t="s">
        <v>22</v>
      </c>
      <c r="N4196" t="str">
        <f>IF(M4196="", "", IFERROR(VLOOKUP(M4196, Data!$A$1:$B$5, 2, 0), "Unkown fuel"))</f>
        <v>very harmful</v>
      </c>
      <c r="O4196" t="s">
        <v>23</v>
      </c>
      <c r="P4196" t="s">
        <v>24</v>
      </c>
      <c r="Q4196" t="s">
        <v>33</v>
      </c>
      <c r="R4196" t="s">
        <v>170</v>
      </c>
      <c r="S4196">
        <v>2494</v>
      </c>
      <c r="T4196" t="s">
        <v>171</v>
      </c>
      <c r="U4196" t="s">
        <v>172</v>
      </c>
      <c r="V4196">
        <v>8</v>
      </c>
      <c r="W4196" t="s">
        <v>1179</v>
      </c>
    </row>
    <row r="4197" spans="1:23" x14ac:dyDescent="0.3">
      <c r="A4197">
        <v>4321</v>
      </c>
      <c r="B4197" t="s">
        <v>320</v>
      </c>
      <c r="C4197">
        <v>2017</v>
      </c>
      <c r="D4197">
        <f t="shared" ca="1" si="260"/>
        <v>6</v>
      </c>
      <c r="E4197" s="5">
        <v>2711000</v>
      </c>
      <c r="F4197">
        <v>9000</v>
      </c>
      <c r="G4197" t="s">
        <v>19</v>
      </c>
      <c r="H4197" t="str">
        <f t="shared" si="261"/>
        <v>East</v>
      </c>
      <c r="I4197" t="s">
        <v>31</v>
      </c>
      <c r="J4197" t="str">
        <f t="shared" si="262"/>
        <v>New York</v>
      </c>
      <c r="K4197" t="s">
        <v>825</v>
      </c>
      <c r="L4197" t="str">
        <f t="shared" si="263"/>
        <v>Troy</v>
      </c>
      <c r="M4197" t="s">
        <v>22</v>
      </c>
      <c r="N4197" t="str">
        <f>IF(M4197="", "", IFERROR(VLOOKUP(M4197, Data!$A$1:$B$5, 2, 0), "Unkown fuel"))</f>
        <v>very harmful</v>
      </c>
      <c r="O4197" t="s">
        <v>158</v>
      </c>
      <c r="P4197" t="s">
        <v>154</v>
      </c>
      <c r="Q4197" t="s">
        <v>25</v>
      </c>
      <c r="R4197" t="s">
        <v>363</v>
      </c>
      <c r="S4197">
        <v>1999</v>
      </c>
      <c r="T4197" t="s">
        <v>322</v>
      </c>
      <c r="U4197" t="s">
        <v>323</v>
      </c>
      <c r="V4197">
        <v>5</v>
      </c>
      <c r="W4197" t="s">
        <v>1179</v>
      </c>
    </row>
    <row r="4198" spans="1:23" x14ac:dyDescent="0.3">
      <c r="A4198">
        <v>4322</v>
      </c>
      <c r="B4198" t="s">
        <v>316</v>
      </c>
      <c r="C4198">
        <v>2019</v>
      </c>
      <c r="D4198">
        <f t="shared" ca="1" si="260"/>
        <v>4</v>
      </c>
      <c r="E4198" s="5">
        <v>5150000</v>
      </c>
      <c r="F4198">
        <v>20000</v>
      </c>
      <c r="G4198" t="s">
        <v>19</v>
      </c>
      <c r="H4198" t="str">
        <f t="shared" si="261"/>
        <v>East</v>
      </c>
      <c r="I4198" t="s">
        <v>31</v>
      </c>
      <c r="J4198" t="str">
        <f t="shared" si="262"/>
        <v>New York</v>
      </c>
      <c r="K4198" t="s">
        <v>1855</v>
      </c>
      <c r="L4198" t="str">
        <f t="shared" si="263"/>
        <v>Tonawanda</v>
      </c>
      <c r="M4198" t="s">
        <v>41</v>
      </c>
      <c r="N4198" t="str">
        <f>IF(M4198="", "", IFERROR(VLOOKUP(M4198, Data!$A$1:$B$5, 2, 0), "Unkown fuel"))</f>
        <v>harmful</v>
      </c>
      <c r="O4198" t="s">
        <v>158</v>
      </c>
      <c r="P4198" t="s">
        <v>154</v>
      </c>
      <c r="Q4198" t="s">
        <v>25</v>
      </c>
      <c r="R4198" t="s">
        <v>317</v>
      </c>
      <c r="S4198">
        <v>2487</v>
      </c>
      <c r="T4198" t="s">
        <v>318</v>
      </c>
      <c r="U4198" t="s">
        <v>319</v>
      </c>
      <c r="V4198">
        <v>5</v>
      </c>
      <c r="W4198" t="s">
        <v>1179</v>
      </c>
    </row>
    <row r="4199" spans="1:23" x14ac:dyDescent="0.3">
      <c r="A4199">
        <v>4323</v>
      </c>
      <c r="B4199" t="s">
        <v>320</v>
      </c>
      <c r="C4199">
        <v>2017</v>
      </c>
      <c r="D4199">
        <f t="shared" ca="1" si="260"/>
        <v>6</v>
      </c>
      <c r="E4199" s="5">
        <v>3200000</v>
      </c>
      <c r="F4199">
        <v>45000</v>
      </c>
      <c r="G4199" t="s">
        <v>19</v>
      </c>
      <c r="H4199" t="str">
        <f t="shared" si="261"/>
        <v>East</v>
      </c>
      <c r="I4199" t="s">
        <v>31</v>
      </c>
      <c r="J4199" t="str">
        <f t="shared" si="262"/>
        <v>New York</v>
      </c>
      <c r="K4199" t="s">
        <v>1855</v>
      </c>
      <c r="L4199" t="str">
        <f t="shared" si="263"/>
        <v>Tonawanda</v>
      </c>
      <c r="M4199" t="s">
        <v>22</v>
      </c>
      <c r="N4199" t="str">
        <f>IF(M4199="", "", IFERROR(VLOOKUP(M4199, Data!$A$1:$B$5, 2, 0), "Unkown fuel"))</f>
        <v>very harmful</v>
      </c>
      <c r="O4199" t="s">
        <v>158</v>
      </c>
      <c r="P4199" t="s">
        <v>154</v>
      </c>
      <c r="Q4199" t="s">
        <v>25</v>
      </c>
      <c r="R4199" t="s">
        <v>321</v>
      </c>
      <c r="S4199">
        <v>1999</v>
      </c>
      <c r="T4199" t="s">
        <v>322</v>
      </c>
      <c r="U4199" t="s">
        <v>323</v>
      </c>
      <c r="V4199">
        <v>5</v>
      </c>
      <c r="W4199" t="s">
        <v>1179</v>
      </c>
    </row>
    <row r="4200" spans="1:23" x14ac:dyDescent="0.3">
      <c r="A4200">
        <v>4324</v>
      </c>
      <c r="B4200" t="s">
        <v>109</v>
      </c>
      <c r="C4200">
        <v>2015</v>
      </c>
      <c r="D4200">
        <f t="shared" ca="1" si="260"/>
        <v>8</v>
      </c>
      <c r="E4200" s="5">
        <v>503000</v>
      </c>
      <c r="F4200">
        <v>110000</v>
      </c>
      <c r="G4200" t="s">
        <v>19</v>
      </c>
      <c r="H4200" t="str">
        <f t="shared" si="261"/>
        <v>East</v>
      </c>
      <c r="I4200" t="s">
        <v>31</v>
      </c>
      <c r="J4200" t="str">
        <f t="shared" si="262"/>
        <v>New York</v>
      </c>
      <c r="K4200" t="s">
        <v>1855</v>
      </c>
      <c r="L4200" t="str">
        <f t="shared" si="263"/>
        <v>Tonawanda</v>
      </c>
      <c r="M4200" t="s">
        <v>22</v>
      </c>
      <c r="N4200" t="str">
        <f>IF(M4200="", "", IFERROR(VLOOKUP(M4200, Data!$A$1:$B$5, 2, 0), "Unkown fuel"))</f>
        <v>very harmful</v>
      </c>
      <c r="O4200" t="s">
        <v>23</v>
      </c>
      <c r="P4200" t="s">
        <v>24</v>
      </c>
      <c r="Q4200" t="s">
        <v>25</v>
      </c>
      <c r="R4200" t="s">
        <v>426</v>
      </c>
      <c r="S4200">
        <v>2179</v>
      </c>
      <c r="T4200" t="s">
        <v>422</v>
      </c>
      <c r="U4200" t="s">
        <v>423</v>
      </c>
      <c r="V4200">
        <v>7</v>
      </c>
      <c r="W4200" t="s">
        <v>1179</v>
      </c>
    </row>
    <row r="4201" spans="1:23" x14ac:dyDescent="0.3">
      <c r="A4201">
        <v>4325</v>
      </c>
      <c r="B4201" t="s">
        <v>349</v>
      </c>
      <c r="C4201">
        <v>2019</v>
      </c>
      <c r="D4201">
        <f t="shared" ca="1" si="260"/>
        <v>4</v>
      </c>
      <c r="E4201" s="5">
        <v>3800000</v>
      </c>
      <c r="F4201">
        <v>20000</v>
      </c>
      <c r="G4201" t="s">
        <v>19</v>
      </c>
      <c r="H4201" t="str">
        <f t="shared" si="261"/>
        <v>East</v>
      </c>
      <c r="I4201" t="s">
        <v>31</v>
      </c>
      <c r="J4201" t="str">
        <f t="shared" si="262"/>
        <v>New York</v>
      </c>
      <c r="K4201" t="s">
        <v>1334</v>
      </c>
      <c r="L4201" t="str">
        <f t="shared" si="263"/>
        <v>Syracuse</v>
      </c>
      <c r="M4201" t="s">
        <v>22</v>
      </c>
      <c r="N4201" t="str">
        <f>IF(M4201="", "", IFERROR(VLOOKUP(M4201, Data!$A$1:$B$5, 2, 0), "Unkown fuel"))</f>
        <v>very harmful</v>
      </c>
      <c r="O4201" t="s">
        <v>23</v>
      </c>
      <c r="P4201" t="s">
        <v>154</v>
      </c>
      <c r="Q4201" t="s">
        <v>25</v>
      </c>
      <c r="R4201" t="s">
        <v>347</v>
      </c>
      <c r="S4201">
        <v>1969</v>
      </c>
      <c r="T4201" t="s">
        <v>336</v>
      </c>
      <c r="U4201" t="s">
        <v>350</v>
      </c>
      <c r="V4201">
        <v>5</v>
      </c>
      <c r="W4201" t="s">
        <v>1179</v>
      </c>
    </row>
    <row r="4202" spans="1:23" x14ac:dyDescent="0.3">
      <c r="A4202">
        <v>4326</v>
      </c>
      <c r="B4202" t="s">
        <v>65</v>
      </c>
      <c r="C4202">
        <v>2016</v>
      </c>
      <c r="D4202">
        <f t="shared" ca="1" si="260"/>
        <v>7</v>
      </c>
      <c r="E4202" s="5">
        <v>2000000</v>
      </c>
      <c r="F4202">
        <v>68089</v>
      </c>
      <c r="G4202" t="s">
        <v>19</v>
      </c>
      <c r="H4202" t="str">
        <f t="shared" si="261"/>
        <v>East</v>
      </c>
      <c r="I4202" t="s">
        <v>31</v>
      </c>
      <c r="J4202" t="str">
        <f t="shared" si="262"/>
        <v>New York</v>
      </c>
      <c r="K4202" t="s">
        <v>1334</v>
      </c>
      <c r="L4202" t="str">
        <f t="shared" si="263"/>
        <v>Syracuse</v>
      </c>
      <c r="M4202" t="s">
        <v>41</v>
      </c>
      <c r="N4202" t="str">
        <f>IF(M4202="", "", IFERROR(VLOOKUP(M4202, Data!$A$1:$B$5, 2, 0), "Unkown fuel"))</f>
        <v>harmful</v>
      </c>
      <c r="O4202" t="s">
        <v>526</v>
      </c>
      <c r="P4202" t="s">
        <v>154</v>
      </c>
      <c r="Q4202" t="s">
        <v>25</v>
      </c>
      <c r="R4202" t="s">
        <v>376</v>
      </c>
      <c r="S4202">
        <v>2494</v>
      </c>
      <c r="T4202" t="s">
        <v>377</v>
      </c>
      <c r="U4202" t="s">
        <v>378</v>
      </c>
      <c r="V4202">
        <v>5</v>
      </c>
      <c r="W4202" t="s">
        <v>1179</v>
      </c>
    </row>
    <row r="4203" spans="1:23" x14ac:dyDescent="0.3">
      <c r="A4203">
        <v>4327</v>
      </c>
      <c r="B4203" t="s">
        <v>18</v>
      </c>
      <c r="C4203">
        <v>2013</v>
      </c>
      <c r="D4203">
        <f t="shared" ca="1" si="260"/>
        <v>10</v>
      </c>
      <c r="E4203" s="5">
        <v>225000</v>
      </c>
      <c r="F4203">
        <v>58343</v>
      </c>
      <c r="G4203" t="s">
        <v>19</v>
      </c>
      <c r="H4203" t="str">
        <f t="shared" si="261"/>
        <v>East</v>
      </c>
      <c r="I4203" t="s">
        <v>31</v>
      </c>
      <c r="J4203" t="str">
        <f t="shared" si="262"/>
        <v>New York</v>
      </c>
      <c r="K4203" t="s">
        <v>1855</v>
      </c>
      <c r="L4203" t="str">
        <f t="shared" si="263"/>
        <v>Tonawanda</v>
      </c>
      <c r="M4203" t="s">
        <v>41</v>
      </c>
      <c r="N4203" t="str">
        <f>IF(M4203="", "", IFERROR(VLOOKUP(M4203, Data!$A$1:$B$5, 2, 0), "Unkown fuel"))</f>
        <v>harmful</v>
      </c>
      <c r="O4203" t="s">
        <v>526</v>
      </c>
      <c r="P4203" t="s">
        <v>24</v>
      </c>
      <c r="Q4203" t="s">
        <v>25</v>
      </c>
      <c r="R4203" t="s">
        <v>262</v>
      </c>
      <c r="S4203">
        <v>998</v>
      </c>
      <c r="T4203" t="s">
        <v>166</v>
      </c>
      <c r="U4203" t="s">
        <v>141</v>
      </c>
      <c r="V4203">
        <v>5</v>
      </c>
      <c r="W4203" t="s">
        <v>1179</v>
      </c>
    </row>
    <row r="4204" spans="1:23" x14ac:dyDescent="0.3">
      <c r="A4204">
        <v>4328</v>
      </c>
      <c r="B4204" t="s">
        <v>18</v>
      </c>
      <c r="C4204">
        <v>2018</v>
      </c>
      <c r="D4204">
        <f t="shared" ca="1" si="260"/>
        <v>5</v>
      </c>
      <c r="E4204" s="5">
        <v>740000</v>
      </c>
      <c r="F4204">
        <v>38817</v>
      </c>
      <c r="G4204" t="s">
        <v>19</v>
      </c>
      <c r="H4204" t="str">
        <f t="shared" si="261"/>
        <v>East</v>
      </c>
      <c r="I4204" t="s">
        <v>31</v>
      </c>
      <c r="J4204" t="str">
        <f t="shared" si="262"/>
        <v>New York</v>
      </c>
      <c r="K4204" t="s">
        <v>1855</v>
      </c>
      <c r="L4204" t="str">
        <f t="shared" si="263"/>
        <v>Tonawanda</v>
      </c>
      <c r="M4204" t="s">
        <v>22</v>
      </c>
      <c r="N4204" t="str">
        <f>IF(M4204="", "", IFERROR(VLOOKUP(M4204, Data!$A$1:$B$5, 2, 0), "Unkown fuel"))</f>
        <v>very harmful</v>
      </c>
      <c r="O4204" t="s">
        <v>158</v>
      </c>
      <c r="P4204" t="s">
        <v>24</v>
      </c>
      <c r="Q4204" t="s">
        <v>25</v>
      </c>
      <c r="R4204" t="s">
        <v>527</v>
      </c>
      <c r="S4204">
        <v>1248</v>
      </c>
      <c r="T4204" t="s">
        <v>27</v>
      </c>
      <c r="U4204" t="s">
        <v>28</v>
      </c>
      <c r="V4204">
        <v>5</v>
      </c>
      <c r="W4204" t="s">
        <v>1179</v>
      </c>
    </row>
    <row r="4205" spans="1:23" x14ac:dyDescent="0.3">
      <c r="A4205">
        <v>4329</v>
      </c>
      <c r="B4205" t="s">
        <v>37</v>
      </c>
      <c r="C4205">
        <v>2016</v>
      </c>
      <c r="D4205">
        <f t="shared" ca="1" si="260"/>
        <v>7</v>
      </c>
      <c r="E4205" s="5">
        <v>550000</v>
      </c>
      <c r="F4205">
        <v>56494</v>
      </c>
      <c r="G4205" t="s">
        <v>38</v>
      </c>
      <c r="H4205" t="str">
        <f t="shared" si="261"/>
        <v>Central</v>
      </c>
      <c r="I4205" t="s">
        <v>983</v>
      </c>
      <c r="J4205" t="str">
        <f t="shared" si="262"/>
        <v>Nebraska</v>
      </c>
      <c r="K4205" t="s">
        <v>1858</v>
      </c>
      <c r="L4205" t="str">
        <f t="shared" si="263"/>
        <v>Norfolk</v>
      </c>
      <c r="M4205" t="s">
        <v>41</v>
      </c>
      <c r="N4205" t="str">
        <f>IF(M4205="", "", IFERROR(VLOOKUP(M4205, Data!$A$1:$B$5, 2, 0), "Unkown fuel"))</f>
        <v>harmful</v>
      </c>
      <c r="O4205" t="s">
        <v>526</v>
      </c>
      <c r="P4205" t="s">
        <v>24</v>
      </c>
      <c r="Q4205" t="s">
        <v>25</v>
      </c>
      <c r="R4205" t="s">
        <v>121</v>
      </c>
      <c r="S4205">
        <v>1199</v>
      </c>
      <c r="T4205" t="s">
        <v>434</v>
      </c>
      <c r="U4205" t="s">
        <v>452</v>
      </c>
      <c r="V4205">
        <v>5</v>
      </c>
      <c r="W4205" t="s">
        <v>1179</v>
      </c>
    </row>
    <row r="4206" spans="1:23" x14ac:dyDescent="0.3">
      <c r="A4206">
        <v>4330</v>
      </c>
      <c r="B4206" t="s">
        <v>65</v>
      </c>
      <c r="C4206">
        <v>2013</v>
      </c>
      <c r="D4206">
        <f t="shared" ca="1" si="260"/>
        <v>10</v>
      </c>
      <c r="E4206" s="5">
        <v>750000</v>
      </c>
      <c r="F4206">
        <v>79328</v>
      </c>
      <c r="G4206" t="s">
        <v>38</v>
      </c>
      <c r="H4206" t="str">
        <f t="shared" si="261"/>
        <v>Central</v>
      </c>
      <c r="I4206" t="s">
        <v>983</v>
      </c>
      <c r="J4206" t="str">
        <f t="shared" si="262"/>
        <v>Nebraska</v>
      </c>
      <c r="K4206" t="s">
        <v>1858</v>
      </c>
      <c r="L4206" t="str">
        <f t="shared" si="263"/>
        <v>Norfolk</v>
      </c>
      <c r="M4206" t="s">
        <v>22</v>
      </c>
      <c r="N4206" t="str">
        <f>IF(M4206="", "", IFERROR(VLOOKUP(M4206, Data!$A$1:$B$5, 2, 0), "Unkown fuel"))</f>
        <v>very harmful</v>
      </c>
      <c r="O4206" t="s">
        <v>526</v>
      </c>
      <c r="P4206" t="s">
        <v>24</v>
      </c>
      <c r="Q4206" t="s">
        <v>33</v>
      </c>
      <c r="R4206" t="s">
        <v>170</v>
      </c>
      <c r="S4206">
        <v>2494</v>
      </c>
      <c r="T4206" t="s">
        <v>190</v>
      </c>
      <c r="U4206" t="s">
        <v>191</v>
      </c>
      <c r="V4206">
        <v>7</v>
      </c>
      <c r="W4206" t="s">
        <v>1179</v>
      </c>
    </row>
    <row r="4207" spans="1:23" x14ac:dyDescent="0.3">
      <c r="A4207">
        <v>4331</v>
      </c>
      <c r="B4207" t="s">
        <v>18</v>
      </c>
      <c r="C4207">
        <v>2019</v>
      </c>
      <c r="D4207">
        <f t="shared" ca="1" si="260"/>
        <v>4</v>
      </c>
      <c r="E4207" s="5">
        <v>650000</v>
      </c>
      <c r="F4207">
        <v>5621</v>
      </c>
      <c r="G4207" t="s">
        <v>38</v>
      </c>
      <c r="H4207" t="str">
        <f t="shared" si="261"/>
        <v>Central</v>
      </c>
      <c r="I4207" t="s">
        <v>983</v>
      </c>
      <c r="J4207" t="str">
        <f t="shared" si="262"/>
        <v>Nebraska</v>
      </c>
      <c r="K4207" t="s">
        <v>1858</v>
      </c>
      <c r="L4207" t="str">
        <f t="shared" si="263"/>
        <v>Norfolk</v>
      </c>
      <c r="M4207" t="s">
        <v>41</v>
      </c>
      <c r="N4207" t="str">
        <f>IF(M4207="", "", IFERROR(VLOOKUP(M4207, Data!$A$1:$B$5, 2, 0), "Unkown fuel"))</f>
        <v>harmful</v>
      </c>
      <c r="O4207" t="s">
        <v>526</v>
      </c>
      <c r="P4207" t="s">
        <v>154</v>
      </c>
      <c r="Q4207" t="s">
        <v>25</v>
      </c>
      <c r="R4207" t="s">
        <v>222</v>
      </c>
      <c r="S4207">
        <v>1197</v>
      </c>
      <c r="T4207" t="s">
        <v>265</v>
      </c>
      <c r="U4207" t="s">
        <v>266</v>
      </c>
      <c r="V4207">
        <v>5</v>
      </c>
      <c r="W4207" t="s">
        <v>1179</v>
      </c>
    </row>
    <row r="4208" spans="1:23" x14ac:dyDescent="0.3">
      <c r="A4208">
        <v>4332</v>
      </c>
      <c r="B4208" t="s">
        <v>65</v>
      </c>
      <c r="C4208">
        <v>2017</v>
      </c>
      <c r="D4208">
        <f t="shared" ca="1" si="260"/>
        <v>6</v>
      </c>
      <c r="E4208" s="5">
        <v>625000</v>
      </c>
      <c r="F4208">
        <v>25538</v>
      </c>
      <c r="G4208" t="s">
        <v>38</v>
      </c>
      <c r="H4208" t="str">
        <f t="shared" si="261"/>
        <v>Central</v>
      </c>
      <c r="I4208" t="s">
        <v>39</v>
      </c>
      <c r="J4208" t="str">
        <f t="shared" si="262"/>
        <v>Illinois</v>
      </c>
      <c r="K4208" t="s">
        <v>1859</v>
      </c>
      <c r="L4208" t="str">
        <f t="shared" si="263"/>
        <v>Urbana</v>
      </c>
      <c r="M4208" t="s">
        <v>41</v>
      </c>
      <c r="N4208" t="str">
        <f>IF(M4208="", "", IFERROR(VLOOKUP(M4208, Data!$A$1:$B$5, 2, 0), "Unkown fuel"))</f>
        <v>harmful</v>
      </c>
      <c r="O4208" t="s">
        <v>526</v>
      </c>
      <c r="P4208" t="s">
        <v>24</v>
      </c>
      <c r="Q4208" t="s">
        <v>25</v>
      </c>
      <c r="R4208" t="s">
        <v>335</v>
      </c>
      <c r="S4208">
        <v>1496</v>
      </c>
      <c r="T4208" t="s">
        <v>100</v>
      </c>
      <c r="U4208" t="s">
        <v>528</v>
      </c>
      <c r="V4208">
        <v>5</v>
      </c>
      <c r="W4208" t="s">
        <v>1179</v>
      </c>
    </row>
    <row r="4209" spans="1:23" x14ac:dyDescent="0.3">
      <c r="A4209">
        <v>4333</v>
      </c>
      <c r="B4209" t="s">
        <v>18</v>
      </c>
      <c r="C4209">
        <v>2018</v>
      </c>
      <c r="D4209">
        <f t="shared" ca="1" si="260"/>
        <v>5</v>
      </c>
      <c r="E4209" s="5">
        <v>600000</v>
      </c>
      <c r="F4209">
        <v>69779</v>
      </c>
      <c r="G4209" t="s">
        <v>38</v>
      </c>
      <c r="H4209" t="str">
        <f t="shared" si="261"/>
        <v>Central</v>
      </c>
      <c r="I4209" t="s">
        <v>983</v>
      </c>
      <c r="J4209" t="str">
        <f t="shared" si="262"/>
        <v>Nebraska</v>
      </c>
      <c r="K4209" t="s">
        <v>1858</v>
      </c>
      <c r="L4209" t="str">
        <f t="shared" si="263"/>
        <v>Norfolk</v>
      </c>
      <c r="M4209" t="s">
        <v>41</v>
      </c>
      <c r="N4209" t="str">
        <f>IF(M4209="", "", IFERROR(VLOOKUP(M4209, Data!$A$1:$B$5, 2, 0), "Unkown fuel"))</f>
        <v>harmful</v>
      </c>
      <c r="O4209" t="s">
        <v>158</v>
      </c>
      <c r="P4209" t="s">
        <v>154</v>
      </c>
      <c r="Q4209" t="s">
        <v>25</v>
      </c>
      <c r="R4209" t="s">
        <v>222</v>
      </c>
      <c r="S4209">
        <v>1197</v>
      </c>
      <c r="T4209" t="s">
        <v>265</v>
      </c>
      <c r="U4209" t="s">
        <v>266</v>
      </c>
      <c r="V4209">
        <v>5</v>
      </c>
      <c r="W4209" t="s">
        <v>1179</v>
      </c>
    </row>
    <row r="4210" spans="1:23" x14ac:dyDescent="0.3">
      <c r="A4210">
        <v>4334</v>
      </c>
      <c r="B4210" t="s">
        <v>46</v>
      </c>
      <c r="C4210">
        <v>2017</v>
      </c>
      <c r="D4210">
        <f t="shared" ca="1" si="260"/>
        <v>6</v>
      </c>
      <c r="E4210" s="5">
        <v>450000</v>
      </c>
      <c r="F4210">
        <v>56290</v>
      </c>
      <c r="G4210" t="s">
        <v>38</v>
      </c>
      <c r="H4210" t="str">
        <f t="shared" si="261"/>
        <v>Central</v>
      </c>
      <c r="I4210" t="s">
        <v>983</v>
      </c>
      <c r="J4210" t="str">
        <f t="shared" si="262"/>
        <v>Nebraska</v>
      </c>
      <c r="K4210" t="s">
        <v>1858</v>
      </c>
      <c r="L4210" t="str">
        <f t="shared" si="263"/>
        <v>Norfolk</v>
      </c>
      <c r="M4210" t="s">
        <v>22</v>
      </c>
      <c r="N4210" t="str">
        <f>IF(M4210="", "", IFERROR(VLOOKUP(M4210, Data!$A$1:$B$5, 2, 0), "Unkown fuel"))</f>
        <v>very harmful</v>
      </c>
      <c r="O4210" t="s">
        <v>158</v>
      </c>
      <c r="P4210" t="s">
        <v>24</v>
      </c>
      <c r="Q4210" t="s">
        <v>25</v>
      </c>
      <c r="R4210" t="s">
        <v>496</v>
      </c>
      <c r="S4210">
        <v>1186</v>
      </c>
      <c r="T4210" t="s">
        <v>466</v>
      </c>
      <c r="U4210" t="s">
        <v>504</v>
      </c>
      <c r="V4210">
        <v>5</v>
      </c>
      <c r="W4210" t="s">
        <v>1179</v>
      </c>
    </row>
    <row r="4211" spans="1:23" x14ac:dyDescent="0.3">
      <c r="A4211">
        <v>4335</v>
      </c>
      <c r="B4211" t="s">
        <v>239</v>
      </c>
      <c r="C4211">
        <v>2019</v>
      </c>
      <c r="D4211">
        <f t="shared" ca="1" si="260"/>
        <v>4</v>
      </c>
      <c r="E4211" s="5">
        <v>5400000</v>
      </c>
      <c r="F4211">
        <v>7500</v>
      </c>
      <c r="G4211" t="s">
        <v>38</v>
      </c>
      <c r="H4211" t="str">
        <f t="shared" si="261"/>
        <v>Central</v>
      </c>
      <c r="I4211" t="s">
        <v>39</v>
      </c>
      <c r="J4211" t="str">
        <f t="shared" si="262"/>
        <v>Illinois</v>
      </c>
      <c r="K4211" t="s">
        <v>944</v>
      </c>
      <c r="L4211" t="str">
        <f t="shared" si="263"/>
        <v>Tinley Park</v>
      </c>
      <c r="M4211" t="s">
        <v>22</v>
      </c>
      <c r="N4211" t="str">
        <f>IF(M4211="", "", IFERROR(VLOOKUP(M4211, Data!$A$1:$B$5, 2, 0), "Unkown fuel"))</f>
        <v>very harmful</v>
      </c>
      <c r="O4211" t="s">
        <v>158</v>
      </c>
      <c r="P4211" t="s">
        <v>154</v>
      </c>
      <c r="Q4211" t="s">
        <v>25</v>
      </c>
      <c r="R4211" t="s">
        <v>335</v>
      </c>
      <c r="S4211">
        <v>1995</v>
      </c>
      <c r="T4211" t="s">
        <v>336</v>
      </c>
      <c r="U4211" t="s">
        <v>334</v>
      </c>
      <c r="V4211">
        <v>5</v>
      </c>
      <c r="W4211" t="s">
        <v>1179</v>
      </c>
    </row>
    <row r="4212" spans="1:23" x14ac:dyDescent="0.3">
      <c r="A4212">
        <v>4336</v>
      </c>
      <c r="B4212" t="s">
        <v>239</v>
      </c>
      <c r="C4212">
        <v>2019</v>
      </c>
      <c r="D4212">
        <f t="shared" ca="1" si="260"/>
        <v>4</v>
      </c>
      <c r="E4212" s="5">
        <v>5500000</v>
      </c>
      <c r="F4212">
        <v>8500</v>
      </c>
      <c r="G4212" t="s">
        <v>38</v>
      </c>
      <c r="H4212" t="str">
        <f t="shared" si="261"/>
        <v>Central</v>
      </c>
      <c r="I4212" t="s">
        <v>39</v>
      </c>
      <c r="J4212" t="str">
        <f t="shared" si="262"/>
        <v>Illinois</v>
      </c>
      <c r="K4212" t="s">
        <v>944</v>
      </c>
      <c r="L4212" t="str">
        <f t="shared" si="263"/>
        <v>Tinley Park</v>
      </c>
      <c r="M4212" t="s">
        <v>22</v>
      </c>
      <c r="N4212" t="str">
        <f>IF(M4212="", "", IFERROR(VLOOKUP(M4212, Data!$A$1:$B$5, 2, 0), "Unkown fuel"))</f>
        <v>very harmful</v>
      </c>
      <c r="O4212" t="s">
        <v>158</v>
      </c>
      <c r="P4212" t="s">
        <v>154</v>
      </c>
      <c r="Q4212" t="s">
        <v>25</v>
      </c>
      <c r="R4212" t="s">
        <v>335</v>
      </c>
      <c r="S4212">
        <v>1995</v>
      </c>
      <c r="T4212" t="s">
        <v>336</v>
      </c>
      <c r="U4212" t="s">
        <v>334</v>
      </c>
      <c r="V4212">
        <v>5</v>
      </c>
      <c r="W4212" t="s">
        <v>1179</v>
      </c>
    </row>
    <row r="4213" spans="1:23" x14ac:dyDescent="0.3">
      <c r="A4213">
        <v>4337</v>
      </c>
      <c r="B4213" t="s">
        <v>37</v>
      </c>
      <c r="C4213">
        <v>2019</v>
      </c>
      <c r="D4213">
        <f t="shared" ca="1" si="260"/>
        <v>4</v>
      </c>
      <c r="E4213" s="5">
        <v>779000</v>
      </c>
      <c r="F4213">
        <v>7032</v>
      </c>
      <c r="G4213" t="s">
        <v>38</v>
      </c>
      <c r="H4213" t="str">
        <f t="shared" si="261"/>
        <v>Central</v>
      </c>
      <c r="I4213" t="s">
        <v>39</v>
      </c>
      <c r="J4213" t="str">
        <f t="shared" si="262"/>
        <v>Illinois</v>
      </c>
      <c r="K4213" t="s">
        <v>944</v>
      </c>
      <c r="L4213" t="str">
        <f t="shared" si="263"/>
        <v>Tinley Park</v>
      </c>
      <c r="M4213" t="s">
        <v>41</v>
      </c>
      <c r="N4213" t="str">
        <f>IF(M4213="", "", IFERROR(VLOOKUP(M4213, Data!$A$1:$B$5, 2, 0), "Unkown fuel"))</f>
        <v>harmful</v>
      </c>
      <c r="O4213" t="s">
        <v>526</v>
      </c>
      <c r="P4213" t="s">
        <v>154</v>
      </c>
      <c r="Q4213" t="s">
        <v>25</v>
      </c>
      <c r="R4213" t="s">
        <v>273</v>
      </c>
      <c r="S4213">
        <v>1199</v>
      </c>
      <c r="T4213" t="s">
        <v>216</v>
      </c>
      <c r="U4213" t="s">
        <v>452</v>
      </c>
      <c r="V4213">
        <v>5</v>
      </c>
      <c r="W4213" t="s">
        <v>1179</v>
      </c>
    </row>
    <row r="4214" spans="1:23" x14ac:dyDescent="0.3">
      <c r="A4214">
        <v>4338</v>
      </c>
      <c r="B4214" t="s">
        <v>30</v>
      </c>
      <c r="C4214">
        <v>2016</v>
      </c>
      <c r="D4214">
        <f t="shared" ca="1" si="260"/>
        <v>7</v>
      </c>
      <c r="E4214" s="5">
        <v>645000</v>
      </c>
      <c r="F4214">
        <v>11000</v>
      </c>
      <c r="G4214" t="s">
        <v>38</v>
      </c>
      <c r="H4214" t="str">
        <f t="shared" si="261"/>
        <v>Central</v>
      </c>
      <c r="I4214" t="s">
        <v>39</v>
      </c>
      <c r="J4214" t="str">
        <f t="shared" si="262"/>
        <v>Illinois</v>
      </c>
      <c r="K4214" t="s">
        <v>1859</v>
      </c>
      <c r="L4214" t="str">
        <f t="shared" si="263"/>
        <v>Urbana</v>
      </c>
      <c r="M4214" t="s">
        <v>41</v>
      </c>
      <c r="N4214" t="str">
        <f>IF(M4214="", "", IFERROR(VLOOKUP(M4214, Data!$A$1:$B$5, 2, 0), "Unkown fuel"))</f>
        <v>harmful</v>
      </c>
      <c r="O4214" t="s">
        <v>158</v>
      </c>
      <c r="P4214" t="s">
        <v>154</v>
      </c>
      <c r="Q4214" t="s">
        <v>25</v>
      </c>
      <c r="R4214" t="s">
        <v>276</v>
      </c>
      <c r="S4214">
        <v>1598</v>
      </c>
      <c r="T4214" t="s">
        <v>366</v>
      </c>
      <c r="U4214" t="s">
        <v>257</v>
      </c>
      <c r="V4214">
        <v>5</v>
      </c>
      <c r="W4214" t="s">
        <v>1179</v>
      </c>
    </row>
    <row r="4215" spans="1:23" x14ac:dyDescent="0.3">
      <c r="A4215">
        <v>4339</v>
      </c>
      <c r="B4215" t="s">
        <v>349</v>
      </c>
      <c r="C4215">
        <v>2018</v>
      </c>
      <c r="D4215">
        <f t="shared" ca="1" si="260"/>
        <v>5</v>
      </c>
      <c r="E4215" s="5">
        <v>2475000</v>
      </c>
      <c r="F4215">
        <v>2000</v>
      </c>
      <c r="G4215" t="s">
        <v>38</v>
      </c>
      <c r="H4215" t="str">
        <f t="shared" si="261"/>
        <v>Central</v>
      </c>
      <c r="I4215" t="s">
        <v>983</v>
      </c>
      <c r="J4215" t="str">
        <f t="shared" si="262"/>
        <v>Nebraska</v>
      </c>
      <c r="K4215" t="s">
        <v>1858</v>
      </c>
      <c r="L4215" t="str">
        <f t="shared" si="263"/>
        <v>Norfolk</v>
      </c>
      <c r="M4215" t="s">
        <v>22</v>
      </c>
      <c r="N4215" t="str">
        <f>IF(M4215="", "", IFERROR(VLOOKUP(M4215, Data!$A$1:$B$5, 2, 0), "Unkown fuel"))</f>
        <v>very harmful</v>
      </c>
      <c r="O4215" t="s">
        <v>158</v>
      </c>
      <c r="P4215" t="s">
        <v>154</v>
      </c>
      <c r="Q4215" t="s">
        <v>25</v>
      </c>
      <c r="R4215" t="s">
        <v>127</v>
      </c>
      <c r="S4215">
        <v>1984</v>
      </c>
      <c r="T4215" t="s">
        <v>358</v>
      </c>
      <c r="U4215" t="s">
        <v>529</v>
      </c>
      <c r="V4215">
        <v>5</v>
      </c>
      <c r="W4215" t="s">
        <v>1179</v>
      </c>
    </row>
    <row r="4216" spans="1:23" x14ac:dyDescent="0.3">
      <c r="A4216">
        <v>4340</v>
      </c>
      <c r="B4216" t="s">
        <v>18</v>
      </c>
      <c r="C4216">
        <v>2008</v>
      </c>
      <c r="D4216">
        <f t="shared" ca="1" si="260"/>
        <v>15</v>
      </c>
      <c r="E4216" s="5">
        <v>80000</v>
      </c>
      <c r="F4216">
        <v>100000</v>
      </c>
      <c r="G4216" t="s">
        <v>38</v>
      </c>
      <c r="H4216" t="str">
        <f t="shared" si="261"/>
        <v>Central</v>
      </c>
      <c r="I4216" t="s">
        <v>70</v>
      </c>
      <c r="J4216" t="str">
        <f t="shared" si="262"/>
        <v>Texas</v>
      </c>
      <c r="K4216" t="s">
        <v>1170</v>
      </c>
      <c r="L4216" t="str">
        <f t="shared" si="263"/>
        <v>Mansfield</v>
      </c>
      <c r="M4216" t="s">
        <v>41</v>
      </c>
      <c r="N4216" t="str">
        <f>IF(M4216="", "", IFERROR(VLOOKUP(M4216, Data!$A$1:$B$5, 2, 0), "Unkown fuel"))</f>
        <v>harmful</v>
      </c>
      <c r="O4216" t="s">
        <v>23</v>
      </c>
      <c r="P4216" t="s">
        <v>24</v>
      </c>
      <c r="Q4216" t="s">
        <v>42</v>
      </c>
      <c r="R4216" t="s">
        <v>60</v>
      </c>
      <c r="S4216">
        <v>1061</v>
      </c>
      <c r="T4216" t="s">
        <v>705</v>
      </c>
      <c r="U4216" t="s">
        <v>1129</v>
      </c>
      <c r="V4216">
        <v>5</v>
      </c>
      <c r="W4216" t="s">
        <v>1179</v>
      </c>
    </row>
    <row r="4217" spans="1:23" x14ac:dyDescent="0.3">
      <c r="A4217">
        <v>4341</v>
      </c>
      <c r="B4217" t="s">
        <v>46</v>
      </c>
      <c r="C4217">
        <v>2008</v>
      </c>
      <c r="D4217">
        <f t="shared" ca="1" si="260"/>
        <v>15</v>
      </c>
      <c r="E4217" s="5">
        <v>120000</v>
      </c>
      <c r="F4217">
        <v>93331</v>
      </c>
      <c r="G4217" t="s">
        <v>38</v>
      </c>
      <c r="H4217" t="str">
        <f t="shared" si="261"/>
        <v>Central</v>
      </c>
      <c r="I4217" t="s">
        <v>70</v>
      </c>
      <c r="J4217" t="str">
        <f t="shared" si="262"/>
        <v>Texas</v>
      </c>
      <c r="K4217" t="s">
        <v>1170</v>
      </c>
      <c r="L4217" t="str">
        <f t="shared" si="263"/>
        <v>Mansfield</v>
      </c>
      <c r="M4217" t="s">
        <v>41</v>
      </c>
      <c r="N4217" t="str">
        <f>IF(M4217="", "", IFERROR(VLOOKUP(M4217, Data!$A$1:$B$5, 2, 0), "Unkown fuel"))</f>
        <v>harmful</v>
      </c>
      <c r="O4217" t="s">
        <v>23</v>
      </c>
      <c r="P4217" t="s">
        <v>24</v>
      </c>
      <c r="Q4217" t="s">
        <v>33</v>
      </c>
      <c r="R4217" t="s">
        <v>246</v>
      </c>
      <c r="S4217">
        <v>1086</v>
      </c>
      <c r="T4217" t="s">
        <v>247</v>
      </c>
      <c r="U4217" t="s">
        <v>248</v>
      </c>
      <c r="V4217">
        <v>5</v>
      </c>
      <c r="W4217" t="s">
        <v>1179</v>
      </c>
    </row>
    <row r="4218" spans="1:23" x14ac:dyDescent="0.3">
      <c r="A4218">
        <v>4342</v>
      </c>
      <c r="B4218" t="s">
        <v>88</v>
      </c>
      <c r="C4218">
        <v>2012</v>
      </c>
      <c r="D4218">
        <f t="shared" ca="1" si="260"/>
        <v>11</v>
      </c>
      <c r="E4218" s="5">
        <v>370000</v>
      </c>
      <c r="F4218">
        <v>120000</v>
      </c>
      <c r="G4218" t="s">
        <v>38</v>
      </c>
      <c r="H4218" t="str">
        <f t="shared" si="261"/>
        <v>Central</v>
      </c>
      <c r="I4218" t="s">
        <v>70</v>
      </c>
      <c r="J4218" t="str">
        <f t="shared" si="262"/>
        <v>Texas</v>
      </c>
      <c r="K4218" t="s">
        <v>1170</v>
      </c>
      <c r="L4218" t="str">
        <f t="shared" si="263"/>
        <v>Mansfield</v>
      </c>
      <c r="M4218" t="s">
        <v>22</v>
      </c>
      <c r="N4218" t="str">
        <f>IF(M4218="", "", IFERROR(VLOOKUP(M4218, Data!$A$1:$B$5, 2, 0), "Unkown fuel"))</f>
        <v>very harmful</v>
      </c>
      <c r="O4218" t="s">
        <v>23</v>
      </c>
      <c r="P4218" t="s">
        <v>24</v>
      </c>
      <c r="Q4218" t="s">
        <v>33</v>
      </c>
      <c r="R4218" t="s">
        <v>179</v>
      </c>
      <c r="S4218">
        <v>2179</v>
      </c>
      <c r="T4218" t="s">
        <v>644</v>
      </c>
      <c r="U4218" t="s">
        <v>645</v>
      </c>
      <c r="V4218">
        <v>5</v>
      </c>
      <c r="W4218" t="s">
        <v>1179</v>
      </c>
    </row>
    <row r="4219" spans="1:23" x14ac:dyDescent="0.3">
      <c r="A4219">
        <v>4343</v>
      </c>
      <c r="B4219" t="s">
        <v>296</v>
      </c>
      <c r="C4219">
        <v>2015</v>
      </c>
      <c r="D4219">
        <f t="shared" ca="1" si="260"/>
        <v>8</v>
      </c>
      <c r="E4219" s="5">
        <v>750000</v>
      </c>
      <c r="F4219">
        <v>70000</v>
      </c>
      <c r="G4219" t="s">
        <v>38</v>
      </c>
      <c r="H4219" t="str">
        <f t="shared" si="261"/>
        <v>Central</v>
      </c>
      <c r="I4219" t="s">
        <v>70</v>
      </c>
      <c r="J4219" t="str">
        <f t="shared" si="262"/>
        <v>Texas</v>
      </c>
      <c r="K4219" t="s">
        <v>1860</v>
      </c>
      <c r="L4219" t="str">
        <f t="shared" si="263"/>
        <v>Mcallen</v>
      </c>
      <c r="M4219" t="s">
        <v>22</v>
      </c>
      <c r="N4219" t="str">
        <f>IF(M4219="", "", IFERROR(VLOOKUP(M4219, Data!$A$1:$B$5, 2, 0), "Unkown fuel"))</f>
        <v>very harmful</v>
      </c>
      <c r="O4219" t="s">
        <v>23</v>
      </c>
      <c r="P4219" t="s">
        <v>24</v>
      </c>
      <c r="Q4219" t="s">
        <v>25</v>
      </c>
      <c r="R4219" t="s">
        <v>76</v>
      </c>
      <c r="S4219">
        <v>1461</v>
      </c>
      <c r="T4219" t="s">
        <v>364</v>
      </c>
      <c r="U4219" t="s">
        <v>78</v>
      </c>
      <c r="V4219">
        <v>5</v>
      </c>
      <c r="W4219" t="s">
        <v>1179</v>
      </c>
    </row>
    <row r="4220" spans="1:23" x14ac:dyDescent="0.3">
      <c r="A4220">
        <v>4344</v>
      </c>
      <c r="B4220" t="s">
        <v>88</v>
      </c>
      <c r="C4220">
        <v>2015</v>
      </c>
      <c r="D4220">
        <f t="shared" ca="1" si="260"/>
        <v>8</v>
      </c>
      <c r="E4220" s="5">
        <v>484999</v>
      </c>
      <c r="F4220">
        <v>100000</v>
      </c>
      <c r="G4220" t="s">
        <v>38</v>
      </c>
      <c r="H4220" t="str">
        <f t="shared" si="261"/>
        <v>Central</v>
      </c>
      <c r="I4220" t="s">
        <v>70</v>
      </c>
      <c r="J4220" t="str">
        <f t="shared" si="262"/>
        <v>Texas</v>
      </c>
      <c r="K4220" t="s">
        <v>1860</v>
      </c>
      <c r="L4220" t="str">
        <f t="shared" si="263"/>
        <v>Mcallen</v>
      </c>
      <c r="M4220" t="s">
        <v>22</v>
      </c>
      <c r="N4220" t="str">
        <f>IF(M4220="", "", IFERROR(VLOOKUP(M4220, Data!$A$1:$B$5, 2, 0), "Unkown fuel"))</f>
        <v>very harmful</v>
      </c>
      <c r="O4220" t="s">
        <v>23</v>
      </c>
      <c r="P4220" t="s">
        <v>24</v>
      </c>
      <c r="Q4220" t="s">
        <v>25</v>
      </c>
      <c r="R4220" t="s">
        <v>489</v>
      </c>
      <c r="S4220">
        <v>2523</v>
      </c>
      <c r="T4220" t="s">
        <v>486</v>
      </c>
      <c r="U4220" t="s">
        <v>596</v>
      </c>
      <c r="V4220">
        <v>9</v>
      </c>
      <c r="W4220" t="s">
        <v>1179</v>
      </c>
    </row>
    <row r="4221" spans="1:23" x14ac:dyDescent="0.3">
      <c r="A4221">
        <v>4345</v>
      </c>
      <c r="B4221" t="s">
        <v>46</v>
      </c>
      <c r="C4221">
        <v>2006</v>
      </c>
      <c r="D4221">
        <f t="shared" ca="1" si="260"/>
        <v>17</v>
      </c>
      <c r="E4221" s="5">
        <v>120000</v>
      </c>
      <c r="F4221">
        <v>90000</v>
      </c>
      <c r="G4221" t="s">
        <v>38</v>
      </c>
      <c r="H4221" t="str">
        <f t="shared" si="261"/>
        <v>Central</v>
      </c>
      <c r="I4221" t="s">
        <v>70</v>
      </c>
      <c r="J4221" t="str">
        <f t="shared" si="262"/>
        <v>Texas</v>
      </c>
      <c r="K4221" t="s">
        <v>1860</v>
      </c>
      <c r="L4221" t="str">
        <f t="shared" si="263"/>
        <v>Mcallen</v>
      </c>
      <c r="M4221" t="s">
        <v>22</v>
      </c>
      <c r="N4221" t="str">
        <f>IF(M4221="", "", IFERROR(VLOOKUP(M4221, Data!$A$1:$B$5, 2, 0), "Unkown fuel"))</f>
        <v>very harmful</v>
      </c>
      <c r="O4221" t="s">
        <v>23</v>
      </c>
      <c r="P4221" t="s">
        <v>24</v>
      </c>
      <c r="Q4221" t="s">
        <v>33</v>
      </c>
      <c r="R4221" t="s">
        <v>1116</v>
      </c>
      <c r="S4221">
        <v>1493</v>
      </c>
      <c r="T4221" t="s">
        <v>90</v>
      </c>
      <c r="U4221" t="s">
        <v>1117</v>
      </c>
      <c r="V4221">
        <v>5</v>
      </c>
      <c r="W4221" t="s">
        <v>1179</v>
      </c>
    </row>
    <row r="4222" spans="1:23" x14ac:dyDescent="0.3">
      <c r="A4222">
        <v>4346</v>
      </c>
      <c r="B4222" t="s">
        <v>37</v>
      </c>
      <c r="C4222">
        <v>2017</v>
      </c>
      <c r="D4222">
        <f t="shared" ca="1" si="260"/>
        <v>6</v>
      </c>
      <c r="E4222" s="5">
        <v>860000</v>
      </c>
      <c r="F4222">
        <v>28000</v>
      </c>
      <c r="G4222" t="s">
        <v>38</v>
      </c>
      <c r="H4222" t="str">
        <f t="shared" si="261"/>
        <v>Central</v>
      </c>
      <c r="I4222" t="s">
        <v>70</v>
      </c>
      <c r="J4222" t="str">
        <f t="shared" si="262"/>
        <v>Texas</v>
      </c>
      <c r="K4222" t="s">
        <v>1860</v>
      </c>
      <c r="L4222" t="str">
        <f t="shared" si="263"/>
        <v>Mcallen</v>
      </c>
      <c r="M4222" t="s">
        <v>41</v>
      </c>
      <c r="N4222" t="str">
        <f>IF(M4222="", "", IFERROR(VLOOKUP(M4222, Data!$A$1:$B$5, 2, 0), "Unkown fuel"))</f>
        <v>harmful</v>
      </c>
      <c r="O4222" t="s">
        <v>23</v>
      </c>
      <c r="P4222" t="s">
        <v>24</v>
      </c>
      <c r="Q4222" t="s">
        <v>25</v>
      </c>
      <c r="R4222" t="s">
        <v>159</v>
      </c>
      <c r="S4222">
        <v>1497</v>
      </c>
      <c r="T4222" t="s">
        <v>160</v>
      </c>
      <c r="U4222" t="s">
        <v>161</v>
      </c>
      <c r="V4222">
        <v>5</v>
      </c>
      <c r="W4222" t="s">
        <v>1179</v>
      </c>
    </row>
    <row r="4223" spans="1:23" x14ac:dyDescent="0.3">
      <c r="A4223">
        <v>4347</v>
      </c>
      <c r="B4223" t="s">
        <v>18</v>
      </c>
      <c r="C4223">
        <v>2018</v>
      </c>
      <c r="D4223">
        <f t="shared" ca="1" si="260"/>
        <v>5</v>
      </c>
      <c r="E4223" s="5">
        <v>650000</v>
      </c>
      <c r="F4223">
        <v>50000</v>
      </c>
      <c r="G4223" t="s">
        <v>38</v>
      </c>
      <c r="H4223" t="str">
        <f t="shared" si="261"/>
        <v>Central</v>
      </c>
      <c r="I4223" t="s">
        <v>70</v>
      </c>
      <c r="J4223" t="str">
        <f t="shared" si="262"/>
        <v>Texas</v>
      </c>
      <c r="K4223" t="s">
        <v>1170</v>
      </c>
      <c r="L4223" t="str">
        <f t="shared" si="263"/>
        <v>Mansfield</v>
      </c>
      <c r="M4223" t="s">
        <v>22</v>
      </c>
      <c r="N4223" t="str">
        <f>IF(M4223="", "", IFERROR(VLOOKUP(M4223, Data!$A$1:$B$5, 2, 0), "Unkown fuel"))</f>
        <v>very harmful</v>
      </c>
      <c r="O4223" t="s">
        <v>23</v>
      </c>
      <c r="P4223" t="s">
        <v>24</v>
      </c>
      <c r="Q4223" t="s">
        <v>25</v>
      </c>
      <c r="R4223" t="s">
        <v>424</v>
      </c>
      <c r="S4223">
        <v>1248</v>
      </c>
      <c r="T4223" t="s">
        <v>425</v>
      </c>
      <c r="U4223" t="s">
        <v>28</v>
      </c>
      <c r="V4223">
        <v>5</v>
      </c>
      <c r="W4223" t="s">
        <v>1179</v>
      </c>
    </row>
    <row r="4224" spans="1:23" x14ac:dyDescent="0.3">
      <c r="A4224">
        <v>4348</v>
      </c>
      <c r="B4224" t="s">
        <v>18</v>
      </c>
      <c r="C4224">
        <v>2014</v>
      </c>
      <c r="D4224">
        <f t="shared" ca="1" si="260"/>
        <v>9</v>
      </c>
      <c r="E4224" s="5">
        <v>650000</v>
      </c>
      <c r="F4224">
        <v>90000</v>
      </c>
      <c r="G4224" t="s">
        <v>38</v>
      </c>
      <c r="H4224" t="str">
        <f t="shared" si="261"/>
        <v>Central</v>
      </c>
      <c r="I4224" t="s">
        <v>70</v>
      </c>
      <c r="J4224" t="str">
        <f t="shared" si="262"/>
        <v>Texas</v>
      </c>
      <c r="K4224" t="s">
        <v>1860</v>
      </c>
      <c r="L4224" t="str">
        <f t="shared" si="263"/>
        <v>Mcallen</v>
      </c>
      <c r="M4224" t="s">
        <v>22</v>
      </c>
      <c r="N4224" t="str">
        <f>IF(M4224="", "", IFERROR(VLOOKUP(M4224, Data!$A$1:$B$5, 2, 0), "Unkown fuel"))</f>
        <v>very harmful</v>
      </c>
      <c r="O4224" t="s">
        <v>23</v>
      </c>
      <c r="P4224" t="s">
        <v>24</v>
      </c>
      <c r="Q4224" t="s">
        <v>25</v>
      </c>
      <c r="R4224" t="s">
        <v>307</v>
      </c>
      <c r="S4224">
        <v>1248</v>
      </c>
      <c r="T4224" t="s">
        <v>108</v>
      </c>
      <c r="U4224" t="s">
        <v>95</v>
      </c>
      <c r="V4224">
        <v>7</v>
      </c>
      <c r="W4224" t="s">
        <v>1179</v>
      </c>
    </row>
    <row r="4225" spans="1:23" x14ac:dyDescent="0.3">
      <c r="A4225">
        <v>4349</v>
      </c>
      <c r="B4225" t="s">
        <v>46</v>
      </c>
      <c r="C4225">
        <v>2016</v>
      </c>
      <c r="D4225">
        <f t="shared" ca="1" si="260"/>
        <v>7</v>
      </c>
      <c r="E4225" s="5">
        <v>710000</v>
      </c>
      <c r="F4225">
        <v>40000</v>
      </c>
      <c r="G4225" t="s">
        <v>38</v>
      </c>
      <c r="H4225" t="str">
        <f t="shared" si="261"/>
        <v>Central</v>
      </c>
      <c r="I4225" t="s">
        <v>70</v>
      </c>
      <c r="J4225" t="str">
        <f t="shared" si="262"/>
        <v>Texas</v>
      </c>
      <c r="K4225" t="s">
        <v>1860</v>
      </c>
      <c r="L4225" t="str">
        <f t="shared" si="263"/>
        <v>Mcallen</v>
      </c>
      <c r="M4225" t="s">
        <v>22</v>
      </c>
      <c r="N4225" t="str">
        <f>IF(M4225="", "", IFERROR(VLOOKUP(M4225, Data!$A$1:$B$5, 2, 0), "Unkown fuel"))</f>
        <v>very harmful</v>
      </c>
      <c r="O4225" t="s">
        <v>23</v>
      </c>
      <c r="P4225" t="s">
        <v>24</v>
      </c>
      <c r="Q4225" t="s">
        <v>25</v>
      </c>
      <c r="R4225" t="s">
        <v>1135</v>
      </c>
      <c r="S4225">
        <v>1396</v>
      </c>
      <c r="T4225" t="s">
        <v>434</v>
      </c>
      <c r="U4225" t="s">
        <v>1136</v>
      </c>
      <c r="V4225">
        <v>5</v>
      </c>
      <c r="W4225" t="s">
        <v>1179</v>
      </c>
    </row>
    <row r="4226" spans="1:23" x14ac:dyDescent="0.3">
      <c r="A4226">
        <v>4350</v>
      </c>
      <c r="B4226" t="s">
        <v>69</v>
      </c>
      <c r="C4226">
        <v>2017</v>
      </c>
      <c r="D4226">
        <f t="shared" ref="D4226:D4289" ca="1" si="264">TRUNC(YEARFRAC(DATE(C4226,1,1), TODAY(), 1))</f>
        <v>6</v>
      </c>
      <c r="E4226" s="5">
        <v>430000</v>
      </c>
      <c r="F4226">
        <v>113000</v>
      </c>
      <c r="G4226" t="s">
        <v>38</v>
      </c>
      <c r="H4226" t="str">
        <f t="shared" ref="H4226:H4289" si="265">TRIM(G4226)</f>
        <v>Central</v>
      </c>
      <c r="I4226" t="s">
        <v>70</v>
      </c>
      <c r="J4226" t="str">
        <f t="shared" ref="J4226:J4289" si="266">TRIM(I4226)</f>
        <v>Texas</v>
      </c>
      <c r="K4226" t="s">
        <v>1861</v>
      </c>
      <c r="L4226" t="str">
        <f t="shared" ref="L4226:L4289" si="267">TRIM(K4226)</f>
        <v>Mesquite</v>
      </c>
      <c r="M4226" t="s">
        <v>22</v>
      </c>
      <c r="N4226" t="str">
        <f>IF(M4226="", "", IFERROR(VLOOKUP(M4226, Data!$A$1:$B$5, 2, 0), "Unkown fuel"))</f>
        <v>very harmful</v>
      </c>
      <c r="O4226" t="s">
        <v>23</v>
      </c>
      <c r="P4226" t="s">
        <v>24</v>
      </c>
      <c r="Q4226" t="s">
        <v>25</v>
      </c>
      <c r="R4226" t="s">
        <v>737</v>
      </c>
      <c r="S4226">
        <v>1498</v>
      </c>
      <c r="T4226" t="s">
        <v>738</v>
      </c>
      <c r="U4226" t="s">
        <v>719</v>
      </c>
      <c r="V4226">
        <v>5</v>
      </c>
      <c r="W4226" t="s">
        <v>1179</v>
      </c>
    </row>
    <row r="4227" spans="1:23" x14ac:dyDescent="0.3">
      <c r="A4227">
        <v>4351</v>
      </c>
      <c r="B4227" t="s">
        <v>18</v>
      </c>
      <c r="C4227">
        <v>2011</v>
      </c>
      <c r="D4227">
        <f t="shared" ca="1" si="264"/>
        <v>12</v>
      </c>
      <c r="E4227" s="5">
        <v>305000</v>
      </c>
      <c r="F4227">
        <v>188000</v>
      </c>
      <c r="G4227" t="s">
        <v>38</v>
      </c>
      <c r="H4227" t="str">
        <f t="shared" si="265"/>
        <v>Central</v>
      </c>
      <c r="I4227" t="s">
        <v>70</v>
      </c>
      <c r="J4227" t="str">
        <f t="shared" si="266"/>
        <v>Texas</v>
      </c>
      <c r="K4227" t="s">
        <v>1861</v>
      </c>
      <c r="L4227" t="str">
        <f t="shared" si="267"/>
        <v>Mesquite</v>
      </c>
      <c r="M4227" t="s">
        <v>22</v>
      </c>
      <c r="N4227" t="str">
        <f>IF(M4227="", "", IFERROR(VLOOKUP(M4227, Data!$A$1:$B$5, 2, 0), "Unkown fuel"))</f>
        <v>very harmful</v>
      </c>
      <c r="O4227" t="s">
        <v>23</v>
      </c>
      <c r="P4227" t="s">
        <v>24</v>
      </c>
      <c r="Q4227" t="s">
        <v>33</v>
      </c>
      <c r="R4227" t="s">
        <v>159</v>
      </c>
      <c r="S4227">
        <v>1248</v>
      </c>
      <c r="T4227" t="s">
        <v>393</v>
      </c>
      <c r="U4227" t="s">
        <v>28</v>
      </c>
      <c r="V4227">
        <v>5</v>
      </c>
      <c r="W4227" t="s">
        <v>1179</v>
      </c>
    </row>
    <row r="4228" spans="1:23" x14ac:dyDescent="0.3">
      <c r="A4228">
        <v>4352</v>
      </c>
      <c r="B4228" t="s">
        <v>69</v>
      </c>
      <c r="C4228">
        <v>2011</v>
      </c>
      <c r="D4228">
        <f t="shared" ca="1" si="264"/>
        <v>12</v>
      </c>
      <c r="E4228" s="5">
        <v>220000</v>
      </c>
      <c r="F4228">
        <v>100000</v>
      </c>
      <c r="G4228" t="s">
        <v>38</v>
      </c>
      <c r="H4228" t="str">
        <f t="shared" si="265"/>
        <v>Central</v>
      </c>
      <c r="I4228" t="s">
        <v>70</v>
      </c>
      <c r="J4228" t="str">
        <f t="shared" si="266"/>
        <v>Texas</v>
      </c>
      <c r="K4228" t="s">
        <v>1860</v>
      </c>
      <c r="L4228" t="str">
        <f t="shared" si="267"/>
        <v>Mcallen</v>
      </c>
      <c r="M4228" t="s">
        <v>22</v>
      </c>
      <c r="N4228" t="str">
        <f>IF(M4228="", "", IFERROR(VLOOKUP(M4228, Data!$A$1:$B$5, 2, 0), "Unkown fuel"))</f>
        <v>very harmful</v>
      </c>
      <c r="O4228" t="s">
        <v>23</v>
      </c>
      <c r="P4228" t="s">
        <v>24</v>
      </c>
      <c r="Q4228" t="s">
        <v>25</v>
      </c>
      <c r="R4228" t="s">
        <v>72</v>
      </c>
      <c r="S4228">
        <v>1399</v>
      </c>
      <c r="T4228" t="s">
        <v>388</v>
      </c>
      <c r="U4228" t="s">
        <v>74</v>
      </c>
      <c r="V4228">
        <v>5</v>
      </c>
      <c r="W4228" t="s">
        <v>1179</v>
      </c>
    </row>
    <row r="4229" spans="1:23" x14ac:dyDescent="0.3">
      <c r="A4229">
        <v>4353</v>
      </c>
      <c r="B4229" t="s">
        <v>109</v>
      </c>
      <c r="C4229">
        <v>2010</v>
      </c>
      <c r="D4229">
        <f t="shared" ca="1" si="264"/>
        <v>13</v>
      </c>
      <c r="E4229" s="5">
        <v>150000</v>
      </c>
      <c r="F4229">
        <v>225000</v>
      </c>
      <c r="G4229" t="s">
        <v>38</v>
      </c>
      <c r="H4229" t="str">
        <f t="shared" si="265"/>
        <v>Central</v>
      </c>
      <c r="I4229" t="s">
        <v>70</v>
      </c>
      <c r="J4229" t="str">
        <f t="shared" si="266"/>
        <v>Texas</v>
      </c>
      <c r="K4229" t="s">
        <v>1862</v>
      </c>
      <c r="L4229" t="str">
        <f t="shared" si="267"/>
        <v>Euless</v>
      </c>
      <c r="M4229" t="s">
        <v>22</v>
      </c>
      <c r="N4229" t="str">
        <f>IF(M4229="", "", IFERROR(VLOOKUP(M4229, Data!$A$1:$B$5, 2, 0), "Unkown fuel"))</f>
        <v>very harmful</v>
      </c>
      <c r="O4229" t="s">
        <v>23</v>
      </c>
      <c r="P4229" t="s">
        <v>24</v>
      </c>
      <c r="Q4229" t="s">
        <v>42</v>
      </c>
      <c r="R4229" t="s">
        <v>130</v>
      </c>
      <c r="S4229">
        <v>1948</v>
      </c>
      <c r="T4229" t="s">
        <v>48</v>
      </c>
      <c r="U4229" t="s">
        <v>1138</v>
      </c>
      <c r="V4229">
        <v>9</v>
      </c>
      <c r="W4229" t="s">
        <v>1179</v>
      </c>
    </row>
    <row r="4230" spans="1:23" x14ac:dyDescent="0.3">
      <c r="A4230">
        <v>4354</v>
      </c>
      <c r="B4230" t="s">
        <v>88</v>
      </c>
      <c r="C4230">
        <v>2017</v>
      </c>
      <c r="D4230">
        <f t="shared" ca="1" si="264"/>
        <v>6</v>
      </c>
      <c r="E4230" s="5">
        <v>660000</v>
      </c>
      <c r="F4230">
        <v>67000</v>
      </c>
      <c r="G4230" t="s">
        <v>38</v>
      </c>
      <c r="H4230" t="str">
        <f t="shared" si="265"/>
        <v>Central</v>
      </c>
      <c r="I4230" t="s">
        <v>70</v>
      </c>
      <c r="J4230" t="str">
        <f t="shared" si="266"/>
        <v>Texas</v>
      </c>
      <c r="K4230" t="s">
        <v>1862</v>
      </c>
      <c r="L4230" t="str">
        <f t="shared" si="267"/>
        <v>Euless</v>
      </c>
      <c r="M4230" t="s">
        <v>22</v>
      </c>
      <c r="N4230" t="str">
        <f>IF(M4230="", "", IFERROR(VLOOKUP(M4230, Data!$A$1:$B$5, 2, 0), "Unkown fuel"))</f>
        <v>very harmful</v>
      </c>
      <c r="O4230" t="s">
        <v>23</v>
      </c>
      <c r="P4230" t="s">
        <v>24</v>
      </c>
      <c r="Q4230" t="s">
        <v>33</v>
      </c>
      <c r="R4230" t="s">
        <v>623</v>
      </c>
      <c r="S4230">
        <v>1493</v>
      </c>
      <c r="T4230" t="s">
        <v>171</v>
      </c>
      <c r="U4230" t="s">
        <v>445</v>
      </c>
      <c r="V4230">
        <v>7</v>
      </c>
      <c r="W4230" t="s">
        <v>1179</v>
      </c>
    </row>
    <row r="4231" spans="1:23" x14ac:dyDescent="0.3">
      <c r="A4231">
        <v>4355</v>
      </c>
      <c r="B4231" t="s">
        <v>120</v>
      </c>
      <c r="C4231">
        <v>2011</v>
      </c>
      <c r="D4231">
        <f t="shared" ca="1" si="264"/>
        <v>12</v>
      </c>
      <c r="E4231" s="5">
        <v>140000</v>
      </c>
      <c r="F4231">
        <v>70000</v>
      </c>
      <c r="G4231" t="s">
        <v>38</v>
      </c>
      <c r="H4231" t="str">
        <f t="shared" si="265"/>
        <v>Central</v>
      </c>
      <c r="I4231" t="s">
        <v>70</v>
      </c>
      <c r="J4231" t="str">
        <f t="shared" si="266"/>
        <v>Texas</v>
      </c>
      <c r="K4231" t="s">
        <v>1862</v>
      </c>
      <c r="L4231" t="str">
        <f t="shared" si="267"/>
        <v>Euless</v>
      </c>
      <c r="M4231" t="s">
        <v>22</v>
      </c>
      <c r="N4231" t="str">
        <f>IF(M4231="", "", IFERROR(VLOOKUP(M4231, Data!$A$1:$B$5, 2, 0), "Unkown fuel"))</f>
        <v>very harmful</v>
      </c>
      <c r="O4231" t="s">
        <v>23</v>
      </c>
      <c r="P4231" t="s">
        <v>24</v>
      </c>
      <c r="Q4231" t="s">
        <v>304</v>
      </c>
      <c r="R4231" t="s">
        <v>583</v>
      </c>
      <c r="S4231">
        <v>936</v>
      </c>
      <c r="T4231" t="s">
        <v>584</v>
      </c>
      <c r="U4231" t="s">
        <v>585</v>
      </c>
      <c r="V4231">
        <v>5</v>
      </c>
      <c r="W4231" t="s">
        <v>1179</v>
      </c>
    </row>
    <row r="4232" spans="1:23" x14ac:dyDescent="0.3">
      <c r="A4232">
        <v>4356</v>
      </c>
      <c r="B4232" t="s">
        <v>65</v>
      </c>
      <c r="C4232">
        <v>2015</v>
      </c>
      <c r="D4232">
        <f t="shared" ca="1" si="264"/>
        <v>8</v>
      </c>
      <c r="E4232" s="5">
        <v>1100000</v>
      </c>
      <c r="F4232">
        <v>50000</v>
      </c>
      <c r="G4232" t="s">
        <v>38</v>
      </c>
      <c r="H4232" t="str">
        <f t="shared" si="265"/>
        <v>Central</v>
      </c>
      <c r="I4232" t="s">
        <v>70</v>
      </c>
      <c r="J4232" t="str">
        <f t="shared" si="266"/>
        <v>Texas</v>
      </c>
      <c r="K4232" t="s">
        <v>1863</v>
      </c>
      <c r="L4232" t="str">
        <f t="shared" si="267"/>
        <v>El Paso</v>
      </c>
      <c r="M4232" t="s">
        <v>41</v>
      </c>
      <c r="N4232" t="str">
        <f>IF(M4232="", "", IFERROR(VLOOKUP(M4232, Data!$A$1:$B$5, 2, 0), "Unkown fuel"))</f>
        <v>harmful</v>
      </c>
      <c r="O4232" t="s">
        <v>23</v>
      </c>
      <c r="P4232" t="s">
        <v>24</v>
      </c>
      <c r="Q4232" t="s">
        <v>25</v>
      </c>
      <c r="R4232" t="s">
        <v>198</v>
      </c>
      <c r="S4232">
        <v>1798</v>
      </c>
      <c r="T4232" t="s">
        <v>151</v>
      </c>
      <c r="U4232" t="s">
        <v>199</v>
      </c>
      <c r="V4232">
        <v>5</v>
      </c>
      <c r="W4232" t="s">
        <v>1179</v>
      </c>
    </row>
    <row r="4233" spans="1:23" x14ac:dyDescent="0.3">
      <c r="A4233">
        <v>4357</v>
      </c>
      <c r="B4233" t="s">
        <v>320</v>
      </c>
      <c r="C4233">
        <v>2013</v>
      </c>
      <c r="D4233">
        <f t="shared" ca="1" si="264"/>
        <v>10</v>
      </c>
      <c r="E4233" s="5">
        <v>2450000</v>
      </c>
      <c r="F4233">
        <v>60000</v>
      </c>
      <c r="G4233" t="s">
        <v>38</v>
      </c>
      <c r="H4233" t="str">
        <f t="shared" si="265"/>
        <v>Central</v>
      </c>
      <c r="I4233" t="s">
        <v>70</v>
      </c>
      <c r="J4233" t="str">
        <f t="shared" si="266"/>
        <v>Texas</v>
      </c>
      <c r="K4233" t="s">
        <v>1862</v>
      </c>
      <c r="L4233" t="str">
        <f t="shared" si="267"/>
        <v>Euless</v>
      </c>
      <c r="M4233" t="s">
        <v>22</v>
      </c>
      <c r="N4233" t="str">
        <f>IF(M4233="", "", IFERROR(VLOOKUP(M4233, Data!$A$1:$B$5, 2, 0), "Unkown fuel"))</f>
        <v>very harmful</v>
      </c>
      <c r="O4233" t="s">
        <v>23</v>
      </c>
      <c r="P4233" t="s">
        <v>154</v>
      </c>
      <c r="Q4233" t="s">
        <v>25</v>
      </c>
      <c r="R4233" t="s">
        <v>1010</v>
      </c>
      <c r="S4233">
        <v>2179</v>
      </c>
      <c r="T4233" t="s">
        <v>1140</v>
      </c>
      <c r="U4233" t="s">
        <v>1141</v>
      </c>
      <c r="V4233">
        <v>5</v>
      </c>
      <c r="W4233" t="s">
        <v>1179</v>
      </c>
    </row>
    <row r="4234" spans="1:23" x14ac:dyDescent="0.3">
      <c r="A4234">
        <v>4358</v>
      </c>
      <c r="B4234" t="s">
        <v>221</v>
      </c>
      <c r="C4234">
        <v>2017</v>
      </c>
      <c r="D4234">
        <f t="shared" ca="1" si="264"/>
        <v>6</v>
      </c>
      <c r="E4234" s="5">
        <v>625000</v>
      </c>
      <c r="F4234">
        <v>34000</v>
      </c>
      <c r="G4234" t="s">
        <v>38</v>
      </c>
      <c r="H4234" t="str">
        <f t="shared" si="265"/>
        <v>Central</v>
      </c>
      <c r="I4234" t="s">
        <v>70</v>
      </c>
      <c r="J4234" t="str">
        <f t="shared" si="266"/>
        <v>Texas</v>
      </c>
      <c r="K4234" t="s">
        <v>1864</v>
      </c>
      <c r="L4234" t="str">
        <f t="shared" si="267"/>
        <v>Farmers Branch</v>
      </c>
      <c r="M4234" t="s">
        <v>22</v>
      </c>
      <c r="N4234" t="str">
        <f>IF(M4234="", "", IFERROR(VLOOKUP(M4234, Data!$A$1:$B$5, 2, 0), "Unkown fuel"))</f>
        <v>very harmful</v>
      </c>
      <c r="O4234" t="s">
        <v>23</v>
      </c>
      <c r="P4234" t="s">
        <v>154</v>
      </c>
      <c r="Q4234" t="s">
        <v>25</v>
      </c>
      <c r="R4234" t="s">
        <v>222</v>
      </c>
      <c r="S4234">
        <v>1498</v>
      </c>
      <c r="T4234" t="s">
        <v>223</v>
      </c>
      <c r="U4234" t="s">
        <v>224</v>
      </c>
      <c r="V4234">
        <v>5</v>
      </c>
      <c r="W4234" t="s">
        <v>1179</v>
      </c>
    </row>
    <row r="4235" spans="1:23" x14ac:dyDescent="0.3">
      <c r="A4235">
        <v>4359</v>
      </c>
      <c r="B4235" t="s">
        <v>37</v>
      </c>
      <c r="C4235">
        <v>2004</v>
      </c>
      <c r="D4235">
        <f t="shared" ca="1" si="264"/>
        <v>19</v>
      </c>
      <c r="E4235" s="5">
        <v>198000</v>
      </c>
      <c r="F4235">
        <v>110000</v>
      </c>
      <c r="G4235" t="s">
        <v>38</v>
      </c>
      <c r="H4235" t="str">
        <f t="shared" si="265"/>
        <v>Central</v>
      </c>
      <c r="I4235" t="s">
        <v>70</v>
      </c>
      <c r="J4235" t="str">
        <f t="shared" si="266"/>
        <v>Texas</v>
      </c>
      <c r="K4235" t="s">
        <v>1863</v>
      </c>
      <c r="L4235" t="str">
        <f t="shared" si="267"/>
        <v>El Paso</v>
      </c>
      <c r="M4235" t="s">
        <v>41</v>
      </c>
      <c r="N4235" t="str">
        <f>IF(M4235="", "", IFERROR(VLOOKUP(M4235, Data!$A$1:$B$5, 2, 0), "Unkown fuel"))</f>
        <v>harmful</v>
      </c>
      <c r="O4235" t="s">
        <v>23</v>
      </c>
      <c r="P4235" t="s">
        <v>24</v>
      </c>
      <c r="Q4235" t="s">
        <v>42</v>
      </c>
      <c r="R4235" t="s">
        <v>475</v>
      </c>
      <c r="S4235">
        <v>1493</v>
      </c>
      <c r="T4235" t="s">
        <v>171</v>
      </c>
      <c r="U4235" t="s">
        <v>397</v>
      </c>
      <c r="V4235">
        <v>5</v>
      </c>
      <c r="W4235" t="s">
        <v>1179</v>
      </c>
    </row>
    <row r="4236" spans="1:23" x14ac:dyDescent="0.3">
      <c r="A4236">
        <v>4361</v>
      </c>
      <c r="B4236" t="s">
        <v>18</v>
      </c>
      <c r="C4236">
        <v>2005</v>
      </c>
      <c r="D4236">
        <f t="shared" ca="1" si="264"/>
        <v>18</v>
      </c>
      <c r="E4236" s="5">
        <v>130000</v>
      </c>
      <c r="F4236">
        <v>140000</v>
      </c>
      <c r="G4236" t="s">
        <v>38</v>
      </c>
      <c r="H4236" t="str">
        <f t="shared" si="265"/>
        <v>Central</v>
      </c>
      <c r="I4236" t="s">
        <v>70</v>
      </c>
      <c r="J4236" t="str">
        <f t="shared" si="266"/>
        <v>Texas</v>
      </c>
      <c r="K4236" t="s">
        <v>1863</v>
      </c>
      <c r="L4236" t="str">
        <f t="shared" si="267"/>
        <v>El Paso</v>
      </c>
      <c r="M4236" t="s">
        <v>41</v>
      </c>
      <c r="N4236" t="str">
        <f>IF(M4236="", "", IFERROR(VLOOKUP(M4236, Data!$A$1:$B$5, 2, 0), "Unkown fuel"))</f>
        <v>harmful</v>
      </c>
      <c r="O4236" t="s">
        <v>23</v>
      </c>
      <c r="P4236" t="s">
        <v>24</v>
      </c>
      <c r="Q4236" t="s">
        <v>33</v>
      </c>
      <c r="R4236" t="s">
        <v>85</v>
      </c>
      <c r="S4236">
        <v>998</v>
      </c>
      <c r="T4236" t="s">
        <v>67</v>
      </c>
      <c r="U4236" t="s">
        <v>141</v>
      </c>
      <c r="V4236">
        <v>5</v>
      </c>
      <c r="W4236" t="s">
        <v>1179</v>
      </c>
    </row>
    <row r="4237" spans="1:23" x14ac:dyDescent="0.3">
      <c r="A4237">
        <v>4362</v>
      </c>
      <c r="B4237" t="s">
        <v>37</v>
      </c>
      <c r="C4237">
        <v>2012</v>
      </c>
      <c r="D4237">
        <f t="shared" ca="1" si="264"/>
        <v>11</v>
      </c>
      <c r="E4237" s="5">
        <v>540000</v>
      </c>
      <c r="F4237">
        <v>100000</v>
      </c>
      <c r="G4237" t="s">
        <v>38</v>
      </c>
      <c r="H4237" t="str">
        <f t="shared" si="265"/>
        <v>Central</v>
      </c>
      <c r="I4237" t="s">
        <v>70</v>
      </c>
      <c r="J4237" t="str">
        <f t="shared" si="266"/>
        <v>Texas</v>
      </c>
      <c r="K4237" t="s">
        <v>1863</v>
      </c>
      <c r="L4237" t="str">
        <f t="shared" si="267"/>
        <v>El Paso</v>
      </c>
      <c r="M4237" t="s">
        <v>41</v>
      </c>
      <c r="N4237" t="str">
        <f>IF(M4237="", "", IFERROR(VLOOKUP(M4237, Data!$A$1:$B$5, 2, 0), "Unkown fuel"))</f>
        <v>harmful</v>
      </c>
      <c r="O4237" t="s">
        <v>23</v>
      </c>
      <c r="P4237" t="s">
        <v>24</v>
      </c>
      <c r="Q4237" t="s">
        <v>33</v>
      </c>
      <c r="R4237" t="s">
        <v>127</v>
      </c>
      <c r="S4237">
        <v>1497</v>
      </c>
      <c r="T4237" t="s">
        <v>162</v>
      </c>
      <c r="U4237" t="s">
        <v>163</v>
      </c>
      <c r="V4237">
        <v>5</v>
      </c>
      <c r="W4237" t="s">
        <v>1179</v>
      </c>
    </row>
    <row r="4238" spans="1:23" x14ac:dyDescent="0.3">
      <c r="A4238">
        <v>4363</v>
      </c>
      <c r="B4238" t="s">
        <v>46</v>
      </c>
      <c r="C4238">
        <v>2017</v>
      </c>
      <c r="D4238">
        <f t="shared" ca="1" si="264"/>
        <v>6</v>
      </c>
      <c r="E4238" s="5">
        <v>550000</v>
      </c>
      <c r="F4238">
        <v>10000</v>
      </c>
      <c r="G4238" t="s">
        <v>38</v>
      </c>
      <c r="H4238" t="str">
        <f t="shared" si="265"/>
        <v>Central</v>
      </c>
      <c r="I4238" t="s">
        <v>70</v>
      </c>
      <c r="J4238" t="str">
        <f t="shared" si="266"/>
        <v>Texas</v>
      </c>
      <c r="K4238" t="s">
        <v>1864</v>
      </c>
      <c r="L4238" t="str">
        <f t="shared" si="267"/>
        <v>Farmers Branch</v>
      </c>
      <c r="M4238" t="s">
        <v>41</v>
      </c>
      <c r="N4238" t="str">
        <f>IF(M4238="", "", IFERROR(VLOOKUP(M4238, Data!$A$1:$B$5, 2, 0), "Unkown fuel"))</f>
        <v>harmful</v>
      </c>
      <c r="O4238" t="s">
        <v>23</v>
      </c>
      <c r="P4238" t="s">
        <v>154</v>
      </c>
      <c r="Q4238" t="s">
        <v>25</v>
      </c>
      <c r="R4238" t="s">
        <v>85</v>
      </c>
      <c r="S4238">
        <v>1197</v>
      </c>
      <c r="T4238" t="s">
        <v>54</v>
      </c>
      <c r="U4238" t="s">
        <v>55</v>
      </c>
      <c r="V4238">
        <v>5</v>
      </c>
      <c r="W4238" t="s">
        <v>1179</v>
      </c>
    </row>
    <row r="4239" spans="1:23" x14ac:dyDescent="0.3">
      <c r="A4239">
        <v>4364</v>
      </c>
      <c r="B4239" t="s">
        <v>18</v>
      </c>
      <c r="C4239">
        <v>2018</v>
      </c>
      <c r="D4239">
        <f t="shared" ca="1" si="264"/>
        <v>5</v>
      </c>
      <c r="E4239" s="5">
        <v>475000</v>
      </c>
      <c r="F4239">
        <v>30000</v>
      </c>
      <c r="G4239" t="s">
        <v>38</v>
      </c>
      <c r="H4239" t="str">
        <f t="shared" si="265"/>
        <v>Central</v>
      </c>
      <c r="I4239" t="s">
        <v>70</v>
      </c>
      <c r="J4239" t="str">
        <f t="shared" si="266"/>
        <v>Texas</v>
      </c>
      <c r="K4239" t="s">
        <v>1510</v>
      </c>
      <c r="L4239" t="str">
        <f t="shared" si="267"/>
        <v>Edinburg</v>
      </c>
      <c r="M4239" t="s">
        <v>41</v>
      </c>
      <c r="N4239" t="str">
        <f>IF(M4239="", "", IFERROR(VLOOKUP(M4239, Data!$A$1:$B$5, 2, 0), "Unkown fuel"))</f>
        <v>harmful</v>
      </c>
      <c r="O4239" t="s">
        <v>23</v>
      </c>
      <c r="P4239" t="s">
        <v>24</v>
      </c>
      <c r="Q4239" t="s">
        <v>25</v>
      </c>
      <c r="R4239" t="s">
        <v>294</v>
      </c>
      <c r="S4239">
        <v>998</v>
      </c>
      <c r="T4239" t="s">
        <v>244</v>
      </c>
      <c r="U4239" t="s">
        <v>141</v>
      </c>
      <c r="V4239">
        <v>5</v>
      </c>
      <c r="W4239" t="s">
        <v>1179</v>
      </c>
    </row>
    <row r="4240" spans="1:23" x14ac:dyDescent="0.3">
      <c r="A4240">
        <v>4365</v>
      </c>
      <c r="B4240" t="s">
        <v>65</v>
      </c>
      <c r="C4240">
        <v>2016</v>
      </c>
      <c r="D4240">
        <f t="shared" ca="1" si="264"/>
        <v>7</v>
      </c>
      <c r="E4240" s="5">
        <v>3100000</v>
      </c>
      <c r="F4240">
        <v>90000</v>
      </c>
      <c r="G4240" t="s">
        <v>38</v>
      </c>
      <c r="H4240" t="str">
        <f t="shared" si="265"/>
        <v>Central</v>
      </c>
      <c r="I4240" t="s">
        <v>70</v>
      </c>
      <c r="J4240" t="str">
        <f t="shared" si="266"/>
        <v>Texas</v>
      </c>
      <c r="K4240" t="s">
        <v>1863</v>
      </c>
      <c r="L4240" t="str">
        <f t="shared" si="267"/>
        <v>El Paso</v>
      </c>
      <c r="M4240" t="s">
        <v>22</v>
      </c>
      <c r="N4240" t="str">
        <f>IF(M4240="", "", IFERROR(VLOOKUP(M4240, Data!$A$1:$B$5, 2, 0), "Unkown fuel"))</f>
        <v>very harmful</v>
      </c>
      <c r="O4240" t="s">
        <v>23</v>
      </c>
      <c r="P4240" t="s">
        <v>154</v>
      </c>
      <c r="Q4240" t="s">
        <v>25</v>
      </c>
      <c r="R4240" t="s">
        <v>256</v>
      </c>
      <c r="S4240">
        <v>2755</v>
      </c>
      <c r="T4240" t="s">
        <v>511</v>
      </c>
      <c r="U4240" t="s">
        <v>756</v>
      </c>
      <c r="V4240">
        <v>7</v>
      </c>
      <c r="W4240" t="s">
        <v>1179</v>
      </c>
    </row>
    <row r="4241" spans="1:23" x14ac:dyDescent="0.3">
      <c r="A4241">
        <v>4366</v>
      </c>
      <c r="B4241" t="s">
        <v>18</v>
      </c>
      <c r="C4241">
        <v>2010</v>
      </c>
      <c r="D4241">
        <f t="shared" ca="1" si="264"/>
        <v>13</v>
      </c>
      <c r="E4241" s="5">
        <v>217000</v>
      </c>
      <c r="F4241">
        <v>120000</v>
      </c>
      <c r="G4241" t="s">
        <v>38</v>
      </c>
      <c r="H4241" t="str">
        <f t="shared" si="265"/>
        <v>Central</v>
      </c>
      <c r="I4241" t="s">
        <v>70</v>
      </c>
      <c r="J4241" t="str">
        <f t="shared" si="266"/>
        <v>Texas</v>
      </c>
      <c r="K4241" t="s">
        <v>1863</v>
      </c>
      <c r="L4241" t="str">
        <f t="shared" si="267"/>
        <v>El Paso</v>
      </c>
      <c r="M4241" t="s">
        <v>22</v>
      </c>
      <c r="N4241" t="str">
        <f>IF(M4241="", "", IFERROR(VLOOKUP(M4241, Data!$A$1:$B$5, 2, 0), "Unkown fuel"))</f>
        <v>very harmful</v>
      </c>
      <c r="O4241" t="s">
        <v>23</v>
      </c>
      <c r="P4241" t="s">
        <v>24</v>
      </c>
      <c r="Q4241" t="s">
        <v>25</v>
      </c>
      <c r="R4241" t="s">
        <v>390</v>
      </c>
      <c r="S4241">
        <v>1248</v>
      </c>
      <c r="T4241" t="s">
        <v>82</v>
      </c>
      <c r="U4241" t="s">
        <v>391</v>
      </c>
      <c r="V4241">
        <v>5</v>
      </c>
      <c r="W4241" t="s">
        <v>1179</v>
      </c>
    </row>
    <row r="4242" spans="1:23" x14ac:dyDescent="0.3">
      <c r="A4242">
        <v>4368</v>
      </c>
      <c r="B4242" t="s">
        <v>18</v>
      </c>
      <c r="C4242">
        <v>2019</v>
      </c>
      <c r="D4242">
        <f t="shared" ca="1" si="264"/>
        <v>4</v>
      </c>
      <c r="E4242" s="5">
        <v>750000</v>
      </c>
      <c r="F4242">
        <v>6500</v>
      </c>
      <c r="G4242" t="s">
        <v>38</v>
      </c>
      <c r="H4242" t="str">
        <f t="shared" si="265"/>
        <v>Central</v>
      </c>
      <c r="I4242" t="s">
        <v>70</v>
      </c>
      <c r="J4242" t="str">
        <f t="shared" si="266"/>
        <v>Texas</v>
      </c>
      <c r="K4242" t="s">
        <v>1864</v>
      </c>
      <c r="L4242" t="str">
        <f t="shared" si="267"/>
        <v>Farmers Branch</v>
      </c>
      <c r="M4242" t="s">
        <v>41</v>
      </c>
      <c r="N4242" t="str">
        <f>IF(M4242="", "", IFERROR(VLOOKUP(M4242, Data!$A$1:$B$5, 2, 0), "Unkown fuel"))</f>
        <v>harmful</v>
      </c>
      <c r="O4242" t="s">
        <v>23</v>
      </c>
      <c r="P4242" t="s">
        <v>154</v>
      </c>
      <c r="Q4242" t="s">
        <v>25</v>
      </c>
      <c r="R4242" t="s">
        <v>264</v>
      </c>
      <c r="S4242">
        <v>1197</v>
      </c>
      <c r="T4242" t="s">
        <v>265</v>
      </c>
      <c r="U4242" t="s">
        <v>266</v>
      </c>
      <c r="V4242">
        <v>5</v>
      </c>
      <c r="W4242" t="s">
        <v>1179</v>
      </c>
    </row>
    <row r="4243" spans="1:23" x14ac:dyDescent="0.3">
      <c r="A4243">
        <v>4369</v>
      </c>
      <c r="B4243" t="s">
        <v>18</v>
      </c>
      <c r="C4243">
        <v>2010</v>
      </c>
      <c r="D4243">
        <f t="shared" ca="1" si="264"/>
        <v>13</v>
      </c>
      <c r="E4243" s="5">
        <v>350000</v>
      </c>
      <c r="F4243">
        <v>80000</v>
      </c>
      <c r="G4243" t="s">
        <v>38</v>
      </c>
      <c r="H4243" t="str">
        <f t="shared" si="265"/>
        <v>Central</v>
      </c>
      <c r="I4243" t="s">
        <v>70</v>
      </c>
      <c r="J4243" t="str">
        <f t="shared" si="266"/>
        <v>Texas</v>
      </c>
      <c r="K4243" t="s">
        <v>1864</v>
      </c>
      <c r="L4243" t="str">
        <f t="shared" si="267"/>
        <v>Farmers Branch</v>
      </c>
      <c r="M4243" t="s">
        <v>41</v>
      </c>
      <c r="N4243" t="str">
        <f>IF(M4243="", "", IFERROR(VLOOKUP(M4243, Data!$A$1:$B$5, 2, 0), "Unkown fuel"))</f>
        <v>harmful</v>
      </c>
      <c r="O4243" t="s">
        <v>23</v>
      </c>
      <c r="P4243" t="s">
        <v>24</v>
      </c>
      <c r="Q4243" t="s">
        <v>25</v>
      </c>
      <c r="R4243" t="s">
        <v>1574</v>
      </c>
      <c r="S4243">
        <v>1298</v>
      </c>
      <c r="T4243" t="s">
        <v>431</v>
      </c>
      <c r="U4243" t="s">
        <v>1575</v>
      </c>
      <c r="V4243">
        <v>8</v>
      </c>
      <c r="W4243" t="s">
        <v>1179</v>
      </c>
    </row>
    <row r="4244" spans="1:23" x14ac:dyDescent="0.3">
      <c r="A4244">
        <v>4370</v>
      </c>
      <c r="B4244" t="s">
        <v>88</v>
      </c>
      <c r="C4244">
        <v>2008</v>
      </c>
      <c r="D4244">
        <f t="shared" ca="1" si="264"/>
        <v>15</v>
      </c>
      <c r="E4244" s="5">
        <v>400000</v>
      </c>
      <c r="F4244">
        <v>100000</v>
      </c>
      <c r="G4244" t="s">
        <v>38</v>
      </c>
      <c r="H4244" t="str">
        <f t="shared" si="265"/>
        <v>Central</v>
      </c>
      <c r="I4244" t="s">
        <v>70</v>
      </c>
      <c r="J4244" t="str">
        <f t="shared" si="266"/>
        <v>Texas</v>
      </c>
      <c r="K4244" t="s">
        <v>1864</v>
      </c>
      <c r="L4244" t="str">
        <f t="shared" si="267"/>
        <v>Farmers Branch</v>
      </c>
      <c r="M4244" t="s">
        <v>22</v>
      </c>
      <c r="N4244" t="str">
        <f>IF(M4244="", "", IFERROR(VLOOKUP(M4244, Data!$A$1:$B$5, 2, 0), "Unkown fuel"))</f>
        <v>very harmful</v>
      </c>
      <c r="O4244" t="s">
        <v>23</v>
      </c>
      <c r="P4244" t="s">
        <v>24</v>
      </c>
      <c r="Q4244" t="s">
        <v>42</v>
      </c>
      <c r="R4244" t="s">
        <v>481</v>
      </c>
      <c r="S4244">
        <v>2179</v>
      </c>
      <c r="T4244" t="s">
        <v>271</v>
      </c>
      <c r="U4244" t="s">
        <v>272</v>
      </c>
      <c r="V4244">
        <v>7</v>
      </c>
      <c r="W4244" t="s">
        <v>1179</v>
      </c>
    </row>
    <row r="4245" spans="1:23" x14ac:dyDescent="0.3">
      <c r="A4245">
        <v>4371</v>
      </c>
      <c r="B4245" t="s">
        <v>65</v>
      </c>
      <c r="C4245">
        <v>2015</v>
      </c>
      <c r="D4245">
        <f t="shared" ca="1" si="264"/>
        <v>8</v>
      </c>
      <c r="E4245" s="5">
        <v>570000</v>
      </c>
      <c r="F4245">
        <v>120000</v>
      </c>
      <c r="G4245" t="s">
        <v>56</v>
      </c>
      <c r="H4245" t="str">
        <f t="shared" si="265"/>
        <v>West</v>
      </c>
      <c r="I4245" t="s">
        <v>21</v>
      </c>
      <c r="J4245" t="str">
        <f t="shared" si="266"/>
        <v>Washington</v>
      </c>
      <c r="K4245" t="s">
        <v>1844</v>
      </c>
      <c r="L4245" t="str">
        <f t="shared" si="267"/>
        <v>Bellingham</v>
      </c>
      <c r="M4245" t="s">
        <v>22</v>
      </c>
      <c r="N4245" t="str">
        <f>IF(M4245="", "", IFERROR(VLOOKUP(M4245, Data!$A$1:$B$5, 2, 0), "Unkown fuel"))</f>
        <v>very harmful</v>
      </c>
      <c r="O4245" t="s">
        <v>23</v>
      </c>
      <c r="P4245" t="s">
        <v>24</v>
      </c>
      <c r="Q4245" t="s">
        <v>33</v>
      </c>
      <c r="R4245" t="s">
        <v>66</v>
      </c>
      <c r="S4245">
        <v>1364</v>
      </c>
      <c r="T4245" t="s">
        <v>166</v>
      </c>
      <c r="U4245" t="s">
        <v>68</v>
      </c>
      <c r="V4245">
        <v>5</v>
      </c>
      <c r="W4245" t="s">
        <v>1179</v>
      </c>
    </row>
    <row r="4246" spans="1:23" x14ac:dyDescent="0.3">
      <c r="A4246">
        <v>4372</v>
      </c>
      <c r="B4246" t="s">
        <v>46</v>
      </c>
      <c r="C4246">
        <v>2012</v>
      </c>
      <c r="D4246">
        <f t="shared" ca="1" si="264"/>
        <v>11</v>
      </c>
      <c r="E4246" s="5">
        <v>180000</v>
      </c>
      <c r="F4246">
        <v>120000</v>
      </c>
      <c r="G4246" t="s">
        <v>56</v>
      </c>
      <c r="H4246" t="str">
        <f t="shared" si="265"/>
        <v>West</v>
      </c>
      <c r="I4246" t="s">
        <v>21</v>
      </c>
      <c r="J4246" t="str">
        <f t="shared" si="266"/>
        <v>Washington</v>
      </c>
      <c r="K4246" t="s">
        <v>1547</v>
      </c>
      <c r="L4246" t="str">
        <f t="shared" si="267"/>
        <v>Bremerton</v>
      </c>
      <c r="M4246" t="s">
        <v>41</v>
      </c>
      <c r="N4246" t="str">
        <f>IF(M4246="", "", IFERROR(VLOOKUP(M4246, Data!$A$1:$B$5, 2, 0), "Unkown fuel"))</f>
        <v>harmful</v>
      </c>
      <c r="O4246" t="s">
        <v>23</v>
      </c>
      <c r="P4246" t="s">
        <v>24</v>
      </c>
      <c r="Q4246" t="s">
        <v>33</v>
      </c>
      <c r="R4246" t="s">
        <v>390</v>
      </c>
      <c r="S4246">
        <v>814</v>
      </c>
      <c r="T4246" t="s">
        <v>541</v>
      </c>
      <c r="U4246" t="s">
        <v>542</v>
      </c>
      <c r="V4246">
        <v>5</v>
      </c>
      <c r="W4246" t="s">
        <v>1179</v>
      </c>
    </row>
    <row r="4247" spans="1:23" x14ac:dyDescent="0.3">
      <c r="A4247">
        <v>4373</v>
      </c>
      <c r="B4247" t="s">
        <v>1865</v>
      </c>
      <c r="C4247">
        <v>1998</v>
      </c>
      <c r="D4247">
        <f t="shared" ca="1" si="264"/>
        <v>25</v>
      </c>
      <c r="E4247" s="5">
        <v>68000</v>
      </c>
      <c r="F4247">
        <v>110000</v>
      </c>
      <c r="G4247" t="s">
        <v>56</v>
      </c>
      <c r="H4247" t="str">
        <f t="shared" si="265"/>
        <v>West</v>
      </c>
      <c r="I4247" t="s">
        <v>21</v>
      </c>
      <c r="J4247" t="str">
        <f t="shared" si="266"/>
        <v>Washington</v>
      </c>
      <c r="K4247" t="s">
        <v>1866</v>
      </c>
      <c r="L4247" t="str">
        <f t="shared" si="267"/>
        <v>Bellevue</v>
      </c>
      <c r="M4247" t="s">
        <v>41</v>
      </c>
      <c r="N4247" t="str">
        <f>IF(M4247="", "", IFERROR(VLOOKUP(M4247, Data!$A$1:$B$5, 2, 0), "Unkown fuel"))</f>
        <v>harmful</v>
      </c>
      <c r="O4247" t="s">
        <v>23</v>
      </c>
      <c r="P4247" t="s">
        <v>24</v>
      </c>
      <c r="Q4247" t="s">
        <v>42</v>
      </c>
      <c r="R4247" t="s">
        <v>1116</v>
      </c>
      <c r="S4247">
        <v>1598</v>
      </c>
      <c r="T4247" t="s">
        <v>565</v>
      </c>
      <c r="U4247" t="s">
        <v>1867</v>
      </c>
      <c r="V4247">
        <v>5</v>
      </c>
      <c r="W4247" t="s">
        <v>1179</v>
      </c>
    </row>
    <row r="4248" spans="1:23" x14ac:dyDescent="0.3">
      <c r="A4248">
        <v>4374</v>
      </c>
      <c r="B4248" t="s">
        <v>30</v>
      </c>
      <c r="C4248">
        <v>2006</v>
      </c>
      <c r="D4248">
        <f t="shared" ca="1" si="264"/>
        <v>17</v>
      </c>
      <c r="E4248" s="5">
        <v>280000</v>
      </c>
      <c r="F4248">
        <v>150000</v>
      </c>
      <c r="G4248" t="s">
        <v>56</v>
      </c>
      <c r="H4248" t="str">
        <f t="shared" si="265"/>
        <v>West</v>
      </c>
      <c r="I4248" t="s">
        <v>21</v>
      </c>
      <c r="J4248" t="str">
        <f t="shared" si="266"/>
        <v>Washington</v>
      </c>
      <c r="K4248" t="s">
        <v>1547</v>
      </c>
      <c r="L4248" t="str">
        <f t="shared" si="267"/>
        <v>Bremerton</v>
      </c>
      <c r="M4248" t="s">
        <v>22</v>
      </c>
      <c r="N4248" t="str">
        <f>IF(M4248="", "", IFERROR(VLOOKUP(M4248, Data!$A$1:$B$5, 2, 0), "Unkown fuel"))</f>
        <v>very harmful</v>
      </c>
      <c r="O4248" t="s">
        <v>23</v>
      </c>
      <c r="P4248" t="s">
        <v>24</v>
      </c>
      <c r="Q4248" t="s">
        <v>42</v>
      </c>
      <c r="R4248" t="s">
        <v>604</v>
      </c>
      <c r="S4248">
        <v>1896</v>
      </c>
      <c r="T4248" t="s">
        <v>1022</v>
      </c>
      <c r="U4248" t="s">
        <v>1868</v>
      </c>
      <c r="V4248">
        <v>5</v>
      </c>
      <c r="W4248" t="s">
        <v>1179</v>
      </c>
    </row>
    <row r="4249" spans="1:23" x14ac:dyDescent="0.3">
      <c r="A4249">
        <v>4375</v>
      </c>
      <c r="B4249" t="s">
        <v>109</v>
      </c>
      <c r="C4249">
        <v>2005</v>
      </c>
      <c r="D4249">
        <f t="shared" ca="1" si="264"/>
        <v>18</v>
      </c>
      <c r="E4249" s="5">
        <v>90000</v>
      </c>
      <c r="F4249">
        <v>120000</v>
      </c>
      <c r="G4249" t="s">
        <v>56</v>
      </c>
      <c r="H4249" t="str">
        <f t="shared" si="265"/>
        <v>West</v>
      </c>
      <c r="I4249" t="s">
        <v>21</v>
      </c>
      <c r="J4249" t="str">
        <f t="shared" si="266"/>
        <v>Washington</v>
      </c>
      <c r="K4249" t="s">
        <v>1869</v>
      </c>
      <c r="L4249" t="str">
        <f t="shared" si="267"/>
        <v>Bothell</v>
      </c>
      <c r="M4249" t="s">
        <v>22</v>
      </c>
      <c r="N4249" t="str">
        <f>IF(M4249="", "", IFERROR(VLOOKUP(M4249, Data!$A$1:$B$5, 2, 0), "Unkown fuel"))</f>
        <v>very harmful</v>
      </c>
      <c r="O4249" t="s">
        <v>23</v>
      </c>
      <c r="P4249" t="s">
        <v>24</v>
      </c>
      <c r="Q4249" t="s">
        <v>304</v>
      </c>
      <c r="R4249" t="s">
        <v>50</v>
      </c>
      <c r="S4249">
        <v>1405</v>
      </c>
      <c r="T4249" t="s">
        <v>458</v>
      </c>
      <c r="U4249" t="s">
        <v>536</v>
      </c>
      <c r="V4249">
        <v>5</v>
      </c>
      <c r="W4249" t="s">
        <v>1179</v>
      </c>
    </row>
    <row r="4250" spans="1:23" x14ac:dyDescent="0.3">
      <c r="A4250">
        <v>4376</v>
      </c>
      <c r="B4250" t="s">
        <v>173</v>
      </c>
      <c r="C4250">
        <v>2015</v>
      </c>
      <c r="D4250">
        <f t="shared" ca="1" si="264"/>
        <v>8</v>
      </c>
      <c r="E4250" s="5">
        <v>2600000</v>
      </c>
      <c r="F4250">
        <v>100000</v>
      </c>
      <c r="G4250" t="s">
        <v>56</v>
      </c>
      <c r="H4250" t="str">
        <f t="shared" si="265"/>
        <v>West</v>
      </c>
      <c r="I4250" t="s">
        <v>21</v>
      </c>
      <c r="J4250" t="str">
        <f t="shared" si="266"/>
        <v>Washington</v>
      </c>
      <c r="K4250" t="s">
        <v>1869</v>
      </c>
      <c r="L4250" t="str">
        <f t="shared" si="267"/>
        <v>Bothell</v>
      </c>
      <c r="M4250" t="s">
        <v>22</v>
      </c>
      <c r="N4250" t="str">
        <f>IF(M4250="", "", IFERROR(VLOOKUP(M4250, Data!$A$1:$B$5, 2, 0), "Unkown fuel"))</f>
        <v>very harmful</v>
      </c>
      <c r="O4250" t="s">
        <v>23</v>
      </c>
      <c r="P4250" t="s">
        <v>154</v>
      </c>
      <c r="Q4250" t="s">
        <v>33</v>
      </c>
      <c r="R4250" t="s">
        <v>662</v>
      </c>
      <c r="S4250">
        <v>2143</v>
      </c>
      <c r="T4250" t="s">
        <v>1870</v>
      </c>
      <c r="U4250" t="s">
        <v>342</v>
      </c>
      <c r="V4250">
        <v>5</v>
      </c>
      <c r="W4250" t="s">
        <v>1179</v>
      </c>
    </row>
    <row r="4251" spans="1:23" x14ac:dyDescent="0.3">
      <c r="A4251">
        <v>4377</v>
      </c>
      <c r="B4251" t="s">
        <v>109</v>
      </c>
      <c r="C4251">
        <v>2018</v>
      </c>
      <c r="D4251">
        <f t="shared" ca="1" si="264"/>
        <v>5</v>
      </c>
      <c r="E4251" s="5">
        <v>700000</v>
      </c>
      <c r="F4251">
        <v>63000</v>
      </c>
      <c r="G4251" t="s">
        <v>56</v>
      </c>
      <c r="H4251" t="str">
        <f t="shared" si="265"/>
        <v>West</v>
      </c>
      <c r="I4251" t="s">
        <v>21</v>
      </c>
      <c r="J4251" t="str">
        <f t="shared" si="266"/>
        <v>Washington</v>
      </c>
      <c r="K4251" t="s">
        <v>1547</v>
      </c>
      <c r="L4251" t="str">
        <f t="shared" si="267"/>
        <v>Bremerton</v>
      </c>
      <c r="M4251" t="s">
        <v>22</v>
      </c>
      <c r="N4251" t="str">
        <f>IF(M4251="", "", IFERROR(VLOOKUP(M4251, Data!$A$1:$B$5, 2, 0), "Unkown fuel"))</f>
        <v>very harmful</v>
      </c>
      <c r="O4251" t="s">
        <v>23</v>
      </c>
      <c r="P4251" t="s">
        <v>24</v>
      </c>
      <c r="Q4251" t="s">
        <v>25</v>
      </c>
      <c r="R4251" t="s">
        <v>411</v>
      </c>
      <c r="S4251">
        <v>2956</v>
      </c>
      <c r="T4251" t="s">
        <v>941</v>
      </c>
      <c r="U4251" t="s">
        <v>1533</v>
      </c>
      <c r="V4251">
        <v>7</v>
      </c>
      <c r="W4251" t="s">
        <v>1179</v>
      </c>
    </row>
    <row r="4252" spans="1:23" x14ac:dyDescent="0.3">
      <c r="A4252">
        <v>4378</v>
      </c>
      <c r="B4252" t="s">
        <v>173</v>
      </c>
      <c r="C4252">
        <v>2016</v>
      </c>
      <c r="D4252">
        <f t="shared" ca="1" si="264"/>
        <v>7</v>
      </c>
      <c r="E4252" s="5">
        <v>1850000</v>
      </c>
      <c r="F4252">
        <v>40000</v>
      </c>
      <c r="G4252" t="s">
        <v>56</v>
      </c>
      <c r="H4252" t="str">
        <f t="shared" si="265"/>
        <v>West</v>
      </c>
      <c r="I4252" t="s">
        <v>21</v>
      </c>
      <c r="J4252" t="str">
        <f t="shared" si="266"/>
        <v>Washington</v>
      </c>
      <c r="K4252" t="s">
        <v>1547</v>
      </c>
      <c r="L4252" t="str">
        <f t="shared" si="267"/>
        <v>Bremerton</v>
      </c>
      <c r="M4252" t="s">
        <v>22</v>
      </c>
      <c r="N4252" t="str">
        <f>IF(M4252="", "", IFERROR(VLOOKUP(M4252, Data!$A$1:$B$5, 2, 0), "Unkown fuel"))</f>
        <v>very harmful</v>
      </c>
      <c r="O4252" t="s">
        <v>23</v>
      </c>
      <c r="P4252" t="s">
        <v>154</v>
      </c>
      <c r="Q4252" t="s">
        <v>33</v>
      </c>
      <c r="R4252" t="s">
        <v>488</v>
      </c>
      <c r="S4252">
        <v>2143</v>
      </c>
      <c r="T4252" t="s">
        <v>746</v>
      </c>
      <c r="U4252" t="s">
        <v>747</v>
      </c>
      <c r="V4252">
        <v>5</v>
      </c>
      <c r="W4252" t="s">
        <v>1179</v>
      </c>
    </row>
    <row r="4253" spans="1:23" x14ac:dyDescent="0.3">
      <c r="A4253">
        <v>4379</v>
      </c>
      <c r="B4253" t="s">
        <v>69</v>
      </c>
      <c r="C4253">
        <v>2015</v>
      </c>
      <c r="D4253">
        <f t="shared" ca="1" si="264"/>
        <v>8</v>
      </c>
      <c r="E4253" s="5">
        <v>685000</v>
      </c>
      <c r="F4253">
        <v>109000</v>
      </c>
      <c r="G4253" t="s">
        <v>56</v>
      </c>
      <c r="H4253" t="str">
        <f t="shared" si="265"/>
        <v>West</v>
      </c>
      <c r="I4253" t="s">
        <v>21</v>
      </c>
      <c r="J4253" t="str">
        <f t="shared" si="266"/>
        <v>Washington</v>
      </c>
      <c r="K4253" t="s">
        <v>1866</v>
      </c>
      <c r="L4253" t="str">
        <f t="shared" si="267"/>
        <v>Bellevue</v>
      </c>
      <c r="M4253" t="s">
        <v>22</v>
      </c>
      <c r="N4253" t="str">
        <f>IF(M4253="", "", IFERROR(VLOOKUP(M4253, Data!$A$1:$B$5, 2, 0), "Unkown fuel"))</f>
        <v>very harmful</v>
      </c>
      <c r="O4253" t="s">
        <v>158</v>
      </c>
      <c r="P4253" t="s">
        <v>24</v>
      </c>
      <c r="Q4253" t="s">
        <v>25</v>
      </c>
      <c r="R4253" t="s">
        <v>591</v>
      </c>
      <c r="S4253">
        <v>1498</v>
      </c>
      <c r="T4253" t="s">
        <v>720</v>
      </c>
      <c r="U4253" t="s">
        <v>568</v>
      </c>
      <c r="V4253">
        <v>5</v>
      </c>
      <c r="W4253" t="s">
        <v>1179</v>
      </c>
    </row>
    <row r="4254" spans="1:23" x14ac:dyDescent="0.3">
      <c r="A4254">
        <v>4380</v>
      </c>
      <c r="B4254" t="s">
        <v>18</v>
      </c>
      <c r="C4254">
        <v>2015</v>
      </c>
      <c r="D4254">
        <f t="shared" ca="1" si="264"/>
        <v>8</v>
      </c>
      <c r="E4254" s="5">
        <v>565000</v>
      </c>
      <c r="F4254">
        <v>114000</v>
      </c>
      <c r="G4254" t="s">
        <v>56</v>
      </c>
      <c r="H4254" t="str">
        <f t="shared" si="265"/>
        <v>West</v>
      </c>
      <c r="I4254" t="s">
        <v>21</v>
      </c>
      <c r="J4254" t="str">
        <f t="shared" si="266"/>
        <v>Washington</v>
      </c>
      <c r="K4254" t="s">
        <v>1844</v>
      </c>
      <c r="L4254" t="str">
        <f t="shared" si="267"/>
        <v>Bellingham</v>
      </c>
      <c r="M4254" t="s">
        <v>22</v>
      </c>
      <c r="N4254" t="str">
        <f>IF(M4254="", "", IFERROR(VLOOKUP(M4254, Data!$A$1:$B$5, 2, 0), "Unkown fuel"))</f>
        <v>very harmful</v>
      </c>
      <c r="O4254" t="s">
        <v>158</v>
      </c>
      <c r="P4254" t="s">
        <v>24</v>
      </c>
      <c r="Q4254" t="s">
        <v>25</v>
      </c>
      <c r="R4254" t="s">
        <v>229</v>
      </c>
      <c r="S4254">
        <v>1248</v>
      </c>
      <c r="T4254" t="s">
        <v>672</v>
      </c>
      <c r="U4254" t="s">
        <v>28</v>
      </c>
      <c r="V4254">
        <v>5</v>
      </c>
      <c r="W4254" t="s">
        <v>1179</v>
      </c>
    </row>
    <row r="4255" spans="1:23" x14ac:dyDescent="0.3">
      <c r="A4255">
        <v>4381</v>
      </c>
      <c r="B4255" t="s">
        <v>30</v>
      </c>
      <c r="C4255">
        <v>2017</v>
      </c>
      <c r="D4255">
        <f t="shared" ca="1" si="264"/>
        <v>6</v>
      </c>
      <c r="E4255" s="5">
        <v>1600000</v>
      </c>
      <c r="F4255">
        <v>33000</v>
      </c>
      <c r="G4255" t="s">
        <v>56</v>
      </c>
      <c r="H4255" t="str">
        <f t="shared" si="265"/>
        <v>West</v>
      </c>
      <c r="I4255" t="s">
        <v>21</v>
      </c>
      <c r="J4255" t="str">
        <f t="shared" si="266"/>
        <v>Washington</v>
      </c>
      <c r="K4255" t="s">
        <v>1844</v>
      </c>
      <c r="L4255" t="str">
        <f t="shared" si="267"/>
        <v>Bellingham</v>
      </c>
      <c r="M4255" t="s">
        <v>41</v>
      </c>
      <c r="N4255" t="str">
        <f>IF(M4255="", "", IFERROR(VLOOKUP(M4255, Data!$A$1:$B$5, 2, 0), "Unkown fuel"))</f>
        <v>harmful</v>
      </c>
      <c r="O4255" t="s">
        <v>158</v>
      </c>
      <c r="P4255" t="s">
        <v>154</v>
      </c>
      <c r="Q4255" t="s">
        <v>33</v>
      </c>
      <c r="R4255" t="s">
        <v>1328</v>
      </c>
      <c r="S4255">
        <v>1798</v>
      </c>
      <c r="T4255" t="s">
        <v>1871</v>
      </c>
      <c r="U4255" t="s">
        <v>1872</v>
      </c>
      <c r="V4255">
        <v>5</v>
      </c>
      <c r="W4255" t="s">
        <v>1179</v>
      </c>
    </row>
    <row r="4256" spans="1:23" x14ac:dyDescent="0.3">
      <c r="A4256">
        <v>4382</v>
      </c>
      <c r="B4256" t="s">
        <v>46</v>
      </c>
      <c r="C4256">
        <v>2014</v>
      </c>
      <c r="D4256">
        <f t="shared" ca="1" si="264"/>
        <v>9</v>
      </c>
      <c r="E4256" s="5">
        <v>395000</v>
      </c>
      <c r="F4256">
        <v>160000</v>
      </c>
      <c r="G4256" t="s">
        <v>56</v>
      </c>
      <c r="H4256" t="str">
        <f t="shared" si="265"/>
        <v>West</v>
      </c>
      <c r="I4256" t="s">
        <v>21</v>
      </c>
      <c r="J4256" t="str">
        <f t="shared" si="266"/>
        <v>Washington</v>
      </c>
      <c r="K4256" t="s">
        <v>1866</v>
      </c>
      <c r="L4256" t="str">
        <f t="shared" si="267"/>
        <v>Bellevue</v>
      </c>
      <c r="M4256" t="s">
        <v>22</v>
      </c>
      <c r="N4256" t="str">
        <f>IF(M4256="", "", IFERROR(VLOOKUP(M4256, Data!$A$1:$B$5, 2, 0), "Unkown fuel"))</f>
        <v>very harmful</v>
      </c>
      <c r="O4256" t="s">
        <v>158</v>
      </c>
      <c r="P4256" t="s">
        <v>24</v>
      </c>
      <c r="Q4256" t="s">
        <v>42</v>
      </c>
      <c r="R4256" t="s">
        <v>496</v>
      </c>
      <c r="S4256">
        <v>1120</v>
      </c>
      <c r="T4256" t="s">
        <v>458</v>
      </c>
      <c r="U4256" t="s">
        <v>497</v>
      </c>
      <c r="V4256">
        <v>5</v>
      </c>
      <c r="W4256" t="s">
        <v>1179</v>
      </c>
    </row>
    <row r="4257" spans="1:23" x14ac:dyDescent="0.3">
      <c r="A4257">
        <v>4383</v>
      </c>
      <c r="B4257" t="s">
        <v>46</v>
      </c>
      <c r="C4257">
        <v>2013</v>
      </c>
      <c r="D4257">
        <f t="shared" ca="1" si="264"/>
        <v>10</v>
      </c>
      <c r="E4257" s="5">
        <v>425000</v>
      </c>
      <c r="F4257">
        <v>101000</v>
      </c>
      <c r="G4257" t="s">
        <v>56</v>
      </c>
      <c r="H4257" t="str">
        <f t="shared" si="265"/>
        <v>West</v>
      </c>
      <c r="I4257" t="s">
        <v>21</v>
      </c>
      <c r="J4257" t="str">
        <f t="shared" si="266"/>
        <v>Washington</v>
      </c>
      <c r="K4257" t="s">
        <v>1866</v>
      </c>
      <c r="L4257" t="str">
        <f t="shared" si="267"/>
        <v>Bellevue</v>
      </c>
      <c r="M4257" t="s">
        <v>22</v>
      </c>
      <c r="N4257" t="str">
        <f>IF(M4257="", "", IFERROR(VLOOKUP(M4257, Data!$A$1:$B$5, 2, 0), "Unkown fuel"))</f>
        <v>very harmful</v>
      </c>
      <c r="O4257" t="s">
        <v>158</v>
      </c>
      <c r="P4257" t="s">
        <v>24</v>
      </c>
      <c r="Q4257" t="s">
        <v>25</v>
      </c>
      <c r="R4257" t="s">
        <v>291</v>
      </c>
      <c r="S4257">
        <v>1396</v>
      </c>
      <c r="T4257" t="s">
        <v>216</v>
      </c>
      <c r="U4257" t="s">
        <v>649</v>
      </c>
      <c r="V4257">
        <v>5</v>
      </c>
      <c r="W4257" t="s">
        <v>1179</v>
      </c>
    </row>
    <row r="4258" spans="1:23" x14ac:dyDescent="0.3">
      <c r="A4258">
        <v>4384</v>
      </c>
      <c r="B4258" t="s">
        <v>221</v>
      </c>
      <c r="C4258">
        <v>2019</v>
      </c>
      <c r="D4258">
        <f t="shared" ca="1" si="264"/>
        <v>4</v>
      </c>
      <c r="E4258" s="5">
        <v>1350000</v>
      </c>
      <c r="F4258">
        <v>5400</v>
      </c>
      <c r="G4258" t="s">
        <v>56</v>
      </c>
      <c r="H4258" t="str">
        <f t="shared" si="265"/>
        <v>West</v>
      </c>
      <c r="I4258" t="s">
        <v>21</v>
      </c>
      <c r="J4258" t="str">
        <f t="shared" si="266"/>
        <v>Washington</v>
      </c>
      <c r="K4258" t="s">
        <v>1866</v>
      </c>
      <c r="L4258" t="str">
        <f t="shared" si="267"/>
        <v>Bellevue</v>
      </c>
      <c r="M4258" t="s">
        <v>22</v>
      </c>
      <c r="N4258" t="str">
        <f>IF(M4258="", "", IFERROR(VLOOKUP(M4258, Data!$A$1:$B$5, 2, 0), "Unkown fuel"))</f>
        <v>very harmful</v>
      </c>
      <c r="O4258" t="s">
        <v>158</v>
      </c>
      <c r="P4258" t="s">
        <v>24</v>
      </c>
      <c r="Q4258" t="s">
        <v>1873</v>
      </c>
      <c r="R4258" t="s">
        <v>1261</v>
      </c>
      <c r="S4258">
        <v>1498</v>
      </c>
      <c r="T4258" t="s">
        <v>1029</v>
      </c>
      <c r="U4258" t="s">
        <v>224</v>
      </c>
      <c r="V4258">
        <v>5</v>
      </c>
      <c r="W4258" t="s">
        <v>1179</v>
      </c>
    </row>
    <row r="4259" spans="1:23" x14ac:dyDescent="0.3">
      <c r="A4259">
        <v>4385</v>
      </c>
      <c r="B4259" t="s">
        <v>46</v>
      </c>
      <c r="C4259">
        <v>2016</v>
      </c>
      <c r="D4259">
        <f t="shared" ca="1" si="264"/>
        <v>7</v>
      </c>
      <c r="E4259" s="5">
        <v>1950000</v>
      </c>
      <c r="F4259">
        <v>45000</v>
      </c>
      <c r="G4259" t="s">
        <v>56</v>
      </c>
      <c r="H4259" t="str">
        <f t="shared" si="265"/>
        <v>West</v>
      </c>
      <c r="I4259" t="s">
        <v>21</v>
      </c>
      <c r="J4259" t="str">
        <f t="shared" si="266"/>
        <v>Washington</v>
      </c>
      <c r="K4259" t="s">
        <v>1866</v>
      </c>
      <c r="L4259" t="str">
        <f t="shared" si="267"/>
        <v>Bellevue</v>
      </c>
      <c r="M4259" t="s">
        <v>22</v>
      </c>
      <c r="N4259" t="str">
        <f>IF(M4259="", "", IFERROR(VLOOKUP(M4259, Data!$A$1:$B$5, 2, 0), "Unkown fuel"))</f>
        <v>very harmful</v>
      </c>
      <c r="O4259" t="s">
        <v>158</v>
      </c>
      <c r="P4259" t="s">
        <v>154</v>
      </c>
      <c r="Q4259" t="s">
        <v>33</v>
      </c>
      <c r="R4259" t="s">
        <v>1874</v>
      </c>
      <c r="S4259">
        <v>1995</v>
      </c>
      <c r="T4259" t="s">
        <v>367</v>
      </c>
      <c r="U4259" t="s">
        <v>1875</v>
      </c>
      <c r="V4259">
        <v>5</v>
      </c>
      <c r="W4259" t="s">
        <v>1179</v>
      </c>
    </row>
    <row r="4260" spans="1:23" x14ac:dyDescent="0.3">
      <c r="A4260">
        <v>4386</v>
      </c>
      <c r="B4260" t="s">
        <v>75</v>
      </c>
      <c r="C4260">
        <v>2018</v>
      </c>
      <c r="D4260">
        <f t="shared" ca="1" si="264"/>
        <v>5</v>
      </c>
      <c r="E4260" s="5">
        <v>535000</v>
      </c>
      <c r="F4260">
        <v>31000</v>
      </c>
      <c r="G4260" t="s">
        <v>56</v>
      </c>
      <c r="H4260" t="str">
        <f t="shared" si="265"/>
        <v>West</v>
      </c>
      <c r="I4260" t="s">
        <v>21</v>
      </c>
      <c r="J4260" t="str">
        <f t="shared" si="266"/>
        <v>Washington</v>
      </c>
      <c r="K4260" t="s">
        <v>1547</v>
      </c>
      <c r="L4260" t="str">
        <f t="shared" si="267"/>
        <v>Bremerton</v>
      </c>
      <c r="M4260" t="s">
        <v>41</v>
      </c>
      <c r="N4260" t="str">
        <f>IF(M4260="", "", IFERROR(VLOOKUP(M4260, Data!$A$1:$B$5, 2, 0), "Unkown fuel"))</f>
        <v>harmful</v>
      </c>
      <c r="O4260" t="s">
        <v>158</v>
      </c>
      <c r="P4260" t="s">
        <v>154</v>
      </c>
      <c r="Q4260" t="s">
        <v>25</v>
      </c>
      <c r="R4260" t="s">
        <v>1577</v>
      </c>
      <c r="S4260">
        <v>999</v>
      </c>
      <c r="T4260" t="s">
        <v>86</v>
      </c>
      <c r="U4260" t="s">
        <v>306</v>
      </c>
      <c r="V4260">
        <v>5</v>
      </c>
      <c r="W4260" t="s">
        <v>1179</v>
      </c>
    </row>
    <row r="4261" spans="1:23" x14ac:dyDescent="0.3">
      <c r="A4261">
        <v>4387</v>
      </c>
      <c r="B4261" t="s">
        <v>75</v>
      </c>
      <c r="C4261">
        <v>2018</v>
      </c>
      <c r="D4261">
        <f t="shared" ca="1" si="264"/>
        <v>5</v>
      </c>
      <c r="E4261" s="5">
        <v>500000</v>
      </c>
      <c r="F4261">
        <v>31000</v>
      </c>
      <c r="G4261" t="s">
        <v>56</v>
      </c>
      <c r="H4261" t="str">
        <f t="shared" si="265"/>
        <v>West</v>
      </c>
      <c r="I4261" t="s">
        <v>21</v>
      </c>
      <c r="J4261" t="str">
        <f t="shared" si="266"/>
        <v>Washington</v>
      </c>
      <c r="K4261" t="s">
        <v>1869</v>
      </c>
      <c r="L4261" t="str">
        <f t="shared" si="267"/>
        <v>Bothell</v>
      </c>
      <c r="M4261" t="s">
        <v>41</v>
      </c>
      <c r="N4261" t="str">
        <f>IF(M4261="", "", IFERROR(VLOOKUP(M4261, Data!$A$1:$B$5, 2, 0), "Unkown fuel"))</f>
        <v>harmful</v>
      </c>
      <c r="O4261" t="s">
        <v>158</v>
      </c>
      <c r="P4261" t="s">
        <v>24</v>
      </c>
      <c r="Q4261" t="s">
        <v>25</v>
      </c>
      <c r="R4261" t="s">
        <v>305</v>
      </c>
      <c r="S4261">
        <v>999</v>
      </c>
      <c r="T4261" t="s">
        <v>86</v>
      </c>
      <c r="U4261" t="s">
        <v>306</v>
      </c>
      <c r="V4261">
        <v>5</v>
      </c>
      <c r="W4261" t="s">
        <v>1179</v>
      </c>
    </row>
    <row r="4262" spans="1:23" x14ac:dyDescent="0.3">
      <c r="A4262">
        <v>4388</v>
      </c>
      <c r="B4262" t="s">
        <v>18</v>
      </c>
      <c r="C4262">
        <v>2016</v>
      </c>
      <c r="D4262">
        <f t="shared" ca="1" si="264"/>
        <v>7</v>
      </c>
      <c r="E4262" s="5">
        <v>434999</v>
      </c>
      <c r="F4262">
        <v>55000</v>
      </c>
      <c r="G4262" t="s">
        <v>56</v>
      </c>
      <c r="H4262" t="str">
        <f t="shared" si="265"/>
        <v>West</v>
      </c>
      <c r="I4262" t="s">
        <v>21</v>
      </c>
      <c r="J4262" t="str">
        <f t="shared" si="266"/>
        <v>Washington</v>
      </c>
      <c r="K4262" t="s">
        <v>1869</v>
      </c>
      <c r="L4262" t="str">
        <f t="shared" si="267"/>
        <v>Bothell</v>
      </c>
      <c r="M4262" t="s">
        <v>41</v>
      </c>
      <c r="N4262" t="str">
        <f>IF(M4262="", "", IFERROR(VLOOKUP(M4262, Data!$A$1:$B$5, 2, 0), "Unkown fuel"))</f>
        <v>harmful</v>
      </c>
      <c r="O4262" t="s">
        <v>158</v>
      </c>
      <c r="P4262" t="s">
        <v>24</v>
      </c>
      <c r="Q4262" t="s">
        <v>25</v>
      </c>
      <c r="R4262" t="s">
        <v>837</v>
      </c>
      <c r="S4262">
        <v>1197</v>
      </c>
      <c r="T4262" t="s">
        <v>265</v>
      </c>
      <c r="U4262" t="s">
        <v>266</v>
      </c>
      <c r="V4262">
        <v>5</v>
      </c>
      <c r="W4262" t="s">
        <v>1179</v>
      </c>
    </row>
    <row r="4263" spans="1:23" x14ac:dyDescent="0.3">
      <c r="A4263">
        <v>4389</v>
      </c>
      <c r="B4263" t="s">
        <v>109</v>
      </c>
      <c r="C4263">
        <v>2018</v>
      </c>
      <c r="D4263">
        <f t="shared" ca="1" si="264"/>
        <v>5</v>
      </c>
      <c r="E4263" s="5">
        <v>250000</v>
      </c>
      <c r="F4263">
        <v>55000</v>
      </c>
      <c r="G4263" t="s">
        <v>56</v>
      </c>
      <c r="H4263" t="str">
        <f t="shared" si="265"/>
        <v>West</v>
      </c>
      <c r="I4263" t="s">
        <v>21</v>
      </c>
      <c r="J4263" t="str">
        <f t="shared" si="266"/>
        <v>Washington</v>
      </c>
      <c r="K4263" t="s">
        <v>1869</v>
      </c>
      <c r="L4263" t="str">
        <f t="shared" si="267"/>
        <v>Bothell</v>
      </c>
      <c r="M4263" t="s">
        <v>41</v>
      </c>
      <c r="N4263" t="str">
        <f>IF(M4263="", "", IFERROR(VLOOKUP(M4263, Data!$A$1:$B$5, 2, 0), "Unkown fuel"))</f>
        <v>harmful</v>
      </c>
      <c r="O4263" t="s">
        <v>158</v>
      </c>
      <c r="P4263" t="s">
        <v>154</v>
      </c>
      <c r="Q4263" t="s">
        <v>25</v>
      </c>
      <c r="R4263" t="s">
        <v>291</v>
      </c>
      <c r="S4263">
        <v>624</v>
      </c>
      <c r="T4263" t="s">
        <v>815</v>
      </c>
      <c r="U4263" t="s">
        <v>522</v>
      </c>
      <c r="V4263">
        <v>4</v>
      </c>
      <c r="W4263" t="s">
        <v>1179</v>
      </c>
    </row>
    <row r="4264" spans="1:23" x14ac:dyDescent="0.3">
      <c r="A4264">
        <v>4390</v>
      </c>
      <c r="B4264" t="s">
        <v>46</v>
      </c>
      <c r="C4264">
        <v>2014</v>
      </c>
      <c r="D4264">
        <f t="shared" ca="1" si="264"/>
        <v>9</v>
      </c>
      <c r="E4264" s="5">
        <v>700000</v>
      </c>
      <c r="F4264">
        <v>117000</v>
      </c>
      <c r="G4264" t="s">
        <v>56</v>
      </c>
      <c r="H4264" t="str">
        <f t="shared" si="265"/>
        <v>West</v>
      </c>
      <c r="I4264" t="s">
        <v>21</v>
      </c>
      <c r="J4264" t="str">
        <f t="shared" si="266"/>
        <v>Washington</v>
      </c>
      <c r="K4264" t="s">
        <v>917</v>
      </c>
      <c r="L4264" t="str">
        <f t="shared" si="267"/>
        <v>Auburn</v>
      </c>
      <c r="M4264" t="s">
        <v>22</v>
      </c>
      <c r="N4264" t="str">
        <f>IF(M4264="", "", IFERROR(VLOOKUP(M4264, Data!$A$1:$B$5, 2, 0), "Unkown fuel"))</f>
        <v>very harmful</v>
      </c>
      <c r="O4264" t="s">
        <v>158</v>
      </c>
      <c r="P4264" t="s">
        <v>24</v>
      </c>
      <c r="Q4264" t="s">
        <v>25</v>
      </c>
      <c r="R4264" t="s">
        <v>288</v>
      </c>
      <c r="S4264">
        <v>1582</v>
      </c>
      <c r="T4264" t="s">
        <v>289</v>
      </c>
      <c r="U4264" t="s">
        <v>290</v>
      </c>
      <c r="V4264">
        <v>5</v>
      </c>
      <c r="W4264" t="s">
        <v>1179</v>
      </c>
    </row>
    <row r="4265" spans="1:23" x14ac:dyDescent="0.3">
      <c r="A4265">
        <v>4391</v>
      </c>
      <c r="B4265" t="s">
        <v>239</v>
      </c>
      <c r="C4265">
        <v>2010</v>
      </c>
      <c r="D4265">
        <f t="shared" ca="1" si="264"/>
        <v>13</v>
      </c>
      <c r="E4265" s="5">
        <v>1100000</v>
      </c>
      <c r="F4265">
        <v>102000</v>
      </c>
      <c r="G4265" t="s">
        <v>56</v>
      </c>
      <c r="H4265" t="str">
        <f t="shared" si="265"/>
        <v>West</v>
      </c>
      <c r="I4265" t="s">
        <v>57</v>
      </c>
      <c r="J4265" t="str">
        <f t="shared" si="266"/>
        <v>California</v>
      </c>
      <c r="K4265" t="s">
        <v>1876</v>
      </c>
      <c r="L4265" t="str">
        <f t="shared" si="267"/>
        <v>Santa Ana</v>
      </c>
      <c r="M4265" t="s">
        <v>22</v>
      </c>
      <c r="N4265" t="str">
        <f>IF(M4265="", "", IFERROR(VLOOKUP(M4265, Data!$A$1:$B$5, 2, 0), "Unkown fuel"))</f>
        <v>very harmful</v>
      </c>
      <c r="O4265" t="s">
        <v>158</v>
      </c>
      <c r="P4265" t="s">
        <v>154</v>
      </c>
      <c r="Q4265" t="s">
        <v>25</v>
      </c>
      <c r="R4265" t="s">
        <v>919</v>
      </c>
      <c r="S4265">
        <v>1995</v>
      </c>
      <c r="T4265" t="s">
        <v>201</v>
      </c>
      <c r="U4265" t="s">
        <v>334</v>
      </c>
      <c r="V4265">
        <v>5</v>
      </c>
      <c r="W4265" t="s">
        <v>1179</v>
      </c>
    </row>
    <row r="4266" spans="1:23" x14ac:dyDescent="0.3">
      <c r="A4266">
        <v>4392</v>
      </c>
      <c r="B4266" t="s">
        <v>221</v>
      </c>
      <c r="C4266">
        <v>2012</v>
      </c>
      <c r="D4266">
        <f t="shared" ca="1" si="264"/>
        <v>11</v>
      </c>
      <c r="E4266" s="5">
        <v>900000</v>
      </c>
      <c r="F4266">
        <v>108000</v>
      </c>
      <c r="G4266" t="s">
        <v>56</v>
      </c>
      <c r="H4266" t="str">
        <f t="shared" si="265"/>
        <v>West</v>
      </c>
      <c r="I4266" t="s">
        <v>57</v>
      </c>
      <c r="J4266" t="str">
        <f t="shared" si="266"/>
        <v>California</v>
      </c>
      <c r="K4266" t="s">
        <v>1804</v>
      </c>
      <c r="L4266" t="str">
        <f t="shared" si="267"/>
        <v>Santa Clara</v>
      </c>
      <c r="M4266" t="s">
        <v>22</v>
      </c>
      <c r="N4266" t="str">
        <f>IF(M4266="", "", IFERROR(VLOOKUP(M4266, Data!$A$1:$B$5, 2, 0), "Unkown fuel"))</f>
        <v>very harmful</v>
      </c>
      <c r="O4266" t="s">
        <v>158</v>
      </c>
      <c r="P4266" t="s">
        <v>154</v>
      </c>
      <c r="Q4266" t="s">
        <v>25</v>
      </c>
      <c r="R4266" t="s">
        <v>1877</v>
      </c>
      <c r="S4266">
        <v>1968</v>
      </c>
      <c r="T4266" t="s">
        <v>1878</v>
      </c>
      <c r="U4266" t="s">
        <v>1879</v>
      </c>
      <c r="V4266">
        <v>5</v>
      </c>
      <c r="W4266" t="s">
        <v>1179</v>
      </c>
    </row>
    <row r="4267" spans="1:23" x14ac:dyDescent="0.3">
      <c r="A4267">
        <v>4393</v>
      </c>
      <c r="B4267" t="s">
        <v>18</v>
      </c>
      <c r="C4267">
        <v>2015</v>
      </c>
      <c r="D4267">
        <f t="shared" ca="1" si="264"/>
        <v>8</v>
      </c>
      <c r="E4267" s="5">
        <v>425000</v>
      </c>
      <c r="F4267">
        <v>75000</v>
      </c>
      <c r="G4267" t="s">
        <v>56</v>
      </c>
      <c r="H4267" t="str">
        <f t="shared" si="265"/>
        <v>West</v>
      </c>
      <c r="I4267" t="s">
        <v>57</v>
      </c>
      <c r="J4267" t="str">
        <f t="shared" si="266"/>
        <v>California</v>
      </c>
      <c r="K4267" t="s">
        <v>1876</v>
      </c>
      <c r="L4267" t="str">
        <f t="shared" si="267"/>
        <v>Santa Ana</v>
      </c>
      <c r="M4267" t="s">
        <v>41</v>
      </c>
      <c r="N4267" t="str">
        <f>IF(M4267="", "", IFERROR(VLOOKUP(M4267, Data!$A$1:$B$5, 2, 0), "Unkown fuel"))</f>
        <v>harmful</v>
      </c>
      <c r="O4267" t="s">
        <v>158</v>
      </c>
      <c r="P4267" t="s">
        <v>24</v>
      </c>
      <c r="Q4267" t="s">
        <v>25</v>
      </c>
      <c r="R4267" t="s">
        <v>837</v>
      </c>
      <c r="S4267">
        <v>1197</v>
      </c>
      <c r="T4267" t="s">
        <v>265</v>
      </c>
      <c r="U4267" t="s">
        <v>266</v>
      </c>
      <c r="V4267">
        <v>5</v>
      </c>
      <c r="W4267" t="s">
        <v>1179</v>
      </c>
    </row>
    <row r="4268" spans="1:23" x14ac:dyDescent="0.3">
      <c r="A4268">
        <v>4394</v>
      </c>
      <c r="B4268" t="s">
        <v>173</v>
      </c>
      <c r="C4268">
        <v>2011</v>
      </c>
      <c r="D4268">
        <f t="shared" ca="1" si="264"/>
        <v>12</v>
      </c>
      <c r="E4268" s="5">
        <v>1600000</v>
      </c>
      <c r="F4268">
        <v>74000</v>
      </c>
      <c r="G4268" t="s">
        <v>56</v>
      </c>
      <c r="H4268" t="str">
        <f t="shared" si="265"/>
        <v>West</v>
      </c>
      <c r="I4268" t="s">
        <v>57</v>
      </c>
      <c r="J4268" t="str">
        <f t="shared" si="266"/>
        <v>California</v>
      </c>
      <c r="K4268" t="s">
        <v>1804</v>
      </c>
      <c r="L4268" t="str">
        <f t="shared" si="267"/>
        <v>Santa Clara</v>
      </c>
      <c r="M4268" t="s">
        <v>22</v>
      </c>
      <c r="N4268" t="str">
        <f>IF(M4268="", "", IFERROR(VLOOKUP(M4268, Data!$A$1:$B$5, 2, 0), "Unkown fuel"))</f>
        <v>very harmful</v>
      </c>
      <c r="O4268" t="s">
        <v>158</v>
      </c>
      <c r="P4268" t="s">
        <v>154</v>
      </c>
      <c r="Q4268" t="s">
        <v>25</v>
      </c>
      <c r="R4268" t="s">
        <v>1880</v>
      </c>
      <c r="S4268">
        <v>2148</v>
      </c>
      <c r="T4268" t="s">
        <v>204</v>
      </c>
      <c r="U4268" t="s">
        <v>205</v>
      </c>
      <c r="V4268">
        <v>5</v>
      </c>
      <c r="W4268" t="s">
        <v>1179</v>
      </c>
    </row>
    <row r="4269" spans="1:23" x14ac:dyDescent="0.3">
      <c r="A4269">
        <v>4395</v>
      </c>
      <c r="B4269" t="s">
        <v>69</v>
      </c>
      <c r="C4269">
        <v>2013</v>
      </c>
      <c r="D4269">
        <f t="shared" ca="1" si="264"/>
        <v>10</v>
      </c>
      <c r="E4269" s="5">
        <v>325000</v>
      </c>
      <c r="F4269">
        <v>158000</v>
      </c>
      <c r="G4269" t="s">
        <v>56</v>
      </c>
      <c r="H4269" t="str">
        <f t="shared" si="265"/>
        <v>West</v>
      </c>
      <c r="I4269" t="s">
        <v>57</v>
      </c>
      <c r="J4269" t="str">
        <f t="shared" si="266"/>
        <v>California</v>
      </c>
      <c r="K4269" t="s">
        <v>1881</v>
      </c>
      <c r="L4269" t="str">
        <f t="shared" si="267"/>
        <v>Santa Barbara</v>
      </c>
      <c r="M4269" t="s">
        <v>22</v>
      </c>
      <c r="N4269" t="str">
        <f>IF(M4269="", "", IFERROR(VLOOKUP(M4269, Data!$A$1:$B$5, 2, 0), "Unkown fuel"))</f>
        <v>very harmful</v>
      </c>
      <c r="O4269" t="s">
        <v>158</v>
      </c>
      <c r="P4269" t="s">
        <v>24</v>
      </c>
      <c r="Q4269" t="s">
        <v>25</v>
      </c>
      <c r="R4269" t="s">
        <v>545</v>
      </c>
      <c r="S4269">
        <v>1499</v>
      </c>
      <c r="T4269" t="s">
        <v>303</v>
      </c>
      <c r="U4269" t="s">
        <v>928</v>
      </c>
      <c r="V4269">
        <v>5</v>
      </c>
      <c r="W4269" t="s">
        <v>1179</v>
      </c>
    </row>
    <row r="4270" spans="1:23" x14ac:dyDescent="0.3">
      <c r="A4270">
        <v>4396</v>
      </c>
      <c r="B4270" t="s">
        <v>1825</v>
      </c>
      <c r="C4270">
        <v>2019</v>
      </c>
      <c r="D4270">
        <f t="shared" ca="1" si="264"/>
        <v>4</v>
      </c>
      <c r="E4270" s="5">
        <v>2700000</v>
      </c>
      <c r="F4270">
        <v>10000</v>
      </c>
      <c r="G4270" t="s">
        <v>56</v>
      </c>
      <c r="H4270" t="str">
        <f t="shared" si="265"/>
        <v>West</v>
      </c>
      <c r="I4270" t="s">
        <v>57</v>
      </c>
      <c r="J4270" t="str">
        <f t="shared" si="266"/>
        <v>California</v>
      </c>
      <c r="K4270" t="s">
        <v>1804</v>
      </c>
      <c r="L4270" t="str">
        <f t="shared" si="267"/>
        <v>Santa Clara</v>
      </c>
      <c r="M4270" t="s">
        <v>22</v>
      </c>
      <c r="N4270" t="str">
        <f>IF(M4270="", "", IFERROR(VLOOKUP(M4270, Data!$A$1:$B$5, 2, 0), "Unkown fuel"))</f>
        <v>very harmful</v>
      </c>
      <c r="O4270" t="s">
        <v>23</v>
      </c>
      <c r="P4270" t="s">
        <v>154</v>
      </c>
      <c r="Q4270" t="s">
        <v>25</v>
      </c>
      <c r="R4270" t="s">
        <v>1242</v>
      </c>
      <c r="S4270">
        <v>2999</v>
      </c>
      <c r="T4270" t="s">
        <v>1826</v>
      </c>
      <c r="U4270" t="s">
        <v>1827</v>
      </c>
      <c r="V4270">
        <v>7</v>
      </c>
      <c r="W4270" t="s">
        <v>1179</v>
      </c>
    </row>
    <row r="4271" spans="1:23" x14ac:dyDescent="0.3">
      <c r="A4271">
        <v>4397</v>
      </c>
      <c r="B4271" t="s">
        <v>69</v>
      </c>
      <c r="C4271">
        <v>2018</v>
      </c>
      <c r="D4271">
        <f t="shared" ca="1" si="264"/>
        <v>5</v>
      </c>
      <c r="E4271" s="5">
        <v>950000</v>
      </c>
      <c r="F4271">
        <v>40000</v>
      </c>
      <c r="G4271" t="s">
        <v>56</v>
      </c>
      <c r="H4271" t="str">
        <f t="shared" si="265"/>
        <v>West</v>
      </c>
      <c r="I4271" t="s">
        <v>57</v>
      </c>
      <c r="J4271" t="str">
        <f t="shared" si="266"/>
        <v>California</v>
      </c>
      <c r="K4271" t="s">
        <v>1876</v>
      </c>
      <c r="L4271" t="str">
        <f t="shared" si="267"/>
        <v>Santa Ana</v>
      </c>
      <c r="M4271" t="s">
        <v>22</v>
      </c>
      <c r="N4271" t="str">
        <f>IF(M4271="", "", IFERROR(VLOOKUP(M4271, Data!$A$1:$B$5, 2, 0), "Unkown fuel"))</f>
        <v>very harmful</v>
      </c>
      <c r="O4271" t="s">
        <v>23</v>
      </c>
      <c r="P4271" t="s">
        <v>24</v>
      </c>
      <c r="Q4271" t="s">
        <v>25</v>
      </c>
      <c r="R4271" t="s">
        <v>47</v>
      </c>
      <c r="S4271">
        <v>1498</v>
      </c>
      <c r="T4271" t="s">
        <v>303</v>
      </c>
      <c r="U4271" t="s">
        <v>238</v>
      </c>
      <c r="V4271">
        <v>5</v>
      </c>
      <c r="W4271" t="s">
        <v>1179</v>
      </c>
    </row>
    <row r="4272" spans="1:23" x14ac:dyDescent="0.3">
      <c r="A4272">
        <v>4398</v>
      </c>
      <c r="B4272" t="s">
        <v>109</v>
      </c>
      <c r="C4272">
        <v>2019</v>
      </c>
      <c r="D4272">
        <f t="shared" ca="1" si="264"/>
        <v>4</v>
      </c>
      <c r="E4272" s="5">
        <v>1140000</v>
      </c>
      <c r="F4272">
        <v>10000</v>
      </c>
      <c r="G4272" t="s">
        <v>56</v>
      </c>
      <c r="H4272" t="str">
        <f t="shared" si="265"/>
        <v>West</v>
      </c>
      <c r="I4272" t="s">
        <v>57</v>
      </c>
      <c r="J4272" t="str">
        <f t="shared" si="266"/>
        <v>California</v>
      </c>
      <c r="K4272" t="s">
        <v>1876</v>
      </c>
      <c r="L4272" t="str">
        <f t="shared" si="267"/>
        <v>Santa Ana</v>
      </c>
      <c r="M4272" t="s">
        <v>22</v>
      </c>
      <c r="N4272" t="str">
        <f>IF(M4272="", "", IFERROR(VLOOKUP(M4272, Data!$A$1:$B$5, 2, 0), "Unkown fuel"))</f>
        <v>very harmful</v>
      </c>
      <c r="O4272" t="s">
        <v>23</v>
      </c>
      <c r="P4272" t="s">
        <v>154</v>
      </c>
      <c r="Q4272" t="s">
        <v>25</v>
      </c>
      <c r="R4272" t="s">
        <v>107</v>
      </c>
      <c r="S4272">
        <v>1497</v>
      </c>
      <c r="T4272" t="s">
        <v>364</v>
      </c>
      <c r="U4272" t="s">
        <v>374</v>
      </c>
      <c r="V4272">
        <v>5</v>
      </c>
      <c r="W4272" t="s">
        <v>1179</v>
      </c>
    </row>
    <row r="4273" spans="1:23" x14ac:dyDescent="0.3">
      <c r="A4273">
        <v>4399</v>
      </c>
      <c r="B4273" t="s">
        <v>109</v>
      </c>
      <c r="C4273">
        <v>2017</v>
      </c>
      <c r="D4273">
        <f t="shared" ca="1" si="264"/>
        <v>6</v>
      </c>
      <c r="E4273" s="5">
        <v>980000</v>
      </c>
      <c r="F4273">
        <v>53000</v>
      </c>
      <c r="G4273" t="s">
        <v>56</v>
      </c>
      <c r="H4273" t="str">
        <f t="shared" si="265"/>
        <v>West</v>
      </c>
      <c r="I4273" t="s">
        <v>57</v>
      </c>
      <c r="J4273" t="str">
        <f t="shared" si="266"/>
        <v>California</v>
      </c>
      <c r="K4273" t="s">
        <v>1804</v>
      </c>
      <c r="L4273" t="str">
        <f t="shared" si="267"/>
        <v>Santa Clara</v>
      </c>
      <c r="M4273" t="s">
        <v>22</v>
      </c>
      <c r="N4273" t="str">
        <f>IF(M4273="", "", IFERROR(VLOOKUP(M4273, Data!$A$1:$B$5, 2, 0), "Unkown fuel"))</f>
        <v>very harmful</v>
      </c>
      <c r="O4273" t="s">
        <v>23</v>
      </c>
      <c r="P4273" t="s">
        <v>24</v>
      </c>
      <c r="Q4273" t="s">
        <v>25</v>
      </c>
      <c r="R4273" t="s">
        <v>421</v>
      </c>
      <c r="S4273">
        <v>2179</v>
      </c>
      <c r="T4273" t="s">
        <v>422</v>
      </c>
      <c r="U4273" t="s">
        <v>423</v>
      </c>
      <c r="V4273">
        <v>7</v>
      </c>
      <c r="W4273" t="s">
        <v>1179</v>
      </c>
    </row>
    <row r="4274" spans="1:23" x14ac:dyDescent="0.3">
      <c r="A4274">
        <v>4400</v>
      </c>
      <c r="B4274" t="s">
        <v>153</v>
      </c>
      <c r="C4274">
        <v>2017</v>
      </c>
      <c r="D4274">
        <f t="shared" ca="1" si="264"/>
        <v>6</v>
      </c>
      <c r="E4274" s="5">
        <v>1920000</v>
      </c>
      <c r="F4274">
        <v>20000</v>
      </c>
      <c r="G4274" t="s">
        <v>56</v>
      </c>
      <c r="H4274" t="str">
        <f t="shared" si="265"/>
        <v>West</v>
      </c>
      <c r="I4274" t="s">
        <v>57</v>
      </c>
      <c r="J4274" t="str">
        <f t="shared" si="266"/>
        <v>California</v>
      </c>
      <c r="K4274" t="s">
        <v>1804</v>
      </c>
      <c r="L4274" t="str">
        <f t="shared" si="267"/>
        <v>Santa Clara</v>
      </c>
      <c r="M4274" t="s">
        <v>22</v>
      </c>
      <c r="N4274" t="str">
        <f>IF(M4274="", "", IFERROR(VLOOKUP(M4274, Data!$A$1:$B$5, 2, 0), "Unkown fuel"))</f>
        <v>very harmful</v>
      </c>
      <c r="O4274" t="s">
        <v>23</v>
      </c>
      <c r="P4274" t="s">
        <v>24</v>
      </c>
      <c r="Q4274" t="s">
        <v>33</v>
      </c>
      <c r="R4274" t="s">
        <v>360</v>
      </c>
      <c r="S4274">
        <v>1956</v>
      </c>
      <c r="T4274" t="s">
        <v>204</v>
      </c>
      <c r="U4274" t="s">
        <v>601</v>
      </c>
      <c r="V4274">
        <v>5</v>
      </c>
      <c r="W4274" t="s">
        <v>1179</v>
      </c>
    </row>
    <row r="4275" spans="1:23" x14ac:dyDescent="0.3">
      <c r="A4275">
        <v>4401</v>
      </c>
      <c r="B4275" t="s">
        <v>221</v>
      </c>
      <c r="C4275">
        <v>2020</v>
      </c>
      <c r="D4275">
        <f t="shared" ca="1" si="264"/>
        <v>3</v>
      </c>
      <c r="E4275" s="5">
        <v>808000</v>
      </c>
      <c r="F4275">
        <v>5000</v>
      </c>
      <c r="G4275" t="s">
        <v>56</v>
      </c>
      <c r="H4275" t="str">
        <f t="shared" si="265"/>
        <v>West</v>
      </c>
      <c r="I4275" t="s">
        <v>57</v>
      </c>
      <c r="J4275" t="str">
        <f t="shared" si="266"/>
        <v>California</v>
      </c>
      <c r="K4275" t="s">
        <v>1804</v>
      </c>
      <c r="L4275" t="str">
        <f t="shared" si="267"/>
        <v>Santa Clara</v>
      </c>
      <c r="M4275" t="s">
        <v>41</v>
      </c>
      <c r="N4275" t="str">
        <f>IF(M4275="", "", IFERROR(VLOOKUP(M4275, Data!$A$1:$B$5, 2, 0), "Unkown fuel"))</f>
        <v>harmful</v>
      </c>
      <c r="O4275" t="s">
        <v>23</v>
      </c>
      <c r="P4275" t="s">
        <v>24</v>
      </c>
      <c r="Q4275" t="s">
        <v>25</v>
      </c>
      <c r="R4275" t="s">
        <v>1882</v>
      </c>
      <c r="S4275">
        <v>999</v>
      </c>
      <c r="T4275" t="s">
        <v>1029</v>
      </c>
      <c r="U4275" t="s">
        <v>1883</v>
      </c>
      <c r="V4275">
        <v>5</v>
      </c>
      <c r="W4275" t="s">
        <v>1179</v>
      </c>
    </row>
    <row r="4276" spans="1:23" x14ac:dyDescent="0.3">
      <c r="A4276">
        <v>4402</v>
      </c>
      <c r="B4276" t="s">
        <v>18</v>
      </c>
      <c r="C4276">
        <v>2014</v>
      </c>
      <c r="D4276">
        <f t="shared" ca="1" si="264"/>
        <v>9</v>
      </c>
      <c r="E4276" s="5">
        <v>550000</v>
      </c>
      <c r="F4276">
        <v>30000</v>
      </c>
      <c r="G4276" t="s">
        <v>56</v>
      </c>
      <c r="H4276" t="str">
        <f t="shared" si="265"/>
        <v>West</v>
      </c>
      <c r="I4276" t="s">
        <v>57</v>
      </c>
      <c r="J4276" t="str">
        <f t="shared" si="266"/>
        <v>California</v>
      </c>
      <c r="K4276" t="s">
        <v>1881</v>
      </c>
      <c r="L4276" t="str">
        <f t="shared" si="267"/>
        <v>Santa Barbara</v>
      </c>
      <c r="M4276" t="s">
        <v>41</v>
      </c>
      <c r="N4276" t="str">
        <f>IF(M4276="", "", IFERROR(VLOOKUP(M4276, Data!$A$1:$B$5, 2, 0), "Unkown fuel"))</f>
        <v>harmful</v>
      </c>
      <c r="O4276" t="s">
        <v>23</v>
      </c>
      <c r="P4276" t="s">
        <v>24</v>
      </c>
      <c r="Q4276" t="s">
        <v>25</v>
      </c>
      <c r="R4276" t="s">
        <v>260</v>
      </c>
      <c r="S4276">
        <v>1197</v>
      </c>
      <c r="T4276" t="s">
        <v>395</v>
      </c>
      <c r="U4276" t="s">
        <v>261</v>
      </c>
      <c r="V4276">
        <v>5</v>
      </c>
      <c r="W4276" t="s">
        <v>1179</v>
      </c>
    </row>
    <row r="4277" spans="1:23" x14ac:dyDescent="0.3">
      <c r="A4277">
        <v>4403</v>
      </c>
      <c r="B4277" t="s">
        <v>18</v>
      </c>
      <c r="C4277">
        <v>2010</v>
      </c>
      <c r="D4277">
        <f t="shared" ca="1" si="264"/>
        <v>13</v>
      </c>
      <c r="E4277" s="5">
        <v>215000</v>
      </c>
      <c r="F4277">
        <v>64000</v>
      </c>
      <c r="G4277" t="s">
        <v>124</v>
      </c>
      <c r="H4277" t="str">
        <f t="shared" si="265"/>
        <v>South</v>
      </c>
      <c r="I4277" t="s">
        <v>148</v>
      </c>
      <c r="J4277" t="str">
        <f t="shared" si="266"/>
        <v>North Carolina</v>
      </c>
      <c r="K4277" t="s">
        <v>1884</v>
      </c>
      <c r="L4277" t="str">
        <f t="shared" si="267"/>
        <v>Salisbury</v>
      </c>
      <c r="M4277" t="s">
        <v>41</v>
      </c>
      <c r="N4277" t="str">
        <f>IF(M4277="", "", IFERROR(VLOOKUP(M4277, Data!$A$1:$B$5, 2, 0), "Unkown fuel"))</f>
        <v>harmful</v>
      </c>
      <c r="O4277" t="s">
        <v>23</v>
      </c>
      <c r="P4277" t="s">
        <v>24</v>
      </c>
      <c r="Q4277" t="s">
        <v>25</v>
      </c>
      <c r="R4277" t="s">
        <v>96</v>
      </c>
      <c r="S4277">
        <v>796</v>
      </c>
      <c r="T4277" t="s">
        <v>97</v>
      </c>
      <c r="U4277" t="s">
        <v>98</v>
      </c>
      <c r="V4277">
        <v>5</v>
      </c>
      <c r="W4277" t="s">
        <v>1179</v>
      </c>
    </row>
    <row r="4278" spans="1:23" x14ac:dyDescent="0.3">
      <c r="A4278">
        <v>4404</v>
      </c>
      <c r="B4278" t="s">
        <v>69</v>
      </c>
      <c r="C4278">
        <v>2016</v>
      </c>
      <c r="D4278">
        <f t="shared" ca="1" si="264"/>
        <v>7</v>
      </c>
      <c r="E4278" s="5">
        <v>512000</v>
      </c>
      <c r="F4278">
        <v>10500</v>
      </c>
      <c r="G4278" t="s">
        <v>38</v>
      </c>
      <c r="H4278" t="str">
        <f t="shared" si="265"/>
        <v>Central</v>
      </c>
      <c r="I4278" t="s">
        <v>249</v>
      </c>
      <c r="J4278" t="str">
        <f t="shared" si="266"/>
        <v>Michigan</v>
      </c>
      <c r="K4278" t="s">
        <v>1885</v>
      </c>
      <c r="L4278" t="str">
        <f t="shared" si="267"/>
        <v>Sault Sainte Marie</v>
      </c>
      <c r="M4278" t="s">
        <v>41</v>
      </c>
      <c r="N4278" t="str">
        <f>IF(M4278="", "", IFERROR(VLOOKUP(M4278, Data!$A$1:$B$5, 2, 0), "Unkown fuel"))</f>
        <v>harmful</v>
      </c>
      <c r="O4278" t="s">
        <v>23</v>
      </c>
      <c r="P4278" t="s">
        <v>24</v>
      </c>
      <c r="Q4278" t="s">
        <v>25</v>
      </c>
      <c r="R4278" t="s">
        <v>218</v>
      </c>
      <c r="S4278">
        <v>1196</v>
      </c>
      <c r="T4278" t="s">
        <v>219</v>
      </c>
      <c r="U4278" t="s">
        <v>220</v>
      </c>
      <c r="V4278">
        <v>5</v>
      </c>
      <c r="W4278" t="s">
        <v>1179</v>
      </c>
    </row>
    <row r="4279" spans="1:23" x14ac:dyDescent="0.3">
      <c r="A4279">
        <v>4405</v>
      </c>
      <c r="B4279" t="s">
        <v>18</v>
      </c>
      <c r="C4279">
        <v>2011</v>
      </c>
      <c r="D4279">
        <f t="shared" ca="1" si="264"/>
        <v>12</v>
      </c>
      <c r="E4279" s="5">
        <v>215000</v>
      </c>
      <c r="F4279">
        <v>50000</v>
      </c>
      <c r="G4279" t="s">
        <v>38</v>
      </c>
      <c r="H4279" t="str">
        <f t="shared" si="265"/>
        <v>Central</v>
      </c>
      <c r="I4279" t="s">
        <v>249</v>
      </c>
      <c r="J4279" t="str">
        <f t="shared" si="266"/>
        <v>Michigan</v>
      </c>
      <c r="K4279" t="s">
        <v>1885</v>
      </c>
      <c r="L4279" t="str">
        <f t="shared" si="267"/>
        <v>Sault Sainte Marie</v>
      </c>
      <c r="M4279" t="s">
        <v>41</v>
      </c>
      <c r="N4279" t="str">
        <f>IF(M4279="", "", IFERROR(VLOOKUP(M4279, Data!$A$1:$B$5, 2, 0), "Unkown fuel"))</f>
        <v>harmful</v>
      </c>
      <c r="O4279" t="s">
        <v>23</v>
      </c>
      <c r="P4279" t="s">
        <v>24</v>
      </c>
      <c r="Q4279" t="s">
        <v>33</v>
      </c>
      <c r="R4279" t="s">
        <v>96</v>
      </c>
      <c r="S4279">
        <v>796</v>
      </c>
      <c r="T4279" t="s">
        <v>97</v>
      </c>
      <c r="U4279" t="s">
        <v>98</v>
      </c>
      <c r="V4279">
        <v>5</v>
      </c>
      <c r="W4279" t="s">
        <v>1179</v>
      </c>
    </row>
    <row r="4280" spans="1:23" x14ac:dyDescent="0.3">
      <c r="A4280">
        <v>4406</v>
      </c>
      <c r="B4280" t="s">
        <v>30</v>
      </c>
      <c r="C4280">
        <v>2012</v>
      </c>
      <c r="D4280">
        <f t="shared" ca="1" si="264"/>
        <v>11</v>
      </c>
      <c r="E4280" s="5">
        <v>500000</v>
      </c>
      <c r="F4280">
        <v>60000</v>
      </c>
      <c r="G4280" t="s">
        <v>38</v>
      </c>
      <c r="H4280" t="str">
        <f t="shared" si="265"/>
        <v>Central</v>
      </c>
      <c r="I4280" t="s">
        <v>249</v>
      </c>
      <c r="J4280" t="str">
        <f t="shared" si="266"/>
        <v>Michigan</v>
      </c>
      <c r="K4280" t="s">
        <v>1885</v>
      </c>
      <c r="L4280" t="str">
        <f t="shared" si="267"/>
        <v>Sault Sainte Marie</v>
      </c>
      <c r="M4280" t="s">
        <v>22</v>
      </c>
      <c r="N4280" t="str">
        <f>IF(M4280="", "", IFERROR(VLOOKUP(M4280, Data!$A$1:$B$5, 2, 0), "Unkown fuel"))</f>
        <v>very harmful</v>
      </c>
      <c r="O4280" t="s">
        <v>23</v>
      </c>
      <c r="P4280" t="s">
        <v>24</v>
      </c>
      <c r="Q4280" t="s">
        <v>25</v>
      </c>
      <c r="R4280" t="s">
        <v>651</v>
      </c>
      <c r="S4280">
        <v>1598</v>
      </c>
      <c r="T4280" t="s">
        <v>366</v>
      </c>
      <c r="U4280" t="s">
        <v>36</v>
      </c>
      <c r="V4280">
        <v>5</v>
      </c>
      <c r="W4280" t="s">
        <v>1179</v>
      </c>
    </row>
    <row r="4281" spans="1:23" x14ac:dyDescent="0.3">
      <c r="A4281">
        <v>4407</v>
      </c>
      <c r="B4281" t="s">
        <v>30</v>
      </c>
      <c r="C4281">
        <v>2015</v>
      </c>
      <c r="D4281">
        <f t="shared" ca="1" si="264"/>
        <v>8</v>
      </c>
      <c r="E4281" s="5">
        <v>700000</v>
      </c>
      <c r="F4281">
        <v>35000</v>
      </c>
      <c r="G4281" t="s">
        <v>124</v>
      </c>
      <c r="H4281" t="str">
        <f t="shared" si="265"/>
        <v>South</v>
      </c>
      <c r="I4281" t="s">
        <v>148</v>
      </c>
      <c r="J4281" t="str">
        <f t="shared" si="266"/>
        <v>North Carolina</v>
      </c>
      <c r="K4281" t="s">
        <v>1884</v>
      </c>
      <c r="L4281" t="str">
        <f t="shared" si="267"/>
        <v>Salisbury</v>
      </c>
      <c r="M4281" t="s">
        <v>22</v>
      </c>
      <c r="N4281" t="str">
        <f>IF(M4281="", "", IFERROR(VLOOKUP(M4281, Data!$A$1:$B$5, 2, 0), "Unkown fuel"))</f>
        <v>very harmful</v>
      </c>
      <c r="O4281" t="s">
        <v>23</v>
      </c>
      <c r="P4281" t="s">
        <v>24</v>
      </c>
      <c r="Q4281" t="s">
        <v>25</v>
      </c>
      <c r="R4281" t="s">
        <v>34</v>
      </c>
      <c r="S4281">
        <v>1498</v>
      </c>
      <c r="T4281" t="s">
        <v>35</v>
      </c>
      <c r="U4281" t="s">
        <v>36</v>
      </c>
      <c r="V4281">
        <v>5</v>
      </c>
      <c r="W4281" t="s">
        <v>1179</v>
      </c>
    </row>
    <row r="4282" spans="1:23" x14ac:dyDescent="0.3">
      <c r="A4282">
        <v>4408</v>
      </c>
      <c r="B4282" t="s">
        <v>109</v>
      </c>
      <c r="C4282">
        <v>2012</v>
      </c>
      <c r="D4282">
        <f t="shared" ca="1" si="264"/>
        <v>11</v>
      </c>
      <c r="E4282" s="5">
        <v>525000</v>
      </c>
      <c r="F4282">
        <v>135000</v>
      </c>
      <c r="G4282" t="s">
        <v>38</v>
      </c>
      <c r="H4282" t="str">
        <f t="shared" si="265"/>
        <v>Central</v>
      </c>
      <c r="I4282" t="s">
        <v>249</v>
      </c>
      <c r="J4282" t="str">
        <f t="shared" si="266"/>
        <v>Michigan</v>
      </c>
      <c r="K4282" t="s">
        <v>1885</v>
      </c>
      <c r="L4282" t="str">
        <f t="shared" si="267"/>
        <v>Sault Sainte Marie</v>
      </c>
      <c r="M4282" t="s">
        <v>22</v>
      </c>
      <c r="N4282" t="str">
        <f>IF(M4282="", "", IFERROR(VLOOKUP(M4282, Data!$A$1:$B$5, 2, 0), "Unkown fuel"))</f>
        <v>very harmful</v>
      </c>
      <c r="O4282" t="s">
        <v>23</v>
      </c>
      <c r="P4282" t="s">
        <v>24</v>
      </c>
      <c r="Q4282" t="s">
        <v>25</v>
      </c>
      <c r="R4282" t="s">
        <v>150</v>
      </c>
      <c r="S4282">
        <v>2179</v>
      </c>
      <c r="T4282" t="s">
        <v>151</v>
      </c>
      <c r="U4282" t="s">
        <v>152</v>
      </c>
      <c r="V4282">
        <v>7</v>
      </c>
      <c r="W4282" t="s">
        <v>1179</v>
      </c>
    </row>
    <row r="4283" spans="1:23" x14ac:dyDescent="0.3">
      <c r="A4283">
        <v>4409</v>
      </c>
      <c r="B4283" t="s">
        <v>88</v>
      </c>
      <c r="C4283">
        <v>2011</v>
      </c>
      <c r="D4283">
        <f t="shared" ca="1" si="264"/>
        <v>12</v>
      </c>
      <c r="E4283" s="5">
        <v>550000</v>
      </c>
      <c r="F4283">
        <v>70000</v>
      </c>
      <c r="G4283" t="s">
        <v>124</v>
      </c>
      <c r="H4283" t="str">
        <f t="shared" si="265"/>
        <v>South</v>
      </c>
      <c r="I4283" t="s">
        <v>148</v>
      </c>
      <c r="J4283" t="str">
        <f t="shared" si="266"/>
        <v>North Carolina</v>
      </c>
      <c r="K4283" t="s">
        <v>1806</v>
      </c>
      <c r="L4283" t="str">
        <f t="shared" si="267"/>
        <v>Rocky Mount</v>
      </c>
      <c r="M4283" t="s">
        <v>22</v>
      </c>
      <c r="N4283" t="str">
        <f>IF(M4283="", "", IFERROR(VLOOKUP(M4283, Data!$A$1:$B$5, 2, 0), "Unkown fuel"))</f>
        <v>very harmful</v>
      </c>
      <c r="O4283" t="s">
        <v>23</v>
      </c>
      <c r="P4283" t="s">
        <v>24</v>
      </c>
      <c r="Q4283" t="s">
        <v>33</v>
      </c>
      <c r="R4283" t="s">
        <v>481</v>
      </c>
      <c r="S4283">
        <v>2179</v>
      </c>
      <c r="T4283" t="s">
        <v>271</v>
      </c>
      <c r="U4283" t="s">
        <v>272</v>
      </c>
      <c r="V4283">
        <v>9</v>
      </c>
      <c r="W4283" t="s">
        <v>1179</v>
      </c>
    </row>
    <row r="4284" spans="1:23" x14ac:dyDescent="0.3">
      <c r="A4284">
        <v>4410</v>
      </c>
      <c r="B4284" t="s">
        <v>18</v>
      </c>
      <c r="C4284">
        <v>2016</v>
      </c>
      <c r="D4284">
        <f t="shared" ca="1" si="264"/>
        <v>7</v>
      </c>
      <c r="E4284" s="5">
        <v>750000</v>
      </c>
      <c r="F4284">
        <v>80000</v>
      </c>
      <c r="G4284" t="s">
        <v>124</v>
      </c>
      <c r="H4284" t="str">
        <f t="shared" si="265"/>
        <v>South</v>
      </c>
      <c r="I4284" t="s">
        <v>148</v>
      </c>
      <c r="J4284" t="str">
        <f t="shared" si="266"/>
        <v>North Carolina</v>
      </c>
      <c r="K4284" t="s">
        <v>1886</v>
      </c>
      <c r="L4284" t="str">
        <f t="shared" si="267"/>
        <v>Thomasville</v>
      </c>
      <c r="M4284" t="s">
        <v>22</v>
      </c>
      <c r="N4284" t="str">
        <f>IF(M4284="", "", IFERROR(VLOOKUP(M4284, Data!$A$1:$B$5, 2, 0), "Unkown fuel"))</f>
        <v>very harmful</v>
      </c>
      <c r="O4284" t="s">
        <v>23</v>
      </c>
      <c r="P4284" t="s">
        <v>24</v>
      </c>
      <c r="Q4284" t="s">
        <v>25</v>
      </c>
      <c r="R4284" t="s">
        <v>129</v>
      </c>
      <c r="S4284">
        <v>1248</v>
      </c>
      <c r="T4284" t="s">
        <v>94</v>
      </c>
      <c r="U4284" t="s">
        <v>95</v>
      </c>
      <c r="V4284">
        <v>5</v>
      </c>
      <c r="W4284" t="s">
        <v>1179</v>
      </c>
    </row>
    <row r="4285" spans="1:23" x14ac:dyDescent="0.3">
      <c r="A4285">
        <v>4411</v>
      </c>
      <c r="B4285" t="s">
        <v>18</v>
      </c>
      <c r="C4285">
        <v>2017</v>
      </c>
      <c r="D4285">
        <f t="shared" ca="1" si="264"/>
        <v>6</v>
      </c>
      <c r="E4285" s="5">
        <v>395000</v>
      </c>
      <c r="F4285">
        <v>25000</v>
      </c>
      <c r="G4285" t="s">
        <v>38</v>
      </c>
      <c r="H4285" t="str">
        <f t="shared" si="265"/>
        <v>Central</v>
      </c>
      <c r="I4285" t="s">
        <v>249</v>
      </c>
      <c r="J4285" t="str">
        <f t="shared" si="266"/>
        <v>Michigan</v>
      </c>
      <c r="K4285" t="s">
        <v>1885</v>
      </c>
      <c r="L4285" t="str">
        <f t="shared" si="267"/>
        <v>Sault Sainte Marie</v>
      </c>
      <c r="M4285" t="s">
        <v>41</v>
      </c>
      <c r="N4285" t="str">
        <f>IF(M4285="", "", IFERROR(VLOOKUP(M4285, Data!$A$1:$B$5, 2, 0), "Unkown fuel"))</f>
        <v>harmful</v>
      </c>
      <c r="O4285" t="s">
        <v>23</v>
      </c>
      <c r="P4285" t="s">
        <v>24</v>
      </c>
      <c r="Q4285" t="s">
        <v>25</v>
      </c>
      <c r="R4285" t="s">
        <v>294</v>
      </c>
      <c r="S4285">
        <v>998</v>
      </c>
      <c r="T4285" t="s">
        <v>86</v>
      </c>
      <c r="U4285" t="s">
        <v>141</v>
      </c>
      <c r="V4285">
        <v>5</v>
      </c>
      <c r="W4285" t="s">
        <v>1179</v>
      </c>
    </row>
    <row r="4286" spans="1:23" x14ac:dyDescent="0.3">
      <c r="A4286">
        <v>4412</v>
      </c>
      <c r="B4286" t="s">
        <v>46</v>
      </c>
      <c r="C4286">
        <v>2017</v>
      </c>
      <c r="D4286">
        <f t="shared" ca="1" si="264"/>
        <v>6</v>
      </c>
      <c r="E4286" s="5">
        <v>675000</v>
      </c>
      <c r="F4286">
        <v>5000</v>
      </c>
      <c r="G4286" t="s">
        <v>124</v>
      </c>
      <c r="H4286" t="str">
        <f t="shared" si="265"/>
        <v>South</v>
      </c>
      <c r="I4286" t="s">
        <v>148</v>
      </c>
      <c r="J4286" t="str">
        <f t="shared" si="266"/>
        <v>North Carolina</v>
      </c>
      <c r="K4286" t="s">
        <v>1886</v>
      </c>
      <c r="L4286" t="str">
        <f t="shared" si="267"/>
        <v>Thomasville</v>
      </c>
      <c r="M4286" t="s">
        <v>41</v>
      </c>
      <c r="N4286" t="str">
        <f>IF(M4286="", "", IFERROR(VLOOKUP(M4286, Data!$A$1:$B$5, 2, 0), "Unkown fuel"))</f>
        <v>harmful</v>
      </c>
      <c r="O4286" t="s">
        <v>23</v>
      </c>
      <c r="P4286" t="s">
        <v>24</v>
      </c>
      <c r="Q4286" t="s">
        <v>25</v>
      </c>
      <c r="R4286" t="s">
        <v>133</v>
      </c>
      <c r="S4286">
        <v>1197</v>
      </c>
      <c r="T4286" t="s">
        <v>134</v>
      </c>
      <c r="U4286" t="s">
        <v>135</v>
      </c>
      <c r="V4286">
        <v>5</v>
      </c>
      <c r="W4286" t="s">
        <v>1179</v>
      </c>
    </row>
    <row r="4287" spans="1:23" x14ac:dyDescent="0.3">
      <c r="A4287">
        <v>4413</v>
      </c>
      <c r="B4287" t="s">
        <v>46</v>
      </c>
      <c r="C4287">
        <v>2008</v>
      </c>
      <c r="D4287">
        <f t="shared" ca="1" si="264"/>
        <v>15</v>
      </c>
      <c r="E4287" s="5">
        <v>140000</v>
      </c>
      <c r="F4287">
        <v>80000</v>
      </c>
      <c r="G4287" t="s">
        <v>124</v>
      </c>
      <c r="H4287" t="str">
        <f t="shared" si="265"/>
        <v>South</v>
      </c>
      <c r="I4287" t="s">
        <v>148</v>
      </c>
      <c r="J4287" t="str">
        <f t="shared" si="266"/>
        <v>North Carolina</v>
      </c>
      <c r="K4287" t="s">
        <v>1886</v>
      </c>
      <c r="L4287" t="str">
        <f t="shared" si="267"/>
        <v>Thomasville</v>
      </c>
      <c r="M4287" t="s">
        <v>41</v>
      </c>
      <c r="N4287" t="str">
        <f>IF(M4287="", "", IFERROR(VLOOKUP(M4287, Data!$A$1:$B$5, 2, 0), "Unkown fuel"))</f>
        <v>harmful</v>
      </c>
      <c r="O4287" t="s">
        <v>23</v>
      </c>
      <c r="P4287" t="s">
        <v>24</v>
      </c>
      <c r="Q4287" t="s">
        <v>42</v>
      </c>
      <c r="R4287" t="s">
        <v>308</v>
      </c>
      <c r="S4287">
        <v>1086</v>
      </c>
      <c r="T4287" t="s">
        <v>309</v>
      </c>
      <c r="U4287" t="s">
        <v>310</v>
      </c>
      <c r="V4287">
        <v>5</v>
      </c>
      <c r="W4287" t="s">
        <v>1179</v>
      </c>
    </row>
    <row r="4288" spans="1:23" x14ac:dyDescent="0.3">
      <c r="A4288">
        <v>4414</v>
      </c>
      <c r="B4288" t="s">
        <v>88</v>
      </c>
      <c r="C4288">
        <v>2011</v>
      </c>
      <c r="D4288">
        <f t="shared" ca="1" si="264"/>
        <v>12</v>
      </c>
      <c r="E4288" s="5">
        <v>430000</v>
      </c>
      <c r="F4288">
        <v>120000</v>
      </c>
      <c r="G4288" t="s">
        <v>124</v>
      </c>
      <c r="H4288" t="str">
        <f t="shared" si="265"/>
        <v>South</v>
      </c>
      <c r="I4288" t="s">
        <v>148</v>
      </c>
      <c r="J4288" t="str">
        <f t="shared" si="266"/>
        <v>North Carolina</v>
      </c>
      <c r="K4288" t="s">
        <v>1887</v>
      </c>
      <c r="L4288" t="str">
        <f t="shared" si="267"/>
        <v>Wake Forest</v>
      </c>
      <c r="M4288" t="s">
        <v>22</v>
      </c>
      <c r="N4288" t="str">
        <f>IF(M4288="", "", IFERROR(VLOOKUP(M4288, Data!$A$1:$B$5, 2, 0), "Unkown fuel"))</f>
        <v>very harmful</v>
      </c>
      <c r="O4288" t="s">
        <v>23</v>
      </c>
      <c r="P4288" t="s">
        <v>24</v>
      </c>
      <c r="Q4288" t="s">
        <v>33</v>
      </c>
      <c r="R4288" t="s">
        <v>481</v>
      </c>
      <c r="S4288">
        <v>2179</v>
      </c>
      <c r="T4288" t="s">
        <v>271</v>
      </c>
      <c r="U4288" t="s">
        <v>272</v>
      </c>
      <c r="V4288">
        <v>8</v>
      </c>
      <c r="W4288" t="s">
        <v>1179</v>
      </c>
    </row>
    <row r="4289" spans="1:23" x14ac:dyDescent="0.3">
      <c r="A4289">
        <v>4415</v>
      </c>
      <c r="B4289" t="s">
        <v>320</v>
      </c>
      <c r="C4289">
        <v>2017</v>
      </c>
      <c r="D4289">
        <f t="shared" ca="1" si="264"/>
        <v>6</v>
      </c>
      <c r="E4289" s="5">
        <v>2711000</v>
      </c>
      <c r="F4289">
        <v>9000</v>
      </c>
      <c r="G4289" t="s">
        <v>124</v>
      </c>
      <c r="H4289" t="str">
        <f t="shared" si="265"/>
        <v>South</v>
      </c>
      <c r="I4289" t="s">
        <v>148</v>
      </c>
      <c r="J4289" t="str">
        <f t="shared" si="266"/>
        <v>North Carolina</v>
      </c>
      <c r="K4289" t="s">
        <v>1887</v>
      </c>
      <c r="L4289" t="str">
        <f t="shared" si="267"/>
        <v>Wake Forest</v>
      </c>
      <c r="M4289" t="s">
        <v>22</v>
      </c>
      <c r="N4289" t="str">
        <f>IF(M4289="", "", IFERROR(VLOOKUP(M4289, Data!$A$1:$B$5, 2, 0), "Unkown fuel"))</f>
        <v>very harmful</v>
      </c>
      <c r="O4289" t="s">
        <v>158</v>
      </c>
      <c r="P4289" t="s">
        <v>154</v>
      </c>
      <c r="Q4289" t="s">
        <v>25</v>
      </c>
      <c r="R4289" t="s">
        <v>363</v>
      </c>
      <c r="S4289">
        <v>1999</v>
      </c>
      <c r="T4289" t="s">
        <v>322</v>
      </c>
      <c r="U4289" t="s">
        <v>323</v>
      </c>
      <c r="V4289">
        <v>5</v>
      </c>
      <c r="W4289" t="s">
        <v>1179</v>
      </c>
    </row>
    <row r="4290" spans="1:23" x14ac:dyDescent="0.3">
      <c r="A4290">
        <v>4416</v>
      </c>
      <c r="B4290" t="s">
        <v>316</v>
      </c>
      <c r="C4290">
        <v>2019</v>
      </c>
      <c r="D4290">
        <f t="shared" ref="D4290:D4353" ca="1" si="268">TRUNC(YEARFRAC(DATE(C4290,1,1), TODAY(), 1))</f>
        <v>4</v>
      </c>
      <c r="E4290" s="5">
        <v>5150000</v>
      </c>
      <c r="F4290">
        <v>20000</v>
      </c>
      <c r="G4290" t="s">
        <v>124</v>
      </c>
      <c r="H4290" t="str">
        <f t="shared" ref="H4290:H4353" si="269">TRIM(G4290)</f>
        <v>South</v>
      </c>
      <c r="I4290" t="s">
        <v>148</v>
      </c>
      <c r="J4290" t="str">
        <f t="shared" ref="J4290:J4353" si="270">TRIM(I4290)</f>
        <v>North Carolina</v>
      </c>
      <c r="K4290" t="s">
        <v>1884</v>
      </c>
      <c r="L4290" t="str">
        <f t="shared" ref="L4290:L4353" si="271">TRIM(K4290)</f>
        <v>Salisbury</v>
      </c>
      <c r="M4290" t="s">
        <v>41</v>
      </c>
      <c r="N4290" t="str">
        <f>IF(M4290="", "", IFERROR(VLOOKUP(M4290, Data!$A$1:$B$5, 2, 0), "Unkown fuel"))</f>
        <v>harmful</v>
      </c>
      <c r="O4290" t="s">
        <v>158</v>
      </c>
      <c r="P4290" t="s">
        <v>154</v>
      </c>
      <c r="Q4290" t="s">
        <v>25</v>
      </c>
      <c r="R4290" t="s">
        <v>317</v>
      </c>
      <c r="S4290">
        <v>2487</v>
      </c>
      <c r="T4290" t="s">
        <v>318</v>
      </c>
      <c r="U4290" t="s">
        <v>319</v>
      </c>
      <c r="V4290">
        <v>5</v>
      </c>
      <c r="W4290" t="s">
        <v>1179</v>
      </c>
    </row>
    <row r="4291" spans="1:23" x14ac:dyDescent="0.3">
      <c r="A4291">
        <v>4417</v>
      </c>
      <c r="B4291" t="s">
        <v>320</v>
      </c>
      <c r="C4291">
        <v>2017</v>
      </c>
      <c r="D4291">
        <f t="shared" ca="1" si="268"/>
        <v>6</v>
      </c>
      <c r="E4291" s="5">
        <v>3200000</v>
      </c>
      <c r="F4291">
        <v>45000</v>
      </c>
      <c r="G4291" t="s">
        <v>124</v>
      </c>
      <c r="H4291" t="str">
        <f t="shared" si="269"/>
        <v>South</v>
      </c>
      <c r="I4291" t="s">
        <v>148</v>
      </c>
      <c r="J4291" t="str">
        <f t="shared" si="270"/>
        <v>North Carolina</v>
      </c>
      <c r="K4291" t="s">
        <v>1884</v>
      </c>
      <c r="L4291" t="str">
        <f t="shared" si="271"/>
        <v>Salisbury</v>
      </c>
      <c r="M4291" t="s">
        <v>22</v>
      </c>
      <c r="N4291" t="str">
        <f>IF(M4291="", "", IFERROR(VLOOKUP(M4291, Data!$A$1:$B$5, 2, 0), "Unkown fuel"))</f>
        <v>very harmful</v>
      </c>
      <c r="O4291" t="s">
        <v>158</v>
      </c>
      <c r="P4291" t="s">
        <v>154</v>
      </c>
      <c r="Q4291" t="s">
        <v>25</v>
      </c>
      <c r="R4291" t="s">
        <v>321</v>
      </c>
      <c r="S4291">
        <v>1999</v>
      </c>
      <c r="T4291" t="s">
        <v>322</v>
      </c>
      <c r="U4291" t="s">
        <v>323</v>
      </c>
      <c r="V4291">
        <v>5</v>
      </c>
      <c r="W4291" t="s">
        <v>1179</v>
      </c>
    </row>
    <row r="4292" spans="1:23" x14ac:dyDescent="0.3">
      <c r="A4292">
        <v>4418</v>
      </c>
      <c r="B4292" t="s">
        <v>109</v>
      </c>
      <c r="C4292">
        <v>2015</v>
      </c>
      <c r="D4292">
        <f t="shared" ca="1" si="268"/>
        <v>8</v>
      </c>
      <c r="E4292" s="5">
        <v>503000</v>
      </c>
      <c r="F4292">
        <v>110000</v>
      </c>
      <c r="G4292" t="s">
        <v>124</v>
      </c>
      <c r="H4292" t="str">
        <f t="shared" si="269"/>
        <v>South</v>
      </c>
      <c r="I4292" t="s">
        <v>148</v>
      </c>
      <c r="J4292" t="str">
        <f t="shared" si="270"/>
        <v>North Carolina</v>
      </c>
      <c r="K4292" t="s">
        <v>1884</v>
      </c>
      <c r="L4292" t="str">
        <f t="shared" si="271"/>
        <v>Salisbury</v>
      </c>
      <c r="M4292" t="s">
        <v>22</v>
      </c>
      <c r="N4292" t="str">
        <f>IF(M4292="", "", IFERROR(VLOOKUP(M4292, Data!$A$1:$B$5, 2, 0), "Unkown fuel"))</f>
        <v>very harmful</v>
      </c>
      <c r="O4292" t="s">
        <v>23</v>
      </c>
      <c r="P4292" t="s">
        <v>24</v>
      </c>
      <c r="Q4292" t="s">
        <v>25</v>
      </c>
      <c r="R4292" t="s">
        <v>426</v>
      </c>
      <c r="S4292">
        <v>2179</v>
      </c>
      <c r="T4292" t="s">
        <v>422</v>
      </c>
      <c r="U4292" t="s">
        <v>423</v>
      </c>
      <c r="V4292">
        <v>7</v>
      </c>
      <c r="W4292" t="s">
        <v>1179</v>
      </c>
    </row>
    <row r="4293" spans="1:23" x14ac:dyDescent="0.3">
      <c r="A4293">
        <v>4419</v>
      </c>
      <c r="B4293" t="s">
        <v>349</v>
      </c>
      <c r="C4293">
        <v>2019</v>
      </c>
      <c r="D4293">
        <f t="shared" ca="1" si="268"/>
        <v>4</v>
      </c>
      <c r="E4293" s="5">
        <v>3800000</v>
      </c>
      <c r="F4293">
        <v>20000</v>
      </c>
      <c r="G4293" t="s">
        <v>124</v>
      </c>
      <c r="H4293" t="str">
        <f t="shared" si="269"/>
        <v>South</v>
      </c>
      <c r="I4293" t="s">
        <v>148</v>
      </c>
      <c r="J4293" t="str">
        <f t="shared" si="270"/>
        <v>North Carolina</v>
      </c>
      <c r="K4293" t="s">
        <v>1884</v>
      </c>
      <c r="L4293" t="str">
        <f t="shared" si="271"/>
        <v>Salisbury</v>
      </c>
      <c r="M4293" t="s">
        <v>22</v>
      </c>
      <c r="N4293" t="str">
        <f>IF(M4293="", "", IFERROR(VLOOKUP(M4293, Data!$A$1:$B$5, 2, 0), "Unkown fuel"))</f>
        <v>very harmful</v>
      </c>
      <c r="O4293" t="s">
        <v>23</v>
      </c>
      <c r="P4293" t="s">
        <v>154</v>
      </c>
      <c r="Q4293" t="s">
        <v>25</v>
      </c>
      <c r="R4293" t="s">
        <v>347</v>
      </c>
      <c r="S4293">
        <v>1969</v>
      </c>
      <c r="T4293" t="s">
        <v>336</v>
      </c>
      <c r="U4293" t="s">
        <v>350</v>
      </c>
      <c r="V4293">
        <v>5</v>
      </c>
      <c r="W4293" t="s">
        <v>1179</v>
      </c>
    </row>
    <row r="4294" spans="1:23" x14ac:dyDescent="0.3">
      <c r="A4294">
        <v>4420</v>
      </c>
      <c r="B4294" t="s">
        <v>65</v>
      </c>
      <c r="C4294">
        <v>2016</v>
      </c>
      <c r="D4294">
        <f t="shared" ca="1" si="268"/>
        <v>7</v>
      </c>
      <c r="E4294" s="5">
        <v>2000000</v>
      </c>
      <c r="F4294">
        <v>68089</v>
      </c>
      <c r="G4294" t="s">
        <v>124</v>
      </c>
      <c r="H4294" t="str">
        <f t="shared" si="269"/>
        <v>South</v>
      </c>
      <c r="I4294" t="s">
        <v>148</v>
      </c>
      <c r="J4294" t="str">
        <f t="shared" si="270"/>
        <v>North Carolina</v>
      </c>
      <c r="K4294" t="s">
        <v>1886</v>
      </c>
      <c r="L4294" t="str">
        <f t="shared" si="271"/>
        <v>Thomasville</v>
      </c>
      <c r="M4294" t="s">
        <v>41</v>
      </c>
      <c r="N4294" t="str">
        <f>IF(M4294="", "", IFERROR(VLOOKUP(M4294, Data!$A$1:$B$5, 2, 0), "Unkown fuel"))</f>
        <v>harmful</v>
      </c>
      <c r="O4294" t="s">
        <v>526</v>
      </c>
      <c r="P4294" t="s">
        <v>154</v>
      </c>
      <c r="Q4294" t="s">
        <v>25</v>
      </c>
      <c r="R4294" t="s">
        <v>376</v>
      </c>
      <c r="S4294">
        <v>2494</v>
      </c>
      <c r="T4294" t="s">
        <v>377</v>
      </c>
      <c r="U4294" t="s">
        <v>378</v>
      </c>
      <c r="V4294">
        <v>5</v>
      </c>
      <c r="W4294" t="s">
        <v>1179</v>
      </c>
    </row>
    <row r="4295" spans="1:23" x14ac:dyDescent="0.3">
      <c r="A4295">
        <v>4421</v>
      </c>
      <c r="B4295" t="s">
        <v>18</v>
      </c>
      <c r="C4295">
        <v>2013</v>
      </c>
      <c r="D4295">
        <f t="shared" ca="1" si="268"/>
        <v>10</v>
      </c>
      <c r="E4295" s="5">
        <v>225000</v>
      </c>
      <c r="F4295">
        <v>58343</v>
      </c>
      <c r="G4295" t="s">
        <v>124</v>
      </c>
      <c r="H4295" t="str">
        <f t="shared" si="269"/>
        <v>South</v>
      </c>
      <c r="I4295" t="s">
        <v>148</v>
      </c>
      <c r="J4295" t="str">
        <f t="shared" si="270"/>
        <v>North Carolina</v>
      </c>
      <c r="K4295" t="s">
        <v>1886</v>
      </c>
      <c r="L4295" t="str">
        <f t="shared" si="271"/>
        <v>Thomasville</v>
      </c>
      <c r="M4295" t="s">
        <v>41</v>
      </c>
      <c r="N4295" t="str">
        <f>IF(M4295="", "", IFERROR(VLOOKUP(M4295, Data!$A$1:$B$5, 2, 0), "Unkown fuel"))</f>
        <v>harmful</v>
      </c>
      <c r="O4295" t="s">
        <v>526</v>
      </c>
      <c r="P4295" t="s">
        <v>24</v>
      </c>
      <c r="Q4295" t="s">
        <v>25</v>
      </c>
      <c r="R4295" t="s">
        <v>262</v>
      </c>
      <c r="S4295">
        <v>998</v>
      </c>
      <c r="T4295" t="s">
        <v>166</v>
      </c>
      <c r="U4295" t="s">
        <v>141</v>
      </c>
      <c r="V4295">
        <v>5</v>
      </c>
      <c r="W4295" t="s">
        <v>1179</v>
      </c>
    </row>
    <row r="4296" spans="1:23" x14ac:dyDescent="0.3">
      <c r="A4296">
        <v>4422</v>
      </c>
      <c r="B4296" t="s">
        <v>18</v>
      </c>
      <c r="C4296">
        <v>2018</v>
      </c>
      <c r="D4296">
        <f t="shared" ca="1" si="268"/>
        <v>5</v>
      </c>
      <c r="E4296" s="5">
        <v>740000</v>
      </c>
      <c r="F4296">
        <v>38817</v>
      </c>
      <c r="G4296" t="s">
        <v>124</v>
      </c>
      <c r="H4296" t="str">
        <f t="shared" si="269"/>
        <v>South</v>
      </c>
      <c r="I4296" t="s">
        <v>148</v>
      </c>
      <c r="J4296" t="str">
        <f t="shared" si="270"/>
        <v>North Carolina</v>
      </c>
      <c r="K4296" t="s">
        <v>1886</v>
      </c>
      <c r="L4296" t="str">
        <f t="shared" si="271"/>
        <v>Thomasville</v>
      </c>
      <c r="M4296" t="s">
        <v>22</v>
      </c>
      <c r="N4296" t="str">
        <f>IF(M4296="", "", IFERROR(VLOOKUP(M4296, Data!$A$1:$B$5, 2, 0), "Unkown fuel"))</f>
        <v>very harmful</v>
      </c>
      <c r="O4296" t="s">
        <v>158</v>
      </c>
      <c r="P4296" t="s">
        <v>24</v>
      </c>
      <c r="Q4296" t="s">
        <v>25</v>
      </c>
      <c r="R4296" t="s">
        <v>527</v>
      </c>
      <c r="S4296">
        <v>1248</v>
      </c>
      <c r="T4296" t="s">
        <v>27</v>
      </c>
      <c r="U4296" t="s">
        <v>28</v>
      </c>
      <c r="V4296">
        <v>5</v>
      </c>
      <c r="W4296" t="s">
        <v>1179</v>
      </c>
    </row>
    <row r="4297" spans="1:23" x14ac:dyDescent="0.3">
      <c r="A4297">
        <v>4423</v>
      </c>
      <c r="B4297" t="s">
        <v>37</v>
      </c>
      <c r="C4297">
        <v>2016</v>
      </c>
      <c r="D4297">
        <f t="shared" ca="1" si="268"/>
        <v>7</v>
      </c>
      <c r="E4297" s="5">
        <v>550000</v>
      </c>
      <c r="F4297">
        <v>56494</v>
      </c>
      <c r="G4297" t="s">
        <v>38</v>
      </c>
      <c r="H4297" t="str">
        <f t="shared" si="269"/>
        <v>Central</v>
      </c>
      <c r="I4297" t="s">
        <v>249</v>
      </c>
      <c r="J4297" t="str">
        <f t="shared" si="270"/>
        <v>Michigan</v>
      </c>
      <c r="K4297" t="s">
        <v>1885</v>
      </c>
      <c r="L4297" t="str">
        <f t="shared" si="271"/>
        <v>Sault Sainte Marie</v>
      </c>
      <c r="M4297" t="s">
        <v>41</v>
      </c>
      <c r="N4297" t="str">
        <f>IF(M4297="", "", IFERROR(VLOOKUP(M4297, Data!$A$1:$B$5, 2, 0), "Unkown fuel"))</f>
        <v>harmful</v>
      </c>
      <c r="O4297" t="s">
        <v>526</v>
      </c>
      <c r="P4297" t="s">
        <v>24</v>
      </c>
      <c r="Q4297" t="s">
        <v>25</v>
      </c>
      <c r="R4297" t="s">
        <v>121</v>
      </c>
      <c r="S4297">
        <v>1199</v>
      </c>
      <c r="T4297" t="s">
        <v>434</v>
      </c>
      <c r="U4297" t="s">
        <v>452</v>
      </c>
      <c r="V4297">
        <v>5</v>
      </c>
      <c r="W4297" t="s">
        <v>1179</v>
      </c>
    </row>
    <row r="4298" spans="1:23" x14ac:dyDescent="0.3">
      <c r="A4298">
        <v>4424</v>
      </c>
      <c r="B4298" t="s">
        <v>65</v>
      </c>
      <c r="C4298">
        <v>2013</v>
      </c>
      <c r="D4298">
        <f t="shared" ca="1" si="268"/>
        <v>10</v>
      </c>
      <c r="E4298" s="5">
        <v>750000</v>
      </c>
      <c r="F4298">
        <v>79328</v>
      </c>
      <c r="G4298" t="s">
        <v>124</v>
      </c>
      <c r="H4298" t="str">
        <f t="shared" si="269"/>
        <v>South</v>
      </c>
      <c r="I4298" t="s">
        <v>148</v>
      </c>
      <c r="J4298" t="str">
        <f t="shared" si="270"/>
        <v>North Carolina</v>
      </c>
      <c r="K4298" t="s">
        <v>1884</v>
      </c>
      <c r="L4298" t="str">
        <f t="shared" si="271"/>
        <v>Salisbury</v>
      </c>
      <c r="M4298" t="s">
        <v>22</v>
      </c>
      <c r="N4298" t="str">
        <f>IF(M4298="", "", IFERROR(VLOOKUP(M4298, Data!$A$1:$B$5, 2, 0), "Unkown fuel"))</f>
        <v>very harmful</v>
      </c>
      <c r="O4298" t="s">
        <v>526</v>
      </c>
      <c r="P4298" t="s">
        <v>24</v>
      </c>
      <c r="Q4298" t="s">
        <v>33</v>
      </c>
      <c r="R4298" t="s">
        <v>170</v>
      </c>
      <c r="S4298">
        <v>2494</v>
      </c>
      <c r="T4298" t="s">
        <v>190</v>
      </c>
      <c r="U4298" t="s">
        <v>191</v>
      </c>
      <c r="V4298">
        <v>7</v>
      </c>
      <c r="W4298" t="s">
        <v>1179</v>
      </c>
    </row>
    <row r="4299" spans="1:23" x14ac:dyDescent="0.3">
      <c r="A4299">
        <v>4425</v>
      </c>
      <c r="B4299" t="s">
        <v>18</v>
      </c>
      <c r="C4299">
        <v>2019</v>
      </c>
      <c r="D4299">
        <f t="shared" ca="1" si="268"/>
        <v>4</v>
      </c>
      <c r="E4299" s="5">
        <v>650000</v>
      </c>
      <c r="F4299">
        <v>5621</v>
      </c>
      <c r="G4299" t="s">
        <v>19</v>
      </c>
      <c r="H4299" t="str">
        <f t="shared" si="269"/>
        <v>East</v>
      </c>
      <c r="I4299" t="s">
        <v>780</v>
      </c>
      <c r="J4299" t="str">
        <f t="shared" si="270"/>
        <v>Maine</v>
      </c>
      <c r="K4299" t="s">
        <v>1229</v>
      </c>
      <c r="L4299" t="str">
        <f t="shared" si="271"/>
        <v>Bangor</v>
      </c>
      <c r="M4299" t="s">
        <v>41</v>
      </c>
      <c r="N4299" t="str">
        <f>IF(M4299="", "", IFERROR(VLOOKUP(M4299, Data!$A$1:$B$5, 2, 0), "Unkown fuel"))</f>
        <v>harmful</v>
      </c>
      <c r="O4299" t="s">
        <v>526</v>
      </c>
      <c r="P4299" t="s">
        <v>154</v>
      </c>
      <c r="Q4299" t="s">
        <v>25</v>
      </c>
      <c r="R4299" t="s">
        <v>222</v>
      </c>
      <c r="S4299">
        <v>1197</v>
      </c>
      <c r="T4299" t="s">
        <v>265</v>
      </c>
      <c r="U4299" t="s">
        <v>266</v>
      </c>
      <c r="V4299">
        <v>5</v>
      </c>
      <c r="W4299" t="s">
        <v>1179</v>
      </c>
    </row>
    <row r="4300" spans="1:23" x14ac:dyDescent="0.3">
      <c r="A4300">
        <v>4426</v>
      </c>
      <c r="B4300" t="s">
        <v>65</v>
      </c>
      <c r="C4300">
        <v>2017</v>
      </c>
      <c r="D4300">
        <f t="shared" ca="1" si="268"/>
        <v>6</v>
      </c>
      <c r="E4300" s="5">
        <v>625000</v>
      </c>
      <c r="F4300">
        <v>25538</v>
      </c>
      <c r="G4300" t="s">
        <v>19</v>
      </c>
      <c r="H4300" t="str">
        <f t="shared" si="269"/>
        <v>East</v>
      </c>
      <c r="I4300" t="s">
        <v>780</v>
      </c>
      <c r="J4300" t="str">
        <f t="shared" si="270"/>
        <v>Maine</v>
      </c>
      <c r="K4300" t="s">
        <v>971</v>
      </c>
      <c r="L4300" t="str">
        <f t="shared" si="271"/>
        <v>Portland</v>
      </c>
      <c r="M4300" t="s">
        <v>41</v>
      </c>
      <c r="N4300" t="str">
        <f>IF(M4300="", "", IFERROR(VLOOKUP(M4300, Data!$A$1:$B$5, 2, 0), "Unkown fuel"))</f>
        <v>harmful</v>
      </c>
      <c r="O4300" t="s">
        <v>526</v>
      </c>
      <c r="P4300" t="s">
        <v>24</v>
      </c>
      <c r="Q4300" t="s">
        <v>25</v>
      </c>
      <c r="R4300" t="s">
        <v>335</v>
      </c>
      <c r="S4300">
        <v>1496</v>
      </c>
      <c r="T4300" t="s">
        <v>100</v>
      </c>
      <c r="U4300" t="s">
        <v>528</v>
      </c>
      <c r="V4300">
        <v>5</v>
      </c>
      <c r="W4300" t="s">
        <v>1179</v>
      </c>
    </row>
    <row r="4301" spans="1:23" x14ac:dyDescent="0.3">
      <c r="A4301">
        <v>4427</v>
      </c>
      <c r="B4301" t="s">
        <v>18</v>
      </c>
      <c r="C4301">
        <v>2018</v>
      </c>
      <c r="D4301">
        <f t="shared" ca="1" si="268"/>
        <v>5</v>
      </c>
      <c r="E4301" s="5">
        <v>600000</v>
      </c>
      <c r="F4301">
        <v>69779</v>
      </c>
      <c r="G4301" t="s">
        <v>19</v>
      </c>
      <c r="H4301" t="str">
        <f t="shared" si="269"/>
        <v>East</v>
      </c>
      <c r="I4301" t="s">
        <v>857</v>
      </c>
      <c r="J4301" t="str">
        <f t="shared" si="270"/>
        <v>New Hampshire</v>
      </c>
      <c r="K4301" t="s">
        <v>1314</v>
      </c>
      <c r="L4301" t="str">
        <f t="shared" si="271"/>
        <v>Laconia</v>
      </c>
      <c r="M4301" t="s">
        <v>41</v>
      </c>
      <c r="N4301" t="str">
        <f>IF(M4301="", "", IFERROR(VLOOKUP(M4301, Data!$A$1:$B$5, 2, 0), "Unkown fuel"))</f>
        <v>harmful</v>
      </c>
      <c r="O4301" t="s">
        <v>158</v>
      </c>
      <c r="P4301" t="s">
        <v>154</v>
      </c>
      <c r="Q4301" t="s">
        <v>25</v>
      </c>
      <c r="R4301" t="s">
        <v>222</v>
      </c>
      <c r="S4301">
        <v>1197</v>
      </c>
      <c r="T4301" t="s">
        <v>265</v>
      </c>
      <c r="U4301" t="s">
        <v>266</v>
      </c>
      <c r="V4301">
        <v>5</v>
      </c>
      <c r="W4301" t="s">
        <v>1179</v>
      </c>
    </row>
    <row r="4302" spans="1:23" x14ac:dyDescent="0.3">
      <c r="A4302">
        <v>4428</v>
      </c>
      <c r="B4302" t="s">
        <v>46</v>
      </c>
      <c r="C4302">
        <v>2017</v>
      </c>
      <c r="D4302">
        <f t="shared" ca="1" si="268"/>
        <v>6</v>
      </c>
      <c r="E4302" s="5">
        <v>450000</v>
      </c>
      <c r="F4302">
        <v>56290</v>
      </c>
      <c r="G4302" t="s">
        <v>19</v>
      </c>
      <c r="H4302" t="str">
        <f t="shared" si="269"/>
        <v>East</v>
      </c>
      <c r="I4302" t="s">
        <v>1339</v>
      </c>
      <c r="J4302" t="str">
        <f t="shared" si="270"/>
        <v>Rhode Island</v>
      </c>
      <c r="K4302" t="s">
        <v>1888</v>
      </c>
      <c r="L4302" t="str">
        <f t="shared" si="271"/>
        <v>Tiverton</v>
      </c>
      <c r="M4302" t="s">
        <v>22</v>
      </c>
      <c r="N4302" t="str">
        <f>IF(M4302="", "", IFERROR(VLOOKUP(M4302, Data!$A$1:$B$5, 2, 0), "Unkown fuel"))</f>
        <v>very harmful</v>
      </c>
      <c r="O4302" t="s">
        <v>158</v>
      </c>
      <c r="P4302" t="s">
        <v>24</v>
      </c>
      <c r="Q4302" t="s">
        <v>25</v>
      </c>
      <c r="R4302" t="s">
        <v>496</v>
      </c>
      <c r="S4302">
        <v>1186</v>
      </c>
      <c r="T4302" t="s">
        <v>466</v>
      </c>
      <c r="U4302" t="s">
        <v>504</v>
      </c>
      <c r="V4302">
        <v>5</v>
      </c>
      <c r="W4302" t="s">
        <v>1179</v>
      </c>
    </row>
    <row r="4303" spans="1:23" x14ac:dyDescent="0.3">
      <c r="A4303">
        <v>4429</v>
      </c>
      <c r="B4303" t="s">
        <v>239</v>
      </c>
      <c r="C4303">
        <v>2019</v>
      </c>
      <c r="D4303">
        <f t="shared" ca="1" si="268"/>
        <v>4</v>
      </c>
      <c r="E4303" s="5">
        <v>5400000</v>
      </c>
      <c r="F4303">
        <v>7500</v>
      </c>
      <c r="G4303" t="s">
        <v>19</v>
      </c>
      <c r="H4303" t="str">
        <f t="shared" si="269"/>
        <v>East</v>
      </c>
      <c r="I4303" t="s">
        <v>857</v>
      </c>
      <c r="J4303" t="str">
        <f t="shared" si="270"/>
        <v>New Hampshire</v>
      </c>
      <c r="K4303" t="s">
        <v>1820</v>
      </c>
      <c r="L4303" t="str">
        <f t="shared" si="271"/>
        <v>Manchester</v>
      </c>
      <c r="M4303" t="s">
        <v>22</v>
      </c>
      <c r="N4303" t="str">
        <f>IF(M4303="", "", IFERROR(VLOOKUP(M4303, Data!$A$1:$B$5, 2, 0), "Unkown fuel"))</f>
        <v>very harmful</v>
      </c>
      <c r="O4303" t="s">
        <v>158</v>
      </c>
      <c r="P4303" t="s">
        <v>154</v>
      </c>
      <c r="Q4303" t="s">
        <v>25</v>
      </c>
      <c r="R4303" t="s">
        <v>335</v>
      </c>
      <c r="S4303">
        <v>1995</v>
      </c>
      <c r="T4303" t="s">
        <v>336</v>
      </c>
      <c r="U4303" t="s">
        <v>334</v>
      </c>
      <c r="V4303">
        <v>5</v>
      </c>
      <c r="W4303" t="s">
        <v>1179</v>
      </c>
    </row>
    <row r="4304" spans="1:23" x14ac:dyDescent="0.3">
      <c r="A4304">
        <v>4430</v>
      </c>
      <c r="B4304" t="s">
        <v>239</v>
      </c>
      <c r="C4304">
        <v>2019</v>
      </c>
      <c r="D4304">
        <f t="shared" ca="1" si="268"/>
        <v>4</v>
      </c>
      <c r="E4304" s="5">
        <v>5500000</v>
      </c>
      <c r="F4304">
        <v>8500</v>
      </c>
      <c r="G4304" t="s">
        <v>19</v>
      </c>
      <c r="H4304" t="str">
        <f t="shared" si="269"/>
        <v>East</v>
      </c>
      <c r="I4304" t="s">
        <v>786</v>
      </c>
      <c r="J4304" t="str">
        <f t="shared" si="270"/>
        <v>New Jersey</v>
      </c>
      <c r="K4304" t="s">
        <v>1889</v>
      </c>
      <c r="L4304" t="str">
        <f t="shared" si="271"/>
        <v>Cliffside Park</v>
      </c>
      <c r="M4304" t="s">
        <v>22</v>
      </c>
      <c r="N4304" t="str">
        <f>IF(M4304="", "", IFERROR(VLOOKUP(M4304, Data!$A$1:$B$5, 2, 0), "Unkown fuel"))</f>
        <v>very harmful</v>
      </c>
      <c r="O4304" t="s">
        <v>158</v>
      </c>
      <c r="P4304" t="s">
        <v>154</v>
      </c>
      <c r="Q4304" t="s">
        <v>25</v>
      </c>
      <c r="R4304" t="s">
        <v>335</v>
      </c>
      <c r="S4304">
        <v>1995</v>
      </c>
      <c r="T4304" t="s">
        <v>336</v>
      </c>
      <c r="U4304" t="s">
        <v>334</v>
      </c>
      <c r="V4304">
        <v>5</v>
      </c>
      <c r="W4304" t="s">
        <v>1179</v>
      </c>
    </row>
    <row r="4305" spans="1:23" x14ac:dyDescent="0.3">
      <c r="A4305">
        <v>4431</v>
      </c>
      <c r="B4305" t="s">
        <v>37</v>
      </c>
      <c r="C4305">
        <v>2019</v>
      </c>
      <c r="D4305">
        <f t="shared" ca="1" si="268"/>
        <v>4</v>
      </c>
      <c r="E4305" s="5">
        <v>779000</v>
      </c>
      <c r="F4305">
        <v>7032</v>
      </c>
      <c r="G4305" t="s">
        <v>19</v>
      </c>
      <c r="H4305" t="str">
        <f t="shared" si="269"/>
        <v>East</v>
      </c>
      <c r="I4305" t="s">
        <v>789</v>
      </c>
      <c r="J4305" t="str">
        <f t="shared" si="270"/>
        <v>Connecticut</v>
      </c>
      <c r="K4305" t="s">
        <v>1285</v>
      </c>
      <c r="L4305" t="str">
        <f t="shared" si="271"/>
        <v>Seymour</v>
      </c>
      <c r="M4305" t="s">
        <v>41</v>
      </c>
      <c r="N4305" t="str">
        <f>IF(M4305="", "", IFERROR(VLOOKUP(M4305, Data!$A$1:$B$5, 2, 0), "Unkown fuel"))</f>
        <v>harmful</v>
      </c>
      <c r="O4305" t="s">
        <v>526</v>
      </c>
      <c r="P4305" t="s">
        <v>154</v>
      </c>
      <c r="Q4305" t="s">
        <v>25</v>
      </c>
      <c r="R4305" t="s">
        <v>273</v>
      </c>
      <c r="S4305">
        <v>1199</v>
      </c>
      <c r="T4305" t="s">
        <v>216</v>
      </c>
      <c r="U4305" t="s">
        <v>452</v>
      </c>
      <c r="V4305">
        <v>5</v>
      </c>
      <c r="W4305" t="s">
        <v>1179</v>
      </c>
    </row>
    <row r="4306" spans="1:23" x14ac:dyDescent="0.3">
      <c r="A4306">
        <v>4432</v>
      </c>
      <c r="B4306" t="s">
        <v>30</v>
      </c>
      <c r="C4306">
        <v>2016</v>
      </c>
      <c r="D4306">
        <f t="shared" ca="1" si="268"/>
        <v>7</v>
      </c>
      <c r="E4306" s="5">
        <v>645000</v>
      </c>
      <c r="F4306">
        <v>11000</v>
      </c>
      <c r="G4306" t="s">
        <v>19</v>
      </c>
      <c r="H4306" t="str">
        <f t="shared" si="269"/>
        <v>East</v>
      </c>
      <c r="I4306" t="s">
        <v>912</v>
      </c>
      <c r="J4306" t="str">
        <f t="shared" si="270"/>
        <v>Ohio</v>
      </c>
      <c r="K4306" t="s">
        <v>1890</v>
      </c>
      <c r="L4306" t="str">
        <f t="shared" si="271"/>
        <v>Garfield Heights</v>
      </c>
      <c r="M4306" t="s">
        <v>41</v>
      </c>
      <c r="N4306" t="str">
        <f>IF(M4306="", "", IFERROR(VLOOKUP(M4306, Data!$A$1:$B$5, 2, 0), "Unkown fuel"))</f>
        <v>harmful</v>
      </c>
      <c r="O4306" t="s">
        <v>158</v>
      </c>
      <c r="P4306" t="s">
        <v>154</v>
      </c>
      <c r="Q4306" t="s">
        <v>25</v>
      </c>
      <c r="R4306" t="s">
        <v>276</v>
      </c>
      <c r="S4306">
        <v>1598</v>
      </c>
      <c r="T4306" t="s">
        <v>366</v>
      </c>
      <c r="U4306" t="s">
        <v>257</v>
      </c>
      <c r="V4306">
        <v>5</v>
      </c>
      <c r="W4306" t="s">
        <v>1179</v>
      </c>
    </row>
    <row r="4307" spans="1:23" x14ac:dyDescent="0.3">
      <c r="A4307">
        <v>4433</v>
      </c>
      <c r="B4307" t="s">
        <v>349</v>
      </c>
      <c r="C4307">
        <v>2018</v>
      </c>
      <c r="D4307">
        <f t="shared" ca="1" si="268"/>
        <v>5</v>
      </c>
      <c r="E4307" s="5">
        <v>2475000</v>
      </c>
      <c r="F4307">
        <v>2000</v>
      </c>
      <c r="G4307" t="s">
        <v>19</v>
      </c>
      <c r="H4307" t="str">
        <f t="shared" si="269"/>
        <v>East</v>
      </c>
      <c r="I4307" t="s">
        <v>912</v>
      </c>
      <c r="J4307" t="str">
        <f t="shared" si="270"/>
        <v>Ohio</v>
      </c>
      <c r="K4307" t="s">
        <v>1890</v>
      </c>
      <c r="L4307" t="str">
        <f t="shared" si="271"/>
        <v>Garfield Heights</v>
      </c>
      <c r="M4307" t="s">
        <v>22</v>
      </c>
      <c r="N4307" t="str">
        <f>IF(M4307="", "", IFERROR(VLOOKUP(M4307, Data!$A$1:$B$5, 2, 0), "Unkown fuel"))</f>
        <v>very harmful</v>
      </c>
      <c r="O4307" t="s">
        <v>158</v>
      </c>
      <c r="P4307" t="s">
        <v>154</v>
      </c>
      <c r="Q4307" t="s">
        <v>25</v>
      </c>
      <c r="R4307" t="s">
        <v>127</v>
      </c>
      <c r="S4307">
        <v>1984</v>
      </c>
      <c r="T4307" t="s">
        <v>358</v>
      </c>
      <c r="U4307" t="s">
        <v>529</v>
      </c>
      <c r="V4307">
        <v>5</v>
      </c>
      <c r="W4307" t="s">
        <v>1179</v>
      </c>
    </row>
    <row r="4308" spans="1:23" x14ac:dyDescent="0.3">
      <c r="A4308">
        <v>4436</v>
      </c>
      <c r="B4308" t="s">
        <v>18</v>
      </c>
      <c r="C4308">
        <v>2014</v>
      </c>
      <c r="D4308">
        <f t="shared" ca="1" si="268"/>
        <v>9</v>
      </c>
      <c r="E4308" s="5">
        <v>300000</v>
      </c>
      <c r="F4308">
        <v>10000</v>
      </c>
      <c r="G4308" t="s">
        <v>19</v>
      </c>
      <c r="H4308" t="str">
        <f t="shared" si="269"/>
        <v>East</v>
      </c>
      <c r="I4308" t="s">
        <v>912</v>
      </c>
      <c r="J4308" t="str">
        <f t="shared" si="270"/>
        <v>Ohio</v>
      </c>
      <c r="K4308" t="s">
        <v>1890</v>
      </c>
      <c r="L4308" t="str">
        <f t="shared" si="271"/>
        <v>Garfield Heights</v>
      </c>
      <c r="M4308" t="s">
        <v>41</v>
      </c>
      <c r="N4308" t="str">
        <f>IF(M4308="", "", IFERROR(VLOOKUP(M4308, Data!$A$1:$B$5, 2, 0), "Unkown fuel"))</f>
        <v>harmful</v>
      </c>
      <c r="O4308" t="s">
        <v>23</v>
      </c>
      <c r="P4308" t="s">
        <v>24</v>
      </c>
      <c r="Q4308" t="s">
        <v>25</v>
      </c>
      <c r="R4308" t="s">
        <v>226</v>
      </c>
      <c r="S4308">
        <v>998</v>
      </c>
      <c r="T4308" t="s">
        <v>244</v>
      </c>
      <c r="U4308" t="s">
        <v>141</v>
      </c>
      <c r="V4308">
        <v>5</v>
      </c>
      <c r="W4308" t="s">
        <v>1179</v>
      </c>
    </row>
    <row r="4309" spans="1:23" x14ac:dyDescent="0.3">
      <c r="A4309">
        <v>4437</v>
      </c>
      <c r="B4309" t="s">
        <v>120</v>
      </c>
      <c r="C4309">
        <v>2013</v>
      </c>
      <c r="D4309">
        <f t="shared" ca="1" si="268"/>
        <v>10</v>
      </c>
      <c r="E4309" s="5">
        <v>355000</v>
      </c>
      <c r="F4309">
        <v>68000</v>
      </c>
      <c r="G4309" t="s">
        <v>19</v>
      </c>
      <c r="H4309" t="str">
        <f t="shared" si="269"/>
        <v>East</v>
      </c>
      <c r="I4309" t="s">
        <v>912</v>
      </c>
      <c r="J4309" t="str">
        <f t="shared" si="270"/>
        <v>Ohio</v>
      </c>
      <c r="K4309" t="s">
        <v>1890</v>
      </c>
      <c r="L4309" t="str">
        <f t="shared" si="271"/>
        <v>Garfield Heights</v>
      </c>
      <c r="M4309" t="s">
        <v>22</v>
      </c>
      <c r="N4309" t="str">
        <f>IF(M4309="", "", IFERROR(VLOOKUP(M4309, Data!$A$1:$B$5, 2, 0), "Unkown fuel"))</f>
        <v>very harmful</v>
      </c>
      <c r="O4309" t="s">
        <v>23</v>
      </c>
      <c r="P4309" t="s">
        <v>24</v>
      </c>
      <c r="Q4309" t="s">
        <v>25</v>
      </c>
      <c r="R4309" t="s">
        <v>700</v>
      </c>
      <c r="S4309">
        <v>1248</v>
      </c>
      <c r="T4309" t="s">
        <v>708</v>
      </c>
      <c r="U4309" t="s">
        <v>709</v>
      </c>
      <c r="V4309">
        <v>5</v>
      </c>
      <c r="W4309" t="s">
        <v>1179</v>
      </c>
    </row>
    <row r="4310" spans="1:23" x14ac:dyDescent="0.3">
      <c r="A4310">
        <v>4438</v>
      </c>
      <c r="B4310" t="s">
        <v>18</v>
      </c>
      <c r="C4310">
        <v>2015</v>
      </c>
      <c r="D4310">
        <f t="shared" ca="1" si="268"/>
        <v>8</v>
      </c>
      <c r="E4310" s="5">
        <v>180000</v>
      </c>
      <c r="F4310">
        <v>35000</v>
      </c>
      <c r="G4310" t="s">
        <v>19</v>
      </c>
      <c r="H4310" t="str">
        <f t="shared" si="269"/>
        <v>East</v>
      </c>
      <c r="I4310" t="s">
        <v>912</v>
      </c>
      <c r="J4310" t="str">
        <f t="shared" si="270"/>
        <v>Ohio</v>
      </c>
      <c r="K4310" t="s">
        <v>1890</v>
      </c>
      <c r="L4310" t="str">
        <f t="shared" si="271"/>
        <v>Garfield Heights</v>
      </c>
      <c r="M4310" t="s">
        <v>41</v>
      </c>
      <c r="N4310" t="str">
        <f>IF(M4310="", "", IFERROR(VLOOKUP(M4310, Data!$A$1:$B$5, 2, 0), "Unkown fuel"))</f>
        <v>harmful</v>
      </c>
      <c r="O4310" t="s">
        <v>23</v>
      </c>
      <c r="P4310" t="s">
        <v>24</v>
      </c>
      <c r="Q4310" t="s">
        <v>33</v>
      </c>
      <c r="R4310" t="s">
        <v>430</v>
      </c>
      <c r="S4310">
        <v>796</v>
      </c>
      <c r="T4310" t="s">
        <v>118</v>
      </c>
      <c r="U4310" t="s">
        <v>119</v>
      </c>
      <c r="V4310">
        <v>5</v>
      </c>
      <c r="W4310" t="s">
        <v>1179</v>
      </c>
    </row>
    <row r="4311" spans="1:23" x14ac:dyDescent="0.3">
      <c r="A4311">
        <v>4439</v>
      </c>
      <c r="B4311" t="s">
        <v>109</v>
      </c>
      <c r="C4311">
        <v>2013</v>
      </c>
      <c r="D4311">
        <f t="shared" ca="1" si="268"/>
        <v>10</v>
      </c>
      <c r="E4311" s="5">
        <v>280000</v>
      </c>
      <c r="F4311">
        <v>70000</v>
      </c>
      <c r="G4311" t="s">
        <v>19</v>
      </c>
      <c r="H4311" t="str">
        <f t="shared" si="269"/>
        <v>East</v>
      </c>
      <c r="I4311" t="s">
        <v>912</v>
      </c>
      <c r="J4311" t="str">
        <f t="shared" si="270"/>
        <v>Ohio</v>
      </c>
      <c r="K4311" t="s">
        <v>1890</v>
      </c>
      <c r="L4311" t="str">
        <f t="shared" si="271"/>
        <v>Garfield Heights</v>
      </c>
      <c r="M4311" t="s">
        <v>22</v>
      </c>
      <c r="N4311" t="str">
        <f>IF(M4311="", "", IFERROR(VLOOKUP(M4311, Data!$A$1:$B$5, 2, 0), "Unkown fuel"))</f>
        <v>very harmful</v>
      </c>
      <c r="O4311" t="s">
        <v>23</v>
      </c>
      <c r="P4311" t="s">
        <v>24</v>
      </c>
      <c r="Q4311" t="s">
        <v>25</v>
      </c>
      <c r="R4311" t="s">
        <v>653</v>
      </c>
      <c r="S4311">
        <v>1396</v>
      </c>
      <c r="T4311" t="s">
        <v>471</v>
      </c>
      <c r="U4311" t="s">
        <v>472</v>
      </c>
      <c r="V4311">
        <v>5</v>
      </c>
      <c r="W4311" t="s">
        <v>1179</v>
      </c>
    </row>
    <row r="4312" spans="1:23" x14ac:dyDescent="0.3">
      <c r="A4312">
        <v>4440</v>
      </c>
      <c r="B4312" t="s">
        <v>109</v>
      </c>
      <c r="C4312">
        <v>2011</v>
      </c>
      <c r="D4312">
        <f t="shared" ca="1" si="268"/>
        <v>12</v>
      </c>
      <c r="E4312" s="5">
        <v>250000</v>
      </c>
      <c r="F4312">
        <v>70000</v>
      </c>
      <c r="G4312" t="s">
        <v>19</v>
      </c>
      <c r="H4312" t="str">
        <f t="shared" si="269"/>
        <v>East</v>
      </c>
      <c r="I4312" t="s">
        <v>912</v>
      </c>
      <c r="J4312" t="str">
        <f t="shared" si="270"/>
        <v>Ohio</v>
      </c>
      <c r="K4312" t="s">
        <v>1890</v>
      </c>
      <c r="L4312" t="str">
        <f t="shared" si="271"/>
        <v>Garfield Heights</v>
      </c>
      <c r="M4312" t="s">
        <v>22</v>
      </c>
      <c r="N4312" t="str">
        <f>IF(M4312="", "", IFERROR(VLOOKUP(M4312, Data!$A$1:$B$5, 2, 0), "Unkown fuel"))</f>
        <v>very harmful</v>
      </c>
      <c r="O4312" t="s">
        <v>23</v>
      </c>
      <c r="P4312" t="s">
        <v>24</v>
      </c>
      <c r="Q4312" t="s">
        <v>25</v>
      </c>
      <c r="R4312" t="s">
        <v>273</v>
      </c>
      <c r="S4312">
        <v>1248</v>
      </c>
      <c r="T4312" t="s">
        <v>48</v>
      </c>
      <c r="U4312" t="s">
        <v>209</v>
      </c>
      <c r="V4312">
        <v>5</v>
      </c>
      <c r="W4312" t="s">
        <v>1179</v>
      </c>
    </row>
    <row r="4313" spans="1:23" x14ac:dyDescent="0.3">
      <c r="A4313">
        <v>4441</v>
      </c>
      <c r="B4313" t="s">
        <v>109</v>
      </c>
      <c r="C4313">
        <v>2007</v>
      </c>
      <c r="D4313">
        <f t="shared" ca="1" si="268"/>
        <v>16</v>
      </c>
      <c r="E4313" s="5">
        <v>125000</v>
      </c>
      <c r="F4313">
        <v>50000</v>
      </c>
      <c r="G4313" t="s">
        <v>19</v>
      </c>
      <c r="H4313" t="str">
        <f t="shared" si="269"/>
        <v>East</v>
      </c>
      <c r="I4313" t="s">
        <v>912</v>
      </c>
      <c r="J4313" t="str">
        <f t="shared" si="270"/>
        <v>Ohio</v>
      </c>
      <c r="K4313" t="s">
        <v>1891</v>
      </c>
      <c r="L4313" t="str">
        <f t="shared" si="271"/>
        <v>Gahanna</v>
      </c>
      <c r="M4313" t="s">
        <v>41</v>
      </c>
      <c r="N4313" t="str">
        <f>IF(M4313="", "", IFERROR(VLOOKUP(M4313, Data!$A$1:$B$5, 2, 0), "Unkown fuel"))</f>
        <v>harmful</v>
      </c>
      <c r="O4313" t="s">
        <v>23</v>
      </c>
      <c r="P4313" t="s">
        <v>24</v>
      </c>
      <c r="Q4313" t="s">
        <v>25</v>
      </c>
      <c r="R4313" t="s">
        <v>411</v>
      </c>
      <c r="S4313">
        <v>1193</v>
      </c>
      <c r="T4313" t="s">
        <v>1690</v>
      </c>
      <c r="U4313" t="s">
        <v>1691</v>
      </c>
      <c r="V4313">
        <v>5</v>
      </c>
      <c r="W4313" t="s">
        <v>1179</v>
      </c>
    </row>
    <row r="4314" spans="1:23" x14ac:dyDescent="0.3">
      <c r="A4314">
        <v>4444</v>
      </c>
      <c r="B4314" t="s">
        <v>18</v>
      </c>
      <c r="C4314">
        <v>2018</v>
      </c>
      <c r="D4314">
        <f t="shared" ca="1" si="268"/>
        <v>5</v>
      </c>
      <c r="E4314" s="5">
        <v>810000</v>
      </c>
      <c r="F4314">
        <v>29700</v>
      </c>
      <c r="G4314" t="s">
        <v>38</v>
      </c>
      <c r="H4314" t="str">
        <f t="shared" si="269"/>
        <v>Central</v>
      </c>
      <c r="I4314" t="s">
        <v>880</v>
      </c>
      <c r="J4314" t="str">
        <f t="shared" si="270"/>
        <v>Minnesota</v>
      </c>
      <c r="K4314" t="s">
        <v>1892</v>
      </c>
      <c r="L4314" t="str">
        <f t="shared" si="271"/>
        <v>Coon Rapids</v>
      </c>
      <c r="M4314" t="s">
        <v>22</v>
      </c>
      <c r="N4314" t="str">
        <f>IF(M4314="", "", IFERROR(VLOOKUP(M4314, Data!$A$1:$B$5, 2, 0), "Unkown fuel"))</f>
        <v>very harmful</v>
      </c>
      <c r="O4314" t="s">
        <v>23</v>
      </c>
      <c r="P4314" t="s">
        <v>24</v>
      </c>
      <c r="Q4314" t="s">
        <v>25</v>
      </c>
      <c r="R4314" t="s">
        <v>225</v>
      </c>
      <c r="S4314">
        <v>1248</v>
      </c>
      <c r="T4314" t="s">
        <v>94</v>
      </c>
      <c r="U4314" t="s">
        <v>95</v>
      </c>
      <c r="V4314">
        <v>5</v>
      </c>
      <c r="W4314" t="s">
        <v>1179</v>
      </c>
    </row>
    <row r="4315" spans="1:23" x14ac:dyDescent="0.3">
      <c r="A4315">
        <v>4445</v>
      </c>
      <c r="B4315" t="s">
        <v>46</v>
      </c>
      <c r="C4315">
        <v>2018</v>
      </c>
      <c r="D4315">
        <f t="shared" ca="1" si="268"/>
        <v>5</v>
      </c>
      <c r="E4315" s="5">
        <v>671000</v>
      </c>
      <c r="F4315">
        <v>20000</v>
      </c>
      <c r="G4315" t="s">
        <v>38</v>
      </c>
      <c r="H4315" t="str">
        <f t="shared" si="269"/>
        <v>Central</v>
      </c>
      <c r="I4315" t="s">
        <v>880</v>
      </c>
      <c r="J4315" t="str">
        <f t="shared" si="270"/>
        <v>Minnesota</v>
      </c>
      <c r="K4315" t="s">
        <v>1892</v>
      </c>
      <c r="L4315" t="str">
        <f t="shared" si="271"/>
        <v>Coon Rapids</v>
      </c>
      <c r="M4315" t="s">
        <v>41</v>
      </c>
      <c r="N4315" t="str">
        <f>IF(M4315="", "", IFERROR(VLOOKUP(M4315, Data!$A$1:$B$5, 2, 0), "Unkown fuel"))</f>
        <v>harmful</v>
      </c>
      <c r="O4315" t="s">
        <v>23</v>
      </c>
      <c r="P4315" t="s">
        <v>154</v>
      </c>
      <c r="Q4315" t="s">
        <v>25</v>
      </c>
      <c r="R4315" t="s">
        <v>133</v>
      </c>
      <c r="S4315">
        <v>1368</v>
      </c>
      <c r="T4315" t="s">
        <v>177</v>
      </c>
      <c r="U4315" t="s">
        <v>1233</v>
      </c>
      <c r="V4315">
        <v>5</v>
      </c>
      <c r="W4315" t="s">
        <v>1179</v>
      </c>
    </row>
    <row r="4316" spans="1:23" x14ac:dyDescent="0.3">
      <c r="A4316">
        <v>4446</v>
      </c>
      <c r="B4316" t="s">
        <v>18</v>
      </c>
      <c r="C4316">
        <v>2018</v>
      </c>
      <c r="D4316">
        <f t="shared" ca="1" si="268"/>
        <v>5</v>
      </c>
      <c r="E4316" s="5">
        <v>295000</v>
      </c>
      <c r="F4316">
        <v>20000</v>
      </c>
      <c r="G4316" t="s">
        <v>38</v>
      </c>
      <c r="H4316" t="str">
        <f t="shared" si="269"/>
        <v>Central</v>
      </c>
      <c r="I4316" t="s">
        <v>880</v>
      </c>
      <c r="J4316" t="str">
        <f t="shared" si="270"/>
        <v>Minnesota</v>
      </c>
      <c r="K4316" t="s">
        <v>886</v>
      </c>
      <c r="L4316" t="str">
        <f t="shared" si="271"/>
        <v>Burnsville</v>
      </c>
      <c r="M4316" t="s">
        <v>41</v>
      </c>
      <c r="N4316" t="str">
        <f>IF(M4316="", "", IFERROR(VLOOKUP(M4316, Data!$A$1:$B$5, 2, 0), "Unkown fuel"))</f>
        <v>harmful</v>
      </c>
      <c r="O4316" t="s">
        <v>23</v>
      </c>
      <c r="P4316" t="s">
        <v>24</v>
      </c>
      <c r="Q4316" t="s">
        <v>25</v>
      </c>
      <c r="R4316" t="s">
        <v>117</v>
      </c>
      <c r="S4316">
        <v>796</v>
      </c>
      <c r="T4316" t="s">
        <v>118</v>
      </c>
      <c r="U4316" t="s">
        <v>119</v>
      </c>
      <c r="V4316">
        <v>5</v>
      </c>
      <c r="W4316" t="s">
        <v>1179</v>
      </c>
    </row>
    <row r="4317" spans="1:23" x14ac:dyDescent="0.3">
      <c r="A4317">
        <v>4447</v>
      </c>
      <c r="B4317" t="s">
        <v>18</v>
      </c>
      <c r="C4317">
        <v>2017</v>
      </c>
      <c r="D4317">
        <f t="shared" ca="1" si="268"/>
        <v>6</v>
      </c>
      <c r="E4317" s="5">
        <v>850000</v>
      </c>
      <c r="F4317">
        <v>40000</v>
      </c>
      <c r="G4317" t="s">
        <v>38</v>
      </c>
      <c r="H4317" t="str">
        <f t="shared" si="269"/>
        <v>Central</v>
      </c>
      <c r="I4317" t="s">
        <v>880</v>
      </c>
      <c r="J4317" t="str">
        <f t="shared" si="270"/>
        <v>Minnesota</v>
      </c>
      <c r="K4317" t="s">
        <v>1893</v>
      </c>
      <c r="L4317" t="str">
        <f t="shared" si="271"/>
        <v>Cottage Grove</v>
      </c>
      <c r="M4317" t="s">
        <v>22</v>
      </c>
      <c r="N4317" t="str">
        <f>IF(M4317="", "", IFERROR(VLOOKUP(M4317, Data!$A$1:$B$5, 2, 0), "Unkown fuel"))</f>
        <v>very harmful</v>
      </c>
      <c r="O4317" t="s">
        <v>23</v>
      </c>
      <c r="P4317" t="s">
        <v>24</v>
      </c>
      <c r="Q4317" t="s">
        <v>25</v>
      </c>
      <c r="R4317" t="s">
        <v>93</v>
      </c>
      <c r="S4317">
        <v>1248</v>
      </c>
      <c r="T4317" t="s">
        <v>94</v>
      </c>
      <c r="U4317" t="s">
        <v>95</v>
      </c>
      <c r="V4317">
        <v>7</v>
      </c>
      <c r="W4317" t="s">
        <v>1179</v>
      </c>
    </row>
    <row r="4318" spans="1:23" x14ac:dyDescent="0.3">
      <c r="A4318">
        <v>4448</v>
      </c>
      <c r="B4318" t="s">
        <v>18</v>
      </c>
      <c r="C4318">
        <v>2013</v>
      </c>
      <c r="D4318">
        <f t="shared" ca="1" si="268"/>
        <v>10</v>
      </c>
      <c r="E4318" s="5">
        <v>409999</v>
      </c>
      <c r="F4318">
        <v>90000</v>
      </c>
      <c r="G4318" t="s">
        <v>38</v>
      </c>
      <c r="H4318" t="str">
        <f t="shared" si="269"/>
        <v>Central</v>
      </c>
      <c r="I4318" t="s">
        <v>880</v>
      </c>
      <c r="J4318" t="str">
        <f t="shared" si="270"/>
        <v>Minnesota</v>
      </c>
      <c r="K4318" t="s">
        <v>1893</v>
      </c>
      <c r="L4318" t="str">
        <f t="shared" si="271"/>
        <v>Cottage Grove</v>
      </c>
      <c r="M4318" t="s">
        <v>22</v>
      </c>
      <c r="N4318" t="str">
        <f>IF(M4318="", "", IFERROR(VLOOKUP(M4318, Data!$A$1:$B$5, 2, 0), "Unkown fuel"))</f>
        <v>very harmful</v>
      </c>
      <c r="O4318" t="s">
        <v>23</v>
      </c>
      <c r="P4318" t="s">
        <v>24</v>
      </c>
      <c r="Q4318" t="s">
        <v>25</v>
      </c>
      <c r="R4318" t="s">
        <v>230</v>
      </c>
      <c r="S4318">
        <v>1248</v>
      </c>
      <c r="T4318" t="s">
        <v>27</v>
      </c>
      <c r="U4318" t="s">
        <v>28</v>
      </c>
      <c r="V4318">
        <v>5</v>
      </c>
      <c r="W4318" t="s">
        <v>1179</v>
      </c>
    </row>
    <row r="4319" spans="1:23" x14ac:dyDescent="0.3">
      <c r="A4319">
        <v>4449</v>
      </c>
      <c r="B4319" t="s">
        <v>18</v>
      </c>
      <c r="C4319">
        <v>2015</v>
      </c>
      <c r="D4319">
        <f t="shared" ca="1" si="268"/>
        <v>8</v>
      </c>
      <c r="E4319" s="5">
        <v>600000</v>
      </c>
      <c r="F4319">
        <v>90000</v>
      </c>
      <c r="G4319" t="s">
        <v>38</v>
      </c>
      <c r="H4319" t="str">
        <f t="shared" si="269"/>
        <v>Central</v>
      </c>
      <c r="I4319" t="s">
        <v>880</v>
      </c>
      <c r="J4319" t="str">
        <f t="shared" si="270"/>
        <v>Minnesota</v>
      </c>
      <c r="K4319" t="s">
        <v>1892</v>
      </c>
      <c r="L4319" t="str">
        <f t="shared" si="271"/>
        <v>Coon Rapids</v>
      </c>
      <c r="M4319" t="s">
        <v>41</v>
      </c>
      <c r="N4319" t="str">
        <f>IF(M4319="", "", IFERROR(VLOOKUP(M4319, Data!$A$1:$B$5, 2, 0), "Unkown fuel"))</f>
        <v>harmful</v>
      </c>
      <c r="O4319" t="s">
        <v>23</v>
      </c>
      <c r="P4319" t="s">
        <v>24</v>
      </c>
      <c r="Q4319" t="s">
        <v>25</v>
      </c>
      <c r="R4319" t="s">
        <v>231</v>
      </c>
      <c r="S4319">
        <v>1373</v>
      </c>
      <c r="T4319" t="s">
        <v>232</v>
      </c>
      <c r="U4319" t="s">
        <v>233</v>
      </c>
      <c r="V4319">
        <v>7</v>
      </c>
      <c r="W4319" t="s">
        <v>1179</v>
      </c>
    </row>
    <row r="4320" spans="1:23" x14ac:dyDescent="0.3">
      <c r="A4320">
        <v>4450</v>
      </c>
      <c r="B4320" t="s">
        <v>88</v>
      </c>
      <c r="C4320">
        <v>2015</v>
      </c>
      <c r="D4320">
        <f t="shared" ca="1" si="268"/>
        <v>8</v>
      </c>
      <c r="E4320" s="5">
        <v>600000</v>
      </c>
      <c r="F4320">
        <v>80000</v>
      </c>
      <c r="G4320" t="s">
        <v>38</v>
      </c>
      <c r="H4320" t="str">
        <f t="shared" si="269"/>
        <v>Central</v>
      </c>
      <c r="I4320" t="s">
        <v>880</v>
      </c>
      <c r="J4320" t="str">
        <f t="shared" si="270"/>
        <v>Minnesota</v>
      </c>
      <c r="K4320" t="s">
        <v>1893</v>
      </c>
      <c r="L4320" t="str">
        <f t="shared" si="271"/>
        <v>Cottage Grove</v>
      </c>
      <c r="M4320" t="s">
        <v>22</v>
      </c>
      <c r="N4320" t="str">
        <f>IF(M4320="", "", IFERROR(VLOOKUP(M4320, Data!$A$1:$B$5, 2, 0), "Unkown fuel"))</f>
        <v>very harmful</v>
      </c>
      <c r="O4320" t="s">
        <v>23</v>
      </c>
      <c r="P4320" t="s">
        <v>24</v>
      </c>
      <c r="Q4320" t="s">
        <v>25</v>
      </c>
      <c r="R4320" t="s">
        <v>489</v>
      </c>
      <c r="S4320">
        <v>2523</v>
      </c>
      <c r="T4320" t="s">
        <v>309</v>
      </c>
      <c r="U4320" t="s">
        <v>490</v>
      </c>
      <c r="V4320">
        <v>7</v>
      </c>
      <c r="W4320" t="s">
        <v>1179</v>
      </c>
    </row>
    <row r="4321" spans="1:23" x14ac:dyDescent="0.3">
      <c r="A4321">
        <v>4451</v>
      </c>
      <c r="B4321" t="s">
        <v>18</v>
      </c>
      <c r="C4321">
        <v>2012</v>
      </c>
      <c r="D4321">
        <f t="shared" ca="1" si="268"/>
        <v>11</v>
      </c>
      <c r="E4321" s="5">
        <v>220000</v>
      </c>
      <c r="F4321">
        <v>60000</v>
      </c>
      <c r="G4321" t="s">
        <v>38</v>
      </c>
      <c r="H4321" t="str">
        <f t="shared" si="269"/>
        <v>Central</v>
      </c>
      <c r="I4321" t="s">
        <v>880</v>
      </c>
      <c r="J4321" t="str">
        <f t="shared" si="270"/>
        <v>Minnesota</v>
      </c>
      <c r="K4321" t="s">
        <v>1893</v>
      </c>
      <c r="L4321" t="str">
        <f t="shared" si="271"/>
        <v>Cottage Grove</v>
      </c>
      <c r="M4321" t="s">
        <v>41</v>
      </c>
      <c r="N4321" t="str">
        <f>IF(M4321="", "", IFERROR(VLOOKUP(M4321, Data!$A$1:$B$5, 2, 0), "Unkown fuel"))</f>
        <v>harmful</v>
      </c>
      <c r="O4321" t="s">
        <v>23</v>
      </c>
      <c r="P4321" t="s">
        <v>24</v>
      </c>
      <c r="Q4321" t="s">
        <v>42</v>
      </c>
      <c r="R4321" t="s">
        <v>85</v>
      </c>
      <c r="S4321">
        <v>998</v>
      </c>
      <c r="T4321" t="s">
        <v>67</v>
      </c>
      <c r="U4321" t="s">
        <v>141</v>
      </c>
      <c r="V4321">
        <v>5</v>
      </c>
      <c r="W4321" t="s">
        <v>1179</v>
      </c>
    </row>
    <row r="4322" spans="1:23" x14ac:dyDescent="0.3">
      <c r="A4322">
        <v>4452</v>
      </c>
      <c r="B4322" t="s">
        <v>18</v>
      </c>
      <c r="C4322">
        <v>2013</v>
      </c>
      <c r="D4322">
        <f t="shared" ca="1" si="268"/>
        <v>10</v>
      </c>
      <c r="E4322" s="5">
        <v>550000</v>
      </c>
      <c r="F4322">
        <v>56000</v>
      </c>
      <c r="G4322" t="s">
        <v>38</v>
      </c>
      <c r="H4322" t="str">
        <f t="shared" si="269"/>
        <v>Central</v>
      </c>
      <c r="I4322" t="s">
        <v>880</v>
      </c>
      <c r="J4322" t="str">
        <f t="shared" si="270"/>
        <v>Minnesota</v>
      </c>
      <c r="K4322" t="s">
        <v>1892</v>
      </c>
      <c r="L4322" t="str">
        <f t="shared" si="271"/>
        <v>Coon Rapids</v>
      </c>
      <c r="M4322" t="s">
        <v>22</v>
      </c>
      <c r="N4322" t="str">
        <f>IF(M4322="", "", IFERROR(VLOOKUP(M4322, Data!$A$1:$B$5, 2, 0), "Unkown fuel"))</f>
        <v>very harmful</v>
      </c>
      <c r="O4322" t="s">
        <v>23</v>
      </c>
      <c r="P4322" t="s">
        <v>24</v>
      </c>
      <c r="Q4322" t="s">
        <v>25</v>
      </c>
      <c r="R4322" t="s">
        <v>26</v>
      </c>
      <c r="S4322">
        <v>1248</v>
      </c>
      <c r="T4322" t="s">
        <v>27</v>
      </c>
      <c r="U4322" t="s">
        <v>28</v>
      </c>
      <c r="V4322">
        <v>5</v>
      </c>
      <c r="W4322" t="s">
        <v>1179</v>
      </c>
    </row>
    <row r="4323" spans="1:23" x14ac:dyDescent="0.3">
      <c r="A4323">
        <v>4453</v>
      </c>
      <c r="B4323" t="s">
        <v>88</v>
      </c>
      <c r="C4323">
        <v>2014</v>
      </c>
      <c r="D4323">
        <f t="shared" ca="1" si="268"/>
        <v>9</v>
      </c>
      <c r="E4323" s="5">
        <v>650000</v>
      </c>
      <c r="F4323">
        <v>50000</v>
      </c>
      <c r="G4323" t="s">
        <v>38</v>
      </c>
      <c r="H4323" t="str">
        <f t="shared" si="269"/>
        <v>Central</v>
      </c>
      <c r="I4323" t="s">
        <v>880</v>
      </c>
      <c r="J4323" t="str">
        <f t="shared" si="270"/>
        <v>Minnesota</v>
      </c>
      <c r="K4323" t="s">
        <v>886</v>
      </c>
      <c r="L4323" t="str">
        <f t="shared" si="271"/>
        <v>Burnsville</v>
      </c>
      <c r="M4323" t="s">
        <v>22</v>
      </c>
      <c r="N4323" t="str">
        <f>IF(M4323="", "", IFERROR(VLOOKUP(M4323, Data!$A$1:$B$5, 2, 0), "Unkown fuel"))</f>
        <v>very harmful</v>
      </c>
      <c r="O4323" t="s">
        <v>23</v>
      </c>
      <c r="P4323" t="s">
        <v>24</v>
      </c>
      <c r="Q4323" t="s">
        <v>25</v>
      </c>
      <c r="R4323" t="s">
        <v>130</v>
      </c>
      <c r="S4323">
        <v>2523</v>
      </c>
      <c r="T4323" t="s">
        <v>393</v>
      </c>
      <c r="U4323" t="s">
        <v>658</v>
      </c>
      <c r="V4323">
        <v>8</v>
      </c>
      <c r="W4323" t="s">
        <v>1179</v>
      </c>
    </row>
    <row r="4324" spans="1:23" x14ac:dyDescent="0.3">
      <c r="A4324">
        <v>4454</v>
      </c>
      <c r="B4324" t="s">
        <v>88</v>
      </c>
      <c r="C4324">
        <v>2014</v>
      </c>
      <c r="D4324">
        <f t="shared" ca="1" si="268"/>
        <v>9</v>
      </c>
      <c r="E4324" s="5">
        <v>655000</v>
      </c>
      <c r="F4324">
        <v>50000</v>
      </c>
      <c r="G4324" t="s">
        <v>38</v>
      </c>
      <c r="H4324" t="str">
        <f t="shared" si="269"/>
        <v>Central</v>
      </c>
      <c r="I4324" t="s">
        <v>880</v>
      </c>
      <c r="J4324" t="str">
        <f t="shared" si="270"/>
        <v>Minnesota</v>
      </c>
      <c r="K4324" t="s">
        <v>886</v>
      </c>
      <c r="L4324" t="str">
        <f t="shared" si="271"/>
        <v>Burnsville</v>
      </c>
      <c r="M4324" t="s">
        <v>22</v>
      </c>
      <c r="N4324" t="str">
        <f>IF(M4324="", "", IFERROR(VLOOKUP(M4324, Data!$A$1:$B$5, 2, 0), "Unkown fuel"))</f>
        <v>very harmful</v>
      </c>
      <c r="O4324" t="s">
        <v>23</v>
      </c>
      <c r="P4324" t="s">
        <v>24</v>
      </c>
      <c r="Q4324" t="s">
        <v>33</v>
      </c>
      <c r="R4324" t="s">
        <v>130</v>
      </c>
      <c r="S4324">
        <v>2523</v>
      </c>
      <c r="T4324" t="s">
        <v>393</v>
      </c>
      <c r="U4324" t="s">
        <v>658</v>
      </c>
      <c r="V4324">
        <v>9</v>
      </c>
      <c r="W4324" t="s">
        <v>1179</v>
      </c>
    </row>
    <row r="4325" spans="1:23" x14ac:dyDescent="0.3">
      <c r="A4325">
        <v>4455</v>
      </c>
      <c r="B4325" t="s">
        <v>109</v>
      </c>
      <c r="C4325">
        <v>2006</v>
      </c>
      <c r="D4325">
        <f t="shared" ca="1" si="268"/>
        <v>17</v>
      </c>
      <c r="E4325" s="5">
        <v>130000</v>
      </c>
      <c r="F4325">
        <v>74000</v>
      </c>
      <c r="G4325" t="s">
        <v>38</v>
      </c>
      <c r="H4325" t="str">
        <f t="shared" si="269"/>
        <v>Central</v>
      </c>
      <c r="I4325" t="s">
        <v>880</v>
      </c>
      <c r="J4325" t="str">
        <f t="shared" si="270"/>
        <v>Minnesota</v>
      </c>
      <c r="K4325" t="s">
        <v>1893</v>
      </c>
      <c r="L4325" t="str">
        <f t="shared" si="271"/>
        <v>Cottage Grove</v>
      </c>
      <c r="M4325" t="s">
        <v>22</v>
      </c>
      <c r="N4325" t="str">
        <f>IF(M4325="", "", IFERROR(VLOOKUP(M4325, Data!$A$1:$B$5, 2, 0), "Unkown fuel"))</f>
        <v>very harmful</v>
      </c>
      <c r="O4325" t="s">
        <v>23</v>
      </c>
      <c r="P4325" t="s">
        <v>24</v>
      </c>
      <c r="Q4325" t="s">
        <v>25</v>
      </c>
      <c r="R4325" t="s">
        <v>620</v>
      </c>
      <c r="S4325">
        <v>1948</v>
      </c>
      <c r="T4325" t="s">
        <v>388</v>
      </c>
      <c r="U4325" t="s">
        <v>1894</v>
      </c>
      <c r="V4325">
        <v>7</v>
      </c>
      <c r="W4325" t="s">
        <v>1179</v>
      </c>
    </row>
    <row r="4326" spans="1:23" x14ac:dyDescent="0.3">
      <c r="A4326">
        <v>4456</v>
      </c>
      <c r="B4326" t="s">
        <v>75</v>
      </c>
      <c r="C4326">
        <v>2014</v>
      </c>
      <c r="D4326">
        <f t="shared" ca="1" si="268"/>
        <v>9</v>
      </c>
      <c r="E4326" s="5">
        <v>400000</v>
      </c>
      <c r="F4326">
        <v>123000</v>
      </c>
      <c r="G4326" t="s">
        <v>38</v>
      </c>
      <c r="H4326" t="str">
        <f t="shared" si="269"/>
        <v>Central</v>
      </c>
      <c r="I4326" t="s">
        <v>744</v>
      </c>
      <c r="J4326" t="str">
        <f t="shared" si="270"/>
        <v>Iowa</v>
      </c>
      <c r="K4326" t="s">
        <v>1895</v>
      </c>
      <c r="L4326" t="str">
        <f t="shared" si="271"/>
        <v>Newton</v>
      </c>
      <c r="M4326" t="s">
        <v>22</v>
      </c>
      <c r="N4326" t="str">
        <f>IF(M4326="", "", IFERROR(VLOOKUP(M4326, Data!$A$1:$B$5, 2, 0), "Unkown fuel"))</f>
        <v>very harmful</v>
      </c>
      <c r="O4326" t="s">
        <v>23</v>
      </c>
      <c r="P4326" t="s">
        <v>24</v>
      </c>
      <c r="Q4326" t="s">
        <v>25</v>
      </c>
      <c r="R4326" t="s">
        <v>76</v>
      </c>
      <c r="S4326">
        <v>1461</v>
      </c>
      <c r="T4326" t="s">
        <v>77</v>
      </c>
      <c r="U4326" t="s">
        <v>78</v>
      </c>
      <c r="V4326">
        <v>5</v>
      </c>
      <c r="W4326" t="s">
        <v>1179</v>
      </c>
    </row>
    <row r="4327" spans="1:23" x14ac:dyDescent="0.3">
      <c r="A4327">
        <v>4458</v>
      </c>
      <c r="B4327" t="s">
        <v>18</v>
      </c>
      <c r="C4327">
        <v>2009</v>
      </c>
      <c r="D4327">
        <f t="shared" ca="1" si="268"/>
        <v>14</v>
      </c>
      <c r="E4327" s="5">
        <v>155000</v>
      </c>
      <c r="F4327">
        <v>54000</v>
      </c>
      <c r="G4327" t="s">
        <v>38</v>
      </c>
      <c r="H4327" t="str">
        <f t="shared" si="269"/>
        <v>Central</v>
      </c>
      <c r="I4327" t="s">
        <v>1100</v>
      </c>
      <c r="J4327" t="str">
        <f t="shared" si="270"/>
        <v>Missouri</v>
      </c>
      <c r="K4327" t="s">
        <v>1896</v>
      </c>
      <c r="L4327" t="str">
        <f t="shared" si="271"/>
        <v>Raytown</v>
      </c>
      <c r="M4327" t="s">
        <v>41</v>
      </c>
      <c r="N4327" t="str">
        <f>IF(M4327="", "", IFERROR(VLOOKUP(M4327, Data!$A$1:$B$5, 2, 0), "Unkown fuel"))</f>
        <v>harmful</v>
      </c>
      <c r="O4327" t="s">
        <v>23</v>
      </c>
      <c r="P4327" t="s">
        <v>24</v>
      </c>
      <c r="Q4327" t="s">
        <v>25</v>
      </c>
      <c r="R4327" t="s">
        <v>96</v>
      </c>
      <c r="S4327">
        <v>796</v>
      </c>
      <c r="T4327" t="s">
        <v>97</v>
      </c>
      <c r="U4327" t="s">
        <v>98</v>
      </c>
      <c r="V4327">
        <v>5</v>
      </c>
      <c r="W4327" t="s">
        <v>1179</v>
      </c>
    </row>
    <row r="4328" spans="1:23" x14ac:dyDescent="0.3">
      <c r="A4328">
        <v>4459</v>
      </c>
      <c r="B4328" t="s">
        <v>109</v>
      </c>
      <c r="C4328">
        <v>2013</v>
      </c>
      <c r="D4328">
        <f t="shared" ca="1" si="268"/>
        <v>10</v>
      </c>
      <c r="E4328" s="5">
        <v>250000</v>
      </c>
      <c r="F4328">
        <v>50000</v>
      </c>
      <c r="G4328" t="s">
        <v>38</v>
      </c>
      <c r="H4328" t="str">
        <f t="shared" si="269"/>
        <v>Central</v>
      </c>
      <c r="I4328" t="s">
        <v>744</v>
      </c>
      <c r="J4328" t="str">
        <f t="shared" si="270"/>
        <v>Iowa</v>
      </c>
      <c r="K4328" t="s">
        <v>1895</v>
      </c>
      <c r="L4328" t="str">
        <f t="shared" si="271"/>
        <v>Newton</v>
      </c>
      <c r="M4328" t="s">
        <v>41</v>
      </c>
      <c r="N4328" t="str">
        <f>IF(M4328="", "", IFERROR(VLOOKUP(M4328, Data!$A$1:$B$5, 2, 0), "Unkown fuel"))</f>
        <v>harmful</v>
      </c>
      <c r="O4328" t="s">
        <v>23</v>
      </c>
      <c r="P4328" t="s">
        <v>24</v>
      </c>
      <c r="Q4328" t="s">
        <v>25</v>
      </c>
      <c r="R4328" t="s">
        <v>517</v>
      </c>
      <c r="S4328">
        <v>1193</v>
      </c>
      <c r="T4328" t="s">
        <v>103</v>
      </c>
      <c r="U4328" t="s">
        <v>519</v>
      </c>
      <c r="V4328">
        <v>5</v>
      </c>
      <c r="W4328" t="s">
        <v>1179</v>
      </c>
    </row>
    <row r="4329" spans="1:23" x14ac:dyDescent="0.3">
      <c r="A4329">
        <v>4460</v>
      </c>
      <c r="B4329" t="s">
        <v>46</v>
      </c>
      <c r="C4329">
        <v>2014</v>
      </c>
      <c r="D4329">
        <f t="shared" ca="1" si="268"/>
        <v>9</v>
      </c>
      <c r="E4329" s="5">
        <v>400000</v>
      </c>
      <c r="F4329">
        <v>80000</v>
      </c>
      <c r="G4329" t="s">
        <v>38</v>
      </c>
      <c r="H4329" t="str">
        <f t="shared" si="269"/>
        <v>Central</v>
      </c>
      <c r="I4329" t="s">
        <v>1100</v>
      </c>
      <c r="J4329" t="str">
        <f t="shared" si="270"/>
        <v>Missouri</v>
      </c>
      <c r="K4329" t="s">
        <v>1896</v>
      </c>
      <c r="L4329" t="str">
        <f t="shared" si="271"/>
        <v>Raytown</v>
      </c>
      <c r="M4329" t="s">
        <v>41</v>
      </c>
      <c r="N4329" t="str">
        <f>IF(M4329="", "", IFERROR(VLOOKUP(M4329, Data!$A$1:$B$5, 2, 0), "Unkown fuel"))</f>
        <v>harmful</v>
      </c>
      <c r="O4329" t="s">
        <v>23</v>
      </c>
      <c r="P4329" t="s">
        <v>24</v>
      </c>
      <c r="Q4329" t="s">
        <v>33</v>
      </c>
      <c r="R4329" t="s">
        <v>85</v>
      </c>
      <c r="S4329">
        <v>1197</v>
      </c>
      <c r="T4329" t="s">
        <v>90</v>
      </c>
      <c r="U4329" t="s">
        <v>261</v>
      </c>
      <c r="V4329">
        <v>5</v>
      </c>
      <c r="W4329" t="s">
        <v>1179</v>
      </c>
    </row>
    <row r="4330" spans="1:23" x14ac:dyDescent="0.3">
      <c r="A4330">
        <v>4461</v>
      </c>
      <c r="B4330" t="s">
        <v>145</v>
      </c>
      <c r="C4330">
        <v>2019</v>
      </c>
      <c r="D4330">
        <f t="shared" ca="1" si="268"/>
        <v>4</v>
      </c>
      <c r="E4330" s="5">
        <v>500000</v>
      </c>
      <c r="F4330">
        <v>10000</v>
      </c>
      <c r="G4330" t="s">
        <v>38</v>
      </c>
      <c r="H4330" t="str">
        <f t="shared" si="269"/>
        <v>Central</v>
      </c>
      <c r="I4330" t="s">
        <v>1100</v>
      </c>
      <c r="J4330" t="str">
        <f t="shared" si="270"/>
        <v>Missouri</v>
      </c>
      <c r="K4330" t="s">
        <v>1897</v>
      </c>
      <c r="L4330" t="str">
        <f t="shared" si="271"/>
        <v>Saint Charles</v>
      </c>
      <c r="M4330" t="s">
        <v>41</v>
      </c>
      <c r="N4330" t="str">
        <f>IF(M4330="", "", IFERROR(VLOOKUP(M4330, Data!$A$1:$B$5, 2, 0), "Unkown fuel"))</f>
        <v>harmful</v>
      </c>
      <c r="O4330" t="s">
        <v>23</v>
      </c>
      <c r="P4330" t="s">
        <v>24</v>
      </c>
      <c r="Q4330" t="s">
        <v>25</v>
      </c>
      <c r="R4330" t="s">
        <v>245</v>
      </c>
      <c r="S4330">
        <v>1198</v>
      </c>
      <c r="T4330" t="s">
        <v>166</v>
      </c>
      <c r="U4330" t="s">
        <v>147</v>
      </c>
      <c r="V4330">
        <v>5</v>
      </c>
      <c r="W4330" t="s">
        <v>1179</v>
      </c>
    </row>
    <row r="4331" spans="1:23" x14ac:dyDescent="0.3">
      <c r="A4331">
        <v>4462</v>
      </c>
      <c r="B4331" t="s">
        <v>46</v>
      </c>
      <c r="C4331">
        <v>2018</v>
      </c>
      <c r="D4331">
        <f t="shared" ca="1" si="268"/>
        <v>5</v>
      </c>
      <c r="E4331" s="5">
        <v>565000</v>
      </c>
      <c r="F4331">
        <v>10000</v>
      </c>
      <c r="G4331" t="s">
        <v>38</v>
      </c>
      <c r="H4331" t="str">
        <f t="shared" si="269"/>
        <v>Central</v>
      </c>
      <c r="I4331" t="s">
        <v>1100</v>
      </c>
      <c r="J4331" t="str">
        <f t="shared" si="270"/>
        <v>Missouri</v>
      </c>
      <c r="K4331" t="s">
        <v>1897</v>
      </c>
      <c r="L4331" t="str">
        <f t="shared" si="271"/>
        <v>Saint Charles</v>
      </c>
      <c r="M4331" t="s">
        <v>41</v>
      </c>
      <c r="N4331" t="str">
        <f>IF(M4331="", "", IFERROR(VLOOKUP(M4331, Data!$A$1:$B$5, 2, 0), "Unkown fuel"))</f>
        <v>harmful</v>
      </c>
      <c r="O4331" t="s">
        <v>23</v>
      </c>
      <c r="P4331" t="s">
        <v>154</v>
      </c>
      <c r="Q4331" t="s">
        <v>25</v>
      </c>
      <c r="R4331" t="s">
        <v>110</v>
      </c>
      <c r="S4331">
        <v>1086</v>
      </c>
      <c r="T4331" t="s">
        <v>388</v>
      </c>
      <c r="U4331" t="s">
        <v>611</v>
      </c>
      <c r="V4331">
        <v>5</v>
      </c>
      <c r="W4331" t="s">
        <v>1179</v>
      </c>
    </row>
    <row r="4332" spans="1:23" x14ac:dyDescent="0.3">
      <c r="A4332">
        <v>4463</v>
      </c>
      <c r="B4332" t="s">
        <v>69</v>
      </c>
      <c r="C4332">
        <v>2018</v>
      </c>
      <c r="D4332">
        <f t="shared" ca="1" si="268"/>
        <v>5</v>
      </c>
      <c r="E4332" s="5">
        <v>900000</v>
      </c>
      <c r="F4332">
        <v>40000</v>
      </c>
      <c r="G4332" t="s">
        <v>38</v>
      </c>
      <c r="H4332" t="str">
        <f t="shared" si="269"/>
        <v>Central</v>
      </c>
      <c r="I4332" t="s">
        <v>1100</v>
      </c>
      <c r="J4332" t="str">
        <f t="shared" si="270"/>
        <v>Missouri</v>
      </c>
      <c r="K4332" t="s">
        <v>1896</v>
      </c>
      <c r="L4332" t="str">
        <f t="shared" si="271"/>
        <v>Raytown</v>
      </c>
      <c r="M4332" t="s">
        <v>22</v>
      </c>
      <c r="N4332" t="str">
        <f>IF(M4332="", "", IFERROR(VLOOKUP(M4332, Data!$A$1:$B$5, 2, 0), "Unkown fuel"))</f>
        <v>very harmful</v>
      </c>
      <c r="O4332" t="s">
        <v>23</v>
      </c>
      <c r="P4332" t="s">
        <v>24</v>
      </c>
      <c r="Q4332" t="s">
        <v>25</v>
      </c>
      <c r="R4332" t="s">
        <v>47</v>
      </c>
      <c r="S4332">
        <v>1498</v>
      </c>
      <c r="T4332" t="s">
        <v>303</v>
      </c>
      <c r="U4332" t="s">
        <v>238</v>
      </c>
      <c r="V4332">
        <v>5</v>
      </c>
      <c r="W4332" t="s">
        <v>1179</v>
      </c>
    </row>
    <row r="4333" spans="1:23" x14ac:dyDescent="0.3">
      <c r="A4333">
        <v>4464</v>
      </c>
      <c r="B4333" t="s">
        <v>88</v>
      </c>
      <c r="C4333">
        <v>2017</v>
      </c>
      <c r="D4333">
        <f t="shared" ca="1" si="268"/>
        <v>6</v>
      </c>
      <c r="E4333" s="5">
        <v>650000</v>
      </c>
      <c r="F4333">
        <v>120000</v>
      </c>
      <c r="G4333" t="s">
        <v>38</v>
      </c>
      <c r="H4333" t="str">
        <f t="shared" si="269"/>
        <v>Central</v>
      </c>
      <c r="I4333" t="s">
        <v>1100</v>
      </c>
      <c r="J4333" t="str">
        <f t="shared" si="270"/>
        <v>Missouri</v>
      </c>
      <c r="K4333" t="s">
        <v>1896</v>
      </c>
      <c r="L4333" t="str">
        <f t="shared" si="271"/>
        <v>Raytown</v>
      </c>
      <c r="M4333" t="s">
        <v>22</v>
      </c>
      <c r="N4333" t="str">
        <f>IF(M4333="", "", IFERROR(VLOOKUP(M4333, Data!$A$1:$B$5, 2, 0), "Unkown fuel"))</f>
        <v>very harmful</v>
      </c>
      <c r="O4333" t="s">
        <v>23</v>
      </c>
      <c r="P4333" t="s">
        <v>24</v>
      </c>
      <c r="Q4333" t="s">
        <v>25</v>
      </c>
      <c r="R4333" t="s">
        <v>982</v>
      </c>
      <c r="S4333">
        <v>1493</v>
      </c>
      <c r="T4333" t="s">
        <v>458</v>
      </c>
      <c r="U4333" t="s">
        <v>490</v>
      </c>
      <c r="V4333">
        <v>7</v>
      </c>
      <c r="W4333" t="s">
        <v>1179</v>
      </c>
    </row>
    <row r="4334" spans="1:23" x14ac:dyDescent="0.3">
      <c r="A4334">
        <v>4465</v>
      </c>
      <c r="B4334" t="s">
        <v>88</v>
      </c>
      <c r="C4334">
        <v>2013</v>
      </c>
      <c r="D4334">
        <f t="shared" ca="1" si="268"/>
        <v>10</v>
      </c>
      <c r="E4334" s="5">
        <v>600000</v>
      </c>
      <c r="F4334">
        <v>45000</v>
      </c>
      <c r="G4334" t="s">
        <v>38</v>
      </c>
      <c r="H4334" t="str">
        <f t="shared" si="269"/>
        <v>Central</v>
      </c>
      <c r="I4334" t="s">
        <v>1100</v>
      </c>
      <c r="J4334" t="str">
        <f t="shared" si="270"/>
        <v>Missouri</v>
      </c>
      <c r="K4334" t="s">
        <v>1896</v>
      </c>
      <c r="L4334" t="str">
        <f t="shared" si="271"/>
        <v>Raytown</v>
      </c>
      <c r="M4334" t="s">
        <v>22</v>
      </c>
      <c r="N4334" t="str">
        <f>IF(M4334="", "", IFERROR(VLOOKUP(M4334, Data!$A$1:$B$5, 2, 0), "Unkown fuel"))</f>
        <v>very harmful</v>
      </c>
      <c r="O4334" t="s">
        <v>23</v>
      </c>
      <c r="P4334" t="s">
        <v>24</v>
      </c>
      <c r="Q4334" t="s">
        <v>25</v>
      </c>
      <c r="R4334" t="s">
        <v>489</v>
      </c>
      <c r="S4334">
        <v>2523</v>
      </c>
      <c r="T4334" t="s">
        <v>309</v>
      </c>
      <c r="U4334" t="s">
        <v>490</v>
      </c>
      <c r="V4334">
        <v>7</v>
      </c>
      <c r="W4334" t="s">
        <v>1179</v>
      </c>
    </row>
    <row r="4335" spans="1:23" x14ac:dyDescent="0.3">
      <c r="A4335">
        <v>4466</v>
      </c>
      <c r="B4335" t="s">
        <v>18</v>
      </c>
      <c r="C4335">
        <v>2018</v>
      </c>
      <c r="D4335">
        <f t="shared" ca="1" si="268"/>
        <v>5</v>
      </c>
      <c r="E4335" s="5">
        <v>800000</v>
      </c>
      <c r="F4335">
        <v>35000</v>
      </c>
      <c r="G4335" t="s">
        <v>38</v>
      </c>
      <c r="H4335" t="str">
        <f t="shared" si="269"/>
        <v>Central</v>
      </c>
      <c r="I4335" t="s">
        <v>1100</v>
      </c>
      <c r="J4335" t="str">
        <f t="shared" si="270"/>
        <v>Missouri</v>
      </c>
      <c r="K4335" t="s">
        <v>1896</v>
      </c>
      <c r="L4335" t="str">
        <f t="shared" si="271"/>
        <v>Raytown</v>
      </c>
      <c r="M4335" t="s">
        <v>22</v>
      </c>
      <c r="N4335" t="str">
        <f>IF(M4335="", "", IFERROR(VLOOKUP(M4335, Data!$A$1:$B$5, 2, 0), "Unkown fuel"))</f>
        <v>very harmful</v>
      </c>
      <c r="O4335" t="s">
        <v>23</v>
      </c>
      <c r="P4335" t="s">
        <v>24</v>
      </c>
      <c r="Q4335" t="s">
        <v>25</v>
      </c>
      <c r="R4335" t="s">
        <v>424</v>
      </c>
      <c r="S4335">
        <v>1248</v>
      </c>
      <c r="T4335" t="s">
        <v>425</v>
      </c>
      <c r="U4335" t="s">
        <v>28</v>
      </c>
      <c r="V4335">
        <v>5</v>
      </c>
      <c r="W4335" t="s">
        <v>1179</v>
      </c>
    </row>
    <row r="4336" spans="1:23" x14ac:dyDescent="0.3">
      <c r="A4336">
        <v>4467</v>
      </c>
      <c r="B4336" t="s">
        <v>46</v>
      </c>
      <c r="C4336">
        <v>2015</v>
      </c>
      <c r="D4336">
        <f t="shared" ca="1" si="268"/>
        <v>8</v>
      </c>
      <c r="E4336" s="5">
        <v>575000</v>
      </c>
      <c r="F4336">
        <v>60000</v>
      </c>
      <c r="G4336" t="s">
        <v>38</v>
      </c>
      <c r="H4336" t="str">
        <f t="shared" si="269"/>
        <v>Central</v>
      </c>
      <c r="I4336" t="s">
        <v>744</v>
      </c>
      <c r="J4336" t="str">
        <f t="shared" si="270"/>
        <v>Iowa</v>
      </c>
      <c r="K4336" t="s">
        <v>1898</v>
      </c>
      <c r="L4336" t="str">
        <f t="shared" si="271"/>
        <v>Ottumwa</v>
      </c>
      <c r="M4336" t="s">
        <v>22</v>
      </c>
      <c r="N4336" t="str">
        <f>IF(M4336="", "", IFERROR(VLOOKUP(M4336, Data!$A$1:$B$5, 2, 0), "Unkown fuel"))</f>
        <v>very harmful</v>
      </c>
      <c r="O4336" t="s">
        <v>23</v>
      </c>
      <c r="P4336" t="s">
        <v>24</v>
      </c>
      <c r="Q4336" t="s">
        <v>25</v>
      </c>
      <c r="R4336" t="s">
        <v>99</v>
      </c>
      <c r="S4336">
        <v>1396</v>
      </c>
      <c r="T4336" t="s">
        <v>100</v>
      </c>
      <c r="U4336" t="s">
        <v>101</v>
      </c>
      <c r="V4336">
        <v>5</v>
      </c>
      <c r="W4336" t="s">
        <v>1179</v>
      </c>
    </row>
    <row r="4337" spans="1:23" x14ac:dyDescent="0.3">
      <c r="A4337">
        <v>4468</v>
      </c>
      <c r="B4337" t="s">
        <v>69</v>
      </c>
      <c r="C4337">
        <v>2016</v>
      </c>
      <c r="D4337">
        <f t="shared" ca="1" si="268"/>
        <v>7</v>
      </c>
      <c r="E4337" s="5">
        <v>550000</v>
      </c>
      <c r="F4337">
        <v>40000</v>
      </c>
      <c r="G4337" t="s">
        <v>38</v>
      </c>
      <c r="H4337" t="str">
        <f t="shared" si="269"/>
        <v>Central</v>
      </c>
      <c r="I4337" t="s">
        <v>744</v>
      </c>
      <c r="J4337" t="str">
        <f t="shared" si="270"/>
        <v>Iowa</v>
      </c>
      <c r="K4337" t="s">
        <v>1898</v>
      </c>
      <c r="L4337" t="str">
        <f t="shared" si="271"/>
        <v>Ottumwa</v>
      </c>
      <c r="M4337" t="s">
        <v>41</v>
      </c>
      <c r="N4337" t="str">
        <f>IF(M4337="", "", IFERROR(VLOOKUP(M4337, Data!$A$1:$B$5, 2, 0), "Unkown fuel"))</f>
        <v>harmful</v>
      </c>
      <c r="O4337" t="s">
        <v>23</v>
      </c>
      <c r="P4337" t="s">
        <v>154</v>
      </c>
      <c r="Q4337" t="s">
        <v>25</v>
      </c>
      <c r="R4337" t="s">
        <v>313</v>
      </c>
      <c r="S4337">
        <v>1499</v>
      </c>
      <c r="T4337" t="s">
        <v>968</v>
      </c>
      <c r="U4337" t="s">
        <v>1092</v>
      </c>
      <c r="V4337">
        <v>5</v>
      </c>
      <c r="W4337" t="s">
        <v>1179</v>
      </c>
    </row>
    <row r="4338" spans="1:23" x14ac:dyDescent="0.3">
      <c r="A4338">
        <v>4469</v>
      </c>
      <c r="B4338" t="s">
        <v>18</v>
      </c>
      <c r="C4338">
        <v>2011</v>
      </c>
      <c r="D4338">
        <f t="shared" ca="1" si="268"/>
        <v>12</v>
      </c>
      <c r="E4338" s="5">
        <v>190000</v>
      </c>
      <c r="F4338">
        <v>80000</v>
      </c>
      <c r="G4338" t="s">
        <v>38</v>
      </c>
      <c r="H4338" t="str">
        <f t="shared" si="269"/>
        <v>Central</v>
      </c>
      <c r="I4338" t="s">
        <v>744</v>
      </c>
      <c r="J4338" t="str">
        <f t="shared" si="270"/>
        <v>Iowa</v>
      </c>
      <c r="K4338" t="s">
        <v>1895</v>
      </c>
      <c r="L4338" t="str">
        <f t="shared" si="271"/>
        <v>Newton</v>
      </c>
      <c r="M4338" t="s">
        <v>41</v>
      </c>
      <c r="N4338" t="str">
        <f>IF(M4338="", "", IFERROR(VLOOKUP(M4338, Data!$A$1:$B$5, 2, 0), "Unkown fuel"))</f>
        <v>harmful</v>
      </c>
      <c r="O4338" t="s">
        <v>23</v>
      </c>
      <c r="P4338" t="s">
        <v>24</v>
      </c>
      <c r="Q4338" t="s">
        <v>42</v>
      </c>
      <c r="R4338" t="s">
        <v>1357</v>
      </c>
      <c r="S4338">
        <v>1586</v>
      </c>
      <c r="T4338" t="s">
        <v>1007</v>
      </c>
      <c r="U4338" t="s">
        <v>1008</v>
      </c>
      <c r="V4338">
        <v>5</v>
      </c>
      <c r="W4338" t="s">
        <v>1179</v>
      </c>
    </row>
    <row r="4339" spans="1:23" x14ac:dyDescent="0.3">
      <c r="A4339">
        <v>4470</v>
      </c>
      <c r="B4339" t="s">
        <v>69</v>
      </c>
      <c r="C4339">
        <v>2017</v>
      </c>
      <c r="D4339">
        <f t="shared" ca="1" si="268"/>
        <v>6</v>
      </c>
      <c r="E4339" s="5">
        <v>750000</v>
      </c>
      <c r="F4339">
        <v>37000</v>
      </c>
      <c r="G4339" t="s">
        <v>38</v>
      </c>
      <c r="H4339" t="str">
        <f t="shared" si="269"/>
        <v>Central</v>
      </c>
      <c r="I4339" t="s">
        <v>744</v>
      </c>
      <c r="J4339" t="str">
        <f t="shared" si="270"/>
        <v>Iowa</v>
      </c>
      <c r="K4339" t="s">
        <v>1895</v>
      </c>
      <c r="L4339" t="str">
        <f t="shared" si="271"/>
        <v>Newton</v>
      </c>
      <c r="M4339" t="s">
        <v>22</v>
      </c>
      <c r="N4339" t="str">
        <f>IF(M4339="", "", IFERROR(VLOOKUP(M4339, Data!$A$1:$B$5, 2, 0), "Unkown fuel"))</f>
        <v>very harmful</v>
      </c>
      <c r="O4339" t="s">
        <v>23</v>
      </c>
      <c r="P4339" t="s">
        <v>24</v>
      </c>
      <c r="Q4339" t="s">
        <v>25</v>
      </c>
      <c r="R4339" t="s">
        <v>47</v>
      </c>
      <c r="S4339">
        <v>1498</v>
      </c>
      <c r="T4339" t="s">
        <v>303</v>
      </c>
      <c r="U4339" t="s">
        <v>238</v>
      </c>
      <c r="V4339">
        <v>5</v>
      </c>
      <c r="W4339" t="s">
        <v>1179</v>
      </c>
    </row>
    <row r="4340" spans="1:23" x14ac:dyDescent="0.3">
      <c r="A4340">
        <v>4471</v>
      </c>
      <c r="B4340" t="s">
        <v>18</v>
      </c>
      <c r="C4340">
        <v>2018</v>
      </c>
      <c r="D4340">
        <f t="shared" ca="1" si="268"/>
        <v>5</v>
      </c>
      <c r="E4340" s="5">
        <v>625000</v>
      </c>
      <c r="F4340">
        <v>22000</v>
      </c>
      <c r="G4340" t="s">
        <v>38</v>
      </c>
      <c r="H4340" t="str">
        <f t="shared" si="269"/>
        <v>Central</v>
      </c>
      <c r="I4340" t="s">
        <v>744</v>
      </c>
      <c r="J4340" t="str">
        <f t="shared" si="270"/>
        <v>Iowa</v>
      </c>
      <c r="K4340" t="s">
        <v>1895</v>
      </c>
      <c r="L4340" t="str">
        <f t="shared" si="271"/>
        <v>Newton</v>
      </c>
      <c r="M4340" t="s">
        <v>41</v>
      </c>
      <c r="N4340" t="str">
        <f>IF(M4340="", "", IFERROR(VLOOKUP(M4340, Data!$A$1:$B$5, 2, 0), "Unkown fuel"))</f>
        <v>harmful</v>
      </c>
      <c r="O4340" t="s">
        <v>23</v>
      </c>
      <c r="P4340" t="s">
        <v>24</v>
      </c>
      <c r="Q4340" t="s">
        <v>25</v>
      </c>
      <c r="R4340" t="s">
        <v>113</v>
      </c>
      <c r="S4340">
        <v>1197</v>
      </c>
      <c r="T4340" t="s">
        <v>114</v>
      </c>
      <c r="U4340" t="s">
        <v>115</v>
      </c>
      <c r="V4340">
        <v>5</v>
      </c>
      <c r="W4340" t="s">
        <v>1179</v>
      </c>
    </row>
    <row r="4341" spans="1:23" x14ac:dyDescent="0.3">
      <c r="A4341">
        <v>4472</v>
      </c>
      <c r="B4341" t="s">
        <v>46</v>
      </c>
      <c r="C4341">
        <v>2018</v>
      </c>
      <c r="D4341">
        <f t="shared" ca="1" si="268"/>
        <v>5</v>
      </c>
      <c r="E4341" s="5">
        <v>799000</v>
      </c>
      <c r="F4341">
        <v>60000</v>
      </c>
      <c r="G4341" t="s">
        <v>38</v>
      </c>
      <c r="H4341" t="str">
        <f t="shared" si="269"/>
        <v>Central</v>
      </c>
      <c r="I4341" t="s">
        <v>1100</v>
      </c>
      <c r="J4341" t="str">
        <f t="shared" si="270"/>
        <v>Missouri</v>
      </c>
      <c r="K4341" t="s">
        <v>1896</v>
      </c>
      <c r="L4341" t="str">
        <f t="shared" si="271"/>
        <v>Raytown</v>
      </c>
      <c r="M4341" t="s">
        <v>22</v>
      </c>
      <c r="N4341" t="str">
        <f>IF(M4341="", "", IFERROR(VLOOKUP(M4341, Data!$A$1:$B$5, 2, 0), "Unkown fuel"))</f>
        <v>very harmful</v>
      </c>
      <c r="O4341" t="s">
        <v>23</v>
      </c>
      <c r="P4341" t="s">
        <v>24</v>
      </c>
      <c r="Q4341" t="s">
        <v>33</v>
      </c>
      <c r="R4341" t="s">
        <v>99</v>
      </c>
      <c r="S4341">
        <v>1396</v>
      </c>
      <c r="T4341" t="s">
        <v>100</v>
      </c>
      <c r="U4341" t="s">
        <v>101</v>
      </c>
      <c r="V4341">
        <v>5</v>
      </c>
      <c r="W4341" t="s">
        <v>1179</v>
      </c>
    </row>
    <row r="4342" spans="1:23" x14ac:dyDescent="0.3">
      <c r="A4342">
        <v>4473</v>
      </c>
      <c r="B4342" t="s">
        <v>18</v>
      </c>
      <c r="C4342">
        <v>2013</v>
      </c>
      <c r="D4342">
        <f t="shared" ca="1" si="268"/>
        <v>10</v>
      </c>
      <c r="E4342" s="5">
        <v>300000</v>
      </c>
      <c r="F4342">
        <v>57000</v>
      </c>
      <c r="G4342" t="s">
        <v>38</v>
      </c>
      <c r="H4342" t="str">
        <f t="shared" si="269"/>
        <v>Central</v>
      </c>
      <c r="I4342" t="s">
        <v>1100</v>
      </c>
      <c r="J4342" t="str">
        <f t="shared" si="270"/>
        <v>Missouri</v>
      </c>
      <c r="K4342" t="s">
        <v>1899</v>
      </c>
      <c r="L4342" t="str">
        <f t="shared" si="271"/>
        <v>Saint Joseph</v>
      </c>
      <c r="M4342" t="s">
        <v>41</v>
      </c>
      <c r="N4342" t="str">
        <f>IF(M4342="", "", IFERROR(VLOOKUP(M4342, Data!$A$1:$B$5, 2, 0), "Unkown fuel"))</f>
        <v>harmful</v>
      </c>
      <c r="O4342" t="s">
        <v>23</v>
      </c>
      <c r="P4342" t="s">
        <v>24</v>
      </c>
      <c r="Q4342" t="s">
        <v>33</v>
      </c>
      <c r="R4342" t="s">
        <v>226</v>
      </c>
      <c r="S4342">
        <v>998</v>
      </c>
      <c r="T4342" t="s">
        <v>244</v>
      </c>
      <c r="U4342" t="s">
        <v>141</v>
      </c>
      <c r="V4342">
        <v>5</v>
      </c>
      <c r="W4342" t="s">
        <v>1179</v>
      </c>
    </row>
    <row r="4343" spans="1:23" x14ac:dyDescent="0.3">
      <c r="A4343">
        <v>4474</v>
      </c>
      <c r="B4343" t="s">
        <v>18</v>
      </c>
      <c r="C4343">
        <v>2017</v>
      </c>
      <c r="D4343">
        <f t="shared" ca="1" si="268"/>
        <v>6</v>
      </c>
      <c r="E4343" s="5">
        <v>850000</v>
      </c>
      <c r="F4343">
        <v>27000</v>
      </c>
      <c r="G4343" t="s">
        <v>38</v>
      </c>
      <c r="H4343" t="str">
        <f t="shared" si="269"/>
        <v>Central</v>
      </c>
      <c r="I4343" t="s">
        <v>1100</v>
      </c>
      <c r="J4343" t="str">
        <f t="shared" si="270"/>
        <v>Missouri</v>
      </c>
      <c r="K4343" t="s">
        <v>1899</v>
      </c>
      <c r="L4343" t="str">
        <f t="shared" si="271"/>
        <v>Saint Joseph</v>
      </c>
      <c r="M4343" t="s">
        <v>41</v>
      </c>
      <c r="N4343" t="str">
        <f>IF(M4343="", "", IFERROR(VLOOKUP(M4343, Data!$A$1:$B$5, 2, 0), "Unkown fuel"))</f>
        <v>harmful</v>
      </c>
      <c r="O4343" t="s">
        <v>23</v>
      </c>
      <c r="P4343" t="s">
        <v>24</v>
      </c>
      <c r="Q4343" t="s">
        <v>25</v>
      </c>
      <c r="R4343" t="s">
        <v>964</v>
      </c>
      <c r="S4343">
        <v>1373</v>
      </c>
      <c r="T4343" t="s">
        <v>384</v>
      </c>
      <c r="U4343" t="s">
        <v>233</v>
      </c>
      <c r="V4343">
        <v>5</v>
      </c>
      <c r="W4343" t="s">
        <v>1179</v>
      </c>
    </row>
    <row r="4344" spans="1:23" x14ac:dyDescent="0.3">
      <c r="A4344">
        <v>4475</v>
      </c>
      <c r="B4344" t="s">
        <v>120</v>
      </c>
      <c r="C4344">
        <v>2012</v>
      </c>
      <c r="D4344">
        <f t="shared" ca="1" si="268"/>
        <v>11</v>
      </c>
      <c r="E4344" s="5">
        <v>130000</v>
      </c>
      <c r="F4344">
        <v>70000</v>
      </c>
      <c r="G4344" t="s">
        <v>38</v>
      </c>
      <c r="H4344" t="str">
        <f t="shared" si="269"/>
        <v>Central</v>
      </c>
      <c r="I4344" t="s">
        <v>70</v>
      </c>
      <c r="J4344" t="str">
        <f t="shared" si="270"/>
        <v>Texas</v>
      </c>
      <c r="K4344" t="s">
        <v>1900</v>
      </c>
      <c r="L4344" t="str">
        <f t="shared" si="271"/>
        <v>Weslaco</v>
      </c>
      <c r="M4344" t="s">
        <v>41</v>
      </c>
      <c r="N4344" t="str">
        <f>IF(M4344="", "", IFERROR(VLOOKUP(M4344, Data!$A$1:$B$5, 2, 0), "Unkown fuel"))</f>
        <v>harmful</v>
      </c>
      <c r="O4344" t="s">
        <v>23</v>
      </c>
      <c r="P4344" t="s">
        <v>24</v>
      </c>
      <c r="Q4344" t="s">
        <v>25</v>
      </c>
      <c r="R4344" t="s">
        <v>347</v>
      </c>
      <c r="S4344">
        <v>995</v>
      </c>
      <c r="T4344" t="s">
        <v>665</v>
      </c>
      <c r="U4344" t="s">
        <v>715</v>
      </c>
      <c r="V4344">
        <v>5</v>
      </c>
      <c r="W4344" t="s">
        <v>1179</v>
      </c>
    </row>
    <row r="4345" spans="1:23" x14ac:dyDescent="0.3">
      <c r="A4345">
        <v>4476</v>
      </c>
      <c r="B4345" t="s">
        <v>18</v>
      </c>
      <c r="C4345">
        <v>2011</v>
      </c>
      <c r="D4345">
        <f t="shared" ca="1" si="268"/>
        <v>12</v>
      </c>
      <c r="E4345" s="5">
        <v>229999</v>
      </c>
      <c r="F4345">
        <v>40000</v>
      </c>
      <c r="G4345" t="s">
        <v>38</v>
      </c>
      <c r="H4345" t="str">
        <f t="shared" si="269"/>
        <v>Central</v>
      </c>
      <c r="I4345" t="s">
        <v>70</v>
      </c>
      <c r="J4345" t="str">
        <f t="shared" si="270"/>
        <v>Texas</v>
      </c>
      <c r="K4345" t="s">
        <v>1900</v>
      </c>
      <c r="L4345" t="str">
        <f t="shared" si="271"/>
        <v>Weslaco</v>
      </c>
      <c r="M4345" t="s">
        <v>41</v>
      </c>
      <c r="N4345" t="str">
        <f>IF(M4345="", "", IFERROR(VLOOKUP(M4345, Data!$A$1:$B$5, 2, 0), "Unkown fuel"))</f>
        <v>harmful</v>
      </c>
      <c r="O4345" t="s">
        <v>23</v>
      </c>
      <c r="P4345" t="s">
        <v>24</v>
      </c>
      <c r="Q4345" t="s">
        <v>33</v>
      </c>
      <c r="R4345" t="s">
        <v>540</v>
      </c>
      <c r="S4345">
        <v>998</v>
      </c>
      <c r="T4345" t="s">
        <v>67</v>
      </c>
      <c r="U4345" t="s">
        <v>141</v>
      </c>
      <c r="V4345">
        <v>5</v>
      </c>
      <c r="W4345" t="s">
        <v>1179</v>
      </c>
    </row>
    <row r="4346" spans="1:23" x14ac:dyDescent="0.3">
      <c r="A4346">
        <v>4477</v>
      </c>
      <c r="B4346" t="s">
        <v>18</v>
      </c>
      <c r="C4346">
        <v>2015</v>
      </c>
      <c r="D4346">
        <f t="shared" ca="1" si="268"/>
        <v>8</v>
      </c>
      <c r="E4346" s="5">
        <v>400000</v>
      </c>
      <c r="F4346">
        <v>60000</v>
      </c>
      <c r="G4346" t="s">
        <v>38</v>
      </c>
      <c r="H4346" t="str">
        <f t="shared" si="269"/>
        <v>Central</v>
      </c>
      <c r="I4346" t="s">
        <v>70</v>
      </c>
      <c r="J4346" t="str">
        <f t="shared" si="270"/>
        <v>Texas</v>
      </c>
      <c r="K4346" t="s">
        <v>1901</v>
      </c>
      <c r="L4346" t="str">
        <f t="shared" si="271"/>
        <v>Wichita Falls</v>
      </c>
      <c r="M4346" t="s">
        <v>41</v>
      </c>
      <c r="N4346" t="str">
        <f>IF(M4346="", "", IFERROR(VLOOKUP(M4346, Data!$A$1:$B$5, 2, 0), "Unkown fuel"))</f>
        <v>harmful</v>
      </c>
      <c r="O4346" t="s">
        <v>23</v>
      </c>
      <c r="P4346" t="s">
        <v>24</v>
      </c>
      <c r="Q4346" t="s">
        <v>25</v>
      </c>
      <c r="R4346" t="s">
        <v>243</v>
      </c>
      <c r="S4346">
        <v>998</v>
      </c>
      <c r="T4346" t="s">
        <v>244</v>
      </c>
      <c r="U4346" t="s">
        <v>141</v>
      </c>
      <c r="V4346">
        <v>5</v>
      </c>
      <c r="W4346" t="s">
        <v>1179</v>
      </c>
    </row>
    <row r="4347" spans="1:23" x14ac:dyDescent="0.3">
      <c r="A4347">
        <v>4478</v>
      </c>
      <c r="B4347" t="s">
        <v>88</v>
      </c>
      <c r="C4347">
        <v>2018</v>
      </c>
      <c r="D4347">
        <f t="shared" ca="1" si="268"/>
        <v>5</v>
      </c>
      <c r="E4347" s="5">
        <v>900000</v>
      </c>
      <c r="F4347">
        <v>35000</v>
      </c>
      <c r="G4347" t="s">
        <v>38</v>
      </c>
      <c r="H4347" t="str">
        <f t="shared" si="269"/>
        <v>Central</v>
      </c>
      <c r="I4347" t="s">
        <v>70</v>
      </c>
      <c r="J4347" t="str">
        <f t="shared" si="270"/>
        <v>Texas</v>
      </c>
      <c r="K4347" t="s">
        <v>1900</v>
      </c>
      <c r="L4347" t="str">
        <f t="shared" si="271"/>
        <v>Weslaco</v>
      </c>
      <c r="M4347" t="s">
        <v>22</v>
      </c>
      <c r="N4347" t="str">
        <f>IF(M4347="", "", IFERROR(VLOOKUP(M4347, Data!$A$1:$B$5, 2, 0), "Unkown fuel"))</f>
        <v>very harmful</v>
      </c>
      <c r="O4347" t="s">
        <v>23</v>
      </c>
      <c r="P4347" t="s">
        <v>24</v>
      </c>
      <c r="Q4347" t="s">
        <v>25</v>
      </c>
      <c r="R4347" t="s">
        <v>478</v>
      </c>
      <c r="S4347">
        <v>2498</v>
      </c>
      <c r="T4347" t="s">
        <v>479</v>
      </c>
      <c r="U4347" t="s">
        <v>480</v>
      </c>
      <c r="V4347">
        <v>6</v>
      </c>
      <c r="W4347" t="s">
        <v>1179</v>
      </c>
    </row>
    <row r="4348" spans="1:23" x14ac:dyDescent="0.3">
      <c r="A4348">
        <v>4479</v>
      </c>
      <c r="B4348" t="s">
        <v>88</v>
      </c>
      <c r="C4348">
        <v>2015</v>
      </c>
      <c r="D4348">
        <f t="shared" ca="1" si="268"/>
        <v>8</v>
      </c>
      <c r="E4348" s="5">
        <v>800000</v>
      </c>
      <c r="F4348">
        <v>70000</v>
      </c>
      <c r="G4348" t="s">
        <v>38</v>
      </c>
      <c r="H4348" t="str">
        <f t="shared" si="269"/>
        <v>Central</v>
      </c>
      <c r="I4348" t="s">
        <v>70</v>
      </c>
      <c r="J4348" t="str">
        <f t="shared" si="270"/>
        <v>Texas</v>
      </c>
      <c r="K4348" t="s">
        <v>1900</v>
      </c>
      <c r="L4348" t="str">
        <f t="shared" si="271"/>
        <v>Weslaco</v>
      </c>
      <c r="M4348" t="s">
        <v>22</v>
      </c>
      <c r="N4348" t="str">
        <f>IF(M4348="", "", IFERROR(VLOOKUP(M4348, Data!$A$1:$B$5, 2, 0), "Unkown fuel"))</f>
        <v>very harmful</v>
      </c>
      <c r="O4348" t="s">
        <v>23</v>
      </c>
      <c r="P4348" t="s">
        <v>24</v>
      </c>
      <c r="Q4348" t="s">
        <v>25</v>
      </c>
      <c r="R4348" t="s">
        <v>605</v>
      </c>
      <c r="S4348">
        <v>1997</v>
      </c>
      <c r="T4348" t="s">
        <v>271</v>
      </c>
      <c r="U4348" t="s">
        <v>615</v>
      </c>
      <c r="V4348">
        <v>7</v>
      </c>
      <c r="W4348" t="s">
        <v>1179</v>
      </c>
    </row>
    <row r="4349" spans="1:23" x14ac:dyDescent="0.3">
      <c r="A4349">
        <v>4480</v>
      </c>
      <c r="B4349" t="s">
        <v>46</v>
      </c>
      <c r="C4349">
        <v>2015</v>
      </c>
      <c r="D4349">
        <f t="shared" ca="1" si="268"/>
        <v>8</v>
      </c>
      <c r="E4349" s="5">
        <v>250999</v>
      </c>
      <c r="F4349">
        <v>43000</v>
      </c>
      <c r="G4349" t="s">
        <v>38</v>
      </c>
      <c r="H4349" t="str">
        <f t="shared" si="269"/>
        <v>Central</v>
      </c>
      <c r="I4349" t="s">
        <v>70</v>
      </c>
      <c r="J4349" t="str">
        <f t="shared" si="270"/>
        <v>Texas</v>
      </c>
      <c r="K4349" t="s">
        <v>1900</v>
      </c>
      <c r="L4349" t="str">
        <f t="shared" si="271"/>
        <v>Weslaco</v>
      </c>
      <c r="M4349" t="s">
        <v>41</v>
      </c>
      <c r="N4349" t="str">
        <f>IF(M4349="", "", IFERROR(VLOOKUP(M4349, Data!$A$1:$B$5, 2, 0), "Unkown fuel"))</f>
        <v>harmful</v>
      </c>
      <c r="O4349" t="s">
        <v>23</v>
      </c>
      <c r="P4349" t="s">
        <v>24</v>
      </c>
      <c r="Q4349" t="s">
        <v>33</v>
      </c>
      <c r="R4349" t="s">
        <v>390</v>
      </c>
      <c r="S4349">
        <v>814</v>
      </c>
      <c r="T4349" t="s">
        <v>541</v>
      </c>
      <c r="U4349" t="s">
        <v>542</v>
      </c>
      <c r="V4349">
        <v>5</v>
      </c>
      <c r="W4349" t="s">
        <v>1179</v>
      </c>
    </row>
    <row r="4350" spans="1:23" x14ac:dyDescent="0.3">
      <c r="A4350">
        <v>4481</v>
      </c>
      <c r="B4350" t="s">
        <v>109</v>
      </c>
      <c r="C4350">
        <v>2011</v>
      </c>
      <c r="D4350">
        <f t="shared" ca="1" si="268"/>
        <v>12</v>
      </c>
      <c r="E4350" s="5">
        <v>250000</v>
      </c>
      <c r="F4350">
        <v>110000</v>
      </c>
      <c r="G4350" t="s">
        <v>38</v>
      </c>
      <c r="H4350" t="str">
        <f t="shared" si="269"/>
        <v>Central</v>
      </c>
      <c r="I4350" t="s">
        <v>70</v>
      </c>
      <c r="J4350" t="str">
        <f t="shared" si="270"/>
        <v>Texas</v>
      </c>
      <c r="K4350" t="s">
        <v>1900</v>
      </c>
      <c r="L4350" t="str">
        <f t="shared" si="271"/>
        <v>Weslaco</v>
      </c>
      <c r="M4350" t="s">
        <v>41</v>
      </c>
      <c r="N4350" t="str">
        <f>IF(M4350="", "", IFERROR(VLOOKUP(M4350, Data!$A$1:$B$5, 2, 0), "Unkown fuel"))</f>
        <v>harmful</v>
      </c>
      <c r="O4350" t="s">
        <v>23</v>
      </c>
      <c r="P4350" t="s">
        <v>24</v>
      </c>
      <c r="Q4350" t="s">
        <v>33</v>
      </c>
      <c r="R4350" t="s">
        <v>340</v>
      </c>
      <c r="S4350">
        <v>1368</v>
      </c>
      <c r="T4350" t="s">
        <v>48</v>
      </c>
      <c r="U4350" t="s">
        <v>827</v>
      </c>
      <c r="V4350">
        <v>5</v>
      </c>
      <c r="W4350" t="s">
        <v>1179</v>
      </c>
    </row>
    <row r="4351" spans="1:23" x14ac:dyDescent="0.3">
      <c r="A4351">
        <v>4482</v>
      </c>
      <c r="B4351" t="s">
        <v>631</v>
      </c>
      <c r="C4351">
        <v>2009</v>
      </c>
      <c r="D4351">
        <f t="shared" ca="1" si="268"/>
        <v>14</v>
      </c>
      <c r="E4351" s="5">
        <v>100000</v>
      </c>
      <c r="F4351">
        <v>100000</v>
      </c>
      <c r="G4351" t="s">
        <v>38</v>
      </c>
      <c r="H4351" t="str">
        <f t="shared" si="269"/>
        <v>Central</v>
      </c>
      <c r="I4351" t="s">
        <v>70</v>
      </c>
      <c r="J4351" t="str">
        <f t="shared" si="270"/>
        <v>Texas</v>
      </c>
      <c r="K4351" t="s">
        <v>1900</v>
      </c>
      <c r="L4351" t="str">
        <f t="shared" si="271"/>
        <v>Weslaco</v>
      </c>
      <c r="M4351" t="s">
        <v>41</v>
      </c>
      <c r="N4351" t="str">
        <f>IF(M4351="", "", IFERROR(VLOOKUP(M4351, Data!$A$1:$B$5, 2, 0), "Unkown fuel"))</f>
        <v>harmful</v>
      </c>
      <c r="O4351" t="s">
        <v>23</v>
      </c>
      <c r="P4351" t="s">
        <v>24</v>
      </c>
      <c r="Q4351" t="s">
        <v>33</v>
      </c>
      <c r="R4351" t="s">
        <v>961</v>
      </c>
      <c r="S4351">
        <v>1172</v>
      </c>
      <c r="T4351" t="s">
        <v>86</v>
      </c>
      <c r="U4351" t="s">
        <v>1654</v>
      </c>
      <c r="V4351">
        <v>5</v>
      </c>
      <c r="W4351" t="s">
        <v>1179</v>
      </c>
    </row>
    <row r="4352" spans="1:23" x14ac:dyDescent="0.3">
      <c r="A4352">
        <v>4483</v>
      </c>
      <c r="B4352" t="s">
        <v>18</v>
      </c>
      <c r="C4352">
        <v>2016</v>
      </c>
      <c r="D4352">
        <f t="shared" ca="1" si="268"/>
        <v>7</v>
      </c>
      <c r="E4352" s="5">
        <v>450000</v>
      </c>
      <c r="F4352">
        <v>64000</v>
      </c>
      <c r="G4352" t="s">
        <v>38</v>
      </c>
      <c r="H4352" t="str">
        <f t="shared" si="269"/>
        <v>Central</v>
      </c>
      <c r="I4352" t="s">
        <v>70</v>
      </c>
      <c r="J4352" t="str">
        <f t="shared" si="270"/>
        <v>Texas</v>
      </c>
      <c r="K4352" t="s">
        <v>1901</v>
      </c>
      <c r="L4352" t="str">
        <f t="shared" si="271"/>
        <v>Wichita Falls</v>
      </c>
      <c r="M4352" t="s">
        <v>41</v>
      </c>
      <c r="N4352" t="str">
        <f>IF(M4352="", "", IFERROR(VLOOKUP(M4352, Data!$A$1:$B$5, 2, 0), "Unkown fuel"))</f>
        <v>harmful</v>
      </c>
      <c r="O4352" t="s">
        <v>23</v>
      </c>
      <c r="P4352" t="s">
        <v>24</v>
      </c>
      <c r="Q4352" t="s">
        <v>25</v>
      </c>
      <c r="R4352" t="s">
        <v>389</v>
      </c>
      <c r="S4352">
        <v>1197</v>
      </c>
      <c r="T4352" t="s">
        <v>265</v>
      </c>
      <c r="U4352" t="s">
        <v>266</v>
      </c>
      <c r="V4352">
        <v>5</v>
      </c>
      <c r="W4352" t="s">
        <v>1179</v>
      </c>
    </row>
    <row r="4353" spans="1:23" x14ac:dyDescent="0.3">
      <c r="A4353">
        <v>4484</v>
      </c>
      <c r="B4353" t="s">
        <v>75</v>
      </c>
      <c r="C4353">
        <v>2017</v>
      </c>
      <c r="D4353">
        <f t="shared" ca="1" si="268"/>
        <v>6</v>
      </c>
      <c r="E4353" s="5">
        <v>575000</v>
      </c>
      <c r="F4353">
        <v>96000</v>
      </c>
      <c r="G4353" t="s">
        <v>38</v>
      </c>
      <c r="H4353" t="str">
        <f t="shared" si="269"/>
        <v>Central</v>
      </c>
      <c r="I4353" t="s">
        <v>880</v>
      </c>
      <c r="J4353" t="str">
        <f t="shared" si="270"/>
        <v>Minnesota</v>
      </c>
      <c r="K4353" t="s">
        <v>1902</v>
      </c>
      <c r="L4353" t="str">
        <f t="shared" si="271"/>
        <v>Oakdale</v>
      </c>
      <c r="M4353" t="s">
        <v>22</v>
      </c>
      <c r="N4353" t="str">
        <f>IF(M4353="", "", IFERROR(VLOOKUP(M4353, Data!$A$1:$B$5, 2, 0), "Unkown fuel"))</f>
        <v>very harmful</v>
      </c>
      <c r="O4353" t="s">
        <v>23</v>
      </c>
      <c r="P4353" t="s">
        <v>24</v>
      </c>
      <c r="Q4353" t="s">
        <v>25</v>
      </c>
      <c r="R4353" t="s">
        <v>704</v>
      </c>
      <c r="S4353">
        <v>1461</v>
      </c>
      <c r="T4353" t="s">
        <v>298</v>
      </c>
      <c r="U4353" t="s">
        <v>95</v>
      </c>
      <c r="V4353">
        <v>5</v>
      </c>
      <c r="W4353" t="s">
        <v>1179</v>
      </c>
    </row>
    <row r="4354" spans="1:23" x14ac:dyDescent="0.3">
      <c r="A4354">
        <v>4485</v>
      </c>
      <c r="B4354" t="s">
        <v>75</v>
      </c>
      <c r="C4354">
        <v>2013</v>
      </c>
      <c r="D4354">
        <f t="shared" ref="D4354:D4417" ca="1" si="272">TRUNC(YEARFRAC(DATE(C4354,1,1), TODAY(), 1))</f>
        <v>10</v>
      </c>
      <c r="E4354" s="5">
        <v>400000</v>
      </c>
      <c r="F4354">
        <v>96000</v>
      </c>
      <c r="G4354" t="s">
        <v>38</v>
      </c>
      <c r="H4354" t="str">
        <f t="shared" ref="H4354:H4417" si="273">TRIM(G4354)</f>
        <v>Central</v>
      </c>
      <c r="I4354" t="s">
        <v>880</v>
      </c>
      <c r="J4354" t="str">
        <f t="shared" ref="J4354:J4417" si="274">TRIM(I4354)</f>
        <v>Minnesota</v>
      </c>
      <c r="K4354" t="s">
        <v>1902</v>
      </c>
      <c r="L4354" t="str">
        <f t="shared" ref="L4354:L4417" si="275">TRIM(K4354)</f>
        <v>Oakdale</v>
      </c>
      <c r="M4354" t="s">
        <v>22</v>
      </c>
      <c r="N4354" t="str">
        <f>IF(M4354="", "", IFERROR(VLOOKUP(M4354, Data!$A$1:$B$5, 2, 0), "Unkown fuel"))</f>
        <v>very harmful</v>
      </c>
      <c r="O4354" t="s">
        <v>23</v>
      </c>
      <c r="P4354" t="s">
        <v>24</v>
      </c>
      <c r="Q4354" t="s">
        <v>25</v>
      </c>
      <c r="R4354" t="s">
        <v>1114</v>
      </c>
      <c r="S4354">
        <v>1461</v>
      </c>
      <c r="T4354" t="s">
        <v>298</v>
      </c>
      <c r="U4354" t="s">
        <v>299</v>
      </c>
      <c r="V4354">
        <v>5</v>
      </c>
      <c r="W4354" t="s">
        <v>1179</v>
      </c>
    </row>
    <row r="4355" spans="1:23" x14ac:dyDescent="0.3">
      <c r="A4355">
        <v>4486</v>
      </c>
      <c r="B4355" t="s">
        <v>18</v>
      </c>
      <c r="C4355">
        <v>2019</v>
      </c>
      <c r="D4355">
        <f t="shared" ca="1" si="272"/>
        <v>4</v>
      </c>
      <c r="E4355" s="5">
        <v>480000</v>
      </c>
      <c r="F4355">
        <v>7600</v>
      </c>
      <c r="G4355" t="s">
        <v>38</v>
      </c>
      <c r="H4355" t="str">
        <f t="shared" si="273"/>
        <v>Central</v>
      </c>
      <c r="I4355" t="s">
        <v>880</v>
      </c>
      <c r="J4355" t="str">
        <f t="shared" si="274"/>
        <v>Minnesota</v>
      </c>
      <c r="K4355" t="s">
        <v>1902</v>
      </c>
      <c r="L4355" t="str">
        <f t="shared" si="275"/>
        <v>Oakdale</v>
      </c>
      <c r="M4355" t="s">
        <v>41</v>
      </c>
      <c r="N4355" t="str">
        <f>IF(M4355="", "", IFERROR(VLOOKUP(M4355, Data!$A$1:$B$5, 2, 0), "Unkown fuel"))</f>
        <v>harmful</v>
      </c>
      <c r="O4355" t="s">
        <v>23</v>
      </c>
      <c r="P4355" t="s">
        <v>24</v>
      </c>
      <c r="Q4355" t="s">
        <v>25</v>
      </c>
      <c r="R4355" t="s">
        <v>294</v>
      </c>
      <c r="S4355">
        <v>998</v>
      </c>
      <c r="T4355" t="s">
        <v>86</v>
      </c>
      <c r="U4355" t="s">
        <v>141</v>
      </c>
      <c r="V4355">
        <v>5</v>
      </c>
      <c r="W4355" t="s">
        <v>1179</v>
      </c>
    </row>
    <row r="4356" spans="1:23" x14ac:dyDescent="0.3">
      <c r="A4356">
        <v>4487</v>
      </c>
      <c r="B4356" t="s">
        <v>18</v>
      </c>
      <c r="C4356">
        <v>2019</v>
      </c>
      <c r="D4356">
        <f t="shared" ca="1" si="272"/>
        <v>4</v>
      </c>
      <c r="E4356" s="5">
        <v>490000</v>
      </c>
      <c r="F4356">
        <v>7000</v>
      </c>
      <c r="G4356" t="s">
        <v>38</v>
      </c>
      <c r="H4356" t="str">
        <f t="shared" si="273"/>
        <v>Central</v>
      </c>
      <c r="I4356" t="s">
        <v>880</v>
      </c>
      <c r="J4356" t="str">
        <f t="shared" si="274"/>
        <v>Minnesota</v>
      </c>
      <c r="K4356" t="s">
        <v>1903</v>
      </c>
      <c r="L4356" t="str">
        <f t="shared" si="275"/>
        <v>Moorhead</v>
      </c>
      <c r="M4356" t="s">
        <v>41</v>
      </c>
      <c r="N4356" t="str">
        <f>IF(M4356="", "", IFERROR(VLOOKUP(M4356, Data!$A$1:$B$5, 2, 0), "Unkown fuel"))</f>
        <v>harmful</v>
      </c>
      <c r="O4356" t="s">
        <v>23</v>
      </c>
      <c r="P4356" t="s">
        <v>24</v>
      </c>
      <c r="Q4356" t="s">
        <v>25</v>
      </c>
      <c r="R4356" t="s">
        <v>294</v>
      </c>
      <c r="S4356">
        <v>998</v>
      </c>
      <c r="T4356" t="s">
        <v>86</v>
      </c>
      <c r="U4356" t="s">
        <v>141</v>
      </c>
      <c r="V4356">
        <v>5</v>
      </c>
      <c r="W4356" t="s">
        <v>1179</v>
      </c>
    </row>
    <row r="4357" spans="1:23" x14ac:dyDescent="0.3">
      <c r="A4357">
        <v>4488</v>
      </c>
      <c r="B4357" t="s">
        <v>109</v>
      </c>
      <c r="C4357">
        <v>2007</v>
      </c>
      <c r="D4357">
        <f t="shared" ca="1" si="272"/>
        <v>16</v>
      </c>
      <c r="E4357" s="5">
        <v>150000</v>
      </c>
      <c r="F4357">
        <v>120000</v>
      </c>
      <c r="G4357" t="s">
        <v>38</v>
      </c>
      <c r="H4357" t="str">
        <f t="shared" si="273"/>
        <v>Central</v>
      </c>
      <c r="I4357" t="s">
        <v>880</v>
      </c>
      <c r="J4357" t="str">
        <f t="shared" si="274"/>
        <v>Minnesota</v>
      </c>
      <c r="K4357" t="s">
        <v>1903</v>
      </c>
      <c r="L4357" t="str">
        <f t="shared" si="275"/>
        <v>Moorhead</v>
      </c>
      <c r="M4357" t="s">
        <v>22</v>
      </c>
      <c r="N4357" t="str">
        <f>IF(M4357="", "", IFERROR(VLOOKUP(M4357, Data!$A$1:$B$5, 2, 0), "Unkown fuel"))</f>
        <v>very harmful</v>
      </c>
      <c r="O4357" t="s">
        <v>23</v>
      </c>
      <c r="P4357" t="s">
        <v>24</v>
      </c>
      <c r="Q4357" t="s">
        <v>33</v>
      </c>
      <c r="R4357" t="s">
        <v>142</v>
      </c>
      <c r="S4357">
        <v>1405</v>
      </c>
      <c r="T4357" t="s">
        <v>458</v>
      </c>
      <c r="U4357" t="s">
        <v>536</v>
      </c>
      <c r="V4357">
        <v>5</v>
      </c>
      <c r="W4357" t="s">
        <v>1179</v>
      </c>
    </row>
    <row r="4358" spans="1:23" x14ac:dyDescent="0.3">
      <c r="A4358">
        <v>4489</v>
      </c>
      <c r="B4358" t="s">
        <v>109</v>
      </c>
      <c r="C4358">
        <v>2017</v>
      </c>
      <c r="D4358">
        <f t="shared" ca="1" si="272"/>
        <v>6</v>
      </c>
      <c r="E4358" s="5">
        <v>600000</v>
      </c>
      <c r="F4358">
        <v>50000</v>
      </c>
      <c r="G4358" t="s">
        <v>38</v>
      </c>
      <c r="H4358" t="str">
        <f t="shared" si="273"/>
        <v>Central</v>
      </c>
      <c r="I4358" t="s">
        <v>880</v>
      </c>
      <c r="J4358" t="str">
        <f t="shared" si="274"/>
        <v>Minnesota</v>
      </c>
      <c r="K4358" t="s">
        <v>1902</v>
      </c>
      <c r="L4358" t="str">
        <f t="shared" si="275"/>
        <v>Oakdale</v>
      </c>
      <c r="M4358" t="s">
        <v>22</v>
      </c>
      <c r="N4358" t="str">
        <f>IF(M4358="", "", IFERROR(VLOOKUP(M4358, Data!$A$1:$B$5, 2, 0), "Unkown fuel"))</f>
        <v>very harmful</v>
      </c>
      <c r="O4358" t="s">
        <v>23</v>
      </c>
      <c r="P4358" t="s">
        <v>24</v>
      </c>
      <c r="Q4358" t="s">
        <v>25</v>
      </c>
      <c r="R4358" t="s">
        <v>404</v>
      </c>
      <c r="S4358">
        <v>1248</v>
      </c>
      <c r="T4358" t="s">
        <v>27</v>
      </c>
      <c r="U4358" t="s">
        <v>405</v>
      </c>
      <c r="V4358">
        <v>5</v>
      </c>
      <c r="W4358" t="s">
        <v>1179</v>
      </c>
    </row>
    <row r="4359" spans="1:23" x14ac:dyDescent="0.3">
      <c r="A4359">
        <v>4490</v>
      </c>
      <c r="B4359" t="s">
        <v>46</v>
      </c>
      <c r="C4359">
        <v>2015</v>
      </c>
      <c r="D4359">
        <f t="shared" ca="1" si="272"/>
        <v>8</v>
      </c>
      <c r="E4359" s="5">
        <v>500000</v>
      </c>
      <c r="F4359">
        <v>50000</v>
      </c>
      <c r="G4359" t="s">
        <v>38</v>
      </c>
      <c r="H4359" t="str">
        <f t="shared" si="273"/>
        <v>Central</v>
      </c>
      <c r="I4359" t="s">
        <v>880</v>
      </c>
      <c r="J4359" t="str">
        <f t="shared" si="274"/>
        <v>Minnesota</v>
      </c>
      <c r="K4359" t="s">
        <v>1902</v>
      </c>
      <c r="L4359" t="str">
        <f t="shared" si="275"/>
        <v>Oakdale</v>
      </c>
      <c r="M4359" t="s">
        <v>22</v>
      </c>
      <c r="N4359" t="str">
        <f>IF(M4359="", "", IFERROR(VLOOKUP(M4359, Data!$A$1:$B$5, 2, 0), "Unkown fuel"))</f>
        <v>very harmful</v>
      </c>
      <c r="O4359" t="s">
        <v>23</v>
      </c>
      <c r="P4359" t="s">
        <v>24</v>
      </c>
      <c r="Q4359" t="s">
        <v>33</v>
      </c>
      <c r="R4359" t="s">
        <v>545</v>
      </c>
      <c r="S4359">
        <v>1120</v>
      </c>
      <c r="T4359" t="s">
        <v>561</v>
      </c>
      <c r="U4359" t="s">
        <v>547</v>
      </c>
      <c r="V4359">
        <v>5</v>
      </c>
      <c r="W4359" t="s">
        <v>1179</v>
      </c>
    </row>
    <row r="4360" spans="1:23" x14ac:dyDescent="0.3">
      <c r="A4360">
        <v>4491</v>
      </c>
      <c r="B4360" t="s">
        <v>109</v>
      </c>
      <c r="C4360">
        <v>2015</v>
      </c>
      <c r="D4360">
        <f t="shared" ca="1" si="272"/>
        <v>8</v>
      </c>
      <c r="E4360" s="5">
        <v>425000</v>
      </c>
      <c r="F4360">
        <v>80000</v>
      </c>
      <c r="G4360" t="s">
        <v>38</v>
      </c>
      <c r="H4360" t="str">
        <f t="shared" si="273"/>
        <v>Central</v>
      </c>
      <c r="I4360" t="s">
        <v>880</v>
      </c>
      <c r="J4360" t="str">
        <f t="shared" si="274"/>
        <v>Minnesota</v>
      </c>
      <c r="K4360" t="s">
        <v>1902</v>
      </c>
      <c r="L4360" t="str">
        <f t="shared" si="275"/>
        <v>Oakdale</v>
      </c>
      <c r="M4360" t="s">
        <v>22</v>
      </c>
      <c r="N4360" t="str">
        <f>IF(M4360="", "", IFERROR(VLOOKUP(M4360, Data!$A$1:$B$5, 2, 0), "Unkown fuel"))</f>
        <v>very harmful</v>
      </c>
      <c r="O4360" t="s">
        <v>23</v>
      </c>
      <c r="P4360" t="s">
        <v>24</v>
      </c>
      <c r="Q4360" t="s">
        <v>25</v>
      </c>
      <c r="R4360" t="s">
        <v>47</v>
      </c>
      <c r="S4360">
        <v>1248</v>
      </c>
      <c r="T4360" t="s">
        <v>434</v>
      </c>
      <c r="U4360" t="s">
        <v>209</v>
      </c>
      <c r="V4360">
        <v>5</v>
      </c>
      <c r="W4360" t="s">
        <v>1179</v>
      </c>
    </row>
    <row r="4361" spans="1:23" x14ac:dyDescent="0.3">
      <c r="A4361">
        <v>4492</v>
      </c>
      <c r="B4361" t="s">
        <v>46</v>
      </c>
      <c r="C4361">
        <v>2003</v>
      </c>
      <c r="D4361">
        <f t="shared" ca="1" si="272"/>
        <v>20</v>
      </c>
      <c r="E4361" s="5">
        <v>108000</v>
      </c>
      <c r="F4361">
        <v>200000</v>
      </c>
      <c r="G4361" t="s">
        <v>38</v>
      </c>
      <c r="H4361" t="str">
        <f t="shared" si="273"/>
        <v>Central</v>
      </c>
      <c r="I4361" t="s">
        <v>249</v>
      </c>
      <c r="J4361" t="str">
        <f t="shared" si="274"/>
        <v>Michigan</v>
      </c>
      <c r="K4361" t="s">
        <v>1356</v>
      </c>
      <c r="L4361" t="str">
        <f t="shared" si="275"/>
        <v>Southgate</v>
      </c>
      <c r="M4361" t="s">
        <v>22</v>
      </c>
      <c r="N4361" t="str">
        <f>IF(M4361="", "", IFERROR(VLOOKUP(M4361, Data!$A$1:$B$5, 2, 0), "Unkown fuel"))</f>
        <v>very harmful</v>
      </c>
      <c r="O4361" t="s">
        <v>23</v>
      </c>
      <c r="P4361" t="s">
        <v>24</v>
      </c>
      <c r="Q4361" t="s">
        <v>33</v>
      </c>
      <c r="R4361" t="s">
        <v>1116</v>
      </c>
      <c r="S4361">
        <v>1493</v>
      </c>
      <c r="T4361" t="s">
        <v>90</v>
      </c>
      <c r="U4361" t="s">
        <v>1117</v>
      </c>
      <c r="V4361">
        <v>5</v>
      </c>
      <c r="W4361" t="s">
        <v>1179</v>
      </c>
    </row>
    <row r="4362" spans="1:23" x14ac:dyDescent="0.3">
      <c r="A4362">
        <v>4493</v>
      </c>
      <c r="B4362" t="s">
        <v>65</v>
      </c>
      <c r="C4362">
        <v>2015</v>
      </c>
      <c r="D4362">
        <f t="shared" ca="1" si="272"/>
        <v>8</v>
      </c>
      <c r="E4362" s="5">
        <v>1030000</v>
      </c>
      <c r="F4362">
        <v>190000</v>
      </c>
      <c r="G4362" t="s">
        <v>56</v>
      </c>
      <c r="H4362" t="str">
        <f t="shared" si="273"/>
        <v>West</v>
      </c>
      <c r="I4362" t="s">
        <v>1035</v>
      </c>
      <c r="J4362" t="str">
        <f t="shared" si="274"/>
        <v>Colorado</v>
      </c>
      <c r="K4362" t="s">
        <v>1904</v>
      </c>
      <c r="L4362" t="str">
        <f t="shared" si="275"/>
        <v>Pueblo West</v>
      </c>
      <c r="M4362" t="s">
        <v>22</v>
      </c>
      <c r="N4362" t="str">
        <f>IF(M4362="", "", IFERROR(VLOOKUP(M4362, Data!$A$1:$B$5, 2, 0), "Unkown fuel"))</f>
        <v>very harmful</v>
      </c>
      <c r="O4362" t="s">
        <v>23</v>
      </c>
      <c r="P4362" t="s">
        <v>24</v>
      </c>
      <c r="Q4362" t="s">
        <v>25</v>
      </c>
      <c r="R4362" t="s">
        <v>170</v>
      </c>
      <c r="S4362">
        <v>2494</v>
      </c>
      <c r="T4362" t="s">
        <v>190</v>
      </c>
      <c r="U4362" t="s">
        <v>172</v>
      </c>
      <c r="V4362">
        <v>7</v>
      </c>
      <c r="W4362" t="s">
        <v>1179</v>
      </c>
    </row>
    <row r="4363" spans="1:23" x14ac:dyDescent="0.3">
      <c r="A4363">
        <v>4494</v>
      </c>
      <c r="B4363" t="s">
        <v>18</v>
      </c>
      <c r="C4363">
        <v>2015</v>
      </c>
      <c r="D4363">
        <f t="shared" ca="1" si="272"/>
        <v>8</v>
      </c>
      <c r="E4363" s="5">
        <v>360000</v>
      </c>
      <c r="F4363">
        <v>34000</v>
      </c>
      <c r="G4363" t="s">
        <v>56</v>
      </c>
      <c r="H4363" t="str">
        <f t="shared" si="273"/>
        <v>West</v>
      </c>
      <c r="I4363" t="s">
        <v>1035</v>
      </c>
      <c r="J4363" t="str">
        <f t="shared" si="274"/>
        <v>Colorado</v>
      </c>
      <c r="K4363" t="s">
        <v>1422</v>
      </c>
      <c r="L4363" t="str">
        <f t="shared" si="275"/>
        <v>Pueblo</v>
      </c>
      <c r="M4363" t="s">
        <v>41</v>
      </c>
      <c r="N4363" t="str">
        <f>IF(M4363="", "", IFERROR(VLOOKUP(M4363, Data!$A$1:$B$5, 2, 0), "Unkown fuel"))</f>
        <v>harmful</v>
      </c>
      <c r="O4363" t="s">
        <v>23</v>
      </c>
      <c r="P4363" t="s">
        <v>24</v>
      </c>
      <c r="Q4363" t="s">
        <v>25</v>
      </c>
      <c r="R4363" t="s">
        <v>226</v>
      </c>
      <c r="S4363">
        <v>998</v>
      </c>
      <c r="T4363" t="s">
        <v>244</v>
      </c>
      <c r="U4363" t="s">
        <v>141</v>
      </c>
      <c r="V4363">
        <v>5</v>
      </c>
      <c r="W4363" t="s">
        <v>1179</v>
      </c>
    </row>
    <row r="4364" spans="1:23" x14ac:dyDescent="0.3">
      <c r="A4364">
        <v>4495</v>
      </c>
      <c r="B4364" t="s">
        <v>221</v>
      </c>
      <c r="C4364">
        <v>2012</v>
      </c>
      <c r="D4364">
        <f t="shared" ca="1" si="272"/>
        <v>11</v>
      </c>
      <c r="E4364" s="5">
        <v>290000</v>
      </c>
      <c r="F4364">
        <v>80000</v>
      </c>
      <c r="G4364" t="s">
        <v>56</v>
      </c>
      <c r="H4364" t="str">
        <f t="shared" si="273"/>
        <v>West</v>
      </c>
      <c r="I4364" t="s">
        <v>1035</v>
      </c>
      <c r="J4364" t="str">
        <f t="shared" si="274"/>
        <v>Colorado</v>
      </c>
      <c r="K4364" t="s">
        <v>1422</v>
      </c>
      <c r="L4364" t="str">
        <f t="shared" si="275"/>
        <v>Pueblo</v>
      </c>
      <c r="M4364" t="s">
        <v>41</v>
      </c>
      <c r="N4364" t="str">
        <f>IF(M4364="", "", IFERROR(VLOOKUP(M4364, Data!$A$1:$B$5, 2, 0), "Unkown fuel"))</f>
        <v>harmful</v>
      </c>
      <c r="O4364" t="s">
        <v>23</v>
      </c>
      <c r="P4364" t="s">
        <v>24</v>
      </c>
      <c r="Q4364" t="s">
        <v>33</v>
      </c>
      <c r="R4364" t="s">
        <v>254</v>
      </c>
      <c r="S4364">
        <v>1198</v>
      </c>
      <c r="T4364" t="s">
        <v>82</v>
      </c>
      <c r="U4364" t="s">
        <v>255</v>
      </c>
      <c r="V4364">
        <v>5</v>
      </c>
      <c r="W4364" t="s">
        <v>1179</v>
      </c>
    </row>
    <row r="4365" spans="1:23" x14ac:dyDescent="0.3">
      <c r="A4365">
        <v>4496</v>
      </c>
      <c r="B4365" t="s">
        <v>18</v>
      </c>
      <c r="C4365">
        <v>2011</v>
      </c>
      <c r="D4365">
        <f t="shared" ca="1" si="272"/>
        <v>12</v>
      </c>
      <c r="E4365" s="5">
        <v>400000</v>
      </c>
      <c r="F4365">
        <v>72000</v>
      </c>
      <c r="G4365" t="s">
        <v>56</v>
      </c>
      <c r="H4365" t="str">
        <f t="shared" si="273"/>
        <v>West</v>
      </c>
      <c r="I4365" t="s">
        <v>1035</v>
      </c>
      <c r="J4365" t="str">
        <f t="shared" si="274"/>
        <v>Colorado</v>
      </c>
      <c r="K4365" t="s">
        <v>1904</v>
      </c>
      <c r="L4365" t="str">
        <f t="shared" si="275"/>
        <v>Pueblo West</v>
      </c>
      <c r="M4365" t="s">
        <v>22</v>
      </c>
      <c r="N4365" t="str">
        <f>IF(M4365="", "", IFERROR(VLOOKUP(M4365, Data!$A$1:$B$5, 2, 0), "Unkown fuel"))</f>
        <v>very harmful</v>
      </c>
      <c r="O4365" t="s">
        <v>23</v>
      </c>
      <c r="P4365" t="s">
        <v>24</v>
      </c>
      <c r="Q4365" t="s">
        <v>25</v>
      </c>
      <c r="R4365" t="s">
        <v>230</v>
      </c>
      <c r="S4365">
        <v>1248</v>
      </c>
      <c r="T4365" t="s">
        <v>27</v>
      </c>
      <c r="U4365" t="s">
        <v>28</v>
      </c>
      <c r="V4365">
        <v>5</v>
      </c>
      <c r="W4365" t="s">
        <v>1179</v>
      </c>
    </row>
    <row r="4366" spans="1:23" x14ac:dyDescent="0.3">
      <c r="A4366">
        <v>4497</v>
      </c>
      <c r="B4366" t="s">
        <v>18</v>
      </c>
      <c r="C4366">
        <v>2003</v>
      </c>
      <c r="D4366">
        <f t="shared" ca="1" si="272"/>
        <v>20</v>
      </c>
      <c r="E4366" s="5">
        <v>70000</v>
      </c>
      <c r="F4366">
        <v>20000</v>
      </c>
      <c r="G4366" t="s">
        <v>56</v>
      </c>
      <c r="H4366" t="str">
        <f t="shared" si="273"/>
        <v>West</v>
      </c>
      <c r="I4366" t="s">
        <v>1035</v>
      </c>
      <c r="J4366" t="str">
        <f t="shared" si="274"/>
        <v>Colorado</v>
      </c>
      <c r="K4366" t="s">
        <v>1904</v>
      </c>
      <c r="L4366" t="str">
        <f t="shared" si="275"/>
        <v>Pueblo West</v>
      </c>
      <c r="M4366" t="s">
        <v>22</v>
      </c>
      <c r="N4366" t="str">
        <f>IF(M4366="", "", IFERROR(VLOOKUP(M4366, Data!$A$1:$B$5, 2, 0), "Unkown fuel"))</f>
        <v>very harmful</v>
      </c>
      <c r="O4366" t="s">
        <v>23</v>
      </c>
      <c r="P4366" t="s">
        <v>24</v>
      </c>
      <c r="Q4366" t="s">
        <v>25</v>
      </c>
      <c r="R4366" t="s">
        <v>1106</v>
      </c>
      <c r="S4366">
        <v>1527</v>
      </c>
      <c r="T4366" t="s">
        <v>1905</v>
      </c>
      <c r="U4366" t="s">
        <v>1654</v>
      </c>
      <c r="V4366">
        <v>5</v>
      </c>
      <c r="W4366" t="s">
        <v>1179</v>
      </c>
    </row>
    <row r="4367" spans="1:23" x14ac:dyDescent="0.3">
      <c r="A4367">
        <v>4498</v>
      </c>
      <c r="B4367" t="s">
        <v>109</v>
      </c>
      <c r="C4367">
        <v>2012</v>
      </c>
      <c r="D4367">
        <f t="shared" ca="1" si="272"/>
        <v>11</v>
      </c>
      <c r="E4367" s="5">
        <v>320000</v>
      </c>
      <c r="F4367">
        <v>70000</v>
      </c>
      <c r="G4367" t="s">
        <v>56</v>
      </c>
      <c r="H4367" t="str">
        <f t="shared" si="273"/>
        <v>West</v>
      </c>
      <c r="I4367" t="s">
        <v>1035</v>
      </c>
      <c r="J4367" t="str">
        <f t="shared" si="274"/>
        <v>Colorado</v>
      </c>
      <c r="K4367" t="s">
        <v>1904</v>
      </c>
      <c r="L4367" t="str">
        <f t="shared" si="275"/>
        <v>Pueblo West</v>
      </c>
      <c r="M4367" t="s">
        <v>22</v>
      </c>
      <c r="N4367" t="str">
        <f>IF(M4367="", "", IFERROR(VLOOKUP(M4367, Data!$A$1:$B$5, 2, 0), "Unkown fuel"))</f>
        <v>very harmful</v>
      </c>
      <c r="O4367" t="s">
        <v>23</v>
      </c>
      <c r="P4367" t="s">
        <v>24</v>
      </c>
      <c r="Q4367" t="s">
        <v>33</v>
      </c>
      <c r="R4367" t="s">
        <v>411</v>
      </c>
      <c r="S4367">
        <v>2956</v>
      </c>
      <c r="T4367" t="s">
        <v>298</v>
      </c>
      <c r="U4367" t="s">
        <v>1533</v>
      </c>
      <c r="V4367">
        <v>7</v>
      </c>
      <c r="W4367" t="s">
        <v>1179</v>
      </c>
    </row>
    <row r="4368" spans="1:23" x14ac:dyDescent="0.3">
      <c r="A4368">
        <v>4499</v>
      </c>
      <c r="B4368" t="s">
        <v>69</v>
      </c>
      <c r="C4368">
        <v>2019</v>
      </c>
      <c r="D4368">
        <f t="shared" ca="1" si="272"/>
        <v>4</v>
      </c>
      <c r="E4368" s="5">
        <v>975000</v>
      </c>
      <c r="F4368">
        <v>30000</v>
      </c>
      <c r="G4368" t="s">
        <v>56</v>
      </c>
      <c r="H4368" t="str">
        <f t="shared" si="273"/>
        <v>West</v>
      </c>
      <c r="I4368" t="s">
        <v>1035</v>
      </c>
      <c r="J4368" t="str">
        <f t="shared" si="274"/>
        <v>Colorado</v>
      </c>
      <c r="K4368" t="s">
        <v>1904</v>
      </c>
      <c r="L4368" t="str">
        <f t="shared" si="275"/>
        <v>Pueblo West</v>
      </c>
      <c r="M4368" t="s">
        <v>22</v>
      </c>
      <c r="N4368" t="str">
        <f>IF(M4368="", "", IFERROR(VLOOKUP(M4368, Data!$A$1:$B$5, 2, 0), "Unkown fuel"))</f>
        <v>very harmful</v>
      </c>
      <c r="O4368" t="s">
        <v>23</v>
      </c>
      <c r="P4368" t="s">
        <v>24</v>
      </c>
      <c r="Q4368" t="s">
        <v>25</v>
      </c>
      <c r="R4368" t="s">
        <v>47</v>
      </c>
      <c r="S4368">
        <v>1498</v>
      </c>
      <c r="T4368" t="s">
        <v>303</v>
      </c>
      <c r="U4368" t="s">
        <v>238</v>
      </c>
      <c r="V4368">
        <v>5</v>
      </c>
      <c r="W4368" t="s">
        <v>1179</v>
      </c>
    </row>
    <row r="4369" spans="1:23" x14ac:dyDescent="0.3">
      <c r="A4369">
        <v>4500</v>
      </c>
      <c r="B4369" t="s">
        <v>37</v>
      </c>
      <c r="C4369">
        <v>2019</v>
      </c>
      <c r="D4369">
        <f t="shared" ca="1" si="272"/>
        <v>4</v>
      </c>
      <c r="E4369" s="5">
        <v>1227000</v>
      </c>
      <c r="F4369">
        <v>5000</v>
      </c>
      <c r="G4369" t="s">
        <v>38</v>
      </c>
      <c r="H4369" t="str">
        <f t="shared" si="273"/>
        <v>Central</v>
      </c>
      <c r="I4369" t="s">
        <v>249</v>
      </c>
      <c r="J4369" t="str">
        <f t="shared" si="274"/>
        <v>Michigan</v>
      </c>
      <c r="K4369" t="s">
        <v>1356</v>
      </c>
      <c r="L4369" t="str">
        <f t="shared" si="275"/>
        <v>Southgate</v>
      </c>
      <c r="M4369" t="s">
        <v>41</v>
      </c>
      <c r="N4369" t="str">
        <f>IF(M4369="", "", IFERROR(VLOOKUP(M4369, Data!$A$1:$B$5, 2, 0), "Unkown fuel"))</f>
        <v>harmful</v>
      </c>
      <c r="O4369" t="s">
        <v>23</v>
      </c>
      <c r="P4369" t="s">
        <v>154</v>
      </c>
      <c r="Q4369" t="s">
        <v>25</v>
      </c>
      <c r="R4369" t="s">
        <v>347</v>
      </c>
      <c r="S4369">
        <v>1497</v>
      </c>
      <c r="T4369" t="s">
        <v>348</v>
      </c>
      <c r="U4369" t="s">
        <v>161</v>
      </c>
      <c r="V4369">
        <v>5</v>
      </c>
      <c r="W4369" t="s">
        <v>1179</v>
      </c>
    </row>
    <row r="4370" spans="1:23" x14ac:dyDescent="0.3">
      <c r="A4370">
        <v>4501</v>
      </c>
      <c r="B4370" t="s">
        <v>46</v>
      </c>
      <c r="C4370">
        <v>2014</v>
      </c>
      <c r="D4370">
        <f t="shared" ca="1" si="272"/>
        <v>9</v>
      </c>
      <c r="E4370" s="5">
        <v>755000</v>
      </c>
      <c r="F4370">
        <v>29340</v>
      </c>
      <c r="G4370" t="s">
        <v>38</v>
      </c>
      <c r="H4370" t="str">
        <f t="shared" si="273"/>
        <v>Central</v>
      </c>
      <c r="I4370" t="s">
        <v>249</v>
      </c>
      <c r="J4370" t="str">
        <f t="shared" si="274"/>
        <v>Michigan</v>
      </c>
      <c r="K4370" t="s">
        <v>1356</v>
      </c>
      <c r="L4370" t="str">
        <f t="shared" si="275"/>
        <v>Southgate</v>
      </c>
      <c r="M4370" t="s">
        <v>22</v>
      </c>
      <c r="N4370" t="str">
        <f>IF(M4370="", "", IFERROR(VLOOKUP(M4370, Data!$A$1:$B$5, 2, 0), "Unkown fuel"))</f>
        <v>very harmful</v>
      </c>
      <c r="O4370" t="s">
        <v>23</v>
      </c>
      <c r="P4370" t="s">
        <v>24</v>
      </c>
      <c r="Q4370" t="s">
        <v>25</v>
      </c>
      <c r="R4370" t="s">
        <v>288</v>
      </c>
      <c r="S4370">
        <v>1582</v>
      </c>
      <c r="T4370" t="s">
        <v>289</v>
      </c>
      <c r="U4370" t="s">
        <v>290</v>
      </c>
      <c r="V4370">
        <v>5</v>
      </c>
      <c r="W4370" t="s">
        <v>1179</v>
      </c>
    </row>
    <row r="4371" spans="1:23" x14ac:dyDescent="0.3">
      <c r="A4371">
        <v>4502</v>
      </c>
      <c r="B4371" t="s">
        <v>69</v>
      </c>
      <c r="C4371">
        <v>2011</v>
      </c>
      <c r="D4371">
        <f t="shared" ca="1" si="272"/>
        <v>12</v>
      </c>
      <c r="E4371" s="5">
        <v>215000</v>
      </c>
      <c r="F4371">
        <v>120000</v>
      </c>
      <c r="G4371" t="s">
        <v>38</v>
      </c>
      <c r="H4371" t="str">
        <f t="shared" si="273"/>
        <v>Central</v>
      </c>
      <c r="I4371" t="s">
        <v>249</v>
      </c>
      <c r="J4371" t="str">
        <f t="shared" si="274"/>
        <v>Michigan</v>
      </c>
      <c r="K4371" t="s">
        <v>1356</v>
      </c>
      <c r="L4371" t="str">
        <f t="shared" si="275"/>
        <v>Southgate</v>
      </c>
      <c r="M4371" t="s">
        <v>22</v>
      </c>
      <c r="N4371" t="str">
        <f>IF(M4371="", "", IFERROR(VLOOKUP(M4371, Data!$A$1:$B$5, 2, 0), "Unkown fuel"))</f>
        <v>very harmful</v>
      </c>
      <c r="O4371" t="s">
        <v>23</v>
      </c>
      <c r="P4371" t="s">
        <v>24</v>
      </c>
      <c r="Q4371" t="s">
        <v>25</v>
      </c>
      <c r="R4371" t="s">
        <v>72</v>
      </c>
      <c r="S4371">
        <v>1399</v>
      </c>
      <c r="T4371" t="s">
        <v>388</v>
      </c>
      <c r="U4371" t="s">
        <v>74</v>
      </c>
      <c r="V4371">
        <v>5</v>
      </c>
      <c r="W4371" t="s">
        <v>1179</v>
      </c>
    </row>
    <row r="4372" spans="1:23" x14ac:dyDescent="0.3">
      <c r="A4372">
        <v>4503</v>
      </c>
      <c r="B4372" t="s">
        <v>65</v>
      </c>
      <c r="C4372">
        <v>2011</v>
      </c>
      <c r="D4372">
        <f t="shared" ca="1" si="272"/>
        <v>12</v>
      </c>
      <c r="E4372" s="5">
        <v>735000</v>
      </c>
      <c r="F4372">
        <v>200000</v>
      </c>
      <c r="G4372" t="s">
        <v>38</v>
      </c>
      <c r="H4372" t="str">
        <f t="shared" si="273"/>
        <v>Central</v>
      </c>
      <c r="I4372" t="s">
        <v>249</v>
      </c>
      <c r="J4372" t="str">
        <f t="shared" si="274"/>
        <v>Michigan</v>
      </c>
      <c r="K4372" t="s">
        <v>1356</v>
      </c>
      <c r="L4372" t="str">
        <f t="shared" si="275"/>
        <v>Southgate</v>
      </c>
      <c r="M4372" t="s">
        <v>22</v>
      </c>
      <c r="N4372" t="str">
        <f>IF(M4372="", "", IFERROR(VLOOKUP(M4372, Data!$A$1:$B$5, 2, 0), "Unkown fuel"))</f>
        <v>very harmful</v>
      </c>
      <c r="O4372" t="s">
        <v>23</v>
      </c>
      <c r="P4372" t="s">
        <v>24</v>
      </c>
      <c r="Q4372" t="s">
        <v>33</v>
      </c>
      <c r="R4372" t="s">
        <v>475</v>
      </c>
      <c r="S4372">
        <v>2494</v>
      </c>
      <c r="T4372" t="s">
        <v>476</v>
      </c>
      <c r="U4372" t="s">
        <v>477</v>
      </c>
      <c r="V4372">
        <v>7</v>
      </c>
      <c r="W4372" t="s">
        <v>1179</v>
      </c>
    </row>
    <row r="4373" spans="1:23" x14ac:dyDescent="0.3">
      <c r="A4373">
        <v>4504</v>
      </c>
      <c r="B4373" t="s">
        <v>46</v>
      </c>
      <c r="C4373">
        <v>2007</v>
      </c>
      <c r="D4373">
        <f t="shared" ca="1" si="272"/>
        <v>16</v>
      </c>
      <c r="E4373" s="5">
        <v>190000</v>
      </c>
      <c r="F4373">
        <v>70000</v>
      </c>
      <c r="G4373" t="s">
        <v>56</v>
      </c>
      <c r="H4373" t="str">
        <f t="shared" si="273"/>
        <v>West</v>
      </c>
      <c r="I4373" t="s">
        <v>1035</v>
      </c>
      <c r="J4373" t="str">
        <f t="shared" si="274"/>
        <v>Colorado</v>
      </c>
      <c r="K4373" t="s">
        <v>1904</v>
      </c>
      <c r="L4373" t="str">
        <f t="shared" si="275"/>
        <v>Pueblo West</v>
      </c>
      <c r="M4373" t="s">
        <v>41</v>
      </c>
      <c r="N4373" t="str">
        <f>IF(M4373="", "", IFERROR(VLOOKUP(M4373, Data!$A$1:$B$5, 2, 0), "Unkown fuel"))</f>
        <v>harmful</v>
      </c>
      <c r="O4373" t="s">
        <v>23</v>
      </c>
      <c r="P4373" t="s">
        <v>24</v>
      </c>
      <c r="Q4373" t="s">
        <v>33</v>
      </c>
      <c r="R4373" t="s">
        <v>246</v>
      </c>
      <c r="S4373">
        <v>1086</v>
      </c>
      <c r="T4373" t="s">
        <v>247</v>
      </c>
      <c r="U4373" t="s">
        <v>248</v>
      </c>
      <c r="V4373">
        <v>5</v>
      </c>
      <c r="W4373" t="s">
        <v>1179</v>
      </c>
    </row>
    <row r="4374" spans="1:23" x14ac:dyDescent="0.3">
      <c r="A4374">
        <v>4505</v>
      </c>
      <c r="B4374" t="s">
        <v>65</v>
      </c>
      <c r="C4374">
        <v>2014</v>
      </c>
      <c r="D4374">
        <f t="shared" ca="1" si="272"/>
        <v>9</v>
      </c>
      <c r="E4374" s="5">
        <v>1365000</v>
      </c>
      <c r="F4374">
        <v>80800</v>
      </c>
      <c r="G4374" t="s">
        <v>19</v>
      </c>
      <c r="H4374" t="str">
        <f t="shared" si="273"/>
        <v>East</v>
      </c>
      <c r="I4374" t="s">
        <v>857</v>
      </c>
      <c r="J4374" t="str">
        <f t="shared" si="274"/>
        <v>New Hampshire</v>
      </c>
      <c r="K4374" t="s">
        <v>1593</v>
      </c>
      <c r="L4374" t="str">
        <f t="shared" si="275"/>
        <v>Dover</v>
      </c>
      <c r="M4374" t="s">
        <v>22</v>
      </c>
      <c r="N4374" t="str">
        <f>IF(M4374="", "", IFERROR(VLOOKUP(M4374, Data!$A$1:$B$5, 2, 0), "Unkown fuel"))</f>
        <v>very harmful</v>
      </c>
      <c r="O4374" t="s">
        <v>23</v>
      </c>
      <c r="P4374" t="s">
        <v>24</v>
      </c>
      <c r="Q4374" t="s">
        <v>33</v>
      </c>
      <c r="R4374" t="s">
        <v>170</v>
      </c>
      <c r="S4374">
        <v>2494</v>
      </c>
      <c r="T4374" t="s">
        <v>190</v>
      </c>
      <c r="U4374" t="s">
        <v>172</v>
      </c>
      <c r="V4374">
        <v>8</v>
      </c>
      <c r="W4374" t="s">
        <v>1179</v>
      </c>
    </row>
    <row r="4375" spans="1:23" x14ac:dyDescent="0.3">
      <c r="A4375">
        <v>4506</v>
      </c>
      <c r="B4375" t="s">
        <v>37</v>
      </c>
      <c r="C4375">
        <v>2018</v>
      </c>
      <c r="D4375">
        <f t="shared" ca="1" si="272"/>
        <v>5</v>
      </c>
      <c r="E4375" s="5">
        <v>675000</v>
      </c>
      <c r="F4375">
        <v>24265</v>
      </c>
      <c r="G4375" t="s">
        <v>19</v>
      </c>
      <c r="H4375" t="str">
        <f t="shared" si="273"/>
        <v>East</v>
      </c>
      <c r="I4375" t="s">
        <v>780</v>
      </c>
      <c r="J4375" t="str">
        <f t="shared" si="274"/>
        <v>Maine</v>
      </c>
      <c r="K4375" t="s">
        <v>1678</v>
      </c>
      <c r="L4375" t="str">
        <f t="shared" si="275"/>
        <v>Biddeford</v>
      </c>
      <c r="M4375" t="s">
        <v>41</v>
      </c>
      <c r="N4375" t="str">
        <f>IF(M4375="", "", IFERROR(VLOOKUP(M4375, Data!$A$1:$B$5, 2, 0), "Unkown fuel"))</f>
        <v>harmful</v>
      </c>
      <c r="O4375" t="s">
        <v>158</v>
      </c>
      <c r="P4375" t="s">
        <v>24</v>
      </c>
      <c r="Q4375" t="s">
        <v>25</v>
      </c>
      <c r="R4375" t="s">
        <v>604</v>
      </c>
      <c r="S4375">
        <v>1199</v>
      </c>
      <c r="T4375" t="s">
        <v>434</v>
      </c>
      <c r="U4375" t="s">
        <v>452</v>
      </c>
      <c r="V4375">
        <v>5</v>
      </c>
      <c r="W4375" t="s">
        <v>1179</v>
      </c>
    </row>
    <row r="4376" spans="1:23" x14ac:dyDescent="0.3">
      <c r="A4376">
        <v>4507</v>
      </c>
      <c r="B4376" t="s">
        <v>18</v>
      </c>
      <c r="C4376">
        <v>2014</v>
      </c>
      <c r="D4376">
        <f t="shared" ca="1" si="272"/>
        <v>9</v>
      </c>
      <c r="E4376" s="5">
        <v>438999</v>
      </c>
      <c r="F4376">
        <v>81000</v>
      </c>
      <c r="G4376" t="s">
        <v>19</v>
      </c>
      <c r="H4376" t="str">
        <f t="shared" si="273"/>
        <v>East</v>
      </c>
      <c r="I4376" t="s">
        <v>786</v>
      </c>
      <c r="J4376" t="str">
        <f t="shared" si="274"/>
        <v>New Jersey</v>
      </c>
      <c r="K4376" t="s">
        <v>1749</v>
      </c>
      <c r="L4376" t="str">
        <f t="shared" si="275"/>
        <v>Lodi</v>
      </c>
      <c r="M4376" t="s">
        <v>22</v>
      </c>
      <c r="N4376" t="str">
        <f>IF(M4376="", "", IFERROR(VLOOKUP(M4376, Data!$A$1:$B$5, 2, 0), "Unkown fuel"))</f>
        <v>very harmful</v>
      </c>
      <c r="O4376" t="s">
        <v>158</v>
      </c>
      <c r="P4376" t="s">
        <v>24</v>
      </c>
      <c r="Q4376" t="s">
        <v>25</v>
      </c>
      <c r="R4376" t="s">
        <v>26</v>
      </c>
      <c r="S4376">
        <v>1248</v>
      </c>
      <c r="T4376" t="s">
        <v>27</v>
      </c>
      <c r="U4376" t="s">
        <v>28</v>
      </c>
      <c r="V4376">
        <v>5</v>
      </c>
      <c r="W4376" t="s">
        <v>1179</v>
      </c>
    </row>
    <row r="4377" spans="1:23" x14ac:dyDescent="0.3">
      <c r="A4377">
        <v>4508</v>
      </c>
      <c r="B4377" t="s">
        <v>75</v>
      </c>
      <c r="C4377">
        <v>2015</v>
      </c>
      <c r="D4377">
        <f t="shared" ca="1" si="272"/>
        <v>8</v>
      </c>
      <c r="E4377" s="5">
        <v>550000</v>
      </c>
      <c r="F4377">
        <v>240000</v>
      </c>
      <c r="G4377" t="s">
        <v>19</v>
      </c>
      <c r="H4377" t="str">
        <f t="shared" si="273"/>
        <v>East</v>
      </c>
      <c r="I4377" t="s">
        <v>83</v>
      </c>
      <c r="J4377" t="str">
        <f t="shared" si="274"/>
        <v>Massachusetts</v>
      </c>
      <c r="K4377" t="s">
        <v>1906</v>
      </c>
      <c r="L4377" t="str">
        <f t="shared" si="275"/>
        <v>Franklin</v>
      </c>
      <c r="M4377" t="s">
        <v>22</v>
      </c>
      <c r="N4377" t="str">
        <f>IF(M4377="", "", IFERROR(VLOOKUP(M4377, Data!$A$1:$B$5, 2, 0), "Unkown fuel"))</f>
        <v>very harmful</v>
      </c>
      <c r="O4377" t="s">
        <v>23</v>
      </c>
      <c r="P4377" t="s">
        <v>24</v>
      </c>
      <c r="Q4377" t="s">
        <v>25</v>
      </c>
      <c r="R4377" t="s">
        <v>835</v>
      </c>
      <c r="S4377">
        <v>1461</v>
      </c>
      <c r="T4377" t="s">
        <v>364</v>
      </c>
      <c r="U4377" t="s">
        <v>555</v>
      </c>
      <c r="V4377">
        <v>7</v>
      </c>
      <c r="W4377" t="s">
        <v>1179</v>
      </c>
    </row>
    <row r="4378" spans="1:23" x14ac:dyDescent="0.3">
      <c r="A4378">
        <v>4509</v>
      </c>
      <c r="B4378" t="s">
        <v>18</v>
      </c>
      <c r="C4378">
        <v>2013</v>
      </c>
      <c r="D4378">
        <f t="shared" ca="1" si="272"/>
        <v>10</v>
      </c>
      <c r="E4378" s="5">
        <v>409999</v>
      </c>
      <c r="F4378">
        <v>35000</v>
      </c>
      <c r="G4378" t="s">
        <v>19</v>
      </c>
      <c r="H4378" t="str">
        <f t="shared" si="273"/>
        <v>East</v>
      </c>
      <c r="I4378" t="s">
        <v>83</v>
      </c>
      <c r="J4378" t="str">
        <f t="shared" si="274"/>
        <v>Massachusetts</v>
      </c>
      <c r="K4378" t="s">
        <v>1907</v>
      </c>
      <c r="L4378" t="str">
        <f t="shared" si="275"/>
        <v>Lowell</v>
      </c>
      <c r="M4378" t="s">
        <v>41</v>
      </c>
      <c r="N4378" t="str">
        <f>IF(M4378="", "", IFERROR(VLOOKUP(M4378, Data!$A$1:$B$5, 2, 0), "Unkown fuel"))</f>
        <v>harmful</v>
      </c>
      <c r="O4378" t="s">
        <v>23</v>
      </c>
      <c r="P4378" t="s">
        <v>24</v>
      </c>
      <c r="Q4378" t="s">
        <v>25</v>
      </c>
      <c r="R4378" t="s">
        <v>260</v>
      </c>
      <c r="S4378">
        <v>1197</v>
      </c>
      <c r="T4378" t="s">
        <v>395</v>
      </c>
      <c r="U4378" t="s">
        <v>261</v>
      </c>
      <c r="V4378">
        <v>5</v>
      </c>
      <c r="W4378" t="s">
        <v>1179</v>
      </c>
    </row>
    <row r="4379" spans="1:23" x14ac:dyDescent="0.3">
      <c r="A4379">
        <v>4510</v>
      </c>
      <c r="B4379" t="s">
        <v>75</v>
      </c>
      <c r="C4379">
        <v>2019</v>
      </c>
      <c r="D4379">
        <f t="shared" ca="1" si="272"/>
        <v>4</v>
      </c>
      <c r="E4379" s="5">
        <v>350000</v>
      </c>
      <c r="F4379">
        <v>15000</v>
      </c>
      <c r="G4379" t="s">
        <v>19</v>
      </c>
      <c r="H4379" t="str">
        <f t="shared" si="273"/>
        <v>East</v>
      </c>
      <c r="I4379" t="s">
        <v>786</v>
      </c>
      <c r="J4379" t="str">
        <f t="shared" si="274"/>
        <v>New Jersey</v>
      </c>
      <c r="K4379" t="s">
        <v>1908</v>
      </c>
      <c r="L4379" t="str">
        <f t="shared" si="275"/>
        <v>Nutley</v>
      </c>
      <c r="M4379" t="s">
        <v>41</v>
      </c>
      <c r="N4379" t="str">
        <f>IF(M4379="", "", IFERROR(VLOOKUP(M4379, Data!$A$1:$B$5, 2, 0), "Unkown fuel"))</f>
        <v>harmful</v>
      </c>
      <c r="O4379" t="s">
        <v>23</v>
      </c>
      <c r="P4379" t="s">
        <v>24</v>
      </c>
      <c r="Q4379" t="s">
        <v>25</v>
      </c>
      <c r="R4379" t="s">
        <v>427</v>
      </c>
      <c r="S4379">
        <v>799</v>
      </c>
      <c r="T4379" t="s">
        <v>428</v>
      </c>
      <c r="U4379" t="s">
        <v>429</v>
      </c>
      <c r="V4379">
        <v>5</v>
      </c>
      <c r="W4379" t="s">
        <v>1179</v>
      </c>
    </row>
    <row r="4380" spans="1:23" x14ac:dyDescent="0.3">
      <c r="A4380">
        <v>4511</v>
      </c>
      <c r="B4380" t="s">
        <v>120</v>
      </c>
      <c r="C4380">
        <v>2012</v>
      </c>
      <c r="D4380">
        <f t="shared" ca="1" si="272"/>
        <v>11</v>
      </c>
      <c r="E4380" s="5">
        <v>135000</v>
      </c>
      <c r="F4380">
        <v>49000</v>
      </c>
      <c r="G4380" t="s">
        <v>19</v>
      </c>
      <c r="H4380" t="str">
        <f t="shared" si="273"/>
        <v>East</v>
      </c>
      <c r="I4380" t="s">
        <v>789</v>
      </c>
      <c r="J4380" t="str">
        <f t="shared" si="274"/>
        <v>Connecticut</v>
      </c>
      <c r="K4380" t="s">
        <v>1909</v>
      </c>
      <c r="L4380" t="str">
        <f t="shared" si="275"/>
        <v>New Haven</v>
      </c>
      <c r="M4380" t="s">
        <v>22</v>
      </c>
      <c r="N4380" t="str">
        <f>IF(M4380="", "", IFERROR(VLOOKUP(M4380, Data!$A$1:$B$5, 2, 0), "Unkown fuel"))</f>
        <v>very harmful</v>
      </c>
      <c r="O4380" t="s">
        <v>23</v>
      </c>
      <c r="P4380" t="s">
        <v>24</v>
      </c>
      <c r="Q4380" t="s">
        <v>42</v>
      </c>
      <c r="R4380" t="s">
        <v>583</v>
      </c>
      <c r="S4380">
        <v>936</v>
      </c>
      <c r="T4380" t="s">
        <v>584</v>
      </c>
      <c r="U4380" t="s">
        <v>585</v>
      </c>
      <c r="V4380">
        <v>5</v>
      </c>
      <c r="W4380" t="s">
        <v>1179</v>
      </c>
    </row>
    <row r="4381" spans="1:23" x14ac:dyDescent="0.3">
      <c r="A4381">
        <v>4512</v>
      </c>
      <c r="B4381" t="s">
        <v>65</v>
      </c>
      <c r="C4381">
        <v>2016</v>
      </c>
      <c r="D4381">
        <f t="shared" ca="1" si="272"/>
        <v>7</v>
      </c>
      <c r="E4381" s="5">
        <v>1490000</v>
      </c>
      <c r="F4381">
        <v>56900</v>
      </c>
      <c r="G4381" t="s">
        <v>19</v>
      </c>
      <c r="H4381" t="str">
        <f t="shared" si="273"/>
        <v>East</v>
      </c>
      <c r="I4381" t="s">
        <v>83</v>
      </c>
      <c r="J4381" t="str">
        <f t="shared" si="274"/>
        <v>Massachusetts</v>
      </c>
      <c r="K4381" t="s">
        <v>1910</v>
      </c>
      <c r="L4381" t="str">
        <f t="shared" si="275"/>
        <v>Sharon</v>
      </c>
      <c r="M4381" t="s">
        <v>22</v>
      </c>
      <c r="N4381" t="str">
        <f>IF(M4381="", "", IFERROR(VLOOKUP(M4381, Data!$A$1:$B$5, 2, 0), "Unkown fuel"))</f>
        <v>very harmful</v>
      </c>
      <c r="O4381" t="s">
        <v>23</v>
      </c>
      <c r="P4381" t="s">
        <v>24</v>
      </c>
      <c r="Q4381" t="s">
        <v>33</v>
      </c>
      <c r="R4381" t="s">
        <v>882</v>
      </c>
      <c r="S4381">
        <v>2393</v>
      </c>
      <c r="T4381" t="s">
        <v>883</v>
      </c>
      <c r="U4381" t="s">
        <v>884</v>
      </c>
      <c r="V4381">
        <v>8</v>
      </c>
      <c r="W4381" t="s">
        <v>1179</v>
      </c>
    </row>
    <row r="4382" spans="1:23" x14ac:dyDescent="0.3">
      <c r="A4382">
        <v>4513</v>
      </c>
      <c r="B4382" t="s">
        <v>18</v>
      </c>
      <c r="C4382">
        <v>2014</v>
      </c>
      <c r="D4382">
        <f t="shared" ca="1" si="272"/>
        <v>9</v>
      </c>
      <c r="E4382" s="5">
        <v>520000</v>
      </c>
      <c r="F4382">
        <v>70000</v>
      </c>
      <c r="G4382" t="s">
        <v>19</v>
      </c>
      <c r="H4382" t="str">
        <f t="shared" si="273"/>
        <v>East</v>
      </c>
      <c r="I4382" t="s">
        <v>1339</v>
      </c>
      <c r="J4382" t="str">
        <f t="shared" si="274"/>
        <v>Rhode Island</v>
      </c>
      <c r="K4382" t="s">
        <v>1480</v>
      </c>
      <c r="L4382" t="str">
        <f t="shared" si="275"/>
        <v>Woonsocket</v>
      </c>
      <c r="M4382" t="s">
        <v>22</v>
      </c>
      <c r="N4382" t="str">
        <f>IF(M4382="", "", IFERROR(VLOOKUP(M4382, Data!$A$1:$B$5, 2, 0), "Unkown fuel"))</f>
        <v>very harmful</v>
      </c>
      <c r="O4382" t="s">
        <v>23</v>
      </c>
      <c r="P4382" t="s">
        <v>24</v>
      </c>
      <c r="Q4382" t="s">
        <v>33</v>
      </c>
      <c r="R4382" t="s">
        <v>229</v>
      </c>
      <c r="S4382">
        <v>1248</v>
      </c>
      <c r="T4382" t="s">
        <v>27</v>
      </c>
      <c r="U4382" t="s">
        <v>28</v>
      </c>
      <c r="V4382">
        <v>5</v>
      </c>
      <c r="W4382" t="s">
        <v>1179</v>
      </c>
    </row>
    <row r="4383" spans="1:23" x14ac:dyDescent="0.3">
      <c r="A4383">
        <v>4514</v>
      </c>
      <c r="B4383" t="s">
        <v>18</v>
      </c>
      <c r="C4383">
        <v>2010</v>
      </c>
      <c r="D4383">
        <f t="shared" ca="1" si="272"/>
        <v>13</v>
      </c>
      <c r="E4383" s="5">
        <v>315000</v>
      </c>
      <c r="F4383">
        <v>180000</v>
      </c>
      <c r="G4383" t="s">
        <v>19</v>
      </c>
      <c r="H4383" t="str">
        <f t="shared" si="273"/>
        <v>East</v>
      </c>
      <c r="I4383" t="s">
        <v>786</v>
      </c>
      <c r="J4383" t="str">
        <f t="shared" si="274"/>
        <v>New Jersey</v>
      </c>
      <c r="K4383" t="s">
        <v>1911</v>
      </c>
      <c r="L4383" t="str">
        <f t="shared" si="275"/>
        <v>Woodbridge</v>
      </c>
      <c r="M4383" t="s">
        <v>22</v>
      </c>
      <c r="N4383" t="str">
        <f>IF(M4383="", "", IFERROR(VLOOKUP(M4383, Data!$A$1:$B$5, 2, 0), "Unkown fuel"))</f>
        <v>very harmful</v>
      </c>
      <c r="O4383" t="s">
        <v>23</v>
      </c>
      <c r="P4383" t="s">
        <v>24</v>
      </c>
      <c r="Q4383" t="s">
        <v>25</v>
      </c>
      <c r="R4383" t="s">
        <v>81</v>
      </c>
      <c r="S4383">
        <v>1248</v>
      </c>
      <c r="T4383" t="s">
        <v>82</v>
      </c>
      <c r="U4383" t="s">
        <v>28</v>
      </c>
      <c r="V4383">
        <v>5</v>
      </c>
      <c r="W4383" t="s">
        <v>1179</v>
      </c>
    </row>
    <row r="4384" spans="1:23" x14ac:dyDescent="0.3">
      <c r="A4384">
        <v>4515</v>
      </c>
      <c r="B4384" t="s">
        <v>18</v>
      </c>
      <c r="C4384">
        <v>2010</v>
      </c>
      <c r="D4384">
        <f t="shared" ca="1" si="272"/>
        <v>13</v>
      </c>
      <c r="E4384" s="5">
        <v>235000</v>
      </c>
      <c r="F4384">
        <v>50000</v>
      </c>
      <c r="G4384" t="s">
        <v>19</v>
      </c>
      <c r="H4384" t="str">
        <f t="shared" si="273"/>
        <v>East</v>
      </c>
      <c r="I4384" t="s">
        <v>786</v>
      </c>
      <c r="J4384" t="str">
        <f t="shared" si="274"/>
        <v>New Jersey</v>
      </c>
      <c r="K4384" t="s">
        <v>969</v>
      </c>
      <c r="L4384" t="str">
        <f t="shared" si="275"/>
        <v>Ewing</v>
      </c>
      <c r="M4384" t="s">
        <v>41</v>
      </c>
      <c r="N4384" t="str">
        <f>IF(M4384="", "", IFERROR(VLOOKUP(M4384, Data!$A$1:$B$5, 2, 0), "Unkown fuel"))</f>
        <v>harmful</v>
      </c>
      <c r="O4384" t="s">
        <v>23</v>
      </c>
      <c r="P4384" t="s">
        <v>24</v>
      </c>
      <c r="Q4384" t="s">
        <v>25</v>
      </c>
      <c r="R4384" t="s">
        <v>273</v>
      </c>
      <c r="S4384">
        <v>998</v>
      </c>
      <c r="T4384" t="s">
        <v>507</v>
      </c>
      <c r="U4384" t="s">
        <v>141</v>
      </c>
      <c r="V4384">
        <v>5</v>
      </c>
      <c r="W4384" t="s">
        <v>1179</v>
      </c>
    </row>
    <row r="4385" spans="1:23" x14ac:dyDescent="0.3">
      <c r="A4385">
        <v>4516</v>
      </c>
      <c r="B4385" t="s">
        <v>46</v>
      </c>
      <c r="C4385">
        <v>2005</v>
      </c>
      <c r="D4385">
        <f t="shared" ca="1" si="272"/>
        <v>18</v>
      </c>
      <c r="E4385" s="5">
        <v>80500</v>
      </c>
      <c r="F4385">
        <v>50000</v>
      </c>
      <c r="G4385" t="s">
        <v>19</v>
      </c>
      <c r="H4385" t="str">
        <f t="shared" si="273"/>
        <v>East</v>
      </c>
      <c r="I4385" t="s">
        <v>780</v>
      </c>
      <c r="J4385" t="str">
        <f t="shared" si="274"/>
        <v>Maine</v>
      </c>
      <c r="K4385" t="s">
        <v>1678</v>
      </c>
      <c r="L4385" t="str">
        <f t="shared" si="275"/>
        <v>Biddeford</v>
      </c>
      <c r="M4385" t="s">
        <v>41</v>
      </c>
      <c r="N4385" t="str">
        <f>IF(M4385="", "", IFERROR(VLOOKUP(M4385, Data!$A$1:$B$5, 2, 0), "Unkown fuel"))</f>
        <v>harmful</v>
      </c>
      <c r="O4385" t="s">
        <v>23</v>
      </c>
      <c r="P4385" t="s">
        <v>24</v>
      </c>
      <c r="Q4385" t="s">
        <v>42</v>
      </c>
      <c r="R4385" t="s">
        <v>448</v>
      </c>
      <c r="S4385">
        <v>1495</v>
      </c>
      <c r="T4385" t="s">
        <v>449</v>
      </c>
      <c r="U4385" t="s">
        <v>450</v>
      </c>
      <c r="V4385">
        <v>5</v>
      </c>
      <c r="W4385" t="s">
        <v>1179</v>
      </c>
    </row>
    <row r="4386" spans="1:23" x14ac:dyDescent="0.3">
      <c r="A4386">
        <v>4517</v>
      </c>
      <c r="B4386" t="s">
        <v>18</v>
      </c>
      <c r="C4386">
        <v>2013</v>
      </c>
      <c r="D4386">
        <f t="shared" ca="1" si="272"/>
        <v>10</v>
      </c>
      <c r="E4386" s="5">
        <v>375000</v>
      </c>
      <c r="F4386">
        <v>88200</v>
      </c>
      <c r="G4386" t="s">
        <v>19</v>
      </c>
      <c r="H4386" t="str">
        <f t="shared" si="273"/>
        <v>East</v>
      </c>
      <c r="I4386" t="s">
        <v>786</v>
      </c>
      <c r="J4386" t="str">
        <f t="shared" si="274"/>
        <v>New Jersey</v>
      </c>
      <c r="K4386" t="s">
        <v>1912</v>
      </c>
      <c r="L4386" t="str">
        <f t="shared" si="275"/>
        <v>Perth Amboy</v>
      </c>
      <c r="M4386" t="s">
        <v>22</v>
      </c>
      <c r="N4386" t="str">
        <f>IF(M4386="", "", IFERROR(VLOOKUP(M4386, Data!$A$1:$B$5, 2, 0), "Unkown fuel"))</f>
        <v>very harmful</v>
      </c>
      <c r="O4386" t="s">
        <v>23</v>
      </c>
      <c r="P4386" t="s">
        <v>24</v>
      </c>
      <c r="Q4386" t="s">
        <v>25</v>
      </c>
      <c r="R4386" t="s">
        <v>671</v>
      </c>
      <c r="S4386">
        <v>1248</v>
      </c>
      <c r="T4386" t="s">
        <v>672</v>
      </c>
      <c r="U4386" t="s">
        <v>28</v>
      </c>
      <c r="V4386">
        <v>5</v>
      </c>
      <c r="W4386" t="s">
        <v>1179</v>
      </c>
    </row>
    <row r="4387" spans="1:23" x14ac:dyDescent="0.3">
      <c r="A4387">
        <v>4518</v>
      </c>
      <c r="B4387" t="s">
        <v>18</v>
      </c>
      <c r="C4387">
        <v>2006</v>
      </c>
      <c r="D4387">
        <f t="shared" ca="1" si="272"/>
        <v>17</v>
      </c>
      <c r="E4387" s="5">
        <v>189000</v>
      </c>
      <c r="F4387">
        <v>93000</v>
      </c>
      <c r="G4387" t="s">
        <v>19</v>
      </c>
      <c r="H4387" t="str">
        <f t="shared" si="273"/>
        <v>East</v>
      </c>
      <c r="I4387" t="s">
        <v>780</v>
      </c>
      <c r="J4387" t="str">
        <f t="shared" si="274"/>
        <v>Maine</v>
      </c>
      <c r="K4387" t="s">
        <v>1229</v>
      </c>
      <c r="L4387" t="str">
        <f t="shared" si="275"/>
        <v>Bangor</v>
      </c>
      <c r="M4387" t="s">
        <v>41</v>
      </c>
      <c r="N4387" t="str">
        <f>IF(M4387="", "", IFERROR(VLOOKUP(M4387, Data!$A$1:$B$5, 2, 0), "Unkown fuel"))</f>
        <v>harmful</v>
      </c>
      <c r="O4387" t="s">
        <v>23</v>
      </c>
      <c r="P4387" t="s">
        <v>24</v>
      </c>
      <c r="Q4387" t="s">
        <v>33</v>
      </c>
      <c r="R4387" t="s">
        <v>50</v>
      </c>
      <c r="S4387">
        <v>1197</v>
      </c>
      <c r="T4387" t="s">
        <v>680</v>
      </c>
      <c r="U4387" t="s">
        <v>1327</v>
      </c>
      <c r="V4387">
        <v>5</v>
      </c>
      <c r="W4387" t="s">
        <v>1179</v>
      </c>
    </row>
    <row r="4388" spans="1:23" x14ac:dyDescent="0.3">
      <c r="A4388">
        <v>4519</v>
      </c>
      <c r="B4388" t="s">
        <v>37</v>
      </c>
      <c r="C4388">
        <v>2017</v>
      </c>
      <c r="D4388">
        <f t="shared" ca="1" si="272"/>
        <v>6</v>
      </c>
      <c r="E4388" s="5">
        <v>550000</v>
      </c>
      <c r="F4388">
        <v>120000</v>
      </c>
      <c r="G4388" t="s">
        <v>19</v>
      </c>
      <c r="H4388" t="str">
        <f t="shared" si="273"/>
        <v>East</v>
      </c>
      <c r="I4388" t="s">
        <v>83</v>
      </c>
      <c r="J4388" t="str">
        <f t="shared" si="274"/>
        <v>Massachusetts</v>
      </c>
      <c r="K4388" t="s">
        <v>1253</v>
      </c>
      <c r="L4388" t="str">
        <f t="shared" si="275"/>
        <v>Marlborough</v>
      </c>
      <c r="M4388" t="s">
        <v>22</v>
      </c>
      <c r="N4388" t="str">
        <f>IF(M4388="", "", IFERROR(VLOOKUP(M4388, Data!$A$1:$B$5, 2, 0), "Unkown fuel"))</f>
        <v>very harmful</v>
      </c>
      <c r="O4388" t="s">
        <v>23</v>
      </c>
      <c r="P4388" t="s">
        <v>24</v>
      </c>
      <c r="Q4388" t="s">
        <v>25</v>
      </c>
      <c r="R4388" t="s">
        <v>618</v>
      </c>
      <c r="S4388">
        <v>1498</v>
      </c>
      <c r="T4388" t="s">
        <v>105</v>
      </c>
      <c r="U4388" t="s">
        <v>95</v>
      </c>
      <c r="V4388">
        <v>5</v>
      </c>
      <c r="W4388" t="s">
        <v>1179</v>
      </c>
    </row>
    <row r="4389" spans="1:23" x14ac:dyDescent="0.3">
      <c r="A4389">
        <v>4520</v>
      </c>
      <c r="B4389" t="s">
        <v>69</v>
      </c>
      <c r="C4389">
        <v>2011</v>
      </c>
      <c r="D4389">
        <f t="shared" ca="1" si="272"/>
        <v>12</v>
      </c>
      <c r="E4389" s="5">
        <v>260000</v>
      </c>
      <c r="F4389">
        <v>110000</v>
      </c>
      <c r="G4389" t="s">
        <v>56</v>
      </c>
      <c r="H4389" t="str">
        <f t="shared" si="273"/>
        <v>West</v>
      </c>
      <c r="I4389" t="s">
        <v>57</v>
      </c>
      <c r="J4389" t="str">
        <f t="shared" si="274"/>
        <v>California</v>
      </c>
      <c r="K4389" t="s">
        <v>1913</v>
      </c>
      <c r="L4389" t="str">
        <f t="shared" si="275"/>
        <v>Stockton</v>
      </c>
      <c r="M4389" t="s">
        <v>22</v>
      </c>
      <c r="N4389" t="str">
        <f>IF(M4389="", "", IFERROR(VLOOKUP(M4389, Data!$A$1:$B$5, 2, 0), "Unkown fuel"))</f>
        <v>very harmful</v>
      </c>
      <c r="O4389" t="s">
        <v>23</v>
      </c>
      <c r="P4389" t="s">
        <v>24</v>
      </c>
      <c r="Q4389" t="s">
        <v>33</v>
      </c>
      <c r="R4389" t="s">
        <v>159</v>
      </c>
      <c r="S4389">
        <v>1399</v>
      </c>
      <c r="T4389" t="s">
        <v>388</v>
      </c>
      <c r="U4389" t="s">
        <v>676</v>
      </c>
      <c r="V4389">
        <v>5</v>
      </c>
      <c r="W4389" t="s">
        <v>1179</v>
      </c>
    </row>
    <row r="4390" spans="1:23" x14ac:dyDescent="0.3">
      <c r="A4390">
        <v>4521</v>
      </c>
      <c r="B4390" t="s">
        <v>18</v>
      </c>
      <c r="C4390">
        <v>2016</v>
      </c>
      <c r="D4390">
        <f t="shared" ca="1" si="272"/>
        <v>7</v>
      </c>
      <c r="E4390" s="5">
        <v>650000</v>
      </c>
      <c r="F4390">
        <v>50000</v>
      </c>
      <c r="G4390" t="s">
        <v>19</v>
      </c>
      <c r="H4390" t="str">
        <f t="shared" si="273"/>
        <v>East</v>
      </c>
      <c r="I4390" t="s">
        <v>857</v>
      </c>
      <c r="J4390" t="str">
        <f t="shared" si="274"/>
        <v>New Hampshire</v>
      </c>
      <c r="K4390" t="s">
        <v>1293</v>
      </c>
      <c r="L4390" t="str">
        <f t="shared" si="275"/>
        <v>Portsmouth</v>
      </c>
      <c r="M4390" t="s">
        <v>22</v>
      </c>
      <c r="N4390" t="str">
        <f>IF(M4390="", "", IFERROR(VLOOKUP(M4390, Data!$A$1:$B$5, 2, 0), "Unkown fuel"))</f>
        <v>very harmful</v>
      </c>
      <c r="O4390" t="s">
        <v>23</v>
      </c>
      <c r="P4390" t="s">
        <v>154</v>
      </c>
      <c r="Q4390" t="s">
        <v>33</v>
      </c>
      <c r="R4390" t="s">
        <v>106</v>
      </c>
      <c r="S4390">
        <v>1248</v>
      </c>
      <c r="T4390" t="s">
        <v>27</v>
      </c>
      <c r="U4390" t="s">
        <v>28</v>
      </c>
      <c r="V4390">
        <v>5</v>
      </c>
      <c r="W4390" t="s">
        <v>1179</v>
      </c>
    </row>
    <row r="4391" spans="1:23" x14ac:dyDescent="0.3">
      <c r="A4391">
        <v>4522</v>
      </c>
      <c r="B4391" t="s">
        <v>18</v>
      </c>
      <c r="C4391">
        <v>2013</v>
      </c>
      <c r="D4391">
        <f t="shared" ca="1" si="272"/>
        <v>10</v>
      </c>
      <c r="E4391" s="5">
        <v>480000</v>
      </c>
      <c r="F4391">
        <v>80000</v>
      </c>
      <c r="G4391" t="s">
        <v>19</v>
      </c>
      <c r="H4391" t="str">
        <f t="shared" si="273"/>
        <v>East</v>
      </c>
      <c r="I4391" t="s">
        <v>782</v>
      </c>
      <c r="J4391" t="str">
        <f t="shared" si="274"/>
        <v>Vermont</v>
      </c>
      <c r="K4391" t="s">
        <v>989</v>
      </c>
      <c r="L4391" t="str">
        <f t="shared" si="275"/>
        <v>Burlington</v>
      </c>
      <c r="M4391" t="s">
        <v>22</v>
      </c>
      <c r="N4391" t="str">
        <f>IF(M4391="", "", IFERROR(VLOOKUP(M4391, Data!$A$1:$B$5, 2, 0), "Unkown fuel"))</f>
        <v>very harmful</v>
      </c>
      <c r="O4391" t="s">
        <v>23</v>
      </c>
      <c r="P4391" t="s">
        <v>24</v>
      </c>
      <c r="Q4391" t="s">
        <v>25</v>
      </c>
      <c r="R4391" t="s">
        <v>26</v>
      </c>
      <c r="S4391">
        <v>1248</v>
      </c>
      <c r="T4391" t="s">
        <v>27</v>
      </c>
      <c r="U4391" t="s">
        <v>28</v>
      </c>
      <c r="V4391">
        <v>5</v>
      </c>
      <c r="W4391" t="s">
        <v>1179</v>
      </c>
    </row>
    <row r="4392" spans="1:23" x14ac:dyDescent="0.3">
      <c r="A4392">
        <v>4523</v>
      </c>
      <c r="B4392" t="s">
        <v>46</v>
      </c>
      <c r="C4392">
        <v>2016</v>
      </c>
      <c r="D4392">
        <f t="shared" ca="1" si="272"/>
        <v>7</v>
      </c>
      <c r="E4392" s="5">
        <v>700000</v>
      </c>
      <c r="F4392">
        <v>40000</v>
      </c>
      <c r="G4392" t="s">
        <v>19</v>
      </c>
      <c r="H4392" t="str">
        <f t="shared" si="273"/>
        <v>East</v>
      </c>
      <c r="I4392" t="s">
        <v>780</v>
      </c>
      <c r="J4392" t="str">
        <f t="shared" si="274"/>
        <v>Maine</v>
      </c>
      <c r="K4392" t="s">
        <v>894</v>
      </c>
      <c r="L4392" t="str">
        <f t="shared" si="275"/>
        <v>Augusta</v>
      </c>
      <c r="M4392" t="s">
        <v>22</v>
      </c>
      <c r="N4392" t="str">
        <f>IF(M4392="", "", IFERROR(VLOOKUP(M4392, Data!$A$1:$B$5, 2, 0), "Unkown fuel"))</f>
        <v>very harmful</v>
      </c>
      <c r="O4392" t="s">
        <v>23</v>
      </c>
      <c r="P4392" t="s">
        <v>24</v>
      </c>
      <c r="Q4392" t="s">
        <v>25</v>
      </c>
      <c r="R4392" t="s">
        <v>99</v>
      </c>
      <c r="S4392">
        <v>1396</v>
      </c>
      <c r="T4392" t="s">
        <v>100</v>
      </c>
      <c r="U4392" t="s">
        <v>101</v>
      </c>
      <c r="V4392">
        <v>5</v>
      </c>
      <c r="W4392" t="s">
        <v>1179</v>
      </c>
    </row>
    <row r="4393" spans="1:23" x14ac:dyDescent="0.3">
      <c r="A4393">
        <v>4524</v>
      </c>
      <c r="B4393" t="s">
        <v>18</v>
      </c>
      <c r="C4393">
        <v>2015</v>
      </c>
      <c r="D4393">
        <f t="shared" ca="1" si="272"/>
        <v>8</v>
      </c>
      <c r="E4393" s="5">
        <v>650000</v>
      </c>
      <c r="F4393">
        <v>110000</v>
      </c>
      <c r="G4393" t="s">
        <v>19</v>
      </c>
      <c r="H4393" t="str">
        <f t="shared" si="273"/>
        <v>East</v>
      </c>
      <c r="I4393" t="s">
        <v>83</v>
      </c>
      <c r="J4393" t="str">
        <f t="shared" si="274"/>
        <v>Massachusetts</v>
      </c>
      <c r="K4393" t="s">
        <v>1914</v>
      </c>
      <c r="L4393" t="str">
        <f t="shared" si="275"/>
        <v>Attleboro</v>
      </c>
      <c r="M4393" t="s">
        <v>22</v>
      </c>
      <c r="N4393" t="str">
        <f>IF(M4393="", "", IFERROR(VLOOKUP(M4393, Data!$A$1:$B$5, 2, 0), "Unkown fuel"))</f>
        <v>very harmful</v>
      </c>
      <c r="O4393" t="s">
        <v>23</v>
      </c>
      <c r="P4393" t="s">
        <v>24</v>
      </c>
      <c r="Q4393" t="s">
        <v>42</v>
      </c>
      <c r="R4393" t="s">
        <v>307</v>
      </c>
      <c r="S4393">
        <v>1248</v>
      </c>
      <c r="T4393" t="s">
        <v>216</v>
      </c>
      <c r="U4393" t="s">
        <v>95</v>
      </c>
      <c r="V4393">
        <v>7</v>
      </c>
      <c r="W4393" t="s">
        <v>1179</v>
      </c>
    </row>
    <row r="4394" spans="1:23" x14ac:dyDescent="0.3">
      <c r="A4394">
        <v>4525</v>
      </c>
      <c r="B4394" t="s">
        <v>46</v>
      </c>
      <c r="C4394">
        <v>2015</v>
      </c>
      <c r="D4394">
        <f t="shared" ca="1" si="272"/>
        <v>8</v>
      </c>
      <c r="E4394" s="5">
        <v>1300000</v>
      </c>
      <c r="F4394">
        <v>48000</v>
      </c>
      <c r="G4394" t="s">
        <v>19</v>
      </c>
      <c r="H4394" t="str">
        <f t="shared" si="273"/>
        <v>East</v>
      </c>
      <c r="I4394" t="s">
        <v>789</v>
      </c>
      <c r="J4394" t="str">
        <f t="shared" si="274"/>
        <v>Connecticut</v>
      </c>
      <c r="K4394" t="s">
        <v>1429</v>
      </c>
      <c r="L4394" t="str">
        <f t="shared" si="275"/>
        <v>Cheshire</v>
      </c>
      <c r="M4394" t="s">
        <v>22</v>
      </c>
      <c r="N4394" t="str">
        <f>IF(M4394="", "", IFERROR(VLOOKUP(M4394, Data!$A$1:$B$5, 2, 0), "Unkown fuel"))</f>
        <v>very harmful</v>
      </c>
      <c r="O4394" t="s">
        <v>23</v>
      </c>
      <c r="P4394" t="s">
        <v>24</v>
      </c>
      <c r="Q4394" t="s">
        <v>33</v>
      </c>
      <c r="R4394" t="s">
        <v>300</v>
      </c>
      <c r="S4394">
        <v>1582</v>
      </c>
      <c r="T4394" t="s">
        <v>301</v>
      </c>
      <c r="U4394" t="s">
        <v>302</v>
      </c>
      <c r="V4394">
        <v>5</v>
      </c>
      <c r="W4394" t="s">
        <v>1179</v>
      </c>
    </row>
    <row r="4395" spans="1:23" x14ac:dyDescent="0.3">
      <c r="A4395">
        <v>4526</v>
      </c>
      <c r="B4395" t="s">
        <v>221</v>
      </c>
      <c r="C4395">
        <v>2016</v>
      </c>
      <c r="D4395">
        <f t="shared" ca="1" si="272"/>
        <v>7</v>
      </c>
      <c r="E4395" s="5">
        <v>1350000</v>
      </c>
      <c r="F4395">
        <v>97000</v>
      </c>
      <c r="G4395" t="s">
        <v>19</v>
      </c>
      <c r="H4395" t="str">
        <f t="shared" si="273"/>
        <v>East</v>
      </c>
      <c r="I4395" t="s">
        <v>83</v>
      </c>
      <c r="J4395" t="str">
        <f t="shared" si="274"/>
        <v>Massachusetts</v>
      </c>
      <c r="K4395" t="s">
        <v>1915</v>
      </c>
      <c r="L4395" t="str">
        <f t="shared" si="275"/>
        <v>Haverhill</v>
      </c>
      <c r="M4395" t="s">
        <v>22</v>
      </c>
      <c r="N4395" t="str">
        <f>IF(M4395="", "", IFERROR(VLOOKUP(M4395, Data!$A$1:$B$5, 2, 0), "Unkown fuel"))</f>
        <v>very harmful</v>
      </c>
      <c r="O4395" t="s">
        <v>23</v>
      </c>
      <c r="P4395" t="s">
        <v>154</v>
      </c>
      <c r="Q4395" t="s">
        <v>25</v>
      </c>
      <c r="R4395" t="s">
        <v>1027</v>
      </c>
      <c r="S4395">
        <v>1968</v>
      </c>
      <c r="T4395" t="s">
        <v>151</v>
      </c>
      <c r="U4395" t="s">
        <v>695</v>
      </c>
      <c r="V4395">
        <v>5</v>
      </c>
      <c r="W4395" t="s">
        <v>1179</v>
      </c>
    </row>
    <row r="4396" spans="1:23" x14ac:dyDescent="0.3">
      <c r="A4396">
        <v>4527</v>
      </c>
      <c r="B4396" t="s">
        <v>221</v>
      </c>
      <c r="C4396">
        <v>2016</v>
      </c>
      <c r="D4396">
        <f t="shared" ca="1" si="272"/>
        <v>7</v>
      </c>
      <c r="E4396" s="5">
        <v>1000000</v>
      </c>
      <c r="F4396">
        <v>60000</v>
      </c>
      <c r="G4396" t="s">
        <v>56</v>
      </c>
      <c r="H4396" t="str">
        <f t="shared" si="273"/>
        <v>West</v>
      </c>
      <c r="I4396" t="s">
        <v>57</v>
      </c>
      <c r="J4396" t="str">
        <f t="shared" si="274"/>
        <v>California</v>
      </c>
      <c r="K4396" t="s">
        <v>1913</v>
      </c>
      <c r="L4396" t="str">
        <f t="shared" si="275"/>
        <v>Stockton</v>
      </c>
      <c r="M4396" t="s">
        <v>22</v>
      </c>
      <c r="N4396" t="str">
        <f>IF(M4396="", "", IFERROR(VLOOKUP(M4396, Data!$A$1:$B$5, 2, 0), "Unkown fuel"))</f>
        <v>very harmful</v>
      </c>
      <c r="O4396" t="s">
        <v>23</v>
      </c>
      <c r="P4396" t="s">
        <v>154</v>
      </c>
      <c r="Q4396" t="s">
        <v>25</v>
      </c>
      <c r="R4396" t="s">
        <v>1028</v>
      </c>
      <c r="S4396">
        <v>1498</v>
      </c>
      <c r="T4396" t="s">
        <v>1029</v>
      </c>
      <c r="U4396" t="s">
        <v>224</v>
      </c>
      <c r="V4396">
        <v>5</v>
      </c>
      <c r="W4396" t="s">
        <v>1179</v>
      </c>
    </row>
    <row r="4397" spans="1:23" x14ac:dyDescent="0.3">
      <c r="A4397">
        <v>4528</v>
      </c>
      <c r="B4397" t="s">
        <v>173</v>
      </c>
      <c r="C4397">
        <v>2011</v>
      </c>
      <c r="D4397">
        <f t="shared" ca="1" si="272"/>
        <v>12</v>
      </c>
      <c r="E4397" s="5">
        <v>1700000</v>
      </c>
      <c r="F4397">
        <v>110000</v>
      </c>
      <c r="G4397" t="s">
        <v>56</v>
      </c>
      <c r="H4397" t="str">
        <f t="shared" si="273"/>
        <v>West</v>
      </c>
      <c r="I4397" t="s">
        <v>57</v>
      </c>
      <c r="J4397" t="str">
        <f t="shared" si="274"/>
        <v>California</v>
      </c>
      <c r="K4397" t="s">
        <v>1913</v>
      </c>
      <c r="L4397" t="str">
        <f t="shared" si="275"/>
        <v>Stockton</v>
      </c>
      <c r="M4397" t="s">
        <v>22</v>
      </c>
      <c r="N4397" t="str">
        <f>IF(M4397="", "", IFERROR(VLOOKUP(M4397, Data!$A$1:$B$5, 2, 0), "Unkown fuel"))</f>
        <v>very harmful</v>
      </c>
      <c r="O4397" t="s">
        <v>23</v>
      </c>
      <c r="P4397" t="s">
        <v>154</v>
      </c>
      <c r="Q4397" t="s">
        <v>42</v>
      </c>
      <c r="R4397" t="s">
        <v>629</v>
      </c>
      <c r="S4397">
        <v>2987</v>
      </c>
      <c r="T4397" t="s">
        <v>1031</v>
      </c>
      <c r="U4397" t="s">
        <v>1032</v>
      </c>
      <c r="V4397">
        <v>5</v>
      </c>
      <c r="W4397" t="s">
        <v>1179</v>
      </c>
    </row>
    <row r="4398" spans="1:23" x14ac:dyDescent="0.3">
      <c r="A4398">
        <v>4529</v>
      </c>
      <c r="B4398" t="s">
        <v>65</v>
      </c>
      <c r="C4398">
        <v>2018</v>
      </c>
      <c r="D4398">
        <f t="shared" ca="1" si="272"/>
        <v>5</v>
      </c>
      <c r="E4398" s="5">
        <v>1080000</v>
      </c>
      <c r="F4398">
        <v>12800</v>
      </c>
      <c r="G4398" t="s">
        <v>19</v>
      </c>
      <c r="H4398" t="str">
        <f t="shared" si="273"/>
        <v>East</v>
      </c>
      <c r="I4398" t="s">
        <v>780</v>
      </c>
      <c r="J4398" t="str">
        <f t="shared" si="274"/>
        <v>Maine</v>
      </c>
      <c r="K4398" t="s">
        <v>781</v>
      </c>
      <c r="L4398" t="str">
        <f t="shared" si="275"/>
        <v>Saco</v>
      </c>
      <c r="M4398" t="s">
        <v>41</v>
      </c>
      <c r="N4398" t="str">
        <f>IF(M4398="", "", IFERROR(VLOOKUP(M4398, Data!$A$1:$B$5, 2, 0), "Unkown fuel"))</f>
        <v>harmful</v>
      </c>
      <c r="O4398" t="s">
        <v>23</v>
      </c>
      <c r="P4398" t="s">
        <v>154</v>
      </c>
      <c r="Q4398" t="s">
        <v>25</v>
      </c>
      <c r="R4398" t="s">
        <v>159</v>
      </c>
      <c r="S4398">
        <v>1496</v>
      </c>
      <c r="T4398" t="s">
        <v>635</v>
      </c>
      <c r="U4398" t="s">
        <v>636</v>
      </c>
      <c r="V4398">
        <v>5</v>
      </c>
      <c r="W4398" t="s">
        <v>1179</v>
      </c>
    </row>
    <row r="4399" spans="1:23" x14ac:dyDescent="0.3">
      <c r="A4399">
        <v>4530</v>
      </c>
      <c r="B4399" t="s">
        <v>46</v>
      </c>
      <c r="C4399">
        <v>2012</v>
      </c>
      <c r="D4399">
        <f t="shared" ca="1" si="272"/>
        <v>11</v>
      </c>
      <c r="E4399" s="5">
        <v>170000</v>
      </c>
      <c r="F4399">
        <v>40000</v>
      </c>
      <c r="G4399" t="s">
        <v>19</v>
      </c>
      <c r="H4399" t="str">
        <f t="shared" si="273"/>
        <v>East</v>
      </c>
      <c r="I4399" t="s">
        <v>83</v>
      </c>
      <c r="J4399" t="str">
        <f t="shared" si="274"/>
        <v>Massachusetts</v>
      </c>
      <c r="K4399" t="s">
        <v>1914</v>
      </c>
      <c r="L4399" t="str">
        <f t="shared" si="275"/>
        <v>Attleboro</v>
      </c>
      <c r="M4399" t="s">
        <v>41</v>
      </c>
      <c r="N4399" t="str">
        <f>IF(M4399="", "", IFERROR(VLOOKUP(M4399, Data!$A$1:$B$5, 2, 0), "Unkown fuel"))</f>
        <v>harmful</v>
      </c>
      <c r="O4399" t="s">
        <v>23</v>
      </c>
      <c r="P4399" t="s">
        <v>24</v>
      </c>
      <c r="Q4399" t="s">
        <v>25</v>
      </c>
      <c r="R4399" t="s">
        <v>390</v>
      </c>
      <c r="S4399">
        <v>814</v>
      </c>
      <c r="T4399" t="s">
        <v>541</v>
      </c>
      <c r="U4399" t="s">
        <v>542</v>
      </c>
      <c r="V4399">
        <v>5</v>
      </c>
      <c r="W4399" t="s">
        <v>1179</v>
      </c>
    </row>
    <row r="4400" spans="1:23" x14ac:dyDescent="0.3">
      <c r="A4400">
        <v>4531</v>
      </c>
      <c r="B4400" t="s">
        <v>18</v>
      </c>
      <c r="C4400">
        <v>2017</v>
      </c>
      <c r="D4400">
        <f t="shared" ca="1" si="272"/>
        <v>6</v>
      </c>
      <c r="E4400" s="5">
        <v>610000</v>
      </c>
      <c r="F4400">
        <v>49000</v>
      </c>
      <c r="G4400" t="s">
        <v>38</v>
      </c>
      <c r="H4400" t="str">
        <f t="shared" si="273"/>
        <v>Central</v>
      </c>
      <c r="I4400" t="s">
        <v>921</v>
      </c>
      <c r="J4400" t="str">
        <f t="shared" si="274"/>
        <v>Kansas</v>
      </c>
      <c r="K4400" t="s">
        <v>1916</v>
      </c>
      <c r="L4400" t="str">
        <f t="shared" si="275"/>
        <v>Liberal</v>
      </c>
      <c r="M4400" t="s">
        <v>22</v>
      </c>
      <c r="N4400" t="str">
        <f>IF(M4400="", "", IFERROR(VLOOKUP(M4400, Data!$A$1:$B$5, 2, 0), "Unkown fuel"))</f>
        <v>very harmful</v>
      </c>
      <c r="O4400" t="s">
        <v>23</v>
      </c>
      <c r="P4400" t="s">
        <v>24</v>
      </c>
      <c r="Q4400" t="s">
        <v>25</v>
      </c>
      <c r="R4400" t="s">
        <v>424</v>
      </c>
      <c r="S4400">
        <v>1248</v>
      </c>
      <c r="T4400" t="s">
        <v>27</v>
      </c>
      <c r="U4400" t="s">
        <v>28</v>
      </c>
      <c r="V4400">
        <v>5</v>
      </c>
      <c r="W4400" t="s">
        <v>1179</v>
      </c>
    </row>
    <row r="4401" spans="1:23" x14ac:dyDescent="0.3">
      <c r="A4401">
        <v>4532</v>
      </c>
      <c r="B4401" t="s">
        <v>18</v>
      </c>
      <c r="C4401">
        <v>2014</v>
      </c>
      <c r="D4401">
        <f t="shared" ca="1" si="272"/>
        <v>9</v>
      </c>
      <c r="E4401" s="5">
        <v>350000</v>
      </c>
      <c r="F4401">
        <v>25000</v>
      </c>
      <c r="G4401" t="s">
        <v>38</v>
      </c>
      <c r="H4401" t="str">
        <f t="shared" si="273"/>
        <v>Central</v>
      </c>
      <c r="I4401" t="s">
        <v>921</v>
      </c>
      <c r="J4401" t="str">
        <f t="shared" si="274"/>
        <v>Kansas</v>
      </c>
      <c r="K4401" t="s">
        <v>1916</v>
      </c>
      <c r="L4401" t="str">
        <f t="shared" si="275"/>
        <v>Liberal</v>
      </c>
      <c r="M4401" t="s">
        <v>41</v>
      </c>
      <c r="N4401" t="str">
        <f>IF(M4401="", "", IFERROR(VLOOKUP(M4401, Data!$A$1:$B$5, 2, 0), "Unkown fuel"))</f>
        <v>harmful</v>
      </c>
      <c r="O4401" t="s">
        <v>23</v>
      </c>
      <c r="P4401" t="s">
        <v>24</v>
      </c>
      <c r="Q4401" t="s">
        <v>25</v>
      </c>
      <c r="R4401" t="s">
        <v>164</v>
      </c>
      <c r="S4401">
        <v>1197</v>
      </c>
      <c r="T4401" t="s">
        <v>395</v>
      </c>
      <c r="U4401" t="s">
        <v>261</v>
      </c>
      <c r="V4401">
        <v>5</v>
      </c>
      <c r="W4401" t="s">
        <v>1179</v>
      </c>
    </row>
    <row r="4402" spans="1:23" x14ac:dyDescent="0.3">
      <c r="A4402">
        <v>4533</v>
      </c>
      <c r="B4402" t="s">
        <v>18</v>
      </c>
      <c r="C4402">
        <v>2016</v>
      </c>
      <c r="D4402">
        <f t="shared" ca="1" si="272"/>
        <v>7</v>
      </c>
      <c r="E4402" s="5">
        <v>260000</v>
      </c>
      <c r="F4402">
        <v>65000</v>
      </c>
      <c r="G4402" t="s">
        <v>38</v>
      </c>
      <c r="H4402" t="str">
        <f t="shared" si="273"/>
        <v>Central</v>
      </c>
      <c r="I4402" t="s">
        <v>921</v>
      </c>
      <c r="J4402" t="str">
        <f t="shared" si="274"/>
        <v>Kansas</v>
      </c>
      <c r="K4402" t="s">
        <v>1916</v>
      </c>
      <c r="L4402" t="str">
        <f t="shared" si="275"/>
        <v>Liberal</v>
      </c>
      <c r="M4402" t="s">
        <v>41</v>
      </c>
      <c r="N4402" t="str">
        <f>IF(M4402="", "", IFERROR(VLOOKUP(M4402, Data!$A$1:$B$5, 2, 0), "Unkown fuel"))</f>
        <v>harmful</v>
      </c>
      <c r="O4402" t="s">
        <v>23</v>
      </c>
      <c r="P4402" t="s">
        <v>24</v>
      </c>
      <c r="Q4402" t="s">
        <v>33</v>
      </c>
      <c r="R4402" t="s">
        <v>430</v>
      </c>
      <c r="S4402">
        <v>796</v>
      </c>
      <c r="T4402" t="s">
        <v>118</v>
      </c>
      <c r="U4402" t="s">
        <v>119</v>
      </c>
      <c r="V4402">
        <v>5</v>
      </c>
      <c r="W4402" t="s">
        <v>1179</v>
      </c>
    </row>
    <row r="4403" spans="1:23" x14ac:dyDescent="0.3">
      <c r="A4403">
        <v>4534</v>
      </c>
      <c r="B4403" t="s">
        <v>631</v>
      </c>
      <c r="C4403">
        <v>2015</v>
      </c>
      <c r="D4403">
        <f t="shared" ca="1" si="272"/>
        <v>8</v>
      </c>
      <c r="E4403" s="5">
        <v>700000</v>
      </c>
      <c r="F4403">
        <v>20000</v>
      </c>
      <c r="G4403" t="s">
        <v>38</v>
      </c>
      <c r="H4403" t="str">
        <f t="shared" si="273"/>
        <v>Central</v>
      </c>
      <c r="I4403" t="s">
        <v>921</v>
      </c>
      <c r="J4403" t="str">
        <f t="shared" si="274"/>
        <v>Kansas</v>
      </c>
      <c r="K4403" t="s">
        <v>1916</v>
      </c>
      <c r="L4403" t="str">
        <f t="shared" si="275"/>
        <v>Liberal</v>
      </c>
      <c r="M4403" t="s">
        <v>22</v>
      </c>
      <c r="N4403" t="str">
        <f>IF(M4403="", "", IFERROR(VLOOKUP(M4403, Data!$A$1:$B$5, 2, 0), "Unkown fuel"))</f>
        <v>very harmful</v>
      </c>
      <c r="O4403" t="s">
        <v>23</v>
      </c>
      <c r="P4403" t="s">
        <v>24</v>
      </c>
      <c r="Q4403" t="s">
        <v>25</v>
      </c>
      <c r="R4403" t="s">
        <v>389</v>
      </c>
      <c r="S4403">
        <v>1248</v>
      </c>
      <c r="T4403" t="s">
        <v>847</v>
      </c>
      <c r="U4403" t="s">
        <v>633</v>
      </c>
      <c r="V4403">
        <v>5</v>
      </c>
      <c r="W4403" t="s">
        <v>1179</v>
      </c>
    </row>
    <row r="4404" spans="1:23" x14ac:dyDescent="0.3">
      <c r="A4404">
        <v>4535</v>
      </c>
      <c r="B4404" t="s">
        <v>221</v>
      </c>
      <c r="C4404">
        <v>2018</v>
      </c>
      <c r="D4404">
        <f t="shared" ca="1" si="272"/>
        <v>5</v>
      </c>
      <c r="E4404" s="5">
        <v>678000</v>
      </c>
      <c r="F4404">
        <v>17000</v>
      </c>
      <c r="G4404" t="s">
        <v>124</v>
      </c>
      <c r="H4404" t="str">
        <f t="shared" si="273"/>
        <v>South</v>
      </c>
      <c r="I4404" t="s">
        <v>965</v>
      </c>
      <c r="J4404" t="str">
        <f t="shared" si="274"/>
        <v>Virginia</v>
      </c>
      <c r="K4404" t="s">
        <v>1917</v>
      </c>
      <c r="L4404" t="str">
        <f t="shared" si="275"/>
        <v>Harrisonburg</v>
      </c>
      <c r="M4404" t="s">
        <v>41</v>
      </c>
      <c r="N4404" t="str">
        <f>IF(M4404="", "", IFERROR(VLOOKUP(M4404, Data!$A$1:$B$5, 2, 0), "Unkown fuel"))</f>
        <v>harmful</v>
      </c>
      <c r="O4404" t="s">
        <v>23</v>
      </c>
      <c r="P4404" t="s">
        <v>24</v>
      </c>
      <c r="Q4404" t="s">
        <v>25</v>
      </c>
      <c r="R4404" t="s">
        <v>1037</v>
      </c>
      <c r="S4404">
        <v>999</v>
      </c>
      <c r="T4404" t="s">
        <v>393</v>
      </c>
      <c r="U4404" t="s">
        <v>394</v>
      </c>
      <c r="V4404">
        <v>5</v>
      </c>
      <c r="W4404" t="s">
        <v>1179</v>
      </c>
    </row>
    <row r="4405" spans="1:23" x14ac:dyDescent="0.3">
      <c r="A4405">
        <v>4536</v>
      </c>
      <c r="B4405" t="s">
        <v>18</v>
      </c>
      <c r="C4405">
        <v>2015</v>
      </c>
      <c r="D4405">
        <f t="shared" ca="1" si="272"/>
        <v>8</v>
      </c>
      <c r="E4405" s="5">
        <v>800000</v>
      </c>
      <c r="F4405">
        <v>15000</v>
      </c>
      <c r="G4405" t="s">
        <v>124</v>
      </c>
      <c r="H4405" t="str">
        <f t="shared" si="273"/>
        <v>South</v>
      </c>
      <c r="I4405" t="s">
        <v>965</v>
      </c>
      <c r="J4405" t="str">
        <f t="shared" si="274"/>
        <v>Virginia</v>
      </c>
      <c r="K4405" t="s">
        <v>1917</v>
      </c>
      <c r="L4405" t="str">
        <f t="shared" si="275"/>
        <v>Harrisonburg</v>
      </c>
      <c r="M4405" t="s">
        <v>22</v>
      </c>
      <c r="N4405" t="str">
        <f>IF(M4405="", "", IFERROR(VLOOKUP(M4405, Data!$A$1:$B$5, 2, 0), "Unkown fuel"))</f>
        <v>very harmful</v>
      </c>
      <c r="O4405" t="s">
        <v>23</v>
      </c>
      <c r="P4405" t="s">
        <v>24</v>
      </c>
      <c r="Q4405" t="s">
        <v>25</v>
      </c>
      <c r="R4405" t="s">
        <v>557</v>
      </c>
      <c r="S4405">
        <v>1248</v>
      </c>
      <c r="T4405" t="s">
        <v>94</v>
      </c>
      <c r="U4405" t="s">
        <v>95</v>
      </c>
      <c r="V4405">
        <v>5</v>
      </c>
      <c r="W4405" t="s">
        <v>1179</v>
      </c>
    </row>
    <row r="4406" spans="1:23" x14ac:dyDescent="0.3">
      <c r="A4406">
        <v>4537</v>
      </c>
      <c r="B4406" t="s">
        <v>65</v>
      </c>
      <c r="C4406">
        <v>2014</v>
      </c>
      <c r="D4406">
        <f t="shared" ca="1" si="272"/>
        <v>9</v>
      </c>
      <c r="E4406" s="5">
        <v>400000</v>
      </c>
      <c r="F4406">
        <v>120000</v>
      </c>
      <c r="G4406" t="s">
        <v>38</v>
      </c>
      <c r="H4406" t="str">
        <f t="shared" si="273"/>
        <v>Central</v>
      </c>
      <c r="I4406" t="s">
        <v>1758</v>
      </c>
      <c r="J4406" t="str">
        <f t="shared" si="274"/>
        <v>South Dakota</v>
      </c>
      <c r="K4406" t="s">
        <v>1918</v>
      </c>
      <c r="L4406" t="str">
        <f t="shared" si="275"/>
        <v>Brookings</v>
      </c>
      <c r="M4406" t="s">
        <v>22</v>
      </c>
      <c r="N4406" t="str">
        <f>IF(M4406="", "", IFERROR(VLOOKUP(M4406, Data!$A$1:$B$5, 2, 0), "Unkown fuel"))</f>
        <v>very harmful</v>
      </c>
      <c r="O4406" t="s">
        <v>23</v>
      </c>
      <c r="P4406" t="s">
        <v>24</v>
      </c>
      <c r="Q4406" t="s">
        <v>33</v>
      </c>
      <c r="R4406" t="s">
        <v>66</v>
      </c>
      <c r="S4406">
        <v>1364</v>
      </c>
      <c r="T4406" t="s">
        <v>244</v>
      </c>
      <c r="U4406" t="s">
        <v>68</v>
      </c>
      <c r="V4406">
        <v>5</v>
      </c>
      <c r="W4406" t="s">
        <v>1179</v>
      </c>
    </row>
    <row r="4407" spans="1:23" x14ac:dyDescent="0.3">
      <c r="A4407">
        <v>4538</v>
      </c>
      <c r="B4407" t="s">
        <v>46</v>
      </c>
      <c r="C4407">
        <v>2010</v>
      </c>
      <c r="D4407">
        <f t="shared" ca="1" si="272"/>
        <v>13</v>
      </c>
      <c r="E4407" s="5">
        <v>300000</v>
      </c>
      <c r="F4407">
        <v>49000</v>
      </c>
      <c r="G4407" t="s">
        <v>38</v>
      </c>
      <c r="H4407" t="str">
        <f t="shared" si="273"/>
        <v>Central</v>
      </c>
      <c r="I4407" t="s">
        <v>921</v>
      </c>
      <c r="J4407" t="str">
        <f t="shared" si="274"/>
        <v>Kansas</v>
      </c>
      <c r="K4407" t="s">
        <v>1916</v>
      </c>
      <c r="L4407" t="str">
        <f t="shared" si="275"/>
        <v>Liberal</v>
      </c>
      <c r="M4407" t="s">
        <v>41</v>
      </c>
      <c r="N4407" t="str">
        <f>IF(M4407="", "", IFERROR(VLOOKUP(M4407, Data!$A$1:$B$5, 2, 0), "Unkown fuel"))</f>
        <v>harmful</v>
      </c>
      <c r="O4407" t="s">
        <v>23</v>
      </c>
      <c r="P4407" t="s">
        <v>24</v>
      </c>
      <c r="Q4407" t="s">
        <v>25</v>
      </c>
      <c r="R4407" t="s">
        <v>164</v>
      </c>
      <c r="S4407">
        <v>1197</v>
      </c>
      <c r="T4407" t="s">
        <v>431</v>
      </c>
      <c r="U4407" t="s">
        <v>432</v>
      </c>
      <c r="V4407">
        <v>5</v>
      </c>
      <c r="W4407" t="s">
        <v>1179</v>
      </c>
    </row>
    <row r="4408" spans="1:23" x14ac:dyDescent="0.3">
      <c r="A4408">
        <v>4539</v>
      </c>
      <c r="B4408" t="s">
        <v>46</v>
      </c>
      <c r="C4408">
        <v>2016</v>
      </c>
      <c r="D4408">
        <f t="shared" ca="1" si="272"/>
        <v>7</v>
      </c>
      <c r="E4408" s="5">
        <v>520000</v>
      </c>
      <c r="F4408">
        <v>29000</v>
      </c>
      <c r="G4408" t="s">
        <v>38</v>
      </c>
      <c r="H4408" t="str">
        <f t="shared" si="273"/>
        <v>Central</v>
      </c>
      <c r="I4408" t="s">
        <v>1758</v>
      </c>
      <c r="J4408" t="str">
        <f t="shared" si="274"/>
        <v>South Dakota</v>
      </c>
      <c r="K4408" t="s">
        <v>1918</v>
      </c>
      <c r="L4408" t="str">
        <f t="shared" si="275"/>
        <v>Brookings</v>
      </c>
      <c r="M4408" t="s">
        <v>41</v>
      </c>
      <c r="N4408" t="str">
        <f>IF(M4408="", "", IFERROR(VLOOKUP(M4408, Data!$A$1:$B$5, 2, 0), "Unkown fuel"))</f>
        <v>harmful</v>
      </c>
      <c r="O4408" t="s">
        <v>23</v>
      </c>
      <c r="P4408" t="s">
        <v>24</v>
      </c>
      <c r="Q4408" t="s">
        <v>25</v>
      </c>
      <c r="R4408" t="s">
        <v>133</v>
      </c>
      <c r="S4408">
        <v>1197</v>
      </c>
      <c r="T4408" t="s">
        <v>134</v>
      </c>
      <c r="U4408" t="s">
        <v>135</v>
      </c>
      <c r="V4408">
        <v>5</v>
      </c>
      <c r="W4408" t="s">
        <v>1179</v>
      </c>
    </row>
    <row r="4409" spans="1:23" x14ac:dyDescent="0.3">
      <c r="A4409">
        <v>4540</v>
      </c>
      <c r="B4409" t="s">
        <v>296</v>
      </c>
      <c r="C4409">
        <v>2017</v>
      </c>
      <c r="D4409">
        <f t="shared" ca="1" si="272"/>
        <v>6</v>
      </c>
      <c r="E4409" s="5">
        <v>850000</v>
      </c>
      <c r="F4409">
        <v>55000</v>
      </c>
      <c r="G4409" t="s">
        <v>38</v>
      </c>
      <c r="H4409" t="str">
        <f t="shared" si="273"/>
        <v>Central</v>
      </c>
      <c r="I4409" t="s">
        <v>921</v>
      </c>
      <c r="J4409" t="str">
        <f t="shared" si="274"/>
        <v>Kansas</v>
      </c>
      <c r="K4409" t="s">
        <v>1916</v>
      </c>
      <c r="L4409" t="str">
        <f t="shared" si="275"/>
        <v>Liberal</v>
      </c>
      <c r="M4409" t="s">
        <v>22</v>
      </c>
      <c r="N4409" t="str">
        <f>IF(M4409="", "", IFERROR(VLOOKUP(M4409, Data!$A$1:$B$5, 2, 0), "Unkown fuel"))</f>
        <v>very harmful</v>
      </c>
      <c r="O4409" t="s">
        <v>23</v>
      </c>
      <c r="P4409" t="s">
        <v>154</v>
      </c>
      <c r="Q4409" t="s">
        <v>25</v>
      </c>
      <c r="R4409" t="s">
        <v>1039</v>
      </c>
      <c r="S4409">
        <v>1461</v>
      </c>
      <c r="T4409" t="s">
        <v>364</v>
      </c>
      <c r="U4409" t="s">
        <v>78</v>
      </c>
      <c r="V4409">
        <v>5</v>
      </c>
      <c r="W4409" t="s">
        <v>1179</v>
      </c>
    </row>
    <row r="4410" spans="1:23" x14ac:dyDescent="0.3">
      <c r="A4410">
        <v>4541</v>
      </c>
      <c r="B4410" t="s">
        <v>18</v>
      </c>
      <c r="C4410">
        <v>2015</v>
      </c>
      <c r="D4410">
        <f t="shared" ca="1" si="272"/>
        <v>8</v>
      </c>
      <c r="E4410" s="5">
        <v>300000</v>
      </c>
      <c r="F4410">
        <v>40000</v>
      </c>
      <c r="G4410" t="s">
        <v>38</v>
      </c>
      <c r="H4410" t="str">
        <f t="shared" si="273"/>
        <v>Central</v>
      </c>
      <c r="I4410" t="s">
        <v>1758</v>
      </c>
      <c r="J4410" t="str">
        <f t="shared" si="274"/>
        <v>South Dakota</v>
      </c>
      <c r="K4410" t="s">
        <v>1918</v>
      </c>
      <c r="L4410" t="str">
        <f t="shared" si="275"/>
        <v>Brookings</v>
      </c>
      <c r="M4410" t="s">
        <v>41</v>
      </c>
      <c r="N4410" t="str">
        <f>IF(M4410="", "", IFERROR(VLOOKUP(M4410, Data!$A$1:$B$5, 2, 0), "Unkown fuel"))</f>
        <v>harmful</v>
      </c>
      <c r="O4410" t="s">
        <v>23</v>
      </c>
      <c r="P4410" t="s">
        <v>24</v>
      </c>
      <c r="Q4410" t="s">
        <v>25</v>
      </c>
      <c r="R4410" t="s">
        <v>140</v>
      </c>
      <c r="S4410">
        <v>998</v>
      </c>
      <c r="T4410" t="s">
        <v>166</v>
      </c>
      <c r="U4410" t="s">
        <v>141</v>
      </c>
      <c r="V4410">
        <v>5</v>
      </c>
      <c r="W4410" t="s">
        <v>1179</v>
      </c>
    </row>
    <row r="4411" spans="1:23" x14ac:dyDescent="0.3">
      <c r="A4411">
        <v>4542</v>
      </c>
      <c r="B4411" t="s">
        <v>37</v>
      </c>
      <c r="C4411">
        <v>2010</v>
      </c>
      <c r="D4411">
        <f t="shared" ca="1" si="272"/>
        <v>13</v>
      </c>
      <c r="E4411" s="5">
        <v>350000</v>
      </c>
      <c r="F4411">
        <v>120000</v>
      </c>
      <c r="G4411" t="s">
        <v>38</v>
      </c>
      <c r="H4411" t="str">
        <f t="shared" si="273"/>
        <v>Central</v>
      </c>
      <c r="I4411" t="s">
        <v>1758</v>
      </c>
      <c r="J4411" t="str">
        <f t="shared" si="274"/>
        <v>South Dakota</v>
      </c>
      <c r="K4411" t="s">
        <v>1918</v>
      </c>
      <c r="L4411" t="str">
        <f t="shared" si="275"/>
        <v>Brookings</v>
      </c>
      <c r="M4411" t="s">
        <v>41</v>
      </c>
      <c r="N4411" t="str">
        <f>IF(M4411="", "", IFERROR(VLOOKUP(M4411, Data!$A$1:$B$5, 2, 0), "Unkown fuel"))</f>
        <v>harmful</v>
      </c>
      <c r="O4411" t="s">
        <v>23</v>
      </c>
      <c r="P4411" t="s">
        <v>24</v>
      </c>
      <c r="Q4411" t="s">
        <v>33</v>
      </c>
      <c r="R4411" t="s">
        <v>142</v>
      </c>
      <c r="S4411">
        <v>1497</v>
      </c>
      <c r="T4411" t="s">
        <v>406</v>
      </c>
      <c r="U4411" t="s">
        <v>407</v>
      </c>
      <c r="V4411">
        <v>5</v>
      </c>
      <c r="W4411" t="s">
        <v>1179</v>
      </c>
    </row>
    <row r="4412" spans="1:23" x14ac:dyDescent="0.3">
      <c r="A4412">
        <v>4544</v>
      </c>
      <c r="B4412" t="s">
        <v>18</v>
      </c>
      <c r="C4412">
        <v>2019</v>
      </c>
      <c r="D4412">
        <f t="shared" ca="1" si="272"/>
        <v>4</v>
      </c>
      <c r="E4412" s="5">
        <v>892000</v>
      </c>
      <c r="F4412">
        <v>10000</v>
      </c>
      <c r="G4412" t="s">
        <v>124</v>
      </c>
      <c r="H4412" t="str">
        <f t="shared" si="273"/>
        <v>South</v>
      </c>
      <c r="I4412" t="s">
        <v>965</v>
      </c>
      <c r="J4412" t="str">
        <f t="shared" si="274"/>
        <v>Virginia</v>
      </c>
      <c r="K4412" t="s">
        <v>1917</v>
      </c>
      <c r="L4412" t="str">
        <f t="shared" si="275"/>
        <v>Harrisonburg</v>
      </c>
      <c r="M4412" t="s">
        <v>22</v>
      </c>
      <c r="N4412" t="str">
        <f>IF(M4412="", "", IFERROR(VLOOKUP(M4412, Data!$A$1:$B$5, 2, 0), "Unkown fuel"))</f>
        <v>very harmful</v>
      </c>
      <c r="O4412" t="s">
        <v>23</v>
      </c>
      <c r="P4412" t="s">
        <v>24</v>
      </c>
      <c r="Q4412" t="s">
        <v>25</v>
      </c>
      <c r="R4412" t="s">
        <v>129</v>
      </c>
      <c r="S4412">
        <v>1248</v>
      </c>
      <c r="T4412" t="s">
        <v>94</v>
      </c>
      <c r="U4412" t="s">
        <v>95</v>
      </c>
      <c r="V4412">
        <v>5</v>
      </c>
      <c r="W4412" t="s">
        <v>1179</v>
      </c>
    </row>
    <row r="4413" spans="1:23" x14ac:dyDescent="0.3">
      <c r="A4413">
        <v>4545</v>
      </c>
      <c r="B4413" t="s">
        <v>631</v>
      </c>
      <c r="C4413">
        <v>2012</v>
      </c>
      <c r="D4413">
        <f t="shared" ca="1" si="272"/>
        <v>11</v>
      </c>
      <c r="E4413" s="5">
        <v>285000</v>
      </c>
      <c r="F4413">
        <v>70000</v>
      </c>
      <c r="G4413" t="s">
        <v>124</v>
      </c>
      <c r="H4413" t="str">
        <f t="shared" si="273"/>
        <v>South</v>
      </c>
      <c r="I4413" t="s">
        <v>965</v>
      </c>
      <c r="J4413" t="str">
        <f t="shared" si="274"/>
        <v>Virginia</v>
      </c>
      <c r="K4413" t="s">
        <v>1919</v>
      </c>
      <c r="L4413" t="str">
        <f t="shared" si="275"/>
        <v>Lynchburg</v>
      </c>
      <c r="M4413" t="s">
        <v>22</v>
      </c>
      <c r="N4413" t="str">
        <f>IF(M4413="", "", IFERROR(VLOOKUP(M4413, Data!$A$1:$B$5, 2, 0), "Unkown fuel"))</f>
        <v>very harmful</v>
      </c>
      <c r="O4413" t="s">
        <v>23</v>
      </c>
      <c r="P4413" t="s">
        <v>24</v>
      </c>
      <c r="Q4413" t="s">
        <v>33</v>
      </c>
      <c r="R4413" t="s">
        <v>110</v>
      </c>
      <c r="S4413">
        <v>1248</v>
      </c>
      <c r="T4413" t="s">
        <v>632</v>
      </c>
      <c r="U4413" t="s">
        <v>633</v>
      </c>
      <c r="V4413">
        <v>5</v>
      </c>
      <c r="W4413" t="s">
        <v>1179</v>
      </c>
    </row>
    <row r="4414" spans="1:23" x14ac:dyDescent="0.3">
      <c r="A4414">
        <v>4546</v>
      </c>
      <c r="B4414" t="s">
        <v>46</v>
      </c>
      <c r="C4414">
        <v>2012</v>
      </c>
      <c r="D4414">
        <f t="shared" ca="1" si="272"/>
        <v>11</v>
      </c>
      <c r="E4414" s="5">
        <v>300000</v>
      </c>
      <c r="F4414">
        <v>60000</v>
      </c>
      <c r="G4414" t="s">
        <v>124</v>
      </c>
      <c r="H4414" t="str">
        <f t="shared" si="273"/>
        <v>South</v>
      </c>
      <c r="I4414" t="s">
        <v>965</v>
      </c>
      <c r="J4414" t="str">
        <f t="shared" si="274"/>
        <v>Virginia</v>
      </c>
      <c r="K4414" t="s">
        <v>1919</v>
      </c>
      <c r="L4414" t="str">
        <f t="shared" si="275"/>
        <v>Lynchburg</v>
      </c>
      <c r="M4414" t="s">
        <v>59</v>
      </c>
      <c r="N4414" t="str">
        <f>IF(M4414="", "", IFERROR(VLOOKUP(M4414, Data!$A$1:$B$5, 2, 0), "Unkown fuel"))</f>
        <v>less harmful</v>
      </c>
      <c r="O4414" t="s">
        <v>23</v>
      </c>
      <c r="P4414" t="s">
        <v>24</v>
      </c>
      <c r="Q4414" t="s">
        <v>25</v>
      </c>
      <c r="R4414" t="s">
        <v>1024</v>
      </c>
      <c r="S4414">
        <v>1086</v>
      </c>
      <c r="T4414" t="s">
        <v>247</v>
      </c>
      <c r="U4414" t="s">
        <v>248</v>
      </c>
      <c r="V4414">
        <v>5</v>
      </c>
      <c r="W4414" t="s">
        <v>1179</v>
      </c>
    </row>
    <row r="4415" spans="1:23" x14ac:dyDescent="0.3">
      <c r="A4415">
        <v>4547</v>
      </c>
      <c r="B4415" t="s">
        <v>18</v>
      </c>
      <c r="C4415">
        <v>2016</v>
      </c>
      <c r="D4415">
        <f t="shared" ca="1" si="272"/>
        <v>7</v>
      </c>
      <c r="E4415" s="5">
        <v>620000</v>
      </c>
      <c r="F4415">
        <v>90000</v>
      </c>
      <c r="G4415" t="s">
        <v>38</v>
      </c>
      <c r="H4415" t="str">
        <f t="shared" si="273"/>
        <v>Central</v>
      </c>
      <c r="I4415" t="s">
        <v>1758</v>
      </c>
      <c r="J4415" t="str">
        <f t="shared" si="274"/>
        <v>South Dakota</v>
      </c>
      <c r="K4415" t="s">
        <v>1918</v>
      </c>
      <c r="L4415" t="str">
        <f t="shared" si="275"/>
        <v>Brookings</v>
      </c>
      <c r="M4415" t="s">
        <v>22</v>
      </c>
      <c r="N4415" t="str">
        <f>IF(M4415="", "", IFERROR(VLOOKUP(M4415, Data!$A$1:$B$5, 2, 0), "Unkown fuel"))</f>
        <v>very harmful</v>
      </c>
      <c r="O4415" t="s">
        <v>23</v>
      </c>
      <c r="P4415" t="s">
        <v>24</v>
      </c>
      <c r="Q4415" t="s">
        <v>25</v>
      </c>
      <c r="R4415" t="s">
        <v>415</v>
      </c>
      <c r="S4415">
        <v>1248</v>
      </c>
      <c r="T4415" t="s">
        <v>94</v>
      </c>
      <c r="U4415" t="s">
        <v>95</v>
      </c>
      <c r="V4415">
        <v>5</v>
      </c>
      <c r="W4415" t="s">
        <v>1179</v>
      </c>
    </row>
    <row r="4416" spans="1:23" x14ac:dyDescent="0.3">
      <c r="A4416">
        <v>4548</v>
      </c>
      <c r="B4416" t="s">
        <v>18</v>
      </c>
      <c r="C4416">
        <v>2017</v>
      </c>
      <c r="D4416">
        <f t="shared" ca="1" si="272"/>
        <v>6</v>
      </c>
      <c r="E4416" s="5">
        <v>750000</v>
      </c>
      <c r="F4416">
        <v>90000</v>
      </c>
      <c r="G4416" t="s">
        <v>38</v>
      </c>
      <c r="H4416" t="str">
        <f t="shared" si="273"/>
        <v>Central</v>
      </c>
      <c r="I4416" t="s">
        <v>1758</v>
      </c>
      <c r="J4416" t="str">
        <f t="shared" si="274"/>
        <v>South Dakota</v>
      </c>
      <c r="K4416" t="s">
        <v>1918</v>
      </c>
      <c r="L4416" t="str">
        <f t="shared" si="275"/>
        <v>Brookings</v>
      </c>
      <c r="M4416" t="s">
        <v>22</v>
      </c>
      <c r="N4416" t="str">
        <f>IF(M4416="", "", IFERROR(VLOOKUP(M4416, Data!$A$1:$B$5, 2, 0), "Unkown fuel"))</f>
        <v>very harmful</v>
      </c>
      <c r="O4416" t="s">
        <v>23</v>
      </c>
      <c r="P4416" t="s">
        <v>24</v>
      </c>
      <c r="Q4416" t="s">
        <v>25</v>
      </c>
      <c r="R4416" t="s">
        <v>129</v>
      </c>
      <c r="S4416">
        <v>1248</v>
      </c>
      <c r="T4416" t="s">
        <v>94</v>
      </c>
      <c r="U4416" t="s">
        <v>95</v>
      </c>
      <c r="V4416">
        <v>5</v>
      </c>
      <c r="W4416" t="s">
        <v>1179</v>
      </c>
    </row>
    <row r="4417" spans="1:23" x14ac:dyDescent="0.3">
      <c r="A4417">
        <v>4549</v>
      </c>
      <c r="B4417" t="s">
        <v>18</v>
      </c>
      <c r="C4417">
        <v>2016</v>
      </c>
      <c r="D4417">
        <f t="shared" ca="1" si="272"/>
        <v>7</v>
      </c>
      <c r="E4417" s="5">
        <v>270000</v>
      </c>
      <c r="F4417">
        <v>35000</v>
      </c>
      <c r="G4417" t="s">
        <v>38</v>
      </c>
      <c r="H4417" t="str">
        <f t="shared" si="273"/>
        <v>Central</v>
      </c>
      <c r="I4417" t="s">
        <v>1758</v>
      </c>
      <c r="J4417" t="str">
        <f t="shared" si="274"/>
        <v>South Dakota</v>
      </c>
      <c r="K4417" t="s">
        <v>1918</v>
      </c>
      <c r="L4417" t="str">
        <f t="shared" si="275"/>
        <v>Brookings</v>
      </c>
      <c r="M4417" t="s">
        <v>41</v>
      </c>
      <c r="N4417" t="str">
        <f>IF(M4417="", "", IFERROR(VLOOKUP(M4417, Data!$A$1:$B$5, 2, 0), "Unkown fuel"))</f>
        <v>harmful</v>
      </c>
      <c r="O4417" t="s">
        <v>23</v>
      </c>
      <c r="P4417" t="s">
        <v>24</v>
      </c>
      <c r="Q4417" t="s">
        <v>25</v>
      </c>
      <c r="R4417" t="s">
        <v>430</v>
      </c>
      <c r="S4417">
        <v>796</v>
      </c>
      <c r="T4417" t="s">
        <v>118</v>
      </c>
      <c r="U4417" t="s">
        <v>119</v>
      </c>
      <c r="V4417">
        <v>5</v>
      </c>
      <c r="W4417" t="s">
        <v>1179</v>
      </c>
    </row>
    <row r="4418" spans="1:23" x14ac:dyDescent="0.3">
      <c r="A4418">
        <v>4550</v>
      </c>
      <c r="B4418" t="s">
        <v>18</v>
      </c>
      <c r="C4418">
        <v>2014</v>
      </c>
      <c r="D4418">
        <f t="shared" ref="D4418:D4481" ca="1" si="276">TRUNC(YEARFRAC(DATE(C4418,1,1), TODAY(), 1))</f>
        <v>9</v>
      </c>
      <c r="E4418" s="5">
        <v>560000</v>
      </c>
      <c r="F4418">
        <v>90000</v>
      </c>
      <c r="G4418" t="s">
        <v>124</v>
      </c>
      <c r="H4418" t="str">
        <f t="shared" ref="H4418:H4481" si="277">TRIM(G4418)</f>
        <v>South</v>
      </c>
      <c r="I4418" t="s">
        <v>965</v>
      </c>
      <c r="J4418" t="str">
        <f t="shared" ref="J4418:J4481" si="278">TRIM(I4418)</f>
        <v>Virginia</v>
      </c>
      <c r="K4418" t="s">
        <v>1919</v>
      </c>
      <c r="L4418" t="str">
        <f t="shared" ref="L4418:L4481" si="279">TRIM(K4418)</f>
        <v>Lynchburg</v>
      </c>
      <c r="M4418" t="s">
        <v>22</v>
      </c>
      <c r="N4418" t="str">
        <f>IF(M4418="", "", IFERROR(VLOOKUP(M4418, Data!$A$1:$B$5, 2, 0), "Unkown fuel"))</f>
        <v>very harmful</v>
      </c>
      <c r="O4418" t="s">
        <v>23</v>
      </c>
      <c r="P4418" t="s">
        <v>24</v>
      </c>
      <c r="Q4418" t="s">
        <v>25</v>
      </c>
      <c r="R4418" t="s">
        <v>307</v>
      </c>
      <c r="S4418">
        <v>1248</v>
      </c>
      <c r="T4418" t="s">
        <v>108</v>
      </c>
      <c r="U4418" t="s">
        <v>95</v>
      </c>
      <c r="V4418">
        <v>7</v>
      </c>
      <c r="W4418" t="s">
        <v>1179</v>
      </c>
    </row>
    <row r="4419" spans="1:23" x14ac:dyDescent="0.3">
      <c r="A4419">
        <v>4551</v>
      </c>
      <c r="B4419" t="s">
        <v>46</v>
      </c>
      <c r="C4419">
        <v>2012</v>
      </c>
      <c r="D4419">
        <f t="shared" ca="1" si="276"/>
        <v>11</v>
      </c>
      <c r="E4419" s="5">
        <v>300000</v>
      </c>
      <c r="F4419">
        <v>40000</v>
      </c>
      <c r="G4419" t="s">
        <v>38</v>
      </c>
      <c r="H4419" t="str">
        <f t="shared" si="277"/>
        <v>Central</v>
      </c>
      <c r="I4419" t="s">
        <v>983</v>
      </c>
      <c r="J4419" t="str">
        <f t="shared" si="278"/>
        <v>Nebraska</v>
      </c>
      <c r="K4419" t="s">
        <v>1488</v>
      </c>
      <c r="L4419" t="str">
        <f t="shared" si="279"/>
        <v>North Platte</v>
      </c>
      <c r="M4419" t="s">
        <v>41</v>
      </c>
      <c r="N4419" t="str">
        <f>IF(M4419="", "", IFERROR(VLOOKUP(M4419, Data!$A$1:$B$5, 2, 0), "Unkown fuel"))</f>
        <v>harmful</v>
      </c>
      <c r="O4419" t="s">
        <v>23</v>
      </c>
      <c r="P4419" t="s">
        <v>24</v>
      </c>
      <c r="Q4419" t="s">
        <v>33</v>
      </c>
      <c r="R4419" t="s">
        <v>308</v>
      </c>
      <c r="S4419">
        <v>1086</v>
      </c>
      <c r="T4419" t="s">
        <v>309</v>
      </c>
      <c r="U4419" t="s">
        <v>310</v>
      </c>
      <c r="V4419">
        <v>5</v>
      </c>
      <c r="W4419" t="s">
        <v>1179</v>
      </c>
    </row>
    <row r="4420" spans="1:23" x14ac:dyDescent="0.3">
      <c r="A4420">
        <v>4552</v>
      </c>
      <c r="B4420" t="s">
        <v>46</v>
      </c>
      <c r="C4420">
        <v>2012</v>
      </c>
      <c r="D4420">
        <f t="shared" ca="1" si="276"/>
        <v>11</v>
      </c>
      <c r="E4420" s="5">
        <v>300000</v>
      </c>
      <c r="F4420">
        <v>40000</v>
      </c>
      <c r="G4420" t="s">
        <v>124</v>
      </c>
      <c r="H4420" t="str">
        <f t="shared" si="277"/>
        <v>South</v>
      </c>
      <c r="I4420" t="s">
        <v>965</v>
      </c>
      <c r="J4420" t="str">
        <f t="shared" si="278"/>
        <v>Virginia</v>
      </c>
      <c r="K4420" t="s">
        <v>1919</v>
      </c>
      <c r="L4420" t="str">
        <f t="shared" si="279"/>
        <v>Lynchburg</v>
      </c>
      <c r="M4420" t="s">
        <v>41</v>
      </c>
      <c r="N4420" t="str">
        <f>IF(M4420="", "", IFERROR(VLOOKUP(M4420, Data!$A$1:$B$5, 2, 0), "Unkown fuel"))</f>
        <v>harmful</v>
      </c>
      <c r="O4420" t="s">
        <v>23</v>
      </c>
      <c r="P4420" t="s">
        <v>24</v>
      </c>
      <c r="Q4420" t="s">
        <v>33</v>
      </c>
      <c r="R4420" t="s">
        <v>308</v>
      </c>
      <c r="S4420">
        <v>1086</v>
      </c>
      <c r="T4420" t="s">
        <v>309</v>
      </c>
      <c r="U4420" t="s">
        <v>310</v>
      </c>
      <c r="V4420">
        <v>5</v>
      </c>
      <c r="W4420" t="s">
        <v>1179</v>
      </c>
    </row>
    <row r="4421" spans="1:23" x14ac:dyDescent="0.3">
      <c r="A4421">
        <v>4553</v>
      </c>
      <c r="B4421" t="s">
        <v>46</v>
      </c>
      <c r="C4421">
        <v>2018</v>
      </c>
      <c r="D4421">
        <f t="shared" ca="1" si="276"/>
        <v>5</v>
      </c>
      <c r="E4421" s="5">
        <v>570000</v>
      </c>
      <c r="F4421">
        <v>20000</v>
      </c>
      <c r="G4421" t="s">
        <v>124</v>
      </c>
      <c r="H4421" t="str">
        <f t="shared" si="277"/>
        <v>South</v>
      </c>
      <c r="I4421" t="s">
        <v>196</v>
      </c>
      <c r="J4421" t="str">
        <f t="shared" si="278"/>
        <v>Florida</v>
      </c>
      <c r="K4421" t="s">
        <v>1920</v>
      </c>
      <c r="L4421" t="str">
        <f t="shared" si="279"/>
        <v>Coconut Creek</v>
      </c>
      <c r="M4421" t="s">
        <v>41</v>
      </c>
      <c r="N4421" t="str">
        <f>IF(M4421="", "", IFERROR(VLOOKUP(M4421, Data!$A$1:$B$5, 2, 0), "Unkown fuel"))</f>
        <v>harmful</v>
      </c>
      <c r="O4421" t="s">
        <v>23</v>
      </c>
      <c r="P4421" t="s">
        <v>24</v>
      </c>
      <c r="Q4421" t="s">
        <v>25</v>
      </c>
      <c r="R4421" t="s">
        <v>85</v>
      </c>
      <c r="S4421">
        <v>1197</v>
      </c>
      <c r="T4421" t="s">
        <v>54</v>
      </c>
      <c r="U4421" t="s">
        <v>55</v>
      </c>
      <c r="V4421">
        <v>5</v>
      </c>
      <c r="W4421" t="s">
        <v>1179</v>
      </c>
    </row>
    <row r="4422" spans="1:23" x14ac:dyDescent="0.3">
      <c r="A4422">
        <v>4554</v>
      </c>
      <c r="B4422" t="s">
        <v>109</v>
      </c>
      <c r="C4422">
        <v>2011</v>
      </c>
      <c r="D4422">
        <f t="shared" ca="1" si="276"/>
        <v>12</v>
      </c>
      <c r="E4422" s="5">
        <v>220000</v>
      </c>
      <c r="F4422">
        <v>80000</v>
      </c>
      <c r="G4422" t="s">
        <v>124</v>
      </c>
      <c r="H4422" t="str">
        <f t="shared" si="277"/>
        <v>South</v>
      </c>
      <c r="I4422" t="s">
        <v>196</v>
      </c>
      <c r="J4422" t="str">
        <f t="shared" si="278"/>
        <v>Florida</v>
      </c>
      <c r="K4422" t="s">
        <v>1921</v>
      </c>
      <c r="L4422" t="str">
        <f t="shared" si="279"/>
        <v>Carol City</v>
      </c>
      <c r="M4422" t="s">
        <v>22</v>
      </c>
      <c r="N4422" t="str">
        <f>IF(M4422="", "", IFERROR(VLOOKUP(M4422, Data!$A$1:$B$5, 2, 0), "Unkown fuel"))</f>
        <v>very harmful</v>
      </c>
      <c r="O4422" t="s">
        <v>23</v>
      </c>
      <c r="P4422" t="s">
        <v>24</v>
      </c>
      <c r="Q4422" t="s">
        <v>25</v>
      </c>
      <c r="R4422" t="s">
        <v>1090</v>
      </c>
      <c r="S4422">
        <v>1396</v>
      </c>
      <c r="T4422" t="s">
        <v>471</v>
      </c>
      <c r="U4422" t="s">
        <v>472</v>
      </c>
      <c r="V4422">
        <v>5</v>
      </c>
      <c r="W4422" t="s">
        <v>1179</v>
      </c>
    </row>
    <row r="4423" spans="1:23" x14ac:dyDescent="0.3">
      <c r="A4423">
        <v>4555</v>
      </c>
      <c r="B4423" t="s">
        <v>18</v>
      </c>
      <c r="C4423">
        <v>2012</v>
      </c>
      <c r="D4423">
        <f t="shared" ca="1" si="276"/>
        <v>11</v>
      </c>
      <c r="E4423" s="5">
        <v>260000</v>
      </c>
      <c r="F4423">
        <v>99000</v>
      </c>
      <c r="G4423" t="s">
        <v>19</v>
      </c>
      <c r="H4423" t="str">
        <f t="shared" si="277"/>
        <v>East</v>
      </c>
      <c r="I4423" t="s">
        <v>767</v>
      </c>
      <c r="J4423" t="str">
        <f t="shared" si="278"/>
        <v>Maryland</v>
      </c>
      <c r="K4423" t="s">
        <v>1086</v>
      </c>
      <c r="L4423" t="str">
        <f t="shared" si="279"/>
        <v>Camp Springs</v>
      </c>
      <c r="M4423" t="s">
        <v>41</v>
      </c>
      <c r="N4423" t="str">
        <f>IF(M4423="", "", IFERROR(VLOOKUP(M4423, Data!$A$1:$B$5, 2, 0), "Unkown fuel"))</f>
        <v>harmful</v>
      </c>
      <c r="O4423" t="s">
        <v>23</v>
      </c>
      <c r="P4423" t="s">
        <v>24</v>
      </c>
      <c r="Q4423" t="s">
        <v>33</v>
      </c>
      <c r="R4423" t="s">
        <v>1357</v>
      </c>
      <c r="S4423">
        <v>1586</v>
      </c>
      <c r="T4423" t="s">
        <v>1007</v>
      </c>
      <c r="U4423" t="s">
        <v>1008</v>
      </c>
      <c r="V4423">
        <v>5</v>
      </c>
      <c r="W4423" t="s">
        <v>1179</v>
      </c>
    </row>
    <row r="4424" spans="1:23" x14ac:dyDescent="0.3">
      <c r="A4424">
        <v>4556</v>
      </c>
      <c r="B4424" t="s">
        <v>18</v>
      </c>
      <c r="C4424">
        <v>2019</v>
      </c>
      <c r="D4424">
        <f t="shared" ca="1" si="276"/>
        <v>4</v>
      </c>
      <c r="E4424" s="5">
        <v>600000</v>
      </c>
      <c r="F4424">
        <v>7500</v>
      </c>
      <c r="G4424" t="s">
        <v>124</v>
      </c>
      <c r="H4424" t="str">
        <f t="shared" si="277"/>
        <v>South</v>
      </c>
      <c r="I4424" t="s">
        <v>196</v>
      </c>
      <c r="J4424" t="str">
        <f t="shared" si="278"/>
        <v>Florida</v>
      </c>
      <c r="K4424" t="s">
        <v>1921</v>
      </c>
      <c r="L4424" t="str">
        <f t="shared" si="279"/>
        <v>Carol City</v>
      </c>
      <c r="M4424" t="s">
        <v>41</v>
      </c>
      <c r="N4424" t="str">
        <f>IF(M4424="", "", IFERROR(VLOOKUP(M4424, Data!$A$1:$B$5, 2, 0), "Unkown fuel"))</f>
        <v>harmful</v>
      </c>
      <c r="O4424" t="s">
        <v>23</v>
      </c>
      <c r="P4424" t="s">
        <v>154</v>
      </c>
      <c r="Q4424" t="s">
        <v>25</v>
      </c>
      <c r="R4424" t="s">
        <v>264</v>
      </c>
      <c r="S4424">
        <v>1197</v>
      </c>
      <c r="T4424" t="s">
        <v>265</v>
      </c>
      <c r="U4424" t="s">
        <v>266</v>
      </c>
      <c r="V4424">
        <v>5</v>
      </c>
      <c r="W4424" t="s">
        <v>1179</v>
      </c>
    </row>
    <row r="4425" spans="1:23" x14ac:dyDescent="0.3">
      <c r="A4425">
        <v>4557</v>
      </c>
      <c r="B4425" t="s">
        <v>109</v>
      </c>
      <c r="C4425">
        <v>2015</v>
      </c>
      <c r="D4425">
        <f t="shared" ca="1" si="276"/>
        <v>8</v>
      </c>
      <c r="E4425" s="5">
        <v>80000</v>
      </c>
      <c r="F4425">
        <v>60000</v>
      </c>
      <c r="G4425" t="s">
        <v>19</v>
      </c>
      <c r="H4425" t="str">
        <f t="shared" si="277"/>
        <v>East</v>
      </c>
      <c r="I4425" t="s">
        <v>767</v>
      </c>
      <c r="J4425" t="str">
        <f t="shared" si="278"/>
        <v>Maryland</v>
      </c>
      <c r="K4425" t="s">
        <v>1086</v>
      </c>
      <c r="L4425" t="str">
        <f t="shared" si="279"/>
        <v>Camp Springs</v>
      </c>
      <c r="M4425" t="s">
        <v>41</v>
      </c>
      <c r="N4425" t="str">
        <f>IF(M4425="", "", IFERROR(VLOOKUP(M4425, Data!$A$1:$B$5, 2, 0), "Unkown fuel"))</f>
        <v>harmful</v>
      </c>
      <c r="O4425" t="s">
        <v>23</v>
      </c>
      <c r="P4425" t="s">
        <v>24</v>
      </c>
      <c r="Q4425" t="s">
        <v>25</v>
      </c>
      <c r="R4425" t="s">
        <v>571</v>
      </c>
      <c r="S4425">
        <v>624</v>
      </c>
      <c r="T4425" t="s">
        <v>815</v>
      </c>
      <c r="U4425" t="s">
        <v>522</v>
      </c>
      <c r="V4425">
        <v>4</v>
      </c>
      <c r="W4425" t="s">
        <v>1179</v>
      </c>
    </row>
    <row r="4426" spans="1:23" x14ac:dyDescent="0.3">
      <c r="A4426">
        <v>4558</v>
      </c>
      <c r="B4426" t="s">
        <v>46</v>
      </c>
      <c r="C4426">
        <v>2016</v>
      </c>
      <c r="D4426">
        <f t="shared" ca="1" si="276"/>
        <v>7</v>
      </c>
      <c r="E4426" s="5">
        <v>300000</v>
      </c>
      <c r="F4426">
        <v>40800</v>
      </c>
      <c r="G4426" t="s">
        <v>124</v>
      </c>
      <c r="H4426" t="str">
        <f t="shared" si="277"/>
        <v>South</v>
      </c>
      <c r="I4426" t="s">
        <v>196</v>
      </c>
      <c r="J4426" t="str">
        <f t="shared" si="278"/>
        <v>Florida</v>
      </c>
      <c r="K4426" t="s">
        <v>1921</v>
      </c>
      <c r="L4426" t="str">
        <f t="shared" si="279"/>
        <v>Carol City</v>
      </c>
      <c r="M4426" t="s">
        <v>41</v>
      </c>
      <c r="N4426" t="str">
        <f>IF(M4426="", "", IFERROR(VLOOKUP(M4426, Data!$A$1:$B$5, 2, 0), "Unkown fuel"))</f>
        <v>harmful</v>
      </c>
      <c r="O4426" t="s">
        <v>23</v>
      </c>
      <c r="P4426" t="s">
        <v>24</v>
      </c>
      <c r="Q4426" t="s">
        <v>25</v>
      </c>
      <c r="R4426" t="s">
        <v>390</v>
      </c>
      <c r="S4426">
        <v>814</v>
      </c>
      <c r="T4426" t="s">
        <v>541</v>
      </c>
      <c r="U4426" t="s">
        <v>542</v>
      </c>
      <c r="V4426">
        <v>5</v>
      </c>
      <c r="W4426" t="s">
        <v>1179</v>
      </c>
    </row>
    <row r="4427" spans="1:23" x14ac:dyDescent="0.3">
      <c r="A4427">
        <v>4559</v>
      </c>
      <c r="B4427" t="s">
        <v>109</v>
      </c>
      <c r="C4427">
        <v>2015</v>
      </c>
      <c r="D4427">
        <f t="shared" ca="1" si="276"/>
        <v>8</v>
      </c>
      <c r="E4427" s="5">
        <v>300000</v>
      </c>
      <c r="F4427">
        <v>70000</v>
      </c>
      <c r="G4427" t="s">
        <v>124</v>
      </c>
      <c r="H4427" t="str">
        <f t="shared" si="277"/>
        <v>South</v>
      </c>
      <c r="I4427" t="s">
        <v>196</v>
      </c>
      <c r="J4427" t="str">
        <f t="shared" si="278"/>
        <v>Florida</v>
      </c>
      <c r="K4427" t="s">
        <v>1921</v>
      </c>
      <c r="L4427" t="str">
        <f t="shared" si="279"/>
        <v>Carol City</v>
      </c>
      <c r="M4427" t="s">
        <v>41</v>
      </c>
      <c r="N4427" t="str">
        <f>IF(M4427="", "", IFERROR(VLOOKUP(M4427, Data!$A$1:$B$5, 2, 0), "Unkown fuel"))</f>
        <v>harmful</v>
      </c>
      <c r="O4427" t="s">
        <v>23</v>
      </c>
      <c r="P4427" t="s">
        <v>24</v>
      </c>
      <c r="Q4427" t="s">
        <v>25</v>
      </c>
      <c r="R4427" t="s">
        <v>433</v>
      </c>
      <c r="S4427">
        <v>1193</v>
      </c>
      <c r="T4427" t="s">
        <v>434</v>
      </c>
      <c r="U4427" t="s">
        <v>435</v>
      </c>
      <c r="V4427">
        <v>5</v>
      </c>
      <c r="W4427" t="s">
        <v>1179</v>
      </c>
    </row>
    <row r="4428" spans="1:23" x14ac:dyDescent="0.3">
      <c r="A4428">
        <v>4560</v>
      </c>
      <c r="B4428" t="s">
        <v>88</v>
      </c>
      <c r="C4428">
        <v>2016</v>
      </c>
      <c r="D4428">
        <f t="shared" ca="1" si="276"/>
        <v>7</v>
      </c>
      <c r="E4428" s="5">
        <v>400000</v>
      </c>
      <c r="F4428">
        <v>100000</v>
      </c>
      <c r="G4428" t="s">
        <v>19</v>
      </c>
      <c r="H4428" t="str">
        <f t="shared" si="277"/>
        <v>East</v>
      </c>
      <c r="I4428" t="s">
        <v>767</v>
      </c>
      <c r="J4428" t="str">
        <f t="shared" si="278"/>
        <v>Maryland</v>
      </c>
      <c r="K4428" t="s">
        <v>1086</v>
      </c>
      <c r="L4428" t="str">
        <f t="shared" si="279"/>
        <v>Camp Springs</v>
      </c>
      <c r="M4428" t="s">
        <v>41</v>
      </c>
      <c r="N4428" t="str">
        <f>IF(M4428="", "", IFERROR(VLOOKUP(M4428, Data!$A$1:$B$5, 2, 0), "Unkown fuel"))</f>
        <v>harmful</v>
      </c>
      <c r="O4428" t="s">
        <v>23</v>
      </c>
      <c r="P4428" t="s">
        <v>24</v>
      </c>
      <c r="Q4428" t="s">
        <v>25</v>
      </c>
      <c r="R4428" t="s">
        <v>89</v>
      </c>
      <c r="S4428">
        <v>1198</v>
      </c>
      <c r="T4428" t="s">
        <v>90</v>
      </c>
      <c r="U4428" t="s">
        <v>91</v>
      </c>
      <c r="V4428">
        <v>5</v>
      </c>
      <c r="W4428" t="s">
        <v>1179</v>
      </c>
    </row>
    <row r="4429" spans="1:23" x14ac:dyDescent="0.3">
      <c r="A4429">
        <v>4561</v>
      </c>
      <c r="B4429" t="s">
        <v>18</v>
      </c>
      <c r="C4429">
        <v>2016</v>
      </c>
      <c r="D4429">
        <f t="shared" ca="1" si="276"/>
        <v>7</v>
      </c>
      <c r="E4429" s="5">
        <v>550000</v>
      </c>
      <c r="F4429">
        <v>8588</v>
      </c>
      <c r="G4429" t="s">
        <v>19</v>
      </c>
      <c r="H4429" t="str">
        <f t="shared" si="277"/>
        <v>East</v>
      </c>
      <c r="I4429" t="s">
        <v>912</v>
      </c>
      <c r="J4429" t="str">
        <f t="shared" si="278"/>
        <v>Ohio</v>
      </c>
      <c r="K4429" t="s">
        <v>1922</v>
      </c>
      <c r="L4429" t="str">
        <f t="shared" si="279"/>
        <v>Strongsville</v>
      </c>
      <c r="M4429" t="s">
        <v>41</v>
      </c>
      <c r="N4429" t="str">
        <f>IF(M4429="", "", IFERROR(VLOOKUP(M4429, Data!$A$1:$B$5, 2, 0), "Unkown fuel"))</f>
        <v>harmful</v>
      </c>
      <c r="O4429" t="s">
        <v>23</v>
      </c>
      <c r="P4429" t="s">
        <v>24</v>
      </c>
      <c r="Q4429" t="s">
        <v>25</v>
      </c>
      <c r="R4429" t="s">
        <v>222</v>
      </c>
      <c r="S4429">
        <v>1197</v>
      </c>
      <c r="T4429" t="s">
        <v>265</v>
      </c>
      <c r="U4429" t="s">
        <v>266</v>
      </c>
      <c r="V4429">
        <v>5</v>
      </c>
      <c r="W4429" t="s">
        <v>1179</v>
      </c>
    </row>
    <row r="4430" spans="1:23" x14ac:dyDescent="0.3">
      <c r="A4430">
        <v>4562</v>
      </c>
      <c r="B4430" t="s">
        <v>37</v>
      </c>
      <c r="C4430">
        <v>2019</v>
      </c>
      <c r="D4430">
        <f t="shared" ca="1" si="276"/>
        <v>4</v>
      </c>
      <c r="E4430" s="5">
        <v>1200000</v>
      </c>
      <c r="F4430">
        <v>40000</v>
      </c>
      <c r="G4430" t="s">
        <v>19</v>
      </c>
      <c r="H4430" t="str">
        <f t="shared" si="277"/>
        <v>East</v>
      </c>
      <c r="I4430" t="s">
        <v>912</v>
      </c>
      <c r="J4430" t="str">
        <f t="shared" si="278"/>
        <v>Ohio</v>
      </c>
      <c r="K4430" t="s">
        <v>1923</v>
      </c>
      <c r="L4430" t="str">
        <f t="shared" si="279"/>
        <v>Toledo</v>
      </c>
      <c r="M4430" t="s">
        <v>22</v>
      </c>
      <c r="N4430" t="str">
        <f>IF(M4430="", "", IFERROR(VLOOKUP(M4430, Data!$A$1:$B$5, 2, 0), "Unkown fuel"))</f>
        <v>very harmful</v>
      </c>
      <c r="O4430" t="s">
        <v>23</v>
      </c>
      <c r="P4430" t="s">
        <v>24</v>
      </c>
      <c r="Q4430" t="s">
        <v>25</v>
      </c>
      <c r="R4430" t="s">
        <v>500</v>
      </c>
      <c r="S4430">
        <v>1498</v>
      </c>
      <c r="T4430" t="s">
        <v>501</v>
      </c>
      <c r="U4430" t="s">
        <v>95</v>
      </c>
      <c r="V4430">
        <v>5</v>
      </c>
      <c r="W4430" t="s">
        <v>1179</v>
      </c>
    </row>
    <row r="4431" spans="1:23" x14ac:dyDescent="0.3">
      <c r="A4431">
        <v>4563</v>
      </c>
      <c r="B4431" t="s">
        <v>69</v>
      </c>
      <c r="C4431">
        <v>2015</v>
      </c>
      <c r="D4431">
        <f t="shared" ca="1" si="276"/>
        <v>8</v>
      </c>
      <c r="E4431" s="5">
        <v>500000</v>
      </c>
      <c r="F4431">
        <v>60000</v>
      </c>
      <c r="G4431" t="s">
        <v>19</v>
      </c>
      <c r="H4431" t="str">
        <f t="shared" si="277"/>
        <v>East</v>
      </c>
      <c r="I4431" t="s">
        <v>912</v>
      </c>
      <c r="J4431" t="str">
        <f t="shared" si="278"/>
        <v>Ohio</v>
      </c>
      <c r="K4431" t="s">
        <v>1923</v>
      </c>
      <c r="L4431" t="str">
        <f t="shared" si="279"/>
        <v>Toledo</v>
      </c>
      <c r="M4431" t="s">
        <v>22</v>
      </c>
      <c r="N4431" t="str">
        <f>IF(M4431="", "", IFERROR(VLOOKUP(M4431, Data!$A$1:$B$5, 2, 0), "Unkown fuel"))</f>
        <v>very harmful</v>
      </c>
      <c r="O4431" t="s">
        <v>23</v>
      </c>
      <c r="P4431" t="s">
        <v>24</v>
      </c>
      <c r="Q4431" t="s">
        <v>25</v>
      </c>
      <c r="R4431" t="s">
        <v>737</v>
      </c>
      <c r="S4431">
        <v>1498</v>
      </c>
      <c r="T4431" t="s">
        <v>738</v>
      </c>
      <c r="U4431" t="s">
        <v>719</v>
      </c>
      <c r="V4431">
        <v>5</v>
      </c>
      <c r="W4431" t="s">
        <v>1179</v>
      </c>
    </row>
    <row r="4432" spans="1:23" x14ac:dyDescent="0.3">
      <c r="A4432">
        <v>4564</v>
      </c>
      <c r="B4432" t="s">
        <v>18</v>
      </c>
      <c r="C4432">
        <v>2005</v>
      </c>
      <c r="D4432">
        <f t="shared" ca="1" si="276"/>
        <v>18</v>
      </c>
      <c r="E4432" s="5">
        <v>93000</v>
      </c>
      <c r="F4432">
        <v>80000</v>
      </c>
      <c r="G4432" t="s">
        <v>19</v>
      </c>
      <c r="H4432" t="str">
        <f t="shared" si="277"/>
        <v>East</v>
      </c>
      <c r="I4432" t="s">
        <v>912</v>
      </c>
      <c r="J4432" t="str">
        <f t="shared" si="278"/>
        <v>Ohio</v>
      </c>
      <c r="K4432" t="s">
        <v>1924</v>
      </c>
      <c r="L4432" t="str">
        <f t="shared" si="279"/>
        <v>Stow</v>
      </c>
      <c r="M4432" t="s">
        <v>41</v>
      </c>
      <c r="N4432" t="str">
        <f>IF(M4432="", "", IFERROR(VLOOKUP(M4432, Data!$A$1:$B$5, 2, 0), "Unkown fuel"))</f>
        <v>harmful</v>
      </c>
      <c r="O4432" t="s">
        <v>23</v>
      </c>
      <c r="P4432" t="s">
        <v>24</v>
      </c>
      <c r="Q4432" t="s">
        <v>42</v>
      </c>
      <c r="R4432" t="s">
        <v>1106</v>
      </c>
      <c r="S4432">
        <v>1298</v>
      </c>
      <c r="T4432" t="s">
        <v>680</v>
      </c>
      <c r="U4432" t="s">
        <v>1925</v>
      </c>
      <c r="V4432">
        <v>5</v>
      </c>
      <c r="W4432" t="s">
        <v>1179</v>
      </c>
    </row>
    <row r="4433" spans="1:23" x14ac:dyDescent="0.3">
      <c r="A4433">
        <v>4565</v>
      </c>
      <c r="B4433" t="s">
        <v>37</v>
      </c>
      <c r="C4433">
        <v>2014</v>
      </c>
      <c r="D4433">
        <f t="shared" ca="1" si="276"/>
        <v>9</v>
      </c>
      <c r="E4433" s="5">
        <v>500000</v>
      </c>
      <c r="F4433">
        <v>110000</v>
      </c>
      <c r="G4433" t="s">
        <v>19</v>
      </c>
      <c r="H4433" t="str">
        <f t="shared" si="277"/>
        <v>East</v>
      </c>
      <c r="I4433" t="s">
        <v>912</v>
      </c>
      <c r="J4433" t="str">
        <f t="shared" si="278"/>
        <v>Ohio</v>
      </c>
      <c r="K4433" t="s">
        <v>1924</v>
      </c>
      <c r="L4433" t="str">
        <f t="shared" si="279"/>
        <v>Stow</v>
      </c>
      <c r="M4433" t="s">
        <v>22</v>
      </c>
      <c r="N4433" t="str">
        <f>IF(M4433="", "", IFERROR(VLOOKUP(M4433, Data!$A$1:$B$5, 2, 0), "Unkown fuel"))</f>
        <v>very harmful</v>
      </c>
      <c r="O4433" t="s">
        <v>23</v>
      </c>
      <c r="P4433" t="s">
        <v>24</v>
      </c>
      <c r="Q4433" t="s">
        <v>25</v>
      </c>
      <c r="R4433" t="s">
        <v>182</v>
      </c>
      <c r="S4433">
        <v>1498</v>
      </c>
      <c r="T4433" t="s">
        <v>105</v>
      </c>
      <c r="U4433" t="s">
        <v>95</v>
      </c>
      <c r="V4433">
        <v>5</v>
      </c>
      <c r="W4433" t="s">
        <v>1179</v>
      </c>
    </row>
    <row r="4434" spans="1:23" x14ac:dyDescent="0.3">
      <c r="A4434">
        <v>4566</v>
      </c>
      <c r="B4434" t="s">
        <v>65</v>
      </c>
      <c r="C4434">
        <v>2018</v>
      </c>
      <c r="D4434">
        <f t="shared" ca="1" si="276"/>
        <v>5</v>
      </c>
      <c r="E4434" s="5">
        <v>670000</v>
      </c>
      <c r="F4434">
        <v>150000</v>
      </c>
      <c r="G4434" t="s">
        <v>19</v>
      </c>
      <c r="H4434" t="str">
        <f t="shared" si="277"/>
        <v>East</v>
      </c>
      <c r="I4434" t="s">
        <v>912</v>
      </c>
      <c r="J4434" t="str">
        <f t="shared" si="278"/>
        <v>Ohio</v>
      </c>
      <c r="K4434" t="s">
        <v>1924</v>
      </c>
      <c r="L4434" t="str">
        <f t="shared" si="279"/>
        <v>Stow</v>
      </c>
      <c r="M4434" t="s">
        <v>22</v>
      </c>
      <c r="N4434" t="str">
        <f>IF(M4434="", "", IFERROR(VLOOKUP(M4434, Data!$A$1:$B$5, 2, 0), "Unkown fuel"))</f>
        <v>very harmful</v>
      </c>
      <c r="O4434" t="s">
        <v>23</v>
      </c>
      <c r="P4434" t="s">
        <v>24</v>
      </c>
      <c r="Q4434" t="s">
        <v>25</v>
      </c>
      <c r="R4434" t="s">
        <v>66</v>
      </c>
      <c r="S4434">
        <v>1364</v>
      </c>
      <c r="T4434" t="s">
        <v>166</v>
      </c>
      <c r="U4434" t="s">
        <v>68</v>
      </c>
      <c r="V4434">
        <v>5</v>
      </c>
      <c r="W4434" t="s">
        <v>1179</v>
      </c>
    </row>
    <row r="4435" spans="1:23" x14ac:dyDescent="0.3">
      <c r="A4435">
        <v>4567</v>
      </c>
      <c r="B4435" t="s">
        <v>65</v>
      </c>
      <c r="C4435">
        <v>2012</v>
      </c>
      <c r="D4435">
        <f t="shared" ca="1" si="276"/>
        <v>11</v>
      </c>
      <c r="E4435" s="5">
        <v>750000</v>
      </c>
      <c r="F4435">
        <v>120000</v>
      </c>
      <c r="G4435" t="s">
        <v>19</v>
      </c>
      <c r="H4435" t="str">
        <f t="shared" si="277"/>
        <v>East</v>
      </c>
      <c r="I4435" t="s">
        <v>912</v>
      </c>
      <c r="J4435" t="str">
        <f t="shared" si="278"/>
        <v>Ohio</v>
      </c>
      <c r="K4435" t="s">
        <v>1924</v>
      </c>
      <c r="L4435" t="str">
        <f t="shared" si="279"/>
        <v>Stow</v>
      </c>
      <c r="M4435" t="s">
        <v>22</v>
      </c>
      <c r="N4435" t="str">
        <f>IF(M4435="", "", IFERROR(VLOOKUP(M4435, Data!$A$1:$B$5, 2, 0), "Unkown fuel"))</f>
        <v>very harmful</v>
      </c>
      <c r="O4435" t="s">
        <v>23</v>
      </c>
      <c r="P4435" t="s">
        <v>24</v>
      </c>
      <c r="Q4435" t="s">
        <v>33</v>
      </c>
      <c r="R4435" t="s">
        <v>475</v>
      </c>
      <c r="S4435">
        <v>2494</v>
      </c>
      <c r="T4435" t="s">
        <v>476</v>
      </c>
      <c r="U4435" t="s">
        <v>477</v>
      </c>
      <c r="V4435">
        <v>7</v>
      </c>
      <c r="W4435" t="s">
        <v>1179</v>
      </c>
    </row>
    <row r="4436" spans="1:23" x14ac:dyDescent="0.3">
      <c r="A4436">
        <v>4568</v>
      </c>
      <c r="B4436" t="s">
        <v>18</v>
      </c>
      <c r="C4436">
        <v>2017</v>
      </c>
      <c r="D4436">
        <f t="shared" ca="1" si="276"/>
        <v>6</v>
      </c>
      <c r="E4436" s="5">
        <v>370000</v>
      </c>
      <c r="F4436">
        <v>30000</v>
      </c>
      <c r="G4436" t="s">
        <v>19</v>
      </c>
      <c r="H4436" t="str">
        <f t="shared" si="277"/>
        <v>East</v>
      </c>
      <c r="I4436" t="s">
        <v>912</v>
      </c>
      <c r="J4436" t="str">
        <f t="shared" si="278"/>
        <v>Ohio</v>
      </c>
      <c r="K4436" t="s">
        <v>1922</v>
      </c>
      <c r="L4436" t="str">
        <f t="shared" si="279"/>
        <v>Strongsville</v>
      </c>
      <c r="M4436" t="s">
        <v>41</v>
      </c>
      <c r="N4436" t="str">
        <f>IF(M4436="", "", IFERROR(VLOOKUP(M4436, Data!$A$1:$B$5, 2, 0), "Unkown fuel"))</f>
        <v>harmful</v>
      </c>
      <c r="O4436" t="s">
        <v>23</v>
      </c>
      <c r="P4436" t="s">
        <v>24</v>
      </c>
      <c r="Q4436" t="s">
        <v>25</v>
      </c>
      <c r="R4436" t="s">
        <v>140</v>
      </c>
      <c r="S4436">
        <v>998</v>
      </c>
      <c r="T4436" t="s">
        <v>166</v>
      </c>
      <c r="U4436" t="s">
        <v>141</v>
      </c>
      <c r="V4436">
        <v>5</v>
      </c>
      <c r="W4436" t="s">
        <v>1179</v>
      </c>
    </row>
    <row r="4437" spans="1:23" x14ac:dyDescent="0.3">
      <c r="A4437">
        <v>4569</v>
      </c>
      <c r="B4437" t="s">
        <v>18</v>
      </c>
      <c r="C4437">
        <v>2012</v>
      </c>
      <c r="D4437">
        <f t="shared" ca="1" si="276"/>
        <v>11</v>
      </c>
      <c r="E4437" s="5">
        <v>100000</v>
      </c>
      <c r="F4437">
        <v>70000</v>
      </c>
      <c r="G4437" t="s">
        <v>19</v>
      </c>
      <c r="H4437" t="str">
        <f t="shared" si="277"/>
        <v>East</v>
      </c>
      <c r="I4437" t="s">
        <v>912</v>
      </c>
      <c r="J4437" t="str">
        <f t="shared" si="278"/>
        <v>Ohio</v>
      </c>
      <c r="K4437" t="s">
        <v>1924</v>
      </c>
      <c r="L4437" t="str">
        <f t="shared" si="279"/>
        <v>Stow</v>
      </c>
      <c r="M4437" t="s">
        <v>41</v>
      </c>
      <c r="N4437" t="str">
        <f>IF(M4437="", "", IFERROR(VLOOKUP(M4437, Data!$A$1:$B$5, 2, 0), "Unkown fuel"))</f>
        <v>harmful</v>
      </c>
      <c r="O4437" t="s">
        <v>23</v>
      </c>
      <c r="P4437" t="s">
        <v>24</v>
      </c>
      <c r="Q4437" t="s">
        <v>33</v>
      </c>
      <c r="R4437" t="s">
        <v>50</v>
      </c>
      <c r="S4437">
        <v>796</v>
      </c>
      <c r="T4437" t="s">
        <v>63</v>
      </c>
      <c r="U4437" t="s">
        <v>64</v>
      </c>
      <c r="V4437">
        <v>4</v>
      </c>
      <c r="W4437" t="s">
        <v>1179</v>
      </c>
    </row>
    <row r="4438" spans="1:23" x14ac:dyDescent="0.3">
      <c r="A4438">
        <v>4570</v>
      </c>
      <c r="B4438" t="s">
        <v>46</v>
      </c>
      <c r="C4438">
        <v>2016</v>
      </c>
      <c r="D4438">
        <f t="shared" ca="1" si="276"/>
        <v>7</v>
      </c>
      <c r="E4438" s="5">
        <v>425000</v>
      </c>
      <c r="F4438">
        <v>50000</v>
      </c>
      <c r="G4438" t="s">
        <v>19</v>
      </c>
      <c r="H4438" t="str">
        <f t="shared" si="277"/>
        <v>East</v>
      </c>
      <c r="I4438" t="s">
        <v>912</v>
      </c>
      <c r="J4438" t="str">
        <f t="shared" si="278"/>
        <v>Ohio</v>
      </c>
      <c r="K4438" t="s">
        <v>1922</v>
      </c>
      <c r="L4438" t="str">
        <f t="shared" si="279"/>
        <v>Strongsville</v>
      </c>
      <c r="M4438" t="s">
        <v>41</v>
      </c>
      <c r="N4438" t="str">
        <f>IF(M4438="", "", IFERROR(VLOOKUP(M4438, Data!$A$1:$B$5, 2, 0), "Unkown fuel"))</f>
        <v>harmful</v>
      </c>
      <c r="O4438" t="s">
        <v>23</v>
      </c>
      <c r="P4438" t="s">
        <v>24</v>
      </c>
      <c r="Q4438" t="s">
        <v>25</v>
      </c>
      <c r="R4438" t="s">
        <v>246</v>
      </c>
      <c r="S4438">
        <v>1086</v>
      </c>
      <c r="T4438" t="s">
        <v>247</v>
      </c>
      <c r="U4438" t="s">
        <v>248</v>
      </c>
      <c r="V4438">
        <v>5</v>
      </c>
      <c r="W4438" t="s">
        <v>1179</v>
      </c>
    </row>
    <row r="4439" spans="1:23" x14ac:dyDescent="0.3">
      <c r="A4439">
        <v>4571</v>
      </c>
      <c r="B4439" t="s">
        <v>65</v>
      </c>
      <c r="C4439">
        <v>2006</v>
      </c>
      <c r="D4439">
        <f t="shared" ca="1" si="276"/>
        <v>17</v>
      </c>
      <c r="E4439" s="5">
        <v>370000</v>
      </c>
      <c r="F4439">
        <v>305000</v>
      </c>
      <c r="G4439" t="s">
        <v>19</v>
      </c>
      <c r="H4439" t="str">
        <f t="shared" si="277"/>
        <v>East</v>
      </c>
      <c r="I4439" t="s">
        <v>912</v>
      </c>
      <c r="J4439" t="str">
        <f t="shared" si="278"/>
        <v>Ohio</v>
      </c>
      <c r="K4439" t="s">
        <v>1923</v>
      </c>
      <c r="L4439" t="str">
        <f t="shared" si="279"/>
        <v>Toledo</v>
      </c>
      <c r="M4439" t="s">
        <v>22</v>
      </c>
      <c r="N4439" t="str">
        <f>IF(M4439="", "", IFERROR(VLOOKUP(M4439, Data!$A$1:$B$5, 2, 0), "Unkown fuel"))</f>
        <v>very harmful</v>
      </c>
      <c r="O4439" t="s">
        <v>23</v>
      </c>
      <c r="P4439" t="s">
        <v>24</v>
      </c>
      <c r="Q4439" t="s">
        <v>304</v>
      </c>
      <c r="R4439" t="s">
        <v>475</v>
      </c>
      <c r="S4439">
        <v>2494</v>
      </c>
      <c r="T4439" t="s">
        <v>476</v>
      </c>
      <c r="U4439" t="s">
        <v>477</v>
      </c>
      <c r="V4439">
        <v>8</v>
      </c>
      <c r="W4439" t="s">
        <v>1179</v>
      </c>
    </row>
    <row r="4440" spans="1:23" x14ac:dyDescent="0.3">
      <c r="A4440">
        <v>4573</v>
      </c>
      <c r="B4440" t="s">
        <v>109</v>
      </c>
      <c r="C4440">
        <v>2009</v>
      </c>
      <c r="D4440">
        <f t="shared" ca="1" si="276"/>
        <v>14</v>
      </c>
      <c r="E4440" s="5">
        <v>229999</v>
      </c>
      <c r="F4440">
        <v>212000</v>
      </c>
      <c r="G4440" t="s">
        <v>19</v>
      </c>
      <c r="H4440" t="str">
        <f t="shared" si="277"/>
        <v>East</v>
      </c>
      <c r="I4440" t="s">
        <v>912</v>
      </c>
      <c r="J4440" t="str">
        <f t="shared" si="278"/>
        <v>Ohio</v>
      </c>
      <c r="K4440" t="s">
        <v>1924</v>
      </c>
      <c r="L4440" t="str">
        <f t="shared" si="279"/>
        <v>Stow</v>
      </c>
      <c r="M4440" t="s">
        <v>22</v>
      </c>
      <c r="N4440" t="str">
        <f>IF(M4440="", "", IFERROR(VLOOKUP(M4440, Data!$A$1:$B$5, 2, 0), "Unkown fuel"))</f>
        <v>very harmful</v>
      </c>
      <c r="O4440" t="s">
        <v>23</v>
      </c>
      <c r="P4440" t="s">
        <v>24</v>
      </c>
      <c r="Q4440" t="s">
        <v>42</v>
      </c>
      <c r="R4440" t="s">
        <v>485</v>
      </c>
      <c r="S4440">
        <v>2179</v>
      </c>
      <c r="T4440" t="s">
        <v>293</v>
      </c>
      <c r="U4440" t="s">
        <v>152</v>
      </c>
      <c r="V4440">
        <v>7</v>
      </c>
      <c r="W4440" t="s">
        <v>1179</v>
      </c>
    </row>
    <row r="4441" spans="1:23" x14ac:dyDescent="0.3">
      <c r="A4441">
        <v>4574</v>
      </c>
      <c r="B4441" t="s">
        <v>18</v>
      </c>
      <c r="C4441">
        <v>2016</v>
      </c>
      <c r="D4441">
        <f t="shared" ca="1" si="276"/>
        <v>7</v>
      </c>
      <c r="E4441" s="5">
        <v>850000</v>
      </c>
      <c r="F4441">
        <v>35000</v>
      </c>
      <c r="G4441" t="s">
        <v>19</v>
      </c>
      <c r="H4441" t="str">
        <f t="shared" si="277"/>
        <v>East</v>
      </c>
      <c r="I4441" t="s">
        <v>912</v>
      </c>
      <c r="J4441" t="str">
        <f t="shared" si="278"/>
        <v>Ohio</v>
      </c>
      <c r="K4441" t="s">
        <v>1924</v>
      </c>
      <c r="L4441" t="str">
        <f t="shared" si="279"/>
        <v>Stow</v>
      </c>
      <c r="M4441" t="s">
        <v>22</v>
      </c>
      <c r="N4441" t="str">
        <f>IF(M4441="", "", IFERROR(VLOOKUP(M4441, Data!$A$1:$B$5, 2, 0), "Unkown fuel"))</f>
        <v>very harmful</v>
      </c>
      <c r="O4441" t="s">
        <v>23</v>
      </c>
      <c r="P4441" t="s">
        <v>24</v>
      </c>
      <c r="Q4441" t="s">
        <v>25</v>
      </c>
      <c r="R4441" t="s">
        <v>93</v>
      </c>
      <c r="S4441">
        <v>1248</v>
      </c>
      <c r="T4441" t="s">
        <v>94</v>
      </c>
      <c r="U4441" t="s">
        <v>95</v>
      </c>
      <c r="V4441">
        <v>7</v>
      </c>
      <c r="W4441" t="s">
        <v>1179</v>
      </c>
    </row>
    <row r="4442" spans="1:23" x14ac:dyDescent="0.3">
      <c r="A4442">
        <v>4575</v>
      </c>
      <c r="B4442" t="s">
        <v>88</v>
      </c>
      <c r="C4442">
        <v>2018</v>
      </c>
      <c r="D4442">
        <f t="shared" ca="1" si="276"/>
        <v>5</v>
      </c>
      <c r="E4442" s="5">
        <v>750000</v>
      </c>
      <c r="F4442">
        <v>22000</v>
      </c>
      <c r="G4442" t="s">
        <v>19</v>
      </c>
      <c r="H4442" t="str">
        <f t="shared" si="277"/>
        <v>East</v>
      </c>
      <c r="I4442" t="s">
        <v>912</v>
      </c>
      <c r="J4442" t="str">
        <f t="shared" si="278"/>
        <v>Ohio</v>
      </c>
      <c r="K4442" t="s">
        <v>1923</v>
      </c>
      <c r="L4442" t="str">
        <f t="shared" si="279"/>
        <v>Toledo</v>
      </c>
      <c r="M4442" t="s">
        <v>22</v>
      </c>
      <c r="N4442" t="str">
        <f>IF(M4442="", "", IFERROR(VLOOKUP(M4442, Data!$A$1:$B$5, 2, 0), "Unkown fuel"))</f>
        <v>very harmful</v>
      </c>
      <c r="O4442" t="s">
        <v>23</v>
      </c>
      <c r="P4442" t="s">
        <v>24</v>
      </c>
      <c r="Q4442" t="s">
        <v>25</v>
      </c>
      <c r="R4442" t="s">
        <v>793</v>
      </c>
      <c r="S4442">
        <v>1461</v>
      </c>
      <c r="T4442" t="s">
        <v>280</v>
      </c>
      <c r="U4442" t="s">
        <v>74</v>
      </c>
      <c r="V4442">
        <v>5</v>
      </c>
      <c r="W4442" t="s">
        <v>1179</v>
      </c>
    </row>
    <row r="4443" spans="1:23" x14ac:dyDescent="0.3">
      <c r="A4443">
        <v>4576</v>
      </c>
      <c r="B4443" t="s">
        <v>109</v>
      </c>
      <c r="C4443">
        <v>2010</v>
      </c>
      <c r="D4443">
        <f t="shared" ca="1" si="276"/>
        <v>13</v>
      </c>
      <c r="E4443" s="5">
        <v>235000</v>
      </c>
      <c r="F4443">
        <v>50000</v>
      </c>
      <c r="G4443" t="s">
        <v>19</v>
      </c>
      <c r="H4443" t="str">
        <f t="shared" si="277"/>
        <v>East</v>
      </c>
      <c r="I4443" t="s">
        <v>912</v>
      </c>
      <c r="J4443" t="str">
        <f t="shared" si="278"/>
        <v>Ohio</v>
      </c>
      <c r="K4443" t="s">
        <v>1923</v>
      </c>
      <c r="L4443" t="str">
        <f t="shared" si="279"/>
        <v>Toledo</v>
      </c>
      <c r="M4443" t="s">
        <v>22</v>
      </c>
      <c r="N4443" t="str">
        <f>IF(M4443="", "", IFERROR(VLOOKUP(M4443, Data!$A$1:$B$5, 2, 0), "Unkown fuel"))</f>
        <v>very harmful</v>
      </c>
      <c r="O4443" t="s">
        <v>23</v>
      </c>
      <c r="P4443" t="s">
        <v>24</v>
      </c>
      <c r="Q4443" t="s">
        <v>25</v>
      </c>
      <c r="R4443" t="s">
        <v>1926</v>
      </c>
      <c r="S4443">
        <v>1948</v>
      </c>
      <c r="T4443" t="s">
        <v>48</v>
      </c>
      <c r="U4443" t="s">
        <v>1927</v>
      </c>
      <c r="V4443">
        <v>14</v>
      </c>
      <c r="W4443" t="s">
        <v>1179</v>
      </c>
    </row>
    <row r="4444" spans="1:23" x14ac:dyDescent="0.3">
      <c r="A4444">
        <v>4577</v>
      </c>
      <c r="B4444" t="s">
        <v>37</v>
      </c>
      <c r="C4444">
        <v>2017</v>
      </c>
      <c r="D4444">
        <f t="shared" ca="1" si="276"/>
        <v>6</v>
      </c>
      <c r="E4444" s="5">
        <v>700000</v>
      </c>
      <c r="F4444">
        <v>70000</v>
      </c>
      <c r="G4444" t="s">
        <v>19</v>
      </c>
      <c r="H4444" t="str">
        <f t="shared" si="277"/>
        <v>East</v>
      </c>
      <c r="I4444" t="s">
        <v>912</v>
      </c>
      <c r="J4444" t="str">
        <f t="shared" si="278"/>
        <v>Ohio</v>
      </c>
      <c r="K4444" t="s">
        <v>1922</v>
      </c>
      <c r="L4444" t="str">
        <f t="shared" si="279"/>
        <v>Strongsville</v>
      </c>
      <c r="M4444" t="s">
        <v>22</v>
      </c>
      <c r="N4444" t="str">
        <f>IF(M4444="", "", IFERROR(VLOOKUP(M4444, Data!$A$1:$B$5, 2, 0), "Unkown fuel"))</f>
        <v>very harmful</v>
      </c>
      <c r="O4444" t="s">
        <v>23</v>
      </c>
      <c r="P4444" t="s">
        <v>24</v>
      </c>
      <c r="Q4444" t="s">
        <v>25</v>
      </c>
      <c r="R4444" t="s">
        <v>104</v>
      </c>
      <c r="S4444">
        <v>1498</v>
      </c>
      <c r="T4444" t="s">
        <v>105</v>
      </c>
      <c r="U4444" t="s">
        <v>95</v>
      </c>
      <c r="V4444">
        <v>5</v>
      </c>
      <c r="W4444" t="s">
        <v>1179</v>
      </c>
    </row>
    <row r="4445" spans="1:23" x14ac:dyDescent="0.3">
      <c r="A4445">
        <v>4578</v>
      </c>
      <c r="B4445" t="s">
        <v>46</v>
      </c>
      <c r="C4445">
        <v>2016</v>
      </c>
      <c r="D4445">
        <f t="shared" ca="1" si="276"/>
        <v>7</v>
      </c>
      <c r="E4445" s="5">
        <v>480000</v>
      </c>
      <c r="F4445">
        <v>56000</v>
      </c>
      <c r="G4445" t="s">
        <v>19</v>
      </c>
      <c r="H4445" t="str">
        <f t="shared" si="277"/>
        <v>East</v>
      </c>
      <c r="I4445" t="s">
        <v>912</v>
      </c>
      <c r="J4445" t="str">
        <f t="shared" si="278"/>
        <v>Ohio</v>
      </c>
      <c r="K4445" t="s">
        <v>1922</v>
      </c>
      <c r="L4445" t="str">
        <f t="shared" si="279"/>
        <v>Strongsville</v>
      </c>
      <c r="M4445" t="s">
        <v>22</v>
      </c>
      <c r="N4445" t="str">
        <f>IF(M4445="", "", IFERROR(VLOOKUP(M4445, Data!$A$1:$B$5, 2, 0), "Unkown fuel"))</f>
        <v>very harmful</v>
      </c>
      <c r="O4445" t="s">
        <v>23</v>
      </c>
      <c r="P4445" t="s">
        <v>24</v>
      </c>
      <c r="Q4445" t="s">
        <v>25</v>
      </c>
      <c r="R4445" t="s">
        <v>496</v>
      </c>
      <c r="S4445">
        <v>1120</v>
      </c>
      <c r="T4445" t="s">
        <v>458</v>
      </c>
      <c r="U4445" t="s">
        <v>497</v>
      </c>
      <c r="V4445">
        <v>5</v>
      </c>
      <c r="W4445" t="s">
        <v>1179</v>
      </c>
    </row>
    <row r="4446" spans="1:23" x14ac:dyDescent="0.3">
      <c r="A4446">
        <v>4579</v>
      </c>
      <c r="B4446" t="s">
        <v>109</v>
      </c>
      <c r="C4446">
        <v>2016</v>
      </c>
      <c r="D4446">
        <f t="shared" ca="1" si="276"/>
        <v>7</v>
      </c>
      <c r="E4446" s="5">
        <v>475000</v>
      </c>
      <c r="F4446">
        <v>50000</v>
      </c>
      <c r="G4446" t="s">
        <v>19</v>
      </c>
      <c r="H4446" t="str">
        <f t="shared" si="277"/>
        <v>East</v>
      </c>
      <c r="I4446" t="s">
        <v>912</v>
      </c>
      <c r="J4446" t="str">
        <f t="shared" si="278"/>
        <v>Ohio</v>
      </c>
      <c r="K4446" t="s">
        <v>1922</v>
      </c>
      <c r="L4446" t="str">
        <f t="shared" si="279"/>
        <v>Strongsville</v>
      </c>
      <c r="M4446" t="s">
        <v>22</v>
      </c>
      <c r="N4446" t="str">
        <f>IF(M4446="", "", IFERROR(VLOOKUP(M4446, Data!$A$1:$B$5, 2, 0), "Unkown fuel"))</f>
        <v>very harmful</v>
      </c>
      <c r="O4446" t="s">
        <v>23</v>
      </c>
      <c r="P4446" t="s">
        <v>24</v>
      </c>
      <c r="Q4446" t="s">
        <v>25</v>
      </c>
      <c r="R4446" t="s">
        <v>404</v>
      </c>
      <c r="S4446">
        <v>1248</v>
      </c>
      <c r="T4446" t="s">
        <v>27</v>
      </c>
      <c r="U4446" t="s">
        <v>405</v>
      </c>
      <c r="V4446">
        <v>5</v>
      </c>
      <c r="W4446" t="s">
        <v>1179</v>
      </c>
    </row>
    <row r="4447" spans="1:23" x14ac:dyDescent="0.3">
      <c r="A4447">
        <v>4580</v>
      </c>
      <c r="B4447" t="s">
        <v>30</v>
      </c>
      <c r="C4447">
        <v>2015</v>
      </c>
      <c r="D4447">
        <f t="shared" ca="1" si="276"/>
        <v>8</v>
      </c>
      <c r="E4447" s="5">
        <v>610000</v>
      </c>
      <c r="F4447">
        <v>120000</v>
      </c>
      <c r="G4447" t="s">
        <v>19</v>
      </c>
      <c r="H4447" t="str">
        <f t="shared" si="277"/>
        <v>East</v>
      </c>
      <c r="I4447" t="s">
        <v>912</v>
      </c>
      <c r="J4447" t="str">
        <f t="shared" si="278"/>
        <v>Ohio</v>
      </c>
      <c r="K4447" t="s">
        <v>1923</v>
      </c>
      <c r="L4447" t="str">
        <f t="shared" si="279"/>
        <v>Toledo</v>
      </c>
      <c r="M4447" t="s">
        <v>22</v>
      </c>
      <c r="N4447" t="str">
        <f>IF(M4447="", "", IFERROR(VLOOKUP(M4447, Data!$A$1:$B$5, 2, 0), "Unkown fuel"))</f>
        <v>very harmful</v>
      </c>
      <c r="O4447" t="s">
        <v>23</v>
      </c>
      <c r="P4447" t="s">
        <v>24</v>
      </c>
      <c r="Q4447" t="s">
        <v>25</v>
      </c>
      <c r="R4447" t="s">
        <v>34</v>
      </c>
      <c r="S4447">
        <v>1498</v>
      </c>
      <c r="T4447" t="s">
        <v>35</v>
      </c>
      <c r="U4447" t="s">
        <v>36</v>
      </c>
      <c r="V4447">
        <v>5</v>
      </c>
      <c r="W4447" t="s">
        <v>1179</v>
      </c>
    </row>
    <row r="4448" spans="1:23" x14ac:dyDescent="0.3">
      <c r="A4448">
        <v>4581</v>
      </c>
      <c r="B4448" t="s">
        <v>65</v>
      </c>
      <c r="C4448">
        <v>2011</v>
      </c>
      <c r="D4448">
        <f t="shared" ca="1" si="276"/>
        <v>12</v>
      </c>
      <c r="E4448" s="5">
        <v>650000</v>
      </c>
      <c r="F4448">
        <v>120000</v>
      </c>
      <c r="G4448" t="s">
        <v>124</v>
      </c>
      <c r="H4448" t="str">
        <f t="shared" si="277"/>
        <v>South</v>
      </c>
      <c r="I4448" t="s">
        <v>125</v>
      </c>
      <c r="J4448" t="str">
        <f t="shared" si="278"/>
        <v>Georgia</v>
      </c>
      <c r="K4448" t="s">
        <v>1048</v>
      </c>
      <c r="L4448" t="str">
        <f t="shared" si="279"/>
        <v>Gainesville</v>
      </c>
      <c r="M4448" t="s">
        <v>22</v>
      </c>
      <c r="N4448" t="str">
        <f>IF(M4448="", "", IFERROR(VLOOKUP(M4448, Data!$A$1:$B$5, 2, 0), "Unkown fuel"))</f>
        <v>very harmful</v>
      </c>
      <c r="O4448" t="s">
        <v>23</v>
      </c>
      <c r="P4448" t="s">
        <v>24</v>
      </c>
      <c r="Q4448" t="s">
        <v>33</v>
      </c>
      <c r="R4448" t="s">
        <v>475</v>
      </c>
      <c r="S4448">
        <v>2494</v>
      </c>
      <c r="T4448" t="s">
        <v>476</v>
      </c>
      <c r="U4448" t="s">
        <v>477</v>
      </c>
      <c r="V4448">
        <v>8</v>
      </c>
      <c r="W4448" t="s">
        <v>1179</v>
      </c>
    </row>
    <row r="4449" spans="1:23" x14ac:dyDescent="0.3">
      <c r="A4449">
        <v>4582</v>
      </c>
      <c r="B4449" t="s">
        <v>37</v>
      </c>
      <c r="C4449">
        <v>2017</v>
      </c>
      <c r="D4449">
        <f t="shared" ca="1" si="276"/>
        <v>6</v>
      </c>
      <c r="E4449" s="5">
        <v>800000</v>
      </c>
      <c r="F4449">
        <v>70000</v>
      </c>
      <c r="G4449" t="s">
        <v>124</v>
      </c>
      <c r="H4449" t="str">
        <f t="shared" si="277"/>
        <v>South</v>
      </c>
      <c r="I4449" t="s">
        <v>125</v>
      </c>
      <c r="J4449" t="str">
        <f t="shared" si="278"/>
        <v>Georgia</v>
      </c>
      <c r="K4449" t="s">
        <v>1048</v>
      </c>
      <c r="L4449" t="str">
        <f t="shared" si="279"/>
        <v>Gainesville</v>
      </c>
      <c r="M4449" t="s">
        <v>22</v>
      </c>
      <c r="N4449" t="str">
        <f>IF(M4449="", "", IFERROR(VLOOKUP(M4449, Data!$A$1:$B$5, 2, 0), "Unkown fuel"))</f>
        <v>very harmful</v>
      </c>
      <c r="O4449" t="s">
        <v>23</v>
      </c>
      <c r="P4449" t="s">
        <v>24</v>
      </c>
      <c r="Q4449" t="s">
        <v>25</v>
      </c>
      <c r="R4449" t="s">
        <v>104</v>
      </c>
      <c r="S4449">
        <v>1498</v>
      </c>
      <c r="T4449" t="s">
        <v>105</v>
      </c>
      <c r="U4449" t="s">
        <v>95</v>
      </c>
      <c r="V4449">
        <v>5</v>
      </c>
      <c r="W4449" t="s">
        <v>1179</v>
      </c>
    </row>
    <row r="4450" spans="1:23" x14ac:dyDescent="0.3">
      <c r="A4450">
        <v>4583</v>
      </c>
      <c r="B4450" t="s">
        <v>109</v>
      </c>
      <c r="C4450">
        <v>2015</v>
      </c>
      <c r="D4450">
        <f t="shared" ca="1" si="276"/>
        <v>8</v>
      </c>
      <c r="E4450" s="5">
        <v>520000</v>
      </c>
      <c r="F4450">
        <v>120000</v>
      </c>
      <c r="G4450" t="s">
        <v>124</v>
      </c>
      <c r="H4450" t="str">
        <f t="shared" si="277"/>
        <v>South</v>
      </c>
      <c r="I4450" t="s">
        <v>125</v>
      </c>
      <c r="J4450" t="str">
        <f t="shared" si="278"/>
        <v>Georgia</v>
      </c>
      <c r="K4450" t="s">
        <v>1048</v>
      </c>
      <c r="L4450" t="str">
        <f t="shared" si="279"/>
        <v>Gainesville</v>
      </c>
      <c r="M4450" t="s">
        <v>22</v>
      </c>
      <c r="N4450" t="str">
        <f>IF(M4450="", "", IFERROR(VLOOKUP(M4450, Data!$A$1:$B$5, 2, 0), "Unkown fuel"))</f>
        <v>very harmful</v>
      </c>
      <c r="O4450" t="s">
        <v>23</v>
      </c>
      <c r="P4450" t="s">
        <v>24</v>
      </c>
      <c r="Q4450" t="s">
        <v>25</v>
      </c>
      <c r="R4450" t="s">
        <v>485</v>
      </c>
      <c r="S4450">
        <v>2179</v>
      </c>
      <c r="T4450" t="s">
        <v>293</v>
      </c>
      <c r="U4450" t="s">
        <v>152</v>
      </c>
      <c r="V4450">
        <v>7</v>
      </c>
      <c r="W4450" t="s">
        <v>1179</v>
      </c>
    </row>
    <row r="4451" spans="1:23" x14ac:dyDescent="0.3">
      <c r="A4451">
        <v>4584</v>
      </c>
      <c r="B4451" t="s">
        <v>109</v>
      </c>
      <c r="C4451">
        <v>2014</v>
      </c>
      <c r="D4451">
        <f t="shared" ca="1" si="276"/>
        <v>9</v>
      </c>
      <c r="E4451" s="5">
        <v>160000</v>
      </c>
      <c r="F4451">
        <v>90000</v>
      </c>
      <c r="G4451" t="s">
        <v>124</v>
      </c>
      <c r="H4451" t="str">
        <f t="shared" si="277"/>
        <v>South</v>
      </c>
      <c r="I4451" t="s">
        <v>125</v>
      </c>
      <c r="J4451" t="str">
        <f t="shared" si="278"/>
        <v>Georgia</v>
      </c>
      <c r="K4451" t="s">
        <v>1048</v>
      </c>
      <c r="L4451" t="str">
        <f t="shared" si="279"/>
        <v>Gainesville</v>
      </c>
      <c r="M4451" t="s">
        <v>22</v>
      </c>
      <c r="N4451" t="str">
        <f>IF(M4451="", "", IFERROR(VLOOKUP(M4451, Data!$A$1:$B$5, 2, 0), "Unkown fuel"))</f>
        <v>very harmful</v>
      </c>
      <c r="O4451" t="s">
        <v>23</v>
      </c>
      <c r="P4451" t="s">
        <v>24</v>
      </c>
      <c r="Q4451" t="s">
        <v>25</v>
      </c>
      <c r="R4451" t="s">
        <v>653</v>
      </c>
      <c r="S4451">
        <v>1396</v>
      </c>
      <c r="T4451" t="s">
        <v>471</v>
      </c>
      <c r="U4451" t="s">
        <v>472</v>
      </c>
      <c r="V4451">
        <v>5</v>
      </c>
      <c r="W4451" t="s">
        <v>1179</v>
      </c>
    </row>
    <row r="4452" spans="1:23" x14ac:dyDescent="0.3">
      <c r="A4452">
        <v>4585</v>
      </c>
      <c r="B4452" t="s">
        <v>18</v>
      </c>
      <c r="C4452">
        <v>2018</v>
      </c>
      <c r="D4452">
        <f t="shared" ca="1" si="276"/>
        <v>5</v>
      </c>
      <c r="E4452" s="5">
        <v>1000000</v>
      </c>
      <c r="F4452">
        <v>70000</v>
      </c>
      <c r="G4452" t="s">
        <v>124</v>
      </c>
      <c r="H4452" t="str">
        <f t="shared" si="277"/>
        <v>South</v>
      </c>
      <c r="I4452" t="s">
        <v>125</v>
      </c>
      <c r="J4452" t="str">
        <f t="shared" si="278"/>
        <v>Georgia</v>
      </c>
      <c r="K4452" t="s">
        <v>1928</v>
      </c>
      <c r="L4452" t="str">
        <f t="shared" si="279"/>
        <v>Woodstock</v>
      </c>
      <c r="M4452" t="s">
        <v>22</v>
      </c>
      <c r="N4452" t="str">
        <f>IF(M4452="", "", IFERROR(VLOOKUP(M4452, Data!$A$1:$B$5, 2, 0), "Unkown fuel"))</f>
        <v>very harmful</v>
      </c>
      <c r="O4452" t="s">
        <v>23</v>
      </c>
      <c r="P4452" t="s">
        <v>24</v>
      </c>
      <c r="Q4452" t="s">
        <v>25</v>
      </c>
      <c r="R4452" t="s">
        <v>225</v>
      </c>
      <c r="S4452">
        <v>1248</v>
      </c>
      <c r="T4452" t="s">
        <v>94</v>
      </c>
      <c r="U4452" t="s">
        <v>95</v>
      </c>
      <c r="V4452">
        <v>5</v>
      </c>
      <c r="W4452" t="s">
        <v>1179</v>
      </c>
    </row>
    <row r="4453" spans="1:23" x14ac:dyDescent="0.3">
      <c r="A4453">
        <v>4586</v>
      </c>
      <c r="B4453" t="s">
        <v>18</v>
      </c>
      <c r="C4453">
        <v>2015</v>
      </c>
      <c r="D4453">
        <f t="shared" ca="1" si="276"/>
        <v>8</v>
      </c>
      <c r="E4453" s="5">
        <v>700000</v>
      </c>
      <c r="F4453">
        <v>120000</v>
      </c>
      <c r="G4453" t="s">
        <v>124</v>
      </c>
      <c r="H4453" t="str">
        <f t="shared" si="277"/>
        <v>South</v>
      </c>
      <c r="I4453" t="s">
        <v>125</v>
      </c>
      <c r="J4453" t="str">
        <f t="shared" si="278"/>
        <v>Georgia</v>
      </c>
      <c r="K4453" t="s">
        <v>1928</v>
      </c>
      <c r="L4453" t="str">
        <f t="shared" si="279"/>
        <v>Woodstock</v>
      </c>
      <c r="M4453" t="s">
        <v>22</v>
      </c>
      <c r="N4453" t="str">
        <f>IF(M4453="", "", IFERROR(VLOOKUP(M4453, Data!$A$1:$B$5, 2, 0), "Unkown fuel"))</f>
        <v>very harmful</v>
      </c>
      <c r="O4453" t="s">
        <v>23</v>
      </c>
      <c r="P4453" t="s">
        <v>24</v>
      </c>
      <c r="Q4453" t="s">
        <v>33</v>
      </c>
      <c r="R4453" t="s">
        <v>307</v>
      </c>
      <c r="S4453">
        <v>1248</v>
      </c>
      <c r="T4453" t="s">
        <v>216</v>
      </c>
      <c r="U4453" t="s">
        <v>95</v>
      </c>
      <c r="V4453">
        <v>7</v>
      </c>
      <c r="W4453" t="s">
        <v>1179</v>
      </c>
    </row>
    <row r="4454" spans="1:23" x14ac:dyDescent="0.3">
      <c r="A4454">
        <v>4587</v>
      </c>
      <c r="B4454" t="s">
        <v>37</v>
      </c>
      <c r="C4454">
        <v>2017</v>
      </c>
      <c r="D4454">
        <f t="shared" ca="1" si="276"/>
        <v>6</v>
      </c>
      <c r="E4454" s="5">
        <v>590000</v>
      </c>
      <c r="F4454">
        <v>70000</v>
      </c>
      <c r="G4454" t="s">
        <v>124</v>
      </c>
      <c r="H4454" t="str">
        <f t="shared" si="277"/>
        <v>South</v>
      </c>
      <c r="I4454" t="s">
        <v>125</v>
      </c>
      <c r="J4454" t="str">
        <f t="shared" si="278"/>
        <v>Georgia</v>
      </c>
      <c r="K4454" t="s">
        <v>1928</v>
      </c>
      <c r="L4454" t="str">
        <f t="shared" si="279"/>
        <v>Woodstock</v>
      </c>
      <c r="M4454" t="s">
        <v>22</v>
      </c>
      <c r="N4454" t="str">
        <f>IF(M4454="", "", IFERROR(VLOOKUP(M4454, Data!$A$1:$B$5, 2, 0), "Unkown fuel"))</f>
        <v>very harmful</v>
      </c>
      <c r="O4454" t="s">
        <v>23</v>
      </c>
      <c r="P4454" t="s">
        <v>24</v>
      </c>
      <c r="Q4454" t="s">
        <v>33</v>
      </c>
      <c r="R4454" t="s">
        <v>618</v>
      </c>
      <c r="S4454">
        <v>1498</v>
      </c>
      <c r="T4454" t="s">
        <v>105</v>
      </c>
      <c r="U4454" t="s">
        <v>95</v>
      </c>
      <c r="V4454">
        <v>5</v>
      </c>
      <c r="W4454" t="s">
        <v>1179</v>
      </c>
    </row>
    <row r="4455" spans="1:23" x14ac:dyDescent="0.3">
      <c r="A4455">
        <v>4588</v>
      </c>
      <c r="B4455" t="s">
        <v>18</v>
      </c>
      <c r="C4455">
        <v>2002</v>
      </c>
      <c r="D4455">
        <f t="shared" ca="1" si="276"/>
        <v>21</v>
      </c>
      <c r="E4455" s="5">
        <v>140000</v>
      </c>
      <c r="F4455">
        <v>80000</v>
      </c>
      <c r="G4455" t="s">
        <v>124</v>
      </c>
      <c r="H4455" t="str">
        <f t="shared" si="277"/>
        <v>South</v>
      </c>
      <c r="I4455" t="s">
        <v>125</v>
      </c>
      <c r="J4455" t="str">
        <f t="shared" si="278"/>
        <v>Georgia</v>
      </c>
      <c r="K4455" t="s">
        <v>1928</v>
      </c>
      <c r="L4455" t="str">
        <f t="shared" si="279"/>
        <v>Woodstock</v>
      </c>
      <c r="M4455" t="s">
        <v>41</v>
      </c>
      <c r="N4455" t="str">
        <f>IF(M4455="", "", IFERROR(VLOOKUP(M4455, Data!$A$1:$B$5, 2, 0), "Unkown fuel"))</f>
        <v>harmful</v>
      </c>
      <c r="O4455" t="s">
        <v>23</v>
      </c>
      <c r="P4455" t="s">
        <v>24</v>
      </c>
      <c r="Q4455" t="s">
        <v>33</v>
      </c>
      <c r="R4455" t="s">
        <v>85</v>
      </c>
      <c r="S4455">
        <v>998</v>
      </c>
      <c r="T4455" t="s">
        <v>67</v>
      </c>
      <c r="U4455" t="s">
        <v>141</v>
      </c>
      <c r="V4455">
        <v>5</v>
      </c>
      <c r="W4455" t="s">
        <v>1179</v>
      </c>
    </row>
    <row r="4456" spans="1:23" x14ac:dyDescent="0.3">
      <c r="A4456">
        <v>4589</v>
      </c>
      <c r="B4456" t="s">
        <v>88</v>
      </c>
      <c r="C4456">
        <v>2017</v>
      </c>
      <c r="D4456">
        <f t="shared" ca="1" si="276"/>
        <v>6</v>
      </c>
      <c r="E4456" s="5">
        <v>725000</v>
      </c>
      <c r="F4456">
        <v>100000</v>
      </c>
      <c r="G4456" t="s">
        <v>124</v>
      </c>
      <c r="H4456" t="str">
        <f t="shared" si="277"/>
        <v>South</v>
      </c>
      <c r="I4456" t="s">
        <v>125</v>
      </c>
      <c r="J4456" t="str">
        <f t="shared" si="278"/>
        <v>Georgia</v>
      </c>
      <c r="K4456" t="s">
        <v>1928</v>
      </c>
      <c r="L4456" t="str">
        <f t="shared" si="279"/>
        <v>Woodstock</v>
      </c>
      <c r="M4456" t="s">
        <v>22</v>
      </c>
      <c r="N4456" t="str">
        <f>IF(M4456="", "", IFERROR(VLOOKUP(M4456, Data!$A$1:$B$5, 2, 0), "Unkown fuel"))</f>
        <v>very harmful</v>
      </c>
      <c r="O4456" t="s">
        <v>23</v>
      </c>
      <c r="P4456" t="s">
        <v>24</v>
      </c>
      <c r="Q4456" t="s">
        <v>33</v>
      </c>
      <c r="R4456" t="s">
        <v>623</v>
      </c>
      <c r="S4456">
        <v>1493</v>
      </c>
      <c r="T4456" t="s">
        <v>171</v>
      </c>
      <c r="U4456" t="s">
        <v>445</v>
      </c>
      <c r="V4456">
        <v>7</v>
      </c>
      <c r="W4456" t="s">
        <v>1179</v>
      </c>
    </row>
    <row r="4457" spans="1:23" x14ac:dyDescent="0.3">
      <c r="A4457">
        <v>4590</v>
      </c>
      <c r="B4457" t="s">
        <v>65</v>
      </c>
      <c r="C4457">
        <v>2017</v>
      </c>
      <c r="D4457">
        <f t="shared" ca="1" si="276"/>
        <v>6</v>
      </c>
      <c r="E4457" s="5">
        <v>1680000</v>
      </c>
      <c r="F4457">
        <v>157000</v>
      </c>
      <c r="G4457" t="s">
        <v>38</v>
      </c>
      <c r="H4457" t="str">
        <f t="shared" si="277"/>
        <v>Central</v>
      </c>
      <c r="I4457" t="s">
        <v>1100</v>
      </c>
      <c r="J4457" t="str">
        <f t="shared" si="278"/>
        <v>Missouri</v>
      </c>
      <c r="K4457" t="s">
        <v>1929</v>
      </c>
      <c r="L4457" t="str">
        <f t="shared" si="279"/>
        <v>Wentzville</v>
      </c>
      <c r="M4457" t="s">
        <v>22</v>
      </c>
      <c r="N4457" t="str">
        <f>IF(M4457="", "", IFERROR(VLOOKUP(M4457, Data!$A$1:$B$5, 2, 0), "Unkown fuel"))</f>
        <v>very harmful</v>
      </c>
      <c r="O4457" t="s">
        <v>23</v>
      </c>
      <c r="P4457" t="s">
        <v>24</v>
      </c>
      <c r="Q4457" t="s">
        <v>25</v>
      </c>
      <c r="R4457" t="s">
        <v>882</v>
      </c>
      <c r="S4457">
        <v>2393</v>
      </c>
      <c r="T4457" t="s">
        <v>883</v>
      </c>
      <c r="U4457" t="s">
        <v>884</v>
      </c>
      <c r="V4457">
        <v>7</v>
      </c>
      <c r="W4457" t="s">
        <v>1179</v>
      </c>
    </row>
    <row r="4458" spans="1:23" x14ac:dyDescent="0.3">
      <c r="A4458">
        <v>4591</v>
      </c>
      <c r="B4458" t="s">
        <v>18</v>
      </c>
      <c r="C4458">
        <v>2015</v>
      </c>
      <c r="D4458">
        <f t="shared" ca="1" si="276"/>
        <v>8</v>
      </c>
      <c r="E4458" s="5">
        <v>550000</v>
      </c>
      <c r="F4458">
        <v>50000</v>
      </c>
      <c r="G4458" t="s">
        <v>124</v>
      </c>
      <c r="H4458" t="str">
        <f t="shared" si="277"/>
        <v>South</v>
      </c>
      <c r="I4458" t="s">
        <v>125</v>
      </c>
      <c r="J4458" t="str">
        <f t="shared" si="278"/>
        <v>Georgia</v>
      </c>
      <c r="K4458" t="s">
        <v>1928</v>
      </c>
      <c r="L4458" t="str">
        <f t="shared" si="279"/>
        <v>Woodstock</v>
      </c>
      <c r="M4458" t="s">
        <v>22</v>
      </c>
      <c r="N4458" t="str">
        <f>IF(M4458="", "", IFERROR(VLOOKUP(M4458, Data!$A$1:$B$5, 2, 0), "Unkown fuel"))</f>
        <v>very harmful</v>
      </c>
      <c r="O4458" t="s">
        <v>23</v>
      </c>
      <c r="P4458" t="s">
        <v>24</v>
      </c>
      <c r="Q4458" t="s">
        <v>25</v>
      </c>
      <c r="R4458" t="s">
        <v>106</v>
      </c>
      <c r="S4458">
        <v>1248</v>
      </c>
      <c r="T4458" t="s">
        <v>27</v>
      </c>
      <c r="U4458" t="s">
        <v>28</v>
      </c>
      <c r="V4458">
        <v>5</v>
      </c>
      <c r="W4458" t="s">
        <v>1179</v>
      </c>
    </row>
    <row r="4459" spans="1:23" x14ac:dyDescent="0.3">
      <c r="A4459">
        <v>4592</v>
      </c>
      <c r="B4459" t="s">
        <v>18</v>
      </c>
      <c r="C4459">
        <v>2012</v>
      </c>
      <c r="D4459">
        <f t="shared" ca="1" si="276"/>
        <v>11</v>
      </c>
      <c r="E4459" s="5">
        <v>240000</v>
      </c>
      <c r="F4459">
        <v>90000</v>
      </c>
      <c r="G4459" t="s">
        <v>38</v>
      </c>
      <c r="H4459" t="str">
        <f t="shared" si="277"/>
        <v>Central</v>
      </c>
      <c r="I4459" t="s">
        <v>1100</v>
      </c>
      <c r="J4459" t="str">
        <f t="shared" si="278"/>
        <v>Missouri</v>
      </c>
      <c r="K4459" t="s">
        <v>1929</v>
      </c>
      <c r="L4459" t="str">
        <f t="shared" si="279"/>
        <v>Wentzville</v>
      </c>
      <c r="M4459" t="s">
        <v>22</v>
      </c>
      <c r="N4459" t="str">
        <f>IF(M4459="", "", IFERROR(VLOOKUP(M4459, Data!$A$1:$B$5, 2, 0), "Unkown fuel"))</f>
        <v>very harmful</v>
      </c>
      <c r="O4459" t="s">
        <v>23</v>
      </c>
      <c r="P4459" t="s">
        <v>24</v>
      </c>
      <c r="Q4459" t="s">
        <v>33</v>
      </c>
      <c r="R4459" t="s">
        <v>671</v>
      </c>
      <c r="S4459">
        <v>1248</v>
      </c>
      <c r="T4459" t="s">
        <v>672</v>
      </c>
      <c r="U4459" t="s">
        <v>28</v>
      </c>
      <c r="V4459">
        <v>5</v>
      </c>
      <c r="W4459" t="s">
        <v>1179</v>
      </c>
    </row>
    <row r="4460" spans="1:23" x14ac:dyDescent="0.3">
      <c r="A4460">
        <v>4593</v>
      </c>
      <c r="B4460" t="s">
        <v>120</v>
      </c>
      <c r="C4460">
        <v>2013</v>
      </c>
      <c r="D4460">
        <f t="shared" ca="1" si="276"/>
        <v>10</v>
      </c>
      <c r="E4460" s="5">
        <v>667000</v>
      </c>
      <c r="F4460">
        <v>65000</v>
      </c>
      <c r="G4460" t="s">
        <v>38</v>
      </c>
      <c r="H4460" t="str">
        <f t="shared" si="277"/>
        <v>Central</v>
      </c>
      <c r="I4460" t="s">
        <v>1100</v>
      </c>
      <c r="J4460" t="str">
        <f t="shared" si="278"/>
        <v>Missouri</v>
      </c>
      <c r="K4460" t="s">
        <v>1929</v>
      </c>
      <c r="L4460" t="str">
        <f t="shared" si="279"/>
        <v>Wentzville</v>
      </c>
      <c r="M4460" t="s">
        <v>22</v>
      </c>
      <c r="N4460" t="str">
        <f>IF(M4460="", "", IFERROR(VLOOKUP(M4460, Data!$A$1:$B$5, 2, 0), "Unkown fuel"))</f>
        <v>very harmful</v>
      </c>
      <c r="O4460" t="s">
        <v>23</v>
      </c>
      <c r="P4460" t="s">
        <v>24</v>
      </c>
      <c r="Q4460" t="s">
        <v>25</v>
      </c>
      <c r="R4460" t="s">
        <v>1376</v>
      </c>
      <c r="S4460">
        <v>2231</v>
      </c>
      <c r="T4460" t="s">
        <v>888</v>
      </c>
      <c r="U4460" t="s">
        <v>1307</v>
      </c>
      <c r="V4460">
        <v>7</v>
      </c>
      <c r="W4460" t="s">
        <v>1179</v>
      </c>
    </row>
    <row r="4461" spans="1:23" x14ac:dyDescent="0.3">
      <c r="A4461">
        <v>4594</v>
      </c>
      <c r="B4461" t="s">
        <v>37</v>
      </c>
      <c r="C4461">
        <v>2017</v>
      </c>
      <c r="D4461">
        <f t="shared" ca="1" si="276"/>
        <v>6</v>
      </c>
      <c r="E4461" s="5">
        <v>670000</v>
      </c>
      <c r="F4461">
        <v>50000</v>
      </c>
      <c r="G4461" t="s">
        <v>38</v>
      </c>
      <c r="H4461" t="str">
        <f t="shared" si="277"/>
        <v>Central</v>
      </c>
      <c r="I4461" t="s">
        <v>1100</v>
      </c>
      <c r="J4461" t="str">
        <f t="shared" si="278"/>
        <v>Missouri</v>
      </c>
      <c r="K4461" t="s">
        <v>1929</v>
      </c>
      <c r="L4461" t="str">
        <f t="shared" si="279"/>
        <v>Wentzville</v>
      </c>
      <c r="M4461" t="s">
        <v>22</v>
      </c>
      <c r="N4461" t="str">
        <f>IF(M4461="", "", IFERROR(VLOOKUP(M4461, Data!$A$1:$B$5, 2, 0), "Unkown fuel"))</f>
        <v>very harmful</v>
      </c>
      <c r="O4461" t="s">
        <v>23</v>
      </c>
      <c r="P4461" t="s">
        <v>24</v>
      </c>
      <c r="Q4461" t="s">
        <v>25</v>
      </c>
      <c r="R4461" t="s">
        <v>186</v>
      </c>
      <c r="S4461">
        <v>1498</v>
      </c>
      <c r="T4461" t="s">
        <v>105</v>
      </c>
      <c r="U4461" t="s">
        <v>95</v>
      </c>
      <c r="V4461">
        <v>5</v>
      </c>
      <c r="W4461" t="s">
        <v>1179</v>
      </c>
    </row>
    <row r="4462" spans="1:23" x14ac:dyDescent="0.3">
      <c r="A4462">
        <v>4595</v>
      </c>
      <c r="B4462" t="s">
        <v>18</v>
      </c>
      <c r="C4462">
        <v>2015</v>
      </c>
      <c r="D4462">
        <f t="shared" ca="1" si="276"/>
        <v>8</v>
      </c>
      <c r="E4462" s="5">
        <v>550000</v>
      </c>
      <c r="F4462">
        <v>110000</v>
      </c>
      <c r="G4462" t="s">
        <v>56</v>
      </c>
      <c r="H4462" t="str">
        <f t="shared" si="277"/>
        <v>West</v>
      </c>
      <c r="I4462" t="s">
        <v>770</v>
      </c>
      <c r="J4462" t="str">
        <f t="shared" si="278"/>
        <v>Montana</v>
      </c>
      <c r="K4462" t="s">
        <v>1930</v>
      </c>
      <c r="L4462" t="str">
        <f t="shared" si="279"/>
        <v>Billings</v>
      </c>
      <c r="M4462" t="s">
        <v>22</v>
      </c>
      <c r="N4462" t="str">
        <f>IF(M4462="", "", IFERROR(VLOOKUP(M4462, Data!$A$1:$B$5, 2, 0), "Unkown fuel"))</f>
        <v>very harmful</v>
      </c>
      <c r="O4462" t="s">
        <v>23</v>
      </c>
      <c r="P4462" t="s">
        <v>24</v>
      </c>
      <c r="Q4462" t="s">
        <v>25</v>
      </c>
      <c r="R4462" t="s">
        <v>106</v>
      </c>
      <c r="S4462">
        <v>1248</v>
      </c>
      <c r="T4462" t="s">
        <v>27</v>
      </c>
      <c r="U4462" t="s">
        <v>28</v>
      </c>
      <c r="V4462">
        <v>5</v>
      </c>
      <c r="W4462" t="s">
        <v>1179</v>
      </c>
    </row>
    <row r="4463" spans="1:23" x14ac:dyDescent="0.3">
      <c r="A4463">
        <v>4596</v>
      </c>
      <c r="B4463" t="s">
        <v>18</v>
      </c>
      <c r="C4463">
        <v>2015</v>
      </c>
      <c r="D4463">
        <f t="shared" ca="1" si="276"/>
        <v>8</v>
      </c>
      <c r="E4463" s="5">
        <v>400000</v>
      </c>
      <c r="F4463">
        <v>30000</v>
      </c>
      <c r="G4463" t="s">
        <v>56</v>
      </c>
      <c r="H4463" t="str">
        <f t="shared" si="277"/>
        <v>West</v>
      </c>
      <c r="I4463" t="s">
        <v>770</v>
      </c>
      <c r="J4463" t="str">
        <f t="shared" si="278"/>
        <v>Montana</v>
      </c>
      <c r="K4463" t="s">
        <v>1930</v>
      </c>
      <c r="L4463" t="str">
        <f t="shared" si="279"/>
        <v>Billings</v>
      </c>
      <c r="M4463" t="s">
        <v>41</v>
      </c>
      <c r="N4463" t="str">
        <f>IF(M4463="", "", IFERROR(VLOOKUP(M4463, Data!$A$1:$B$5, 2, 0), "Unkown fuel"))</f>
        <v>harmful</v>
      </c>
      <c r="O4463" t="s">
        <v>23</v>
      </c>
      <c r="P4463" t="s">
        <v>24</v>
      </c>
      <c r="Q4463" t="s">
        <v>25</v>
      </c>
      <c r="R4463" t="s">
        <v>243</v>
      </c>
      <c r="S4463">
        <v>998</v>
      </c>
      <c r="T4463" t="s">
        <v>244</v>
      </c>
      <c r="U4463" t="s">
        <v>141</v>
      </c>
      <c r="V4463">
        <v>5</v>
      </c>
      <c r="W4463" t="s">
        <v>1179</v>
      </c>
    </row>
    <row r="4464" spans="1:23" x14ac:dyDescent="0.3">
      <c r="A4464">
        <v>4597</v>
      </c>
      <c r="B4464" t="s">
        <v>46</v>
      </c>
      <c r="C4464">
        <v>2014</v>
      </c>
      <c r="D4464">
        <f t="shared" ca="1" si="276"/>
        <v>9</v>
      </c>
      <c r="E4464" s="5">
        <v>545000</v>
      </c>
      <c r="F4464">
        <v>80000</v>
      </c>
      <c r="G4464" t="s">
        <v>56</v>
      </c>
      <c r="H4464" t="str">
        <f t="shared" si="277"/>
        <v>West</v>
      </c>
      <c r="I4464" t="s">
        <v>770</v>
      </c>
      <c r="J4464" t="str">
        <f t="shared" si="278"/>
        <v>Montana</v>
      </c>
      <c r="K4464" t="s">
        <v>1930</v>
      </c>
      <c r="L4464" t="str">
        <f t="shared" si="279"/>
        <v>Billings</v>
      </c>
      <c r="M4464" t="s">
        <v>22</v>
      </c>
      <c r="N4464" t="str">
        <f>IF(M4464="", "", IFERROR(VLOOKUP(M4464, Data!$A$1:$B$5, 2, 0), "Unkown fuel"))</f>
        <v>very harmful</v>
      </c>
      <c r="O4464" t="s">
        <v>23</v>
      </c>
      <c r="P4464" t="s">
        <v>24</v>
      </c>
      <c r="Q4464" t="s">
        <v>33</v>
      </c>
      <c r="R4464" t="s">
        <v>288</v>
      </c>
      <c r="S4464">
        <v>1582</v>
      </c>
      <c r="T4464" t="s">
        <v>289</v>
      </c>
      <c r="U4464" t="s">
        <v>290</v>
      </c>
      <c r="V4464">
        <v>5</v>
      </c>
      <c r="W4464" t="s">
        <v>1179</v>
      </c>
    </row>
    <row r="4465" spans="1:23" x14ac:dyDescent="0.3">
      <c r="A4465">
        <v>4598</v>
      </c>
      <c r="B4465" t="s">
        <v>18</v>
      </c>
      <c r="C4465">
        <v>2015</v>
      </c>
      <c r="D4465">
        <f t="shared" ca="1" si="276"/>
        <v>8</v>
      </c>
      <c r="E4465" s="5">
        <v>599000</v>
      </c>
      <c r="F4465">
        <v>70000</v>
      </c>
      <c r="G4465" t="s">
        <v>56</v>
      </c>
      <c r="H4465" t="str">
        <f t="shared" si="277"/>
        <v>West</v>
      </c>
      <c r="I4465" t="s">
        <v>770</v>
      </c>
      <c r="J4465" t="str">
        <f t="shared" si="278"/>
        <v>Montana</v>
      </c>
      <c r="K4465" t="s">
        <v>1930</v>
      </c>
      <c r="L4465" t="str">
        <f t="shared" si="279"/>
        <v>Billings</v>
      </c>
      <c r="M4465" t="s">
        <v>41</v>
      </c>
      <c r="N4465" t="str">
        <f>IF(M4465="", "", IFERROR(VLOOKUP(M4465, Data!$A$1:$B$5, 2, 0), "Unkown fuel"))</f>
        <v>harmful</v>
      </c>
      <c r="O4465" t="s">
        <v>23</v>
      </c>
      <c r="P4465" t="s">
        <v>24</v>
      </c>
      <c r="Q4465" t="s">
        <v>25</v>
      </c>
      <c r="R4465" t="s">
        <v>231</v>
      </c>
      <c r="S4465">
        <v>1373</v>
      </c>
      <c r="T4465" t="s">
        <v>232</v>
      </c>
      <c r="U4465" t="s">
        <v>233</v>
      </c>
      <c r="V4465">
        <v>7</v>
      </c>
      <c r="W4465" t="s">
        <v>1179</v>
      </c>
    </row>
    <row r="4466" spans="1:23" x14ac:dyDescent="0.3">
      <c r="A4466">
        <v>4599</v>
      </c>
      <c r="B4466" t="s">
        <v>46</v>
      </c>
      <c r="C4466">
        <v>2016</v>
      </c>
      <c r="D4466">
        <f t="shared" ca="1" si="276"/>
        <v>7</v>
      </c>
      <c r="E4466" s="5">
        <v>725000</v>
      </c>
      <c r="F4466">
        <v>100000</v>
      </c>
      <c r="G4466" t="s">
        <v>56</v>
      </c>
      <c r="H4466" t="str">
        <f t="shared" si="277"/>
        <v>West</v>
      </c>
      <c r="I4466" t="s">
        <v>770</v>
      </c>
      <c r="J4466" t="str">
        <f t="shared" si="278"/>
        <v>Montana</v>
      </c>
      <c r="K4466" t="s">
        <v>1930</v>
      </c>
      <c r="L4466" t="str">
        <f t="shared" si="279"/>
        <v>Billings</v>
      </c>
      <c r="M4466" t="s">
        <v>22</v>
      </c>
      <c r="N4466" t="str">
        <f>IF(M4466="", "", IFERROR(VLOOKUP(M4466, Data!$A$1:$B$5, 2, 0), "Unkown fuel"))</f>
        <v>very harmful</v>
      </c>
      <c r="O4466" t="s">
        <v>23</v>
      </c>
      <c r="P4466" t="s">
        <v>24</v>
      </c>
      <c r="Q4466" t="s">
        <v>25</v>
      </c>
      <c r="R4466" t="s">
        <v>502</v>
      </c>
      <c r="S4466">
        <v>1396</v>
      </c>
      <c r="T4466" t="s">
        <v>434</v>
      </c>
      <c r="U4466" t="s">
        <v>101</v>
      </c>
      <c r="V4466">
        <v>5</v>
      </c>
      <c r="W4466" t="s">
        <v>1179</v>
      </c>
    </row>
    <row r="4467" spans="1:23" x14ac:dyDescent="0.3">
      <c r="A4467">
        <v>4600</v>
      </c>
      <c r="B4467" t="s">
        <v>37</v>
      </c>
      <c r="C4467">
        <v>2015</v>
      </c>
      <c r="D4467">
        <f t="shared" ca="1" si="276"/>
        <v>8</v>
      </c>
      <c r="E4467" s="5">
        <v>525000</v>
      </c>
      <c r="F4467">
        <v>120000</v>
      </c>
      <c r="G4467" t="s">
        <v>56</v>
      </c>
      <c r="H4467" t="str">
        <f t="shared" si="277"/>
        <v>West</v>
      </c>
      <c r="I4467" t="s">
        <v>770</v>
      </c>
      <c r="J4467" t="str">
        <f t="shared" si="278"/>
        <v>Montana</v>
      </c>
      <c r="K4467" t="s">
        <v>1930</v>
      </c>
      <c r="L4467" t="str">
        <f t="shared" si="279"/>
        <v>Billings</v>
      </c>
      <c r="M4467" t="s">
        <v>41</v>
      </c>
      <c r="N4467" t="str">
        <f>IF(M4467="", "", IFERROR(VLOOKUP(M4467, Data!$A$1:$B$5, 2, 0), "Unkown fuel"))</f>
        <v>harmful</v>
      </c>
      <c r="O4467" t="s">
        <v>23</v>
      </c>
      <c r="P4467" t="s">
        <v>24</v>
      </c>
      <c r="Q4467" t="s">
        <v>33</v>
      </c>
      <c r="R4467" t="s">
        <v>417</v>
      </c>
      <c r="S4467">
        <v>1497</v>
      </c>
      <c r="T4467" t="s">
        <v>160</v>
      </c>
      <c r="U4467" t="s">
        <v>161</v>
      </c>
      <c r="V4467">
        <v>5</v>
      </c>
      <c r="W4467" t="s">
        <v>1179</v>
      </c>
    </row>
    <row r="4468" spans="1:23" x14ac:dyDescent="0.3">
      <c r="A4468">
        <v>4601</v>
      </c>
      <c r="B4468" t="s">
        <v>18</v>
      </c>
      <c r="C4468">
        <v>2011</v>
      </c>
      <c r="D4468">
        <f t="shared" ca="1" si="276"/>
        <v>12</v>
      </c>
      <c r="E4468" s="5">
        <v>204999</v>
      </c>
      <c r="F4468">
        <v>85000</v>
      </c>
      <c r="G4468" t="s">
        <v>124</v>
      </c>
      <c r="H4468" t="str">
        <f t="shared" si="277"/>
        <v>South</v>
      </c>
      <c r="I4468" t="s">
        <v>196</v>
      </c>
      <c r="J4468" t="str">
        <f t="shared" si="278"/>
        <v>Florida</v>
      </c>
      <c r="K4468" t="s">
        <v>1931</v>
      </c>
      <c r="L4468" t="str">
        <f t="shared" si="279"/>
        <v>Fort Myers</v>
      </c>
      <c r="M4468" t="s">
        <v>22</v>
      </c>
      <c r="N4468" t="str">
        <f>IF(M4468="", "", IFERROR(VLOOKUP(M4468, Data!$A$1:$B$5, 2, 0), "Unkown fuel"))</f>
        <v>very harmful</v>
      </c>
      <c r="O4468" t="s">
        <v>23</v>
      </c>
      <c r="P4468" t="s">
        <v>24</v>
      </c>
      <c r="Q4468" t="s">
        <v>33</v>
      </c>
      <c r="R4468" t="s">
        <v>390</v>
      </c>
      <c r="S4468">
        <v>1248</v>
      </c>
      <c r="T4468" t="s">
        <v>82</v>
      </c>
      <c r="U4468" t="s">
        <v>391</v>
      </c>
      <c r="V4468">
        <v>5</v>
      </c>
      <c r="W4468" t="s">
        <v>1179</v>
      </c>
    </row>
    <row r="4469" spans="1:23" x14ac:dyDescent="0.3">
      <c r="A4469">
        <v>4602</v>
      </c>
      <c r="B4469" t="s">
        <v>30</v>
      </c>
      <c r="C4469">
        <v>2012</v>
      </c>
      <c r="D4469">
        <f t="shared" ca="1" si="276"/>
        <v>11</v>
      </c>
      <c r="E4469" s="5">
        <v>190000</v>
      </c>
      <c r="F4469">
        <v>110000</v>
      </c>
      <c r="G4469" t="s">
        <v>124</v>
      </c>
      <c r="H4469" t="str">
        <f t="shared" si="277"/>
        <v>South</v>
      </c>
      <c r="I4469" t="s">
        <v>196</v>
      </c>
      <c r="J4469" t="str">
        <f t="shared" si="278"/>
        <v>Florida</v>
      </c>
      <c r="K4469" t="s">
        <v>1932</v>
      </c>
      <c r="L4469" t="str">
        <f t="shared" si="279"/>
        <v>Fruit Cove</v>
      </c>
      <c r="M4469" t="s">
        <v>22</v>
      </c>
      <c r="N4469" t="str">
        <f>IF(M4469="", "", IFERROR(VLOOKUP(M4469, Data!$A$1:$B$5, 2, 0), "Unkown fuel"))</f>
        <v>very harmful</v>
      </c>
      <c r="O4469" t="s">
        <v>23</v>
      </c>
      <c r="P4469" t="s">
        <v>24</v>
      </c>
      <c r="Q4469" t="s">
        <v>25</v>
      </c>
      <c r="R4469" t="s">
        <v>102</v>
      </c>
      <c r="S4469">
        <v>1199</v>
      </c>
      <c r="T4469" t="s">
        <v>393</v>
      </c>
      <c r="U4469" t="s">
        <v>656</v>
      </c>
      <c r="V4469">
        <v>5</v>
      </c>
      <c r="W4469" t="s">
        <v>1179</v>
      </c>
    </row>
    <row r="4470" spans="1:23" x14ac:dyDescent="0.3">
      <c r="A4470">
        <v>4603</v>
      </c>
      <c r="B4470" t="s">
        <v>46</v>
      </c>
      <c r="C4470">
        <v>2015</v>
      </c>
      <c r="D4470">
        <f t="shared" ca="1" si="276"/>
        <v>8</v>
      </c>
      <c r="E4470" s="5">
        <v>310000</v>
      </c>
      <c r="F4470">
        <v>60000</v>
      </c>
      <c r="G4470" t="s">
        <v>124</v>
      </c>
      <c r="H4470" t="str">
        <f t="shared" si="277"/>
        <v>South</v>
      </c>
      <c r="I4470" t="s">
        <v>196</v>
      </c>
      <c r="J4470" t="str">
        <f t="shared" si="278"/>
        <v>Florida</v>
      </c>
      <c r="K4470" t="s">
        <v>1450</v>
      </c>
      <c r="L4470" t="str">
        <f t="shared" si="279"/>
        <v>Fort Lauderdale</v>
      </c>
      <c r="M4470" t="s">
        <v>22</v>
      </c>
      <c r="N4470" t="str">
        <f>IF(M4470="", "", IFERROR(VLOOKUP(M4470, Data!$A$1:$B$5, 2, 0), "Unkown fuel"))</f>
        <v>very harmful</v>
      </c>
      <c r="O4470" t="s">
        <v>23</v>
      </c>
      <c r="P4470" t="s">
        <v>24</v>
      </c>
      <c r="Q4470" t="s">
        <v>304</v>
      </c>
      <c r="R4470" t="s">
        <v>496</v>
      </c>
      <c r="S4470">
        <v>1120</v>
      </c>
      <c r="T4470" t="s">
        <v>458</v>
      </c>
      <c r="U4470" t="s">
        <v>497</v>
      </c>
      <c r="V4470">
        <v>5</v>
      </c>
      <c r="W4470" t="s">
        <v>1179</v>
      </c>
    </row>
    <row r="4471" spans="1:23" x14ac:dyDescent="0.3">
      <c r="A4471">
        <v>4604</v>
      </c>
      <c r="B4471" t="s">
        <v>46</v>
      </c>
      <c r="C4471">
        <v>2016</v>
      </c>
      <c r="D4471">
        <f t="shared" ca="1" si="276"/>
        <v>7</v>
      </c>
      <c r="E4471" s="5">
        <v>380000</v>
      </c>
      <c r="F4471">
        <v>90000</v>
      </c>
      <c r="G4471" t="s">
        <v>124</v>
      </c>
      <c r="H4471" t="str">
        <f t="shared" si="277"/>
        <v>South</v>
      </c>
      <c r="I4471" t="s">
        <v>196</v>
      </c>
      <c r="J4471" t="str">
        <f t="shared" si="278"/>
        <v>Florida</v>
      </c>
      <c r="K4471" t="s">
        <v>1450</v>
      </c>
      <c r="L4471" t="str">
        <f t="shared" si="279"/>
        <v>Fort Lauderdale</v>
      </c>
      <c r="M4471" t="s">
        <v>22</v>
      </c>
      <c r="N4471" t="str">
        <f>IF(M4471="", "", IFERROR(VLOOKUP(M4471, Data!$A$1:$B$5, 2, 0), "Unkown fuel"))</f>
        <v>very harmful</v>
      </c>
      <c r="O4471" t="s">
        <v>23</v>
      </c>
      <c r="P4471" t="s">
        <v>24</v>
      </c>
      <c r="Q4471" t="s">
        <v>33</v>
      </c>
      <c r="R4471" t="s">
        <v>496</v>
      </c>
      <c r="S4471">
        <v>1120</v>
      </c>
      <c r="T4471" t="s">
        <v>458</v>
      </c>
      <c r="U4471" t="s">
        <v>497</v>
      </c>
      <c r="V4471">
        <v>5</v>
      </c>
      <c r="W4471" t="s">
        <v>1179</v>
      </c>
    </row>
    <row r="4472" spans="1:23" x14ac:dyDescent="0.3">
      <c r="A4472">
        <v>4605</v>
      </c>
      <c r="B4472" t="s">
        <v>18</v>
      </c>
      <c r="C4472">
        <v>2012</v>
      </c>
      <c r="D4472">
        <f t="shared" ca="1" si="276"/>
        <v>11</v>
      </c>
      <c r="E4472" s="5">
        <v>204000</v>
      </c>
      <c r="F4472">
        <v>110000</v>
      </c>
      <c r="G4472" t="s">
        <v>124</v>
      </c>
      <c r="H4472" t="str">
        <f t="shared" si="277"/>
        <v>South</v>
      </c>
      <c r="I4472" t="s">
        <v>196</v>
      </c>
      <c r="J4472" t="str">
        <f t="shared" si="278"/>
        <v>Florida</v>
      </c>
      <c r="K4472" t="s">
        <v>1933</v>
      </c>
      <c r="L4472" t="str">
        <f t="shared" si="279"/>
        <v>Fort Pierce</v>
      </c>
      <c r="M4472" t="s">
        <v>41</v>
      </c>
      <c r="N4472" t="str">
        <f>IF(M4472="", "", IFERROR(VLOOKUP(M4472, Data!$A$1:$B$5, 2, 0), "Unkown fuel"))</f>
        <v>harmful</v>
      </c>
      <c r="O4472" t="s">
        <v>23</v>
      </c>
      <c r="P4472" t="s">
        <v>24</v>
      </c>
      <c r="Q4472" t="s">
        <v>42</v>
      </c>
      <c r="R4472" t="s">
        <v>540</v>
      </c>
      <c r="S4472">
        <v>998</v>
      </c>
      <c r="T4472" t="s">
        <v>67</v>
      </c>
      <c r="U4472" t="s">
        <v>141</v>
      </c>
      <c r="V4472">
        <v>5</v>
      </c>
      <c r="W4472" t="s">
        <v>1179</v>
      </c>
    </row>
    <row r="4473" spans="1:23" x14ac:dyDescent="0.3">
      <c r="A4473">
        <v>4606</v>
      </c>
      <c r="B4473" t="s">
        <v>46</v>
      </c>
      <c r="C4473">
        <v>2018</v>
      </c>
      <c r="D4473">
        <f t="shared" ca="1" si="276"/>
        <v>5</v>
      </c>
      <c r="E4473" s="5">
        <v>350000</v>
      </c>
      <c r="F4473">
        <v>25000</v>
      </c>
      <c r="G4473" t="s">
        <v>124</v>
      </c>
      <c r="H4473" t="str">
        <f t="shared" si="277"/>
        <v>South</v>
      </c>
      <c r="I4473" t="s">
        <v>196</v>
      </c>
      <c r="J4473" t="str">
        <f t="shared" si="278"/>
        <v>Florida</v>
      </c>
      <c r="K4473" t="s">
        <v>1931</v>
      </c>
      <c r="L4473" t="str">
        <f t="shared" si="279"/>
        <v>Fort Myers</v>
      </c>
      <c r="M4473" t="s">
        <v>41</v>
      </c>
      <c r="N4473" t="str">
        <f>IF(M4473="", "", IFERROR(VLOOKUP(M4473, Data!$A$1:$B$5, 2, 0), "Unkown fuel"))</f>
        <v>harmful</v>
      </c>
      <c r="O4473" t="s">
        <v>23</v>
      </c>
      <c r="P4473" t="s">
        <v>24</v>
      </c>
      <c r="Q4473" t="s">
        <v>25</v>
      </c>
      <c r="R4473" t="s">
        <v>110</v>
      </c>
      <c r="S4473">
        <v>998</v>
      </c>
      <c r="T4473" t="s">
        <v>247</v>
      </c>
      <c r="U4473" t="s">
        <v>679</v>
      </c>
      <c r="V4473">
        <v>5</v>
      </c>
      <c r="W4473" t="s">
        <v>1179</v>
      </c>
    </row>
    <row r="4474" spans="1:23" x14ac:dyDescent="0.3">
      <c r="A4474">
        <v>4607</v>
      </c>
      <c r="B4474" t="s">
        <v>221</v>
      </c>
      <c r="C4474">
        <v>2013</v>
      </c>
      <c r="D4474">
        <f t="shared" ca="1" si="276"/>
        <v>10</v>
      </c>
      <c r="E4474" s="5">
        <v>350000</v>
      </c>
      <c r="F4474">
        <v>100000</v>
      </c>
      <c r="G4474" t="s">
        <v>124</v>
      </c>
      <c r="H4474" t="str">
        <f t="shared" si="277"/>
        <v>South</v>
      </c>
      <c r="I4474" t="s">
        <v>196</v>
      </c>
      <c r="J4474" t="str">
        <f t="shared" si="278"/>
        <v>Florida</v>
      </c>
      <c r="K4474" t="s">
        <v>1931</v>
      </c>
      <c r="L4474" t="str">
        <f t="shared" si="279"/>
        <v>Fort Myers</v>
      </c>
      <c r="M4474" t="s">
        <v>22</v>
      </c>
      <c r="N4474" t="str">
        <f>IF(M4474="", "", IFERROR(VLOOKUP(M4474, Data!$A$1:$B$5, 2, 0), "Unkown fuel"))</f>
        <v>very harmful</v>
      </c>
      <c r="O4474" t="s">
        <v>23</v>
      </c>
      <c r="P4474" t="s">
        <v>24</v>
      </c>
      <c r="Q4474" t="s">
        <v>25</v>
      </c>
      <c r="R4474" t="s">
        <v>234</v>
      </c>
      <c r="S4474">
        <v>1598</v>
      </c>
      <c r="T4474" t="s">
        <v>235</v>
      </c>
      <c r="U4474" t="s">
        <v>36</v>
      </c>
      <c r="V4474">
        <v>5</v>
      </c>
      <c r="W4474" t="s">
        <v>1179</v>
      </c>
    </row>
    <row r="4475" spans="1:23" x14ac:dyDescent="0.3">
      <c r="A4475">
        <v>4608</v>
      </c>
      <c r="B4475" t="s">
        <v>69</v>
      </c>
      <c r="C4475">
        <v>2012</v>
      </c>
      <c r="D4475">
        <f t="shared" ca="1" si="276"/>
        <v>11</v>
      </c>
      <c r="E4475" s="5">
        <v>175000</v>
      </c>
      <c r="F4475">
        <v>120000</v>
      </c>
      <c r="G4475" t="s">
        <v>124</v>
      </c>
      <c r="H4475" t="str">
        <f t="shared" si="277"/>
        <v>South</v>
      </c>
      <c r="I4475" t="s">
        <v>196</v>
      </c>
      <c r="J4475" t="str">
        <f t="shared" si="278"/>
        <v>Florida</v>
      </c>
      <c r="K4475" t="s">
        <v>1450</v>
      </c>
      <c r="L4475" t="str">
        <f t="shared" si="279"/>
        <v>Fort Lauderdale</v>
      </c>
      <c r="M4475" t="s">
        <v>22</v>
      </c>
      <c r="N4475" t="str">
        <f>IF(M4475="", "", IFERROR(VLOOKUP(M4475, Data!$A$1:$B$5, 2, 0), "Unkown fuel"))</f>
        <v>very harmful</v>
      </c>
      <c r="O4475" t="s">
        <v>23</v>
      </c>
      <c r="P4475" t="s">
        <v>24</v>
      </c>
      <c r="Q4475" t="s">
        <v>33</v>
      </c>
      <c r="R4475" t="s">
        <v>72</v>
      </c>
      <c r="S4475">
        <v>1399</v>
      </c>
      <c r="T4475" t="s">
        <v>388</v>
      </c>
      <c r="U4475" t="s">
        <v>74</v>
      </c>
      <c r="V4475">
        <v>5</v>
      </c>
      <c r="W4475" t="s">
        <v>1179</v>
      </c>
    </row>
    <row r="4476" spans="1:23" x14ac:dyDescent="0.3">
      <c r="A4476">
        <v>4609</v>
      </c>
      <c r="B4476" t="s">
        <v>221</v>
      </c>
      <c r="C4476">
        <v>2011</v>
      </c>
      <c r="D4476">
        <f t="shared" ca="1" si="276"/>
        <v>12</v>
      </c>
      <c r="E4476" s="5">
        <v>340000</v>
      </c>
      <c r="F4476">
        <v>90000</v>
      </c>
      <c r="G4476" t="s">
        <v>124</v>
      </c>
      <c r="H4476" t="str">
        <f t="shared" si="277"/>
        <v>South</v>
      </c>
      <c r="I4476" t="s">
        <v>196</v>
      </c>
      <c r="J4476" t="str">
        <f t="shared" si="278"/>
        <v>Florida</v>
      </c>
      <c r="K4476" t="s">
        <v>1450</v>
      </c>
      <c r="L4476" t="str">
        <f t="shared" si="279"/>
        <v>Fort Lauderdale</v>
      </c>
      <c r="M4476" t="s">
        <v>22</v>
      </c>
      <c r="N4476" t="str">
        <f>IF(M4476="", "", IFERROR(VLOOKUP(M4476, Data!$A$1:$B$5, 2, 0), "Unkown fuel"))</f>
        <v>very harmful</v>
      </c>
      <c r="O4476" t="s">
        <v>23</v>
      </c>
      <c r="P4476" t="s">
        <v>24</v>
      </c>
      <c r="Q4476" t="s">
        <v>25</v>
      </c>
      <c r="R4476" t="s">
        <v>234</v>
      </c>
      <c r="S4476">
        <v>1598</v>
      </c>
      <c r="T4476" t="s">
        <v>235</v>
      </c>
      <c r="U4476" t="s">
        <v>36</v>
      </c>
      <c r="V4476">
        <v>5</v>
      </c>
      <c r="W4476" t="s">
        <v>1179</v>
      </c>
    </row>
    <row r="4477" spans="1:23" x14ac:dyDescent="0.3">
      <c r="A4477">
        <v>4610</v>
      </c>
      <c r="B4477" t="s">
        <v>37</v>
      </c>
      <c r="C4477">
        <v>2017</v>
      </c>
      <c r="D4477">
        <f t="shared" ca="1" si="276"/>
        <v>6</v>
      </c>
      <c r="E4477" s="5">
        <v>950000</v>
      </c>
      <c r="F4477">
        <v>35000</v>
      </c>
      <c r="G4477" t="s">
        <v>124</v>
      </c>
      <c r="H4477" t="str">
        <f t="shared" si="277"/>
        <v>South</v>
      </c>
      <c r="I4477" t="s">
        <v>196</v>
      </c>
      <c r="J4477" t="str">
        <f t="shared" si="278"/>
        <v>Florida</v>
      </c>
      <c r="K4477" t="s">
        <v>1933</v>
      </c>
      <c r="L4477" t="str">
        <f t="shared" si="279"/>
        <v>Fort Pierce</v>
      </c>
      <c r="M4477" t="s">
        <v>41</v>
      </c>
      <c r="N4477" t="str">
        <f>IF(M4477="", "", IFERROR(VLOOKUP(M4477, Data!$A$1:$B$5, 2, 0), "Unkown fuel"))</f>
        <v>harmful</v>
      </c>
      <c r="O4477" t="s">
        <v>23</v>
      </c>
      <c r="P4477" t="s">
        <v>24</v>
      </c>
      <c r="Q4477" t="s">
        <v>25</v>
      </c>
      <c r="R4477" t="s">
        <v>417</v>
      </c>
      <c r="S4477">
        <v>1497</v>
      </c>
      <c r="T4477" t="s">
        <v>348</v>
      </c>
      <c r="U4477" t="s">
        <v>161</v>
      </c>
      <c r="V4477">
        <v>5</v>
      </c>
      <c r="W4477" t="s">
        <v>1179</v>
      </c>
    </row>
    <row r="4478" spans="1:23" x14ac:dyDescent="0.3">
      <c r="A4478">
        <v>4611</v>
      </c>
      <c r="B4478" t="s">
        <v>37</v>
      </c>
      <c r="C4478">
        <v>2017</v>
      </c>
      <c r="D4478">
        <f t="shared" ca="1" si="276"/>
        <v>6</v>
      </c>
      <c r="E4478" s="5">
        <v>894999</v>
      </c>
      <c r="F4478">
        <v>35000</v>
      </c>
      <c r="G4478" t="s">
        <v>124</v>
      </c>
      <c r="H4478" t="str">
        <f t="shared" si="277"/>
        <v>South</v>
      </c>
      <c r="I4478" t="s">
        <v>196</v>
      </c>
      <c r="J4478" t="str">
        <f t="shared" si="278"/>
        <v>Florida</v>
      </c>
      <c r="K4478" t="s">
        <v>1933</v>
      </c>
      <c r="L4478" t="str">
        <f t="shared" si="279"/>
        <v>Fort Pierce</v>
      </c>
      <c r="M4478" t="s">
        <v>41</v>
      </c>
      <c r="N4478" t="str">
        <f>IF(M4478="", "", IFERROR(VLOOKUP(M4478, Data!$A$1:$B$5, 2, 0), "Unkown fuel"))</f>
        <v>harmful</v>
      </c>
      <c r="O4478" t="s">
        <v>23</v>
      </c>
      <c r="P4478" t="s">
        <v>24</v>
      </c>
      <c r="Q4478" t="s">
        <v>25</v>
      </c>
      <c r="R4478" t="s">
        <v>159</v>
      </c>
      <c r="S4478">
        <v>1497</v>
      </c>
      <c r="T4478" t="s">
        <v>160</v>
      </c>
      <c r="U4478" t="s">
        <v>161</v>
      </c>
      <c r="V4478">
        <v>5</v>
      </c>
      <c r="W4478" t="s">
        <v>1179</v>
      </c>
    </row>
    <row r="4479" spans="1:23" x14ac:dyDescent="0.3">
      <c r="A4479">
        <v>4612</v>
      </c>
      <c r="B4479" t="s">
        <v>109</v>
      </c>
      <c r="C4479">
        <v>2014</v>
      </c>
      <c r="D4479">
        <f t="shared" ca="1" si="276"/>
        <v>9</v>
      </c>
      <c r="E4479" s="5">
        <v>350000</v>
      </c>
      <c r="F4479">
        <v>101200</v>
      </c>
      <c r="G4479" t="s">
        <v>124</v>
      </c>
      <c r="H4479" t="str">
        <f t="shared" si="277"/>
        <v>South</v>
      </c>
      <c r="I4479" t="s">
        <v>196</v>
      </c>
      <c r="J4479" t="str">
        <f t="shared" si="278"/>
        <v>Florida</v>
      </c>
      <c r="K4479" t="s">
        <v>1933</v>
      </c>
      <c r="L4479" t="str">
        <f t="shared" si="279"/>
        <v>Fort Pierce</v>
      </c>
      <c r="M4479" t="s">
        <v>22</v>
      </c>
      <c r="N4479" t="str">
        <f>IF(M4479="", "", IFERROR(VLOOKUP(M4479, Data!$A$1:$B$5, 2, 0), "Unkown fuel"))</f>
        <v>very harmful</v>
      </c>
      <c r="O4479" t="s">
        <v>23</v>
      </c>
      <c r="P4479" t="s">
        <v>24</v>
      </c>
      <c r="Q4479" t="s">
        <v>33</v>
      </c>
      <c r="R4479" t="s">
        <v>411</v>
      </c>
      <c r="S4479">
        <v>2956</v>
      </c>
      <c r="T4479" t="s">
        <v>941</v>
      </c>
      <c r="U4479" t="s">
        <v>1533</v>
      </c>
      <c r="V4479">
        <v>7</v>
      </c>
      <c r="W4479" t="s">
        <v>1179</v>
      </c>
    </row>
    <row r="4480" spans="1:23" x14ac:dyDescent="0.3">
      <c r="A4480">
        <v>4613</v>
      </c>
      <c r="B4480" t="s">
        <v>109</v>
      </c>
      <c r="C4480">
        <v>2005</v>
      </c>
      <c r="D4480">
        <f t="shared" ca="1" si="276"/>
        <v>18</v>
      </c>
      <c r="E4480" s="5">
        <v>100000</v>
      </c>
      <c r="F4480">
        <v>90000</v>
      </c>
      <c r="G4480" t="s">
        <v>124</v>
      </c>
      <c r="H4480" t="str">
        <f t="shared" si="277"/>
        <v>South</v>
      </c>
      <c r="I4480" t="s">
        <v>196</v>
      </c>
      <c r="J4480" t="str">
        <f t="shared" si="278"/>
        <v>Florida</v>
      </c>
      <c r="K4480" t="s">
        <v>1450</v>
      </c>
      <c r="L4480" t="str">
        <f t="shared" si="279"/>
        <v>Fort Lauderdale</v>
      </c>
      <c r="M4480" t="s">
        <v>41</v>
      </c>
      <c r="N4480" t="str">
        <f>IF(M4480="", "", IFERROR(VLOOKUP(M4480, Data!$A$1:$B$5, 2, 0), "Unkown fuel"))</f>
        <v>harmful</v>
      </c>
      <c r="O4480" t="s">
        <v>23</v>
      </c>
      <c r="P4480" t="s">
        <v>24</v>
      </c>
      <c r="Q4480" t="s">
        <v>33</v>
      </c>
      <c r="R4480" t="s">
        <v>475</v>
      </c>
      <c r="S4480">
        <v>1396</v>
      </c>
      <c r="T4480" t="s">
        <v>680</v>
      </c>
      <c r="U4480" t="s">
        <v>681</v>
      </c>
      <c r="V4480">
        <v>5</v>
      </c>
      <c r="W4480" t="s">
        <v>1179</v>
      </c>
    </row>
    <row r="4481" spans="1:23" x14ac:dyDescent="0.3">
      <c r="A4481">
        <v>4614</v>
      </c>
      <c r="B4481" t="s">
        <v>18</v>
      </c>
      <c r="C4481">
        <v>2016</v>
      </c>
      <c r="D4481">
        <f t="shared" ca="1" si="276"/>
        <v>7</v>
      </c>
      <c r="E4481" s="5">
        <v>550000</v>
      </c>
      <c r="F4481">
        <v>76000</v>
      </c>
      <c r="G4481" t="s">
        <v>124</v>
      </c>
      <c r="H4481" t="str">
        <f t="shared" si="277"/>
        <v>South</v>
      </c>
      <c r="I4481" t="s">
        <v>196</v>
      </c>
      <c r="J4481" t="str">
        <f t="shared" si="278"/>
        <v>Florida</v>
      </c>
      <c r="K4481" t="s">
        <v>1450</v>
      </c>
      <c r="L4481" t="str">
        <f t="shared" si="279"/>
        <v>Fort Lauderdale</v>
      </c>
      <c r="M4481" t="s">
        <v>22</v>
      </c>
      <c r="N4481" t="str">
        <f>IF(M4481="", "", IFERROR(VLOOKUP(M4481, Data!$A$1:$B$5, 2, 0), "Unkown fuel"))</f>
        <v>very harmful</v>
      </c>
      <c r="O4481" t="s">
        <v>23</v>
      </c>
      <c r="P4481" t="s">
        <v>24</v>
      </c>
      <c r="Q4481" t="s">
        <v>25</v>
      </c>
      <c r="R4481" t="s">
        <v>106</v>
      </c>
      <c r="S4481">
        <v>1248</v>
      </c>
      <c r="T4481" t="s">
        <v>27</v>
      </c>
      <c r="U4481" t="s">
        <v>28</v>
      </c>
      <c r="V4481">
        <v>5</v>
      </c>
      <c r="W4481" t="s">
        <v>1179</v>
      </c>
    </row>
    <row r="4482" spans="1:23" x14ac:dyDescent="0.3">
      <c r="A4482">
        <v>4615</v>
      </c>
      <c r="B4482" t="s">
        <v>109</v>
      </c>
      <c r="C4482">
        <v>2004</v>
      </c>
      <c r="D4482">
        <f t="shared" ref="D4482:D4545" ca="1" si="280">TRUNC(YEARFRAC(DATE(C4482,1,1), TODAY(), 1))</f>
        <v>19</v>
      </c>
      <c r="E4482" s="5">
        <v>100000</v>
      </c>
      <c r="F4482">
        <v>60000</v>
      </c>
      <c r="G4482" t="s">
        <v>124</v>
      </c>
      <c r="H4482" t="str">
        <f t="shared" ref="H4482:H4545" si="281">TRIM(G4482)</f>
        <v>South</v>
      </c>
      <c r="I4482" t="s">
        <v>196</v>
      </c>
      <c r="J4482" t="str">
        <f t="shared" ref="J4482:J4545" si="282">TRIM(I4482)</f>
        <v>Florida</v>
      </c>
      <c r="K4482" t="s">
        <v>1933</v>
      </c>
      <c r="L4482" t="str">
        <f t="shared" ref="L4482:L4545" si="283">TRIM(K4482)</f>
        <v>Fort Pierce</v>
      </c>
      <c r="M4482" t="s">
        <v>22</v>
      </c>
      <c r="N4482" t="str">
        <f>IF(M4482="", "", IFERROR(VLOOKUP(M4482, Data!$A$1:$B$5, 2, 0), "Unkown fuel"))</f>
        <v>very harmful</v>
      </c>
      <c r="O4482" t="s">
        <v>23</v>
      </c>
      <c r="P4482" t="s">
        <v>24</v>
      </c>
      <c r="Q4482" t="s">
        <v>42</v>
      </c>
      <c r="R4482" t="s">
        <v>50</v>
      </c>
      <c r="S4482">
        <v>1405</v>
      </c>
      <c r="T4482" t="s">
        <v>458</v>
      </c>
      <c r="U4482" t="s">
        <v>536</v>
      </c>
      <c r="V4482">
        <v>5</v>
      </c>
      <c r="W4482" t="s">
        <v>1179</v>
      </c>
    </row>
    <row r="4483" spans="1:23" x14ac:dyDescent="0.3">
      <c r="A4483">
        <v>4616</v>
      </c>
      <c r="B4483" t="s">
        <v>88</v>
      </c>
      <c r="C4483">
        <v>2016</v>
      </c>
      <c r="D4483">
        <f t="shared" ca="1" si="280"/>
        <v>7</v>
      </c>
      <c r="E4483" s="5">
        <v>800000</v>
      </c>
      <c r="F4483">
        <v>90000</v>
      </c>
      <c r="G4483" t="s">
        <v>124</v>
      </c>
      <c r="H4483" t="str">
        <f t="shared" si="281"/>
        <v>South</v>
      </c>
      <c r="I4483" t="s">
        <v>196</v>
      </c>
      <c r="J4483" t="str">
        <f t="shared" si="282"/>
        <v>Florida</v>
      </c>
      <c r="K4483" t="s">
        <v>1932</v>
      </c>
      <c r="L4483" t="str">
        <f t="shared" si="283"/>
        <v>Fruit Cove</v>
      </c>
      <c r="M4483" t="s">
        <v>22</v>
      </c>
      <c r="N4483" t="str">
        <f>IF(M4483="", "", IFERROR(VLOOKUP(M4483, Data!$A$1:$B$5, 2, 0), "Unkown fuel"))</f>
        <v>very harmful</v>
      </c>
      <c r="O4483" t="s">
        <v>23</v>
      </c>
      <c r="P4483" t="s">
        <v>24</v>
      </c>
      <c r="Q4483" t="s">
        <v>25</v>
      </c>
      <c r="R4483" t="s">
        <v>155</v>
      </c>
      <c r="S4483">
        <v>2179</v>
      </c>
      <c r="T4483" t="s">
        <v>446</v>
      </c>
      <c r="U4483" t="s">
        <v>447</v>
      </c>
      <c r="V4483">
        <v>7</v>
      </c>
      <c r="W4483" t="s">
        <v>1179</v>
      </c>
    </row>
    <row r="4484" spans="1:23" x14ac:dyDescent="0.3">
      <c r="A4484">
        <v>4617</v>
      </c>
      <c r="B4484" t="s">
        <v>88</v>
      </c>
      <c r="C4484">
        <v>2013</v>
      </c>
      <c r="D4484">
        <f t="shared" ca="1" si="280"/>
        <v>10</v>
      </c>
      <c r="E4484" s="5">
        <v>525000</v>
      </c>
      <c r="F4484">
        <v>80000</v>
      </c>
      <c r="G4484" t="s">
        <v>124</v>
      </c>
      <c r="H4484" t="str">
        <f t="shared" si="281"/>
        <v>South</v>
      </c>
      <c r="I4484" t="s">
        <v>196</v>
      </c>
      <c r="J4484" t="str">
        <f t="shared" si="282"/>
        <v>Florida</v>
      </c>
      <c r="K4484" t="s">
        <v>1933</v>
      </c>
      <c r="L4484" t="str">
        <f t="shared" si="283"/>
        <v>Fort Pierce</v>
      </c>
      <c r="M4484" t="s">
        <v>22</v>
      </c>
      <c r="N4484" t="str">
        <f>IF(M4484="", "", IFERROR(VLOOKUP(M4484, Data!$A$1:$B$5, 2, 0), "Unkown fuel"))</f>
        <v>very harmful</v>
      </c>
      <c r="O4484" t="s">
        <v>23</v>
      </c>
      <c r="P4484" t="s">
        <v>24</v>
      </c>
      <c r="Q4484" t="s">
        <v>33</v>
      </c>
      <c r="R4484" t="s">
        <v>489</v>
      </c>
      <c r="S4484">
        <v>2523</v>
      </c>
      <c r="T4484" t="s">
        <v>309</v>
      </c>
      <c r="U4484" t="s">
        <v>490</v>
      </c>
      <c r="V4484">
        <v>7</v>
      </c>
      <c r="W4484" t="s">
        <v>1179</v>
      </c>
    </row>
    <row r="4485" spans="1:23" x14ac:dyDescent="0.3">
      <c r="A4485">
        <v>4618</v>
      </c>
      <c r="B4485" t="s">
        <v>109</v>
      </c>
      <c r="C4485">
        <v>2008</v>
      </c>
      <c r="D4485">
        <f t="shared" ca="1" si="280"/>
        <v>15</v>
      </c>
      <c r="E4485" s="5">
        <v>500000</v>
      </c>
      <c r="F4485">
        <v>179150</v>
      </c>
      <c r="G4485" t="s">
        <v>124</v>
      </c>
      <c r="H4485" t="str">
        <f t="shared" si="281"/>
        <v>South</v>
      </c>
      <c r="I4485" t="s">
        <v>196</v>
      </c>
      <c r="J4485" t="str">
        <f t="shared" si="282"/>
        <v>Florida</v>
      </c>
      <c r="K4485" t="s">
        <v>1933</v>
      </c>
      <c r="L4485" t="str">
        <f t="shared" si="283"/>
        <v>Fort Pierce</v>
      </c>
      <c r="M4485" t="s">
        <v>22</v>
      </c>
      <c r="N4485" t="str">
        <f>IF(M4485="", "", IFERROR(VLOOKUP(M4485, Data!$A$1:$B$5, 2, 0), "Unkown fuel"))</f>
        <v>very harmful</v>
      </c>
      <c r="O4485" t="s">
        <v>23</v>
      </c>
      <c r="P4485" t="s">
        <v>24</v>
      </c>
      <c r="Q4485" t="s">
        <v>33</v>
      </c>
      <c r="R4485" t="s">
        <v>485</v>
      </c>
      <c r="S4485">
        <v>2179</v>
      </c>
      <c r="T4485" t="s">
        <v>293</v>
      </c>
      <c r="U4485" t="s">
        <v>152</v>
      </c>
      <c r="V4485">
        <v>7</v>
      </c>
      <c r="W4485" t="s">
        <v>1179</v>
      </c>
    </row>
    <row r="4486" spans="1:23" x14ac:dyDescent="0.3">
      <c r="A4486">
        <v>4619</v>
      </c>
      <c r="B4486" t="s">
        <v>18</v>
      </c>
      <c r="C4486">
        <v>2003</v>
      </c>
      <c r="D4486">
        <f t="shared" ca="1" si="280"/>
        <v>20</v>
      </c>
      <c r="E4486" s="5">
        <v>42000</v>
      </c>
      <c r="F4486">
        <v>62000</v>
      </c>
      <c r="G4486" t="s">
        <v>124</v>
      </c>
      <c r="H4486" t="str">
        <f t="shared" si="281"/>
        <v>South</v>
      </c>
      <c r="I4486" t="s">
        <v>196</v>
      </c>
      <c r="J4486" t="str">
        <f t="shared" si="282"/>
        <v>Florida</v>
      </c>
      <c r="K4486" t="s">
        <v>1931</v>
      </c>
      <c r="L4486" t="str">
        <f t="shared" si="283"/>
        <v>Fort Myers</v>
      </c>
      <c r="M4486" t="s">
        <v>41</v>
      </c>
      <c r="N4486" t="str">
        <f>IF(M4486="", "", IFERROR(VLOOKUP(M4486, Data!$A$1:$B$5, 2, 0), "Unkown fuel"))</f>
        <v>harmful</v>
      </c>
      <c r="O4486" t="s">
        <v>23</v>
      </c>
      <c r="P4486" t="s">
        <v>24</v>
      </c>
      <c r="Q4486" t="s">
        <v>25</v>
      </c>
      <c r="R4486" t="s">
        <v>50</v>
      </c>
      <c r="S4486">
        <v>796</v>
      </c>
      <c r="T4486" t="s">
        <v>63</v>
      </c>
      <c r="U4486" t="s">
        <v>64</v>
      </c>
      <c r="V4486">
        <v>4</v>
      </c>
      <c r="W4486" t="s">
        <v>1179</v>
      </c>
    </row>
    <row r="4487" spans="1:23" x14ac:dyDescent="0.3">
      <c r="A4487">
        <v>4620</v>
      </c>
      <c r="B4487" t="s">
        <v>18</v>
      </c>
      <c r="C4487">
        <v>2009</v>
      </c>
      <c r="D4487">
        <f t="shared" ca="1" si="280"/>
        <v>14</v>
      </c>
      <c r="E4487" s="5">
        <v>190000</v>
      </c>
      <c r="F4487">
        <v>160000</v>
      </c>
      <c r="G4487" t="s">
        <v>124</v>
      </c>
      <c r="H4487" t="str">
        <f t="shared" si="281"/>
        <v>South</v>
      </c>
      <c r="I4487" t="s">
        <v>196</v>
      </c>
      <c r="J4487" t="str">
        <f t="shared" si="282"/>
        <v>Florida</v>
      </c>
      <c r="K4487" t="s">
        <v>1931</v>
      </c>
      <c r="L4487" t="str">
        <f t="shared" si="283"/>
        <v>Fort Myers</v>
      </c>
      <c r="M4487" t="s">
        <v>41</v>
      </c>
      <c r="N4487" t="str">
        <f>IF(M4487="", "", IFERROR(VLOOKUP(M4487, Data!$A$1:$B$5, 2, 0), "Unkown fuel"))</f>
        <v>harmful</v>
      </c>
      <c r="O4487" t="s">
        <v>23</v>
      </c>
      <c r="P4487" t="s">
        <v>24</v>
      </c>
      <c r="Q4487" t="s">
        <v>42</v>
      </c>
      <c r="R4487" t="s">
        <v>383</v>
      </c>
      <c r="S4487">
        <v>1197</v>
      </c>
      <c r="T4487" t="s">
        <v>395</v>
      </c>
      <c r="U4487" t="s">
        <v>261</v>
      </c>
      <c r="V4487">
        <v>5</v>
      </c>
      <c r="W4487" t="s">
        <v>1179</v>
      </c>
    </row>
    <row r="4488" spans="1:23" x14ac:dyDescent="0.3">
      <c r="A4488">
        <v>4621</v>
      </c>
      <c r="B4488" t="s">
        <v>18</v>
      </c>
      <c r="C4488">
        <v>2019</v>
      </c>
      <c r="D4488">
        <f t="shared" ca="1" si="280"/>
        <v>4</v>
      </c>
      <c r="E4488" s="5">
        <v>694000</v>
      </c>
      <c r="F4488">
        <v>35000</v>
      </c>
      <c r="G4488" t="s">
        <v>38</v>
      </c>
      <c r="H4488" t="str">
        <f t="shared" si="281"/>
        <v>Central</v>
      </c>
      <c r="I4488" t="s">
        <v>983</v>
      </c>
      <c r="J4488" t="str">
        <f t="shared" si="282"/>
        <v>Nebraska</v>
      </c>
      <c r="K4488" t="s">
        <v>1934</v>
      </c>
      <c r="L4488" t="str">
        <f t="shared" si="283"/>
        <v>La Vista</v>
      </c>
      <c r="M4488" t="s">
        <v>22</v>
      </c>
      <c r="N4488" t="str">
        <f>IF(M4488="", "", IFERROR(VLOOKUP(M4488, Data!$A$1:$B$5, 2, 0), "Unkown fuel"))</f>
        <v>very harmful</v>
      </c>
      <c r="O4488" t="s">
        <v>23</v>
      </c>
      <c r="P4488" t="s">
        <v>24</v>
      </c>
      <c r="Q4488" t="s">
        <v>25</v>
      </c>
      <c r="R4488" t="s">
        <v>424</v>
      </c>
      <c r="S4488">
        <v>1248</v>
      </c>
      <c r="T4488" t="s">
        <v>425</v>
      </c>
      <c r="U4488" t="s">
        <v>28</v>
      </c>
      <c r="V4488">
        <v>5</v>
      </c>
      <c r="W4488" t="s">
        <v>1179</v>
      </c>
    </row>
    <row r="4489" spans="1:23" x14ac:dyDescent="0.3">
      <c r="A4489">
        <v>4622</v>
      </c>
      <c r="B4489" t="s">
        <v>88</v>
      </c>
      <c r="C4489">
        <v>2016</v>
      </c>
      <c r="D4489">
        <f t="shared" ca="1" si="280"/>
        <v>7</v>
      </c>
      <c r="E4489" s="5">
        <v>861999</v>
      </c>
      <c r="F4489">
        <v>120000</v>
      </c>
      <c r="G4489" t="s">
        <v>124</v>
      </c>
      <c r="H4489" t="str">
        <f t="shared" si="281"/>
        <v>South</v>
      </c>
      <c r="I4489" t="s">
        <v>196</v>
      </c>
      <c r="J4489" t="str">
        <f t="shared" si="282"/>
        <v>Florida</v>
      </c>
      <c r="K4489" t="s">
        <v>1932</v>
      </c>
      <c r="L4489" t="str">
        <f t="shared" si="283"/>
        <v>Fruit Cove</v>
      </c>
      <c r="M4489" t="s">
        <v>22</v>
      </c>
      <c r="N4489" t="str">
        <f>IF(M4489="", "", IFERROR(VLOOKUP(M4489, Data!$A$1:$B$5, 2, 0), "Unkown fuel"))</f>
        <v>very harmful</v>
      </c>
      <c r="O4489" t="s">
        <v>23</v>
      </c>
      <c r="P4489" t="s">
        <v>154</v>
      </c>
      <c r="Q4489" t="s">
        <v>25</v>
      </c>
      <c r="R4489" t="s">
        <v>155</v>
      </c>
      <c r="S4489">
        <v>2179</v>
      </c>
      <c r="T4489" t="s">
        <v>446</v>
      </c>
      <c r="U4489" t="s">
        <v>447</v>
      </c>
      <c r="V4489">
        <v>7</v>
      </c>
      <c r="W4489" t="s">
        <v>1179</v>
      </c>
    </row>
    <row r="4490" spans="1:23" x14ac:dyDescent="0.3">
      <c r="A4490">
        <v>4623</v>
      </c>
      <c r="B4490" t="s">
        <v>37</v>
      </c>
      <c r="C4490">
        <v>2017</v>
      </c>
      <c r="D4490">
        <f t="shared" ca="1" si="280"/>
        <v>6</v>
      </c>
      <c r="E4490" s="5">
        <v>650000</v>
      </c>
      <c r="F4490">
        <v>50000</v>
      </c>
      <c r="G4490" t="s">
        <v>38</v>
      </c>
      <c r="H4490" t="str">
        <f t="shared" si="281"/>
        <v>Central</v>
      </c>
      <c r="I4490" t="s">
        <v>921</v>
      </c>
      <c r="J4490" t="str">
        <f t="shared" si="282"/>
        <v>Kansas</v>
      </c>
      <c r="K4490" t="s">
        <v>1935</v>
      </c>
      <c r="L4490" t="str">
        <f t="shared" si="283"/>
        <v>Hays</v>
      </c>
      <c r="M4490" t="s">
        <v>22</v>
      </c>
      <c r="N4490" t="str">
        <f>IF(M4490="", "", IFERROR(VLOOKUP(M4490, Data!$A$1:$B$5, 2, 0), "Unkown fuel"))</f>
        <v>very harmful</v>
      </c>
      <c r="O4490" t="s">
        <v>23</v>
      </c>
      <c r="P4490" t="s">
        <v>24</v>
      </c>
      <c r="Q4490" t="s">
        <v>25</v>
      </c>
      <c r="R4490" t="s">
        <v>618</v>
      </c>
      <c r="S4490">
        <v>1498</v>
      </c>
      <c r="T4490" t="s">
        <v>105</v>
      </c>
      <c r="U4490" t="s">
        <v>95</v>
      </c>
      <c r="V4490">
        <v>5</v>
      </c>
      <c r="W4490" t="s">
        <v>1179</v>
      </c>
    </row>
    <row r="4491" spans="1:23" x14ac:dyDescent="0.3">
      <c r="A4491">
        <v>4624</v>
      </c>
      <c r="B4491" t="s">
        <v>18</v>
      </c>
      <c r="C4491">
        <v>2011</v>
      </c>
      <c r="D4491">
        <f t="shared" ca="1" si="280"/>
        <v>12</v>
      </c>
      <c r="E4491" s="5">
        <v>310000</v>
      </c>
      <c r="F4491">
        <v>70000</v>
      </c>
      <c r="G4491" t="s">
        <v>124</v>
      </c>
      <c r="H4491" t="str">
        <f t="shared" si="281"/>
        <v>South</v>
      </c>
      <c r="I4491" t="s">
        <v>196</v>
      </c>
      <c r="J4491" t="str">
        <f t="shared" si="282"/>
        <v>Florida</v>
      </c>
      <c r="K4491" t="s">
        <v>1048</v>
      </c>
      <c r="L4491" t="str">
        <f t="shared" si="283"/>
        <v>Gainesville</v>
      </c>
      <c r="M4491" t="s">
        <v>22</v>
      </c>
      <c r="N4491" t="str">
        <f>IF(M4491="", "", IFERROR(VLOOKUP(M4491, Data!$A$1:$B$5, 2, 0), "Unkown fuel"))</f>
        <v>very harmful</v>
      </c>
      <c r="O4491" t="s">
        <v>23</v>
      </c>
      <c r="P4491" t="s">
        <v>24</v>
      </c>
      <c r="Q4491" t="s">
        <v>33</v>
      </c>
      <c r="R4491" t="s">
        <v>81</v>
      </c>
      <c r="S4491">
        <v>1248</v>
      </c>
      <c r="T4491" t="s">
        <v>82</v>
      </c>
      <c r="U4491" t="s">
        <v>28</v>
      </c>
      <c r="V4491">
        <v>5</v>
      </c>
      <c r="W4491" t="s">
        <v>1179</v>
      </c>
    </row>
    <row r="4492" spans="1:23" x14ac:dyDescent="0.3">
      <c r="A4492">
        <v>4625</v>
      </c>
      <c r="B4492" t="s">
        <v>18</v>
      </c>
      <c r="C4492">
        <v>2013</v>
      </c>
      <c r="D4492">
        <f t="shared" ca="1" si="280"/>
        <v>10</v>
      </c>
      <c r="E4492" s="5">
        <v>360000</v>
      </c>
      <c r="F4492">
        <v>97000</v>
      </c>
      <c r="G4492" t="s">
        <v>124</v>
      </c>
      <c r="H4492" t="str">
        <f t="shared" si="281"/>
        <v>South</v>
      </c>
      <c r="I4492" t="s">
        <v>196</v>
      </c>
      <c r="J4492" t="str">
        <f t="shared" si="282"/>
        <v>Florida</v>
      </c>
      <c r="K4492" t="s">
        <v>1932</v>
      </c>
      <c r="L4492" t="str">
        <f t="shared" si="283"/>
        <v>Fruit Cove</v>
      </c>
      <c r="M4492" t="s">
        <v>22</v>
      </c>
      <c r="N4492" t="str">
        <f>IF(M4492="", "", IFERROR(VLOOKUP(M4492, Data!$A$1:$B$5, 2, 0), "Unkown fuel"))</f>
        <v>very harmful</v>
      </c>
      <c r="O4492" t="s">
        <v>23</v>
      </c>
      <c r="P4492" t="s">
        <v>24</v>
      </c>
      <c r="Q4492" t="s">
        <v>25</v>
      </c>
      <c r="R4492" t="s">
        <v>230</v>
      </c>
      <c r="S4492">
        <v>1248</v>
      </c>
      <c r="T4492" t="s">
        <v>27</v>
      </c>
      <c r="U4492" t="s">
        <v>28</v>
      </c>
      <c r="V4492">
        <v>5</v>
      </c>
      <c r="W4492" t="s">
        <v>1179</v>
      </c>
    </row>
    <row r="4493" spans="1:23" x14ac:dyDescent="0.3">
      <c r="A4493">
        <v>4626</v>
      </c>
      <c r="B4493" t="s">
        <v>18</v>
      </c>
      <c r="C4493">
        <v>2011</v>
      </c>
      <c r="D4493">
        <f t="shared" ca="1" si="280"/>
        <v>12</v>
      </c>
      <c r="E4493" s="5">
        <v>240000</v>
      </c>
      <c r="F4493">
        <v>90000</v>
      </c>
      <c r="G4493" t="s">
        <v>124</v>
      </c>
      <c r="H4493" t="str">
        <f t="shared" si="281"/>
        <v>South</v>
      </c>
      <c r="I4493" t="s">
        <v>196</v>
      </c>
      <c r="J4493" t="str">
        <f t="shared" si="282"/>
        <v>Florida</v>
      </c>
      <c r="K4493" t="s">
        <v>1932</v>
      </c>
      <c r="L4493" t="str">
        <f t="shared" si="283"/>
        <v>Fruit Cove</v>
      </c>
      <c r="M4493" t="s">
        <v>22</v>
      </c>
      <c r="N4493" t="str">
        <f>IF(M4493="", "", IFERROR(VLOOKUP(M4493, Data!$A$1:$B$5, 2, 0), "Unkown fuel"))</f>
        <v>very harmful</v>
      </c>
      <c r="O4493" t="s">
        <v>23</v>
      </c>
      <c r="P4493" t="s">
        <v>24</v>
      </c>
      <c r="Q4493" t="s">
        <v>33</v>
      </c>
      <c r="R4493" t="s">
        <v>81</v>
      </c>
      <c r="S4493">
        <v>1248</v>
      </c>
      <c r="T4493" t="s">
        <v>82</v>
      </c>
      <c r="U4493" t="s">
        <v>28</v>
      </c>
      <c r="V4493">
        <v>5</v>
      </c>
      <c r="W4493" t="s">
        <v>1179</v>
      </c>
    </row>
    <row r="4494" spans="1:23" x14ac:dyDescent="0.3">
      <c r="A4494">
        <v>4627</v>
      </c>
      <c r="B4494" t="s">
        <v>88</v>
      </c>
      <c r="C4494">
        <v>2012</v>
      </c>
      <c r="D4494">
        <f t="shared" ca="1" si="280"/>
        <v>11</v>
      </c>
      <c r="E4494" s="5">
        <v>500000</v>
      </c>
      <c r="F4494">
        <v>84487</v>
      </c>
      <c r="G4494" t="s">
        <v>124</v>
      </c>
      <c r="H4494" t="str">
        <f t="shared" si="281"/>
        <v>South</v>
      </c>
      <c r="I4494" t="s">
        <v>196</v>
      </c>
      <c r="J4494" t="str">
        <f t="shared" si="282"/>
        <v>Florida</v>
      </c>
      <c r="K4494" t="s">
        <v>1932</v>
      </c>
      <c r="L4494" t="str">
        <f t="shared" si="283"/>
        <v>Fruit Cove</v>
      </c>
      <c r="M4494" t="s">
        <v>22</v>
      </c>
      <c r="N4494" t="str">
        <f>IF(M4494="", "", IFERROR(VLOOKUP(M4494, Data!$A$1:$B$5, 2, 0), "Unkown fuel"))</f>
        <v>very harmful</v>
      </c>
      <c r="O4494" t="s">
        <v>23</v>
      </c>
      <c r="P4494" t="s">
        <v>24</v>
      </c>
      <c r="Q4494" t="s">
        <v>304</v>
      </c>
      <c r="R4494" t="s">
        <v>282</v>
      </c>
      <c r="S4494">
        <v>2179</v>
      </c>
      <c r="T4494" t="s">
        <v>446</v>
      </c>
      <c r="U4494" t="s">
        <v>447</v>
      </c>
      <c r="V4494">
        <v>7</v>
      </c>
      <c r="W4494" t="s">
        <v>1179</v>
      </c>
    </row>
    <row r="4495" spans="1:23" x14ac:dyDescent="0.3">
      <c r="A4495">
        <v>4628</v>
      </c>
      <c r="B4495" t="s">
        <v>65</v>
      </c>
      <c r="C4495">
        <v>2010</v>
      </c>
      <c r="D4495">
        <f t="shared" ca="1" si="280"/>
        <v>13</v>
      </c>
      <c r="E4495" s="5">
        <v>475000</v>
      </c>
      <c r="F4495">
        <v>100000</v>
      </c>
      <c r="G4495" t="s">
        <v>124</v>
      </c>
      <c r="H4495" t="str">
        <f t="shared" si="281"/>
        <v>South</v>
      </c>
      <c r="I4495" t="s">
        <v>196</v>
      </c>
      <c r="J4495" t="str">
        <f t="shared" si="282"/>
        <v>Florida</v>
      </c>
      <c r="K4495" t="s">
        <v>1048</v>
      </c>
      <c r="L4495" t="str">
        <f t="shared" si="283"/>
        <v>Gainesville</v>
      </c>
      <c r="M4495" t="s">
        <v>22</v>
      </c>
      <c r="N4495" t="str">
        <f>IF(M4495="", "", IFERROR(VLOOKUP(M4495, Data!$A$1:$B$5, 2, 0), "Unkown fuel"))</f>
        <v>very harmful</v>
      </c>
      <c r="O4495" t="s">
        <v>23</v>
      </c>
      <c r="P4495" t="s">
        <v>24</v>
      </c>
      <c r="Q4495" t="s">
        <v>33</v>
      </c>
      <c r="R4495" t="s">
        <v>475</v>
      </c>
      <c r="S4495">
        <v>2494</v>
      </c>
      <c r="T4495" t="s">
        <v>476</v>
      </c>
      <c r="U4495" t="s">
        <v>477</v>
      </c>
      <c r="V4495">
        <v>7</v>
      </c>
      <c r="W4495" t="s">
        <v>1179</v>
      </c>
    </row>
    <row r="4496" spans="1:23" x14ac:dyDescent="0.3">
      <c r="A4496">
        <v>4629</v>
      </c>
      <c r="B4496" t="s">
        <v>18</v>
      </c>
      <c r="C4496">
        <v>2007</v>
      </c>
      <c r="D4496">
        <f t="shared" ca="1" si="280"/>
        <v>16</v>
      </c>
      <c r="E4496" s="5">
        <v>100000</v>
      </c>
      <c r="F4496">
        <v>60000</v>
      </c>
      <c r="G4496" t="s">
        <v>38</v>
      </c>
      <c r="H4496" t="str">
        <f t="shared" si="281"/>
        <v>Central</v>
      </c>
      <c r="I4496" t="s">
        <v>39</v>
      </c>
      <c r="J4496" t="str">
        <f t="shared" si="282"/>
        <v>Illinois</v>
      </c>
      <c r="K4496" t="s">
        <v>1936</v>
      </c>
      <c r="L4496" t="str">
        <f t="shared" si="283"/>
        <v>Granite City</v>
      </c>
      <c r="M4496" t="s">
        <v>41</v>
      </c>
      <c r="N4496" t="str">
        <f>IF(M4496="", "", IFERROR(VLOOKUP(M4496, Data!$A$1:$B$5, 2, 0), "Unkown fuel"))</f>
        <v>harmful</v>
      </c>
      <c r="O4496" t="s">
        <v>23</v>
      </c>
      <c r="P4496" t="s">
        <v>24</v>
      </c>
      <c r="Q4496" t="s">
        <v>42</v>
      </c>
      <c r="R4496" t="s">
        <v>96</v>
      </c>
      <c r="S4496">
        <v>796</v>
      </c>
      <c r="T4496" t="s">
        <v>97</v>
      </c>
      <c r="U4496" t="s">
        <v>98</v>
      </c>
      <c r="V4496">
        <v>5</v>
      </c>
      <c r="W4496" t="s">
        <v>1179</v>
      </c>
    </row>
    <row r="4497" spans="1:23" x14ac:dyDescent="0.3">
      <c r="A4497">
        <v>4630</v>
      </c>
      <c r="B4497" t="s">
        <v>18</v>
      </c>
      <c r="C4497">
        <v>2009</v>
      </c>
      <c r="D4497">
        <f t="shared" ca="1" si="280"/>
        <v>14</v>
      </c>
      <c r="E4497" s="5">
        <v>200000</v>
      </c>
      <c r="F4497">
        <v>110000</v>
      </c>
      <c r="G4497" t="s">
        <v>38</v>
      </c>
      <c r="H4497" t="str">
        <f t="shared" si="281"/>
        <v>Central</v>
      </c>
      <c r="I4497" t="s">
        <v>39</v>
      </c>
      <c r="J4497" t="str">
        <f t="shared" si="282"/>
        <v>Illinois</v>
      </c>
      <c r="K4497" t="s">
        <v>1936</v>
      </c>
      <c r="L4497" t="str">
        <f t="shared" si="283"/>
        <v>Granite City</v>
      </c>
      <c r="M4497" t="s">
        <v>41</v>
      </c>
      <c r="N4497" t="str">
        <f>IF(M4497="", "", IFERROR(VLOOKUP(M4497, Data!$A$1:$B$5, 2, 0), "Unkown fuel"))</f>
        <v>harmful</v>
      </c>
      <c r="O4497" t="s">
        <v>23</v>
      </c>
      <c r="P4497" t="s">
        <v>24</v>
      </c>
      <c r="Q4497" t="s">
        <v>42</v>
      </c>
      <c r="R4497" t="s">
        <v>340</v>
      </c>
      <c r="S4497">
        <v>1586</v>
      </c>
      <c r="T4497" t="s">
        <v>810</v>
      </c>
      <c r="U4497" t="s">
        <v>811</v>
      </c>
      <c r="V4497">
        <v>5</v>
      </c>
      <c r="W4497" t="s">
        <v>1179</v>
      </c>
    </row>
    <row r="4498" spans="1:23" x14ac:dyDescent="0.3">
      <c r="A4498">
        <v>4631</v>
      </c>
      <c r="B4498" t="s">
        <v>65</v>
      </c>
      <c r="C4498">
        <v>2006</v>
      </c>
      <c r="D4498">
        <f t="shared" ca="1" si="280"/>
        <v>17</v>
      </c>
      <c r="E4498" s="5">
        <v>430000</v>
      </c>
      <c r="F4498">
        <v>264000</v>
      </c>
      <c r="G4498" t="s">
        <v>124</v>
      </c>
      <c r="H4498" t="str">
        <f t="shared" si="281"/>
        <v>South</v>
      </c>
      <c r="I4498" t="s">
        <v>196</v>
      </c>
      <c r="J4498" t="str">
        <f t="shared" si="282"/>
        <v>Florida</v>
      </c>
      <c r="K4498" t="s">
        <v>1048</v>
      </c>
      <c r="L4498" t="str">
        <f t="shared" si="283"/>
        <v>Gainesville</v>
      </c>
      <c r="M4498" t="s">
        <v>22</v>
      </c>
      <c r="N4498" t="str">
        <f>IF(M4498="", "", IFERROR(VLOOKUP(M4498, Data!$A$1:$B$5, 2, 0), "Unkown fuel"))</f>
        <v>very harmful</v>
      </c>
      <c r="O4498" t="s">
        <v>23</v>
      </c>
      <c r="P4498" t="s">
        <v>24</v>
      </c>
      <c r="Q4498" t="s">
        <v>25</v>
      </c>
      <c r="R4498" t="s">
        <v>475</v>
      </c>
      <c r="S4498">
        <v>2494</v>
      </c>
      <c r="T4498" t="s">
        <v>476</v>
      </c>
      <c r="U4498" t="s">
        <v>477</v>
      </c>
      <c r="V4498">
        <v>8</v>
      </c>
      <c r="W4498" t="s">
        <v>1179</v>
      </c>
    </row>
    <row r="4499" spans="1:23" x14ac:dyDescent="0.3">
      <c r="A4499">
        <v>4632</v>
      </c>
      <c r="B4499" t="s">
        <v>88</v>
      </c>
      <c r="C4499">
        <v>2010</v>
      </c>
      <c r="D4499">
        <f t="shared" ca="1" si="280"/>
        <v>13</v>
      </c>
      <c r="E4499" s="5">
        <v>245000</v>
      </c>
      <c r="F4499">
        <v>146000</v>
      </c>
      <c r="G4499" t="s">
        <v>38</v>
      </c>
      <c r="H4499" t="str">
        <f t="shared" si="281"/>
        <v>Central</v>
      </c>
      <c r="I4499" t="s">
        <v>39</v>
      </c>
      <c r="J4499" t="str">
        <f t="shared" si="282"/>
        <v>Illinois</v>
      </c>
      <c r="K4499" t="s">
        <v>1936</v>
      </c>
      <c r="L4499" t="str">
        <f t="shared" si="283"/>
        <v>Granite City</v>
      </c>
      <c r="M4499" t="s">
        <v>22</v>
      </c>
      <c r="N4499" t="str">
        <f>IF(M4499="", "", IFERROR(VLOOKUP(M4499, Data!$A$1:$B$5, 2, 0), "Unkown fuel"))</f>
        <v>very harmful</v>
      </c>
      <c r="O4499" t="s">
        <v>23</v>
      </c>
      <c r="P4499" t="s">
        <v>24</v>
      </c>
      <c r="Q4499" t="s">
        <v>304</v>
      </c>
      <c r="R4499" t="s">
        <v>130</v>
      </c>
      <c r="S4499">
        <v>2498</v>
      </c>
      <c r="T4499" t="s">
        <v>627</v>
      </c>
      <c r="U4499" t="s">
        <v>628</v>
      </c>
      <c r="V4499">
        <v>7</v>
      </c>
      <c r="W4499" t="s">
        <v>1179</v>
      </c>
    </row>
    <row r="4500" spans="1:23" x14ac:dyDescent="0.3">
      <c r="A4500">
        <v>4633</v>
      </c>
      <c r="B4500" t="s">
        <v>18</v>
      </c>
      <c r="C4500">
        <v>2014</v>
      </c>
      <c r="D4500">
        <f t="shared" ca="1" si="280"/>
        <v>9</v>
      </c>
      <c r="E4500" s="5">
        <v>450000</v>
      </c>
      <c r="F4500">
        <v>70000</v>
      </c>
      <c r="G4500" t="s">
        <v>38</v>
      </c>
      <c r="H4500" t="str">
        <f t="shared" si="281"/>
        <v>Central</v>
      </c>
      <c r="I4500" t="s">
        <v>39</v>
      </c>
      <c r="J4500" t="str">
        <f t="shared" si="282"/>
        <v>Illinois</v>
      </c>
      <c r="K4500" t="s">
        <v>1936</v>
      </c>
      <c r="L4500" t="str">
        <f t="shared" si="283"/>
        <v>Granite City</v>
      </c>
      <c r="M4500" t="s">
        <v>22</v>
      </c>
      <c r="N4500" t="str">
        <f>IF(M4500="", "", IFERROR(VLOOKUP(M4500, Data!$A$1:$B$5, 2, 0), "Unkown fuel"))</f>
        <v>very harmful</v>
      </c>
      <c r="O4500" t="s">
        <v>23</v>
      </c>
      <c r="P4500" t="s">
        <v>24</v>
      </c>
      <c r="Q4500" t="s">
        <v>25</v>
      </c>
      <c r="R4500" t="s">
        <v>26</v>
      </c>
      <c r="S4500">
        <v>1248</v>
      </c>
      <c r="T4500" t="s">
        <v>27</v>
      </c>
      <c r="U4500" t="s">
        <v>28</v>
      </c>
      <c r="V4500">
        <v>5</v>
      </c>
      <c r="W4500" t="s">
        <v>1179</v>
      </c>
    </row>
    <row r="4501" spans="1:23" x14ac:dyDescent="0.3">
      <c r="A4501">
        <v>4634</v>
      </c>
      <c r="B4501" t="s">
        <v>18</v>
      </c>
      <c r="C4501">
        <v>2017</v>
      </c>
      <c r="D4501">
        <f t="shared" ca="1" si="280"/>
        <v>6</v>
      </c>
      <c r="E4501" s="5">
        <v>800000</v>
      </c>
      <c r="F4501">
        <v>51146</v>
      </c>
      <c r="G4501" t="s">
        <v>38</v>
      </c>
      <c r="H4501" t="str">
        <f t="shared" si="281"/>
        <v>Central</v>
      </c>
      <c r="I4501" t="s">
        <v>921</v>
      </c>
      <c r="J4501" t="str">
        <f t="shared" si="282"/>
        <v>Kansas</v>
      </c>
      <c r="K4501" t="s">
        <v>1935</v>
      </c>
      <c r="L4501" t="str">
        <f t="shared" si="283"/>
        <v>Hays</v>
      </c>
      <c r="M4501" t="s">
        <v>22</v>
      </c>
      <c r="N4501" t="str">
        <f>IF(M4501="", "", IFERROR(VLOOKUP(M4501, Data!$A$1:$B$5, 2, 0), "Unkown fuel"))</f>
        <v>very harmful</v>
      </c>
      <c r="O4501" t="s">
        <v>23</v>
      </c>
      <c r="P4501" t="s">
        <v>24</v>
      </c>
      <c r="Q4501" t="s">
        <v>25</v>
      </c>
      <c r="R4501" t="s">
        <v>129</v>
      </c>
      <c r="S4501">
        <v>1248</v>
      </c>
      <c r="T4501" t="s">
        <v>94</v>
      </c>
      <c r="U4501" t="s">
        <v>95</v>
      </c>
      <c r="V4501">
        <v>5</v>
      </c>
      <c r="W4501" t="s">
        <v>1179</v>
      </c>
    </row>
    <row r="4502" spans="1:23" x14ac:dyDescent="0.3">
      <c r="A4502">
        <v>4635</v>
      </c>
      <c r="B4502" t="s">
        <v>18</v>
      </c>
      <c r="C4502">
        <v>2011</v>
      </c>
      <c r="D4502">
        <f t="shared" ca="1" si="280"/>
        <v>12</v>
      </c>
      <c r="E4502" s="5">
        <v>215000</v>
      </c>
      <c r="F4502">
        <v>40000</v>
      </c>
      <c r="G4502" t="s">
        <v>38</v>
      </c>
      <c r="H4502" t="str">
        <f t="shared" si="281"/>
        <v>Central</v>
      </c>
      <c r="I4502" t="s">
        <v>921</v>
      </c>
      <c r="J4502" t="str">
        <f t="shared" si="282"/>
        <v>Kansas</v>
      </c>
      <c r="K4502" t="s">
        <v>1935</v>
      </c>
      <c r="L4502" t="str">
        <f t="shared" si="283"/>
        <v>Hays</v>
      </c>
      <c r="M4502" t="s">
        <v>41</v>
      </c>
      <c r="N4502" t="str">
        <f>IF(M4502="", "", IFERROR(VLOOKUP(M4502, Data!$A$1:$B$5, 2, 0), "Unkown fuel"))</f>
        <v>harmful</v>
      </c>
      <c r="O4502" t="s">
        <v>23</v>
      </c>
      <c r="P4502" t="s">
        <v>24</v>
      </c>
      <c r="Q4502" t="s">
        <v>25</v>
      </c>
      <c r="R4502" t="s">
        <v>390</v>
      </c>
      <c r="S4502">
        <v>1197</v>
      </c>
      <c r="T4502" t="s">
        <v>395</v>
      </c>
      <c r="U4502" t="s">
        <v>261</v>
      </c>
      <c r="V4502">
        <v>5</v>
      </c>
      <c r="W4502" t="s">
        <v>1179</v>
      </c>
    </row>
    <row r="4503" spans="1:23" x14ac:dyDescent="0.3">
      <c r="A4503">
        <v>4636</v>
      </c>
      <c r="B4503" t="s">
        <v>18</v>
      </c>
      <c r="C4503">
        <v>2017</v>
      </c>
      <c r="D4503">
        <f t="shared" ca="1" si="280"/>
        <v>6</v>
      </c>
      <c r="E4503" s="5">
        <v>760000</v>
      </c>
      <c r="F4503">
        <v>50000</v>
      </c>
      <c r="G4503" t="s">
        <v>38</v>
      </c>
      <c r="H4503" t="str">
        <f t="shared" si="281"/>
        <v>Central</v>
      </c>
      <c r="I4503" t="s">
        <v>39</v>
      </c>
      <c r="J4503" t="str">
        <f t="shared" si="282"/>
        <v>Illinois</v>
      </c>
      <c r="K4503" t="s">
        <v>1936</v>
      </c>
      <c r="L4503" t="str">
        <f t="shared" si="283"/>
        <v>Granite City</v>
      </c>
      <c r="M4503" t="s">
        <v>22</v>
      </c>
      <c r="N4503" t="str">
        <f>IF(M4503="", "", IFERROR(VLOOKUP(M4503, Data!$A$1:$B$5, 2, 0), "Unkown fuel"))</f>
        <v>very harmful</v>
      </c>
      <c r="O4503" t="s">
        <v>23</v>
      </c>
      <c r="P4503" t="s">
        <v>24</v>
      </c>
      <c r="Q4503" t="s">
        <v>25</v>
      </c>
      <c r="R4503" t="s">
        <v>129</v>
      </c>
      <c r="S4503">
        <v>1248</v>
      </c>
      <c r="T4503" t="s">
        <v>94</v>
      </c>
      <c r="U4503" t="s">
        <v>95</v>
      </c>
      <c r="V4503">
        <v>5</v>
      </c>
      <c r="W4503" t="s">
        <v>1179</v>
      </c>
    </row>
    <row r="4504" spans="1:23" x14ac:dyDescent="0.3">
      <c r="A4504">
        <v>4637</v>
      </c>
      <c r="B4504" t="s">
        <v>221</v>
      </c>
      <c r="C4504">
        <v>2015</v>
      </c>
      <c r="D4504">
        <f t="shared" ca="1" si="280"/>
        <v>8</v>
      </c>
      <c r="E4504" s="5">
        <v>416000</v>
      </c>
      <c r="F4504">
        <v>80000</v>
      </c>
      <c r="G4504" t="s">
        <v>124</v>
      </c>
      <c r="H4504" t="str">
        <f t="shared" si="281"/>
        <v>South</v>
      </c>
      <c r="I4504" t="s">
        <v>196</v>
      </c>
      <c r="J4504" t="str">
        <f t="shared" si="282"/>
        <v>Florida</v>
      </c>
      <c r="K4504" t="s">
        <v>1048</v>
      </c>
      <c r="L4504" t="str">
        <f t="shared" si="283"/>
        <v>Gainesville</v>
      </c>
      <c r="M4504" t="s">
        <v>22</v>
      </c>
      <c r="N4504" t="str">
        <f>IF(M4504="", "", IFERROR(VLOOKUP(M4504, Data!$A$1:$B$5, 2, 0), "Unkown fuel"))</f>
        <v>very harmful</v>
      </c>
      <c r="O4504" t="s">
        <v>23</v>
      </c>
      <c r="P4504" t="s">
        <v>24</v>
      </c>
      <c r="Q4504" t="s">
        <v>25</v>
      </c>
      <c r="R4504" t="s">
        <v>53</v>
      </c>
      <c r="S4504">
        <v>1498</v>
      </c>
      <c r="T4504" t="s">
        <v>108</v>
      </c>
      <c r="U4504" t="s">
        <v>548</v>
      </c>
      <c r="V4504">
        <v>5</v>
      </c>
      <c r="W4504" t="s">
        <v>1179</v>
      </c>
    </row>
    <row r="4505" spans="1:23" x14ac:dyDescent="0.3">
      <c r="A4505">
        <v>4638</v>
      </c>
      <c r="B4505" t="s">
        <v>18</v>
      </c>
      <c r="C4505">
        <v>2011</v>
      </c>
      <c r="D4505">
        <f t="shared" ca="1" si="280"/>
        <v>12</v>
      </c>
      <c r="E4505" s="5">
        <v>195000</v>
      </c>
      <c r="F4505">
        <v>120000</v>
      </c>
      <c r="G4505" t="s">
        <v>38</v>
      </c>
      <c r="H4505" t="str">
        <f t="shared" si="281"/>
        <v>Central</v>
      </c>
      <c r="I4505" t="s">
        <v>921</v>
      </c>
      <c r="J4505" t="str">
        <f t="shared" si="282"/>
        <v>Kansas</v>
      </c>
      <c r="K4505" t="s">
        <v>1935</v>
      </c>
      <c r="L4505" t="str">
        <f t="shared" si="283"/>
        <v>Hays</v>
      </c>
      <c r="M4505" t="s">
        <v>41</v>
      </c>
      <c r="N4505" t="str">
        <f>IF(M4505="", "", IFERROR(VLOOKUP(M4505, Data!$A$1:$B$5, 2, 0), "Unkown fuel"))</f>
        <v>harmful</v>
      </c>
      <c r="O4505" t="s">
        <v>23</v>
      </c>
      <c r="P4505" t="s">
        <v>24</v>
      </c>
      <c r="Q4505" t="s">
        <v>25</v>
      </c>
      <c r="R4505" t="s">
        <v>85</v>
      </c>
      <c r="S4505">
        <v>998</v>
      </c>
      <c r="T4505" t="s">
        <v>67</v>
      </c>
      <c r="U4505" t="s">
        <v>141</v>
      </c>
      <c r="V4505">
        <v>5</v>
      </c>
      <c r="W4505" t="s">
        <v>1179</v>
      </c>
    </row>
    <row r="4506" spans="1:23" x14ac:dyDescent="0.3">
      <c r="A4506">
        <v>4639</v>
      </c>
      <c r="B4506" t="s">
        <v>18</v>
      </c>
      <c r="C4506">
        <v>2017</v>
      </c>
      <c r="D4506">
        <f t="shared" ca="1" si="280"/>
        <v>6</v>
      </c>
      <c r="E4506" s="5">
        <v>325000</v>
      </c>
      <c r="F4506">
        <v>23000</v>
      </c>
      <c r="G4506" t="s">
        <v>124</v>
      </c>
      <c r="H4506" t="str">
        <f t="shared" si="281"/>
        <v>South</v>
      </c>
      <c r="I4506" t="s">
        <v>196</v>
      </c>
      <c r="J4506" t="str">
        <f t="shared" si="282"/>
        <v>Florida</v>
      </c>
      <c r="K4506" t="s">
        <v>1048</v>
      </c>
      <c r="L4506" t="str">
        <f t="shared" si="283"/>
        <v>Gainesville</v>
      </c>
      <c r="M4506" t="s">
        <v>41</v>
      </c>
      <c r="N4506" t="str">
        <f>IF(M4506="", "", IFERROR(VLOOKUP(M4506, Data!$A$1:$B$5, 2, 0), "Unkown fuel"))</f>
        <v>harmful</v>
      </c>
      <c r="O4506" t="s">
        <v>23</v>
      </c>
      <c r="P4506" t="s">
        <v>24</v>
      </c>
      <c r="Q4506" t="s">
        <v>25</v>
      </c>
      <c r="R4506" t="s">
        <v>117</v>
      </c>
      <c r="S4506">
        <v>796</v>
      </c>
      <c r="T4506" t="s">
        <v>118</v>
      </c>
      <c r="U4506" t="s">
        <v>119</v>
      </c>
      <c r="V4506">
        <v>5</v>
      </c>
      <c r="W4506" t="s">
        <v>1179</v>
      </c>
    </row>
    <row r="4507" spans="1:23" x14ac:dyDescent="0.3">
      <c r="A4507">
        <v>4640</v>
      </c>
      <c r="B4507" t="s">
        <v>18</v>
      </c>
      <c r="C4507">
        <v>2010</v>
      </c>
      <c r="D4507">
        <f t="shared" ca="1" si="280"/>
        <v>13</v>
      </c>
      <c r="E4507" s="5">
        <v>145000</v>
      </c>
      <c r="F4507">
        <v>70000</v>
      </c>
      <c r="G4507" t="s">
        <v>124</v>
      </c>
      <c r="H4507" t="str">
        <f t="shared" si="281"/>
        <v>South</v>
      </c>
      <c r="I4507" t="s">
        <v>196</v>
      </c>
      <c r="J4507" t="str">
        <f t="shared" si="282"/>
        <v>Florida</v>
      </c>
      <c r="K4507" t="s">
        <v>1048</v>
      </c>
      <c r="L4507" t="str">
        <f t="shared" si="283"/>
        <v>Gainesville</v>
      </c>
      <c r="M4507" t="s">
        <v>41</v>
      </c>
      <c r="N4507" t="str">
        <f>IF(M4507="", "", IFERROR(VLOOKUP(M4507, Data!$A$1:$B$5, 2, 0), "Unkown fuel"))</f>
        <v>harmful</v>
      </c>
      <c r="O4507" t="s">
        <v>23</v>
      </c>
      <c r="P4507" t="s">
        <v>24</v>
      </c>
      <c r="Q4507" t="s">
        <v>33</v>
      </c>
      <c r="R4507" t="s">
        <v>540</v>
      </c>
      <c r="S4507">
        <v>998</v>
      </c>
      <c r="T4507" t="s">
        <v>67</v>
      </c>
      <c r="U4507" t="s">
        <v>141</v>
      </c>
      <c r="V4507">
        <v>5</v>
      </c>
      <c r="W4507" t="s">
        <v>1179</v>
      </c>
    </row>
    <row r="4508" spans="1:23" x14ac:dyDescent="0.3">
      <c r="A4508">
        <v>4641</v>
      </c>
      <c r="B4508" t="s">
        <v>18</v>
      </c>
      <c r="C4508">
        <v>2018</v>
      </c>
      <c r="D4508">
        <f t="shared" ca="1" si="280"/>
        <v>5</v>
      </c>
      <c r="E4508" s="5">
        <v>675000</v>
      </c>
      <c r="F4508">
        <v>23000</v>
      </c>
      <c r="G4508" t="s">
        <v>124</v>
      </c>
      <c r="H4508" t="str">
        <f t="shared" si="281"/>
        <v>South</v>
      </c>
      <c r="I4508" t="s">
        <v>196</v>
      </c>
      <c r="J4508" t="str">
        <f t="shared" si="282"/>
        <v>Florida</v>
      </c>
      <c r="K4508" t="s">
        <v>1048</v>
      </c>
      <c r="L4508" t="str">
        <f t="shared" si="283"/>
        <v>Gainesville</v>
      </c>
      <c r="M4508" t="s">
        <v>22</v>
      </c>
      <c r="N4508" t="str">
        <f>IF(M4508="", "", IFERROR(VLOOKUP(M4508, Data!$A$1:$B$5, 2, 0), "Unkown fuel"))</f>
        <v>very harmful</v>
      </c>
      <c r="O4508" t="s">
        <v>23</v>
      </c>
      <c r="P4508" t="s">
        <v>24</v>
      </c>
      <c r="Q4508" t="s">
        <v>25</v>
      </c>
      <c r="R4508" t="s">
        <v>424</v>
      </c>
      <c r="S4508">
        <v>1248</v>
      </c>
      <c r="T4508" t="s">
        <v>27</v>
      </c>
      <c r="U4508" t="s">
        <v>28</v>
      </c>
      <c r="V4508">
        <v>5</v>
      </c>
      <c r="W4508" t="s">
        <v>1179</v>
      </c>
    </row>
    <row r="4509" spans="1:23" x14ac:dyDescent="0.3">
      <c r="A4509">
        <v>4642</v>
      </c>
      <c r="B4509" t="s">
        <v>18</v>
      </c>
      <c r="C4509">
        <v>2016</v>
      </c>
      <c r="D4509">
        <f t="shared" ca="1" si="280"/>
        <v>7</v>
      </c>
      <c r="E4509" s="5">
        <v>340000</v>
      </c>
      <c r="F4509">
        <v>30000</v>
      </c>
      <c r="G4509" t="s">
        <v>124</v>
      </c>
      <c r="H4509" t="str">
        <f t="shared" si="281"/>
        <v>South</v>
      </c>
      <c r="I4509" t="s">
        <v>196</v>
      </c>
      <c r="J4509" t="str">
        <f t="shared" si="282"/>
        <v>Florida</v>
      </c>
      <c r="K4509" t="s">
        <v>1932</v>
      </c>
      <c r="L4509" t="str">
        <f t="shared" si="283"/>
        <v>Fruit Cove</v>
      </c>
      <c r="M4509" t="s">
        <v>41</v>
      </c>
      <c r="N4509" t="str">
        <f>IF(M4509="", "", IFERROR(VLOOKUP(M4509, Data!$A$1:$B$5, 2, 0), "Unkown fuel"))</f>
        <v>harmful</v>
      </c>
      <c r="O4509" t="s">
        <v>23</v>
      </c>
      <c r="P4509" t="s">
        <v>24</v>
      </c>
      <c r="Q4509" t="s">
        <v>33</v>
      </c>
      <c r="R4509" t="s">
        <v>226</v>
      </c>
      <c r="S4509">
        <v>998</v>
      </c>
      <c r="T4509" t="s">
        <v>244</v>
      </c>
      <c r="U4509" t="s">
        <v>141</v>
      </c>
      <c r="V4509">
        <v>5</v>
      </c>
      <c r="W4509" t="s">
        <v>1179</v>
      </c>
    </row>
    <row r="4510" spans="1:23" x14ac:dyDescent="0.3">
      <c r="A4510">
        <v>4643</v>
      </c>
      <c r="B4510" t="s">
        <v>109</v>
      </c>
      <c r="C4510">
        <v>2011</v>
      </c>
      <c r="D4510">
        <f t="shared" ca="1" si="280"/>
        <v>12</v>
      </c>
      <c r="E4510" s="5">
        <v>340000</v>
      </c>
      <c r="F4510">
        <v>50000</v>
      </c>
      <c r="G4510" t="s">
        <v>38</v>
      </c>
      <c r="H4510" t="str">
        <f t="shared" si="281"/>
        <v>Central</v>
      </c>
      <c r="I4510" t="s">
        <v>921</v>
      </c>
      <c r="J4510" t="str">
        <f t="shared" si="282"/>
        <v>Kansas</v>
      </c>
      <c r="K4510" t="s">
        <v>1935</v>
      </c>
      <c r="L4510" t="str">
        <f t="shared" si="283"/>
        <v>Hays</v>
      </c>
      <c r="M4510" t="s">
        <v>22</v>
      </c>
      <c r="N4510" t="str">
        <f>IF(M4510="", "", IFERROR(VLOOKUP(M4510, Data!$A$1:$B$5, 2, 0), "Unkown fuel"))</f>
        <v>very harmful</v>
      </c>
      <c r="O4510" t="s">
        <v>23</v>
      </c>
      <c r="P4510" t="s">
        <v>24</v>
      </c>
      <c r="Q4510" t="s">
        <v>25</v>
      </c>
      <c r="R4510" t="s">
        <v>273</v>
      </c>
      <c r="S4510">
        <v>1248</v>
      </c>
      <c r="T4510" t="s">
        <v>48</v>
      </c>
      <c r="U4510" t="s">
        <v>209</v>
      </c>
      <c r="V4510">
        <v>5</v>
      </c>
      <c r="W4510" t="s">
        <v>1179</v>
      </c>
    </row>
    <row r="4511" spans="1:23" x14ac:dyDescent="0.3">
      <c r="A4511">
        <v>4644</v>
      </c>
      <c r="B4511" t="s">
        <v>18</v>
      </c>
      <c r="C4511">
        <v>2014</v>
      </c>
      <c r="D4511">
        <f t="shared" ca="1" si="280"/>
        <v>9</v>
      </c>
      <c r="E4511" s="5">
        <v>260000</v>
      </c>
      <c r="F4511">
        <v>40000</v>
      </c>
      <c r="G4511" t="s">
        <v>38</v>
      </c>
      <c r="H4511" t="str">
        <f t="shared" si="281"/>
        <v>Central</v>
      </c>
      <c r="I4511" t="s">
        <v>921</v>
      </c>
      <c r="J4511" t="str">
        <f t="shared" si="282"/>
        <v>Kansas</v>
      </c>
      <c r="K4511" t="s">
        <v>1935</v>
      </c>
      <c r="L4511" t="str">
        <f t="shared" si="283"/>
        <v>Hays</v>
      </c>
      <c r="M4511" t="s">
        <v>41</v>
      </c>
      <c r="N4511" t="str">
        <f>IF(M4511="", "", IFERROR(VLOOKUP(M4511, Data!$A$1:$B$5, 2, 0), "Unkown fuel"))</f>
        <v>harmful</v>
      </c>
      <c r="O4511" t="s">
        <v>23</v>
      </c>
      <c r="P4511" t="s">
        <v>24</v>
      </c>
      <c r="Q4511" t="s">
        <v>25</v>
      </c>
      <c r="R4511" t="s">
        <v>127</v>
      </c>
      <c r="S4511">
        <v>796</v>
      </c>
      <c r="T4511" t="s">
        <v>128</v>
      </c>
      <c r="U4511" t="s">
        <v>64</v>
      </c>
      <c r="V4511">
        <v>5</v>
      </c>
      <c r="W4511" t="s">
        <v>1179</v>
      </c>
    </row>
    <row r="4512" spans="1:23" x14ac:dyDescent="0.3">
      <c r="A4512">
        <v>4645</v>
      </c>
      <c r="B4512" t="s">
        <v>18</v>
      </c>
      <c r="C4512">
        <v>2015</v>
      </c>
      <c r="D4512">
        <f t="shared" ca="1" si="280"/>
        <v>8</v>
      </c>
      <c r="E4512" s="5">
        <v>300000</v>
      </c>
      <c r="F4512">
        <v>50000</v>
      </c>
      <c r="G4512" t="s">
        <v>38</v>
      </c>
      <c r="H4512" t="str">
        <f t="shared" si="281"/>
        <v>Central</v>
      </c>
      <c r="I4512" t="s">
        <v>921</v>
      </c>
      <c r="J4512" t="str">
        <f t="shared" si="282"/>
        <v>Kansas</v>
      </c>
      <c r="K4512" t="s">
        <v>1935</v>
      </c>
      <c r="L4512" t="str">
        <f t="shared" si="283"/>
        <v>Hays</v>
      </c>
      <c r="M4512" t="s">
        <v>41</v>
      </c>
      <c r="N4512" t="str">
        <f>IF(M4512="", "", IFERROR(VLOOKUP(M4512, Data!$A$1:$B$5, 2, 0), "Unkown fuel"))</f>
        <v>harmful</v>
      </c>
      <c r="O4512" t="s">
        <v>23</v>
      </c>
      <c r="P4512" t="s">
        <v>24</v>
      </c>
      <c r="Q4512" t="s">
        <v>25</v>
      </c>
      <c r="R4512" t="s">
        <v>430</v>
      </c>
      <c r="S4512">
        <v>796</v>
      </c>
      <c r="T4512" t="s">
        <v>118</v>
      </c>
      <c r="U4512" t="s">
        <v>119</v>
      </c>
      <c r="V4512">
        <v>5</v>
      </c>
      <c r="W4512" t="s">
        <v>1179</v>
      </c>
    </row>
    <row r="4513" spans="1:23" x14ac:dyDescent="0.3">
      <c r="A4513">
        <v>4646</v>
      </c>
      <c r="B4513" t="s">
        <v>18</v>
      </c>
      <c r="C4513">
        <v>2007</v>
      </c>
      <c r="D4513">
        <f t="shared" ca="1" si="280"/>
        <v>16</v>
      </c>
      <c r="E4513" s="5">
        <v>75000</v>
      </c>
      <c r="F4513">
        <v>60000</v>
      </c>
      <c r="G4513" t="s">
        <v>38</v>
      </c>
      <c r="H4513" t="str">
        <f t="shared" si="281"/>
        <v>Central</v>
      </c>
      <c r="I4513" t="s">
        <v>921</v>
      </c>
      <c r="J4513" t="str">
        <f t="shared" si="282"/>
        <v>Kansas</v>
      </c>
      <c r="K4513" t="s">
        <v>1935</v>
      </c>
      <c r="L4513" t="str">
        <f t="shared" si="283"/>
        <v>Hays</v>
      </c>
      <c r="M4513" t="s">
        <v>41</v>
      </c>
      <c r="N4513" t="str">
        <f>IF(M4513="", "", IFERROR(VLOOKUP(M4513, Data!$A$1:$B$5, 2, 0), "Unkown fuel"))</f>
        <v>harmful</v>
      </c>
      <c r="O4513" t="s">
        <v>23</v>
      </c>
      <c r="P4513" t="s">
        <v>24</v>
      </c>
      <c r="Q4513" t="s">
        <v>33</v>
      </c>
      <c r="R4513" t="s">
        <v>50</v>
      </c>
      <c r="S4513">
        <v>796</v>
      </c>
      <c r="T4513" t="s">
        <v>63</v>
      </c>
      <c r="U4513" t="s">
        <v>64</v>
      </c>
      <c r="V4513">
        <v>4</v>
      </c>
      <c r="W4513" t="s">
        <v>1179</v>
      </c>
    </row>
    <row r="4514" spans="1:23" x14ac:dyDescent="0.3">
      <c r="A4514">
        <v>4647</v>
      </c>
      <c r="B4514" t="s">
        <v>109</v>
      </c>
      <c r="C4514">
        <v>2011</v>
      </c>
      <c r="D4514">
        <f t="shared" ca="1" si="280"/>
        <v>12</v>
      </c>
      <c r="E4514" s="5">
        <v>350000</v>
      </c>
      <c r="F4514">
        <v>80000</v>
      </c>
      <c r="G4514" t="s">
        <v>124</v>
      </c>
      <c r="H4514" t="str">
        <f t="shared" si="281"/>
        <v>South</v>
      </c>
      <c r="I4514" t="s">
        <v>804</v>
      </c>
      <c r="J4514" t="str">
        <f t="shared" si="282"/>
        <v>Alabama</v>
      </c>
      <c r="K4514" t="s">
        <v>1937</v>
      </c>
      <c r="L4514" t="str">
        <f t="shared" si="283"/>
        <v>Phenix City</v>
      </c>
      <c r="M4514" t="s">
        <v>22</v>
      </c>
      <c r="N4514" t="str">
        <f>IF(M4514="", "", IFERROR(VLOOKUP(M4514, Data!$A$1:$B$5, 2, 0), "Unkown fuel"))</f>
        <v>very harmful</v>
      </c>
      <c r="O4514" t="s">
        <v>23</v>
      </c>
      <c r="P4514" t="s">
        <v>24</v>
      </c>
      <c r="Q4514" t="s">
        <v>25</v>
      </c>
      <c r="R4514" t="s">
        <v>418</v>
      </c>
      <c r="S4514">
        <v>1405</v>
      </c>
      <c r="T4514" t="s">
        <v>458</v>
      </c>
      <c r="U4514" t="s">
        <v>459</v>
      </c>
      <c r="V4514">
        <v>5</v>
      </c>
      <c r="W4514" t="s">
        <v>1179</v>
      </c>
    </row>
    <row r="4515" spans="1:23" x14ac:dyDescent="0.3">
      <c r="A4515">
        <v>4648</v>
      </c>
      <c r="B4515" t="s">
        <v>18</v>
      </c>
      <c r="C4515">
        <v>2019</v>
      </c>
      <c r="D4515">
        <f t="shared" ca="1" si="280"/>
        <v>4</v>
      </c>
      <c r="E4515" s="5">
        <v>1000000</v>
      </c>
      <c r="F4515">
        <v>15000</v>
      </c>
      <c r="G4515" t="s">
        <v>124</v>
      </c>
      <c r="H4515" t="str">
        <f t="shared" si="281"/>
        <v>South</v>
      </c>
      <c r="I4515" t="s">
        <v>804</v>
      </c>
      <c r="J4515" t="str">
        <f t="shared" si="282"/>
        <v>Alabama</v>
      </c>
      <c r="K4515" t="s">
        <v>1937</v>
      </c>
      <c r="L4515" t="str">
        <f t="shared" si="283"/>
        <v>Phenix City</v>
      </c>
      <c r="M4515" t="s">
        <v>41</v>
      </c>
      <c r="N4515" t="str">
        <f>IF(M4515="", "", IFERROR(VLOOKUP(M4515, Data!$A$1:$B$5, 2, 0), "Unkown fuel"))</f>
        <v>harmful</v>
      </c>
      <c r="O4515" t="s">
        <v>23</v>
      </c>
      <c r="P4515" t="s">
        <v>24</v>
      </c>
      <c r="Q4515" t="s">
        <v>25</v>
      </c>
      <c r="R4515" t="s">
        <v>76</v>
      </c>
      <c r="S4515">
        <v>1462</v>
      </c>
      <c r="T4515" t="s">
        <v>409</v>
      </c>
      <c r="U4515" t="s">
        <v>697</v>
      </c>
      <c r="V4515">
        <v>6</v>
      </c>
      <c r="W4515" t="s">
        <v>1179</v>
      </c>
    </row>
    <row r="4516" spans="1:23" x14ac:dyDescent="0.3">
      <c r="A4516">
        <v>4649</v>
      </c>
      <c r="B4516" t="s">
        <v>109</v>
      </c>
      <c r="C4516">
        <v>2010</v>
      </c>
      <c r="D4516">
        <f t="shared" ca="1" si="280"/>
        <v>13</v>
      </c>
      <c r="E4516" s="5">
        <v>170000</v>
      </c>
      <c r="F4516">
        <v>150000</v>
      </c>
      <c r="G4516" t="s">
        <v>124</v>
      </c>
      <c r="H4516" t="str">
        <f t="shared" si="281"/>
        <v>South</v>
      </c>
      <c r="I4516" t="s">
        <v>804</v>
      </c>
      <c r="J4516" t="str">
        <f t="shared" si="282"/>
        <v>Alabama</v>
      </c>
      <c r="K4516" t="s">
        <v>1938</v>
      </c>
      <c r="L4516" t="str">
        <f t="shared" si="283"/>
        <v>Opelika</v>
      </c>
      <c r="M4516" t="s">
        <v>22</v>
      </c>
      <c r="N4516" t="str">
        <f>IF(M4516="", "", IFERROR(VLOOKUP(M4516, Data!$A$1:$B$5, 2, 0), "Unkown fuel"))</f>
        <v>very harmful</v>
      </c>
      <c r="O4516" t="s">
        <v>23</v>
      </c>
      <c r="P4516" t="s">
        <v>24</v>
      </c>
      <c r="Q4516" t="s">
        <v>42</v>
      </c>
      <c r="R4516" t="s">
        <v>208</v>
      </c>
      <c r="S4516">
        <v>1248</v>
      </c>
      <c r="T4516" t="s">
        <v>108</v>
      </c>
      <c r="U4516" t="s">
        <v>209</v>
      </c>
      <c r="V4516">
        <v>5</v>
      </c>
      <c r="W4516" t="s">
        <v>1179</v>
      </c>
    </row>
    <row r="4517" spans="1:23" x14ac:dyDescent="0.3">
      <c r="A4517">
        <v>4650</v>
      </c>
      <c r="B4517" t="s">
        <v>18</v>
      </c>
      <c r="C4517">
        <v>2018</v>
      </c>
      <c r="D4517">
        <f t="shared" ca="1" si="280"/>
        <v>5</v>
      </c>
      <c r="E4517" s="5">
        <v>600000</v>
      </c>
      <c r="F4517">
        <v>40000</v>
      </c>
      <c r="G4517" t="s">
        <v>124</v>
      </c>
      <c r="H4517" t="str">
        <f t="shared" si="281"/>
        <v>South</v>
      </c>
      <c r="I4517" t="s">
        <v>804</v>
      </c>
      <c r="J4517" t="str">
        <f t="shared" si="282"/>
        <v>Alabama</v>
      </c>
      <c r="K4517" t="s">
        <v>1938</v>
      </c>
      <c r="L4517" t="str">
        <f t="shared" si="283"/>
        <v>Opelika</v>
      </c>
      <c r="M4517" t="s">
        <v>41</v>
      </c>
      <c r="N4517" t="str">
        <f>IF(M4517="", "", IFERROR(VLOOKUP(M4517, Data!$A$1:$B$5, 2, 0), "Unkown fuel"))</f>
        <v>harmful</v>
      </c>
      <c r="O4517" t="s">
        <v>23</v>
      </c>
      <c r="P4517" t="s">
        <v>24</v>
      </c>
      <c r="Q4517" t="s">
        <v>25</v>
      </c>
      <c r="R4517" t="s">
        <v>273</v>
      </c>
      <c r="S4517">
        <v>1197</v>
      </c>
      <c r="T4517" t="s">
        <v>395</v>
      </c>
      <c r="U4517" t="s">
        <v>261</v>
      </c>
      <c r="V4517">
        <v>5</v>
      </c>
      <c r="W4517" t="s">
        <v>1179</v>
      </c>
    </row>
    <row r="4518" spans="1:23" x14ac:dyDescent="0.3">
      <c r="A4518">
        <v>4651</v>
      </c>
      <c r="B4518" t="s">
        <v>37</v>
      </c>
      <c r="C4518">
        <v>2010</v>
      </c>
      <c r="D4518">
        <f t="shared" ca="1" si="280"/>
        <v>13</v>
      </c>
      <c r="E4518" s="5">
        <v>800000</v>
      </c>
      <c r="F4518">
        <v>25000</v>
      </c>
      <c r="G4518" t="s">
        <v>124</v>
      </c>
      <c r="H4518" t="str">
        <f t="shared" si="281"/>
        <v>South</v>
      </c>
      <c r="I4518" t="s">
        <v>804</v>
      </c>
      <c r="J4518" t="str">
        <f t="shared" si="282"/>
        <v>Alabama</v>
      </c>
      <c r="K4518" t="s">
        <v>1938</v>
      </c>
      <c r="L4518" t="str">
        <f t="shared" si="283"/>
        <v>Opelika</v>
      </c>
      <c r="M4518" t="s">
        <v>41</v>
      </c>
      <c r="N4518" t="str">
        <f>IF(M4518="", "", IFERROR(VLOOKUP(M4518, Data!$A$1:$B$5, 2, 0), "Unkown fuel"))</f>
        <v>harmful</v>
      </c>
      <c r="O4518" t="s">
        <v>23</v>
      </c>
      <c r="P4518" t="s">
        <v>154</v>
      </c>
      <c r="Q4518" t="s">
        <v>25</v>
      </c>
      <c r="R4518" t="s">
        <v>127</v>
      </c>
      <c r="S4518">
        <v>1497</v>
      </c>
      <c r="T4518" t="s">
        <v>406</v>
      </c>
      <c r="U4518" t="s">
        <v>407</v>
      </c>
      <c r="V4518">
        <v>5</v>
      </c>
      <c r="W4518" t="s">
        <v>1179</v>
      </c>
    </row>
    <row r="4519" spans="1:23" x14ac:dyDescent="0.3">
      <c r="A4519">
        <v>4652</v>
      </c>
      <c r="B4519" t="s">
        <v>1148</v>
      </c>
      <c r="C4519">
        <v>2018</v>
      </c>
      <c r="D4519">
        <f t="shared" ca="1" si="280"/>
        <v>5</v>
      </c>
      <c r="E4519" s="5">
        <v>850000</v>
      </c>
      <c r="F4519">
        <v>120000</v>
      </c>
      <c r="G4519" t="s">
        <v>124</v>
      </c>
      <c r="H4519" t="str">
        <f t="shared" si="281"/>
        <v>South</v>
      </c>
      <c r="I4519" t="s">
        <v>804</v>
      </c>
      <c r="J4519" t="str">
        <f t="shared" si="282"/>
        <v>Alabama</v>
      </c>
      <c r="K4519" t="s">
        <v>1938</v>
      </c>
      <c r="L4519" t="str">
        <f t="shared" si="283"/>
        <v>Opelika</v>
      </c>
      <c r="M4519" t="s">
        <v>22</v>
      </c>
      <c r="N4519" t="str">
        <f>IF(M4519="", "", IFERROR(VLOOKUP(M4519, Data!$A$1:$B$5, 2, 0), "Unkown fuel"))</f>
        <v>very harmful</v>
      </c>
      <c r="O4519" t="s">
        <v>23</v>
      </c>
      <c r="P4519" t="s">
        <v>24</v>
      </c>
      <c r="Q4519" t="s">
        <v>33</v>
      </c>
      <c r="R4519" t="s">
        <v>142</v>
      </c>
      <c r="S4519">
        <v>2650</v>
      </c>
      <c r="T4519" t="s">
        <v>1939</v>
      </c>
      <c r="U4519" t="s">
        <v>1150</v>
      </c>
      <c r="V4519">
        <v>7</v>
      </c>
      <c r="W4519" t="s">
        <v>1179</v>
      </c>
    </row>
    <row r="4520" spans="1:23" x14ac:dyDescent="0.3">
      <c r="A4520">
        <v>4653</v>
      </c>
      <c r="B4520" t="s">
        <v>88</v>
      </c>
      <c r="C4520">
        <v>2014</v>
      </c>
      <c r="D4520">
        <f t="shared" ca="1" si="280"/>
        <v>9</v>
      </c>
      <c r="E4520" s="5">
        <v>980000</v>
      </c>
      <c r="F4520">
        <v>120000</v>
      </c>
      <c r="G4520" t="s">
        <v>124</v>
      </c>
      <c r="H4520" t="str">
        <f t="shared" si="281"/>
        <v>South</v>
      </c>
      <c r="I4520" t="s">
        <v>804</v>
      </c>
      <c r="J4520" t="str">
        <f t="shared" si="282"/>
        <v>Alabama</v>
      </c>
      <c r="K4520" t="s">
        <v>1940</v>
      </c>
      <c r="L4520" t="str">
        <f t="shared" si="283"/>
        <v>Montgomery</v>
      </c>
      <c r="M4520" t="s">
        <v>22</v>
      </c>
      <c r="N4520" t="str">
        <f>IF(M4520="", "", IFERROR(VLOOKUP(M4520, Data!$A$1:$B$5, 2, 0), "Unkown fuel"))</f>
        <v>very harmful</v>
      </c>
      <c r="O4520" t="s">
        <v>23</v>
      </c>
      <c r="P4520" t="s">
        <v>24</v>
      </c>
      <c r="Q4520" t="s">
        <v>33</v>
      </c>
      <c r="R4520" t="s">
        <v>282</v>
      </c>
      <c r="S4520">
        <v>2179</v>
      </c>
      <c r="T4520" t="s">
        <v>446</v>
      </c>
      <c r="U4520" t="s">
        <v>447</v>
      </c>
      <c r="V4520">
        <v>7</v>
      </c>
      <c r="W4520" t="s">
        <v>1179</v>
      </c>
    </row>
    <row r="4521" spans="1:23" x14ac:dyDescent="0.3">
      <c r="A4521">
        <v>4654</v>
      </c>
      <c r="B4521" t="s">
        <v>69</v>
      </c>
      <c r="C4521">
        <v>2011</v>
      </c>
      <c r="D4521">
        <f t="shared" ca="1" si="280"/>
        <v>12</v>
      </c>
      <c r="E4521" s="5">
        <v>850000</v>
      </c>
      <c r="F4521">
        <v>298000</v>
      </c>
      <c r="G4521" t="s">
        <v>124</v>
      </c>
      <c r="H4521" t="str">
        <f t="shared" si="281"/>
        <v>South</v>
      </c>
      <c r="I4521" t="s">
        <v>804</v>
      </c>
      <c r="J4521" t="str">
        <f t="shared" si="282"/>
        <v>Alabama</v>
      </c>
      <c r="K4521" t="s">
        <v>1708</v>
      </c>
      <c r="L4521" t="str">
        <f t="shared" si="283"/>
        <v>Tuscaloosa</v>
      </c>
      <c r="M4521" t="s">
        <v>22</v>
      </c>
      <c r="N4521" t="str">
        <f>IF(M4521="", "", IFERROR(VLOOKUP(M4521, Data!$A$1:$B$5, 2, 0), "Unkown fuel"))</f>
        <v>very harmful</v>
      </c>
      <c r="O4521" t="s">
        <v>23</v>
      </c>
      <c r="P4521" t="s">
        <v>24</v>
      </c>
      <c r="Q4521" t="s">
        <v>33</v>
      </c>
      <c r="R4521" t="s">
        <v>1116</v>
      </c>
      <c r="S4521">
        <v>2499</v>
      </c>
      <c r="T4521" t="s">
        <v>345</v>
      </c>
      <c r="U4521" t="s">
        <v>1167</v>
      </c>
      <c r="V4521">
        <v>7</v>
      </c>
      <c r="W4521" t="s">
        <v>1179</v>
      </c>
    </row>
    <row r="4522" spans="1:23" x14ac:dyDescent="0.3">
      <c r="A4522">
        <v>4655</v>
      </c>
      <c r="B4522" t="s">
        <v>109</v>
      </c>
      <c r="C4522">
        <v>2012</v>
      </c>
      <c r="D4522">
        <f t="shared" ca="1" si="280"/>
        <v>11</v>
      </c>
      <c r="E4522" s="5">
        <v>340000</v>
      </c>
      <c r="F4522">
        <v>270000</v>
      </c>
      <c r="G4522" t="s">
        <v>124</v>
      </c>
      <c r="H4522" t="str">
        <f t="shared" si="281"/>
        <v>South</v>
      </c>
      <c r="I4522" t="s">
        <v>804</v>
      </c>
      <c r="J4522" t="str">
        <f t="shared" si="282"/>
        <v>Alabama</v>
      </c>
      <c r="K4522" t="s">
        <v>1708</v>
      </c>
      <c r="L4522" t="str">
        <f t="shared" si="283"/>
        <v>Tuscaloosa</v>
      </c>
      <c r="M4522" t="s">
        <v>22</v>
      </c>
      <c r="N4522" t="str">
        <f>IF(M4522="", "", IFERROR(VLOOKUP(M4522, Data!$A$1:$B$5, 2, 0), "Unkown fuel"))</f>
        <v>very harmful</v>
      </c>
      <c r="O4522" t="s">
        <v>23</v>
      </c>
      <c r="P4522" t="s">
        <v>24</v>
      </c>
      <c r="Q4522" t="s">
        <v>42</v>
      </c>
      <c r="R4522" t="s">
        <v>482</v>
      </c>
      <c r="S4522">
        <v>2956</v>
      </c>
      <c r="T4522" t="s">
        <v>1941</v>
      </c>
      <c r="U4522" t="s">
        <v>483</v>
      </c>
      <c r="V4522">
        <v>7</v>
      </c>
      <c r="W4522" t="s">
        <v>1179</v>
      </c>
    </row>
    <row r="4523" spans="1:23" x14ac:dyDescent="0.3">
      <c r="A4523">
        <v>4656</v>
      </c>
      <c r="B4523" t="s">
        <v>18</v>
      </c>
      <c r="C4523">
        <v>2018</v>
      </c>
      <c r="D4523">
        <f t="shared" ca="1" si="280"/>
        <v>5</v>
      </c>
      <c r="E4523" s="5">
        <v>900000</v>
      </c>
      <c r="F4523">
        <v>50000</v>
      </c>
      <c r="G4523" t="s">
        <v>124</v>
      </c>
      <c r="H4523" t="str">
        <f t="shared" si="281"/>
        <v>South</v>
      </c>
      <c r="I4523" t="s">
        <v>804</v>
      </c>
      <c r="J4523" t="str">
        <f t="shared" si="282"/>
        <v>Alabama</v>
      </c>
      <c r="K4523" t="s">
        <v>1938</v>
      </c>
      <c r="L4523" t="str">
        <f t="shared" si="283"/>
        <v>Opelika</v>
      </c>
      <c r="M4523" t="s">
        <v>22</v>
      </c>
      <c r="N4523" t="str">
        <f>IF(M4523="", "", IFERROR(VLOOKUP(M4523, Data!$A$1:$B$5, 2, 0), "Unkown fuel"))</f>
        <v>very harmful</v>
      </c>
      <c r="O4523" t="s">
        <v>23</v>
      </c>
      <c r="P4523" t="s">
        <v>154</v>
      </c>
      <c r="Q4523" t="s">
        <v>33</v>
      </c>
      <c r="R4523" t="s">
        <v>129</v>
      </c>
      <c r="S4523">
        <v>1248</v>
      </c>
      <c r="T4523" t="s">
        <v>94</v>
      </c>
      <c r="U4523" t="s">
        <v>95</v>
      </c>
      <c r="V4523">
        <v>5</v>
      </c>
      <c r="W4523" t="s">
        <v>1179</v>
      </c>
    </row>
    <row r="4524" spans="1:23" x14ac:dyDescent="0.3">
      <c r="A4524">
        <v>4657</v>
      </c>
      <c r="B4524" t="s">
        <v>18</v>
      </c>
      <c r="C4524">
        <v>2010</v>
      </c>
      <c r="D4524">
        <f t="shared" ca="1" si="280"/>
        <v>13</v>
      </c>
      <c r="E4524" s="5">
        <v>310000</v>
      </c>
      <c r="F4524">
        <v>120000</v>
      </c>
      <c r="G4524" t="s">
        <v>124</v>
      </c>
      <c r="H4524" t="str">
        <f t="shared" si="281"/>
        <v>South</v>
      </c>
      <c r="I4524" t="s">
        <v>804</v>
      </c>
      <c r="J4524" t="str">
        <f t="shared" si="282"/>
        <v>Alabama</v>
      </c>
      <c r="K4524" t="s">
        <v>1938</v>
      </c>
      <c r="L4524" t="str">
        <f t="shared" si="283"/>
        <v>Opelika</v>
      </c>
      <c r="M4524" t="s">
        <v>22</v>
      </c>
      <c r="N4524" t="str">
        <f>IF(M4524="", "", IFERROR(VLOOKUP(M4524, Data!$A$1:$B$5, 2, 0), "Unkown fuel"))</f>
        <v>very harmful</v>
      </c>
      <c r="O4524" t="s">
        <v>23</v>
      </c>
      <c r="P4524" t="s">
        <v>24</v>
      </c>
      <c r="Q4524" t="s">
        <v>33</v>
      </c>
      <c r="R4524" t="s">
        <v>81</v>
      </c>
      <c r="S4524">
        <v>1248</v>
      </c>
      <c r="T4524" t="s">
        <v>82</v>
      </c>
      <c r="U4524" t="s">
        <v>28</v>
      </c>
      <c r="V4524">
        <v>5</v>
      </c>
      <c r="W4524" t="s">
        <v>1179</v>
      </c>
    </row>
    <row r="4525" spans="1:23" x14ac:dyDescent="0.3">
      <c r="A4525">
        <v>4658</v>
      </c>
      <c r="B4525" t="s">
        <v>18</v>
      </c>
      <c r="C4525">
        <v>2013</v>
      </c>
      <c r="D4525">
        <f t="shared" ca="1" si="280"/>
        <v>10</v>
      </c>
      <c r="E4525" s="5">
        <v>600000</v>
      </c>
      <c r="F4525">
        <v>60000</v>
      </c>
      <c r="G4525" t="s">
        <v>124</v>
      </c>
      <c r="H4525" t="str">
        <f t="shared" si="281"/>
        <v>South</v>
      </c>
      <c r="I4525" t="s">
        <v>804</v>
      </c>
      <c r="J4525" t="str">
        <f t="shared" si="282"/>
        <v>Alabama</v>
      </c>
      <c r="K4525" t="s">
        <v>1940</v>
      </c>
      <c r="L4525" t="str">
        <f t="shared" si="283"/>
        <v>Montgomery</v>
      </c>
      <c r="M4525" t="s">
        <v>22</v>
      </c>
      <c r="N4525" t="str">
        <f>IF(M4525="", "", IFERROR(VLOOKUP(M4525, Data!$A$1:$B$5, 2, 0), "Unkown fuel"))</f>
        <v>very harmful</v>
      </c>
      <c r="O4525" t="s">
        <v>23</v>
      </c>
      <c r="P4525" t="s">
        <v>24</v>
      </c>
      <c r="Q4525" t="s">
        <v>42</v>
      </c>
      <c r="R4525" t="s">
        <v>307</v>
      </c>
      <c r="S4525">
        <v>1248</v>
      </c>
      <c r="T4525" t="s">
        <v>108</v>
      </c>
      <c r="U4525" t="s">
        <v>95</v>
      </c>
      <c r="V4525">
        <v>7</v>
      </c>
      <c r="W4525" t="s">
        <v>1179</v>
      </c>
    </row>
    <row r="4526" spans="1:23" x14ac:dyDescent="0.3">
      <c r="A4526">
        <v>4659</v>
      </c>
      <c r="B4526" t="s">
        <v>18</v>
      </c>
      <c r="C4526">
        <v>2008</v>
      </c>
      <c r="D4526">
        <f t="shared" ca="1" si="280"/>
        <v>15</v>
      </c>
      <c r="E4526" s="5">
        <v>270000</v>
      </c>
      <c r="F4526">
        <v>149000</v>
      </c>
      <c r="G4526" t="s">
        <v>124</v>
      </c>
      <c r="H4526" t="str">
        <f t="shared" si="281"/>
        <v>South</v>
      </c>
      <c r="I4526" t="s">
        <v>804</v>
      </c>
      <c r="J4526" t="str">
        <f t="shared" si="282"/>
        <v>Alabama</v>
      </c>
      <c r="K4526" t="s">
        <v>1937</v>
      </c>
      <c r="L4526" t="str">
        <f t="shared" si="283"/>
        <v>Phenix City</v>
      </c>
      <c r="M4526" t="s">
        <v>22</v>
      </c>
      <c r="N4526" t="str">
        <f>IF(M4526="", "", IFERROR(VLOOKUP(M4526, Data!$A$1:$B$5, 2, 0), "Unkown fuel"))</f>
        <v>very harmful</v>
      </c>
      <c r="O4526" t="s">
        <v>23</v>
      </c>
      <c r="P4526" t="s">
        <v>24</v>
      </c>
      <c r="Q4526" t="s">
        <v>33</v>
      </c>
      <c r="R4526" t="s">
        <v>81</v>
      </c>
      <c r="S4526">
        <v>1248</v>
      </c>
      <c r="T4526" t="s">
        <v>82</v>
      </c>
      <c r="U4526" t="s">
        <v>28</v>
      </c>
      <c r="V4526">
        <v>5</v>
      </c>
      <c r="W4526" t="s">
        <v>1179</v>
      </c>
    </row>
    <row r="4527" spans="1:23" x14ac:dyDescent="0.3">
      <c r="A4527">
        <v>4660</v>
      </c>
      <c r="B4527" t="s">
        <v>46</v>
      </c>
      <c r="C4527">
        <v>2019</v>
      </c>
      <c r="D4527">
        <f t="shared" ca="1" si="280"/>
        <v>4</v>
      </c>
      <c r="E4527" s="5">
        <v>509999</v>
      </c>
      <c r="F4527">
        <v>5000</v>
      </c>
      <c r="G4527" t="s">
        <v>124</v>
      </c>
      <c r="H4527" t="str">
        <f t="shared" si="281"/>
        <v>South</v>
      </c>
      <c r="I4527" t="s">
        <v>804</v>
      </c>
      <c r="J4527" t="str">
        <f t="shared" si="282"/>
        <v>Alabama</v>
      </c>
      <c r="K4527" t="s">
        <v>1940</v>
      </c>
      <c r="L4527" t="str">
        <f t="shared" si="283"/>
        <v>Montgomery</v>
      </c>
      <c r="M4527" t="s">
        <v>41</v>
      </c>
      <c r="N4527" t="str">
        <f>IF(M4527="", "", IFERROR(VLOOKUP(M4527, Data!$A$1:$B$5, 2, 0), "Unkown fuel"))</f>
        <v>harmful</v>
      </c>
      <c r="O4527" t="s">
        <v>23</v>
      </c>
      <c r="P4527" t="s">
        <v>24</v>
      </c>
      <c r="Q4527" t="s">
        <v>25</v>
      </c>
      <c r="R4527" t="s">
        <v>110</v>
      </c>
      <c r="S4527">
        <v>1086</v>
      </c>
      <c r="T4527" t="s">
        <v>388</v>
      </c>
      <c r="U4527" t="s">
        <v>611</v>
      </c>
      <c r="V4527">
        <v>5</v>
      </c>
      <c r="W4527" t="s">
        <v>1179</v>
      </c>
    </row>
    <row r="4528" spans="1:23" x14ac:dyDescent="0.3">
      <c r="A4528">
        <v>4661</v>
      </c>
      <c r="B4528" t="s">
        <v>109</v>
      </c>
      <c r="C4528">
        <v>2013</v>
      </c>
      <c r="D4528">
        <f t="shared" ca="1" si="280"/>
        <v>10</v>
      </c>
      <c r="E4528" s="5">
        <v>225000</v>
      </c>
      <c r="F4528">
        <v>70000</v>
      </c>
      <c r="G4528" t="s">
        <v>124</v>
      </c>
      <c r="H4528" t="str">
        <f t="shared" si="281"/>
        <v>South</v>
      </c>
      <c r="I4528" t="s">
        <v>804</v>
      </c>
      <c r="J4528" t="str">
        <f t="shared" si="282"/>
        <v>Alabama</v>
      </c>
      <c r="K4528" t="s">
        <v>1940</v>
      </c>
      <c r="L4528" t="str">
        <f t="shared" si="283"/>
        <v>Montgomery</v>
      </c>
      <c r="M4528" t="s">
        <v>22</v>
      </c>
      <c r="N4528" t="str">
        <f>IF(M4528="", "", IFERROR(VLOOKUP(M4528, Data!$A$1:$B$5, 2, 0), "Unkown fuel"))</f>
        <v>very harmful</v>
      </c>
      <c r="O4528" t="s">
        <v>23</v>
      </c>
      <c r="P4528" t="s">
        <v>24</v>
      </c>
      <c r="Q4528" t="s">
        <v>33</v>
      </c>
      <c r="R4528" t="s">
        <v>418</v>
      </c>
      <c r="S4528">
        <v>1405</v>
      </c>
      <c r="T4528" t="s">
        <v>458</v>
      </c>
      <c r="U4528" t="s">
        <v>459</v>
      </c>
      <c r="V4528">
        <v>5</v>
      </c>
      <c r="W4528" t="s">
        <v>1179</v>
      </c>
    </row>
    <row r="4529" spans="1:23" x14ac:dyDescent="0.3">
      <c r="A4529">
        <v>4662</v>
      </c>
      <c r="B4529" t="s">
        <v>46</v>
      </c>
      <c r="C4529">
        <v>2015</v>
      </c>
      <c r="D4529">
        <f t="shared" ca="1" si="280"/>
        <v>8</v>
      </c>
      <c r="E4529" s="5">
        <v>280000</v>
      </c>
      <c r="F4529">
        <v>55000</v>
      </c>
      <c r="G4529" t="s">
        <v>124</v>
      </c>
      <c r="H4529" t="str">
        <f t="shared" si="281"/>
        <v>South</v>
      </c>
      <c r="I4529" t="s">
        <v>804</v>
      </c>
      <c r="J4529" t="str">
        <f t="shared" si="282"/>
        <v>Alabama</v>
      </c>
      <c r="K4529" t="s">
        <v>1940</v>
      </c>
      <c r="L4529" t="str">
        <f t="shared" si="283"/>
        <v>Montgomery</v>
      </c>
      <c r="M4529" t="s">
        <v>41</v>
      </c>
      <c r="N4529" t="str">
        <f>IF(M4529="", "", IFERROR(VLOOKUP(M4529, Data!$A$1:$B$5, 2, 0), "Unkown fuel"))</f>
        <v>harmful</v>
      </c>
      <c r="O4529" t="s">
        <v>23</v>
      </c>
      <c r="P4529" t="s">
        <v>24</v>
      </c>
      <c r="Q4529" t="s">
        <v>25</v>
      </c>
      <c r="R4529" t="s">
        <v>211</v>
      </c>
      <c r="S4529">
        <v>1197</v>
      </c>
      <c r="T4529" t="s">
        <v>212</v>
      </c>
      <c r="U4529" t="s">
        <v>213</v>
      </c>
      <c r="V4529">
        <v>5</v>
      </c>
      <c r="W4529" t="s">
        <v>1179</v>
      </c>
    </row>
    <row r="4530" spans="1:23" x14ac:dyDescent="0.3">
      <c r="A4530">
        <v>4663</v>
      </c>
      <c r="B4530" t="s">
        <v>109</v>
      </c>
      <c r="C4530">
        <v>2016</v>
      </c>
      <c r="D4530">
        <f t="shared" ca="1" si="280"/>
        <v>7</v>
      </c>
      <c r="E4530" s="5">
        <v>490000</v>
      </c>
      <c r="F4530">
        <v>100000</v>
      </c>
      <c r="G4530" t="s">
        <v>124</v>
      </c>
      <c r="H4530" t="str">
        <f t="shared" si="281"/>
        <v>South</v>
      </c>
      <c r="I4530" t="s">
        <v>804</v>
      </c>
      <c r="J4530" t="str">
        <f t="shared" si="282"/>
        <v>Alabama</v>
      </c>
      <c r="K4530" t="s">
        <v>1940</v>
      </c>
      <c r="L4530" t="str">
        <f t="shared" si="283"/>
        <v>Montgomery</v>
      </c>
      <c r="M4530" t="s">
        <v>22</v>
      </c>
      <c r="N4530" t="str">
        <f>IF(M4530="", "", IFERROR(VLOOKUP(M4530, Data!$A$1:$B$5, 2, 0), "Unkown fuel"))</f>
        <v>very harmful</v>
      </c>
      <c r="O4530" t="s">
        <v>23</v>
      </c>
      <c r="P4530" t="s">
        <v>24</v>
      </c>
      <c r="Q4530" t="s">
        <v>25</v>
      </c>
      <c r="R4530" t="s">
        <v>470</v>
      </c>
      <c r="S4530">
        <v>1047</v>
      </c>
      <c r="T4530" t="s">
        <v>471</v>
      </c>
      <c r="U4530" t="s">
        <v>472</v>
      </c>
      <c r="V4530">
        <v>5</v>
      </c>
      <c r="W4530" t="s">
        <v>1179</v>
      </c>
    </row>
    <row r="4531" spans="1:23" x14ac:dyDescent="0.3">
      <c r="A4531">
        <v>4664</v>
      </c>
      <c r="B4531" t="s">
        <v>88</v>
      </c>
      <c r="C4531">
        <v>2013</v>
      </c>
      <c r="D4531">
        <f t="shared" ca="1" si="280"/>
        <v>10</v>
      </c>
      <c r="E4531" s="5">
        <v>440000</v>
      </c>
      <c r="F4531">
        <v>120000</v>
      </c>
      <c r="G4531" t="s">
        <v>124</v>
      </c>
      <c r="H4531" t="str">
        <f t="shared" si="281"/>
        <v>South</v>
      </c>
      <c r="I4531" t="s">
        <v>804</v>
      </c>
      <c r="J4531" t="str">
        <f t="shared" si="282"/>
        <v>Alabama</v>
      </c>
      <c r="K4531" t="s">
        <v>1937</v>
      </c>
      <c r="L4531" t="str">
        <f t="shared" si="283"/>
        <v>Phenix City</v>
      </c>
      <c r="M4531" t="s">
        <v>22</v>
      </c>
      <c r="N4531" t="str">
        <f>IF(M4531="", "", IFERROR(VLOOKUP(M4531, Data!$A$1:$B$5, 2, 0), "Unkown fuel"))</f>
        <v>very harmful</v>
      </c>
      <c r="O4531" t="s">
        <v>23</v>
      </c>
      <c r="P4531" t="s">
        <v>24</v>
      </c>
      <c r="Q4531" t="s">
        <v>25</v>
      </c>
      <c r="R4531" t="s">
        <v>489</v>
      </c>
      <c r="S4531">
        <v>2523</v>
      </c>
      <c r="T4531" t="s">
        <v>309</v>
      </c>
      <c r="U4531" t="s">
        <v>650</v>
      </c>
      <c r="V4531">
        <v>9</v>
      </c>
      <c r="W4531" t="s">
        <v>1179</v>
      </c>
    </row>
    <row r="4532" spans="1:23" x14ac:dyDescent="0.3">
      <c r="A4532">
        <v>4665</v>
      </c>
      <c r="B4532" t="s">
        <v>109</v>
      </c>
      <c r="C4532">
        <v>2014</v>
      </c>
      <c r="D4532">
        <f t="shared" ca="1" si="280"/>
        <v>9</v>
      </c>
      <c r="E4532" s="5">
        <v>500000</v>
      </c>
      <c r="F4532">
        <v>291977</v>
      </c>
      <c r="G4532" t="s">
        <v>124</v>
      </c>
      <c r="H4532" t="str">
        <f t="shared" si="281"/>
        <v>South</v>
      </c>
      <c r="I4532" t="s">
        <v>804</v>
      </c>
      <c r="J4532" t="str">
        <f t="shared" si="282"/>
        <v>Alabama</v>
      </c>
      <c r="K4532" t="s">
        <v>1708</v>
      </c>
      <c r="L4532" t="str">
        <f t="shared" si="283"/>
        <v>Tuscaloosa</v>
      </c>
      <c r="M4532" t="s">
        <v>22</v>
      </c>
      <c r="N4532" t="str">
        <f>IF(M4532="", "", IFERROR(VLOOKUP(M4532, Data!$A$1:$B$5, 2, 0), "Unkown fuel"))</f>
        <v>very harmful</v>
      </c>
      <c r="O4532" t="s">
        <v>23</v>
      </c>
      <c r="P4532" t="s">
        <v>24</v>
      </c>
      <c r="Q4532" t="s">
        <v>25</v>
      </c>
      <c r="R4532" t="s">
        <v>130</v>
      </c>
      <c r="S4532">
        <v>2179</v>
      </c>
      <c r="T4532" t="s">
        <v>293</v>
      </c>
      <c r="U4532" t="s">
        <v>152</v>
      </c>
      <c r="V4532">
        <v>7</v>
      </c>
      <c r="W4532" t="s">
        <v>1179</v>
      </c>
    </row>
    <row r="4533" spans="1:23" x14ac:dyDescent="0.3">
      <c r="A4533">
        <v>4666</v>
      </c>
      <c r="B4533" t="s">
        <v>37</v>
      </c>
      <c r="C4533">
        <v>2005</v>
      </c>
      <c r="D4533">
        <f t="shared" ca="1" si="280"/>
        <v>18</v>
      </c>
      <c r="E4533" s="5">
        <v>476999</v>
      </c>
      <c r="F4533">
        <v>85000</v>
      </c>
      <c r="G4533" t="s">
        <v>124</v>
      </c>
      <c r="H4533" t="str">
        <f t="shared" si="281"/>
        <v>South</v>
      </c>
      <c r="I4533" t="s">
        <v>804</v>
      </c>
      <c r="J4533" t="str">
        <f t="shared" si="282"/>
        <v>Alabama</v>
      </c>
      <c r="K4533" t="s">
        <v>1708</v>
      </c>
      <c r="L4533" t="str">
        <f t="shared" si="283"/>
        <v>Tuscaloosa</v>
      </c>
      <c r="M4533" t="s">
        <v>41</v>
      </c>
      <c r="N4533" t="str">
        <f>IF(M4533="", "", IFERROR(VLOOKUP(M4533, Data!$A$1:$B$5, 2, 0), "Unkown fuel"))</f>
        <v>harmful</v>
      </c>
      <c r="O4533" t="s">
        <v>23</v>
      </c>
      <c r="P4533" t="s">
        <v>24</v>
      </c>
      <c r="Q4533" t="s">
        <v>42</v>
      </c>
      <c r="R4533" t="s">
        <v>530</v>
      </c>
      <c r="S4533">
        <v>2354</v>
      </c>
      <c r="T4533" t="s">
        <v>531</v>
      </c>
      <c r="U4533" t="s">
        <v>532</v>
      </c>
      <c r="V4533">
        <v>5</v>
      </c>
      <c r="W4533" t="s">
        <v>1179</v>
      </c>
    </row>
    <row r="4534" spans="1:23" x14ac:dyDescent="0.3">
      <c r="A4534">
        <v>4667</v>
      </c>
      <c r="B4534" t="s">
        <v>46</v>
      </c>
      <c r="C4534">
        <v>2015</v>
      </c>
      <c r="D4534">
        <f t="shared" ca="1" si="280"/>
        <v>8</v>
      </c>
      <c r="E4534" s="5">
        <v>590000</v>
      </c>
      <c r="F4534">
        <v>70000</v>
      </c>
      <c r="G4534" t="s">
        <v>124</v>
      </c>
      <c r="H4534" t="str">
        <f t="shared" si="281"/>
        <v>South</v>
      </c>
      <c r="I4534" t="s">
        <v>804</v>
      </c>
      <c r="J4534" t="str">
        <f t="shared" si="282"/>
        <v>Alabama</v>
      </c>
      <c r="K4534" t="s">
        <v>1942</v>
      </c>
      <c r="L4534" t="str">
        <f t="shared" si="283"/>
        <v>Prattville</v>
      </c>
      <c r="M4534" t="s">
        <v>41</v>
      </c>
      <c r="N4534" t="str">
        <f>IF(M4534="", "", IFERROR(VLOOKUP(M4534, Data!$A$1:$B$5, 2, 0), "Unkown fuel"))</f>
        <v>harmful</v>
      </c>
      <c r="O4534" t="s">
        <v>23</v>
      </c>
      <c r="P4534" t="s">
        <v>24</v>
      </c>
      <c r="Q4534" t="s">
        <v>42</v>
      </c>
      <c r="R4534" t="s">
        <v>493</v>
      </c>
      <c r="S4534">
        <v>1197</v>
      </c>
      <c r="T4534" t="s">
        <v>54</v>
      </c>
      <c r="U4534" t="s">
        <v>494</v>
      </c>
      <c r="V4534">
        <v>5</v>
      </c>
      <c r="W4534" t="s">
        <v>1179</v>
      </c>
    </row>
    <row r="4535" spans="1:23" x14ac:dyDescent="0.3">
      <c r="A4535">
        <v>4668</v>
      </c>
      <c r="B4535" t="s">
        <v>69</v>
      </c>
      <c r="C4535">
        <v>2010</v>
      </c>
      <c r="D4535">
        <f t="shared" ca="1" si="280"/>
        <v>13</v>
      </c>
      <c r="E4535" s="5">
        <v>500000</v>
      </c>
      <c r="F4535">
        <v>120000</v>
      </c>
      <c r="G4535" t="s">
        <v>124</v>
      </c>
      <c r="H4535" t="str">
        <f t="shared" si="281"/>
        <v>South</v>
      </c>
      <c r="I4535" t="s">
        <v>804</v>
      </c>
      <c r="J4535" t="str">
        <f t="shared" si="282"/>
        <v>Alabama</v>
      </c>
      <c r="K4535" t="s">
        <v>1942</v>
      </c>
      <c r="L4535" t="str">
        <f t="shared" si="283"/>
        <v>Prattville</v>
      </c>
      <c r="M4535" t="s">
        <v>22</v>
      </c>
      <c r="N4535" t="str">
        <f>IF(M4535="", "", IFERROR(VLOOKUP(M4535, Data!$A$1:$B$5, 2, 0), "Unkown fuel"))</f>
        <v>very harmful</v>
      </c>
      <c r="O4535" t="s">
        <v>23</v>
      </c>
      <c r="P4535" t="s">
        <v>24</v>
      </c>
      <c r="Q4535" t="s">
        <v>25</v>
      </c>
      <c r="R4535" t="s">
        <v>1116</v>
      </c>
      <c r="S4535">
        <v>2499</v>
      </c>
      <c r="T4535" t="s">
        <v>345</v>
      </c>
      <c r="U4535" t="s">
        <v>1167</v>
      </c>
      <c r="V4535">
        <v>7</v>
      </c>
      <c r="W4535" t="s">
        <v>1179</v>
      </c>
    </row>
    <row r="4536" spans="1:23" x14ac:dyDescent="0.3">
      <c r="A4536">
        <v>4669</v>
      </c>
      <c r="B4536" t="s">
        <v>69</v>
      </c>
      <c r="C4536">
        <v>2015</v>
      </c>
      <c r="D4536">
        <f t="shared" ca="1" si="280"/>
        <v>8</v>
      </c>
      <c r="E4536" s="5">
        <v>600000</v>
      </c>
      <c r="F4536">
        <v>40000</v>
      </c>
      <c r="G4536" t="s">
        <v>124</v>
      </c>
      <c r="H4536" t="str">
        <f t="shared" si="281"/>
        <v>South</v>
      </c>
      <c r="I4536" t="s">
        <v>804</v>
      </c>
      <c r="J4536" t="str">
        <f t="shared" si="282"/>
        <v>Alabama</v>
      </c>
      <c r="K4536" t="s">
        <v>1937</v>
      </c>
      <c r="L4536" t="str">
        <f t="shared" si="283"/>
        <v>Phenix City</v>
      </c>
      <c r="M4536" t="s">
        <v>22</v>
      </c>
      <c r="N4536" t="str">
        <f>IF(M4536="", "", IFERROR(VLOOKUP(M4536, Data!$A$1:$B$5, 2, 0), "Unkown fuel"))</f>
        <v>very harmful</v>
      </c>
      <c r="O4536" t="s">
        <v>23</v>
      </c>
      <c r="P4536" t="s">
        <v>24</v>
      </c>
      <c r="Q4536" t="s">
        <v>25</v>
      </c>
      <c r="R4536" t="s">
        <v>236</v>
      </c>
      <c r="S4536">
        <v>1498</v>
      </c>
      <c r="T4536" t="s">
        <v>237</v>
      </c>
      <c r="U4536" t="s">
        <v>238</v>
      </c>
      <c r="V4536">
        <v>5</v>
      </c>
      <c r="W4536" t="s">
        <v>1179</v>
      </c>
    </row>
    <row r="4537" spans="1:23" x14ac:dyDescent="0.3">
      <c r="A4537">
        <v>4670</v>
      </c>
      <c r="B4537" t="s">
        <v>88</v>
      </c>
      <c r="C4537">
        <v>2016</v>
      </c>
      <c r="D4537">
        <f t="shared" ca="1" si="280"/>
        <v>7</v>
      </c>
      <c r="E4537" s="5">
        <v>750000</v>
      </c>
      <c r="F4537">
        <v>70000</v>
      </c>
      <c r="G4537" t="s">
        <v>124</v>
      </c>
      <c r="H4537" t="str">
        <f t="shared" si="281"/>
        <v>South</v>
      </c>
      <c r="I4537" t="s">
        <v>804</v>
      </c>
      <c r="J4537" t="str">
        <f t="shared" si="282"/>
        <v>Alabama</v>
      </c>
      <c r="K4537" t="s">
        <v>1937</v>
      </c>
      <c r="L4537" t="str">
        <f t="shared" si="283"/>
        <v>Phenix City</v>
      </c>
      <c r="M4537" t="s">
        <v>22</v>
      </c>
      <c r="N4537" t="str">
        <f>IF(M4537="", "", IFERROR(VLOOKUP(M4537, Data!$A$1:$B$5, 2, 0), "Unkown fuel"))</f>
        <v>very harmful</v>
      </c>
      <c r="O4537" t="s">
        <v>23</v>
      </c>
      <c r="P4537" t="s">
        <v>24</v>
      </c>
      <c r="Q4537" t="s">
        <v>25</v>
      </c>
      <c r="R4537" t="s">
        <v>605</v>
      </c>
      <c r="S4537">
        <v>1997</v>
      </c>
      <c r="T4537" t="s">
        <v>271</v>
      </c>
      <c r="U4537" t="s">
        <v>615</v>
      </c>
      <c r="V4537">
        <v>7</v>
      </c>
      <c r="W4537" t="s">
        <v>1179</v>
      </c>
    </row>
    <row r="4538" spans="1:23" x14ac:dyDescent="0.3">
      <c r="A4538">
        <v>4671</v>
      </c>
      <c r="B4538" t="s">
        <v>239</v>
      </c>
      <c r="C4538">
        <v>2017</v>
      </c>
      <c r="D4538">
        <f t="shared" ca="1" si="280"/>
        <v>6</v>
      </c>
      <c r="E4538" s="5">
        <v>2950000</v>
      </c>
      <c r="F4538">
        <v>39000</v>
      </c>
      <c r="G4538" t="s">
        <v>124</v>
      </c>
      <c r="H4538" t="str">
        <f t="shared" si="281"/>
        <v>South</v>
      </c>
      <c r="I4538" t="s">
        <v>804</v>
      </c>
      <c r="J4538" t="str">
        <f t="shared" si="282"/>
        <v>Alabama</v>
      </c>
      <c r="K4538" t="s">
        <v>1942</v>
      </c>
      <c r="L4538" t="str">
        <f t="shared" si="283"/>
        <v>Prattville</v>
      </c>
      <c r="M4538" t="s">
        <v>22</v>
      </c>
      <c r="N4538" t="str">
        <f>IF(M4538="", "", IFERROR(VLOOKUP(M4538, Data!$A$1:$B$5, 2, 0), "Unkown fuel"))</f>
        <v>very harmful</v>
      </c>
      <c r="O4538" t="s">
        <v>158</v>
      </c>
      <c r="P4538" t="s">
        <v>154</v>
      </c>
      <c r="Q4538" t="s">
        <v>25</v>
      </c>
      <c r="R4538" t="s">
        <v>1943</v>
      </c>
      <c r="S4538">
        <v>1995</v>
      </c>
      <c r="T4538" t="s">
        <v>201</v>
      </c>
      <c r="U4538" t="s">
        <v>1180</v>
      </c>
      <c r="V4538">
        <v>5</v>
      </c>
      <c r="W4538" t="s">
        <v>1179</v>
      </c>
    </row>
    <row r="4539" spans="1:23" x14ac:dyDescent="0.3">
      <c r="A4539">
        <v>4672</v>
      </c>
      <c r="B4539" t="s">
        <v>239</v>
      </c>
      <c r="C4539">
        <v>2019</v>
      </c>
      <c r="D4539">
        <f t="shared" ca="1" si="280"/>
        <v>4</v>
      </c>
      <c r="E4539" s="5">
        <v>5200000</v>
      </c>
      <c r="F4539">
        <v>10000</v>
      </c>
      <c r="G4539" t="s">
        <v>124</v>
      </c>
      <c r="H4539" t="str">
        <f t="shared" si="281"/>
        <v>South</v>
      </c>
      <c r="I4539" t="s">
        <v>804</v>
      </c>
      <c r="J4539" t="str">
        <f t="shared" si="282"/>
        <v>Alabama</v>
      </c>
      <c r="K4539" t="s">
        <v>1942</v>
      </c>
      <c r="L4539" t="str">
        <f t="shared" si="283"/>
        <v>Prattville</v>
      </c>
      <c r="M4539" t="s">
        <v>22</v>
      </c>
      <c r="N4539" t="str">
        <f>IF(M4539="", "", IFERROR(VLOOKUP(M4539, Data!$A$1:$B$5, 2, 0), "Unkown fuel"))</f>
        <v>very harmful</v>
      </c>
      <c r="O4539" t="s">
        <v>158</v>
      </c>
      <c r="P4539" t="s">
        <v>154</v>
      </c>
      <c r="Q4539" t="s">
        <v>25</v>
      </c>
      <c r="R4539" t="s">
        <v>379</v>
      </c>
      <c r="S4539">
        <v>1995</v>
      </c>
      <c r="T4539" t="s">
        <v>336</v>
      </c>
      <c r="U4539" t="s">
        <v>334</v>
      </c>
      <c r="V4539">
        <v>5</v>
      </c>
      <c r="W4539" t="s">
        <v>1179</v>
      </c>
    </row>
    <row r="4540" spans="1:23" x14ac:dyDescent="0.3">
      <c r="A4540">
        <v>4673</v>
      </c>
      <c r="B4540" t="s">
        <v>221</v>
      </c>
      <c r="C4540">
        <v>2019</v>
      </c>
      <c r="D4540">
        <f t="shared" ca="1" si="280"/>
        <v>4</v>
      </c>
      <c r="E4540" s="5">
        <v>695000</v>
      </c>
      <c r="F4540">
        <v>36800</v>
      </c>
      <c r="G4540" t="s">
        <v>124</v>
      </c>
      <c r="H4540" t="str">
        <f t="shared" si="281"/>
        <v>South</v>
      </c>
      <c r="I4540" t="s">
        <v>804</v>
      </c>
      <c r="J4540" t="str">
        <f t="shared" si="282"/>
        <v>Alabama</v>
      </c>
      <c r="K4540" t="s">
        <v>1942</v>
      </c>
      <c r="L4540" t="str">
        <f t="shared" si="283"/>
        <v>Prattville</v>
      </c>
      <c r="M4540" t="s">
        <v>22</v>
      </c>
      <c r="N4540" t="str">
        <f>IF(M4540="", "", IFERROR(VLOOKUP(M4540, Data!$A$1:$B$5, 2, 0), "Unkown fuel"))</f>
        <v>very harmful</v>
      </c>
      <c r="O4540" t="s">
        <v>158</v>
      </c>
      <c r="P4540" t="s">
        <v>24</v>
      </c>
      <c r="Q4540" t="s">
        <v>25</v>
      </c>
      <c r="R4540" t="s">
        <v>53</v>
      </c>
      <c r="S4540">
        <v>1498</v>
      </c>
      <c r="T4540" t="s">
        <v>1264</v>
      </c>
      <c r="U4540" t="s">
        <v>548</v>
      </c>
      <c r="V4540">
        <v>5</v>
      </c>
      <c r="W4540" t="s">
        <v>1179</v>
      </c>
    </row>
    <row r="4541" spans="1:23" x14ac:dyDescent="0.3">
      <c r="A4541">
        <v>4674</v>
      </c>
      <c r="B4541" t="s">
        <v>18</v>
      </c>
      <c r="C4541">
        <v>2018</v>
      </c>
      <c r="D4541">
        <f t="shared" ca="1" si="280"/>
        <v>5</v>
      </c>
      <c r="E4541" s="5">
        <v>690000</v>
      </c>
      <c r="F4541">
        <v>52200</v>
      </c>
      <c r="G4541" t="s">
        <v>124</v>
      </c>
      <c r="H4541" t="str">
        <f t="shared" si="281"/>
        <v>South</v>
      </c>
      <c r="I4541" t="s">
        <v>804</v>
      </c>
      <c r="J4541" t="str">
        <f t="shared" si="282"/>
        <v>Alabama</v>
      </c>
      <c r="K4541" t="s">
        <v>1937</v>
      </c>
      <c r="L4541" t="str">
        <f t="shared" si="283"/>
        <v>Phenix City</v>
      </c>
      <c r="M4541" t="s">
        <v>22</v>
      </c>
      <c r="N4541" t="str">
        <f>IF(M4541="", "", IFERROR(VLOOKUP(M4541, Data!$A$1:$B$5, 2, 0), "Unkown fuel"))</f>
        <v>very harmful</v>
      </c>
      <c r="O4541" t="s">
        <v>158</v>
      </c>
      <c r="P4541" t="s">
        <v>24</v>
      </c>
      <c r="Q4541" t="s">
        <v>25</v>
      </c>
      <c r="R4541" t="s">
        <v>106</v>
      </c>
      <c r="S4541">
        <v>1248</v>
      </c>
      <c r="T4541" t="s">
        <v>27</v>
      </c>
      <c r="U4541" t="s">
        <v>28</v>
      </c>
      <c r="V4541">
        <v>5</v>
      </c>
      <c r="W4541" t="s">
        <v>1179</v>
      </c>
    </row>
    <row r="4542" spans="1:23" x14ac:dyDescent="0.3">
      <c r="A4542">
        <v>4675</v>
      </c>
      <c r="B4542" t="s">
        <v>46</v>
      </c>
      <c r="C4542">
        <v>2016</v>
      </c>
      <c r="D4542">
        <f t="shared" ca="1" si="280"/>
        <v>7</v>
      </c>
      <c r="E4542" s="5">
        <v>409999</v>
      </c>
      <c r="F4542">
        <v>78000</v>
      </c>
      <c r="G4542" t="s">
        <v>124</v>
      </c>
      <c r="H4542" t="str">
        <f t="shared" si="281"/>
        <v>South</v>
      </c>
      <c r="I4542" t="s">
        <v>804</v>
      </c>
      <c r="J4542" t="str">
        <f t="shared" si="282"/>
        <v>Alabama</v>
      </c>
      <c r="K4542" t="s">
        <v>1942</v>
      </c>
      <c r="L4542" t="str">
        <f t="shared" si="283"/>
        <v>Prattville</v>
      </c>
      <c r="M4542" t="s">
        <v>22</v>
      </c>
      <c r="N4542" t="str">
        <f>IF(M4542="", "", IFERROR(VLOOKUP(M4542, Data!$A$1:$B$5, 2, 0), "Unkown fuel"))</f>
        <v>very harmful</v>
      </c>
      <c r="O4542" t="s">
        <v>158</v>
      </c>
      <c r="P4542" t="s">
        <v>24</v>
      </c>
      <c r="Q4542" t="s">
        <v>25</v>
      </c>
      <c r="R4542" t="s">
        <v>496</v>
      </c>
      <c r="S4542">
        <v>1186</v>
      </c>
      <c r="T4542" t="s">
        <v>466</v>
      </c>
      <c r="U4542" t="s">
        <v>504</v>
      </c>
      <c r="V4542">
        <v>5</v>
      </c>
      <c r="W4542" t="s">
        <v>1179</v>
      </c>
    </row>
    <row r="4543" spans="1:23" x14ac:dyDescent="0.3">
      <c r="A4543">
        <v>4676</v>
      </c>
      <c r="B4543" t="s">
        <v>109</v>
      </c>
      <c r="C4543">
        <v>2020</v>
      </c>
      <c r="D4543">
        <f t="shared" ca="1" si="280"/>
        <v>3</v>
      </c>
      <c r="E4543" s="5">
        <v>1650000</v>
      </c>
      <c r="F4543">
        <v>16000</v>
      </c>
      <c r="G4543" t="s">
        <v>124</v>
      </c>
      <c r="H4543" t="str">
        <f t="shared" si="281"/>
        <v>South</v>
      </c>
      <c r="I4543" t="s">
        <v>804</v>
      </c>
      <c r="J4543" t="str">
        <f t="shared" si="282"/>
        <v>Alabama</v>
      </c>
      <c r="K4543" t="s">
        <v>1937</v>
      </c>
      <c r="L4543" t="str">
        <f t="shared" si="283"/>
        <v>Phenix City</v>
      </c>
      <c r="M4543" t="s">
        <v>22</v>
      </c>
      <c r="N4543" t="str">
        <f>IF(M4543="", "", IFERROR(VLOOKUP(M4543, Data!$A$1:$B$5, 2, 0), "Unkown fuel"))</f>
        <v>very harmful</v>
      </c>
      <c r="O4543" t="s">
        <v>158</v>
      </c>
      <c r="P4543" t="s">
        <v>24</v>
      </c>
      <c r="Q4543" t="s">
        <v>25</v>
      </c>
      <c r="R4543" t="s">
        <v>142</v>
      </c>
      <c r="S4543">
        <v>1956</v>
      </c>
      <c r="T4543" t="s">
        <v>1944</v>
      </c>
      <c r="U4543" t="s">
        <v>601</v>
      </c>
      <c r="V4543">
        <v>5</v>
      </c>
      <c r="W4543" t="s">
        <v>1179</v>
      </c>
    </row>
    <row r="4544" spans="1:23" x14ac:dyDescent="0.3">
      <c r="A4544">
        <v>4677</v>
      </c>
      <c r="B4544" t="s">
        <v>192</v>
      </c>
      <c r="C4544">
        <v>2016</v>
      </c>
      <c r="D4544">
        <f t="shared" ca="1" si="280"/>
        <v>7</v>
      </c>
      <c r="E4544" s="5">
        <v>2375000</v>
      </c>
      <c r="F4544">
        <v>30000</v>
      </c>
      <c r="G4544" t="s">
        <v>38</v>
      </c>
      <c r="H4544" t="str">
        <f t="shared" si="281"/>
        <v>Central</v>
      </c>
      <c r="I4544" t="s">
        <v>1055</v>
      </c>
      <c r="J4544" t="str">
        <f t="shared" si="282"/>
        <v>Indiana</v>
      </c>
      <c r="K4544" t="s">
        <v>1945</v>
      </c>
      <c r="L4544" t="str">
        <f t="shared" si="283"/>
        <v>Hobart</v>
      </c>
      <c r="M4544" t="s">
        <v>22</v>
      </c>
      <c r="N4544" t="str">
        <f>IF(M4544="", "", IFERROR(VLOOKUP(M4544, Data!$A$1:$B$5, 2, 0), "Unkown fuel"))</f>
        <v>very harmful</v>
      </c>
      <c r="O4544" t="s">
        <v>158</v>
      </c>
      <c r="P4544" t="s">
        <v>154</v>
      </c>
      <c r="Q4544" t="s">
        <v>25</v>
      </c>
      <c r="R4544" t="s">
        <v>1145</v>
      </c>
      <c r="S4544">
        <v>1968</v>
      </c>
      <c r="T4544" t="s">
        <v>194</v>
      </c>
      <c r="U4544" t="s">
        <v>195</v>
      </c>
      <c r="V4544">
        <v>5</v>
      </c>
      <c r="W4544" t="s">
        <v>1179</v>
      </c>
    </row>
    <row r="4545" spans="1:23" x14ac:dyDescent="0.3">
      <c r="A4545">
        <v>4678</v>
      </c>
      <c r="B4545" t="s">
        <v>46</v>
      </c>
      <c r="C4545">
        <v>2017</v>
      </c>
      <c r="D4545">
        <f t="shared" ca="1" si="280"/>
        <v>6</v>
      </c>
      <c r="E4545" s="5">
        <v>525000</v>
      </c>
      <c r="F4545">
        <v>29000</v>
      </c>
      <c r="G4545" t="s">
        <v>38</v>
      </c>
      <c r="H4545" t="str">
        <f t="shared" si="281"/>
        <v>Central</v>
      </c>
      <c r="I4545" t="s">
        <v>1055</v>
      </c>
      <c r="J4545" t="str">
        <f t="shared" si="282"/>
        <v>Indiana</v>
      </c>
      <c r="K4545" t="s">
        <v>1945</v>
      </c>
      <c r="L4545" t="str">
        <f t="shared" si="283"/>
        <v>Hobart</v>
      </c>
      <c r="M4545" t="s">
        <v>22</v>
      </c>
      <c r="N4545" t="str">
        <f>IF(M4545="", "", IFERROR(VLOOKUP(M4545, Data!$A$1:$B$5, 2, 0), "Unkown fuel"))</f>
        <v>very harmful</v>
      </c>
      <c r="O4545" t="s">
        <v>158</v>
      </c>
      <c r="P4545" t="s">
        <v>24</v>
      </c>
      <c r="Q4545" t="s">
        <v>33</v>
      </c>
      <c r="R4545" t="s">
        <v>496</v>
      </c>
      <c r="S4545">
        <v>1186</v>
      </c>
      <c r="T4545" t="s">
        <v>466</v>
      </c>
      <c r="U4545" t="s">
        <v>504</v>
      </c>
      <c r="V4545">
        <v>5</v>
      </c>
      <c r="W4545" t="s">
        <v>1179</v>
      </c>
    </row>
    <row r="4546" spans="1:23" x14ac:dyDescent="0.3">
      <c r="A4546">
        <v>4679</v>
      </c>
      <c r="B4546" t="s">
        <v>153</v>
      </c>
      <c r="C4546">
        <v>2019</v>
      </c>
      <c r="D4546">
        <f t="shared" ref="D4546:D4609" ca="1" si="284">TRUNC(YEARFRAC(DATE(C4546,1,1), TODAY(), 1))</f>
        <v>4</v>
      </c>
      <c r="E4546" s="5">
        <v>2150000</v>
      </c>
      <c r="F4546">
        <v>25000</v>
      </c>
      <c r="G4546" t="s">
        <v>38</v>
      </c>
      <c r="H4546" t="str">
        <f t="shared" ref="H4546:H4609" si="285">TRIM(G4546)</f>
        <v>Central</v>
      </c>
      <c r="I4546" t="s">
        <v>1055</v>
      </c>
      <c r="J4546" t="str">
        <f t="shared" ref="J4546:J4609" si="286">TRIM(I4546)</f>
        <v>Indiana</v>
      </c>
      <c r="K4546" t="s">
        <v>1331</v>
      </c>
      <c r="L4546" t="str">
        <f t="shared" ref="L4546:L4609" si="287">TRIM(K4546)</f>
        <v>Indianapolis</v>
      </c>
      <c r="M4546" t="s">
        <v>22</v>
      </c>
      <c r="N4546" t="str">
        <f>IF(M4546="", "", IFERROR(VLOOKUP(M4546, Data!$A$1:$B$5, 2, 0), "Unkown fuel"))</f>
        <v>very harmful</v>
      </c>
      <c r="O4546" t="s">
        <v>158</v>
      </c>
      <c r="P4546" t="s">
        <v>24</v>
      </c>
      <c r="Q4546" t="s">
        <v>25</v>
      </c>
      <c r="R4546" t="s">
        <v>360</v>
      </c>
      <c r="S4546">
        <v>1956</v>
      </c>
      <c r="T4546" t="s">
        <v>1946</v>
      </c>
      <c r="U4546" t="s">
        <v>601</v>
      </c>
      <c r="V4546">
        <v>5</v>
      </c>
      <c r="W4546" t="s">
        <v>1179</v>
      </c>
    </row>
    <row r="4547" spans="1:23" x14ac:dyDescent="0.3">
      <c r="A4547">
        <v>4680</v>
      </c>
      <c r="B4547" t="s">
        <v>88</v>
      </c>
      <c r="C4547">
        <v>2013</v>
      </c>
      <c r="D4547">
        <f t="shared" ca="1" si="284"/>
        <v>10</v>
      </c>
      <c r="E4547" s="5">
        <v>540000</v>
      </c>
      <c r="F4547">
        <v>60000</v>
      </c>
      <c r="G4547" t="s">
        <v>38</v>
      </c>
      <c r="H4547" t="str">
        <f t="shared" si="285"/>
        <v>Central</v>
      </c>
      <c r="I4547" t="s">
        <v>1055</v>
      </c>
      <c r="J4547" t="str">
        <f t="shared" si="286"/>
        <v>Indiana</v>
      </c>
      <c r="K4547" t="s">
        <v>1331</v>
      </c>
      <c r="L4547" t="str">
        <f t="shared" si="287"/>
        <v>Indianapolis</v>
      </c>
      <c r="M4547" t="s">
        <v>22</v>
      </c>
      <c r="N4547" t="str">
        <f>IF(M4547="", "", IFERROR(VLOOKUP(M4547, Data!$A$1:$B$5, 2, 0), "Unkown fuel"))</f>
        <v>very harmful</v>
      </c>
      <c r="O4547" t="s">
        <v>23</v>
      </c>
      <c r="P4547" t="s">
        <v>24</v>
      </c>
      <c r="Q4547" t="s">
        <v>33</v>
      </c>
      <c r="R4547" t="s">
        <v>282</v>
      </c>
      <c r="S4547">
        <v>2179</v>
      </c>
      <c r="T4547" t="s">
        <v>446</v>
      </c>
      <c r="U4547" t="s">
        <v>447</v>
      </c>
      <c r="V4547">
        <v>7</v>
      </c>
      <c r="W4547" t="s">
        <v>1179</v>
      </c>
    </row>
    <row r="4548" spans="1:23" x14ac:dyDescent="0.3">
      <c r="A4548">
        <v>4681</v>
      </c>
      <c r="B4548" t="s">
        <v>65</v>
      </c>
      <c r="C4548">
        <v>2017</v>
      </c>
      <c r="D4548">
        <f t="shared" ca="1" si="284"/>
        <v>6</v>
      </c>
      <c r="E4548" s="5">
        <v>2750000</v>
      </c>
      <c r="F4548">
        <v>60000</v>
      </c>
      <c r="G4548" t="s">
        <v>38</v>
      </c>
      <c r="H4548" t="str">
        <f t="shared" si="285"/>
        <v>Central</v>
      </c>
      <c r="I4548" t="s">
        <v>1055</v>
      </c>
      <c r="J4548" t="str">
        <f t="shared" si="286"/>
        <v>Indiana</v>
      </c>
      <c r="K4548" t="s">
        <v>1945</v>
      </c>
      <c r="L4548" t="str">
        <f t="shared" si="287"/>
        <v>Hobart</v>
      </c>
      <c r="M4548" t="s">
        <v>22</v>
      </c>
      <c r="N4548" t="str">
        <f>IF(M4548="", "", IFERROR(VLOOKUP(M4548, Data!$A$1:$B$5, 2, 0), "Unkown fuel"))</f>
        <v>very harmful</v>
      </c>
      <c r="O4548" t="s">
        <v>158</v>
      </c>
      <c r="P4548" t="s">
        <v>154</v>
      </c>
      <c r="Q4548" t="s">
        <v>33</v>
      </c>
      <c r="R4548" t="s">
        <v>167</v>
      </c>
      <c r="S4548">
        <v>2982</v>
      </c>
      <c r="T4548" t="s">
        <v>168</v>
      </c>
      <c r="U4548" t="s">
        <v>558</v>
      </c>
      <c r="V4548">
        <v>7</v>
      </c>
      <c r="W4548" t="s">
        <v>1179</v>
      </c>
    </row>
    <row r="4549" spans="1:23" x14ac:dyDescent="0.3">
      <c r="A4549">
        <v>4682</v>
      </c>
      <c r="B4549" t="s">
        <v>88</v>
      </c>
      <c r="C4549">
        <v>2016</v>
      </c>
      <c r="D4549">
        <f t="shared" ca="1" si="284"/>
        <v>7</v>
      </c>
      <c r="E4549" s="5">
        <v>1000000</v>
      </c>
      <c r="F4549">
        <v>112000</v>
      </c>
      <c r="G4549" t="s">
        <v>38</v>
      </c>
      <c r="H4549" t="str">
        <f t="shared" si="285"/>
        <v>Central</v>
      </c>
      <c r="I4549" t="s">
        <v>1055</v>
      </c>
      <c r="J4549" t="str">
        <f t="shared" si="286"/>
        <v>Indiana</v>
      </c>
      <c r="K4549" t="s">
        <v>1331</v>
      </c>
      <c r="L4549" t="str">
        <f t="shared" si="287"/>
        <v>Indianapolis</v>
      </c>
      <c r="M4549" t="s">
        <v>22</v>
      </c>
      <c r="N4549" t="str">
        <f>IF(M4549="", "", IFERROR(VLOOKUP(M4549, Data!$A$1:$B$5, 2, 0), "Unkown fuel"))</f>
        <v>very harmful</v>
      </c>
      <c r="O4549" t="s">
        <v>158</v>
      </c>
      <c r="P4549" t="s">
        <v>24</v>
      </c>
      <c r="Q4549" t="s">
        <v>33</v>
      </c>
      <c r="R4549" t="s">
        <v>605</v>
      </c>
      <c r="S4549">
        <v>1997</v>
      </c>
      <c r="T4549" t="s">
        <v>271</v>
      </c>
      <c r="U4549" t="s">
        <v>615</v>
      </c>
      <c r="V4549">
        <v>7</v>
      </c>
      <c r="W4549" t="s">
        <v>1179</v>
      </c>
    </row>
    <row r="4550" spans="1:23" x14ac:dyDescent="0.3">
      <c r="A4550">
        <v>4683</v>
      </c>
      <c r="B4550" t="s">
        <v>192</v>
      </c>
      <c r="C4550">
        <v>2018</v>
      </c>
      <c r="D4550">
        <f t="shared" ca="1" si="284"/>
        <v>5</v>
      </c>
      <c r="E4550" s="5">
        <v>2900000</v>
      </c>
      <c r="F4550">
        <v>15000</v>
      </c>
      <c r="G4550" t="s">
        <v>38</v>
      </c>
      <c r="H4550" t="str">
        <f t="shared" si="285"/>
        <v>Central</v>
      </c>
      <c r="I4550" t="s">
        <v>1055</v>
      </c>
      <c r="J4550" t="str">
        <f t="shared" si="286"/>
        <v>Indiana</v>
      </c>
      <c r="K4550" t="s">
        <v>1945</v>
      </c>
      <c r="L4550" t="str">
        <f t="shared" si="287"/>
        <v>Hobart</v>
      </c>
      <c r="M4550" t="s">
        <v>22</v>
      </c>
      <c r="N4550" t="str">
        <f>IF(M4550="", "", IFERROR(VLOOKUP(M4550, Data!$A$1:$B$5, 2, 0), "Unkown fuel"))</f>
        <v>very harmful</v>
      </c>
      <c r="O4550" t="s">
        <v>158</v>
      </c>
      <c r="P4550" t="s">
        <v>154</v>
      </c>
      <c r="Q4550" t="s">
        <v>25</v>
      </c>
      <c r="R4550" t="s">
        <v>1517</v>
      </c>
      <c r="S4550">
        <v>1968</v>
      </c>
      <c r="T4550" t="s">
        <v>201</v>
      </c>
      <c r="U4550" t="s">
        <v>202</v>
      </c>
      <c r="V4550">
        <v>5</v>
      </c>
      <c r="W4550" t="s">
        <v>1179</v>
      </c>
    </row>
    <row r="4551" spans="1:23" x14ac:dyDescent="0.3">
      <c r="A4551">
        <v>4684</v>
      </c>
      <c r="B4551" t="s">
        <v>88</v>
      </c>
      <c r="C4551">
        <v>2017</v>
      </c>
      <c r="D4551">
        <f t="shared" ca="1" si="284"/>
        <v>6</v>
      </c>
      <c r="E4551" s="5">
        <v>725000</v>
      </c>
      <c r="F4551">
        <v>40000</v>
      </c>
      <c r="G4551" t="s">
        <v>38</v>
      </c>
      <c r="H4551" t="str">
        <f t="shared" si="285"/>
        <v>Central</v>
      </c>
      <c r="I4551" t="s">
        <v>39</v>
      </c>
      <c r="J4551" t="str">
        <f t="shared" si="286"/>
        <v>Illinois</v>
      </c>
      <c r="K4551" t="s">
        <v>1176</v>
      </c>
      <c r="L4551" t="str">
        <f t="shared" si="287"/>
        <v>Kankakee</v>
      </c>
      <c r="M4551" t="s">
        <v>22</v>
      </c>
      <c r="N4551" t="str">
        <f>IF(M4551="", "", IFERROR(VLOOKUP(M4551, Data!$A$1:$B$5, 2, 0), "Unkown fuel"))</f>
        <v>very harmful</v>
      </c>
      <c r="O4551" t="s">
        <v>158</v>
      </c>
      <c r="P4551" t="s">
        <v>24</v>
      </c>
      <c r="Q4551" t="s">
        <v>25</v>
      </c>
      <c r="R4551" t="s">
        <v>623</v>
      </c>
      <c r="S4551">
        <v>1493</v>
      </c>
      <c r="T4551" t="s">
        <v>171</v>
      </c>
      <c r="U4551" t="s">
        <v>445</v>
      </c>
      <c r="V4551">
        <v>7</v>
      </c>
      <c r="W4551" t="s">
        <v>1179</v>
      </c>
    </row>
    <row r="4552" spans="1:23" x14ac:dyDescent="0.3">
      <c r="A4552">
        <v>4685</v>
      </c>
      <c r="B4552" t="s">
        <v>18</v>
      </c>
      <c r="C4552">
        <v>2018</v>
      </c>
      <c r="D4552">
        <f t="shared" ca="1" si="284"/>
        <v>5</v>
      </c>
      <c r="E4552" s="5">
        <v>975000</v>
      </c>
      <c r="F4552">
        <v>36000</v>
      </c>
      <c r="G4552" t="s">
        <v>38</v>
      </c>
      <c r="H4552" t="str">
        <f t="shared" si="285"/>
        <v>Central</v>
      </c>
      <c r="I4552" t="s">
        <v>39</v>
      </c>
      <c r="J4552" t="str">
        <f t="shared" si="286"/>
        <v>Illinois</v>
      </c>
      <c r="K4552" t="s">
        <v>1947</v>
      </c>
      <c r="L4552" t="str">
        <f t="shared" si="287"/>
        <v>Lake In The Hills</v>
      </c>
      <c r="M4552" t="s">
        <v>22</v>
      </c>
      <c r="N4552" t="str">
        <f>IF(M4552="", "", IFERROR(VLOOKUP(M4552, Data!$A$1:$B$5, 2, 0), "Unkown fuel"))</f>
        <v>very harmful</v>
      </c>
      <c r="O4552" t="s">
        <v>158</v>
      </c>
      <c r="P4552" t="s">
        <v>24</v>
      </c>
      <c r="Q4552" t="s">
        <v>25</v>
      </c>
      <c r="R4552" t="s">
        <v>415</v>
      </c>
      <c r="S4552">
        <v>1248</v>
      </c>
      <c r="T4552" t="s">
        <v>94</v>
      </c>
      <c r="U4552" t="s">
        <v>95</v>
      </c>
      <c r="V4552">
        <v>5</v>
      </c>
      <c r="W4552" t="s">
        <v>1179</v>
      </c>
    </row>
    <row r="4553" spans="1:23" x14ac:dyDescent="0.3">
      <c r="A4553">
        <v>4686</v>
      </c>
      <c r="B4553" t="s">
        <v>18</v>
      </c>
      <c r="C4553">
        <v>2016</v>
      </c>
      <c r="D4553">
        <f t="shared" ca="1" si="284"/>
        <v>7</v>
      </c>
      <c r="E4553" s="5">
        <v>355000</v>
      </c>
      <c r="F4553">
        <v>60000</v>
      </c>
      <c r="G4553" t="s">
        <v>38</v>
      </c>
      <c r="H4553" t="str">
        <f t="shared" si="285"/>
        <v>Central</v>
      </c>
      <c r="I4553" t="s">
        <v>39</v>
      </c>
      <c r="J4553" t="str">
        <f t="shared" si="286"/>
        <v>Illinois</v>
      </c>
      <c r="K4553" t="s">
        <v>1176</v>
      </c>
      <c r="L4553" t="str">
        <f t="shared" si="287"/>
        <v>Kankakee</v>
      </c>
      <c r="M4553" t="s">
        <v>41</v>
      </c>
      <c r="N4553" t="str">
        <f>IF(M4553="", "", IFERROR(VLOOKUP(M4553, Data!$A$1:$B$5, 2, 0), "Unkown fuel"))</f>
        <v>harmful</v>
      </c>
      <c r="O4553" t="s">
        <v>158</v>
      </c>
      <c r="P4553" t="s">
        <v>24</v>
      </c>
      <c r="Q4553" t="s">
        <v>25</v>
      </c>
      <c r="R4553" t="s">
        <v>262</v>
      </c>
      <c r="S4553">
        <v>998</v>
      </c>
      <c r="T4553" t="s">
        <v>166</v>
      </c>
      <c r="U4553" t="s">
        <v>141</v>
      </c>
      <c r="V4553">
        <v>5</v>
      </c>
      <c r="W4553" t="s">
        <v>1179</v>
      </c>
    </row>
    <row r="4554" spans="1:23" x14ac:dyDescent="0.3">
      <c r="A4554">
        <v>4687</v>
      </c>
      <c r="B4554" t="s">
        <v>37</v>
      </c>
      <c r="C4554">
        <v>2008</v>
      </c>
      <c r="D4554">
        <f t="shared" ca="1" si="284"/>
        <v>15</v>
      </c>
      <c r="E4554" s="5">
        <v>400000</v>
      </c>
      <c r="F4554">
        <v>120000</v>
      </c>
      <c r="G4554" t="s">
        <v>38</v>
      </c>
      <c r="H4554" t="str">
        <f t="shared" si="285"/>
        <v>Central</v>
      </c>
      <c r="I4554" t="s">
        <v>39</v>
      </c>
      <c r="J4554" t="str">
        <f t="shared" si="286"/>
        <v>Illinois</v>
      </c>
      <c r="K4554" t="s">
        <v>1947</v>
      </c>
      <c r="L4554" t="str">
        <f t="shared" si="287"/>
        <v>Lake In The Hills</v>
      </c>
      <c r="M4554" t="s">
        <v>41</v>
      </c>
      <c r="N4554" t="str">
        <f>IF(M4554="", "", IFERROR(VLOOKUP(M4554, Data!$A$1:$B$5, 2, 0), "Unkown fuel"))</f>
        <v>harmful</v>
      </c>
      <c r="O4554" t="s">
        <v>23</v>
      </c>
      <c r="P4554" t="s">
        <v>24</v>
      </c>
      <c r="Q4554" t="s">
        <v>25</v>
      </c>
      <c r="R4554" t="s">
        <v>530</v>
      </c>
      <c r="S4554">
        <v>2354</v>
      </c>
      <c r="T4554" t="s">
        <v>531</v>
      </c>
      <c r="U4554" t="s">
        <v>532</v>
      </c>
      <c r="V4554">
        <v>5</v>
      </c>
      <c r="W4554" t="s">
        <v>1179</v>
      </c>
    </row>
    <row r="4555" spans="1:23" x14ac:dyDescent="0.3">
      <c r="A4555">
        <v>4688</v>
      </c>
      <c r="B4555" t="s">
        <v>18</v>
      </c>
      <c r="C4555">
        <v>2015</v>
      </c>
      <c r="D4555">
        <f t="shared" ca="1" si="284"/>
        <v>8</v>
      </c>
      <c r="E4555" s="5">
        <v>265000</v>
      </c>
      <c r="F4555">
        <v>48000</v>
      </c>
      <c r="G4555" t="s">
        <v>38</v>
      </c>
      <c r="H4555" t="str">
        <f t="shared" si="285"/>
        <v>Central</v>
      </c>
      <c r="I4555" t="s">
        <v>39</v>
      </c>
      <c r="J4555" t="str">
        <f t="shared" si="286"/>
        <v>Illinois</v>
      </c>
      <c r="K4555" t="s">
        <v>1947</v>
      </c>
      <c r="L4555" t="str">
        <f t="shared" si="287"/>
        <v>Lake In The Hills</v>
      </c>
      <c r="M4555" t="s">
        <v>41</v>
      </c>
      <c r="N4555" t="str">
        <f>IF(M4555="", "", IFERROR(VLOOKUP(M4555, Data!$A$1:$B$5, 2, 0), "Unkown fuel"))</f>
        <v>harmful</v>
      </c>
      <c r="O4555" t="s">
        <v>158</v>
      </c>
      <c r="P4555" t="s">
        <v>24</v>
      </c>
      <c r="Q4555" t="s">
        <v>25</v>
      </c>
      <c r="R4555" t="s">
        <v>117</v>
      </c>
      <c r="S4555">
        <v>796</v>
      </c>
      <c r="T4555" t="s">
        <v>118</v>
      </c>
      <c r="U4555" t="s">
        <v>119</v>
      </c>
      <c r="V4555">
        <v>5</v>
      </c>
      <c r="W4555" t="s">
        <v>1179</v>
      </c>
    </row>
    <row r="4556" spans="1:23" x14ac:dyDescent="0.3">
      <c r="A4556">
        <v>4689</v>
      </c>
      <c r="B4556" t="s">
        <v>221</v>
      </c>
      <c r="C4556">
        <v>2018</v>
      </c>
      <c r="D4556">
        <f t="shared" ca="1" si="284"/>
        <v>5</v>
      </c>
      <c r="E4556" s="5">
        <v>650000</v>
      </c>
      <c r="F4556">
        <v>40000</v>
      </c>
      <c r="G4556" t="s">
        <v>38</v>
      </c>
      <c r="H4556" t="str">
        <f t="shared" si="285"/>
        <v>Central</v>
      </c>
      <c r="I4556" t="s">
        <v>39</v>
      </c>
      <c r="J4556" t="str">
        <f t="shared" si="286"/>
        <v>Illinois</v>
      </c>
      <c r="K4556" t="s">
        <v>1176</v>
      </c>
      <c r="L4556" t="str">
        <f t="shared" si="287"/>
        <v>Kankakee</v>
      </c>
      <c r="M4556" t="s">
        <v>22</v>
      </c>
      <c r="N4556" t="str">
        <f>IF(M4556="", "", IFERROR(VLOOKUP(M4556, Data!$A$1:$B$5, 2, 0), "Unkown fuel"))</f>
        <v>very harmful</v>
      </c>
      <c r="O4556" t="s">
        <v>158</v>
      </c>
      <c r="P4556" t="s">
        <v>24</v>
      </c>
      <c r="Q4556" t="s">
        <v>25</v>
      </c>
      <c r="R4556" t="s">
        <v>53</v>
      </c>
      <c r="S4556">
        <v>1498</v>
      </c>
      <c r="T4556" t="s">
        <v>1264</v>
      </c>
      <c r="U4556" t="s">
        <v>548</v>
      </c>
      <c r="V4556">
        <v>5</v>
      </c>
      <c r="W4556" t="s">
        <v>1179</v>
      </c>
    </row>
    <row r="4557" spans="1:23" x14ac:dyDescent="0.3">
      <c r="A4557">
        <v>4690</v>
      </c>
      <c r="B4557" t="s">
        <v>18</v>
      </c>
      <c r="C4557">
        <v>2017</v>
      </c>
      <c r="D4557">
        <f t="shared" ca="1" si="284"/>
        <v>6</v>
      </c>
      <c r="E4557" s="5">
        <v>720000</v>
      </c>
      <c r="F4557">
        <v>60000</v>
      </c>
      <c r="G4557" t="s">
        <v>38</v>
      </c>
      <c r="H4557" t="str">
        <f t="shared" si="285"/>
        <v>Central</v>
      </c>
      <c r="I4557" t="s">
        <v>39</v>
      </c>
      <c r="J4557" t="str">
        <f t="shared" si="286"/>
        <v>Illinois</v>
      </c>
      <c r="K4557" t="s">
        <v>1176</v>
      </c>
      <c r="L4557" t="str">
        <f t="shared" si="287"/>
        <v>Kankakee</v>
      </c>
      <c r="M4557" t="s">
        <v>22</v>
      </c>
      <c r="N4557" t="str">
        <f>IF(M4557="", "", IFERROR(VLOOKUP(M4557, Data!$A$1:$B$5, 2, 0), "Unkown fuel"))</f>
        <v>very harmful</v>
      </c>
      <c r="O4557" t="s">
        <v>23</v>
      </c>
      <c r="P4557" t="s">
        <v>24</v>
      </c>
      <c r="Q4557" t="s">
        <v>25</v>
      </c>
      <c r="R4557" t="s">
        <v>415</v>
      </c>
      <c r="S4557">
        <v>1248</v>
      </c>
      <c r="T4557" t="s">
        <v>94</v>
      </c>
      <c r="U4557" t="s">
        <v>95</v>
      </c>
      <c r="V4557">
        <v>5</v>
      </c>
      <c r="W4557" t="s">
        <v>1179</v>
      </c>
    </row>
    <row r="4558" spans="1:23" x14ac:dyDescent="0.3">
      <c r="A4558">
        <v>4691</v>
      </c>
      <c r="B4558" t="s">
        <v>46</v>
      </c>
      <c r="C4558">
        <v>2016</v>
      </c>
      <c r="D4558">
        <f t="shared" ca="1" si="284"/>
        <v>7</v>
      </c>
      <c r="E4558" s="5">
        <v>850000</v>
      </c>
      <c r="F4558">
        <v>25000</v>
      </c>
      <c r="G4558" t="s">
        <v>38</v>
      </c>
      <c r="H4558" t="str">
        <f t="shared" si="285"/>
        <v>Central</v>
      </c>
      <c r="I4558" t="s">
        <v>39</v>
      </c>
      <c r="J4558" t="str">
        <f t="shared" si="286"/>
        <v>Illinois</v>
      </c>
      <c r="K4558" t="s">
        <v>1176</v>
      </c>
      <c r="L4558" t="str">
        <f t="shared" si="287"/>
        <v>Kankakee</v>
      </c>
      <c r="M4558" t="s">
        <v>41</v>
      </c>
      <c r="N4558" t="str">
        <f>IF(M4558="", "", IFERROR(VLOOKUP(M4558, Data!$A$1:$B$5, 2, 0), "Unkown fuel"))</f>
        <v>harmful</v>
      </c>
      <c r="O4558" t="s">
        <v>23</v>
      </c>
      <c r="P4558" t="s">
        <v>24</v>
      </c>
      <c r="Q4558" t="s">
        <v>25</v>
      </c>
      <c r="R4558" t="s">
        <v>313</v>
      </c>
      <c r="S4558">
        <v>1591</v>
      </c>
      <c r="T4558" t="s">
        <v>143</v>
      </c>
      <c r="U4558" t="s">
        <v>492</v>
      </c>
      <c r="V4558">
        <v>5</v>
      </c>
      <c r="W4558" t="s">
        <v>1179</v>
      </c>
    </row>
    <row r="4559" spans="1:23" x14ac:dyDescent="0.3">
      <c r="A4559">
        <v>4692</v>
      </c>
      <c r="B4559" t="s">
        <v>18</v>
      </c>
      <c r="C4559">
        <v>2015</v>
      </c>
      <c r="D4559">
        <f t="shared" ca="1" si="284"/>
        <v>8</v>
      </c>
      <c r="E4559" s="5">
        <v>290000</v>
      </c>
      <c r="F4559">
        <v>42000</v>
      </c>
      <c r="G4559" t="s">
        <v>38</v>
      </c>
      <c r="H4559" t="str">
        <f t="shared" si="285"/>
        <v>Central</v>
      </c>
      <c r="I4559" t="s">
        <v>39</v>
      </c>
      <c r="J4559" t="str">
        <f t="shared" si="286"/>
        <v>Illinois</v>
      </c>
      <c r="K4559" t="s">
        <v>1176</v>
      </c>
      <c r="L4559" t="str">
        <f t="shared" si="287"/>
        <v>Kankakee</v>
      </c>
      <c r="M4559" t="s">
        <v>41</v>
      </c>
      <c r="N4559" t="str">
        <f>IF(M4559="", "", IFERROR(VLOOKUP(M4559, Data!$A$1:$B$5, 2, 0), "Unkown fuel"))</f>
        <v>harmful</v>
      </c>
      <c r="O4559" t="s">
        <v>23</v>
      </c>
      <c r="P4559" t="s">
        <v>24</v>
      </c>
      <c r="Q4559" t="s">
        <v>25</v>
      </c>
      <c r="R4559" t="s">
        <v>140</v>
      </c>
      <c r="S4559">
        <v>998</v>
      </c>
      <c r="T4559" t="s">
        <v>166</v>
      </c>
      <c r="U4559" t="s">
        <v>141</v>
      </c>
      <c r="V4559">
        <v>5</v>
      </c>
      <c r="W4559" t="s">
        <v>1179</v>
      </c>
    </row>
    <row r="4560" spans="1:23" x14ac:dyDescent="0.3">
      <c r="A4560">
        <v>4693</v>
      </c>
      <c r="B4560" t="s">
        <v>173</v>
      </c>
      <c r="C4560">
        <v>2010</v>
      </c>
      <c r="D4560">
        <f t="shared" ca="1" si="284"/>
        <v>13</v>
      </c>
      <c r="E4560" s="5">
        <v>1200000</v>
      </c>
      <c r="F4560">
        <v>35000</v>
      </c>
      <c r="G4560" t="s">
        <v>38</v>
      </c>
      <c r="H4560" t="str">
        <f t="shared" si="285"/>
        <v>Central</v>
      </c>
      <c r="I4560" t="s">
        <v>39</v>
      </c>
      <c r="J4560" t="str">
        <f t="shared" si="286"/>
        <v>Illinois</v>
      </c>
      <c r="K4560" t="s">
        <v>1176</v>
      </c>
      <c r="L4560" t="str">
        <f t="shared" si="287"/>
        <v>Kankakee</v>
      </c>
      <c r="M4560" t="s">
        <v>41</v>
      </c>
      <c r="N4560" t="str">
        <f>IF(M4560="", "", IFERROR(VLOOKUP(M4560, Data!$A$1:$B$5, 2, 0), "Unkown fuel"))</f>
        <v>harmful</v>
      </c>
      <c r="O4560" t="s">
        <v>23</v>
      </c>
      <c r="P4560" t="s">
        <v>154</v>
      </c>
      <c r="Q4560" t="s">
        <v>33</v>
      </c>
      <c r="R4560" t="s">
        <v>1637</v>
      </c>
      <c r="S4560">
        <v>2497</v>
      </c>
      <c r="T4560" t="s">
        <v>341</v>
      </c>
      <c r="U4560" t="s">
        <v>1638</v>
      </c>
      <c r="V4560">
        <v>5</v>
      </c>
      <c r="W4560" t="s">
        <v>1179</v>
      </c>
    </row>
    <row r="4561" spans="1:23" x14ac:dyDescent="0.3">
      <c r="A4561">
        <v>4694</v>
      </c>
      <c r="B4561" t="s">
        <v>88</v>
      </c>
      <c r="C4561">
        <v>2016</v>
      </c>
      <c r="D4561">
        <f t="shared" ca="1" si="284"/>
        <v>7</v>
      </c>
      <c r="E4561" s="5">
        <v>600000</v>
      </c>
      <c r="F4561">
        <v>90000</v>
      </c>
      <c r="G4561" t="s">
        <v>38</v>
      </c>
      <c r="H4561" t="str">
        <f t="shared" si="285"/>
        <v>Central</v>
      </c>
      <c r="I4561" t="s">
        <v>39</v>
      </c>
      <c r="J4561" t="str">
        <f t="shared" si="286"/>
        <v>Illinois</v>
      </c>
      <c r="K4561" t="s">
        <v>1947</v>
      </c>
      <c r="L4561" t="str">
        <f t="shared" si="287"/>
        <v>Lake In The Hills</v>
      </c>
      <c r="M4561" t="s">
        <v>22</v>
      </c>
      <c r="N4561" t="str">
        <f>IF(M4561="", "", IFERROR(VLOOKUP(M4561, Data!$A$1:$B$5, 2, 0), "Unkown fuel"))</f>
        <v>very harmful</v>
      </c>
      <c r="O4561" t="s">
        <v>23</v>
      </c>
      <c r="P4561" t="s">
        <v>154</v>
      </c>
      <c r="Q4561" t="s">
        <v>33</v>
      </c>
      <c r="R4561" t="s">
        <v>623</v>
      </c>
      <c r="S4561">
        <v>1493</v>
      </c>
      <c r="T4561" t="s">
        <v>171</v>
      </c>
      <c r="U4561" t="s">
        <v>1406</v>
      </c>
      <c r="V4561">
        <v>7</v>
      </c>
      <c r="W4561" t="s">
        <v>1179</v>
      </c>
    </row>
    <row r="4562" spans="1:23" x14ac:dyDescent="0.3">
      <c r="A4562">
        <v>4695</v>
      </c>
      <c r="B4562" t="s">
        <v>18</v>
      </c>
      <c r="C4562">
        <v>2011</v>
      </c>
      <c r="D4562">
        <f t="shared" ca="1" si="284"/>
        <v>12</v>
      </c>
      <c r="E4562" s="5">
        <v>300000</v>
      </c>
      <c r="F4562">
        <v>90000</v>
      </c>
      <c r="G4562" t="s">
        <v>38</v>
      </c>
      <c r="H4562" t="str">
        <f t="shared" si="285"/>
        <v>Central</v>
      </c>
      <c r="I4562" t="s">
        <v>39</v>
      </c>
      <c r="J4562" t="str">
        <f t="shared" si="286"/>
        <v>Illinois</v>
      </c>
      <c r="K4562" t="s">
        <v>1947</v>
      </c>
      <c r="L4562" t="str">
        <f t="shared" si="287"/>
        <v>Lake In The Hills</v>
      </c>
      <c r="M4562" t="s">
        <v>22</v>
      </c>
      <c r="N4562" t="str">
        <f>IF(M4562="", "", IFERROR(VLOOKUP(M4562, Data!$A$1:$B$5, 2, 0), "Unkown fuel"))</f>
        <v>very harmful</v>
      </c>
      <c r="O4562" t="s">
        <v>23</v>
      </c>
      <c r="P4562" t="s">
        <v>24</v>
      </c>
      <c r="Q4562" t="s">
        <v>33</v>
      </c>
      <c r="R4562" t="s">
        <v>390</v>
      </c>
      <c r="S4562">
        <v>1248</v>
      </c>
      <c r="T4562" t="s">
        <v>82</v>
      </c>
      <c r="U4562" t="s">
        <v>391</v>
      </c>
      <c r="V4562">
        <v>5</v>
      </c>
      <c r="W4562" t="s">
        <v>1179</v>
      </c>
    </row>
    <row r="4563" spans="1:23" x14ac:dyDescent="0.3">
      <c r="A4563">
        <v>4696</v>
      </c>
      <c r="B4563" t="s">
        <v>75</v>
      </c>
      <c r="C4563">
        <v>2012</v>
      </c>
      <c r="D4563">
        <f t="shared" ca="1" si="284"/>
        <v>11</v>
      </c>
      <c r="E4563" s="5">
        <v>225000</v>
      </c>
      <c r="F4563">
        <v>110000</v>
      </c>
      <c r="G4563" t="s">
        <v>19</v>
      </c>
      <c r="H4563" t="str">
        <f t="shared" si="285"/>
        <v>East</v>
      </c>
      <c r="I4563" t="s">
        <v>789</v>
      </c>
      <c r="J4563" t="str">
        <f t="shared" si="286"/>
        <v>Connecticut</v>
      </c>
      <c r="K4563" t="s">
        <v>1297</v>
      </c>
      <c r="L4563" t="str">
        <f t="shared" si="287"/>
        <v>Bristol</v>
      </c>
      <c r="M4563" t="s">
        <v>22</v>
      </c>
      <c r="N4563" t="str">
        <f>IF(M4563="", "", IFERROR(VLOOKUP(M4563, Data!$A$1:$B$5, 2, 0), "Unkown fuel"))</f>
        <v>very harmful</v>
      </c>
      <c r="O4563" t="s">
        <v>23</v>
      </c>
      <c r="P4563" t="s">
        <v>24</v>
      </c>
      <c r="Q4563" t="s">
        <v>33</v>
      </c>
      <c r="R4563" t="s">
        <v>505</v>
      </c>
      <c r="S4563">
        <v>1461</v>
      </c>
      <c r="T4563" t="s">
        <v>846</v>
      </c>
      <c r="U4563" t="s">
        <v>74</v>
      </c>
      <c r="V4563">
        <v>5</v>
      </c>
      <c r="W4563" t="s">
        <v>1179</v>
      </c>
    </row>
    <row r="4564" spans="1:23" x14ac:dyDescent="0.3">
      <c r="A4564">
        <v>4697</v>
      </c>
      <c r="B4564" t="s">
        <v>18</v>
      </c>
      <c r="C4564">
        <v>2009</v>
      </c>
      <c r="D4564">
        <f t="shared" ca="1" si="284"/>
        <v>14</v>
      </c>
      <c r="E4564" s="5">
        <v>240000</v>
      </c>
      <c r="F4564">
        <v>70000</v>
      </c>
      <c r="G4564" t="s">
        <v>19</v>
      </c>
      <c r="H4564" t="str">
        <f t="shared" si="285"/>
        <v>East</v>
      </c>
      <c r="I4564" t="s">
        <v>857</v>
      </c>
      <c r="J4564" t="str">
        <f t="shared" si="286"/>
        <v>New Hampshire</v>
      </c>
      <c r="K4564" t="s">
        <v>913</v>
      </c>
      <c r="L4564" t="str">
        <f t="shared" si="287"/>
        <v>Hudson</v>
      </c>
      <c r="M4564" t="s">
        <v>22</v>
      </c>
      <c r="N4564" t="str">
        <f>IF(M4564="", "", IFERROR(VLOOKUP(M4564, Data!$A$1:$B$5, 2, 0), "Unkown fuel"))</f>
        <v>very harmful</v>
      </c>
      <c r="O4564" t="s">
        <v>23</v>
      </c>
      <c r="P4564" t="s">
        <v>24</v>
      </c>
      <c r="Q4564" t="s">
        <v>33</v>
      </c>
      <c r="R4564" t="s">
        <v>81</v>
      </c>
      <c r="S4564">
        <v>1248</v>
      </c>
      <c r="T4564" t="s">
        <v>82</v>
      </c>
      <c r="U4564" t="s">
        <v>28</v>
      </c>
      <c r="V4564">
        <v>5</v>
      </c>
      <c r="W4564" t="s">
        <v>1179</v>
      </c>
    </row>
    <row r="4565" spans="1:23" x14ac:dyDescent="0.3">
      <c r="A4565">
        <v>4698</v>
      </c>
      <c r="B4565" t="s">
        <v>46</v>
      </c>
      <c r="C4565">
        <v>2014</v>
      </c>
      <c r="D4565">
        <f t="shared" ca="1" si="284"/>
        <v>9</v>
      </c>
      <c r="E4565" s="5">
        <v>700000</v>
      </c>
      <c r="F4565">
        <v>80000</v>
      </c>
      <c r="G4565" t="s">
        <v>19</v>
      </c>
      <c r="H4565" t="str">
        <f t="shared" si="285"/>
        <v>East</v>
      </c>
      <c r="I4565" t="s">
        <v>786</v>
      </c>
      <c r="J4565" t="str">
        <f t="shared" si="286"/>
        <v>New Jersey</v>
      </c>
      <c r="K4565" t="s">
        <v>1948</v>
      </c>
      <c r="L4565" t="str">
        <f t="shared" si="287"/>
        <v>Tinton Falls</v>
      </c>
      <c r="M4565" t="s">
        <v>22</v>
      </c>
      <c r="N4565" t="str">
        <f>IF(M4565="", "", IFERROR(VLOOKUP(M4565, Data!$A$1:$B$5, 2, 0), "Unkown fuel"))</f>
        <v>very harmful</v>
      </c>
      <c r="O4565" t="s">
        <v>23</v>
      </c>
      <c r="P4565" t="s">
        <v>24</v>
      </c>
      <c r="Q4565" t="s">
        <v>25</v>
      </c>
      <c r="R4565" t="s">
        <v>288</v>
      </c>
      <c r="S4565">
        <v>1582</v>
      </c>
      <c r="T4565" t="s">
        <v>289</v>
      </c>
      <c r="U4565" t="s">
        <v>290</v>
      </c>
      <c r="V4565">
        <v>5</v>
      </c>
      <c r="W4565" t="s">
        <v>1179</v>
      </c>
    </row>
    <row r="4566" spans="1:23" x14ac:dyDescent="0.3">
      <c r="A4566">
        <v>4699</v>
      </c>
      <c r="B4566" t="s">
        <v>18</v>
      </c>
      <c r="C4566">
        <v>2014</v>
      </c>
      <c r="D4566">
        <f t="shared" ca="1" si="284"/>
        <v>9</v>
      </c>
      <c r="E4566" s="5">
        <v>470000</v>
      </c>
      <c r="F4566">
        <v>70000</v>
      </c>
      <c r="G4566" t="s">
        <v>56</v>
      </c>
      <c r="H4566" t="str">
        <f t="shared" si="285"/>
        <v>West</v>
      </c>
      <c r="I4566" t="s">
        <v>57</v>
      </c>
      <c r="J4566" t="str">
        <f t="shared" si="286"/>
        <v>California</v>
      </c>
      <c r="K4566" t="s">
        <v>1832</v>
      </c>
      <c r="L4566" t="str">
        <f t="shared" si="287"/>
        <v>Brentwood</v>
      </c>
      <c r="M4566" t="s">
        <v>22</v>
      </c>
      <c r="N4566" t="str">
        <f>IF(M4566="", "", IFERROR(VLOOKUP(M4566, Data!$A$1:$B$5, 2, 0), "Unkown fuel"))</f>
        <v>very harmful</v>
      </c>
      <c r="O4566" t="s">
        <v>23</v>
      </c>
      <c r="P4566" t="s">
        <v>24</v>
      </c>
      <c r="Q4566" t="s">
        <v>33</v>
      </c>
      <c r="R4566" t="s">
        <v>229</v>
      </c>
      <c r="S4566">
        <v>1248</v>
      </c>
      <c r="T4566" t="s">
        <v>27</v>
      </c>
      <c r="U4566" t="s">
        <v>28</v>
      </c>
      <c r="V4566">
        <v>5</v>
      </c>
      <c r="W4566" t="s">
        <v>1179</v>
      </c>
    </row>
    <row r="4567" spans="1:23" x14ac:dyDescent="0.3">
      <c r="A4567">
        <v>4700</v>
      </c>
      <c r="B4567" t="s">
        <v>46</v>
      </c>
      <c r="C4567">
        <v>2016</v>
      </c>
      <c r="D4567">
        <f t="shared" ca="1" si="284"/>
        <v>7</v>
      </c>
      <c r="E4567" s="5">
        <v>800000</v>
      </c>
      <c r="F4567">
        <v>80000</v>
      </c>
      <c r="G4567" t="s">
        <v>56</v>
      </c>
      <c r="H4567" t="str">
        <f t="shared" si="285"/>
        <v>West</v>
      </c>
      <c r="I4567" t="s">
        <v>57</v>
      </c>
      <c r="J4567" t="str">
        <f t="shared" si="286"/>
        <v>California</v>
      </c>
      <c r="K4567" t="s">
        <v>1832</v>
      </c>
      <c r="L4567" t="str">
        <f t="shared" si="287"/>
        <v>Brentwood</v>
      </c>
      <c r="M4567" t="s">
        <v>22</v>
      </c>
      <c r="N4567" t="str">
        <f>IF(M4567="", "", IFERROR(VLOOKUP(M4567, Data!$A$1:$B$5, 2, 0), "Unkown fuel"))</f>
        <v>very harmful</v>
      </c>
      <c r="O4567" t="s">
        <v>23</v>
      </c>
      <c r="P4567" t="s">
        <v>24</v>
      </c>
      <c r="Q4567" t="s">
        <v>25</v>
      </c>
      <c r="R4567" t="s">
        <v>551</v>
      </c>
      <c r="S4567">
        <v>1396</v>
      </c>
      <c r="T4567" t="s">
        <v>100</v>
      </c>
      <c r="U4567" t="s">
        <v>552</v>
      </c>
      <c r="V4567">
        <v>5</v>
      </c>
      <c r="W4567" t="s">
        <v>1179</v>
      </c>
    </row>
    <row r="4568" spans="1:23" x14ac:dyDescent="0.3">
      <c r="A4568">
        <v>4701</v>
      </c>
      <c r="B4568" t="s">
        <v>75</v>
      </c>
      <c r="C4568">
        <v>2012</v>
      </c>
      <c r="D4568">
        <f t="shared" ca="1" si="284"/>
        <v>11</v>
      </c>
      <c r="E4568" s="5">
        <v>450000</v>
      </c>
      <c r="F4568">
        <v>90000</v>
      </c>
      <c r="G4568" t="s">
        <v>56</v>
      </c>
      <c r="H4568" t="str">
        <f t="shared" si="285"/>
        <v>West</v>
      </c>
      <c r="I4568" t="s">
        <v>869</v>
      </c>
      <c r="J4568" t="str">
        <f t="shared" si="286"/>
        <v>Idaho</v>
      </c>
      <c r="K4568" t="s">
        <v>1949</v>
      </c>
      <c r="L4568" t="str">
        <f t="shared" si="287"/>
        <v>Eagle</v>
      </c>
      <c r="M4568" t="s">
        <v>22</v>
      </c>
      <c r="N4568" t="str">
        <f>IF(M4568="", "", IFERROR(VLOOKUP(M4568, Data!$A$1:$B$5, 2, 0), "Unkown fuel"))</f>
        <v>very harmful</v>
      </c>
      <c r="O4568" t="s">
        <v>23</v>
      </c>
      <c r="P4568" t="s">
        <v>24</v>
      </c>
      <c r="Q4568" t="s">
        <v>25</v>
      </c>
      <c r="R4568" t="s">
        <v>76</v>
      </c>
      <c r="S4568">
        <v>1461</v>
      </c>
      <c r="T4568" t="s">
        <v>77</v>
      </c>
      <c r="U4568" t="s">
        <v>78</v>
      </c>
      <c r="V4568">
        <v>5</v>
      </c>
      <c r="W4568" t="s">
        <v>1179</v>
      </c>
    </row>
    <row r="4569" spans="1:23" x14ac:dyDescent="0.3">
      <c r="A4569">
        <v>4702</v>
      </c>
      <c r="B4569" t="s">
        <v>109</v>
      </c>
      <c r="C4569">
        <v>2007</v>
      </c>
      <c r="D4569">
        <f t="shared" ca="1" si="284"/>
        <v>16</v>
      </c>
      <c r="E4569" s="5">
        <v>90000</v>
      </c>
      <c r="F4569">
        <v>90000</v>
      </c>
      <c r="G4569" t="s">
        <v>19</v>
      </c>
      <c r="H4569" t="str">
        <f t="shared" si="285"/>
        <v>East</v>
      </c>
      <c r="I4569" t="s">
        <v>857</v>
      </c>
      <c r="J4569" t="str">
        <f t="shared" si="286"/>
        <v>New Hampshire</v>
      </c>
      <c r="K4569" t="s">
        <v>1583</v>
      </c>
      <c r="L4569" t="str">
        <f t="shared" si="287"/>
        <v>Bedford</v>
      </c>
      <c r="M4569" t="s">
        <v>22</v>
      </c>
      <c r="N4569" t="str">
        <f>IF(M4569="", "", IFERROR(VLOOKUP(M4569, Data!$A$1:$B$5, 2, 0), "Unkown fuel"))</f>
        <v>very harmful</v>
      </c>
      <c r="O4569" t="s">
        <v>23</v>
      </c>
      <c r="P4569" t="s">
        <v>24</v>
      </c>
      <c r="Q4569" t="s">
        <v>42</v>
      </c>
      <c r="R4569" t="s">
        <v>593</v>
      </c>
      <c r="S4569">
        <v>1396</v>
      </c>
      <c r="T4569" t="s">
        <v>594</v>
      </c>
      <c r="U4569" t="s">
        <v>595</v>
      </c>
      <c r="V4569">
        <v>5</v>
      </c>
      <c r="W4569" t="s">
        <v>1179</v>
      </c>
    </row>
    <row r="4570" spans="1:23" x14ac:dyDescent="0.3">
      <c r="A4570">
        <v>4703</v>
      </c>
      <c r="B4570" t="s">
        <v>65</v>
      </c>
      <c r="C4570">
        <v>2010</v>
      </c>
      <c r="D4570">
        <f t="shared" ca="1" si="284"/>
        <v>13</v>
      </c>
      <c r="E4570" s="5">
        <v>450000</v>
      </c>
      <c r="F4570">
        <v>120000</v>
      </c>
      <c r="G4570" t="s">
        <v>56</v>
      </c>
      <c r="H4570" t="str">
        <f t="shared" si="285"/>
        <v>West</v>
      </c>
      <c r="I4570" t="s">
        <v>57</v>
      </c>
      <c r="J4570" t="str">
        <f t="shared" si="286"/>
        <v>California</v>
      </c>
      <c r="K4570" t="s">
        <v>1950</v>
      </c>
      <c r="L4570" t="str">
        <f t="shared" si="287"/>
        <v>Burbank</v>
      </c>
      <c r="M4570" t="s">
        <v>22</v>
      </c>
      <c r="N4570" t="str">
        <f>IF(M4570="", "", IFERROR(VLOOKUP(M4570, Data!$A$1:$B$5, 2, 0), "Unkown fuel"))</f>
        <v>very harmful</v>
      </c>
      <c r="O4570" t="s">
        <v>23</v>
      </c>
      <c r="P4570" t="s">
        <v>24</v>
      </c>
      <c r="Q4570" t="s">
        <v>33</v>
      </c>
      <c r="R4570" t="s">
        <v>398</v>
      </c>
      <c r="S4570">
        <v>1364</v>
      </c>
      <c r="T4570" t="s">
        <v>399</v>
      </c>
      <c r="U4570" t="s">
        <v>400</v>
      </c>
      <c r="V4570">
        <v>5</v>
      </c>
      <c r="W4570" t="s">
        <v>1179</v>
      </c>
    </row>
    <row r="4571" spans="1:23" x14ac:dyDescent="0.3">
      <c r="A4571">
        <v>4705</v>
      </c>
      <c r="B4571" t="s">
        <v>65</v>
      </c>
      <c r="C4571">
        <v>2017</v>
      </c>
      <c r="D4571">
        <f t="shared" ca="1" si="284"/>
        <v>6</v>
      </c>
      <c r="E4571" s="5">
        <v>1465000</v>
      </c>
      <c r="F4571">
        <v>62000</v>
      </c>
      <c r="G4571" t="s">
        <v>56</v>
      </c>
      <c r="H4571" t="str">
        <f t="shared" si="285"/>
        <v>West</v>
      </c>
      <c r="I4571" t="s">
        <v>57</v>
      </c>
      <c r="J4571" t="str">
        <f t="shared" si="286"/>
        <v>California</v>
      </c>
      <c r="K4571" t="s">
        <v>1950</v>
      </c>
      <c r="L4571" t="str">
        <f t="shared" si="287"/>
        <v>Burbank</v>
      </c>
      <c r="M4571" t="s">
        <v>22</v>
      </c>
      <c r="N4571" t="str">
        <f>IF(M4571="", "", IFERROR(VLOOKUP(M4571, Data!$A$1:$B$5, 2, 0), "Unkown fuel"))</f>
        <v>very harmful</v>
      </c>
      <c r="O4571" t="s">
        <v>158</v>
      </c>
      <c r="P4571" t="s">
        <v>154</v>
      </c>
      <c r="Q4571" t="s">
        <v>25</v>
      </c>
      <c r="R4571" t="s">
        <v>187</v>
      </c>
      <c r="S4571">
        <v>2755</v>
      </c>
      <c r="T4571" t="s">
        <v>188</v>
      </c>
      <c r="U4571" t="s">
        <v>189</v>
      </c>
      <c r="V4571">
        <v>7</v>
      </c>
      <c r="W4571" t="s">
        <v>1179</v>
      </c>
    </row>
    <row r="4572" spans="1:23" x14ac:dyDescent="0.3">
      <c r="A4572">
        <v>4706</v>
      </c>
      <c r="B4572" t="s">
        <v>46</v>
      </c>
      <c r="C4572">
        <v>2016</v>
      </c>
      <c r="D4572">
        <f t="shared" ca="1" si="284"/>
        <v>7</v>
      </c>
      <c r="E4572" s="5">
        <v>925000</v>
      </c>
      <c r="F4572">
        <v>79000</v>
      </c>
      <c r="G4572" t="s">
        <v>56</v>
      </c>
      <c r="H4572" t="str">
        <f t="shared" si="285"/>
        <v>West</v>
      </c>
      <c r="I4572" t="s">
        <v>869</v>
      </c>
      <c r="J4572" t="str">
        <f t="shared" si="286"/>
        <v>Idaho</v>
      </c>
      <c r="K4572" t="s">
        <v>1949</v>
      </c>
      <c r="L4572" t="str">
        <f t="shared" si="287"/>
        <v>Eagle</v>
      </c>
      <c r="M4572" t="s">
        <v>22</v>
      </c>
      <c r="N4572" t="str">
        <f>IF(M4572="", "", IFERROR(VLOOKUP(M4572, Data!$A$1:$B$5, 2, 0), "Unkown fuel"))</f>
        <v>very harmful</v>
      </c>
      <c r="O4572" t="s">
        <v>158</v>
      </c>
      <c r="P4572" t="s">
        <v>24</v>
      </c>
      <c r="Q4572" t="s">
        <v>25</v>
      </c>
      <c r="R4572" t="s">
        <v>300</v>
      </c>
      <c r="S4572">
        <v>1582</v>
      </c>
      <c r="T4572" t="s">
        <v>301</v>
      </c>
      <c r="U4572" t="s">
        <v>302</v>
      </c>
      <c r="V4572">
        <v>5</v>
      </c>
      <c r="W4572" t="s">
        <v>1179</v>
      </c>
    </row>
    <row r="4573" spans="1:23" x14ac:dyDescent="0.3">
      <c r="A4573">
        <v>4707</v>
      </c>
      <c r="B4573" t="s">
        <v>65</v>
      </c>
      <c r="C4573">
        <v>2016</v>
      </c>
      <c r="D4573">
        <f t="shared" ca="1" si="284"/>
        <v>7</v>
      </c>
      <c r="E4573" s="5">
        <v>1385000</v>
      </c>
      <c r="F4573">
        <v>60000</v>
      </c>
      <c r="G4573" t="s">
        <v>56</v>
      </c>
      <c r="H4573" t="str">
        <f t="shared" si="285"/>
        <v>West</v>
      </c>
      <c r="I4573" t="s">
        <v>869</v>
      </c>
      <c r="J4573" t="str">
        <f t="shared" si="286"/>
        <v>Idaho</v>
      </c>
      <c r="K4573" t="s">
        <v>1949</v>
      </c>
      <c r="L4573" t="str">
        <f t="shared" si="287"/>
        <v>Eagle</v>
      </c>
      <c r="M4573" t="s">
        <v>22</v>
      </c>
      <c r="N4573" t="str">
        <f>IF(M4573="", "", IFERROR(VLOOKUP(M4573, Data!$A$1:$B$5, 2, 0), "Unkown fuel"))</f>
        <v>very harmful</v>
      </c>
      <c r="O4573" t="s">
        <v>158</v>
      </c>
      <c r="P4573" t="s">
        <v>24</v>
      </c>
      <c r="Q4573" t="s">
        <v>33</v>
      </c>
      <c r="R4573" t="s">
        <v>882</v>
      </c>
      <c r="S4573">
        <v>2393</v>
      </c>
      <c r="T4573" t="s">
        <v>883</v>
      </c>
      <c r="U4573" t="s">
        <v>884</v>
      </c>
      <c r="V4573">
        <v>7</v>
      </c>
      <c r="W4573" t="s">
        <v>1179</v>
      </c>
    </row>
    <row r="4574" spans="1:23" x14ac:dyDescent="0.3">
      <c r="A4574">
        <v>4708</v>
      </c>
      <c r="B4574" t="s">
        <v>65</v>
      </c>
      <c r="C4574">
        <v>2015</v>
      </c>
      <c r="D4574">
        <f t="shared" ca="1" si="284"/>
        <v>8</v>
      </c>
      <c r="E4574" s="5">
        <v>2000000</v>
      </c>
      <c r="F4574">
        <v>20000</v>
      </c>
      <c r="G4574" t="s">
        <v>38</v>
      </c>
      <c r="H4574" t="str">
        <f t="shared" si="285"/>
        <v>Central</v>
      </c>
      <c r="I4574" t="s">
        <v>880</v>
      </c>
      <c r="J4574" t="str">
        <f t="shared" si="286"/>
        <v>Minnesota</v>
      </c>
      <c r="K4574" t="s">
        <v>1951</v>
      </c>
      <c r="L4574" t="str">
        <f t="shared" si="287"/>
        <v>Red Wing</v>
      </c>
      <c r="M4574" t="s">
        <v>22</v>
      </c>
      <c r="N4574" t="str">
        <f>IF(M4574="", "", IFERROR(VLOOKUP(M4574, Data!$A$1:$B$5, 2, 0), "Unkown fuel"))</f>
        <v>very harmful</v>
      </c>
      <c r="O4574" t="s">
        <v>23</v>
      </c>
      <c r="P4574" t="s">
        <v>24</v>
      </c>
      <c r="Q4574" t="s">
        <v>25</v>
      </c>
      <c r="R4574" t="s">
        <v>167</v>
      </c>
      <c r="S4574">
        <v>2982</v>
      </c>
      <c r="T4574" t="s">
        <v>168</v>
      </c>
      <c r="U4574" t="s">
        <v>169</v>
      </c>
      <c r="V4574">
        <v>7</v>
      </c>
      <c r="W4574" t="s">
        <v>1179</v>
      </c>
    </row>
    <row r="4575" spans="1:23" x14ac:dyDescent="0.3">
      <c r="A4575">
        <v>4709</v>
      </c>
      <c r="B4575" t="s">
        <v>109</v>
      </c>
      <c r="C4575">
        <v>2004</v>
      </c>
      <c r="D4575">
        <f t="shared" ca="1" si="284"/>
        <v>19</v>
      </c>
      <c r="E4575" s="5">
        <v>80000</v>
      </c>
      <c r="F4575">
        <v>248200</v>
      </c>
      <c r="G4575" t="s">
        <v>38</v>
      </c>
      <c r="H4575" t="str">
        <f t="shared" si="285"/>
        <v>Central</v>
      </c>
      <c r="I4575" t="s">
        <v>880</v>
      </c>
      <c r="J4575" t="str">
        <f t="shared" si="286"/>
        <v>Minnesota</v>
      </c>
      <c r="K4575" t="s">
        <v>1951</v>
      </c>
      <c r="L4575" t="str">
        <f t="shared" si="287"/>
        <v>Red Wing</v>
      </c>
      <c r="M4575" t="s">
        <v>22</v>
      </c>
      <c r="N4575" t="str">
        <f>IF(M4575="", "", IFERROR(VLOOKUP(M4575, Data!$A$1:$B$5, 2, 0), "Unkown fuel"))</f>
        <v>very harmful</v>
      </c>
      <c r="O4575" t="s">
        <v>23</v>
      </c>
      <c r="P4575" t="s">
        <v>24</v>
      </c>
      <c r="Q4575" t="s">
        <v>33</v>
      </c>
      <c r="R4575" t="s">
        <v>50</v>
      </c>
      <c r="S4575">
        <v>1405</v>
      </c>
      <c r="T4575" t="s">
        <v>458</v>
      </c>
      <c r="U4575" t="s">
        <v>536</v>
      </c>
      <c r="V4575">
        <v>5</v>
      </c>
      <c r="W4575" t="s">
        <v>1179</v>
      </c>
    </row>
    <row r="4576" spans="1:23" x14ac:dyDescent="0.3">
      <c r="A4576">
        <v>4710</v>
      </c>
      <c r="B4576" t="s">
        <v>88</v>
      </c>
      <c r="C4576">
        <v>2007</v>
      </c>
      <c r="D4576">
        <f t="shared" ca="1" si="284"/>
        <v>16</v>
      </c>
      <c r="E4576" s="5">
        <v>300000</v>
      </c>
      <c r="F4576">
        <v>110000</v>
      </c>
      <c r="G4576" t="s">
        <v>124</v>
      </c>
      <c r="H4576" t="str">
        <f t="shared" si="285"/>
        <v>South</v>
      </c>
      <c r="I4576" t="s">
        <v>125</v>
      </c>
      <c r="J4576" t="str">
        <f t="shared" si="286"/>
        <v>Georgia</v>
      </c>
      <c r="K4576" t="s">
        <v>1952</v>
      </c>
      <c r="L4576" t="str">
        <f t="shared" si="287"/>
        <v>Peachtree City</v>
      </c>
      <c r="M4576" t="s">
        <v>22</v>
      </c>
      <c r="N4576" t="str">
        <f>IF(M4576="", "", IFERROR(VLOOKUP(M4576, Data!$A$1:$B$5, 2, 0), "Unkown fuel"))</f>
        <v>very harmful</v>
      </c>
      <c r="O4576" t="s">
        <v>23</v>
      </c>
      <c r="P4576" t="s">
        <v>24</v>
      </c>
      <c r="Q4576" t="s">
        <v>33</v>
      </c>
      <c r="R4576" t="s">
        <v>654</v>
      </c>
      <c r="S4576">
        <v>2179</v>
      </c>
      <c r="T4576" t="s">
        <v>271</v>
      </c>
      <c r="U4576" t="s">
        <v>272</v>
      </c>
      <c r="V4576">
        <v>7</v>
      </c>
      <c r="W4576" t="s">
        <v>1179</v>
      </c>
    </row>
    <row r="4577" spans="1:23" x14ac:dyDescent="0.3">
      <c r="A4577">
        <v>4711</v>
      </c>
      <c r="B4577" t="s">
        <v>18</v>
      </c>
      <c r="C4577">
        <v>2009</v>
      </c>
      <c r="D4577">
        <f t="shared" ca="1" si="284"/>
        <v>14</v>
      </c>
      <c r="E4577" s="5">
        <v>360000</v>
      </c>
      <c r="F4577">
        <v>100000</v>
      </c>
      <c r="G4577" t="s">
        <v>124</v>
      </c>
      <c r="H4577" t="str">
        <f t="shared" si="285"/>
        <v>South</v>
      </c>
      <c r="I4577" t="s">
        <v>125</v>
      </c>
      <c r="J4577" t="str">
        <f t="shared" si="286"/>
        <v>Georgia</v>
      </c>
      <c r="K4577" t="s">
        <v>1952</v>
      </c>
      <c r="L4577" t="str">
        <f t="shared" si="287"/>
        <v>Peachtree City</v>
      </c>
      <c r="M4577" t="s">
        <v>22</v>
      </c>
      <c r="N4577" t="str">
        <f>IF(M4577="", "", IFERROR(VLOOKUP(M4577, Data!$A$1:$B$5, 2, 0), "Unkown fuel"))</f>
        <v>very harmful</v>
      </c>
      <c r="O4577" t="s">
        <v>23</v>
      </c>
      <c r="P4577" t="s">
        <v>24</v>
      </c>
      <c r="Q4577" t="s">
        <v>25</v>
      </c>
      <c r="R4577" t="s">
        <v>81</v>
      </c>
      <c r="S4577">
        <v>1248</v>
      </c>
      <c r="T4577" t="s">
        <v>82</v>
      </c>
      <c r="U4577" t="s">
        <v>28</v>
      </c>
      <c r="V4577">
        <v>5</v>
      </c>
      <c r="W4577" t="s">
        <v>1179</v>
      </c>
    </row>
    <row r="4578" spans="1:23" x14ac:dyDescent="0.3">
      <c r="A4578">
        <v>4712</v>
      </c>
      <c r="B4578" t="s">
        <v>46</v>
      </c>
      <c r="C4578">
        <v>2010</v>
      </c>
      <c r="D4578">
        <f t="shared" ca="1" si="284"/>
        <v>13</v>
      </c>
      <c r="E4578" s="5">
        <v>320000</v>
      </c>
      <c r="F4578">
        <v>70000</v>
      </c>
      <c r="G4578" t="s">
        <v>38</v>
      </c>
      <c r="H4578" t="str">
        <f t="shared" si="285"/>
        <v>Central</v>
      </c>
      <c r="I4578" t="s">
        <v>880</v>
      </c>
      <c r="J4578" t="str">
        <f t="shared" si="286"/>
        <v>Minnesota</v>
      </c>
      <c r="K4578" t="s">
        <v>1951</v>
      </c>
      <c r="L4578" t="str">
        <f t="shared" si="287"/>
        <v>Red Wing</v>
      </c>
      <c r="M4578" t="s">
        <v>22</v>
      </c>
      <c r="N4578" t="str">
        <f>IF(M4578="", "", IFERROR(VLOOKUP(M4578, Data!$A$1:$B$5, 2, 0), "Unkown fuel"))</f>
        <v>very harmful</v>
      </c>
      <c r="O4578" t="s">
        <v>23</v>
      </c>
      <c r="P4578" t="s">
        <v>24</v>
      </c>
      <c r="Q4578" t="s">
        <v>33</v>
      </c>
      <c r="R4578" t="s">
        <v>408</v>
      </c>
      <c r="S4578">
        <v>1493</v>
      </c>
      <c r="T4578" t="s">
        <v>508</v>
      </c>
      <c r="U4578" t="s">
        <v>563</v>
      </c>
      <c r="V4578">
        <v>5</v>
      </c>
      <c r="W4578" t="s">
        <v>1179</v>
      </c>
    </row>
    <row r="4579" spans="1:23" x14ac:dyDescent="0.3">
      <c r="A4579">
        <v>4713</v>
      </c>
      <c r="B4579" t="s">
        <v>1613</v>
      </c>
      <c r="C4579">
        <v>1994</v>
      </c>
      <c r="D4579">
        <f t="shared" ca="1" si="284"/>
        <v>29</v>
      </c>
      <c r="E4579" s="5">
        <v>99000</v>
      </c>
      <c r="F4579">
        <v>100000</v>
      </c>
      <c r="G4579" t="s">
        <v>124</v>
      </c>
      <c r="H4579" t="str">
        <f t="shared" si="285"/>
        <v>South</v>
      </c>
      <c r="I4579" t="s">
        <v>125</v>
      </c>
      <c r="J4579" t="str">
        <f t="shared" si="286"/>
        <v>Georgia</v>
      </c>
      <c r="K4579" t="s">
        <v>1952</v>
      </c>
      <c r="L4579" t="str">
        <f t="shared" si="287"/>
        <v>Peachtree City</v>
      </c>
      <c r="M4579" t="s">
        <v>22</v>
      </c>
      <c r="N4579" t="str">
        <f>IF(M4579="", "", IFERROR(VLOOKUP(M4579, Data!$A$1:$B$5, 2, 0), "Unkown fuel"))</f>
        <v>very harmful</v>
      </c>
      <c r="O4579" t="s">
        <v>23</v>
      </c>
      <c r="P4579" t="s">
        <v>24</v>
      </c>
      <c r="Q4579" t="s">
        <v>33</v>
      </c>
      <c r="R4579" t="s">
        <v>475</v>
      </c>
      <c r="S4579">
        <v>1995</v>
      </c>
      <c r="T4579" t="s">
        <v>1953</v>
      </c>
      <c r="U4579" t="s">
        <v>1954</v>
      </c>
      <c r="V4579">
        <v>5</v>
      </c>
      <c r="W4579" t="s">
        <v>1179</v>
      </c>
    </row>
    <row r="4580" spans="1:23" x14ac:dyDescent="0.3">
      <c r="A4580">
        <v>4714</v>
      </c>
      <c r="B4580" t="s">
        <v>18</v>
      </c>
      <c r="C4580">
        <v>2016</v>
      </c>
      <c r="D4580">
        <f t="shared" ca="1" si="284"/>
        <v>7</v>
      </c>
      <c r="E4580" s="5">
        <v>780000</v>
      </c>
      <c r="F4580">
        <v>50000</v>
      </c>
      <c r="G4580" t="s">
        <v>38</v>
      </c>
      <c r="H4580" t="str">
        <f t="shared" si="285"/>
        <v>Central</v>
      </c>
      <c r="I4580" t="s">
        <v>880</v>
      </c>
      <c r="J4580" t="str">
        <f t="shared" si="286"/>
        <v>Minnesota</v>
      </c>
      <c r="K4580" t="s">
        <v>1951</v>
      </c>
      <c r="L4580" t="str">
        <f t="shared" si="287"/>
        <v>Red Wing</v>
      </c>
      <c r="M4580" t="s">
        <v>22</v>
      </c>
      <c r="N4580" t="str">
        <f>IF(M4580="", "", IFERROR(VLOOKUP(M4580, Data!$A$1:$B$5, 2, 0), "Unkown fuel"))</f>
        <v>very harmful</v>
      </c>
      <c r="O4580" t="s">
        <v>23</v>
      </c>
      <c r="P4580" t="s">
        <v>24</v>
      </c>
      <c r="Q4580" t="s">
        <v>33</v>
      </c>
      <c r="R4580" t="s">
        <v>93</v>
      </c>
      <c r="S4580">
        <v>1248</v>
      </c>
      <c r="T4580" t="s">
        <v>94</v>
      </c>
      <c r="U4580" t="s">
        <v>95</v>
      </c>
      <c r="V4580">
        <v>7</v>
      </c>
      <c r="W4580" t="s">
        <v>1179</v>
      </c>
    </row>
    <row r="4581" spans="1:23" x14ac:dyDescent="0.3">
      <c r="A4581">
        <v>4715</v>
      </c>
      <c r="B4581" t="s">
        <v>18</v>
      </c>
      <c r="C4581">
        <v>2013</v>
      </c>
      <c r="D4581">
        <f t="shared" ca="1" si="284"/>
        <v>10</v>
      </c>
      <c r="E4581" s="5">
        <v>620000</v>
      </c>
      <c r="F4581">
        <v>139000</v>
      </c>
      <c r="G4581" t="s">
        <v>124</v>
      </c>
      <c r="H4581" t="str">
        <f t="shared" si="285"/>
        <v>South</v>
      </c>
      <c r="I4581" t="s">
        <v>125</v>
      </c>
      <c r="J4581" t="str">
        <f t="shared" si="286"/>
        <v>Georgia</v>
      </c>
      <c r="K4581" t="s">
        <v>1952</v>
      </c>
      <c r="L4581" t="str">
        <f t="shared" si="287"/>
        <v>Peachtree City</v>
      </c>
      <c r="M4581" t="s">
        <v>22</v>
      </c>
      <c r="N4581" t="str">
        <f>IF(M4581="", "", IFERROR(VLOOKUP(M4581, Data!$A$1:$B$5, 2, 0), "Unkown fuel"))</f>
        <v>very harmful</v>
      </c>
      <c r="O4581" t="s">
        <v>23</v>
      </c>
      <c r="P4581" t="s">
        <v>24</v>
      </c>
      <c r="Q4581" t="s">
        <v>25</v>
      </c>
      <c r="R4581" t="s">
        <v>307</v>
      </c>
      <c r="S4581">
        <v>1248</v>
      </c>
      <c r="T4581" t="s">
        <v>216</v>
      </c>
      <c r="U4581" t="s">
        <v>95</v>
      </c>
      <c r="V4581">
        <v>7</v>
      </c>
      <c r="W4581" t="s">
        <v>1179</v>
      </c>
    </row>
    <row r="4582" spans="1:23" x14ac:dyDescent="0.3">
      <c r="A4582">
        <v>4716</v>
      </c>
      <c r="B4582" t="s">
        <v>30</v>
      </c>
      <c r="C4582">
        <v>2006</v>
      </c>
      <c r="D4582">
        <f t="shared" ca="1" si="284"/>
        <v>17</v>
      </c>
      <c r="E4582" s="5">
        <v>100000</v>
      </c>
      <c r="F4582">
        <v>120000</v>
      </c>
      <c r="G4582" t="s">
        <v>38</v>
      </c>
      <c r="H4582" t="str">
        <f t="shared" si="285"/>
        <v>Central</v>
      </c>
      <c r="I4582" t="s">
        <v>880</v>
      </c>
      <c r="J4582" t="str">
        <f t="shared" si="286"/>
        <v>Minnesota</v>
      </c>
      <c r="K4582" t="s">
        <v>1951</v>
      </c>
      <c r="L4582" t="str">
        <f t="shared" si="287"/>
        <v>Red Wing</v>
      </c>
      <c r="M4582" t="s">
        <v>41</v>
      </c>
      <c r="N4582" t="str">
        <f>IF(M4582="", "", IFERROR(VLOOKUP(M4582, Data!$A$1:$B$5, 2, 0), "Unkown fuel"))</f>
        <v>harmful</v>
      </c>
      <c r="O4582" t="s">
        <v>23</v>
      </c>
      <c r="P4582" t="s">
        <v>24</v>
      </c>
      <c r="Q4582" t="s">
        <v>42</v>
      </c>
      <c r="R4582" t="s">
        <v>1116</v>
      </c>
      <c r="S4582">
        <v>1781</v>
      </c>
      <c r="T4582" t="s">
        <v>1955</v>
      </c>
      <c r="U4582" t="s">
        <v>1956</v>
      </c>
      <c r="V4582">
        <v>5</v>
      </c>
      <c r="W4582" t="s">
        <v>1179</v>
      </c>
    </row>
    <row r="4583" spans="1:23" x14ac:dyDescent="0.3">
      <c r="A4583">
        <v>4717</v>
      </c>
      <c r="B4583" t="s">
        <v>109</v>
      </c>
      <c r="C4583">
        <v>2014</v>
      </c>
      <c r="D4583">
        <f t="shared" ca="1" si="284"/>
        <v>9</v>
      </c>
      <c r="E4583" s="5">
        <v>210000</v>
      </c>
      <c r="F4583">
        <v>35000</v>
      </c>
      <c r="G4583" t="s">
        <v>38</v>
      </c>
      <c r="H4583" t="str">
        <f t="shared" si="285"/>
        <v>Central</v>
      </c>
      <c r="I4583" t="s">
        <v>880</v>
      </c>
      <c r="J4583" t="str">
        <f t="shared" si="286"/>
        <v>Minnesota</v>
      </c>
      <c r="K4583" t="s">
        <v>1951</v>
      </c>
      <c r="L4583" t="str">
        <f t="shared" si="287"/>
        <v>Red Wing</v>
      </c>
      <c r="M4583" t="s">
        <v>41</v>
      </c>
      <c r="N4583" t="str">
        <f>IF(M4583="", "", IFERROR(VLOOKUP(M4583, Data!$A$1:$B$5, 2, 0), "Unkown fuel"))</f>
        <v>harmful</v>
      </c>
      <c r="O4583" t="s">
        <v>23</v>
      </c>
      <c r="P4583" t="s">
        <v>24</v>
      </c>
      <c r="Q4583" t="s">
        <v>33</v>
      </c>
      <c r="R4583" t="s">
        <v>1957</v>
      </c>
      <c r="S4583">
        <v>1172</v>
      </c>
      <c r="T4583" t="s">
        <v>103</v>
      </c>
      <c r="U4583" t="s">
        <v>1958</v>
      </c>
      <c r="V4583">
        <v>5</v>
      </c>
      <c r="W4583" t="s">
        <v>1179</v>
      </c>
    </row>
    <row r="4584" spans="1:23" x14ac:dyDescent="0.3">
      <c r="A4584">
        <v>4718</v>
      </c>
      <c r="B4584" t="s">
        <v>88</v>
      </c>
      <c r="C4584">
        <v>2015</v>
      </c>
      <c r="D4584">
        <f t="shared" ca="1" si="284"/>
        <v>8</v>
      </c>
      <c r="E4584" s="5">
        <v>375000</v>
      </c>
      <c r="F4584">
        <v>80000</v>
      </c>
      <c r="G4584" t="s">
        <v>38</v>
      </c>
      <c r="H4584" t="str">
        <f t="shared" si="285"/>
        <v>Central</v>
      </c>
      <c r="I4584" t="s">
        <v>880</v>
      </c>
      <c r="J4584" t="str">
        <f t="shared" si="286"/>
        <v>Minnesota</v>
      </c>
      <c r="K4584" t="s">
        <v>1951</v>
      </c>
      <c r="L4584" t="str">
        <f t="shared" si="287"/>
        <v>Red Wing</v>
      </c>
      <c r="M4584" t="s">
        <v>22</v>
      </c>
      <c r="N4584" t="str">
        <f>IF(M4584="", "", IFERROR(VLOOKUP(M4584, Data!$A$1:$B$5, 2, 0), "Unkown fuel"))</f>
        <v>very harmful</v>
      </c>
      <c r="O4584" t="s">
        <v>23</v>
      </c>
      <c r="P4584" t="s">
        <v>24</v>
      </c>
      <c r="Q4584" t="s">
        <v>25</v>
      </c>
      <c r="R4584" t="s">
        <v>489</v>
      </c>
      <c r="S4584">
        <v>2523</v>
      </c>
      <c r="T4584" t="s">
        <v>309</v>
      </c>
      <c r="U4584" t="s">
        <v>490</v>
      </c>
      <c r="V4584">
        <v>7</v>
      </c>
      <c r="W4584" t="s">
        <v>1179</v>
      </c>
    </row>
    <row r="4585" spans="1:23" x14ac:dyDescent="0.3">
      <c r="A4585">
        <v>4719</v>
      </c>
      <c r="B4585" t="s">
        <v>75</v>
      </c>
      <c r="C4585">
        <v>2019</v>
      </c>
      <c r="D4585">
        <f t="shared" ca="1" si="284"/>
        <v>4</v>
      </c>
      <c r="E4585" s="5">
        <v>786000</v>
      </c>
      <c r="F4585">
        <v>7720</v>
      </c>
      <c r="G4585" t="s">
        <v>19</v>
      </c>
      <c r="H4585" t="str">
        <f t="shared" si="285"/>
        <v>East</v>
      </c>
      <c r="I4585" t="s">
        <v>31</v>
      </c>
      <c r="J4585" t="str">
        <f t="shared" si="286"/>
        <v>New York</v>
      </c>
      <c r="K4585" t="s">
        <v>1959</v>
      </c>
      <c r="L4585" t="str">
        <f t="shared" si="287"/>
        <v>New City</v>
      </c>
      <c r="M4585" t="s">
        <v>41</v>
      </c>
      <c r="N4585" t="str">
        <f>IF(M4585="", "", IFERROR(VLOOKUP(M4585, Data!$A$1:$B$5, 2, 0), "Unkown fuel"))</f>
        <v>harmful</v>
      </c>
      <c r="O4585" t="s">
        <v>23</v>
      </c>
      <c r="P4585" t="s">
        <v>24</v>
      </c>
      <c r="Q4585" t="s">
        <v>25</v>
      </c>
      <c r="R4585" t="s">
        <v>72</v>
      </c>
      <c r="S4585">
        <v>999</v>
      </c>
      <c r="T4585" t="s">
        <v>561</v>
      </c>
      <c r="U4585" t="s">
        <v>688</v>
      </c>
      <c r="V4585">
        <v>7</v>
      </c>
      <c r="W4585" t="s">
        <v>1179</v>
      </c>
    </row>
    <row r="4586" spans="1:23" x14ac:dyDescent="0.3">
      <c r="A4586">
        <v>4720</v>
      </c>
      <c r="B4586" t="s">
        <v>88</v>
      </c>
      <c r="C4586">
        <v>2014</v>
      </c>
      <c r="D4586">
        <f t="shared" ca="1" si="284"/>
        <v>9</v>
      </c>
      <c r="E4586" s="5">
        <v>1000000</v>
      </c>
      <c r="F4586">
        <v>50000</v>
      </c>
      <c r="G4586" t="s">
        <v>19</v>
      </c>
      <c r="H4586" t="str">
        <f t="shared" si="285"/>
        <v>East</v>
      </c>
      <c r="I4586" t="s">
        <v>31</v>
      </c>
      <c r="J4586" t="str">
        <f t="shared" si="286"/>
        <v>New York</v>
      </c>
      <c r="K4586" t="s">
        <v>1959</v>
      </c>
      <c r="L4586" t="str">
        <f t="shared" si="287"/>
        <v>New City</v>
      </c>
      <c r="M4586" t="s">
        <v>22</v>
      </c>
      <c r="N4586" t="str">
        <f>IF(M4586="", "", IFERROR(VLOOKUP(M4586, Data!$A$1:$B$5, 2, 0), "Unkown fuel"))</f>
        <v>very harmful</v>
      </c>
      <c r="O4586" t="s">
        <v>23</v>
      </c>
      <c r="P4586" t="s">
        <v>24</v>
      </c>
      <c r="Q4586" t="s">
        <v>25</v>
      </c>
      <c r="R4586" t="s">
        <v>282</v>
      </c>
      <c r="S4586">
        <v>2179</v>
      </c>
      <c r="T4586" t="s">
        <v>446</v>
      </c>
      <c r="U4586" t="s">
        <v>447</v>
      </c>
      <c r="V4586">
        <v>7</v>
      </c>
      <c r="W4586" t="s">
        <v>1179</v>
      </c>
    </row>
    <row r="4587" spans="1:23" x14ac:dyDescent="0.3">
      <c r="A4587">
        <v>4721</v>
      </c>
      <c r="B4587" t="s">
        <v>18</v>
      </c>
      <c r="C4587">
        <v>2002</v>
      </c>
      <c r="D4587">
        <f t="shared" ca="1" si="284"/>
        <v>21</v>
      </c>
      <c r="E4587" s="5">
        <v>120000</v>
      </c>
      <c r="F4587">
        <v>60000</v>
      </c>
      <c r="G4587" t="s">
        <v>19</v>
      </c>
      <c r="H4587" t="str">
        <f t="shared" si="285"/>
        <v>East</v>
      </c>
      <c r="I4587" t="s">
        <v>31</v>
      </c>
      <c r="J4587" t="str">
        <f t="shared" si="286"/>
        <v>New York</v>
      </c>
      <c r="K4587" t="s">
        <v>1959</v>
      </c>
      <c r="L4587" t="str">
        <f t="shared" si="287"/>
        <v>New City</v>
      </c>
      <c r="M4587" t="s">
        <v>22</v>
      </c>
      <c r="N4587" t="str">
        <f>IF(M4587="", "", IFERROR(VLOOKUP(M4587, Data!$A$1:$B$5, 2, 0), "Unkown fuel"))</f>
        <v>very harmful</v>
      </c>
      <c r="O4587" t="s">
        <v>23</v>
      </c>
      <c r="P4587" t="s">
        <v>24</v>
      </c>
      <c r="Q4587" t="s">
        <v>33</v>
      </c>
      <c r="R4587" t="s">
        <v>574</v>
      </c>
      <c r="S4587">
        <v>1527</v>
      </c>
      <c r="T4587" t="s">
        <v>702</v>
      </c>
      <c r="U4587" t="s">
        <v>703</v>
      </c>
      <c r="V4587">
        <v>5</v>
      </c>
      <c r="W4587" t="s">
        <v>1179</v>
      </c>
    </row>
    <row r="4588" spans="1:23" x14ac:dyDescent="0.3">
      <c r="A4588">
        <v>4722</v>
      </c>
      <c r="B4588" t="s">
        <v>88</v>
      </c>
      <c r="C4588">
        <v>2016</v>
      </c>
      <c r="D4588">
        <f t="shared" ca="1" si="284"/>
        <v>7</v>
      </c>
      <c r="E4588" s="5">
        <v>750000</v>
      </c>
      <c r="F4588">
        <v>100000</v>
      </c>
      <c r="G4588" t="s">
        <v>19</v>
      </c>
      <c r="H4588" t="str">
        <f t="shared" si="285"/>
        <v>East</v>
      </c>
      <c r="I4588" t="s">
        <v>31</v>
      </c>
      <c r="J4588" t="str">
        <f t="shared" si="286"/>
        <v>New York</v>
      </c>
      <c r="K4588" t="s">
        <v>1959</v>
      </c>
      <c r="L4588" t="str">
        <f t="shared" si="287"/>
        <v>New City</v>
      </c>
      <c r="M4588" t="s">
        <v>22</v>
      </c>
      <c r="N4588" t="str">
        <f>IF(M4588="", "", IFERROR(VLOOKUP(M4588, Data!$A$1:$B$5, 2, 0), "Unkown fuel"))</f>
        <v>very harmful</v>
      </c>
      <c r="O4588" t="s">
        <v>23</v>
      </c>
      <c r="P4588" t="s">
        <v>24</v>
      </c>
      <c r="Q4588" t="s">
        <v>25</v>
      </c>
      <c r="R4588" t="s">
        <v>574</v>
      </c>
      <c r="S4588">
        <v>1461</v>
      </c>
      <c r="T4588" t="s">
        <v>103</v>
      </c>
      <c r="U4588" t="s">
        <v>74</v>
      </c>
      <c r="V4588">
        <v>5</v>
      </c>
      <c r="W4588" t="s">
        <v>1179</v>
      </c>
    </row>
    <row r="4589" spans="1:23" x14ac:dyDescent="0.3">
      <c r="A4589">
        <v>4723</v>
      </c>
      <c r="B4589" t="s">
        <v>46</v>
      </c>
      <c r="C4589">
        <v>2016</v>
      </c>
      <c r="D4589">
        <f t="shared" ca="1" si="284"/>
        <v>7</v>
      </c>
      <c r="E4589" s="5">
        <v>550000</v>
      </c>
      <c r="F4589">
        <v>57882</v>
      </c>
      <c r="G4589" t="s">
        <v>19</v>
      </c>
      <c r="H4589" t="str">
        <f t="shared" si="285"/>
        <v>East</v>
      </c>
      <c r="I4589" t="s">
        <v>31</v>
      </c>
      <c r="J4589" t="str">
        <f t="shared" si="286"/>
        <v>New York</v>
      </c>
      <c r="K4589" t="s">
        <v>1959</v>
      </c>
      <c r="L4589" t="str">
        <f t="shared" si="287"/>
        <v>New City</v>
      </c>
      <c r="M4589" t="s">
        <v>41</v>
      </c>
      <c r="N4589" t="str">
        <f>IF(M4589="", "", IFERROR(VLOOKUP(M4589, Data!$A$1:$B$5, 2, 0), "Unkown fuel"))</f>
        <v>harmful</v>
      </c>
      <c r="O4589" t="s">
        <v>23</v>
      </c>
      <c r="P4589" t="s">
        <v>24</v>
      </c>
      <c r="Q4589" t="s">
        <v>25</v>
      </c>
      <c r="R4589" t="s">
        <v>133</v>
      </c>
      <c r="S4589">
        <v>1197</v>
      </c>
      <c r="T4589" t="s">
        <v>134</v>
      </c>
      <c r="U4589" t="s">
        <v>135</v>
      </c>
      <c r="V4589">
        <v>5</v>
      </c>
      <c r="W4589" t="s">
        <v>1179</v>
      </c>
    </row>
    <row r="4590" spans="1:23" x14ac:dyDescent="0.3">
      <c r="A4590">
        <v>4724</v>
      </c>
      <c r="B4590" t="s">
        <v>109</v>
      </c>
      <c r="C4590">
        <v>2018</v>
      </c>
      <c r="D4590">
        <f t="shared" ca="1" si="284"/>
        <v>5</v>
      </c>
      <c r="E4590" s="5">
        <v>875000</v>
      </c>
      <c r="F4590">
        <v>142000</v>
      </c>
      <c r="G4590" t="s">
        <v>19</v>
      </c>
      <c r="H4590" t="str">
        <f t="shared" si="285"/>
        <v>East</v>
      </c>
      <c r="I4590" t="s">
        <v>31</v>
      </c>
      <c r="J4590" t="str">
        <f t="shared" si="286"/>
        <v>New York</v>
      </c>
      <c r="K4590" t="s">
        <v>1959</v>
      </c>
      <c r="L4590" t="str">
        <f t="shared" si="287"/>
        <v>New City</v>
      </c>
      <c r="M4590" t="s">
        <v>22</v>
      </c>
      <c r="N4590" t="str">
        <f>IF(M4590="", "", IFERROR(VLOOKUP(M4590, Data!$A$1:$B$5, 2, 0), "Unkown fuel"))</f>
        <v>very harmful</v>
      </c>
      <c r="O4590" t="s">
        <v>23</v>
      </c>
      <c r="P4590" t="s">
        <v>24</v>
      </c>
      <c r="Q4590" t="s">
        <v>25</v>
      </c>
      <c r="R4590" t="s">
        <v>426</v>
      </c>
      <c r="S4590">
        <v>2179</v>
      </c>
      <c r="T4590" t="s">
        <v>422</v>
      </c>
      <c r="U4590" t="s">
        <v>423</v>
      </c>
      <c r="V4590">
        <v>5</v>
      </c>
      <c r="W4590" t="s">
        <v>1179</v>
      </c>
    </row>
    <row r="4591" spans="1:23" x14ac:dyDescent="0.3">
      <c r="A4591">
        <v>4725</v>
      </c>
      <c r="B4591" t="s">
        <v>109</v>
      </c>
      <c r="C4591">
        <v>2018</v>
      </c>
      <c r="D4591">
        <f t="shared" ca="1" si="284"/>
        <v>5</v>
      </c>
      <c r="E4591" s="5">
        <v>890000</v>
      </c>
      <c r="F4591">
        <v>140000</v>
      </c>
      <c r="G4591" t="s">
        <v>38</v>
      </c>
      <c r="H4591" t="str">
        <f t="shared" si="285"/>
        <v>Central</v>
      </c>
      <c r="I4591" t="s">
        <v>1055</v>
      </c>
      <c r="J4591" t="str">
        <f t="shared" si="286"/>
        <v>Indiana</v>
      </c>
      <c r="K4591" t="s">
        <v>1960</v>
      </c>
      <c r="L4591" t="str">
        <f t="shared" si="287"/>
        <v>New Castle</v>
      </c>
      <c r="M4591" t="s">
        <v>22</v>
      </c>
      <c r="N4591" t="str">
        <f>IF(M4591="", "", IFERROR(VLOOKUP(M4591, Data!$A$1:$B$5, 2, 0), "Unkown fuel"))</f>
        <v>very harmful</v>
      </c>
      <c r="O4591" t="s">
        <v>23</v>
      </c>
      <c r="P4591" t="s">
        <v>24</v>
      </c>
      <c r="Q4591" t="s">
        <v>42</v>
      </c>
      <c r="R4591" t="s">
        <v>426</v>
      </c>
      <c r="S4591">
        <v>2179</v>
      </c>
      <c r="T4591" t="s">
        <v>422</v>
      </c>
      <c r="U4591" t="s">
        <v>423</v>
      </c>
      <c r="V4591">
        <v>5</v>
      </c>
      <c r="W4591" t="s">
        <v>1179</v>
      </c>
    </row>
    <row r="4592" spans="1:23" x14ac:dyDescent="0.3">
      <c r="A4592">
        <v>4726</v>
      </c>
      <c r="B4592" t="s">
        <v>18</v>
      </c>
      <c r="C4592">
        <v>2015</v>
      </c>
      <c r="D4592">
        <f t="shared" ca="1" si="284"/>
        <v>8</v>
      </c>
      <c r="E4592" s="5">
        <v>700000</v>
      </c>
      <c r="F4592">
        <v>35000</v>
      </c>
      <c r="G4592" t="s">
        <v>19</v>
      </c>
      <c r="H4592" t="str">
        <f t="shared" si="285"/>
        <v>East</v>
      </c>
      <c r="I4592" t="s">
        <v>31</v>
      </c>
      <c r="J4592" t="str">
        <f t="shared" si="286"/>
        <v>New York</v>
      </c>
      <c r="K4592" t="s">
        <v>990</v>
      </c>
      <c r="L4592" t="str">
        <f t="shared" si="287"/>
        <v>Mount Vernon</v>
      </c>
      <c r="M4592" t="s">
        <v>41</v>
      </c>
      <c r="N4592" t="str">
        <f>IF(M4592="", "", IFERROR(VLOOKUP(M4592, Data!$A$1:$B$5, 2, 0), "Unkown fuel"))</f>
        <v>harmful</v>
      </c>
      <c r="O4592" t="s">
        <v>23</v>
      </c>
      <c r="P4592" t="s">
        <v>24</v>
      </c>
      <c r="Q4592" t="s">
        <v>25</v>
      </c>
      <c r="R4592" t="s">
        <v>231</v>
      </c>
      <c r="S4592">
        <v>1373</v>
      </c>
      <c r="T4592" t="s">
        <v>232</v>
      </c>
      <c r="U4592" t="s">
        <v>233</v>
      </c>
      <c r="V4592">
        <v>7</v>
      </c>
      <c r="W4592" t="s">
        <v>1179</v>
      </c>
    </row>
    <row r="4593" spans="1:23" x14ac:dyDescent="0.3">
      <c r="A4593">
        <v>4727</v>
      </c>
      <c r="B4593" t="s">
        <v>88</v>
      </c>
      <c r="C4593">
        <v>2015</v>
      </c>
      <c r="D4593">
        <f t="shared" ca="1" si="284"/>
        <v>8</v>
      </c>
      <c r="E4593" s="5">
        <v>550000</v>
      </c>
      <c r="F4593">
        <v>30000</v>
      </c>
      <c r="G4593" t="s">
        <v>38</v>
      </c>
      <c r="H4593" t="str">
        <f t="shared" si="285"/>
        <v>Central</v>
      </c>
      <c r="I4593" t="s">
        <v>1055</v>
      </c>
      <c r="J4593" t="str">
        <f t="shared" si="286"/>
        <v>Indiana</v>
      </c>
      <c r="K4593" t="s">
        <v>1960</v>
      </c>
      <c r="L4593" t="str">
        <f t="shared" si="287"/>
        <v>New Castle</v>
      </c>
      <c r="M4593" t="s">
        <v>22</v>
      </c>
      <c r="N4593" t="str">
        <f>IF(M4593="", "", IFERROR(VLOOKUP(M4593, Data!$A$1:$B$5, 2, 0), "Unkown fuel"))</f>
        <v>very harmful</v>
      </c>
      <c r="O4593" t="s">
        <v>23</v>
      </c>
      <c r="P4593" t="s">
        <v>24</v>
      </c>
      <c r="Q4593" t="s">
        <v>25</v>
      </c>
      <c r="R4593" t="s">
        <v>489</v>
      </c>
      <c r="S4593">
        <v>2523</v>
      </c>
      <c r="T4593" t="s">
        <v>309</v>
      </c>
      <c r="U4593" t="s">
        <v>490</v>
      </c>
      <c r="V4593">
        <v>7</v>
      </c>
      <c r="W4593" t="s">
        <v>1179</v>
      </c>
    </row>
    <row r="4594" spans="1:23" x14ac:dyDescent="0.3">
      <c r="A4594">
        <v>4728</v>
      </c>
      <c r="B4594" t="s">
        <v>145</v>
      </c>
      <c r="C4594">
        <v>2018</v>
      </c>
      <c r="D4594">
        <f t="shared" ca="1" si="284"/>
        <v>5</v>
      </c>
      <c r="E4594" s="5">
        <v>400000</v>
      </c>
      <c r="F4594">
        <v>10000</v>
      </c>
      <c r="G4594" t="s">
        <v>19</v>
      </c>
      <c r="H4594" t="str">
        <f t="shared" si="285"/>
        <v>East</v>
      </c>
      <c r="I4594" t="s">
        <v>31</v>
      </c>
      <c r="J4594" t="str">
        <f t="shared" si="286"/>
        <v>New York</v>
      </c>
      <c r="K4594" t="s">
        <v>1961</v>
      </c>
      <c r="L4594" t="str">
        <f t="shared" si="287"/>
        <v>New Rochelle</v>
      </c>
      <c r="M4594" t="s">
        <v>41</v>
      </c>
      <c r="N4594" t="str">
        <f>IF(M4594="", "", IFERROR(VLOOKUP(M4594, Data!$A$1:$B$5, 2, 0), "Unkown fuel"))</f>
        <v>harmful</v>
      </c>
      <c r="O4594" t="s">
        <v>23</v>
      </c>
      <c r="P4594" t="s">
        <v>24</v>
      </c>
      <c r="Q4594" t="s">
        <v>25</v>
      </c>
      <c r="R4594" t="s">
        <v>1962</v>
      </c>
      <c r="S4594">
        <v>1198</v>
      </c>
      <c r="T4594" t="s">
        <v>86</v>
      </c>
      <c r="U4594" t="s">
        <v>147</v>
      </c>
      <c r="V4594">
        <v>5</v>
      </c>
      <c r="W4594" t="s">
        <v>1179</v>
      </c>
    </row>
    <row r="4595" spans="1:23" x14ac:dyDescent="0.3">
      <c r="A4595">
        <v>4729</v>
      </c>
      <c r="B4595" t="s">
        <v>18</v>
      </c>
      <c r="C4595">
        <v>2015</v>
      </c>
      <c r="D4595">
        <f t="shared" ca="1" si="284"/>
        <v>8</v>
      </c>
      <c r="E4595" s="5">
        <v>290000</v>
      </c>
      <c r="F4595">
        <v>30000</v>
      </c>
      <c r="G4595" t="s">
        <v>38</v>
      </c>
      <c r="H4595" t="str">
        <f t="shared" si="285"/>
        <v>Central</v>
      </c>
      <c r="I4595" t="s">
        <v>1055</v>
      </c>
      <c r="J4595" t="str">
        <f t="shared" si="286"/>
        <v>Indiana</v>
      </c>
      <c r="K4595" t="s">
        <v>1960</v>
      </c>
      <c r="L4595" t="str">
        <f t="shared" si="287"/>
        <v>New Castle</v>
      </c>
      <c r="M4595" t="s">
        <v>41</v>
      </c>
      <c r="N4595" t="str">
        <f>IF(M4595="", "", IFERROR(VLOOKUP(M4595, Data!$A$1:$B$5, 2, 0), "Unkown fuel"))</f>
        <v>harmful</v>
      </c>
      <c r="O4595" t="s">
        <v>23</v>
      </c>
      <c r="P4595" t="s">
        <v>24</v>
      </c>
      <c r="Q4595" t="s">
        <v>33</v>
      </c>
      <c r="R4595" t="s">
        <v>243</v>
      </c>
      <c r="S4595">
        <v>998</v>
      </c>
      <c r="T4595" t="s">
        <v>244</v>
      </c>
      <c r="U4595" t="s">
        <v>141</v>
      </c>
      <c r="V4595">
        <v>5</v>
      </c>
      <c r="W4595" t="s">
        <v>1179</v>
      </c>
    </row>
    <row r="4596" spans="1:23" x14ac:dyDescent="0.3">
      <c r="A4596">
        <v>4730</v>
      </c>
      <c r="B4596" t="s">
        <v>109</v>
      </c>
      <c r="C4596">
        <v>2012</v>
      </c>
      <c r="D4596">
        <f t="shared" ca="1" si="284"/>
        <v>11</v>
      </c>
      <c r="E4596" s="5">
        <v>150000</v>
      </c>
      <c r="F4596">
        <v>90000</v>
      </c>
      <c r="G4596" t="s">
        <v>38</v>
      </c>
      <c r="H4596" t="str">
        <f t="shared" si="285"/>
        <v>Central</v>
      </c>
      <c r="I4596" t="s">
        <v>1055</v>
      </c>
      <c r="J4596" t="str">
        <f t="shared" si="286"/>
        <v>Indiana</v>
      </c>
      <c r="K4596" t="s">
        <v>1960</v>
      </c>
      <c r="L4596" t="str">
        <f t="shared" si="287"/>
        <v>New Castle</v>
      </c>
      <c r="M4596" t="s">
        <v>22</v>
      </c>
      <c r="N4596" t="str">
        <f>IF(M4596="", "", IFERROR(VLOOKUP(M4596, Data!$A$1:$B$5, 2, 0), "Unkown fuel"))</f>
        <v>very harmful</v>
      </c>
      <c r="O4596" t="s">
        <v>23</v>
      </c>
      <c r="P4596" t="s">
        <v>24</v>
      </c>
      <c r="Q4596" t="s">
        <v>25</v>
      </c>
      <c r="R4596" t="s">
        <v>285</v>
      </c>
      <c r="S4596">
        <v>1396</v>
      </c>
      <c r="T4596" t="s">
        <v>471</v>
      </c>
      <c r="U4596" t="s">
        <v>287</v>
      </c>
      <c r="V4596">
        <v>5</v>
      </c>
      <c r="W4596" t="s">
        <v>1179</v>
      </c>
    </row>
    <row r="4597" spans="1:23" x14ac:dyDescent="0.3">
      <c r="A4597">
        <v>4731</v>
      </c>
      <c r="B4597" t="s">
        <v>18</v>
      </c>
      <c r="C4597">
        <v>2015</v>
      </c>
      <c r="D4597">
        <f t="shared" ca="1" si="284"/>
        <v>8</v>
      </c>
      <c r="E4597" s="5">
        <v>300000</v>
      </c>
      <c r="F4597">
        <v>35000</v>
      </c>
      <c r="G4597" t="s">
        <v>19</v>
      </c>
      <c r="H4597" t="str">
        <f t="shared" si="285"/>
        <v>East</v>
      </c>
      <c r="I4597" t="s">
        <v>31</v>
      </c>
      <c r="J4597" t="str">
        <f t="shared" si="286"/>
        <v>New York</v>
      </c>
      <c r="K4597" t="s">
        <v>990</v>
      </c>
      <c r="L4597" t="str">
        <f t="shared" si="287"/>
        <v>Mount Vernon</v>
      </c>
      <c r="M4597" t="s">
        <v>41</v>
      </c>
      <c r="N4597" t="str">
        <f>IF(M4597="", "", IFERROR(VLOOKUP(M4597, Data!$A$1:$B$5, 2, 0), "Unkown fuel"))</f>
        <v>harmful</v>
      </c>
      <c r="O4597" t="s">
        <v>23</v>
      </c>
      <c r="P4597" t="s">
        <v>24</v>
      </c>
      <c r="Q4597" t="s">
        <v>33</v>
      </c>
      <c r="R4597" t="s">
        <v>267</v>
      </c>
      <c r="S4597">
        <v>1196</v>
      </c>
      <c r="T4597" t="s">
        <v>268</v>
      </c>
      <c r="U4597" t="s">
        <v>269</v>
      </c>
      <c r="V4597">
        <v>7</v>
      </c>
      <c r="W4597" t="s">
        <v>1179</v>
      </c>
    </row>
    <row r="4598" spans="1:23" x14ac:dyDescent="0.3">
      <c r="A4598">
        <v>4733</v>
      </c>
      <c r="B4598" t="s">
        <v>18</v>
      </c>
      <c r="C4598">
        <v>2008</v>
      </c>
      <c r="D4598">
        <f t="shared" ca="1" si="284"/>
        <v>15</v>
      </c>
      <c r="E4598" s="5">
        <v>221000</v>
      </c>
      <c r="F4598">
        <v>35008</v>
      </c>
      <c r="G4598" t="s">
        <v>38</v>
      </c>
      <c r="H4598" t="str">
        <f t="shared" si="285"/>
        <v>Central</v>
      </c>
      <c r="I4598" t="s">
        <v>1055</v>
      </c>
      <c r="J4598" t="str">
        <f t="shared" si="286"/>
        <v>Indiana</v>
      </c>
      <c r="K4598" t="s">
        <v>1960</v>
      </c>
      <c r="L4598" t="str">
        <f t="shared" si="287"/>
        <v>New Castle</v>
      </c>
      <c r="M4598" t="s">
        <v>41</v>
      </c>
      <c r="N4598" t="str">
        <f>IF(M4598="", "", IFERROR(VLOOKUP(M4598, Data!$A$1:$B$5, 2, 0), "Unkown fuel"))</f>
        <v>harmful</v>
      </c>
      <c r="O4598" t="s">
        <v>158</v>
      </c>
      <c r="P4598" t="s">
        <v>24</v>
      </c>
      <c r="Q4598" t="s">
        <v>25</v>
      </c>
      <c r="R4598" t="s">
        <v>262</v>
      </c>
      <c r="S4598">
        <v>998</v>
      </c>
      <c r="T4598" t="s">
        <v>166</v>
      </c>
      <c r="U4598" t="s">
        <v>141</v>
      </c>
      <c r="V4598">
        <v>5</v>
      </c>
      <c r="W4598" t="s">
        <v>1179</v>
      </c>
    </row>
    <row r="4599" spans="1:23" x14ac:dyDescent="0.3">
      <c r="A4599">
        <v>4734</v>
      </c>
      <c r="B4599" t="s">
        <v>145</v>
      </c>
      <c r="C4599">
        <v>2017</v>
      </c>
      <c r="D4599">
        <f t="shared" ca="1" si="284"/>
        <v>6</v>
      </c>
      <c r="E4599" s="5">
        <v>270000</v>
      </c>
      <c r="F4599">
        <v>31100</v>
      </c>
      <c r="G4599" t="s">
        <v>19</v>
      </c>
      <c r="H4599" t="str">
        <f t="shared" si="285"/>
        <v>East</v>
      </c>
      <c r="I4599" t="s">
        <v>31</v>
      </c>
      <c r="J4599" t="str">
        <f t="shared" si="286"/>
        <v>New York</v>
      </c>
      <c r="K4599" t="s">
        <v>1959</v>
      </c>
      <c r="L4599" t="str">
        <f t="shared" si="287"/>
        <v>New City</v>
      </c>
      <c r="M4599" t="s">
        <v>41</v>
      </c>
      <c r="N4599" t="str">
        <f>IF(M4599="", "", IFERROR(VLOOKUP(M4599, Data!$A$1:$B$5, 2, 0), "Unkown fuel"))</f>
        <v>harmful</v>
      </c>
      <c r="O4599" t="s">
        <v>158</v>
      </c>
      <c r="P4599" t="s">
        <v>24</v>
      </c>
      <c r="Q4599" t="s">
        <v>25</v>
      </c>
      <c r="R4599" t="s">
        <v>591</v>
      </c>
      <c r="S4599">
        <v>799</v>
      </c>
      <c r="T4599" t="s">
        <v>592</v>
      </c>
      <c r="U4599" t="s">
        <v>429</v>
      </c>
      <c r="V4599">
        <v>5</v>
      </c>
      <c r="W4599" t="s">
        <v>1179</v>
      </c>
    </row>
    <row r="4600" spans="1:23" x14ac:dyDescent="0.3">
      <c r="A4600">
        <v>4735</v>
      </c>
      <c r="B4600" t="s">
        <v>46</v>
      </c>
      <c r="C4600">
        <v>2014</v>
      </c>
      <c r="D4600">
        <f t="shared" ca="1" si="284"/>
        <v>9</v>
      </c>
      <c r="E4600" s="5">
        <v>455000</v>
      </c>
      <c r="F4600">
        <v>42312</v>
      </c>
      <c r="G4600" t="s">
        <v>19</v>
      </c>
      <c r="H4600" t="str">
        <f t="shared" si="285"/>
        <v>East</v>
      </c>
      <c r="I4600" t="s">
        <v>31</v>
      </c>
      <c r="J4600" t="str">
        <f t="shared" si="286"/>
        <v>New York</v>
      </c>
      <c r="K4600" t="s">
        <v>990</v>
      </c>
      <c r="L4600" t="str">
        <f t="shared" si="287"/>
        <v>Mount Vernon</v>
      </c>
      <c r="M4600" t="s">
        <v>22</v>
      </c>
      <c r="N4600" t="str">
        <f>IF(M4600="", "", IFERROR(VLOOKUP(M4600, Data!$A$1:$B$5, 2, 0), "Unkown fuel"))</f>
        <v>very harmful</v>
      </c>
      <c r="O4600" t="s">
        <v>158</v>
      </c>
      <c r="P4600" t="s">
        <v>24</v>
      </c>
      <c r="Q4600" t="s">
        <v>25</v>
      </c>
      <c r="R4600" t="s">
        <v>545</v>
      </c>
      <c r="S4600">
        <v>1120</v>
      </c>
      <c r="T4600" t="s">
        <v>561</v>
      </c>
      <c r="U4600" t="s">
        <v>547</v>
      </c>
      <c r="V4600">
        <v>5</v>
      </c>
      <c r="W4600" t="s">
        <v>1179</v>
      </c>
    </row>
    <row r="4601" spans="1:23" x14ac:dyDescent="0.3">
      <c r="A4601">
        <v>4736</v>
      </c>
      <c r="B4601" t="s">
        <v>65</v>
      </c>
      <c r="C4601">
        <v>2011</v>
      </c>
      <c r="D4601">
        <f t="shared" ca="1" si="284"/>
        <v>12</v>
      </c>
      <c r="E4601" s="5">
        <v>300000</v>
      </c>
      <c r="F4601">
        <v>72000</v>
      </c>
      <c r="G4601" t="s">
        <v>19</v>
      </c>
      <c r="H4601" t="str">
        <f t="shared" si="285"/>
        <v>East</v>
      </c>
      <c r="I4601" t="s">
        <v>31</v>
      </c>
      <c r="J4601" t="str">
        <f t="shared" si="286"/>
        <v>New York</v>
      </c>
      <c r="K4601" t="s">
        <v>1961</v>
      </c>
      <c r="L4601" t="str">
        <f t="shared" si="287"/>
        <v>New Rochelle</v>
      </c>
      <c r="M4601" t="s">
        <v>41</v>
      </c>
      <c r="N4601" t="str">
        <f>IF(M4601="", "", IFERROR(VLOOKUP(M4601, Data!$A$1:$B$5, 2, 0), "Unkown fuel"))</f>
        <v>harmful</v>
      </c>
      <c r="O4601" t="s">
        <v>158</v>
      </c>
      <c r="P4601" t="s">
        <v>24</v>
      </c>
      <c r="Q4601" t="s">
        <v>25</v>
      </c>
      <c r="R4601" t="s">
        <v>421</v>
      </c>
      <c r="S4601">
        <v>1496</v>
      </c>
      <c r="T4601" t="s">
        <v>434</v>
      </c>
      <c r="U4601" t="s">
        <v>528</v>
      </c>
      <c r="V4601">
        <v>5</v>
      </c>
      <c r="W4601" t="s">
        <v>1179</v>
      </c>
    </row>
    <row r="4602" spans="1:23" x14ac:dyDescent="0.3">
      <c r="A4602">
        <v>4737</v>
      </c>
      <c r="B4602" t="s">
        <v>65</v>
      </c>
      <c r="C4602">
        <v>2014</v>
      </c>
      <c r="D4602">
        <f t="shared" ca="1" si="284"/>
        <v>9</v>
      </c>
      <c r="E4602" s="5">
        <v>480000</v>
      </c>
      <c r="F4602">
        <v>54891</v>
      </c>
      <c r="G4602" t="s">
        <v>19</v>
      </c>
      <c r="H4602" t="str">
        <f t="shared" si="285"/>
        <v>East</v>
      </c>
      <c r="I4602" t="s">
        <v>83</v>
      </c>
      <c r="J4602" t="str">
        <f t="shared" si="286"/>
        <v>Massachusetts</v>
      </c>
      <c r="K4602" t="s">
        <v>1611</v>
      </c>
      <c r="L4602" t="str">
        <f t="shared" si="287"/>
        <v>Arlington</v>
      </c>
      <c r="M4602" t="s">
        <v>22</v>
      </c>
      <c r="N4602" t="str">
        <f>IF(M4602="", "", IFERROR(VLOOKUP(M4602, Data!$A$1:$B$5, 2, 0), "Unkown fuel"))</f>
        <v>very harmful</v>
      </c>
      <c r="O4602" t="s">
        <v>158</v>
      </c>
      <c r="P4602" t="s">
        <v>24</v>
      </c>
      <c r="Q4602" t="s">
        <v>25</v>
      </c>
      <c r="R4602" t="s">
        <v>66</v>
      </c>
      <c r="S4602">
        <v>1364</v>
      </c>
      <c r="T4602" t="s">
        <v>244</v>
      </c>
      <c r="U4602" t="s">
        <v>68</v>
      </c>
      <c r="V4602">
        <v>5</v>
      </c>
      <c r="W4602" t="s">
        <v>1179</v>
      </c>
    </row>
    <row r="4603" spans="1:23" x14ac:dyDescent="0.3">
      <c r="A4603">
        <v>4738</v>
      </c>
      <c r="B4603" t="s">
        <v>46</v>
      </c>
      <c r="C4603">
        <v>2018</v>
      </c>
      <c r="D4603">
        <f t="shared" ca="1" si="284"/>
        <v>5</v>
      </c>
      <c r="E4603" s="5">
        <v>1000000</v>
      </c>
      <c r="F4603">
        <v>30000</v>
      </c>
      <c r="G4603" t="s">
        <v>38</v>
      </c>
      <c r="H4603" t="str">
        <f t="shared" si="285"/>
        <v>Central</v>
      </c>
      <c r="I4603" t="s">
        <v>70</v>
      </c>
      <c r="J4603" t="str">
        <f t="shared" si="286"/>
        <v>Texas</v>
      </c>
      <c r="K4603" t="s">
        <v>1048</v>
      </c>
      <c r="L4603" t="str">
        <f t="shared" si="287"/>
        <v>Gainesville</v>
      </c>
      <c r="M4603" t="s">
        <v>22</v>
      </c>
      <c r="N4603" t="str">
        <f>IF(M4603="", "", IFERROR(VLOOKUP(M4603, Data!$A$1:$B$5, 2, 0), "Unkown fuel"))</f>
        <v>very harmful</v>
      </c>
      <c r="O4603" t="s">
        <v>23</v>
      </c>
      <c r="P4603" t="s">
        <v>154</v>
      </c>
      <c r="Q4603" t="s">
        <v>25</v>
      </c>
      <c r="R4603" t="s">
        <v>222</v>
      </c>
      <c r="S4603">
        <v>1582</v>
      </c>
      <c r="T4603" t="s">
        <v>301</v>
      </c>
      <c r="U4603" t="s">
        <v>1444</v>
      </c>
      <c r="V4603">
        <v>5</v>
      </c>
      <c r="W4603" t="s">
        <v>1179</v>
      </c>
    </row>
    <row r="4604" spans="1:23" x14ac:dyDescent="0.3">
      <c r="A4604">
        <v>4739</v>
      </c>
      <c r="B4604" t="s">
        <v>239</v>
      </c>
      <c r="C4604">
        <v>2017</v>
      </c>
      <c r="D4604">
        <f t="shared" ca="1" si="284"/>
        <v>6</v>
      </c>
      <c r="E4604" s="5">
        <v>2600000</v>
      </c>
      <c r="F4604">
        <v>44000</v>
      </c>
      <c r="G4604" t="s">
        <v>38</v>
      </c>
      <c r="H4604" t="str">
        <f t="shared" si="285"/>
        <v>Central</v>
      </c>
      <c r="I4604" t="s">
        <v>70</v>
      </c>
      <c r="J4604" t="str">
        <f t="shared" si="286"/>
        <v>Texas</v>
      </c>
      <c r="K4604" t="s">
        <v>1048</v>
      </c>
      <c r="L4604" t="str">
        <f t="shared" si="287"/>
        <v>Gainesville</v>
      </c>
      <c r="M4604" t="s">
        <v>22</v>
      </c>
      <c r="N4604" t="str">
        <f>IF(M4604="", "", IFERROR(VLOOKUP(M4604, Data!$A$1:$B$5, 2, 0), "Unkown fuel"))</f>
        <v>very harmful</v>
      </c>
      <c r="O4604" t="s">
        <v>158</v>
      </c>
      <c r="P4604" t="s">
        <v>154</v>
      </c>
      <c r="Q4604" t="s">
        <v>25</v>
      </c>
      <c r="R4604" t="s">
        <v>375</v>
      </c>
      <c r="S4604">
        <v>1995</v>
      </c>
      <c r="T4604" t="s">
        <v>336</v>
      </c>
      <c r="U4604" t="s">
        <v>1603</v>
      </c>
      <c r="V4604">
        <v>5</v>
      </c>
      <c r="W4604" t="s">
        <v>1179</v>
      </c>
    </row>
    <row r="4605" spans="1:23" x14ac:dyDescent="0.3">
      <c r="A4605">
        <v>4740</v>
      </c>
      <c r="B4605" t="s">
        <v>65</v>
      </c>
      <c r="C4605">
        <v>2017</v>
      </c>
      <c r="D4605">
        <f t="shared" ca="1" si="284"/>
        <v>6</v>
      </c>
      <c r="E4605" s="5">
        <v>1850000</v>
      </c>
      <c r="F4605">
        <v>18890</v>
      </c>
      <c r="G4605" t="s">
        <v>19</v>
      </c>
      <c r="H4605" t="str">
        <f t="shared" si="285"/>
        <v>East</v>
      </c>
      <c r="I4605" t="s">
        <v>857</v>
      </c>
      <c r="J4605" t="str">
        <f t="shared" si="286"/>
        <v>New Hampshire</v>
      </c>
      <c r="K4605" t="s">
        <v>1322</v>
      </c>
      <c r="L4605" t="str">
        <f t="shared" si="287"/>
        <v>Derry</v>
      </c>
      <c r="M4605" t="s">
        <v>22</v>
      </c>
      <c r="N4605" t="str">
        <f>IF(M4605="", "", IFERROR(VLOOKUP(M4605, Data!$A$1:$B$5, 2, 0), "Unkown fuel"))</f>
        <v>very harmful</v>
      </c>
      <c r="O4605" t="s">
        <v>158</v>
      </c>
      <c r="P4605" t="s">
        <v>154</v>
      </c>
      <c r="Q4605" t="s">
        <v>25</v>
      </c>
      <c r="R4605" t="s">
        <v>187</v>
      </c>
      <c r="S4605">
        <v>2755</v>
      </c>
      <c r="T4605" t="s">
        <v>188</v>
      </c>
      <c r="U4605" t="s">
        <v>189</v>
      </c>
      <c r="V4605">
        <v>7</v>
      </c>
      <c r="W4605" t="s">
        <v>1179</v>
      </c>
    </row>
    <row r="4606" spans="1:23" x14ac:dyDescent="0.3">
      <c r="A4606">
        <v>4741</v>
      </c>
      <c r="B4606" t="s">
        <v>46</v>
      </c>
      <c r="C4606">
        <v>2019</v>
      </c>
      <c r="D4606">
        <f t="shared" ca="1" si="284"/>
        <v>4</v>
      </c>
      <c r="E4606" s="5">
        <v>500000</v>
      </c>
      <c r="F4606">
        <v>5000</v>
      </c>
      <c r="G4606" t="s">
        <v>19</v>
      </c>
      <c r="H4606" t="str">
        <f t="shared" si="285"/>
        <v>East</v>
      </c>
      <c r="I4606" t="s">
        <v>83</v>
      </c>
      <c r="J4606" t="str">
        <f t="shared" si="286"/>
        <v>Massachusetts</v>
      </c>
      <c r="K4606" t="s">
        <v>1963</v>
      </c>
      <c r="L4606" t="str">
        <f t="shared" si="287"/>
        <v>Westborough</v>
      </c>
      <c r="M4606" t="s">
        <v>41</v>
      </c>
      <c r="N4606" t="str">
        <f>IF(M4606="", "", IFERROR(VLOOKUP(M4606, Data!$A$1:$B$5, 2, 0), "Unkown fuel"))</f>
        <v>harmful</v>
      </c>
      <c r="O4606" t="s">
        <v>23</v>
      </c>
      <c r="P4606" t="s">
        <v>24</v>
      </c>
      <c r="Q4606" t="s">
        <v>25</v>
      </c>
      <c r="R4606" t="s">
        <v>110</v>
      </c>
      <c r="S4606">
        <v>1086</v>
      </c>
      <c r="T4606" t="s">
        <v>388</v>
      </c>
      <c r="U4606" t="s">
        <v>611</v>
      </c>
      <c r="V4606">
        <v>5</v>
      </c>
      <c r="W4606" t="s">
        <v>1179</v>
      </c>
    </row>
    <row r="4607" spans="1:23" x14ac:dyDescent="0.3">
      <c r="A4607">
        <v>4742</v>
      </c>
      <c r="B4607" t="s">
        <v>88</v>
      </c>
      <c r="C4607">
        <v>2013</v>
      </c>
      <c r="D4607">
        <f t="shared" ca="1" si="284"/>
        <v>10</v>
      </c>
      <c r="E4607" s="5">
        <v>800000</v>
      </c>
      <c r="F4607">
        <v>117000</v>
      </c>
      <c r="G4607" t="s">
        <v>19</v>
      </c>
      <c r="H4607" t="str">
        <f t="shared" si="285"/>
        <v>East</v>
      </c>
      <c r="I4607" t="s">
        <v>83</v>
      </c>
      <c r="J4607" t="str">
        <f t="shared" si="286"/>
        <v>Massachusetts</v>
      </c>
      <c r="K4607" t="s">
        <v>1964</v>
      </c>
      <c r="L4607" t="str">
        <f t="shared" si="287"/>
        <v>Falmouth</v>
      </c>
      <c r="M4607" t="s">
        <v>22</v>
      </c>
      <c r="N4607" t="str">
        <f>IF(M4607="", "", IFERROR(VLOOKUP(M4607, Data!$A$1:$B$5, 2, 0), "Unkown fuel"))</f>
        <v>very harmful</v>
      </c>
      <c r="O4607" t="s">
        <v>158</v>
      </c>
      <c r="P4607" t="s">
        <v>154</v>
      </c>
      <c r="Q4607" t="s">
        <v>25</v>
      </c>
      <c r="R4607" t="s">
        <v>887</v>
      </c>
      <c r="S4607">
        <v>2696</v>
      </c>
      <c r="T4607" t="s">
        <v>888</v>
      </c>
      <c r="U4607" t="s">
        <v>889</v>
      </c>
      <c r="V4607">
        <v>7</v>
      </c>
      <c r="W4607" t="s">
        <v>1179</v>
      </c>
    </row>
    <row r="4608" spans="1:23" x14ac:dyDescent="0.3">
      <c r="A4608">
        <v>4743</v>
      </c>
      <c r="B4608" t="s">
        <v>75</v>
      </c>
      <c r="C4608">
        <v>2013</v>
      </c>
      <c r="D4608">
        <f t="shared" ca="1" si="284"/>
        <v>10</v>
      </c>
      <c r="E4608" s="5">
        <v>1000000</v>
      </c>
      <c r="F4608">
        <v>75010</v>
      </c>
      <c r="G4608" t="s">
        <v>19</v>
      </c>
      <c r="H4608" t="str">
        <f t="shared" si="285"/>
        <v>East</v>
      </c>
      <c r="I4608" t="s">
        <v>780</v>
      </c>
      <c r="J4608" t="str">
        <f t="shared" si="286"/>
        <v>Maine</v>
      </c>
      <c r="K4608" t="s">
        <v>788</v>
      </c>
      <c r="L4608" t="str">
        <f t="shared" si="287"/>
        <v>Brunswick</v>
      </c>
      <c r="M4608" t="s">
        <v>22</v>
      </c>
      <c r="N4608" t="str">
        <f>IF(M4608="", "", IFERROR(VLOOKUP(M4608, Data!$A$1:$B$5, 2, 0), "Unkown fuel"))</f>
        <v>very harmful</v>
      </c>
      <c r="O4608" t="s">
        <v>158</v>
      </c>
      <c r="P4608" t="s">
        <v>154</v>
      </c>
      <c r="Q4608" t="s">
        <v>25</v>
      </c>
      <c r="R4608" t="s">
        <v>1605</v>
      </c>
      <c r="S4608">
        <v>1995</v>
      </c>
      <c r="T4608" t="s">
        <v>1606</v>
      </c>
      <c r="U4608" t="s">
        <v>560</v>
      </c>
      <c r="V4608">
        <v>5</v>
      </c>
      <c r="W4608" t="s">
        <v>1179</v>
      </c>
    </row>
    <row r="4609" spans="1:23" x14ac:dyDescent="0.3">
      <c r="A4609">
        <v>4744</v>
      </c>
      <c r="B4609" t="s">
        <v>109</v>
      </c>
      <c r="C4609">
        <v>2013</v>
      </c>
      <c r="D4609">
        <f t="shared" ca="1" si="284"/>
        <v>10</v>
      </c>
      <c r="E4609" s="5">
        <v>250000</v>
      </c>
      <c r="F4609">
        <v>50000</v>
      </c>
      <c r="G4609" t="s">
        <v>19</v>
      </c>
      <c r="H4609" t="str">
        <f t="shared" si="285"/>
        <v>East</v>
      </c>
      <c r="I4609" t="s">
        <v>780</v>
      </c>
      <c r="J4609" t="str">
        <f t="shared" si="286"/>
        <v>Maine</v>
      </c>
      <c r="K4609" t="s">
        <v>807</v>
      </c>
      <c r="L4609" t="str">
        <f t="shared" si="287"/>
        <v>Lewiston</v>
      </c>
      <c r="M4609" t="s">
        <v>22</v>
      </c>
      <c r="N4609" t="str">
        <f>IF(M4609="", "", IFERROR(VLOOKUP(M4609, Data!$A$1:$B$5, 2, 0), "Unkown fuel"))</f>
        <v>very harmful</v>
      </c>
      <c r="O4609" t="s">
        <v>23</v>
      </c>
      <c r="P4609" t="s">
        <v>24</v>
      </c>
      <c r="Q4609" t="s">
        <v>25</v>
      </c>
      <c r="R4609" t="s">
        <v>484</v>
      </c>
      <c r="S4609">
        <v>1248</v>
      </c>
      <c r="T4609" t="s">
        <v>108</v>
      </c>
      <c r="U4609" t="s">
        <v>209</v>
      </c>
      <c r="V4609">
        <v>5</v>
      </c>
      <c r="W4609" t="s">
        <v>1179</v>
      </c>
    </row>
    <row r="4610" spans="1:23" x14ac:dyDescent="0.3">
      <c r="A4610">
        <v>4745</v>
      </c>
      <c r="B4610" t="s">
        <v>75</v>
      </c>
      <c r="C4610">
        <v>2012</v>
      </c>
      <c r="D4610">
        <f t="shared" ref="D4610:D4673" ca="1" si="288">TRUNC(YEARFRAC(DATE(C4610,1,1), TODAY(), 1))</f>
        <v>11</v>
      </c>
      <c r="E4610" s="5">
        <v>245000</v>
      </c>
      <c r="F4610">
        <v>100000</v>
      </c>
      <c r="G4610" t="s">
        <v>38</v>
      </c>
      <c r="H4610" t="str">
        <f t="shared" ref="H4610:H4673" si="289">TRIM(G4610)</f>
        <v>Central</v>
      </c>
      <c r="I4610" t="s">
        <v>744</v>
      </c>
      <c r="J4610" t="str">
        <f t="shared" ref="J4610:J4673" si="290">TRIM(I4610)</f>
        <v>Iowa</v>
      </c>
      <c r="K4610" t="s">
        <v>1965</v>
      </c>
      <c r="L4610" t="str">
        <f t="shared" ref="L4610:L4673" si="291">TRIM(K4610)</f>
        <v>Council Bluffs</v>
      </c>
      <c r="M4610" t="s">
        <v>22</v>
      </c>
      <c r="N4610" t="str">
        <f>IF(M4610="", "", IFERROR(VLOOKUP(M4610, Data!$A$1:$B$5, 2, 0), "Unkown fuel"))</f>
        <v>very harmful</v>
      </c>
      <c r="O4610" t="s">
        <v>158</v>
      </c>
      <c r="P4610" t="s">
        <v>24</v>
      </c>
      <c r="Q4610" t="s">
        <v>25</v>
      </c>
      <c r="R4610" t="s">
        <v>505</v>
      </c>
      <c r="S4610">
        <v>1461</v>
      </c>
      <c r="T4610" t="s">
        <v>506</v>
      </c>
      <c r="U4610" t="s">
        <v>74</v>
      </c>
      <c r="V4610">
        <v>5</v>
      </c>
      <c r="W4610" t="s">
        <v>1179</v>
      </c>
    </row>
    <row r="4611" spans="1:23" x14ac:dyDescent="0.3">
      <c r="A4611">
        <v>4746</v>
      </c>
      <c r="B4611" t="s">
        <v>46</v>
      </c>
      <c r="C4611">
        <v>2019</v>
      </c>
      <c r="D4611">
        <f t="shared" ca="1" si="288"/>
        <v>4</v>
      </c>
      <c r="E4611" s="5">
        <v>625000</v>
      </c>
      <c r="F4611">
        <v>4337</v>
      </c>
      <c r="G4611" t="s">
        <v>38</v>
      </c>
      <c r="H4611" t="str">
        <f t="shared" si="289"/>
        <v>Central</v>
      </c>
      <c r="I4611" t="s">
        <v>744</v>
      </c>
      <c r="J4611" t="str">
        <f t="shared" si="290"/>
        <v>Iowa</v>
      </c>
      <c r="K4611" t="s">
        <v>1965</v>
      </c>
      <c r="L4611" t="str">
        <f t="shared" si="291"/>
        <v>Council Bluffs</v>
      </c>
      <c r="M4611" t="s">
        <v>41</v>
      </c>
      <c r="N4611" t="str">
        <f>IF(M4611="", "", IFERROR(VLOOKUP(M4611, Data!$A$1:$B$5, 2, 0), "Unkown fuel"))</f>
        <v>harmful</v>
      </c>
      <c r="O4611" t="s">
        <v>158</v>
      </c>
      <c r="P4611" t="s">
        <v>154</v>
      </c>
      <c r="Q4611" t="s">
        <v>25</v>
      </c>
      <c r="R4611" t="s">
        <v>85</v>
      </c>
      <c r="S4611">
        <v>1197</v>
      </c>
      <c r="T4611" t="s">
        <v>90</v>
      </c>
      <c r="U4611" t="s">
        <v>261</v>
      </c>
      <c r="V4611">
        <v>5</v>
      </c>
      <c r="W4611" t="s">
        <v>1179</v>
      </c>
    </row>
    <row r="4612" spans="1:23" x14ac:dyDescent="0.3">
      <c r="A4612">
        <v>4747</v>
      </c>
      <c r="B4612" t="s">
        <v>221</v>
      </c>
      <c r="C4612">
        <v>2018</v>
      </c>
      <c r="D4612">
        <f t="shared" ca="1" si="288"/>
        <v>5</v>
      </c>
      <c r="E4612" s="5">
        <v>560000</v>
      </c>
      <c r="F4612">
        <v>14495</v>
      </c>
      <c r="G4612" t="s">
        <v>38</v>
      </c>
      <c r="H4612" t="str">
        <f t="shared" si="289"/>
        <v>Central</v>
      </c>
      <c r="I4612" t="s">
        <v>744</v>
      </c>
      <c r="J4612" t="str">
        <f t="shared" si="290"/>
        <v>Iowa</v>
      </c>
      <c r="K4612" t="s">
        <v>1965</v>
      </c>
      <c r="L4612" t="str">
        <f t="shared" si="291"/>
        <v>Council Bluffs</v>
      </c>
      <c r="M4612" t="s">
        <v>41</v>
      </c>
      <c r="N4612" t="str">
        <f>IF(M4612="", "", IFERROR(VLOOKUP(M4612, Data!$A$1:$B$5, 2, 0), "Unkown fuel"))</f>
        <v>harmful</v>
      </c>
      <c r="O4612" t="s">
        <v>158</v>
      </c>
      <c r="P4612" t="s">
        <v>24</v>
      </c>
      <c r="Q4612" t="s">
        <v>25</v>
      </c>
      <c r="R4612" t="s">
        <v>1037</v>
      </c>
      <c r="S4612">
        <v>999</v>
      </c>
      <c r="T4612" t="s">
        <v>393</v>
      </c>
      <c r="U4612" t="s">
        <v>394</v>
      </c>
      <c r="V4612">
        <v>5</v>
      </c>
      <c r="W4612" t="s">
        <v>1179</v>
      </c>
    </row>
    <row r="4613" spans="1:23" x14ac:dyDescent="0.3">
      <c r="A4613">
        <v>4748</v>
      </c>
      <c r="B4613" t="s">
        <v>37</v>
      </c>
      <c r="C4613">
        <v>2018</v>
      </c>
      <c r="D4613">
        <f t="shared" ca="1" si="288"/>
        <v>5</v>
      </c>
      <c r="E4613" s="5">
        <v>680000</v>
      </c>
      <c r="F4613">
        <v>8576</v>
      </c>
      <c r="G4613" t="s">
        <v>38</v>
      </c>
      <c r="H4613" t="str">
        <f t="shared" si="289"/>
        <v>Central</v>
      </c>
      <c r="I4613" t="s">
        <v>744</v>
      </c>
      <c r="J4613" t="str">
        <f t="shared" si="290"/>
        <v>Iowa</v>
      </c>
      <c r="K4613" t="s">
        <v>1965</v>
      </c>
      <c r="L4613" t="str">
        <f t="shared" si="291"/>
        <v>Council Bluffs</v>
      </c>
      <c r="M4613" t="s">
        <v>41</v>
      </c>
      <c r="N4613" t="str">
        <f>IF(M4613="", "", IFERROR(VLOOKUP(M4613, Data!$A$1:$B$5, 2, 0), "Unkown fuel"))</f>
        <v>harmful</v>
      </c>
      <c r="O4613" t="s">
        <v>158</v>
      </c>
      <c r="P4613" t="s">
        <v>24</v>
      </c>
      <c r="Q4613" t="s">
        <v>25</v>
      </c>
      <c r="R4613" t="s">
        <v>604</v>
      </c>
      <c r="S4613">
        <v>1199</v>
      </c>
      <c r="T4613" t="s">
        <v>434</v>
      </c>
      <c r="U4613" t="s">
        <v>452</v>
      </c>
      <c r="V4613">
        <v>5</v>
      </c>
      <c r="W4613" t="s">
        <v>1179</v>
      </c>
    </row>
    <row r="4614" spans="1:23" x14ac:dyDescent="0.3">
      <c r="A4614">
        <v>4749</v>
      </c>
      <c r="B4614" t="s">
        <v>18</v>
      </c>
      <c r="C4614">
        <v>2019</v>
      </c>
      <c r="D4614">
        <f t="shared" ca="1" si="288"/>
        <v>4</v>
      </c>
      <c r="E4614" s="5">
        <v>700000</v>
      </c>
      <c r="F4614">
        <v>30000</v>
      </c>
      <c r="G4614" t="s">
        <v>19</v>
      </c>
      <c r="H4614" t="str">
        <f t="shared" si="289"/>
        <v>East</v>
      </c>
      <c r="I4614" t="s">
        <v>31</v>
      </c>
      <c r="J4614" t="str">
        <f t="shared" si="290"/>
        <v>New York</v>
      </c>
      <c r="K4614" t="s">
        <v>1966</v>
      </c>
      <c r="L4614" t="str">
        <f t="shared" si="291"/>
        <v>Cohoes</v>
      </c>
      <c r="M4614" t="s">
        <v>22</v>
      </c>
      <c r="N4614" t="str">
        <f>IF(M4614="", "", IFERROR(VLOOKUP(M4614, Data!$A$1:$B$5, 2, 0), "Unkown fuel"))</f>
        <v>very harmful</v>
      </c>
      <c r="O4614" t="s">
        <v>23</v>
      </c>
      <c r="P4614" t="s">
        <v>24</v>
      </c>
      <c r="Q4614" t="s">
        <v>25</v>
      </c>
      <c r="R4614" t="s">
        <v>424</v>
      </c>
      <c r="S4614">
        <v>1248</v>
      </c>
      <c r="T4614" t="s">
        <v>425</v>
      </c>
      <c r="U4614" t="s">
        <v>28</v>
      </c>
      <c r="V4614">
        <v>5</v>
      </c>
      <c r="W4614" t="s">
        <v>1179</v>
      </c>
    </row>
    <row r="4615" spans="1:23" x14ac:dyDescent="0.3">
      <c r="A4615">
        <v>4750</v>
      </c>
      <c r="B4615" t="s">
        <v>109</v>
      </c>
      <c r="C4615">
        <v>2013</v>
      </c>
      <c r="D4615">
        <f t="shared" ca="1" si="288"/>
        <v>10</v>
      </c>
      <c r="E4615" s="5">
        <v>220000</v>
      </c>
      <c r="F4615">
        <v>80000</v>
      </c>
      <c r="G4615" t="s">
        <v>19</v>
      </c>
      <c r="H4615" t="str">
        <f t="shared" si="289"/>
        <v>East</v>
      </c>
      <c r="I4615" t="s">
        <v>31</v>
      </c>
      <c r="J4615" t="str">
        <f t="shared" si="290"/>
        <v>New York</v>
      </c>
      <c r="K4615" t="s">
        <v>1966</v>
      </c>
      <c r="L4615" t="str">
        <f t="shared" si="291"/>
        <v>Cohoes</v>
      </c>
      <c r="M4615" t="s">
        <v>22</v>
      </c>
      <c r="N4615" t="str">
        <f>IF(M4615="", "", IFERROR(VLOOKUP(M4615, Data!$A$1:$B$5, 2, 0), "Unkown fuel"))</f>
        <v>very harmful</v>
      </c>
      <c r="O4615" t="s">
        <v>23</v>
      </c>
      <c r="P4615" t="s">
        <v>24</v>
      </c>
      <c r="Q4615" t="s">
        <v>25</v>
      </c>
      <c r="R4615" t="s">
        <v>1090</v>
      </c>
      <c r="S4615">
        <v>1396</v>
      </c>
      <c r="T4615" t="s">
        <v>471</v>
      </c>
      <c r="U4615" t="s">
        <v>472</v>
      </c>
      <c r="V4615">
        <v>5</v>
      </c>
      <c r="W4615" t="s">
        <v>1179</v>
      </c>
    </row>
    <row r="4616" spans="1:23" x14ac:dyDescent="0.3">
      <c r="A4616">
        <v>4751</v>
      </c>
      <c r="B4616" t="s">
        <v>109</v>
      </c>
      <c r="C4616">
        <v>2017</v>
      </c>
      <c r="D4616">
        <f t="shared" ca="1" si="288"/>
        <v>6</v>
      </c>
      <c r="E4616" s="5">
        <v>450000</v>
      </c>
      <c r="F4616">
        <v>70000</v>
      </c>
      <c r="G4616" t="s">
        <v>19</v>
      </c>
      <c r="H4616" t="str">
        <f t="shared" si="289"/>
        <v>East</v>
      </c>
      <c r="I4616" t="s">
        <v>780</v>
      </c>
      <c r="J4616" t="str">
        <f t="shared" si="290"/>
        <v>Maine</v>
      </c>
      <c r="K4616" t="s">
        <v>993</v>
      </c>
      <c r="L4616" t="str">
        <f t="shared" si="291"/>
        <v>Gorham</v>
      </c>
      <c r="M4616" t="s">
        <v>22</v>
      </c>
      <c r="N4616" t="str">
        <f>IF(M4616="", "", IFERROR(VLOOKUP(M4616, Data!$A$1:$B$5, 2, 0), "Unkown fuel"))</f>
        <v>very harmful</v>
      </c>
      <c r="O4616" t="s">
        <v>23</v>
      </c>
      <c r="P4616" t="s">
        <v>24</v>
      </c>
      <c r="Q4616" t="s">
        <v>25</v>
      </c>
      <c r="R4616" t="s">
        <v>285</v>
      </c>
      <c r="S4616">
        <v>1405</v>
      </c>
      <c r="T4616" t="s">
        <v>286</v>
      </c>
      <c r="U4616" t="s">
        <v>287</v>
      </c>
      <c r="V4616">
        <v>5</v>
      </c>
      <c r="W4616" t="s">
        <v>1179</v>
      </c>
    </row>
    <row r="4617" spans="1:23" x14ac:dyDescent="0.3">
      <c r="A4617">
        <v>4752</v>
      </c>
      <c r="B4617" t="s">
        <v>109</v>
      </c>
      <c r="C4617">
        <v>2017</v>
      </c>
      <c r="D4617">
        <f t="shared" ca="1" si="288"/>
        <v>6</v>
      </c>
      <c r="E4617" s="5">
        <v>525000</v>
      </c>
      <c r="F4617">
        <v>19723</v>
      </c>
      <c r="G4617" t="s">
        <v>19</v>
      </c>
      <c r="H4617" t="str">
        <f t="shared" si="289"/>
        <v>East</v>
      </c>
      <c r="I4617" t="s">
        <v>780</v>
      </c>
      <c r="J4617" t="str">
        <f t="shared" si="290"/>
        <v>Maine</v>
      </c>
      <c r="K4617" t="s">
        <v>781</v>
      </c>
      <c r="L4617" t="str">
        <f t="shared" si="291"/>
        <v>Saco</v>
      </c>
      <c r="M4617" t="s">
        <v>41</v>
      </c>
      <c r="N4617" t="str">
        <f>IF(M4617="", "", IFERROR(VLOOKUP(M4617, Data!$A$1:$B$5, 2, 0), "Unkown fuel"))</f>
        <v>harmful</v>
      </c>
      <c r="O4617" t="s">
        <v>158</v>
      </c>
      <c r="P4617" t="s">
        <v>154</v>
      </c>
      <c r="Q4617" t="s">
        <v>25</v>
      </c>
      <c r="R4617" t="s">
        <v>110</v>
      </c>
      <c r="S4617">
        <v>1199</v>
      </c>
      <c r="T4617" t="s">
        <v>416</v>
      </c>
      <c r="U4617" t="s">
        <v>112</v>
      </c>
      <c r="V4617">
        <v>5</v>
      </c>
      <c r="W4617" t="s">
        <v>1179</v>
      </c>
    </row>
    <row r="4618" spans="1:23" x14ac:dyDescent="0.3">
      <c r="A4618">
        <v>4753</v>
      </c>
      <c r="B4618" t="s">
        <v>65</v>
      </c>
      <c r="C4618">
        <v>2009</v>
      </c>
      <c r="D4618">
        <f t="shared" ca="1" si="288"/>
        <v>14</v>
      </c>
      <c r="E4618" s="5">
        <v>650000</v>
      </c>
      <c r="F4618">
        <v>242000</v>
      </c>
      <c r="G4618" t="s">
        <v>19</v>
      </c>
      <c r="H4618" t="str">
        <f t="shared" si="289"/>
        <v>East</v>
      </c>
      <c r="I4618" t="s">
        <v>780</v>
      </c>
      <c r="J4618" t="str">
        <f t="shared" si="290"/>
        <v>Maine</v>
      </c>
      <c r="K4618" t="s">
        <v>1424</v>
      </c>
      <c r="L4618" t="str">
        <f t="shared" si="291"/>
        <v>South Portland</v>
      </c>
      <c r="M4618" t="s">
        <v>22</v>
      </c>
      <c r="N4618" t="str">
        <f>IF(M4618="", "", IFERROR(VLOOKUP(M4618, Data!$A$1:$B$5, 2, 0), "Unkown fuel"))</f>
        <v>very harmful</v>
      </c>
      <c r="O4618" t="s">
        <v>23</v>
      </c>
      <c r="P4618" t="s">
        <v>24</v>
      </c>
      <c r="Q4618" t="s">
        <v>304</v>
      </c>
      <c r="R4618" t="s">
        <v>475</v>
      </c>
      <c r="S4618">
        <v>2494</v>
      </c>
      <c r="T4618" t="s">
        <v>476</v>
      </c>
      <c r="U4618" t="s">
        <v>477</v>
      </c>
      <c r="V4618">
        <v>7</v>
      </c>
      <c r="W4618" t="s">
        <v>1179</v>
      </c>
    </row>
    <row r="4619" spans="1:23" x14ac:dyDescent="0.3">
      <c r="A4619">
        <v>4754</v>
      </c>
      <c r="B4619" t="s">
        <v>239</v>
      </c>
      <c r="C4619">
        <v>2018</v>
      </c>
      <c r="D4619">
        <f t="shared" ca="1" si="288"/>
        <v>5</v>
      </c>
      <c r="E4619" s="5">
        <v>5500000</v>
      </c>
      <c r="F4619">
        <v>22000</v>
      </c>
      <c r="G4619" t="s">
        <v>19</v>
      </c>
      <c r="H4619" t="str">
        <f t="shared" si="289"/>
        <v>East</v>
      </c>
      <c r="I4619" t="s">
        <v>782</v>
      </c>
      <c r="J4619" t="str">
        <f t="shared" si="290"/>
        <v>Vermont</v>
      </c>
      <c r="K4619" t="s">
        <v>1247</v>
      </c>
      <c r="L4619" t="str">
        <f t="shared" si="291"/>
        <v>Essex Junction</v>
      </c>
      <c r="M4619" t="s">
        <v>22</v>
      </c>
      <c r="N4619" t="str">
        <f>IF(M4619="", "", IFERROR(VLOOKUP(M4619, Data!$A$1:$B$5, 2, 0), "Unkown fuel"))</f>
        <v>very harmful</v>
      </c>
      <c r="O4619" t="s">
        <v>23</v>
      </c>
      <c r="P4619" t="s">
        <v>154</v>
      </c>
      <c r="Q4619" t="s">
        <v>25</v>
      </c>
      <c r="R4619" t="s">
        <v>750</v>
      </c>
      <c r="S4619">
        <v>2993</v>
      </c>
      <c r="T4619" t="s">
        <v>751</v>
      </c>
      <c r="U4619" t="s">
        <v>752</v>
      </c>
      <c r="V4619">
        <v>4</v>
      </c>
      <c r="W4619" t="s">
        <v>1179</v>
      </c>
    </row>
    <row r="4620" spans="1:23" x14ac:dyDescent="0.3">
      <c r="A4620">
        <v>4755</v>
      </c>
      <c r="B4620" t="s">
        <v>18</v>
      </c>
      <c r="C4620">
        <v>2017</v>
      </c>
      <c r="D4620">
        <f t="shared" ca="1" si="288"/>
        <v>6</v>
      </c>
      <c r="E4620" s="5">
        <v>875000</v>
      </c>
      <c r="F4620">
        <v>30000</v>
      </c>
      <c r="G4620" t="s">
        <v>19</v>
      </c>
      <c r="H4620" t="str">
        <f t="shared" si="289"/>
        <v>East</v>
      </c>
      <c r="I4620" t="s">
        <v>780</v>
      </c>
      <c r="J4620" t="str">
        <f t="shared" si="290"/>
        <v>Maine</v>
      </c>
      <c r="K4620" t="s">
        <v>781</v>
      </c>
      <c r="L4620" t="str">
        <f t="shared" si="291"/>
        <v>Saco</v>
      </c>
      <c r="M4620" t="s">
        <v>22</v>
      </c>
      <c r="N4620" t="str">
        <f>IF(M4620="", "", IFERROR(VLOOKUP(M4620, Data!$A$1:$B$5, 2, 0), "Unkown fuel"))</f>
        <v>very harmful</v>
      </c>
      <c r="O4620" t="s">
        <v>158</v>
      </c>
      <c r="P4620" t="s">
        <v>154</v>
      </c>
      <c r="Q4620" t="s">
        <v>25</v>
      </c>
      <c r="R4620" t="s">
        <v>424</v>
      </c>
      <c r="S4620">
        <v>1248</v>
      </c>
      <c r="T4620" t="s">
        <v>425</v>
      </c>
      <c r="U4620" t="s">
        <v>28</v>
      </c>
      <c r="V4620">
        <v>5</v>
      </c>
      <c r="W4620" t="s">
        <v>1179</v>
      </c>
    </row>
    <row r="4621" spans="1:23" x14ac:dyDescent="0.3">
      <c r="A4621">
        <v>4756</v>
      </c>
      <c r="B4621" t="s">
        <v>46</v>
      </c>
      <c r="C4621">
        <v>2019</v>
      </c>
      <c r="D4621">
        <f t="shared" ca="1" si="288"/>
        <v>4</v>
      </c>
      <c r="E4621" s="5">
        <v>785000</v>
      </c>
      <c r="F4621">
        <v>9000</v>
      </c>
      <c r="G4621" t="s">
        <v>19</v>
      </c>
      <c r="H4621" t="str">
        <f t="shared" si="289"/>
        <v>East</v>
      </c>
      <c r="I4621" t="s">
        <v>786</v>
      </c>
      <c r="J4621" t="str">
        <f t="shared" si="290"/>
        <v>New Jersey</v>
      </c>
      <c r="K4621" t="s">
        <v>1342</v>
      </c>
      <c r="L4621" t="str">
        <f t="shared" si="291"/>
        <v>Asbury Park</v>
      </c>
      <c r="M4621" t="s">
        <v>41</v>
      </c>
      <c r="N4621" t="str">
        <f>IF(M4621="", "", IFERROR(VLOOKUP(M4621, Data!$A$1:$B$5, 2, 0), "Unkown fuel"))</f>
        <v>harmful</v>
      </c>
      <c r="O4621" t="s">
        <v>158</v>
      </c>
      <c r="P4621" t="s">
        <v>24</v>
      </c>
      <c r="Q4621" t="s">
        <v>25</v>
      </c>
      <c r="R4621" t="s">
        <v>133</v>
      </c>
      <c r="S4621">
        <v>1197</v>
      </c>
      <c r="T4621" t="s">
        <v>134</v>
      </c>
      <c r="U4621" t="s">
        <v>135</v>
      </c>
      <c r="V4621">
        <v>5</v>
      </c>
      <c r="W4621" t="s">
        <v>1179</v>
      </c>
    </row>
    <row r="4622" spans="1:23" x14ac:dyDescent="0.3">
      <c r="A4622">
        <v>4757</v>
      </c>
      <c r="B4622" t="s">
        <v>37</v>
      </c>
      <c r="C4622">
        <v>2017</v>
      </c>
      <c r="D4622">
        <f t="shared" ca="1" si="288"/>
        <v>6</v>
      </c>
      <c r="E4622" s="5">
        <v>819999</v>
      </c>
      <c r="F4622">
        <v>30000</v>
      </c>
      <c r="G4622" t="s">
        <v>19</v>
      </c>
      <c r="H4622" t="str">
        <f t="shared" si="289"/>
        <v>East</v>
      </c>
      <c r="I4622" t="s">
        <v>912</v>
      </c>
      <c r="J4622" t="str">
        <f t="shared" si="290"/>
        <v>Ohio</v>
      </c>
      <c r="K4622" t="s">
        <v>1967</v>
      </c>
      <c r="L4622" t="str">
        <f t="shared" si="291"/>
        <v>Euclid</v>
      </c>
      <c r="M4622" t="s">
        <v>41</v>
      </c>
      <c r="N4622" t="str">
        <f>IF(M4622="", "", IFERROR(VLOOKUP(M4622, Data!$A$1:$B$5, 2, 0), "Unkown fuel"))</f>
        <v>harmful</v>
      </c>
      <c r="O4622" t="s">
        <v>158</v>
      </c>
      <c r="P4622" t="s">
        <v>24</v>
      </c>
      <c r="Q4622" t="s">
        <v>25</v>
      </c>
      <c r="R4622" t="s">
        <v>383</v>
      </c>
      <c r="S4622">
        <v>1199</v>
      </c>
      <c r="T4622" t="s">
        <v>434</v>
      </c>
      <c r="U4622" t="s">
        <v>452</v>
      </c>
      <c r="V4622">
        <v>5</v>
      </c>
      <c r="W4622" t="s">
        <v>1179</v>
      </c>
    </row>
    <row r="4623" spans="1:23" x14ac:dyDescent="0.3">
      <c r="A4623">
        <v>4758</v>
      </c>
      <c r="B4623" t="s">
        <v>239</v>
      </c>
      <c r="C4623">
        <v>2016</v>
      </c>
      <c r="D4623">
        <f t="shared" ca="1" si="288"/>
        <v>7</v>
      </c>
      <c r="E4623" s="5">
        <v>2950000</v>
      </c>
      <c r="F4623">
        <v>60000</v>
      </c>
      <c r="G4623" t="s">
        <v>19</v>
      </c>
      <c r="H4623" t="str">
        <f t="shared" si="289"/>
        <v>East</v>
      </c>
      <c r="I4623" t="s">
        <v>912</v>
      </c>
      <c r="J4623" t="str">
        <f t="shared" si="290"/>
        <v>Ohio</v>
      </c>
      <c r="K4623" t="s">
        <v>1967</v>
      </c>
      <c r="L4623" t="str">
        <f t="shared" si="291"/>
        <v>Euclid</v>
      </c>
      <c r="M4623" t="s">
        <v>22</v>
      </c>
      <c r="N4623" t="str">
        <f>IF(M4623="", "", IFERROR(VLOOKUP(M4623, Data!$A$1:$B$5, 2, 0), "Unkown fuel"))</f>
        <v>very harmful</v>
      </c>
      <c r="O4623" t="s">
        <v>158</v>
      </c>
      <c r="P4623" t="s">
        <v>154</v>
      </c>
      <c r="Q4623" t="s">
        <v>25</v>
      </c>
      <c r="R4623" t="s">
        <v>1968</v>
      </c>
      <c r="S4623">
        <v>1995</v>
      </c>
      <c r="T4623" t="s">
        <v>314</v>
      </c>
      <c r="U4623" t="s">
        <v>334</v>
      </c>
      <c r="V4623">
        <v>5</v>
      </c>
      <c r="W4623" t="s">
        <v>1179</v>
      </c>
    </row>
    <row r="4624" spans="1:23" x14ac:dyDescent="0.3">
      <c r="A4624">
        <v>4759</v>
      </c>
      <c r="B4624" t="s">
        <v>65</v>
      </c>
      <c r="C4624">
        <v>2016</v>
      </c>
      <c r="D4624">
        <f t="shared" ca="1" si="288"/>
        <v>7</v>
      </c>
      <c r="E4624" s="5">
        <v>1925000</v>
      </c>
      <c r="F4624">
        <v>27000</v>
      </c>
      <c r="G4624" t="s">
        <v>19</v>
      </c>
      <c r="H4624" t="str">
        <f t="shared" si="289"/>
        <v>East</v>
      </c>
      <c r="I4624" t="s">
        <v>912</v>
      </c>
      <c r="J4624" t="str">
        <f t="shared" si="290"/>
        <v>Ohio</v>
      </c>
      <c r="K4624" t="s">
        <v>1967</v>
      </c>
      <c r="L4624" t="str">
        <f t="shared" si="291"/>
        <v>Euclid</v>
      </c>
      <c r="M4624" t="s">
        <v>22</v>
      </c>
      <c r="N4624" t="str">
        <f>IF(M4624="", "", IFERROR(VLOOKUP(M4624, Data!$A$1:$B$5, 2, 0), "Unkown fuel"))</f>
        <v>very harmful</v>
      </c>
      <c r="O4624" t="s">
        <v>158</v>
      </c>
      <c r="P4624" t="s">
        <v>24</v>
      </c>
      <c r="Q4624" t="s">
        <v>25</v>
      </c>
      <c r="R4624" t="s">
        <v>882</v>
      </c>
      <c r="S4624">
        <v>2393</v>
      </c>
      <c r="T4624" t="s">
        <v>694</v>
      </c>
      <c r="U4624" t="s">
        <v>884</v>
      </c>
      <c r="V4624">
        <v>7</v>
      </c>
      <c r="W4624" t="s">
        <v>1179</v>
      </c>
    </row>
    <row r="4625" spans="1:23" x14ac:dyDescent="0.3">
      <c r="A4625">
        <v>4760</v>
      </c>
      <c r="B4625" t="s">
        <v>37</v>
      </c>
      <c r="C4625">
        <v>2017</v>
      </c>
      <c r="D4625">
        <f t="shared" ca="1" si="288"/>
        <v>6</v>
      </c>
      <c r="E4625" s="5">
        <v>885000</v>
      </c>
      <c r="F4625">
        <v>39000</v>
      </c>
      <c r="G4625" t="s">
        <v>19</v>
      </c>
      <c r="H4625" t="str">
        <f t="shared" si="289"/>
        <v>East</v>
      </c>
      <c r="I4625" t="s">
        <v>912</v>
      </c>
      <c r="J4625" t="str">
        <f t="shared" si="290"/>
        <v>Ohio</v>
      </c>
      <c r="K4625" t="s">
        <v>1967</v>
      </c>
      <c r="L4625" t="str">
        <f t="shared" si="291"/>
        <v>Euclid</v>
      </c>
      <c r="M4625" t="s">
        <v>22</v>
      </c>
      <c r="N4625" t="str">
        <f>IF(M4625="", "", IFERROR(VLOOKUP(M4625, Data!$A$1:$B$5, 2, 0), "Unkown fuel"))</f>
        <v>very harmful</v>
      </c>
      <c r="O4625" t="s">
        <v>158</v>
      </c>
      <c r="P4625" t="s">
        <v>24</v>
      </c>
      <c r="Q4625" t="s">
        <v>25</v>
      </c>
      <c r="R4625" t="s">
        <v>104</v>
      </c>
      <c r="S4625">
        <v>1498</v>
      </c>
      <c r="T4625" t="s">
        <v>105</v>
      </c>
      <c r="U4625" t="s">
        <v>95</v>
      </c>
      <c r="V4625">
        <v>5</v>
      </c>
      <c r="W4625" t="s">
        <v>1179</v>
      </c>
    </row>
    <row r="4626" spans="1:23" x14ac:dyDescent="0.3">
      <c r="A4626">
        <v>4761</v>
      </c>
      <c r="B4626" t="s">
        <v>69</v>
      </c>
      <c r="C4626">
        <v>2015</v>
      </c>
      <c r="D4626">
        <f t="shared" ca="1" si="288"/>
        <v>8</v>
      </c>
      <c r="E4626" s="5">
        <v>680000</v>
      </c>
      <c r="F4626">
        <v>64000</v>
      </c>
      <c r="G4626" t="s">
        <v>19</v>
      </c>
      <c r="H4626" t="str">
        <f t="shared" si="289"/>
        <v>East</v>
      </c>
      <c r="I4626" t="s">
        <v>912</v>
      </c>
      <c r="J4626" t="str">
        <f t="shared" si="290"/>
        <v>Ohio</v>
      </c>
      <c r="K4626" t="s">
        <v>1967</v>
      </c>
      <c r="L4626" t="str">
        <f t="shared" si="291"/>
        <v>Euclid</v>
      </c>
      <c r="M4626" t="s">
        <v>41</v>
      </c>
      <c r="N4626" t="str">
        <f>IF(M4626="", "", IFERROR(VLOOKUP(M4626, Data!$A$1:$B$5, 2, 0), "Unkown fuel"))</f>
        <v>harmful</v>
      </c>
      <c r="O4626" t="s">
        <v>158</v>
      </c>
      <c r="P4626" t="s">
        <v>154</v>
      </c>
      <c r="Q4626" t="s">
        <v>25</v>
      </c>
      <c r="R4626" t="s">
        <v>1969</v>
      </c>
      <c r="S4626">
        <v>1499</v>
      </c>
      <c r="T4626" t="s">
        <v>968</v>
      </c>
      <c r="U4626" t="s">
        <v>619</v>
      </c>
      <c r="V4626">
        <v>5</v>
      </c>
      <c r="W4626" t="s">
        <v>1179</v>
      </c>
    </row>
    <row r="4627" spans="1:23" x14ac:dyDescent="0.3">
      <c r="A4627">
        <v>4762</v>
      </c>
      <c r="B4627" t="s">
        <v>69</v>
      </c>
      <c r="C4627">
        <v>2017</v>
      </c>
      <c r="D4627">
        <f t="shared" ca="1" si="288"/>
        <v>6</v>
      </c>
      <c r="E4627" s="5">
        <v>960000</v>
      </c>
      <c r="F4627">
        <v>42000</v>
      </c>
      <c r="G4627" t="s">
        <v>124</v>
      </c>
      <c r="H4627" t="str">
        <f t="shared" si="289"/>
        <v>South</v>
      </c>
      <c r="I4627" t="s">
        <v>196</v>
      </c>
      <c r="J4627" t="str">
        <f t="shared" si="290"/>
        <v>Florida</v>
      </c>
      <c r="K4627" t="s">
        <v>1970</v>
      </c>
      <c r="L4627" t="str">
        <f t="shared" si="291"/>
        <v>North Port</v>
      </c>
      <c r="M4627" t="s">
        <v>22</v>
      </c>
      <c r="N4627" t="str">
        <f>IF(M4627="", "", IFERROR(VLOOKUP(M4627, Data!$A$1:$B$5, 2, 0), "Unkown fuel"))</f>
        <v>very harmful</v>
      </c>
      <c r="O4627" t="s">
        <v>158</v>
      </c>
      <c r="P4627" t="s">
        <v>24</v>
      </c>
      <c r="Q4627" t="s">
        <v>25</v>
      </c>
      <c r="R4627" t="s">
        <v>47</v>
      </c>
      <c r="S4627">
        <v>1498</v>
      </c>
      <c r="T4627" t="s">
        <v>303</v>
      </c>
      <c r="U4627" t="s">
        <v>238</v>
      </c>
      <c r="V4627">
        <v>5</v>
      </c>
      <c r="W4627" t="s">
        <v>1179</v>
      </c>
    </row>
    <row r="4628" spans="1:23" x14ac:dyDescent="0.3">
      <c r="A4628">
        <v>4763</v>
      </c>
      <c r="B4628" t="s">
        <v>37</v>
      </c>
      <c r="C4628">
        <v>2012</v>
      </c>
      <c r="D4628">
        <f t="shared" ca="1" si="288"/>
        <v>11</v>
      </c>
      <c r="E4628" s="5">
        <v>385000</v>
      </c>
      <c r="F4628">
        <v>45000</v>
      </c>
      <c r="G4628" t="s">
        <v>124</v>
      </c>
      <c r="H4628" t="str">
        <f t="shared" si="289"/>
        <v>South</v>
      </c>
      <c r="I4628" t="s">
        <v>196</v>
      </c>
      <c r="J4628" t="str">
        <f t="shared" si="290"/>
        <v>Florida</v>
      </c>
      <c r="K4628" t="s">
        <v>1970</v>
      </c>
      <c r="L4628" t="str">
        <f t="shared" si="291"/>
        <v>North Port</v>
      </c>
      <c r="M4628" t="s">
        <v>41</v>
      </c>
      <c r="N4628" t="str">
        <f>IF(M4628="", "", IFERROR(VLOOKUP(M4628, Data!$A$1:$B$5, 2, 0), "Unkown fuel"))</f>
        <v>harmful</v>
      </c>
      <c r="O4628" t="s">
        <v>158</v>
      </c>
      <c r="P4628" t="s">
        <v>24</v>
      </c>
      <c r="Q4628" t="s">
        <v>25</v>
      </c>
      <c r="R4628" t="s">
        <v>164</v>
      </c>
      <c r="S4628">
        <v>1198</v>
      </c>
      <c r="T4628" t="s">
        <v>219</v>
      </c>
      <c r="U4628" t="s">
        <v>312</v>
      </c>
      <c r="V4628">
        <v>5</v>
      </c>
      <c r="W4628" t="s">
        <v>1179</v>
      </c>
    </row>
    <row r="4629" spans="1:23" x14ac:dyDescent="0.3">
      <c r="A4629">
        <v>4764</v>
      </c>
      <c r="B4629" t="s">
        <v>109</v>
      </c>
      <c r="C4629">
        <v>2019</v>
      </c>
      <c r="D4629">
        <f t="shared" ca="1" si="288"/>
        <v>4</v>
      </c>
      <c r="E4629" s="5">
        <v>1650000</v>
      </c>
      <c r="F4629">
        <v>15000</v>
      </c>
      <c r="G4629" t="s">
        <v>124</v>
      </c>
      <c r="H4629" t="str">
        <f t="shared" si="289"/>
        <v>South</v>
      </c>
      <c r="I4629" t="s">
        <v>196</v>
      </c>
      <c r="J4629" t="str">
        <f t="shared" si="290"/>
        <v>Florida</v>
      </c>
      <c r="K4629" t="s">
        <v>1971</v>
      </c>
      <c r="L4629" t="str">
        <f t="shared" si="291"/>
        <v>Oakland Park</v>
      </c>
      <c r="M4629" t="s">
        <v>22</v>
      </c>
      <c r="N4629" t="str">
        <f>IF(M4629="", "", IFERROR(VLOOKUP(M4629, Data!$A$1:$B$5, 2, 0), "Unkown fuel"))</f>
        <v>very harmful</v>
      </c>
      <c r="O4629" t="s">
        <v>158</v>
      </c>
      <c r="P4629" t="s">
        <v>24</v>
      </c>
      <c r="Q4629" t="s">
        <v>25</v>
      </c>
      <c r="R4629" t="s">
        <v>142</v>
      </c>
      <c r="S4629">
        <v>1956</v>
      </c>
      <c r="T4629" t="s">
        <v>1944</v>
      </c>
      <c r="U4629" t="s">
        <v>601</v>
      </c>
      <c r="V4629">
        <v>5</v>
      </c>
      <c r="W4629" t="s">
        <v>1179</v>
      </c>
    </row>
    <row r="4630" spans="1:23" x14ac:dyDescent="0.3">
      <c r="A4630">
        <v>4765</v>
      </c>
      <c r="B4630" t="s">
        <v>88</v>
      </c>
      <c r="C4630">
        <v>2018</v>
      </c>
      <c r="D4630">
        <f t="shared" ca="1" si="288"/>
        <v>5</v>
      </c>
      <c r="E4630" s="5">
        <v>890000</v>
      </c>
      <c r="F4630">
        <v>55000</v>
      </c>
      <c r="G4630" t="s">
        <v>124</v>
      </c>
      <c r="H4630" t="str">
        <f t="shared" si="289"/>
        <v>South</v>
      </c>
      <c r="I4630" t="s">
        <v>196</v>
      </c>
      <c r="J4630" t="str">
        <f t="shared" si="290"/>
        <v>Florida</v>
      </c>
      <c r="K4630" t="s">
        <v>1971</v>
      </c>
      <c r="L4630" t="str">
        <f t="shared" si="291"/>
        <v>Oakland Park</v>
      </c>
      <c r="M4630" t="s">
        <v>22</v>
      </c>
      <c r="N4630" t="str">
        <f>IF(M4630="", "", IFERROR(VLOOKUP(M4630, Data!$A$1:$B$5, 2, 0), "Unkown fuel"))</f>
        <v>very harmful</v>
      </c>
      <c r="O4630" t="s">
        <v>158</v>
      </c>
      <c r="P4630" t="s">
        <v>24</v>
      </c>
      <c r="Q4630" t="s">
        <v>25</v>
      </c>
      <c r="R4630" t="s">
        <v>623</v>
      </c>
      <c r="S4630">
        <v>1493</v>
      </c>
      <c r="T4630" t="s">
        <v>171</v>
      </c>
      <c r="U4630" t="s">
        <v>445</v>
      </c>
      <c r="V4630">
        <v>7</v>
      </c>
      <c r="W4630" t="s">
        <v>1179</v>
      </c>
    </row>
    <row r="4631" spans="1:23" x14ac:dyDescent="0.3">
      <c r="A4631">
        <v>4766</v>
      </c>
      <c r="B4631" t="s">
        <v>69</v>
      </c>
      <c r="C4631">
        <v>2015</v>
      </c>
      <c r="D4631">
        <f t="shared" ca="1" si="288"/>
        <v>8</v>
      </c>
      <c r="E4631" s="5">
        <v>1275000</v>
      </c>
      <c r="F4631">
        <v>64000</v>
      </c>
      <c r="G4631" t="s">
        <v>124</v>
      </c>
      <c r="H4631" t="str">
        <f t="shared" si="289"/>
        <v>South</v>
      </c>
      <c r="I4631" t="s">
        <v>196</v>
      </c>
      <c r="J4631" t="str">
        <f t="shared" si="290"/>
        <v>Florida</v>
      </c>
      <c r="K4631" t="s">
        <v>1971</v>
      </c>
      <c r="L4631" t="str">
        <f t="shared" si="291"/>
        <v>Oakland Park</v>
      </c>
      <c r="M4631" t="s">
        <v>22</v>
      </c>
      <c r="N4631" t="str">
        <f>IF(M4631="", "", IFERROR(VLOOKUP(M4631, Data!$A$1:$B$5, 2, 0), "Unkown fuel"))</f>
        <v>very harmful</v>
      </c>
      <c r="O4631" t="s">
        <v>158</v>
      </c>
      <c r="P4631" t="s">
        <v>154</v>
      </c>
      <c r="Q4631" t="s">
        <v>25</v>
      </c>
      <c r="R4631" t="s">
        <v>1087</v>
      </c>
      <c r="S4631">
        <v>2953</v>
      </c>
      <c r="T4631" t="s">
        <v>461</v>
      </c>
      <c r="U4631" t="s">
        <v>1088</v>
      </c>
      <c r="V4631">
        <v>7</v>
      </c>
      <c r="W4631" t="s">
        <v>1179</v>
      </c>
    </row>
    <row r="4632" spans="1:23" x14ac:dyDescent="0.3">
      <c r="A4632">
        <v>4767</v>
      </c>
      <c r="B4632" t="s">
        <v>239</v>
      </c>
      <c r="C4632">
        <v>2018</v>
      </c>
      <c r="D4632">
        <f t="shared" ca="1" si="288"/>
        <v>5</v>
      </c>
      <c r="E4632" s="5">
        <v>6000000</v>
      </c>
      <c r="F4632">
        <v>27000</v>
      </c>
      <c r="G4632" t="s">
        <v>124</v>
      </c>
      <c r="H4632" t="str">
        <f t="shared" si="289"/>
        <v>South</v>
      </c>
      <c r="I4632" t="s">
        <v>196</v>
      </c>
      <c r="J4632" t="str">
        <f t="shared" si="290"/>
        <v>Florida</v>
      </c>
      <c r="K4632" t="s">
        <v>1970</v>
      </c>
      <c r="L4632" t="str">
        <f t="shared" si="291"/>
        <v>North Port</v>
      </c>
      <c r="M4632" t="s">
        <v>22</v>
      </c>
      <c r="N4632" t="str">
        <f>IF(M4632="", "", IFERROR(VLOOKUP(M4632, Data!$A$1:$B$5, 2, 0), "Unkown fuel"))</f>
        <v>very harmful</v>
      </c>
      <c r="O4632" t="s">
        <v>158</v>
      </c>
      <c r="P4632" t="s">
        <v>154</v>
      </c>
      <c r="Q4632" t="s">
        <v>25</v>
      </c>
      <c r="R4632" t="s">
        <v>750</v>
      </c>
      <c r="S4632">
        <v>2993</v>
      </c>
      <c r="T4632" t="s">
        <v>751</v>
      </c>
      <c r="U4632" t="s">
        <v>752</v>
      </c>
      <c r="V4632">
        <v>4</v>
      </c>
      <c r="W4632" t="s">
        <v>1179</v>
      </c>
    </row>
    <row r="4633" spans="1:23" x14ac:dyDescent="0.3">
      <c r="A4633">
        <v>4768</v>
      </c>
      <c r="B4633" t="s">
        <v>18</v>
      </c>
      <c r="C4633">
        <v>2019</v>
      </c>
      <c r="D4633">
        <f t="shared" ca="1" si="288"/>
        <v>4</v>
      </c>
      <c r="E4633" s="5">
        <v>1025000</v>
      </c>
      <c r="F4633">
        <v>15000</v>
      </c>
      <c r="G4633" t="s">
        <v>124</v>
      </c>
      <c r="H4633" t="str">
        <f t="shared" si="289"/>
        <v>South</v>
      </c>
      <c r="I4633" t="s">
        <v>196</v>
      </c>
      <c r="J4633" t="str">
        <f t="shared" si="290"/>
        <v>Florida</v>
      </c>
      <c r="K4633" t="s">
        <v>1971</v>
      </c>
      <c r="L4633" t="str">
        <f t="shared" si="291"/>
        <v>Oakland Park</v>
      </c>
      <c r="M4633" t="s">
        <v>41</v>
      </c>
      <c r="N4633" t="str">
        <f>IF(M4633="", "", IFERROR(VLOOKUP(M4633, Data!$A$1:$B$5, 2, 0), "Unkown fuel"))</f>
        <v>harmful</v>
      </c>
      <c r="O4633" t="s">
        <v>158</v>
      </c>
      <c r="P4633" t="s">
        <v>154</v>
      </c>
      <c r="Q4633" t="s">
        <v>25</v>
      </c>
      <c r="R4633" t="s">
        <v>1972</v>
      </c>
      <c r="S4633">
        <v>1462</v>
      </c>
      <c r="T4633" t="s">
        <v>184</v>
      </c>
      <c r="U4633" t="s">
        <v>185</v>
      </c>
      <c r="V4633">
        <v>5</v>
      </c>
      <c r="W4633" t="s">
        <v>1179</v>
      </c>
    </row>
    <row r="4634" spans="1:23" x14ac:dyDescent="0.3">
      <c r="A4634">
        <v>4769</v>
      </c>
      <c r="B4634" t="s">
        <v>221</v>
      </c>
      <c r="C4634">
        <v>2016</v>
      </c>
      <c r="D4634">
        <f t="shared" ca="1" si="288"/>
        <v>7</v>
      </c>
      <c r="E4634" s="5">
        <v>675000</v>
      </c>
      <c r="F4634">
        <v>69000</v>
      </c>
      <c r="G4634" t="s">
        <v>124</v>
      </c>
      <c r="H4634" t="str">
        <f t="shared" si="289"/>
        <v>South</v>
      </c>
      <c r="I4634" t="s">
        <v>772</v>
      </c>
      <c r="J4634" t="str">
        <f t="shared" si="290"/>
        <v>Arkansas</v>
      </c>
      <c r="K4634" t="s">
        <v>1973</v>
      </c>
      <c r="L4634" t="str">
        <f t="shared" si="291"/>
        <v>Bryant</v>
      </c>
      <c r="M4634" t="s">
        <v>41</v>
      </c>
      <c r="N4634" t="str">
        <f>IF(M4634="", "", IFERROR(VLOOKUP(M4634, Data!$A$1:$B$5, 2, 0), "Unkown fuel"))</f>
        <v>harmful</v>
      </c>
      <c r="O4634" t="s">
        <v>158</v>
      </c>
      <c r="P4634" t="s">
        <v>154</v>
      </c>
      <c r="Q4634" t="s">
        <v>25</v>
      </c>
      <c r="R4634" t="s">
        <v>593</v>
      </c>
      <c r="S4634">
        <v>1197</v>
      </c>
      <c r="T4634" t="s">
        <v>235</v>
      </c>
      <c r="U4634" t="s">
        <v>1608</v>
      </c>
      <c r="V4634">
        <v>5</v>
      </c>
      <c r="W4634" t="s">
        <v>1179</v>
      </c>
    </row>
    <row r="4635" spans="1:23" x14ac:dyDescent="0.3">
      <c r="A4635">
        <v>4770</v>
      </c>
      <c r="B4635" t="s">
        <v>18</v>
      </c>
      <c r="C4635">
        <v>2017</v>
      </c>
      <c r="D4635">
        <f t="shared" ca="1" si="288"/>
        <v>6</v>
      </c>
      <c r="E4635" s="5">
        <v>700000</v>
      </c>
      <c r="F4635">
        <v>80000</v>
      </c>
      <c r="G4635" t="s">
        <v>124</v>
      </c>
      <c r="H4635" t="str">
        <f t="shared" si="289"/>
        <v>South</v>
      </c>
      <c r="I4635" t="s">
        <v>772</v>
      </c>
      <c r="J4635" t="str">
        <f t="shared" si="290"/>
        <v>Arkansas</v>
      </c>
      <c r="K4635" t="s">
        <v>1973</v>
      </c>
      <c r="L4635" t="str">
        <f t="shared" si="291"/>
        <v>Bryant</v>
      </c>
      <c r="M4635" t="s">
        <v>41</v>
      </c>
      <c r="N4635" t="str">
        <f>IF(M4635="", "", IFERROR(VLOOKUP(M4635, Data!$A$1:$B$5, 2, 0), "Unkown fuel"))</f>
        <v>harmful</v>
      </c>
      <c r="O4635" t="s">
        <v>158</v>
      </c>
      <c r="P4635" t="s">
        <v>24</v>
      </c>
      <c r="Q4635" t="s">
        <v>25</v>
      </c>
      <c r="R4635" t="s">
        <v>222</v>
      </c>
      <c r="S4635">
        <v>1197</v>
      </c>
      <c r="T4635" t="s">
        <v>265</v>
      </c>
      <c r="U4635" t="s">
        <v>266</v>
      </c>
      <c r="V4635">
        <v>5</v>
      </c>
      <c r="W4635" t="s">
        <v>1179</v>
      </c>
    </row>
    <row r="4636" spans="1:23" x14ac:dyDescent="0.3">
      <c r="A4636">
        <v>4771</v>
      </c>
      <c r="B4636" t="s">
        <v>69</v>
      </c>
      <c r="C4636">
        <v>2016</v>
      </c>
      <c r="D4636">
        <f t="shared" ca="1" si="288"/>
        <v>7</v>
      </c>
      <c r="E4636" s="5">
        <v>780000</v>
      </c>
      <c r="F4636">
        <v>60000</v>
      </c>
      <c r="G4636" t="s">
        <v>124</v>
      </c>
      <c r="H4636" t="str">
        <f t="shared" si="289"/>
        <v>South</v>
      </c>
      <c r="I4636" t="s">
        <v>772</v>
      </c>
      <c r="J4636" t="str">
        <f t="shared" si="290"/>
        <v>Arkansas</v>
      </c>
      <c r="K4636" t="s">
        <v>1973</v>
      </c>
      <c r="L4636" t="str">
        <f t="shared" si="291"/>
        <v>Bryant</v>
      </c>
      <c r="M4636" t="s">
        <v>22</v>
      </c>
      <c r="N4636" t="str">
        <f>IF(M4636="", "", IFERROR(VLOOKUP(M4636, Data!$A$1:$B$5, 2, 0), "Unkown fuel"))</f>
        <v>very harmful</v>
      </c>
      <c r="O4636" t="s">
        <v>158</v>
      </c>
      <c r="P4636" t="s">
        <v>24</v>
      </c>
      <c r="Q4636" t="s">
        <v>25</v>
      </c>
      <c r="R4636" t="s">
        <v>236</v>
      </c>
      <c r="S4636">
        <v>1498</v>
      </c>
      <c r="T4636" t="s">
        <v>237</v>
      </c>
      <c r="U4636" t="s">
        <v>238</v>
      </c>
      <c r="V4636">
        <v>5</v>
      </c>
      <c r="W4636" t="s">
        <v>1179</v>
      </c>
    </row>
    <row r="4637" spans="1:23" x14ac:dyDescent="0.3">
      <c r="A4637">
        <v>4772</v>
      </c>
      <c r="B4637" t="s">
        <v>46</v>
      </c>
      <c r="C4637">
        <v>2017</v>
      </c>
      <c r="D4637">
        <f t="shared" ca="1" si="288"/>
        <v>6</v>
      </c>
      <c r="E4637" s="5">
        <v>1050000</v>
      </c>
      <c r="F4637">
        <v>70000</v>
      </c>
      <c r="G4637" t="s">
        <v>124</v>
      </c>
      <c r="H4637" t="str">
        <f t="shared" si="289"/>
        <v>South</v>
      </c>
      <c r="I4637" t="s">
        <v>772</v>
      </c>
      <c r="J4637" t="str">
        <f t="shared" si="290"/>
        <v>Arkansas</v>
      </c>
      <c r="K4637" t="s">
        <v>1973</v>
      </c>
      <c r="L4637" t="str">
        <f t="shared" si="291"/>
        <v>Bryant</v>
      </c>
      <c r="M4637" t="s">
        <v>22</v>
      </c>
      <c r="N4637" t="str">
        <f>IF(M4637="", "", IFERROR(VLOOKUP(M4637, Data!$A$1:$B$5, 2, 0), "Unkown fuel"))</f>
        <v>very harmful</v>
      </c>
      <c r="O4637" t="s">
        <v>158</v>
      </c>
      <c r="P4637" t="s">
        <v>24</v>
      </c>
      <c r="Q4637" t="s">
        <v>25</v>
      </c>
      <c r="R4637" t="s">
        <v>288</v>
      </c>
      <c r="S4637">
        <v>1582</v>
      </c>
      <c r="T4637" t="s">
        <v>289</v>
      </c>
      <c r="U4637" t="s">
        <v>290</v>
      </c>
      <c r="V4637">
        <v>5</v>
      </c>
      <c r="W4637" t="s">
        <v>1179</v>
      </c>
    </row>
    <row r="4638" spans="1:23" x14ac:dyDescent="0.3">
      <c r="A4638">
        <v>4773</v>
      </c>
      <c r="B4638" t="s">
        <v>192</v>
      </c>
      <c r="C4638">
        <v>2015</v>
      </c>
      <c r="D4638">
        <f t="shared" ca="1" si="288"/>
        <v>8</v>
      </c>
      <c r="E4638" s="5">
        <v>2700000</v>
      </c>
      <c r="F4638">
        <v>105000</v>
      </c>
      <c r="G4638" t="s">
        <v>124</v>
      </c>
      <c r="H4638" t="str">
        <f t="shared" si="289"/>
        <v>South</v>
      </c>
      <c r="I4638" t="s">
        <v>148</v>
      </c>
      <c r="J4638" t="str">
        <f t="shared" si="290"/>
        <v>North Carolina</v>
      </c>
      <c r="K4638" t="s">
        <v>1974</v>
      </c>
      <c r="L4638" t="str">
        <f t="shared" si="291"/>
        <v>Asheville</v>
      </c>
      <c r="M4638" t="s">
        <v>22</v>
      </c>
      <c r="N4638" t="str">
        <f>IF(M4638="", "", IFERROR(VLOOKUP(M4638, Data!$A$1:$B$5, 2, 0), "Unkown fuel"))</f>
        <v>very harmful</v>
      </c>
      <c r="O4638" t="s">
        <v>158</v>
      </c>
      <c r="P4638" t="s">
        <v>154</v>
      </c>
      <c r="Q4638" t="s">
        <v>33</v>
      </c>
      <c r="R4638" t="s">
        <v>1205</v>
      </c>
      <c r="S4638">
        <v>2967</v>
      </c>
      <c r="T4638" t="s">
        <v>352</v>
      </c>
      <c r="U4638" t="s">
        <v>1206</v>
      </c>
      <c r="V4638">
        <v>5</v>
      </c>
      <c r="W4638" t="s">
        <v>1179</v>
      </c>
    </row>
    <row r="4639" spans="1:23" x14ac:dyDescent="0.3">
      <c r="A4639">
        <v>4774</v>
      </c>
      <c r="B4639" t="s">
        <v>109</v>
      </c>
      <c r="C4639">
        <v>2016</v>
      </c>
      <c r="D4639">
        <f t="shared" ca="1" si="288"/>
        <v>7</v>
      </c>
      <c r="E4639" s="5">
        <v>400000</v>
      </c>
      <c r="F4639">
        <v>100000</v>
      </c>
      <c r="G4639" t="s">
        <v>124</v>
      </c>
      <c r="H4639" t="str">
        <f t="shared" si="289"/>
        <v>South</v>
      </c>
      <c r="I4639" t="s">
        <v>148</v>
      </c>
      <c r="J4639" t="str">
        <f t="shared" si="290"/>
        <v>North Carolina</v>
      </c>
      <c r="K4639" t="s">
        <v>1975</v>
      </c>
      <c r="L4639" t="str">
        <f t="shared" si="291"/>
        <v>Apex</v>
      </c>
      <c r="M4639" t="s">
        <v>22</v>
      </c>
      <c r="N4639" t="str">
        <f>IF(M4639="", "", IFERROR(VLOOKUP(M4639, Data!$A$1:$B$5, 2, 0), "Unkown fuel"))</f>
        <v>very harmful</v>
      </c>
      <c r="O4639" t="s">
        <v>23</v>
      </c>
      <c r="P4639" t="s">
        <v>24</v>
      </c>
      <c r="Q4639" t="s">
        <v>25</v>
      </c>
      <c r="R4639" t="s">
        <v>404</v>
      </c>
      <c r="S4639">
        <v>1248</v>
      </c>
      <c r="T4639" t="s">
        <v>27</v>
      </c>
      <c r="U4639" t="s">
        <v>405</v>
      </c>
      <c r="V4639">
        <v>5</v>
      </c>
      <c r="W4639" t="s">
        <v>1179</v>
      </c>
    </row>
    <row r="4640" spans="1:23" x14ac:dyDescent="0.3">
      <c r="A4640">
        <v>4775</v>
      </c>
      <c r="B4640" t="s">
        <v>88</v>
      </c>
      <c r="C4640">
        <v>2011</v>
      </c>
      <c r="D4640">
        <f t="shared" ca="1" si="288"/>
        <v>12</v>
      </c>
      <c r="E4640" s="5">
        <v>400000</v>
      </c>
      <c r="F4640">
        <v>100000</v>
      </c>
      <c r="G4640" t="s">
        <v>124</v>
      </c>
      <c r="H4640" t="str">
        <f t="shared" si="289"/>
        <v>South</v>
      </c>
      <c r="I4640" t="s">
        <v>148</v>
      </c>
      <c r="J4640" t="str">
        <f t="shared" si="290"/>
        <v>North Carolina</v>
      </c>
      <c r="K4640" t="s">
        <v>1976</v>
      </c>
      <c r="L4640" t="str">
        <f t="shared" si="291"/>
        <v>Cary</v>
      </c>
      <c r="M4640" t="s">
        <v>22</v>
      </c>
      <c r="N4640" t="str">
        <f>IF(M4640="", "", IFERROR(VLOOKUP(M4640, Data!$A$1:$B$5, 2, 0), "Unkown fuel"))</f>
        <v>very harmful</v>
      </c>
      <c r="O4640" t="s">
        <v>23</v>
      </c>
      <c r="P4640" t="s">
        <v>24</v>
      </c>
      <c r="Q4640" t="s">
        <v>25</v>
      </c>
      <c r="R4640" t="s">
        <v>489</v>
      </c>
      <c r="S4640">
        <v>2523</v>
      </c>
      <c r="T4640" t="s">
        <v>309</v>
      </c>
      <c r="U4640" t="s">
        <v>650</v>
      </c>
      <c r="V4640">
        <v>9</v>
      </c>
      <c r="W4640" t="s">
        <v>1179</v>
      </c>
    </row>
    <row r="4641" spans="1:23" x14ac:dyDescent="0.3">
      <c r="A4641">
        <v>4776</v>
      </c>
      <c r="B4641" t="s">
        <v>18</v>
      </c>
      <c r="C4641">
        <v>2009</v>
      </c>
      <c r="D4641">
        <f t="shared" ca="1" si="288"/>
        <v>14</v>
      </c>
      <c r="E4641" s="5">
        <v>85000</v>
      </c>
      <c r="F4641">
        <v>90000</v>
      </c>
      <c r="G4641" t="s">
        <v>124</v>
      </c>
      <c r="H4641" t="str">
        <f t="shared" si="289"/>
        <v>South</v>
      </c>
      <c r="I4641" t="s">
        <v>148</v>
      </c>
      <c r="J4641" t="str">
        <f t="shared" si="290"/>
        <v>North Carolina</v>
      </c>
      <c r="K4641" t="s">
        <v>1976</v>
      </c>
      <c r="L4641" t="str">
        <f t="shared" si="291"/>
        <v>Cary</v>
      </c>
      <c r="M4641" t="s">
        <v>41</v>
      </c>
      <c r="N4641" t="str">
        <f>IF(M4641="", "", IFERROR(VLOOKUP(M4641, Data!$A$1:$B$5, 2, 0), "Unkown fuel"))</f>
        <v>harmful</v>
      </c>
      <c r="O4641" t="s">
        <v>23</v>
      </c>
      <c r="P4641" t="s">
        <v>24</v>
      </c>
      <c r="Q4641" t="s">
        <v>33</v>
      </c>
      <c r="R4641" t="s">
        <v>96</v>
      </c>
      <c r="S4641">
        <v>796</v>
      </c>
      <c r="T4641" t="s">
        <v>97</v>
      </c>
      <c r="U4641" t="s">
        <v>98</v>
      </c>
      <c r="V4641">
        <v>5</v>
      </c>
      <c r="W4641" t="s">
        <v>1179</v>
      </c>
    </row>
    <row r="4642" spans="1:23" x14ac:dyDescent="0.3">
      <c r="A4642">
        <v>4777</v>
      </c>
      <c r="B4642" t="s">
        <v>109</v>
      </c>
      <c r="C4642">
        <v>2018</v>
      </c>
      <c r="D4642">
        <f t="shared" ca="1" si="288"/>
        <v>5</v>
      </c>
      <c r="E4642" s="5">
        <v>1300000</v>
      </c>
      <c r="F4642">
        <v>35000</v>
      </c>
      <c r="G4642" t="s">
        <v>124</v>
      </c>
      <c r="H4642" t="str">
        <f t="shared" si="289"/>
        <v>South</v>
      </c>
      <c r="I4642" t="s">
        <v>772</v>
      </c>
      <c r="J4642" t="str">
        <f t="shared" si="290"/>
        <v>Arkansas</v>
      </c>
      <c r="K4642" t="s">
        <v>1973</v>
      </c>
      <c r="L4642" t="str">
        <f t="shared" si="291"/>
        <v>Bryant</v>
      </c>
      <c r="M4642" t="s">
        <v>22</v>
      </c>
      <c r="N4642" t="str">
        <f>IF(M4642="", "", IFERROR(VLOOKUP(M4642, Data!$A$1:$B$5, 2, 0), "Unkown fuel"))</f>
        <v>very harmful</v>
      </c>
      <c r="O4642" t="s">
        <v>23</v>
      </c>
      <c r="P4642" t="s">
        <v>24</v>
      </c>
      <c r="Q4642" t="s">
        <v>25</v>
      </c>
      <c r="R4642" t="s">
        <v>421</v>
      </c>
      <c r="S4642">
        <v>2179</v>
      </c>
      <c r="T4642" t="s">
        <v>461</v>
      </c>
      <c r="U4642" t="s">
        <v>334</v>
      </c>
      <c r="V4642">
        <v>7</v>
      </c>
      <c r="W4642" t="s">
        <v>1179</v>
      </c>
    </row>
    <row r="4643" spans="1:23" x14ac:dyDescent="0.3">
      <c r="A4643">
        <v>4778</v>
      </c>
      <c r="B4643" t="s">
        <v>88</v>
      </c>
      <c r="C4643">
        <v>2018</v>
      </c>
      <c r="D4643">
        <f t="shared" ca="1" si="288"/>
        <v>5</v>
      </c>
      <c r="E4643" s="5">
        <v>819999</v>
      </c>
      <c r="F4643">
        <v>11500</v>
      </c>
      <c r="G4643" t="s">
        <v>124</v>
      </c>
      <c r="H4643" t="str">
        <f t="shared" si="289"/>
        <v>South</v>
      </c>
      <c r="I4643" t="s">
        <v>148</v>
      </c>
      <c r="J4643" t="str">
        <f t="shared" si="290"/>
        <v>North Carolina</v>
      </c>
      <c r="K4643" t="s">
        <v>1974</v>
      </c>
      <c r="L4643" t="str">
        <f t="shared" si="291"/>
        <v>Asheville</v>
      </c>
      <c r="M4643" t="s">
        <v>22</v>
      </c>
      <c r="N4643" t="str">
        <f>IF(M4643="", "", IFERROR(VLOOKUP(M4643, Data!$A$1:$B$5, 2, 0), "Unkown fuel"))</f>
        <v>very harmful</v>
      </c>
      <c r="O4643" t="s">
        <v>23</v>
      </c>
      <c r="P4643" t="s">
        <v>24</v>
      </c>
      <c r="Q4643" t="s">
        <v>25</v>
      </c>
      <c r="R4643" t="s">
        <v>623</v>
      </c>
      <c r="S4643">
        <v>1493</v>
      </c>
      <c r="T4643" t="s">
        <v>171</v>
      </c>
      <c r="U4643" t="s">
        <v>445</v>
      </c>
      <c r="V4643">
        <v>7</v>
      </c>
      <c r="W4643" t="s">
        <v>1179</v>
      </c>
    </row>
    <row r="4644" spans="1:23" x14ac:dyDescent="0.3">
      <c r="A4644">
        <v>4779</v>
      </c>
      <c r="B4644" t="s">
        <v>88</v>
      </c>
      <c r="C4644">
        <v>2015</v>
      </c>
      <c r="D4644">
        <f t="shared" ca="1" si="288"/>
        <v>8</v>
      </c>
      <c r="E4644" s="5">
        <v>620000</v>
      </c>
      <c r="F4644">
        <v>40000</v>
      </c>
      <c r="G4644" t="s">
        <v>124</v>
      </c>
      <c r="H4644" t="str">
        <f t="shared" si="289"/>
        <v>South</v>
      </c>
      <c r="I4644" t="s">
        <v>148</v>
      </c>
      <c r="J4644" t="str">
        <f t="shared" si="290"/>
        <v>North Carolina</v>
      </c>
      <c r="K4644" t="s">
        <v>1974</v>
      </c>
      <c r="L4644" t="str">
        <f t="shared" si="291"/>
        <v>Asheville</v>
      </c>
      <c r="M4644" t="s">
        <v>22</v>
      </c>
      <c r="N4644" t="str">
        <f>IF(M4644="", "", IFERROR(VLOOKUP(M4644, Data!$A$1:$B$5, 2, 0), "Unkown fuel"))</f>
        <v>very harmful</v>
      </c>
      <c r="O4644" t="s">
        <v>23</v>
      </c>
      <c r="P4644" t="s">
        <v>154</v>
      </c>
      <c r="Q4644" t="s">
        <v>25</v>
      </c>
      <c r="R4644" t="s">
        <v>623</v>
      </c>
      <c r="S4644">
        <v>1493</v>
      </c>
      <c r="T4644" t="s">
        <v>171</v>
      </c>
      <c r="U4644" t="s">
        <v>445</v>
      </c>
      <c r="V4644">
        <v>7</v>
      </c>
      <c r="W4644" t="s">
        <v>1179</v>
      </c>
    </row>
    <row r="4645" spans="1:23" x14ac:dyDescent="0.3">
      <c r="A4645">
        <v>4780</v>
      </c>
      <c r="B4645" t="s">
        <v>75</v>
      </c>
      <c r="C4645">
        <v>2018</v>
      </c>
      <c r="D4645">
        <f t="shared" ca="1" si="288"/>
        <v>5</v>
      </c>
      <c r="E4645" s="5">
        <v>260000</v>
      </c>
      <c r="F4645">
        <v>50000</v>
      </c>
      <c r="G4645" t="s">
        <v>124</v>
      </c>
      <c r="H4645" t="str">
        <f t="shared" si="289"/>
        <v>South</v>
      </c>
      <c r="I4645" t="s">
        <v>148</v>
      </c>
      <c r="J4645" t="str">
        <f t="shared" si="290"/>
        <v>North Carolina</v>
      </c>
      <c r="K4645" t="s">
        <v>1974</v>
      </c>
      <c r="L4645" t="str">
        <f t="shared" si="291"/>
        <v>Asheville</v>
      </c>
      <c r="M4645" t="s">
        <v>41</v>
      </c>
      <c r="N4645" t="str">
        <f>IF(M4645="", "", IFERROR(VLOOKUP(M4645, Data!$A$1:$B$5, 2, 0), "Unkown fuel"))</f>
        <v>harmful</v>
      </c>
      <c r="O4645" t="s">
        <v>23</v>
      </c>
      <c r="P4645" t="s">
        <v>24</v>
      </c>
      <c r="Q4645" t="s">
        <v>25</v>
      </c>
      <c r="R4645" t="s">
        <v>305</v>
      </c>
      <c r="S4645">
        <v>999</v>
      </c>
      <c r="T4645" t="s">
        <v>86</v>
      </c>
      <c r="U4645" t="s">
        <v>306</v>
      </c>
      <c r="V4645">
        <v>5</v>
      </c>
      <c r="W4645" t="s">
        <v>1179</v>
      </c>
    </row>
    <row r="4646" spans="1:23" x14ac:dyDescent="0.3">
      <c r="A4646">
        <v>4781</v>
      </c>
      <c r="B4646" t="s">
        <v>46</v>
      </c>
      <c r="C4646">
        <v>2016</v>
      </c>
      <c r="D4646">
        <f t="shared" ca="1" si="288"/>
        <v>7</v>
      </c>
      <c r="E4646" s="5">
        <v>805000</v>
      </c>
      <c r="F4646">
        <v>49900</v>
      </c>
      <c r="G4646" t="s">
        <v>124</v>
      </c>
      <c r="H4646" t="str">
        <f t="shared" si="289"/>
        <v>South</v>
      </c>
      <c r="I4646" t="s">
        <v>148</v>
      </c>
      <c r="J4646" t="str">
        <f t="shared" si="290"/>
        <v>North Carolina</v>
      </c>
      <c r="K4646" t="s">
        <v>1976</v>
      </c>
      <c r="L4646" t="str">
        <f t="shared" si="291"/>
        <v>Cary</v>
      </c>
      <c r="M4646" t="s">
        <v>41</v>
      </c>
      <c r="N4646" t="str">
        <f>IF(M4646="", "", IFERROR(VLOOKUP(M4646, Data!$A$1:$B$5, 2, 0), "Unkown fuel"))</f>
        <v>harmful</v>
      </c>
      <c r="O4646" t="s">
        <v>158</v>
      </c>
      <c r="P4646" t="s">
        <v>24</v>
      </c>
      <c r="Q4646" t="s">
        <v>25</v>
      </c>
      <c r="R4646" t="s">
        <v>360</v>
      </c>
      <c r="S4646">
        <v>1797</v>
      </c>
      <c r="T4646" t="s">
        <v>361</v>
      </c>
      <c r="U4646" t="s">
        <v>362</v>
      </c>
      <c r="V4646">
        <v>5</v>
      </c>
      <c r="W4646" t="s">
        <v>1179</v>
      </c>
    </row>
    <row r="4647" spans="1:23" x14ac:dyDescent="0.3">
      <c r="A4647">
        <v>4782</v>
      </c>
      <c r="B4647" t="s">
        <v>46</v>
      </c>
      <c r="C4647">
        <v>2015</v>
      </c>
      <c r="D4647">
        <f t="shared" ca="1" si="288"/>
        <v>8</v>
      </c>
      <c r="E4647" s="5">
        <v>484999</v>
      </c>
      <c r="F4647">
        <v>55380</v>
      </c>
      <c r="G4647" t="s">
        <v>124</v>
      </c>
      <c r="H4647" t="str">
        <f t="shared" si="289"/>
        <v>South</v>
      </c>
      <c r="I4647" t="s">
        <v>148</v>
      </c>
      <c r="J4647" t="str">
        <f t="shared" si="290"/>
        <v>North Carolina</v>
      </c>
      <c r="K4647" t="s">
        <v>1976</v>
      </c>
      <c r="L4647" t="str">
        <f t="shared" si="291"/>
        <v>Cary</v>
      </c>
      <c r="M4647" t="s">
        <v>41</v>
      </c>
      <c r="N4647" t="str">
        <f>IF(M4647="", "", IFERROR(VLOOKUP(M4647, Data!$A$1:$B$5, 2, 0), "Unkown fuel"))</f>
        <v>harmful</v>
      </c>
      <c r="O4647" t="s">
        <v>158</v>
      </c>
      <c r="P4647" t="s">
        <v>24</v>
      </c>
      <c r="Q4647" t="s">
        <v>25</v>
      </c>
      <c r="R4647" t="s">
        <v>85</v>
      </c>
      <c r="S4647">
        <v>1197</v>
      </c>
      <c r="T4647" t="s">
        <v>90</v>
      </c>
      <c r="U4647" t="s">
        <v>261</v>
      </c>
      <c r="V4647">
        <v>5</v>
      </c>
      <c r="W4647" t="s">
        <v>1179</v>
      </c>
    </row>
    <row r="4648" spans="1:23" x14ac:dyDescent="0.3">
      <c r="A4648">
        <v>4783</v>
      </c>
      <c r="B4648" t="s">
        <v>320</v>
      </c>
      <c r="C4648">
        <v>2017</v>
      </c>
      <c r="D4648">
        <f t="shared" ca="1" si="288"/>
        <v>6</v>
      </c>
      <c r="E4648" s="5">
        <v>2711000</v>
      </c>
      <c r="F4648">
        <v>9000</v>
      </c>
      <c r="G4648" t="s">
        <v>124</v>
      </c>
      <c r="H4648" t="str">
        <f t="shared" si="289"/>
        <v>South</v>
      </c>
      <c r="I4648" t="s">
        <v>772</v>
      </c>
      <c r="J4648" t="str">
        <f t="shared" si="290"/>
        <v>Arkansas</v>
      </c>
      <c r="K4648" t="s">
        <v>1973</v>
      </c>
      <c r="L4648" t="str">
        <f t="shared" si="291"/>
        <v>Bryant</v>
      </c>
      <c r="M4648" t="s">
        <v>22</v>
      </c>
      <c r="N4648" t="str">
        <f>IF(M4648="", "", IFERROR(VLOOKUP(M4648, Data!$A$1:$B$5, 2, 0), "Unkown fuel"))</f>
        <v>very harmful</v>
      </c>
      <c r="O4648" t="s">
        <v>158</v>
      </c>
      <c r="P4648" t="s">
        <v>154</v>
      </c>
      <c r="Q4648" t="s">
        <v>25</v>
      </c>
      <c r="R4648" t="s">
        <v>363</v>
      </c>
      <c r="S4648">
        <v>1999</v>
      </c>
      <c r="T4648" t="s">
        <v>322</v>
      </c>
      <c r="U4648" t="s">
        <v>323</v>
      </c>
      <c r="V4648">
        <v>5</v>
      </c>
      <c r="W4648" t="s">
        <v>1179</v>
      </c>
    </row>
    <row r="4649" spans="1:23" x14ac:dyDescent="0.3">
      <c r="A4649">
        <v>4784</v>
      </c>
      <c r="B4649" t="s">
        <v>109</v>
      </c>
      <c r="C4649">
        <v>2018</v>
      </c>
      <c r="D4649">
        <f t="shared" ca="1" si="288"/>
        <v>5</v>
      </c>
      <c r="E4649" s="5">
        <v>811000</v>
      </c>
      <c r="F4649">
        <v>11000</v>
      </c>
      <c r="G4649" t="s">
        <v>124</v>
      </c>
      <c r="H4649" t="str">
        <f t="shared" si="289"/>
        <v>South</v>
      </c>
      <c r="I4649" t="s">
        <v>148</v>
      </c>
      <c r="J4649" t="str">
        <f t="shared" si="290"/>
        <v>North Carolina</v>
      </c>
      <c r="K4649" t="s">
        <v>1975</v>
      </c>
      <c r="L4649" t="str">
        <f t="shared" si="291"/>
        <v>Apex</v>
      </c>
      <c r="M4649" t="s">
        <v>41</v>
      </c>
      <c r="N4649" t="str">
        <f>IF(M4649="", "", IFERROR(VLOOKUP(M4649, Data!$A$1:$B$5, 2, 0), "Unkown fuel"))</f>
        <v>harmful</v>
      </c>
      <c r="O4649" t="s">
        <v>158</v>
      </c>
      <c r="P4649" t="s">
        <v>24</v>
      </c>
      <c r="Q4649" t="s">
        <v>25</v>
      </c>
      <c r="R4649" t="s">
        <v>142</v>
      </c>
      <c r="S4649">
        <v>1198</v>
      </c>
      <c r="T4649" t="s">
        <v>364</v>
      </c>
      <c r="U4649" t="s">
        <v>365</v>
      </c>
      <c r="V4649">
        <v>5</v>
      </c>
      <c r="W4649" t="s">
        <v>1179</v>
      </c>
    </row>
    <row r="4650" spans="1:23" x14ac:dyDescent="0.3">
      <c r="A4650">
        <v>4785</v>
      </c>
      <c r="B4650" t="s">
        <v>37</v>
      </c>
      <c r="C4650">
        <v>2015</v>
      </c>
      <c r="D4650">
        <f t="shared" ca="1" si="288"/>
        <v>8</v>
      </c>
      <c r="E4650" s="5">
        <v>575000</v>
      </c>
      <c r="F4650">
        <v>50000</v>
      </c>
      <c r="G4650" t="s">
        <v>124</v>
      </c>
      <c r="H4650" t="str">
        <f t="shared" si="289"/>
        <v>South</v>
      </c>
      <c r="I4650" t="s">
        <v>148</v>
      </c>
      <c r="J4650" t="str">
        <f t="shared" si="290"/>
        <v>North Carolina</v>
      </c>
      <c r="K4650" t="s">
        <v>1975</v>
      </c>
      <c r="L4650" t="str">
        <f t="shared" si="291"/>
        <v>Apex</v>
      </c>
      <c r="M4650" t="s">
        <v>41</v>
      </c>
      <c r="N4650" t="str">
        <f>IF(M4650="", "", IFERROR(VLOOKUP(M4650, Data!$A$1:$B$5, 2, 0), "Unkown fuel"))</f>
        <v>harmful</v>
      </c>
      <c r="O4650" t="s">
        <v>23</v>
      </c>
      <c r="P4650" t="s">
        <v>154</v>
      </c>
      <c r="Q4650" t="s">
        <v>25</v>
      </c>
      <c r="R4650" t="s">
        <v>273</v>
      </c>
      <c r="S4650">
        <v>1199</v>
      </c>
      <c r="T4650" t="s">
        <v>434</v>
      </c>
      <c r="U4650" t="s">
        <v>452</v>
      </c>
      <c r="V4650">
        <v>5</v>
      </c>
      <c r="W4650" t="s">
        <v>1179</v>
      </c>
    </row>
    <row r="4651" spans="1:23" x14ac:dyDescent="0.3">
      <c r="A4651">
        <v>4786</v>
      </c>
      <c r="B4651" t="s">
        <v>153</v>
      </c>
      <c r="C4651">
        <v>2018</v>
      </c>
      <c r="D4651">
        <f t="shared" ca="1" si="288"/>
        <v>5</v>
      </c>
      <c r="E4651" s="5">
        <v>1675000</v>
      </c>
      <c r="F4651">
        <v>80000</v>
      </c>
      <c r="G4651" t="s">
        <v>124</v>
      </c>
      <c r="H4651" t="str">
        <f t="shared" si="289"/>
        <v>South</v>
      </c>
      <c r="I4651" t="s">
        <v>148</v>
      </c>
      <c r="J4651" t="str">
        <f t="shared" si="290"/>
        <v>North Carolina</v>
      </c>
      <c r="K4651" t="s">
        <v>989</v>
      </c>
      <c r="L4651" t="str">
        <f t="shared" si="291"/>
        <v>Burlington</v>
      </c>
      <c r="M4651" t="s">
        <v>22</v>
      </c>
      <c r="N4651" t="str">
        <f>IF(M4651="", "", IFERROR(VLOOKUP(M4651, Data!$A$1:$B$5, 2, 0), "Unkown fuel"))</f>
        <v>very harmful</v>
      </c>
      <c r="O4651" t="s">
        <v>23</v>
      </c>
      <c r="P4651" t="s">
        <v>24</v>
      </c>
      <c r="Q4651" t="s">
        <v>25</v>
      </c>
      <c r="R4651" t="s">
        <v>491</v>
      </c>
      <c r="S4651">
        <v>1956</v>
      </c>
      <c r="T4651" t="s">
        <v>204</v>
      </c>
      <c r="U4651" t="s">
        <v>601</v>
      </c>
      <c r="V4651">
        <v>5</v>
      </c>
      <c r="W4651" t="s">
        <v>1179</v>
      </c>
    </row>
    <row r="4652" spans="1:23" x14ac:dyDescent="0.3">
      <c r="A4652">
        <v>4787</v>
      </c>
      <c r="B4652" t="s">
        <v>30</v>
      </c>
      <c r="C4652">
        <v>2016</v>
      </c>
      <c r="D4652">
        <f t="shared" ca="1" si="288"/>
        <v>7</v>
      </c>
      <c r="E4652" s="5">
        <v>645000</v>
      </c>
      <c r="F4652">
        <v>11000</v>
      </c>
      <c r="G4652" t="s">
        <v>124</v>
      </c>
      <c r="H4652" t="str">
        <f t="shared" si="289"/>
        <v>South</v>
      </c>
      <c r="I4652" t="s">
        <v>148</v>
      </c>
      <c r="J4652" t="str">
        <f t="shared" si="290"/>
        <v>North Carolina</v>
      </c>
      <c r="K4652" t="s">
        <v>1976</v>
      </c>
      <c r="L4652" t="str">
        <f t="shared" si="291"/>
        <v>Cary</v>
      </c>
      <c r="M4652" t="s">
        <v>41</v>
      </c>
      <c r="N4652" t="str">
        <f>IF(M4652="", "", IFERROR(VLOOKUP(M4652, Data!$A$1:$B$5, 2, 0), "Unkown fuel"))</f>
        <v>harmful</v>
      </c>
      <c r="O4652" t="s">
        <v>158</v>
      </c>
      <c r="P4652" t="s">
        <v>154</v>
      </c>
      <c r="Q4652" t="s">
        <v>25</v>
      </c>
      <c r="R4652" t="s">
        <v>276</v>
      </c>
      <c r="S4652">
        <v>1598</v>
      </c>
      <c r="T4652" t="s">
        <v>366</v>
      </c>
      <c r="U4652" t="s">
        <v>257</v>
      </c>
      <c r="V4652">
        <v>5</v>
      </c>
      <c r="W4652" t="s">
        <v>1179</v>
      </c>
    </row>
    <row r="4653" spans="1:23" x14ac:dyDescent="0.3">
      <c r="A4653">
        <v>4788</v>
      </c>
      <c r="B4653" t="s">
        <v>320</v>
      </c>
      <c r="C4653">
        <v>2015</v>
      </c>
      <c r="D4653">
        <f t="shared" ca="1" si="288"/>
        <v>8</v>
      </c>
      <c r="E4653" s="5">
        <v>2500000</v>
      </c>
      <c r="F4653">
        <v>13500</v>
      </c>
      <c r="G4653" t="s">
        <v>124</v>
      </c>
      <c r="H4653" t="str">
        <f t="shared" si="289"/>
        <v>South</v>
      </c>
      <c r="I4653" t="s">
        <v>148</v>
      </c>
      <c r="J4653" t="str">
        <f t="shared" si="290"/>
        <v>North Carolina</v>
      </c>
      <c r="K4653" t="s">
        <v>989</v>
      </c>
      <c r="L4653" t="str">
        <f t="shared" si="291"/>
        <v>Burlington</v>
      </c>
      <c r="M4653" t="s">
        <v>22</v>
      </c>
      <c r="N4653" t="str">
        <f>IF(M4653="", "", IFERROR(VLOOKUP(M4653, Data!$A$1:$B$5, 2, 0), "Unkown fuel"))</f>
        <v>very harmful</v>
      </c>
      <c r="O4653" t="s">
        <v>158</v>
      </c>
      <c r="P4653" t="s">
        <v>154</v>
      </c>
      <c r="Q4653" t="s">
        <v>25</v>
      </c>
      <c r="R4653" t="s">
        <v>369</v>
      </c>
      <c r="S4653">
        <v>2993</v>
      </c>
      <c r="T4653" t="s">
        <v>1440</v>
      </c>
      <c r="U4653" t="s">
        <v>1441</v>
      </c>
      <c r="V4653">
        <v>5</v>
      </c>
      <c r="W4653" t="s">
        <v>1179</v>
      </c>
    </row>
    <row r="4654" spans="1:23" x14ac:dyDescent="0.3">
      <c r="A4654">
        <v>4789</v>
      </c>
      <c r="B4654" t="s">
        <v>173</v>
      </c>
      <c r="C4654">
        <v>2018</v>
      </c>
      <c r="D4654">
        <f t="shared" ca="1" si="288"/>
        <v>5</v>
      </c>
      <c r="E4654" s="5">
        <v>2550000</v>
      </c>
      <c r="F4654">
        <v>18000</v>
      </c>
      <c r="G4654" t="s">
        <v>124</v>
      </c>
      <c r="H4654" t="str">
        <f t="shared" si="289"/>
        <v>South</v>
      </c>
      <c r="I4654" t="s">
        <v>148</v>
      </c>
      <c r="J4654" t="str">
        <f t="shared" si="290"/>
        <v>North Carolina</v>
      </c>
      <c r="K4654" t="s">
        <v>1976</v>
      </c>
      <c r="L4654" t="str">
        <f t="shared" si="291"/>
        <v>Cary</v>
      </c>
      <c r="M4654" t="s">
        <v>41</v>
      </c>
      <c r="N4654" t="str">
        <f>IF(M4654="", "", IFERROR(VLOOKUP(M4654, Data!$A$1:$B$5, 2, 0), "Unkown fuel"))</f>
        <v>harmful</v>
      </c>
      <c r="O4654" t="s">
        <v>158</v>
      </c>
      <c r="P4654" t="s">
        <v>154</v>
      </c>
      <c r="Q4654" t="s">
        <v>25</v>
      </c>
      <c r="R4654" t="s">
        <v>256</v>
      </c>
      <c r="S4654">
        <v>1991</v>
      </c>
      <c r="T4654" t="s">
        <v>367</v>
      </c>
      <c r="U4654" t="s">
        <v>368</v>
      </c>
      <c r="V4654">
        <v>5</v>
      </c>
      <c r="W4654" t="s">
        <v>1179</v>
      </c>
    </row>
    <row r="4655" spans="1:23" x14ac:dyDescent="0.3">
      <c r="A4655">
        <v>4790</v>
      </c>
      <c r="B4655" t="s">
        <v>173</v>
      </c>
      <c r="C4655">
        <v>2017</v>
      </c>
      <c r="D4655">
        <f t="shared" ca="1" si="288"/>
        <v>6</v>
      </c>
      <c r="E4655" s="5">
        <v>2700000</v>
      </c>
      <c r="F4655">
        <v>16000</v>
      </c>
      <c r="G4655" t="s">
        <v>124</v>
      </c>
      <c r="H4655" t="str">
        <f t="shared" si="289"/>
        <v>South</v>
      </c>
      <c r="I4655" t="s">
        <v>148</v>
      </c>
      <c r="J4655" t="str">
        <f t="shared" si="290"/>
        <v>North Carolina</v>
      </c>
      <c r="K4655" t="s">
        <v>1976</v>
      </c>
      <c r="L4655" t="str">
        <f t="shared" si="291"/>
        <v>Cary</v>
      </c>
      <c r="M4655" t="s">
        <v>41</v>
      </c>
      <c r="N4655" t="str">
        <f>IF(M4655="", "", IFERROR(VLOOKUP(M4655, Data!$A$1:$B$5, 2, 0), "Unkown fuel"))</f>
        <v>harmful</v>
      </c>
      <c r="O4655" t="s">
        <v>158</v>
      </c>
      <c r="P4655" t="s">
        <v>154</v>
      </c>
      <c r="Q4655" t="s">
        <v>25</v>
      </c>
      <c r="R4655" t="s">
        <v>369</v>
      </c>
      <c r="S4655">
        <v>1991</v>
      </c>
      <c r="T4655" t="s">
        <v>370</v>
      </c>
      <c r="U4655" t="s">
        <v>371</v>
      </c>
      <c r="V4655">
        <v>5</v>
      </c>
      <c r="W4655" t="s">
        <v>1179</v>
      </c>
    </row>
    <row r="4656" spans="1:23" x14ac:dyDescent="0.3">
      <c r="A4656">
        <v>4791</v>
      </c>
      <c r="B4656" t="s">
        <v>221</v>
      </c>
      <c r="C4656">
        <v>2017</v>
      </c>
      <c r="D4656">
        <f t="shared" ca="1" si="288"/>
        <v>6</v>
      </c>
      <c r="E4656" s="5">
        <v>650000</v>
      </c>
      <c r="F4656">
        <v>18816</v>
      </c>
      <c r="G4656" t="s">
        <v>124</v>
      </c>
      <c r="H4656" t="str">
        <f t="shared" si="289"/>
        <v>South</v>
      </c>
      <c r="I4656" t="s">
        <v>772</v>
      </c>
      <c r="J4656" t="str">
        <f t="shared" si="290"/>
        <v>Arkansas</v>
      </c>
      <c r="K4656" t="s">
        <v>1973</v>
      </c>
      <c r="L4656" t="str">
        <f t="shared" si="291"/>
        <v>Bryant</v>
      </c>
      <c r="M4656" t="s">
        <v>41</v>
      </c>
      <c r="N4656" t="str">
        <f>IF(M4656="", "", IFERROR(VLOOKUP(M4656, Data!$A$1:$B$5, 2, 0), "Unkown fuel"))</f>
        <v>harmful</v>
      </c>
      <c r="O4656" t="s">
        <v>158</v>
      </c>
      <c r="P4656" t="s">
        <v>24</v>
      </c>
      <c r="Q4656" t="s">
        <v>25</v>
      </c>
      <c r="R4656" t="s">
        <v>142</v>
      </c>
      <c r="S4656">
        <v>1198</v>
      </c>
      <c r="T4656" t="s">
        <v>515</v>
      </c>
      <c r="U4656" t="s">
        <v>255</v>
      </c>
      <c r="V4656">
        <v>5</v>
      </c>
      <c r="W4656" t="s">
        <v>1179</v>
      </c>
    </row>
    <row r="4657" spans="1:23" x14ac:dyDescent="0.3">
      <c r="A4657">
        <v>4792</v>
      </c>
      <c r="B4657" t="s">
        <v>65</v>
      </c>
      <c r="C4657">
        <v>2017</v>
      </c>
      <c r="D4657">
        <f t="shared" ca="1" si="288"/>
        <v>6</v>
      </c>
      <c r="E4657" s="5">
        <v>1748999</v>
      </c>
      <c r="F4657">
        <v>33019</v>
      </c>
      <c r="G4657" t="s">
        <v>124</v>
      </c>
      <c r="H4657" t="str">
        <f t="shared" si="289"/>
        <v>South</v>
      </c>
      <c r="I4657" t="s">
        <v>148</v>
      </c>
      <c r="J4657" t="str">
        <f t="shared" si="290"/>
        <v>North Carolina</v>
      </c>
      <c r="K4657" t="s">
        <v>1975</v>
      </c>
      <c r="L4657" t="str">
        <f t="shared" si="291"/>
        <v>Apex</v>
      </c>
      <c r="M4657" t="s">
        <v>22</v>
      </c>
      <c r="N4657" t="str">
        <f>IF(M4657="", "", IFERROR(VLOOKUP(M4657, Data!$A$1:$B$5, 2, 0), "Unkown fuel"))</f>
        <v>very harmful</v>
      </c>
      <c r="O4657" t="s">
        <v>158</v>
      </c>
      <c r="P4657" t="s">
        <v>24</v>
      </c>
      <c r="Q4657" t="s">
        <v>25</v>
      </c>
      <c r="R4657" t="s">
        <v>882</v>
      </c>
      <c r="S4657">
        <v>2393</v>
      </c>
      <c r="T4657" t="s">
        <v>883</v>
      </c>
      <c r="U4657" t="s">
        <v>884</v>
      </c>
      <c r="V4657">
        <v>7</v>
      </c>
      <c r="W4657" t="s">
        <v>1179</v>
      </c>
    </row>
    <row r="4658" spans="1:23" x14ac:dyDescent="0.3">
      <c r="A4658">
        <v>4793</v>
      </c>
      <c r="B4658" t="s">
        <v>37</v>
      </c>
      <c r="C4658">
        <v>2017</v>
      </c>
      <c r="D4658">
        <f t="shared" ca="1" si="288"/>
        <v>6</v>
      </c>
      <c r="E4658" s="5">
        <v>925000</v>
      </c>
      <c r="F4658">
        <v>18000</v>
      </c>
      <c r="G4658" t="s">
        <v>124</v>
      </c>
      <c r="H4658" t="str">
        <f t="shared" si="289"/>
        <v>South</v>
      </c>
      <c r="I4658" t="s">
        <v>148</v>
      </c>
      <c r="J4658" t="str">
        <f t="shared" si="290"/>
        <v>North Carolina</v>
      </c>
      <c r="K4658" t="s">
        <v>1975</v>
      </c>
      <c r="L4658" t="str">
        <f t="shared" si="291"/>
        <v>Apex</v>
      </c>
      <c r="M4658" t="s">
        <v>41</v>
      </c>
      <c r="N4658" t="str">
        <f>IF(M4658="", "", IFERROR(VLOOKUP(M4658, Data!$A$1:$B$5, 2, 0), "Unkown fuel"))</f>
        <v>harmful</v>
      </c>
      <c r="O4658" t="s">
        <v>158</v>
      </c>
      <c r="P4658" t="s">
        <v>154</v>
      </c>
      <c r="Q4658" t="s">
        <v>25</v>
      </c>
      <c r="R4658" t="s">
        <v>372</v>
      </c>
      <c r="S4658">
        <v>1497</v>
      </c>
      <c r="T4658" t="s">
        <v>162</v>
      </c>
      <c r="U4658" t="s">
        <v>163</v>
      </c>
      <c r="V4658">
        <v>5</v>
      </c>
      <c r="W4658" t="s">
        <v>1179</v>
      </c>
    </row>
    <row r="4659" spans="1:23" x14ac:dyDescent="0.3">
      <c r="A4659">
        <v>4794</v>
      </c>
      <c r="B4659" t="s">
        <v>65</v>
      </c>
      <c r="C4659">
        <v>2019</v>
      </c>
      <c r="D4659">
        <f t="shared" ca="1" si="288"/>
        <v>4</v>
      </c>
      <c r="E4659" s="5">
        <v>894999</v>
      </c>
      <c r="F4659">
        <v>9654</v>
      </c>
      <c r="G4659" t="s">
        <v>124</v>
      </c>
      <c r="H4659" t="str">
        <f t="shared" si="289"/>
        <v>South</v>
      </c>
      <c r="I4659" t="s">
        <v>148</v>
      </c>
      <c r="J4659" t="str">
        <f t="shared" si="290"/>
        <v>North Carolina</v>
      </c>
      <c r="K4659" t="s">
        <v>989</v>
      </c>
      <c r="L4659" t="str">
        <f t="shared" si="291"/>
        <v>Burlington</v>
      </c>
      <c r="M4659" t="s">
        <v>41</v>
      </c>
      <c r="N4659" t="str">
        <f>IF(M4659="", "", IFERROR(VLOOKUP(M4659, Data!$A$1:$B$5, 2, 0), "Unkown fuel"))</f>
        <v>harmful</v>
      </c>
      <c r="O4659" t="s">
        <v>158</v>
      </c>
      <c r="P4659" t="s">
        <v>154</v>
      </c>
      <c r="Q4659" t="s">
        <v>25</v>
      </c>
      <c r="R4659" t="s">
        <v>373</v>
      </c>
      <c r="S4659">
        <v>1197</v>
      </c>
      <c r="T4659" t="s">
        <v>265</v>
      </c>
      <c r="U4659" t="s">
        <v>266</v>
      </c>
      <c r="V4659">
        <v>5</v>
      </c>
      <c r="W4659" t="s">
        <v>1179</v>
      </c>
    </row>
    <row r="4660" spans="1:23" x14ac:dyDescent="0.3">
      <c r="A4660">
        <v>4795</v>
      </c>
      <c r="B4660" t="s">
        <v>18</v>
      </c>
      <c r="C4660">
        <v>2011</v>
      </c>
      <c r="D4660">
        <f t="shared" ca="1" si="288"/>
        <v>12</v>
      </c>
      <c r="E4660" s="5">
        <v>175000</v>
      </c>
      <c r="F4660">
        <v>11000</v>
      </c>
      <c r="G4660" t="s">
        <v>124</v>
      </c>
      <c r="H4660" t="str">
        <f t="shared" si="289"/>
        <v>South</v>
      </c>
      <c r="I4660" t="s">
        <v>148</v>
      </c>
      <c r="J4660" t="str">
        <f t="shared" si="290"/>
        <v>North Carolina</v>
      </c>
      <c r="K4660" t="s">
        <v>1975</v>
      </c>
      <c r="L4660" t="str">
        <f t="shared" si="291"/>
        <v>Apex</v>
      </c>
      <c r="M4660" t="s">
        <v>41</v>
      </c>
      <c r="N4660" t="str">
        <f>IF(M4660="", "", IFERROR(VLOOKUP(M4660, Data!$A$1:$B$5, 2, 0), "Unkown fuel"))</f>
        <v>harmful</v>
      </c>
      <c r="O4660" t="s">
        <v>158</v>
      </c>
      <c r="P4660" t="s">
        <v>24</v>
      </c>
      <c r="Q4660" t="s">
        <v>25</v>
      </c>
      <c r="R4660" t="s">
        <v>140</v>
      </c>
      <c r="S4660">
        <v>998</v>
      </c>
      <c r="T4660" t="s">
        <v>166</v>
      </c>
      <c r="U4660" t="s">
        <v>141</v>
      </c>
      <c r="V4660">
        <v>5</v>
      </c>
      <c r="W4660" t="s">
        <v>1179</v>
      </c>
    </row>
    <row r="4661" spans="1:23" x14ac:dyDescent="0.3">
      <c r="A4661">
        <v>4796</v>
      </c>
      <c r="B4661" t="s">
        <v>18</v>
      </c>
      <c r="C4661">
        <v>2012</v>
      </c>
      <c r="D4661">
        <f t="shared" ca="1" si="288"/>
        <v>11</v>
      </c>
      <c r="E4661" s="5">
        <v>340000</v>
      </c>
      <c r="F4661">
        <v>24300</v>
      </c>
      <c r="G4661" t="s">
        <v>124</v>
      </c>
      <c r="H4661" t="str">
        <f t="shared" si="289"/>
        <v>South</v>
      </c>
      <c r="I4661" t="s">
        <v>965</v>
      </c>
      <c r="J4661" t="str">
        <f t="shared" si="290"/>
        <v>Virginia</v>
      </c>
      <c r="K4661" t="s">
        <v>1858</v>
      </c>
      <c r="L4661" t="str">
        <f t="shared" si="291"/>
        <v>Norfolk</v>
      </c>
      <c r="M4661" t="s">
        <v>41</v>
      </c>
      <c r="N4661" t="str">
        <f>IF(M4661="", "", IFERROR(VLOOKUP(M4661, Data!$A$1:$B$5, 2, 0), "Unkown fuel"))</f>
        <v>harmful</v>
      </c>
      <c r="O4661" t="s">
        <v>158</v>
      </c>
      <c r="P4661" t="s">
        <v>24</v>
      </c>
      <c r="Q4661" t="s">
        <v>25</v>
      </c>
      <c r="R4661" t="s">
        <v>264</v>
      </c>
      <c r="S4661">
        <v>1197</v>
      </c>
      <c r="T4661" t="s">
        <v>265</v>
      </c>
      <c r="U4661" t="s">
        <v>266</v>
      </c>
      <c r="V4661">
        <v>5</v>
      </c>
      <c r="W4661" t="s">
        <v>1179</v>
      </c>
    </row>
    <row r="4662" spans="1:23" x14ac:dyDescent="0.3">
      <c r="A4662">
        <v>4797</v>
      </c>
      <c r="B4662" t="s">
        <v>65</v>
      </c>
      <c r="C4662">
        <v>2016</v>
      </c>
      <c r="D4662">
        <f t="shared" ca="1" si="288"/>
        <v>7</v>
      </c>
      <c r="E4662" s="5">
        <v>1525000</v>
      </c>
      <c r="F4662">
        <v>42163</v>
      </c>
      <c r="G4662" t="s">
        <v>124</v>
      </c>
      <c r="H4662" t="str">
        <f t="shared" si="289"/>
        <v>South</v>
      </c>
      <c r="I4662" t="s">
        <v>965</v>
      </c>
      <c r="J4662" t="str">
        <f t="shared" si="290"/>
        <v>Virginia</v>
      </c>
      <c r="K4662" t="s">
        <v>1858</v>
      </c>
      <c r="L4662" t="str">
        <f t="shared" si="291"/>
        <v>Norfolk</v>
      </c>
      <c r="M4662" t="s">
        <v>22</v>
      </c>
      <c r="N4662" t="str">
        <f>IF(M4662="", "", IFERROR(VLOOKUP(M4662, Data!$A$1:$B$5, 2, 0), "Unkown fuel"))</f>
        <v>very harmful</v>
      </c>
      <c r="O4662" t="s">
        <v>158</v>
      </c>
      <c r="P4662" t="s">
        <v>154</v>
      </c>
      <c r="Q4662" t="s">
        <v>33</v>
      </c>
      <c r="R4662" t="s">
        <v>187</v>
      </c>
      <c r="S4662">
        <v>2755</v>
      </c>
      <c r="T4662" t="s">
        <v>188</v>
      </c>
      <c r="U4662" t="s">
        <v>189</v>
      </c>
      <c r="V4662">
        <v>7</v>
      </c>
      <c r="W4662" t="s">
        <v>1179</v>
      </c>
    </row>
    <row r="4663" spans="1:23" x14ac:dyDescent="0.3">
      <c r="A4663">
        <v>4798</v>
      </c>
      <c r="B4663" t="s">
        <v>18</v>
      </c>
      <c r="C4663">
        <v>2017</v>
      </c>
      <c r="D4663">
        <f t="shared" ca="1" si="288"/>
        <v>6</v>
      </c>
      <c r="E4663" s="5">
        <v>810000</v>
      </c>
      <c r="F4663">
        <v>47747</v>
      </c>
      <c r="G4663" t="s">
        <v>124</v>
      </c>
      <c r="H4663" t="str">
        <f t="shared" si="289"/>
        <v>South</v>
      </c>
      <c r="I4663" t="s">
        <v>965</v>
      </c>
      <c r="J4663" t="str">
        <f t="shared" si="290"/>
        <v>Virginia</v>
      </c>
      <c r="K4663" t="s">
        <v>1858</v>
      </c>
      <c r="L4663" t="str">
        <f t="shared" si="291"/>
        <v>Norfolk</v>
      </c>
      <c r="M4663" t="s">
        <v>22</v>
      </c>
      <c r="N4663" t="str">
        <f>IF(M4663="", "", IFERROR(VLOOKUP(M4663, Data!$A$1:$B$5, 2, 0), "Unkown fuel"))</f>
        <v>very harmful</v>
      </c>
      <c r="O4663" t="s">
        <v>158</v>
      </c>
      <c r="P4663" t="s">
        <v>24</v>
      </c>
      <c r="Q4663" t="s">
        <v>25</v>
      </c>
      <c r="R4663" t="s">
        <v>415</v>
      </c>
      <c r="S4663">
        <v>1248</v>
      </c>
      <c r="T4663" t="s">
        <v>94</v>
      </c>
      <c r="U4663" t="s">
        <v>95</v>
      </c>
      <c r="V4663">
        <v>5</v>
      </c>
      <c r="W4663" t="s">
        <v>1179</v>
      </c>
    </row>
    <row r="4664" spans="1:23" x14ac:dyDescent="0.3">
      <c r="A4664">
        <v>4799</v>
      </c>
      <c r="B4664" t="s">
        <v>109</v>
      </c>
      <c r="C4664">
        <v>2018</v>
      </c>
      <c r="D4664">
        <f t="shared" ca="1" si="288"/>
        <v>5</v>
      </c>
      <c r="E4664" s="5">
        <v>1025000</v>
      </c>
      <c r="F4664">
        <v>8000</v>
      </c>
      <c r="G4664" t="s">
        <v>124</v>
      </c>
      <c r="H4664" t="str">
        <f t="shared" si="289"/>
        <v>South</v>
      </c>
      <c r="I4664" t="s">
        <v>965</v>
      </c>
      <c r="J4664" t="str">
        <f t="shared" si="290"/>
        <v>Virginia</v>
      </c>
      <c r="K4664" t="s">
        <v>1858</v>
      </c>
      <c r="L4664" t="str">
        <f t="shared" si="291"/>
        <v>Norfolk</v>
      </c>
      <c r="M4664" t="s">
        <v>22</v>
      </c>
      <c r="N4664" t="str">
        <f>IF(M4664="", "", IFERROR(VLOOKUP(M4664, Data!$A$1:$B$5, 2, 0), "Unkown fuel"))</f>
        <v>very harmful</v>
      </c>
      <c r="O4664" t="s">
        <v>158</v>
      </c>
      <c r="P4664" t="s">
        <v>154</v>
      </c>
      <c r="Q4664" t="s">
        <v>25</v>
      </c>
      <c r="R4664" t="s">
        <v>107</v>
      </c>
      <c r="S4664">
        <v>1497</v>
      </c>
      <c r="T4664" t="s">
        <v>364</v>
      </c>
      <c r="U4664" t="s">
        <v>374</v>
      </c>
      <c r="V4664">
        <v>5</v>
      </c>
      <c r="W4664" t="s">
        <v>1179</v>
      </c>
    </row>
    <row r="4665" spans="1:23" x14ac:dyDescent="0.3">
      <c r="A4665">
        <v>4800</v>
      </c>
      <c r="B4665" t="s">
        <v>239</v>
      </c>
      <c r="C4665">
        <v>2016</v>
      </c>
      <c r="D4665">
        <f t="shared" ca="1" si="288"/>
        <v>7</v>
      </c>
      <c r="E4665" s="5">
        <v>2150000</v>
      </c>
      <c r="F4665">
        <v>30000</v>
      </c>
      <c r="G4665" t="s">
        <v>124</v>
      </c>
      <c r="H4665" t="str">
        <f t="shared" si="289"/>
        <v>South</v>
      </c>
      <c r="I4665" t="s">
        <v>965</v>
      </c>
      <c r="J4665" t="str">
        <f t="shared" si="290"/>
        <v>Virginia</v>
      </c>
      <c r="K4665" t="s">
        <v>1295</v>
      </c>
      <c r="L4665" t="str">
        <f t="shared" si="291"/>
        <v>Oakton</v>
      </c>
      <c r="M4665" t="s">
        <v>22</v>
      </c>
      <c r="N4665" t="str">
        <f>IF(M4665="", "", IFERROR(VLOOKUP(M4665, Data!$A$1:$B$5, 2, 0), "Unkown fuel"))</f>
        <v>very harmful</v>
      </c>
      <c r="O4665" t="s">
        <v>158</v>
      </c>
      <c r="P4665" t="s">
        <v>154</v>
      </c>
      <c r="Q4665" t="s">
        <v>25</v>
      </c>
      <c r="R4665" t="s">
        <v>375</v>
      </c>
      <c r="S4665">
        <v>1995</v>
      </c>
      <c r="T4665" t="s">
        <v>336</v>
      </c>
      <c r="U4665" t="s">
        <v>334</v>
      </c>
      <c r="V4665">
        <v>5</v>
      </c>
      <c r="W4665" t="s">
        <v>1179</v>
      </c>
    </row>
    <row r="4666" spans="1:23" x14ac:dyDescent="0.3">
      <c r="A4666">
        <v>4801</v>
      </c>
      <c r="B4666" t="s">
        <v>65</v>
      </c>
      <c r="C4666">
        <v>2013</v>
      </c>
      <c r="D4666">
        <f t="shared" ca="1" si="288"/>
        <v>10</v>
      </c>
      <c r="E4666" s="5">
        <v>910000</v>
      </c>
      <c r="F4666">
        <v>70000</v>
      </c>
      <c r="G4666" t="s">
        <v>124</v>
      </c>
      <c r="H4666" t="str">
        <f t="shared" si="289"/>
        <v>South</v>
      </c>
      <c r="I4666" t="s">
        <v>965</v>
      </c>
      <c r="J4666" t="str">
        <f t="shared" si="290"/>
        <v>Virginia</v>
      </c>
      <c r="K4666" t="s">
        <v>1858</v>
      </c>
      <c r="L4666" t="str">
        <f t="shared" si="291"/>
        <v>Norfolk</v>
      </c>
      <c r="M4666" t="s">
        <v>22</v>
      </c>
      <c r="N4666" t="str">
        <f>IF(M4666="", "", IFERROR(VLOOKUP(M4666, Data!$A$1:$B$5, 2, 0), "Unkown fuel"))</f>
        <v>very harmful</v>
      </c>
      <c r="O4666" t="s">
        <v>23</v>
      </c>
      <c r="P4666" t="s">
        <v>24</v>
      </c>
      <c r="Q4666" t="s">
        <v>33</v>
      </c>
      <c r="R4666" t="s">
        <v>170</v>
      </c>
      <c r="S4666">
        <v>2494</v>
      </c>
      <c r="T4666" t="s">
        <v>171</v>
      </c>
      <c r="U4666" t="s">
        <v>172</v>
      </c>
      <c r="V4666">
        <v>8</v>
      </c>
      <c r="W4666" t="s">
        <v>1179</v>
      </c>
    </row>
    <row r="4667" spans="1:23" x14ac:dyDescent="0.3">
      <c r="A4667">
        <v>4802</v>
      </c>
      <c r="B4667" t="s">
        <v>109</v>
      </c>
      <c r="C4667">
        <v>2016</v>
      </c>
      <c r="D4667">
        <f t="shared" ca="1" si="288"/>
        <v>7</v>
      </c>
      <c r="E4667" s="5">
        <v>300000</v>
      </c>
      <c r="F4667">
        <v>60000</v>
      </c>
      <c r="G4667" t="s">
        <v>124</v>
      </c>
      <c r="H4667" t="str">
        <f t="shared" si="289"/>
        <v>South</v>
      </c>
      <c r="I4667" t="s">
        <v>965</v>
      </c>
      <c r="J4667" t="str">
        <f t="shared" si="290"/>
        <v>Virginia</v>
      </c>
      <c r="K4667" t="s">
        <v>1858</v>
      </c>
      <c r="L4667" t="str">
        <f t="shared" si="291"/>
        <v>Norfolk</v>
      </c>
      <c r="M4667" t="s">
        <v>22</v>
      </c>
      <c r="N4667" t="str">
        <f>IF(M4667="", "", IFERROR(VLOOKUP(M4667, Data!$A$1:$B$5, 2, 0), "Unkown fuel"))</f>
        <v>very harmful</v>
      </c>
      <c r="O4667" t="s">
        <v>23</v>
      </c>
      <c r="P4667" t="s">
        <v>24</v>
      </c>
      <c r="Q4667" t="s">
        <v>33</v>
      </c>
      <c r="R4667" t="s">
        <v>588</v>
      </c>
      <c r="S4667">
        <v>1405</v>
      </c>
      <c r="T4667" t="s">
        <v>1977</v>
      </c>
      <c r="U4667" t="s">
        <v>590</v>
      </c>
      <c r="V4667">
        <v>5</v>
      </c>
      <c r="W4667" t="s">
        <v>1179</v>
      </c>
    </row>
    <row r="4668" spans="1:23" x14ac:dyDescent="0.3">
      <c r="A4668">
        <v>4803</v>
      </c>
      <c r="B4668" t="s">
        <v>18</v>
      </c>
      <c r="C4668">
        <v>2004</v>
      </c>
      <c r="D4668">
        <f t="shared" ca="1" si="288"/>
        <v>19</v>
      </c>
      <c r="E4668" s="5">
        <v>120000</v>
      </c>
      <c r="F4668">
        <v>80000</v>
      </c>
      <c r="G4668" t="s">
        <v>124</v>
      </c>
      <c r="H4668" t="str">
        <f t="shared" si="289"/>
        <v>South</v>
      </c>
      <c r="I4668" t="s">
        <v>965</v>
      </c>
      <c r="J4668" t="str">
        <f t="shared" si="290"/>
        <v>Virginia</v>
      </c>
      <c r="K4668" t="s">
        <v>1295</v>
      </c>
      <c r="L4668" t="str">
        <f t="shared" si="291"/>
        <v>Oakton</v>
      </c>
      <c r="M4668" t="s">
        <v>41</v>
      </c>
      <c r="N4668" t="str">
        <f>IF(M4668="", "", IFERROR(VLOOKUP(M4668, Data!$A$1:$B$5, 2, 0), "Unkown fuel"))</f>
        <v>harmful</v>
      </c>
      <c r="O4668" t="s">
        <v>23</v>
      </c>
      <c r="P4668" t="s">
        <v>24</v>
      </c>
      <c r="Q4668" t="s">
        <v>33</v>
      </c>
      <c r="R4668" t="s">
        <v>60</v>
      </c>
      <c r="S4668">
        <v>993</v>
      </c>
      <c r="T4668" t="s">
        <v>79</v>
      </c>
      <c r="U4668" t="s">
        <v>80</v>
      </c>
      <c r="V4668">
        <v>5</v>
      </c>
      <c r="W4668" t="s">
        <v>1179</v>
      </c>
    </row>
    <row r="4669" spans="1:23" x14ac:dyDescent="0.3">
      <c r="A4669">
        <v>4804</v>
      </c>
      <c r="B4669" t="s">
        <v>46</v>
      </c>
      <c r="C4669">
        <v>2015</v>
      </c>
      <c r="D4669">
        <f t="shared" ca="1" si="288"/>
        <v>8</v>
      </c>
      <c r="E4669" s="5">
        <v>490000</v>
      </c>
      <c r="F4669">
        <v>45900</v>
      </c>
      <c r="G4669" t="s">
        <v>124</v>
      </c>
      <c r="H4669" t="str">
        <f t="shared" si="289"/>
        <v>South</v>
      </c>
      <c r="I4669" t="s">
        <v>965</v>
      </c>
      <c r="J4669" t="str">
        <f t="shared" si="290"/>
        <v>Virginia</v>
      </c>
      <c r="K4669" t="s">
        <v>1295</v>
      </c>
      <c r="L4669" t="str">
        <f t="shared" si="291"/>
        <v>Oakton</v>
      </c>
      <c r="M4669" t="s">
        <v>41</v>
      </c>
      <c r="N4669" t="str">
        <f>IF(M4669="", "", IFERROR(VLOOKUP(M4669, Data!$A$1:$B$5, 2, 0), "Unkown fuel"))</f>
        <v>harmful</v>
      </c>
      <c r="O4669" t="s">
        <v>23</v>
      </c>
      <c r="P4669" t="s">
        <v>24</v>
      </c>
      <c r="Q4669" t="s">
        <v>33</v>
      </c>
      <c r="R4669" t="s">
        <v>133</v>
      </c>
      <c r="S4669">
        <v>1197</v>
      </c>
      <c r="T4669" t="s">
        <v>134</v>
      </c>
      <c r="U4669" t="s">
        <v>135</v>
      </c>
      <c r="V4669">
        <v>5</v>
      </c>
      <c r="W4669" t="s">
        <v>1179</v>
      </c>
    </row>
    <row r="4670" spans="1:23" x14ac:dyDescent="0.3">
      <c r="A4670">
        <v>4805</v>
      </c>
      <c r="B4670" t="s">
        <v>37</v>
      </c>
      <c r="C4670">
        <v>2013</v>
      </c>
      <c r="D4670">
        <f t="shared" ca="1" si="288"/>
        <v>10</v>
      </c>
      <c r="E4670" s="5">
        <v>425000</v>
      </c>
      <c r="F4670">
        <v>70000</v>
      </c>
      <c r="G4670" t="s">
        <v>56</v>
      </c>
      <c r="H4670" t="str">
        <f t="shared" si="289"/>
        <v>West</v>
      </c>
      <c r="I4670" t="s">
        <v>57</v>
      </c>
      <c r="J4670" t="str">
        <f t="shared" si="290"/>
        <v>California</v>
      </c>
      <c r="K4670" t="s">
        <v>1978</v>
      </c>
      <c r="L4670" t="str">
        <f t="shared" si="291"/>
        <v>La Mesa</v>
      </c>
      <c r="M4670" t="s">
        <v>22</v>
      </c>
      <c r="N4670" t="str">
        <f>IF(M4670="", "", IFERROR(VLOOKUP(M4670, Data!$A$1:$B$5, 2, 0), "Unkown fuel"))</f>
        <v>very harmful</v>
      </c>
      <c r="O4670" t="s">
        <v>23</v>
      </c>
      <c r="P4670" t="s">
        <v>24</v>
      </c>
      <c r="Q4670" t="s">
        <v>25</v>
      </c>
      <c r="R4670" t="s">
        <v>618</v>
      </c>
      <c r="S4670">
        <v>1498</v>
      </c>
      <c r="T4670" t="s">
        <v>105</v>
      </c>
      <c r="U4670" t="s">
        <v>95</v>
      </c>
      <c r="V4670">
        <v>5</v>
      </c>
      <c r="W4670" t="s">
        <v>1179</v>
      </c>
    </row>
    <row r="4671" spans="1:23" x14ac:dyDescent="0.3">
      <c r="A4671">
        <v>4806</v>
      </c>
      <c r="B4671" t="s">
        <v>18</v>
      </c>
      <c r="C4671">
        <v>2011</v>
      </c>
      <c r="D4671">
        <f t="shared" ca="1" si="288"/>
        <v>12</v>
      </c>
      <c r="E4671" s="5">
        <v>155000</v>
      </c>
      <c r="F4671">
        <v>40000</v>
      </c>
      <c r="G4671" t="s">
        <v>56</v>
      </c>
      <c r="H4671" t="str">
        <f t="shared" si="289"/>
        <v>West</v>
      </c>
      <c r="I4671" t="s">
        <v>57</v>
      </c>
      <c r="J4671" t="str">
        <f t="shared" si="290"/>
        <v>California</v>
      </c>
      <c r="K4671" t="s">
        <v>1978</v>
      </c>
      <c r="L4671" t="str">
        <f t="shared" si="291"/>
        <v>La Mesa</v>
      </c>
      <c r="M4671" t="s">
        <v>41</v>
      </c>
      <c r="N4671" t="str">
        <f>IF(M4671="", "", IFERROR(VLOOKUP(M4671, Data!$A$1:$B$5, 2, 0), "Unkown fuel"))</f>
        <v>harmful</v>
      </c>
      <c r="O4671" t="s">
        <v>23</v>
      </c>
      <c r="P4671" t="s">
        <v>24</v>
      </c>
      <c r="Q4671" t="s">
        <v>25</v>
      </c>
      <c r="R4671" t="s">
        <v>96</v>
      </c>
      <c r="S4671">
        <v>796</v>
      </c>
      <c r="T4671" t="s">
        <v>97</v>
      </c>
      <c r="U4671" t="s">
        <v>98</v>
      </c>
      <c r="V4671">
        <v>5</v>
      </c>
      <c r="W4671" t="s">
        <v>1179</v>
      </c>
    </row>
    <row r="4672" spans="1:23" x14ac:dyDescent="0.3">
      <c r="A4672">
        <v>4807</v>
      </c>
      <c r="B4672" t="s">
        <v>88</v>
      </c>
      <c r="C4672">
        <v>2013</v>
      </c>
      <c r="D4672">
        <f t="shared" ca="1" si="288"/>
        <v>10</v>
      </c>
      <c r="E4672" s="5">
        <v>490000</v>
      </c>
      <c r="F4672">
        <v>90000</v>
      </c>
      <c r="G4672" t="s">
        <v>56</v>
      </c>
      <c r="H4672" t="str">
        <f t="shared" si="289"/>
        <v>West</v>
      </c>
      <c r="I4672" t="s">
        <v>57</v>
      </c>
      <c r="J4672" t="str">
        <f t="shared" si="290"/>
        <v>California</v>
      </c>
      <c r="K4672" t="s">
        <v>1978</v>
      </c>
      <c r="L4672" t="str">
        <f t="shared" si="291"/>
        <v>La Mesa</v>
      </c>
      <c r="M4672" t="s">
        <v>22</v>
      </c>
      <c r="N4672" t="str">
        <f>IF(M4672="", "", IFERROR(VLOOKUP(M4672, Data!$A$1:$B$5, 2, 0), "Unkown fuel"))</f>
        <v>very harmful</v>
      </c>
      <c r="O4672" t="s">
        <v>23</v>
      </c>
      <c r="P4672" t="s">
        <v>24</v>
      </c>
      <c r="Q4672" t="s">
        <v>33</v>
      </c>
      <c r="R4672" t="s">
        <v>481</v>
      </c>
      <c r="S4672">
        <v>2179</v>
      </c>
      <c r="T4672" t="s">
        <v>271</v>
      </c>
      <c r="U4672" t="s">
        <v>272</v>
      </c>
      <c r="V4672">
        <v>8</v>
      </c>
      <c r="W4672" t="s">
        <v>1179</v>
      </c>
    </row>
    <row r="4673" spans="1:23" x14ac:dyDescent="0.3">
      <c r="A4673">
        <v>4808</v>
      </c>
      <c r="B4673" t="s">
        <v>18</v>
      </c>
      <c r="C4673">
        <v>2010</v>
      </c>
      <c r="D4673">
        <f t="shared" ca="1" si="288"/>
        <v>13</v>
      </c>
      <c r="E4673" s="5">
        <v>132000</v>
      </c>
      <c r="F4673">
        <v>105000</v>
      </c>
      <c r="G4673" t="s">
        <v>19</v>
      </c>
      <c r="H4673" t="str">
        <f t="shared" si="289"/>
        <v>East</v>
      </c>
      <c r="I4673" t="s">
        <v>786</v>
      </c>
      <c r="J4673" t="str">
        <f t="shared" si="290"/>
        <v>New Jersey</v>
      </c>
      <c r="K4673" t="s">
        <v>1038</v>
      </c>
      <c r="L4673" t="str">
        <f t="shared" si="291"/>
        <v>Lakewood</v>
      </c>
      <c r="M4673" t="s">
        <v>41</v>
      </c>
      <c r="N4673" t="str">
        <f>IF(M4673="", "", IFERROR(VLOOKUP(M4673, Data!$A$1:$B$5, 2, 0), "Unkown fuel"))</f>
        <v>harmful</v>
      </c>
      <c r="O4673" t="s">
        <v>23</v>
      </c>
      <c r="P4673" t="s">
        <v>24</v>
      </c>
      <c r="Q4673" t="s">
        <v>25</v>
      </c>
      <c r="R4673" t="s">
        <v>96</v>
      </c>
      <c r="S4673">
        <v>796</v>
      </c>
      <c r="T4673" t="s">
        <v>97</v>
      </c>
      <c r="U4673" t="s">
        <v>98</v>
      </c>
      <c r="V4673">
        <v>5</v>
      </c>
      <c r="W4673" t="s">
        <v>1179</v>
      </c>
    </row>
    <row r="4674" spans="1:23" x14ac:dyDescent="0.3">
      <c r="A4674">
        <v>4809</v>
      </c>
      <c r="B4674" t="s">
        <v>46</v>
      </c>
      <c r="C4674">
        <v>2018</v>
      </c>
      <c r="D4674">
        <f t="shared" ref="D4674:D4737" ca="1" si="292">TRUNC(YEARFRAC(DATE(C4674,1,1), TODAY(), 1))</f>
        <v>5</v>
      </c>
      <c r="E4674" s="5">
        <v>750000</v>
      </c>
      <c r="F4674">
        <v>30000</v>
      </c>
      <c r="G4674" t="s">
        <v>56</v>
      </c>
      <c r="H4674" t="str">
        <f t="shared" ref="H4674:H4737" si="293">TRIM(G4674)</f>
        <v>West</v>
      </c>
      <c r="I4674" t="s">
        <v>57</v>
      </c>
      <c r="J4674" t="str">
        <f t="shared" ref="J4674:J4737" si="294">TRIM(I4674)</f>
        <v>California</v>
      </c>
      <c r="K4674" t="s">
        <v>1978</v>
      </c>
      <c r="L4674" t="str">
        <f t="shared" ref="L4674:L4737" si="295">TRIM(K4674)</f>
        <v>La Mesa</v>
      </c>
      <c r="M4674" t="s">
        <v>22</v>
      </c>
      <c r="N4674" t="str">
        <f>IF(M4674="", "", IFERROR(VLOOKUP(M4674, Data!$A$1:$B$5, 2, 0), "Unkown fuel"))</f>
        <v>very harmful</v>
      </c>
      <c r="O4674" t="s">
        <v>23</v>
      </c>
      <c r="P4674" t="s">
        <v>24</v>
      </c>
      <c r="Q4674" t="s">
        <v>25</v>
      </c>
      <c r="R4674" t="s">
        <v>99</v>
      </c>
      <c r="S4674">
        <v>1396</v>
      </c>
      <c r="T4674" t="s">
        <v>216</v>
      </c>
      <c r="U4674" t="s">
        <v>552</v>
      </c>
      <c r="V4674">
        <v>5</v>
      </c>
      <c r="W4674" t="s">
        <v>1179</v>
      </c>
    </row>
    <row r="4675" spans="1:23" x14ac:dyDescent="0.3">
      <c r="A4675">
        <v>4810</v>
      </c>
      <c r="B4675" t="s">
        <v>18</v>
      </c>
      <c r="C4675">
        <v>2011</v>
      </c>
      <c r="D4675">
        <f t="shared" ca="1" si="292"/>
        <v>12</v>
      </c>
      <c r="E4675" s="5">
        <v>225000</v>
      </c>
      <c r="F4675">
        <v>20000</v>
      </c>
      <c r="G4675" t="s">
        <v>19</v>
      </c>
      <c r="H4675" t="str">
        <f t="shared" si="293"/>
        <v>East</v>
      </c>
      <c r="I4675" t="s">
        <v>780</v>
      </c>
      <c r="J4675" t="str">
        <f t="shared" si="294"/>
        <v>Maine</v>
      </c>
      <c r="K4675" t="s">
        <v>807</v>
      </c>
      <c r="L4675" t="str">
        <f t="shared" si="295"/>
        <v>Lewiston</v>
      </c>
      <c r="M4675" t="s">
        <v>41</v>
      </c>
      <c r="N4675" t="str">
        <f>IF(M4675="", "", IFERROR(VLOOKUP(M4675, Data!$A$1:$B$5, 2, 0), "Unkown fuel"))</f>
        <v>harmful</v>
      </c>
      <c r="O4675" t="s">
        <v>23</v>
      </c>
      <c r="P4675" t="s">
        <v>24</v>
      </c>
      <c r="Q4675" t="s">
        <v>25</v>
      </c>
      <c r="R4675" t="s">
        <v>85</v>
      </c>
      <c r="S4675">
        <v>998</v>
      </c>
      <c r="T4675" t="s">
        <v>67</v>
      </c>
      <c r="U4675" t="s">
        <v>141</v>
      </c>
      <c r="V4675">
        <v>5</v>
      </c>
      <c r="W4675" t="s">
        <v>1179</v>
      </c>
    </row>
    <row r="4676" spans="1:23" x14ac:dyDescent="0.3">
      <c r="A4676">
        <v>4811</v>
      </c>
      <c r="B4676" t="s">
        <v>46</v>
      </c>
      <c r="C4676">
        <v>2011</v>
      </c>
      <c r="D4676">
        <f t="shared" ca="1" si="292"/>
        <v>12</v>
      </c>
      <c r="E4676" s="5">
        <v>240000</v>
      </c>
      <c r="F4676">
        <v>80000</v>
      </c>
      <c r="G4676" t="s">
        <v>19</v>
      </c>
      <c r="H4676" t="str">
        <f t="shared" si="293"/>
        <v>East</v>
      </c>
      <c r="I4676" t="s">
        <v>786</v>
      </c>
      <c r="J4676" t="str">
        <f t="shared" si="294"/>
        <v>New Jersey</v>
      </c>
      <c r="K4676" t="s">
        <v>1979</v>
      </c>
      <c r="L4676" t="str">
        <f t="shared" si="295"/>
        <v>Atlantic City</v>
      </c>
      <c r="M4676" t="s">
        <v>41</v>
      </c>
      <c r="N4676" t="str">
        <f>IF(M4676="", "", IFERROR(VLOOKUP(M4676, Data!$A$1:$B$5, 2, 0), "Unkown fuel"))</f>
        <v>harmful</v>
      </c>
      <c r="O4676" t="s">
        <v>23</v>
      </c>
      <c r="P4676" t="s">
        <v>24</v>
      </c>
      <c r="Q4676" t="s">
        <v>25</v>
      </c>
      <c r="R4676" t="s">
        <v>211</v>
      </c>
      <c r="S4676">
        <v>1197</v>
      </c>
      <c r="T4676" t="s">
        <v>212</v>
      </c>
      <c r="U4676" t="s">
        <v>453</v>
      </c>
      <c r="V4676">
        <v>5</v>
      </c>
      <c r="W4676" t="s">
        <v>1179</v>
      </c>
    </row>
    <row r="4677" spans="1:23" x14ac:dyDescent="0.3">
      <c r="A4677">
        <v>4812</v>
      </c>
      <c r="B4677" t="s">
        <v>18</v>
      </c>
      <c r="C4677">
        <v>2004</v>
      </c>
      <c r="D4677">
        <f t="shared" ca="1" si="292"/>
        <v>19</v>
      </c>
      <c r="E4677" s="5">
        <v>33351</v>
      </c>
      <c r="F4677">
        <v>90000</v>
      </c>
      <c r="G4677" t="s">
        <v>19</v>
      </c>
      <c r="H4677" t="str">
        <f t="shared" si="293"/>
        <v>East</v>
      </c>
      <c r="I4677" t="s">
        <v>83</v>
      </c>
      <c r="J4677" t="str">
        <f t="shared" si="294"/>
        <v>Massachusetts</v>
      </c>
      <c r="K4677" t="s">
        <v>1980</v>
      </c>
      <c r="L4677" t="str">
        <f t="shared" si="295"/>
        <v>Gloucester</v>
      </c>
      <c r="M4677" t="s">
        <v>41</v>
      </c>
      <c r="N4677" t="str">
        <f>IF(M4677="", "", IFERROR(VLOOKUP(M4677, Data!$A$1:$B$5, 2, 0), "Unkown fuel"))</f>
        <v>harmful</v>
      </c>
      <c r="O4677" t="s">
        <v>23</v>
      </c>
      <c r="P4677" t="s">
        <v>24</v>
      </c>
      <c r="Q4677" t="s">
        <v>42</v>
      </c>
      <c r="R4677" t="s">
        <v>85</v>
      </c>
      <c r="S4677">
        <v>998</v>
      </c>
      <c r="T4677" t="s">
        <v>67</v>
      </c>
      <c r="U4677" t="s">
        <v>141</v>
      </c>
      <c r="V4677">
        <v>5</v>
      </c>
      <c r="W4677" t="s">
        <v>1179</v>
      </c>
    </row>
    <row r="4678" spans="1:23" x14ac:dyDescent="0.3">
      <c r="A4678">
        <v>4813</v>
      </c>
      <c r="B4678" t="s">
        <v>120</v>
      </c>
      <c r="C4678">
        <v>2010</v>
      </c>
      <c r="D4678">
        <f t="shared" ca="1" si="292"/>
        <v>13</v>
      </c>
      <c r="E4678" s="5">
        <v>80000</v>
      </c>
      <c r="F4678">
        <v>80000</v>
      </c>
      <c r="G4678" t="s">
        <v>19</v>
      </c>
      <c r="H4678" t="str">
        <f t="shared" si="293"/>
        <v>East</v>
      </c>
      <c r="I4678" t="s">
        <v>786</v>
      </c>
      <c r="J4678" t="str">
        <f t="shared" si="294"/>
        <v>New Jersey</v>
      </c>
      <c r="K4678" t="s">
        <v>1981</v>
      </c>
      <c r="L4678" t="str">
        <f t="shared" si="295"/>
        <v>Jersey City</v>
      </c>
      <c r="M4678" t="s">
        <v>41</v>
      </c>
      <c r="N4678" t="str">
        <f>IF(M4678="", "", IFERROR(VLOOKUP(M4678, Data!$A$1:$B$5, 2, 0), "Unkown fuel"))</f>
        <v>harmful</v>
      </c>
      <c r="O4678" t="s">
        <v>23</v>
      </c>
      <c r="P4678" t="s">
        <v>24</v>
      </c>
      <c r="Q4678" t="s">
        <v>33</v>
      </c>
      <c r="R4678" t="s">
        <v>347</v>
      </c>
      <c r="S4678">
        <v>995</v>
      </c>
      <c r="T4678" t="s">
        <v>665</v>
      </c>
      <c r="U4678" t="s">
        <v>715</v>
      </c>
      <c r="V4678">
        <v>5</v>
      </c>
      <c r="W4678" t="s">
        <v>1179</v>
      </c>
    </row>
    <row r="4679" spans="1:23" x14ac:dyDescent="0.3">
      <c r="A4679">
        <v>4814</v>
      </c>
      <c r="B4679" t="s">
        <v>18</v>
      </c>
      <c r="C4679">
        <v>2004</v>
      </c>
      <c r="D4679">
        <f t="shared" ca="1" si="292"/>
        <v>19</v>
      </c>
      <c r="E4679" s="5">
        <v>40000</v>
      </c>
      <c r="F4679">
        <v>120000</v>
      </c>
      <c r="G4679" t="s">
        <v>19</v>
      </c>
      <c r="H4679" t="str">
        <f t="shared" si="293"/>
        <v>East</v>
      </c>
      <c r="I4679" t="s">
        <v>782</v>
      </c>
      <c r="J4679" t="str">
        <f t="shared" si="294"/>
        <v>Vermont</v>
      </c>
      <c r="K4679" t="s">
        <v>1247</v>
      </c>
      <c r="L4679" t="str">
        <f t="shared" si="295"/>
        <v>Essex Junction</v>
      </c>
      <c r="M4679" t="s">
        <v>41</v>
      </c>
      <c r="N4679" t="str">
        <f>IF(M4679="", "", IFERROR(VLOOKUP(M4679, Data!$A$1:$B$5, 2, 0), "Unkown fuel"))</f>
        <v>harmful</v>
      </c>
      <c r="O4679" t="s">
        <v>23</v>
      </c>
      <c r="P4679" t="s">
        <v>24</v>
      </c>
      <c r="Q4679" t="s">
        <v>25</v>
      </c>
      <c r="R4679" t="s">
        <v>50</v>
      </c>
      <c r="S4679">
        <v>796</v>
      </c>
      <c r="T4679" t="s">
        <v>63</v>
      </c>
      <c r="U4679" t="s">
        <v>64</v>
      </c>
      <c r="V4679">
        <v>4</v>
      </c>
      <c r="W4679" t="s">
        <v>1179</v>
      </c>
    </row>
    <row r="4680" spans="1:23" x14ac:dyDescent="0.3">
      <c r="A4680">
        <v>4815</v>
      </c>
      <c r="B4680" t="s">
        <v>37</v>
      </c>
      <c r="C4680">
        <v>2019</v>
      </c>
      <c r="D4680">
        <f t="shared" ca="1" si="292"/>
        <v>4</v>
      </c>
      <c r="E4680" s="5">
        <v>1100000</v>
      </c>
      <c r="F4680">
        <v>50000</v>
      </c>
      <c r="G4680" t="s">
        <v>56</v>
      </c>
      <c r="H4680" t="str">
        <f t="shared" si="293"/>
        <v>West</v>
      </c>
      <c r="I4680" t="s">
        <v>57</v>
      </c>
      <c r="J4680" t="str">
        <f t="shared" si="294"/>
        <v>California</v>
      </c>
      <c r="K4680" t="s">
        <v>1978</v>
      </c>
      <c r="L4680" t="str">
        <f t="shared" si="295"/>
        <v>La Mesa</v>
      </c>
      <c r="M4680" t="s">
        <v>22</v>
      </c>
      <c r="N4680" t="str">
        <f>IF(M4680="", "", IFERROR(VLOOKUP(M4680, Data!$A$1:$B$5, 2, 0), "Unkown fuel"))</f>
        <v>very harmful</v>
      </c>
      <c r="O4680" t="s">
        <v>23</v>
      </c>
      <c r="P4680" t="s">
        <v>24</v>
      </c>
      <c r="Q4680" t="s">
        <v>33</v>
      </c>
      <c r="R4680" t="s">
        <v>291</v>
      </c>
      <c r="S4680">
        <v>1498</v>
      </c>
      <c r="T4680" t="s">
        <v>105</v>
      </c>
      <c r="U4680" t="s">
        <v>95</v>
      </c>
      <c r="V4680">
        <v>7</v>
      </c>
      <c r="W4680" t="s">
        <v>1179</v>
      </c>
    </row>
    <row r="4681" spans="1:23" x14ac:dyDescent="0.3">
      <c r="A4681">
        <v>4816</v>
      </c>
      <c r="B4681" t="s">
        <v>320</v>
      </c>
      <c r="C4681">
        <v>2017</v>
      </c>
      <c r="D4681">
        <f t="shared" ca="1" si="292"/>
        <v>6</v>
      </c>
      <c r="E4681" s="5">
        <v>2711000</v>
      </c>
      <c r="F4681">
        <v>9000</v>
      </c>
      <c r="G4681" t="s">
        <v>38</v>
      </c>
      <c r="H4681" t="str">
        <f t="shared" si="293"/>
        <v>Central</v>
      </c>
      <c r="I4681" t="s">
        <v>249</v>
      </c>
      <c r="J4681" t="str">
        <f t="shared" si="294"/>
        <v>Michigan</v>
      </c>
      <c r="K4681" t="s">
        <v>1358</v>
      </c>
      <c r="L4681" t="str">
        <f t="shared" si="295"/>
        <v>Sterling Heights</v>
      </c>
      <c r="M4681" t="s">
        <v>22</v>
      </c>
      <c r="N4681" t="str">
        <f>IF(M4681="", "", IFERROR(VLOOKUP(M4681, Data!$A$1:$B$5, 2, 0), "Unkown fuel"))</f>
        <v>very harmful</v>
      </c>
      <c r="O4681" t="s">
        <v>158</v>
      </c>
      <c r="P4681" t="s">
        <v>154</v>
      </c>
      <c r="Q4681" t="s">
        <v>25</v>
      </c>
      <c r="R4681" t="s">
        <v>363</v>
      </c>
      <c r="S4681">
        <v>1999</v>
      </c>
      <c r="T4681" t="s">
        <v>322</v>
      </c>
      <c r="U4681" t="s">
        <v>323</v>
      </c>
      <c r="V4681">
        <v>5</v>
      </c>
      <c r="W4681" t="s">
        <v>1179</v>
      </c>
    </row>
    <row r="4682" spans="1:23" x14ac:dyDescent="0.3">
      <c r="A4682">
        <v>4817</v>
      </c>
      <c r="B4682" t="s">
        <v>316</v>
      </c>
      <c r="C4682">
        <v>2019</v>
      </c>
      <c r="D4682">
        <f t="shared" ca="1" si="292"/>
        <v>4</v>
      </c>
      <c r="E4682" s="5">
        <v>5150000</v>
      </c>
      <c r="F4682">
        <v>20000</v>
      </c>
      <c r="G4682" t="s">
        <v>38</v>
      </c>
      <c r="H4682" t="str">
        <f t="shared" si="293"/>
        <v>Central</v>
      </c>
      <c r="I4682" t="s">
        <v>249</v>
      </c>
      <c r="J4682" t="str">
        <f t="shared" si="294"/>
        <v>Michigan</v>
      </c>
      <c r="K4682" t="s">
        <v>1358</v>
      </c>
      <c r="L4682" t="str">
        <f t="shared" si="295"/>
        <v>Sterling Heights</v>
      </c>
      <c r="M4682" t="s">
        <v>41</v>
      </c>
      <c r="N4682" t="str">
        <f>IF(M4682="", "", IFERROR(VLOOKUP(M4682, Data!$A$1:$B$5, 2, 0), "Unkown fuel"))</f>
        <v>harmful</v>
      </c>
      <c r="O4682" t="s">
        <v>158</v>
      </c>
      <c r="P4682" t="s">
        <v>154</v>
      </c>
      <c r="Q4682" t="s">
        <v>25</v>
      </c>
      <c r="R4682" t="s">
        <v>317</v>
      </c>
      <c r="S4682">
        <v>2487</v>
      </c>
      <c r="T4682" t="s">
        <v>318</v>
      </c>
      <c r="U4682" t="s">
        <v>319</v>
      </c>
      <c r="V4682">
        <v>5</v>
      </c>
      <c r="W4682" t="s">
        <v>1179</v>
      </c>
    </row>
    <row r="4683" spans="1:23" x14ac:dyDescent="0.3">
      <c r="A4683">
        <v>4818</v>
      </c>
      <c r="B4683" t="s">
        <v>320</v>
      </c>
      <c r="C4683">
        <v>2017</v>
      </c>
      <c r="D4683">
        <f t="shared" ca="1" si="292"/>
        <v>6</v>
      </c>
      <c r="E4683" s="5">
        <v>3200000</v>
      </c>
      <c r="F4683">
        <v>45000</v>
      </c>
      <c r="G4683" t="s">
        <v>38</v>
      </c>
      <c r="H4683" t="str">
        <f t="shared" si="293"/>
        <v>Central</v>
      </c>
      <c r="I4683" t="s">
        <v>249</v>
      </c>
      <c r="J4683" t="str">
        <f t="shared" si="294"/>
        <v>Michigan</v>
      </c>
      <c r="K4683" t="s">
        <v>1358</v>
      </c>
      <c r="L4683" t="str">
        <f t="shared" si="295"/>
        <v>Sterling Heights</v>
      </c>
      <c r="M4683" t="s">
        <v>22</v>
      </c>
      <c r="N4683" t="str">
        <f>IF(M4683="", "", IFERROR(VLOOKUP(M4683, Data!$A$1:$B$5, 2, 0), "Unkown fuel"))</f>
        <v>very harmful</v>
      </c>
      <c r="O4683" t="s">
        <v>158</v>
      </c>
      <c r="P4683" t="s">
        <v>154</v>
      </c>
      <c r="Q4683" t="s">
        <v>25</v>
      </c>
      <c r="R4683" t="s">
        <v>321</v>
      </c>
      <c r="S4683">
        <v>1999</v>
      </c>
      <c r="T4683" t="s">
        <v>322</v>
      </c>
      <c r="U4683" t="s">
        <v>323</v>
      </c>
      <c r="V4683">
        <v>5</v>
      </c>
      <c r="W4683" t="s">
        <v>1179</v>
      </c>
    </row>
    <row r="4684" spans="1:23" x14ac:dyDescent="0.3">
      <c r="A4684">
        <v>4819</v>
      </c>
      <c r="B4684" t="s">
        <v>109</v>
      </c>
      <c r="C4684">
        <v>2015</v>
      </c>
      <c r="D4684">
        <f t="shared" ca="1" si="292"/>
        <v>8</v>
      </c>
      <c r="E4684" s="5">
        <v>503000</v>
      </c>
      <c r="F4684">
        <v>110000</v>
      </c>
      <c r="G4684" t="s">
        <v>38</v>
      </c>
      <c r="H4684" t="str">
        <f t="shared" si="293"/>
        <v>Central</v>
      </c>
      <c r="I4684" t="s">
        <v>70</v>
      </c>
      <c r="J4684" t="str">
        <f t="shared" si="294"/>
        <v>Texas</v>
      </c>
      <c r="K4684" t="s">
        <v>1982</v>
      </c>
      <c r="L4684" t="str">
        <f t="shared" si="295"/>
        <v>Leander</v>
      </c>
      <c r="M4684" t="s">
        <v>22</v>
      </c>
      <c r="N4684" t="str">
        <f>IF(M4684="", "", IFERROR(VLOOKUP(M4684, Data!$A$1:$B$5, 2, 0), "Unkown fuel"))</f>
        <v>very harmful</v>
      </c>
      <c r="O4684" t="s">
        <v>23</v>
      </c>
      <c r="P4684" t="s">
        <v>24</v>
      </c>
      <c r="Q4684" t="s">
        <v>25</v>
      </c>
      <c r="R4684" t="s">
        <v>426</v>
      </c>
      <c r="S4684">
        <v>2179</v>
      </c>
      <c r="T4684" t="s">
        <v>422</v>
      </c>
      <c r="U4684" t="s">
        <v>423</v>
      </c>
      <c r="V4684">
        <v>7</v>
      </c>
      <c r="W4684" t="s">
        <v>1179</v>
      </c>
    </row>
    <row r="4685" spans="1:23" x14ac:dyDescent="0.3">
      <c r="A4685">
        <v>4820</v>
      </c>
      <c r="B4685" t="s">
        <v>349</v>
      </c>
      <c r="C4685">
        <v>2019</v>
      </c>
      <c r="D4685">
        <f t="shared" ca="1" si="292"/>
        <v>4</v>
      </c>
      <c r="E4685" s="5">
        <v>3800000</v>
      </c>
      <c r="F4685">
        <v>20000</v>
      </c>
      <c r="G4685" t="s">
        <v>38</v>
      </c>
      <c r="H4685" t="str">
        <f t="shared" si="293"/>
        <v>Central</v>
      </c>
      <c r="I4685" t="s">
        <v>70</v>
      </c>
      <c r="J4685" t="str">
        <f t="shared" si="294"/>
        <v>Texas</v>
      </c>
      <c r="K4685" t="s">
        <v>1120</v>
      </c>
      <c r="L4685" t="str">
        <f t="shared" si="295"/>
        <v>League City</v>
      </c>
      <c r="M4685" t="s">
        <v>22</v>
      </c>
      <c r="N4685" t="str">
        <f>IF(M4685="", "", IFERROR(VLOOKUP(M4685, Data!$A$1:$B$5, 2, 0), "Unkown fuel"))</f>
        <v>very harmful</v>
      </c>
      <c r="O4685" t="s">
        <v>23</v>
      </c>
      <c r="P4685" t="s">
        <v>154</v>
      </c>
      <c r="Q4685" t="s">
        <v>25</v>
      </c>
      <c r="R4685" t="s">
        <v>347</v>
      </c>
      <c r="S4685">
        <v>1969</v>
      </c>
      <c r="T4685" t="s">
        <v>336</v>
      </c>
      <c r="U4685" t="s">
        <v>350</v>
      </c>
      <c r="V4685">
        <v>5</v>
      </c>
      <c r="W4685" t="s">
        <v>1179</v>
      </c>
    </row>
    <row r="4686" spans="1:23" x14ac:dyDescent="0.3">
      <c r="A4686">
        <v>4821</v>
      </c>
      <c r="B4686" t="s">
        <v>65</v>
      </c>
      <c r="C4686">
        <v>2016</v>
      </c>
      <c r="D4686">
        <f t="shared" ca="1" si="292"/>
        <v>7</v>
      </c>
      <c r="E4686" s="5">
        <v>2000000</v>
      </c>
      <c r="F4686">
        <v>68089</v>
      </c>
      <c r="G4686" t="s">
        <v>38</v>
      </c>
      <c r="H4686" t="str">
        <f t="shared" si="293"/>
        <v>Central</v>
      </c>
      <c r="I4686" t="s">
        <v>70</v>
      </c>
      <c r="J4686" t="str">
        <f t="shared" si="294"/>
        <v>Texas</v>
      </c>
      <c r="K4686" t="s">
        <v>1120</v>
      </c>
      <c r="L4686" t="str">
        <f t="shared" si="295"/>
        <v>League City</v>
      </c>
      <c r="M4686" t="s">
        <v>41</v>
      </c>
      <c r="N4686" t="str">
        <f>IF(M4686="", "", IFERROR(VLOOKUP(M4686, Data!$A$1:$B$5, 2, 0), "Unkown fuel"))</f>
        <v>harmful</v>
      </c>
      <c r="O4686" t="s">
        <v>526</v>
      </c>
      <c r="P4686" t="s">
        <v>154</v>
      </c>
      <c r="Q4686" t="s">
        <v>25</v>
      </c>
      <c r="R4686" t="s">
        <v>376</v>
      </c>
      <c r="S4686">
        <v>2494</v>
      </c>
      <c r="T4686" t="s">
        <v>377</v>
      </c>
      <c r="U4686" t="s">
        <v>378</v>
      </c>
      <c r="V4686">
        <v>5</v>
      </c>
      <c r="W4686" t="s">
        <v>1179</v>
      </c>
    </row>
    <row r="4687" spans="1:23" x14ac:dyDescent="0.3">
      <c r="A4687">
        <v>4822</v>
      </c>
      <c r="B4687" t="s">
        <v>18</v>
      </c>
      <c r="C4687">
        <v>2013</v>
      </c>
      <c r="D4687">
        <f t="shared" ca="1" si="292"/>
        <v>10</v>
      </c>
      <c r="E4687" s="5">
        <v>225000</v>
      </c>
      <c r="F4687">
        <v>58343</v>
      </c>
      <c r="G4687" t="s">
        <v>38</v>
      </c>
      <c r="H4687" t="str">
        <f t="shared" si="293"/>
        <v>Central</v>
      </c>
      <c r="I4687" t="s">
        <v>70</v>
      </c>
      <c r="J4687" t="str">
        <f t="shared" si="294"/>
        <v>Texas</v>
      </c>
      <c r="K4687" t="s">
        <v>1982</v>
      </c>
      <c r="L4687" t="str">
        <f t="shared" si="295"/>
        <v>Leander</v>
      </c>
      <c r="M4687" t="s">
        <v>41</v>
      </c>
      <c r="N4687" t="str">
        <f>IF(M4687="", "", IFERROR(VLOOKUP(M4687, Data!$A$1:$B$5, 2, 0), "Unkown fuel"))</f>
        <v>harmful</v>
      </c>
      <c r="O4687" t="s">
        <v>526</v>
      </c>
      <c r="P4687" t="s">
        <v>24</v>
      </c>
      <c r="Q4687" t="s">
        <v>25</v>
      </c>
      <c r="R4687" t="s">
        <v>262</v>
      </c>
      <c r="S4687">
        <v>998</v>
      </c>
      <c r="T4687" t="s">
        <v>166</v>
      </c>
      <c r="U4687" t="s">
        <v>141</v>
      </c>
      <c r="V4687">
        <v>5</v>
      </c>
      <c r="W4687" t="s">
        <v>1179</v>
      </c>
    </row>
    <row r="4688" spans="1:23" x14ac:dyDescent="0.3">
      <c r="A4688">
        <v>4823</v>
      </c>
      <c r="B4688" t="s">
        <v>18</v>
      </c>
      <c r="C4688">
        <v>2018</v>
      </c>
      <c r="D4688">
        <f t="shared" ca="1" si="292"/>
        <v>5</v>
      </c>
      <c r="E4688" s="5">
        <v>740000</v>
      </c>
      <c r="F4688">
        <v>38817</v>
      </c>
      <c r="G4688" t="s">
        <v>38</v>
      </c>
      <c r="H4688" t="str">
        <f t="shared" si="293"/>
        <v>Central</v>
      </c>
      <c r="I4688" t="s">
        <v>70</v>
      </c>
      <c r="J4688" t="str">
        <f t="shared" si="294"/>
        <v>Texas</v>
      </c>
      <c r="K4688" t="s">
        <v>1982</v>
      </c>
      <c r="L4688" t="str">
        <f t="shared" si="295"/>
        <v>Leander</v>
      </c>
      <c r="M4688" t="s">
        <v>22</v>
      </c>
      <c r="N4688" t="str">
        <f>IF(M4688="", "", IFERROR(VLOOKUP(M4688, Data!$A$1:$B$5, 2, 0), "Unkown fuel"))</f>
        <v>very harmful</v>
      </c>
      <c r="O4688" t="s">
        <v>158</v>
      </c>
      <c r="P4688" t="s">
        <v>24</v>
      </c>
      <c r="Q4688" t="s">
        <v>25</v>
      </c>
      <c r="R4688" t="s">
        <v>527</v>
      </c>
      <c r="S4688">
        <v>1248</v>
      </c>
      <c r="T4688" t="s">
        <v>27</v>
      </c>
      <c r="U4688" t="s">
        <v>28</v>
      </c>
      <c r="V4688">
        <v>5</v>
      </c>
      <c r="W4688" t="s">
        <v>1179</v>
      </c>
    </row>
    <row r="4689" spans="1:23" x14ac:dyDescent="0.3">
      <c r="A4689">
        <v>4824</v>
      </c>
      <c r="B4689" t="s">
        <v>37</v>
      </c>
      <c r="C4689">
        <v>2016</v>
      </c>
      <c r="D4689">
        <f t="shared" ca="1" si="292"/>
        <v>7</v>
      </c>
      <c r="E4689" s="5">
        <v>550000</v>
      </c>
      <c r="F4689">
        <v>56494</v>
      </c>
      <c r="G4689" t="s">
        <v>56</v>
      </c>
      <c r="H4689" t="str">
        <f t="shared" si="293"/>
        <v>West</v>
      </c>
      <c r="I4689" t="s">
        <v>21</v>
      </c>
      <c r="J4689" t="str">
        <f t="shared" si="294"/>
        <v>Washington</v>
      </c>
      <c r="K4689" t="s">
        <v>1983</v>
      </c>
      <c r="L4689" t="str">
        <f t="shared" si="295"/>
        <v>Redmond</v>
      </c>
      <c r="M4689" t="s">
        <v>41</v>
      </c>
      <c r="N4689" t="str">
        <f>IF(M4689="", "", IFERROR(VLOOKUP(M4689, Data!$A$1:$B$5, 2, 0), "Unkown fuel"))</f>
        <v>harmful</v>
      </c>
      <c r="O4689" t="s">
        <v>526</v>
      </c>
      <c r="P4689" t="s">
        <v>24</v>
      </c>
      <c r="Q4689" t="s">
        <v>25</v>
      </c>
      <c r="R4689" t="s">
        <v>121</v>
      </c>
      <c r="S4689">
        <v>1199</v>
      </c>
      <c r="T4689" t="s">
        <v>434</v>
      </c>
      <c r="U4689" t="s">
        <v>452</v>
      </c>
      <c r="V4689">
        <v>5</v>
      </c>
      <c r="W4689" t="s">
        <v>1179</v>
      </c>
    </row>
    <row r="4690" spans="1:23" x14ac:dyDescent="0.3">
      <c r="A4690">
        <v>4825</v>
      </c>
      <c r="B4690" t="s">
        <v>65</v>
      </c>
      <c r="C4690">
        <v>2013</v>
      </c>
      <c r="D4690">
        <f t="shared" ca="1" si="292"/>
        <v>10</v>
      </c>
      <c r="E4690" s="5">
        <v>750000</v>
      </c>
      <c r="F4690">
        <v>79328</v>
      </c>
      <c r="G4690" t="s">
        <v>56</v>
      </c>
      <c r="H4690" t="str">
        <f t="shared" si="293"/>
        <v>West</v>
      </c>
      <c r="I4690" t="s">
        <v>21</v>
      </c>
      <c r="J4690" t="str">
        <f t="shared" si="294"/>
        <v>Washington</v>
      </c>
      <c r="K4690" t="s">
        <v>1787</v>
      </c>
      <c r="L4690" t="str">
        <f t="shared" si="295"/>
        <v>Puyallup</v>
      </c>
      <c r="M4690" t="s">
        <v>22</v>
      </c>
      <c r="N4690" t="str">
        <f>IF(M4690="", "", IFERROR(VLOOKUP(M4690, Data!$A$1:$B$5, 2, 0), "Unkown fuel"))</f>
        <v>very harmful</v>
      </c>
      <c r="O4690" t="s">
        <v>526</v>
      </c>
      <c r="P4690" t="s">
        <v>24</v>
      </c>
      <c r="Q4690" t="s">
        <v>33</v>
      </c>
      <c r="R4690" t="s">
        <v>170</v>
      </c>
      <c r="S4690">
        <v>2494</v>
      </c>
      <c r="T4690" t="s">
        <v>190</v>
      </c>
      <c r="U4690" t="s">
        <v>191</v>
      </c>
      <c r="V4690">
        <v>7</v>
      </c>
      <c r="W4690" t="s">
        <v>1179</v>
      </c>
    </row>
    <row r="4691" spans="1:23" x14ac:dyDescent="0.3">
      <c r="A4691">
        <v>4826</v>
      </c>
      <c r="B4691" t="s">
        <v>18</v>
      </c>
      <c r="C4691">
        <v>2019</v>
      </c>
      <c r="D4691">
        <f t="shared" ca="1" si="292"/>
        <v>4</v>
      </c>
      <c r="E4691" s="5">
        <v>650000</v>
      </c>
      <c r="F4691">
        <v>5621</v>
      </c>
      <c r="G4691" t="s">
        <v>56</v>
      </c>
      <c r="H4691" t="str">
        <f t="shared" si="293"/>
        <v>West</v>
      </c>
      <c r="I4691" t="s">
        <v>21</v>
      </c>
      <c r="J4691" t="str">
        <f t="shared" si="294"/>
        <v>Washington</v>
      </c>
      <c r="K4691" t="s">
        <v>1983</v>
      </c>
      <c r="L4691" t="str">
        <f t="shared" si="295"/>
        <v>Redmond</v>
      </c>
      <c r="M4691" t="s">
        <v>41</v>
      </c>
      <c r="N4691" t="str">
        <f>IF(M4691="", "", IFERROR(VLOOKUP(M4691, Data!$A$1:$B$5, 2, 0), "Unkown fuel"))</f>
        <v>harmful</v>
      </c>
      <c r="O4691" t="s">
        <v>526</v>
      </c>
      <c r="P4691" t="s">
        <v>154</v>
      </c>
      <c r="Q4691" t="s">
        <v>25</v>
      </c>
      <c r="R4691" t="s">
        <v>222</v>
      </c>
      <c r="S4691">
        <v>1197</v>
      </c>
      <c r="T4691" t="s">
        <v>265</v>
      </c>
      <c r="U4691" t="s">
        <v>266</v>
      </c>
      <c r="V4691">
        <v>5</v>
      </c>
      <c r="W4691" t="s">
        <v>1179</v>
      </c>
    </row>
    <row r="4692" spans="1:23" x14ac:dyDescent="0.3">
      <c r="A4692">
        <v>4827</v>
      </c>
      <c r="B4692" t="s">
        <v>65</v>
      </c>
      <c r="C4692">
        <v>2017</v>
      </c>
      <c r="D4692">
        <f t="shared" ca="1" si="292"/>
        <v>6</v>
      </c>
      <c r="E4692" s="5">
        <v>625000</v>
      </c>
      <c r="F4692">
        <v>25538</v>
      </c>
      <c r="G4692" t="s">
        <v>56</v>
      </c>
      <c r="H4692" t="str">
        <f t="shared" si="293"/>
        <v>West</v>
      </c>
      <c r="I4692" t="s">
        <v>21</v>
      </c>
      <c r="J4692" t="str">
        <f t="shared" si="294"/>
        <v>Washington</v>
      </c>
      <c r="K4692" t="s">
        <v>1787</v>
      </c>
      <c r="L4692" t="str">
        <f t="shared" si="295"/>
        <v>Puyallup</v>
      </c>
      <c r="M4692" t="s">
        <v>41</v>
      </c>
      <c r="N4692" t="str">
        <f>IF(M4692="", "", IFERROR(VLOOKUP(M4692, Data!$A$1:$B$5, 2, 0), "Unkown fuel"))</f>
        <v>harmful</v>
      </c>
      <c r="O4692" t="s">
        <v>526</v>
      </c>
      <c r="P4692" t="s">
        <v>24</v>
      </c>
      <c r="Q4692" t="s">
        <v>25</v>
      </c>
      <c r="R4692" t="s">
        <v>335</v>
      </c>
      <c r="S4692">
        <v>1496</v>
      </c>
      <c r="T4692" t="s">
        <v>100</v>
      </c>
      <c r="U4692" t="s">
        <v>528</v>
      </c>
      <c r="V4692">
        <v>5</v>
      </c>
      <c r="W4692" t="s">
        <v>1179</v>
      </c>
    </row>
    <row r="4693" spans="1:23" x14ac:dyDescent="0.3">
      <c r="A4693">
        <v>4828</v>
      </c>
      <c r="B4693" t="s">
        <v>18</v>
      </c>
      <c r="C4693">
        <v>2018</v>
      </c>
      <c r="D4693">
        <f t="shared" ca="1" si="292"/>
        <v>5</v>
      </c>
      <c r="E4693" s="5">
        <v>600000</v>
      </c>
      <c r="F4693">
        <v>69779</v>
      </c>
      <c r="G4693" t="s">
        <v>56</v>
      </c>
      <c r="H4693" t="str">
        <f t="shared" si="293"/>
        <v>West</v>
      </c>
      <c r="I4693" t="s">
        <v>21</v>
      </c>
      <c r="J4693" t="str">
        <f t="shared" si="294"/>
        <v>Washington</v>
      </c>
      <c r="K4693" t="s">
        <v>1787</v>
      </c>
      <c r="L4693" t="str">
        <f t="shared" si="295"/>
        <v>Puyallup</v>
      </c>
      <c r="M4693" t="s">
        <v>41</v>
      </c>
      <c r="N4693" t="str">
        <f>IF(M4693="", "", IFERROR(VLOOKUP(M4693, Data!$A$1:$B$5, 2, 0), "Unkown fuel"))</f>
        <v>harmful</v>
      </c>
      <c r="O4693" t="s">
        <v>158</v>
      </c>
      <c r="P4693" t="s">
        <v>154</v>
      </c>
      <c r="Q4693" t="s">
        <v>25</v>
      </c>
      <c r="R4693" t="s">
        <v>222</v>
      </c>
      <c r="S4693">
        <v>1197</v>
      </c>
      <c r="T4693" t="s">
        <v>265</v>
      </c>
      <c r="U4693" t="s">
        <v>266</v>
      </c>
      <c r="V4693">
        <v>5</v>
      </c>
      <c r="W4693" t="s">
        <v>1179</v>
      </c>
    </row>
    <row r="4694" spans="1:23" x14ac:dyDescent="0.3">
      <c r="A4694">
        <v>4829</v>
      </c>
      <c r="B4694" t="s">
        <v>46</v>
      </c>
      <c r="C4694">
        <v>2017</v>
      </c>
      <c r="D4694">
        <f t="shared" ca="1" si="292"/>
        <v>6</v>
      </c>
      <c r="E4694" s="5">
        <v>450000</v>
      </c>
      <c r="F4694">
        <v>56290</v>
      </c>
      <c r="G4694" t="s">
        <v>56</v>
      </c>
      <c r="H4694" t="str">
        <f t="shared" si="293"/>
        <v>West</v>
      </c>
      <c r="I4694" t="s">
        <v>21</v>
      </c>
      <c r="J4694" t="str">
        <f t="shared" si="294"/>
        <v>Washington</v>
      </c>
      <c r="K4694" t="s">
        <v>1983</v>
      </c>
      <c r="L4694" t="str">
        <f t="shared" si="295"/>
        <v>Redmond</v>
      </c>
      <c r="M4694" t="s">
        <v>22</v>
      </c>
      <c r="N4694" t="str">
        <f>IF(M4694="", "", IFERROR(VLOOKUP(M4694, Data!$A$1:$B$5, 2, 0), "Unkown fuel"))</f>
        <v>very harmful</v>
      </c>
      <c r="O4694" t="s">
        <v>158</v>
      </c>
      <c r="P4694" t="s">
        <v>24</v>
      </c>
      <c r="Q4694" t="s">
        <v>25</v>
      </c>
      <c r="R4694" t="s">
        <v>496</v>
      </c>
      <c r="S4694">
        <v>1186</v>
      </c>
      <c r="T4694" t="s">
        <v>466</v>
      </c>
      <c r="U4694" t="s">
        <v>504</v>
      </c>
      <c r="V4694">
        <v>5</v>
      </c>
      <c r="W4694" t="s">
        <v>1179</v>
      </c>
    </row>
    <row r="4695" spans="1:23" x14ac:dyDescent="0.3">
      <c r="A4695">
        <v>4830</v>
      </c>
      <c r="B4695" t="s">
        <v>239</v>
      </c>
      <c r="C4695">
        <v>2019</v>
      </c>
      <c r="D4695">
        <f t="shared" ca="1" si="292"/>
        <v>4</v>
      </c>
      <c r="E4695" s="5">
        <v>5400000</v>
      </c>
      <c r="F4695">
        <v>7500</v>
      </c>
      <c r="G4695" t="s">
        <v>124</v>
      </c>
      <c r="H4695" t="str">
        <f t="shared" si="293"/>
        <v>South</v>
      </c>
      <c r="I4695" t="s">
        <v>772</v>
      </c>
      <c r="J4695" t="str">
        <f t="shared" si="294"/>
        <v>Arkansas</v>
      </c>
      <c r="K4695" t="s">
        <v>1984</v>
      </c>
      <c r="L4695" t="str">
        <f t="shared" si="295"/>
        <v>Rogers</v>
      </c>
      <c r="M4695" t="s">
        <v>22</v>
      </c>
      <c r="N4695" t="str">
        <f>IF(M4695="", "", IFERROR(VLOOKUP(M4695, Data!$A$1:$B$5, 2, 0), "Unkown fuel"))</f>
        <v>very harmful</v>
      </c>
      <c r="O4695" t="s">
        <v>158</v>
      </c>
      <c r="P4695" t="s">
        <v>154</v>
      </c>
      <c r="Q4695" t="s">
        <v>25</v>
      </c>
      <c r="R4695" t="s">
        <v>335</v>
      </c>
      <c r="S4695">
        <v>1995</v>
      </c>
      <c r="T4695" t="s">
        <v>336</v>
      </c>
      <c r="U4695" t="s">
        <v>334</v>
      </c>
      <c r="V4695">
        <v>5</v>
      </c>
      <c r="W4695" t="s">
        <v>1179</v>
      </c>
    </row>
    <row r="4696" spans="1:23" x14ac:dyDescent="0.3">
      <c r="A4696">
        <v>4831</v>
      </c>
      <c r="B4696" t="s">
        <v>239</v>
      </c>
      <c r="C4696">
        <v>2019</v>
      </c>
      <c r="D4696">
        <f t="shared" ca="1" si="292"/>
        <v>4</v>
      </c>
      <c r="E4696" s="5">
        <v>5500000</v>
      </c>
      <c r="F4696">
        <v>8500</v>
      </c>
      <c r="G4696" t="s">
        <v>124</v>
      </c>
      <c r="H4696" t="str">
        <f t="shared" si="293"/>
        <v>South</v>
      </c>
      <c r="I4696" t="s">
        <v>772</v>
      </c>
      <c r="J4696" t="str">
        <f t="shared" si="294"/>
        <v>Arkansas</v>
      </c>
      <c r="K4696" t="s">
        <v>775</v>
      </c>
      <c r="L4696" t="str">
        <f t="shared" si="295"/>
        <v>Pine Bluff</v>
      </c>
      <c r="M4696" t="s">
        <v>22</v>
      </c>
      <c r="N4696" t="str">
        <f>IF(M4696="", "", IFERROR(VLOOKUP(M4696, Data!$A$1:$B$5, 2, 0), "Unkown fuel"))</f>
        <v>very harmful</v>
      </c>
      <c r="O4696" t="s">
        <v>158</v>
      </c>
      <c r="P4696" t="s">
        <v>154</v>
      </c>
      <c r="Q4696" t="s">
        <v>25</v>
      </c>
      <c r="R4696" t="s">
        <v>335</v>
      </c>
      <c r="S4696">
        <v>1995</v>
      </c>
      <c r="T4696" t="s">
        <v>336</v>
      </c>
      <c r="U4696" t="s">
        <v>334</v>
      </c>
      <c r="V4696">
        <v>5</v>
      </c>
      <c r="W4696" t="s">
        <v>1179</v>
      </c>
    </row>
    <row r="4697" spans="1:23" x14ac:dyDescent="0.3">
      <c r="A4697">
        <v>4832</v>
      </c>
      <c r="B4697" t="s">
        <v>37</v>
      </c>
      <c r="C4697">
        <v>2019</v>
      </c>
      <c r="D4697">
        <f t="shared" ca="1" si="292"/>
        <v>4</v>
      </c>
      <c r="E4697" s="5">
        <v>779000</v>
      </c>
      <c r="F4697">
        <v>7032</v>
      </c>
      <c r="G4697" t="s">
        <v>124</v>
      </c>
      <c r="H4697" t="str">
        <f t="shared" si="293"/>
        <v>South</v>
      </c>
      <c r="I4697" t="s">
        <v>772</v>
      </c>
      <c r="J4697" t="str">
        <f t="shared" si="294"/>
        <v>Arkansas</v>
      </c>
      <c r="K4697" t="s">
        <v>1984</v>
      </c>
      <c r="L4697" t="str">
        <f t="shared" si="295"/>
        <v>Rogers</v>
      </c>
      <c r="M4697" t="s">
        <v>41</v>
      </c>
      <c r="N4697" t="str">
        <f>IF(M4697="", "", IFERROR(VLOOKUP(M4697, Data!$A$1:$B$5, 2, 0), "Unkown fuel"))</f>
        <v>harmful</v>
      </c>
      <c r="O4697" t="s">
        <v>526</v>
      </c>
      <c r="P4697" t="s">
        <v>154</v>
      </c>
      <c r="Q4697" t="s">
        <v>25</v>
      </c>
      <c r="R4697" t="s">
        <v>273</v>
      </c>
      <c r="S4697">
        <v>1199</v>
      </c>
      <c r="T4697" t="s">
        <v>216</v>
      </c>
      <c r="U4697" t="s">
        <v>452</v>
      </c>
      <c r="V4697">
        <v>5</v>
      </c>
      <c r="W4697" t="s">
        <v>1179</v>
      </c>
    </row>
    <row r="4698" spans="1:23" x14ac:dyDescent="0.3">
      <c r="A4698">
        <v>4833</v>
      </c>
      <c r="B4698" t="s">
        <v>30</v>
      </c>
      <c r="C4698">
        <v>2016</v>
      </c>
      <c r="D4698">
        <f t="shared" ca="1" si="292"/>
        <v>7</v>
      </c>
      <c r="E4698" s="5">
        <v>645000</v>
      </c>
      <c r="F4698">
        <v>11000</v>
      </c>
      <c r="G4698" t="s">
        <v>124</v>
      </c>
      <c r="H4698" t="str">
        <f t="shared" si="293"/>
        <v>South</v>
      </c>
      <c r="I4698" t="s">
        <v>772</v>
      </c>
      <c r="J4698" t="str">
        <f t="shared" si="294"/>
        <v>Arkansas</v>
      </c>
      <c r="K4698" t="s">
        <v>775</v>
      </c>
      <c r="L4698" t="str">
        <f t="shared" si="295"/>
        <v>Pine Bluff</v>
      </c>
      <c r="M4698" t="s">
        <v>41</v>
      </c>
      <c r="N4698" t="str">
        <f>IF(M4698="", "", IFERROR(VLOOKUP(M4698, Data!$A$1:$B$5, 2, 0), "Unkown fuel"))</f>
        <v>harmful</v>
      </c>
      <c r="O4698" t="s">
        <v>158</v>
      </c>
      <c r="P4698" t="s">
        <v>154</v>
      </c>
      <c r="Q4698" t="s">
        <v>25</v>
      </c>
      <c r="R4698" t="s">
        <v>276</v>
      </c>
      <c r="S4698">
        <v>1598</v>
      </c>
      <c r="T4698" t="s">
        <v>366</v>
      </c>
      <c r="U4698" t="s">
        <v>257</v>
      </c>
      <c r="V4698">
        <v>5</v>
      </c>
      <c r="W4698" t="s">
        <v>1179</v>
      </c>
    </row>
    <row r="4699" spans="1:23" x14ac:dyDescent="0.3">
      <c r="A4699">
        <v>4834</v>
      </c>
      <c r="B4699" t="s">
        <v>349</v>
      </c>
      <c r="C4699">
        <v>2018</v>
      </c>
      <c r="D4699">
        <f t="shared" ca="1" si="292"/>
        <v>5</v>
      </c>
      <c r="E4699" s="5">
        <v>2475000</v>
      </c>
      <c r="F4699">
        <v>2000</v>
      </c>
      <c r="G4699" t="s">
        <v>19</v>
      </c>
      <c r="H4699" t="str">
        <f t="shared" si="293"/>
        <v>East</v>
      </c>
      <c r="I4699" t="s">
        <v>31</v>
      </c>
      <c r="J4699" t="str">
        <f t="shared" si="294"/>
        <v>New York</v>
      </c>
      <c r="K4699" t="s">
        <v>1985</v>
      </c>
      <c r="L4699" t="str">
        <f t="shared" si="295"/>
        <v>Buffalo</v>
      </c>
      <c r="M4699" t="s">
        <v>22</v>
      </c>
      <c r="N4699" t="str">
        <f>IF(M4699="", "", IFERROR(VLOOKUP(M4699, Data!$A$1:$B$5, 2, 0), "Unkown fuel"))</f>
        <v>very harmful</v>
      </c>
      <c r="O4699" t="s">
        <v>158</v>
      </c>
      <c r="P4699" t="s">
        <v>154</v>
      </c>
      <c r="Q4699" t="s">
        <v>25</v>
      </c>
      <c r="R4699" t="s">
        <v>127</v>
      </c>
      <c r="S4699">
        <v>1984</v>
      </c>
      <c r="T4699" t="s">
        <v>358</v>
      </c>
      <c r="U4699" t="s">
        <v>529</v>
      </c>
      <c r="V4699">
        <v>5</v>
      </c>
      <c r="W4699" t="s">
        <v>1179</v>
      </c>
    </row>
    <row r="4700" spans="1:23" x14ac:dyDescent="0.3">
      <c r="A4700">
        <v>4835</v>
      </c>
      <c r="B4700" t="s">
        <v>46</v>
      </c>
      <c r="C4700">
        <v>2016</v>
      </c>
      <c r="D4700">
        <f t="shared" ca="1" si="292"/>
        <v>7</v>
      </c>
      <c r="E4700" s="5">
        <v>380000</v>
      </c>
      <c r="F4700">
        <v>80000</v>
      </c>
      <c r="G4700" t="s">
        <v>19</v>
      </c>
      <c r="H4700" t="str">
        <f t="shared" si="293"/>
        <v>East</v>
      </c>
      <c r="I4700" t="s">
        <v>31</v>
      </c>
      <c r="J4700" t="str">
        <f t="shared" si="294"/>
        <v>New York</v>
      </c>
      <c r="K4700" t="s">
        <v>1985</v>
      </c>
      <c r="L4700" t="str">
        <f t="shared" si="295"/>
        <v>Buffalo</v>
      </c>
      <c r="M4700" t="s">
        <v>22</v>
      </c>
      <c r="N4700" t="str">
        <f>IF(M4700="", "", IFERROR(VLOOKUP(M4700, Data!$A$1:$B$5, 2, 0), "Unkown fuel"))</f>
        <v>very harmful</v>
      </c>
      <c r="O4700" t="s">
        <v>23</v>
      </c>
      <c r="P4700" t="s">
        <v>24</v>
      </c>
      <c r="Q4700" t="s">
        <v>33</v>
      </c>
      <c r="R4700" t="s">
        <v>545</v>
      </c>
      <c r="S4700">
        <v>1120</v>
      </c>
      <c r="T4700" t="s">
        <v>561</v>
      </c>
      <c r="U4700" t="s">
        <v>547</v>
      </c>
      <c r="V4700">
        <v>5</v>
      </c>
      <c r="W4700" t="s">
        <v>1179</v>
      </c>
    </row>
    <row r="4701" spans="1:23" x14ac:dyDescent="0.3">
      <c r="A4701">
        <v>4836</v>
      </c>
      <c r="B4701" t="s">
        <v>109</v>
      </c>
      <c r="C4701">
        <v>2011</v>
      </c>
      <c r="D4701">
        <f t="shared" ca="1" si="292"/>
        <v>12</v>
      </c>
      <c r="E4701" s="5">
        <v>300000</v>
      </c>
      <c r="F4701">
        <v>120000</v>
      </c>
      <c r="G4701" t="s">
        <v>19</v>
      </c>
      <c r="H4701" t="str">
        <f t="shared" si="293"/>
        <v>East</v>
      </c>
      <c r="I4701" t="s">
        <v>31</v>
      </c>
      <c r="J4701" t="str">
        <f t="shared" si="294"/>
        <v>New York</v>
      </c>
      <c r="K4701" t="s">
        <v>1985</v>
      </c>
      <c r="L4701" t="str">
        <f t="shared" si="295"/>
        <v>Buffalo</v>
      </c>
      <c r="M4701" t="s">
        <v>22</v>
      </c>
      <c r="N4701" t="str">
        <f>IF(M4701="", "", IFERROR(VLOOKUP(M4701, Data!$A$1:$B$5, 2, 0), "Unkown fuel"))</f>
        <v>very harmful</v>
      </c>
      <c r="O4701" t="s">
        <v>23</v>
      </c>
      <c r="P4701" t="s">
        <v>24</v>
      </c>
      <c r="Q4701" t="s">
        <v>33</v>
      </c>
      <c r="R4701" t="s">
        <v>485</v>
      </c>
      <c r="S4701">
        <v>2179</v>
      </c>
      <c r="T4701" t="s">
        <v>293</v>
      </c>
      <c r="U4701" t="s">
        <v>152</v>
      </c>
      <c r="V4701">
        <v>7</v>
      </c>
      <c r="W4701" t="s">
        <v>1179</v>
      </c>
    </row>
    <row r="4702" spans="1:23" x14ac:dyDescent="0.3">
      <c r="A4702">
        <v>4837</v>
      </c>
      <c r="B4702" t="s">
        <v>18</v>
      </c>
      <c r="C4702">
        <v>2014</v>
      </c>
      <c r="D4702">
        <f t="shared" ca="1" si="292"/>
        <v>9</v>
      </c>
      <c r="E4702" s="5">
        <v>240000</v>
      </c>
      <c r="F4702">
        <v>50000</v>
      </c>
      <c r="G4702" t="s">
        <v>19</v>
      </c>
      <c r="H4702" t="str">
        <f t="shared" si="293"/>
        <v>East</v>
      </c>
      <c r="I4702" t="s">
        <v>31</v>
      </c>
      <c r="J4702" t="str">
        <f t="shared" si="294"/>
        <v>New York</v>
      </c>
      <c r="K4702" t="s">
        <v>1985</v>
      </c>
      <c r="L4702" t="str">
        <f t="shared" si="295"/>
        <v>Buffalo</v>
      </c>
      <c r="M4702" t="s">
        <v>41</v>
      </c>
      <c r="N4702" t="str">
        <f>IF(M4702="", "", IFERROR(VLOOKUP(M4702, Data!$A$1:$B$5, 2, 0), "Unkown fuel"))</f>
        <v>harmful</v>
      </c>
      <c r="O4702" t="s">
        <v>23</v>
      </c>
      <c r="P4702" t="s">
        <v>24</v>
      </c>
      <c r="Q4702" t="s">
        <v>25</v>
      </c>
      <c r="R4702" t="s">
        <v>430</v>
      </c>
      <c r="S4702">
        <v>796</v>
      </c>
      <c r="T4702" t="s">
        <v>118</v>
      </c>
      <c r="U4702" t="s">
        <v>119</v>
      </c>
      <c r="V4702">
        <v>5</v>
      </c>
      <c r="W4702" t="s">
        <v>1179</v>
      </c>
    </row>
    <row r="4703" spans="1:23" x14ac:dyDescent="0.3">
      <c r="A4703">
        <v>4838</v>
      </c>
      <c r="B4703" t="s">
        <v>18</v>
      </c>
      <c r="C4703">
        <v>2011</v>
      </c>
      <c r="D4703">
        <f t="shared" ca="1" si="292"/>
        <v>12</v>
      </c>
      <c r="E4703" s="5">
        <v>325000</v>
      </c>
      <c r="F4703">
        <v>70000</v>
      </c>
      <c r="G4703" t="s">
        <v>19</v>
      </c>
      <c r="H4703" t="str">
        <f t="shared" si="293"/>
        <v>East</v>
      </c>
      <c r="I4703" t="s">
        <v>31</v>
      </c>
      <c r="J4703" t="str">
        <f t="shared" si="294"/>
        <v>New York</v>
      </c>
      <c r="K4703" t="s">
        <v>1986</v>
      </c>
      <c r="L4703" t="str">
        <f t="shared" si="295"/>
        <v>Centereach</v>
      </c>
      <c r="M4703" t="s">
        <v>22</v>
      </c>
      <c r="N4703" t="str">
        <f>IF(M4703="", "", IFERROR(VLOOKUP(M4703, Data!$A$1:$B$5, 2, 0), "Unkown fuel"))</f>
        <v>very harmful</v>
      </c>
      <c r="O4703" t="s">
        <v>23</v>
      </c>
      <c r="P4703" t="s">
        <v>24</v>
      </c>
      <c r="Q4703" t="s">
        <v>25</v>
      </c>
      <c r="R4703" t="s">
        <v>230</v>
      </c>
      <c r="S4703">
        <v>1248</v>
      </c>
      <c r="T4703" t="s">
        <v>27</v>
      </c>
      <c r="U4703" t="s">
        <v>28</v>
      </c>
      <c r="V4703">
        <v>5</v>
      </c>
      <c r="W4703" t="s">
        <v>1179</v>
      </c>
    </row>
    <row r="4704" spans="1:23" x14ac:dyDescent="0.3">
      <c r="A4704">
        <v>4839</v>
      </c>
      <c r="B4704" t="s">
        <v>88</v>
      </c>
      <c r="C4704">
        <v>2016</v>
      </c>
      <c r="D4704">
        <f t="shared" ca="1" si="292"/>
        <v>7</v>
      </c>
      <c r="E4704" s="5">
        <v>400000</v>
      </c>
      <c r="F4704">
        <v>130000</v>
      </c>
      <c r="G4704" t="s">
        <v>56</v>
      </c>
      <c r="H4704" t="str">
        <f t="shared" si="293"/>
        <v>West</v>
      </c>
      <c r="I4704" t="s">
        <v>57</v>
      </c>
      <c r="J4704" t="str">
        <f t="shared" si="294"/>
        <v>California</v>
      </c>
      <c r="K4704" t="s">
        <v>1987</v>
      </c>
      <c r="L4704" t="str">
        <f t="shared" si="295"/>
        <v>Eureka</v>
      </c>
      <c r="M4704" t="s">
        <v>22</v>
      </c>
      <c r="N4704" t="str">
        <f>IF(M4704="", "", IFERROR(VLOOKUP(M4704, Data!$A$1:$B$5, 2, 0), "Unkown fuel"))</f>
        <v>very harmful</v>
      </c>
      <c r="O4704" t="s">
        <v>23</v>
      </c>
      <c r="P4704" t="s">
        <v>24</v>
      </c>
      <c r="Q4704" t="s">
        <v>25</v>
      </c>
      <c r="R4704" t="s">
        <v>564</v>
      </c>
      <c r="S4704">
        <v>1198</v>
      </c>
      <c r="T4704" t="s">
        <v>565</v>
      </c>
      <c r="U4704" t="s">
        <v>566</v>
      </c>
      <c r="V4704">
        <v>6</v>
      </c>
      <c r="W4704" t="s">
        <v>1179</v>
      </c>
    </row>
    <row r="4705" spans="1:23" x14ac:dyDescent="0.3">
      <c r="A4705">
        <v>4840</v>
      </c>
      <c r="B4705" t="s">
        <v>75</v>
      </c>
      <c r="C4705">
        <v>2017</v>
      </c>
      <c r="D4705">
        <f t="shared" ca="1" si="292"/>
        <v>6</v>
      </c>
      <c r="E4705" s="5">
        <v>800000</v>
      </c>
      <c r="F4705">
        <v>50000</v>
      </c>
      <c r="G4705" t="s">
        <v>56</v>
      </c>
      <c r="H4705" t="str">
        <f t="shared" si="293"/>
        <v>West</v>
      </c>
      <c r="I4705" t="s">
        <v>57</v>
      </c>
      <c r="J4705" t="str">
        <f t="shared" si="294"/>
        <v>California</v>
      </c>
      <c r="K4705" t="s">
        <v>1987</v>
      </c>
      <c r="L4705" t="str">
        <f t="shared" si="295"/>
        <v>Eureka</v>
      </c>
      <c r="M4705" t="s">
        <v>22</v>
      </c>
      <c r="N4705" t="str">
        <f>IF(M4705="", "", IFERROR(VLOOKUP(M4705, Data!$A$1:$B$5, 2, 0), "Unkown fuel"))</f>
        <v>very harmful</v>
      </c>
      <c r="O4705" t="s">
        <v>23</v>
      </c>
      <c r="P4705" t="s">
        <v>24</v>
      </c>
      <c r="Q4705" t="s">
        <v>25</v>
      </c>
      <c r="R4705" t="s">
        <v>1612</v>
      </c>
      <c r="S4705">
        <v>1461</v>
      </c>
      <c r="T4705" t="s">
        <v>298</v>
      </c>
      <c r="U4705" t="s">
        <v>299</v>
      </c>
      <c r="V4705">
        <v>8</v>
      </c>
      <c r="W4705" t="s">
        <v>1179</v>
      </c>
    </row>
    <row r="4706" spans="1:23" x14ac:dyDescent="0.3">
      <c r="A4706">
        <v>4841</v>
      </c>
      <c r="B4706" t="s">
        <v>69</v>
      </c>
      <c r="C4706">
        <v>2018</v>
      </c>
      <c r="D4706">
        <f t="shared" ca="1" si="292"/>
        <v>5</v>
      </c>
      <c r="E4706" s="5">
        <v>950000</v>
      </c>
      <c r="F4706">
        <v>80000</v>
      </c>
      <c r="G4706" t="s">
        <v>56</v>
      </c>
      <c r="H4706" t="str">
        <f t="shared" si="293"/>
        <v>West</v>
      </c>
      <c r="I4706" t="s">
        <v>57</v>
      </c>
      <c r="J4706" t="str">
        <f t="shared" si="294"/>
        <v>California</v>
      </c>
      <c r="K4706" t="s">
        <v>1988</v>
      </c>
      <c r="L4706" t="str">
        <f t="shared" si="295"/>
        <v>Escondido</v>
      </c>
      <c r="M4706" t="s">
        <v>22</v>
      </c>
      <c r="N4706" t="str">
        <f>IF(M4706="", "", IFERROR(VLOOKUP(M4706, Data!$A$1:$B$5, 2, 0), "Unkown fuel"))</f>
        <v>very harmful</v>
      </c>
      <c r="O4706" t="s">
        <v>23</v>
      </c>
      <c r="P4706" t="s">
        <v>24</v>
      </c>
      <c r="Q4706" t="s">
        <v>25</v>
      </c>
      <c r="R4706" t="s">
        <v>47</v>
      </c>
      <c r="S4706">
        <v>1498</v>
      </c>
      <c r="T4706" t="s">
        <v>303</v>
      </c>
      <c r="U4706" t="s">
        <v>238</v>
      </c>
      <c r="V4706">
        <v>5</v>
      </c>
      <c r="W4706" t="s">
        <v>1179</v>
      </c>
    </row>
    <row r="4707" spans="1:23" x14ac:dyDescent="0.3">
      <c r="A4707">
        <v>4842</v>
      </c>
      <c r="B4707" t="s">
        <v>18</v>
      </c>
      <c r="C4707">
        <v>2013</v>
      </c>
      <c r="D4707">
        <f t="shared" ca="1" si="292"/>
        <v>10</v>
      </c>
      <c r="E4707" s="5">
        <v>300000</v>
      </c>
      <c r="F4707">
        <v>120000</v>
      </c>
      <c r="G4707" t="s">
        <v>56</v>
      </c>
      <c r="H4707" t="str">
        <f t="shared" si="293"/>
        <v>West</v>
      </c>
      <c r="I4707" t="s">
        <v>57</v>
      </c>
      <c r="J4707" t="str">
        <f t="shared" si="294"/>
        <v>California</v>
      </c>
      <c r="K4707" t="s">
        <v>1988</v>
      </c>
      <c r="L4707" t="str">
        <f t="shared" si="295"/>
        <v>Escondido</v>
      </c>
      <c r="M4707" t="s">
        <v>22</v>
      </c>
      <c r="N4707" t="str">
        <f>IF(M4707="", "", IFERROR(VLOOKUP(M4707, Data!$A$1:$B$5, 2, 0), "Unkown fuel"))</f>
        <v>very harmful</v>
      </c>
      <c r="O4707" t="s">
        <v>23</v>
      </c>
      <c r="P4707" t="s">
        <v>24</v>
      </c>
      <c r="Q4707" t="s">
        <v>304</v>
      </c>
      <c r="R4707" t="s">
        <v>230</v>
      </c>
      <c r="S4707">
        <v>1248</v>
      </c>
      <c r="T4707" t="s">
        <v>27</v>
      </c>
      <c r="U4707" t="s">
        <v>28</v>
      </c>
      <c r="V4707">
        <v>5</v>
      </c>
      <c r="W4707" t="s">
        <v>1179</v>
      </c>
    </row>
    <row r="4708" spans="1:23" x14ac:dyDescent="0.3">
      <c r="A4708">
        <v>4843</v>
      </c>
      <c r="B4708" t="s">
        <v>18</v>
      </c>
      <c r="C4708">
        <v>2020</v>
      </c>
      <c r="D4708">
        <f t="shared" ca="1" si="292"/>
        <v>3</v>
      </c>
      <c r="E4708" s="5">
        <v>350000</v>
      </c>
      <c r="F4708">
        <v>5000</v>
      </c>
      <c r="G4708" t="s">
        <v>56</v>
      </c>
      <c r="H4708" t="str">
        <f t="shared" si="293"/>
        <v>West</v>
      </c>
      <c r="I4708" t="s">
        <v>57</v>
      </c>
      <c r="J4708" t="str">
        <f t="shared" si="294"/>
        <v>California</v>
      </c>
      <c r="K4708" t="s">
        <v>1988</v>
      </c>
      <c r="L4708" t="str">
        <f t="shared" si="295"/>
        <v>Escondido</v>
      </c>
      <c r="M4708" t="s">
        <v>41</v>
      </c>
      <c r="N4708" t="str">
        <f>IF(M4708="", "", IFERROR(VLOOKUP(M4708, Data!$A$1:$B$5, 2, 0), "Unkown fuel"))</f>
        <v>harmful</v>
      </c>
      <c r="O4708" t="s">
        <v>23</v>
      </c>
      <c r="P4708" t="s">
        <v>24</v>
      </c>
      <c r="Q4708" t="s">
        <v>25</v>
      </c>
      <c r="R4708" t="s">
        <v>696</v>
      </c>
      <c r="S4708">
        <v>796</v>
      </c>
      <c r="T4708" t="s">
        <v>118</v>
      </c>
      <c r="U4708" t="s">
        <v>119</v>
      </c>
      <c r="V4708">
        <v>5</v>
      </c>
      <c r="W4708" t="s">
        <v>1179</v>
      </c>
    </row>
    <row r="4709" spans="1:23" x14ac:dyDescent="0.3">
      <c r="A4709">
        <v>4844</v>
      </c>
      <c r="B4709" t="s">
        <v>88</v>
      </c>
      <c r="C4709">
        <v>2017</v>
      </c>
      <c r="D4709">
        <f t="shared" ca="1" si="292"/>
        <v>6</v>
      </c>
      <c r="E4709" s="5">
        <v>530000</v>
      </c>
      <c r="F4709">
        <v>59000</v>
      </c>
      <c r="G4709" t="s">
        <v>56</v>
      </c>
      <c r="H4709" t="str">
        <f t="shared" si="293"/>
        <v>West</v>
      </c>
      <c r="I4709" t="s">
        <v>57</v>
      </c>
      <c r="J4709" t="str">
        <f t="shared" si="294"/>
        <v>California</v>
      </c>
      <c r="K4709" t="s">
        <v>1988</v>
      </c>
      <c r="L4709" t="str">
        <f t="shared" si="295"/>
        <v>Escondido</v>
      </c>
      <c r="M4709" t="s">
        <v>41</v>
      </c>
      <c r="N4709" t="str">
        <f>IF(M4709="", "", IFERROR(VLOOKUP(M4709, Data!$A$1:$B$5, 2, 0), "Unkown fuel"))</f>
        <v>harmful</v>
      </c>
      <c r="O4709" t="s">
        <v>23</v>
      </c>
      <c r="P4709" t="s">
        <v>24</v>
      </c>
      <c r="Q4709" t="s">
        <v>25</v>
      </c>
      <c r="R4709" t="s">
        <v>89</v>
      </c>
      <c r="S4709">
        <v>1198</v>
      </c>
      <c r="T4709" t="s">
        <v>90</v>
      </c>
      <c r="U4709" t="s">
        <v>91</v>
      </c>
      <c r="V4709">
        <v>5</v>
      </c>
      <c r="W4709" t="s">
        <v>1179</v>
      </c>
    </row>
    <row r="4710" spans="1:23" x14ac:dyDescent="0.3">
      <c r="A4710">
        <v>4845</v>
      </c>
      <c r="B4710" t="s">
        <v>120</v>
      </c>
      <c r="C4710">
        <v>2013</v>
      </c>
      <c r="D4710">
        <f t="shared" ca="1" si="292"/>
        <v>10</v>
      </c>
      <c r="E4710" s="5">
        <v>350000</v>
      </c>
      <c r="F4710">
        <v>100000</v>
      </c>
      <c r="G4710" t="s">
        <v>56</v>
      </c>
      <c r="H4710" t="str">
        <f t="shared" si="293"/>
        <v>West</v>
      </c>
      <c r="I4710" t="s">
        <v>57</v>
      </c>
      <c r="J4710" t="str">
        <f t="shared" si="294"/>
        <v>California</v>
      </c>
      <c r="K4710" t="s">
        <v>1988</v>
      </c>
      <c r="L4710" t="str">
        <f t="shared" si="295"/>
        <v>Escondido</v>
      </c>
      <c r="M4710" t="s">
        <v>22</v>
      </c>
      <c r="N4710" t="str">
        <f>IF(M4710="", "", IFERROR(VLOOKUP(M4710, Data!$A$1:$B$5, 2, 0), "Unkown fuel"))</f>
        <v>very harmful</v>
      </c>
      <c r="O4710" t="s">
        <v>23</v>
      </c>
      <c r="P4710" t="s">
        <v>24</v>
      </c>
      <c r="Q4710" t="s">
        <v>42</v>
      </c>
      <c r="R4710" t="s">
        <v>121</v>
      </c>
      <c r="S4710">
        <v>1248</v>
      </c>
      <c r="T4710" t="s">
        <v>122</v>
      </c>
      <c r="U4710" t="s">
        <v>123</v>
      </c>
      <c r="V4710">
        <v>7</v>
      </c>
      <c r="W4710" t="s">
        <v>1179</v>
      </c>
    </row>
    <row r="4711" spans="1:23" x14ac:dyDescent="0.3">
      <c r="A4711">
        <v>4846</v>
      </c>
      <c r="B4711" t="s">
        <v>46</v>
      </c>
      <c r="C4711">
        <v>2008</v>
      </c>
      <c r="D4711">
        <f t="shared" ca="1" si="292"/>
        <v>15</v>
      </c>
      <c r="E4711" s="5">
        <v>168000</v>
      </c>
      <c r="F4711">
        <v>50000</v>
      </c>
      <c r="G4711" t="s">
        <v>56</v>
      </c>
      <c r="H4711" t="str">
        <f t="shared" si="293"/>
        <v>West</v>
      </c>
      <c r="I4711" t="s">
        <v>57</v>
      </c>
      <c r="J4711" t="str">
        <f t="shared" si="294"/>
        <v>California</v>
      </c>
      <c r="K4711" t="s">
        <v>1987</v>
      </c>
      <c r="L4711" t="str">
        <f t="shared" si="295"/>
        <v>Eureka</v>
      </c>
      <c r="M4711" t="s">
        <v>41</v>
      </c>
      <c r="N4711" t="str">
        <f>IF(M4711="", "", IFERROR(VLOOKUP(M4711, Data!$A$1:$B$5, 2, 0), "Unkown fuel"))</f>
        <v>harmful</v>
      </c>
      <c r="O4711" t="s">
        <v>23</v>
      </c>
      <c r="P4711" t="s">
        <v>154</v>
      </c>
      <c r="Q4711" t="s">
        <v>25</v>
      </c>
      <c r="R4711" t="s">
        <v>689</v>
      </c>
      <c r="S4711">
        <v>2359</v>
      </c>
      <c r="T4711" t="s">
        <v>1031</v>
      </c>
      <c r="U4711" t="s">
        <v>1989</v>
      </c>
      <c r="V4711">
        <v>5</v>
      </c>
      <c r="W4711" t="s">
        <v>1179</v>
      </c>
    </row>
    <row r="4712" spans="1:23" x14ac:dyDescent="0.3">
      <c r="A4712">
        <v>4847</v>
      </c>
      <c r="B4712" t="s">
        <v>75</v>
      </c>
      <c r="C4712">
        <v>2016</v>
      </c>
      <c r="D4712">
        <f t="shared" ca="1" si="292"/>
        <v>7</v>
      </c>
      <c r="E4712" s="5">
        <v>240000</v>
      </c>
      <c r="F4712">
        <v>45000</v>
      </c>
      <c r="G4712" t="s">
        <v>56</v>
      </c>
      <c r="H4712" t="str">
        <f t="shared" si="293"/>
        <v>West</v>
      </c>
      <c r="I4712" t="s">
        <v>57</v>
      </c>
      <c r="J4712" t="str">
        <f t="shared" si="294"/>
        <v>California</v>
      </c>
      <c r="K4712" t="s">
        <v>1988</v>
      </c>
      <c r="L4712" t="str">
        <f t="shared" si="295"/>
        <v>Escondido</v>
      </c>
      <c r="M4712" t="s">
        <v>41</v>
      </c>
      <c r="N4712" t="str">
        <f>IF(M4712="", "", IFERROR(VLOOKUP(M4712, Data!$A$1:$B$5, 2, 0), "Unkown fuel"))</f>
        <v>harmful</v>
      </c>
      <c r="O4712" t="s">
        <v>23</v>
      </c>
      <c r="P4712" t="s">
        <v>24</v>
      </c>
      <c r="Q4712" t="s">
        <v>33</v>
      </c>
      <c r="R4712" t="s">
        <v>427</v>
      </c>
      <c r="S4712">
        <v>799</v>
      </c>
      <c r="T4712" t="s">
        <v>428</v>
      </c>
      <c r="U4712" t="s">
        <v>429</v>
      </c>
      <c r="V4712">
        <v>5</v>
      </c>
      <c r="W4712" t="s">
        <v>1179</v>
      </c>
    </row>
    <row r="4713" spans="1:23" x14ac:dyDescent="0.3">
      <c r="A4713">
        <v>4848</v>
      </c>
      <c r="B4713" t="s">
        <v>18</v>
      </c>
      <c r="C4713">
        <v>2010</v>
      </c>
      <c r="D4713">
        <f t="shared" ca="1" si="292"/>
        <v>13</v>
      </c>
      <c r="E4713" s="5">
        <v>220000</v>
      </c>
      <c r="F4713">
        <v>80000</v>
      </c>
      <c r="G4713" t="s">
        <v>56</v>
      </c>
      <c r="H4713" t="str">
        <f t="shared" si="293"/>
        <v>West</v>
      </c>
      <c r="I4713" t="s">
        <v>57</v>
      </c>
      <c r="J4713" t="str">
        <f t="shared" si="294"/>
        <v>California</v>
      </c>
      <c r="K4713" t="s">
        <v>1987</v>
      </c>
      <c r="L4713" t="str">
        <f t="shared" si="295"/>
        <v>Eureka</v>
      </c>
      <c r="M4713" t="s">
        <v>22</v>
      </c>
      <c r="N4713" t="str">
        <f>IF(M4713="", "", IFERROR(VLOOKUP(M4713, Data!$A$1:$B$5, 2, 0), "Unkown fuel"))</f>
        <v>very harmful</v>
      </c>
      <c r="O4713" t="s">
        <v>23</v>
      </c>
      <c r="P4713" t="s">
        <v>24</v>
      </c>
      <c r="Q4713" t="s">
        <v>304</v>
      </c>
      <c r="R4713" t="s">
        <v>81</v>
      </c>
      <c r="S4713">
        <v>1248</v>
      </c>
      <c r="T4713" t="s">
        <v>82</v>
      </c>
      <c r="U4713" t="s">
        <v>28</v>
      </c>
      <c r="V4713">
        <v>5</v>
      </c>
      <c r="W4713" t="s">
        <v>1179</v>
      </c>
    </row>
    <row r="4714" spans="1:23" x14ac:dyDescent="0.3">
      <c r="A4714">
        <v>4849</v>
      </c>
      <c r="B4714" t="s">
        <v>18</v>
      </c>
      <c r="C4714">
        <v>2008</v>
      </c>
      <c r="D4714">
        <f t="shared" ca="1" si="292"/>
        <v>15</v>
      </c>
      <c r="E4714" s="5">
        <v>110000</v>
      </c>
      <c r="F4714">
        <v>80000</v>
      </c>
      <c r="G4714" t="s">
        <v>19</v>
      </c>
      <c r="H4714" t="str">
        <f t="shared" si="293"/>
        <v>East</v>
      </c>
      <c r="I4714" t="s">
        <v>31</v>
      </c>
      <c r="J4714" t="str">
        <f t="shared" si="294"/>
        <v>New York</v>
      </c>
      <c r="K4714" t="s">
        <v>1990</v>
      </c>
      <c r="L4714" t="str">
        <f t="shared" si="295"/>
        <v>Harrison</v>
      </c>
      <c r="M4714" t="s">
        <v>41</v>
      </c>
      <c r="N4714" t="str">
        <f>IF(M4714="", "", IFERROR(VLOOKUP(M4714, Data!$A$1:$B$5, 2, 0), "Unkown fuel"))</f>
        <v>harmful</v>
      </c>
      <c r="O4714" t="s">
        <v>23</v>
      </c>
      <c r="P4714" t="s">
        <v>24</v>
      </c>
      <c r="Q4714" t="s">
        <v>304</v>
      </c>
      <c r="R4714" t="s">
        <v>85</v>
      </c>
      <c r="S4714">
        <v>1061</v>
      </c>
      <c r="T4714" t="s">
        <v>86</v>
      </c>
      <c r="U4714" t="s">
        <v>87</v>
      </c>
      <c r="V4714">
        <v>5</v>
      </c>
      <c r="W4714" t="s">
        <v>1179</v>
      </c>
    </row>
    <row r="4715" spans="1:23" x14ac:dyDescent="0.3">
      <c r="A4715">
        <v>4850</v>
      </c>
      <c r="B4715" t="s">
        <v>18</v>
      </c>
      <c r="C4715">
        <v>2016</v>
      </c>
      <c r="D4715">
        <f t="shared" ca="1" si="292"/>
        <v>7</v>
      </c>
      <c r="E4715" s="5">
        <v>850000</v>
      </c>
      <c r="F4715">
        <v>100000</v>
      </c>
      <c r="G4715" t="s">
        <v>19</v>
      </c>
      <c r="H4715" t="str">
        <f t="shared" si="293"/>
        <v>East</v>
      </c>
      <c r="I4715" t="s">
        <v>31</v>
      </c>
      <c r="J4715" t="str">
        <f t="shared" si="294"/>
        <v>New York</v>
      </c>
      <c r="K4715" t="s">
        <v>1990</v>
      </c>
      <c r="L4715" t="str">
        <f t="shared" si="295"/>
        <v>Harrison</v>
      </c>
      <c r="M4715" t="s">
        <v>22</v>
      </c>
      <c r="N4715" t="str">
        <f>IF(M4715="", "", IFERROR(VLOOKUP(M4715, Data!$A$1:$B$5, 2, 0), "Unkown fuel"))</f>
        <v>very harmful</v>
      </c>
      <c r="O4715" t="s">
        <v>23</v>
      </c>
      <c r="P4715" t="s">
        <v>24</v>
      </c>
      <c r="Q4715" t="s">
        <v>25</v>
      </c>
      <c r="R4715" t="s">
        <v>129</v>
      </c>
      <c r="S4715">
        <v>1248</v>
      </c>
      <c r="T4715" t="s">
        <v>94</v>
      </c>
      <c r="U4715" t="s">
        <v>95</v>
      </c>
      <c r="V4715">
        <v>5</v>
      </c>
      <c r="W4715" t="s">
        <v>1179</v>
      </c>
    </row>
    <row r="4716" spans="1:23" x14ac:dyDescent="0.3">
      <c r="A4716">
        <v>4851</v>
      </c>
      <c r="B4716" t="s">
        <v>18</v>
      </c>
      <c r="C4716">
        <v>2014</v>
      </c>
      <c r="D4716">
        <f t="shared" ca="1" si="292"/>
        <v>9</v>
      </c>
      <c r="E4716" s="5">
        <v>545000</v>
      </c>
      <c r="F4716">
        <v>110000</v>
      </c>
      <c r="G4716" t="s">
        <v>19</v>
      </c>
      <c r="H4716" t="str">
        <f t="shared" si="293"/>
        <v>East</v>
      </c>
      <c r="I4716" t="s">
        <v>31</v>
      </c>
      <c r="J4716" t="str">
        <f t="shared" si="294"/>
        <v>New York</v>
      </c>
      <c r="K4716" t="s">
        <v>1990</v>
      </c>
      <c r="L4716" t="str">
        <f t="shared" si="295"/>
        <v>Harrison</v>
      </c>
      <c r="M4716" t="s">
        <v>22</v>
      </c>
      <c r="N4716" t="str">
        <f>IF(M4716="", "", IFERROR(VLOOKUP(M4716, Data!$A$1:$B$5, 2, 0), "Unkown fuel"))</f>
        <v>very harmful</v>
      </c>
      <c r="O4716" t="s">
        <v>23</v>
      </c>
      <c r="P4716" t="s">
        <v>24</v>
      </c>
      <c r="Q4716" t="s">
        <v>25</v>
      </c>
      <c r="R4716" t="s">
        <v>307</v>
      </c>
      <c r="S4716">
        <v>1248</v>
      </c>
      <c r="T4716" t="s">
        <v>216</v>
      </c>
      <c r="U4716" t="s">
        <v>95</v>
      </c>
      <c r="V4716">
        <v>7</v>
      </c>
      <c r="W4716" t="s">
        <v>1179</v>
      </c>
    </row>
    <row r="4717" spans="1:23" x14ac:dyDescent="0.3">
      <c r="A4717">
        <v>4852</v>
      </c>
      <c r="B4717" t="s">
        <v>65</v>
      </c>
      <c r="C4717">
        <v>2018</v>
      </c>
      <c r="D4717">
        <f t="shared" ca="1" si="292"/>
        <v>5</v>
      </c>
      <c r="E4717" s="5">
        <v>2064000</v>
      </c>
      <c r="F4717">
        <v>24000</v>
      </c>
      <c r="G4717" t="s">
        <v>19</v>
      </c>
      <c r="H4717" t="str">
        <f t="shared" si="293"/>
        <v>East</v>
      </c>
      <c r="I4717" t="s">
        <v>31</v>
      </c>
      <c r="J4717" t="str">
        <f t="shared" si="294"/>
        <v>New York</v>
      </c>
      <c r="K4717" t="s">
        <v>1991</v>
      </c>
      <c r="L4717" t="str">
        <f t="shared" si="295"/>
        <v>Hempstead</v>
      </c>
      <c r="M4717" t="s">
        <v>22</v>
      </c>
      <c r="N4717" t="str">
        <f>IF(M4717="", "", IFERROR(VLOOKUP(M4717, Data!$A$1:$B$5, 2, 0), "Unkown fuel"))</f>
        <v>very harmful</v>
      </c>
      <c r="O4717" t="s">
        <v>23</v>
      </c>
      <c r="P4717" t="s">
        <v>24</v>
      </c>
      <c r="Q4717" t="s">
        <v>25</v>
      </c>
      <c r="R4717" t="s">
        <v>882</v>
      </c>
      <c r="S4717">
        <v>2393</v>
      </c>
      <c r="T4717" t="s">
        <v>883</v>
      </c>
      <c r="U4717" t="s">
        <v>884</v>
      </c>
      <c r="V4717">
        <v>8</v>
      </c>
      <c r="W4717" t="s">
        <v>1179</v>
      </c>
    </row>
    <row r="4718" spans="1:23" x14ac:dyDescent="0.3">
      <c r="A4718">
        <v>4853</v>
      </c>
      <c r="B4718" t="s">
        <v>18</v>
      </c>
      <c r="C4718">
        <v>2018</v>
      </c>
      <c r="D4718">
        <f t="shared" ca="1" si="292"/>
        <v>5</v>
      </c>
      <c r="E4718" s="5">
        <v>950000</v>
      </c>
      <c r="F4718">
        <v>25000</v>
      </c>
      <c r="G4718" t="s">
        <v>19</v>
      </c>
      <c r="H4718" t="str">
        <f t="shared" si="293"/>
        <v>East</v>
      </c>
      <c r="I4718" t="s">
        <v>31</v>
      </c>
      <c r="J4718" t="str">
        <f t="shared" si="294"/>
        <v>New York</v>
      </c>
      <c r="K4718" t="s">
        <v>1990</v>
      </c>
      <c r="L4718" t="str">
        <f t="shared" si="295"/>
        <v>Harrison</v>
      </c>
      <c r="M4718" t="s">
        <v>22</v>
      </c>
      <c r="N4718" t="str">
        <f>IF(M4718="", "", IFERROR(VLOOKUP(M4718, Data!$A$1:$B$5, 2, 0), "Unkown fuel"))</f>
        <v>very harmful</v>
      </c>
      <c r="O4718" t="s">
        <v>23</v>
      </c>
      <c r="P4718" t="s">
        <v>24</v>
      </c>
      <c r="Q4718" t="s">
        <v>25</v>
      </c>
      <c r="R4718" t="s">
        <v>225</v>
      </c>
      <c r="S4718">
        <v>1248</v>
      </c>
      <c r="T4718" t="s">
        <v>94</v>
      </c>
      <c r="U4718" t="s">
        <v>95</v>
      </c>
      <c r="V4718">
        <v>5</v>
      </c>
      <c r="W4718" t="s">
        <v>1179</v>
      </c>
    </row>
    <row r="4719" spans="1:23" x14ac:dyDescent="0.3">
      <c r="A4719">
        <v>4854</v>
      </c>
      <c r="B4719" t="s">
        <v>46</v>
      </c>
      <c r="C4719">
        <v>2013</v>
      </c>
      <c r="D4719">
        <f t="shared" ca="1" si="292"/>
        <v>10</v>
      </c>
      <c r="E4719" s="5">
        <v>200000</v>
      </c>
      <c r="F4719">
        <v>68697</v>
      </c>
      <c r="G4719" t="s">
        <v>19</v>
      </c>
      <c r="H4719" t="str">
        <f t="shared" si="293"/>
        <v>East</v>
      </c>
      <c r="I4719" t="s">
        <v>31</v>
      </c>
      <c r="J4719" t="str">
        <f t="shared" si="294"/>
        <v>New York</v>
      </c>
      <c r="K4719" t="s">
        <v>1990</v>
      </c>
      <c r="L4719" t="str">
        <f t="shared" si="295"/>
        <v>Harrison</v>
      </c>
      <c r="M4719" t="s">
        <v>41</v>
      </c>
      <c r="N4719" t="str">
        <f>IF(M4719="", "", IFERROR(VLOOKUP(M4719, Data!$A$1:$B$5, 2, 0), "Unkown fuel"))</f>
        <v>harmful</v>
      </c>
      <c r="O4719" t="s">
        <v>23</v>
      </c>
      <c r="P4719" t="s">
        <v>24</v>
      </c>
      <c r="Q4719" t="s">
        <v>42</v>
      </c>
      <c r="R4719" t="s">
        <v>390</v>
      </c>
      <c r="S4719">
        <v>814</v>
      </c>
      <c r="T4719" t="s">
        <v>541</v>
      </c>
      <c r="U4719" t="s">
        <v>542</v>
      </c>
      <c r="V4719">
        <v>5</v>
      </c>
      <c r="W4719" t="s">
        <v>1179</v>
      </c>
    </row>
    <row r="4720" spans="1:23" x14ac:dyDescent="0.3">
      <c r="A4720">
        <v>4855</v>
      </c>
      <c r="B4720" t="s">
        <v>18</v>
      </c>
      <c r="C4720">
        <v>2017</v>
      </c>
      <c r="D4720">
        <f t="shared" ca="1" si="292"/>
        <v>6</v>
      </c>
      <c r="E4720" s="5">
        <v>660000</v>
      </c>
      <c r="F4720">
        <v>30000</v>
      </c>
      <c r="G4720" t="s">
        <v>19</v>
      </c>
      <c r="H4720" t="str">
        <f t="shared" si="293"/>
        <v>East</v>
      </c>
      <c r="I4720" t="s">
        <v>31</v>
      </c>
      <c r="J4720" t="str">
        <f t="shared" si="294"/>
        <v>New York</v>
      </c>
      <c r="K4720" t="s">
        <v>1991</v>
      </c>
      <c r="L4720" t="str">
        <f t="shared" si="295"/>
        <v>Hempstead</v>
      </c>
      <c r="M4720" t="s">
        <v>22</v>
      </c>
      <c r="N4720" t="str">
        <f>IF(M4720="", "", IFERROR(VLOOKUP(M4720, Data!$A$1:$B$5, 2, 0), "Unkown fuel"))</f>
        <v>very harmful</v>
      </c>
      <c r="O4720" t="s">
        <v>23</v>
      </c>
      <c r="P4720" t="s">
        <v>24</v>
      </c>
      <c r="Q4720" t="s">
        <v>25</v>
      </c>
      <c r="R4720" t="s">
        <v>229</v>
      </c>
      <c r="S4720">
        <v>1248</v>
      </c>
      <c r="T4720" t="s">
        <v>27</v>
      </c>
      <c r="U4720" t="s">
        <v>28</v>
      </c>
      <c r="V4720">
        <v>5</v>
      </c>
      <c r="W4720" t="s">
        <v>1179</v>
      </c>
    </row>
    <row r="4721" spans="1:23" x14ac:dyDescent="0.3">
      <c r="A4721">
        <v>4856</v>
      </c>
      <c r="B4721" t="s">
        <v>37</v>
      </c>
      <c r="C4721">
        <v>2013</v>
      </c>
      <c r="D4721">
        <f t="shared" ca="1" si="292"/>
        <v>10</v>
      </c>
      <c r="E4721" s="5">
        <v>420000</v>
      </c>
      <c r="F4721">
        <v>40000</v>
      </c>
      <c r="G4721" t="s">
        <v>19</v>
      </c>
      <c r="H4721" t="str">
        <f t="shared" si="293"/>
        <v>East</v>
      </c>
      <c r="I4721" t="s">
        <v>31</v>
      </c>
      <c r="J4721" t="str">
        <f t="shared" si="294"/>
        <v>New York</v>
      </c>
      <c r="K4721" t="s">
        <v>1991</v>
      </c>
      <c r="L4721" t="str">
        <f t="shared" si="295"/>
        <v>Hempstead</v>
      </c>
      <c r="M4721" t="s">
        <v>22</v>
      </c>
      <c r="N4721" t="str">
        <f>IF(M4721="", "", IFERROR(VLOOKUP(M4721, Data!$A$1:$B$5, 2, 0), "Unkown fuel"))</f>
        <v>very harmful</v>
      </c>
      <c r="O4721" t="s">
        <v>23</v>
      </c>
      <c r="P4721" t="s">
        <v>24</v>
      </c>
      <c r="Q4721" t="s">
        <v>33</v>
      </c>
      <c r="R4721" t="s">
        <v>618</v>
      </c>
      <c r="S4721">
        <v>1498</v>
      </c>
      <c r="T4721" t="s">
        <v>105</v>
      </c>
      <c r="U4721" t="s">
        <v>95</v>
      </c>
      <c r="V4721">
        <v>5</v>
      </c>
      <c r="W4721" t="s">
        <v>1179</v>
      </c>
    </row>
    <row r="4722" spans="1:23" x14ac:dyDescent="0.3">
      <c r="A4722">
        <v>4857</v>
      </c>
      <c r="B4722" t="s">
        <v>109</v>
      </c>
      <c r="C4722">
        <v>2010</v>
      </c>
      <c r="D4722">
        <f t="shared" ca="1" si="292"/>
        <v>13</v>
      </c>
      <c r="E4722" s="5">
        <v>150000</v>
      </c>
      <c r="F4722">
        <v>29000</v>
      </c>
      <c r="G4722" t="s">
        <v>56</v>
      </c>
      <c r="H4722" t="str">
        <f t="shared" si="293"/>
        <v>West</v>
      </c>
      <c r="I4722" t="s">
        <v>21</v>
      </c>
      <c r="J4722" t="str">
        <f t="shared" si="294"/>
        <v>Washington</v>
      </c>
      <c r="K4722" t="s">
        <v>1992</v>
      </c>
      <c r="L4722" t="str">
        <f t="shared" si="295"/>
        <v>Kirkland</v>
      </c>
      <c r="M4722" t="s">
        <v>41</v>
      </c>
      <c r="N4722" t="str">
        <f>IF(M4722="", "", IFERROR(VLOOKUP(M4722, Data!$A$1:$B$5, 2, 0), "Unkown fuel"))</f>
        <v>harmful</v>
      </c>
      <c r="O4722" t="s">
        <v>23</v>
      </c>
      <c r="P4722" t="s">
        <v>24</v>
      </c>
      <c r="Q4722" t="s">
        <v>25</v>
      </c>
      <c r="R4722" t="s">
        <v>982</v>
      </c>
      <c r="S4722">
        <v>1172</v>
      </c>
      <c r="T4722" t="s">
        <v>280</v>
      </c>
      <c r="U4722" t="s">
        <v>281</v>
      </c>
      <c r="V4722">
        <v>5</v>
      </c>
      <c r="W4722" t="s">
        <v>1179</v>
      </c>
    </row>
    <row r="4723" spans="1:23" x14ac:dyDescent="0.3">
      <c r="A4723">
        <v>4858</v>
      </c>
      <c r="B4723" t="s">
        <v>120</v>
      </c>
      <c r="C4723">
        <v>2013</v>
      </c>
      <c r="D4723">
        <f t="shared" ca="1" si="292"/>
        <v>10</v>
      </c>
      <c r="E4723" s="5">
        <v>175000</v>
      </c>
      <c r="F4723">
        <v>68000</v>
      </c>
      <c r="G4723" t="s">
        <v>56</v>
      </c>
      <c r="H4723" t="str">
        <f t="shared" si="293"/>
        <v>West</v>
      </c>
      <c r="I4723" t="s">
        <v>21</v>
      </c>
      <c r="J4723" t="str">
        <f t="shared" si="294"/>
        <v>Washington</v>
      </c>
      <c r="K4723" t="s">
        <v>1992</v>
      </c>
      <c r="L4723" t="str">
        <f t="shared" si="295"/>
        <v>Kirkland</v>
      </c>
      <c r="M4723" t="s">
        <v>22</v>
      </c>
      <c r="N4723" t="str">
        <f>IF(M4723="", "", IFERROR(VLOOKUP(M4723, Data!$A$1:$B$5, 2, 0), "Unkown fuel"))</f>
        <v>very harmful</v>
      </c>
      <c r="O4723" t="s">
        <v>23</v>
      </c>
      <c r="P4723" t="s">
        <v>24</v>
      </c>
      <c r="Q4723" t="s">
        <v>33</v>
      </c>
      <c r="R4723" t="s">
        <v>583</v>
      </c>
      <c r="S4723">
        <v>936</v>
      </c>
      <c r="T4723" t="s">
        <v>584</v>
      </c>
      <c r="U4723" t="s">
        <v>585</v>
      </c>
      <c r="V4723">
        <v>5</v>
      </c>
      <c r="W4723" t="s">
        <v>1179</v>
      </c>
    </row>
    <row r="4724" spans="1:23" x14ac:dyDescent="0.3">
      <c r="A4724">
        <v>4859</v>
      </c>
      <c r="B4724" t="s">
        <v>37</v>
      </c>
      <c r="C4724">
        <v>2018</v>
      </c>
      <c r="D4724">
        <f t="shared" ca="1" si="292"/>
        <v>5</v>
      </c>
      <c r="E4724" s="5">
        <v>750000</v>
      </c>
      <c r="F4724">
        <v>15000</v>
      </c>
      <c r="G4724" t="s">
        <v>56</v>
      </c>
      <c r="H4724" t="str">
        <f t="shared" si="293"/>
        <v>West</v>
      </c>
      <c r="I4724" t="s">
        <v>21</v>
      </c>
      <c r="J4724" t="str">
        <f t="shared" si="294"/>
        <v>Washington</v>
      </c>
      <c r="K4724" t="s">
        <v>1993</v>
      </c>
      <c r="L4724" t="str">
        <f t="shared" si="295"/>
        <v>Lacey</v>
      </c>
      <c r="M4724" t="s">
        <v>41</v>
      </c>
      <c r="N4724" t="str">
        <f>IF(M4724="", "", IFERROR(VLOOKUP(M4724, Data!$A$1:$B$5, 2, 0), "Unkown fuel"))</f>
        <v>harmful</v>
      </c>
      <c r="O4724" t="s">
        <v>23</v>
      </c>
      <c r="P4724" t="s">
        <v>154</v>
      </c>
      <c r="Q4724" t="s">
        <v>25</v>
      </c>
      <c r="R4724" t="s">
        <v>699</v>
      </c>
      <c r="S4724">
        <v>1199</v>
      </c>
      <c r="T4724" t="s">
        <v>434</v>
      </c>
      <c r="U4724" t="s">
        <v>452</v>
      </c>
      <c r="V4724">
        <v>5</v>
      </c>
      <c r="W4724" t="s">
        <v>1179</v>
      </c>
    </row>
    <row r="4725" spans="1:23" x14ac:dyDescent="0.3">
      <c r="A4725">
        <v>4860</v>
      </c>
      <c r="B4725" t="s">
        <v>18</v>
      </c>
      <c r="C4725">
        <v>2014</v>
      </c>
      <c r="D4725">
        <f t="shared" ca="1" si="292"/>
        <v>9</v>
      </c>
      <c r="E4725" s="5">
        <v>425000</v>
      </c>
      <c r="F4725">
        <v>70000</v>
      </c>
      <c r="G4725" t="s">
        <v>56</v>
      </c>
      <c r="H4725" t="str">
        <f t="shared" si="293"/>
        <v>West</v>
      </c>
      <c r="I4725" t="s">
        <v>21</v>
      </c>
      <c r="J4725" t="str">
        <f t="shared" si="294"/>
        <v>Washington</v>
      </c>
      <c r="K4725" t="s">
        <v>1992</v>
      </c>
      <c r="L4725" t="str">
        <f t="shared" si="295"/>
        <v>Kirkland</v>
      </c>
      <c r="M4725" t="s">
        <v>22</v>
      </c>
      <c r="N4725" t="str">
        <f>IF(M4725="", "", IFERROR(VLOOKUP(M4725, Data!$A$1:$B$5, 2, 0), "Unkown fuel"))</f>
        <v>very harmful</v>
      </c>
      <c r="O4725" t="s">
        <v>23</v>
      </c>
      <c r="P4725" t="s">
        <v>24</v>
      </c>
      <c r="Q4725" t="s">
        <v>25</v>
      </c>
      <c r="R4725" t="s">
        <v>671</v>
      </c>
      <c r="S4725">
        <v>1248</v>
      </c>
      <c r="T4725" t="s">
        <v>672</v>
      </c>
      <c r="U4725" t="s">
        <v>28</v>
      </c>
      <c r="V4725">
        <v>5</v>
      </c>
      <c r="W4725" t="s">
        <v>1179</v>
      </c>
    </row>
    <row r="4726" spans="1:23" x14ac:dyDescent="0.3">
      <c r="A4726">
        <v>4861</v>
      </c>
      <c r="B4726" t="s">
        <v>65</v>
      </c>
      <c r="C4726">
        <v>2015</v>
      </c>
      <c r="D4726">
        <f t="shared" ca="1" si="292"/>
        <v>8</v>
      </c>
      <c r="E4726" s="5">
        <v>790000</v>
      </c>
      <c r="F4726">
        <v>126000</v>
      </c>
      <c r="G4726" t="s">
        <v>56</v>
      </c>
      <c r="H4726" t="str">
        <f t="shared" si="293"/>
        <v>West</v>
      </c>
      <c r="I4726" t="s">
        <v>21</v>
      </c>
      <c r="J4726" t="str">
        <f t="shared" si="294"/>
        <v>Washington</v>
      </c>
      <c r="K4726" t="s">
        <v>1992</v>
      </c>
      <c r="L4726" t="str">
        <f t="shared" si="295"/>
        <v>Kirkland</v>
      </c>
      <c r="M4726" t="s">
        <v>22</v>
      </c>
      <c r="N4726" t="str">
        <f>IF(M4726="", "", IFERROR(VLOOKUP(M4726, Data!$A$1:$B$5, 2, 0), "Unkown fuel"))</f>
        <v>very harmful</v>
      </c>
      <c r="O4726" t="s">
        <v>23</v>
      </c>
      <c r="P4726" t="s">
        <v>24</v>
      </c>
      <c r="Q4726" t="s">
        <v>42</v>
      </c>
      <c r="R4726" t="s">
        <v>398</v>
      </c>
      <c r="S4726">
        <v>1364</v>
      </c>
      <c r="T4726" t="s">
        <v>399</v>
      </c>
      <c r="U4726" t="s">
        <v>400</v>
      </c>
      <c r="V4726">
        <v>5</v>
      </c>
      <c r="W4726" t="s">
        <v>1179</v>
      </c>
    </row>
    <row r="4727" spans="1:23" x14ac:dyDescent="0.3">
      <c r="A4727">
        <v>4862</v>
      </c>
      <c r="B4727" t="s">
        <v>65</v>
      </c>
      <c r="C4727">
        <v>2011</v>
      </c>
      <c r="D4727">
        <f t="shared" ca="1" si="292"/>
        <v>12</v>
      </c>
      <c r="E4727" s="5">
        <v>830000</v>
      </c>
      <c r="F4727">
        <v>300000</v>
      </c>
      <c r="G4727" t="s">
        <v>56</v>
      </c>
      <c r="H4727" t="str">
        <f t="shared" si="293"/>
        <v>West</v>
      </c>
      <c r="I4727" t="s">
        <v>21</v>
      </c>
      <c r="J4727" t="str">
        <f t="shared" si="294"/>
        <v>Washington</v>
      </c>
      <c r="K4727" t="s">
        <v>1992</v>
      </c>
      <c r="L4727" t="str">
        <f t="shared" si="295"/>
        <v>Kirkland</v>
      </c>
      <c r="M4727" t="s">
        <v>22</v>
      </c>
      <c r="N4727" t="str">
        <f>IF(M4727="", "", IFERROR(VLOOKUP(M4727, Data!$A$1:$B$5, 2, 0), "Unkown fuel"))</f>
        <v>very harmful</v>
      </c>
      <c r="O4727" t="s">
        <v>23</v>
      </c>
      <c r="P4727" t="s">
        <v>24</v>
      </c>
      <c r="Q4727" t="s">
        <v>42</v>
      </c>
      <c r="R4727" t="s">
        <v>475</v>
      </c>
      <c r="S4727">
        <v>2494</v>
      </c>
      <c r="T4727" t="s">
        <v>476</v>
      </c>
      <c r="U4727" t="s">
        <v>477</v>
      </c>
      <c r="V4727">
        <v>7</v>
      </c>
      <c r="W4727" t="s">
        <v>1179</v>
      </c>
    </row>
    <row r="4728" spans="1:23" x14ac:dyDescent="0.3">
      <c r="A4728">
        <v>4863</v>
      </c>
      <c r="B4728" t="s">
        <v>37</v>
      </c>
      <c r="C4728">
        <v>2015</v>
      </c>
      <c r="D4728">
        <f t="shared" ca="1" si="292"/>
        <v>8</v>
      </c>
      <c r="E4728" s="5">
        <v>650000</v>
      </c>
      <c r="F4728">
        <v>94000</v>
      </c>
      <c r="G4728" t="s">
        <v>56</v>
      </c>
      <c r="H4728" t="str">
        <f t="shared" si="293"/>
        <v>West</v>
      </c>
      <c r="I4728" t="s">
        <v>21</v>
      </c>
      <c r="J4728" t="str">
        <f t="shared" si="294"/>
        <v>Washington</v>
      </c>
      <c r="K4728" t="s">
        <v>1501</v>
      </c>
      <c r="L4728" t="str">
        <f t="shared" si="295"/>
        <v>Kent</v>
      </c>
      <c r="M4728" t="s">
        <v>22</v>
      </c>
      <c r="N4728" t="str">
        <f>IF(M4728="", "", IFERROR(VLOOKUP(M4728, Data!$A$1:$B$5, 2, 0), "Unkown fuel"))</f>
        <v>very harmful</v>
      </c>
      <c r="O4728" t="s">
        <v>23</v>
      </c>
      <c r="P4728" t="s">
        <v>24</v>
      </c>
      <c r="Q4728" t="s">
        <v>33</v>
      </c>
      <c r="R4728" t="s">
        <v>1390</v>
      </c>
      <c r="S4728">
        <v>1498</v>
      </c>
      <c r="T4728" t="s">
        <v>105</v>
      </c>
      <c r="U4728" t="s">
        <v>95</v>
      </c>
      <c r="V4728">
        <v>7</v>
      </c>
      <c r="W4728" t="s">
        <v>1179</v>
      </c>
    </row>
    <row r="4729" spans="1:23" x14ac:dyDescent="0.3">
      <c r="A4729">
        <v>4864</v>
      </c>
      <c r="B4729" t="s">
        <v>65</v>
      </c>
      <c r="C4729">
        <v>2015</v>
      </c>
      <c r="D4729">
        <f t="shared" ca="1" si="292"/>
        <v>8</v>
      </c>
      <c r="E4729" s="5">
        <v>780000</v>
      </c>
      <c r="F4729">
        <v>129000</v>
      </c>
      <c r="G4729" t="s">
        <v>56</v>
      </c>
      <c r="H4729" t="str">
        <f t="shared" si="293"/>
        <v>West</v>
      </c>
      <c r="I4729" t="s">
        <v>21</v>
      </c>
      <c r="J4729" t="str">
        <f t="shared" si="294"/>
        <v>Washington</v>
      </c>
      <c r="K4729" t="s">
        <v>1501</v>
      </c>
      <c r="L4729" t="str">
        <f t="shared" si="295"/>
        <v>Kent</v>
      </c>
      <c r="M4729" t="s">
        <v>22</v>
      </c>
      <c r="N4729" t="str">
        <f>IF(M4729="", "", IFERROR(VLOOKUP(M4729, Data!$A$1:$B$5, 2, 0), "Unkown fuel"))</f>
        <v>very harmful</v>
      </c>
      <c r="O4729" t="s">
        <v>23</v>
      </c>
      <c r="P4729" t="s">
        <v>24</v>
      </c>
      <c r="Q4729" t="s">
        <v>42</v>
      </c>
      <c r="R4729" t="s">
        <v>398</v>
      </c>
      <c r="S4729">
        <v>1364</v>
      </c>
      <c r="T4729" t="s">
        <v>399</v>
      </c>
      <c r="U4729" t="s">
        <v>400</v>
      </c>
      <c r="V4729">
        <v>5</v>
      </c>
      <c r="W4729" t="s">
        <v>1179</v>
      </c>
    </row>
    <row r="4730" spans="1:23" x14ac:dyDescent="0.3">
      <c r="A4730">
        <v>4865</v>
      </c>
      <c r="B4730" t="s">
        <v>46</v>
      </c>
      <c r="C4730">
        <v>2010</v>
      </c>
      <c r="D4730">
        <f t="shared" ca="1" si="292"/>
        <v>13</v>
      </c>
      <c r="E4730" s="5">
        <v>180000</v>
      </c>
      <c r="F4730">
        <v>55000</v>
      </c>
      <c r="G4730" t="s">
        <v>56</v>
      </c>
      <c r="H4730" t="str">
        <f t="shared" si="293"/>
        <v>West</v>
      </c>
      <c r="I4730" t="s">
        <v>21</v>
      </c>
      <c r="J4730" t="str">
        <f t="shared" si="294"/>
        <v>Washington</v>
      </c>
      <c r="K4730" t="s">
        <v>1501</v>
      </c>
      <c r="L4730" t="str">
        <f t="shared" si="295"/>
        <v>Kent</v>
      </c>
      <c r="M4730" t="s">
        <v>41</v>
      </c>
      <c r="N4730" t="str">
        <f>IF(M4730="", "", IFERROR(VLOOKUP(M4730, Data!$A$1:$B$5, 2, 0), "Unkown fuel"))</f>
        <v>harmful</v>
      </c>
      <c r="O4730" t="s">
        <v>23</v>
      </c>
      <c r="P4730" t="s">
        <v>24</v>
      </c>
      <c r="Q4730" t="s">
        <v>33</v>
      </c>
      <c r="R4730" t="s">
        <v>246</v>
      </c>
      <c r="S4730">
        <v>1086</v>
      </c>
      <c r="T4730" t="s">
        <v>247</v>
      </c>
      <c r="U4730" t="s">
        <v>248</v>
      </c>
      <c r="V4730">
        <v>5</v>
      </c>
      <c r="W4730" t="s">
        <v>1179</v>
      </c>
    </row>
    <row r="4731" spans="1:23" x14ac:dyDescent="0.3">
      <c r="A4731">
        <v>4866</v>
      </c>
      <c r="B4731" t="s">
        <v>69</v>
      </c>
      <c r="C4731">
        <v>2019</v>
      </c>
      <c r="D4731">
        <f t="shared" ca="1" si="292"/>
        <v>4</v>
      </c>
      <c r="E4731" s="5">
        <v>869999</v>
      </c>
      <c r="F4731">
        <v>40000</v>
      </c>
      <c r="G4731" t="s">
        <v>56</v>
      </c>
      <c r="H4731" t="str">
        <f t="shared" si="293"/>
        <v>West</v>
      </c>
      <c r="I4731" t="s">
        <v>21</v>
      </c>
      <c r="J4731" t="str">
        <f t="shared" si="294"/>
        <v>Washington</v>
      </c>
      <c r="K4731" t="s">
        <v>1993</v>
      </c>
      <c r="L4731" t="str">
        <f t="shared" si="295"/>
        <v>Lacey</v>
      </c>
      <c r="M4731" t="s">
        <v>22</v>
      </c>
      <c r="N4731" t="str">
        <f>IF(M4731="", "", IFERROR(VLOOKUP(M4731, Data!$A$1:$B$5, 2, 0), "Unkown fuel"))</f>
        <v>very harmful</v>
      </c>
      <c r="O4731" t="s">
        <v>23</v>
      </c>
      <c r="P4731" t="s">
        <v>24</v>
      </c>
      <c r="Q4731" t="s">
        <v>25</v>
      </c>
      <c r="R4731" t="s">
        <v>47</v>
      </c>
      <c r="S4731">
        <v>1498</v>
      </c>
      <c r="T4731" t="s">
        <v>303</v>
      </c>
      <c r="U4731" t="s">
        <v>238</v>
      </c>
      <c r="V4731">
        <v>5</v>
      </c>
      <c r="W4731" t="s">
        <v>1179</v>
      </c>
    </row>
    <row r="4732" spans="1:23" x14ac:dyDescent="0.3">
      <c r="A4732">
        <v>4867</v>
      </c>
      <c r="B4732" t="s">
        <v>109</v>
      </c>
      <c r="C4732">
        <v>2011</v>
      </c>
      <c r="D4732">
        <f t="shared" ca="1" si="292"/>
        <v>12</v>
      </c>
      <c r="E4732" s="5">
        <v>275000</v>
      </c>
      <c r="F4732">
        <v>50000</v>
      </c>
      <c r="G4732" t="s">
        <v>56</v>
      </c>
      <c r="H4732" t="str">
        <f t="shared" si="293"/>
        <v>West</v>
      </c>
      <c r="I4732" t="s">
        <v>21</v>
      </c>
      <c r="J4732" t="str">
        <f t="shared" si="294"/>
        <v>Washington</v>
      </c>
      <c r="K4732" t="s">
        <v>1993</v>
      </c>
      <c r="L4732" t="str">
        <f t="shared" si="295"/>
        <v>Lacey</v>
      </c>
      <c r="M4732" t="s">
        <v>22</v>
      </c>
      <c r="N4732" t="str">
        <f>IF(M4732="", "", IFERROR(VLOOKUP(M4732, Data!$A$1:$B$5, 2, 0), "Unkown fuel"))</f>
        <v>very harmful</v>
      </c>
      <c r="O4732" t="s">
        <v>23</v>
      </c>
      <c r="P4732" t="s">
        <v>24</v>
      </c>
      <c r="Q4732" t="s">
        <v>25</v>
      </c>
      <c r="R4732" t="s">
        <v>208</v>
      </c>
      <c r="S4732">
        <v>1248</v>
      </c>
      <c r="T4732" t="s">
        <v>108</v>
      </c>
      <c r="U4732" t="s">
        <v>209</v>
      </c>
      <c r="V4732">
        <v>5</v>
      </c>
      <c r="W4732" t="s">
        <v>1179</v>
      </c>
    </row>
    <row r="4733" spans="1:23" x14ac:dyDescent="0.3">
      <c r="A4733">
        <v>4868</v>
      </c>
      <c r="B4733" t="s">
        <v>46</v>
      </c>
      <c r="C4733">
        <v>2017</v>
      </c>
      <c r="D4733">
        <f t="shared" ca="1" si="292"/>
        <v>6</v>
      </c>
      <c r="E4733" s="5">
        <v>630000</v>
      </c>
      <c r="F4733">
        <v>25000</v>
      </c>
      <c r="G4733" t="s">
        <v>56</v>
      </c>
      <c r="H4733" t="str">
        <f t="shared" si="293"/>
        <v>West</v>
      </c>
      <c r="I4733" t="s">
        <v>21</v>
      </c>
      <c r="J4733" t="str">
        <f t="shared" si="294"/>
        <v>Washington</v>
      </c>
      <c r="K4733" t="s">
        <v>1992</v>
      </c>
      <c r="L4733" t="str">
        <f t="shared" si="295"/>
        <v>Kirkland</v>
      </c>
      <c r="M4733" t="s">
        <v>41</v>
      </c>
      <c r="N4733" t="str">
        <f>IF(M4733="", "", IFERROR(VLOOKUP(M4733, Data!$A$1:$B$5, 2, 0), "Unkown fuel"))</f>
        <v>harmful</v>
      </c>
      <c r="O4733" t="s">
        <v>23</v>
      </c>
      <c r="P4733" t="s">
        <v>24</v>
      </c>
      <c r="Q4733" t="s">
        <v>33</v>
      </c>
      <c r="R4733" t="s">
        <v>133</v>
      </c>
      <c r="S4733">
        <v>1197</v>
      </c>
      <c r="T4733" t="s">
        <v>134</v>
      </c>
      <c r="U4733" t="s">
        <v>135</v>
      </c>
      <c r="V4733">
        <v>5</v>
      </c>
      <c r="W4733" t="s">
        <v>1179</v>
      </c>
    </row>
    <row r="4734" spans="1:23" x14ac:dyDescent="0.3">
      <c r="A4734">
        <v>4869</v>
      </c>
      <c r="B4734" t="s">
        <v>65</v>
      </c>
      <c r="C4734">
        <v>2008</v>
      </c>
      <c r="D4734">
        <f t="shared" ca="1" si="292"/>
        <v>15</v>
      </c>
      <c r="E4734" s="5">
        <v>150000</v>
      </c>
      <c r="F4734">
        <v>60000</v>
      </c>
      <c r="G4734" t="s">
        <v>19</v>
      </c>
      <c r="H4734" t="str">
        <f t="shared" si="293"/>
        <v>East</v>
      </c>
      <c r="I4734" t="s">
        <v>780</v>
      </c>
      <c r="J4734" t="str">
        <f t="shared" si="294"/>
        <v>Maine</v>
      </c>
      <c r="K4734" t="s">
        <v>781</v>
      </c>
      <c r="L4734" t="str">
        <f t="shared" si="295"/>
        <v>Saco</v>
      </c>
      <c r="M4734" t="s">
        <v>41</v>
      </c>
      <c r="N4734" t="str">
        <f>IF(M4734="", "", IFERROR(VLOOKUP(M4734, Data!$A$1:$B$5, 2, 0), "Unkown fuel"))</f>
        <v>harmful</v>
      </c>
      <c r="O4734" t="s">
        <v>23</v>
      </c>
      <c r="P4734" t="s">
        <v>24</v>
      </c>
      <c r="Q4734" t="s">
        <v>33</v>
      </c>
      <c r="R4734" t="s">
        <v>1348</v>
      </c>
      <c r="S4734">
        <v>1794</v>
      </c>
      <c r="T4734" t="s">
        <v>1349</v>
      </c>
      <c r="U4734" t="s">
        <v>1350</v>
      </c>
      <c r="V4734">
        <v>5</v>
      </c>
      <c r="W4734" t="s">
        <v>1179</v>
      </c>
    </row>
    <row r="4735" spans="1:23" x14ac:dyDescent="0.3">
      <c r="A4735">
        <v>4870</v>
      </c>
      <c r="B4735" t="s">
        <v>18</v>
      </c>
      <c r="C4735">
        <v>2016</v>
      </c>
      <c r="D4735">
        <f t="shared" ca="1" si="292"/>
        <v>7</v>
      </c>
      <c r="E4735" s="5">
        <v>315000</v>
      </c>
      <c r="F4735">
        <v>25000</v>
      </c>
      <c r="G4735" t="s">
        <v>19</v>
      </c>
      <c r="H4735" t="str">
        <f t="shared" si="293"/>
        <v>East</v>
      </c>
      <c r="I4735" t="s">
        <v>789</v>
      </c>
      <c r="J4735" t="str">
        <f t="shared" si="294"/>
        <v>Connecticut</v>
      </c>
      <c r="K4735" t="s">
        <v>867</v>
      </c>
      <c r="L4735" t="str">
        <f t="shared" si="295"/>
        <v>Norwich</v>
      </c>
      <c r="M4735" t="s">
        <v>41</v>
      </c>
      <c r="N4735" t="str">
        <f>IF(M4735="", "", IFERROR(VLOOKUP(M4735, Data!$A$1:$B$5, 2, 0), "Unkown fuel"))</f>
        <v>harmful</v>
      </c>
      <c r="O4735" t="s">
        <v>23</v>
      </c>
      <c r="P4735" t="s">
        <v>24</v>
      </c>
      <c r="Q4735" t="s">
        <v>25</v>
      </c>
      <c r="R4735" t="s">
        <v>430</v>
      </c>
      <c r="S4735">
        <v>796</v>
      </c>
      <c r="T4735" t="s">
        <v>118</v>
      </c>
      <c r="U4735" t="s">
        <v>119</v>
      </c>
      <c r="V4735">
        <v>5</v>
      </c>
      <c r="W4735" t="s">
        <v>1179</v>
      </c>
    </row>
    <row r="4736" spans="1:23" x14ac:dyDescent="0.3">
      <c r="A4736">
        <v>4871</v>
      </c>
      <c r="B4736" t="s">
        <v>109</v>
      </c>
      <c r="C4736">
        <v>2011</v>
      </c>
      <c r="D4736">
        <f t="shared" ca="1" si="292"/>
        <v>12</v>
      </c>
      <c r="E4736" s="5">
        <v>189000</v>
      </c>
      <c r="F4736">
        <v>70000</v>
      </c>
      <c r="G4736" t="s">
        <v>19</v>
      </c>
      <c r="H4736" t="str">
        <f t="shared" si="293"/>
        <v>East</v>
      </c>
      <c r="I4736" t="s">
        <v>786</v>
      </c>
      <c r="J4736" t="str">
        <f t="shared" si="294"/>
        <v>New Jersey</v>
      </c>
      <c r="K4736" t="s">
        <v>1685</v>
      </c>
      <c r="L4736" t="str">
        <f t="shared" si="295"/>
        <v>Morristown</v>
      </c>
      <c r="M4736" t="s">
        <v>22</v>
      </c>
      <c r="N4736" t="str">
        <f>IF(M4736="", "", IFERROR(VLOOKUP(M4736, Data!$A$1:$B$5, 2, 0), "Unkown fuel"))</f>
        <v>very harmful</v>
      </c>
      <c r="O4736" t="s">
        <v>23</v>
      </c>
      <c r="P4736" t="s">
        <v>24</v>
      </c>
      <c r="Q4736" t="s">
        <v>33</v>
      </c>
      <c r="R4736" t="s">
        <v>840</v>
      </c>
      <c r="S4736">
        <v>1396</v>
      </c>
      <c r="T4736" t="s">
        <v>458</v>
      </c>
      <c r="U4736" t="s">
        <v>472</v>
      </c>
      <c r="V4736">
        <v>5</v>
      </c>
      <c r="W4736" t="s">
        <v>1179</v>
      </c>
    </row>
    <row r="4737" spans="1:23" x14ac:dyDescent="0.3">
      <c r="A4737">
        <v>4872</v>
      </c>
      <c r="B4737" t="s">
        <v>18</v>
      </c>
      <c r="C4737">
        <v>2014</v>
      </c>
      <c r="D4737">
        <f t="shared" ca="1" si="292"/>
        <v>9</v>
      </c>
      <c r="E4737" s="5">
        <v>580000</v>
      </c>
      <c r="F4737">
        <v>120000</v>
      </c>
      <c r="G4737" t="s">
        <v>56</v>
      </c>
      <c r="H4737" t="str">
        <f t="shared" si="293"/>
        <v>West</v>
      </c>
      <c r="I4737" t="s">
        <v>57</v>
      </c>
      <c r="J4737" t="str">
        <f t="shared" si="294"/>
        <v>California</v>
      </c>
      <c r="K4737" t="s">
        <v>1994</v>
      </c>
      <c r="L4737" t="str">
        <f t="shared" si="295"/>
        <v>Anaheim</v>
      </c>
      <c r="M4737" t="s">
        <v>22</v>
      </c>
      <c r="N4737" t="str">
        <f>IF(M4737="", "", IFERROR(VLOOKUP(M4737, Data!$A$1:$B$5, 2, 0), "Unkown fuel"))</f>
        <v>very harmful</v>
      </c>
      <c r="O4737" t="s">
        <v>23</v>
      </c>
      <c r="P4737" t="s">
        <v>24</v>
      </c>
      <c r="Q4737" t="s">
        <v>25</v>
      </c>
      <c r="R4737" t="s">
        <v>26</v>
      </c>
      <c r="S4737">
        <v>1248</v>
      </c>
      <c r="T4737" t="s">
        <v>27</v>
      </c>
      <c r="U4737" t="s">
        <v>28</v>
      </c>
      <c r="V4737">
        <v>5</v>
      </c>
      <c r="W4737" t="s">
        <v>1179</v>
      </c>
    </row>
    <row r="4738" spans="1:23" x14ac:dyDescent="0.3">
      <c r="A4738">
        <v>4874</v>
      </c>
      <c r="B4738" t="s">
        <v>18</v>
      </c>
      <c r="C4738">
        <v>2018</v>
      </c>
      <c r="D4738">
        <f t="shared" ref="D4738:D4801" ca="1" si="296">TRUNC(YEARFRAC(DATE(C4738,1,1), TODAY(), 1))</f>
        <v>5</v>
      </c>
      <c r="E4738" s="5">
        <v>825000</v>
      </c>
      <c r="F4738">
        <v>35000</v>
      </c>
      <c r="G4738" t="s">
        <v>56</v>
      </c>
      <c r="H4738" t="str">
        <f t="shared" ref="H4738:H4801" si="297">TRIM(G4738)</f>
        <v>West</v>
      </c>
      <c r="I4738" t="s">
        <v>57</v>
      </c>
      <c r="J4738" t="str">
        <f t="shared" ref="J4738:J4801" si="298">TRIM(I4738)</f>
        <v>California</v>
      </c>
      <c r="K4738" t="s">
        <v>1994</v>
      </c>
      <c r="L4738" t="str">
        <f t="shared" ref="L4738:L4801" si="299">TRIM(K4738)</f>
        <v>Anaheim</v>
      </c>
      <c r="M4738" t="s">
        <v>22</v>
      </c>
      <c r="N4738" t="str">
        <f>IF(M4738="", "", IFERROR(VLOOKUP(M4738, Data!$A$1:$B$5, 2, 0), "Unkown fuel"))</f>
        <v>very harmful</v>
      </c>
      <c r="O4738" t="s">
        <v>23</v>
      </c>
      <c r="P4738" t="s">
        <v>24</v>
      </c>
      <c r="Q4738" t="s">
        <v>25</v>
      </c>
      <c r="R4738" t="s">
        <v>129</v>
      </c>
      <c r="S4738">
        <v>1248</v>
      </c>
      <c r="T4738" t="s">
        <v>94</v>
      </c>
      <c r="U4738" t="s">
        <v>95</v>
      </c>
      <c r="V4738">
        <v>5</v>
      </c>
      <c r="W4738" t="s">
        <v>1179</v>
      </c>
    </row>
    <row r="4739" spans="1:23" x14ac:dyDescent="0.3">
      <c r="A4739">
        <v>4875</v>
      </c>
      <c r="B4739" t="s">
        <v>109</v>
      </c>
      <c r="C4739">
        <v>2016</v>
      </c>
      <c r="D4739">
        <f t="shared" ca="1" si="296"/>
        <v>7</v>
      </c>
      <c r="E4739" s="5">
        <v>650000</v>
      </c>
      <c r="F4739">
        <v>60000</v>
      </c>
      <c r="G4739" t="s">
        <v>56</v>
      </c>
      <c r="H4739" t="str">
        <f t="shared" si="297"/>
        <v>West</v>
      </c>
      <c r="I4739" t="s">
        <v>57</v>
      </c>
      <c r="J4739" t="str">
        <f t="shared" si="298"/>
        <v>California</v>
      </c>
      <c r="K4739" t="s">
        <v>1994</v>
      </c>
      <c r="L4739" t="str">
        <f t="shared" si="299"/>
        <v>Anaheim</v>
      </c>
      <c r="M4739" t="s">
        <v>22</v>
      </c>
      <c r="N4739" t="str">
        <f>IF(M4739="", "", IFERROR(VLOOKUP(M4739, Data!$A$1:$B$5, 2, 0), "Unkown fuel"))</f>
        <v>very harmful</v>
      </c>
      <c r="O4739" t="s">
        <v>23</v>
      </c>
      <c r="P4739" t="s">
        <v>24</v>
      </c>
      <c r="Q4739" t="s">
        <v>33</v>
      </c>
      <c r="R4739" t="s">
        <v>426</v>
      </c>
      <c r="S4739">
        <v>2179</v>
      </c>
      <c r="T4739" t="s">
        <v>1606</v>
      </c>
      <c r="U4739" t="s">
        <v>152</v>
      </c>
      <c r="V4739">
        <v>7</v>
      </c>
      <c r="W4739" t="s">
        <v>1179</v>
      </c>
    </row>
    <row r="4740" spans="1:23" x14ac:dyDescent="0.3">
      <c r="A4740">
        <v>4876</v>
      </c>
      <c r="B4740" t="s">
        <v>37</v>
      </c>
      <c r="C4740">
        <v>2004</v>
      </c>
      <c r="D4740">
        <f t="shared" ca="1" si="296"/>
        <v>19</v>
      </c>
      <c r="E4740" s="5">
        <v>50000</v>
      </c>
      <c r="F4740">
        <v>62000</v>
      </c>
      <c r="G4740" t="s">
        <v>56</v>
      </c>
      <c r="H4740" t="str">
        <f t="shared" si="297"/>
        <v>West</v>
      </c>
      <c r="I4740" t="s">
        <v>57</v>
      </c>
      <c r="J4740" t="str">
        <f t="shared" si="298"/>
        <v>California</v>
      </c>
      <c r="K4740" t="s">
        <v>1994</v>
      </c>
      <c r="L4740" t="str">
        <f t="shared" si="299"/>
        <v>Anaheim</v>
      </c>
      <c r="M4740" t="s">
        <v>41</v>
      </c>
      <c r="N4740" t="str">
        <f>IF(M4740="", "", IFERROR(VLOOKUP(M4740, Data!$A$1:$B$5, 2, 0), "Unkown fuel"))</f>
        <v>harmful</v>
      </c>
      <c r="O4740" t="s">
        <v>23</v>
      </c>
      <c r="P4740" t="s">
        <v>24</v>
      </c>
      <c r="Q4740" t="s">
        <v>33</v>
      </c>
      <c r="R4740" t="s">
        <v>396</v>
      </c>
      <c r="S4740">
        <v>1343</v>
      </c>
      <c r="T4740" t="s">
        <v>48</v>
      </c>
      <c r="U4740" t="s">
        <v>1995</v>
      </c>
      <c r="V4740">
        <v>5</v>
      </c>
      <c r="W4740" t="s">
        <v>1179</v>
      </c>
    </row>
    <row r="4741" spans="1:23" x14ac:dyDescent="0.3">
      <c r="A4741">
        <v>4877</v>
      </c>
      <c r="B4741" t="s">
        <v>30</v>
      </c>
      <c r="C4741">
        <v>2011</v>
      </c>
      <c r="D4741">
        <f t="shared" ca="1" si="296"/>
        <v>12</v>
      </c>
      <c r="E4741" s="5">
        <v>200000</v>
      </c>
      <c r="F4741">
        <v>120000</v>
      </c>
      <c r="G4741" t="s">
        <v>56</v>
      </c>
      <c r="H4741" t="str">
        <f t="shared" si="297"/>
        <v>West</v>
      </c>
      <c r="I4741" t="s">
        <v>57</v>
      </c>
      <c r="J4741" t="str">
        <f t="shared" si="298"/>
        <v>California</v>
      </c>
      <c r="K4741" t="s">
        <v>1994</v>
      </c>
      <c r="L4741" t="str">
        <f t="shared" si="299"/>
        <v>Anaheim</v>
      </c>
      <c r="M4741" t="s">
        <v>41</v>
      </c>
      <c r="N4741" t="str">
        <f>IF(M4741="", "", IFERROR(VLOOKUP(M4741, Data!$A$1:$B$5, 2, 0), "Unkown fuel"))</f>
        <v>harmful</v>
      </c>
      <c r="O4741" t="s">
        <v>23</v>
      </c>
      <c r="P4741" t="s">
        <v>24</v>
      </c>
      <c r="Q4741" t="s">
        <v>33</v>
      </c>
      <c r="R4741" t="s">
        <v>1996</v>
      </c>
      <c r="S4741">
        <v>1198</v>
      </c>
      <c r="T4741" t="s">
        <v>82</v>
      </c>
      <c r="U4741" t="s">
        <v>255</v>
      </c>
      <c r="V4741">
        <v>5</v>
      </c>
      <c r="W4741" t="s">
        <v>1179</v>
      </c>
    </row>
    <row r="4742" spans="1:23" x14ac:dyDescent="0.3">
      <c r="A4742">
        <v>4878</v>
      </c>
      <c r="B4742" t="s">
        <v>109</v>
      </c>
      <c r="C4742">
        <v>2013</v>
      </c>
      <c r="D4742">
        <f t="shared" ca="1" si="296"/>
        <v>10</v>
      </c>
      <c r="E4742" s="5">
        <v>135000</v>
      </c>
      <c r="F4742">
        <v>120000</v>
      </c>
      <c r="G4742" t="s">
        <v>19</v>
      </c>
      <c r="H4742" t="str">
        <f t="shared" si="297"/>
        <v>East</v>
      </c>
      <c r="I4742" t="s">
        <v>83</v>
      </c>
      <c r="J4742" t="str">
        <f t="shared" si="298"/>
        <v>Massachusetts</v>
      </c>
      <c r="K4742" t="s">
        <v>1997</v>
      </c>
      <c r="L4742" t="str">
        <f t="shared" si="299"/>
        <v>South Boston</v>
      </c>
      <c r="M4742" t="s">
        <v>22</v>
      </c>
      <c r="N4742" t="str">
        <f>IF(M4742="", "", IFERROR(VLOOKUP(M4742, Data!$A$1:$B$5, 2, 0), "Unkown fuel"))</f>
        <v>very harmful</v>
      </c>
      <c r="O4742" t="s">
        <v>23</v>
      </c>
      <c r="P4742" t="s">
        <v>24</v>
      </c>
      <c r="Q4742" t="s">
        <v>42</v>
      </c>
      <c r="R4742" t="s">
        <v>602</v>
      </c>
      <c r="S4742">
        <v>1405</v>
      </c>
      <c r="T4742" t="s">
        <v>458</v>
      </c>
      <c r="U4742" t="s">
        <v>287</v>
      </c>
      <c r="V4742">
        <v>7</v>
      </c>
      <c r="W4742" t="s">
        <v>1179</v>
      </c>
    </row>
    <row r="4743" spans="1:23" x14ac:dyDescent="0.3">
      <c r="A4743">
        <v>4879</v>
      </c>
      <c r="B4743" t="s">
        <v>46</v>
      </c>
      <c r="C4743">
        <v>2017</v>
      </c>
      <c r="D4743">
        <f t="shared" ca="1" si="296"/>
        <v>6</v>
      </c>
      <c r="E4743" s="5">
        <v>680000</v>
      </c>
      <c r="F4743">
        <v>80000</v>
      </c>
      <c r="G4743" t="s">
        <v>19</v>
      </c>
      <c r="H4743" t="str">
        <f t="shared" si="297"/>
        <v>East</v>
      </c>
      <c r="I4743" t="s">
        <v>83</v>
      </c>
      <c r="J4743" t="str">
        <f t="shared" si="298"/>
        <v>Massachusetts</v>
      </c>
      <c r="K4743" t="s">
        <v>1998</v>
      </c>
      <c r="L4743" t="str">
        <f t="shared" si="299"/>
        <v>Taunton</v>
      </c>
      <c r="M4743" t="s">
        <v>22</v>
      </c>
      <c r="N4743" t="str">
        <f>IF(M4743="", "", IFERROR(VLOOKUP(M4743, Data!$A$1:$B$5, 2, 0), "Unkown fuel"))</f>
        <v>very harmful</v>
      </c>
      <c r="O4743" t="s">
        <v>23</v>
      </c>
      <c r="P4743" t="s">
        <v>24</v>
      </c>
      <c r="Q4743" t="s">
        <v>25</v>
      </c>
      <c r="R4743" t="s">
        <v>99</v>
      </c>
      <c r="S4743">
        <v>1396</v>
      </c>
      <c r="T4743" t="s">
        <v>100</v>
      </c>
      <c r="U4743" t="s">
        <v>101</v>
      </c>
      <c r="V4743">
        <v>5</v>
      </c>
      <c r="W4743" t="s">
        <v>1179</v>
      </c>
    </row>
    <row r="4744" spans="1:23" x14ac:dyDescent="0.3">
      <c r="A4744">
        <v>4880</v>
      </c>
      <c r="B4744" t="s">
        <v>46</v>
      </c>
      <c r="C4744">
        <v>2017</v>
      </c>
      <c r="D4744">
        <f t="shared" ca="1" si="296"/>
        <v>6</v>
      </c>
      <c r="E4744" s="5">
        <v>670000</v>
      </c>
      <c r="F4744">
        <v>80000</v>
      </c>
      <c r="G4744" t="s">
        <v>56</v>
      </c>
      <c r="H4744" t="str">
        <f t="shared" si="297"/>
        <v>West</v>
      </c>
      <c r="I4744" t="s">
        <v>57</v>
      </c>
      <c r="J4744" t="str">
        <f t="shared" si="298"/>
        <v>California</v>
      </c>
      <c r="K4744" t="s">
        <v>1994</v>
      </c>
      <c r="L4744" t="str">
        <f t="shared" si="299"/>
        <v>Anaheim</v>
      </c>
      <c r="M4744" t="s">
        <v>22</v>
      </c>
      <c r="N4744" t="str">
        <f>IF(M4744="", "", IFERROR(VLOOKUP(M4744, Data!$A$1:$B$5, 2, 0), "Unkown fuel"))</f>
        <v>very harmful</v>
      </c>
      <c r="O4744" t="s">
        <v>23</v>
      </c>
      <c r="P4744" t="s">
        <v>24</v>
      </c>
      <c r="Q4744" t="s">
        <v>25</v>
      </c>
      <c r="R4744" t="s">
        <v>99</v>
      </c>
      <c r="S4744">
        <v>1396</v>
      </c>
      <c r="T4744" t="s">
        <v>100</v>
      </c>
      <c r="U4744" t="s">
        <v>101</v>
      </c>
      <c r="V4744">
        <v>5</v>
      </c>
      <c r="W4744" t="s">
        <v>1179</v>
      </c>
    </row>
    <row r="4745" spans="1:23" x14ac:dyDescent="0.3">
      <c r="A4745">
        <v>4881</v>
      </c>
      <c r="B4745" t="s">
        <v>239</v>
      </c>
      <c r="C4745">
        <v>2010</v>
      </c>
      <c r="D4745">
        <f t="shared" ca="1" si="296"/>
        <v>13</v>
      </c>
      <c r="E4745" s="5">
        <v>1000000</v>
      </c>
      <c r="F4745">
        <v>60000</v>
      </c>
      <c r="G4745" t="s">
        <v>38</v>
      </c>
      <c r="H4745" t="str">
        <f t="shared" si="297"/>
        <v>Central</v>
      </c>
      <c r="I4745" t="s">
        <v>39</v>
      </c>
      <c r="J4745" t="str">
        <f t="shared" si="298"/>
        <v>Illinois</v>
      </c>
      <c r="K4745" t="s">
        <v>1194</v>
      </c>
      <c r="L4745" t="str">
        <f t="shared" si="299"/>
        <v>Springfield</v>
      </c>
      <c r="M4745" t="s">
        <v>22</v>
      </c>
      <c r="N4745" t="str">
        <f>IF(M4745="", "", IFERROR(VLOOKUP(M4745, Data!$A$1:$B$5, 2, 0), "Unkown fuel"))</f>
        <v>very harmful</v>
      </c>
      <c r="O4745" t="s">
        <v>23</v>
      </c>
      <c r="P4745" t="s">
        <v>154</v>
      </c>
      <c r="Q4745" t="s">
        <v>25</v>
      </c>
      <c r="R4745" t="s">
        <v>1999</v>
      </c>
      <c r="S4745">
        <v>1995</v>
      </c>
      <c r="T4745" t="s">
        <v>625</v>
      </c>
      <c r="U4745" t="s">
        <v>2000</v>
      </c>
      <c r="V4745">
        <v>5</v>
      </c>
      <c r="W4745" t="s">
        <v>1179</v>
      </c>
    </row>
    <row r="4746" spans="1:23" x14ac:dyDescent="0.3">
      <c r="A4746">
        <v>4882</v>
      </c>
      <c r="B4746" t="s">
        <v>18</v>
      </c>
      <c r="C4746">
        <v>2010</v>
      </c>
      <c r="D4746">
        <f t="shared" ca="1" si="296"/>
        <v>13</v>
      </c>
      <c r="E4746" s="5">
        <v>240000</v>
      </c>
      <c r="F4746">
        <v>80000</v>
      </c>
      <c r="G4746" t="s">
        <v>38</v>
      </c>
      <c r="H4746" t="str">
        <f t="shared" si="297"/>
        <v>Central</v>
      </c>
      <c r="I4746" t="s">
        <v>39</v>
      </c>
      <c r="J4746" t="str">
        <f t="shared" si="298"/>
        <v>Illinois</v>
      </c>
      <c r="K4746" t="s">
        <v>1897</v>
      </c>
      <c r="L4746" t="str">
        <f t="shared" si="299"/>
        <v>Saint Charles</v>
      </c>
      <c r="M4746" t="s">
        <v>41</v>
      </c>
      <c r="N4746" t="str">
        <f>IF(M4746="", "", IFERROR(VLOOKUP(M4746, Data!$A$1:$B$5, 2, 0), "Unkown fuel"))</f>
        <v>harmful</v>
      </c>
      <c r="O4746" t="s">
        <v>23</v>
      </c>
      <c r="P4746" t="s">
        <v>24</v>
      </c>
      <c r="Q4746" t="s">
        <v>33</v>
      </c>
      <c r="R4746" t="s">
        <v>540</v>
      </c>
      <c r="S4746">
        <v>998</v>
      </c>
      <c r="T4746" t="s">
        <v>67</v>
      </c>
      <c r="U4746" t="s">
        <v>141</v>
      </c>
      <c r="V4746">
        <v>5</v>
      </c>
      <c r="W4746" t="s">
        <v>1179</v>
      </c>
    </row>
    <row r="4747" spans="1:23" x14ac:dyDescent="0.3">
      <c r="A4747">
        <v>4883</v>
      </c>
      <c r="B4747" t="s">
        <v>1148</v>
      </c>
      <c r="C4747">
        <v>2014</v>
      </c>
      <c r="D4747">
        <f t="shared" ca="1" si="296"/>
        <v>9</v>
      </c>
      <c r="E4747" s="5">
        <v>555000</v>
      </c>
      <c r="F4747">
        <v>147279</v>
      </c>
      <c r="G4747" t="s">
        <v>38</v>
      </c>
      <c r="H4747" t="str">
        <f t="shared" si="297"/>
        <v>Central</v>
      </c>
      <c r="I4747" t="s">
        <v>39</v>
      </c>
      <c r="J4747" t="str">
        <f t="shared" si="298"/>
        <v>Illinois</v>
      </c>
      <c r="K4747" t="s">
        <v>1123</v>
      </c>
      <c r="L4747" t="str">
        <f t="shared" si="299"/>
        <v>Romeoville</v>
      </c>
      <c r="M4747" t="s">
        <v>22</v>
      </c>
      <c r="N4747" t="str">
        <f>IF(M4747="", "", IFERROR(VLOOKUP(M4747, Data!$A$1:$B$5, 2, 0), "Unkown fuel"))</f>
        <v>very harmful</v>
      </c>
      <c r="O4747" t="s">
        <v>23</v>
      </c>
      <c r="P4747" t="s">
        <v>24</v>
      </c>
      <c r="Q4747" t="s">
        <v>33</v>
      </c>
      <c r="R4747" t="s">
        <v>142</v>
      </c>
      <c r="S4747">
        <v>2200</v>
      </c>
      <c r="T4747" t="s">
        <v>1380</v>
      </c>
      <c r="U4747" t="s">
        <v>1381</v>
      </c>
      <c r="V4747">
        <v>7</v>
      </c>
      <c r="W4747" t="s">
        <v>1179</v>
      </c>
    </row>
    <row r="4748" spans="1:23" x14ac:dyDescent="0.3">
      <c r="A4748">
        <v>4884</v>
      </c>
      <c r="B4748" t="s">
        <v>30</v>
      </c>
      <c r="C4748">
        <v>2013</v>
      </c>
      <c r="D4748">
        <f t="shared" ca="1" si="296"/>
        <v>10</v>
      </c>
      <c r="E4748" s="5">
        <v>455000</v>
      </c>
      <c r="F4748">
        <v>98000</v>
      </c>
      <c r="G4748" t="s">
        <v>38</v>
      </c>
      <c r="H4748" t="str">
        <f t="shared" si="297"/>
        <v>Central</v>
      </c>
      <c r="I4748" t="s">
        <v>39</v>
      </c>
      <c r="J4748" t="str">
        <f t="shared" si="298"/>
        <v>Illinois</v>
      </c>
      <c r="K4748" t="s">
        <v>2001</v>
      </c>
      <c r="L4748" t="str">
        <f t="shared" si="299"/>
        <v>Skokie</v>
      </c>
      <c r="M4748" t="s">
        <v>22</v>
      </c>
      <c r="N4748" t="str">
        <f>IF(M4748="", "", IFERROR(VLOOKUP(M4748, Data!$A$1:$B$5, 2, 0), "Unkown fuel"))</f>
        <v>very harmful</v>
      </c>
      <c r="O4748" t="s">
        <v>23</v>
      </c>
      <c r="P4748" t="s">
        <v>24</v>
      </c>
      <c r="Q4748" t="s">
        <v>25</v>
      </c>
      <c r="R4748" t="s">
        <v>651</v>
      </c>
      <c r="S4748">
        <v>1598</v>
      </c>
      <c r="T4748" t="s">
        <v>366</v>
      </c>
      <c r="U4748" t="s">
        <v>36</v>
      </c>
      <c r="V4748">
        <v>5</v>
      </c>
      <c r="W4748" t="s">
        <v>1179</v>
      </c>
    </row>
    <row r="4749" spans="1:23" x14ac:dyDescent="0.3">
      <c r="A4749">
        <v>4885</v>
      </c>
      <c r="B4749" t="s">
        <v>18</v>
      </c>
      <c r="C4749">
        <v>2018</v>
      </c>
      <c r="D4749">
        <f t="shared" ca="1" si="296"/>
        <v>5</v>
      </c>
      <c r="E4749" s="5">
        <v>750000</v>
      </c>
      <c r="F4749">
        <v>25000</v>
      </c>
      <c r="G4749" t="s">
        <v>38</v>
      </c>
      <c r="H4749" t="str">
        <f t="shared" si="297"/>
        <v>Central</v>
      </c>
      <c r="I4749" t="s">
        <v>39</v>
      </c>
      <c r="J4749" t="str">
        <f t="shared" si="298"/>
        <v>Illinois</v>
      </c>
      <c r="K4749" t="s">
        <v>1897</v>
      </c>
      <c r="L4749" t="str">
        <f t="shared" si="299"/>
        <v>Saint Charles</v>
      </c>
      <c r="M4749" t="s">
        <v>22</v>
      </c>
      <c r="N4749" t="str">
        <f>IF(M4749="", "", IFERROR(VLOOKUP(M4749, Data!$A$1:$B$5, 2, 0), "Unkown fuel"))</f>
        <v>very harmful</v>
      </c>
      <c r="O4749" t="s">
        <v>23</v>
      </c>
      <c r="P4749" t="s">
        <v>24</v>
      </c>
      <c r="Q4749" t="s">
        <v>25</v>
      </c>
      <c r="R4749" t="s">
        <v>424</v>
      </c>
      <c r="S4749">
        <v>1248</v>
      </c>
      <c r="T4749" t="s">
        <v>425</v>
      </c>
      <c r="U4749" t="s">
        <v>28</v>
      </c>
      <c r="V4749">
        <v>5</v>
      </c>
      <c r="W4749" t="s">
        <v>1179</v>
      </c>
    </row>
    <row r="4750" spans="1:23" x14ac:dyDescent="0.3">
      <c r="A4750">
        <v>4886</v>
      </c>
      <c r="B4750" t="s">
        <v>18</v>
      </c>
      <c r="C4750">
        <v>2016</v>
      </c>
      <c r="D4750">
        <f t="shared" ca="1" si="296"/>
        <v>7</v>
      </c>
      <c r="E4750" s="5">
        <v>700000</v>
      </c>
      <c r="F4750">
        <v>90000</v>
      </c>
      <c r="G4750" t="s">
        <v>38</v>
      </c>
      <c r="H4750" t="str">
        <f t="shared" si="297"/>
        <v>Central</v>
      </c>
      <c r="I4750" t="s">
        <v>39</v>
      </c>
      <c r="J4750" t="str">
        <f t="shared" si="298"/>
        <v>Illinois</v>
      </c>
      <c r="K4750" t="s">
        <v>1897</v>
      </c>
      <c r="L4750" t="str">
        <f t="shared" si="299"/>
        <v>Saint Charles</v>
      </c>
      <c r="M4750" t="s">
        <v>22</v>
      </c>
      <c r="N4750" t="str">
        <f>IF(M4750="", "", IFERROR(VLOOKUP(M4750, Data!$A$1:$B$5, 2, 0), "Unkown fuel"))</f>
        <v>very harmful</v>
      </c>
      <c r="O4750" t="s">
        <v>23</v>
      </c>
      <c r="P4750" t="s">
        <v>154</v>
      </c>
      <c r="Q4750" t="s">
        <v>25</v>
      </c>
      <c r="R4750" t="s">
        <v>106</v>
      </c>
      <c r="S4750">
        <v>1248</v>
      </c>
      <c r="T4750" t="s">
        <v>27</v>
      </c>
      <c r="U4750" t="s">
        <v>28</v>
      </c>
      <c r="V4750">
        <v>5</v>
      </c>
      <c r="W4750" t="s">
        <v>1179</v>
      </c>
    </row>
    <row r="4751" spans="1:23" x14ac:dyDescent="0.3">
      <c r="A4751">
        <v>4887</v>
      </c>
      <c r="B4751" t="s">
        <v>109</v>
      </c>
      <c r="C4751">
        <v>2016</v>
      </c>
      <c r="D4751">
        <f t="shared" ca="1" si="296"/>
        <v>7</v>
      </c>
      <c r="E4751" s="5">
        <v>220000</v>
      </c>
      <c r="F4751">
        <v>22000</v>
      </c>
      <c r="G4751" t="s">
        <v>38</v>
      </c>
      <c r="H4751" t="str">
        <f t="shared" si="297"/>
        <v>Central</v>
      </c>
      <c r="I4751" t="s">
        <v>39</v>
      </c>
      <c r="J4751" t="str">
        <f t="shared" si="298"/>
        <v>Illinois</v>
      </c>
      <c r="K4751" t="s">
        <v>1897</v>
      </c>
      <c r="L4751" t="str">
        <f t="shared" si="299"/>
        <v>Saint Charles</v>
      </c>
      <c r="M4751" t="s">
        <v>41</v>
      </c>
      <c r="N4751" t="str">
        <f>IF(M4751="", "", IFERROR(VLOOKUP(M4751, Data!$A$1:$B$5, 2, 0), "Unkown fuel"))</f>
        <v>harmful</v>
      </c>
      <c r="O4751" t="s">
        <v>23</v>
      </c>
      <c r="P4751" t="s">
        <v>154</v>
      </c>
      <c r="Q4751" t="s">
        <v>25</v>
      </c>
      <c r="R4751" t="s">
        <v>291</v>
      </c>
      <c r="S4751">
        <v>624</v>
      </c>
      <c r="T4751" t="s">
        <v>815</v>
      </c>
      <c r="U4751" t="s">
        <v>522</v>
      </c>
      <c r="V4751">
        <v>4</v>
      </c>
      <c r="W4751" t="s">
        <v>1179</v>
      </c>
    </row>
    <row r="4752" spans="1:23" x14ac:dyDescent="0.3">
      <c r="A4752">
        <v>4888</v>
      </c>
      <c r="B4752" t="s">
        <v>109</v>
      </c>
      <c r="C4752">
        <v>2014</v>
      </c>
      <c r="D4752">
        <f t="shared" ca="1" si="296"/>
        <v>9</v>
      </c>
      <c r="E4752" s="5">
        <v>160000</v>
      </c>
      <c r="F4752">
        <v>120000</v>
      </c>
      <c r="G4752" t="s">
        <v>38</v>
      </c>
      <c r="H4752" t="str">
        <f t="shared" si="297"/>
        <v>Central</v>
      </c>
      <c r="I4752" t="s">
        <v>39</v>
      </c>
      <c r="J4752" t="str">
        <f t="shared" si="298"/>
        <v>Illinois</v>
      </c>
      <c r="K4752" t="s">
        <v>1897</v>
      </c>
      <c r="L4752" t="str">
        <f t="shared" si="299"/>
        <v>Saint Charles</v>
      </c>
      <c r="M4752" t="s">
        <v>22</v>
      </c>
      <c r="N4752" t="str">
        <f>IF(M4752="", "", IFERROR(VLOOKUP(M4752, Data!$A$1:$B$5, 2, 0), "Unkown fuel"))</f>
        <v>very harmful</v>
      </c>
      <c r="O4752" t="s">
        <v>23</v>
      </c>
      <c r="P4752" t="s">
        <v>24</v>
      </c>
      <c r="Q4752" t="s">
        <v>25</v>
      </c>
      <c r="R4752" t="s">
        <v>653</v>
      </c>
      <c r="S4752">
        <v>1396</v>
      </c>
      <c r="T4752" t="s">
        <v>471</v>
      </c>
      <c r="U4752" t="s">
        <v>472</v>
      </c>
      <c r="V4752">
        <v>5</v>
      </c>
      <c r="W4752" t="s">
        <v>1179</v>
      </c>
    </row>
    <row r="4753" spans="1:23" x14ac:dyDescent="0.3">
      <c r="A4753">
        <v>4889</v>
      </c>
      <c r="B4753" t="s">
        <v>120</v>
      </c>
      <c r="C4753">
        <v>2013</v>
      </c>
      <c r="D4753">
        <f t="shared" ca="1" si="296"/>
        <v>10</v>
      </c>
      <c r="E4753" s="5">
        <v>225000</v>
      </c>
      <c r="F4753">
        <v>100000</v>
      </c>
      <c r="G4753" t="s">
        <v>38</v>
      </c>
      <c r="H4753" t="str">
        <f t="shared" si="297"/>
        <v>Central</v>
      </c>
      <c r="I4753" t="s">
        <v>39</v>
      </c>
      <c r="J4753" t="str">
        <f t="shared" si="298"/>
        <v>Illinois</v>
      </c>
      <c r="K4753" t="s">
        <v>1123</v>
      </c>
      <c r="L4753" t="str">
        <f t="shared" si="299"/>
        <v>Romeoville</v>
      </c>
      <c r="M4753" t="s">
        <v>22</v>
      </c>
      <c r="N4753" t="str">
        <f>IF(M4753="", "", IFERROR(VLOOKUP(M4753, Data!$A$1:$B$5, 2, 0), "Unkown fuel"))</f>
        <v>very harmful</v>
      </c>
      <c r="O4753" t="s">
        <v>23</v>
      </c>
      <c r="P4753" t="s">
        <v>24</v>
      </c>
      <c r="Q4753" t="s">
        <v>33</v>
      </c>
      <c r="R4753" t="s">
        <v>700</v>
      </c>
      <c r="S4753">
        <v>1248</v>
      </c>
      <c r="T4753" t="s">
        <v>708</v>
      </c>
      <c r="U4753" t="s">
        <v>709</v>
      </c>
      <c r="V4753">
        <v>5</v>
      </c>
      <c r="W4753" t="s">
        <v>1179</v>
      </c>
    </row>
    <row r="4754" spans="1:23" x14ac:dyDescent="0.3">
      <c r="A4754">
        <v>4890</v>
      </c>
      <c r="B4754" t="s">
        <v>109</v>
      </c>
      <c r="C4754">
        <v>2008</v>
      </c>
      <c r="D4754">
        <f t="shared" ca="1" si="296"/>
        <v>15</v>
      </c>
      <c r="E4754" s="5">
        <v>140000</v>
      </c>
      <c r="F4754">
        <v>120000</v>
      </c>
      <c r="G4754" t="s">
        <v>38</v>
      </c>
      <c r="H4754" t="str">
        <f t="shared" si="297"/>
        <v>Central</v>
      </c>
      <c r="I4754" t="s">
        <v>39</v>
      </c>
      <c r="J4754" t="str">
        <f t="shared" si="298"/>
        <v>Illinois</v>
      </c>
      <c r="K4754" t="s">
        <v>1897</v>
      </c>
      <c r="L4754" t="str">
        <f t="shared" si="299"/>
        <v>Saint Charles</v>
      </c>
      <c r="M4754" t="s">
        <v>22</v>
      </c>
      <c r="N4754" t="str">
        <f>IF(M4754="", "", IFERROR(VLOOKUP(M4754, Data!$A$1:$B$5, 2, 0), "Unkown fuel"))</f>
        <v>very harmful</v>
      </c>
      <c r="O4754" t="s">
        <v>23</v>
      </c>
      <c r="P4754" t="s">
        <v>24</v>
      </c>
      <c r="Q4754" t="s">
        <v>33</v>
      </c>
      <c r="R4754" t="s">
        <v>285</v>
      </c>
      <c r="S4754">
        <v>1396</v>
      </c>
      <c r="T4754" t="s">
        <v>471</v>
      </c>
      <c r="U4754" t="s">
        <v>287</v>
      </c>
      <c r="V4754">
        <v>5</v>
      </c>
      <c r="W4754" t="s">
        <v>1179</v>
      </c>
    </row>
    <row r="4755" spans="1:23" x14ac:dyDescent="0.3">
      <c r="A4755">
        <v>4891</v>
      </c>
      <c r="B4755" t="s">
        <v>18</v>
      </c>
      <c r="C4755">
        <v>2014</v>
      </c>
      <c r="D4755">
        <f t="shared" ca="1" si="296"/>
        <v>9</v>
      </c>
      <c r="E4755" s="5">
        <v>600000</v>
      </c>
      <c r="F4755">
        <v>70000</v>
      </c>
      <c r="G4755" t="s">
        <v>38</v>
      </c>
      <c r="H4755" t="str">
        <f t="shared" si="297"/>
        <v>Central</v>
      </c>
      <c r="I4755" t="s">
        <v>39</v>
      </c>
      <c r="J4755" t="str">
        <f t="shared" si="298"/>
        <v>Illinois</v>
      </c>
      <c r="K4755" t="s">
        <v>1194</v>
      </c>
      <c r="L4755" t="str">
        <f t="shared" si="299"/>
        <v>Springfield</v>
      </c>
      <c r="M4755" t="s">
        <v>22</v>
      </c>
      <c r="N4755" t="str">
        <f>IF(M4755="", "", IFERROR(VLOOKUP(M4755, Data!$A$1:$B$5, 2, 0), "Unkown fuel"))</f>
        <v>very harmful</v>
      </c>
      <c r="O4755" t="s">
        <v>23</v>
      </c>
      <c r="P4755" t="s">
        <v>24</v>
      </c>
      <c r="Q4755" t="s">
        <v>33</v>
      </c>
      <c r="R4755" t="s">
        <v>26</v>
      </c>
      <c r="S4755">
        <v>1248</v>
      </c>
      <c r="T4755" t="s">
        <v>27</v>
      </c>
      <c r="U4755" t="s">
        <v>28</v>
      </c>
      <c r="V4755">
        <v>5</v>
      </c>
      <c r="W4755" t="s">
        <v>1179</v>
      </c>
    </row>
    <row r="4756" spans="1:23" x14ac:dyDescent="0.3">
      <c r="A4756">
        <v>4892</v>
      </c>
      <c r="B4756" t="s">
        <v>88</v>
      </c>
      <c r="C4756">
        <v>2015</v>
      </c>
      <c r="D4756">
        <f t="shared" ca="1" si="296"/>
        <v>8</v>
      </c>
      <c r="E4756" s="5">
        <v>1000000</v>
      </c>
      <c r="F4756">
        <v>24700</v>
      </c>
      <c r="G4756" t="s">
        <v>38</v>
      </c>
      <c r="H4756" t="str">
        <f t="shared" si="297"/>
        <v>Central</v>
      </c>
      <c r="I4756" t="s">
        <v>39</v>
      </c>
      <c r="J4756" t="str">
        <f t="shared" si="298"/>
        <v>Illinois</v>
      </c>
      <c r="K4756" t="s">
        <v>1897</v>
      </c>
      <c r="L4756" t="str">
        <f t="shared" si="299"/>
        <v>Saint Charles</v>
      </c>
      <c r="M4756" t="s">
        <v>22</v>
      </c>
      <c r="N4756" t="str">
        <f>IF(M4756="", "", IFERROR(VLOOKUP(M4756, Data!$A$1:$B$5, 2, 0), "Unkown fuel"))</f>
        <v>very harmful</v>
      </c>
      <c r="O4756" t="s">
        <v>23</v>
      </c>
      <c r="P4756" t="s">
        <v>24</v>
      </c>
      <c r="Q4756" t="s">
        <v>25</v>
      </c>
      <c r="R4756" t="s">
        <v>155</v>
      </c>
      <c r="S4756">
        <v>2179</v>
      </c>
      <c r="T4756" t="s">
        <v>446</v>
      </c>
      <c r="U4756" t="s">
        <v>447</v>
      </c>
      <c r="V4756">
        <v>7</v>
      </c>
      <c r="W4756" t="s">
        <v>1179</v>
      </c>
    </row>
    <row r="4757" spans="1:23" x14ac:dyDescent="0.3">
      <c r="A4757">
        <v>4893</v>
      </c>
      <c r="B4757" t="s">
        <v>120</v>
      </c>
      <c r="C4757">
        <v>2008</v>
      </c>
      <c r="D4757">
        <f t="shared" ca="1" si="296"/>
        <v>15</v>
      </c>
      <c r="E4757" s="5">
        <v>65000</v>
      </c>
      <c r="F4757">
        <v>100000</v>
      </c>
      <c r="G4757" t="s">
        <v>38</v>
      </c>
      <c r="H4757" t="str">
        <f t="shared" si="297"/>
        <v>Central</v>
      </c>
      <c r="I4757" t="s">
        <v>39</v>
      </c>
      <c r="J4757" t="str">
        <f t="shared" si="298"/>
        <v>Illinois</v>
      </c>
      <c r="K4757" t="s">
        <v>2001</v>
      </c>
      <c r="L4757" t="str">
        <f t="shared" si="299"/>
        <v>Skokie</v>
      </c>
      <c r="M4757" t="s">
        <v>41</v>
      </c>
      <c r="N4757" t="str">
        <f>IF(M4757="", "", IFERROR(VLOOKUP(M4757, Data!$A$1:$B$5, 2, 0), "Unkown fuel"))</f>
        <v>harmful</v>
      </c>
      <c r="O4757" t="s">
        <v>23</v>
      </c>
      <c r="P4757" t="s">
        <v>24</v>
      </c>
      <c r="Q4757" t="s">
        <v>42</v>
      </c>
      <c r="R4757" t="s">
        <v>347</v>
      </c>
      <c r="S4757">
        <v>995</v>
      </c>
      <c r="T4757" t="s">
        <v>665</v>
      </c>
      <c r="U4757" t="s">
        <v>715</v>
      </c>
      <c r="V4757">
        <v>5</v>
      </c>
      <c r="W4757" t="s">
        <v>1179</v>
      </c>
    </row>
    <row r="4758" spans="1:23" x14ac:dyDescent="0.3">
      <c r="A4758">
        <v>4894</v>
      </c>
      <c r="B4758" t="s">
        <v>18</v>
      </c>
      <c r="C4758">
        <v>2019</v>
      </c>
      <c r="D4758">
        <f t="shared" ca="1" si="296"/>
        <v>4</v>
      </c>
      <c r="E4758" s="5">
        <v>500000</v>
      </c>
      <c r="F4758">
        <v>10000</v>
      </c>
      <c r="G4758" t="s">
        <v>38</v>
      </c>
      <c r="H4758" t="str">
        <f t="shared" si="297"/>
        <v>Central</v>
      </c>
      <c r="I4758" t="s">
        <v>39</v>
      </c>
      <c r="J4758" t="str">
        <f t="shared" si="298"/>
        <v>Illinois</v>
      </c>
      <c r="K4758" t="s">
        <v>2001</v>
      </c>
      <c r="L4758" t="str">
        <f t="shared" si="299"/>
        <v>Skokie</v>
      </c>
      <c r="M4758" t="s">
        <v>41</v>
      </c>
      <c r="N4758" t="str">
        <f>IF(M4758="", "", IFERROR(VLOOKUP(M4758, Data!$A$1:$B$5, 2, 0), "Unkown fuel"))</f>
        <v>harmful</v>
      </c>
      <c r="O4758" t="s">
        <v>23</v>
      </c>
      <c r="P4758" t="s">
        <v>24</v>
      </c>
      <c r="Q4758" t="s">
        <v>25</v>
      </c>
      <c r="R4758" t="s">
        <v>903</v>
      </c>
      <c r="S4758">
        <v>1197</v>
      </c>
      <c r="T4758" t="s">
        <v>265</v>
      </c>
      <c r="U4758" t="s">
        <v>266</v>
      </c>
      <c r="V4758">
        <v>5</v>
      </c>
      <c r="W4758" t="s">
        <v>1179</v>
      </c>
    </row>
    <row r="4759" spans="1:23" x14ac:dyDescent="0.3">
      <c r="A4759">
        <v>4895</v>
      </c>
      <c r="B4759" t="s">
        <v>88</v>
      </c>
      <c r="C4759">
        <v>2017</v>
      </c>
      <c r="D4759">
        <f t="shared" ca="1" si="296"/>
        <v>6</v>
      </c>
      <c r="E4759" s="5">
        <v>1100000</v>
      </c>
      <c r="F4759">
        <v>88754</v>
      </c>
      <c r="G4759" t="s">
        <v>38</v>
      </c>
      <c r="H4759" t="str">
        <f t="shared" si="297"/>
        <v>Central</v>
      </c>
      <c r="I4759" t="s">
        <v>39</v>
      </c>
      <c r="J4759" t="str">
        <f t="shared" si="298"/>
        <v>Illinois</v>
      </c>
      <c r="K4759" t="s">
        <v>2002</v>
      </c>
      <c r="L4759" t="str">
        <f t="shared" si="299"/>
        <v>Schaumburg</v>
      </c>
      <c r="M4759" t="s">
        <v>22</v>
      </c>
      <c r="N4759" t="str">
        <f>IF(M4759="", "", IFERROR(VLOOKUP(M4759, Data!$A$1:$B$5, 2, 0), "Unkown fuel"))</f>
        <v>very harmful</v>
      </c>
      <c r="O4759" t="s">
        <v>158</v>
      </c>
      <c r="P4759" t="s">
        <v>24</v>
      </c>
      <c r="Q4759" t="s">
        <v>25</v>
      </c>
      <c r="R4759" t="s">
        <v>155</v>
      </c>
      <c r="S4759">
        <v>2179</v>
      </c>
      <c r="T4759" t="s">
        <v>446</v>
      </c>
      <c r="U4759" t="s">
        <v>447</v>
      </c>
      <c r="V4759">
        <v>7</v>
      </c>
      <c r="W4759" t="s">
        <v>1179</v>
      </c>
    </row>
    <row r="4760" spans="1:23" x14ac:dyDescent="0.3">
      <c r="A4760">
        <v>4897</v>
      </c>
      <c r="B4760" t="s">
        <v>88</v>
      </c>
      <c r="C4760">
        <v>2017</v>
      </c>
      <c r="D4760">
        <f t="shared" ca="1" si="296"/>
        <v>6</v>
      </c>
      <c r="E4760" s="5">
        <v>1150000</v>
      </c>
      <c r="F4760">
        <v>43526</v>
      </c>
      <c r="G4760" t="s">
        <v>38</v>
      </c>
      <c r="H4760" t="str">
        <f t="shared" si="297"/>
        <v>Central</v>
      </c>
      <c r="I4760" t="s">
        <v>39</v>
      </c>
      <c r="J4760" t="str">
        <f t="shared" si="298"/>
        <v>Illinois</v>
      </c>
      <c r="K4760" t="s">
        <v>2002</v>
      </c>
      <c r="L4760" t="str">
        <f t="shared" si="299"/>
        <v>Schaumburg</v>
      </c>
      <c r="M4760" t="s">
        <v>22</v>
      </c>
      <c r="N4760" t="str">
        <f>IF(M4760="", "", IFERROR(VLOOKUP(M4760, Data!$A$1:$B$5, 2, 0), "Unkown fuel"))</f>
        <v>very harmful</v>
      </c>
      <c r="O4760" t="s">
        <v>158</v>
      </c>
      <c r="P4760" t="s">
        <v>24</v>
      </c>
      <c r="Q4760" t="s">
        <v>25</v>
      </c>
      <c r="R4760" t="s">
        <v>155</v>
      </c>
      <c r="S4760">
        <v>2179</v>
      </c>
      <c r="T4760" t="s">
        <v>446</v>
      </c>
      <c r="U4760" t="s">
        <v>447</v>
      </c>
      <c r="V4760">
        <v>7</v>
      </c>
      <c r="W4760" t="s">
        <v>1179</v>
      </c>
    </row>
    <row r="4761" spans="1:23" x14ac:dyDescent="0.3">
      <c r="A4761">
        <v>4898</v>
      </c>
      <c r="B4761" t="s">
        <v>30</v>
      </c>
      <c r="C4761">
        <v>2012</v>
      </c>
      <c r="D4761">
        <f t="shared" ca="1" si="296"/>
        <v>11</v>
      </c>
      <c r="E4761" s="5">
        <v>320000</v>
      </c>
      <c r="F4761">
        <v>55885</v>
      </c>
      <c r="G4761" t="s">
        <v>56</v>
      </c>
      <c r="H4761" t="str">
        <f t="shared" si="297"/>
        <v>West</v>
      </c>
      <c r="I4761" t="s">
        <v>57</v>
      </c>
      <c r="J4761" t="str">
        <f t="shared" si="298"/>
        <v>California</v>
      </c>
      <c r="K4761" t="s">
        <v>1091</v>
      </c>
      <c r="L4761" t="str">
        <f t="shared" si="299"/>
        <v>Pasadena</v>
      </c>
      <c r="M4761" t="s">
        <v>41</v>
      </c>
      <c r="N4761" t="str">
        <f>IF(M4761="", "", IFERROR(VLOOKUP(M4761, Data!$A$1:$B$5, 2, 0), "Unkown fuel"))</f>
        <v>harmful</v>
      </c>
      <c r="O4761" t="s">
        <v>158</v>
      </c>
      <c r="P4761" t="s">
        <v>24</v>
      </c>
      <c r="Q4761" t="s">
        <v>25</v>
      </c>
      <c r="R4761" t="s">
        <v>1996</v>
      </c>
      <c r="S4761">
        <v>1198</v>
      </c>
      <c r="T4761" t="s">
        <v>393</v>
      </c>
      <c r="U4761" t="s">
        <v>255</v>
      </c>
      <c r="V4761">
        <v>5</v>
      </c>
      <c r="W4761" t="s">
        <v>1179</v>
      </c>
    </row>
    <row r="4762" spans="1:23" x14ac:dyDescent="0.3">
      <c r="A4762">
        <v>4899</v>
      </c>
      <c r="B4762" t="s">
        <v>69</v>
      </c>
      <c r="C4762">
        <v>2019</v>
      </c>
      <c r="D4762">
        <f t="shared" ca="1" si="296"/>
        <v>4</v>
      </c>
      <c r="E4762" s="5">
        <v>950000</v>
      </c>
      <c r="F4762">
        <v>16034</v>
      </c>
      <c r="G4762" t="s">
        <v>19</v>
      </c>
      <c r="H4762" t="str">
        <f t="shared" si="297"/>
        <v>East</v>
      </c>
      <c r="I4762" t="s">
        <v>780</v>
      </c>
      <c r="J4762" t="str">
        <f t="shared" si="298"/>
        <v>Maine</v>
      </c>
      <c r="K4762" t="s">
        <v>1424</v>
      </c>
      <c r="L4762" t="str">
        <f t="shared" si="299"/>
        <v>South Portland</v>
      </c>
      <c r="M4762" t="s">
        <v>22</v>
      </c>
      <c r="N4762" t="str">
        <f>IF(M4762="", "", IFERROR(VLOOKUP(M4762, Data!$A$1:$B$5, 2, 0), "Unkown fuel"))</f>
        <v>very harmful</v>
      </c>
      <c r="O4762" t="s">
        <v>158</v>
      </c>
      <c r="P4762" t="s">
        <v>24</v>
      </c>
      <c r="Q4762" t="s">
        <v>25</v>
      </c>
      <c r="R4762" t="s">
        <v>927</v>
      </c>
      <c r="S4762">
        <v>1498</v>
      </c>
      <c r="T4762" t="s">
        <v>303</v>
      </c>
      <c r="U4762" t="s">
        <v>928</v>
      </c>
      <c r="V4762">
        <v>5</v>
      </c>
      <c r="W4762" t="s">
        <v>1179</v>
      </c>
    </row>
    <row r="4763" spans="1:23" x14ac:dyDescent="0.3">
      <c r="A4763">
        <v>4900</v>
      </c>
      <c r="B4763" t="s">
        <v>69</v>
      </c>
      <c r="C4763">
        <v>2012</v>
      </c>
      <c r="D4763">
        <f t="shared" ca="1" si="296"/>
        <v>11</v>
      </c>
      <c r="E4763" s="5">
        <v>250000</v>
      </c>
      <c r="F4763">
        <v>156040</v>
      </c>
      <c r="G4763" t="s">
        <v>19</v>
      </c>
      <c r="H4763" t="str">
        <f t="shared" si="297"/>
        <v>East</v>
      </c>
      <c r="I4763" t="s">
        <v>789</v>
      </c>
      <c r="J4763" t="str">
        <f t="shared" si="298"/>
        <v>Connecticut</v>
      </c>
      <c r="K4763" t="s">
        <v>2003</v>
      </c>
      <c r="L4763" t="str">
        <f t="shared" si="299"/>
        <v>Farmington</v>
      </c>
      <c r="M4763" t="s">
        <v>22</v>
      </c>
      <c r="N4763" t="str">
        <f>IF(M4763="", "", IFERROR(VLOOKUP(M4763, Data!$A$1:$B$5, 2, 0), "Unkown fuel"))</f>
        <v>very harmful</v>
      </c>
      <c r="O4763" t="s">
        <v>158</v>
      </c>
      <c r="P4763" t="s">
        <v>24</v>
      </c>
      <c r="Q4763" t="s">
        <v>25</v>
      </c>
      <c r="R4763" t="s">
        <v>72</v>
      </c>
      <c r="S4763">
        <v>1399</v>
      </c>
      <c r="T4763" t="s">
        <v>388</v>
      </c>
      <c r="U4763" t="s">
        <v>74</v>
      </c>
      <c r="V4763">
        <v>5</v>
      </c>
      <c r="W4763" t="s">
        <v>1179</v>
      </c>
    </row>
    <row r="4764" spans="1:23" x14ac:dyDescent="0.3">
      <c r="A4764">
        <v>4901</v>
      </c>
      <c r="B4764" t="s">
        <v>69</v>
      </c>
      <c r="C4764">
        <v>2004</v>
      </c>
      <c r="D4764">
        <f t="shared" ca="1" si="296"/>
        <v>19</v>
      </c>
      <c r="E4764" s="5">
        <v>400000</v>
      </c>
      <c r="F4764">
        <v>93415</v>
      </c>
      <c r="G4764" t="s">
        <v>19</v>
      </c>
      <c r="H4764" t="str">
        <f t="shared" si="297"/>
        <v>East</v>
      </c>
      <c r="I4764" t="s">
        <v>83</v>
      </c>
      <c r="J4764" t="str">
        <f t="shared" si="298"/>
        <v>Massachusetts</v>
      </c>
      <c r="K4764" t="s">
        <v>2004</v>
      </c>
      <c r="L4764" t="str">
        <f t="shared" si="299"/>
        <v>Abington</v>
      </c>
      <c r="M4764" t="s">
        <v>22</v>
      </c>
      <c r="N4764" t="str">
        <f>IF(M4764="", "", IFERROR(VLOOKUP(M4764, Data!$A$1:$B$5, 2, 0), "Unkown fuel"))</f>
        <v>very harmful</v>
      </c>
      <c r="O4764" t="s">
        <v>158</v>
      </c>
      <c r="P4764" t="s">
        <v>24</v>
      </c>
      <c r="Q4764" t="s">
        <v>25</v>
      </c>
      <c r="R4764" t="s">
        <v>1116</v>
      </c>
      <c r="S4764">
        <v>2499</v>
      </c>
      <c r="T4764" t="s">
        <v>345</v>
      </c>
      <c r="U4764" t="s">
        <v>1167</v>
      </c>
      <c r="V4764">
        <v>7</v>
      </c>
      <c r="W4764" t="s">
        <v>1179</v>
      </c>
    </row>
    <row r="4765" spans="1:23" x14ac:dyDescent="0.3">
      <c r="A4765">
        <v>4902</v>
      </c>
      <c r="B4765" t="s">
        <v>239</v>
      </c>
      <c r="C4765">
        <v>2008</v>
      </c>
      <c r="D4765">
        <f t="shared" ca="1" si="296"/>
        <v>15</v>
      </c>
      <c r="E4765" s="5">
        <v>1100000</v>
      </c>
      <c r="F4765">
        <v>122000</v>
      </c>
      <c r="G4765" t="s">
        <v>19</v>
      </c>
      <c r="H4765" t="str">
        <f t="shared" si="297"/>
        <v>East</v>
      </c>
      <c r="I4765" t="s">
        <v>786</v>
      </c>
      <c r="J4765" t="str">
        <f t="shared" si="298"/>
        <v>New Jersey</v>
      </c>
      <c r="K4765" t="s">
        <v>866</v>
      </c>
      <c r="L4765" t="str">
        <f t="shared" si="299"/>
        <v>Newark</v>
      </c>
      <c r="M4765" t="s">
        <v>22</v>
      </c>
      <c r="N4765" t="str">
        <f>IF(M4765="", "", IFERROR(VLOOKUP(M4765, Data!$A$1:$B$5, 2, 0), "Unkown fuel"))</f>
        <v>very harmful</v>
      </c>
      <c r="O4765" t="s">
        <v>23</v>
      </c>
      <c r="P4765" t="s">
        <v>154</v>
      </c>
      <c r="Q4765" t="s">
        <v>33</v>
      </c>
      <c r="R4765" t="s">
        <v>2005</v>
      </c>
      <c r="S4765">
        <v>1995</v>
      </c>
      <c r="T4765" t="s">
        <v>322</v>
      </c>
      <c r="U4765" t="s">
        <v>2006</v>
      </c>
      <c r="V4765">
        <v>5</v>
      </c>
      <c r="W4765" t="s">
        <v>1179</v>
      </c>
    </row>
    <row r="4766" spans="1:23" x14ac:dyDescent="0.3">
      <c r="A4766">
        <v>4903</v>
      </c>
      <c r="B4766" t="s">
        <v>18</v>
      </c>
      <c r="C4766">
        <v>2017</v>
      </c>
      <c r="D4766">
        <f t="shared" ca="1" si="296"/>
        <v>6</v>
      </c>
      <c r="E4766" s="5">
        <v>600000</v>
      </c>
      <c r="F4766">
        <v>20000</v>
      </c>
      <c r="G4766" t="s">
        <v>19</v>
      </c>
      <c r="H4766" t="str">
        <f t="shared" si="297"/>
        <v>East</v>
      </c>
      <c r="I4766" t="s">
        <v>786</v>
      </c>
      <c r="J4766" t="str">
        <f t="shared" si="298"/>
        <v>New Jersey</v>
      </c>
      <c r="K4766" t="s">
        <v>866</v>
      </c>
      <c r="L4766" t="str">
        <f t="shared" si="299"/>
        <v>Newark</v>
      </c>
      <c r="M4766" t="s">
        <v>22</v>
      </c>
      <c r="N4766" t="str">
        <f>IF(M4766="", "", IFERROR(VLOOKUP(M4766, Data!$A$1:$B$5, 2, 0), "Unkown fuel"))</f>
        <v>very harmful</v>
      </c>
      <c r="O4766" t="s">
        <v>23</v>
      </c>
      <c r="P4766" t="s">
        <v>24</v>
      </c>
      <c r="Q4766" t="s">
        <v>25</v>
      </c>
      <c r="R4766" t="s">
        <v>527</v>
      </c>
      <c r="S4766">
        <v>1248</v>
      </c>
      <c r="T4766" t="s">
        <v>27</v>
      </c>
      <c r="U4766" t="s">
        <v>28</v>
      </c>
      <c r="V4766">
        <v>5</v>
      </c>
      <c r="W4766" t="s">
        <v>1179</v>
      </c>
    </row>
    <row r="4767" spans="1:23" x14ac:dyDescent="0.3">
      <c r="A4767">
        <v>4904</v>
      </c>
      <c r="B4767" t="s">
        <v>18</v>
      </c>
      <c r="C4767">
        <v>2017</v>
      </c>
      <c r="D4767">
        <f t="shared" ca="1" si="296"/>
        <v>6</v>
      </c>
      <c r="E4767" s="5">
        <v>509999</v>
      </c>
      <c r="F4767">
        <v>46000</v>
      </c>
      <c r="G4767" t="s">
        <v>124</v>
      </c>
      <c r="H4767" t="str">
        <f t="shared" si="297"/>
        <v>South</v>
      </c>
      <c r="I4767" t="s">
        <v>965</v>
      </c>
      <c r="J4767" t="str">
        <f t="shared" si="298"/>
        <v>Virginia</v>
      </c>
      <c r="K4767" t="s">
        <v>2007</v>
      </c>
      <c r="L4767" t="str">
        <f t="shared" si="299"/>
        <v>Montclair</v>
      </c>
      <c r="M4767" t="s">
        <v>41</v>
      </c>
      <c r="N4767" t="str">
        <f>IF(M4767="", "", IFERROR(VLOOKUP(M4767, Data!$A$1:$B$5, 2, 0), "Unkown fuel"))</f>
        <v>harmful</v>
      </c>
      <c r="O4767" t="s">
        <v>23</v>
      </c>
      <c r="P4767" t="s">
        <v>24</v>
      </c>
      <c r="Q4767" t="s">
        <v>25</v>
      </c>
      <c r="R4767" t="s">
        <v>222</v>
      </c>
      <c r="S4767">
        <v>1197</v>
      </c>
      <c r="T4767" t="s">
        <v>265</v>
      </c>
      <c r="U4767" t="s">
        <v>266</v>
      </c>
      <c r="V4767">
        <v>5</v>
      </c>
      <c r="W4767" t="s">
        <v>1179</v>
      </c>
    </row>
    <row r="4768" spans="1:23" x14ac:dyDescent="0.3">
      <c r="A4768">
        <v>4905</v>
      </c>
      <c r="B4768" t="s">
        <v>30</v>
      </c>
      <c r="C4768">
        <v>2016</v>
      </c>
      <c r="D4768">
        <f t="shared" ca="1" si="296"/>
        <v>7</v>
      </c>
      <c r="E4768" s="5">
        <v>395000</v>
      </c>
      <c r="F4768">
        <v>50000</v>
      </c>
      <c r="G4768" t="s">
        <v>38</v>
      </c>
      <c r="H4768" t="str">
        <f t="shared" si="297"/>
        <v>Central</v>
      </c>
      <c r="I4768" t="s">
        <v>744</v>
      </c>
      <c r="J4768" t="str">
        <f t="shared" si="298"/>
        <v>Iowa</v>
      </c>
      <c r="K4768" t="s">
        <v>1898</v>
      </c>
      <c r="L4768" t="str">
        <f t="shared" si="299"/>
        <v>Ottumwa</v>
      </c>
      <c r="M4768" t="s">
        <v>41</v>
      </c>
      <c r="N4768" t="str">
        <f>IF(M4768="", "", IFERROR(VLOOKUP(M4768, Data!$A$1:$B$5, 2, 0), "Unkown fuel"))</f>
        <v>harmful</v>
      </c>
      <c r="O4768" t="s">
        <v>23</v>
      </c>
      <c r="P4768" t="s">
        <v>24</v>
      </c>
      <c r="Q4768" t="s">
        <v>42</v>
      </c>
      <c r="R4768" t="s">
        <v>1239</v>
      </c>
      <c r="S4768">
        <v>1598</v>
      </c>
      <c r="T4768" t="s">
        <v>409</v>
      </c>
      <c r="U4768" t="s">
        <v>1240</v>
      </c>
      <c r="V4768">
        <v>5</v>
      </c>
      <c r="W4768" t="s">
        <v>1179</v>
      </c>
    </row>
    <row r="4769" spans="1:23" x14ac:dyDescent="0.3">
      <c r="A4769">
        <v>4906</v>
      </c>
      <c r="B4769" t="s">
        <v>18</v>
      </c>
      <c r="C4769">
        <v>2018</v>
      </c>
      <c r="D4769">
        <f t="shared" ca="1" si="296"/>
        <v>5</v>
      </c>
      <c r="E4769" s="5">
        <v>469000</v>
      </c>
      <c r="F4769">
        <v>5000</v>
      </c>
      <c r="G4769" t="s">
        <v>38</v>
      </c>
      <c r="H4769" t="str">
        <f t="shared" si="297"/>
        <v>Central</v>
      </c>
      <c r="I4769" t="s">
        <v>744</v>
      </c>
      <c r="J4769" t="str">
        <f t="shared" si="298"/>
        <v>Iowa</v>
      </c>
      <c r="K4769" t="s">
        <v>1898</v>
      </c>
      <c r="L4769" t="str">
        <f t="shared" si="299"/>
        <v>Ottumwa</v>
      </c>
      <c r="M4769" t="s">
        <v>41</v>
      </c>
      <c r="N4769" t="str">
        <f>IF(M4769="", "", IFERROR(VLOOKUP(M4769, Data!$A$1:$B$5, 2, 0), "Unkown fuel"))</f>
        <v>harmful</v>
      </c>
      <c r="O4769" t="s">
        <v>23</v>
      </c>
      <c r="P4769" t="s">
        <v>24</v>
      </c>
      <c r="Q4769" t="s">
        <v>25</v>
      </c>
      <c r="R4769" t="s">
        <v>262</v>
      </c>
      <c r="S4769">
        <v>998</v>
      </c>
      <c r="T4769" t="s">
        <v>166</v>
      </c>
      <c r="U4769" t="s">
        <v>141</v>
      </c>
      <c r="V4769">
        <v>5</v>
      </c>
      <c r="W4769" t="s">
        <v>1179</v>
      </c>
    </row>
    <row r="4770" spans="1:23" x14ac:dyDescent="0.3">
      <c r="A4770">
        <v>4907</v>
      </c>
      <c r="B4770" t="s">
        <v>18</v>
      </c>
      <c r="C4770">
        <v>2017</v>
      </c>
      <c r="D4770">
        <f t="shared" ca="1" si="296"/>
        <v>6</v>
      </c>
      <c r="E4770" s="5">
        <v>250000</v>
      </c>
      <c r="F4770">
        <v>42000</v>
      </c>
      <c r="G4770" t="s">
        <v>38</v>
      </c>
      <c r="H4770" t="str">
        <f t="shared" si="297"/>
        <v>Central</v>
      </c>
      <c r="I4770" t="s">
        <v>744</v>
      </c>
      <c r="J4770" t="str">
        <f t="shared" si="298"/>
        <v>Iowa</v>
      </c>
      <c r="K4770" t="s">
        <v>1898</v>
      </c>
      <c r="L4770" t="str">
        <f t="shared" si="299"/>
        <v>Ottumwa</v>
      </c>
      <c r="M4770" t="s">
        <v>41</v>
      </c>
      <c r="N4770" t="str">
        <f>IF(M4770="", "", IFERROR(VLOOKUP(M4770, Data!$A$1:$B$5, 2, 0), "Unkown fuel"))</f>
        <v>harmful</v>
      </c>
      <c r="O4770" t="s">
        <v>23</v>
      </c>
      <c r="P4770" t="s">
        <v>24</v>
      </c>
      <c r="Q4770" t="s">
        <v>25</v>
      </c>
      <c r="R4770" t="s">
        <v>117</v>
      </c>
      <c r="S4770">
        <v>796</v>
      </c>
      <c r="T4770" t="s">
        <v>118</v>
      </c>
      <c r="U4770" t="s">
        <v>119</v>
      </c>
      <c r="V4770">
        <v>5</v>
      </c>
      <c r="W4770" t="s">
        <v>1179</v>
      </c>
    </row>
    <row r="4771" spans="1:23" x14ac:dyDescent="0.3">
      <c r="A4771">
        <v>4908</v>
      </c>
      <c r="B4771" t="s">
        <v>120</v>
      </c>
      <c r="C4771">
        <v>2011</v>
      </c>
      <c r="D4771">
        <f t="shared" ca="1" si="296"/>
        <v>12</v>
      </c>
      <c r="E4771" s="5">
        <v>130000</v>
      </c>
      <c r="F4771">
        <v>68519</v>
      </c>
      <c r="G4771" t="s">
        <v>38</v>
      </c>
      <c r="H4771" t="str">
        <f t="shared" si="297"/>
        <v>Central</v>
      </c>
      <c r="I4771" t="s">
        <v>744</v>
      </c>
      <c r="J4771" t="str">
        <f t="shared" si="298"/>
        <v>Iowa</v>
      </c>
      <c r="K4771" t="s">
        <v>1898</v>
      </c>
      <c r="L4771" t="str">
        <f t="shared" si="299"/>
        <v>Ottumwa</v>
      </c>
      <c r="M4771" t="s">
        <v>41</v>
      </c>
      <c r="N4771" t="str">
        <f>IF(M4771="", "", IFERROR(VLOOKUP(M4771, Data!$A$1:$B$5, 2, 0), "Unkown fuel"))</f>
        <v>harmful</v>
      </c>
      <c r="O4771" t="s">
        <v>158</v>
      </c>
      <c r="P4771" t="s">
        <v>24</v>
      </c>
      <c r="Q4771" t="s">
        <v>25</v>
      </c>
      <c r="R4771" t="s">
        <v>408</v>
      </c>
      <c r="S4771">
        <v>995</v>
      </c>
      <c r="T4771" t="s">
        <v>309</v>
      </c>
      <c r="U4771" t="s">
        <v>715</v>
      </c>
      <c r="V4771">
        <v>5</v>
      </c>
      <c r="W4771" t="s">
        <v>1179</v>
      </c>
    </row>
    <row r="4772" spans="1:23" x14ac:dyDescent="0.3">
      <c r="A4772">
        <v>4909</v>
      </c>
      <c r="B4772" t="s">
        <v>69</v>
      </c>
      <c r="C4772">
        <v>2019</v>
      </c>
      <c r="D4772">
        <f t="shared" ca="1" si="296"/>
        <v>4</v>
      </c>
      <c r="E4772" s="5">
        <v>906000</v>
      </c>
      <c r="F4772">
        <v>30000</v>
      </c>
      <c r="G4772" t="s">
        <v>124</v>
      </c>
      <c r="H4772" t="str">
        <f t="shared" si="297"/>
        <v>South</v>
      </c>
      <c r="I4772" t="s">
        <v>965</v>
      </c>
      <c r="J4772" t="str">
        <f t="shared" si="298"/>
        <v>Virginia</v>
      </c>
      <c r="K4772" t="s">
        <v>2007</v>
      </c>
      <c r="L4772" t="str">
        <f t="shared" si="299"/>
        <v>Montclair</v>
      </c>
      <c r="M4772" t="s">
        <v>22</v>
      </c>
      <c r="N4772" t="str">
        <f>IF(M4772="", "", IFERROR(VLOOKUP(M4772, Data!$A$1:$B$5, 2, 0), "Unkown fuel"))</f>
        <v>very harmful</v>
      </c>
      <c r="O4772" t="s">
        <v>23</v>
      </c>
      <c r="P4772" t="s">
        <v>24</v>
      </c>
      <c r="Q4772" t="s">
        <v>25</v>
      </c>
      <c r="R4772" t="s">
        <v>47</v>
      </c>
      <c r="S4772">
        <v>1498</v>
      </c>
      <c r="T4772" t="s">
        <v>303</v>
      </c>
      <c r="U4772" t="s">
        <v>238</v>
      </c>
      <c r="V4772">
        <v>5</v>
      </c>
      <c r="W4772" t="s">
        <v>1179</v>
      </c>
    </row>
    <row r="4773" spans="1:23" x14ac:dyDescent="0.3">
      <c r="A4773">
        <v>4910</v>
      </c>
      <c r="B4773" t="s">
        <v>69</v>
      </c>
      <c r="C4773">
        <v>2011</v>
      </c>
      <c r="D4773">
        <f t="shared" ca="1" si="296"/>
        <v>12</v>
      </c>
      <c r="E4773" s="5">
        <v>160000</v>
      </c>
      <c r="F4773">
        <v>85000</v>
      </c>
      <c r="G4773" t="s">
        <v>124</v>
      </c>
      <c r="H4773" t="str">
        <f t="shared" si="297"/>
        <v>South</v>
      </c>
      <c r="I4773" t="s">
        <v>965</v>
      </c>
      <c r="J4773" t="str">
        <f t="shared" si="298"/>
        <v>Virginia</v>
      </c>
      <c r="K4773" t="s">
        <v>2007</v>
      </c>
      <c r="L4773" t="str">
        <f t="shared" si="299"/>
        <v>Montclair</v>
      </c>
      <c r="M4773" t="s">
        <v>22</v>
      </c>
      <c r="N4773" t="str">
        <f>IF(M4773="", "", IFERROR(VLOOKUP(M4773, Data!$A$1:$B$5, 2, 0), "Unkown fuel"))</f>
        <v>very harmful</v>
      </c>
      <c r="O4773" t="s">
        <v>23</v>
      </c>
      <c r="P4773" t="s">
        <v>24</v>
      </c>
      <c r="Q4773" t="s">
        <v>25</v>
      </c>
      <c r="R4773" t="s">
        <v>72</v>
      </c>
      <c r="S4773">
        <v>1399</v>
      </c>
      <c r="T4773" t="s">
        <v>388</v>
      </c>
      <c r="U4773" t="s">
        <v>74</v>
      </c>
      <c r="V4773">
        <v>5</v>
      </c>
      <c r="W4773" t="s">
        <v>1179</v>
      </c>
    </row>
    <row r="4774" spans="1:23" x14ac:dyDescent="0.3">
      <c r="A4774">
        <v>4911</v>
      </c>
      <c r="B4774" t="s">
        <v>18</v>
      </c>
      <c r="C4774">
        <v>2012</v>
      </c>
      <c r="D4774">
        <f t="shared" ca="1" si="296"/>
        <v>11</v>
      </c>
      <c r="E4774" s="5">
        <v>300000</v>
      </c>
      <c r="F4774">
        <v>88000</v>
      </c>
      <c r="G4774" t="s">
        <v>56</v>
      </c>
      <c r="H4774" t="str">
        <f t="shared" si="297"/>
        <v>West</v>
      </c>
      <c r="I4774" t="s">
        <v>1518</v>
      </c>
      <c r="J4774" t="str">
        <f t="shared" si="298"/>
        <v>Nevada</v>
      </c>
      <c r="K4774" t="s">
        <v>2008</v>
      </c>
      <c r="L4774" t="str">
        <f t="shared" si="299"/>
        <v>Carson City</v>
      </c>
      <c r="M4774" t="s">
        <v>41</v>
      </c>
      <c r="N4774" t="str">
        <f>IF(M4774="", "", IFERROR(VLOOKUP(M4774, Data!$A$1:$B$5, 2, 0), "Unkown fuel"))</f>
        <v>harmful</v>
      </c>
      <c r="O4774" t="s">
        <v>23</v>
      </c>
      <c r="P4774" t="s">
        <v>24</v>
      </c>
      <c r="Q4774" t="s">
        <v>25</v>
      </c>
      <c r="R4774" t="s">
        <v>383</v>
      </c>
      <c r="S4774">
        <v>1298</v>
      </c>
      <c r="T4774" t="s">
        <v>395</v>
      </c>
      <c r="U4774" t="s">
        <v>261</v>
      </c>
      <c r="V4774">
        <v>5</v>
      </c>
      <c r="W4774" t="s">
        <v>1179</v>
      </c>
    </row>
    <row r="4775" spans="1:23" x14ac:dyDescent="0.3">
      <c r="A4775">
        <v>4912</v>
      </c>
      <c r="B4775" t="s">
        <v>18</v>
      </c>
      <c r="C4775">
        <v>2010</v>
      </c>
      <c r="D4775">
        <f t="shared" ca="1" si="296"/>
        <v>13</v>
      </c>
      <c r="E4775" s="5">
        <v>60000</v>
      </c>
      <c r="F4775">
        <v>100000</v>
      </c>
      <c r="G4775" t="s">
        <v>56</v>
      </c>
      <c r="H4775" t="str">
        <f t="shared" si="297"/>
        <v>West</v>
      </c>
      <c r="I4775" t="s">
        <v>1518</v>
      </c>
      <c r="J4775" t="str">
        <f t="shared" si="298"/>
        <v>Nevada</v>
      </c>
      <c r="K4775" t="s">
        <v>2008</v>
      </c>
      <c r="L4775" t="str">
        <f t="shared" si="299"/>
        <v>Carson City</v>
      </c>
      <c r="M4775" t="s">
        <v>41</v>
      </c>
      <c r="N4775" t="str">
        <f>IF(M4775="", "", IFERROR(VLOOKUP(M4775, Data!$A$1:$B$5, 2, 0), "Unkown fuel"))</f>
        <v>harmful</v>
      </c>
      <c r="O4775" t="s">
        <v>23</v>
      </c>
      <c r="P4775" t="s">
        <v>24</v>
      </c>
      <c r="Q4775" t="s">
        <v>304</v>
      </c>
      <c r="R4775" t="s">
        <v>130</v>
      </c>
      <c r="S4775">
        <v>796</v>
      </c>
      <c r="T4775" t="s">
        <v>521</v>
      </c>
      <c r="U4775" t="s">
        <v>2009</v>
      </c>
      <c r="V4775">
        <v>5</v>
      </c>
      <c r="W4775" t="s">
        <v>1179</v>
      </c>
    </row>
    <row r="4776" spans="1:23" x14ac:dyDescent="0.3">
      <c r="A4776">
        <v>4913</v>
      </c>
      <c r="B4776" t="s">
        <v>18</v>
      </c>
      <c r="C4776">
        <v>2014</v>
      </c>
      <c r="D4776">
        <f t="shared" ca="1" si="296"/>
        <v>9</v>
      </c>
      <c r="E4776" s="5">
        <v>400000</v>
      </c>
      <c r="F4776">
        <v>100000</v>
      </c>
      <c r="G4776" t="s">
        <v>56</v>
      </c>
      <c r="H4776" t="str">
        <f t="shared" si="297"/>
        <v>West</v>
      </c>
      <c r="I4776" t="s">
        <v>1518</v>
      </c>
      <c r="J4776" t="str">
        <f t="shared" si="298"/>
        <v>Nevada</v>
      </c>
      <c r="K4776" t="s">
        <v>2008</v>
      </c>
      <c r="L4776" t="str">
        <f t="shared" si="299"/>
        <v>Carson City</v>
      </c>
      <c r="M4776" t="s">
        <v>41</v>
      </c>
      <c r="N4776" t="str">
        <f>IF(M4776="", "", IFERROR(VLOOKUP(M4776, Data!$A$1:$B$5, 2, 0), "Unkown fuel"))</f>
        <v>harmful</v>
      </c>
      <c r="O4776" t="s">
        <v>23</v>
      </c>
      <c r="P4776" t="s">
        <v>24</v>
      </c>
      <c r="Q4776" t="s">
        <v>33</v>
      </c>
      <c r="R4776" t="s">
        <v>260</v>
      </c>
      <c r="S4776">
        <v>1197</v>
      </c>
      <c r="T4776" t="s">
        <v>395</v>
      </c>
      <c r="U4776" t="s">
        <v>261</v>
      </c>
      <c r="V4776">
        <v>5</v>
      </c>
      <c r="W4776" t="s">
        <v>1179</v>
      </c>
    </row>
    <row r="4777" spans="1:23" x14ac:dyDescent="0.3">
      <c r="A4777">
        <v>4914</v>
      </c>
      <c r="B4777" t="s">
        <v>109</v>
      </c>
      <c r="C4777">
        <v>2018</v>
      </c>
      <c r="D4777">
        <f t="shared" ca="1" si="296"/>
        <v>5</v>
      </c>
      <c r="E4777" s="5">
        <v>450000</v>
      </c>
      <c r="F4777">
        <v>22966</v>
      </c>
      <c r="G4777" t="s">
        <v>38</v>
      </c>
      <c r="H4777" t="str">
        <f t="shared" si="297"/>
        <v>Central</v>
      </c>
      <c r="I4777" t="s">
        <v>983</v>
      </c>
      <c r="J4777" t="str">
        <f t="shared" si="298"/>
        <v>Nebraska</v>
      </c>
      <c r="K4777" t="s">
        <v>2010</v>
      </c>
      <c r="L4777" t="str">
        <f t="shared" si="299"/>
        <v>Omaha</v>
      </c>
      <c r="M4777" t="s">
        <v>41</v>
      </c>
      <c r="N4777" t="str">
        <f>IF(M4777="", "", IFERROR(VLOOKUP(M4777, Data!$A$1:$B$5, 2, 0), "Unkown fuel"))</f>
        <v>harmful</v>
      </c>
      <c r="O4777" t="s">
        <v>158</v>
      </c>
      <c r="P4777" t="s">
        <v>24</v>
      </c>
      <c r="Q4777" t="s">
        <v>25</v>
      </c>
      <c r="R4777" t="s">
        <v>503</v>
      </c>
      <c r="S4777">
        <v>1199</v>
      </c>
      <c r="T4777" t="s">
        <v>892</v>
      </c>
      <c r="U4777" t="s">
        <v>893</v>
      </c>
      <c r="V4777">
        <v>5</v>
      </c>
      <c r="W4777" t="s">
        <v>1179</v>
      </c>
    </row>
    <row r="4778" spans="1:23" x14ac:dyDescent="0.3">
      <c r="A4778">
        <v>4915</v>
      </c>
      <c r="B4778" t="s">
        <v>88</v>
      </c>
      <c r="C4778">
        <v>2014</v>
      </c>
      <c r="D4778">
        <f t="shared" ca="1" si="296"/>
        <v>9</v>
      </c>
      <c r="E4778" s="5">
        <v>465000</v>
      </c>
      <c r="F4778">
        <v>80000</v>
      </c>
      <c r="G4778" t="s">
        <v>38</v>
      </c>
      <c r="H4778" t="str">
        <f t="shared" si="297"/>
        <v>Central</v>
      </c>
      <c r="I4778" t="s">
        <v>983</v>
      </c>
      <c r="J4778" t="str">
        <f t="shared" si="298"/>
        <v>Nebraska</v>
      </c>
      <c r="K4778" t="s">
        <v>2010</v>
      </c>
      <c r="L4778" t="str">
        <f t="shared" si="299"/>
        <v>Omaha</v>
      </c>
      <c r="M4778" t="s">
        <v>22</v>
      </c>
      <c r="N4778" t="str">
        <f>IF(M4778="", "", IFERROR(VLOOKUP(M4778, Data!$A$1:$B$5, 2, 0), "Unkown fuel"))</f>
        <v>very harmful</v>
      </c>
      <c r="O4778" t="s">
        <v>23</v>
      </c>
      <c r="P4778" t="s">
        <v>24</v>
      </c>
      <c r="Q4778" t="s">
        <v>33</v>
      </c>
      <c r="R4778" t="s">
        <v>489</v>
      </c>
      <c r="S4778">
        <v>2523</v>
      </c>
      <c r="T4778" t="s">
        <v>309</v>
      </c>
      <c r="U4778" t="s">
        <v>490</v>
      </c>
      <c r="V4778">
        <v>7</v>
      </c>
      <c r="W4778" t="s">
        <v>1179</v>
      </c>
    </row>
    <row r="4779" spans="1:23" x14ac:dyDescent="0.3">
      <c r="A4779">
        <v>4916</v>
      </c>
      <c r="B4779" t="s">
        <v>18</v>
      </c>
      <c r="C4779">
        <v>2012</v>
      </c>
      <c r="D4779">
        <f t="shared" ca="1" si="296"/>
        <v>11</v>
      </c>
      <c r="E4779" s="5">
        <v>325000</v>
      </c>
      <c r="F4779">
        <v>80000</v>
      </c>
      <c r="G4779" t="s">
        <v>38</v>
      </c>
      <c r="H4779" t="str">
        <f t="shared" si="297"/>
        <v>Central</v>
      </c>
      <c r="I4779" t="s">
        <v>983</v>
      </c>
      <c r="J4779" t="str">
        <f t="shared" si="298"/>
        <v>Nebraska</v>
      </c>
      <c r="K4779" t="s">
        <v>2010</v>
      </c>
      <c r="L4779" t="str">
        <f t="shared" si="299"/>
        <v>Omaha</v>
      </c>
      <c r="M4779" t="s">
        <v>22</v>
      </c>
      <c r="N4779" t="str">
        <f>IF(M4779="", "", IFERROR(VLOOKUP(M4779, Data!$A$1:$B$5, 2, 0), "Unkown fuel"))</f>
        <v>very harmful</v>
      </c>
      <c r="O4779" t="s">
        <v>23</v>
      </c>
      <c r="P4779" t="s">
        <v>24</v>
      </c>
      <c r="Q4779" t="s">
        <v>33</v>
      </c>
      <c r="R4779" t="s">
        <v>230</v>
      </c>
      <c r="S4779">
        <v>1248</v>
      </c>
      <c r="T4779" t="s">
        <v>27</v>
      </c>
      <c r="U4779" t="s">
        <v>28</v>
      </c>
      <c r="V4779">
        <v>5</v>
      </c>
      <c r="W4779" t="s">
        <v>1179</v>
      </c>
    </row>
    <row r="4780" spans="1:23" x14ac:dyDescent="0.3">
      <c r="A4780">
        <v>4917</v>
      </c>
      <c r="B4780" t="s">
        <v>18</v>
      </c>
      <c r="C4780">
        <v>2008</v>
      </c>
      <c r="D4780">
        <f t="shared" ca="1" si="296"/>
        <v>15</v>
      </c>
      <c r="E4780" s="5">
        <v>150000</v>
      </c>
      <c r="F4780">
        <v>70000</v>
      </c>
      <c r="G4780" t="s">
        <v>38</v>
      </c>
      <c r="H4780" t="str">
        <f t="shared" si="297"/>
        <v>Central</v>
      </c>
      <c r="I4780" t="s">
        <v>983</v>
      </c>
      <c r="J4780" t="str">
        <f t="shared" si="298"/>
        <v>Nebraska</v>
      </c>
      <c r="K4780" t="s">
        <v>2010</v>
      </c>
      <c r="L4780" t="str">
        <f t="shared" si="299"/>
        <v>Omaha</v>
      </c>
      <c r="M4780" t="s">
        <v>41</v>
      </c>
      <c r="N4780" t="str">
        <f>IF(M4780="", "", IFERROR(VLOOKUP(M4780, Data!$A$1:$B$5, 2, 0), "Unkown fuel"))</f>
        <v>harmful</v>
      </c>
      <c r="O4780" t="s">
        <v>23</v>
      </c>
      <c r="P4780" t="s">
        <v>24</v>
      </c>
      <c r="Q4780" t="s">
        <v>33</v>
      </c>
      <c r="R4780" t="s">
        <v>96</v>
      </c>
      <c r="S4780">
        <v>796</v>
      </c>
      <c r="T4780" t="s">
        <v>97</v>
      </c>
      <c r="U4780" t="s">
        <v>98</v>
      </c>
      <c r="V4780">
        <v>5</v>
      </c>
      <c r="W4780" t="s">
        <v>1179</v>
      </c>
    </row>
    <row r="4781" spans="1:23" x14ac:dyDescent="0.3">
      <c r="A4781">
        <v>4918</v>
      </c>
      <c r="B4781" t="s">
        <v>46</v>
      </c>
      <c r="C4781">
        <v>2014</v>
      </c>
      <c r="D4781">
        <f t="shared" ca="1" si="296"/>
        <v>9</v>
      </c>
      <c r="E4781" s="5">
        <v>250000</v>
      </c>
      <c r="F4781">
        <v>2350</v>
      </c>
      <c r="G4781" t="s">
        <v>38</v>
      </c>
      <c r="H4781" t="str">
        <f t="shared" si="297"/>
        <v>Central</v>
      </c>
      <c r="I4781" t="s">
        <v>983</v>
      </c>
      <c r="J4781" t="str">
        <f t="shared" si="298"/>
        <v>Nebraska</v>
      </c>
      <c r="K4781" t="s">
        <v>2010</v>
      </c>
      <c r="L4781" t="str">
        <f t="shared" si="299"/>
        <v>Omaha</v>
      </c>
      <c r="M4781" t="s">
        <v>41</v>
      </c>
      <c r="N4781" t="str">
        <f>IF(M4781="", "", IFERROR(VLOOKUP(M4781, Data!$A$1:$B$5, 2, 0), "Unkown fuel"))</f>
        <v>harmful</v>
      </c>
      <c r="O4781" t="s">
        <v>23</v>
      </c>
      <c r="P4781" t="s">
        <v>24</v>
      </c>
      <c r="Q4781" t="s">
        <v>25</v>
      </c>
      <c r="R4781" t="s">
        <v>390</v>
      </c>
      <c r="S4781">
        <v>814</v>
      </c>
      <c r="T4781" t="s">
        <v>541</v>
      </c>
      <c r="U4781" t="s">
        <v>542</v>
      </c>
      <c r="V4781">
        <v>5</v>
      </c>
      <c r="W4781" t="s">
        <v>1179</v>
      </c>
    </row>
    <row r="4782" spans="1:23" x14ac:dyDescent="0.3">
      <c r="A4782">
        <v>4919</v>
      </c>
      <c r="B4782" t="s">
        <v>18</v>
      </c>
      <c r="C4782">
        <v>2011</v>
      </c>
      <c r="D4782">
        <f t="shared" ca="1" si="296"/>
        <v>12</v>
      </c>
      <c r="E4782" s="5">
        <v>175000</v>
      </c>
      <c r="F4782">
        <v>50000</v>
      </c>
      <c r="G4782" t="s">
        <v>38</v>
      </c>
      <c r="H4782" t="str">
        <f t="shared" si="297"/>
        <v>Central</v>
      </c>
      <c r="I4782" t="s">
        <v>983</v>
      </c>
      <c r="J4782" t="str">
        <f t="shared" si="298"/>
        <v>Nebraska</v>
      </c>
      <c r="K4782" t="s">
        <v>2010</v>
      </c>
      <c r="L4782" t="str">
        <f t="shared" si="299"/>
        <v>Omaha</v>
      </c>
      <c r="M4782" t="s">
        <v>41</v>
      </c>
      <c r="N4782" t="str">
        <f>IF(M4782="", "", IFERROR(VLOOKUP(M4782, Data!$A$1:$B$5, 2, 0), "Unkown fuel"))</f>
        <v>harmful</v>
      </c>
      <c r="O4782" t="s">
        <v>23</v>
      </c>
      <c r="P4782" t="s">
        <v>24</v>
      </c>
      <c r="Q4782" t="s">
        <v>25</v>
      </c>
      <c r="R4782" t="s">
        <v>96</v>
      </c>
      <c r="S4782">
        <v>796</v>
      </c>
      <c r="T4782" t="s">
        <v>97</v>
      </c>
      <c r="U4782" t="s">
        <v>98</v>
      </c>
      <c r="V4782">
        <v>5</v>
      </c>
      <c r="W4782" t="s">
        <v>1179</v>
      </c>
    </row>
    <row r="4783" spans="1:23" x14ac:dyDescent="0.3">
      <c r="A4783">
        <v>4920</v>
      </c>
      <c r="B4783" t="s">
        <v>18</v>
      </c>
      <c r="C4783">
        <v>2010</v>
      </c>
      <c r="D4783">
        <f t="shared" ca="1" si="296"/>
        <v>13</v>
      </c>
      <c r="E4783" s="5">
        <v>175000</v>
      </c>
      <c r="F4783">
        <v>58000</v>
      </c>
      <c r="G4783" t="s">
        <v>38</v>
      </c>
      <c r="H4783" t="str">
        <f t="shared" si="297"/>
        <v>Central</v>
      </c>
      <c r="I4783" t="s">
        <v>983</v>
      </c>
      <c r="J4783" t="str">
        <f t="shared" si="298"/>
        <v>Nebraska</v>
      </c>
      <c r="K4783" t="s">
        <v>2011</v>
      </c>
      <c r="L4783" t="str">
        <f t="shared" si="299"/>
        <v>Lincoln</v>
      </c>
      <c r="M4783" t="s">
        <v>41</v>
      </c>
      <c r="N4783" t="str">
        <f>IF(M4783="", "", IFERROR(VLOOKUP(M4783, Data!$A$1:$B$5, 2, 0), "Unkown fuel"))</f>
        <v>harmful</v>
      </c>
      <c r="O4783" t="s">
        <v>23</v>
      </c>
      <c r="P4783" t="s">
        <v>24</v>
      </c>
      <c r="Q4783" t="s">
        <v>25</v>
      </c>
      <c r="R4783" t="s">
        <v>96</v>
      </c>
      <c r="S4783">
        <v>796</v>
      </c>
      <c r="T4783" t="s">
        <v>97</v>
      </c>
      <c r="U4783" t="s">
        <v>98</v>
      </c>
      <c r="V4783">
        <v>5</v>
      </c>
      <c r="W4783" t="s">
        <v>1179</v>
      </c>
    </row>
    <row r="4784" spans="1:23" x14ac:dyDescent="0.3">
      <c r="A4784">
        <v>4921</v>
      </c>
      <c r="B4784" t="s">
        <v>37</v>
      </c>
      <c r="C4784">
        <v>2006</v>
      </c>
      <c r="D4784">
        <f t="shared" ca="1" si="296"/>
        <v>17</v>
      </c>
      <c r="E4784" s="5">
        <v>150000</v>
      </c>
      <c r="F4784">
        <v>80000</v>
      </c>
      <c r="G4784" t="s">
        <v>56</v>
      </c>
      <c r="H4784" t="str">
        <f t="shared" si="297"/>
        <v>West</v>
      </c>
      <c r="I4784" t="s">
        <v>1518</v>
      </c>
      <c r="J4784" t="str">
        <f t="shared" si="298"/>
        <v>Nevada</v>
      </c>
      <c r="K4784" t="s">
        <v>2008</v>
      </c>
      <c r="L4784" t="str">
        <f t="shared" si="299"/>
        <v>Carson City</v>
      </c>
      <c r="M4784" t="s">
        <v>41</v>
      </c>
      <c r="N4784" t="str">
        <f>IF(M4784="", "", IFERROR(VLOOKUP(M4784, Data!$A$1:$B$5, 2, 0), "Unkown fuel"))</f>
        <v>harmful</v>
      </c>
      <c r="O4784" t="s">
        <v>23</v>
      </c>
      <c r="P4784" t="s">
        <v>24</v>
      </c>
      <c r="Q4784" t="s">
        <v>33</v>
      </c>
      <c r="R4784" t="s">
        <v>1018</v>
      </c>
      <c r="S4784">
        <v>1497</v>
      </c>
      <c r="T4784" t="s">
        <v>171</v>
      </c>
      <c r="U4784" t="s">
        <v>1599</v>
      </c>
      <c r="V4784">
        <v>5</v>
      </c>
      <c r="W4784" t="s">
        <v>1179</v>
      </c>
    </row>
    <row r="4785" spans="1:23" x14ac:dyDescent="0.3">
      <c r="A4785">
        <v>4922</v>
      </c>
      <c r="B4785" t="s">
        <v>88</v>
      </c>
      <c r="C4785">
        <v>2018</v>
      </c>
      <c r="D4785">
        <f t="shared" ca="1" si="296"/>
        <v>5</v>
      </c>
      <c r="E4785" s="5">
        <v>797000</v>
      </c>
      <c r="F4785">
        <v>60000</v>
      </c>
      <c r="G4785" t="s">
        <v>38</v>
      </c>
      <c r="H4785" t="str">
        <f t="shared" si="297"/>
        <v>Central</v>
      </c>
      <c r="I4785" t="s">
        <v>1055</v>
      </c>
      <c r="J4785" t="str">
        <f t="shared" si="298"/>
        <v>Indiana</v>
      </c>
      <c r="K4785" t="s">
        <v>1294</v>
      </c>
      <c r="L4785" t="str">
        <f t="shared" si="299"/>
        <v>Richmond</v>
      </c>
      <c r="M4785" t="s">
        <v>22</v>
      </c>
      <c r="N4785" t="str">
        <f>IF(M4785="", "", IFERROR(VLOOKUP(M4785, Data!$A$1:$B$5, 2, 0), "Unkown fuel"))</f>
        <v>very harmful</v>
      </c>
      <c r="O4785" t="s">
        <v>23</v>
      </c>
      <c r="P4785" t="s">
        <v>24</v>
      </c>
      <c r="Q4785" t="s">
        <v>25</v>
      </c>
      <c r="R4785" t="s">
        <v>982</v>
      </c>
      <c r="S4785">
        <v>1493</v>
      </c>
      <c r="T4785" t="s">
        <v>458</v>
      </c>
      <c r="U4785" t="s">
        <v>490</v>
      </c>
      <c r="V4785">
        <v>7</v>
      </c>
      <c r="W4785" t="s">
        <v>1179</v>
      </c>
    </row>
    <row r="4786" spans="1:23" x14ac:dyDescent="0.3">
      <c r="A4786">
        <v>4923</v>
      </c>
      <c r="B4786" t="s">
        <v>46</v>
      </c>
      <c r="C4786">
        <v>2019</v>
      </c>
      <c r="D4786">
        <f t="shared" ca="1" si="296"/>
        <v>4</v>
      </c>
      <c r="E4786" s="5">
        <v>800000</v>
      </c>
      <c r="F4786">
        <v>35000</v>
      </c>
      <c r="G4786" t="s">
        <v>38</v>
      </c>
      <c r="H4786" t="str">
        <f t="shared" si="297"/>
        <v>Central</v>
      </c>
      <c r="I4786" t="s">
        <v>1055</v>
      </c>
      <c r="J4786" t="str">
        <f t="shared" si="298"/>
        <v>Indiana</v>
      </c>
      <c r="K4786" t="s">
        <v>2012</v>
      </c>
      <c r="L4786" t="str">
        <f t="shared" si="299"/>
        <v>Portage</v>
      </c>
      <c r="M4786" t="s">
        <v>41</v>
      </c>
      <c r="N4786" t="str">
        <f>IF(M4786="", "", IFERROR(VLOOKUP(M4786, Data!$A$1:$B$5, 2, 0), "Unkown fuel"))</f>
        <v>harmful</v>
      </c>
      <c r="O4786" t="s">
        <v>23</v>
      </c>
      <c r="P4786" t="s">
        <v>24</v>
      </c>
      <c r="Q4786" t="s">
        <v>25</v>
      </c>
      <c r="R4786" t="s">
        <v>133</v>
      </c>
      <c r="S4786">
        <v>1197</v>
      </c>
      <c r="T4786" t="s">
        <v>54</v>
      </c>
      <c r="U4786" t="s">
        <v>414</v>
      </c>
      <c r="V4786">
        <v>5</v>
      </c>
      <c r="W4786" t="s">
        <v>1179</v>
      </c>
    </row>
    <row r="4787" spans="1:23" x14ac:dyDescent="0.3">
      <c r="A4787">
        <v>4924</v>
      </c>
      <c r="B4787" t="s">
        <v>88</v>
      </c>
      <c r="C4787">
        <v>2019</v>
      </c>
      <c r="D4787">
        <f t="shared" ca="1" si="296"/>
        <v>4</v>
      </c>
      <c r="E4787" s="5">
        <v>750000</v>
      </c>
      <c r="F4787">
        <v>59872</v>
      </c>
      <c r="G4787" t="s">
        <v>38</v>
      </c>
      <c r="H4787" t="str">
        <f t="shared" si="297"/>
        <v>Central</v>
      </c>
      <c r="I4787" t="s">
        <v>1055</v>
      </c>
      <c r="J4787" t="str">
        <f t="shared" si="298"/>
        <v>Indiana</v>
      </c>
      <c r="K4787" t="s">
        <v>2013</v>
      </c>
      <c r="L4787" t="str">
        <f t="shared" si="299"/>
        <v>New Albany</v>
      </c>
      <c r="M4787" t="s">
        <v>22</v>
      </c>
      <c r="N4787" t="str">
        <f>IF(M4787="", "", IFERROR(VLOOKUP(M4787, Data!$A$1:$B$5, 2, 0), "Unkown fuel"))</f>
        <v>very harmful</v>
      </c>
      <c r="O4787" t="s">
        <v>23</v>
      </c>
      <c r="P4787" t="s">
        <v>24</v>
      </c>
      <c r="Q4787" t="s">
        <v>25</v>
      </c>
      <c r="R4787" t="s">
        <v>489</v>
      </c>
      <c r="S4787">
        <v>2523</v>
      </c>
      <c r="T4787" t="s">
        <v>309</v>
      </c>
      <c r="U4787" t="s">
        <v>490</v>
      </c>
      <c r="V4787">
        <v>7</v>
      </c>
      <c r="W4787" t="s">
        <v>1179</v>
      </c>
    </row>
    <row r="4788" spans="1:23" x14ac:dyDescent="0.3">
      <c r="A4788">
        <v>4925</v>
      </c>
      <c r="B4788" t="s">
        <v>88</v>
      </c>
      <c r="C4788">
        <v>2011</v>
      </c>
      <c r="D4788">
        <f t="shared" ca="1" si="296"/>
        <v>12</v>
      </c>
      <c r="E4788" s="5">
        <v>400000</v>
      </c>
      <c r="F4788">
        <v>140000</v>
      </c>
      <c r="G4788" t="s">
        <v>38</v>
      </c>
      <c r="H4788" t="str">
        <f t="shared" si="297"/>
        <v>Central</v>
      </c>
      <c r="I4788" t="s">
        <v>1055</v>
      </c>
      <c r="J4788" t="str">
        <f t="shared" si="298"/>
        <v>Indiana</v>
      </c>
      <c r="K4788" t="s">
        <v>2013</v>
      </c>
      <c r="L4788" t="str">
        <f t="shared" si="299"/>
        <v>New Albany</v>
      </c>
      <c r="M4788" t="s">
        <v>22</v>
      </c>
      <c r="N4788" t="str">
        <f>IF(M4788="", "", IFERROR(VLOOKUP(M4788, Data!$A$1:$B$5, 2, 0), "Unkown fuel"))</f>
        <v>very harmful</v>
      </c>
      <c r="O4788" t="s">
        <v>23</v>
      </c>
      <c r="P4788" t="s">
        <v>24</v>
      </c>
      <c r="Q4788" t="s">
        <v>33</v>
      </c>
      <c r="R4788" t="s">
        <v>179</v>
      </c>
      <c r="S4788">
        <v>2179</v>
      </c>
      <c r="T4788" t="s">
        <v>644</v>
      </c>
      <c r="U4788" t="s">
        <v>645</v>
      </c>
      <c r="V4788">
        <v>5</v>
      </c>
      <c r="W4788" t="s">
        <v>1179</v>
      </c>
    </row>
    <row r="4789" spans="1:23" x14ac:dyDescent="0.3">
      <c r="A4789">
        <v>4926</v>
      </c>
      <c r="B4789" t="s">
        <v>18</v>
      </c>
      <c r="C4789">
        <v>2012</v>
      </c>
      <c r="D4789">
        <f t="shared" ca="1" si="296"/>
        <v>11</v>
      </c>
      <c r="E4789" s="5">
        <v>160000</v>
      </c>
      <c r="F4789">
        <v>110000</v>
      </c>
      <c r="G4789" t="s">
        <v>38</v>
      </c>
      <c r="H4789" t="str">
        <f t="shared" si="297"/>
        <v>Central</v>
      </c>
      <c r="I4789" t="s">
        <v>1055</v>
      </c>
      <c r="J4789" t="str">
        <f t="shared" si="298"/>
        <v>Indiana</v>
      </c>
      <c r="K4789" t="s">
        <v>2013</v>
      </c>
      <c r="L4789" t="str">
        <f t="shared" si="299"/>
        <v>New Albany</v>
      </c>
      <c r="M4789" t="s">
        <v>41</v>
      </c>
      <c r="N4789" t="str">
        <f>IF(M4789="", "", IFERROR(VLOOKUP(M4789, Data!$A$1:$B$5, 2, 0), "Unkown fuel"))</f>
        <v>harmful</v>
      </c>
      <c r="O4789" t="s">
        <v>23</v>
      </c>
      <c r="P4789" t="s">
        <v>24</v>
      </c>
      <c r="Q4789" t="s">
        <v>25</v>
      </c>
      <c r="R4789" t="s">
        <v>96</v>
      </c>
      <c r="S4789">
        <v>796</v>
      </c>
      <c r="T4789" t="s">
        <v>97</v>
      </c>
      <c r="U4789" t="s">
        <v>98</v>
      </c>
      <c r="V4789">
        <v>5</v>
      </c>
      <c r="W4789" t="s">
        <v>1179</v>
      </c>
    </row>
    <row r="4790" spans="1:23" x14ac:dyDescent="0.3">
      <c r="A4790">
        <v>4927</v>
      </c>
      <c r="B4790" t="s">
        <v>88</v>
      </c>
      <c r="C4790">
        <v>2016</v>
      </c>
      <c r="D4790">
        <f t="shared" ca="1" si="296"/>
        <v>7</v>
      </c>
      <c r="E4790" s="5">
        <v>700000</v>
      </c>
      <c r="F4790">
        <v>91182</v>
      </c>
      <c r="G4790" t="s">
        <v>38</v>
      </c>
      <c r="H4790" t="str">
        <f t="shared" si="297"/>
        <v>Central</v>
      </c>
      <c r="I4790" t="s">
        <v>1055</v>
      </c>
      <c r="J4790" t="str">
        <f t="shared" si="298"/>
        <v>Indiana</v>
      </c>
      <c r="K4790" t="s">
        <v>1294</v>
      </c>
      <c r="L4790" t="str">
        <f t="shared" si="299"/>
        <v>Richmond</v>
      </c>
      <c r="M4790" t="s">
        <v>22</v>
      </c>
      <c r="N4790" t="str">
        <f>IF(M4790="", "", IFERROR(VLOOKUP(M4790, Data!$A$1:$B$5, 2, 0), "Unkown fuel"))</f>
        <v>very harmful</v>
      </c>
      <c r="O4790" t="s">
        <v>23</v>
      </c>
      <c r="P4790" t="s">
        <v>24</v>
      </c>
      <c r="Q4790" t="s">
        <v>25</v>
      </c>
      <c r="R4790" t="s">
        <v>489</v>
      </c>
      <c r="S4790">
        <v>2523</v>
      </c>
      <c r="T4790" t="s">
        <v>309</v>
      </c>
      <c r="U4790" t="s">
        <v>490</v>
      </c>
      <c r="V4790">
        <v>7</v>
      </c>
      <c r="W4790" t="s">
        <v>1179</v>
      </c>
    </row>
    <row r="4791" spans="1:23" x14ac:dyDescent="0.3">
      <c r="A4791">
        <v>4928</v>
      </c>
      <c r="B4791" t="s">
        <v>18</v>
      </c>
      <c r="C4791">
        <v>2010</v>
      </c>
      <c r="D4791">
        <f t="shared" ca="1" si="296"/>
        <v>13</v>
      </c>
      <c r="E4791" s="5">
        <v>160000</v>
      </c>
      <c r="F4791">
        <v>60000</v>
      </c>
      <c r="G4791" t="s">
        <v>38</v>
      </c>
      <c r="H4791" t="str">
        <f t="shared" si="297"/>
        <v>Central</v>
      </c>
      <c r="I4791" t="s">
        <v>1055</v>
      </c>
      <c r="J4791" t="str">
        <f t="shared" si="298"/>
        <v>Indiana</v>
      </c>
      <c r="K4791" t="s">
        <v>1294</v>
      </c>
      <c r="L4791" t="str">
        <f t="shared" si="299"/>
        <v>Richmond</v>
      </c>
      <c r="M4791" t="s">
        <v>41</v>
      </c>
      <c r="N4791" t="str">
        <f>IF(M4791="", "", IFERROR(VLOOKUP(M4791, Data!$A$1:$B$5, 2, 0), "Unkown fuel"))</f>
        <v>harmful</v>
      </c>
      <c r="O4791" t="s">
        <v>23</v>
      </c>
      <c r="P4791" t="s">
        <v>24</v>
      </c>
      <c r="Q4791" t="s">
        <v>42</v>
      </c>
      <c r="R4791" t="s">
        <v>96</v>
      </c>
      <c r="S4791">
        <v>796</v>
      </c>
      <c r="T4791" t="s">
        <v>97</v>
      </c>
      <c r="U4791" t="s">
        <v>98</v>
      </c>
      <c r="V4791">
        <v>5</v>
      </c>
      <c r="W4791" t="s">
        <v>1179</v>
      </c>
    </row>
    <row r="4792" spans="1:23" x14ac:dyDescent="0.3">
      <c r="A4792">
        <v>4929</v>
      </c>
      <c r="B4792" t="s">
        <v>46</v>
      </c>
      <c r="C4792">
        <v>2012</v>
      </c>
      <c r="D4792">
        <f t="shared" ca="1" si="296"/>
        <v>11</v>
      </c>
      <c r="E4792" s="5">
        <v>400000</v>
      </c>
      <c r="F4792">
        <v>100000</v>
      </c>
      <c r="G4792" t="s">
        <v>38</v>
      </c>
      <c r="H4792" t="str">
        <f t="shared" si="297"/>
        <v>Central</v>
      </c>
      <c r="I4792" t="s">
        <v>1055</v>
      </c>
      <c r="J4792" t="str">
        <f t="shared" si="298"/>
        <v>Indiana</v>
      </c>
      <c r="K4792" t="s">
        <v>2014</v>
      </c>
      <c r="L4792" t="str">
        <f t="shared" si="299"/>
        <v>Noblesville</v>
      </c>
      <c r="M4792" t="s">
        <v>22</v>
      </c>
      <c r="N4792" t="str">
        <f>IF(M4792="", "", IFERROR(VLOOKUP(M4792, Data!$A$1:$B$5, 2, 0), "Unkown fuel"))</f>
        <v>very harmful</v>
      </c>
      <c r="O4792" t="s">
        <v>23</v>
      </c>
      <c r="P4792" t="s">
        <v>24</v>
      </c>
      <c r="Q4792" t="s">
        <v>25</v>
      </c>
      <c r="R4792" t="s">
        <v>215</v>
      </c>
      <c r="S4792">
        <v>1396</v>
      </c>
      <c r="T4792" t="s">
        <v>216</v>
      </c>
      <c r="U4792" t="s">
        <v>217</v>
      </c>
      <c r="V4792">
        <v>5</v>
      </c>
      <c r="W4792" t="s">
        <v>1179</v>
      </c>
    </row>
    <row r="4793" spans="1:23" x14ac:dyDescent="0.3">
      <c r="A4793">
        <v>4930</v>
      </c>
      <c r="B4793" t="s">
        <v>65</v>
      </c>
      <c r="C4793">
        <v>2013</v>
      </c>
      <c r="D4793">
        <f t="shared" ca="1" si="296"/>
        <v>10</v>
      </c>
      <c r="E4793" s="5">
        <v>451000</v>
      </c>
      <c r="F4793">
        <v>120000</v>
      </c>
      <c r="G4793" t="s">
        <v>38</v>
      </c>
      <c r="H4793" t="str">
        <f t="shared" si="297"/>
        <v>Central</v>
      </c>
      <c r="I4793" t="s">
        <v>1055</v>
      </c>
      <c r="J4793" t="str">
        <f t="shared" si="298"/>
        <v>Indiana</v>
      </c>
      <c r="K4793" t="s">
        <v>2014</v>
      </c>
      <c r="L4793" t="str">
        <f t="shared" si="299"/>
        <v>Noblesville</v>
      </c>
      <c r="M4793" t="s">
        <v>22</v>
      </c>
      <c r="N4793" t="str">
        <f>IF(M4793="", "", IFERROR(VLOOKUP(M4793, Data!$A$1:$B$5, 2, 0), "Unkown fuel"))</f>
        <v>very harmful</v>
      </c>
      <c r="O4793" t="s">
        <v>23</v>
      </c>
      <c r="P4793" t="s">
        <v>24</v>
      </c>
      <c r="Q4793" t="s">
        <v>25</v>
      </c>
      <c r="R4793" t="s">
        <v>66</v>
      </c>
      <c r="S4793">
        <v>1364</v>
      </c>
      <c r="T4793" t="s">
        <v>516</v>
      </c>
      <c r="U4793" t="s">
        <v>68</v>
      </c>
      <c r="V4793">
        <v>5</v>
      </c>
      <c r="W4793" t="s">
        <v>1179</v>
      </c>
    </row>
    <row r="4794" spans="1:23" x14ac:dyDescent="0.3">
      <c r="A4794">
        <v>4931</v>
      </c>
      <c r="B4794" t="s">
        <v>18</v>
      </c>
      <c r="C4794">
        <v>2002</v>
      </c>
      <c r="D4794">
        <f t="shared" ca="1" si="296"/>
        <v>21</v>
      </c>
      <c r="E4794" s="5">
        <v>40000</v>
      </c>
      <c r="F4794">
        <v>80000</v>
      </c>
      <c r="G4794" t="s">
        <v>38</v>
      </c>
      <c r="H4794" t="str">
        <f t="shared" si="297"/>
        <v>Central</v>
      </c>
      <c r="I4794" t="s">
        <v>39</v>
      </c>
      <c r="J4794" t="str">
        <f t="shared" si="298"/>
        <v>Illinois</v>
      </c>
      <c r="K4794" t="s">
        <v>2015</v>
      </c>
      <c r="L4794" t="str">
        <f t="shared" si="299"/>
        <v>Plainfield</v>
      </c>
      <c r="M4794" t="s">
        <v>41</v>
      </c>
      <c r="N4794" t="str">
        <f>IF(M4794="", "", IFERROR(VLOOKUP(M4794, Data!$A$1:$B$5, 2, 0), "Unkown fuel"))</f>
        <v>harmful</v>
      </c>
      <c r="O4794" t="s">
        <v>23</v>
      </c>
      <c r="P4794" t="s">
        <v>24</v>
      </c>
      <c r="Q4794" t="s">
        <v>25</v>
      </c>
      <c r="R4794" t="s">
        <v>50</v>
      </c>
      <c r="S4794">
        <v>796</v>
      </c>
      <c r="T4794" t="s">
        <v>63</v>
      </c>
      <c r="U4794" t="s">
        <v>64</v>
      </c>
      <c r="V4794">
        <v>4</v>
      </c>
      <c r="W4794" t="s">
        <v>1179</v>
      </c>
    </row>
    <row r="4795" spans="1:23" x14ac:dyDescent="0.3">
      <c r="A4795">
        <v>4932</v>
      </c>
      <c r="B4795" t="s">
        <v>109</v>
      </c>
      <c r="C4795">
        <v>2012</v>
      </c>
      <c r="D4795">
        <f t="shared" ca="1" si="296"/>
        <v>11</v>
      </c>
      <c r="E4795" s="5">
        <v>300000</v>
      </c>
      <c r="F4795">
        <v>70000</v>
      </c>
      <c r="G4795" t="s">
        <v>38</v>
      </c>
      <c r="H4795" t="str">
        <f t="shared" si="297"/>
        <v>Central</v>
      </c>
      <c r="I4795" t="s">
        <v>1055</v>
      </c>
      <c r="J4795" t="str">
        <f t="shared" si="298"/>
        <v>Indiana</v>
      </c>
      <c r="K4795" t="s">
        <v>2012</v>
      </c>
      <c r="L4795" t="str">
        <f t="shared" si="299"/>
        <v>Portage</v>
      </c>
      <c r="M4795" t="s">
        <v>22</v>
      </c>
      <c r="N4795" t="str">
        <f>IF(M4795="", "", IFERROR(VLOOKUP(M4795, Data!$A$1:$B$5, 2, 0), "Unkown fuel"))</f>
        <v>very harmful</v>
      </c>
      <c r="O4795" t="s">
        <v>23</v>
      </c>
      <c r="P4795" t="s">
        <v>24</v>
      </c>
      <c r="Q4795" t="s">
        <v>42</v>
      </c>
      <c r="R4795" t="s">
        <v>208</v>
      </c>
      <c r="S4795">
        <v>1248</v>
      </c>
      <c r="T4795" t="s">
        <v>108</v>
      </c>
      <c r="U4795" t="s">
        <v>209</v>
      </c>
      <c r="V4795">
        <v>5</v>
      </c>
      <c r="W4795" t="s">
        <v>1179</v>
      </c>
    </row>
    <row r="4796" spans="1:23" x14ac:dyDescent="0.3">
      <c r="A4796">
        <v>4933</v>
      </c>
      <c r="B4796" t="s">
        <v>18</v>
      </c>
      <c r="C4796">
        <v>2017</v>
      </c>
      <c r="D4796">
        <f t="shared" ca="1" si="296"/>
        <v>6</v>
      </c>
      <c r="E4796" s="5">
        <v>421000</v>
      </c>
      <c r="F4796">
        <v>59500</v>
      </c>
      <c r="G4796" t="s">
        <v>38</v>
      </c>
      <c r="H4796" t="str">
        <f t="shared" si="297"/>
        <v>Central</v>
      </c>
      <c r="I4796" t="s">
        <v>1055</v>
      </c>
      <c r="J4796" t="str">
        <f t="shared" si="298"/>
        <v>Indiana</v>
      </c>
      <c r="K4796" t="s">
        <v>2012</v>
      </c>
      <c r="L4796" t="str">
        <f t="shared" si="299"/>
        <v>Portage</v>
      </c>
      <c r="M4796" t="s">
        <v>41</v>
      </c>
      <c r="N4796" t="str">
        <f>IF(M4796="", "", IFERROR(VLOOKUP(M4796, Data!$A$1:$B$5, 2, 0), "Unkown fuel"))</f>
        <v>harmful</v>
      </c>
      <c r="O4796" t="s">
        <v>23</v>
      </c>
      <c r="P4796" t="s">
        <v>24</v>
      </c>
      <c r="Q4796" t="s">
        <v>33</v>
      </c>
      <c r="R4796" t="s">
        <v>243</v>
      </c>
      <c r="S4796">
        <v>998</v>
      </c>
      <c r="T4796" t="s">
        <v>244</v>
      </c>
      <c r="U4796" t="s">
        <v>141</v>
      </c>
      <c r="V4796">
        <v>5</v>
      </c>
      <c r="W4796" t="s">
        <v>1179</v>
      </c>
    </row>
    <row r="4797" spans="1:23" x14ac:dyDescent="0.3">
      <c r="A4797">
        <v>4935</v>
      </c>
      <c r="B4797" t="s">
        <v>18</v>
      </c>
      <c r="C4797">
        <v>2016</v>
      </c>
      <c r="D4797">
        <f t="shared" ca="1" si="296"/>
        <v>7</v>
      </c>
      <c r="E4797" s="5">
        <v>950000</v>
      </c>
      <c r="F4797">
        <v>45000</v>
      </c>
      <c r="G4797" t="s">
        <v>38</v>
      </c>
      <c r="H4797" t="str">
        <f t="shared" si="297"/>
        <v>Central</v>
      </c>
      <c r="I4797" t="s">
        <v>39</v>
      </c>
      <c r="J4797" t="str">
        <f t="shared" si="298"/>
        <v>Illinois</v>
      </c>
      <c r="K4797" t="s">
        <v>2015</v>
      </c>
      <c r="L4797" t="str">
        <f t="shared" si="299"/>
        <v>Plainfield</v>
      </c>
      <c r="M4797" t="s">
        <v>22</v>
      </c>
      <c r="N4797" t="str">
        <f>IF(M4797="", "", IFERROR(VLOOKUP(M4797, Data!$A$1:$B$5, 2, 0), "Unkown fuel"))</f>
        <v>very harmful</v>
      </c>
      <c r="O4797" t="s">
        <v>23</v>
      </c>
      <c r="P4797" t="s">
        <v>24</v>
      </c>
      <c r="Q4797" t="s">
        <v>25</v>
      </c>
      <c r="R4797" t="s">
        <v>129</v>
      </c>
      <c r="S4797">
        <v>1248</v>
      </c>
      <c r="T4797" t="s">
        <v>94</v>
      </c>
      <c r="U4797" t="s">
        <v>95</v>
      </c>
      <c r="V4797">
        <v>5</v>
      </c>
      <c r="W4797" t="s">
        <v>1179</v>
      </c>
    </row>
    <row r="4798" spans="1:23" x14ac:dyDescent="0.3">
      <c r="A4798">
        <v>4936</v>
      </c>
      <c r="B4798" t="s">
        <v>46</v>
      </c>
      <c r="C4798">
        <v>2011</v>
      </c>
      <c r="D4798">
        <f t="shared" ca="1" si="296"/>
        <v>12</v>
      </c>
      <c r="E4798" s="5">
        <v>395000</v>
      </c>
      <c r="F4798">
        <v>75500</v>
      </c>
      <c r="G4798" t="s">
        <v>38</v>
      </c>
      <c r="H4798" t="str">
        <f t="shared" si="297"/>
        <v>Central</v>
      </c>
      <c r="I4798" t="s">
        <v>1055</v>
      </c>
      <c r="J4798" t="str">
        <f t="shared" si="298"/>
        <v>Indiana</v>
      </c>
      <c r="K4798" t="s">
        <v>2014</v>
      </c>
      <c r="L4798" t="str">
        <f t="shared" si="299"/>
        <v>Noblesville</v>
      </c>
      <c r="M4798" t="s">
        <v>22</v>
      </c>
      <c r="N4798" t="str">
        <f>IF(M4798="", "", IFERROR(VLOOKUP(M4798, Data!$A$1:$B$5, 2, 0), "Unkown fuel"))</f>
        <v>very harmful</v>
      </c>
      <c r="O4798" t="s">
        <v>23</v>
      </c>
      <c r="P4798" t="s">
        <v>24</v>
      </c>
      <c r="Q4798" t="s">
        <v>33</v>
      </c>
      <c r="R4798" t="s">
        <v>47</v>
      </c>
      <c r="S4798">
        <v>1396</v>
      </c>
      <c r="T4798" t="s">
        <v>48</v>
      </c>
      <c r="U4798" t="s">
        <v>49</v>
      </c>
      <c r="V4798">
        <v>5</v>
      </c>
      <c r="W4798" t="s">
        <v>1179</v>
      </c>
    </row>
    <row r="4799" spans="1:23" x14ac:dyDescent="0.3">
      <c r="A4799">
        <v>4937</v>
      </c>
      <c r="B4799" t="s">
        <v>18</v>
      </c>
      <c r="C4799">
        <v>2016</v>
      </c>
      <c r="D4799">
        <f t="shared" ca="1" si="296"/>
        <v>7</v>
      </c>
      <c r="E4799" s="5">
        <v>950000</v>
      </c>
      <c r="F4799">
        <v>46000</v>
      </c>
      <c r="G4799" t="s">
        <v>38</v>
      </c>
      <c r="H4799" t="str">
        <f t="shared" si="297"/>
        <v>Central</v>
      </c>
      <c r="I4799" t="s">
        <v>1055</v>
      </c>
      <c r="J4799" t="str">
        <f t="shared" si="298"/>
        <v>Indiana</v>
      </c>
      <c r="K4799" t="s">
        <v>2014</v>
      </c>
      <c r="L4799" t="str">
        <f t="shared" si="299"/>
        <v>Noblesville</v>
      </c>
      <c r="M4799" t="s">
        <v>22</v>
      </c>
      <c r="N4799" t="str">
        <f>IF(M4799="", "", IFERROR(VLOOKUP(M4799, Data!$A$1:$B$5, 2, 0), "Unkown fuel"))</f>
        <v>very harmful</v>
      </c>
      <c r="O4799" t="s">
        <v>23</v>
      </c>
      <c r="P4799" t="s">
        <v>24</v>
      </c>
      <c r="Q4799" t="s">
        <v>33</v>
      </c>
      <c r="R4799" t="s">
        <v>129</v>
      </c>
      <c r="S4799">
        <v>1248</v>
      </c>
      <c r="T4799" t="s">
        <v>94</v>
      </c>
      <c r="U4799" t="s">
        <v>95</v>
      </c>
      <c r="V4799">
        <v>5</v>
      </c>
      <c r="W4799" t="s">
        <v>1179</v>
      </c>
    </row>
    <row r="4800" spans="1:23" x14ac:dyDescent="0.3">
      <c r="A4800">
        <v>4938</v>
      </c>
      <c r="B4800" t="s">
        <v>18</v>
      </c>
      <c r="C4800">
        <v>2013</v>
      </c>
      <c r="D4800">
        <f t="shared" ca="1" si="296"/>
        <v>10</v>
      </c>
      <c r="E4800" s="5">
        <v>270000</v>
      </c>
      <c r="F4800">
        <v>60000</v>
      </c>
      <c r="G4800" t="s">
        <v>38</v>
      </c>
      <c r="H4800" t="str">
        <f t="shared" si="297"/>
        <v>Central</v>
      </c>
      <c r="I4800" t="s">
        <v>1055</v>
      </c>
      <c r="J4800" t="str">
        <f t="shared" si="298"/>
        <v>Indiana</v>
      </c>
      <c r="K4800" t="s">
        <v>2013</v>
      </c>
      <c r="L4800" t="str">
        <f t="shared" si="299"/>
        <v>New Albany</v>
      </c>
      <c r="M4800" t="s">
        <v>41</v>
      </c>
      <c r="N4800" t="str">
        <f>IF(M4800="", "", IFERROR(VLOOKUP(M4800, Data!$A$1:$B$5, 2, 0), "Unkown fuel"))</f>
        <v>harmful</v>
      </c>
      <c r="O4800" t="s">
        <v>23</v>
      </c>
      <c r="P4800" t="s">
        <v>24</v>
      </c>
      <c r="Q4800" t="s">
        <v>25</v>
      </c>
      <c r="R4800" t="s">
        <v>430</v>
      </c>
      <c r="S4800">
        <v>796</v>
      </c>
      <c r="T4800" t="s">
        <v>118</v>
      </c>
      <c r="U4800" t="s">
        <v>119</v>
      </c>
      <c r="V4800">
        <v>5</v>
      </c>
      <c r="W4800" t="s">
        <v>1179</v>
      </c>
    </row>
    <row r="4801" spans="1:23" x14ac:dyDescent="0.3">
      <c r="A4801">
        <v>4939</v>
      </c>
      <c r="B4801" t="s">
        <v>46</v>
      </c>
      <c r="C4801">
        <v>2009</v>
      </c>
      <c r="D4801">
        <f t="shared" ca="1" si="296"/>
        <v>14</v>
      </c>
      <c r="E4801" s="5">
        <v>360000</v>
      </c>
      <c r="F4801">
        <v>60000</v>
      </c>
      <c r="G4801" t="s">
        <v>38</v>
      </c>
      <c r="H4801" t="str">
        <f t="shared" si="297"/>
        <v>Central</v>
      </c>
      <c r="I4801" t="s">
        <v>1055</v>
      </c>
      <c r="J4801" t="str">
        <f t="shared" si="298"/>
        <v>Indiana</v>
      </c>
      <c r="K4801" t="s">
        <v>2013</v>
      </c>
      <c r="L4801" t="str">
        <f t="shared" si="299"/>
        <v>New Albany</v>
      </c>
      <c r="M4801" t="s">
        <v>41</v>
      </c>
      <c r="N4801" t="str">
        <f>IF(M4801="", "", IFERROR(VLOOKUP(M4801, Data!$A$1:$B$5, 2, 0), "Unkown fuel"))</f>
        <v>harmful</v>
      </c>
      <c r="O4801" t="s">
        <v>23</v>
      </c>
      <c r="P4801" t="s">
        <v>154</v>
      </c>
      <c r="Q4801" t="s">
        <v>33</v>
      </c>
      <c r="R4801" t="s">
        <v>340</v>
      </c>
      <c r="S4801">
        <v>1396</v>
      </c>
      <c r="T4801" t="s">
        <v>171</v>
      </c>
      <c r="U4801" t="s">
        <v>2016</v>
      </c>
      <c r="V4801">
        <v>5</v>
      </c>
      <c r="W4801" t="s">
        <v>1179</v>
      </c>
    </row>
    <row r="4802" spans="1:23" x14ac:dyDescent="0.3">
      <c r="A4802">
        <v>4940</v>
      </c>
      <c r="B4802" t="s">
        <v>18</v>
      </c>
      <c r="C4802">
        <v>2008</v>
      </c>
      <c r="D4802">
        <f t="shared" ref="D4802:D4865" ca="1" si="300">TRUNC(YEARFRAC(DATE(C4802,1,1), TODAY(), 1))</f>
        <v>15</v>
      </c>
      <c r="E4802" s="5">
        <v>235000</v>
      </c>
      <c r="F4802">
        <v>152500</v>
      </c>
      <c r="G4802" t="s">
        <v>38</v>
      </c>
      <c r="H4802" t="str">
        <f t="shared" ref="H4802:H4865" si="301">TRIM(G4802)</f>
        <v>Central</v>
      </c>
      <c r="I4802" t="s">
        <v>1055</v>
      </c>
      <c r="J4802" t="str">
        <f t="shared" ref="J4802:J4865" si="302">TRIM(I4802)</f>
        <v>Indiana</v>
      </c>
      <c r="K4802" t="s">
        <v>2013</v>
      </c>
      <c r="L4802" t="str">
        <f t="shared" ref="L4802:L4865" si="303">TRIM(K4802)</f>
        <v>New Albany</v>
      </c>
      <c r="M4802" t="s">
        <v>22</v>
      </c>
      <c r="N4802" t="str">
        <f>IF(M4802="", "", IFERROR(VLOOKUP(M4802, Data!$A$1:$B$5, 2, 0), "Unkown fuel"))</f>
        <v>very harmful</v>
      </c>
      <c r="O4802" t="s">
        <v>23</v>
      </c>
      <c r="P4802" t="s">
        <v>24</v>
      </c>
      <c r="Q4802" t="s">
        <v>25</v>
      </c>
      <c r="R4802" t="s">
        <v>159</v>
      </c>
      <c r="S4802">
        <v>1248</v>
      </c>
      <c r="T4802" t="s">
        <v>393</v>
      </c>
      <c r="U4802" t="s">
        <v>28</v>
      </c>
      <c r="V4802">
        <v>5</v>
      </c>
      <c r="W4802" t="s">
        <v>1179</v>
      </c>
    </row>
    <row r="4803" spans="1:23" x14ac:dyDescent="0.3">
      <c r="A4803">
        <v>4941</v>
      </c>
      <c r="B4803" t="s">
        <v>173</v>
      </c>
      <c r="C4803">
        <v>2014</v>
      </c>
      <c r="D4803">
        <f t="shared" ca="1" si="300"/>
        <v>9</v>
      </c>
      <c r="E4803" s="5">
        <v>1850000</v>
      </c>
      <c r="F4803">
        <v>60000</v>
      </c>
      <c r="G4803" t="s">
        <v>38</v>
      </c>
      <c r="H4803" t="str">
        <f t="shared" si="301"/>
        <v>Central</v>
      </c>
      <c r="I4803" t="s">
        <v>1055</v>
      </c>
      <c r="J4803" t="str">
        <f t="shared" si="302"/>
        <v>Indiana</v>
      </c>
      <c r="K4803" t="s">
        <v>1294</v>
      </c>
      <c r="L4803" t="str">
        <f t="shared" si="303"/>
        <v>Richmond</v>
      </c>
      <c r="M4803" t="s">
        <v>22</v>
      </c>
      <c r="N4803" t="str">
        <f>IF(M4803="", "", IFERROR(VLOOKUP(M4803, Data!$A$1:$B$5, 2, 0), "Unkown fuel"))</f>
        <v>very harmful</v>
      </c>
      <c r="O4803" t="s">
        <v>23</v>
      </c>
      <c r="P4803" t="s">
        <v>154</v>
      </c>
      <c r="Q4803" t="s">
        <v>33</v>
      </c>
      <c r="R4803" t="s">
        <v>396</v>
      </c>
      <c r="S4803">
        <v>2143</v>
      </c>
      <c r="T4803" t="s">
        <v>2017</v>
      </c>
      <c r="U4803" t="s">
        <v>342</v>
      </c>
      <c r="V4803">
        <v>5</v>
      </c>
      <c r="W4803" t="s">
        <v>1179</v>
      </c>
    </row>
    <row r="4804" spans="1:23" x14ac:dyDescent="0.3">
      <c r="A4804">
        <v>4942</v>
      </c>
      <c r="B4804" t="s">
        <v>65</v>
      </c>
      <c r="C4804">
        <v>2015</v>
      </c>
      <c r="D4804">
        <f t="shared" ca="1" si="300"/>
        <v>8</v>
      </c>
      <c r="E4804" s="5">
        <v>1900000</v>
      </c>
      <c r="F4804">
        <v>130000</v>
      </c>
      <c r="G4804" t="s">
        <v>38</v>
      </c>
      <c r="H4804" t="str">
        <f t="shared" si="301"/>
        <v>Central</v>
      </c>
      <c r="I4804" t="s">
        <v>1055</v>
      </c>
      <c r="J4804" t="str">
        <f t="shared" si="302"/>
        <v>Indiana</v>
      </c>
      <c r="K4804" t="s">
        <v>1294</v>
      </c>
      <c r="L4804" t="str">
        <f t="shared" si="303"/>
        <v>Richmond</v>
      </c>
      <c r="M4804" t="s">
        <v>22</v>
      </c>
      <c r="N4804" t="str">
        <f>IF(M4804="", "", IFERROR(VLOOKUP(M4804, Data!$A$1:$B$5, 2, 0), "Unkown fuel"))</f>
        <v>very harmful</v>
      </c>
      <c r="O4804" t="s">
        <v>23</v>
      </c>
      <c r="P4804" t="s">
        <v>154</v>
      </c>
      <c r="Q4804" t="s">
        <v>25</v>
      </c>
      <c r="R4804" t="s">
        <v>167</v>
      </c>
      <c r="S4804">
        <v>2982</v>
      </c>
      <c r="T4804" t="s">
        <v>168</v>
      </c>
      <c r="U4804" t="s">
        <v>558</v>
      </c>
      <c r="V4804">
        <v>7</v>
      </c>
      <c r="W4804" t="s">
        <v>1179</v>
      </c>
    </row>
    <row r="4805" spans="1:23" x14ac:dyDescent="0.3">
      <c r="A4805">
        <v>4943</v>
      </c>
      <c r="B4805" t="s">
        <v>46</v>
      </c>
      <c r="C4805">
        <v>2017</v>
      </c>
      <c r="D4805">
        <f t="shared" ca="1" si="300"/>
        <v>6</v>
      </c>
      <c r="E4805" s="5">
        <v>550000</v>
      </c>
      <c r="F4805">
        <v>23456</v>
      </c>
      <c r="G4805" t="s">
        <v>38</v>
      </c>
      <c r="H4805" t="str">
        <f t="shared" si="301"/>
        <v>Central</v>
      </c>
      <c r="I4805" t="s">
        <v>1055</v>
      </c>
      <c r="J4805" t="str">
        <f t="shared" si="302"/>
        <v>Indiana</v>
      </c>
      <c r="K4805" t="s">
        <v>2012</v>
      </c>
      <c r="L4805" t="str">
        <f t="shared" si="303"/>
        <v>Portage</v>
      </c>
      <c r="M4805" t="s">
        <v>41</v>
      </c>
      <c r="N4805" t="str">
        <f>IF(M4805="", "", IFERROR(VLOOKUP(M4805, Data!$A$1:$B$5, 2, 0), "Unkown fuel"))</f>
        <v>harmful</v>
      </c>
      <c r="O4805" t="s">
        <v>158</v>
      </c>
      <c r="P4805" t="s">
        <v>24</v>
      </c>
      <c r="Q4805" t="s">
        <v>25</v>
      </c>
      <c r="R4805" t="s">
        <v>85</v>
      </c>
      <c r="S4805">
        <v>1197</v>
      </c>
      <c r="T4805" t="s">
        <v>90</v>
      </c>
      <c r="U4805" t="s">
        <v>261</v>
      </c>
      <c r="V4805">
        <v>5</v>
      </c>
      <c r="W4805" t="s">
        <v>1179</v>
      </c>
    </row>
    <row r="4806" spans="1:23" x14ac:dyDescent="0.3">
      <c r="A4806">
        <v>4944</v>
      </c>
      <c r="B4806" t="s">
        <v>88</v>
      </c>
      <c r="C4806">
        <v>2015</v>
      </c>
      <c r="D4806">
        <f t="shared" ca="1" si="300"/>
        <v>8</v>
      </c>
      <c r="E4806" s="5">
        <v>1225000</v>
      </c>
      <c r="F4806">
        <v>39000</v>
      </c>
      <c r="G4806" t="s">
        <v>38</v>
      </c>
      <c r="H4806" t="str">
        <f t="shared" si="301"/>
        <v>Central</v>
      </c>
      <c r="I4806" t="s">
        <v>1100</v>
      </c>
      <c r="J4806" t="str">
        <f t="shared" si="302"/>
        <v>Missouri</v>
      </c>
      <c r="K4806" t="s">
        <v>2018</v>
      </c>
      <c r="L4806" t="str">
        <f t="shared" si="303"/>
        <v>Saint Peters</v>
      </c>
      <c r="M4806" t="s">
        <v>22</v>
      </c>
      <c r="N4806" t="str">
        <f>IF(M4806="", "", IFERROR(VLOOKUP(M4806, Data!$A$1:$B$5, 2, 0), "Unkown fuel"))</f>
        <v>very harmful</v>
      </c>
      <c r="O4806" t="s">
        <v>158</v>
      </c>
      <c r="P4806" t="s">
        <v>24</v>
      </c>
      <c r="Q4806" t="s">
        <v>25</v>
      </c>
      <c r="R4806" t="s">
        <v>155</v>
      </c>
      <c r="S4806">
        <v>2179</v>
      </c>
      <c r="T4806" t="s">
        <v>446</v>
      </c>
      <c r="U4806" t="s">
        <v>447</v>
      </c>
      <c r="V4806">
        <v>7</v>
      </c>
      <c r="W4806" t="s">
        <v>1179</v>
      </c>
    </row>
    <row r="4807" spans="1:23" x14ac:dyDescent="0.3">
      <c r="A4807">
        <v>4945</v>
      </c>
      <c r="B4807" t="s">
        <v>37</v>
      </c>
      <c r="C4807">
        <v>2017</v>
      </c>
      <c r="D4807">
        <f t="shared" ca="1" si="300"/>
        <v>6</v>
      </c>
      <c r="E4807" s="5">
        <v>700000</v>
      </c>
      <c r="F4807">
        <v>15000</v>
      </c>
      <c r="G4807" t="s">
        <v>38</v>
      </c>
      <c r="H4807" t="str">
        <f t="shared" si="301"/>
        <v>Central</v>
      </c>
      <c r="I4807" t="s">
        <v>1100</v>
      </c>
      <c r="J4807" t="str">
        <f t="shared" si="302"/>
        <v>Missouri</v>
      </c>
      <c r="K4807" t="s">
        <v>2019</v>
      </c>
      <c r="L4807" t="str">
        <f t="shared" si="303"/>
        <v>Saint Louis</v>
      </c>
      <c r="M4807" t="s">
        <v>41</v>
      </c>
      <c r="N4807" t="str">
        <f>IF(M4807="", "", IFERROR(VLOOKUP(M4807, Data!$A$1:$B$5, 2, 0), "Unkown fuel"))</f>
        <v>harmful</v>
      </c>
      <c r="O4807" t="s">
        <v>23</v>
      </c>
      <c r="P4807" t="s">
        <v>24</v>
      </c>
      <c r="Q4807" t="s">
        <v>25</v>
      </c>
      <c r="R4807" t="s">
        <v>383</v>
      </c>
      <c r="S4807">
        <v>1199</v>
      </c>
      <c r="T4807" t="s">
        <v>434</v>
      </c>
      <c r="U4807" t="s">
        <v>452</v>
      </c>
      <c r="V4807">
        <v>5</v>
      </c>
      <c r="W4807" t="s">
        <v>1179</v>
      </c>
    </row>
    <row r="4808" spans="1:23" x14ac:dyDescent="0.3">
      <c r="A4808">
        <v>4946</v>
      </c>
      <c r="B4808" t="s">
        <v>153</v>
      </c>
      <c r="C4808">
        <v>2017</v>
      </c>
      <c r="D4808">
        <f t="shared" ca="1" si="300"/>
        <v>6</v>
      </c>
      <c r="E4808" s="5">
        <v>1650000</v>
      </c>
      <c r="F4808">
        <v>69123</v>
      </c>
      <c r="G4808" t="s">
        <v>38</v>
      </c>
      <c r="H4808" t="str">
        <f t="shared" si="301"/>
        <v>Central</v>
      </c>
      <c r="I4808" t="s">
        <v>1100</v>
      </c>
      <c r="J4808" t="str">
        <f t="shared" si="302"/>
        <v>Missouri</v>
      </c>
      <c r="K4808" t="s">
        <v>2019</v>
      </c>
      <c r="L4808" t="str">
        <f t="shared" si="303"/>
        <v>Saint Louis</v>
      </c>
      <c r="M4808" t="s">
        <v>22</v>
      </c>
      <c r="N4808" t="str">
        <f>IF(M4808="", "", IFERROR(VLOOKUP(M4808, Data!$A$1:$B$5, 2, 0), "Unkown fuel"))</f>
        <v>very harmful</v>
      </c>
      <c r="O4808" t="s">
        <v>158</v>
      </c>
      <c r="P4808" t="s">
        <v>24</v>
      </c>
      <c r="Q4808" t="s">
        <v>25</v>
      </c>
      <c r="R4808" t="s">
        <v>491</v>
      </c>
      <c r="S4808">
        <v>1956</v>
      </c>
      <c r="T4808" t="s">
        <v>204</v>
      </c>
      <c r="U4808" t="s">
        <v>601</v>
      </c>
      <c r="V4808">
        <v>5</v>
      </c>
      <c r="W4808" t="s">
        <v>1179</v>
      </c>
    </row>
    <row r="4809" spans="1:23" x14ac:dyDescent="0.3">
      <c r="A4809">
        <v>4947</v>
      </c>
      <c r="B4809" t="s">
        <v>37</v>
      </c>
      <c r="C4809">
        <v>2012</v>
      </c>
      <c r="D4809">
        <f t="shared" ca="1" si="300"/>
        <v>11</v>
      </c>
      <c r="E4809" s="5">
        <v>376000</v>
      </c>
      <c r="F4809">
        <v>26000</v>
      </c>
      <c r="G4809" t="s">
        <v>38</v>
      </c>
      <c r="H4809" t="str">
        <f t="shared" si="301"/>
        <v>Central</v>
      </c>
      <c r="I4809" t="s">
        <v>1100</v>
      </c>
      <c r="J4809" t="str">
        <f t="shared" si="302"/>
        <v>Missouri</v>
      </c>
      <c r="K4809" t="s">
        <v>2019</v>
      </c>
      <c r="L4809" t="str">
        <f t="shared" si="303"/>
        <v>Saint Louis</v>
      </c>
      <c r="M4809" t="s">
        <v>41</v>
      </c>
      <c r="N4809" t="str">
        <f>IF(M4809="", "", IFERROR(VLOOKUP(M4809, Data!$A$1:$B$5, 2, 0), "Unkown fuel"))</f>
        <v>harmful</v>
      </c>
      <c r="O4809" t="s">
        <v>23</v>
      </c>
      <c r="P4809" t="s">
        <v>24</v>
      </c>
      <c r="Q4809" t="s">
        <v>25</v>
      </c>
      <c r="R4809" t="s">
        <v>418</v>
      </c>
      <c r="S4809">
        <v>1198</v>
      </c>
      <c r="T4809" t="s">
        <v>219</v>
      </c>
      <c r="U4809" t="s">
        <v>312</v>
      </c>
      <c r="V4809">
        <v>5</v>
      </c>
      <c r="W4809" t="s">
        <v>1179</v>
      </c>
    </row>
    <row r="4810" spans="1:23" x14ac:dyDescent="0.3">
      <c r="A4810">
        <v>4948</v>
      </c>
      <c r="B4810" t="s">
        <v>69</v>
      </c>
      <c r="C4810">
        <v>2017</v>
      </c>
      <c r="D4810">
        <f t="shared" ca="1" si="300"/>
        <v>6</v>
      </c>
      <c r="E4810" s="5">
        <v>875000</v>
      </c>
      <c r="F4810">
        <v>77524</v>
      </c>
      <c r="G4810" t="s">
        <v>38</v>
      </c>
      <c r="H4810" t="str">
        <f t="shared" si="301"/>
        <v>Central</v>
      </c>
      <c r="I4810" t="s">
        <v>1100</v>
      </c>
      <c r="J4810" t="str">
        <f t="shared" si="302"/>
        <v>Missouri</v>
      </c>
      <c r="K4810" t="s">
        <v>2019</v>
      </c>
      <c r="L4810" t="str">
        <f t="shared" si="303"/>
        <v>Saint Louis</v>
      </c>
      <c r="M4810" t="s">
        <v>22</v>
      </c>
      <c r="N4810" t="str">
        <f>IF(M4810="", "", IFERROR(VLOOKUP(M4810, Data!$A$1:$B$5, 2, 0), "Unkown fuel"))</f>
        <v>very harmful</v>
      </c>
      <c r="O4810" t="s">
        <v>158</v>
      </c>
      <c r="P4810" t="s">
        <v>24</v>
      </c>
      <c r="Q4810" t="s">
        <v>25</v>
      </c>
      <c r="R4810" t="s">
        <v>591</v>
      </c>
      <c r="S4810">
        <v>1498</v>
      </c>
      <c r="T4810" t="s">
        <v>720</v>
      </c>
      <c r="U4810" t="s">
        <v>568</v>
      </c>
      <c r="V4810">
        <v>5</v>
      </c>
      <c r="W4810" t="s">
        <v>1179</v>
      </c>
    </row>
    <row r="4811" spans="1:23" x14ac:dyDescent="0.3">
      <c r="A4811">
        <v>4949</v>
      </c>
      <c r="B4811" t="s">
        <v>46</v>
      </c>
      <c r="C4811">
        <v>2014</v>
      </c>
      <c r="D4811">
        <f t="shared" ca="1" si="300"/>
        <v>9</v>
      </c>
      <c r="E4811" s="5">
        <v>459999</v>
      </c>
      <c r="F4811">
        <v>40523</v>
      </c>
      <c r="G4811" t="s">
        <v>38</v>
      </c>
      <c r="H4811" t="str">
        <f t="shared" si="301"/>
        <v>Central</v>
      </c>
      <c r="I4811" t="s">
        <v>1100</v>
      </c>
      <c r="J4811" t="str">
        <f t="shared" si="302"/>
        <v>Missouri</v>
      </c>
      <c r="K4811" t="s">
        <v>2019</v>
      </c>
      <c r="L4811" t="str">
        <f t="shared" si="303"/>
        <v>Saint Louis</v>
      </c>
      <c r="M4811" t="s">
        <v>41</v>
      </c>
      <c r="N4811" t="str">
        <f>IF(M4811="", "", IFERROR(VLOOKUP(M4811, Data!$A$1:$B$5, 2, 0), "Unkown fuel"))</f>
        <v>harmful</v>
      </c>
      <c r="O4811" t="s">
        <v>158</v>
      </c>
      <c r="P4811" t="s">
        <v>24</v>
      </c>
      <c r="Q4811" t="s">
        <v>33</v>
      </c>
      <c r="R4811" t="s">
        <v>164</v>
      </c>
      <c r="S4811">
        <v>1197</v>
      </c>
      <c r="T4811" t="s">
        <v>258</v>
      </c>
      <c r="U4811" t="s">
        <v>259</v>
      </c>
      <c r="V4811">
        <v>5</v>
      </c>
      <c r="W4811" t="s">
        <v>1179</v>
      </c>
    </row>
    <row r="4812" spans="1:23" x14ac:dyDescent="0.3">
      <c r="A4812">
        <v>4950</v>
      </c>
      <c r="B4812" t="s">
        <v>18</v>
      </c>
      <c r="C4812">
        <v>2018</v>
      </c>
      <c r="D4812">
        <f t="shared" ca="1" si="300"/>
        <v>5</v>
      </c>
      <c r="E4812" s="5">
        <v>755000</v>
      </c>
      <c r="F4812">
        <v>39000</v>
      </c>
      <c r="G4812" t="s">
        <v>38</v>
      </c>
      <c r="H4812" t="str">
        <f t="shared" si="301"/>
        <v>Central</v>
      </c>
      <c r="I4812" t="s">
        <v>1100</v>
      </c>
      <c r="J4812" t="str">
        <f t="shared" si="302"/>
        <v>Missouri</v>
      </c>
      <c r="K4812" t="s">
        <v>2019</v>
      </c>
      <c r="L4812" t="str">
        <f t="shared" si="303"/>
        <v>Saint Louis</v>
      </c>
      <c r="M4812" t="s">
        <v>22</v>
      </c>
      <c r="N4812" t="str">
        <f>IF(M4812="", "", IFERROR(VLOOKUP(M4812, Data!$A$1:$B$5, 2, 0), "Unkown fuel"))</f>
        <v>very harmful</v>
      </c>
      <c r="O4812" t="s">
        <v>158</v>
      </c>
      <c r="P4812" t="s">
        <v>24</v>
      </c>
      <c r="Q4812" t="s">
        <v>25</v>
      </c>
      <c r="R4812" t="s">
        <v>424</v>
      </c>
      <c r="S4812">
        <v>1248</v>
      </c>
      <c r="T4812" t="s">
        <v>27</v>
      </c>
      <c r="U4812" t="s">
        <v>28</v>
      </c>
      <c r="V4812">
        <v>5</v>
      </c>
      <c r="W4812" t="s">
        <v>1179</v>
      </c>
    </row>
    <row r="4813" spans="1:23" x14ac:dyDescent="0.3">
      <c r="A4813">
        <v>4951</v>
      </c>
      <c r="B4813" t="s">
        <v>192</v>
      </c>
      <c r="C4813">
        <v>2019</v>
      </c>
      <c r="D4813">
        <f t="shared" ca="1" si="300"/>
        <v>4</v>
      </c>
      <c r="E4813" s="5">
        <v>6223000</v>
      </c>
      <c r="F4813">
        <v>7800</v>
      </c>
      <c r="G4813" t="s">
        <v>38</v>
      </c>
      <c r="H4813" t="str">
        <f t="shared" si="301"/>
        <v>Central</v>
      </c>
      <c r="I4813" t="s">
        <v>1100</v>
      </c>
      <c r="J4813" t="str">
        <f t="shared" si="302"/>
        <v>Missouri</v>
      </c>
      <c r="K4813" t="s">
        <v>2018</v>
      </c>
      <c r="L4813" t="str">
        <f t="shared" si="303"/>
        <v>Saint Peters</v>
      </c>
      <c r="M4813" t="s">
        <v>41</v>
      </c>
      <c r="N4813" t="str">
        <f>IF(M4813="", "", IFERROR(VLOOKUP(M4813, Data!$A$1:$B$5, 2, 0), "Unkown fuel"))</f>
        <v>harmful</v>
      </c>
      <c r="O4813" t="s">
        <v>158</v>
      </c>
      <c r="P4813" t="s">
        <v>154</v>
      </c>
      <c r="Q4813" t="s">
        <v>1873</v>
      </c>
      <c r="R4813" t="s">
        <v>662</v>
      </c>
      <c r="S4813">
        <v>1798</v>
      </c>
      <c r="T4813" t="s">
        <v>201</v>
      </c>
      <c r="U4813" t="s">
        <v>2020</v>
      </c>
      <c r="V4813">
        <v>5</v>
      </c>
      <c r="W4813" t="s">
        <v>1179</v>
      </c>
    </row>
    <row r="4814" spans="1:23" x14ac:dyDescent="0.3">
      <c r="A4814">
        <v>4952</v>
      </c>
      <c r="B4814" t="s">
        <v>192</v>
      </c>
      <c r="C4814">
        <v>2019</v>
      </c>
      <c r="D4814">
        <f t="shared" ca="1" si="300"/>
        <v>4</v>
      </c>
      <c r="E4814" s="5">
        <v>5923000</v>
      </c>
      <c r="F4814">
        <v>11500</v>
      </c>
      <c r="G4814" t="s">
        <v>38</v>
      </c>
      <c r="H4814" t="str">
        <f t="shared" si="301"/>
        <v>Central</v>
      </c>
      <c r="I4814" t="s">
        <v>1100</v>
      </c>
      <c r="J4814" t="str">
        <f t="shared" si="302"/>
        <v>Missouri</v>
      </c>
      <c r="K4814" t="s">
        <v>2019</v>
      </c>
      <c r="L4814" t="str">
        <f t="shared" si="303"/>
        <v>Saint Louis</v>
      </c>
      <c r="M4814" t="s">
        <v>41</v>
      </c>
      <c r="N4814" t="str">
        <f>IF(M4814="", "", IFERROR(VLOOKUP(M4814, Data!$A$1:$B$5, 2, 0), "Unkown fuel"))</f>
        <v>harmful</v>
      </c>
      <c r="O4814" t="s">
        <v>158</v>
      </c>
      <c r="P4814" t="s">
        <v>154</v>
      </c>
      <c r="Q4814" t="s">
        <v>1873</v>
      </c>
      <c r="R4814" t="s">
        <v>662</v>
      </c>
      <c r="S4814">
        <v>1798</v>
      </c>
      <c r="T4814" t="s">
        <v>201</v>
      </c>
      <c r="U4814" t="s">
        <v>2020</v>
      </c>
      <c r="V4814">
        <v>5</v>
      </c>
      <c r="W4814" t="s">
        <v>1179</v>
      </c>
    </row>
    <row r="4815" spans="1:23" x14ac:dyDescent="0.3">
      <c r="A4815">
        <v>4953</v>
      </c>
      <c r="B4815" t="s">
        <v>192</v>
      </c>
      <c r="C4815">
        <v>2019</v>
      </c>
      <c r="D4815">
        <f t="shared" ca="1" si="300"/>
        <v>4</v>
      </c>
      <c r="E4815" s="5">
        <v>6523000</v>
      </c>
      <c r="F4815">
        <v>23600</v>
      </c>
      <c r="G4815" t="s">
        <v>38</v>
      </c>
      <c r="H4815" t="str">
        <f t="shared" si="301"/>
        <v>Central</v>
      </c>
      <c r="I4815" t="s">
        <v>1100</v>
      </c>
      <c r="J4815" t="str">
        <f t="shared" si="302"/>
        <v>Missouri</v>
      </c>
      <c r="K4815" t="s">
        <v>2018</v>
      </c>
      <c r="L4815" t="str">
        <f t="shared" si="303"/>
        <v>Saint Peters</v>
      </c>
      <c r="M4815" t="s">
        <v>41</v>
      </c>
      <c r="N4815" t="str">
        <f>IF(M4815="", "", IFERROR(VLOOKUP(M4815, Data!$A$1:$B$5, 2, 0), "Unkown fuel"))</f>
        <v>harmful</v>
      </c>
      <c r="O4815" t="s">
        <v>158</v>
      </c>
      <c r="P4815" t="s">
        <v>154</v>
      </c>
      <c r="Q4815" t="s">
        <v>1873</v>
      </c>
      <c r="R4815" t="s">
        <v>662</v>
      </c>
      <c r="S4815">
        <v>1798</v>
      </c>
      <c r="T4815" t="s">
        <v>201</v>
      </c>
      <c r="U4815" t="s">
        <v>2020</v>
      </c>
      <c r="V4815">
        <v>5</v>
      </c>
      <c r="W4815" t="s">
        <v>1179</v>
      </c>
    </row>
    <row r="4816" spans="1:23" x14ac:dyDescent="0.3">
      <c r="A4816">
        <v>4954</v>
      </c>
      <c r="B4816" t="s">
        <v>65</v>
      </c>
      <c r="C4816">
        <v>2010</v>
      </c>
      <c r="D4816">
        <f t="shared" ca="1" si="300"/>
        <v>13</v>
      </c>
      <c r="E4816" s="5">
        <v>1050000</v>
      </c>
      <c r="F4816">
        <v>220000</v>
      </c>
      <c r="G4816" t="s">
        <v>38</v>
      </c>
      <c r="H4816" t="str">
        <f t="shared" si="301"/>
        <v>Central</v>
      </c>
      <c r="I4816" t="s">
        <v>1100</v>
      </c>
      <c r="J4816" t="str">
        <f t="shared" si="302"/>
        <v>Missouri</v>
      </c>
      <c r="K4816" t="s">
        <v>2018</v>
      </c>
      <c r="L4816" t="str">
        <f t="shared" si="303"/>
        <v>Saint Peters</v>
      </c>
      <c r="M4816" t="s">
        <v>22</v>
      </c>
      <c r="N4816" t="str">
        <f>IF(M4816="", "", IFERROR(VLOOKUP(M4816, Data!$A$1:$B$5, 2, 0), "Unkown fuel"))</f>
        <v>very harmful</v>
      </c>
      <c r="O4816" t="s">
        <v>23</v>
      </c>
      <c r="P4816" t="s">
        <v>24</v>
      </c>
      <c r="Q4816" t="s">
        <v>33</v>
      </c>
      <c r="R4816" t="s">
        <v>468</v>
      </c>
      <c r="S4816">
        <v>2982</v>
      </c>
      <c r="T4816" t="s">
        <v>469</v>
      </c>
      <c r="U4816" t="s">
        <v>169</v>
      </c>
      <c r="V4816">
        <v>7</v>
      </c>
      <c r="W4816" t="s">
        <v>1179</v>
      </c>
    </row>
    <row r="4817" spans="1:23" x14ac:dyDescent="0.3">
      <c r="A4817">
        <v>4956</v>
      </c>
      <c r="B4817" t="s">
        <v>88</v>
      </c>
      <c r="C4817">
        <v>2015</v>
      </c>
      <c r="D4817">
        <f t="shared" ca="1" si="300"/>
        <v>8</v>
      </c>
      <c r="E4817" s="5">
        <v>1050000</v>
      </c>
      <c r="F4817">
        <v>120000</v>
      </c>
      <c r="G4817" t="s">
        <v>38</v>
      </c>
      <c r="H4817" t="str">
        <f t="shared" si="301"/>
        <v>Central</v>
      </c>
      <c r="I4817" t="s">
        <v>1100</v>
      </c>
      <c r="J4817" t="str">
        <f t="shared" si="302"/>
        <v>Missouri</v>
      </c>
      <c r="K4817" t="s">
        <v>2021</v>
      </c>
      <c r="L4817" t="str">
        <f t="shared" si="303"/>
        <v>Lees Summit</v>
      </c>
      <c r="M4817" t="s">
        <v>22</v>
      </c>
      <c r="N4817" t="str">
        <f>IF(M4817="", "", IFERROR(VLOOKUP(M4817, Data!$A$1:$B$5, 2, 0), "Unkown fuel"))</f>
        <v>very harmful</v>
      </c>
      <c r="O4817" t="s">
        <v>23</v>
      </c>
      <c r="P4817" t="s">
        <v>24</v>
      </c>
      <c r="Q4817" t="s">
        <v>33</v>
      </c>
      <c r="R4817" t="s">
        <v>282</v>
      </c>
      <c r="S4817">
        <v>2179</v>
      </c>
      <c r="T4817" t="s">
        <v>446</v>
      </c>
      <c r="U4817" t="s">
        <v>447</v>
      </c>
      <c r="V4817">
        <v>7</v>
      </c>
      <c r="W4817" t="s">
        <v>1179</v>
      </c>
    </row>
    <row r="4818" spans="1:23" x14ac:dyDescent="0.3">
      <c r="A4818">
        <v>4957</v>
      </c>
      <c r="B4818" t="s">
        <v>18</v>
      </c>
      <c r="C4818">
        <v>2018</v>
      </c>
      <c r="D4818">
        <f t="shared" ca="1" si="300"/>
        <v>5</v>
      </c>
      <c r="E4818" s="5">
        <v>800000</v>
      </c>
      <c r="F4818">
        <v>25000</v>
      </c>
      <c r="G4818" t="s">
        <v>124</v>
      </c>
      <c r="H4818" t="str">
        <f t="shared" si="301"/>
        <v>South</v>
      </c>
      <c r="I4818" t="s">
        <v>965</v>
      </c>
      <c r="J4818" t="str">
        <f t="shared" si="302"/>
        <v>Virginia</v>
      </c>
      <c r="K4818" t="s">
        <v>2007</v>
      </c>
      <c r="L4818" t="str">
        <f t="shared" si="303"/>
        <v>Montclair</v>
      </c>
      <c r="M4818" t="s">
        <v>41</v>
      </c>
      <c r="N4818" t="str">
        <f>IF(M4818="", "", IFERROR(VLOOKUP(M4818, Data!$A$1:$B$5, 2, 0), "Unkown fuel"))</f>
        <v>harmful</v>
      </c>
      <c r="O4818" t="s">
        <v>23</v>
      </c>
      <c r="P4818" t="s">
        <v>154</v>
      </c>
      <c r="Q4818" t="s">
        <v>25</v>
      </c>
      <c r="R4818" t="s">
        <v>113</v>
      </c>
      <c r="S4818">
        <v>1197</v>
      </c>
      <c r="T4818" t="s">
        <v>114</v>
      </c>
      <c r="U4818" t="s">
        <v>115</v>
      </c>
      <c r="V4818">
        <v>5</v>
      </c>
      <c r="W4818" t="s">
        <v>1179</v>
      </c>
    </row>
    <row r="4819" spans="1:23" x14ac:dyDescent="0.3">
      <c r="A4819">
        <v>4958</v>
      </c>
      <c r="B4819" t="s">
        <v>18</v>
      </c>
      <c r="C4819">
        <v>2015</v>
      </c>
      <c r="D4819">
        <f t="shared" ca="1" si="300"/>
        <v>8</v>
      </c>
      <c r="E4819" s="5">
        <v>600000</v>
      </c>
      <c r="F4819">
        <v>31000</v>
      </c>
      <c r="G4819" t="s">
        <v>38</v>
      </c>
      <c r="H4819" t="str">
        <f t="shared" si="301"/>
        <v>Central</v>
      </c>
      <c r="I4819" t="s">
        <v>1100</v>
      </c>
      <c r="J4819" t="str">
        <f t="shared" si="302"/>
        <v>Missouri</v>
      </c>
      <c r="K4819" t="s">
        <v>2022</v>
      </c>
      <c r="L4819" t="str">
        <f t="shared" si="303"/>
        <v>Maryland Heights</v>
      </c>
      <c r="M4819" t="s">
        <v>22</v>
      </c>
      <c r="N4819" t="str">
        <f>IF(M4819="", "", IFERROR(VLOOKUP(M4819, Data!$A$1:$B$5, 2, 0), "Unkown fuel"))</f>
        <v>very harmful</v>
      </c>
      <c r="O4819" t="s">
        <v>23</v>
      </c>
      <c r="P4819" t="s">
        <v>24</v>
      </c>
      <c r="Q4819" t="s">
        <v>33</v>
      </c>
      <c r="R4819" t="s">
        <v>229</v>
      </c>
      <c r="S4819">
        <v>1248</v>
      </c>
      <c r="T4819" t="s">
        <v>27</v>
      </c>
      <c r="U4819" t="s">
        <v>28</v>
      </c>
      <c r="V4819">
        <v>5</v>
      </c>
      <c r="W4819" t="s">
        <v>1179</v>
      </c>
    </row>
    <row r="4820" spans="1:23" x14ac:dyDescent="0.3">
      <c r="A4820">
        <v>4959</v>
      </c>
      <c r="B4820" t="s">
        <v>18</v>
      </c>
      <c r="C4820">
        <v>2017</v>
      </c>
      <c r="D4820">
        <f t="shared" ca="1" si="300"/>
        <v>6</v>
      </c>
      <c r="E4820" s="5">
        <v>530000</v>
      </c>
      <c r="F4820">
        <v>42000</v>
      </c>
      <c r="G4820" t="s">
        <v>124</v>
      </c>
      <c r="H4820" t="str">
        <f t="shared" si="301"/>
        <v>South</v>
      </c>
      <c r="I4820" t="s">
        <v>965</v>
      </c>
      <c r="J4820" t="str">
        <f t="shared" si="302"/>
        <v>Virginia</v>
      </c>
      <c r="K4820" t="s">
        <v>2007</v>
      </c>
      <c r="L4820" t="str">
        <f t="shared" si="303"/>
        <v>Montclair</v>
      </c>
      <c r="M4820" t="s">
        <v>41</v>
      </c>
      <c r="N4820" t="str">
        <f>IF(M4820="", "", IFERROR(VLOOKUP(M4820, Data!$A$1:$B$5, 2, 0), "Unkown fuel"))</f>
        <v>harmful</v>
      </c>
      <c r="O4820" t="s">
        <v>23</v>
      </c>
      <c r="P4820" t="s">
        <v>24</v>
      </c>
      <c r="Q4820" t="s">
        <v>25</v>
      </c>
      <c r="R4820" t="s">
        <v>113</v>
      </c>
      <c r="S4820">
        <v>1197</v>
      </c>
      <c r="T4820" t="s">
        <v>114</v>
      </c>
      <c r="U4820" t="s">
        <v>115</v>
      </c>
      <c r="V4820">
        <v>5</v>
      </c>
      <c r="W4820" t="s">
        <v>1179</v>
      </c>
    </row>
    <row r="4821" spans="1:23" x14ac:dyDescent="0.3">
      <c r="A4821">
        <v>4960</v>
      </c>
      <c r="B4821" t="s">
        <v>18</v>
      </c>
      <c r="C4821">
        <v>2015</v>
      </c>
      <c r="D4821">
        <f t="shared" ca="1" si="300"/>
        <v>8</v>
      </c>
      <c r="E4821" s="5">
        <v>450000</v>
      </c>
      <c r="F4821">
        <v>80000</v>
      </c>
      <c r="G4821" t="s">
        <v>38</v>
      </c>
      <c r="H4821" t="str">
        <f t="shared" si="301"/>
        <v>Central</v>
      </c>
      <c r="I4821" t="s">
        <v>1100</v>
      </c>
      <c r="J4821" t="str">
        <f t="shared" si="302"/>
        <v>Missouri</v>
      </c>
      <c r="K4821" t="s">
        <v>2021</v>
      </c>
      <c r="L4821" t="str">
        <f t="shared" si="303"/>
        <v>Lees Summit</v>
      </c>
      <c r="M4821" t="s">
        <v>41</v>
      </c>
      <c r="N4821" t="str">
        <f>IF(M4821="", "", IFERROR(VLOOKUP(M4821, Data!$A$1:$B$5, 2, 0), "Unkown fuel"))</f>
        <v>harmful</v>
      </c>
      <c r="O4821" t="s">
        <v>23</v>
      </c>
      <c r="P4821" t="s">
        <v>24</v>
      </c>
      <c r="Q4821" t="s">
        <v>25</v>
      </c>
      <c r="R4821" t="s">
        <v>295</v>
      </c>
      <c r="S4821">
        <v>1197</v>
      </c>
      <c r="T4821" t="s">
        <v>165</v>
      </c>
      <c r="U4821" t="s">
        <v>115</v>
      </c>
      <c r="V4821">
        <v>5</v>
      </c>
      <c r="W4821" t="s">
        <v>1179</v>
      </c>
    </row>
    <row r="4822" spans="1:23" x14ac:dyDescent="0.3">
      <c r="A4822">
        <v>4961</v>
      </c>
      <c r="B4822" t="s">
        <v>18</v>
      </c>
      <c r="C4822">
        <v>2011</v>
      </c>
      <c r="D4822">
        <f t="shared" ca="1" si="300"/>
        <v>12</v>
      </c>
      <c r="E4822" s="5">
        <v>235000</v>
      </c>
      <c r="F4822">
        <v>60000</v>
      </c>
      <c r="G4822" t="s">
        <v>38</v>
      </c>
      <c r="H4822" t="str">
        <f t="shared" si="301"/>
        <v>Central</v>
      </c>
      <c r="I4822" t="s">
        <v>1100</v>
      </c>
      <c r="J4822" t="str">
        <f t="shared" si="302"/>
        <v>Missouri</v>
      </c>
      <c r="K4822" t="s">
        <v>2022</v>
      </c>
      <c r="L4822" t="str">
        <f t="shared" si="303"/>
        <v>Maryland Heights</v>
      </c>
      <c r="M4822" t="s">
        <v>41</v>
      </c>
      <c r="N4822" t="str">
        <f>IF(M4822="", "", IFERROR(VLOOKUP(M4822, Data!$A$1:$B$5, 2, 0), "Unkown fuel"))</f>
        <v>harmful</v>
      </c>
      <c r="O4822" t="s">
        <v>23</v>
      </c>
      <c r="P4822" t="s">
        <v>24</v>
      </c>
      <c r="Q4822" t="s">
        <v>25</v>
      </c>
      <c r="R4822" t="s">
        <v>540</v>
      </c>
      <c r="S4822">
        <v>998</v>
      </c>
      <c r="T4822" t="s">
        <v>67</v>
      </c>
      <c r="U4822" t="s">
        <v>141</v>
      </c>
      <c r="V4822">
        <v>5</v>
      </c>
      <c r="W4822" t="s">
        <v>1179</v>
      </c>
    </row>
    <row r="4823" spans="1:23" x14ac:dyDescent="0.3">
      <c r="A4823">
        <v>4962</v>
      </c>
      <c r="B4823" t="s">
        <v>18</v>
      </c>
      <c r="C4823">
        <v>2013</v>
      </c>
      <c r="D4823">
        <f t="shared" ca="1" si="300"/>
        <v>10</v>
      </c>
      <c r="E4823" s="5">
        <v>550000</v>
      </c>
      <c r="F4823">
        <v>240000</v>
      </c>
      <c r="G4823" t="s">
        <v>38</v>
      </c>
      <c r="H4823" t="str">
        <f t="shared" si="301"/>
        <v>Central</v>
      </c>
      <c r="I4823" t="s">
        <v>1100</v>
      </c>
      <c r="J4823" t="str">
        <f t="shared" si="302"/>
        <v>Missouri</v>
      </c>
      <c r="K4823" t="s">
        <v>2022</v>
      </c>
      <c r="L4823" t="str">
        <f t="shared" si="303"/>
        <v>Maryland Heights</v>
      </c>
      <c r="M4823" t="s">
        <v>22</v>
      </c>
      <c r="N4823" t="str">
        <f>IF(M4823="", "", IFERROR(VLOOKUP(M4823, Data!$A$1:$B$5, 2, 0), "Unkown fuel"))</f>
        <v>very harmful</v>
      </c>
      <c r="O4823" t="s">
        <v>23</v>
      </c>
      <c r="P4823" t="s">
        <v>24</v>
      </c>
      <c r="Q4823" t="s">
        <v>25</v>
      </c>
      <c r="R4823" t="s">
        <v>26</v>
      </c>
      <c r="S4823">
        <v>1248</v>
      </c>
      <c r="T4823" t="s">
        <v>27</v>
      </c>
      <c r="U4823" t="s">
        <v>28</v>
      </c>
      <c r="V4823">
        <v>5</v>
      </c>
      <c r="W4823" t="s">
        <v>1179</v>
      </c>
    </row>
    <row r="4824" spans="1:23" x14ac:dyDescent="0.3">
      <c r="A4824">
        <v>4963</v>
      </c>
      <c r="B4824" t="s">
        <v>30</v>
      </c>
      <c r="C4824">
        <v>2013</v>
      </c>
      <c r="D4824">
        <f t="shared" ca="1" si="300"/>
        <v>10</v>
      </c>
      <c r="E4824" s="5">
        <v>395000</v>
      </c>
      <c r="F4824">
        <v>35000</v>
      </c>
      <c r="G4824" t="s">
        <v>38</v>
      </c>
      <c r="H4824" t="str">
        <f t="shared" si="301"/>
        <v>Central</v>
      </c>
      <c r="I4824" t="s">
        <v>1100</v>
      </c>
      <c r="J4824" t="str">
        <f t="shared" si="302"/>
        <v>Missouri</v>
      </c>
      <c r="K4824" t="s">
        <v>2022</v>
      </c>
      <c r="L4824" t="str">
        <f t="shared" si="303"/>
        <v>Maryland Heights</v>
      </c>
      <c r="M4824" t="s">
        <v>41</v>
      </c>
      <c r="N4824" t="str">
        <f>IF(M4824="", "", IFERROR(VLOOKUP(M4824, Data!$A$1:$B$5, 2, 0), "Unkown fuel"))</f>
        <v>harmful</v>
      </c>
      <c r="O4824" t="s">
        <v>23</v>
      </c>
      <c r="P4824" t="s">
        <v>154</v>
      </c>
      <c r="Q4824" t="s">
        <v>33</v>
      </c>
      <c r="R4824" t="s">
        <v>276</v>
      </c>
      <c r="S4824">
        <v>1598</v>
      </c>
      <c r="T4824" t="s">
        <v>366</v>
      </c>
      <c r="U4824" t="s">
        <v>257</v>
      </c>
      <c r="V4824">
        <v>5</v>
      </c>
      <c r="W4824" t="s">
        <v>1179</v>
      </c>
    </row>
    <row r="4825" spans="1:23" x14ac:dyDescent="0.3">
      <c r="A4825">
        <v>4964</v>
      </c>
      <c r="B4825" t="s">
        <v>109</v>
      </c>
      <c r="C4825">
        <v>2018</v>
      </c>
      <c r="D4825">
        <f t="shared" ca="1" si="300"/>
        <v>5</v>
      </c>
      <c r="E4825" s="5">
        <v>450000</v>
      </c>
      <c r="F4825">
        <v>35000</v>
      </c>
      <c r="G4825" t="s">
        <v>38</v>
      </c>
      <c r="H4825" t="str">
        <f t="shared" si="301"/>
        <v>Central</v>
      </c>
      <c r="I4825" t="s">
        <v>1100</v>
      </c>
      <c r="J4825" t="str">
        <f t="shared" si="302"/>
        <v>Missouri</v>
      </c>
      <c r="K4825" t="s">
        <v>2022</v>
      </c>
      <c r="L4825" t="str">
        <f t="shared" si="303"/>
        <v>Maryland Heights</v>
      </c>
      <c r="M4825" t="s">
        <v>41</v>
      </c>
      <c r="N4825" t="str">
        <f>IF(M4825="", "", IFERROR(VLOOKUP(M4825, Data!$A$1:$B$5, 2, 0), "Unkown fuel"))</f>
        <v>harmful</v>
      </c>
      <c r="O4825" t="s">
        <v>23</v>
      </c>
      <c r="P4825" t="s">
        <v>24</v>
      </c>
      <c r="Q4825" t="s">
        <v>25</v>
      </c>
      <c r="R4825" t="s">
        <v>110</v>
      </c>
      <c r="S4825">
        <v>1199</v>
      </c>
      <c r="T4825" t="s">
        <v>416</v>
      </c>
      <c r="U4825" t="s">
        <v>112</v>
      </c>
      <c r="V4825">
        <v>5</v>
      </c>
      <c r="W4825" t="s">
        <v>1179</v>
      </c>
    </row>
    <row r="4826" spans="1:23" x14ac:dyDescent="0.3">
      <c r="A4826">
        <v>4965</v>
      </c>
      <c r="B4826" t="s">
        <v>75</v>
      </c>
      <c r="C4826">
        <v>2019</v>
      </c>
      <c r="D4826">
        <f t="shared" ca="1" si="300"/>
        <v>4</v>
      </c>
      <c r="E4826" s="5">
        <v>600000</v>
      </c>
      <c r="F4826">
        <v>5000</v>
      </c>
      <c r="G4826" t="s">
        <v>38</v>
      </c>
      <c r="H4826" t="str">
        <f t="shared" si="301"/>
        <v>Central</v>
      </c>
      <c r="I4826" t="s">
        <v>70</v>
      </c>
      <c r="J4826" t="str">
        <f t="shared" si="302"/>
        <v>Texas</v>
      </c>
      <c r="K4826" t="s">
        <v>2023</v>
      </c>
      <c r="L4826" t="str">
        <f t="shared" si="303"/>
        <v>San Angelo</v>
      </c>
      <c r="M4826" t="s">
        <v>41</v>
      </c>
      <c r="N4826" t="str">
        <f>IF(M4826="", "", IFERROR(VLOOKUP(M4826, Data!$A$1:$B$5, 2, 0), "Unkown fuel"))</f>
        <v>harmful</v>
      </c>
      <c r="O4826" t="s">
        <v>23</v>
      </c>
      <c r="P4826" t="s">
        <v>24</v>
      </c>
      <c r="Q4826" t="s">
        <v>25</v>
      </c>
      <c r="R4826" t="s">
        <v>72</v>
      </c>
      <c r="S4826">
        <v>999</v>
      </c>
      <c r="T4826" t="s">
        <v>687</v>
      </c>
      <c r="U4826" t="s">
        <v>688</v>
      </c>
      <c r="V4826">
        <v>7</v>
      </c>
      <c r="W4826" t="s">
        <v>1179</v>
      </c>
    </row>
    <row r="4827" spans="1:23" x14ac:dyDescent="0.3">
      <c r="A4827">
        <v>4966</v>
      </c>
      <c r="B4827" t="s">
        <v>18</v>
      </c>
      <c r="C4827">
        <v>2016</v>
      </c>
      <c r="D4827">
        <f t="shared" ca="1" si="300"/>
        <v>7</v>
      </c>
      <c r="E4827" s="5">
        <v>610000</v>
      </c>
      <c r="F4827">
        <v>110000</v>
      </c>
      <c r="G4827" t="s">
        <v>38</v>
      </c>
      <c r="H4827" t="str">
        <f t="shared" si="301"/>
        <v>Central</v>
      </c>
      <c r="I4827" t="s">
        <v>70</v>
      </c>
      <c r="J4827" t="str">
        <f t="shared" si="302"/>
        <v>Texas</v>
      </c>
      <c r="K4827" t="s">
        <v>1607</v>
      </c>
      <c r="L4827" t="str">
        <f t="shared" si="303"/>
        <v>Rowlett</v>
      </c>
      <c r="M4827" t="s">
        <v>22</v>
      </c>
      <c r="N4827" t="str">
        <f>IF(M4827="", "", IFERROR(VLOOKUP(M4827, Data!$A$1:$B$5, 2, 0), "Unkown fuel"))</f>
        <v>very harmful</v>
      </c>
      <c r="O4827" t="s">
        <v>23</v>
      </c>
      <c r="P4827" t="s">
        <v>24</v>
      </c>
      <c r="Q4827" t="s">
        <v>25</v>
      </c>
      <c r="R4827" t="s">
        <v>129</v>
      </c>
      <c r="S4827">
        <v>1248</v>
      </c>
      <c r="T4827" t="s">
        <v>94</v>
      </c>
      <c r="U4827" t="s">
        <v>95</v>
      </c>
      <c r="V4827">
        <v>5</v>
      </c>
      <c r="W4827" t="s">
        <v>1179</v>
      </c>
    </row>
    <row r="4828" spans="1:23" x14ac:dyDescent="0.3">
      <c r="A4828">
        <v>4967</v>
      </c>
      <c r="B4828" t="s">
        <v>46</v>
      </c>
      <c r="C4828">
        <v>2017</v>
      </c>
      <c r="D4828">
        <f t="shared" ca="1" si="300"/>
        <v>6</v>
      </c>
      <c r="E4828" s="5">
        <v>690000</v>
      </c>
      <c r="F4828">
        <v>20000</v>
      </c>
      <c r="G4828" t="s">
        <v>38</v>
      </c>
      <c r="H4828" t="str">
        <f t="shared" si="301"/>
        <v>Central</v>
      </c>
      <c r="I4828" t="s">
        <v>70</v>
      </c>
      <c r="J4828" t="str">
        <f t="shared" si="302"/>
        <v>Texas</v>
      </c>
      <c r="K4828" t="s">
        <v>2024</v>
      </c>
      <c r="L4828" t="str">
        <f t="shared" si="303"/>
        <v>San Antonio</v>
      </c>
      <c r="M4828" t="s">
        <v>41</v>
      </c>
      <c r="N4828" t="str">
        <f>IF(M4828="", "", IFERROR(VLOOKUP(M4828, Data!$A$1:$B$5, 2, 0), "Unkown fuel"))</f>
        <v>harmful</v>
      </c>
      <c r="O4828" t="s">
        <v>23</v>
      </c>
      <c r="P4828" t="s">
        <v>24</v>
      </c>
      <c r="Q4828" t="s">
        <v>25</v>
      </c>
      <c r="R4828" t="s">
        <v>133</v>
      </c>
      <c r="S4828">
        <v>1197</v>
      </c>
      <c r="T4828" t="s">
        <v>134</v>
      </c>
      <c r="U4828" t="s">
        <v>135</v>
      </c>
      <c r="V4828">
        <v>5</v>
      </c>
      <c r="W4828" t="s">
        <v>1179</v>
      </c>
    </row>
    <row r="4829" spans="1:23" x14ac:dyDescent="0.3">
      <c r="A4829">
        <v>4968</v>
      </c>
      <c r="B4829" t="s">
        <v>109</v>
      </c>
      <c r="C4829">
        <v>2018</v>
      </c>
      <c r="D4829">
        <f t="shared" ca="1" si="300"/>
        <v>5</v>
      </c>
      <c r="E4829" s="5">
        <v>790000</v>
      </c>
      <c r="F4829">
        <v>15000</v>
      </c>
      <c r="G4829" t="s">
        <v>38</v>
      </c>
      <c r="H4829" t="str">
        <f t="shared" si="301"/>
        <v>Central</v>
      </c>
      <c r="I4829" t="s">
        <v>70</v>
      </c>
      <c r="J4829" t="str">
        <f t="shared" si="302"/>
        <v>Texas</v>
      </c>
      <c r="K4829" t="s">
        <v>2024</v>
      </c>
      <c r="L4829" t="str">
        <f t="shared" si="303"/>
        <v>San Antonio</v>
      </c>
      <c r="M4829" t="s">
        <v>41</v>
      </c>
      <c r="N4829" t="str">
        <f>IF(M4829="", "", IFERROR(VLOOKUP(M4829, Data!$A$1:$B$5, 2, 0), "Unkown fuel"))</f>
        <v>harmful</v>
      </c>
      <c r="O4829" t="s">
        <v>23</v>
      </c>
      <c r="P4829" t="s">
        <v>24</v>
      </c>
      <c r="Q4829" t="s">
        <v>25</v>
      </c>
      <c r="R4829" t="s">
        <v>142</v>
      </c>
      <c r="S4829">
        <v>1198</v>
      </c>
      <c r="T4829" t="s">
        <v>364</v>
      </c>
      <c r="U4829" t="s">
        <v>365</v>
      </c>
      <c r="V4829">
        <v>5</v>
      </c>
      <c r="W4829" t="s">
        <v>1179</v>
      </c>
    </row>
    <row r="4830" spans="1:23" x14ac:dyDescent="0.3">
      <c r="A4830">
        <v>4969</v>
      </c>
      <c r="B4830" t="s">
        <v>18</v>
      </c>
      <c r="C4830">
        <v>2014</v>
      </c>
      <c r="D4830">
        <f t="shared" ca="1" si="300"/>
        <v>9</v>
      </c>
      <c r="E4830" s="5">
        <v>254999</v>
      </c>
      <c r="F4830">
        <v>40000</v>
      </c>
      <c r="G4830" t="s">
        <v>38</v>
      </c>
      <c r="H4830" t="str">
        <f t="shared" si="301"/>
        <v>Central</v>
      </c>
      <c r="I4830" t="s">
        <v>70</v>
      </c>
      <c r="J4830" t="str">
        <f t="shared" si="302"/>
        <v>Texas</v>
      </c>
      <c r="K4830" t="s">
        <v>1607</v>
      </c>
      <c r="L4830" t="str">
        <f t="shared" si="303"/>
        <v>Rowlett</v>
      </c>
      <c r="M4830" t="s">
        <v>41</v>
      </c>
      <c r="N4830" t="str">
        <f>IF(M4830="", "", IFERROR(VLOOKUP(M4830, Data!$A$1:$B$5, 2, 0), "Unkown fuel"))</f>
        <v>harmful</v>
      </c>
      <c r="O4830" t="s">
        <v>23</v>
      </c>
      <c r="P4830" t="s">
        <v>24</v>
      </c>
      <c r="Q4830" t="s">
        <v>33</v>
      </c>
      <c r="R4830" t="s">
        <v>540</v>
      </c>
      <c r="S4830">
        <v>998</v>
      </c>
      <c r="T4830" t="s">
        <v>67</v>
      </c>
      <c r="U4830" t="s">
        <v>141</v>
      </c>
      <c r="V4830">
        <v>5</v>
      </c>
      <c r="W4830" t="s">
        <v>1179</v>
      </c>
    </row>
    <row r="4831" spans="1:23" x14ac:dyDescent="0.3">
      <c r="A4831">
        <v>4970</v>
      </c>
      <c r="B4831" t="s">
        <v>37</v>
      </c>
      <c r="C4831">
        <v>2016</v>
      </c>
      <c r="D4831">
        <f t="shared" ca="1" si="300"/>
        <v>7</v>
      </c>
      <c r="E4831" s="5">
        <v>500000</v>
      </c>
      <c r="F4831">
        <v>41000</v>
      </c>
      <c r="G4831" t="s">
        <v>38</v>
      </c>
      <c r="H4831" t="str">
        <f t="shared" si="301"/>
        <v>Central</v>
      </c>
      <c r="I4831" t="s">
        <v>70</v>
      </c>
      <c r="J4831" t="str">
        <f t="shared" si="302"/>
        <v>Texas</v>
      </c>
      <c r="K4831" t="s">
        <v>2023</v>
      </c>
      <c r="L4831" t="str">
        <f t="shared" si="303"/>
        <v>San Angelo</v>
      </c>
      <c r="M4831" t="s">
        <v>41</v>
      </c>
      <c r="N4831" t="str">
        <f>IF(M4831="", "", IFERROR(VLOOKUP(M4831, Data!$A$1:$B$5, 2, 0), "Unkown fuel"))</f>
        <v>harmful</v>
      </c>
      <c r="O4831" t="s">
        <v>23</v>
      </c>
      <c r="P4831" t="s">
        <v>24</v>
      </c>
      <c r="Q4831" t="s">
        <v>25</v>
      </c>
      <c r="R4831" t="s">
        <v>604</v>
      </c>
      <c r="S4831">
        <v>1199</v>
      </c>
      <c r="T4831" t="s">
        <v>434</v>
      </c>
      <c r="U4831" t="s">
        <v>452</v>
      </c>
      <c r="V4831">
        <v>5</v>
      </c>
      <c r="W4831" t="s">
        <v>1179</v>
      </c>
    </row>
    <row r="4832" spans="1:23" x14ac:dyDescent="0.3">
      <c r="A4832">
        <v>4971</v>
      </c>
      <c r="B4832" t="s">
        <v>88</v>
      </c>
      <c r="C4832">
        <v>2011</v>
      </c>
      <c r="D4832">
        <f t="shared" ca="1" si="300"/>
        <v>12</v>
      </c>
      <c r="E4832" s="5">
        <v>340000</v>
      </c>
      <c r="F4832">
        <v>100000</v>
      </c>
      <c r="G4832" t="s">
        <v>38</v>
      </c>
      <c r="H4832" t="str">
        <f t="shared" si="301"/>
        <v>Central</v>
      </c>
      <c r="I4832" t="s">
        <v>70</v>
      </c>
      <c r="J4832" t="str">
        <f t="shared" si="302"/>
        <v>Texas</v>
      </c>
      <c r="K4832" t="s">
        <v>2024</v>
      </c>
      <c r="L4832" t="str">
        <f t="shared" si="303"/>
        <v>San Antonio</v>
      </c>
      <c r="M4832" t="s">
        <v>22</v>
      </c>
      <c r="N4832" t="str">
        <f>IF(M4832="", "", IFERROR(VLOOKUP(M4832, Data!$A$1:$B$5, 2, 0), "Unkown fuel"))</f>
        <v>very harmful</v>
      </c>
      <c r="O4832" t="s">
        <v>23</v>
      </c>
      <c r="P4832" t="s">
        <v>24</v>
      </c>
      <c r="Q4832" t="s">
        <v>33</v>
      </c>
      <c r="R4832" t="s">
        <v>363</v>
      </c>
      <c r="S4832">
        <v>2523</v>
      </c>
      <c r="T4832" t="s">
        <v>486</v>
      </c>
      <c r="U4832" t="s">
        <v>487</v>
      </c>
      <c r="V4832">
        <v>7</v>
      </c>
      <c r="W4832" t="s">
        <v>1179</v>
      </c>
    </row>
    <row r="4833" spans="1:23" x14ac:dyDescent="0.3">
      <c r="A4833">
        <v>4972</v>
      </c>
      <c r="B4833" t="s">
        <v>109</v>
      </c>
      <c r="C4833">
        <v>2008</v>
      </c>
      <c r="D4833">
        <f t="shared" ca="1" si="300"/>
        <v>15</v>
      </c>
      <c r="E4833" s="5">
        <v>150000</v>
      </c>
      <c r="F4833">
        <v>120000</v>
      </c>
      <c r="G4833" t="s">
        <v>56</v>
      </c>
      <c r="H4833" t="str">
        <f t="shared" si="301"/>
        <v>West</v>
      </c>
      <c r="I4833" t="s">
        <v>21</v>
      </c>
      <c r="J4833" t="str">
        <f t="shared" si="302"/>
        <v>Washington</v>
      </c>
      <c r="K4833" t="s">
        <v>2025</v>
      </c>
      <c r="L4833" t="str">
        <f t="shared" si="303"/>
        <v>Anacortes</v>
      </c>
      <c r="M4833" t="s">
        <v>22</v>
      </c>
      <c r="N4833" t="str">
        <f>IF(M4833="", "", IFERROR(VLOOKUP(M4833, Data!$A$1:$B$5, 2, 0), "Unkown fuel"))</f>
        <v>very harmful</v>
      </c>
      <c r="O4833" t="s">
        <v>23</v>
      </c>
      <c r="P4833" t="s">
        <v>24</v>
      </c>
      <c r="Q4833" t="s">
        <v>25</v>
      </c>
      <c r="R4833" t="s">
        <v>621</v>
      </c>
      <c r="S4833">
        <v>1948</v>
      </c>
      <c r="T4833" t="s">
        <v>388</v>
      </c>
      <c r="U4833" t="s">
        <v>622</v>
      </c>
      <c r="V4833">
        <v>9</v>
      </c>
      <c r="W4833" t="s">
        <v>1179</v>
      </c>
    </row>
    <row r="4834" spans="1:23" x14ac:dyDescent="0.3">
      <c r="A4834">
        <v>4973</v>
      </c>
      <c r="B4834" t="s">
        <v>88</v>
      </c>
      <c r="C4834">
        <v>2007</v>
      </c>
      <c r="D4834">
        <f t="shared" ca="1" si="300"/>
        <v>16</v>
      </c>
      <c r="E4834" s="5">
        <v>245000</v>
      </c>
      <c r="F4834">
        <v>110000</v>
      </c>
      <c r="G4834" t="s">
        <v>56</v>
      </c>
      <c r="H4834" t="str">
        <f t="shared" si="301"/>
        <v>West</v>
      </c>
      <c r="I4834" t="s">
        <v>21</v>
      </c>
      <c r="J4834" t="str">
        <f t="shared" si="302"/>
        <v>Washington</v>
      </c>
      <c r="K4834" t="s">
        <v>2025</v>
      </c>
      <c r="L4834" t="str">
        <f t="shared" si="303"/>
        <v>Anacortes</v>
      </c>
      <c r="M4834" t="s">
        <v>22</v>
      </c>
      <c r="N4834" t="str">
        <f>IF(M4834="", "", IFERROR(VLOOKUP(M4834, Data!$A$1:$B$5, 2, 0), "Unkown fuel"))</f>
        <v>very harmful</v>
      </c>
      <c r="O4834" t="s">
        <v>23</v>
      </c>
      <c r="P4834" t="s">
        <v>24</v>
      </c>
      <c r="Q4834" t="s">
        <v>42</v>
      </c>
      <c r="R4834" t="s">
        <v>363</v>
      </c>
      <c r="S4834">
        <v>2523</v>
      </c>
      <c r="T4834" t="s">
        <v>486</v>
      </c>
      <c r="U4834" t="s">
        <v>487</v>
      </c>
      <c r="V4834">
        <v>7</v>
      </c>
      <c r="W4834" t="s">
        <v>1179</v>
      </c>
    </row>
    <row r="4835" spans="1:23" x14ac:dyDescent="0.3">
      <c r="A4835">
        <v>4974</v>
      </c>
      <c r="B4835" t="s">
        <v>221</v>
      </c>
      <c r="C4835">
        <v>2015</v>
      </c>
      <c r="D4835">
        <f t="shared" ca="1" si="300"/>
        <v>8</v>
      </c>
      <c r="E4835" s="5">
        <v>515000</v>
      </c>
      <c r="F4835">
        <v>120000</v>
      </c>
      <c r="G4835" t="s">
        <v>56</v>
      </c>
      <c r="H4835" t="str">
        <f t="shared" si="301"/>
        <v>West</v>
      </c>
      <c r="I4835" t="s">
        <v>21</v>
      </c>
      <c r="J4835" t="str">
        <f t="shared" si="302"/>
        <v>Washington</v>
      </c>
      <c r="K4835" t="s">
        <v>2025</v>
      </c>
      <c r="L4835" t="str">
        <f t="shared" si="303"/>
        <v>Anacortes</v>
      </c>
      <c r="M4835" t="s">
        <v>22</v>
      </c>
      <c r="N4835" t="str">
        <f>IF(M4835="", "", IFERROR(VLOOKUP(M4835, Data!$A$1:$B$5, 2, 0), "Unkown fuel"))</f>
        <v>very harmful</v>
      </c>
      <c r="O4835" t="s">
        <v>23</v>
      </c>
      <c r="P4835" t="s">
        <v>24</v>
      </c>
      <c r="Q4835" t="s">
        <v>33</v>
      </c>
      <c r="R4835" t="s">
        <v>1800</v>
      </c>
      <c r="S4835">
        <v>1498</v>
      </c>
      <c r="T4835" t="s">
        <v>409</v>
      </c>
      <c r="U4835" t="s">
        <v>36</v>
      </c>
      <c r="V4835">
        <v>5</v>
      </c>
      <c r="W4835" t="s">
        <v>1179</v>
      </c>
    </row>
    <row r="4836" spans="1:23" x14ac:dyDescent="0.3">
      <c r="A4836">
        <v>4975</v>
      </c>
      <c r="B4836" t="s">
        <v>1613</v>
      </c>
      <c r="C4836">
        <v>2008</v>
      </c>
      <c r="D4836">
        <f t="shared" ca="1" si="300"/>
        <v>15</v>
      </c>
      <c r="E4836" s="5">
        <v>122000</v>
      </c>
      <c r="F4836">
        <v>60000</v>
      </c>
      <c r="G4836" t="s">
        <v>56</v>
      </c>
      <c r="H4836" t="str">
        <f t="shared" si="301"/>
        <v>West</v>
      </c>
      <c r="I4836" t="s">
        <v>21</v>
      </c>
      <c r="J4836" t="str">
        <f t="shared" si="302"/>
        <v>Washington</v>
      </c>
      <c r="K4836" t="s">
        <v>2025</v>
      </c>
      <c r="L4836" t="str">
        <f t="shared" si="303"/>
        <v>Anacortes</v>
      </c>
      <c r="M4836" t="s">
        <v>22</v>
      </c>
      <c r="N4836" t="str">
        <f>IF(M4836="", "", IFERROR(VLOOKUP(M4836, Data!$A$1:$B$5, 2, 0), "Unkown fuel"))</f>
        <v>very harmful</v>
      </c>
      <c r="O4836" t="s">
        <v>23</v>
      </c>
      <c r="P4836" t="s">
        <v>24</v>
      </c>
      <c r="Q4836" t="s">
        <v>33</v>
      </c>
      <c r="R4836" t="s">
        <v>475</v>
      </c>
      <c r="S4836">
        <v>1995</v>
      </c>
      <c r="T4836" t="s">
        <v>1953</v>
      </c>
      <c r="U4836" t="s">
        <v>1954</v>
      </c>
      <c r="V4836">
        <v>5</v>
      </c>
      <c r="W4836" t="s">
        <v>1179</v>
      </c>
    </row>
    <row r="4837" spans="1:23" x14ac:dyDescent="0.3">
      <c r="A4837">
        <v>4976</v>
      </c>
      <c r="B4837" t="s">
        <v>46</v>
      </c>
      <c r="C4837">
        <v>2009</v>
      </c>
      <c r="D4837">
        <f t="shared" ca="1" si="300"/>
        <v>14</v>
      </c>
      <c r="E4837" s="5">
        <v>160000</v>
      </c>
      <c r="F4837">
        <v>35000</v>
      </c>
      <c r="G4837" t="s">
        <v>56</v>
      </c>
      <c r="H4837" t="str">
        <f t="shared" si="301"/>
        <v>West</v>
      </c>
      <c r="I4837" t="s">
        <v>21</v>
      </c>
      <c r="J4837" t="str">
        <f t="shared" si="302"/>
        <v>Washington</v>
      </c>
      <c r="K4837" t="s">
        <v>2025</v>
      </c>
      <c r="L4837" t="str">
        <f t="shared" si="303"/>
        <v>Anacortes</v>
      </c>
      <c r="M4837" t="s">
        <v>41</v>
      </c>
      <c r="N4837" t="str">
        <f>IF(M4837="", "", IFERROR(VLOOKUP(M4837, Data!$A$1:$B$5, 2, 0), "Unkown fuel"))</f>
        <v>harmful</v>
      </c>
      <c r="O4837" t="s">
        <v>23</v>
      </c>
      <c r="P4837" t="s">
        <v>24</v>
      </c>
      <c r="Q4837" t="s">
        <v>42</v>
      </c>
      <c r="R4837" t="s">
        <v>246</v>
      </c>
      <c r="S4837">
        <v>1086</v>
      </c>
      <c r="T4837" t="s">
        <v>247</v>
      </c>
      <c r="U4837" t="s">
        <v>248</v>
      </c>
      <c r="V4837">
        <v>5</v>
      </c>
      <c r="W4837" t="s">
        <v>1179</v>
      </c>
    </row>
    <row r="4838" spans="1:23" x14ac:dyDescent="0.3">
      <c r="A4838">
        <v>4977</v>
      </c>
      <c r="B4838" t="s">
        <v>18</v>
      </c>
      <c r="C4838">
        <v>2007</v>
      </c>
      <c r="D4838">
        <f t="shared" ca="1" si="300"/>
        <v>16</v>
      </c>
      <c r="E4838" s="5">
        <v>110000</v>
      </c>
      <c r="F4838">
        <v>120000</v>
      </c>
      <c r="G4838" t="s">
        <v>38</v>
      </c>
      <c r="H4838" t="str">
        <f t="shared" si="301"/>
        <v>Central</v>
      </c>
      <c r="I4838" t="s">
        <v>39</v>
      </c>
      <c r="J4838" t="str">
        <f t="shared" si="302"/>
        <v>Illinois</v>
      </c>
      <c r="K4838" t="s">
        <v>2026</v>
      </c>
      <c r="L4838" t="str">
        <f t="shared" si="303"/>
        <v>Addison</v>
      </c>
      <c r="M4838" t="s">
        <v>41</v>
      </c>
      <c r="N4838" t="str">
        <f>IF(M4838="", "", IFERROR(VLOOKUP(M4838, Data!$A$1:$B$5, 2, 0), "Unkown fuel"))</f>
        <v>harmful</v>
      </c>
      <c r="O4838" t="s">
        <v>23</v>
      </c>
      <c r="P4838" t="s">
        <v>24</v>
      </c>
      <c r="Q4838" t="s">
        <v>33</v>
      </c>
      <c r="R4838" t="s">
        <v>96</v>
      </c>
      <c r="S4838">
        <v>796</v>
      </c>
      <c r="T4838" t="s">
        <v>97</v>
      </c>
      <c r="U4838" t="s">
        <v>98</v>
      </c>
      <c r="V4838">
        <v>5</v>
      </c>
      <c r="W4838" t="s">
        <v>1179</v>
      </c>
    </row>
    <row r="4839" spans="1:23" x14ac:dyDescent="0.3">
      <c r="A4839">
        <v>4978</v>
      </c>
      <c r="B4839" t="s">
        <v>18</v>
      </c>
      <c r="C4839">
        <v>2014</v>
      </c>
      <c r="D4839">
        <f t="shared" ca="1" si="300"/>
        <v>9</v>
      </c>
      <c r="E4839" s="5">
        <v>360000</v>
      </c>
      <c r="F4839">
        <v>70000</v>
      </c>
      <c r="G4839" t="s">
        <v>56</v>
      </c>
      <c r="H4839" t="str">
        <f t="shared" si="301"/>
        <v>West</v>
      </c>
      <c r="I4839" t="s">
        <v>21</v>
      </c>
      <c r="J4839" t="str">
        <f t="shared" si="302"/>
        <v>Washington</v>
      </c>
      <c r="K4839" t="s">
        <v>2025</v>
      </c>
      <c r="L4839" t="str">
        <f t="shared" si="303"/>
        <v>Anacortes</v>
      </c>
      <c r="M4839" t="s">
        <v>22</v>
      </c>
      <c r="N4839" t="str">
        <f>IF(M4839="", "", IFERROR(VLOOKUP(M4839, Data!$A$1:$B$5, 2, 0), "Unkown fuel"))</f>
        <v>very harmful</v>
      </c>
      <c r="O4839" t="s">
        <v>23</v>
      </c>
      <c r="P4839" t="s">
        <v>24</v>
      </c>
      <c r="Q4839" t="s">
        <v>25</v>
      </c>
      <c r="R4839" t="s">
        <v>229</v>
      </c>
      <c r="S4839">
        <v>1248</v>
      </c>
      <c r="T4839" t="s">
        <v>27</v>
      </c>
      <c r="U4839" t="s">
        <v>28</v>
      </c>
      <c r="V4839">
        <v>5</v>
      </c>
      <c r="W4839" t="s">
        <v>1179</v>
      </c>
    </row>
    <row r="4840" spans="1:23" x14ac:dyDescent="0.3">
      <c r="A4840">
        <v>4980</v>
      </c>
      <c r="B4840" t="s">
        <v>46</v>
      </c>
      <c r="C4840">
        <v>2011</v>
      </c>
      <c r="D4840">
        <f t="shared" ca="1" si="300"/>
        <v>12</v>
      </c>
      <c r="E4840" s="5">
        <v>260000</v>
      </c>
      <c r="F4840">
        <v>90000</v>
      </c>
      <c r="G4840" t="s">
        <v>124</v>
      </c>
      <c r="H4840" t="str">
        <f t="shared" si="301"/>
        <v>South</v>
      </c>
      <c r="I4840" t="s">
        <v>148</v>
      </c>
      <c r="J4840" t="str">
        <f t="shared" si="302"/>
        <v>North Carolina</v>
      </c>
      <c r="K4840" t="s">
        <v>2027</v>
      </c>
      <c r="L4840" t="str">
        <f t="shared" si="303"/>
        <v>Mint Hill</v>
      </c>
      <c r="M4840" t="s">
        <v>22</v>
      </c>
      <c r="N4840" t="str">
        <f>IF(M4840="", "", IFERROR(VLOOKUP(M4840, Data!$A$1:$B$5, 2, 0), "Unkown fuel"))</f>
        <v>very harmful</v>
      </c>
      <c r="O4840" t="s">
        <v>23</v>
      </c>
      <c r="P4840" t="s">
        <v>24</v>
      </c>
      <c r="Q4840" t="s">
        <v>42</v>
      </c>
      <c r="R4840" t="s">
        <v>408</v>
      </c>
      <c r="S4840">
        <v>1493</v>
      </c>
      <c r="T4840" t="s">
        <v>508</v>
      </c>
      <c r="U4840" t="s">
        <v>563</v>
      </c>
      <c r="V4840">
        <v>5</v>
      </c>
      <c r="W4840" t="s">
        <v>1179</v>
      </c>
    </row>
    <row r="4841" spans="1:23" x14ac:dyDescent="0.3">
      <c r="A4841">
        <v>4981</v>
      </c>
      <c r="B4841" t="s">
        <v>18</v>
      </c>
      <c r="C4841">
        <v>2007</v>
      </c>
      <c r="D4841">
        <f t="shared" ca="1" si="300"/>
        <v>16</v>
      </c>
      <c r="E4841" s="5">
        <v>128000</v>
      </c>
      <c r="F4841">
        <v>60000</v>
      </c>
      <c r="G4841" t="s">
        <v>124</v>
      </c>
      <c r="H4841" t="str">
        <f t="shared" si="301"/>
        <v>South</v>
      </c>
      <c r="I4841" t="s">
        <v>148</v>
      </c>
      <c r="J4841" t="str">
        <f t="shared" si="302"/>
        <v>North Carolina</v>
      </c>
      <c r="K4841" t="s">
        <v>2027</v>
      </c>
      <c r="L4841" t="str">
        <f t="shared" si="303"/>
        <v>Mint Hill</v>
      </c>
      <c r="M4841" t="s">
        <v>41</v>
      </c>
      <c r="N4841" t="str">
        <f>IF(M4841="", "", IFERROR(VLOOKUP(M4841, Data!$A$1:$B$5, 2, 0), "Unkown fuel"))</f>
        <v>harmful</v>
      </c>
      <c r="O4841" t="s">
        <v>23</v>
      </c>
      <c r="P4841" t="s">
        <v>24</v>
      </c>
      <c r="Q4841" t="s">
        <v>33</v>
      </c>
      <c r="R4841" t="s">
        <v>96</v>
      </c>
      <c r="S4841">
        <v>796</v>
      </c>
      <c r="T4841" t="s">
        <v>97</v>
      </c>
      <c r="U4841" t="s">
        <v>98</v>
      </c>
      <c r="V4841">
        <v>5</v>
      </c>
      <c r="W4841" t="s">
        <v>1179</v>
      </c>
    </row>
    <row r="4842" spans="1:23" x14ac:dyDescent="0.3">
      <c r="A4842">
        <v>4982</v>
      </c>
      <c r="B4842" t="s">
        <v>46</v>
      </c>
      <c r="C4842">
        <v>2015</v>
      </c>
      <c r="D4842">
        <f t="shared" ca="1" si="300"/>
        <v>8</v>
      </c>
      <c r="E4842" s="5">
        <v>600000</v>
      </c>
      <c r="F4842">
        <v>80000</v>
      </c>
      <c r="G4842" t="s">
        <v>56</v>
      </c>
      <c r="H4842" t="str">
        <f t="shared" si="301"/>
        <v>West</v>
      </c>
      <c r="I4842" t="s">
        <v>57</v>
      </c>
      <c r="J4842" t="str">
        <f t="shared" si="302"/>
        <v>California</v>
      </c>
      <c r="K4842" t="s">
        <v>2028</v>
      </c>
      <c r="L4842" t="str">
        <f t="shared" si="303"/>
        <v>Pico Rivera</v>
      </c>
      <c r="M4842" t="s">
        <v>22</v>
      </c>
      <c r="N4842" t="str">
        <f>IF(M4842="", "", IFERROR(VLOOKUP(M4842, Data!$A$1:$B$5, 2, 0), "Unkown fuel"))</f>
        <v>very harmful</v>
      </c>
      <c r="O4842" t="s">
        <v>23</v>
      </c>
      <c r="P4842" t="s">
        <v>24</v>
      </c>
      <c r="Q4842" t="s">
        <v>33</v>
      </c>
      <c r="R4842" t="s">
        <v>571</v>
      </c>
      <c r="S4842">
        <v>1582</v>
      </c>
      <c r="T4842" t="s">
        <v>301</v>
      </c>
      <c r="U4842" t="s">
        <v>302</v>
      </c>
      <c r="V4842">
        <v>5</v>
      </c>
      <c r="W4842" t="s">
        <v>1179</v>
      </c>
    </row>
    <row r="4843" spans="1:23" x14ac:dyDescent="0.3">
      <c r="A4843">
        <v>4983</v>
      </c>
      <c r="B4843" t="s">
        <v>65</v>
      </c>
      <c r="C4843">
        <v>2010</v>
      </c>
      <c r="D4843">
        <f t="shared" ca="1" si="300"/>
        <v>13</v>
      </c>
      <c r="E4843" s="5">
        <v>800000</v>
      </c>
      <c r="F4843">
        <v>151000</v>
      </c>
      <c r="G4843" t="s">
        <v>56</v>
      </c>
      <c r="H4843" t="str">
        <f t="shared" si="301"/>
        <v>West</v>
      </c>
      <c r="I4843" t="s">
        <v>57</v>
      </c>
      <c r="J4843" t="str">
        <f t="shared" si="302"/>
        <v>California</v>
      </c>
      <c r="K4843" t="s">
        <v>2028</v>
      </c>
      <c r="L4843" t="str">
        <f t="shared" si="303"/>
        <v>Pico Rivera</v>
      </c>
      <c r="M4843" t="s">
        <v>22</v>
      </c>
      <c r="N4843" t="str">
        <f>IF(M4843="", "", IFERROR(VLOOKUP(M4843, Data!$A$1:$B$5, 2, 0), "Unkown fuel"))</f>
        <v>very harmful</v>
      </c>
      <c r="O4843" t="s">
        <v>23</v>
      </c>
      <c r="P4843" t="s">
        <v>24</v>
      </c>
      <c r="Q4843" t="s">
        <v>33</v>
      </c>
      <c r="R4843" t="s">
        <v>468</v>
      </c>
      <c r="S4843">
        <v>2982</v>
      </c>
      <c r="T4843" t="s">
        <v>469</v>
      </c>
      <c r="U4843" t="s">
        <v>169</v>
      </c>
      <c r="V4843">
        <v>7</v>
      </c>
      <c r="W4843" t="s">
        <v>1179</v>
      </c>
    </row>
    <row r="4844" spans="1:23" x14ac:dyDescent="0.3">
      <c r="A4844">
        <v>4984</v>
      </c>
      <c r="B4844" t="s">
        <v>18</v>
      </c>
      <c r="C4844">
        <v>2019</v>
      </c>
      <c r="D4844">
        <f t="shared" ca="1" si="300"/>
        <v>4</v>
      </c>
      <c r="E4844" s="5">
        <v>675000</v>
      </c>
      <c r="F4844">
        <v>25000</v>
      </c>
      <c r="G4844" t="s">
        <v>19</v>
      </c>
      <c r="H4844" t="str">
        <f t="shared" si="301"/>
        <v>East</v>
      </c>
      <c r="I4844" t="s">
        <v>83</v>
      </c>
      <c r="J4844" t="str">
        <f t="shared" si="302"/>
        <v>Massachusetts</v>
      </c>
      <c r="K4844" t="s">
        <v>2029</v>
      </c>
      <c r="L4844" t="str">
        <f t="shared" si="303"/>
        <v>Norton</v>
      </c>
      <c r="M4844" t="s">
        <v>22</v>
      </c>
      <c r="N4844" t="str">
        <f>IF(M4844="", "", IFERROR(VLOOKUP(M4844, Data!$A$1:$B$5, 2, 0), "Unkown fuel"))</f>
        <v>very harmful</v>
      </c>
      <c r="O4844" t="s">
        <v>23</v>
      </c>
      <c r="P4844" t="s">
        <v>24</v>
      </c>
      <c r="Q4844" t="s">
        <v>25</v>
      </c>
      <c r="R4844" t="s">
        <v>424</v>
      </c>
      <c r="S4844">
        <v>1248</v>
      </c>
      <c r="T4844" t="s">
        <v>425</v>
      </c>
      <c r="U4844" t="s">
        <v>28</v>
      </c>
      <c r="V4844">
        <v>5</v>
      </c>
      <c r="W4844" t="s">
        <v>1179</v>
      </c>
    </row>
    <row r="4845" spans="1:23" x14ac:dyDescent="0.3">
      <c r="A4845">
        <v>4985</v>
      </c>
      <c r="B4845" t="s">
        <v>88</v>
      </c>
      <c r="C4845">
        <v>2015</v>
      </c>
      <c r="D4845">
        <f t="shared" ca="1" si="300"/>
        <v>8</v>
      </c>
      <c r="E4845" s="5">
        <v>1000000</v>
      </c>
      <c r="F4845">
        <v>24700</v>
      </c>
      <c r="G4845" t="s">
        <v>19</v>
      </c>
      <c r="H4845" t="str">
        <f t="shared" si="301"/>
        <v>East</v>
      </c>
      <c r="I4845" t="s">
        <v>786</v>
      </c>
      <c r="J4845" t="str">
        <f t="shared" si="302"/>
        <v>New Jersey</v>
      </c>
      <c r="K4845" t="s">
        <v>866</v>
      </c>
      <c r="L4845" t="str">
        <f t="shared" si="303"/>
        <v>Newark</v>
      </c>
      <c r="M4845" t="s">
        <v>22</v>
      </c>
      <c r="N4845" t="str">
        <f>IF(M4845="", "", IFERROR(VLOOKUP(M4845, Data!$A$1:$B$5, 2, 0), "Unkown fuel"))</f>
        <v>very harmful</v>
      </c>
      <c r="O4845" t="s">
        <v>23</v>
      </c>
      <c r="P4845" t="s">
        <v>24</v>
      </c>
      <c r="Q4845" t="s">
        <v>25</v>
      </c>
      <c r="R4845" t="s">
        <v>155</v>
      </c>
      <c r="S4845">
        <v>2179</v>
      </c>
      <c r="T4845" t="s">
        <v>446</v>
      </c>
      <c r="U4845" t="s">
        <v>447</v>
      </c>
      <c r="V4845">
        <v>7</v>
      </c>
      <c r="W4845" t="s">
        <v>1179</v>
      </c>
    </row>
    <row r="4846" spans="1:23" x14ac:dyDescent="0.3">
      <c r="A4846">
        <v>4986</v>
      </c>
      <c r="B4846" t="s">
        <v>120</v>
      </c>
      <c r="C4846">
        <v>2008</v>
      </c>
      <c r="D4846">
        <f t="shared" ca="1" si="300"/>
        <v>15</v>
      </c>
      <c r="E4846" s="5">
        <v>65000</v>
      </c>
      <c r="F4846">
        <v>100000</v>
      </c>
      <c r="G4846" t="s">
        <v>19</v>
      </c>
      <c r="H4846" t="str">
        <f t="shared" si="301"/>
        <v>East</v>
      </c>
      <c r="I4846" t="s">
        <v>83</v>
      </c>
      <c r="J4846" t="str">
        <f t="shared" si="302"/>
        <v>Massachusetts</v>
      </c>
      <c r="K4846" t="s">
        <v>836</v>
      </c>
      <c r="L4846" t="str">
        <f t="shared" si="303"/>
        <v>Canton</v>
      </c>
      <c r="M4846" t="s">
        <v>41</v>
      </c>
      <c r="N4846" t="str">
        <f>IF(M4846="", "", IFERROR(VLOOKUP(M4846, Data!$A$1:$B$5, 2, 0), "Unkown fuel"))</f>
        <v>harmful</v>
      </c>
      <c r="O4846" t="s">
        <v>23</v>
      </c>
      <c r="P4846" t="s">
        <v>24</v>
      </c>
      <c r="Q4846" t="s">
        <v>42</v>
      </c>
      <c r="R4846" t="s">
        <v>347</v>
      </c>
      <c r="S4846">
        <v>995</v>
      </c>
      <c r="T4846" t="s">
        <v>665</v>
      </c>
      <c r="U4846" t="s">
        <v>715</v>
      </c>
      <c r="V4846">
        <v>5</v>
      </c>
      <c r="W4846" t="s">
        <v>1179</v>
      </c>
    </row>
    <row r="4847" spans="1:23" x14ac:dyDescent="0.3">
      <c r="A4847">
        <v>4987</v>
      </c>
      <c r="B4847" t="s">
        <v>18</v>
      </c>
      <c r="C4847">
        <v>2019</v>
      </c>
      <c r="D4847">
        <f t="shared" ca="1" si="300"/>
        <v>4</v>
      </c>
      <c r="E4847" s="5">
        <v>500000</v>
      </c>
      <c r="F4847">
        <v>10000</v>
      </c>
      <c r="G4847" t="s">
        <v>19</v>
      </c>
      <c r="H4847" t="str">
        <f t="shared" si="301"/>
        <v>East</v>
      </c>
      <c r="I4847" t="s">
        <v>857</v>
      </c>
      <c r="J4847" t="str">
        <f t="shared" si="302"/>
        <v>New Hampshire</v>
      </c>
      <c r="K4847" t="s">
        <v>1322</v>
      </c>
      <c r="L4847" t="str">
        <f t="shared" si="303"/>
        <v>Derry</v>
      </c>
      <c r="M4847" t="s">
        <v>41</v>
      </c>
      <c r="N4847" t="str">
        <f>IF(M4847="", "", IFERROR(VLOOKUP(M4847, Data!$A$1:$B$5, 2, 0), "Unkown fuel"))</f>
        <v>harmful</v>
      </c>
      <c r="O4847" t="s">
        <v>23</v>
      </c>
      <c r="P4847" t="s">
        <v>24</v>
      </c>
      <c r="Q4847" t="s">
        <v>25</v>
      </c>
      <c r="R4847" t="s">
        <v>903</v>
      </c>
      <c r="S4847">
        <v>1197</v>
      </c>
      <c r="T4847" t="s">
        <v>265</v>
      </c>
      <c r="U4847" t="s">
        <v>266</v>
      </c>
      <c r="V4847">
        <v>5</v>
      </c>
      <c r="W4847" t="s">
        <v>1179</v>
      </c>
    </row>
    <row r="4848" spans="1:23" x14ac:dyDescent="0.3">
      <c r="A4848">
        <v>4988</v>
      </c>
      <c r="B4848" t="s">
        <v>18</v>
      </c>
      <c r="C4848">
        <v>2010</v>
      </c>
      <c r="D4848">
        <f t="shared" ca="1" si="300"/>
        <v>13</v>
      </c>
      <c r="E4848" s="5">
        <v>300000</v>
      </c>
      <c r="F4848">
        <v>50000</v>
      </c>
      <c r="G4848" t="s">
        <v>56</v>
      </c>
      <c r="H4848" t="str">
        <f t="shared" si="301"/>
        <v>West</v>
      </c>
      <c r="I4848" t="s">
        <v>57</v>
      </c>
      <c r="J4848" t="str">
        <f t="shared" si="302"/>
        <v>California</v>
      </c>
      <c r="K4848" t="s">
        <v>2030</v>
      </c>
      <c r="L4848" t="str">
        <f t="shared" si="303"/>
        <v>Petaluma</v>
      </c>
      <c r="M4848" t="s">
        <v>41</v>
      </c>
      <c r="N4848" t="str">
        <f>IF(M4848="", "", IFERROR(VLOOKUP(M4848, Data!$A$1:$B$5, 2, 0), "Unkown fuel"))</f>
        <v>harmful</v>
      </c>
      <c r="O4848" t="s">
        <v>23</v>
      </c>
      <c r="P4848" t="s">
        <v>24</v>
      </c>
      <c r="Q4848" t="s">
        <v>25</v>
      </c>
      <c r="R4848" t="s">
        <v>340</v>
      </c>
      <c r="S4848">
        <v>1586</v>
      </c>
      <c r="T4848" t="s">
        <v>810</v>
      </c>
      <c r="U4848" t="s">
        <v>811</v>
      </c>
      <c r="V4848">
        <v>5</v>
      </c>
      <c r="W4848" t="s">
        <v>1179</v>
      </c>
    </row>
    <row r="4849" spans="1:23" x14ac:dyDescent="0.3">
      <c r="A4849">
        <v>4989</v>
      </c>
      <c r="B4849" t="s">
        <v>18</v>
      </c>
      <c r="C4849">
        <v>2009</v>
      </c>
      <c r="D4849">
        <f t="shared" ca="1" si="300"/>
        <v>14</v>
      </c>
      <c r="E4849" s="5">
        <v>125000</v>
      </c>
      <c r="F4849">
        <v>80000</v>
      </c>
      <c r="G4849" t="s">
        <v>56</v>
      </c>
      <c r="H4849" t="str">
        <f t="shared" si="301"/>
        <v>West</v>
      </c>
      <c r="I4849" t="s">
        <v>57</v>
      </c>
      <c r="J4849" t="str">
        <f t="shared" si="302"/>
        <v>California</v>
      </c>
      <c r="K4849" t="s">
        <v>2030</v>
      </c>
      <c r="L4849" t="str">
        <f t="shared" si="303"/>
        <v>Petaluma</v>
      </c>
      <c r="M4849" t="s">
        <v>41</v>
      </c>
      <c r="N4849" t="str">
        <f>IF(M4849="", "", IFERROR(VLOOKUP(M4849, Data!$A$1:$B$5, 2, 0), "Unkown fuel"))</f>
        <v>harmful</v>
      </c>
      <c r="O4849" t="s">
        <v>23</v>
      </c>
      <c r="P4849" t="s">
        <v>24</v>
      </c>
      <c r="Q4849" t="s">
        <v>25</v>
      </c>
      <c r="R4849" t="s">
        <v>50</v>
      </c>
      <c r="S4849">
        <v>796</v>
      </c>
      <c r="T4849" t="s">
        <v>63</v>
      </c>
      <c r="U4849" t="s">
        <v>64</v>
      </c>
      <c r="V4849">
        <v>4</v>
      </c>
      <c r="W4849" t="s">
        <v>1179</v>
      </c>
    </row>
    <row r="4850" spans="1:23" x14ac:dyDescent="0.3">
      <c r="A4850">
        <v>4990</v>
      </c>
      <c r="B4850" t="s">
        <v>46</v>
      </c>
      <c r="C4850">
        <v>2017</v>
      </c>
      <c r="D4850">
        <f t="shared" ca="1" si="300"/>
        <v>6</v>
      </c>
      <c r="E4850" s="5">
        <v>550000</v>
      </c>
      <c r="F4850">
        <v>25000</v>
      </c>
      <c r="G4850" t="s">
        <v>19</v>
      </c>
      <c r="H4850" t="str">
        <f t="shared" si="301"/>
        <v>East</v>
      </c>
      <c r="I4850" t="s">
        <v>83</v>
      </c>
      <c r="J4850" t="str">
        <f t="shared" si="302"/>
        <v>Massachusetts</v>
      </c>
      <c r="K4850" t="s">
        <v>842</v>
      </c>
      <c r="L4850" t="str">
        <f t="shared" si="303"/>
        <v>Clinton</v>
      </c>
      <c r="M4850" t="s">
        <v>41</v>
      </c>
      <c r="N4850" t="str">
        <f>IF(M4850="", "", IFERROR(VLOOKUP(M4850, Data!$A$1:$B$5, 2, 0), "Unkown fuel"))</f>
        <v>harmful</v>
      </c>
      <c r="O4850" t="s">
        <v>23</v>
      </c>
      <c r="P4850" t="s">
        <v>24</v>
      </c>
      <c r="Q4850" t="s">
        <v>25</v>
      </c>
      <c r="R4850" t="s">
        <v>85</v>
      </c>
      <c r="S4850">
        <v>1197</v>
      </c>
      <c r="T4850" t="s">
        <v>90</v>
      </c>
      <c r="U4850" t="s">
        <v>261</v>
      </c>
      <c r="V4850">
        <v>5</v>
      </c>
      <c r="W4850" t="s">
        <v>1179</v>
      </c>
    </row>
    <row r="4851" spans="1:23" x14ac:dyDescent="0.3">
      <c r="A4851">
        <v>4991</v>
      </c>
      <c r="B4851" t="s">
        <v>18</v>
      </c>
      <c r="C4851">
        <v>2007</v>
      </c>
      <c r="D4851">
        <f t="shared" ca="1" si="300"/>
        <v>16</v>
      </c>
      <c r="E4851" s="5">
        <v>150000</v>
      </c>
      <c r="F4851">
        <v>80000</v>
      </c>
      <c r="G4851" t="s">
        <v>19</v>
      </c>
      <c r="H4851" t="str">
        <f t="shared" si="301"/>
        <v>East</v>
      </c>
      <c r="I4851" t="s">
        <v>83</v>
      </c>
      <c r="J4851" t="str">
        <f t="shared" si="302"/>
        <v>Massachusetts</v>
      </c>
      <c r="K4851" t="s">
        <v>2031</v>
      </c>
      <c r="L4851" t="str">
        <f t="shared" si="303"/>
        <v>Wakefield</v>
      </c>
      <c r="M4851" t="s">
        <v>41</v>
      </c>
      <c r="N4851" t="str">
        <f>IF(M4851="", "", IFERROR(VLOOKUP(M4851, Data!$A$1:$B$5, 2, 0), "Unkown fuel"))</f>
        <v>harmful</v>
      </c>
      <c r="O4851" t="s">
        <v>23</v>
      </c>
      <c r="P4851" t="s">
        <v>24</v>
      </c>
      <c r="Q4851" t="s">
        <v>42</v>
      </c>
      <c r="R4851" t="s">
        <v>96</v>
      </c>
      <c r="S4851">
        <v>796</v>
      </c>
      <c r="T4851" t="s">
        <v>97</v>
      </c>
      <c r="U4851" t="s">
        <v>98</v>
      </c>
      <c r="V4851">
        <v>5</v>
      </c>
      <c r="W4851" t="s">
        <v>1179</v>
      </c>
    </row>
    <row r="4852" spans="1:23" x14ac:dyDescent="0.3">
      <c r="A4852">
        <v>4992</v>
      </c>
      <c r="B4852" t="s">
        <v>88</v>
      </c>
      <c r="C4852">
        <v>2017</v>
      </c>
      <c r="D4852">
        <f t="shared" ca="1" si="300"/>
        <v>6</v>
      </c>
      <c r="E4852" s="5">
        <v>891000</v>
      </c>
      <c r="F4852">
        <v>80000</v>
      </c>
      <c r="G4852" t="s">
        <v>19</v>
      </c>
      <c r="H4852" t="str">
        <f t="shared" si="301"/>
        <v>East</v>
      </c>
      <c r="I4852" t="s">
        <v>83</v>
      </c>
      <c r="J4852" t="str">
        <f t="shared" si="302"/>
        <v>Massachusetts</v>
      </c>
      <c r="K4852" t="s">
        <v>2032</v>
      </c>
      <c r="L4852" t="str">
        <f t="shared" si="303"/>
        <v>Longmeadow</v>
      </c>
      <c r="M4852" t="s">
        <v>22</v>
      </c>
      <c r="N4852" t="str">
        <f>IF(M4852="", "", IFERROR(VLOOKUP(M4852, Data!$A$1:$B$5, 2, 0), "Unkown fuel"))</f>
        <v>very harmful</v>
      </c>
      <c r="O4852" t="s">
        <v>23</v>
      </c>
      <c r="P4852" t="s">
        <v>24</v>
      </c>
      <c r="Q4852" t="s">
        <v>25</v>
      </c>
      <c r="R4852" t="s">
        <v>605</v>
      </c>
      <c r="S4852">
        <v>2179</v>
      </c>
      <c r="T4852" t="s">
        <v>271</v>
      </c>
      <c r="U4852" t="s">
        <v>615</v>
      </c>
      <c r="V4852">
        <v>7</v>
      </c>
      <c r="W4852" t="s">
        <v>1179</v>
      </c>
    </row>
    <row r="4853" spans="1:23" x14ac:dyDescent="0.3">
      <c r="A4853">
        <v>4993</v>
      </c>
      <c r="B4853" t="s">
        <v>65</v>
      </c>
      <c r="C4853">
        <v>2015</v>
      </c>
      <c r="D4853">
        <f t="shared" ca="1" si="300"/>
        <v>8</v>
      </c>
      <c r="E4853" s="5">
        <v>1050000</v>
      </c>
      <c r="F4853">
        <v>70000</v>
      </c>
      <c r="G4853" t="s">
        <v>56</v>
      </c>
      <c r="H4853" t="str">
        <f t="shared" si="301"/>
        <v>West</v>
      </c>
      <c r="I4853" t="s">
        <v>57</v>
      </c>
      <c r="J4853" t="str">
        <f t="shared" si="302"/>
        <v>California</v>
      </c>
      <c r="K4853" t="s">
        <v>2030</v>
      </c>
      <c r="L4853" t="str">
        <f t="shared" si="303"/>
        <v>Petaluma</v>
      </c>
      <c r="M4853" t="s">
        <v>22</v>
      </c>
      <c r="N4853" t="str">
        <f>IF(M4853="", "", IFERROR(VLOOKUP(M4853, Data!$A$1:$B$5, 2, 0), "Unkown fuel"))</f>
        <v>very harmful</v>
      </c>
      <c r="O4853" t="s">
        <v>23</v>
      </c>
      <c r="P4853" t="s">
        <v>24</v>
      </c>
      <c r="Q4853" t="s">
        <v>25</v>
      </c>
      <c r="R4853" t="s">
        <v>170</v>
      </c>
      <c r="S4853">
        <v>2494</v>
      </c>
      <c r="T4853" t="s">
        <v>190</v>
      </c>
      <c r="U4853" t="s">
        <v>191</v>
      </c>
      <c r="V4853">
        <v>7</v>
      </c>
      <c r="W4853" t="s">
        <v>1179</v>
      </c>
    </row>
    <row r="4854" spans="1:23" x14ac:dyDescent="0.3">
      <c r="A4854">
        <v>4994</v>
      </c>
      <c r="B4854" t="s">
        <v>18</v>
      </c>
      <c r="C4854">
        <v>2018</v>
      </c>
      <c r="D4854">
        <f t="shared" ca="1" si="300"/>
        <v>5</v>
      </c>
      <c r="E4854" s="5">
        <v>750000</v>
      </c>
      <c r="F4854">
        <v>15000</v>
      </c>
      <c r="G4854" t="s">
        <v>56</v>
      </c>
      <c r="H4854" t="str">
        <f t="shared" si="301"/>
        <v>West</v>
      </c>
      <c r="I4854" t="s">
        <v>57</v>
      </c>
      <c r="J4854" t="str">
        <f t="shared" si="302"/>
        <v>California</v>
      </c>
      <c r="K4854" t="s">
        <v>2030</v>
      </c>
      <c r="L4854" t="str">
        <f t="shared" si="303"/>
        <v>Petaluma</v>
      </c>
      <c r="M4854" t="s">
        <v>41</v>
      </c>
      <c r="N4854" t="str">
        <f>IF(M4854="", "", IFERROR(VLOOKUP(M4854, Data!$A$1:$B$5, 2, 0), "Unkown fuel"))</f>
        <v>harmful</v>
      </c>
      <c r="O4854" t="s">
        <v>23</v>
      </c>
      <c r="P4854" t="s">
        <v>24</v>
      </c>
      <c r="Q4854" t="s">
        <v>25</v>
      </c>
      <c r="R4854" t="s">
        <v>390</v>
      </c>
      <c r="S4854">
        <v>998</v>
      </c>
      <c r="T4854" t="s">
        <v>2033</v>
      </c>
      <c r="U4854" t="s">
        <v>2034</v>
      </c>
      <c r="V4854">
        <v>5</v>
      </c>
      <c r="W4854" t="s">
        <v>1179</v>
      </c>
    </row>
    <row r="4855" spans="1:23" x14ac:dyDescent="0.3">
      <c r="A4855">
        <v>4995</v>
      </c>
      <c r="B4855" t="s">
        <v>46</v>
      </c>
      <c r="C4855">
        <v>2012</v>
      </c>
      <c r="D4855">
        <f t="shared" ca="1" si="300"/>
        <v>11</v>
      </c>
      <c r="E4855" s="5">
        <v>380000</v>
      </c>
      <c r="F4855">
        <v>27500</v>
      </c>
      <c r="G4855" t="s">
        <v>56</v>
      </c>
      <c r="H4855" t="str">
        <f t="shared" si="301"/>
        <v>West</v>
      </c>
      <c r="I4855" t="s">
        <v>957</v>
      </c>
      <c r="J4855" t="str">
        <f t="shared" si="302"/>
        <v>Utah</v>
      </c>
      <c r="K4855" t="s">
        <v>2035</v>
      </c>
      <c r="L4855" t="str">
        <f t="shared" si="303"/>
        <v>Orem</v>
      </c>
      <c r="M4855" t="s">
        <v>41</v>
      </c>
      <c r="N4855" t="str">
        <f>IF(M4855="", "", IFERROR(VLOOKUP(M4855, Data!$A$1:$B$5, 2, 0), "Unkown fuel"))</f>
        <v>harmful</v>
      </c>
      <c r="O4855" t="s">
        <v>23</v>
      </c>
      <c r="P4855" t="s">
        <v>24</v>
      </c>
      <c r="Q4855" t="s">
        <v>25</v>
      </c>
      <c r="R4855" t="s">
        <v>164</v>
      </c>
      <c r="S4855">
        <v>1197</v>
      </c>
      <c r="T4855" t="s">
        <v>455</v>
      </c>
      <c r="U4855" t="s">
        <v>2036</v>
      </c>
      <c r="V4855">
        <v>5</v>
      </c>
      <c r="W4855" t="s">
        <v>1179</v>
      </c>
    </row>
    <row r="4856" spans="1:23" x14ac:dyDescent="0.3">
      <c r="A4856">
        <v>4996</v>
      </c>
      <c r="B4856" t="s">
        <v>65</v>
      </c>
      <c r="C4856">
        <v>2013</v>
      </c>
      <c r="D4856">
        <f t="shared" ca="1" si="300"/>
        <v>10</v>
      </c>
      <c r="E4856" s="5">
        <v>800000</v>
      </c>
      <c r="F4856">
        <v>110000</v>
      </c>
      <c r="G4856" t="s">
        <v>56</v>
      </c>
      <c r="H4856" t="str">
        <f t="shared" si="301"/>
        <v>West</v>
      </c>
      <c r="I4856" t="s">
        <v>957</v>
      </c>
      <c r="J4856" t="str">
        <f t="shared" si="302"/>
        <v>Utah</v>
      </c>
      <c r="K4856" t="s">
        <v>2035</v>
      </c>
      <c r="L4856" t="str">
        <f t="shared" si="303"/>
        <v>Orem</v>
      </c>
      <c r="M4856" t="s">
        <v>22</v>
      </c>
      <c r="N4856" t="str">
        <f>IF(M4856="", "", IFERROR(VLOOKUP(M4856, Data!$A$1:$B$5, 2, 0), "Unkown fuel"))</f>
        <v>very harmful</v>
      </c>
      <c r="O4856" t="s">
        <v>23</v>
      </c>
      <c r="P4856" t="s">
        <v>24</v>
      </c>
      <c r="Q4856" t="s">
        <v>33</v>
      </c>
      <c r="R4856" t="s">
        <v>170</v>
      </c>
      <c r="S4856">
        <v>2494</v>
      </c>
      <c r="T4856" t="s">
        <v>190</v>
      </c>
      <c r="U4856" t="s">
        <v>191</v>
      </c>
      <c r="V4856">
        <v>8</v>
      </c>
      <c r="W4856" t="s">
        <v>1179</v>
      </c>
    </row>
    <row r="4857" spans="1:23" x14ac:dyDescent="0.3">
      <c r="A4857">
        <v>4997</v>
      </c>
      <c r="B4857" t="s">
        <v>88</v>
      </c>
      <c r="C4857">
        <v>2010</v>
      </c>
      <c r="D4857">
        <f t="shared" ca="1" si="300"/>
        <v>13</v>
      </c>
      <c r="E4857" s="5">
        <v>200000</v>
      </c>
      <c r="F4857">
        <v>120000</v>
      </c>
      <c r="G4857" t="s">
        <v>56</v>
      </c>
      <c r="H4857" t="str">
        <f t="shared" si="301"/>
        <v>West</v>
      </c>
      <c r="I4857" t="s">
        <v>957</v>
      </c>
      <c r="J4857" t="str">
        <f t="shared" si="302"/>
        <v>Utah</v>
      </c>
      <c r="K4857" t="s">
        <v>981</v>
      </c>
      <c r="L4857" t="str">
        <f t="shared" si="303"/>
        <v>Pleasant Grove</v>
      </c>
      <c r="M4857" t="s">
        <v>41</v>
      </c>
      <c r="N4857" t="str">
        <f>IF(M4857="", "", IFERROR(VLOOKUP(M4857, Data!$A$1:$B$5, 2, 0), "Unkown fuel"))</f>
        <v>harmful</v>
      </c>
      <c r="O4857" t="s">
        <v>23</v>
      </c>
      <c r="P4857" t="s">
        <v>24</v>
      </c>
      <c r="Q4857" t="s">
        <v>25</v>
      </c>
      <c r="R4857" t="s">
        <v>961</v>
      </c>
      <c r="S4857">
        <v>1390</v>
      </c>
      <c r="T4857" t="s">
        <v>393</v>
      </c>
      <c r="U4857" t="s">
        <v>2037</v>
      </c>
      <c r="V4857">
        <v>5</v>
      </c>
      <c r="W4857" t="s">
        <v>1179</v>
      </c>
    </row>
    <row r="4858" spans="1:23" x14ac:dyDescent="0.3">
      <c r="A4858">
        <v>4998</v>
      </c>
      <c r="B4858" t="s">
        <v>18</v>
      </c>
      <c r="C4858">
        <v>2016</v>
      </c>
      <c r="D4858">
        <f t="shared" ca="1" si="300"/>
        <v>7</v>
      </c>
      <c r="E4858" s="5">
        <v>700000</v>
      </c>
      <c r="F4858">
        <v>70000</v>
      </c>
      <c r="G4858" t="s">
        <v>56</v>
      </c>
      <c r="H4858" t="str">
        <f t="shared" si="301"/>
        <v>West</v>
      </c>
      <c r="I4858" t="s">
        <v>57</v>
      </c>
      <c r="J4858" t="str">
        <f t="shared" si="302"/>
        <v>California</v>
      </c>
      <c r="K4858" t="s">
        <v>1321</v>
      </c>
      <c r="L4858" t="str">
        <f t="shared" si="303"/>
        <v>Twentynine Palms</v>
      </c>
      <c r="M4858" t="s">
        <v>22</v>
      </c>
      <c r="N4858" t="str">
        <f>IF(M4858="", "", IFERROR(VLOOKUP(M4858, Data!$A$1:$B$5, 2, 0), "Unkown fuel"))</f>
        <v>very harmful</v>
      </c>
      <c r="O4858" t="s">
        <v>23</v>
      </c>
      <c r="P4858" t="s">
        <v>24</v>
      </c>
      <c r="Q4858" t="s">
        <v>25</v>
      </c>
      <c r="R4858" t="s">
        <v>415</v>
      </c>
      <c r="S4858">
        <v>1248</v>
      </c>
      <c r="T4858" t="s">
        <v>94</v>
      </c>
      <c r="U4858" t="s">
        <v>95</v>
      </c>
      <c r="V4858">
        <v>5</v>
      </c>
      <c r="W4858" t="s">
        <v>1179</v>
      </c>
    </row>
    <row r="4859" spans="1:23" x14ac:dyDescent="0.3">
      <c r="A4859">
        <v>4999</v>
      </c>
      <c r="B4859" t="s">
        <v>65</v>
      </c>
      <c r="C4859">
        <v>2002</v>
      </c>
      <c r="D4859">
        <f t="shared" ca="1" si="300"/>
        <v>21</v>
      </c>
      <c r="E4859" s="5">
        <v>229999</v>
      </c>
      <c r="F4859">
        <v>290000</v>
      </c>
      <c r="G4859" t="s">
        <v>56</v>
      </c>
      <c r="H4859" t="str">
        <f t="shared" si="301"/>
        <v>West</v>
      </c>
      <c r="I4859" t="s">
        <v>57</v>
      </c>
      <c r="J4859" t="str">
        <f t="shared" si="302"/>
        <v>California</v>
      </c>
      <c r="K4859" t="s">
        <v>1321</v>
      </c>
      <c r="L4859" t="str">
        <f t="shared" si="303"/>
        <v>Twentynine Palms</v>
      </c>
      <c r="M4859" t="s">
        <v>22</v>
      </c>
      <c r="N4859" t="str">
        <f>IF(M4859="", "", IFERROR(VLOOKUP(M4859, Data!$A$1:$B$5, 2, 0), "Unkown fuel"))</f>
        <v>very harmful</v>
      </c>
      <c r="O4859" t="s">
        <v>23</v>
      </c>
      <c r="P4859" t="s">
        <v>24</v>
      </c>
      <c r="Q4859" t="s">
        <v>25</v>
      </c>
      <c r="R4859" t="s">
        <v>1116</v>
      </c>
      <c r="S4859">
        <v>2446</v>
      </c>
      <c r="T4859" t="s">
        <v>393</v>
      </c>
      <c r="U4859" t="s">
        <v>2038</v>
      </c>
      <c r="V4859">
        <v>10</v>
      </c>
      <c r="W4859" t="s">
        <v>1179</v>
      </c>
    </row>
    <row r="4860" spans="1:23" x14ac:dyDescent="0.3">
      <c r="A4860">
        <v>5000</v>
      </c>
      <c r="B4860" t="s">
        <v>37</v>
      </c>
      <c r="C4860">
        <v>2010</v>
      </c>
      <c r="D4860">
        <f t="shared" ca="1" si="300"/>
        <v>13</v>
      </c>
      <c r="E4860" s="5">
        <v>300000</v>
      </c>
      <c r="F4860">
        <v>74000</v>
      </c>
      <c r="G4860" t="s">
        <v>56</v>
      </c>
      <c r="H4860" t="str">
        <f t="shared" si="301"/>
        <v>West</v>
      </c>
      <c r="I4860" t="s">
        <v>57</v>
      </c>
      <c r="J4860" t="str">
        <f t="shared" si="302"/>
        <v>California</v>
      </c>
      <c r="K4860" t="s">
        <v>1321</v>
      </c>
      <c r="L4860" t="str">
        <f t="shared" si="303"/>
        <v>Twentynine Palms</v>
      </c>
      <c r="M4860" t="s">
        <v>41</v>
      </c>
      <c r="N4860" t="str">
        <f>IF(M4860="", "", IFERROR(VLOOKUP(M4860, Data!$A$1:$B$5, 2, 0), "Unkown fuel"))</f>
        <v>harmful</v>
      </c>
      <c r="O4860" t="s">
        <v>23</v>
      </c>
      <c r="P4860" t="s">
        <v>24</v>
      </c>
      <c r="Q4860" t="s">
        <v>33</v>
      </c>
      <c r="R4860" t="s">
        <v>475</v>
      </c>
      <c r="S4860">
        <v>2354</v>
      </c>
      <c r="T4860" t="s">
        <v>852</v>
      </c>
      <c r="U4860" t="s">
        <v>853</v>
      </c>
      <c r="V4860">
        <v>5</v>
      </c>
      <c r="W4860" t="s">
        <v>1179</v>
      </c>
    </row>
    <row r="4861" spans="1:23" x14ac:dyDescent="0.3">
      <c r="A4861">
        <v>5001</v>
      </c>
      <c r="B4861" t="s">
        <v>37</v>
      </c>
      <c r="C4861">
        <v>2015</v>
      </c>
      <c r="D4861">
        <f t="shared" ca="1" si="300"/>
        <v>8</v>
      </c>
      <c r="E4861" s="5">
        <v>670000</v>
      </c>
      <c r="F4861">
        <v>120000</v>
      </c>
      <c r="G4861" t="s">
        <v>56</v>
      </c>
      <c r="H4861" t="str">
        <f t="shared" si="301"/>
        <v>West</v>
      </c>
      <c r="I4861" t="s">
        <v>57</v>
      </c>
      <c r="J4861" t="str">
        <f t="shared" si="302"/>
        <v>California</v>
      </c>
      <c r="K4861" t="s">
        <v>1321</v>
      </c>
      <c r="L4861" t="str">
        <f t="shared" si="303"/>
        <v>Twentynine Palms</v>
      </c>
      <c r="M4861" t="s">
        <v>22</v>
      </c>
      <c r="N4861" t="str">
        <f>IF(M4861="", "", IFERROR(VLOOKUP(M4861, Data!$A$1:$B$5, 2, 0), "Unkown fuel"))</f>
        <v>very harmful</v>
      </c>
      <c r="O4861" t="s">
        <v>23</v>
      </c>
      <c r="P4861" t="s">
        <v>24</v>
      </c>
      <c r="Q4861" t="s">
        <v>25</v>
      </c>
      <c r="R4861" t="s">
        <v>731</v>
      </c>
      <c r="S4861">
        <v>1498</v>
      </c>
      <c r="T4861" t="s">
        <v>105</v>
      </c>
      <c r="U4861" t="s">
        <v>95</v>
      </c>
      <c r="V4861">
        <v>7</v>
      </c>
      <c r="W4861" t="s">
        <v>1179</v>
      </c>
    </row>
    <row r="4862" spans="1:23" x14ac:dyDescent="0.3">
      <c r="A4862">
        <v>5002</v>
      </c>
      <c r="B4862" t="s">
        <v>37</v>
      </c>
      <c r="C4862">
        <v>2007</v>
      </c>
      <c r="D4862">
        <f t="shared" ca="1" si="300"/>
        <v>16</v>
      </c>
      <c r="E4862" s="5">
        <v>210000</v>
      </c>
      <c r="F4862">
        <v>140000</v>
      </c>
      <c r="G4862" t="s">
        <v>56</v>
      </c>
      <c r="H4862" t="str">
        <f t="shared" si="301"/>
        <v>West</v>
      </c>
      <c r="I4862" t="s">
        <v>57</v>
      </c>
      <c r="J4862" t="str">
        <f t="shared" si="302"/>
        <v>California</v>
      </c>
      <c r="K4862" t="s">
        <v>1321</v>
      </c>
      <c r="L4862" t="str">
        <f t="shared" si="303"/>
        <v>Twentynine Palms</v>
      </c>
      <c r="M4862" t="s">
        <v>41</v>
      </c>
      <c r="N4862" t="str">
        <f>IF(M4862="", "", IFERROR(VLOOKUP(M4862, Data!$A$1:$B$5, 2, 0), "Unkown fuel"))</f>
        <v>harmful</v>
      </c>
      <c r="O4862" t="s">
        <v>23</v>
      </c>
      <c r="P4862" t="s">
        <v>24</v>
      </c>
      <c r="Q4862" t="s">
        <v>25</v>
      </c>
      <c r="R4862" t="s">
        <v>43</v>
      </c>
      <c r="S4862">
        <v>1497</v>
      </c>
      <c r="T4862" t="s">
        <v>44</v>
      </c>
      <c r="U4862" t="s">
        <v>45</v>
      </c>
      <c r="V4862">
        <v>5</v>
      </c>
      <c r="W4862" t="s">
        <v>1179</v>
      </c>
    </row>
    <row r="4863" spans="1:23" x14ac:dyDescent="0.3">
      <c r="A4863">
        <v>5003</v>
      </c>
      <c r="B4863" t="s">
        <v>18</v>
      </c>
      <c r="C4863">
        <v>2017</v>
      </c>
      <c r="D4863">
        <f t="shared" ca="1" si="300"/>
        <v>6</v>
      </c>
      <c r="E4863" s="5">
        <v>370000</v>
      </c>
      <c r="F4863">
        <v>40000</v>
      </c>
      <c r="G4863" t="s">
        <v>56</v>
      </c>
      <c r="H4863" t="str">
        <f t="shared" si="301"/>
        <v>West</v>
      </c>
      <c r="I4863" t="s">
        <v>57</v>
      </c>
      <c r="J4863" t="str">
        <f t="shared" si="302"/>
        <v>California</v>
      </c>
      <c r="K4863" t="s">
        <v>1321</v>
      </c>
      <c r="L4863" t="str">
        <f t="shared" si="303"/>
        <v>Twentynine Palms</v>
      </c>
      <c r="M4863" t="s">
        <v>41</v>
      </c>
      <c r="N4863" t="str">
        <f>IF(M4863="", "", IFERROR(VLOOKUP(M4863, Data!$A$1:$B$5, 2, 0), "Unkown fuel"))</f>
        <v>harmful</v>
      </c>
      <c r="O4863" t="s">
        <v>23</v>
      </c>
      <c r="P4863" t="s">
        <v>24</v>
      </c>
      <c r="Q4863" t="s">
        <v>25</v>
      </c>
      <c r="R4863" t="s">
        <v>903</v>
      </c>
      <c r="S4863">
        <v>1197</v>
      </c>
      <c r="T4863" t="s">
        <v>265</v>
      </c>
      <c r="U4863" t="s">
        <v>266</v>
      </c>
      <c r="V4863">
        <v>5</v>
      </c>
      <c r="W4863" t="s">
        <v>1179</v>
      </c>
    </row>
    <row r="4864" spans="1:23" x14ac:dyDescent="0.3">
      <c r="A4864">
        <v>5004</v>
      </c>
      <c r="B4864" t="s">
        <v>18</v>
      </c>
      <c r="C4864">
        <v>2019</v>
      </c>
      <c r="D4864">
        <f t="shared" ca="1" si="300"/>
        <v>4</v>
      </c>
      <c r="E4864" s="5">
        <v>600000</v>
      </c>
      <c r="F4864">
        <v>20000</v>
      </c>
      <c r="G4864" t="s">
        <v>56</v>
      </c>
      <c r="H4864" t="str">
        <f t="shared" si="301"/>
        <v>West</v>
      </c>
      <c r="I4864" t="s">
        <v>57</v>
      </c>
      <c r="J4864" t="str">
        <f t="shared" si="302"/>
        <v>California</v>
      </c>
      <c r="K4864" t="s">
        <v>1321</v>
      </c>
      <c r="L4864" t="str">
        <f t="shared" si="303"/>
        <v>Twentynine Palms</v>
      </c>
      <c r="M4864" t="s">
        <v>41</v>
      </c>
      <c r="N4864" t="str">
        <f>IF(M4864="", "", IFERROR(VLOOKUP(M4864, Data!$A$1:$B$5, 2, 0), "Unkown fuel"))</f>
        <v>harmful</v>
      </c>
      <c r="O4864" t="s">
        <v>23</v>
      </c>
      <c r="P4864" t="s">
        <v>154</v>
      </c>
      <c r="Q4864" t="s">
        <v>25</v>
      </c>
      <c r="R4864" t="s">
        <v>113</v>
      </c>
      <c r="S4864">
        <v>1197</v>
      </c>
      <c r="T4864" t="s">
        <v>114</v>
      </c>
      <c r="U4864" t="s">
        <v>115</v>
      </c>
      <c r="V4864">
        <v>5</v>
      </c>
      <c r="W4864" t="s">
        <v>1179</v>
      </c>
    </row>
    <row r="4865" spans="1:23" x14ac:dyDescent="0.3">
      <c r="A4865">
        <v>5005</v>
      </c>
      <c r="B4865" t="s">
        <v>18</v>
      </c>
      <c r="C4865">
        <v>2020</v>
      </c>
      <c r="D4865">
        <f t="shared" ca="1" si="300"/>
        <v>3</v>
      </c>
      <c r="E4865" s="5">
        <v>810000</v>
      </c>
      <c r="F4865">
        <v>15000</v>
      </c>
      <c r="G4865" t="s">
        <v>56</v>
      </c>
      <c r="H4865" t="str">
        <f t="shared" si="301"/>
        <v>West</v>
      </c>
      <c r="I4865" t="s">
        <v>57</v>
      </c>
      <c r="J4865" t="str">
        <f t="shared" si="302"/>
        <v>California</v>
      </c>
      <c r="K4865" t="s">
        <v>1321</v>
      </c>
      <c r="L4865" t="str">
        <f t="shared" si="303"/>
        <v>Twentynine Palms</v>
      </c>
      <c r="M4865" t="s">
        <v>22</v>
      </c>
      <c r="N4865" t="str">
        <f>IF(M4865="", "", IFERROR(VLOOKUP(M4865, Data!$A$1:$B$5, 2, 0), "Unkown fuel"))</f>
        <v>very harmful</v>
      </c>
      <c r="O4865" t="s">
        <v>23</v>
      </c>
      <c r="P4865" t="s">
        <v>24</v>
      </c>
      <c r="Q4865" t="s">
        <v>25</v>
      </c>
      <c r="R4865" t="s">
        <v>129</v>
      </c>
      <c r="S4865">
        <v>1248</v>
      </c>
      <c r="T4865" t="s">
        <v>94</v>
      </c>
      <c r="U4865" t="s">
        <v>95</v>
      </c>
      <c r="V4865">
        <v>5</v>
      </c>
      <c r="W4865" t="s">
        <v>1179</v>
      </c>
    </row>
    <row r="4866" spans="1:23" x14ac:dyDescent="0.3">
      <c r="A4866">
        <v>5007</v>
      </c>
      <c r="B4866" t="s">
        <v>109</v>
      </c>
      <c r="C4866">
        <v>2019</v>
      </c>
      <c r="D4866">
        <f t="shared" ref="D4866:D4929" ca="1" si="304">TRUNC(YEARFRAC(DATE(C4866,1,1), TODAY(), 1))</f>
        <v>4</v>
      </c>
      <c r="E4866" s="5">
        <v>346000</v>
      </c>
      <c r="F4866">
        <v>16000</v>
      </c>
      <c r="G4866" t="s">
        <v>56</v>
      </c>
      <c r="H4866" t="str">
        <f t="shared" ref="H4866:H4929" si="305">TRIM(G4866)</f>
        <v>West</v>
      </c>
      <c r="I4866" t="s">
        <v>57</v>
      </c>
      <c r="J4866" t="str">
        <f t="shared" ref="J4866:J4929" si="306">TRIM(I4866)</f>
        <v>California</v>
      </c>
      <c r="K4866" t="s">
        <v>1321</v>
      </c>
      <c r="L4866" t="str">
        <f t="shared" ref="L4866:L4929" si="307">TRIM(K4866)</f>
        <v>Twentynine Palms</v>
      </c>
      <c r="M4866" t="s">
        <v>41</v>
      </c>
      <c r="N4866" t="str">
        <f>IF(M4866="", "", IFERROR(VLOOKUP(M4866, Data!$A$1:$B$5, 2, 0), "Unkown fuel"))</f>
        <v>harmful</v>
      </c>
      <c r="O4866" t="s">
        <v>23</v>
      </c>
      <c r="P4866" t="s">
        <v>24</v>
      </c>
      <c r="Q4866" t="s">
        <v>25</v>
      </c>
      <c r="R4866" t="s">
        <v>503</v>
      </c>
      <c r="S4866">
        <v>1199</v>
      </c>
      <c r="T4866" t="s">
        <v>416</v>
      </c>
      <c r="U4866" t="s">
        <v>112</v>
      </c>
      <c r="V4866">
        <v>5</v>
      </c>
      <c r="W4866" t="s">
        <v>1179</v>
      </c>
    </row>
    <row r="4867" spans="1:23" x14ac:dyDescent="0.3">
      <c r="A4867">
        <v>5008</v>
      </c>
      <c r="B4867" t="s">
        <v>37</v>
      </c>
      <c r="C4867">
        <v>2005</v>
      </c>
      <c r="D4867">
        <f t="shared" ca="1" si="304"/>
        <v>18</v>
      </c>
      <c r="E4867" s="5">
        <v>55000</v>
      </c>
      <c r="F4867">
        <v>130000</v>
      </c>
      <c r="G4867" t="s">
        <v>56</v>
      </c>
      <c r="H4867" t="str">
        <f t="shared" si="305"/>
        <v>West</v>
      </c>
      <c r="I4867" t="s">
        <v>57</v>
      </c>
      <c r="J4867" t="str">
        <f t="shared" si="306"/>
        <v>California</v>
      </c>
      <c r="K4867" t="s">
        <v>1321</v>
      </c>
      <c r="L4867" t="str">
        <f t="shared" si="307"/>
        <v>Twentynine Palms</v>
      </c>
      <c r="M4867" t="s">
        <v>41</v>
      </c>
      <c r="N4867" t="str">
        <f>IF(M4867="", "", IFERROR(VLOOKUP(M4867, Data!$A$1:$B$5, 2, 0), "Unkown fuel"))</f>
        <v>harmful</v>
      </c>
      <c r="O4867" t="s">
        <v>23</v>
      </c>
      <c r="P4867" t="s">
        <v>24</v>
      </c>
      <c r="Q4867" t="s">
        <v>25</v>
      </c>
      <c r="R4867" t="s">
        <v>396</v>
      </c>
      <c r="S4867">
        <v>1343</v>
      </c>
      <c r="T4867" t="s">
        <v>48</v>
      </c>
      <c r="U4867" t="s">
        <v>1995</v>
      </c>
      <c r="V4867">
        <v>5</v>
      </c>
      <c r="W4867" t="s">
        <v>1179</v>
      </c>
    </row>
    <row r="4868" spans="1:23" x14ac:dyDescent="0.3">
      <c r="A4868">
        <v>5009</v>
      </c>
      <c r="B4868" t="s">
        <v>109</v>
      </c>
      <c r="C4868">
        <v>2012</v>
      </c>
      <c r="D4868">
        <f t="shared" ca="1" si="304"/>
        <v>11</v>
      </c>
      <c r="E4868" s="5">
        <v>250000</v>
      </c>
      <c r="F4868">
        <v>118000</v>
      </c>
      <c r="G4868" t="s">
        <v>56</v>
      </c>
      <c r="H4868" t="str">
        <f t="shared" si="305"/>
        <v>West</v>
      </c>
      <c r="I4868" t="s">
        <v>57</v>
      </c>
      <c r="J4868" t="str">
        <f t="shared" si="306"/>
        <v>California</v>
      </c>
      <c r="K4868" t="s">
        <v>1321</v>
      </c>
      <c r="L4868" t="str">
        <f t="shared" si="307"/>
        <v>Twentynine Palms</v>
      </c>
      <c r="M4868" t="s">
        <v>22</v>
      </c>
      <c r="N4868" t="str">
        <f>IF(M4868="", "", IFERROR(VLOOKUP(M4868, Data!$A$1:$B$5, 2, 0), "Unkown fuel"))</f>
        <v>very harmful</v>
      </c>
      <c r="O4868" t="s">
        <v>23</v>
      </c>
      <c r="P4868" t="s">
        <v>24</v>
      </c>
      <c r="Q4868" t="s">
        <v>33</v>
      </c>
      <c r="R4868" t="s">
        <v>150</v>
      </c>
      <c r="S4868">
        <v>2179</v>
      </c>
      <c r="T4868" t="s">
        <v>151</v>
      </c>
      <c r="U4868" t="s">
        <v>152</v>
      </c>
      <c r="V4868">
        <v>7</v>
      </c>
      <c r="W4868" t="s">
        <v>1179</v>
      </c>
    </row>
    <row r="4869" spans="1:23" x14ac:dyDescent="0.3">
      <c r="A4869">
        <v>5010</v>
      </c>
      <c r="B4869" t="s">
        <v>18</v>
      </c>
      <c r="C4869">
        <v>2006</v>
      </c>
      <c r="D4869">
        <f t="shared" ca="1" si="304"/>
        <v>17</v>
      </c>
      <c r="E4869" s="5">
        <v>120000</v>
      </c>
      <c r="F4869">
        <v>44000</v>
      </c>
      <c r="G4869" t="s">
        <v>56</v>
      </c>
      <c r="H4869" t="str">
        <f t="shared" si="305"/>
        <v>West</v>
      </c>
      <c r="I4869" t="s">
        <v>57</v>
      </c>
      <c r="J4869" t="str">
        <f t="shared" si="306"/>
        <v>California</v>
      </c>
      <c r="K4869" t="s">
        <v>1321</v>
      </c>
      <c r="L4869" t="str">
        <f t="shared" si="307"/>
        <v>Twentynine Palms</v>
      </c>
      <c r="M4869" t="s">
        <v>41</v>
      </c>
      <c r="N4869" t="str">
        <f>IF(M4869="", "", IFERROR(VLOOKUP(M4869, Data!$A$1:$B$5, 2, 0), "Unkown fuel"))</f>
        <v>harmful</v>
      </c>
      <c r="O4869" t="s">
        <v>23</v>
      </c>
      <c r="P4869" t="s">
        <v>24</v>
      </c>
      <c r="Q4869" t="s">
        <v>33</v>
      </c>
      <c r="R4869" t="s">
        <v>50</v>
      </c>
      <c r="S4869">
        <v>1298</v>
      </c>
      <c r="T4869" t="s">
        <v>51</v>
      </c>
      <c r="U4869" t="s">
        <v>52</v>
      </c>
      <c r="V4869">
        <v>5</v>
      </c>
      <c r="W4869" t="s">
        <v>1179</v>
      </c>
    </row>
    <row r="4870" spans="1:23" x14ac:dyDescent="0.3">
      <c r="A4870">
        <v>5011</v>
      </c>
      <c r="B4870" t="s">
        <v>18</v>
      </c>
      <c r="C4870">
        <v>2013</v>
      </c>
      <c r="D4870">
        <f t="shared" ca="1" si="304"/>
        <v>10</v>
      </c>
      <c r="E4870" s="5">
        <v>600000</v>
      </c>
      <c r="F4870">
        <v>50000</v>
      </c>
      <c r="G4870" t="s">
        <v>56</v>
      </c>
      <c r="H4870" t="str">
        <f t="shared" si="305"/>
        <v>West</v>
      </c>
      <c r="I4870" t="s">
        <v>57</v>
      </c>
      <c r="J4870" t="str">
        <f t="shared" si="306"/>
        <v>California</v>
      </c>
      <c r="K4870" t="s">
        <v>1321</v>
      </c>
      <c r="L4870" t="str">
        <f t="shared" si="307"/>
        <v>Twentynine Palms</v>
      </c>
      <c r="M4870" t="s">
        <v>22</v>
      </c>
      <c r="N4870" t="str">
        <f>IF(M4870="", "", IFERROR(VLOOKUP(M4870, Data!$A$1:$B$5, 2, 0), "Unkown fuel"))</f>
        <v>very harmful</v>
      </c>
      <c r="O4870" t="s">
        <v>23</v>
      </c>
      <c r="P4870" t="s">
        <v>24</v>
      </c>
      <c r="Q4870" t="s">
        <v>33</v>
      </c>
      <c r="R4870" t="s">
        <v>307</v>
      </c>
      <c r="S4870">
        <v>1248</v>
      </c>
      <c r="T4870" t="s">
        <v>108</v>
      </c>
      <c r="U4870" t="s">
        <v>95</v>
      </c>
      <c r="V4870">
        <v>7</v>
      </c>
      <c r="W4870" t="s">
        <v>1179</v>
      </c>
    </row>
    <row r="4871" spans="1:23" x14ac:dyDescent="0.3">
      <c r="A4871">
        <v>5012</v>
      </c>
      <c r="B4871" t="s">
        <v>18</v>
      </c>
      <c r="C4871">
        <v>2016</v>
      </c>
      <c r="D4871">
        <f t="shared" ca="1" si="304"/>
        <v>7</v>
      </c>
      <c r="E4871" s="5">
        <v>330000</v>
      </c>
      <c r="F4871">
        <v>60000</v>
      </c>
      <c r="G4871" t="s">
        <v>56</v>
      </c>
      <c r="H4871" t="str">
        <f t="shared" si="305"/>
        <v>West</v>
      </c>
      <c r="I4871" t="s">
        <v>57</v>
      </c>
      <c r="J4871" t="str">
        <f t="shared" si="306"/>
        <v>California</v>
      </c>
      <c r="K4871" t="s">
        <v>1321</v>
      </c>
      <c r="L4871" t="str">
        <f t="shared" si="307"/>
        <v>Twentynine Palms</v>
      </c>
      <c r="M4871" t="s">
        <v>41</v>
      </c>
      <c r="N4871" t="str">
        <f>IF(M4871="", "", IFERROR(VLOOKUP(M4871, Data!$A$1:$B$5, 2, 0), "Unkown fuel"))</f>
        <v>harmful</v>
      </c>
      <c r="O4871" t="s">
        <v>23</v>
      </c>
      <c r="P4871" t="s">
        <v>24</v>
      </c>
      <c r="Q4871" t="s">
        <v>25</v>
      </c>
      <c r="R4871" t="s">
        <v>267</v>
      </c>
      <c r="S4871">
        <v>1196</v>
      </c>
      <c r="T4871" t="s">
        <v>268</v>
      </c>
      <c r="U4871" t="s">
        <v>269</v>
      </c>
      <c r="V4871">
        <v>5</v>
      </c>
      <c r="W4871" t="s">
        <v>1179</v>
      </c>
    </row>
    <row r="4872" spans="1:23" x14ac:dyDescent="0.3">
      <c r="A4872">
        <v>5013</v>
      </c>
      <c r="B4872" t="s">
        <v>46</v>
      </c>
      <c r="C4872">
        <v>2014</v>
      </c>
      <c r="D4872">
        <f t="shared" ca="1" si="304"/>
        <v>9</v>
      </c>
      <c r="E4872" s="5">
        <v>400000</v>
      </c>
      <c r="F4872">
        <v>147000</v>
      </c>
      <c r="G4872" t="s">
        <v>56</v>
      </c>
      <c r="H4872" t="str">
        <f t="shared" si="305"/>
        <v>West</v>
      </c>
      <c r="I4872" t="s">
        <v>57</v>
      </c>
      <c r="J4872" t="str">
        <f t="shared" si="306"/>
        <v>California</v>
      </c>
      <c r="K4872" t="s">
        <v>1321</v>
      </c>
      <c r="L4872" t="str">
        <f t="shared" si="307"/>
        <v>Twentynine Palms</v>
      </c>
      <c r="M4872" t="s">
        <v>41</v>
      </c>
      <c r="N4872" t="str">
        <f>IF(M4872="", "", IFERROR(VLOOKUP(M4872, Data!$A$1:$B$5, 2, 0), "Unkown fuel"))</f>
        <v>harmful</v>
      </c>
      <c r="O4872" t="s">
        <v>23</v>
      </c>
      <c r="P4872" t="s">
        <v>24</v>
      </c>
      <c r="Q4872" t="s">
        <v>33</v>
      </c>
      <c r="R4872" t="s">
        <v>133</v>
      </c>
      <c r="S4872">
        <v>1197</v>
      </c>
      <c r="T4872" t="s">
        <v>134</v>
      </c>
      <c r="U4872" t="s">
        <v>135</v>
      </c>
      <c r="V4872">
        <v>5</v>
      </c>
      <c r="W4872" t="s">
        <v>1179</v>
      </c>
    </row>
    <row r="4873" spans="1:23" x14ac:dyDescent="0.3">
      <c r="A4873">
        <v>5014</v>
      </c>
      <c r="B4873" t="s">
        <v>109</v>
      </c>
      <c r="C4873">
        <v>2004</v>
      </c>
      <c r="D4873">
        <f t="shared" ca="1" si="304"/>
        <v>19</v>
      </c>
      <c r="E4873" s="5">
        <v>100000</v>
      </c>
      <c r="F4873">
        <v>40000</v>
      </c>
      <c r="G4873" t="s">
        <v>124</v>
      </c>
      <c r="H4873" t="str">
        <f t="shared" si="305"/>
        <v>South</v>
      </c>
      <c r="I4873" t="s">
        <v>1062</v>
      </c>
      <c r="J4873" t="str">
        <f t="shared" si="306"/>
        <v>Kentucky</v>
      </c>
      <c r="K4873" t="s">
        <v>2039</v>
      </c>
      <c r="L4873" t="str">
        <f t="shared" si="307"/>
        <v>Fort Thomas</v>
      </c>
      <c r="M4873" t="s">
        <v>22</v>
      </c>
      <c r="N4873" t="str">
        <f>IF(M4873="", "", IFERROR(VLOOKUP(M4873, Data!$A$1:$B$5, 2, 0), "Unkown fuel"))</f>
        <v>very harmful</v>
      </c>
      <c r="O4873" t="s">
        <v>23</v>
      </c>
      <c r="P4873" t="s">
        <v>24</v>
      </c>
      <c r="Q4873" t="s">
        <v>33</v>
      </c>
      <c r="R4873" t="s">
        <v>127</v>
      </c>
      <c r="S4873">
        <v>1405</v>
      </c>
      <c r="T4873" t="s">
        <v>665</v>
      </c>
      <c r="U4873" t="s">
        <v>716</v>
      </c>
      <c r="V4873">
        <v>5</v>
      </c>
      <c r="W4873" t="s">
        <v>1179</v>
      </c>
    </row>
    <row r="4874" spans="1:23" x14ac:dyDescent="0.3">
      <c r="A4874">
        <v>5015</v>
      </c>
      <c r="B4874" t="s">
        <v>18</v>
      </c>
      <c r="C4874">
        <v>2014</v>
      </c>
      <c r="D4874">
        <f t="shared" ca="1" si="304"/>
        <v>9</v>
      </c>
      <c r="E4874" s="5">
        <v>450000</v>
      </c>
      <c r="F4874">
        <v>100000</v>
      </c>
      <c r="G4874" t="s">
        <v>38</v>
      </c>
      <c r="H4874" t="str">
        <f t="shared" si="305"/>
        <v>Central</v>
      </c>
      <c r="I4874" t="s">
        <v>249</v>
      </c>
      <c r="J4874" t="str">
        <f t="shared" si="306"/>
        <v>Michigan</v>
      </c>
      <c r="K4874" t="s">
        <v>2040</v>
      </c>
      <c r="L4874" t="str">
        <f t="shared" si="307"/>
        <v>Farmington Hills</v>
      </c>
      <c r="M4874" t="s">
        <v>41</v>
      </c>
      <c r="N4874" t="str">
        <f>IF(M4874="", "", IFERROR(VLOOKUP(M4874, Data!$A$1:$B$5, 2, 0), "Unkown fuel"))</f>
        <v>harmful</v>
      </c>
      <c r="O4874" t="s">
        <v>23</v>
      </c>
      <c r="P4874" t="s">
        <v>24</v>
      </c>
      <c r="Q4874" t="s">
        <v>42</v>
      </c>
      <c r="R4874" t="s">
        <v>260</v>
      </c>
      <c r="S4874">
        <v>1197</v>
      </c>
      <c r="T4874" t="s">
        <v>395</v>
      </c>
      <c r="U4874" t="s">
        <v>261</v>
      </c>
      <c r="V4874">
        <v>5</v>
      </c>
      <c r="W4874" t="s">
        <v>1179</v>
      </c>
    </row>
    <row r="4875" spans="1:23" x14ac:dyDescent="0.3">
      <c r="A4875">
        <v>5016</v>
      </c>
      <c r="B4875" t="s">
        <v>18</v>
      </c>
      <c r="C4875">
        <v>2017</v>
      </c>
      <c r="D4875">
        <f t="shared" ca="1" si="304"/>
        <v>6</v>
      </c>
      <c r="E4875" s="5">
        <v>800000</v>
      </c>
      <c r="F4875">
        <v>55000</v>
      </c>
      <c r="G4875" t="s">
        <v>38</v>
      </c>
      <c r="H4875" t="str">
        <f t="shared" si="305"/>
        <v>Central</v>
      </c>
      <c r="I4875" t="s">
        <v>249</v>
      </c>
      <c r="J4875" t="str">
        <f t="shared" si="306"/>
        <v>Michigan</v>
      </c>
      <c r="K4875" t="s">
        <v>2041</v>
      </c>
      <c r="L4875" t="str">
        <f t="shared" si="307"/>
        <v>Flint</v>
      </c>
      <c r="M4875" t="s">
        <v>22</v>
      </c>
      <c r="N4875" t="str">
        <f>IF(M4875="", "", IFERROR(VLOOKUP(M4875, Data!$A$1:$B$5, 2, 0), "Unkown fuel"))</f>
        <v>very harmful</v>
      </c>
      <c r="O4875" t="s">
        <v>23</v>
      </c>
      <c r="P4875" t="s">
        <v>24</v>
      </c>
      <c r="Q4875" t="s">
        <v>25</v>
      </c>
      <c r="R4875" t="s">
        <v>93</v>
      </c>
      <c r="S4875">
        <v>1248</v>
      </c>
      <c r="T4875" t="s">
        <v>94</v>
      </c>
      <c r="U4875" t="s">
        <v>95</v>
      </c>
      <c r="V4875">
        <v>7</v>
      </c>
      <c r="W4875" t="s">
        <v>1179</v>
      </c>
    </row>
    <row r="4876" spans="1:23" x14ac:dyDescent="0.3">
      <c r="A4876">
        <v>5017</v>
      </c>
      <c r="B4876" t="s">
        <v>18</v>
      </c>
      <c r="C4876">
        <v>2015</v>
      </c>
      <c r="D4876">
        <f t="shared" ca="1" si="304"/>
        <v>8</v>
      </c>
      <c r="E4876" s="5">
        <v>340000</v>
      </c>
      <c r="F4876">
        <v>40000</v>
      </c>
      <c r="G4876" t="s">
        <v>38</v>
      </c>
      <c r="H4876" t="str">
        <f t="shared" si="305"/>
        <v>Central</v>
      </c>
      <c r="I4876" t="s">
        <v>249</v>
      </c>
      <c r="J4876" t="str">
        <f t="shared" si="306"/>
        <v>Michigan</v>
      </c>
      <c r="K4876" t="s">
        <v>2040</v>
      </c>
      <c r="L4876" t="str">
        <f t="shared" si="307"/>
        <v>Farmington Hills</v>
      </c>
      <c r="M4876" t="s">
        <v>22</v>
      </c>
      <c r="N4876" t="str">
        <f>IF(M4876="", "", IFERROR(VLOOKUP(M4876, Data!$A$1:$B$5, 2, 0), "Unkown fuel"))</f>
        <v>very harmful</v>
      </c>
      <c r="O4876" t="s">
        <v>23</v>
      </c>
      <c r="P4876" t="s">
        <v>24</v>
      </c>
      <c r="Q4876" t="s">
        <v>33</v>
      </c>
      <c r="R4876" t="s">
        <v>577</v>
      </c>
      <c r="S4876">
        <v>793</v>
      </c>
      <c r="T4876" t="s">
        <v>578</v>
      </c>
      <c r="U4876" t="s">
        <v>579</v>
      </c>
      <c r="V4876">
        <v>5</v>
      </c>
      <c r="W4876" t="s">
        <v>1179</v>
      </c>
    </row>
    <row r="4877" spans="1:23" x14ac:dyDescent="0.3">
      <c r="A4877">
        <v>5018</v>
      </c>
      <c r="B4877" t="s">
        <v>18</v>
      </c>
      <c r="C4877">
        <v>2010</v>
      </c>
      <c r="D4877">
        <f t="shared" ca="1" si="304"/>
        <v>13</v>
      </c>
      <c r="E4877" s="5">
        <v>225000</v>
      </c>
      <c r="F4877">
        <v>64000</v>
      </c>
      <c r="G4877" t="s">
        <v>38</v>
      </c>
      <c r="H4877" t="str">
        <f t="shared" si="305"/>
        <v>Central</v>
      </c>
      <c r="I4877" t="s">
        <v>249</v>
      </c>
      <c r="J4877" t="str">
        <f t="shared" si="306"/>
        <v>Michigan</v>
      </c>
      <c r="K4877" t="s">
        <v>2041</v>
      </c>
      <c r="L4877" t="str">
        <f t="shared" si="307"/>
        <v>Flint</v>
      </c>
      <c r="M4877" t="s">
        <v>22</v>
      </c>
      <c r="N4877" t="str">
        <f>IF(M4877="", "", IFERROR(VLOOKUP(M4877, Data!$A$1:$B$5, 2, 0), "Unkown fuel"))</f>
        <v>very harmful</v>
      </c>
      <c r="O4877" t="s">
        <v>23</v>
      </c>
      <c r="P4877" t="s">
        <v>24</v>
      </c>
      <c r="Q4877" t="s">
        <v>42</v>
      </c>
      <c r="R4877" t="s">
        <v>390</v>
      </c>
      <c r="S4877">
        <v>1248</v>
      </c>
      <c r="T4877" t="s">
        <v>82</v>
      </c>
      <c r="U4877" t="s">
        <v>391</v>
      </c>
      <c r="V4877">
        <v>5</v>
      </c>
      <c r="W4877" t="s">
        <v>1179</v>
      </c>
    </row>
    <row r="4878" spans="1:23" x14ac:dyDescent="0.3">
      <c r="A4878">
        <v>5019</v>
      </c>
      <c r="B4878" t="s">
        <v>18</v>
      </c>
      <c r="C4878">
        <v>2002</v>
      </c>
      <c r="D4878">
        <f t="shared" ca="1" si="304"/>
        <v>21</v>
      </c>
      <c r="E4878" s="5">
        <v>55000</v>
      </c>
      <c r="F4878">
        <v>100000</v>
      </c>
      <c r="G4878" t="s">
        <v>38</v>
      </c>
      <c r="H4878" t="str">
        <f t="shared" si="305"/>
        <v>Central</v>
      </c>
      <c r="I4878" t="s">
        <v>249</v>
      </c>
      <c r="J4878" t="str">
        <f t="shared" si="306"/>
        <v>Michigan</v>
      </c>
      <c r="K4878" t="s">
        <v>2041</v>
      </c>
      <c r="L4878" t="str">
        <f t="shared" si="307"/>
        <v>Flint</v>
      </c>
      <c r="M4878" t="s">
        <v>41</v>
      </c>
      <c r="N4878" t="str">
        <f>IF(M4878="", "", IFERROR(VLOOKUP(M4878, Data!$A$1:$B$5, 2, 0), "Unkown fuel"))</f>
        <v>harmful</v>
      </c>
      <c r="O4878" t="s">
        <v>23</v>
      </c>
      <c r="P4878" t="s">
        <v>24</v>
      </c>
      <c r="Q4878" t="s">
        <v>33</v>
      </c>
      <c r="R4878" t="s">
        <v>60</v>
      </c>
      <c r="S4878">
        <v>993</v>
      </c>
      <c r="T4878" t="s">
        <v>79</v>
      </c>
      <c r="U4878" t="s">
        <v>80</v>
      </c>
      <c r="V4878">
        <v>5</v>
      </c>
      <c r="W4878" t="s">
        <v>1179</v>
      </c>
    </row>
    <row r="4879" spans="1:23" x14ac:dyDescent="0.3">
      <c r="A4879">
        <v>5020</v>
      </c>
      <c r="B4879" t="s">
        <v>18</v>
      </c>
      <c r="C4879">
        <v>2016</v>
      </c>
      <c r="D4879">
        <f t="shared" ca="1" si="304"/>
        <v>7</v>
      </c>
      <c r="E4879" s="5">
        <v>900000</v>
      </c>
      <c r="F4879">
        <v>50000</v>
      </c>
      <c r="G4879" t="s">
        <v>38</v>
      </c>
      <c r="H4879" t="str">
        <f t="shared" si="305"/>
        <v>Central</v>
      </c>
      <c r="I4879" t="s">
        <v>249</v>
      </c>
      <c r="J4879" t="str">
        <f t="shared" si="306"/>
        <v>Michigan</v>
      </c>
      <c r="K4879" t="s">
        <v>2041</v>
      </c>
      <c r="L4879" t="str">
        <f t="shared" si="307"/>
        <v>Flint</v>
      </c>
      <c r="M4879" t="s">
        <v>22</v>
      </c>
      <c r="N4879" t="str">
        <f>IF(M4879="", "", IFERROR(VLOOKUP(M4879, Data!$A$1:$B$5, 2, 0), "Unkown fuel"))</f>
        <v>very harmful</v>
      </c>
      <c r="O4879" t="s">
        <v>23</v>
      </c>
      <c r="P4879" t="s">
        <v>24</v>
      </c>
      <c r="Q4879" t="s">
        <v>25</v>
      </c>
      <c r="R4879" t="s">
        <v>93</v>
      </c>
      <c r="S4879">
        <v>1248</v>
      </c>
      <c r="T4879" t="s">
        <v>94</v>
      </c>
      <c r="U4879" t="s">
        <v>95</v>
      </c>
      <c r="V4879">
        <v>7</v>
      </c>
      <c r="W4879" t="s">
        <v>1179</v>
      </c>
    </row>
    <row r="4880" spans="1:23" x14ac:dyDescent="0.3">
      <c r="A4880">
        <v>5021</v>
      </c>
      <c r="B4880" t="s">
        <v>349</v>
      </c>
      <c r="C4880">
        <v>2014</v>
      </c>
      <c r="D4880">
        <f t="shared" ca="1" si="304"/>
        <v>9</v>
      </c>
      <c r="E4880" s="5">
        <v>2500000</v>
      </c>
      <c r="F4880">
        <v>30000</v>
      </c>
      <c r="G4880" t="s">
        <v>38</v>
      </c>
      <c r="H4880" t="str">
        <f t="shared" si="305"/>
        <v>Central</v>
      </c>
      <c r="I4880" t="s">
        <v>249</v>
      </c>
      <c r="J4880" t="str">
        <f t="shared" si="306"/>
        <v>Michigan</v>
      </c>
      <c r="K4880" t="s">
        <v>923</v>
      </c>
      <c r="L4880" t="str">
        <f t="shared" si="307"/>
        <v>Garden City</v>
      </c>
      <c r="M4880" t="s">
        <v>22</v>
      </c>
      <c r="N4880" t="str">
        <f>IF(M4880="", "", IFERROR(VLOOKUP(M4880, Data!$A$1:$B$5, 2, 0), "Unkown fuel"))</f>
        <v>very harmful</v>
      </c>
      <c r="O4880" t="s">
        <v>23</v>
      </c>
      <c r="P4880" t="s">
        <v>154</v>
      </c>
      <c r="Q4880" t="s">
        <v>25</v>
      </c>
      <c r="R4880" t="s">
        <v>624</v>
      </c>
      <c r="S4880">
        <v>1984</v>
      </c>
      <c r="T4880" t="s">
        <v>1398</v>
      </c>
      <c r="U4880" t="s">
        <v>334</v>
      </c>
      <c r="V4880">
        <v>5</v>
      </c>
      <c r="W4880" t="s">
        <v>1179</v>
      </c>
    </row>
    <row r="4881" spans="1:23" x14ac:dyDescent="0.3">
      <c r="A4881">
        <v>5022</v>
      </c>
      <c r="B4881" t="s">
        <v>18</v>
      </c>
      <c r="C4881">
        <v>2018</v>
      </c>
      <c r="D4881">
        <f t="shared" ca="1" si="304"/>
        <v>5</v>
      </c>
      <c r="E4881" s="5">
        <v>465000</v>
      </c>
      <c r="F4881">
        <v>30000</v>
      </c>
      <c r="G4881" t="s">
        <v>38</v>
      </c>
      <c r="H4881" t="str">
        <f t="shared" si="305"/>
        <v>Central</v>
      </c>
      <c r="I4881" t="s">
        <v>249</v>
      </c>
      <c r="J4881" t="str">
        <f t="shared" si="306"/>
        <v>Michigan</v>
      </c>
      <c r="K4881" t="s">
        <v>2040</v>
      </c>
      <c r="L4881" t="str">
        <f t="shared" si="307"/>
        <v>Farmington Hills</v>
      </c>
      <c r="M4881" t="s">
        <v>41</v>
      </c>
      <c r="N4881" t="str">
        <f>IF(M4881="", "", IFERROR(VLOOKUP(M4881, Data!$A$1:$B$5, 2, 0), "Unkown fuel"))</f>
        <v>harmful</v>
      </c>
      <c r="O4881" t="s">
        <v>23</v>
      </c>
      <c r="P4881" t="s">
        <v>24</v>
      </c>
      <c r="Q4881" t="s">
        <v>25</v>
      </c>
      <c r="R4881" t="s">
        <v>226</v>
      </c>
      <c r="S4881">
        <v>998</v>
      </c>
      <c r="T4881" t="s">
        <v>244</v>
      </c>
      <c r="U4881" t="s">
        <v>141</v>
      </c>
      <c r="V4881">
        <v>5</v>
      </c>
      <c r="W4881" t="s">
        <v>1179</v>
      </c>
    </row>
    <row r="4882" spans="1:23" x14ac:dyDescent="0.3">
      <c r="A4882">
        <v>5023</v>
      </c>
      <c r="B4882" t="s">
        <v>18</v>
      </c>
      <c r="C4882">
        <v>2004</v>
      </c>
      <c r="D4882">
        <f t="shared" ca="1" si="304"/>
        <v>19</v>
      </c>
      <c r="E4882" s="5">
        <v>70000</v>
      </c>
      <c r="F4882">
        <v>150000</v>
      </c>
      <c r="G4882" t="s">
        <v>38</v>
      </c>
      <c r="H4882" t="str">
        <f t="shared" si="305"/>
        <v>Central</v>
      </c>
      <c r="I4882" t="s">
        <v>249</v>
      </c>
      <c r="J4882" t="str">
        <f t="shared" si="306"/>
        <v>Michigan</v>
      </c>
      <c r="K4882" t="s">
        <v>2042</v>
      </c>
      <c r="L4882" t="str">
        <f t="shared" si="307"/>
        <v>Eastpointe</v>
      </c>
      <c r="M4882" t="s">
        <v>41</v>
      </c>
      <c r="N4882" t="str">
        <f>IF(M4882="", "", IFERROR(VLOOKUP(M4882, Data!$A$1:$B$5, 2, 0), "Unkown fuel"))</f>
        <v>harmful</v>
      </c>
      <c r="O4882" t="s">
        <v>23</v>
      </c>
      <c r="P4882" t="s">
        <v>24</v>
      </c>
      <c r="Q4882" t="s">
        <v>25</v>
      </c>
      <c r="R4882" t="s">
        <v>60</v>
      </c>
      <c r="S4882">
        <v>993</v>
      </c>
      <c r="T4882" t="s">
        <v>79</v>
      </c>
      <c r="U4882" t="s">
        <v>80</v>
      </c>
      <c r="V4882">
        <v>5</v>
      </c>
      <c r="W4882" t="s">
        <v>1179</v>
      </c>
    </row>
    <row r="4883" spans="1:23" x14ac:dyDescent="0.3">
      <c r="A4883">
        <v>5024</v>
      </c>
      <c r="B4883" t="s">
        <v>109</v>
      </c>
      <c r="C4883">
        <v>2016</v>
      </c>
      <c r="D4883">
        <f t="shared" ca="1" si="304"/>
        <v>7</v>
      </c>
      <c r="E4883" s="5">
        <v>400000</v>
      </c>
      <c r="F4883">
        <v>24177</v>
      </c>
      <c r="G4883" t="s">
        <v>124</v>
      </c>
      <c r="H4883" t="str">
        <f t="shared" si="305"/>
        <v>South</v>
      </c>
      <c r="I4883" t="s">
        <v>1062</v>
      </c>
      <c r="J4883" t="str">
        <f t="shared" si="306"/>
        <v>Kentucky</v>
      </c>
      <c r="K4883" t="s">
        <v>2039</v>
      </c>
      <c r="L4883" t="str">
        <f t="shared" si="307"/>
        <v>Fort Thomas</v>
      </c>
      <c r="M4883" t="s">
        <v>41</v>
      </c>
      <c r="N4883" t="str">
        <f>IF(M4883="", "", IFERROR(VLOOKUP(M4883, Data!$A$1:$B$5, 2, 0), "Unkown fuel"))</f>
        <v>harmful</v>
      </c>
      <c r="O4883" t="s">
        <v>23</v>
      </c>
      <c r="P4883" t="s">
        <v>24</v>
      </c>
      <c r="Q4883" t="s">
        <v>25</v>
      </c>
      <c r="R4883" t="s">
        <v>433</v>
      </c>
      <c r="S4883">
        <v>1193</v>
      </c>
      <c r="T4883" t="s">
        <v>434</v>
      </c>
      <c r="U4883" t="s">
        <v>435</v>
      </c>
      <c r="V4883">
        <v>5</v>
      </c>
      <c r="W4883" t="s">
        <v>1179</v>
      </c>
    </row>
    <row r="4884" spans="1:23" x14ac:dyDescent="0.3">
      <c r="A4884">
        <v>5025</v>
      </c>
      <c r="B4884" t="s">
        <v>109</v>
      </c>
      <c r="C4884">
        <v>2012</v>
      </c>
      <c r="D4884">
        <f t="shared" ca="1" si="304"/>
        <v>11</v>
      </c>
      <c r="E4884" s="5">
        <v>185000</v>
      </c>
      <c r="F4884">
        <v>80000</v>
      </c>
      <c r="G4884" t="s">
        <v>124</v>
      </c>
      <c r="H4884" t="str">
        <f t="shared" si="305"/>
        <v>South</v>
      </c>
      <c r="I4884" t="s">
        <v>1062</v>
      </c>
      <c r="J4884" t="str">
        <f t="shared" si="306"/>
        <v>Kentucky</v>
      </c>
      <c r="K4884" t="s">
        <v>2039</v>
      </c>
      <c r="L4884" t="str">
        <f t="shared" si="307"/>
        <v>Fort Thomas</v>
      </c>
      <c r="M4884" t="s">
        <v>22</v>
      </c>
      <c r="N4884" t="str">
        <f>IF(M4884="", "", IFERROR(VLOOKUP(M4884, Data!$A$1:$B$5, 2, 0), "Unkown fuel"))</f>
        <v>very harmful</v>
      </c>
      <c r="O4884" t="s">
        <v>23</v>
      </c>
      <c r="P4884" t="s">
        <v>24</v>
      </c>
      <c r="Q4884" t="s">
        <v>25</v>
      </c>
      <c r="R4884" t="s">
        <v>50</v>
      </c>
      <c r="S4884">
        <v>1405</v>
      </c>
      <c r="T4884" t="s">
        <v>458</v>
      </c>
      <c r="U4884" t="s">
        <v>536</v>
      </c>
      <c r="V4884">
        <v>5</v>
      </c>
      <c r="W4884" t="s">
        <v>1179</v>
      </c>
    </row>
    <row r="4885" spans="1:23" x14ac:dyDescent="0.3">
      <c r="A4885">
        <v>5026</v>
      </c>
      <c r="B4885" t="s">
        <v>18</v>
      </c>
      <c r="C4885">
        <v>2006</v>
      </c>
      <c r="D4885">
        <f t="shared" ca="1" si="304"/>
        <v>17</v>
      </c>
      <c r="E4885" s="5">
        <v>140000</v>
      </c>
      <c r="F4885">
        <v>150000</v>
      </c>
      <c r="G4885" t="s">
        <v>38</v>
      </c>
      <c r="H4885" t="str">
        <f t="shared" si="305"/>
        <v>Central</v>
      </c>
      <c r="I4885" t="s">
        <v>249</v>
      </c>
      <c r="J4885" t="str">
        <f t="shared" si="306"/>
        <v>Michigan</v>
      </c>
      <c r="K4885" t="s">
        <v>2042</v>
      </c>
      <c r="L4885" t="str">
        <f t="shared" si="307"/>
        <v>Eastpointe</v>
      </c>
      <c r="M4885" t="s">
        <v>41</v>
      </c>
      <c r="N4885" t="str">
        <f>IF(M4885="", "", IFERROR(VLOOKUP(M4885, Data!$A$1:$B$5, 2, 0), "Unkown fuel"))</f>
        <v>harmful</v>
      </c>
      <c r="O4885" t="s">
        <v>23</v>
      </c>
      <c r="P4885" t="s">
        <v>24</v>
      </c>
      <c r="Q4885" t="s">
        <v>33</v>
      </c>
      <c r="R4885" t="s">
        <v>85</v>
      </c>
      <c r="S4885">
        <v>998</v>
      </c>
      <c r="T4885" t="s">
        <v>67</v>
      </c>
      <c r="U4885" t="s">
        <v>141</v>
      </c>
      <c r="V4885">
        <v>5</v>
      </c>
      <c r="W4885" t="s">
        <v>1179</v>
      </c>
    </row>
    <row r="4886" spans="1:23" x14ac:dyDescent="0.3">
      <c r="A4886">
        <v>5027</v>
      </c>
      <c r="B4886" t="s">
        <v>75</v>
      </c>
      <c r="C4886">
        <v>2015</v>
      </c>
      <c r="D4886">
        <f t="shared" ca="1" si="304"/>
        <v>8</v>
      </c>
      <c r="E4886" s="5">
        <v>415000</v>
      </c>
      <c r="F4886">
        <v>120000</v>
      </c>
      <c r="G4886" t="s">
        <v>38</v>
      </c>
      <c r="H4886" t="str">
        <f t="shared" si="305"/>
        <v>Central</v>
      </c>
      <c r="I4886" t="s">
        <v>249</v>
      </c>
      <c r="J4886" t="str">
        <f t="shared" si="306"/>
        <v>Michigan</v>
      </c>
      <c r="K4886" t="s">
        <v>923</v>
      </c>
      <c r="L4886" t="str">
        <f t="shared" si="307"/>
        <v>Garden City</v>
      </c>
      <c r="M4886" t="s">
        <v>22</v>
      </c>
      <c r="N4886" t="str">
        <f>IF(M4886="", "", IFERROR(VLOOKUP(M4886, Data!$A$1:$B$5, 2, 0), "Unkown fuel"))</f>
        <v>very harmful</v>
      </c>
      <c r="O4886" t="s">
        <v>23</v>
      </c>
      <c r="P4886" t="s">
        <v>24</v>
      </c>
      <c r="Q4886" t="s">
        <v>33</v>
      </c>
      <c r="R4886" t="s">
        <v>1612</v>
      </c>
      <c r="S4886">
        <v>1461</v>
      </c>
      <c r="T4886" t="s">
        <v>298</v>
      </c>
      <c r="U4886" t="s">
        <v>299</v>
      </c>
      <c r="V4886">
        <v>7</v>
      </c>
      <c r="W4886" t="s">
        <v>1179</v>
      </c>
    </row>
    <row r="4887" spans="1:23" x14ac:dyDescent="0.3">
      <c r="A4887">
        <v>5028</v>
      </c>
      <c r="B4887" t="s">
        <v>88</v>
      </c>
      <c r="C4887">
        <v>2012</v>
      </c>
      <c r="D4887">
        <f t="shared" ca="1" si="304"/>
        <v>11</v>
      </c>
      <c r="E4887" s="5">
        <v>532000</v>
      </c>
      <c r="F4887">
        <v>121779</v>
      </c>
      <c r="G4887" t="s">
        <v>38</v>
      </c>
      <c r="H4887" t="str">
        <f t="shared" si="305"/>
        <v>Central</v>
      </c>
      <c r="I4887" t="s">
        <v>249</v>
      </c>
      <c r="J4887" t="str">
        <f t="shared" si="306"/>
        <v>Michigan</v>
      </c>
      <c r="K4887" t="s">
        <v>2041</v>
      </c>
      <c r="L4887" t="str">
        <f t="shared" si="307"/>
        <v>Flint</v>
      </c>
      <c r="M4887" t="s">
        <v>22</v>
      </c>
      <c r="N4887" t="str">
        <f>IF(M4887="", "", IFERROR(VLOOKUP(M4887, Data!$A$1:$B$5, 2, 0), "Unkown fuel"))</f>
        <v>very harmful</v>
      </c>
      <c r="O4887" t="s">
        <v>23</v>
      </c>
      <c r="P4887" t="s">
        <v>24</v>
      </c>
      <c r="Q4887" t="s">
        <v>25</v>
      </c>
      <c r="R4887" t="s">
        <v>481</v>
      </c>
      <c r="S4887">
        <v>2179</v>
      </c>
      <c r="T4887" t="s">
        <v>271</v>
      </c>
      <c r="U4887" t="s">
        <v>272</v>
      </c>
      <c r="V4887">
        <v>8</v>
      </c>
      <c r="W4887" t="s">
        <v>1179</v>
      </c>
    </row>
    <row r="4888" spans="1:23" x14ac:dyDescent="0.3">
      <c r="A4888">
        <v>5029</v>
      </c>
      <c r="B4888" t="s">
        <v>18</v>
      </c>
      <c r="C4888">
        <v>2017</v>
      </c>
      <c r="D4888">
        <f t="shared" ca="1" si="304"/>
        <v>6</v>
      </c>
      <c r="E4888" s="5">
        <v>600000</v>
      </c>
      <c r="F4888">
        <v>56000</v>
      </c>
      <c r="G4888" t="s">
        <v>38</v>
      </c>
      <c r="H4888" t="str">
        <f t="shared" si="305"/>
        <v>Central</v>
      </c>
      <c r="I4888" t="s">
        <v>249</v>
      </c>
      <c r="J4888" t="str">
        <f t="shared" si="306"/>
        <v>Michigan</v>
      </c>
      <c r="K4888" t="s">
        <v>923</v>
      </c>
      <c r="L4888" t="str">
        <f t="shared" si="307"/>
        <v>Garden City</v>
      </c>
      <c r="M4888" t="s">
        <v>22</v>
      </c>
      <c r="N4888" t="str">
        <f>IF(M4888="", "", IFERROR(VLOOKUP(M4888, Data!$A$1:$B$5, 2, 0), "Unkown fuel"))</f>
        <v>very harmful</v>
      </c>
      <c r="O4888" t="s">
        <v>23</v>
      </c>
      <c r="P4888" t="s">
        <v>24</v>
      </c>
      <c r="Q4888" t="s">
        <v>25</v>
      </c>
      <c r="R4888" t="s">
        <v>527</v>
      </c>
      <c r="S4888">
        <v>1248</v>
      </c>
      <c r="T4888" t="s">
        <v>27</v>
      </c>
      <c r="U4888" t="s">
        <v>28</v>
      </c>
      <c r="V4888">
        <v>5</v>
      </c>
      <c r="W4888" t="s">
        <v>1179</v>
      </c>
    </row>
    <row r="4889" spans="1:23" x14ac:dyDescent="0.3">
      <c r="A4889">
        <v>5030</v>
      </c>
      <c r="B4889" t="s">
        <v>18</v>
      </c>
      <c r="C4889">
        <v>2008</v>
      </c>
      <c r="D4889">
        <f t="shared" ca="1" si="304"/>
        <v>15</v>
      </c>
      <c r="E4889" s="5">
        <v>150000</v>
      </c>
      <c r="F4889">
        <v>100000</v>
      </c>
      <c r="G4889" t="s">
        <v>38</v>
      </c>
      <c r="H4889" t="str">
        <f t="shared" si="305"/>
        <v>Central</v>
      </c>
      <c r="I4889" t="s">
        <v>249</v>
      </c>
      <c r="J4889" t="str">
        <f t="shared" si="306"/>
        <v>Michigan</v>
      </c>
      <c r="K4889" t="s">
        <v>923</v>
      </c>
      <c r="L4889" t="str">
        <f t="shared" si="307"/>
        <v>Garden City</v>
      </c>
      <c r="M4889" t="s">
        <v>41</v>
      </c>
      <c r="N4889" t="str">
        <f>IF(M4889="", "", IFERROR(VLOOKUP(M4889, Data!$A$1:$B$5, 2, 0), "Unkown fuel"))</f>
        <v>harmful</v>
      </c>
      <c r="O4889" t="s">
        <v>23</v>
      </c>
      <c r="P4889" t="s">
        <v>24</v>
      </c>
      <c r="Q4889" t="s">
        <v>304</v>
      </c>
      <c r="R4889" t="s">
        <v>340</v>
      </c>
      <c r="S4889">
        <v>1586</v>
      </c>
      <c r="T4889" t="s">
        <v>810</v>
      </c>
      <c r="U4889" t="s">
        <v>811</v>
      </c>
      <c r="V4889">
        <v>5</v>
      </c>
      <c r="W4889" t="s">
        <v>1179</v>
      </c>
    </row>
    <row r="4890" spans="1:23" x14ac:dyDescent="0.3">
      <c r="A4890">
        <v>5031</v>
      </c>
      <c r="B4890" t="s">
        <v>18</v>
      </c>
      <c r="C4890">
        <v>2018</v>
      </c>
      <c r="D4890">
        <f t="shared" ca="1" si="304"/>
        <v>5</v>
      </c>
      <c r="E4890" s="5">
        <v>459999</v>
      </c>
      <c r="F4890">
        <v>12000</v>
      </c>
      <c r="G4890" t="s">
        <v>38</v>
      </c>
      <c r="H4890" t="str">
        <f t="shared" si="305"/>
        <v>Central</v>
      </c>
      <c r="I4890" t="s">
        <v>249</v>
      </c>
      <c r="J4890" t="str">
        <f t="shared" si="306"/>
        <v>Michigan</v>
      </c>
      <c r="K4890" t="s">
        <v>923</v>
      </c>
      <c r="L4890" t="str">
        <f t="shared" si="307"/>
        <v>Garden City</v>
      </c>
      <c r="M4890" t="s">
        <v>41</v>
      </c>
      <c r="N4890" t="str">
        <f>IF(M4890="", "", IFERROR(VLOOKUP(M4890, Data!$A$1:$B$5, 2, 0), "Unkown fuel"))</f>
        <v>harmful</v>
      </c>
      <c r="O4890" t="s">
        <v>23</v>
      </c>
      <c r="P4890" t="s">
        <v>24</v>
      </c>
      <c r="Q4890" t="s">
        <v>25</v>
      </c>
      <c r="R4890" t="s">
        <v>389</v>
      </c>
      <c r="S4890">
        <v>1197</v>
      </c>
      <c r="T4890" t="s">
        <v>265</v>
      </c>
      <c r="U4890" t="s">
        <v>266</v>
      </c>
      <c r="V4890">
        <v>5</v>
      </c>
      <c r="W4890" t="s">
        <v>1179</v>
      </c>
    </row>
    <row r="4891" spans="1:23" x14ac:dyDescent="0.3">
      <c r="A4891">
        <v>5032</v>
      </c>
      <c r="B4891" t="s">
        <v>18</v>
      </c>
      <c r="C4891">
        <v>2017</v>
      </c>
      <c r="D4891">
        <f t="shared" ca="1" si="304"/>
        <v>6</v>
      </c>
      <c r="E4891" s="5">
        <v>800000</v>
      </c>
      <c r="F4891">
        <v>15381</v>
      </c>
      <c r="G4891" t="s">
        <v>124</v>
      </c>
      <c r="H4891" t="str">
        <f t="shared" si="305"/>
        <v>South</v>
      </c>
      <c r="I4891" t="s">
        <v>1062</v>
      </c>
      <c r="J4891" t="str">
        <f t="shared" si="306"/>
        <v>Kentucky</v>
      </c>
      <c r="K4891" t="s">
        <v>2039</v>
      </c>
      <c r="L4891" t="str">
        <f t="shared" si="307"/>
        <v>Fort Thomas</v>
      </c>
      <c r="M4891" t="s">
        <v>22</v>
      </c>
      <c r="N4891" t="str">
        <f>IF(M4891="", "", IFERROR(VLOOKUP(M4891, Data!$A$1:$B$5, 2, 0), "Unkown fuel"))</f>
        <v>very harmful</v>
      </c>
      <c r="O4891" t="s">
        <v>23</v>
      </c>
      <c r="P4891" t="s">
        <v>24</v>
      </c>
      <c r="Q4891" t="s">
        <v>25</v>
      </c>
      <c r="R4891" t="s">
        <v>129</v>
      </c>
      <c r="S4891">
        <v>1248</v>
      </c>
      <c r="T4891" t="s">
        <v>94</v>
      </c>
      <c r="U4891" t="s">
        <v>95</v>
      </c>
      <c r="V4891">
        <v>5</v>
      </c>
      <c r="W4891" t="s">
        <v>1179</v>
      </c>
    </row>
    <row r="4892" spans="1:23" x14ac:dyDescent="0.3">
      <c r="A4892">
        <v>5033</v>
      </c>
      <c r="B4892" t="s">
        <v>88</v>
      </c>
      <c r="C4892">
        <v>2011</v>
      </c>
      <c r="D4892">
        <f t="shared" ca="1" si="304"/>
        <v>12</v>
      </c>
      <c r="E4892" s="5">
        <v>310000</v>
      </c>
      <c r="F4892">
        <v>5000</v>
      </c>
      <c r="G4892" t="s">
        <v>38</v>
      </c>
      <c r="H4892" t="str">
        <f t="shared" si="305"/>
        <v>Central</v>
      </c>
      <c r="I4892" t="s">
        <v>249</v>
      </c>
      <c r="J4892" t="str">
        <f t="shared" si="306"/>
        <v>Michigan</v>
      </c>
      <c r="K4892" t="s">
        <v>923</v>
      </c>
      <c r="L4892" t="str">
        <f t="shared" si="307"/>
        <v>Garden City</v>
      </c>
      <c r="M4892" t="s">
        <v>22</v>
      </c>
      <c r="N4892" t="str">
        <f>IF(M4892="", "", IFERROR(VLOOKUP(M4892, Data!$A$1:$B$5, 2, 0), "Unkown fuel"))</f>
        <v>very harmful</v>
      </c>
      <c r="O4892" t="s">
        <v>23</v>
      </c>
      <c r="P4892" t="s">
        <v>24</v>
      </c>
      <c r="Q4892" t="s">
        <v>25</v>
      </c>
      <c r="R4892" t="s">
        <v>363</v>
      </c>
      <c r="S4892">
        <v>2523</v>
      </c>
      <c r="T4892" t="s">
        <v>486</v>
      </c>
      <c r="U4892" t="s">
        <v>487</v>
      </c>
      <c r="V4892">
        <v>7</v>
      </c>
      <c r="W4892" t="s">
        <v>1179</v>
      </c>
    </row>
    <row r="4893" spans="1:23" x14ac:dyDescent="0.3">
      <c r="A4893">
        <v>5034</v>
      </c>
      <c r="B4893" t="s">
        <v>296</v>
      </c>
      <c r="C4893">
        <v>2014</v>
      </c>
      <c r="D4893">
        <f t="shared" ca="1" si="304"/>
        <v>9</v>
      </c>
      <c r="E4893" s="5">
        <v>475000</v>
      </c>
      <c r="F4893">
        <v>40000</v>
      </c>
      <c r="G4893" t="s">
        <v>124</v>
      </c>
      <c r="H4893" t="str">
        <f t="shared" si="305"/>
        <v>South</v>
      </c>
      <c r="I4893" t="s">
        <v>1062</v>
      </c>
      <c r="J4893" t="str">
        <f t="shared" si="306"/>
        <v>Kentucky</v>
      </c>
      <c r="K4893" t="s">
        <v>2039</v>
      </c>
      <c r="L4893" t="str">
        <f t="shared" si="307"/>
        <v>Fort Thomas</v>
      </c>
      <c r="M4893" t="s">
        <v>22</v>
      </c>
      <c r="N4893" t="str">
        <f>IF(M4893="", "", IFERROR(VLOOKUP(M4893, Data!$A$1:$B$5, 2, 0), "Unkown fuel"))</f>
        <v>very harmful</v>
      </c>
      <c r="O4893" t="s">
        <v>23</v>
      </c>
      <c r="P4893" t="s">
        <v>24</v>
      </c>
      <c r="Q4893" t="s">
        <v>25</v>
      </c>
      <c r="R4893" t="s">
        <v>76</v>
      </c>
      <c r="S4893">
        <v>1461</v>
      </c>
      <c r="T4893" t="s">
        <v>364</v>
      </c>
      <c r="U4893" t="s">
        <v>78</v>
      </c>
      <c r="V4893">
        <v>5</v>
      </c>
      <c r="W4893" t="s">
        <v>1179</v>
      </c>
    </row>
    <row r="4894" spans="1:23" x14ac:dyDescent="0.3">
      <c r="A4894">
        <v>5035</v>
      </c>
      <c r="B4894" t="s">
        <v>18</v>
      </c>
      <c r="C4894">
        <v>2016</v>
      </c>
      <c r="D4894">
        <f t="shared" ca="1" si="304"/>
        <v>7</v>
      </c>
      <c r="E4894" s="5">
        <v>310000</v>
      </c>
      <c r="F4894">
        <v>35000</v>
      </c>
      <c r="G4894" t="s">
        <v>56</v>
      </c>
      <c r="H4894" t="str">
        <f t="shared" si="305"/>
        <v>West</v>
      </c>
      <c r="I4894" t="s">
        <v>57</v>
      </c>
      <c r="J4894" t="str">
        <f t="shared" si="306"/>
        <v>California</v>
      </c>
      <c r="K4894" t="s">
        <v>2043</v>
      </c>
      <c r="L4894" t="str">
        <f t="shared" si="307"/>
        <v>Hacienda Heights</v>
      </c>
      <c r="M4894" t="s">
        <v>136</v>
      </c>
      <c r="N4894" t="str">
        <f>IF(M4894="", "", IFERROR(VLOOKUP(M4894, Data!$A$1:$B$5, 2, 0), "Unkown fuel"))</f>
        <v>least harmful</v>
      </c>
      <c r="O4894" t="s">
        <v>23</v>
      </c>
      <c r="P4894" t="s">
        <v>24</v>
      </c>
      <c r="Q4894" t="s">
        <v>33</v>
      </c>
      <c r="R4894" t="s">
        <v>419</v>
      </c>
      <c r="S4894">
        <v>998</v>
      </c>
      <c r="T4894" t="s">
        <v>420</v>
      </c>
      <c r="U4894" t="s">
        <v>253</v>
      </c>
      <c r="V4894">
        <v>5</v>
      </c>
      <c r="W4894" t="s">
        <v>1179</v>
      </c>
    </row>
    <row r="4895" spans="1:23" x14ac:dyDescent="0.3">
      <c r="A4895">
        <v>5036</v>
      </c>
      <c r="B4895" t="s">
        <v>18</v>
      </c>
      <c r="C4895">
        <v>2018</v>
      </c>
      <c r="D4895">
        <f t="shared" ca="1" si="304"/>
        <v>5</v>
      </c>
      <c r="E4895" s="5">
        <v>350000</v>
      </c>
      <c r="F4895">
        <v>10000</v>
      </c>
      <c r="G4895" t="s">
        <v>56</v>
      </c>
      <c r="H4895" t="str">
        <f t="shared" si="305"/>
        <v>West</v>
      </c>
      <c r="I4895" t="s">
        <v>57</v>
      </c>
      <c r="J4895" t="str">
        <f t="shared" si="306"/>
        <v>California</v>
      </c>
      <c r="K4895" t="s">
        <v>2043</v>
      </c>
      <c r="L4895" t="str">
        <f t="shared" si="307"/>
        <v>Hacienda Heights</v>
      </c>
      <c r="M4895" t="s">
        <v>41</v>
      </c>
      <c r="N4895" t="str">
        <f>IF(M4895="", "", IFERROR(VLOOKUP(M4895, Data!$A$1:$B$5, 2, 0), "Unkown fuel"))</f>
        <v>harmful</v>
      </c>
      <c r="O4895" t="s">
        <v>23</v>
      </c>
      <c r="P4895" t="s">
        <v>24</v>
      </c>
      <c r="Q4895" t="s">
        <v>25</v>
      </c>
      <c r="R4895" t="s">
        <v>140</v>
      </c>
      <c r="S4895">
        <v>998</v>
      </c>
      <c r="T4895" t="s">
        <v>166</v>
      </c>
      <c r="U4895" t="s">
        <v>141</v>
      </c>
      <c r="V4895">
        <v>5</v>
      </c>
      <c r="W4895" t="s">
        <v>1179</v>
      </c>
    </row>
    <row r="4896" spans="1:23" x14ac:dyDescent="0.3">
      <c r="A4896">
        <v>5037</v>
      </c>
      <c r="B4896" t="s">
        <v>88</v>
      </c>
      <c r="C4896">
        <v>2019</v>
      </c>
      <c r="D4896">
        <f t="shared" ca="1" si="304"/>
        <v>4</v>
      </c>
      <c r="E4896" s="5">
        <v>1800000</v>
      </c>
      <c r="F4896">
        <v>10000</v>
      </c>
      <c r="G4896" t="s">
        <v>56</v>
      </c>
      <c r="H4896" t="str">
        <f t="shared" si="305"/>
        <v>West</v>
      </c>
      <c r="I4896" t="s">
        <v>57</v>
      </c>
      <c r="J4896" t="str">
        <f t="shared" si="306"/>
        <v>California</v>
      </c>
      <c r="K4896" t="s">
        <v>2044</v>
      </c>
      <c r="L4896" t="str">
        <f t="shared" si="307"/>
        <v>Goleta</v>
      </c>
      <c r="M4896" t="s">
        <v>22</v>
      </c>
      <c r="N4896" t="str">
        <f>IF(M4896="", "", IFERROR(VLOOKUP(M4896, Data!$A$1:$B$5, 2, 0), "Unkown fuel"))</f>
        <v>very harmful</v>
      </c>
      <c r="O4896" t="s">
        <v>23</v>
      </c>
      <c r="P4896" t="s">
        <v>24</v>
      </c>
      <c r="Q4896" t="s">
        <v>25</v>
      </c>
      <c r="R4896" t="s">
        <v>155</v>
      </c>
      <c r="S4896">
        <v>2179</v>
      </c>
      <c r="T4896" t="s">
        <v>446</v>
      </c>
      <c r="U4896" t="s">
        <v>447</v>
      </c>
      <c r="V4896">
        <v>7</v>
      </c>
      <c r="W4896" t="s">
        <v>1179</v>
      </c>
    </row>
    <row r="4897" spans="1:23" x14ac:dyDescent="0.3">
      <c r="A4897">
        <v>5038</v>
      </c>
      <c r="B4897" t="s">
        <v>18</v>
      </c>
      <c r="C4897">
        <v>2018</v>
      </c>
      <c r="D4897">
        <f t="shared" ca="1" si="304"/>
        <v>5</v>
      </c>
      <c r="E4897" s="5">
        <v>640000</v>
      </c>
      <c r="F4897">
        <v>25000</v>
      </c>
      <c r="G4897" t="s">
        <v>56</v>
      </c>
      <c r="H4897" t="str">
        <f t="shared" si="305"/>
        <v>West</v>
      </c>
      <c r="I4897" t="s">
        <v>57</v>
      </c>
      <c r="J4897" t="str">
        <f t="shared" si="306"/>
        <v>California</v>
      </c>
      <c r="K4897" t="s">
        <v>2043</v>
      </c>
      <c r="L4897" t="str">
        <f t="shared" si="307"/>
        <v>Hacienda Heights</v>
      </c>
      <c r="M4897" t="s">
        <v>41</v>
      </c>
      <c r="N4897" t="str">
        <f>IF(M4897="", "", IFERROR(VLOOKUP(M4897, Data!$A$1:$B$5, 2, 0), "Unkown fuel"))</f>
        <v>harmful</v>
      </c>
      <c r="O4897" t="s">
        <v>23</v>
      </c>
      <c r="P4897" t="s">
        <v>154</v>
      </c>
      <c r="Q4897" t="s">
        <v>25</v>
      </c>
      <c r="R4897" t="s">
        <v>222</v>
      </c>
      <c r="S4897">
        <v>1197</v>
      </c>
      <c r="T4897" t="s">
        <v>265</v>
      </c>
      <c r="U4897" t="s">
        <v>266</v>
      </c>
      <c r="V4897">
        <v>5</v>
      </c>
      <c r="W4897" t="s">
        <v>1179</v>
      </c>
    </row>
    <row r="4898" spans="1:23" x14ac:dyDescent="0.3">
      <c r="A4898">
        <v>5039</v>
      </c>
      <c r="B4898" t="s">
        <v>18</v>
      </c>
      <c r="C4898">
        <v>2017</v>
      </c>
      <c r="D4898">
        <f t="shared" ca="1" si="304"/>
        <v>6</v>
      </c>
      <c r="E4898" s="5">
        <v>350000</v>
      </c>
      <c r="F4898">
        <v>50000</v>
      </c>
      <c r="G4898" t="s">
        <v>56</v>
      </c>
      <c r="H4898" t="str">
        <f t="shared" si="305"/>
        <v>West</v>
      </c>
      <c r="I4898" t="s">
        <v>57</v>
      </c>
      <c r="J4898" t="str">
        <f t="shared" si="306"/>
        <v>California</v>
      </c>
      <c r="K4898" t="s">
        <v>2045</v>
      </c>
      <c r="L4898" t="str">
        <f t="shared" si="307"/>
        <v>Hesperia</v>
      </c>
      <c r="M4898" t="s">
        <v>41</v>
      </c>
      <c r="N4898" t="str">
        <f>IF(M4898="", "", IFERROR(VLOOKUP(M4898, Data!$A$1:$B$5, 2, 0), "Unkown fuel"))</f>
        <v>harmful</v>
      </c>
      <c r="O4898" t="s">
        <v>23</v>
      </c>
      <c r="P4898" t="s">
        <v>154</v>
      </c>
      <c r="Q4898" t="s">
        <v>25</v>
      </c>
      <c r="R4898" t="s">
        <v>226</v>
      </c>
      <c r="S4898">
        <v>998</v>
      </c>
      <c r="T4898" t="s">
        <v>86</v>
      </c>
      <c r="U4898" t="s">
        <v>141</v>
      </c>
      <c r="V4898">
        <v>5</v>
      </c>
      <c r="W4898" t="s">
        <v>1179</v>
      </c>
    </row>
    <row r="4899" spans="1:23" x14ac:dyDescent="0.3">
      <c r="A4899">
        <v>5040</v>
      </c>
      <c r="B4899" t="s">
        <v>109</v>
      </c>
      <c r="C4899">
        <v>2018</v>
      </c>
      <c r="D4899">
        <f t="shared" ca="1" si="304"/>
        <v>5</v>
      </c>
      <c r="E4899" s="5">
        <v>600000</v>
      </c>
      <c r="F4899">
        <v>30000</v>
      </c>
      <c r="G4899" t="s">
        <v>19</v>
      </c>
      <c r="H4899" t="str">
        <f t="shared" si="305"/>
        <v>East</v>
      </c>
      <c r="I4899" t="s">
        <v>780</v>
      </c>
      <c r="J4899" t="str">
        <f t="shared" si="306"/>
        <v>Maine</v>
      </c>
      <c r="K4899" t="s">
        <v>807</v>
      </c>
      <c r="L4899" t="str">
        <f t="shared" si="307"/>
        <v>Lewiston</v>
      </c>
      <c r="M4899" t="s">
        <v>41</v>
      </c>
      <c r="N4899" t="str">
        <f>IF(M4899="", "", IFERROR(VLOOKUP(M4899, Data!$A$1:$B$5, 2, 0), "Unkown fuel"))</f>
        <v>harmful</v>
      </c>
      <c r="O4899" t="s">
        <v>23</v>
      </c>
      <c r="P4899" t="s">
        <v>24</v>
      </c>
      <c r="Q4899" t="s">
        <v>25</v>
      </c>
      <c r="R4899" t="s">
        <v>142</v>
      </c>
      <c r="S4899">
        <v>1198</v>
      </c>
      <c r="T4899" t="s">
        <v>364</v>
      </c>
      <c r="U4899" t="s">
        <v>365</v>
      </c>
      <c r="V4899">
        <v>5</v>
      </c>
      <c r="W4899" t="s">
        <v>1179</v>
      </c>
    </row>
    <row r="4900" spans="1:23" x14ac:dyDescent="0.3">
      <c r="A4900">
        <v>5041</v>
      </c>
      <c r="B4900" t="s">
        <v>46</v>
      </c>
      <c r="C4900">
        <v>2015</v>
      </c>
      <c r="D4900">
        <f t="shared" ca="1" si="304"/>
        <v>8</v>
      </c>
      <c r="E4900" s="5">
        <v>575000</v>
      </c>
      <c r="F4900">
        <v>23000</v>
      </c>
      <c r="G4900" t="s">
        <v>19</v>
      </c>
      <c r="H4900" t="str">
        <f t="shared" si="305"/>
        <v>East</v>
      </c>
      <c r="I4900" t="s">
        <v>789</v>
      </c>
      <c r="J4900" t="str">
        <f t="shared" si="306"/>
        <v>Connecticut</v>
      </c>
      <c r="K4900" t="s">
        <v>2046</v>
      </c>
      <c r="L4900" t="str">
        <f t="shared" si="307"/>
        <v>Danbury</v>
      </c>
      <c r="M4900" t="s">
        <v>22</v>
      </c>
      <c r="N4900" t="str">
        <f>IF(M4900="", "", IFERROR(VLOOKUP(M4900, Data!$A$1:$B$5, 2, 0), "Unkown fuel"))</f>
        <v>very harmful</v>
      </c>
      <c r="O4900" t="s">
        <v>23</v>
      </c>
      <c r="P4900" t="s">
        <v>24</v>
      </c>
      <c r="Q4900" t="s">
        <v>25</v>
      </c>
      <c r="R4900" t="s">
        <v>571</v>
      </c>
      <c r="S4900">
        <v>1582</v>
      </c>
      <c r="T4900" t="s">
        <v>301</v>
      </c>
      <c r="U4900" t="s">
        <v>302</v>
      </c>
      <c r="V4900">
        <v>5</v>
      </c>
      <c r="W4900" t="s">
        <v>1179</v>
      </c>
    </row>
    <row r="4901" spans="1:23" x14ac:dyDescent="0.3">
      <c r="A4901">
        <v>5042</v>
      </c>
      <c r="B4901" t="s">
        <v>88</v>
      </c>
      <c r="C4901">
        <v>2019</v>
      </c>
      <c r="D4901">
        <f t="shared" ca="1" si="304"/>
        <v>4</v>
      </c>
      <c r="E4901" s="5">
        <v>974000</v>
      </c>
      <c r="F4901">
        <v>15000</v>
      </c>
      <c r="G4901" t="s">
        <v>19</v>
      </c>
      <c r="H4901" t="str">
        <f t="shared" si="305"/>
        <v>East</v>
      </c>
      <c r="I4901" t="s">
        <v>789</v>
      </c>
      <c r="J4901" t="str">
        <f t="shared" si="306"/>
        <v>Connecticut</v>
      </c>
      <c r="K4901" t="s">
        <v>2047</v>
      </c>
      <c r="L4901" t="str">
        <f t="shared" si="307"/>
        <v>Branford</v>
      </c>
      <c r="M4901" t="s">
        <v>22</v>
      </c>
      <c r="N4901" t="str">
        <f>IF(M4901="", "", IFERROR(VLOOKUP(M4901, Data!$A$1:$B$5, 2, 0), "Unkown fuel"))</f>
        <v>very harmful</v>
      </c>
      <c r="O4901" t="s">
        <v>23</v>
      </c>
      <c r="P4901" t="s">
        <v>24</v>
      </c>
      <c r="Q4901" t="s">
        <v>25</v>
      </c>
      <c r="R4901" t="s">
        <v>478</v>
      </c>
      <c r="S4901">
        <v>2498</v>
      </c>
      <c r="T4901" t="s">
        <v>479</v>
      </c>
      <c r="U4901" t="s">
        <v>480</v>
      </c>
      <c r="V4901">
        <v>6</v>
      </c>
      <c r="W4901" t="s">
        <v>1179</v>
      </c>
    </row>
    <row r="4902" spans="1:23" x14ac:dyDescent="0.3">
      <c r="A4902">
        <v>5043</v>
      </c>
      <c r="B4902" t="s">
        <v>18</v>
      </c>
      <c r="C4902">
        <v>2018</v>
      </c>
      <c r="D4902">
        <f t="shared" ca="1" si="304"/>
        <v>5</v>
      </c>
      <c r="E4902" s="5">
        <v>445000</v>
      </c>
      <c r="F4902">
        <v>5000</v>
      </c>
      <c r="G4902" t="s">
        <v>56</v>
      </c>
      <c r="H4902" t="str">
        <f t="shared" si="305"/>
        <v>West</v>
      </c>
      <c r="I4902" t="s">
        <v>57</v>
      </c>
      <c r="J4902" t="str">
        <f t="shared" si="306"/>
        <v>California</v>
      </c>
      <c r="K4902" t="s">
        <v>2043</v>
      </c>
      <c r="L4902" t="str">
        <f t="shared" si="307"/>
        <v>Hacienda Heights</v>
      </c>
      <c r="M4902" t="s">
        <v>41</v>
      </c>
      <c r="N4902" t="str">
        <f>IF(M4902="", "", IFERROR(VLOOKUP(M4902, Data!$A$1:$B$5, 2, 0), "Unkown fuel"))</f>
        <v>harmful</v>
      </c>
      <c r="O4902" t="s">
        <v>23</v>
      </c>
      <c r="P4902" t="s">
        <v>154</v>
      </c>
      <c r="Q4902" t="s">
        <v>33</v>
      </c>
      <c r="R4902" t="s">
        <v>226</v>
      </c>
      <c r="S4902">
        <v>998</v>
      </c>
      <c r="T4902" t="s">
        <v>86</v>
      </c>
      <c r="U4902" t="s">
        <v>141</v>
      </c>
      <c r="V4902">
        <v>5</v>
      </c>
      <c r="W4902" t="s">
        <v>1179</v>
      </c>
    </row>
    <row r="4903" spans="1:23" x14ac:dyDescent="0.3">
      <c r="A4903">
        <v>5044</v>
      </c>
      <c r="B4903" t="s">
        <v>18</v>
      </c>
      <c r="C4903">
        <v>2015</v>
      </c>
      <c r="D4903">
        <f t="shared" ca="1" si="304"/>
        <v>8</v>
      </c>
      <c r="E4903" s="5">
        <v>580000</v>
      </c>
      <c r="F4903">
        <v>15000</v>
      </c>
      <c r="G4903" t="s">
        <v>56</v>
      </c>
      <c r="H4903" t="str">
        <f t="shared" si="305"/>
        <v>West</v>
      </c>
      <c r="I4903" t="s">
        <v>57</v>
      </c>
      <c r="J4903" t="str">
        <f t="shared" si="306"/>
        <v>California</v>
      </c>
      <c r="K4903" t="s">
        <v>2045</v>
      </c>
      <c r="L4903" t="str">
        <f t="shared" si="307"/>
        <v>Hesperia</v>
      </c>
      <c r="M4903" t="s">
        <v>22</v>
      </c>
      <c r="N4903" t="str">
        <f>IF(M4903="", "", IFERROR(VLOOKUP(M4903, Data!$A$1:$B$5, 2, 0), "Unkown fuel"))</f>
        <v>very harmful</v>
      </c>
      <c r="O4903" t="s">
        <v>23</v>
      </c>
      <c r="P4903" t="s">
        <v>24</v>
      </c>
      <c r="Q4903" t="s">
        <v>33</v>
      </c>
      <c r="R4903" t="s">
        <v>307</v>
      </c>
      <c r="S4903">
        <v>1248</v>
      </c>
      <c r="T4903" t="s">
        <v>216</v>
      </c>
      <c r="U4903" t="s">
        <v>95</v>
      </c>
      <c r="V4903">
        <v>7</v>
      </c>
      <c r="W4903" t="s">
        <v>1179</v>
      </c>
    </row>
    <row r="4904" spans="1:23" x14ac:dyDescent="0.3">
      <c r="A4904">
        <v>5045</v>
      </c>
      <c r="B4904" t="s">
        <v>46</v>
      </c>
      <c r="C4904">
        <v>2020</v>
      </c>
      <c r="D4904">
        <f t="shared" ca="1" si="304"/>
        <v>3</v>
      </c>
      <c r="E4904" s="5">
        <v>1050000</v>
      </c>
      <c r="F4904">
        <v>20000</v>
      </c>
      <c r="G4904" t="s">
        <v>56</v>
      </c>
      <c r="H4904" t="str">
        <f t="shared" si="305"/>
        <v>West</v>
      </c>
      <c r="I4904" t="s">
        <v>57</v>
      </c>
      <c r="J4904" t="str">
        <f t="shared" si="306"/>
        <v>California</v>
      </c>
      <c r="K4904" t="s">
        <v>2044</v>
      </c>
      <c r="L4904" t="str">
        <f t="shared" si="307"/>
        <v>Goleta</v>
      </c>
      <c r="M4904" t="s">
        <v>22</v>
      </c>
      <c r="N4904" t="str">
        <f>IF(M4904="", "", IFERROR(VLOOKUP(M4904, Data!$A$1:$B$5, 2, 0), "Unkown fuel"))</f>
        <v>very harmful</v>
      </c>
      <c r="O4904" t="s">
        <v>23</v>
      </c>
      <c r="P4904" t="s">
        <v>24</v>
      </c>
      <c r="Q4904" t="s">
        <v>25</v>
      </c>
      <c r="R4904" t="s">
        <v>700</v>
      </c>
      <c r="S4904">
        <v>1396</v>
      </c>
      <c r="T4904" t="s">
        <v>434</v>
      </c>
      <c r="U4904" t="s">
        <v>101</v>
      </c>
      <c r="V4904">
        <v>5</v>
      </c>
      <c r="W4904" t="s">
        <v>1179</v>
      </c>
    </row>
    <row r="4905" spans="1:23" x14ac:dyDescent="0.3">
      <c r="A4905">
        <v>5046</v>
      </c>
      <c r="B4905" t="s">
        <v>69</v>
      </c>
      <c r="C4905">
        <v>2015</v>
      </c>
      <c r="D4905">
        <f t="shared" ca="1" si="304"/>
        <v>8</v>
      </c>
      <c r="E4905" s="5">
        <v>600000</v>
      </c>
      <c r="F4905">
        <v>50000</v>
      </c>
      <c r="G4905" t="s">
        <v>56</v>
      </c>
      <c r="H4905" t="str">
        <f t="shared" si="305"/>
        <v>West</v>
      </c>
      <c r="I4905" t="s">
        <v>57</v>
      </c>
      <c r="J4905" t="str">
        <f t="shared" si="306"/>
        <v>California</v>
      </c>
      <c r="K4905" t="s">
        <v>2045</v>
      </c>
      <c r="L4905" t="str">
        <f t="shared" si="307"/>
        <v>Hesperia</v>
      </c>
      <c r="M4905" t="s">
        <v>22</v>
      </c>
      <c r="N4905" t="str">
        <f>IF(M4905="", "", IFERROR(VLOOKUP(M4905, Data!$A$1:$B$5, 2, 0), "Unkown fuel"))</f>
        <v>very harmful</v>
      </c>
      <c r="O4905" t="s">
        <v>23</v>
      </c>
      <c r="P4905" t="s">
        <v>24</v>
      </c>
      <c r="Q4905" t="s">
        <v>25</v>
      </c>
      <c r="R4905" t="s">
        <v>236</v>
      </c>
      <c r="S4905">
        <v>1498</v>
      </c>
      <c r="T4905" t="s">
        <v>237</v>
      </c>
      <c r="U4905" t="s">
        <v>238</v>
      </c>
      <c r="V4905">
        <v>5</v>
      </c>
      <c r="W4905" t="s">
        <v>1179</v>
      </c>
    </row>
    <row r="4906" spans="1:23" x14ac:dyDescent="0.3">
      <c r="A4906">
        <v>5047</v>
      </c>
      <c r="B4906" t="s">
        <v>69</v>
      </c>
      <c r="C4906">
        <v>2017</v>
      </c>
      <c r="D4906">
        <f t="shared" ca="1" si="304"/>
        <v>6</v>
      </c>
      <c r="E4906" s="5">
        <v>370000</v>
      </c>
      <c r="F4906">
        <v>40000</v>
      </c>
      <c r="G4906" t="s">
        <v>56</v>
      </c>
      <c r="H4906" t="str">
        <f t="shared" si="305"/>
        <v>West</v>
      </c>
      <c r="I4906" t="s">
        <v>57</v>
      </c>
      <c r="J4906" t="str">
        <f t="shared" si="306"/>
        <v>California</v>
      </c>
      <c r="K4906" t="s">
        <v>2043</v>
      </c>
      <c r="L4906" t="str">
        <f t="shared" si="307"/>
        <v>Hacienda Heights</v>
      </c>
      <c r="M4906" t="s">
        <v>41</v>
      </c>
      <c r="N4906" t="str">
        <f>IF(M4906="", "", IFERROR(VLOOKUP(M4906, Data!$A$1:$B$5, 2, 0), "Unkown fuel"))</f>
        <v>harmful</v>
      </c>
      <c r="O4906" t="s">
        <v>23</v>
      </c>
      <c r="P4906" t="s">
        <v>24</v>
      </c>
      <c r="Q4906" t="s">
        <v>33</v>
      </c>
      <c r="R4906" t="s">
        <v>218</v>
      </c>
      <c r="S4906">
        <v>1196</v>
      </c>
      <c r="T4906" t="s">
        <v>219</v>
      </c>
      <c r="U4906" t="s">
        <v>220</v>
      </c>
      <c r="V4906">
        <v>5</v>
      </c>
      <c r="W4906" t="s">
        <v>1179</v>
      </c>
    </row>
    <row r="4907" spans="1:23" x14ac:dyDescent="0.3">
      <c r="A4907">
        <v>5048</v>
      </c>
      <c r="B4907" t="s">
        <v>18</v>
      </c>
      <c r="C4907">
        <v>2007</v>
      </c>
      <c r="D4907">
        <f t="shared" ca="1" si="304"/>
        <v>16</v>
      </c>
      <c r="E4907" s="5">
        <v>150000</v>
      </c>
      <c r="F4907">
        <v>70000</v>
      </c>
      <c r="G4907" t="s">
        <v>19</v>
      </c>
      <c r="H4907" t="str">
        <f t="shared" si="305"/>
        <v>East</v>
      </c>
      <c r="I4907" t="s">
        <v>782</v>
      </c>
      <c r="J4907" t="str">
        <f t="shared" si="306"/>
        <v>Vermont</v>
      </c>
      <c r="K4907" t="s">
        <v>935</v>
      </c>
      <c r="L4907" t="str">
        <f t="shared" si="307"/>
        <v>South Burlington</v>
      </c>
      <c r="M4907" t="s">
        <v>41</v>
      </c>
      <c r="N4907" t="str">
        <f>IF(M4907="", "", IFERROR(VLOOKUP(M4907, Data!$A$1:$B$5, 2, 0), "Unkown fuel"))</f>
        <v>harmful</v>
      </c>
      <c r="O4907" t="s">
        <v>23</v>
      </c>
      <c r="P4907" t="s">
        <v>24</v>
      </c>
      <c r="Q4907" t="s">
        <v>42</v>
      </c>
      <c r="R4907" t="s">
        <v>121</v>
      </c>
      <c r="S4907">
        <v>1061</v>
      </c>
      <c r="T4907" t="s">
        <v>705</v>
      </c>
      <c r="U4907" t="s">
        <v>87</v>
      </c>
      <c r="V4907">
        <v>5</v>
      </c>
      <c r="W4907" t="s">
        <v>1179</v>
      </c>
    </row>
    <row r="4908" spans="1:23" x14ac:dyDescent="0.3">
      <c r="A4908">
        <v>5049</v>
      </c>
      <c r="B4908" t="s">
        <v>18</v>
      </c>
      <c r="C4908">
        <v>2017</v>
      </c>
      <c r="D4908">
        <f t="shared" ca="1" si="304"/>
        <v>6</v>
      </c>
      <c r="E4908" s="5">
        <v>483000</v>
      </c>
      <c r="F4908">
        <v>15000</v>
      </c>
      <c r="G4908" t="s">
        <v>19</v>
      </c>
      <c r="H4908" t="str">
        <f t="shared" si="305"/>
        <v>East</v>
      </c>
      <c r="I4908" t="s">
        <v>780</v>
      </c>
      <c r="J4908" t="str">
        <f t="shared" si="306"/>
        <v>Maine</v>
      </c>
      <c r="K4908" t="s">
        <v>894</v>
      </c>
      <c r="L4908" t="str">
        <f t="shared" si="307"/>
        <v>Augusta</v>
      </c>
      <c r="M4908" t="s">
        <v>41</v>
      </c>
      <c r="N4908" t="str">
        <f>IF(M4908="", "", IFERROR(VLOOKUP(M4908, Data!$A$1:$B$5, 2, 0), "Unkown fuel"))</f>
        <v>harmful</v>
      </c>
      <c r="O4908" t="s">
        <v>23</v>
      </c>
      <c r="P4908" t="s">
        <v>24</v>
      </c>
      <c r="Q4908" t="s">
        <v>25</v>
      </c>
      <c r="R4908" t="s">
        <v>243</v>
      </c>
      <c r="S4908">
        <v>998</v>
      </c>
      <c r="T4908" t="s">
        <v>244</v>
      </c>
      <c r="U4908" t="s">
        <v>141</v>
      </c>
      <c r="V4908">
        <v>5</v>
      </c>
      <c r="W4908" t="s">
        <v>1179</v>
      </c>
    </row>
    <row r="4909" spans="1:23" x14ac:dyDescent="0.3">
      <c r="A4909">
        <v>5050</v>
      </c>
      <c r="B4909" t="s">
        <v>46</v>
      </c>
      <c r="C4909">
        <v>2016</v>
      </c>
      <c r="D4909">
        <f t="shared" ca="1" si="304"/>
        <v>7</v>
      </c>
      <c r="E4909" s="5">
        <v>470000</v>
      </c>
      <c r="F4909">
        <v>10000</v>
      </c>
      <c r="G4909" t="s">
        <v>19</v>
      </c>
      <c r="H4909" t="str">
        <f t="shared" si="305"/>
        <v>East</v>
      </c>
      <c r="I4909" t="s">
        <v>857</v>
      </c>
      <c r="J4909" t="str">
        <f t="shared" si="306"/>
        <v>New Hampshire</v>
      </c>
      <c r="K4909" t="s">
        <v>2048</v>
      </c>
      <c r="L4909" t="str">
        <f t="shared" si="307"/>
        <v>Goffstown</v>
      </c>
      <c r="M4909" t="s">
        <v>41</v>
      </c>
      <c r="N4909" t="str">
        <f>IF(M4909="", "", IFERROR(VLOOKUP(M4909, Data!$A$1:$B$5, 2, 0), "Unkown fuel"))</f>
        <v>harmful</v>
      </c>
      <c r="O4909" t="s">
        <v>23</v>
      </c>
      <c r="P4909" t="s">
        <v>24</v>
      </c>
      <c r="Q4909" t="s">
        <v>25</v>
      </c>
      <c r="R4909" t="s">
        <v>85</v>
      </c>
      <c r="S4909">
        <v>1197</v>
      </c>
      <c r="T4909" t="s">
        <v>90</v>
      </c>
      <c r="U4909" t="s">
        <v>261</v>
      </c>
      <c r="V4909">
        <v>5</v>
      </c>
      <c r="W4909" t="s">
        <v>1179</v>
      </c>
    </row>
    <row r="4910" spans="1:23" x14ac:dyDescent="0.3">
      <c r="A4910">
        <v>5051</v>
      </c>
      <c r="B4910" t="s">
        <v>18</v>
      </c>
      <c r="C4910">
        <v>2018</v>
      </c>
      <c r="D4910">
        <f t="shared" ca="1" si="304"/>
        <v>5</v>
      </c>
      <c r="E4910" s="5">
        <v>950000</v>
      </c>
      <c r="F4910">
        <v>25000</v>
      </c>
      <c r="G4910" t="s">
        <v>56</v>
      </c>
      <c r="H4910" t="str">
        <f t="shared" si="305"/>
        <v>West</v>
      </c>
      <c r="I4910" t="s">
        <v>57</v>
      </c>
      <c r="J4910" t="str">
        <f t="shared" si="306"/>
        <v>California</v>
      </c>
      <c r="K4910" t="s">
        <v>2045</v>
      </c>
      <c r="L4910" t="str">
        <f t="shared" si="307"/>
        <v>Hesperia</v>
      </c>
      <c r="M4910" t="s">
        <v>22</v>
      </c>
      <c r="N4910" t="str">
        <f>IF(M4910="", "", IFERROR(VLOOKUP(M4910, Data!$A$1:$B$5, 2, 0), "Unkown fuel"))</f>
        <v>very harmful</v>
      </c>
      <c r="O4910" t="s">
        <v>23</v>
      </c>
      <c r="P4910" t="s">
        <v>24</v>
      </c>
      <c r="Q4910" t="s">
        <v>25</v>
      </c>
      <c r="R4910" t="s">
        <v>129</v>
      </c>
      <c r="S4910">
        <v>1248</v>
      </c>
      <c r="T4910" t="s">
        <v>94</v>
      </c>
      <c r="U4910" t="s">
        <v>95</v>
      </c>
      <c r="V4910">
        <v>5</v>
      </c>
      <c r="W4910" t="s">
        <v>1179</v>
      </c>
    </row>
    <row r="4911" spans="1:23" x14ac:dyDescent="0.3">
      <c r="A4911">
        <v>5052</v>
      </c>
      <c r="B4911" t="s">
        <v>46</v>
      </c>
      <c r="C4911">
        <v>2013</v>
      </c>
      <c r="D4911">
        <f t="shared" ca="1" si="304"/>
        <v>10</v>
      </c>
      <c r="E4911" s="5">
        <v>450000</v>
      </c>
      <c r="F4911">
        <v>50000</v>
      </c>
      <c r="G4911" t="s">
        <v>19</v>
      </c>
      <c r="H4911" t="str">
        <f t="shared" si="305"/>
        <v>East</v>
      </c>
      <c r="I4911" t="s">
        <v>789</v>
      </c>
      <c r="J4911" t="str">
        <f t="shared" si="306"/>
        <v>Connecticut</v>
      </c>
      <c r="K4911" t="s">
        <v>2049</v>
      </c>
      <c r="L4911" t="str">
        <f t="shared" si="307"/>
        <v>Wallingford</v>
      </c>
      <c r="M4911" t="s">
        <v>41</v>
      </c>
      <c r="N4911" t="str">
        <f>IF(M4911="", "", IFERROR(VLOOKUP(M4911, Data!$A$1:$B$5, 2, 0), "Unkown fuel"))</f>
        <v>harmful</v>
      </c>
      <c r="O4911" t="s">
        <v>23</v>
      </c>
      <c r="P4911" t="s">
        <v>24</v>
      </c>
      <c r="Q4911" t="s">
        <v>42</v>
      </c>
      <c r="R4911" t="s">
        <v>313</v>
      </c>
      <c r="S4911">
        <v>1591</v>
      </c>
      <c r="T4911" t="s">
        <v>143</v>
      </c>
      <c r="U4911" t="s">
        <v>492</v>
      </c>
      <c r="V4911">
        <v>5</v>
      </c>
      <c r="W4911" t="s">
        <v>1179</v>
      </c>
    </row>
    <row r="4912" spans="1:23" x14ac:dyDescent="0.3">
      <c r="A4912">
        <v>5053</v>
      </c>
      <c r="B4912" t="s">
        <v>65</v>
      </c>
      <c r="C4912">
        <v>2011</v>
      </c>
      <c r="D4912">
        <f t="shared" ca="1" si="304"/>
        <v>12</v>
      </c>
      <c r="E4912" s="5">
        <v>345000</v>
      </c>
      <c r="F4912">
        <v>70000</v>
      </c>
      <c r="G4912" t="s">
        <v>56</v>
      </c>
      <c r="H4912" t="str">
        <f t="shared" si="305"/>
        <v>West</v>
      </c>
      <c r="I4912" t="s">
        <v>57</v>
      </c>
      <c r="J4912" t="str">
        <f t="shared" si="306"/>
        <v>California</v>
      </c>
      <c r="K4912" t="s">
        <v>2050</v>
      </c>
      <c r="L4912" t="str">
        <f t="shared" si="307"/>
        <v>Hemet</v>
      </c>
      <c r="M4912" t="s">
        <v>41</v>
      </c>
      <c r="N4912" t="str">
        <f>IF(M4912="", "", IFERROR(VLOOKUP(M4912, Data!$A$1:$B$5, 2, 0), "Unkown fuel"))</f>
        <v>harmful</v>
      </c>
      <c r="O4912" t="s">
        <v>23</v>
      </c>
      <c r="P4912" t="s">
        <v>24</v>
      </c>
      <c r="Q4912" t="s">
        <v>25</v>
      </c>
      <c r="R4912" t="s">
        <v>421</v>
      </c>
      <c r="S4912">
        <v>1496</v>
      </c>
      <c r="T4912" t="s">
        <v>434</v>
      </c>
      <c r="U4912" t="s">
        <v>528</v>
      </c>
      <c r="V4912">
        <v>5</v>
      </c>
      <c r="W4912" t="s">
        <v>1179</v>
      </c>
    </row>
    <row r="4913" spans="1:23" x14ac:dyDescent="0.3">
      <c r="A4913">
        <v>5054</v>
      </c>
      <c r="B4913" t="s">
        <v>18</v>
      </c>
      <c r="C4913">
        <v>2020</v>
      </c>
      <c r="D4913">
        <f t="shared" ca="1" si="304"/>
        <v>3</v>
      </c>
      <c r="E4913" s="5">
        <v>600000</v>
      </c>
      <c r="F4913">
        <v>5000</v>
      </c>
      <c r="G4913" t="s">
        <v>56</v>
      </c>
      <c r="H4913" t="str">
        <f t="shared" si="305"/>
        <v>West</v>
      </c>
      <c r="I4913" t="s">
        <v>57</v>
      </c>
      <c r="J4913" t="str">
        <f t="shared" si="306"/>
        <v>California</v>
      </c>
      <c r="K4913" t="s">
        <v>2050</v>
      </c>
      <c r="L4913" t="str">
        <f t="shared" si="307"/>
        <v>Hemet</v>
      </c>
      <c r="M4913" t="s">
        <v>41</v>
      </c>
      <c r="N4913" t="str">
        <f>IF(M4913="", "", IFERROR(VLOOKUP(M4913, Data!$A$1:$B$5, 2, 0), "Unkown fuel"))</f>
        <v>harmful</v>
      </c>
      <c r="O4913" t="s">
        <v>23</v>
      </c>
      <c r="P4913" t="s">
        <v>154</v>
      </c>
      <c r="Q4913" t="s">
        <v>25</v>
      </c>
      <c r="R4913" t="s">
        <v>903</v>
      </c>
      <c r="S4913">
        <v>1197</v>
      </c>
      <c r="T4913" t="s">
        <v>265</v>
      </c>
      <c r="U4913" t="s">
        <v>266</v>
      </c>
      <c r="V4913">
        <v>5</v>
      </c>
      <c r="W4913" t="s">
        <v>1179</v>
      </c>
    </row>
    <row r="4914" spans="1:23" x14ac:dyDescent="0.3">
      <c r="A4914">
        <v>5055</v>
      </c>
      <c r="B4914" t="s">
        <v>18</v>
      </c>
      <c r="C4914">
        <v>2009</v>
      </c>
      <c r="D4914">
        <f t="shared" ca="1" si="304"/>
        <v>14</v>
      </c>
      <c r="E4914" s="5">
        <v>300000</v>
      </c>
      <c r="F4914">
        <v>60000</v>
      </c>
      <c r="G4914" t="s">
        <v>19</v>
      </c>
      <c r="H4914" t="str">
        <f t="shared" si="305"/>
        <v>East</v>
      </c>
      <c r="I4914" t="s">
        <v>780</v>
      </c>
      <c r="J4914" t="str">
        <f t="shared" si="306"/>
        <v>Maine</v>
      </c>
      <c r="K4914" t="s">
        <v>894</v>
      </c>
      <c r="L4914" t="str">
        <f t="shared" si="307"/>
        <v>Augusta</v>
      </c>
      <c r="M4914" t="s">
        <v>41</v>
      </c>
      <c r="N4914" t="str">
        <f>IF(M4914="", "", IFERROR(VLOOKUP(M4914, Data!$A$1:$B$5, 2, 0), "Unkown fuel"))</f>
        <v>harmful</v>
      </c>
      <c r="O4914" t="s">
        <v>23</v>
      </c>
      <c r="P4914" t="s">
        <v>24</v>
      </c>
      <c r="Q4914" t="s">
        <v>25</v>
      </c>
      <c r="R4914" t="s">
        <v>273</v>
      </c>
      <c r="S4914">
        <v>998</v>
      </c>
      <c r="T4914" t="s">
        <v>507</v>
      </c>
      <c r="U4914" t="s">
        <v>141</v>
      </c>
      <c r="V4914">
        <v>5</v>
      </c>
      <c r="W4914" t="s">
        <v>1179</v>
      </c>
    </row>
    <row r="4915" spans="1:23" x14ac:dyDescent="0.3">
      <c r="A4915">
        <v>5056</v>
      </c>
      <c r="B4915" t="s">
        <v>18</v>
      </c>
      <c r="C4915">
        <v>2007</v>
      </c>
      <c r="D4915">
        <f t="shared" ca="1" si="304"/>
        <v>16</v>
      </c>
      <c r="E4915" s="5">
        <v>160000</v>
      </c>
      <c r="F4915">
        <v>74800</v>
      </c>
      <c r="G4915" t="s">
        <v>124</v>
      </c>
      <c r="H4915" t="str">
        <f t="shared" si="305"/>
        <v>South</v>
      </c>
      <c r="I4915" t="s">
        <v>832</v>
      </c>
      <c r="J4915" t="str">
        <f t="shared" si="306"/>
        <v>South Carolina</v>
      </c>
      <c r="K4915" t="s">
        <v>765</v>
      </c>
      <c r="L4915" t="str">
        <f t="shared" si="307"/>
        <v>Greenville</v>
      </c>
      <c r="M4915" t="s">
        <v>41</v>
      </c>
      <c r="N4915" t="str">
        <f>IF(M4915="", "", IFERROR(VLOOKUP(M4915, Data!$A$1:$B$5, 2, 0), "Unkown fuel"))</f>
        <v>harmful</v>
      </c>
      <c r="O4915" t="s">
        <v>23</v>
      </c>
      <c r="P4915" t="s">
        <v>24</v>
      </c>
      <c r="Q4915" t="s">
        <v>33</v>
      </c>
      <c r="R4915" t="s">
        <v>121</v>
      </c>
      <c r="S4915">
        <v>998</v>
      </c>
      <c r="T4915" t="s">
        <v>67</v>
      </c>
      <c r="U4915" t="s">
        <v>141</v>
      </c>
      <c r="V4915">
        <v>5</v>
      </c>
      <c r="W4915" t="s">
        <v>1179</v>
      </c>
    </row>
    <row r="4916" spans="1:23" x14ac:dyDescent="0.3">
      <c r="A4916">
        <v>5057</v>
      </c>
      <c r="B4916" t="s">
        <v>18</v>
      </c>
      <c r="C4916">
        <v>2004</v>
      </c>
      <c r="D4916">
        <f t="shared" ca="1" si="304"/>
        <v>19</v>
      </c>
      <c r="E4916" s="5">
        <v>120000</v>
      </c>
      <c r="F4916">
        <v>80000</v>
      </c>
      <c r="G4916" t="s">
        <v>124</v>
      </c>
      <c r="H4916" t="str">
        <f t="shared" si="305"/>
        <v>South</v>
      </c>
      <c r="I4916" t="s">
        <v>832</v>
      </c>
      <c r="J4916" t="str">
        <f t="shared" si="306"/>
        <v>South Carolina</v>
      </c>
      <c r="K4916" t="s">
        <v>2051</v>
      </c>
      <c r="L4916" t="str">
        <f t="shared" si="307"/>
        <v>Greer</v>
      </c>
      <c r="M4916" t="s">
        <v>41</v>
      </c>
      <c r="N4916" t="str">
        <f>IF(M4916="", "", IFERROR(VLOOKUP(M4916, Data!$A$1:$B$5, 2, 0), "Unkown fuel"))</f>
        <v>harmful</v>
      </c>
      <c r="O4916" t="s">
        <v>23</v>
      </c>
      <c r="P4916" t="s">
        <v>24</v>
      </c>
      <c r="Q4916" t="s">
        <v>33</v>
      </c>
      <c r="R4916" t="s">
        <v>50</v>
      </c>
      <c r="S4916">
        <v>796</v>
      </c>
      <c r="T4916" t="s">
        <v>63</v>
      </c>
      <c r="U4916" t="s">
        <v>64</v>
      </c>
      <c r="V4916">
        <v>4</v>
      </c>
      <c r="W4916" t="s">
        <v>1179</v>
      </c>
    </row>
    <row r="4917" spans="1:23" x14ac:dyDescent="0.3">
      <c r="A4917">
        <v>5058</v>
      </c>
      <c r="B4917" t="s">
        <v>18</v>
      </c>
      <c r="C4917">
        <v>2012</v>
      </c>
      <c r="D4917">
        <f t="shared" ca="1" si="304"/>
        <v>11</v>
      </c>
      <c r="E4917" s="5">
        <v>220000</v>
      </c>
      <c r="F4917">
        <v>270000</v>
      </c>
      <c r="G4917" t="s">
        <v>124</v>
      </c>
      <c r="H4917" t="str">
        <f t="shared" si="305"/>
        <v>South</v>
      </c>
      <c r="I4917" t="s">
        <v>832</v>
      </c>
      <c r="J4917" t="str">
        <f t="shared" si="306"/>
        <v>South Carolina</v>
      </c>
      <c r="K4917" t="s">
        <v>765</v>
      </c>
      <c r="L4917" t="str">
        <f t="shared" si="307"/>
        <v>Greenville</v>
      </c>
      <c r="M4917" t="s">
        <v>136</v>
      </c>
      <c r="N4917" t="str">
        <f>IF(M4917="", "", IFERROR(VLOOKUP(M4917, Data!$A$1:$B$5, 2, 0), "Unkown fuel"))</f>
        <v>least harmful</v>
      </c>
      <c r="O4917" t="s">
        <v>23</v>
      </c>
      <c r="P4917" t="s">
        <v>24</v>
      </c>
      <c r="Q4917" t="s">
        <v>25</v>
      </c>
      <c r="R4917" t="s">
        <v>818</v>
      </c>
      <c r="S4917">
        <v>1196</v>
      </c>
      <c r="T4917" t="s">
        <v>538</v>
      </c>
      <c r="U4917" t="s">
        <v>539</v>
      </c>
      <c r="V4917">
        <v>5</v>
      </c>
      <c r="W4917" t="s">
        <v>1179</v>
      </c>
    </row>
    <row r="4918" spans="1:23" x14ac:dyDescent="0.3">
      <c r="A4918">
        <v>5059</v>
      </c>
      <c r="B4918" t="s">
        <v>46</v>
      </c>
      <c r="C4918">
        <v>2018</v>
      </c>
      <c r="D4918">
        <f t="shared" ca="1" si="304"/>
        <v>5</v>
      </c>
      <c r="E4918" s="5">
        <v>340000</v>
      </c>
      <c r="F4918">
        <v>120000</v>
      </c>
      <c r="G4918" t="s">
        <v>124</v>
      </c>
      <c r="H4918" t="str">
        <f t="shared" si="305"/>
        <v>South</v>
      </c>
      <c r="I4918" t="s">
        <v>832</v>
      </c>
      <c r="J4918" t="str">
        <f t="shared" si="306"/>
        <v>South Carolina</v>
      </c>
      <c r="K4918" t="s">
        <v>765</v>
      </c>
      <c r="L4918" t="str">
        <f t="shared" si="307"/>
        <v>Greenville</v>
      </c>
      <c r="M4918" t="s">
        <v>41</v>
      </c>
      <c r="N4918" t="str">
        <f>IF(M4918="", "", IFERROR(VLOOKUP(M4918, Data!$A$1:$B$5, 2, 0), "Unkown fuel"))</f>
        <v>harmful</v>
      </c>
      <c r="O4918" t="s">
        <v>23</v>
      </c>
      <c r="P4918" t="s">
        <v>24</v>
      </c>
      <c r="Q4918" t="s">
        <v>25</v>
      </c>
      <c r="R4918" t="s">
        <v>110</v>
      </c>
      <c r="S4918">
        <v>998</v>
      </c>
      <c r="T4918" t="s">
        <v>247</v>
      </c>
      <c r="U4918" t="s">
        <v>679</v>
      </c>
      <c r="V4918">
        <v>5</v>
      </c>
      <c r="W4918" t="s">
        <v>1179</v>
      </c>
    </row>
    <row r="4919" spans="1:23" x14ac:dyDescent="0.3">
      <c r="A4919">
        <v>5060</v>
      </c>
      <c r="B4919" t="s">
        <v>37</v>
      </c>
      <c r="C4919">
        <v>2007</v>
      </c>
      <c r="D4919">
        <f t="shared" ca="1" si="304"/>
        <v>16</v>
      </c>
      <c r="E4919" s="5">
        <v>138000</v>
      </c>
      <c r="F4919">
        <v>120000</v>
      </c>
      <c r="G4919" t="s">
        <v>124</v>
      </c>
      <c r="H4919" t="str">
        <f t="shared" si="305"/>
        <v>South</v>
      </c>
      <c r="I4919" t="s">
        <v>832</v>
      </c>
      <c r="J4919" t="str">
        <f t="shared" si="306"/>
        <v>South Carolina</v>
      </c>
      <c r="K4919" t="s">
        <v>765</v>
      </c>
      <c r="L4919" t="str">
        <f t="shared" si="307"/>
        <v>Greenville</v>
      </c>
      <c r="M4919" t="s">
        <v>41</v>
      </c>
      <c r="N4919" t="str">
        <f>IF(M4919="", "", IFERROR(VLOOKUP(M4919, Data!$A$1:$B$5, 2, 0), "Unkown fuel"))</f>
        <v>harmful</v>
      </c>
      <c r="O4919" t="s">
        <v>23</v>
      </c>
      <c r="P4919" t="s">
        <v>24</v>
      </c>
      <c r="Q4919" t="s">
        <v>33</v>
      </c>
      <c r="R4919" t="s">
        <v>43</v>
      </c>
      <c r="S4919">
        <v>1497</v>
      </c>
      <c r="T4919" t="s">
        <v>44</v>
      </c>
      <c r="U4919" t="s">
        <v>45</v>
      </c>
      <c r="V4919">
        <v>5</v>
      </c>
      <c r="W4919" t="s">
        <v>1179</v>
      </c>
    </row>
    <row r="4920" spans="1:23" x14ac:dyDescent="0.3">
      <c r="A4920">
        <v>5062</v>
      </c>
      <c r="B4920" t="s">
        <v>18</v>
      </c>
      <c r="C4920">
        <v>2010</v>
      </c>
      <c r="D4920">
        <f t="shared" ca="1" si="304"/>
        <v>13</v>
      </c>
      <c r="E4920" s="5">
        <v>231000</v>
      </c>
      <c r="F4920">
        <v>80000</v>
      </c>
      <c r="G4920" t="s">
        <v>124</v>
      </c>
      <c r="H4920" t="str">
        <f t="shared" si="305"/>
        <v>South</v>
      </c>
      <c r="I4920" t="s">
        <v>832</v>
      </c>
      <c r="J4920" t="str">
        <f t="shared" si="306"/>
        <v>South Carolina</v>
      </c>
      <c r="K4920" t="s">
        <v>2051</v>
      </c>
      <c r="L4920" t="str">
        <f t="shared" si="307"/>
        <v>Greer</v>
      </c>
      <c r="M4920" t="s">
        <v>41</v>
      </c>
      <c r="N4920" t="str">
        <f>IF(M4920="", "", IFERROR(VLOOKUP(M4920, Data!$A$1:$B$5, 2, 0), "Unkown fuel"))</f>
        <v>harmful</v>
      </c>
      <c r="O4920" t="s">
        <v>23</v>
      </c>
      <c r="P4920" t="s">
        <v>24</v>
      </c>
      <c r="Q4920" t="s">
        <v>42</v>
      </c>
      <c r="R4920" t="s">
        <v>383</v>
      </c>
      <c r="S4920">
        <v>1298</v>
      </c>
      <c r="T4920" t="s">
        <v>395</v>
      </c>
      <c r="U4920" t="s">
        <v>261</v>
      </c>
      <c r="V4920">
        <v>5</v>
      </c>
      <c r="W4920" t="s">
        <v>1179</v>
      </c>
    </row>
    <row r="4921" spans="1:23" x14ac:dyDescent="0.3">
      <c r="A4921">
        <v>5063</v>
      </c>
      <c r="B4921" t="s">
        <v>88</v>
      </c>
      <c r="C4921">
        <v>2013</v>
      </c>
      <c r="D4921">
        <f t="shared" ca="1" si="304"/>
        <v>10</v>
      </c>
      <c r="E4921" s="5">
        <v>800000</v>
      </c>
      <c r="F4921">
        <v>120000</v>
      </c>
      <c r="G4921" t="s">
        <v>124</v>
      </c>
      <c r="H4921" t="str">
        <f t="shared" si="305"/>
        <v>South</v>
      </c>
      <c r="I4921" t="s">
        <v>832</v>
      </c>
      <c r="J4921" t="str">
        <f t="shared" si="306"/>
        <v>South Carolina</v>
      </c>
      <c r="K4921" t="s">
        <v>765</v>
      </c>
      <c r="L4921" t="str">
        <f t="shared" si="307"/>
        <v>Greenville</v>
      </c>
      <c r="M4921" t="s">
        <v>22</v>
      </c>
      <c r="N4921" t="str">
        <f>IF(M4921="", "", IFERROR(VLOOKUP(M4921, Data!$A$1:$B$5, 2, 0), "Unkown fuel"))</f>
        <v>very harmful</v>
      </c>
      <c r="O4921" t="s">
        <v>23</v>
      </c>
      <c r="P4921" t="s">
        <v>24</v>
      </c>
      <c r="Q4921" t="s">
        <v>33</v>
      </c>
      <c r="R4921" t="s">
        <v>282</v>
      </c>
      <c r="S4921">
        <v>2179</v>
      </c>
      <c r="T4921" t="s">
        <v>446</v>
      </c>
      <c r="U4921" t="s">
        <v>447</v>
      </c>
      <c r="V4921">
        <v>7</v>
      </c>
      <c r="W4921" t="s">
        <v>1179</v>
      </c>
    </row>
    <row r="4922" spans="1:23" x14ac:dyDescent="0.3">
      <c r="A4922">
        <v>5064</v>
      </c>
      <c r="B4922" t="s">
        <v>88</v>
      </c>
      <c r="C4922">
        <v>2019</v>
      </c>
      <c r="D4922">
        <f t="shared" ca="1" si="304"/>
        <v>4</v>
      </c>
      <c r="E4922" s="5">
        <v>960000</v>
      </c>
      <c r="F4922">
        <v>20000</v>
      </c>
      <c r="G4922" t="s">
        <v>56</v>
      </c>
      <c r="H4922" t="str">
        <f t="shared" si="305"/>
        <v>West</v>
      </c>
      <c r="I4922" t="s">
        <v>57</v>
      </c>
      <c r="J4922" t="str">
        <f t="shared" si="306"/>
        <v>California</v>
      </c>
      <c r="K4922" t="s">
        <v>2052</v>
      </c>
      <c r="L4922" t="str">
        <f t="shared" si="307"/>
        <v>Camarillo</v>
      </c>
      <c r="M4922" t="s">
        <v>41</v>
      </c>
      <c r="N4922" t="str">
        <f>IF(M4922="", "", IFERROR(VLOOKUP(M4922, Data!$A$1:$B$5, 2, 0), "Unkown fuel"))</f>
        <v>harmful</v>
      </c>
      <c r="O4922" t="s">
        <v>23</v>
      </c>
      <c r="P4922" t="s">
        <v>24</v>
      </c>
      <c r="Q4922" t="s">
        <v>25</v>
      </c>
      <c r="R4922" t="s">
        <v>142</v>
      </c>
      <c r="S4922">
        <v>1197</v>
      </c>
      <c r="T4922" t="s">
        <v>1029</v>
      </c>
      <c r="U4922" t="s">
        <v>509</v>
      </c>
      <c r="V4922">
        <v>5</v>
      </c>
      <c r="W4922" t="s">
        <v>1179</v>
      </c>
    </row>
    <row r="4923" spans="1:23" x14ac:dyDescent="0.3">
      <c r="A4923">
        <v>5065</v>
      </c>
      <c r="B4923" t="s">
        <v>18</v>
      </c>
      <c r="C4923">
        <v>2009</v>
      </c>
      <c r="D4923">
        <f t="shared" ca="1" si="304"/>
        <v>14</v>
      </c>
      <c r="E4923" s="5">
        <v>120000</v>
      </c>
      <c r="F4923">
        <v>70000</v>
      </c>
      <c r="G4923" t="s">
        <v>56</v>
      </c>
      <c r="H4923" t="str">
        <f t="shared" si="305"/>
        <v>West</v>
      </c>
      <c r="I4923" t="s">
        <v>57</v>
      </c>
      <c r="J4923" t="str">
        <f t="shared" si="306"/>
        <v>California</v>
      </c>
      <c r="K4923" t="s">
        <v>2052</v>
      </c>
      <c r="L4923" t="str">
        <f t="shared" si="307"/>
        <v>Camarillo</v>
      </c>
      <c r="M4923" t="s">
        <v>41</v>
      </c>
      <c r="N4923" t="str">
        <f>IF(M4923="", "", IFERROR(VLOOKUP(M4923, Data!$A$1:$B$5, 2, 0), "Unkown fuel"))</f>
        <v>harmful</v>
      </c>
      <c r="O4923" t="s">
        <v>23</v>
      </c>
      <c r="P4923" t="s">
        <v>24</v>
      </c>
      <c r="Q4923" t="s">
        <v>33</v>
      </c>
      <c r="R4923" t="s">
        <v>85</v>
      </c>
      <c r="S4923">
        <v>1061</v>
      </c>
      <c r="T4923" t="s">
        <v>86</v>
      </c>
      <c r="U4923" t="s">
        <v>87</v>
      </c>
      <c r="V4923">
        <v>5</v>
      </c>
      <c r="W4923" t="s">
        <v>1179</v>
      </c>
    </row>
    <row r="4924" spans="1:23" x14ac:dyDescent="0.3">
      <c r="A4924">
        <v>5066</v>
      </c>
      <c r="B4924" t="s">
        <v>18</v>
      </c>
      <c r="C4924">
        <v>2012</v>
      </c>
      <c r="D4924">
        <f t="shared" ca="1" si="304"/>
        <v>11</v>
      </c>
      <c r="E4924" s="5">
        <v>270000</v>
      </c>
      <c r="F4924">
        <v>40000</v>
      </c>
      <c r="G4924" t="s">
        <v>56</v>
      </c>
      <c r="H4924" t="str">
        <f t="shared" si="305"/>
        <v>West</v>
      </c>
      <c r="I4924" t="s">
        <v>57</v>
      </c>
      <c r="J4924" t="str">
        <f t="shared" si="306"/>
        <v>California</v>
      </c>
      <c r="K4924" t="s">
        <v>2052</v>
      </c>
      <c r="L4924" t="str">
        <f t="shared" si="307"/>
        <v>Camarillo</v>
      </c>
      <c r="M4924" t="s">
        <v>41</v>
      </c>
      <c r="N4924" t="str">
        <f>IF(M4924="", "", IFERROR(VLOOKUP(M4924, Data!$A$1:$B$5, 2, 0), "Unkown fuel"))</f>
        <v>harmful</v>
      </c>
      <c r="O4924" t="s">
        <v>23</v>
      </c>
      <c r="P4924" t="s">
        <v>24</v>
      </c>
      <c r="Q4924" t="s">
        <v>25</v>
      </c>
      <c r="R4924" t="s">
        <v>85</v>
      </c>
      <c r="S4924">
        <v>998</v>
      </c>
      <c r="T4924" t="s">
        <v>67</v>
      </c>
      <c r="U4924" t="s">
        <v>141</v>
      </c>
      <c r="V4924">
        <v>5</v>
      </c>
      <c r="W4924" t="s">
        <v>1179</v>
      </c>
    </row>
    <row r="4925" spans="1:23" x14ac:dyDescent="0.3">
      <c r="A4925">
        <v>5067</v>
      </c>
      <c r="B4925" t="s">
        <v>18</v>
      </c>
      <c r="C4925">
        <v>2011</v>
      </c>
      <c r="D4925">
        <f t="shared" ca="1" si="304"/>
        <v>12</v>
      </c>
      <c r="E4925" s="5">
        <v>200000</v>
      </c>
      <c r="F4925">
        <v>100000</v>
      </c>
      <c r="G4925" t="s">
        <v>56</v>
      </c>
      <c r="H4925" t="str">
        <f t="shared" si="305"/>
        <v>West</v>
      </c>
      <c r="I4925" t="s">
        <v>869</v>
      </c>
      <c r="J4925" t="str">
        <f t="shared" si="306"/>
        <v>Idaho</v>
      </c>
      <c r="K4925" t="s">
        <v>1949</v>
      </c>
      <c r="L4925" t="str">
        <f t="shared" si="307"/>
        <v>Eagle</v>
      </c>
      <c r="M4925" t="s">
        <v>41</v>
      </c>
      <c r="N4925" t="str">
        <f>IF(M4925="", "", IFERROR(VLOOKUP(M4925, Data!$A$1:$B$5, 2, 0), "Unkown fuel"))</f>
        <v>harmful</v>
      </c>
      <c r="O4925" t="s">
        <v>23</v>
      </c>
      <c r="P4925" t="s">
        <v>24</v>
      </c>
      <c r="Q4925" t="s">
        <v>33</v>
      </c>
      <c r="R4925" t="s">
        <v>390</v>
      </c>
      <c r="S4925">
        <v>1197</v>
      </c>
      <c r="T4925" t="s">
        <v>395</v>
      </c>
      <c r="U4925" t="s">
        <v>261</v>
      </c>
      <c r="V4925">
        <v>5</v>
      </c>
      <c r="W4925" t="s">
        <v>1179</v>
      </c>
    </row>
    <row r="4926" spans="1:23" x14ac:dyDescent="0.3">
      <c r="A4926">
        <v>5068</v>
      </c>
      <c r="B4926" t="s">
        <v>18</v>
      </c>
      <c r="C4926">
        <v>2012</v>
      </c>
      <c r="D4926">
        <f t="shared" ca="1" si="304"/>
        <v>11</v>
      </c>
      <c r="E4926" s="5">
        <v>328000</v>
      </c>
      <c r="F4926">
        <v>123000</v>
      </c>
      <c r="G4926" t="s">
        <v>56</v>
      </c>
      <c r="H4926" t="str">
        <f t="shared" si="305"/>
        <v>West</v>
      </c>
      <c r="I4926" t="s">
        <v>869</v>
      </c>
      <c r="J4926" t="str">
        <f t="shared" si="306"/>
        <v>Idaho</v>
      </c>
      <c r="K4926" t="s">
        <v>1949</v>
      </c>
      <c r="L4926" t="str">
        <f t="shared" si="307"/>
        <v>Eagle</v>
      </c>
      <c r="M4926" t="s">
        <v>41</v>
      </c>
      <c r="N4926" t="str">
        <f>IF(M4926="", "", IFERROR(VLOOKUP(M4926, Data!$A$1:$B$5, 2, 0), "Unkown fuel"))</f>
        <v>harmful</v>
      </c>
      <c r="O4926" t="s">
        <v>23</v>
      </c>
      <c r="P4926" t="s">
        <v>24</v>
      </c>
      <c r="Q4926" t="s">
        <v>25</v>
      </c>
      <c r="R4926" t="s">
        <v>133</v>
      </c>
      <c r="S4926">
        <v>1197</v>
      </c>
      <c r="T4926" t="s">
        <v>395</v>
      </c>
      <c r="U4926" t="s">
        <v>261</v>
      </c>
      <c r="V4926">
        <v>5</v>
      </c>
      <c r="W4926" t="s">
        <v>1179</v>
      </c>
    </row>
    <row r="4927" spans="1:23" x14ac:dyDescent="0.3">
      <c r="A4927">
        <v>5069</v>
      </c>
      <c r="B4927" t="s">
        <v>46</v>
      </c>
      <c r="C4927">
        <v>2012</v>
      </c>
      <c r="D4927">
        <f t="shared" ca="1" si="304"/>
        <v>11</v>
      </c>
      <c r="E4927" s="5">
        <v>432000</v>
      </c>
      <c r="F4927">
        <v>77000</v>
      </c>
      <c r="G4927" t="s">
        <v>56</v>
      </c>
      <c r="H4927" t="str">
        <f t="shared" si="305"/>
        <v>West</v>
      </c>
      <c r="I4927" t="s">
        <v>869</v>
      </c>
      <c r="J4927" t="str">
        <f t="shared" si="306"/>
        <v>Idaho</v>
      </c>
      <c r="K4927" t="s">
        <v>1949</v>
      </c>
      <c r="L4927" t="str">
        <f t="shared" si="307"/>
        <v>Eagle</v>
      </c>
      <c r="M4927" t="s">
        <v>22</v>
      </c>
      <c r="N4927" t="str">
        <f>IF(M4927="", "", IFERROR(VLOOKUP(M4927, Data!$A$1:$B$5, 2, 0), "Unkown fuel"))</f>
        <v>very harmful</v>
      </c>
      <c r="O4927" t="s">
        <v>23</v>
      </c>
      <c r="P4927" t="s">
        <v>24</v>
      </c>
      <c r="Q4927" t="s">
        <v>25</v>
      </c>
      <c r="R4927" t="s">
        <v>288</v>
      </c>
      <c r="S4927">
        <v>1582</v>
      </c>
      <c r="T4927" t="s">
        <v>289</v>
      </c>
      <c r="U4927" t="s">
        <v>290</v>
      </c>
      <c r="V4927">
        <v>5</v>
      </c>
      <c r="W4927" t="s">
        <v>1179</v>
      </c>
    </row>
    <row r="4928" spans="1:23" x14ac:dyDescent="0.3">
      <c r="A4928">
        <v>5070</v>
      </c>
      <c r="B4928" t="s">
        <v>221</v>
      </c>
      <c r="C4928">
        <v>2019</v>
      </c>
      <c r="D4928">
        <f t="shared" ca="1" si="304"/>
        <v>4</v>
      </c>
      <c r="E4928" s="5">
        <v>565000</v>
      </c>
      <c r="F4928">
        <v>7000</v>
      </c>
      <c r="G4928" t="s">
        <v>56</v>
      </c>
      <c r="H4928" t="str">
        <f t="shared" si="305"/>
        <v>West</v>
      </c>
      <c r="I4928" t="s">
        <v>57</v>
      </c>
      <c r="J4928" t="str">
        <f t="shared" si="306"/>
        <v>California</v>
      </c>
      <c r="K4928" t="s">
        <v>2053</v>
      </c>
      <c r="L4928" t="str">
        <f t="shared" si="307"/>
        <v>Calexico</v>
      </c>
      <c r="M4928" t="s">
        <v>41</v>
      </c>
      <c r="N4928" t="str">
        <f>IF(M4928="", "", IFERROR(VLOOKUP(M4928, Data!$A$1:$B$5, 2, 0), "Unkown fuel"))</f>
        <v>harmful</v>
      </c>
      <c r="O4928" t="s">
        <v>23</v>
      </c>
      <c r="P4928" t="s">
        <v>24</v>
      </c>
      <c r="Q4928" t="s">
        <v>25</v>
      </c>
      <c r="R4928" t="s">
        <v>1037</v>
      </c>
      <c r="S4928">
        <v>999</v>
      </c>
      <c r="T4928" t="s">
        <v>393</v>
      </c>
      <c r="U4928" t="s">
        <v>394</v>
      </c>
      <c r="V4928">
        <v>5</v>
      </c>
      <c r="W4928" t="s">
        <v>1179</v>
      </c>
    </row>
    <row r="4929" spans="1:23" x14ac:dyDescent="0.3">
      <c r="A4929">
        <v>5071</v>
      </c>
      <c r="B4929" t="s">
        <v>18</v>
      </c>
      <c r="C4929">
        <v>2017</v>
      </c>
      <c r="D4929">
        <f t="shared" ca="1" si="304"/>
        <v>6</v>
      </c>
      <c r="E4929" s="5">
        <v>390000</v>
      </c>
      <c r="F4929">
        <v>70000</v>
      </c>
      <c r="G4929" t="s">
        <v>56</v>
      </c>
      <c r="H4929" t="str">
        <f t="shared" si="305"/>
        <v>West</v>
      </c>
      <c r="I4929" t="s">
        <v>57</v>
      </c>
      <c r="J4929" t="str">
        <f t="shared" si="306"/>
        <v>California</v>
      </c>
      <c r="K4929" t="s">
        <v>2053</v>
      </c>
      <c r="L4929" t="str">
        <f t="shared" si="307"/>
        <v>Calexico</v>
      </c>
      <c r="M4929" t="s">
        <v>41</v>
      </c>
      <c r="N4929" t="str">
        <f>IF(M4929="", "", IFERROR(VLOOKUP(M4929, Data!$A$1:$B$5, 2, 0), "Unkown fuel"))</f>
        <v>harmful</v>
      </c>
      <c r="O4929" t="s">
        <v>23</v>
      </c>
      <c r="P4929" t="s">
        <v>24</v>
      </c>
      <c r="Q4929" t="s">
        <v>25</v>
      </c>
      <c r="R4929" t="s">
        <v>267</v>
      </c>
      <c r="S4929">
        <v>1196</v>
      </c>
      <c r="T4929" t="s">
        <v>268</v>
      </c>
      <c r="U4929" t="s">
        <v>269</v>
      </c>
      <c r="V4929">
        <v>5</v>
      </c>
      <c r="W4929" t="s">
        <v>1179</v>
      </c>
    </row>
    <row r="4930" spans="1:23" x14ac:dyDescent="0.3">
      <c r="A4930">
        <v>5072</v>
      </c>
      <c r="B4930" t="s">
        <v>69</v>
      </c>
      <c r="C4930">
        <v>2017</v>
      </c>
      <c r="D4930">
        <f t="shared" ref="D4930:D4993" ca="1" si="308">TRUNC(YEARFRAC(DATE(C4930,1,1), TODAY(), 1))</f>
        <v>6</v>
      </c>
      <c r="E4930" s="5">
        <v>600000</v>
      </c>
      <c r="F4930">
        <v>30000</v>
      </c>
      <c r="G4930" t="s">
        <v>56</v>
      </c>
      <c r="H4930" t="str">
        <f t="shared" ref="H4930:H4993" si="309">TRIM(G4930)</f>
        <v>West</v>
      </c>
      <c r="I4930" t="s">
        <v>57</v>
      </c>
      <c r="J4930" t="str">
        <f t="shared" ref="J4930:J4993" si="310">TRIM(I4930)</f>
        <v>California</v>
      </c>
      <c r="K4930" t="s">
        <v>2053</v>
      </c>
      <c r="L4930" t="str">
        <f t="shared" ref="L4930:L4993" si="311">TRIM(K4930)</f>
        <v>Calexico</v>
      </c>
      <c r="M4930" t="s">
        <v>22</v>
      </c>
      <c r="N4930" t="str">
        <f>IF(M4930="", "", IFERROR(VLOOKUP(M4930, Data!$A$1:$B$5, 2, 0), "Unkown fuel"))</f>
        <v>very harmful</v>
      </c>
      <c r="O4930" t="s">
        <v>23</v>
      </c>
      <c r="P4930" t="s">
        <v>24</v>
      </c>
      <c r="Q4930" t="s">
        <v>25</v>
      </c>
      <c r="R4930" t="s">
        <v>737</v>
      </c>
      <c r="S4930">
        <v>1498</v>
      </c>
      <c r="T4930" t="s">
        <v>738</v>
      </c>
      <c r="U4930" t="s">
        <v>719</v>
      </c>
      <c r="V4930">
        <v>5</v>
      </c>
      <c r="W4930" t="s">
        <v>1179</v>
      </c>
    </row>
    <row r="4931" spans="1:23" x14ac:dyDescent="0.3">
      <c r="A4931">
        <v>5073</v>
      </c>
      <c r="B4931" t="s">
        <v>46</v>
      </c>
      <c r="C4931">
        <v>2011</v>
      </c>
      <c r="D4931">
        <f t="shared" ca="1" si="308"/>
        <v>12</v>
      </c>
      <c r="E4931" s="5">
        <v>250000</v>
      </c>
      <c r="F4931">
        <v>120000</v>
      </c>
      <c r="G4931" t="s">
        <v>56</v>
      </c>
      <c r="H4931" t="str">
        <f t="shared" si="309"/>
        <v>West</v>
      </c>
      <c r="I4931" t="s">
        <v>57</v>
      </c>
      <c r="J4931" t="str">
        <f t="shared" si="310"/>
        <v>California</v>
      </c>
      <c r="K4931" t="s">
        <v>2052</v>
      </c>
      <c r="L4931" t="str">
        <f t="shared" si="311"/>
        <v>Camarillo</v>
      </c>
      <c r="M4931" t="s">
        <v>22</v>
      </c>
      <c r="N4931" t="str">
        <f>IF(M4931="", "", IFERROR(VLOOKUP(M4931, Data!$A$1:$B$5, 2, 0), "Unkown fuel"))</f>
        <v>very harmful</v>
      </c>
      <c r="O4931" t="s">
        <v>23</v>
      </c>
      <c r="P4931" t="s">
        <v>24</v>
      </c>
      <c r="Q4931" t="s">
        <v>42</v>
      </c>
      <c r="R4931" t="s">
        <v>47</v>
      </c>
      <c r="S4931">
        <v>1396</v>
      </c>
      <c r="T4931" t="s">
        <v>48</v>
      </c>
      <c r="U4931" t="s">
        <v>49</v>
      </c>
      <c r="V4931">
        <v>5</v>
      </c>
      <c r="W4931" t="s">
        <v>1179</v>
      </c>
    </row>
    <row r="4932" spans="1:23" x14ac:dyDescent="0.3">
      <c r="A4932">
        <v>5074</v>
      </c>
      <c r="B4932" t="s">
        <v>120</v>
      </c>
      <c r="C4932">
        <v>2011</v>
      </c>
      <c r="D4932">
        <f t="shared" ca="1" si="308"/>
        <v>12</v>
      </c>
      <c r="E4932" s="5">
        <v>165000</v>
      </c>
      <c r="F4932">
        <v>70000</v>
      </c>
      <c r="G4932" t="s">
        <v>56</v>
      </c>
      <c r="H4932" t="str">
        <f t="shared" si="309"/>
        <v>West</v>
      </c>
      <c r="I4932" t="s">
        <v>57</v>
      </c>
      <c r="J4932" t="str">
        <f t="shared" si="310"/>
        <v>California</v>
      </c>
      <c r="K4932" t="s">
        <v>2053</v>
      </c>
      <c r="L4932" t="str">
        <f t="shared" si="311"/>
        <v>Calexico</v>
      </c>
      <c r="M4932" t="s">
        <v>41</v>
      </c>
      <c r="N4932" t="str">
        <f>IF(M4932="", "", IFERROR(VLOOKUP(M4932, Data!$A$1:$B$5, 2, 0), "Unkown fuel"))</f>
        <v>harmful</v>
      </c>
      <c r="O4932" t="s">
        <v>23</v>
      </c>
      <c r="P4932" t="s">
        <v>24</v>
      </c>
      <c r="Q4932" t="s">
        <v>25</v>
      </c>
      <c r="R4932" t="s">
        <v>347</v>
      </c>
      <c r="S4932">
        <v>995</v>
      </c>
      <c r="T4932" t="s">
        <v>665</v>
      </c>
      <c r="U4932" t="s">
        <v>715</v>
      </c>
      <c r="V4932">
        <v>5</v>
      </c>
      <c r="W4932" t="s">
        <v>1179</v>
      </c>
    </row>
    <row r="4933" spans="1:23" x14ac:dyDescent="0.3">
      <c r="A4933">
        <v>5075</v>
      </c>
      <c r="B4933" t="s">
        <v>37</v>
      </c>
      <c r="C4933">
        <v>2011</v>
      </c>
      <c r="D4933">
        <f t="shared" ca="1" si="308"/>
        <v>12</v>
      </c>
      <c r="E4933" s="5">
        <v>421000</v>
      </c>
      <c r="F4933">
        <v>105000</v>
      </c>
      <c r="G4933" t="s">
        <v>56</v>
      </c>
      <c r="H4933" t="str">
        <f t="shared" si="309"/>
        <v>West</v>
      </c>
      <c r="I4933" t="s">
        <v>57</v>
      </c>
      <c r="J4933" t="str">
        <f t="shared" si="310"/>
        <v>California</v>
      </c>
      <c r="K4933" t="s">
        <v>2053</v>
      </c>
      <c r="L4933" t="str">
        <f t="shared" si="311"/>
        <v>Calexico</v>
      </c>
      <c r="M4933" t="s">
        <v>41</v>
      </c>
      <c r="N4933" t="str">
        <f>IF(M4933="", "", IFERROR(VLOOKUP(M4933, Data!$A$1:$B$5, 2, 0), "Unkown fuel"))</f>
        <v>harmful</v>
      </c>
      <c r="O4933" t="s">
        <v>23</v>
      </c>
      <c r="P4933" t="s">
        <v>24</v>
      </c>
      <c r="Q4933" t="s">
        <v>25</v>
      </c>
      <c r="R4933" t="s">
        <v>142</v>
      </c>
      <c r="S4933">
        <v>1497</v>
      </c>
      <c r="T4933" t="s">
        <v>406</v>
      </c>
      <c r="U4933" t="s">
        <v>407</v>
      </c>
      <c r="V4933">
        <v>5</v>
      </c>
      <c r="W4933" t="s">
        <v>1179</v>
      </c>
    </row>
    <row r="4934" spans="1:23" x14ac:dyDescent="0.3">
      <c r="A4934">
        <v>5076</v>
      </c>
      <c r="B4934" t="s">
        <v>46</v>
      </c>
      <c r="C4934">
        <v>2012</v>
      </c>
      <c r="D4934">
        <f t="shared" ca="1" si="308"/>
        <v>11</v>
      </c>
      <c r="E4934" s="5">
        <v>225000</v>
      </c>
      <c r="F4934">
        <v>109322</v>
      </c>
      <c r="G4934" t="s">
        <v>56</v>
      </c>
      <c r="H4934" t="str">
        <f t="shared" si="309"/>
        <v>West</v>
      </c>
      <c r="I4934" t="s">
        <v>57</v>
      </c>
      <c r="J4934" t="str">
        <f t="shared" si="310"/>
        <v>California</v>
      </c>
      <c r="K4934" t="s">
        <v>2053</v>
      </c>
      <c r="L4934" t="str">
        <f t="shared" si="311"/>
        <v>Calexico</v>
      </c>
      <c r="M4934" t="s">
        <v>41</v>
      </c>
      <c r="N4934" t="str">
        <f>IF(M4934="", "", IFERROR(VLOOKUP(M4934, Data!$A$1:$B$5, 2, 0), "Unkown fuel"))</f>
        <v>harmful</v>
      </c>
      <c r="O4934" t="s">
        <v>23</v>
      </c>
      <c r="P4934" t="s">
        <v>24</v>
      </c>
      <c r="Q4934" t="s">
        <v>33</v>
      </c>
      <c r="R4934" t="s">
        <v>1010</v>
      </c>
      <c r="S4934">
        <v>1495</v>
      </c>
      <c r="T4934" t="s">
        <v>232</v>
      </c>
      <c r="U4934" t="s">
        <v>1257</v>
      </c>
      <c r="V4934">
        <v>5</v>
      </c>
      <c r="W4934" t="s">
        <v>1179</v>
      </c>
    </row>
    <row r="4935" spans="1:23" x14ac:dyDescent="0.3">
      <c r="A4935">
        <v>5077</v>
      </c>
      <c r="B4935" t="s">
        <v>296</v>
      </c>
      <c r="C4935">
        <v>2013</v>
      </c>
      <c r="D4935">
        <f t="shared" ca="1" si="308"/>
        <v>10</v>
      </c>
      <c r="E4935" s="5">
        <v>350000</v>
      </c>
      <c r="F4935">
        <v>120000</v>
      </c>
      <c r="G4935" t="s">
        <v>56</v>
      </c>
      <c r="H4935" t="str">
        <f t="shared" si="309"/>
        <v>West</v>
      </c>
      <c r="I4935" t="s">
        <v>57</v>
      </c>
      <c r="J4935" t="str">
        <f t="shared" si="310"/>
        <v>California</v>
      </c>
      <c r="K4935" t="s">
        <v>2053</v>
      </c>
      <c r="L4935" t="str">
        <f t="shared" si="311"/>
        <v>Calexico</v>
      </c>
      <c r="M4935" t="s">
        <v>22</v>
      </c>
      <c r="N4935" t="str">
        <f>IF(M4935="", "", IFERROR(VLOOKUP(M4935, Data!$A$1:$B$5, 2, 0), "Unkown fuel"))</f>
        <v>very harmful</v>
      </c>
      <c r="O4935" t="s">
        <v>23</v>
      </c>
      <c r="P4935" t="s">
        <v>24</v>
      </c>
      <c r="Q4935" t="s">
        <v>25</v>
      </c>
      <c r="R4935" t="s">
        <v>809</v>
      </c>
      <c r="S4935">
        <v>1461</v>
      </c>
      <c r="T4935" t="s">
        <v>613</v>
      </c>
      <c r="U4935" t="s">
        <v>614</v>
      </c>
      <c r="V4935">
        <v>5</v>
      </c>
      <c r="W4935" t="s">
        <v>1179</v>
      </c>
    </row>
    <row r="4936" spans="1:23" x14ac:dyDescent="0.3">
      <c r="A4936">
        <v>5078</v>
      </c>
      <c r="B4936" t="s">
        <v>153</v>
      </c>
      <c r="C4936">
        <v>2018</v>
      </c>
      <c r="D4936">
        <f t="shared" ca="1" si="308"/>
        <v>5</v>
      </c>
      <c r="E4936" s="5">
        <v>1757000</v>
      </c>
      <c r="F4936">
        <v>24000</v>
      </c>
      <c r="G4936" t="s">
        <v>56</v>
      </c>
      <c r="H4936" t="str">
        <f t="shared" si="309"/>
        <v>West</v>
      </c>
      <c r="I4936" t="s">
        <v>869</v>
      </c>
      <c r="J4936" t="str">
        <f t="shared" si="310"/>
        <v>Idaho</v>
      </c>
      <c r="K4936" t="s">
        <v>1949</v>
      </c>
      <c r="L4936" t="str">
        <f t="shared" si="311"/>
        <v>Eagle</v>
      </c>
      <c r="M4936" t="s">
        <v>22</v>
      </c>
      <c r="N4936" t="str">
        <f>IF(M4936="", "", IFERROR(VLOOKUP(M4936, Data!$A$1:$B$5, 2, 0), "Unkown fuel"))</f>
        <v>very harmful</v>
      </c>
      <c r="O4936" t="s">
        <v>23</v>
      </c>
      <c r="P4936" t="s">
        <v>24</v>
      </c>
      <c r="Q4936" t="s">
        <v>25</v>
      </c>
      <c r="R4936" t="s">
        <v>491</v>
      </c>
      <c r="S4936">
        <v>1956</v>
      </c>
      <c r="T4936" t="s">
        <v>204</v>
      </c>
      <c r="U4936" t="s">
        <v>601</v>
      </c>
      <c r="V4936">
        <v>5</v>
      </c>
      <c r="W4936" t="s">
        <v>1179</v>
      </c>
    </row>
    <row r="4937" spans="1:23" x14ac:dyDescent="0.3">
      <c r="A4937">
        <v>5079</v>
      </c>
      <c r="B4937" t="s">
        <v>18</v>
      </c>
      <c r="C4937">
        <v>2015</v>
      </c>
      <c r="D4937">
        <f t="shared" ca="1" si="308"/>
        <v>8</v>
      </c>
      <c r="E4937" s="5">
        <v>600000</v>
      </c>
      <c r="F4937">
        <v>70000</v>
      </c>
      <c r="G4937" t="s">
        <v>56</v>
      </c>
      <c r="H4937" t="str">
        <f t="shared" si="309"/>
        <v>West</v>
      </c>
      <c r="I4937" t="s">
        <v>57</v>
      </c>
      <c r="J4937" t="str">
        <f t="shared" si="310"/>
        <v>California</v>
      </c>
      <c r="K4937" t="s">
        <v>2053</v>
      </c>
      <c r="L4937" t="str">
        <f t="shared" si="311"/>
        <v>Calexico</v>
      </c>
      <c r="M4937" t="s">
        <v>22</v>
      </c>
      <c r="N4937" t="str">
        <f>IF(M4937="", "", IFERROR(VLOOKUP(M4937, Data!$A$1:$B$5, 2, 0), "Unkown fuel"))</f>
        <v>very harmful</v>
      </c>
      <c r="O4937" t="s">
        <v>23</v>
      </c>
      <c r="P4937" t="s">
        <v>24</v>
      </c>
      <c r="Q4937" t="s">
        <v>33</v>
      </c>
      <c r="R4937" t="s">
        <v>527</v>
      </c>
      <c r="S4937">
        <v>1248</v>
      </c>
      <c r="T4937" t="s">
        <v>27</v>
      </c>
      <c r="U4937" t="s">
        <v>28</v>
      </c>
      <c r="V4937">
        <v>5</v>
      </c>
      <c r="W4937" t="s">
        <v>1179</v>
      </c>
    </row>
    <row r="4938" spans="1:23" x14ac:dyDescent="0.3">
      <c r="A4938">
        <v>5080</v>
      </c>
      <c r="B4938" t="s">
        <v>109</v>
      </c>
      <c r="C4938">
        <v>2018</v>
      </c>
      <c r="D4938">
        <f t="shared" ca="1" si="308"/>
        <v>5</v>
      </c>
      <c r="E4938" s="5">
        <v>515000</v>
      </c>
      <c r="F4938">
        <v>35000</v>
      </c>
      <c r="G4938" t="s">
        <v>56</v>
      </c>
      <c r="H4938" t="str">
        <f t="shared" si="309"/>
        <v>West</v>
      </c>
      <c r="I4938" t="s">
        <v>57</v>
      </c>
      <c r="J4938" t="str">
        <f t="shared" si="310"/>
        <v>California</v>
      </c>
      <c r="K4938" t="s">
        <v>2052</v>
      </c>
      <c r="L4938" t="str">
        <f t="shared" si="311"/>
        <v>Camarillo</v>
      </c>
      <c r="M4938" t="s">
        <v>41</v>
      </c>
      <c r="N4938" t="str">
        <f>IF(M4938="", "", IFERROR(VLOOKUP(M4938, Data!$A$1:$B$5, 2, 0), "Unkown fuel"))</f>
        <v>harmful</v>
      </c>
      <c r="O4938" t="s">
        <v>23</v>
      </c>
      <c r="P4938" t="s">
        <v>24</v>
      </c>
      <c r="Q4938" t="s">
        <v>25</v>
      </c>
      <c r="R4938" t="s">
        <v>496</v>
      </c>
      <c r="S4938">
        <v>1199</v>
      </c>
      <c r="T4938" t="s">
        <v>111</v>
      </c>
      <c r="U4938" t="s">
        <v>112</v>
      </c>
      <c r="V4938">
        <v>5</v>
      </c>
      <c r="W4938" t="s">
        <v>1179</v>
      </c>
    </row>
    <row r="4939" spans="1:23" x14ac:dyDescent="0.3">
      <c r="A4939">
        <v>5081</v>
      </c>
      <c r="B4939" t="s">
        <v>18</v>
      </c>
      <c r="C4939">
        <v>1999</v>
      </c>
      <c r="D4939">
        <f t="shared" ca="1" si="308"/>
        <v>24</v>
      </c>
      <c r="E4939" s="5">
        <v>80000</v>
      </c>
      <c r="F4939">
        <v>80000</v>
      </c>
      <c r="G4939" t="s">
        <v>56</v>
      </c>
      <c r="H4939" t="str">
        <f t="shared" si="309"/>
        <v>West</v>
      </c>
      <c r="I4939" t="s">
        <v>57</v>
      </c>
      <c r="J4939" t="str">
        <f t="shared" si="310"/>
        <v>California</v>
      </c>
      <c r="K4939" t="s">
        <v>2052</v>
      </c>
      <c r="L4939" t="str">
        <f t="shared" si="311"/>
        <v>Camarillo</v>
      </c>
      <c r="M4939" t="s">
        <v>41</v>
      </c>
      <c r="N4939" t="str">
        <f>IF(M4939="", "", IFERROR(VLOOKUP(M4939, Data!$A$1:$B$5, 2, 0), "Unkown fuel"))</f>
        <v>harmful</v>
      </c>
      <c r="O4939" t="s">
        <v>23</v>
      </c>
      <c r="P4939" t="s">
        <v>24</v>
      </c>
      <c r="Q4939" t="s">
        <v>42</v>
      </c>
      <c r="R4939" t="s">
        <v>50</v>
      </c>
      <c r="S4939">
        <v>796</v>
      </c>
      <c r="T4939" t="s">
        <v>63</v>
      </c>
      <c r="U4939" t="s">
        <v>64</v>
      </c>
      <c r="V4939">
        <v>4</v>
      </c>
      <c r="W4939" t="s">
        <v>1179</v>
      </c>
    </row>
    <row r="4940" spans="1:23" x14ac:dyDescent="0.3">
      <c r="A4940">
        <v>5082</v>
      </c>
      <c r="B4940" t="s">
        <v>18</v>
      </c>
      <c r="C4940">
        <v>2017</v>
      </c>
      <c r="D4940">
        <f t="shared" ca="1" si="308"/>
        <v>6</v>
      </c>
      <c r="E4940" s="5">
        <v>800000</v>
      </c>
      <c r="F4940">
        <v>70000</v>
      </c>
      <c r="G4940" t="s">
        <v>38</v>
      </c>
      <c r="H4940" t="str">
        <f t="shared" si="309"/>
        <v>Central</v>
      </c>
      <c r="I4940" t="s">
        <v>1055</v>
      </c>
      <c r="J4940" t="str">
        <f t="shared" si="310"/>
        <v>Indiana</v>
      </c>
      <c r="K4940" t="s">
        <v>2054</v>
      </c>
      <c r="L4940" t="str">
        <f t="shared" si="311"/>
        <v>Fort Wayne</v>
      </c>
      <c r="M4940" t="s">
        <v>22</v>
      </c>
      <c r="N4940" t="str">
        <f>IF(M4940="", "", IFERROR(VLOOKUP(M4940, Data!$A$1:$B$5, 2, 0), "Unkown fuel"))</f>
        <v>very harmful</v>
      </c>
      <c r="O4940" t="s">
        <v>23</v>
      </c>
      <c r="P4940" t="s">
        <v>24</v>
      </c>
      <c r="Q4940" t="s">
        <v>33</v>
      </c>
      <c r="R4940" t="s">
        <v>557</v>
      </c>
      <c r="S4940">
        <v>1248</v>
      </c>
      <c r="T4940" t="s">
        <v>94</v>
      </c>
      <c r="U4940" t="s">
        <v>95</v>
      </c>
      <c r="V4940">
        <v>5</v>
      </c>
      <c r="W4940" t="s">
        <v>1179</v>
      </c>
    </row>
    <row r="4941" spans="1:23" x14ac:dyDescent="0.3">
      <c r="A4941">
        <v>5083</v>
      </c>
      <c r="B4941" t="s">
        <v>88</v>
      </c>
      <c r="C4941">
        <v>2004</v>
      </c>
      <c r="D4941">
        <f t="shared" ca="1" si="308"/>
        <v>19</v>
      </c>
      <c r="E4941" s="5">
        <v>120000</v>
      </c>
      <c r="F4941">
        <v>100000</v>
      </c>
      <c r="G4941" t="s">
        <v>38</v>
      </c>
      <c r="H4941" t="str">
        <f t="shared" si="309"/>
        <v>Central</v>
      </c>
      <c r="I4941" t="s">
        <v>1055</v>
      </c>
      <c r="J4941" t="str">
        <f t="shared" si="310"/>
        <v>Indiana</v>
      </c>
      <c r="K4941" t="s">
        <v>2055</v>
      </c>
      <c r="L4941" t="str">
        <f t="shared" si="311"/>
        <v>Granger</v>
      </c>
      <c r="M4941" t="s">
        <v>22</v>
      </c>
      <c r="N4941" t="str">
        <f>IF(M4941="", "", IFERROR(VLOOKUP(M4941, Data!$A$1:$B$5, 2, 0), "Unkown fuel"))</f>
        <v>very harmful</v>
      </c>
      <c r="O4941" t="s">
        <v>23</v>
      </c>
      <c r="P4941" t="s">
        <v>24</v>
      </c>
      <c r="Q4941" t="s">
        <v>304</v>
      </c>
      <c r="R4941" t="s">
        <v>654</v>
      </c>
      <c r="S4941">
        <v>2179</v>
      </c>
      <c r="T4941" t="s">
        <v>271</v>
      </c>
      <c r="U4941" t="s">
        <v>272</v>
      </c>
      <c r="V4941">
        <v>7</v>
      </c>
      <c r="W4941" t="s">
        <v>1179</v>
      </c>
    </row>
    <row r="4942" spans="1:23" x14ac:dyDescent="0.3">
      <c r="A4942">
        <v>5084</v>
      </c>
      <c r="B4942" t="s">
        <v>320</v>
      </c>
      <c r="C4942">
        <v>2017</v>
      </c>
      <c r="D4942">
        <f t="shared" ca="1" si="308"/>
        <v>6</v>
      </c>
      <c r="E4942" s="5">
        <v>2711000</v>
      </c>
      <c r="F4942">
        <v>9000</v>
      </c>
      <c r="G4942" t="s">
        <v>38</v>
      </c>
      <c r="H4942" t="str">
        <f t="shared" si="309"/>
        <v>Central</v>
      </c>
      <c r="I4942" t="s">
        <v>1055</v>
      </c>
      <c r="J4942" t="str">
        <f t="shared" si="310"/>
        <v>Indiana</v>
      </c>
      <c r="K4942" t="s">
        <v>2055</v>
      </c>
      <c r="L4942" t="str">
        <f t="shared" si="311"/>
        <v>Granger</v>
      </c>
      <c r="M4942" t="s">
        <v>22</v>
      </c>
      <c r="N4942" t="str">
        <f>IF(M4942="", "", IFERROR(VLOOKUP(M4942, Data!$A$1:$B$5, 2, 0), "Unkown fuel"))</f>
        <v>very harmful</v>
      </c>
      <c r="O4942" t="s">
        <v>158</v>
      </c>
      <c r="P4942" t="s">
        <v>154</v>
      </c>
      <c r="Q4942" t="s">
        <v>25</v>
      </c>
      <c r="R4942" t="s">
        <v>363</v>
      </c>
      <c r="S4942">
        <v>1999</v>
      </c>
      <c r="T4942" t="s">
        <v>322</v>
      </c>
      <c r="U4942" t="s">
        <v>323</v>
      </c>
      <c r="V4942">
        <v>5</v>
      </c>
      <c r="W4942" t="s">
        <v>1179</v>
      </c>
    </row>
    <row r="4943" spans="1:23" x14ac:dyDescent="0.3">
      <c r="A4943">
        <v>5085</v>
      </c>
      <c r="B4943" t="s">
        <v>316</v>
      </c>
      <c r="C4943">
        <v>2019</v>
      </c>
      <c r="D4943">
        <f t="shared" ca="1" si="308"/>
        <v>4</v>
      </c>
      <c r="E4943" s="5">
        <v>5150000</v>
      </c>
      <c r="F4943">
        <v>20000</v>
      </c>
      <c r="G4943" t="s">
        <v>38</v>
      </c>
      <c r="H4943" t="str">
        <f t="shared" si="309"/>
        <v>Central</v>
      </c>
      <c r="I4943" t="s">
        <v>1055</v>
      </c>
      <c r="J4943" t="str">
        <f t="shared" si="310"/>
        <v>Indiana</v>
      </c>
      <c r="K4943" t="s">
        <v>2056</v>
      </c>
      <c r="L4943" t="str">
        <f t="shared" si="311"/>
        <v>Gary</v>
      </c>
      <c r="M4943" t="s">
        <v>41</v>
      </c>
      <c r="N4943" t="str">
        <f>IF(M4943="", "", IFERROR(VLOOKUP(M4943, Data!$A$1:$B$5, 2, 0), "Unkown fuel"))</f>
        <v>harmful</v>
      </c>
      <c r="O4943" t="s">
        <v>158</v>
      </c>
      <c r="P4943" t="s">
        <v>154</v>
      </c>
      <c r="Q4943" t="s">
        <v>25</v>
      </c>
      <c r="R4943" t="s">
        <v>317</v>
      </c>
      <c r="S4943">
        <v>2487</v>
      </c>
      <c r="T4943" t="s">
        <v>318</v>
      </c>
      <c r="U4943" t="s">
        <v>319</v>
      </c>
      <c r="V4943">
        <v>5</v>
      </c>
      <c r="W4943" t="s">
        <v>1179</v>
      </c>
    </row>
    <row r="4944" spans="1:23" x14ac:dyDescent="0.3">
      <c r="A4944">
        <v>5086</v>
      </c>
      <c r="B4944" t="s">
        <v>320</v>
      </c>
      <c r="C4944">
        <v>2017</v>
      </c>
      <c r="D4944">
        <f t="shared" ca="1" si="308"/>
        <v>6</v>
      </c>
      <c r="E4944" s="5">
        <v>3200000</v>
      </c>
      <c r="F4944">
        <v>45000</v>
      </c>
      <c r="G4944" t="s">
        <v>38</v>
      </c>
      <c r="H4944" t="str">
        <f t="shared" si="309"/>
        <v>Central</v>
      </c>
      <c r="I4944" t="s">
        <v>1055</v>
      </c>
      <c r="J4944" t="str">
        <f t="shared" si="310"/>
        <v>Indiana</v>
      </c>
      <c r="K4944" t="s">
        <v>2055</v>
      </c>
      <c r="L4944" t="str">
        <f t="shared" si="311"/>
        <v>Granger</v>
      </c>
      <c r="M4944" t="s">
        <v>22</v>
      </c>
      <c r="N4944" t="str">
        <f>IF(M4944="", "", IFERROR(VLOOKUP(M4944, Data!$A$1:$B$5, 2, 0), "Unkown fuel"))</f>
        <v>very harmful</v>
      </c>
      <c r="O4944" t="s">
        <v>158</v>
      </c>
      <c r="P4944" t="s">
        <v>154</v>
      </c>
      <c r="Q4944" t="s">
        <v>25</v>
      </c>
      <c r="R4944" t="s">
        <v>321</v>
      </c>
      <c r="S4944">
        <v>1999</v>
      </c>
      <c r="T4944" t="s">
        <v>322</v>
      </c>
      <c r="U4944" t="s">
        <v>323</v>
      </c>
      <c r="V4944">
        <v>5</v>
      </c>
      <c r="W4944" t="s">
        <v>1179</v>
      </c>
    </row>
    <row r="4945" spans="1:23" x14ac:dyDescent="0.3">
      <c r="A4945">
        <v>5087</v>
      </c>
      <c r="B4945" t="s">
        <v>109</v>
      </c>
      <c r="C4945">
        <v>2015</v>
      </c>
      <c r="D4945">
        <f t="shared" ca="1" si="308"/>
        <v>8</v>
      </c>
      <c r="E4945" s="5">
        <v>503000</v>
      </c>
      <c r="F4945">
        <v>110000</v>
      </c>
      <c r="G4945" t="s">
        <v>38</v>
      </c>
      <c r="H4945" t="str">
        <f t="shared" si="309"/>
        <v>Central</v>
      </c>
      <c r="I4945" t="s">
        <v>1055</v>
      </c>
      <c r="J4945" t="str">
        <f t="shared" si="310"/>
        <v>Indiana</v>
      </c>
      <c r="K4945" t="s">
        <v>2056</v>
      </c>
      <c r="L4945" t="str">
        <f t="shared" si="311"/>
        <v>Gary</v>
      </c>
      <c r="M4945" t="s">
        <v>22</v>
      </c>
      <c r="N4945" t="str">
        <f>IF(M4945="", "", IFERROR(VLOOKUP(M4945, Data!$A$1:$B$5, 2, 0), "Unkown fuel"))</f>
        <v>very harmful</v>
      </c>
      <c r="O4945" t="s">
        <v>23</v>
      </c>
      <c r="P4945" t="s">
        <v>24</v>
      </c>
      <c r="Q4945" t="s">
        <v>25</v>
      </c>
      <c r="R4945" t="s">
        <v>426</v>
      </c>
      <c r="S4945">
        <v>2179</v>
      </c>
      <c r="T4945" t="s">
        <v>422</v>
      </c>
      <c r="U4945" t="s">
        <v>423</v>
      </c>
      <c r="V4945">
        <v>7</v>
      </c>
      <c r="W4945" t="s">
        <v>1179</v>
      </c>
    </row>
    <row r="4946" spans="1:23" x14ac:dyDescent="0.3">
      <c r="A4946">
        <v>5088</v>
      </c>
      <c r="B4946" t="s">
        <v>349</v>
      </c>
      <c r="C4946">
        <v>2019</v>
      </c>
      <c r="D4946">
        <f t="shared" ca="1" si="308"/>
        <v>4</v>
      </c>
      <c r="E4946" s="5">
        <v>3800000</v>
      </c>
      <c r="F4946">
        <v>20000</v>
      </c>
      <c r="G4946" t="s">
        <v>38</v>
      </c>
      <c r="H4946" t="str">
        <f t="shared" si="309"/>
        <v>Central</v>
      </c>
      <c r="I4946" t="s">
        <v>1055</v>
      </c>
      <c r="J4946" t="str">
        <f t="shared" si="310"/>
        <v>Indiana</v>
      </c>
      <c r="K4946" t="s">
        <v>2054</v>
      </c>
      <c r="L4946" t="str">
        <f t="shared" si="311"/>
        <v>Fort Wayne</v>
      </c>
      <c r="M4946" t="s">
        <v>22</v>
      </c>
      <c r="N4946" t="str">
        <f>IF(M4946="", "", IFERROR(VLOOKUP(M4946, Data!$A$1:$B$5, 2, 0), "Unkown fuel"))</f>
        <v>very harmful</v>
      </c>
      <c r="O4946" t="s">
        <v>23</v>
      </c>
      <c r="P4946" t="s">
        <v>154</v>
      </c>
      <c r="Q4946" t="s">
        <v>25</v>
      </c>
      <c r="R4946" t="s">
        <v>347</v>
      </c>
      <c r="S4946">
        <v>1969</v>
      </c>
      <c r="T4946" t="s">
        <v>336</v>
      </c>
      <c r="U4946" t="s">
        <v>350</v>
      </c>
      <c r="V4946">
        <v>5</v>
      </c>
      <c r="W4946" t="s">
        <v>1179</v>
      </c>
    </row>
    <row r="4947" spans="1:23" x14ac:dyDescent="0.3">
      <c r="A4947">
        <v>5089</v>
      </c>
      <c r="B4947" t="s">
        <v>65</v>
      </c>
      <c r="C4947">
        <v>2016</v>
      </c>
      <c r="D4947">
        <f t="shared" ca="1" si="308"/>
        <v>7</v>
      </c>
      <c r="E4947" s="5">
        <v>2000000</v>
      </c>
      <c r="F4947">
        <v>68089</v>
      </c>
      <c r="G4947" t="s">
        <v>38</v>
      </c>
      <c r="H4947" t="str">
        <f t="shared" si="309"/>
        <v>Central</v>
      </c>
      <c r="I4947" t="s">
        <v>1055</v>
      </c>
      <c r="J4947" t="str">
        <f t="shared" si="310"/>
        <v>Indiana</v>
      </c>
      <c r="K4947" t="s">
        <v>2056</v>
      </c>
      <c r="L4947" t="str">
        <f t="shared" si="311"/>
        <v>Gary</v>
      </c>
      <c r="M4947" t="s">
        <v>41</v>
      </c>
      <c r="N4947" t="str">
        <f>IF(M4947="", "", IFERROR(VLOOKUP(M4947, Data!$A$1:$B$5, 2, 0), "Unkown fuel"))</f>
        <v>harmful</v>
      </c>
      <c r="O4947" t="s">
        <v>526</v>
      </c>
      <c r="P4947" t="s">
        <v>154</v>
      </c>
      <c r="Q4947" t="s">
        <v>25</v>
      </c>
      <c r="R4947" t="s">
        <v>376</v>
      </c>
      <c r="S4947">
        <v>2494</v>
      </c>
      <c r="T4947" t="s">
        <v>377</v>
      </c>
      <c r="U4947" t="s">
        <v>378</v>
      </c>
      <c r="V4947">
        <v>5</v>
      </c>
      <c r="W4947" t="s">
        <v>1179</v>
      </c>
    </row>
    <row r="4948" spans="1:23" x14ac:dyDescent="0.3">
      <c r="A4948">
        <v>5090</v>
      </c>
      <c r="B4948" t="s">
        <v>18</v>
      </c>
      <c r="C4948">
        <v>2013</v>
      </c>
      <c r="D4948">
        <f t="shared" ca="1" si="308"/>
        <v>10</v>
      </c>
      <c r="E4948" s="5">
        <v>225000</v>
      </c>
      <c r="F4948">
        <v>58343</v>
      </c>
      <c r="G4948" t="s">
        <v>38</v>
      </c>
      <c r="H4948" t="str">
        <f t="shared" si="309"/>
        <v>Central</v>
      </c>
      <c r="I4948" t="s">
        <v>1055</v>
      </c>
      <c r="J4948" t="str">
        <f t="shared" si="310"/>
        <v>Indiana</v>
      </c>
      <c r="K4948" t="s">
        <v>2054</v>
      </c>
      <c r="L4948" t="str">
        <f t="shared" si="311"/>
        <v>Fort Wayne</v>
      </c>
      <c r="M4948" t="s">
        <v>41</v>
      </c>
      <c r="N4948" t="str">
        <f>IF(M4948="", "", IFERROR(VLOOKUP(M4948, Data!$A$1:$B$5, 2, 0), "Unkown fuel"))</f>
        <v>harmful</v>
      </c>
      <c r="O4948" t="s">
        <v>526</v>
      </c>
      <c r="P4948" t="s">
        <v>24</v>
      </c>
      <c r="Q4948" t="s">
        <v>25</v>
      </c>
      <c r="R4948" t="s">
        <v>262</v>
      </c>
      <c r="S4948">
        <v>998</v>
      </c>
      <c r="T4948" t="s">
        <v>166</v>
      </c>
      <c r="U4948" t="s">
        <v>141</v>
      </c>
      <c r="V4948">
        <v>5</v>
      </c>
      <c r="W4948" t="s">
        <v>1179</v>
      </c>
    </row>
    <row r="4949" spans="1:23" x14ac:dyDescent="0.3">
      <c r="A4949">
        <v>5091</v>
      </c>
      <c r="B4949" t="s">
        <v>18</v>
      </c>
      <c r="C4949">
        <v>2018</v>
      </c>
      <c r="D4949">
        <f t="shared" ca="1" si="308"/>
        <v>5</v>
      </c>
      <c r="E4949" s="5">
        <v>740000</v>
      </c>
      <c r="F4949">
        <v>38817</v>
      </c>
      <c r="G4949" t="s">
        <v>38</v>
      </c>
      <c r="H4949" t="str">
        <f t="shared" si="309"/>
        <v>Central</v>
      </c>
      <c r="I4949" t="s">
        <v>1055</v>
      </c>
      <c r="J4949" t="str">
        <f t="shared" si="310"/>
        <v>Indiana</v>
      </c>
      <c r="K4949" t="s">
        <v>2055</v>
      </c>
      <c r="L4949" t="str">
        <f t="shared" si="311"/>
        <v>Granger</v>
      </c>
      <c r="M4949" t="s">
        <v>22</v>
      </c>
      <c r="N4949" t="str">
        <f>IF(M4949="", "", IFERROR(VLOOKUP(M4949, Data!$A$1:$B$5, 2, 0), "Unkown fuel"))</f>
        <v>very harmful</v>
      </c>
      <c r="O4949" t="s">
        <v>158</v>
      </c>
      <c r="P4949" t="s">
        <v>24</v>
      </c>
      <c r="Q4949" t="s">
        <v>25</v>
      </c>
      <c r="R4949" t="s">
        <v>527</v>
      </c>
      <c r="S4949">
        <v>1248</v>
      </c>
      <c r="T4949" t="s">
        <v>27</v>
      </c>
      <c r="U4949" t="s">
        <v>28</v>
      </c>
      <c r="V4949">
        <v>5</v>
      </c>
      <c r="W4949" t="s">
        <v>1179</v>
      </c>
    </row>
    <row r="4950" spans="1:23" x14ac:dyDescent="0.3">
      <c r="A4950">
        <v>5092</v>
      </c>
      <c r="B4950" t="s">
        <v>37</v>
      </c>
      <c r="C4950">
        <v>2016</v>
      </c>
      <c r="D4950">
        <f t="shared" ca="1" si="308"/>
        <v>7</v>
      </c>
      <c r="E4950" s="5">
        <v>550000</v>
      </c>
      <c r="F4950">
        <v>56494</v>
      </c>
      <c r="G4950" t="s">
        <v>38</v>
      </c>
      <c r="H4950" t="str">
        <f t="shared" si="309"/>
        <v>Central</v>
      </c>
      <c r="I4950" t="s">
        <v>1055</v>
      </c>
      <c r="J4950" t="str">
        <f t="shared" si="310"/>
        <v>Indiana</v>
      </c>
      <c r="K4950" t="s">
        <v>2055</v>
      </c>
      <c r="L4950" t="str">
        <f t="shared" si="311"/>
        <v>Granger</v>
      </c>
      <c r="M4950" t="s">
        <v>41</v>
      </c>
      <c r="N4950" t="str">
        <f>IF(M4950="", "", IFERROR(VLOOKUP(M4950, Data!$A$1:$B$5, 2, 0), "Unkown fuel"))</f>
        <v>harmful</v>
      </c>
      <c r="O4950" t="s">
        <v>526</v>
      </c>
      <c r="P4950" t="s">
        <v>24</v>
      </c>
      <c r="Q4950" t="s">
        <v>25</v>
      </c>
      <c r="R4950" t="s">
        <v>121</v>
      </c>
      <c r="S4950">
        <v>1199</v>
      </c>
      <c r="T4950" t="s">
        <v>434</v>
      </c>
      <c r="U4950" t="s">
        <v>452</v>
      </c>
      <c r="V4950">
        <v>5</v>
      </c>
      <c r="W4950" t="s">
        <v>1179</v>
      </c>
    </row>
    <row r="4951" spans="1:23" x14ac:dyDescent="0.3">
      <c r="A4951">
        <v>5093</v>
      </c>
      <c r="B4951" t="s">
        <v>65</v>
      </c>
      <c r="C4951">
        <v>2013</v>
      </c>
      <c r="D4951">
        <f t="shared" ca="1" si="308"/>
        <v>10</v>
      </c>
      <c r="E4951" s="5">
        <v>750000</v>
      </c>
      <c r="F4951">
        <v>79328</v>
      </c>
      <c r="G4951" t="s">
        <v>38</v>
      </c>
      <c r="H4951" t="str">
        <f t="shared" si="309"/>
        <v>Central</v>
      </c>
      <c r="I4951" t="s">
        <v>1055</v>
      </c>
      <c r="J4951" t="str">
        <f t="shared" si="310"/>
        <v>Indiana</v>
      </c>
      <c r="K4951" t="s">
        <v>2055</v>
      </c>
      <c r="L4951" t="str">
        <f t="shared" si="311"/>
        <v>Granger</v>
      </c>
      <c r="M4951" t="s">
        <v>22</v>
      </c>
      <c r="N4951" t="str">
        <f>IF(M4951="", "", IFERROR(VLOOKUP(M4951, Data!$A$1:$B$5, 2, 0), "Unkown fuel"))</f>
        <v>very harmful</v>
      </c>
      <c r="O4951" t="s">
        <v>526</v>
      </c>
      <c r="P4951" t="s">
        <v>24</v>
      </c>
      <c r="Q4951" t="s">
        <v>33</v>
      </c>
      <c r="R4951" t="s">
        <v>170</v>
      </c>
      <c r="S4951">
        <v>2494</v>
      </c>
      <c r="T4951" t="s">
        <v>190</v>
      </c>
      <c r="U4951" t="s">
        <v>191</v>
      </c>
      <c r="V4951">
        <v>7</v>
      </c>
      <c r="W4951" t="s">
        <v>1179</v>
      </c>
    </row>
    <row r="4952" spans="1:23" x14ac:dyDescent="0.3">
      <c r="A4952">
        <v>5094</v>
      </c>
      <c r="B4952" t="s">
        <v>18</v>
      </c>
      <c r="C4952">
        <v>2019</v>
      </c>
      <c r="D4952">
        <f t="shared" ca="1" si="308"/>
        <v>4</v>
      </c>
      <c r="E4952" s="5">
        <v>650000</v>
      </c>
      <c r="F4952">
        <v>5621</v>
      </c>
      <c r="G4952" t="s">
        <v>38</v>
      </c>
      <c r="H4952" t="str">
        <f t="shared" si="309"/>
        <v>Central</v>
      </c>
      <c r="I4952" t="s">
        <v>1055</v>
      </c>
      <c r="J4952" t="str">
        <f t="shared" si="310"/>
        <v>Indiana</v>
      </c>
      <c r="K4952" t="s">
        <v>2055</v>
      </c>
      <c r="L4952" t="str">
        <f t="shared" si="311"/>
        <v>Granger</v>
      </c>
      <c r="M4952" t="s">
        <v>41</v>
      </c>
      <c r="N4952" t="str">
        <f>IF(M4952="", "", IFERROR(VLOOKUP(M4952, Data!$A$1:$B$5, 2, 0), "Unkown fuel"))</f>
        <v>harmful</v>
      </c>
      <c r="O4952" t="s">
        <v>526</v>
      </c>
      <c r="P4952" t="s">
        <v>154</v>
      </c>
      <c r="Q4952" t="s">
        <v>25</v>
      </c>
      <c r="R4952" t="s">
        <v>222</v>
      </c>
      <c r="S4952">
        <v>1197</v>
      </c>
      <c r="T4952" t="s">
        <v>265</v>
      </c>
      <c r="U4952" t="s">
        <v>266</v>
      </c>
      <c r="V4952">
        <v>5</v>
      </c>
      <c r="W4952" t="s">
        <v>1179</v>
      </c>
    </row>
    <row r="4953" spans="1:23" x14ac:dyDescent="0.3">
      <c r="A4953">
        <v>5095</v>
      </c>
      <c r="B4953" t="s">
        <v>65</v>
      </c>
      <c r="C4953">
        <v>2017</v>
      </c>
      <c r="D4953">
        <f t="shared" ca="1" si="308"/>
        <v>6</v>
      </c>
      <c r="E4953" s="5">
        <v>625000</v>
      </c>
      <c r="F4953">
        <v>25538</v>
      </c>
      <c r="G4953" t="s">
        <v>38</v>
      </c>
      <c r="H4953" t="str">
        <f t="shared" si="309"/>
        <v>Central</v>
      </c>
      <c r="I4953" t="s">
        <v>1055</v>
      </c>
      <c r="J4953" t="str">
        <f t="shared" si="310"/>
        <v>Indiana</v>
      </c>
      <c r="K4953" t="s">
        <v>2054</v>
      </c>
      <c r="L4953" t="str">
        <f t="shared" si="311"/>
        <v>Fort Wayne</v>
      </c>
      <c r="M4953" t="s">
        <v>41</v>
      </c>
      <c r="N4953" t="str">
        <f>IF(M4953="", "", IFERROR(VLOOKUP(M4953, Data!$A$1:$B$5, 2, 0), "Unkown fuel"))</f>
        <v>harmful</v>
      </c>
      <c r="O4953" t="s">
        <v>526</v>
      </c>
      <c r="P4953" t="s">
        <v>24</v>
      </c>
      <c r="Q4953" t="s">
        <v>25</v>
      </c>
      <c r="R4953" t="s">
        <v>335</v>
      </c>
      <c r="S4953">
        <v>1496</v>
      </c>
      <c r="T4953" t="s">
        <v>100</v>
      </c>
      <c r="U4953" t="s">
        <v>528</v>
      </c>
      <c r="V4953">
        <v>5</v>
      </c>
      <c r="W4953" t="s">
        <v>1179</v>
      </c>
    </row>
    <row r="4954" spans="1:23" x14ac:dyDescent="0.3">
      <c r="A4954">
        <v>5096</v>
      </c>
      <c r="B4954" t="s">
        <v>18</v>
      </c>
      <c r="C4954">
        <v>2018</v>
      </c>
      <c r="D4954">
        <f t="shared" ca="1" si="308"/>
        <v>5</v>
      </c>
      <c r="E4954" s="5">
        <v>600000</v>
      </c>
      <c r="F4954">
        <v>69779</v>
      </c>
      <c r="G4954" t="s">
        <v>38</v>
      </c>
      <c r="H4954" t="str">
        <f t="shared" si="309"/>
        <v>Central</v>
      </c>
      <c r="I4954" t="s">
        <v>1055</v>
      </c>
      <c r="J4954" t="str">
        <f t="shared" si="310"/>
        <v>Indiana</v>
      </c>
      <c r="K4954" t="s">
        <v>2054</v>
      </c>
      <c r="L4954" t="str">
        <f t="shared" si="311"/>
        <v>Fort Wayne</v>
      </c>
      <c r="M4954" t="s">
        <v>41</v>
      </c>
      <c r="N4954" t="str">
        <f>IF(M4954="", "", IFERROR(VLOOKUP(M4954, Data!$A$1:$B$5, 2, 0), "Unkown fuel"))</f>
        <v>harmful</v>
      </c>
      <c r="O4954" t="s">
        <v>158</v>
      </c>
      <c r="P4954" t="s">
        <v>154</v>
      </c>
      <c r="Q4954" t="s">
        <v>25</v>
      </c>
      <c r="R4954" t="s">
        <v>222</v>
      </c>
      <c r="S4954">
        <v>1197</v>
      </c>
      <c r="T4954" t="s">
        <v>265</v>
      </c>
      <c r="U4954" t="s">
        <v>266</v>
      </c>
      <c r="V4954">
        <v>5</v>
      </c>
      <c r="W4954" t="s">
        <v>1179</v>
      </c>
    </row>
    <row r="4955" spans="1:23" x14ac:dyDescent="0.3">
      <c r="A4955">
        <v>5097</v>
      </c>
      <c r="B4955" t="s">
        <v>46</v>
      </c>
      <c r="C4955">
        <v>2017</v>
      </c>
      <c r="D4955">
        <f t="shared" ca="1" si="308"/>
        <v>6</v>
      </c>
      <c r="E4955" s="5">
        <v>450000</v>
      </c>
      <c r="F4955">
        <v>56290</v>
      </c>
      <c r="G4955" t="s">
        <v>38</v>
      </c>
      <c r="H4955" t="str">
        <f t="shared" si="309"/>
        <v>Central</v>
      </c>
      <c r="I4955" t="s">
        <v>1055</v>
      </c>
      <c r="J4955" t="str">
        <f t="shared" si="310"/>
        <v>Indiana</v>
      </c>
      <c r="K4955" t="s">
        <v>2054</v>
      </c>
      <c r="L4955" t="str">
        <f t="shared" si="311"/>
        <v>Fort Wayne</v>
      </c>
      <c r="M4955" t="s">
        <v>22</v>
      </c>
      <c r="N4955" t="str">
        <f>IF(M4955="", "", IFERROR(VLOOKUP(M4955, Data!$A$1:$B$5, 2, 0), "Unkown fuel"))</f>
        <v>very harmful</v>
      </c>
      <c r="O4955" t="s">
        <v>158</v>
      </c>
      <c r="P4955" t="s">
        <v>24</v>
      </c>
      <c r="Q4955" t="s">
        <v>25</v>
      </c>
      <c r="R4955" t="s">
        <v>496</v>
      </c>
      <c r="S4955">
        <v>1186</v>
      </c>
      <c r="T4955" t="s">
        <v>466</v>
      </c>
      <c r="U4955" t="s">
        <v>504</v>
      </c>
      <c r="V4955">
        <v>5</v>
      </c>
      <c r="W4955" t="s">
        <v>1179</v>
      </c>
    </row>
    <row r="4956" spans="1:23" x14ac:dyDescent="0.3">
      <c r="A4956">
        <v>5098</v>
      </c>
      <c r="B4956" t="s">
        <v>239</v>
      </c>
      <c r="C4956">
        <v>2019</v>
      </c>
      <c r="D4956">
        <f t="shared" ca="1" si="308"/>
        <v>4</v>
      </c>
      <c r="E4956" s="5">
        <v>5400000</v>
      </c>
      <c r="F4956">
        <v>7500</v>
      </c>
      <c r="G4956" t="s">
        <v>38</v>
      </c>
      <c r="H4956" t="str">
        <f t="shared" si="309"/>
        <v>Central</v>
      </c>
      <c r="I4956" t="s">
        <v>1055</v>
      </c>
      <c r="J4956" t="str">
        <f t="shared" si="310"/>
        <v>Indiana</v>
      </c>
      <c r="K4956" t="s">
        <v>2054</v>
      </c>
      <c r="L4956" t="str">
        <f t="shared" si="311"/>
        <v>Fort Wayne</v>
      </c>
      <c r="M4956" t="s">
        <v>22</v>
      </c>
      <c r="N4956" t="str">
        <f>IF(M4956="", "", IFERROR(VLOOKUP(M4956, Data!$A$1:$B$5, 2, 0), "Unkown fuel"))</f>
        <v>very harmful</v>
      </c>
      <c r="O4956" t="s">
        <v>158</v>
      </c>
      <c r="P4956" t="s">
        <v>154</v>
      </c>
      <c r="Q4956" t="s">
        <v>25</v>
      </c>
      <c r="R4956" t="s">
        <v>335</v>
      </c>
      <c r="S4956">
        <v>1995</v>
      </c>
      <c r="T4956" t="s">
        <v>336</v>
      </c>
      <c r="U4956" t="s">
        <v>334</v>
      </c>
      <c r="V4956">
        <v>5</v>
      </c>
      <c r="W4956" t="s">
        <v>1179</v>
      </c>
    </row>
    <row r="4957" spans="1:23" x14ac:dyDescent="0.3">
      <c r="A4957">
        <v>5099</v>
      </c>
      <c r="B4957" t="s">
        <v>239</v>
      </c>
      <c r="C4957">
        <v>2019</v>
      </c>
      <c r="D4957">
        <f t="shared" ca="1" si="308"/>
        <v>4</v>
      </c>
      <c r="E4957" s="5">
        <v>5500000</v>
      </c>
      <c r="F4957">
        <v>8500</v>
      </c>
      <c r="G4957" t="s">
        <v>38</v>
      </c>
      <c r="H4957" t="str">
        <f t="shared" si="309"/>
        <v>Central</v>
      </c>
      <c r="I4957" t="s">
        <v>1055</v>
      </c>
      <c r="J4957" t="str">
        <f t="shared" si="310"/>
        <v>Indiana</v>
      </c>
      <c r="K4957" t="s">
        <v>2056</v>
      </c>
      <c r="L4957" t="str">
        <f t="shared" si="311"/>
        <v>Gary</v>
      </c>
      <c r="M4957" t="s">
        <v>22</v>
      </c>
      <c r="N4957" t="str">
        <f>IF(M4957="", "", IFERROR(VLOOKUP(M4957, Data!$A$1:$B$5, 2, 0), "Unkown fuel"))</f>
        <v>very harmful</v>
      </c>
      <c r="O4957" t="s">
        <v>158</v>
      </c>
      <c r="P4957" t="s">
        <v>154</v>
      </c>
      <c r="Q4957" t="s">
        <v>25</v>
      </c>
      <c r="R4957" t="s">
        <v>335</v>
      </c>
      <c r="S4957">
        <v>1995</v>
      </c>
      <c r="T4957" t="s">
        <v>336</v>
      </c>
      <c r="U4957" t="s">
        <v>334</v>
      </c>
      <c r="V4957">
        <v>5</v>
      </c>
      <c r="W4957" t="s">
        <v>1179</v>
      </c>
    </row>
    <row r="4958" spans="1:23" x14ac:dyDescent="0.3">
      <c r="A4958">
        <v>5100</v>
      </c>
      <c r="B4958" t="s">
        <v>37</v>
      </c>
      <c r="C4958">
        <v>2019</v>
      </c>
      <c r="D4958">
        <f t="shared" ca="1" si="308"/>
        <v>4</v>
      </c>
      <c r="E4958" s="5">
        <v>779000</v>
      </c>
      <c r="F4958">
        <v>7032</v>
      </c>
      <c r="G4958" t="s">
        <v>19</v>
      </c>
      <c r="H4958" t="str">
        <f t="shared" si="309"/>
        <v>East</v>
      </c>
      <c r="I4958" t="s">
        <v>912</v>
      </c>
      <c r="J4958" t="str">
        <f t="shared" si="310"/>
        <v>Ohio</v>
      </c>
      <c r="K4958" t="s">
        <v>990</v>
      </c>
      <c r="L4958" t="str">
        <f t="shared" si="311"/>
        <v>Mount Vernon</v>
      </c>
      <c r="M4958" t="s">
        <v>41</v>
      </c>
      <c r="N4958" t="str">
        <f>IF(M4958="", "", IFERROR(VLOOKUP(M4958, Data!$A$1:$B$5, 2, 0), "Unkown fuel"))</f>
        <v>harmful</v>
      </c>
      <c r="O4958" t="s">
        <v>526</v>
      </c>
      <c r="P4958" t="s">
        <v>154</v>
      </c>
      <c r="Q4958" t="s">
        <v>25</v>
      </c>
      <c r="R4958" t="s">
        <v>273</v>
      </c>
      <c r="S4958">
        <v>1199</v>
      </c>
      <c r="T4958" t="s">
        <v>216</v>
      </c>
      <c r="U4958" t="s">
        <v>452</v>
      </c>
      <c r="V4958">
        <v>5</v>
      </c>
      <c r="W4958" t="s">
        <v>1179</v>
      </c>
    </row>
    <row r="4959" spans="1:23" x14ac:dyDescent="0.3">
      <c r="A4959">
        <v>5101</v>
      </c>
      <c r="B4959" t="s">
        <v>30</v>
      </c>
      <c r="C4959">
        <v>2016</v>
      </c>
      <c r="D4959">
        <f t="shared" ca="1" si="308"/>
        <v>7</v>
      </c>
      <c r="E4959" s="5">
        <v>645000</v>
      </c>
      <c r="F4959">
        <v>11000</v>
      </c>
      <c r="G4959" t="s">
        <v>56</v>
      </c>
      <c r="H4959" t="str">
        <f t="shared" si="309"/>
        <v>West</v>
      </c>
      <c r="I4959" t="s">
        <v>1035</v>
      </c>
      <c r="J4959" t="str">
        <f t="shared" si="310"/>
        <v>Colorado</v>
      </c>
      <c r="K4959" t="s">
        <v>1215</v>
      </c>
      <c r="L4959" t="str">
        <f t="shared" si="311"/>
        <v>Louisville</v>
      </c>
      <c r="M4959" t="s">
        <v>41</v>
      </c>
      <c r="N4959" t="str">
        <f>IF(M4959="", "", IFERROR(VLOOKUP(M4959, Data!$A$1:$B$5, 2, 0), "Unkown fuel"))</f>
        <v>harmful</v>
      </c>
      <c r="O4959" t="s">
        <v>158</v>
      </c>
      <c r="P4959" t="s">
        <v>154</v>
      </c>
      <c r="Q4959" t="s">
        <v>25</v>
      </c>
      <c r="R4959" t="s">
        <v>276</v>
      </c>
      <c r="S4959">
        <v>1598</v>
      </c>
      <c r="T4959" t="s">
        <v>366</v>
      </c>
      <c r="U4959" t="s">
        <v>257</v>
      </c>
      <c r="V4959">
        <v>5</v>
      </c>
      <c r="W4959" t="s">
        <v>1179</v>
      </c>
    </row>
    <row r="4960" spans="1:23" x14ac:dyDescent="0.3">
      <c r="A4960">
        <v>5102</v>
      </c>
      <c r="B4960" t="s">
        <v>349</v>
      </c>
      <c r="C4960">
        <v>2018</v>
      </c>
      <c r="D4960">
        <f t="shared" ca="1" si="308"/>
        <v>5</v>
      </c>
      <c r="E4960" s="5">
        <v>2475000</v>
      </c>
      <c r="F4960">
        <v>2000</v>
      </c>
      <c r="G4960" t="s">
        <v>19</v>
      </c>
      <c r="H4960" t="str">
        <f t="shared" si="309"/>
        <v>East</v>
      </c>
      <c r="I4960" t="s">
        <v>767</v>
      </c>
      <c r="J4960" t="str">
        <f t="shared" si="310"/>
        <v>Maryland</v>
      </c>
      <c r="K4960" t="s">
        <v>2057</v>
      </c>
      <c r="L4960" t="str">
        <f t="shared" si="311"/>
        <v>Middle River</v>
      </c>
      <c r="M4960" t="s">
        <v>22</v>
      </c>
      <c r="N4960" t="str">
        <f>IF(M4960="", "", IFERROR(VLOOKUP(M4960, Data!$A$1:$B$5, 2, 0), "Unkown fuel"))</f>
        <v>very harmful</v>
      </c>
      <c r="O4960" t="s">
        <v>158</v>
      </c>
      <c r="P4960" t="s">
        <v>154</v>
      </c>
      <c r="Q4960" t="s">
        <v>25</v>
      </c>
      <c r="R4960" t="s">
        <v>127</v>
      </c>
      <c r="S4960">
        <v>1984</v>
      </c>
      <c r="T4960" t="s">
        <v>358</v>
      </c>
      <c r="U4960" t="s">
        <v>529</v>
      </c>
      <c r="V4960">
        <v>5</v>
      </c>
      <c r="W4960" t="s">
        <v>1179</v>
      </c>
    </row>
    <row r="4961" spans="1:23" x14ac:dyDescent="0.3">
      <c r="A4961">
        <v>5103</v>
      </c>
      <c r="B4961" t="s">
        <v>18</v>
      </c>
      <c r="C4961">
        <v>2017</v>
      </c>
      <c r="D4961">
        <f t="shared" ca="1" si="308"/>
        <v>6</v>
      </c>
      <c r="E4961" s="5">
        <v>475000</v>
      </c>
      <c r="F4961">
        <v>40000</v>
      </c>
      <c r="G4961" t="s">
        <v>19</v>
      </c>
      <c r="H4961" t="str">
        <f t="shared" si="309"/>
        <v>East</v>
      </c>
      <c r="I4961" t="s">
        <v>912</v>
      </c>
      <c r="J4961" t="str">
        <f t="shared" si="310"/>
        <v>Ohio</v>
      </c>
      <c r="K4961" t="s">
        <v>990</v>
      </c>
      <c r="L4961" t="str">
        <f t="shared" si="311"/>
        <v>Mount Vernon</v>
      </c>
      <c r="M4961" t="s">
        <v>41</v>
      </c>
      <c r="N4961" t="str">
        <f>IF(M4961="", "", IFERROR(VLOOKUP(M4961, Data!$A$1:$B$5, 2, 0), "Unkown fuel"))</f>
        <v>harmful</v>
      </c>
      <c r="O4961" t="s">
        <v>23</v>
      </c>
      <c r="P4961" t="s">
        <v>24</v>
      </c>
      <c r="Q4961" t="s">
        <v>25</v>
      </c>
      <c r="R4961" t="s">
        <v>226</v>
      </c>
      <c r="S4961">
        <v>998</v>
      </c>
      <c r="T4961" t="s">
        <v>244</v>
      </c>
      <c r="U4961" t="s">
        <v>141</v>
      </c>
      <c r="V4961">
        <v>5</v>
      </c>
      <c r="W4961" t="s">
        <v>1179</v>
      </c>
    </row>
    <row r="4962" spans="1:23" x14ac:dyDescent="0.3">
      <c r="A4962">
        <v>5104</v>
      </c>
      <c r="B4962" t="s">
        <v>18</v>
      </c>
      <c r="C4962">
        <v>2015</v>
      </c>
      <c r="D4962">
        <f t="shared" ca="1" si="308"/>
        <v>8</v>
      </c>
      <c r="E4962" s="5">
        <v>400000</v>
      </c>
      <c r="F4962">
        <v>20000</v>
      </c>
      <c r="G4962" t="s">
        <v>56</v>
      </c>
      <c r="H4962" t="str">
        <f t="shared" si="309"/>
        <v>West</v>
      </c>
      <c r="I4962" t="s">
        <v>1035</v>
      </c>
      <c r="J4962" t="str">
        <f t="shared" si="310"/>
        <v>Colorado</v>
      </c>
      <c r="K4962" t="s">
        <v>1215</v>
      </c>
      <c r="L4962" t="str">
        <f t="shared" si="311"/>
        <v>Louisville</v>
      </c>
      <c r="M4962" t="s">
        <v>41</v>
      </c>
      <c r="N4962" t="str">
        <f>IF(M4962="", "", IFERROR(VLOOKUP(M4962, Data!$A$1:$B$5, 2, 0), "Unkown fuel"))</f>
        <v>harmful</v>
      </c>
      <c r="O4962" t="s">
        <v>23</v>
      </c>
      <c r="P4962" t="s">
        <v>154</v>
      </c>
      <c r="Q4962" t="s">
        <v>25</v>
      </c>
      <c r="R4962" t="s">
        <v>226</v>
      </c>
      <c r="S4962">
        <v>998</v>
      </c>
      <c r="T4962" t="s">
        <v>86</v>
      </c>
      <c r="U4962" t="s">
        <v>141</v>
      </c>
      <c r="V4962">
        <v>5</v>
      </c>
      <c r="W4962" t="s">
        <v>1179</v>
      </c>
    </row>
    <row r="4963" spans="1:23" x14ac:dyDescent="0.3">
      <c r="A4963">
        <v>5106</v>
      </c>
      <c r="B4963" t="s">
        <v>631</v>
      </c>
      <c r="C4963">
        <v>2011</v>
      </c>
      <c r="D4963">
        <f t="shared" ca="1" si="308"/>
        <v>12</v>
      </c>
      <c r="E4963" s="5">
        <v>300000</v>
      </c>
      <c r="F4963">
        <v>60000</v>
      </c>
      <c r="G4963" t="s">
        <v>19</v>
      </c>
      <c r="H4963" t="str">
        <f t="shared" si="309"/>
        <v>East</v>
      </c>
      <c r="I4963" t="s">
        <v>767</v>
      </c>
      <c r="J4963" t="str">
        <f t="shared" si="310"/>
        <v>Maryland</v>
      </c>
      <c r="K4963" t="s">
        <v>2057</v>
      </c>
      <c r="L4963" t="str">
        <f t="shared" si="311"/>
        <v>Middle River</v>
      </c>
      <c r="M4963" t="s">
        <v>22</v>
      </c>
      <c r="N4963" t="str">
        <f>IF(M4963="", "", IFERROR(VLOOKUP(M4963, Data!$A$1:$B$5, 2, 0), "Unkown fuel"))</f>
        <v>very harmful</v>
      </c>
      <c r="O4963" t="s">
        <v>23</v>
      </c>
      <c r="P4963" t="s">
        <v>24</v>
      </c>
      <c r="Q4963" t="s">
        <v>25</v>
      </c>
      <c r="R4963" t="s">
        <v>110</v>
      </c>
      <c r="S4963">
        <v>1248</v>
      </c>
      <c r="T4963" t="s">
        <v>393</v>
      </c>
      <c r="U4963" t="s">
        <v>943</v>
      </c>
      <c r="V4963">
        <v>5</v>
      </c>
      <c r="W4963" t="s">
        <v>1179</v>
      </c>
    </row>
    <row r="4964" spans="1:23" x14ac:dyDescent="0.3">
      <c r="A4964">
        <v>5107</v>
      </c>
      <c r="B4964" t="s">
        <v>88</v>
      </c>
      <c r="C4964">
        <v>2011</v>
      </c>
      <c r="D4964">
        <f t="shared" ca="1" si="308"/>
        <v>12</v>
      </c>
      <c r="E4964" s="5">
        <v>400000</v>
      </c>
      <c r="F4964">
        <v>475000</v>
      </c>
      <c r="G4964" t="s">
        <v>19</v>
      </c>
      <c r="H4964" t="str">
        <f t="shared" si="309"/>
        <v>East</v>
      </c>
      <c r="I4964" t="s">
        <v>767</v>
      </c>
      <c r="J4964" t="str">
        <f t="shared" si="310"/>
        <v>Maryland</v>
      </c>
      <c r="K4964" t="s">
        <v>2057</v>
      </c>
      <c r="L4964" t="str">
        <f t="shared" si="311"/>
        <v>Middle River</v>
      </c>
      <c r="M4964" t="s">
        <v>22</v>
      </c>
      <c r="N4964" t="str">
        <f>IF(M4964="", "", IFERROR(VLOOKUP(M4964, Data!$A$1:$B$5, 2, 0), "Unkown fuel"))</f>
        <v>very harmful</v>
      </c>
      <c r="O4964" t="s">
        <v>23</v>
      </c>
      <c r="P4964" t="s">
        <v>24</v>
      </c>
      <c r="Q4964" t="s">
        <v>42</v>
      </c>
      <c r="R4964" t="s">
        <v>179</v>
      </c>
      <c r="S4964">
        <v>2179</v>
      </c>
      <c r="T4964" t="s">
        <v>644</v>
      </c>
      <c r="U4964" t="s">
        <v>645</v>
      </c>
      <c r="V4964">
        <v>5</v>
      </c>
      <c r="W4964" t="s">
        <v>1179</v>
      </c>
    </row>
    <row r="4965" spans="1:23" x14ac:dyDescent="0.3">
      <c r="A4965">
        <v>5108</v>
      </c>
      <c r="B4965" t="s">
        <v>18</v>
      </c>
      <c r="C4965">
        <v>2009</v>
      </c>
      <c r="D4965">
        <f t="shared" ca="1" si="308"/>
        <v>14</v>
      </c>
      <c r="E4965" s="5">
        <v>235000</v>
      </c>
      <c r="F4965">
        <v>70000</v>
      </c>
      <c r="G4965" t="s">
        <v>56</v>
      </c>
      <c r="H4965" t="str">
        <f t="shared" si="309"/>
        <v>West</v>
      </c>
      <c r="I4965" t="s">
        <v>1035</v>
      </c>
      <c r="J4965" t="str">
        <f t="shared" si="310"/>
        <v>Colorado</v>
      </c>
      <c r="K4965" t="s">
        <v>1215</v>
      </c>
      <c r="L4965" t="str">
        <f t="shared" si="311"/>
        <v>Louisville</v>
      </c>
      <c r="M4965" t="s">
        <v>41</v>
      </c>
      <c r="N4965" t="str">
        <f>IF(M4965="", "", IFERROR(VLOOKUP(M4965, Data!$A$1:$B$5, 2, 0), "Unkown fuel"))</f>
        <v>harmful</v>
      </c>
      <c r="O4965" t="s">
        <v>23</v>
      </c>
      <c r="P4965" t="s">
        <v>24</v>
      </c>
      <c r="Q4965" t="s">
        <v>33</v>
      </c>
      <c r="R4965" t="s">
        <v>60</v>
      </c>
      <c r="S4965">
        <v>1061</v>
      </c>
      <c r="T4965" t="s">
        <v>705</v>
      </c>
      <c r="U4965" t="s">
        <v>1129</v>
      </c>
      <c r="V4965">
        <v>5</v>
      </c>
      <c r="W4965" t="s">
        <v>1179</v>
      </c>
    </row>
    <row r="4966" spans="1:23" x14ac:dyDescent="0.3">
      <c r="A4966">
        <v>5109</v>
      </c>
      <c r="B4966" t="s">
        <v>18</v>
      </c>
      <c r="C4966">
        <v>2015</v>
      </c>
      <c r="D4966">
        <f t="shared" ca="1" si="308"/>
        <v>8</v>
      </c>
      <c r="E4966" s="5">
        <v>350000</v>
      </c>
      <c r="F4966">
        <v>40000</v>
      </c>
      <c r="G4966" t="s">
        <v>19</v>
      </c>
      <c r="H4966" t="str">
        <f t="shared" si="309"/>
        <v>East</v>
      </c>
      <c r="I4966" t="s">
        <v>767</v>
      </c>
      <c r="J4966" t="str">
        <f t="shared" si="310"/>
        <v>Maryland</v>
      </c>
      <c r="K4966" t="s">
        <v>2057</v>
      </c>
      <c r="L4966" t="str">
        <f t="shared" si="311"/>
        <v>Middle River</v>
      </c>
      <c r="M4966" t="s">
        <v>41</v>
      </c>
      <c r="N4966" t="str">
        <f>IF(M4966="", "", IFERROR(VLOOKUP(M4966, Data!$A$1:$B$5, 2, 0), "Unkown fuel"))</f>
        <v>harmful</v>
      </c>
      <c r="O4966" t="s">
        <v>23</v>
      </c>
      <c r="P4966" t="s">
        <v>24</v>
      </c>
      <c r="Q4966" t="s">
        <v>33</v>
      </c>
      <c r="R4966" t="s">
        <v>226</v>
      </c>
      <c r="S4966">
        <v>998</v>
      </c>
      <c r="T4966" t="s">
        <v>244</v>
      </c>
      <c r="U4966" t="s">
        <v>141</v>
      </c>
      <c r="V4966">
        <v>5</v>
      </c>
      <c r="W4966" t="s">
        <v>1179</v>
      </c>
    </row>
    <row r="4967" spans="1:23" x14ac:dyDescent="0.3">
      <c r="A4967">
        <v>5110</v>
      </c>
      <c r="B4967" t="s">
        <v>18</v>
      </c>
      <c r="C4967">
        <v>2017</v>
      </c>
      <c r="D4967">
        <f t="shared" ca="1" si="308"/>
        <v>6</v>
      </c>
      <c r="E4967" s="5">
        <v>625000</v>
      </c>
      <c r="F4967">
        <v>34000</v>
      </c>
      <c r="G4967" t="s">
        <v>19</v>
      </c>
      <c r="H4967" t="str">
        <f t="shared" si="309"/>
        <v>East</v>
      </c>
      <c r="I4967" t="s">
        <v>767</v>
      </c>
      <c r="J4967" t="str">
        <f t="shared" si="310"/>
        <v>Maryland</v>
      </c>
      <c r="K4967" t="s">
        <v>2057</v>
      </c>
      <c r="L4967" t="str">
        <f t="shared" si="311"/>
        <v>Middle River</v>
      </c>
      <c r="M4967" t="s">
        <v>22</v>
      </c>
      <c r="N4967" t="str">
        <f>IF(M4967="", "", IFERROR(VLOOKUP(M4967, Data!$A$1:$B$5, 2, 0), "Unkown fuel"))</f>
        <v>very harmful</v>
      </c>
      <c r="O4967" t="s">
        <v>23</v>
      </c>
      <c r="P4967" t="s">
        <v>24</v>
      </c>
      <c r="Q4967" t="s">
        <v>33</v>
      </c>
      <c r="R4967" t="s">
        <v>424</v>
      </c>
      <c r="S4967">
        <v>1248</v>
      </c>
      <c r="T4967" t="s">
        <v>425</v>
      </c>
      <c r="U4967" t="s">
        <v>28</v>
      </c>
      <c r="V4967">
        <v>5</v>
      </c>
      <c r="W4967" t="s">
        <v>1179</v>
      </c>
    </row>
    <row r="4968" spans="1:23" x14ac:dyDescent="0.3">
      <c r="A4968">
        <v>5111</v>
      </c>
      <c r="B4968" t="s">
        <v>88</v>
      </c>
      <c r="C4968">
        <v>2014</v>
      </c>
      <c r="D4968">
        <f t="shared" ca="1" si="308"/>
        <v>9</v>
      </c>
      <c r="E4968" s="5">
        <v>525000</v>
      </c>
      <c r="F4968">
        <v>120000</v>
      </c>
      <c r="G4968" t="s">
        <v>19</v>
      </c>
      <c r="H4968" t="str">
        <f t="shared" si="309"/>
        <v>East</v>
      </c>
      <c r="I4968" t="s">
        <v>912</v>
      </c>
      <c r="J4968" t="str">
        <f t="shared" si="310"/>
        <v>Ohio</v>
      </c>
      <c r="K4968" t="s">
        <v>990</v>
      </c>
      <c r="L4968" t="str">
        <f t="shared" si="311"/>
        <v>Mount Vernon</v>
      </c>
      <c r="M4968" t="s">
        <v>22</v>
      </c>
      <c r="N4968" t="str">
        <f>IF(M4968="", "", IFERROR(VLOOKUP(M4968, Data!$A$1:$B$5, 2, 0), "Unkown fuel"))</f>
        <v>very harmful</v>
      </c>
      <c r="O4968" t="s">
        <v>23</v>
      </c>
      <c r="P4968" t="s">
        <v>24</v>
      </c>
      <c r="Q4968" t="s">
        <v>25</v>
      </c>
      <c r="R4968" t="s">
        <v>282</v>
      </c>
      <c r="S4968">
        <v>2179</v>
      </c>
      <c r="T4968" t="s">
        <v>446</v>
      </c>
      <c r="U4968" t="s">
        <v>447</v>
      </c>
      <c r="V4968">
        <v>7</v>
      </c>
      <c r="W4968" t="s">
        <v>1179</v>
      </c>
    </row>
    <row r="4969" spans="1:23" x14ac:dyDescent="0.3">
      <c r="A4969">
        <v>5112</v>
      </c>
      <c r="B4969" t="s">
        <v>109</v>
      </c>
      <c r="C4969">
        <v>2018</v>
      </c>
      <c r="D4969">
        <f t="shared" ca="1" si="308"/>
        <v>5</v>
      </c>
      <c r="E4969" s="5">
        <v>550000</v>
      </c>
      <c r="F4969">
        <v>10000</v>
      </c>
      <c r="G4969" t="s">
        <v>19</v>
      </c>
      <c r="H4969" t="str">
        <f t="shared" si="309"/>
        <v>East</v>
      </c>
      <c r="I4969" t="s">
        <v>857</v>
      </c>
      <c r="J4969" t="str">
        <f t="shared" si="310"/>
        <v>New Hampshire</v>
      </c>
      <c r="K4969" t="s">
        <v>2058</v>
      </c>
      <c r="L4969" t="str">
        <f t="shared" si="311"/>
        <v>Keene</v>
      </c>
      <c r="M4969" t="s">
        <v>41</v>
      </c>
      <c r="N4969" t="str">
        <f>IF(M4969="", "", IFERROR(VLOOKUP(M4969, Data!$A$1:$B$5, 2, 0), "Unkown fuel"))</f>
        <v>harmful</v>
      </c>
      <c r="O4969" t="s">
        <v>23</v>
      </c>
      <c r="P4969" t="s">
        <v>24</v>
      </c>
      <c r="Q4969" t="s">
        <v>25</v>
      </c>
      <c r="R4969" t="s">
        <v>110</v>
      </c>
      <c r="S4969">
        <v>1199</v>
      </c>
      <c r="T4969" t="s">
        <v>416</v>
      </c>
      <c r="U4969" t="s">
        <v>112</v>
      </c>
      <c r="V4969">
        <v>5</v>
      </c>
      <c r="W4969" t="s">
        <v>1179</v>
      </c>
    </row>
    <row r="4970" spans="1:23" x14ac:dyDescent="0.3">
      <c r="A4970">
        <v>5113</v>
      </c>
      <c r="B4970" t="s">
        <v>88</v>
      </c>
      <c r="C4970">
        <v>2015</v>
      </c>
      <c r="D4970">
        <f t="shared" ca="1" si="308"/>
        <v>8</v>
      </c>
      <c r="E4970" s="5">
        <v>550000</v>
      </c>
      <c r="F4970">
        <v>80000</v>
      </c>
      <c r="G4970" t="s">
        <v>19</v>
      </c>
      <c r="H4970" t="str">
        <f t="shared" si="309"/>
        <v>East</v>
      </c>
      <c r="I4970" t="s">
        <v>786</v>
      </c>
      <c r="J4970" t="str">
        <f t="shared" si="310"/>
        <v>New Jersey</v>
      </c>
      <c r="K4970" t="s">
        <v>1124</v>
      </c>
      <c r="L4970" t="str">
        <f t="shared" si="311"/>
        <v>Maplewood</v>
      </c>
      <c r="M4970" t="s">
        <v>22</v>
      </c>
      <c r="N4970" t="str">
        <f>IF(M4970="", "", IFERROR(VLOOKUP(M4970, Data!$A$1:$B$5, 2, 0), "Unkown fuel"))</f>
        <v>very harmful</v>
      </c>
      <c r="O4970" t="s">
        <v>23</v>
      </c>
      <c r="P4970" t="s">
        <v>24</v>
      </c>
      <c r="Q4970" t="s">
        <v>33</v>
      </c>
      <c r="R4970" t="s">
        <v>489</v>
      </c>
      <c r="S4970">
        <v>2523</v>
      </c>
      <c r="T4970" t="s">
        <v>309</v>
      </c>
      <c r="U4970" t="s">
        <v>490</v>
      </c>
      <c r="V4970">
        <v>7</v>
      </c>
      <c r="W4970" t="s">
        <v>1179</v>
      </c>
    </row>
    <row r="4971" spans="1:23" x14ac:dyDescent="0.3">
      <c r="A4971">
        <v>5114</v>
      </c>
      <c r="B4971" t="s">
        <v>37</v>
      </c>
      <c r="C4971">
        <v>2006</v>
      </c>
      <c r="D4971">
        <f t="shared" ca="1" si="308"/>
        <v>17</v>
      </c>
      <c r="E4971" s="5">
        <v>200000</v>
      </c>
      <c r="F4971">
        <v>100000</v>
      </c>
      <c r="G4971" t="s">
        <v>19</v>
      </c>
      <c r="H4971" t="str">
        <f t="shared" si="309"/>
        <v>East</v>
      </c>
      <c r="I4971" t="s">
        <v>786</v>
      </c>
      <c r="J4971" t="str">
        <f t="shared" si="310"/>
        <v>New Jersey</v>
      </c>
      <c r="K4971" t="s">
        <v>2059</v>
      </c>
      <c r="L4971" t="str">
        <f t="shared" si="311"/>
        <v>Bloomfield</v>
      </c>
      <c r="M4971" t="s">
        <v>41</v>
      </c>
      <c r="N4971" t="str">
        <f>IF(M4971="", "", IFERROR(VLOOKUP(M4971, Data!$A$1:$B$5, 2, 0), "Unkown fuel"))</f>
        <v>harmful</v>
      </c>
      <c r="O4971" t="s">
        <v>23</v>
      </c>
      <c r="P4971" t="s">
        <v>24</v>
      </c>
      <c r="Q4971" t="s">
        <v>33</v>
      </c>
      <c r="R4971" t="s">
        <v>43</v>
      </c>
      <c r="S4971">
        <v>1497</v>
      </c>
      <c r="T4971" t="s">
        <v>44</v>
      </c>
      <c r="U4971" t="s">
        <v>45</v>
      </c>
      <c r="V4971">
        <v>5</v>
      </c>
      <c r="W4971" t="s">
        <v>1179</v>
      </c>
    </row>
    <row r="4972" spans="1:23" x14ac:dyDescent="0.3">
      <c r="A4972">
        <v>5115</v>
      </c>
      <c r="B4972" t="s">
        <v>88</v>
      </c>
      <c r="C4972">
        <v>2011</v>
      </c>
      <c r="D4972">
        <f t="shared" ca="1" si="308"/>
        <v>12</v>
      </c>
      <c r="E4972" s="5">
        <v>350000</v>
      </c>
      <c r="F4972">
        <v>120000</v>
      </c>
      <c r="G4972" t="s">
        <v>19</v>
      </c>
      <c r="H4972" t="str">
        <f t="shared" si="309"/>
        <v>East</v>
      </c>
      <c r="I4972" t="s">
        <v>780</v>
      </c>
      <c r="J4972" t="str">
        <f t="shared" si="310"/>
        <v>Maine</v>
      </c>
      <c r="K4972" t="s">
        <v>1229</v>
      </c>
      <c r="L4972" t="str">
        <f t="shared" si="311"/>
        <v>Bangor</v>
      </c>
      <c r="M4972" t="s">
        <v>22</v>
      </c>
      <c r="N4972" t="str">
        <f>IF(M4972="", "", IFERROR(VLOOKUP(M4972, Data!$A$1:$B$5, 2, 0), "Unkown fuel"))</f>
        <v>very harmful</v>
      </c>
      <c r="O4972" t="s">
        <v>23</v>
      </c>
      <c r="P4972" t="s">
        <v>24</v>
      </c>
      <c r="Q4972" t="s">
        <v>25</v>
      </c>
      <c r="R4972" t="s">
        <v>396</v>
      </c>
      <c r="S4972">
        <v>2489</v>
      </c>
      <c r="T4972" t="s">
        <v>638</v>
      </c>
      <c r="U4972" t="s">
        <v>639</v>
      </c>
      <c r="V4972">
        <v>8</v>
      </c>
      <c r="W4972" t="s">
        <v>1179</v>
      </c>
    </row>
    <row r="4973" spans="1:23" x14ac:dyDescent="0.3">
      <c r="A4973">
        <v>5116</v>
      </c>
      <c r="B4973" t="s">
        <v>37</v>
      </c>
      <c r="C4973">
        <v>2006</v>
      </c>
      <c r="D4973">
        <f t="shared" ca="1" si="308"/>
        <v>17</v>
      </c>
      <c r="E4973" s="5">
        <v>220000</v>
      </c>
      <c r="F4973">
        <v>100000</v>
      </c>
      <c r="G4973" t="s">
        <v>19</v>
      </c>
      <c r="H4973" t="str">
        <f t="shared" si="309"/>
        <v>East</v>
      </c>
      <c r="I4973" t="s">
        <v>780</v>
      </c>
      <c r="J4973" t="str">
        <f t="shared" si="310"/>
        <v>Maine</v>
      </c>
      <c r="K4973" t="s">
        <v>993</v>
      </c>
      <c r="L4973" t="str">
        <f t="shared" si="311"/>
        <v>Gorham</v>
      </c>
      <c r="M4973" t="s">
        <v>41</v>
      </c>
      <c r="N4973" t="str">
        <f>IF(M4973="", "", IFERROR(VLOOKUP(M4973, Data!$A$1:$B$5, 2, 0), "Unkown fuel"))</f>
        <v>harmful</v>
      </c>
      <c r="O4973" t="s">
        <v>23</v>
      </c>
      <c r="P4973" t="s">
        <v>24</v>
      </c>
      <c r="Q4973" t="s">
        <v>33</v>
      </c>
      <c r="R4973" t="s">
        <v>43</v>
      </c>
      <c r="S4973">
        <v>1497</v>
      </c>
      <c r="T4973" t="s">
        <v>44</v>
      </c>
      <c r="U4973" t="s">
        <v>45</v>
      </c>
      <c r="V4973">
        <v>5</v>
      </c>
      <c r="W4973" t="s">
        <v>1179</v>
      </c>
    </row>
    <row r="4974" spans="1:23" x14ac:dyDescent="0.3">
      <c r="A4974">
        <v>5117</v>
      </c>
      <c r="B4974" t="s">
        <v>46</v>
      </c>
      <c r="C4974">
        <v>2016</v>
      </c>
      <c r="D4974">
        <f t="shared" ca="1" si="308"/>
        <v>7</v>
      </c>
      <c r="E4974" s="5">
        <v>412000</v>
      </c>
      <c r="F4974">
        <v>25000</v>
      </c>
      <c r="G4974" t="s">
        <v>19</v>
      </c>
      <c r="H4974" t="str">
        <f t="shared" si="309"/>
        <v>East</v>
      </c>
      <c r="I4974" t="s">
        <v>789</v>
      </c>
      <c r="J4974" t="str">
        <f t="shared" si="310"/>
        <v>Connecticut</v>
      </c>
      <c r="K4974" t="s">
        <v>2015</v>
      </c>
      <c r="L4974" t="str">
        <f t="shared" si="311"/>
        <v>Plainfield</v>
      </c>
      <c r="M4974" t="s">
        <v>41</v>
      </c>
      <c r="N4974" t="str">
        <f>IF(M4974="", "", IFERROR(VLOOKUP(M4974, Data!$A$1:$B$5, 2, 0), "Unkown fuel"))</f>
        <v>harmful</v>
      </c>
      <c r="O4974" t="s">
        <v>23</v>
      </c>
      <c r="P4974" t="s">
        <v>24</v>
      </c>
      <c r="Q4974" t="s">
        <v>25</v>
      </c>
      <c r="R4974" t="s">
        <v>85</v>
      </c>
      <c r="S4974">
        <v>1197</v>
      </c>
      <c r="T4974" t="s">
        <v>90</v>
      </c>
      <c r="U4974" t="s">
        <v>261</v>
      </c>
      <c r="V4974">
        <v>5</v>
      </c>
      <c r="W4974" t="s">
        <v>1179</v>
      </c>
    </row>
    <row r="4975" spans="1:23" x14ac:dyDescent="0.3">
      <c r="A4975">
        <v>5118</v>
      </c>
      <c r="B4975" t="s">
        <v>18</v>
      </c>
      <c r="C4975">
        <v>2009</v>
      </c>
      <c r="D4975">
        <f t="shared" ca="1" si="308"/>
        <v>14</v>
      </c>
      <c r="E4975" s="5">
        <v>126000</v>
      </c>
      <c r="F4975">
        <v>52000</v>
      </c>
      <c r="G4975" t="s">
        <v>38</v>
      </c>
      <c r="H4975" t="str">
        <f t="shared" si="309"/>
        <v>Central</v>
      </c>
      <c r="I4975" t="s">
        <v>880</v>
      </c>
      <c r="J4975" t="str">
        <f t="shared" si="310"/>
        <v>Minnesota</v>
      </c>
      <c r="K4975" t="s">
        <v>1125</v>
      </c>
      <c r="L4975" t="str">
        <f t="shared" si="311"/>
        <v>Minneapolis</v>
      </c>
      <c r="M4975" t="s">
        <v>41</v>
      </c>
      <c r="N4975" t="str">
        <f>IF(M4975="", "", IFERROR(VLOOKUP(M4975, Data!$A$1:$B$5, 2, 0), "Unkown fuel"))</f>
        <v>harmful</v>
      </c>
      <c r="O4975" t="s">
        <v>23</v>
      </c>
      <c r="P4975" t="s">
        <v>24</v>
      </c>
      <c r="Q4975" t="s">
        <v>33</v>
      </c>
      <c r="R4975" t="s">
        <v>85</v>
      </c>
      <c r="S4975">
        <v>1061</v>
      </c>
      <c r="T4975" t="s">
        <v>86</v>
      </c>
      <c r="U4975" t="s">
        <v>87</v>
      </c>
      <c r="V4975">
        <v>5</v>
      </c>
      <c r="W4975" t="s">
        <v>1179</v>
      </c>
    </row>
    <row r="4976" spans="1:23" x14ac:dyDescent="0.3">
      <c r="A4976">
        <v>5119</v>
      </c>
      <c r="B4976" t="s">
        <v>18</v>
      </c>
      <c r="C4976">
        <v>2013</v>
      </c>
      <c r="D4976">
        <f t="shared" ca="1" si="308"/>
        <v>10</v>
      </c>
      <c r="E4976" s="5">
        <v>430000</v>
      </c>
      <c r="F4976">
        <v>63000</v>
      </c>
      <c r="G4976" t="s">
        <v>38</v>
      </c>
      <c r="H4976" t="str">
        <f t="shared" si="309"/>
        <v>Central</v>
      </c>
      <c r="I4976" t="s">
        <v>880</v>
      </c>
      <c r="J4976" t="str">
        <f t="shared" si="310"/>
        <v>Minnesota</v>
      </c>
      <c r="K4976" t="s">
        <v>1125</v>
      </c>
      <c r="L4976" t="str">
        <f t="shared" si="311"/>
        <v>Minneapolis</v>
      </c>
      <c r="M4976" t="s">
        <v>22</v>
      </c>
      <c r="N4976" t="str">
        <f>IF(M4976="", "", IFERROR(VLOOKUP(M4976, Data!$A$1:$B$5, 2, 0), "Unkown fuel"))</f>
        <v>very harmful</v>
      </c>
      <c r="O4976" t="s">
        <v>23</v>
      </c>
      <c r="P4976" t="s">
        <v>24</v>
      </c>
      <c r="Q4976" t="s">
        <v>25</v>
      </c>
      <c r="R4976" t="s">
        <v>26</v>
      </c>
      <c r="S4976">
        <v>1248</v>
      </c>
      <c r="T4976" t="s">
        <v>27</v>
      </c>
      <c r="U4976" t="s">
        <v>28</v>
      </c>
      <c r="V4976">
        <v>5</v>
      </c>
      <c r="W4976" t="s">
        <v>1179</v>
      </c>
    </row>
    <row r="4977" spans="1:23" x14ac:dyDescent="0.3">
      <c r="A4977">
        <v>5120</v>
      </c>
      <c r="B4977" t="s">
        <v>18</v>
      </c>
      <c r="C4977">
        <v>2009</v>
      </c>
      <c r="D4977">
        <f t="shared" ca="1" si="308"/>
        <v>14</v>
      </c>
      <c r="E4977" s="5">
        <v>130000</v>
      </c>
      <c r="F4977">
        <v>90000</v>
      </c>
      <c r="G4977" t="s">
        <v>38</v>
      </c>
      <c r="H4977" t="str">
        <f t="shared" si="309"/>
        <v>Central</v>
      </c>
      <c r="I4977" t="s">
        <v>880</v>
      </c>
      <c r="J4977" t="str">
        <f t="shared" si="310"/>
        <v>Minnesota</v>
      </c>
      <c r="K4977" t="s">
        <v>1125</v>
      </c>
      <c r="L4977" t="str">
        <f t="shared" si="311"/>
        <v>Minneapolis</v>
      </c>
      <c r="M4977" t="s">
        <v>41</v>
      </c>
      <c r="N4977" t="str">
        <f>IF(M4977="", "", IFERROR(VLOOKUP(M4977, Data!$A$1:$B$5, 2, 0), "Unkown fuel"))</f>
        <v>harmful</v>
      </c>
      <c r="O4977" t="s">
        <v>23</v>
      </c>
      <c r="P4977" t="s">
        <v>24</v>
      </c>
      <c r="Q4977" t="s">
        <v>33</v>
      </c>
      <c r="R4977" t="s">
        <v>273</v>
      </c>
      <c r="S4977">
        <v>998</v>
      </c>
      <c r="T4977" t="s">
        <v>507</v>
      </c>
      <c r="U4977" t="s">
        <v>141</v>
      </c>
      <c r="V4977">
        <v>5</v>
      </c>
      <c r="W4977" t="s">
        <v>1179</v>
      </c>
    </row>
    <row r="4978" spans="1:23" x14ac:dyDescent="0.3">
      <c r="A4978">
        <v>5121</v>
      </c>
      <c r="B4978" t="s">
        <v>109</v>
      </c>
      <c r="C4978">
        <v>2017</v>
      </c>
      <c r="D4978">
        <f t="shared" ca="1" si="308"/>
        <v>6</v>
      </c>
      <c r="E4978" s="5">
        <v>350000</v>
      </c>
      <c r="F4978">
        <v>60000</v>
      </c>
      <c r="G4978" t="s">
        <v>124</v>
      </c>
      <c r="H4978" t="str">
        <f t="shared" si="309"/>
        <v>South</v>
      </c>
      <c r="I4978" t="s">
        <v>196</v>
      </c>
      <c r="J4978" t="str">
        <f t="shared" si="310"/>
        <v>Florida</v>
      </c>
      <c r="K4978" t="s">
        <v>1777</v>
      </c>
      <c r="L4978" t="str">
        <f t="shared" si="311"/>
        <v>North Miami Beach</v>
      </c>
      <c r="M4978" t="s">
        <v>41</v>
      </c>
      <c r="N4978" t="str">
        <f>IF(M4978="", "", IFERROR(VLOOKUP(M4978, Data!$A$1:$B$5, 2, 0), "Unkown fuel"))</f>
        <v>harmful</v>
      </c>
      <c r="O4978" t="s">
        <v>23</v>
      </c>
      <c r="P4978" t="s">
        <v>24</v>
      </c>
      <c r="Q4978" t="s">
        <v>25</v>
      </c>
      <c r="R4978" t="s">
        <v>503</v>
      </c>
      <c r="S4978">
        <v>1199</v>
      </c>
      <c r="T4978" t="s">
        <v>416</v>
      </c>
      <c r="U4978" t="s">
        <v>112</v>
      </c>
      <c r="V4978">
        <v>5</v>
      </c>
      <c r="W4978" t="s">
        <v>1179</v>
      </c>
    </row>
    <row r="4979" spans="1:23" x14ac:dyDescent="0.3">
      <c r="A4979">
        <v>5122</v>
      </c>
      <c r="B4979" t="s">
        <v>18</v>
      </c>
      <c r="C4979">
        <v>2011</v>
      </c>
      <c r="D4979">
        <f t="shared" ca="1" si="308"/>
        <v>12</v>
      </c>
      <c r="E4979" s="5">
        <v>220000</v>
      </c>
      <c r="F4979">
        <v>35000</v>
      </c>
      <c r="G4979" t="s">
        <v>124</v>
      </c>
      <c r="H4979" t="str">
        <f t="shared" si="309"/>
        <v>South</v>
      </c>
      <c r="I4979" t="s">
        <v>196</v>
      </c>
      <c r="J4979" t="str">
        <f t="shared" si="310"/>
        <v>Florida</v>
      </c>
      <c r="K4979" t="s">
        <v>1777</v>
      </c>
      <c r="L4979" t="str">
        <f t="shared" si="311"/>
        <v>North Miami Beach</v>
      </c>
      <c r="M4979" t="s">
        <v>41</v>
      </c>
      <c r="N4979" t="str">
        <f>IF(M4979="", "", IFERROR(VLOOKUP(M4979, Data!$A$1:$B$5, 2, 0), "Unkown fuel"))</f>
        <v>harmful</v>
      </c>
      <c r="O4979" t="s">
        <v>23</v>
      </c>
      <c r="P4979" t="s">
        <v>24</v>
      </c>
      <c r="Q4979" t="s">
        <v>25</v>
      </c>
      <c r="R4979" t="s">
        <v>96</v>
      </c>
      <c r="S4979">
        <v>796</v>
      </c>
      <c r="T4979" t="s">
        <v>97</v>
      </c>
      <c r="U4979" t="s">
        <v>98</v>
      </c>
      <c r="V4979">
        <v>5</v>
      </c>
      <c r="W4979" t="s">
        <v>1179</v>
      </c>
    </row>
    <row r="4980" spans="1:23" x14ac:dyDescent="0.3">
      <c r="A4980">
        <v>5123</v>
      </c>
      <c r="B4980" t="s">
        <v>88</v>
      </c>
      <c r="C4980">
        <v>2011</v>
      </c>
      <c r="D4980">
        <f t="shared" ca="1" si="308"/>
        <v>12</v>
      </c>
      <c r="E4980" s="5">
        <v>380000</v>
      </c>
      <c r="F4980">
        <v>80000</v>
      </c>
      <c r="G4980" t="s">
        <v>124</v>
      </c>
      <c r="H4980" t="str">
        <f t="shared" si="309"/>
        <v>South</v>
      </c>
      <c r="I4980" t="s">
        <v>196</v>
      </c>
      <c r="J4980" t="str">
        <f t="shared" si="310"/>
        <v>Florida</v>
      </c>
      <c r="K4980" t="s">
        <v>1777</v>
      </c>
      <c r="L4980" t="str">
        <f t="shared" si="311"/>
        <v>North Miami Beach</v>
      </c>
      <c r="M4980" t="s">
        <v>22</v>
      </c>
      <c r="N4980" t="str">
        <f>IF(M4980="", "", IFERROR(VLOOKUP(M4980, Data!$A$1:$B$5, 2, 0), "Unkown fuel"))</f>
        <v>very harmful</v>
      </c>
      <c r="O4980" t="s">
        <v>23</v>
      </c>
      <c r="P4980" t="s">
        <v>24</v>
      </c>
      <c r="Q4980" t="s">
        <v>25</v>
      </c>
      <c r="R4980" t="s">
        <v>363</v>
      </c>
      <c r="S4980">
        <v>2523</v>
      </c>
      <c r="T4980" t="s">
        <v>486</v>
      </c>
      <c r="U4980" t="s">
        <v>487</v>
      </c>
      <c r="V4980">
        <v>7</v>
      </c>
      <c r="W4980" t="s">
        <v>1179</v>
      </c>
    </row>
    <row r="4981" spans="1:23" x14ac:dyDescent="0.3">
      <c r="A4981">
        <v>5124</v>
      </c>
      <c r="B4981" t="s">
        <v>69</v>
      </c>
      <c r="C4981">
        <v>2010</v>
      </c>
      <c r="D4981">
        <f t="shared" ca="1" si="308"/>
        <v>13</v>
      </c>
      <c r="E4981" s="5">
        <v>200000</v>
      </c>
      <c r="F4981">
        <v>110000</v>
      </c>
      <c r="G4981" t="s">
        <v>124</v>
      </c>
      <c r="H4981" t="str">
        <f t="shared" si="309"/>
        <v>South</v>
      </c>
      <c r="I4981" t="s">
        <v>196</v>
      </c>
      <c r="J4981" t="str">
        <f t="shared" si="310"/>
        <v>Florida</v>
      </c>
      <c r="K4981" t="s">
        <v>1777</v>
      </c>
      <c r="L4981" t="str">
        <f t="shared" si="311"/>
        <v>North Miami Beach</v>
      </c>
      <c r="M4981" t="s">
        <v>22</v>
      </c>
      <c r="N4981" t="str">
        <f>IF(M4981="", "", IFERROR(VLOOKUP(M4981, Data!$A$1:$B$5, 2, 0), "Unkown fuel"))</f>
        <v>very harmful</v>
      </c>
      <c r="O4981" t="s">
        <v>23</v>
      </c>
      <c r="P4981" t="s">
        <v>24</v>
      </c>
      <c r="Q4981" t="s">
        <v>33</v>
      </c>
      <c r="R4981" t="s">
        <v>72</v>
      </c>
      <c r="S4981">
        <v>1399</v>
      </c>
      <c r="T4981" t="s">
        <v>388</v>
      </c>
      <c r="U4981" t="s">
        <v>74</v>
      </c>
      <c r="V4981">
        <v>5</v>
      </c>
      <c r="W4981" t="s">
        <v>1179</v>
      </c>
    </row>
    <row r="4982" spans="1:23" x14ac:dyDescent="0.3">
      <c r="A4982">
        <v>5125</v>
      </c>
      <c r="B4982" t="s">
        <v>65</v>
      </c>
      <c r="C4982">
        <v>2015</v>
      </c>
      <c r="D4982">
        <f t="shared" ca="1" si="308"/>
        <v>8</v>
      </c>
      <c r="E4982" s="5">
        <v>2000000</v>
      </c>
      <c r="F4982">
        <v>20000</v>
      </c>
      <c r="G4982" t="s">
        <v>124</v>
      </c>
      <c r="H4982" t="str">
        <f t="shared" si="309"/>
        <v>South</v>
      </c>
      <c r="I4982" t="s">
        <v>196</v>
      </c>
      <c r="J4982" t="str">
        <f t="shared" si="310"/>
        <v>Florida</v>
      </c>
      <c r="K4982" t="s">
        <v>1777</v>
      </c>
      <c r="L4982" t="str">
        <f t="shared" si="311"/>
        <v>North Miami Beach</v>
      </c>
      <c r="M4982" t="s">
        <v>22</v>
      </c>
      <c r="N4982" t="str">
        <f>IF(M4982="", "", IFERROR(VLOOKUP(M4982, Data!$A$1:$B$5, 2, 0), "Unkown fuel"))</f>
        <v>very harmful</v>
      </c>
      <c r="O4982" t="s">
        <v>23</v>
      </c>
      <c r="P4982" t="s">
        <v>24</v>
      </c>
      <c r="Q4982" t="s">
        <v>25</v>
      </c>
      <c r="R4982" t="s">
        <v>167</v>
      </c>
      <c r="S4982">
        <v>2982</v>
      </c>
      <c r="T4982" t="s">
        <v>168</v>
      </c>
      <c r="U4982" t="s">
        <v>169</v>
      </c>
      <c r="V4982">
        <v>7</v>
      </c>
      <c r="W4982" t="s">
        <v>1179</v>
      </c>
    </row>
    <row r="4983" spans="1:23" x14ac:dyDescent="0.3">
      <c r="A4983">
        <v>5126</v>
      </c>
      <c r="B4983" t="s">
        <v>69</v>
      </c>
      <c r="C4983">
        <v>2015</v>
      </c>
      <c r="D4983">
        <f t="shared" ca="1" si="308"/>
        <v>8</v>
      </c>
      <c r="E4983" s="5">
        <v>610000</v>
      </c>
      <c r="F4983">
        <v>90000</v>
      </c>
      <c r="G4983" t="s">
        <v>124</v>
      </c>
      <c r="H4983" t="str">
        <f t="shared" si="309"/>
        <v>South</v>
      </c>
      <c r="I4983" t="s">
        <v>196</v>
      </c>
      <c r="J4983" t="str">
        <f t="shared" si="310"/>
        <v>Florida</v>
      </c>
      <c r="K4983" t="s">
        <v>1777</v>
      </c>
      <c r="L4983" t="str">
        <f t="shared" si="311"/>
        <v>North Miami Beach</v>
      </c>
      <c r="M4983" t="s">
        <v>22</v>
      </c>
      <c r="N4983" t="str">
        <f>IF(M4983="", "", IFERROR(VLOOKUP(M4983, Data!$A$1:$B$5, 2, 0), "Unkown fuel"))</f>
        <v>very harmful</v>
      </c>
      <c r="O4983" t="s">
        <v>23</v>
      </c>
      <c r="P4983" t="s">
        <v>24</v>
      </c>
      <c r="Q4983" t="s">
        <v>25</v>
      </c>
      <c r="R4983" t="s">
        <v>236</v>
      </c>
      <c r="S4983">
        <v>1498</v>
      </c>
      <c r="T4983" t="s">
        <v>237</v>
      </c>
      <c r="U4983" t="s">
        <v>238</v>
      </c>
      <c r="V4983">
        <v>5</v>
      </c>
      <c r="W4983" t="s">
        <v>1179</v>
      </c>
    </row>
    <row r="4984" spans="1:23" x14ac:dyDescent="0.3">
      <c r="A4984">
        <v>5127</v>
      </c>
      <c r="B4984" t="s">
        <v>239</v>
      </c>
      <c r="C4984">
        <v>2016</v>
      </c>
      <c r="D4984">
        <f t="shared" ca="1" si="308"/>
        <v>7</v>
      </c>
      <c r="E4984" s="5">
        <v>2500000</v>
      </c>
      <c r="F4984">
        <v>30000</v>
      </c>
      <c r="G4984" t="s">
        <v>124</v>
      </c>
      <c r="H4984" t="str">
        <f t="shared" si="309"/>
        <v>South</v>
      </c>
      <c r="I4984" t="s">
        <v>196</v>
      </c>
      <c r="J4984" t="str">
        <f t="shared" si="310"/>
        <v>Florida</v>
      </c>
      <c r="K4984" t="s">
        <v>1970</v>
      </c>
      <c r="L4984" t="str">
        <f t="shared" si="311"/>
        <v>North Port</v>
      </c>
      <c r="M4984" t="s">
        <v>41</v>
      </c>
      <c r="N4984" t="str">
        <f>IF(M4984="", "", IFERROR(VLOOKUP(M4984, Data!$A$1:$B$5, 2, 0), "Unkown fuel"))</f>
        <v>harmful</v>
      </c>
      <c r="O4984" t="s">
        <v>23</v>
      </c>
      <c r="P4984" t="s">
        <v>154</v>
      </c>
      <c r="Q4984" t="s">
        <v>33</v>
      </c>
      <c r="R4984" t="s">
        <v>240</v>
      </c>
      <c r="S4984">
        <v>1998</v>
      </c>
      <c r="T4984" t="s">
        <v>241</v>
      </c>
      <c r="U4984" t="s">
        <v>242</v>
      </c>
      <c r="V4984">
        <v>5</v>
      </c>
      <c r="W4984" t="s">
        <v>1179</v>
      </c>
    </row>
    <row r="4985" spans="1:23" x14ac:dyDescent="0.3">
      <c r="A4985">
        <v>5128</v>
      </c>
      <c r="B4985" t="s">
        <v>18</v>
      </c>
      <c r="C4985">
        <v>2017</v>
      </c>
      <c r="D4985">
        <f t="shared" ca="1" si="308"/>
        <v>6</v>
      </c>
      <c r="E4985" s="5">
        <v>620000</v>
      </c>
      <c r="F4985">
        <v>61000</v>
      </c>
      <c r="G4985" t="s">
        <v>38</v>
      </c>
      <c r="H4985" t="str">
        <f t="shared" si="309"/>
        <v>Central</v>
      </c>
      <c r="I4985" t="s">
        <v>921</v>
      </c>
      <c r="J4985" t="str">
        <f t="shared" si="310"/>
        <v>Kansas</v>
      </c>
      <c r="K4985" t="s">
        <v>2060</v>
      </c>
      <c r="L4985" t="str">
        <f t="shared" si="311"/>
        <v>Pittsburg</v>
      </c>
      <c r="M4985" t="s">
        <v>22</v>
      </c>
      <c r="N4985" t="str">
        <f>IF(M4985="", "", IFERROR(VLOOKUP(M4985, Data!$A$1:$B$5, 2, 0), "Unkown fuel"))</f>
        <v>very harmful</v>
      </c>
      <c r="O4985" t="s">
        <v>23</v>
      </c>
      <c r="P4985" t="s">
        <v>24</v>
      </c>
      <c r="Q4985" t="s">
        <v>25</v>
      </c>
      <c r="R4985" t="s">
        <v>106</v>
      </c>
      <c r="S4985">
        <v>1248</v>
      </c>
      <c r="T4985" t="s">
        <v>27</v>
      </c>
      <c r="U4985" t="s">
        <v>28</v>
      </c>
      <c r="V4985">
        <v>5</v>
      </c>
      <c r="W4985" t="s">
        <v>1179</v>
      </c>
    </row>
    <row r="4986" spans="1:23" x14ac:dyDescent="0.3">
      <c r="A4986">
        <v>5129</v>
      </c>
      <c r="B4986" t="s">
        <v>18</v>
      </c>
      <c r="C4986">
        <v>2013</v>
      </c>
      <c r="D4986">
        <f t="shared" ca="1" si="308"/>
        <v>10</v>
      </c>
      <c r="E4986" s="5">
        <v>150000</v>
      </c>
      <c r="F4986">
        <v>66000</v>
      </c>
      <c r="G4986" t="s">
        <v>19</v>
      </c>
      <c r="H4986" t="str">
        <f t="shared" si="309"/>
        <v>East</v>
      </c>
      <c r="I4986" t="s">
        <v>206</v>
      </c>
      <c r="J4986" t="str">
        <f t="shared" si="310"/>
        <v>Pennsylvania</v>
      </c>
      <c r="K4986" t="s">
        <v>2061</v>
      </c>
      <c r="L4986" t="str">
        <f t="shared" si="311"/>
        <v>Wilkinsburg</v>
      </c>
      <c r="M4986" t="s">
        <v>41</v>
      </c>
      <c r="N4986" t="str">
        <f>IF(M4986="", "", IFERROR(VLOOKUP(M4986, Data!$A$1:$B$5, 2, 0), "Unkown fuel"))</f>
        <v>harmful</v>
      </c>
      <c r="O4986" t="s">
        <v>23</v>
      </c>
      <c r="P4986" t="s">
        <v>24</v>
      </c>
      <c r="Q4986" t="s">
        <v>25</v>
      </c>
      <c r="R4986" t="s">
        <v>1328</v>
      </c>
      <c r="S4986">
        <v>796</v>
      </c>
      <c r="T4986" t="s">
        <v>63</v>
      </c>
      <c r="U4986" t="s">
        <v>2062</v>
      </c>
      <c r="V4986">
        <v>8</v>
      </c>
      <c r="W4986" t="s">
        <v>1179</v>
      </c>
    </row>
    <row r="4987" spans="1:23" x14ac:dyDescent="0.3">
      <c r="A4987">
        <v>5130</v>
      </c>
      <c r="B4987" t="s">
        <v>145</v>
      </c>
      <c r="C4987">
        <v>2018</v>
      </c>
      <c r="D4987">
        <f t="shared" ca="1" si="308"/>
        <v>5</v>
      </c>
      <c r="E4987" s="5">
        <v>450000</v>
      </c>
      <c r="F4987">
        <v>80000</v>
      </c>
      <c r="G4987" t="s">
        <v>19</v>
      </c>
      <c r="H4987" t="str">
        <f t="shared" si="309"/>
        <v>East</v>
      </c>
      <c r="I4987" t="s">
        <v>206</v>
      </c>
      <c r="J4987" t="str">
        <f t="shared" si="310"/>
        <v>Pennsylvania</v>
      </c>
      <c r="K4987" t="s">
        <v>2061</v>
      </c>
      <c r="L4987" t="str">
        <f t="shared" si="311"/>
        <v>Wilkinsburg</v>
      </c>
      <c r="M4987" t="s">
        <v>41</v>
      </c>
      <c r="N4987" t="str">
        <f>IF(M4987="", "", IFERROR(VLOOKUP(M4987, Data!$A$1:$B$5, 2, 0), "Unkown fuel"))</f>
        <v>harmful</v>
      </c>
      <c r="O4987" t="s">
        <v>23</v>
      </c>
      <c r="P4987" t="s">
        <v>24</v>
      </c>
      <c r="Q4987" t="s">
        <v>25</v>
      </c>
      <c r="R4987" t="s">
        <v>669</v>
      </c>
      <c r="S4987">
        <v>1198</v>
      </c>
      <c r="T4987" t="s">
        <v>86</v>
      </c>
      <c r="U4987" t="s">
        <v>147</v>
      </c>
      <c r="V4987">
        <v>7</v>
      </c>
      <c r="W4987" t="s">
        <v>1179</v>
      </c>
    </row>
    <row r="4988" spans="1:23" x14ac:dyDescent="0.3">
      <c r="A4988">
        <v>5131</v>
      </c>
      <c r="B4988" t="s">
        <v>46</v>
      </c>
      <c r="C4988">
        <v>2017</v>
      </c>
      <c r="D4988">
        <f t="shared" ca="1" si="308"/>
        <v>6</v>
      </c>
      <c r="E4988" s="5">
        <v>1150000</v>
      </c>
      <c r="F4988">
        <v>27000</v>
      </c>
      <c r="G4988" t="s">
        <v>38</v>
      </c>
      <c r="H4988" t="str">
        <f t="shared" si="309"/>
        <v>Central</v>
      </c>
      <c r="I4988" t="s">
        <v>921</v>
      </c>
      <c r="J4988" t="str">
        <f t="shared" si="310"/>
        <v>Kansas</v>
      </c>
      <c r="K4988" t="s">
        <v>2060</v>
      </c>
      <c r="L4988" t="str">
        <f t="shared" si="311"/>
        <v>Pittsburg</v>
      </c>
      <c r="M4988" t="s">
        <v>22</v>
      </c>
      <c r="N4988" t="str">
        <f>IF(M4988="", "", IFERROR(VLOOKUP(M4988, Data!$A$1:$B$5, 2, 0), "Unkown fuel"))</f>
        <v>very harmful</v>
      </c>
      <c r="O4988" t="s">
        <v>23</v>
      </c>
      <c r="P4988" t="s">
        <v>24</v>
      </c>
      <c r="Q4988" t="s">
        <v>33</v>
      </c>
      <c r="R4988" t="s">
        <v>300</v>
      </c>
      <c r="S4988">
        <v>1582</v>
      </c>
      <c r="T4988" t="s">
        <v>301</v>
      </c>
      <c r="U4988" t="s">
        <v>302</v>
      </c>
      <c r="V4988">
        <v>5</v>
      </c>
      <c r="W4988" t="s">
        <v>1179</v>
      </c>
    </row>
    <row r="4989" spans="1:23" x14ac:dyDescent="0.3">
      <c r="A4989">
        <v>5132</v>
      </c>
      <c r="B4989" t="s">
        <v>88</v>
      </c>
      <c r="C4989">
        <v>2018</v>
      </c>
      <c r="D4989">
        <f t="shared" ca="1" si="308"/>
        <v>5</v>
      </c>
      <c r="E4989" s="5">
        <v>500000</v>
      </c>
      <c r="F4989">
        <v>60000</v>
      </c>
      <c r="G4989" t="s">
        <v>38</v>
      </c>
      <c r="H4989" t="str">
        <f t="shared" si="309"/>
        <v>Central</v>
      </c>
      <c r="I4989" t="s">
        <v>921</v>
      </c>
      <c r="J4989" t="str">
        <f t="shared" si="310"/>
        <v>Kansas</v>
      </c>
      <c r="K4989" t="s">
        <v>2060</v>
      </c>
      <c r="L4989" t="str">
        <f t="shared" si="311"/>
        <v>Pittsburg</v>
      </c>
      <c r="M4989" t="s">
        <v>41</v>
      </c>
      <c r="N4989" t="str">
        <f>IF(M4989="", "", IFERROR(VLOOKUP(M4989, Data!$A$1:$B$5, 2, 0), "Unkown fuel"))</f>
        <v>harmful</v>
      </c>
      <c r="O4989" t="s">
        <v>23</v>
      </c>
      <c r="P4989" t="s">
        <v>24</v>
      </c>
      <c r="Q4989" t="s">
        <v>25</v>
      </c>
      <c r="R4989" t="s">
        <v>89</v>
      </c>
      <c r="S4989">
        <v>1198</v>
      </c>
      <c r="T4989" t="s">
        <v>90</v>
      </c>
      <c r="U4989" t="s">
        <v>91</v>
      </c>
      <c r="V4989">
        <v>6</v>
      </c>
      <c r="W4989" t="s">
        <v>1179</v>
      </c>
    </row>
    <row r="4990" spans="1:23" x14ac:dyDescent="0.3">
      <c r="A4990">
        <v>5133</v>
      </c>
      <c r="B4990" t="s">
        <v>18</v>
      </c>
      <c r="C4990">
        <v>2011</v>
      </c>
      <c r="D4990">
        <f t="shared" ca="1" si="308"/>
        <v>12</v>
      </c>
      <c r="E4990" s="5">
        <v>246000</v>
      </c>
      <c r="F4990">
        <v>139000</v>
      </c>
      <c r="G4990" t="s">
        <v>38</v>
      </c>
      <c r="H4990" t="str">
        <f t="shared" si="309"/>
        <v>Central</v>
      </c>
      <c r="I4990" t="s">
        <v>921</v>
      </c>
      <c r="J4990" t="str">
        <f t="shared" si="310"/>
        <v>Kansas</v>
      </c>
      <c r="K4990" t="s">
        <v>2060</v>
      </c>
      <c r="L4990" t="str">
        <f t="shared" si="311"/>
        <v>Pittsburg</v>
      </c>
      <c r="M4990" t="s">
        <v>41</v>
      </c>
      <c r="N4990" t="str">
        <f>IF(M4990="", "", IFERROR(VLOOKUP(M4990, Data!$A$1:$B$5, 2, 0), "Unkown fuel"))</f>
        <v>harmful</v>
      </c>
      <c r="O4990" t="s">
        <v>23</v>
      </c>
      <c r="P4990" t="s">
        <v>24</v>
      </c>
      <c r="Q4990" t="s">
        <v>25</v>
      </c>
      <c r="R4990" t="s">
        <v>85</v>
      </c>
      <c r="S4990">
        <v>998</v>
      </c>
      <c r="T4990" t="s">
        <v>67</v>
      </c>
      <c r="U4990" t="s">
        <v>141</v>
      </c>
      <c r="V4990">
        <v>5</v>
      </c>
      <c r="W4990" t="s">
        <v>1179</v>
      </c>
    </row>
    <row r="4991" spans="1:23" x14ac:dyDescent="0.3">
      <c r="A4991">
        <v>5134</v>
      </c>
      <c r="B4991" t="s">
        <v>18</v>
      </c>
      <c r="C4991">
        <v>2017</v>
      </c>
      <c r="D4991">
        <f t="shared" ca="1" si="308"/>
        <v>6</v>
      </c>
      <c r="E4991" s="5">
        <v>400000</v>
      </c>
      <c r="F4991">
        <v>60000</v>
      </c>
      <c r="G4991" t="s">
        <v>38</v>
      </c>
      <c r="H4991" t="str">
        <f t="shared" si="309"/>
        <v>Central</v>
      </c>
      <c r="I4991" t="s">
        <v>921</v>
      </c>
      <c r="J4991" t="str">
        <f t="shared" si="310"/>
        <v>Kansas</v>
      </c>
      <c r="K4991" t="s">
        <v>2060</v>
      </c>
      <c r="L4991" t="str">
        <f t="shared" si="311"/>
        <v>Pittsburg</v>
      </c>
      <c r="M4991" t="s">
        <v>136</v>
      </c>
      <c r="N4991" t="str">
        <f>IF(M4991="", "", IFERROR(VLOOKUP(M4991, Data!$A$1:$B$5, 2, 0), "Unkown fuel"))</f>
        <v>least harmful</v>
      </c>
      <c r="O4991" t="s">
        <v>23</v>
      </c>
      <c r="P4991" t="s">
        <v>24</v>
      </c>
      <c r="Q4991" t="s">
        <v>25</v>
      </c>
      <c r="R4991" t="s">
        <v>818</v>
      </c>
      <c r="S4991">
        <v>1196</v>
      </c>
      <c r="T4991" t="s">
        <v>538</v>
      </c>
      <c r="U4991" t="s">
        <v>539</v>
      </c>
      <c r="V4991">
        <v>5</v>
      </c>
      <c r="W4991" t="s">
        <v>1179</v>
      </c>
    </row>
    <row r="4992" spans="1:23" x14ac:dyDescent="0.3">
      <c r="A4992">
        <v>5135</v>
      </c>
      <c r="B4992" t="s">
        <v>18</v>
      </c>
      <c r="C4992">
        <v>2008</v>
      </c>
      <c r="D4992">
        <f t="shared" ca="1" si="308"/>
        <v>15</v>
      </c>
      <c r="E4992" s="5">
        <v>65000</v>
      </c>
      <c r="F4992">
        <v>10000</v>
      </c>
      <c r="G4992" t="s">
        <v>19</v>
      </c>
      <c r="H4992" t="str">
        <f t="shared" si="309"/>
        <v>East</v>
      </c>
      <c r="I4992" t="s">
        <v>206</v>
      </c>
      <c r="J4992" t="str">
        <f t="shared" si="310"/>
        <v>Pennsylvania</v>
      </c>
      <c r="K4992" t="s">
        <v>2061</v>
      </c>
      <c r="L4992" t="str">
        <f t="shared" si="311"/>
        <v>Wilkinsburg</v>
      </c>
      <c r="M4992" t="s">
        <v>41</v>
      </c>
      <c r="N4992" t="str">
        <f>IF(M4992="", "", IFERROR(VLOOKUP(M4992, Data!$A$1:$B$5, 2, 0), "Unkown fuel"))</f>
        <v>harmful</v>
      </c>
      <c r="O4992" t="s">
        <v>23</v>
      </c>
      <c r="P4992" t="s">
        <v>24</v>
      </c>
      <c r="Q4992" t="s">
        <v>33</v>
      </c>
      <c r="R4992" t="s">
        <v>50</v>
      </c>
      <c r="S4992">
        <v>796</v>
      </c>
      <c r="T4992" t="s">
        <v>63</v>
      </c>
      <c r="U4992" t="s">
        <v>64</v>
      </c>
      <c r="V4992">
        <v>4</v>
      </c>
      <c r="W4992" t="s">
        <v>1179</v>
      </c>
    </row>
    <row r="4993" spans="1:23" x14ac:dyDescent="0.3">
      <c r="A4993">
        <v>5136</v>
      </c>
      <c r="B4993" t="s">
        <v>69</v>
      </c>
      <c r="C4993">
        <v>2016</v>
      </c>
      <c r="D4993">
        <f t="shared" ca="1" si="308"/>
        <v>7</v>
      </c>
      <c r="E4993" s="5">
        <v>725000</v>
      </c>
      <c r="F4993">
        <v>30000</v>
      </c>
      <c r="G4993" t="s">
        <v>19</v>
      </c>
      <c r="H4993" t="str">
        <f t="shared" si="309"/>
        <v>East</v>
      </c>
      <c r="I4993" t="s">
        <v>206</v>
      </c>
      <c r="J4993" t="str">
        <f t="shared" si="310"/>
        <v>Pennsylvania</v>
      </c>
      <c r="K4993" t="s">
        <v>2061</v>
      </c>
      <c r="L4993" t="str">
        <f t="shared" si="311"/>
        <v>Wilkinsburg</v>
      </c>
      <c r="M4993" t="s">
        <v>22</v>
      </c>
      <c r="N4993" t="str">
        <f>IF(M4993="", "", IFERROR(VLOOKUP(M4993, Data!$A$1:$B$5, 2, 0), "Unkown fuel"))</f>
        <v>very harmful</v>
      </c>
      <c r="O4993" t="s">
        <v>23</v>
      </c>
      <c r="P4993" t="s">
        <v>24</v>
      </c>
      <c r="Q4993" t="s">
        <v>25</v>
      </c>
      <c r="R4993" t="s">
        <v>927</v>
      </c>
      <c r="S4993">
        <v>1498</v>
      </c>
      <c r="T4993" t="s">
        <v>303</v>
      </c>
      <c r="U4993" t="s">
        <v>928</v>
      </c>
      <c r="V4993">
        <v>5</v>
      </c>
      <c r="W4993" t="s">
        <v>1179</v>
      </c>
    </row>
    <row r="4994" spans="1:23" x14ac:dyDescent="0.3">
      <c r="A4994">
        <v>5137</v>
      </c>
      <c r="B4994" t="s">
        <v>46</v>
      </c>
      <c r="C4994">
        <v>2014</v>
      </c>
      <c r="D4994">
        <f t="shared" ref="D4994:D5057" ca="1" si="312">TRUNC(YEARFRAC(DATE(C4994,1,1), TODAY(), 1))</f>
        <v>9</v>
      </c>
      <c r="E4994" s="5">
        <v>736000</v>
      </c>
      <c r="F4994">
        <v>125000</v>
      </c>
      <c r="G4994" t="s">
        <v>38</v>
      </c>
      <c r="H4994" t="str">
        <f t="shared" ref="H4994:H5057" si="313">TRIM(G4994)</f>
        <v>Central</v>
      </c>
      <c r="I4994" t="s">
        <v>880</v>
      </c>
      <c r="J4994" t="str">
        <f t="shared" ref="J4994:J5057" si="314">TRIM(I4994)</f>
        <v>Minnesota</v>
      </c>
      <c r="K4994" t="s">
        <v>2063</v>
      </c>
      <c r="L4994" t="str">
        <f t="shared" ref="L4994:L5057" si="315">TRIM(K4994)</f>
        <v>Shoreview</v>
      </c>
      <c r="M4994" t="s">
        <v>22</v>
      </c>
      <c r="N4994" t="str">
        <f>IF(M4994="", "", IFERROR(VLOOKUP(M4994, Data!$A$1:$B$5, 2, 0), "Unkown fuel"))</f>
        <v>very harmful</v>
      </c>
      <c r="O4994" t="s">
        <v>23</v>
      </c>
      <c r="P4994" t="s">
        <v>154</v>
      </c>
      <c r="Q4994" t="s">
        <v>25</v>
      </c>
      <c r="R4994" t="s">
        <v>288</v>
      </c>
      <c r="S4994">
        <v>1582</v>
      </c>
      <c r="T4994" t="s">
        <v>289</v>
      </c>
      <c r="U4994" t="s">
        <v>290</v>
      </c>
      <c r="V4994">
        <v>5</v>
      </c>
      <c r="W4994" t="s">
        <v>1179</v>
      </c>
    </row>
    <row r="4995" spans="1:23" x14ac:dyDescent="0.3">
      <c r="A4995">
        <v>5138</v>
      </c>
      <c r="B4995" t="s">
        <v>18</v>
      </c>
      <c r="C4995">
        <v>2018</v>
      </c>
      <c r="D4995">
        <f t="shared" ca="1" si="312"/>
        <v>5</v>
      </c>
      <c r="E4995" s="5">
        <v>700000</v>
      </c>
      <c r="F4995">
        <v>45000</v>
      </c>
      <c r="G4995" t="s">
        <v>38</v>
      </c>
      <c r="H4995" t="str">
        <f t="shared" si="313"/>
        <v>Central</v>
      </c>
      <c r="I4995" t="s">
        <v>921</v>
      </c>
      <c r="J4995" t="str">
        <f t="shared" si="314"/>
        <v>Kansas</v>
      </c>
      <c r="K4995" t="s">
        <v>2060</v>
      </c>
      <c r="L4995" t="str">
        <f t="shared" si="315"/>
        <v>Pittsburg</v>
      </c>
      <c r="M4995" t="s">
        <v>22</v>
      </c>
      <c r="N4995" t="str">
        <f>IF(M4995="", "", IFERROR(VLOOKUP(M4995, Data!$A$1:$B$5, 2, 0), "Unkown fuel"))</f>
        <v>very harmful</v>
      </c>
      <c r="O4995" t="s">
        <v>23</v>
      </c>
      <c r="P4995" t="s">
        <v>24</v>
      </c>
      <c r="Q4995" t="s">
        <v>25</v>
      </c>
      <c r="R4995" t="s">
        <v>424</v>
      </c>
      <c r="S4995">
        <v>1248</v>
      </c>
      <c r="T4995" t="s">
        <v>425</v>
      </c>
      <c r="U4995" t="s">
        <v>28</v>
      </c>
      <c r="V4995">
        <v>5</v>
      </c>
      <c r="W4995" t="s">
        <v>1179</v>
      </c>
    </row>
    <row r="4996" spans="1:23" x14ac:dyDescent="0.3">
      <c r="A4996">
        <v>5139</v>
      </c>
      <c r="B4996" t="s">
        <v>120</v>
      </c>
      <c r="C4996">
        <v>2011</v>
      </c>
      <c r="D4996">
        <f t="shared" ca="1" si="312"/>
        <v>12</v>
      </c>
      <c r="E4996" s="5">
        <v>150000</v>
      </c>
      <c r="F4996">
        <v>30000</v>
      </c>
      <c r="G4996" t="s">
        <v>38</v>
      </c>
      <c r="H4996" t="str">
        <f t="shared" si="313"/>
        <v>Central</v>
      </c>
      <c r="I4996" t="s">
        <v>921</v>
      </c>
      <c r="J4996" t="str">
        <f t="shared" si="314"/>
        <v>Kansas</v>
      </c>
      <c r="K4996" t="s">
        <v>2060</v>
      </c>
      <c r="L4996" t="str">
        <f t="shared" si="315"/>
        <v>Pittsburg</v>
      </c>
      <c r="M4996" t="s">
        <v>41</v>
      </c>
      <c r="N4996" t="str">
        <f>IF(M4996="", "", IFERROR(VLOOKUP(M4996, Data!$A$1:$B$5, 2, 0), "Unkown fuel"))</f>
        <v>harmful</v>
      </c>
      <c r="O4996" t="s">
        <v>23</v>
      </c>
      <c r="P4996" t="s">
        <v>24</v>
      </c>
      <c r="Q4996" t="s">
        <v>25</v>
      </c>
      <c r="R4996" t="s">
        <v>347</v>
      </c>
      <c r="S4996">
        <v>995</v>
      </c>
      <c r="T4996" t="s">
        <v>665</v>
      </c>
      <c r="U4996" t="s">
        <v>715</v>
      </c>
      <c r="V4996">
        <v>5</v>
      </c>
      <c r="W4996" t="s">
        <v>1179</v>
      </c>
    </row>
    <row r="4997" spans="1:23" x14ac:dyDescent="0.3">
      <c r="A4997">
        <v>5140</v>
      </c>
      <c r="B4997" t="s">
        <v>18</v>
      </c>
      <c r="C4997">
        <v>2010</v>
      </c>
      <c r="D4997">
        <f t="shared" ca="1" si="312"/>
        <v>13</v>
      </c>
      <c r="E4997" s="5">
        <v>180000</v>
      </c>
      <c r="F4997">
        <v>80500</v>
      </c>
      <c r="G4997" t="s">
        <v>38</v>
      </c>
      <c r="H4997" t="str">
        <f t="shared" si="313"/>
        <v>Central</v>
      </c>
      <c r="I4997" t="s">
        <v>921</v>
      </c>
      <c r="J4997" t="str">
        <f t="shared" si="314"/>
        <v>Kansas</v>
      </c>
      <c r="K4997" t="s">
        <v>2060</v>
      </c>
      <c r="L4997" t="str">
        <f t="shared" si="315"/>
        <v>Pittsburg</v>
      </c>
      <c r="M4997" t="s">
        <v>41</v>
      </c>
      <c r="N4997" t="str">
        <f>IF(M4997="", "", IFERROR(VLOOKUP(M4997, Data!$A$1:$B$5, 2, 0), "Unkown fuel"))</f>
        <v>harmful</v>
      </c>
      <c r="O4997" t="s">
        <v>23</v>
      </c>
      <c r="P4997" t="s">
        <v>24</v>
      </c>
      <c r="Q4997" t="s">
        <v>33</v>
      </c>
      <c r="R4997" t="s">
        <v>96</v>
      </c>
      <c r="S4997">
        <v>796</v>
      </c>
      <c r="T4997" t="s">
        <v>97</v>
      </c>
      <c r="U4997" t="s">
        <v>98</v>
      </c>
      <c r="V4997">
        <v>5</v>
      </c>
      <c r="W4997" t="s">
        <v>1179</v>
      </c>
    </row>
    <row r="4998" spans="1:23" x14ac:dyDescent="0.3">
      <c r="A4998">
        <v>5141</v>
      </c>
      <c r="B4998" t="s">
        <v>65</v>
      </c>
      <c r="C4998">
        <v>2014</v>
      </c>
      <c r="D4998">
        <f t="shared" ca="1" si="312"/>
        <v>9</v>
      </c>
      <c r="E4998" s="5">
        <v>409999</v>
      </c>
      <c r="F4998">
        <v>200000</v>
      </c>
      <c r="G4998" t="s">
        <v>38</v>
      </c>
      <c r="H4998" t="str">
        <f t="shared" si="313"/>
        <v>Central</v>
      </c>
      <c r="I4998" t="s">
        <v>880</v>
      </c>
      <c r="J4998" t="str">
        <f t="shared" si="314"/>
        <v>Minnesota</v>
      </c>
      <c r="K4998" t="s">
        <v>1644</v>
      </c>
      <c r="L4998" t="str">
        <f t="shared" si="315"/>
        <v>Woodbury</v>
      </c>
      <c r="M4998" t="s">
        <v>22</v>
      </c>
      <c r="N4998" t="str">
        <f>IF(M4998="", "", IFERROR(VLOOKUP(M4998, Data!$A$1:$B$5, 2, 0), "Unkown fuel"))</f>
        <v>very harmful</v>
      </c>
      <c r="O4998" t="s">
        <v>23</v>
      </c>
      <c r="P4998" t="s">
        <v>24</v>
      </c>
      <c r="Q4998" t="s">
        <v>25</v>
      </c>
      <c r="R4998" t="s">
        <v>66</v>
      </c>
      <c r="S4998">
        <v>1364</v>
      </c>
      <c r="T4998" t="s">
        <v>244</v>
      </c>
      <c r="U4998" t="s">
        <v>68</v>
      </c>
      <c r="V4998">
        <v>5</v>
      </c>
      <c r="W4998" t="s">
        <v>1179</v>
      </c>
    </row>
    <row r="4999" spans="1:23" x14ac:dyDescent="0.3">
      <c r="A4999">
        <v>5142</v>
      </c>
      <c r="B4999" t="s">
        <v>88</v>
      </c>
      <c r="C4999">
        <v>2013</v>
      </c>
      <c r="D4999">
        <f t="shared" ca="1" si="312"/>
        <v>10</v>
      </c>
      <c r="E4999" s="5">
        <v>550000</v>
      </c>
      <c r="F4999">
        <v>60000</v>
      </c>
      <c r="G4999" t="s">
        <v>19</v>
      </c>
      <c r="H4999" t="str">
        <f t="shared" si="313"/>
        <v>East</v>
      </c>
      <c r="I4999" t="s">
        <v>789</v>
      </c>
      <c r="J4999" t="str">
        <f t="shared" si="314"/>
        <v>Connecticut</v>
      </c>
      <c r="K4999" t="s">
        <v>1590</v>
      </c>
      <c r="L4999" t="str">
        <f t="shared" si="315"/>
        <v>Naugatuck</v>
      </c>
      <c r="M4999" t="s">
        <v>22</v>
      </c>
      <c r="N4999" t="str">
        <f>IF(M4999="", "", IFERROR(VLOOKUP(M4999, Data!$A$1:$B$5, 2, 0), "Unkown fuel"))</f>
        <v>very harmful</v>
      </c>
      <c r="O4999" t="s">
        <v>23</v>
      </c>
      <c r="P4999" t="s">
        <v>24</v>
      </c>
      <c r="Q4999" t="s">
        <v>25</v>
      </c>
      <c r="R4999" t="s">
        <v>489</v>
      </c>
      <c r="S4999">
        <v>2523</v>
      </c>
      <c r="T4999" t="s">
        <v>309</v>
      </c>
      <c r="U4999" t="s">
        <v>490</v>
      </c>
      <c r="V4999">
        <v>7</v>
      </c>
      <c r="W4999" t="s">
        <v>1179</v>
      </c>
    </row>
    <row r="5000" spans="1:23" x14ac:dyDescent="0.3">
      <c r="A5000">
        <v>5143</v>
      </c>
      <c r="B5000" t="s">
        <v>18</v>
      </c>
      <c r="C5000">
        <v>2004</v>
      </c>
      <c r="D5000">
        <f t="shared" ca="1" si="312"/>
        <v>19</v>
      </c>
      <c r="E5000" s="5">
        <v>50000</v>
      </c>
      <c r="F5000">
        <v>18000</v>
      </c>
      <c r="G5000" t="s">
        <v>19</v>
      </c>
      <c r="H5000" t="str">
        <f t="shared" si="313"/>
        <v>East</v>
      </c>
      <c r="I5000" t="s">
        <v>780</v>
      </c>
      <c r="J5000" t="str">
        <f t="shared" si="314"/>
        <v>Maine</v>
      </c>
      <c r="K5000" t="s">
        <v>917</v>
      </c>
      <c r="L5000" t="str">
        <f t="shared" si="315"/>
        <v>Auburn</v>
      </c>
      <c r="M5000" t="s">
        <v>41</v>
      </c>
      <c r="N5000" t="str">
        <f>IF(M5000="", "", IFERROR(VLOOKUP(M5000, Data!$A$1:$B$5, 2, 0), "Unkown fuel"))</f>
        <v>harmful</v>
      </c>
      <c r="O5000" t="s">
        <v>23</v>
      </c>
      <c r="P5000" t="s">
        <v>24</v>
      </c>
      <c r="Q5000" t="s">
        <v>33</v>
      </c>
      <c r="R5000" t="s">
        <v>50</v>
      </c>
      <c r="S5000">
        <v>796</v>
      </c>
      <c r="T5000" t="s">
        <v>63</v>
      </c>
      <c r="U5000" t="s">
        <v>64</v>
      </c>
      <c r="V5000">
        <v>4</v>
      </c>
      <c r="W5000" t="s">
        <v>1179</v>
      </c>
    </row>
    <row r="5001" spans="1:23" x14ac:dyDescent="0.3">
      <c r="A5001">
        <v>5144</v>
      </c>
      <c r="B5001" t="s">
        <v>18</v>
      </c>
      <c r="C5001">
        <v>2006</v>
      </c>
      <c r="D5001">
        <f t="shared" ca="1" si="312"/>
        <v>17</v>
      </c>
      <c r="E5001" s="5">
        <v>80000</v>
      </c>
      <c r="F5001">
        <v>110000</v>
      </c>
      <c r="G5001" t="s">
        <v>19</v>
      </c>
      <c r="H5001" t="str">
        <f t="shared" si="313"/>
        <v>East</v>
      </c>
      <c r="I5001" t="s">
        <v>857</v>
      </c>
      <c r="J5001" t="str">
        <f t="shared" si="314"/>
        <v>New Hampshire</v>
      </c>
      <c r="K5001" t="s">
        <v>1246</v>
      </c>
      <c r="L5001" t="str">
        <f t="shared" si="315"/>
        <v>Concord</v>
      </c>
      <c r="M5001" t="s">
        <v>22</v>
      </c>
      <c r="N5001" t="str">
        <f>IF(M5001="", "", IFERROR(VLOOKUP(M5001, Data!$A$1:$B$5, 2, 0), "Unkown fuel"))</f>
        <v>very harmful</v>
      </c>
      <c r="O5001" t="s">
        <v>23</v>
      </c>
      <c r="P5001" t="s">
        <v>24</v>
      </c>
      <c r="Q5001" t="s">
        <v>33</v>
      </c>
      <c r="R5001" t="s">
        <v>574</v>
      </c>
      <c r="S5001">
        <v>1527</v>
      </c>
      <c r="T5001" t="s">
        <v>702</v>
      </c>
      <c r="U5001" t="s">
        <v>703</v>
      </c>
      <c r="V5001">
        <v>5</v>
      </c>
      <c r="W5001" t="s">
        <v>1179</v>
      </c>
    </row>
    <row r="5002" spans="1:23" x14ac:dyDescent="0.3">
      <c r="A5002">
        <v>5145</v>
      </c>
      <c r="B5002" t="s">
        <v>18</v>
      </c>
      <c r="C5002">
        <v>2005</v>
      </c>
      <c r="D5002">
        <f t="shared" ca="1" si="312"/>
        <v>18</v>
      </c>
      <c r="E5002" s="5">
        <v>110000</v>
      </c>
      <c r="F5002">
        <v>90000</v>
      </c>
      <c r="G5002" t="s">
        <v>19</v>
      </c>
      <c r="H5002" t="str">
        <f t="shared" si="313"/>
        <v>East</v>
      </c>
      <c r="I5002" t="s">
        <v>789</v>
      </c>
      <c r="J5002" t="str">
        <f t="shared" si="314"/>
        <v>Connecticut</v>
      </c>
      <c r="K5002" t="s">
        <v>1285</v>
      </c>
      <c r="L5002" t="str">
        <f t="shared" si="315"/>
        <v>Seymour</v>
      </c>
      <c r="M5002" t="s">
        <v>41</v>
      </c>
      <c r="N5002" t="str">
        <f>IF(M5002="", "", IFERROR(VLOOKUP(M5002, Data!$A$1:$B$5, 2, 0), "Unkown fuel"))</f>
        <v>harmful</v>
      </c>
      <c r="O5002" t="s">
        <v>23</v>
      </c>
      <c r="P5002" t="s">
        <v>24</v>
      </c>
      <c r="Q5002" t="s">
        <v>33</v>
      </c>
      <c r="R5002" t="s">
        <v>96</v>
      </c>
      <c r="S5002">
        <v>796</v>
      </c>
      <c r="T5002" t="s">
        <v>97</v>
      </c>
      <c r="U5002" t="s">
        <v>98</v>
      </c>
      <c r="V5002">
        <v>5</v>
      </c>
      <c r="W5002" t="s">
        <v>1179</v>
      </c>
    </row>
    <row r="5003" spans="1:23" x14ac:dyDescent="0.3">
      <c r="A5003">
        <v>5146</v>
      </c>
      <c r="B5003" t="s">
        <v>37</v>
      </c>
      <c r="C5003">
        <v>2006</v>
      </c>
      <c r="D5003">
        <f t="shared" ca="1" si="312"/>
        <v>17</v>
      </c>
      <c r="E5003" s="5">
        <v>180000</v>
      </c>
      <c r="F5003">
        <v>120000</v>
      </c>
      <c r="G5003" t="s">
        <v>56</v>
      </c>
      <c r="H5003" t="str">
        <f t="shared" si="313"/>
        <v>West</v>
      </c>
      <c r="I5003" t="s">
        <v>57</v>
      </c>
      <c r="J5003" t="str">
        <f t="shared" si="314"/>
        <v>California</v>
      </c>
      <c r="K5003" t="s">
        <v>2064</v>
      </c>
      <c r="L5003" t="str">
        <f t="shared" si="315"/>
        <v>Pomona</v>
      </c>
      <c r="M5003" t="s">
        <v>41</v>
      </c>
      <c r="N5003" t="str">
        <f>IF(M5003="", "", IFERROR(VLOOKUP(M5003, Data!$A$1:$B$5, 2, 0), "Unkown fuel"))</f>
        <v>harmful</v>
      </c>
      <c r="O5003" t="s">
        <v>23</v>
      </c>
      <c r="P5003" t="s">
        <v>24</v>
      </c>
      <c r="Q5003" t="s">
        <v>33</v>
      </c>
      <c r="R5003" t="s">
        <v>43</v>
      </c>
      <c r="S5003">
        <v>1497</v>
      </c>
      <c r="T5003" t="s">
        <v>44</v>
      </c>
      <c r="U5003" t="s">
        <v>45</v>
      </c>
      <c r="V5003">
        <v>5</v>
      </c>
      <c r="W5003" t="s">
        <v>1179</v>
      </c>
    </row>
    <row r="5004" spans="1:23" x14ac:dyDescent="0.3">
      <c r="A5004">
        <v>5147</v>
      </c>
      <c r="B5004" t="s">
        <v>18</v>
      </c>
      <c r="C5004">
        <v>2017</v>
      </c>
      <c r="D5004">
        <f t="shared" ca="1" si="312"/>
        <v>6</v>
      </c>
      <c r="E5004" s="5">
        <v>605000</v>
      </c>
      <c r="F5004">
        <v>127000</v>
      </c>
      <c r="G5004" t="s">
        <v>19</v>
      </c>
      <c r="H5004" t="str">
        <f t="shared" si="313"/>
        <v>East</v>
      </c>
      <c r="I5004" t="s">
        <v>83</v>
      </c>
      <c r="J5004" t="str">
        <f t="shared" si="314"/>
        <v>Massachusetts</v>
      </c>
      <c r="K5004" t="s">
        <v>2065</v>
      </c>
      <c r="L5004" t="str">
        <f t="shared" si="315"/>
        <v>Woburn</v>
      </c>
      <c r="M5004" t="s">
        <v>22</v>
      </c>
      <c r="N5004" t="str">
        <f>IF(M5004="", "", IFERROR(VLOOKUP(M5004, Data!$A$1:$B$5, 2, 0), "Unkown fuel"))</f>
        <v>very harmful</v>
      </c>
      <c r="O5004" t="s">
        <v>23</v>
      </c>
      <c r="P5004" t="s">
        <v>24</v>
      </c>
      <c r="Q5004" t="s">
        <v>25</v>
      </c>
      <c r="R5004" t="s">
        <v>424</v>
      </c>
      <c r="S5004">
        <v>1248</v>
      </c>
      <c r="T5004" t="s">
        <v>425</v>
      </c>
      <c r="U5004" t="s">
        <v>28</v>
      </c>
      <c r="V5004">
        <v>5</v>
      </c>
      <c r="W5004" t="s">
        <v>1179</v>
      </c>
    </row>
    <row r="5005" spans="1:23" x14ac:dyDescent="0.3">
      <c r="A5005">
        <v>5148</v>
      </c>
      <c r="B5005" t="s">
        <v>18</v>
      </c>
      <c r="C5005">
        <v>2017</v>
      </c>
      <c r="D5005">
        <f t="shared" ca="1" si="312"/>
        <v>6</v>
      </c>
      <c r="E5005" s="5">
        <v>800000</v>
      </c>
      <c r="F5005">
        <v>70000</v>
      </c>
      <c r="G5005" t="s">
        <v>19</v>
      </c>
      <c r="H5005" t="str">
        <f t="shared" si="313"/>
        <v>East</v>
      </c>
      <c r="I5005" t="s">
        <v>83</v>
      </c>
      <c r="J5005" t="str">
        <f t="shared" si="314"/>
        <v>Massachusetts</v>
      </c>
      <c r="K5005" t="s">
        <v>2066</v>
      </c>
      <c r="L5005" t="str">
        <f t="shared" si="315"/>
        <v>Walpole</v>
      </c>
      <c r="M5005" t="s">
        <v>22</v>
      </c>
      <c r="N5005" t="str">
        <f>IF(M5005="", "", IFERROR(VLOOKUP(M5005, Data!$A$1:$B$5, 2, 0), "Unkown fuel"))</f>
        <v>very harmful</v>
      </c>
      <c r="O5005" t="s">
        <v>23</v>
      </c>
      <c r="P5005" t="s">
        <v>24</v>
      </c>
      <c r="Q5005" t="s">
        <v>25</v>
      </c>
      <c r="R5005" t="s">
        <v>93</v>
      </c>
      <c r="S5005">
        <v>1248</v>
      </c>
      <c r="T5005" t="s">
        <v>94</v>
      </c>
      <c r="U5005" t="s">
        <v>95</v>
      </c>
      <c r="V5005">
        <v>7</v>
      </c>
      <c r="W5005" t="s">
        <v>1179</v>
      </c>
    </row>
    <row r="5006" spans="1:23" x14ac:dyDescent="0.3">
      <c r="A5006">
        <v>5149</v>
      </c>
      <c r="B5006" t="s">
        <v>46</v>
      </c>
      <c r="C5006">
        <v>2011</v>
      </c>
      <c r="D5006">
        <f t="shared" ca="1" si="312"/>
        <v>12</v>
      </c>
      <c r="E5006" s="5">
        <v>350000</v>
      </c>
      <c r="F5006">
        <v>116500</v>
      </c>
      <c r="G5006" t="s">
        <v>56</v>
      </c>
      <c r="H5006" t="str">
        <f t="shared" si="313"/>
        <v>West</v>
      </c>
      <c r="I5006" t="s">
        <v>57</v>
      </c>
      <c r="J5006" t="str">
        <f t="shared" si="314"/>
        <v>California</v>
      </c>
      <c r="K5006" t="s">
        <v>2064</v>
      </c>
      <c r="L5006" t="str">
        <f t="shared" si="315"/>
        <v>Pomona</v>
      </c>
      <c r="M5006" t="s">
        <v>22</v>
      </c>
      <c r="N5006" t="str">
        <f>IF(M5006="", "", IFERROR(VLOOKUP(M5006, Data!$A$1:$B$5, 2, 0), "Unkown fuel"))</f>
        <v>very harmful</v>
      </c>
      <c r="O5006" t="s">
        <v>23</v>
      </c>
      <c r="P5006" t="s">
        <v>24</v>
      </c>
      <c r="Q5006" t="s">
        <v>25</v>
      </c>
      <c r="R5006" t="s">
        <v>47</v>
      </c>
      <c r="S5006">
        <v>1396</v>
      </c>
      <c r="T5006" t="s">
        <v>48</v>
      </c>
      <c r="U5006" t="s">
        <v>49</v>
      </c>
      <c r="V5006">
        <v>5</v>
      </c>
      <c r="W5006" t="s">
        <v>1179</v>
      </c>
    </row>
    <row r="5007" spans="1:23" x14ac:dyDescent="0.3">
      <c r="A5007">
        <v>5150</v>
      </c>
      <c r="B5007" t="s">
        <v>46</v>
      </c>
      <c r="C5007">
        <v>2012</v>
      </c>
      <c r="D5007">
        <f t="shared" ca="1" si="312"/>
        <v>11</v>
      </c>
      <c r="E5007" s="5">
        <v>300000</v>
      </c>
      <c r="F5007">
        <v>120000</v>
      </c>
      <c r="G5007" t="s">
        <v>19</v>
      </c>
      <c r="H5007" t="str">
        <f t="shared" si="313"/>
        <v>East</v>
      </c>
      <c r="I5007" t="s">
        <v>789</v>
      </c>
      <c r="J5007" t="str">
        <f t="shared" si="314"/>
        <v>Connecticut</v>
      </c>
      <c r="K5007" t="s">
        <v>790</v>
      </c>
      <c r="L5007" t="str">
        <f t="shared" si="315"/>
        <v>Colchester</v>
      </c>
      <c r="M5007" t="s">
        <v>41</v>
      </c>
      <c r="N5007" t="str">
        <f>IF(M5007="", "", IFERROR(VLOOKUP(M5007, Data!$A$1:$B$5, 2, 0), "Unkown fuel"))</f>
        <v>harmful</v>
      </c>
      <c r="O5007" t="s">
        <v>23</v>
      </c>
      <c r="P5007" t="s">
        <v>24</v>
      </c>
      <c r="Q5007" t="s">
        <v>25</v>
      </c>
      <c r="R5007" t="s">
        <v>164</v>
      </c>
      <c r="S5007">
        <v>1197</v>
      </c>
      <c r="T5007" t="s">
        <v>258</v>
      </c>
      <c r="U5007" t="s">
        <v>259</v>
      </c>
      <c r="V5007">
        <v>5</v>
      </c>
      <c r="W5007" t="s">
        <v>1179</v>
      </c>
    </row>
    <row r="5008" spans="1:23" x14ac:dyDescent="0.3">
      <c r="A5008">
        <v>5151</v>
      </c>
      <c r="B5008" t="s">
        <v>46</v>
      </c>
      <c r="C5008">
        <v>2008</v>
      </c>
      <c r="D5008">
        <f t="shared" ca="1" si="312"/>
        <v>15</v>
      </c>
      <c r="E5008" s="5">
        <v>160000</v>
      </c>
      <c r="F5008">
        <v>100000</v>
      </c>
      <c r="G5008" t="s">
        <v>19</v>
      </c>
      <c r="H5008" t="str">
        <f t="shared" si="313"/>
        <v>East</v>
      </c>
      <c r="I5008" t="s">
        <v>786</v>
      </c>
      <c r="J5008" t="str">
        <f t="shared" si="314"/>
        <v>New Jersey</v>
      </c>
      <c r="K5008" t="s">
        <v>2067</v>
      </c>
      <c r="L5008" t="str">
        <f t="shared" si="315"/>
        <v>Parsippany</v>
      </c>
      <c r="M5008" t="s">
        <v>41</v>
      </c>
      <c r="N5008" t="str">
        <f>IF(M5008="", "", IFERROR(VLOOKUP(M5008, Data!$A$1:$B$5, 2, 0), "Unkown fuel"))</f>
        <v>harmful</v>
      </c>
      <c r="O5008" t="s">
        <v>23</v>
      </c>
      <c r="P5008" t="s">
        <v>24</v>
      </c>
      <c r="Q5008" t="s">
        <v>304</v>
      </c>
      <c r="R5008" t="s">
        <v>533</v>
      </c>
      <c r="S5008">
        <v>1599</v>
      </c>
      <c r="T5008" t="s">
        <v>409</v>
      </c>
      <c r="U5008" t="s">
        <v>534</v>
      </c>
      <c r="V5008">
        <v>5</v>
      </c>
      <c r="W5008" t="s">
        <v>1179</v>
      </c>
    </row>
    <row r="5009" spans="1:23" x14ac:dyDescent="0.3">
      <c r="A5009">
        <v>5152</v>
      </c>
      <c r="B5009" t="s">
        <v>69</v>
      </c>
      <c r="C5009">
        <v>2011</v>
      </c>
      <c r="D5009">
        <f t="shared" ca="1" si="312"/>
        <v>12</v>
      </c>
      <c r="E5009" s="5">
        <v>225000</v>
      </c>
      <c r="F5009">
        <v>90000</v>
      </c>
      <c r="G5009" t="s">
        <v>56</v>
      </c>
      <c r="H5009" t="str">
        <f t="shared" si="313"/>
        <v>West</v>
      </c>
      <c r="I5009" t="s">
        <v>57</v>
      </c>
      <c r="J5009" t="str">
        <f t="shared" si="314"/>
        <v>California</v>
      </c>
      <c r="K5009" t="s">
        <v>2064</v>
      </c>
      <c r="L5009" t="str">
        <f t="shared" si="315"/>
        <v>Pomona</v>
      </c>
      <c r="M5009" t="s">
        <v>22</v>
      </c>
      <c r="N5009" t="str">
        <f>IF(M5009="", "", IFERROR(VLOOKUP(M5009, Data!$A$1:$B$5, 2, 0), "Unkown fuel"))</f>
        <v>very harmful</v>
      </c>
      <c r="O5009" t="s">
        <v>23</v>
      </c>
      <c r="P5009" t="s">
        <v>24</v>
      </c>
      <c r="Q5009" t="s">
        <v>33</v>
      </c>
      <c r="R5009" t="s">
        <v>72</v>
      </c>
      <c r="S5009">
        <v>1399</v>
      </c>
      <c r="T5009" t="s">
        <v>388</v>
      </c>
      <c r="U5009" t="s">
        <v>74</v>
      </c>
      <c r="V5009">
        <v>5</v>
      </c>
      <c r="W5009" t="s">
        <v>1179</v>
      </c>
    </row>
    <row r="5010" spans="1:23" x14ac:dyDescent="0.3">
      <c r="A5010">
        <v>5153</v>
      </c>
      <c r="B5010" t="s">
        <v>192</v>
      </c>
      <c r="C5010">
        <v>2009</v>
      </c>
      <c r="D5010">
        <f t="shared" ca="1" si="312"/>
        <v>14</v>
      </c>
      <c r="E5010" s="5">
        <v>1025000</v>
      </c>
      <c r="F5010">
        <v>120000</v>
      </c>
      <c r="G5010" t="s">
        <v>19</v>
      </c>
      <c r="H5010" t="str">
        <f t="shared" si="313"/>
        <v>East</v>
      </c>
      <c r="I5010" t="s">
        <v>780</v>
      </c>
      <c r="J5010" t="str">
        <f t="shared" si="314"/>
        <v>Maine</v>
      </c>
      <c r="K5010" t="s">
        <v>971</v>
      </c>
      <c r="L5010" t="str">
        <f t="shared" si="315"/>
        <v>Portland</v>
      </c>
      <c r="M5010" t="s">
        <v>22</v>
      </c>
      <c r="N5010" t="str">
        <f>IF(M5010="", "", IFERROR(VLOOKUP(M5010, Data!$A$1:$B$5, 2, 0), "Unkown fuel"))</f>
        <v>very harmful</v>
      </c>
      <c r="O5010" t="s">
        <v>23</v>
      </c>
      <c r="P5010" t="s">
        <v>154</v>
      </c>
      <c r="Q5010" t="s">
        <v>42</v>
      </c>
      <c r="R5010" t="s">
        <v>351</v>
      </c>
      <c r="S5010">
        <v>2967</v>
      </c>
      <c r="T5010" t="s">
        <v>352</v>
      </c>
      <c r="U5010" t="s">
        <v>353</v>
      </c>
      <c r="V5010">
        <v>7</v>
      </c>
      <c r="W5010" t="s">
        <v>1179</v>
      </c>
    </row>
    <row r="5011" spans="1:23" x14ac:dyDescent="0.3">
      <c r="A5011">
        <v>5154</v>
      </c>
      <c r="B5011" t="s">
        <v>109</v>
      </c>
      <c r="C5011">
        <v>2017</v>
      </c>
      <c r="D5011">
        <f t="shared" ca="1" si="312"/>
        <v>6</v>
      </c>
      <c r="E5011" s="5">
        <v>1300000</v>
      </c>
      <c r="F5011">
        <v>40000</v>
      </c>
      <c r="G5011" t="s">
        <v>19</v>
      </c>
      <c r="H5011" t="str">
        <f t="shared" si="313"/>
        <v>East</v>
      </c>
      <c r="I5011" t="s">
        <v>857</v>
      </c>
      <c r="J5011" t="str">
        <f t="shared" si="314"/>
        <v>New Hampshire</v>
      </c>
      <c r="K5011" t="s">
        <v>1246</v>
      </c>
      <c r="L5011" t="str">
        <f t="shared" si="315"/>
        <v>Concord</v>
      </c>
      <c r="M5011" t="s">
        <v>22</v>
      </c>
      <c r="N5011" t="str">
        <f>IF(M5011="", "", IFERROR(VLOOKUP(M5011, Data!$A$1:$B$5, 2, 0), "Unkown fuel"))</f>
        <v>very harmful</v>
      </c>
      <c r="O5011" t="s">
        <v>23</v>
      </c>
      <c r="P5011" t="s">
        <v>154</v>
      </c>
      <c r="Q5011" t="s">
        <v>25</v>
      </c>
      <c r="R5011" t="s">
        <v>421</v>
      </c>
      <c r="S5011">
        <v>2179</v>
      </c>
      <c r="T5011" t="s">
        <v>461</v>
      </c>
      <c r="U5011" t="s">
        <v>334</v>
      </c>
      <c r="V5011">
        <v>7</v>
      </c>
      <c r="W5011" t="s">
        <v>1179</v>
      </c>
    </row>
    <row r="5012" spans="1:23" x14ac:dyDescent="0.3">
      <c r="A5012">
        <v>5155</v>
      </c>
      <c r="B5012" t="s">
        <v>221</v>
      </c>
      <c r="C5012">
        <v>2018</v>
      </c>
      <c r="D5012">
        <f t="shared" ca="1" si="312"/>
        <v>5</v>
      </c>
      <c r="E5012" s="5">
        <v>560000</v>
      </c>
      <c r="F5012">
        <v>18000</v>
      </c>
      <c r="G5012" t="s">
        <v>56</v>
      </c>
      <c r="H5012" t="str">
        <f t="shared" si="313"/>
        <v>West</v>
      </c>
      <c r="I5012" t="s">
        <v>57</v>
      </c>
      <c r="J5012" t="str">
        <f t="shared" si="314"/>
        <v>California</v>
      </c>
      <c r="K5012" t="s">
        <v>2064</v>
      </c>
      <c r="L5012" t="str">
        <f t="shared" si="315"/>
        <v>Pomona</v>
      </c>
      <c r="M5012" t="s">
        <v>22</v>
      </c>
      <c r="N5012" t="str">
        <f>IF(M5012="", "", IFERROR(VLOOKUP(M5012, Data!$A$1:$B$5, 2, 0), "Unkown fuel"))</f>
        <v>very harmful</v>
      </c>
      <c r="O5012" t="s">
        <v>23</v>
      </c>
      <c r="P5012" t="s">
        <v>24</v>
      </c>
      <c r="Q5012" t="s">
        <v>25</v>
      </c>
      <c r="R5012" t="s">
        <v>227</v>
      </c>
      <c r="S5012">
        <v>1498</v>
      </c>
      <c r="T5012" t="s">
        <v>228</v>
      </c>
      <c r="U5012" t="s">
        <v>224</v>
      </c>
      <c r="V5012">
        <v>5</v>
      </c>
      <c r="W5012" t="s">
        <v>1179</v>
      </c>
    </row>
    <row r="5013" spans="1:23" x14ac:dyDescent="0.3">
      <c r="A5013">
        <v>5156</v>
      </c>
      <c r="B5013" t="s">
        <v>18</v>
      </c>
      <c r="C5013">
        <v>2017</v>
      </c>
      <c r="D5013">
        <f t="shared" ca="1" si="312"/>
        <v>6</v>
      </c>
      <c r="E5013" s="5">
        <v>650000</v>
      </c>
      <c r="F5013">
        <v>70000</v>
      </c>
      <c r="G5013" t="s">
        <v>56</v>
      </c>
      <c r="H5013" t="str">
        <f t="shared" si="313"/>
        <v>West</v>
      </c>
      <c r="I5013" t="s">
        <v>57</v>
      </c>
      <c r="J5013" t="str">
        <f t="shared" si="314"/>
        <v>California</v>
      </c>
      <c r="K5013" t="s">
        <v>2064</v>
      </c>
      <c r="L5013" t="str">
        <f t="shared" si="315"/>
        <v>Pomona</v>
      </c>
      <c r="M5013" t="s">
        <v>22</v>
      </c>
      <c r="N5013" t="str">
        <f>IF(M5013="", "", IFERROR(VLOOKUP(M5013, Data!$A$1:$B$5, 2, 0), "Unkown fuel"))</f>
        <v>very harmful</v>
      </c>
      <c r="O5013" t="s">
        <v>23</v>
      </c>
      <c r="P5013" t="s">
        <v>24</v>
      </c>
      <c r="Q5013" t="s">
        <v>25</v>
      </c>
      <c r="R5013" t="s">
        <v>129</v>
      </c>
      <c r="S5013">
        <v>1248</v>
      </c>
      <c r="T5013" t="s">
        <v>94</v>
      </c>
      <c r="U5013" t="s">
        <v>95</v>
      </c>
      <c r="V5013">
        <v>5</v>
      </c>
      <c r="W5013" t="s">
        <v>1179</v>
      </c>
    </row>
    <row r="5014" spans="1:23" x14ac:dyDescent="0.3">
      <c r="A5014">
        <v>5157</v>
      </c>
      <c r="B5014" t="s">
        <v>88</v>
      </c>
      <c r="C5014">
        <v>2018</v>
      </c>
      <c r="D5014">
        <f t="shared" ca="1" si="312"/>
        <v>5</v>
      </c>
      <c r="E5014" s="5">
        <v>1150000</v>
      </c>
      <c r="F5014">
        <v>29000</v>
      </c>
      <c r="G5014" t="s">
        <v>19</v>
      </c>
      <c r="H5014" t="str">
        <f t="shared" si="313"/>
        <v>East</v>
      </c>
      <c r="I5014" t="s">
        <v>786</v>
      </c>
      <c r="J5014" t="str">
        <f t="shared" si="314"/>
        <v>New Jersey</v>
      </c>
      <c r="K5014" t="s">
        <v>1529</v>
      </c>
      <c r="L5014" t="str">
        <f t="shared" si="315"/>
        <v>North Arlington</v>
      </c>
      <c r="M5014" t="s">
        <v>22</v>
      </c>
      <c r="N5014" t="str">
        <f>IF(M5014="", "", IFERROR(VLOOKUP(M5014, Data!$A$1:$B$5, 2, 0), "Unkown fuel"))</f>
        <v>very harmful</v>
      </c>
      <c r="O5014" t="s">
        <v>23</v>
      </c>
      <c r="P5014" t="s">
        <v>24</v>
      </c>
      <c r="Q5014" t="s">
        <v>25</v>
      </c>
      <c r="R5014" t="s">
        <v>282</v>
      </c>
      <c r="S5014">
        <v>2179</v>
      </c>
      <c r="T5014" t="s">
        <v>930</v>
      </c>
      <c r="U5014" t="s">
        <v>284</v>
      </c>
      <c r="V5014">
        <v>7</v>
      </c>
      <c r="W5014" t="s">
        <v>1179</v>
      </c>
    </row>
    <row r="5015" spans="1:23" x14ac:dyDescent="0.3">
      <c r="A5015">
        <v>5158</v>
      </c>
      <c r="B5015" t="s">
        <v>18</v>
      </c>
      <c r="C5015">
        <v>2016</v>
      </c>
      <c r="D5015">
        <f t="shared" ca="1" si="312"/>
        <v>7</v>
      </c>
      <c r="E5015" s="5">
        <v>480000</v>
      </c>
      <c r="F5015">
        <v>65755</v>
      </c>
      <c r="G5015" t="s">
        <v>19</v>
      </c>
      <c r="H5015" t="str">
        <f t="shared" si="313"/>
        <v>East</v>
      </c>
      <c r="I5015" t="s">
        <v>786</v>
      </c>
      <c r="J5015" t="str">
        <f t="shared" si="314"/>
        <v>New Jersey</v>
      </c>
      <c r="K5015" t="s">
        <v>1291</v>
      </c>
      <c r="L5015" t="str">
        <f t="shared" si="315"/>
        <v>Lindenwold</v>
      </c>
      <c r="M5015" t="s">
        <v>41</v>
      </c>
      <c r="N5015" t="str">
        <f>IF(M5015="", "", IFERROR(VLOOKUP(M5015, Data!$A$1:$B$5, 2, 0), "Unkown fuel"))</f>
        <v>harmful</v>
      </c>
      <c r="O5015" t="s">
        <v>23</v>
      </c>
      <c r="P5015" t="s">
        <v>24</v>
      </c>
      <c r="Q5015" t="s">
        <v>25</v>
      </c>
      <c r="R5015" t="s">
        <v>113</v>
      </c>
      <c r="S5015">
        <v>1197</v>
      </c>
      <c r="T5015" t="s">
        <v>114</v>
      </c>
      <c r="U5015" t="s">
        <v>115</v>
      </c>
      <c r="V5015">
        <v>5</v>
      </c>
      <c r="W5015" t="s">
        <v>1179</v>
      </c>
    </row>
    <row r="5016" spans="1:23" x14ac:dyDescent="0.3">
      <c r="A5016">
        <v>5159</v>
      </c>
      <c r="B5016" t="s">
        <v>69</v>
      </c>
      <c r="C5016">
        <v>2019</v>
      </c>
      <c r="D5016">
        <f t="shared" ca="1" si="312"/>
        <v>4</v>
      </c>
      <c r="E5016" s="5">
        <v>960000</v>
      </c>
      <c r="F5016">
        <v>2600</v>
      </c>
      <c r="G5016" t="s">
        <v>56</v>
      </c>
      <c r="H5016" t="str">
        <f t="shared" si="313"/>
        <v>West</v>
      </c>
      <c r="I5016" t="s">
        <v>57</v>
      </c>
      <c r="J5016" t="str">
        <f t="shared" si="314"/>
        <v>California</v>
      </c>
      <c r="K5016" t="s">
        <v>2064</v>
      </c>
      <c r="L5016" t="str">
        <f t="shared" si="315"/>
        <v>Pomona</v>
      </c>
      <c r="M5016" t="s">
        <v>22</v>
      </c>
      <c r="N5016" t="str">
        <f>IF(M5016="", "", IFERROR(VLOOKUP(M5016, Data!$A$1:$B$5, 2, 0), "Unkown fuel"))</f>
        <v>very harmful</v>
      </c>
      <c r="O5016" t="s">
        <v>23</v>
      </c>
      <c r="P5016" t="s">
        <v>24</v>
      </c>
      <c r="Q5016" t="s">
        <v>25</v>
      </c>
      <c r="R5016" t="s">
        <v>47</v>
      </c>
      <c r="S5016">
        <v>1498</v>
      </c>
      <c r="T5016" t="s">
        <v>303</v>
      </c>
      <c r="U5016" t="s">
        <v>238</v>
      </c>
      <c r="V5016">
        <v>5</v>
      </c>
      <c r="W5016" t="s">
        <v>1179</v>
      </c>
    </row>
    <row r="5017" spans="1:23" x14ac:dyDescent="0.3">
      <c r="A5017">
        <v>5160</v>
      </c>
      <c r="B5017" t="s">
        <v>88</v>
      </c>
      <c r="C5017">
        <v>2017</v>
      </c>
      <c r="D5017">
        <f t="shared" ca="1" si="312"/>
        <v>6</v>
      </c>
      <c r="E5017" s="5">
        <v>1050000</v>
      </c>
      <c r="F5017">
        <v>46000</v>
      </c>
      <c r="G5017" t="s">
        <v>56</v>
      </c>
      <c r="H5017" t="str">
        <f t="shared" si="313"/>
        <v>West</v>
      </c>
      <c r="I5017" t="s">
        <v>57</v>
      </c>
      <c r="J5017" t="str">
        <f t="shared" si="314"/>
        <v>California</v>
      </c>
      <c r="K5017" t="s">
        <v>2064</v>
      </c>
      <c r="L5017" t="str">
        <f t="shared" si="315"/>
        <v>Pomona</v>
      </c>
      <c r="M5017" t="s">
        <v>22</v>
      </c>
      <c r="N5017" t="str">
        <f>IF(M5017="", "", IFERROR(VLOOKUP(M5017, Data!$A$1:$B$5, 2, 0), "Unkown fuel"))</f>
        <v>very harmful</v>
      </c>
      <c r="O5017" t="s">
        <v>23</v>
      </c>
      <c r="P5017" t="s">
        <v>154</v>
      </c>
      <c r="Q5017" t="s">
        <v>25</v>
      </c>
      <c r="R5017" t="s">
        <v>155</v>
      </c>
      <c r="S5017">
        <v>2179</v>
      </c>
      <c r="T5017" t="s">
        <v>446</v>
      </c>
      <c r="U5017" t="s">
        <v>447</v>
      </c>
      <c r="V5017">
        <v>7</v>
      </c>
      <c r="W5017" t="s">
        <v>1179</v>
      </c>
    </row>
    <row r="5018" spans="1:23" x14ac:dyDescent="0.3">
      <c r="A5018">
        <v>5161</v>
      </c>
      <c r="B5018" t="s">
        <v>46</v>
      </c>
      <c r="C5018">
        <v>2017</v>
      </c>
      <c r="D5018">
        <f t="shared" ca="1" si="312"/>
        <v>6</v>
      </c>
      <c r="E5018" s="5">
        <v>310000</v>
      </c>
      <c r="F5018">
        <v>15000</v>
      </c>
      <c r="G5018" t="s">
        <v>19</v>
      </c>
      <c r="H5018" t="str">
        <f t="shared" si="313"/>
        <v>East</v>
      </c>
      <c r="I5018" t="s">
        <v>782</v>
      </c>
      <c r="J5018" t="str">
        <f t="shared" si="314"/>
        <v>Vermont</v>
      </c>
      <c r="K5018" t="s">
        <v>989</v>
      </c>
      <c r="L5018" t="str">
        <f t="shared" si="315"/>
        <v>Burlington</v>
      </c>
      <c r="M5018" t="s">
        <v>41</v>
      </c>
      <c r="N5018" t="str">
        <f>IF(M5018="", "", IFERROR(VLOOKUP(M5018, Data!$A$1:$B$5, 2, 0), "Unkown fuel"))</f>
        <v>harmful</v>
      </c>
      <c r="O5018" t="s">
        <v>23</v>
      </c>
      <c r="P5018" t="s">
        <v>24</v>
      </c>
      <c r="Q5018" t="s">
        <v>33</v>
      </c>
      <c r="R5018" t="s">
        <v>390</v>
      </c>
      <c r="S5018">
        <v>814</v>
      </c>
      <c r="T5018" t="s">
        <v>541</v>
      </c>
      <c r="U5018" t="s">
        <v>542</v>
      </c>
      <c r="V5018">
        <v>5</v>
      </c>
      <c r="W5018" t="s">
        <v>1179</v>
      </c>
    </row>
    <row r="5019" spans="1:23" x14ac:dyDescent="0.3">
      <c r="A5019">
        <v>5162</v>
      </c>
      <c r="B5019" t="s">
        <v>18</v>
      </c>
      <c r="C5019">
        <v>2014</v>
      </c>
      <c r="D5019">
        <f t="shared" ca="1" si="312"/>
        <v>9</v>
      </c>
      <c r="E5019" s="5">
        <v>500000</v>
      </c>
      <c r="F5019">
        <v>60000</v>
      </c>
      <c r="G5019" t="s">
        <v>19</v>
      </c>
      <c r="H5019" t="str">
        <f t="shared" si="313"/>
        <v>East</v>
      </c>
      <c r="I5019" t="s">
        <v>780</v>
      </c>
      <c r="J5019" t="str">
        <f t="shared" si="314"/>
        <v>Maine</v>
      </c>
      <c r="K5019" t="s">
        <v>807</v>
      </c>
      <c r="L5019" t="str">
        <f t="shared" si="315"/>
        <v>Lewiston</v>
      </c>
      <c r="M5019" t="s">
        <v>22</v>
      </c>
      <c r="N5019" t="str">
        <f>IF(M5019="", "", IFERROR(VLOOKUP(M5019, Data!$A$1:$B$5, 2, 0), "Unkown fuel"))</f>
        <v>very harmful</v>
      </c>
      <c r="O5019" t="s">
        <v>23</v>
      </c>
      <c r="P5019" t="s">
        <v>24</v>
      </c>
      <c r="Q5019" t="s">
        <v>25</v>
      </c>
      <c r="R5019" t="s">
        <v>26</v>
      </c>
      <c r="S5019">
        <v>1248</v>
      </c>
      <c r="T5019" t="s">
        <v>27</v>
      </c>
      <c r="U5019" t="s">
        <v>28</v>
      </c>
      <c r="V5019">
        <v>5</v>
      </c>
      <c r="W5019" t="s">
        <v>1179</v>
      </c>
    </row>
    <row r="5020" spans="1:23" x14ac:dyDescent="0.3">
      <c r="A5020">
        <v>5163</v>
      </c>
      <c r="B5020" t="s">
        <v>18</v>
      </c>
      <c r="C5020">
        <v>2017</v>
      </c>
      <c r="D5020">
        <f t="shared" ca="1" si="312"/>
        <v>6</v>
      </c>
      <c r="E5020" s="5">
        <v>350000</v>
      </c>
      <c r="F5020">
        <v>15500</v>
      </c>
      <c r="G5020" t="s">
        <v>19</v>
      </c>
      <c r="H5020" t="str">
        <f t="shared" si="313"/>
        <v>East</v>
      </c>
      <c r="I5020" t="s">
        <v>206</v>
      </c>
      <c r="J5020" t="str">
        <f t="shared" si="314"/>
        <v>Pennsylvania</v>
      </c>
      <c r="K5020" t="s">
        <v>2068</v>
      </c>
      <c r="L5020" t="str">
        <f t="shared" si="315"/>
        <v>York</v>
      </c>
      <c r="M5020" t="s">
        <v>41</v>
      </c>
      <c r="N5020" t="str">
        <f>IF(M5020="", "", IFERROR(VLOOKUP(M5020, Data!$A$1:$B$5, 2, 0), "Unkown fuel"))</f>
        <v>harmful</v>
      </c>
      <c r="O5020" t="s">
        <v>23</v>
      </c>
      <c r="P5020" t="s">
        <v>154</v>
      </c>
      <c r="Q5020" t="s">
        <v>25</v>
      </c>
      <c r="R5020" t="s">
        <v>140</v>
      </c>
      <c r="S5020">
        <v>998</v>
      </c>
      <c r="T5020" t="s">
        <v>67</v>
      </c>
      <c r="U5020" t="s">
        <v>141</v>
      </c>
      <c r="V5020">
        <v>5</v>
      </c>
      <c r="W5020" t="s">
        <v>1179</v>
      </c>
    </row>
    <row r="5021" spans="1:23" x14ac:dyDescent="0.3">
      <c r="A5021">
        <v>5164</v>
      </c>
      <c r="B5021" t="s">
        <v>37</v>
      </c>
      <c r="C5021">
        <v>2015</v>
      </c>
      <c r="D5021">
        <f t="shared" ca="1" si="312"/>
        <v>8</v>
      </c>
      <c r="E5021" s="5">
        <v>365000</v>
      </c>
      <c r="F5021">
        <v>120000</v>
      </c>
      <c r="G5021" t="s">
        <v>19</v>
      </c>
      <c r="H5021" t="str">
        <f t="shared" si="313"/>
        <v>East</v>
      </c>
      <c r="I5021" t="s">
        <v>912</v>
      </c>
      <c r="J5021" t="str">
        <f t="shared" si="314"/>
        <v>Ohio</v>
      </c>
      <c r="K5021" t="s">
        <v>2069</v>
      </c>
      <c r="L5021" t="str">
        <f t="shared" si="315"/>
        <v>Whitehall</v>
      </c>
      <c r="M5021" t="s">
        <v>22</v>
      </c>
      <c r="N5021" t="str">
        <f>IF(M5021="", "", IFERROR(VLOOKUP(M5021, Data!$A$1:$B$5, 2, 0), "Unkown fuel"))</f>
        <v>very harmful</v>
      </c>
      <c r="O5021" t="s">
        <v>23</v>
      </c>
      <c r="P5021" t="s">
        <v>24</v>
      </c>
      <c r="Q5021" t="s">
        <v>25</v>
      </c>
      <c r="R5021" t="s">
        <v>618</v>
      </c>
      <c r="S5021">
        <v>1498</v>
      </c>
      <c r="T5021" t="s">
        <v>105</v>
      </c>
      <c r="U5021" t="s">
        <v>95</v>
      </c>
      <c r="V5021">
        <v>5</v>
      </c>
      <c r="W5021" t="s">
        <v>1179</v>
      </c>
    </row>
    <row r="5022" spans="1:23" x14ac:dyDescent="0.3">
      <c r="A5022">
        <v>5165</v>
      </c>
      <c r="B5022" t="s">
        <v>178</v>
      </c>
      <c r="C5022">
        <v>2008</v>
      </c>
      <c r="D5022">
        <f t="shared" ca="1" si="312"/>
        <v>15</v>
      </c>
      <c r="E5022" s="5">
        <v>165000</v>
      </c>
      <c r="F5022">
        <v>120000</v>
      </c>
      <c r="G5022" t="s">
        <v>19</v>
      </c>
      <c r="H5022" t="str">
        <f t="shared" si="313"/>
        <v>East</v>
      </c>
      <c r="I5022" t="s">
        <v>912</v>
      </c>
      <c r="J5022" t="str">
        <f t="shared" si="314"/>
        <v>Ohio</v>
      </c>
      <c r="K5022" t="s">
        <v>2069</v>
      </c>
      <c r="L5022" t="str">
        <f t="shared" si="315"/>
        <v>Whitehall</v>
      </c>
      <c r="M5022" t="s">
        <v>22</v>
      </c>
      <c r="N5022" t="str">
        <f>IF(M5022="", "", IFERROR(VLOOKUP(M5022, Data!$A$1:$B$5, 2, 0), "Unkown fuel"))</f>
        <v>very harmful</v>
      </c>
      <c r="O5022" t="s">
        <v>23</v>
      </c>
      <c r="P5022" t="s">
        <v>24</v>
      </c>
      <c r="Q5022" t="s">
        <v>42</v>
      </c>
      <c r="R5022" t="s">
        <v>174</v>
      </c>
      <c r="S5022">
        <v>1998</v>
      </c>
      <c r="T5022" t="s">
        <v>388</v>
      </c>
      <c r="U5022" t="s">
        <v>1460</v>
      </c>
      <c r="V5022">
        <v>5</v>
      </c>
      <c r="W5022" t="s">
        <v>1179</v>
      </c>
    </row>
    <row r="5023" spans="1:23" x14ac:dyDescent="0.3">
      <c r="A5023">
        <v>5166</v>
      </c>
      <c r="B5023" t="s">
        <v>109</v>
      </c>
      <c r="C5023">
        <v>2007</v>
      </c>
      <c r="D5023">
        <f t="shared" ca="1" si="312"/>
        <v>16</v>
      </c>
      <c r="E5023" s="5">
        <v>100000</v>
      </c>
      <c r="F5023">
        <v>120000</v>
      </c>
      <c r="G5023" t="s">
        <v>19</v>
      </c>
      <c r="H5023" t="str">
        <f t="shared" si="313"/>
        <v>East</v>
      </c>
      <c r="I5023" t="s">
        <v>912</v>
      </c>
      <c r="J5023" t="str">
        <f t="shared" si="314"/>
        <v>Ohio</v>
      </c>
      <c r="K5023" t="s">
        <v>2069</v>
      </c>
      <c r="L5023" t="str">
        <f t="shared" si="315"/>
        <v>Whitehall</v>
      </c>
      <c r="M5023" t="s">
        <v>22</v>
      </c>
      <c r="N5023" t="str">
        <f>IF(M5023="", "", IFERROR(VLOOKUP(M5023, Data!$A$1:$B$5, 2, 0), "Unkown fuel"))</f>
        <v>very harmful</v>
      </c>
      <c r="O5023" t="s">
        <v>23</v>
      </c>
      <c r="P5023" t="s">
        <v>24</v>
      </c>
      <c r="Q5023" t="s">
        <v>42</v>
      </c>
      <c r="R5023" t="s">
        <v>1376</v>
      </c>
      <c r="S5023">
        <v>2956</v>
      </c>
      <c r="T5023" t="s">
        <v>486</v>
      </c>
      <c r="U5023" t="s">
        <v>2070</v>
      </c>
      <c r="V5023">
        <v>10</v>
      </c>
      <c r="W5023" t="s">
        <v>1179</v>
      </c>
    </row>
    <row r="5024" spans="1:23" x14ac:dyDescent="0.3">
      <c r="A5024">
        <v>5167</v>
      </c>
      <c r="B5024" t="s">
        <v>88</v>
      </c>
      <c r="C5024">
        <v>2007</v>
      </c>
      <c r="D5024">
        <f t="shared" ca="1" si="312"/>
        <v>16</v>
      </c>
      <c r="E5024" s="5">
        <v>240000</v>
      </c>
      <c r="F5024">
        <v>80000</v>
      </c>
      <c r="G5024" t="s">
        <v>19</v>
      </c>
      <c r="H5024" t="str">
        <f t="shared" si="313"/>
        <v>East</v>
      </c>
      <c r="I5024" t="s">
        <v>912</v>
      </c>
      <c r="J5024" t="str">
        <f t="shared" si="314"/>
        <v>Ohio</v>
      </c>
      <c r="K5024" t="s">
        <v>2069</v>
      </c>
      <c r="L5024" t="str">
        <f t="shared" si="315"/>
        <v>Whitehall</v>
      </c>
      <c r="M5024" t="s">
        <v>22</v>
      </c>
      <c r="N5024" t="str">
        <f>IF(M5024="", "", IFERROR(VLOOKUP(M5024, Data!$A$1:$B$5, 2, 0), "Unkown fuel"))</f>
        <v>very harmful</v>
      </c>
      <c r="O5024" t="s">
        <v>23</v>
      </c>
      <c r="P5024" t="s">
        <v>24</v>
      </c>
      <c r="Q5024" t="s">
        <v>33</v>
      </c>
      <c r="R5024" t="s">
        <v>363</v>
      </c>
      <c r="S5024">
        <v>2523</v>
      </c>
      <c r="T5024" t="s">
        <v>486</v>
      </c>
      <c r="U5024" t="s">
        <v>487</v>
      </c>
      <c r="V5024">
        <v>7</v>
      </c>
      <c r="W5024" t="s">
        <v>1179</v>
      </c>
    </row>
    <row r="5025" spans="1:23" x14ac:dyDescent="0.3">
      <c r="A5025">
        <v>5168</v>
      </c>
      <c r="B5025" t="s">
        <v>88</v>
      </c>
      <c r="C5025">
        <v>2019</v>
      </c>
      <c r="D5025">
        <f t="shared" ca="1" si="312"/>
        <v>4</v>
      </c>
      <c r="E5025" s="5">
        <v>925000</v>
      </c>
      <c r="F5025">
        <v>40000</v>
      </c>
      <c r="G5025" t="s">
        <v>19</v>
      </c>
      <c r="H5025" t="str">
        <f t="shared" si="313"/>
        <v>East</v>
      </c>
      <c r="I5025" t="s">
        <v>206</v>
      </c>
      <c r="J5025" t="str">
        <f t="shared" si="314"/>
        <v>Pennsylvania</v>
      </c>
      <c r="K5025" t="s">
        <v>1273</v>
      </c>
      <c r="L5025" t="str">
        <f t="shared" si="315"/>
        <v>Wilkes Barre</v>
      </c>
      <c r="M5025" t="s">
        <v>22</v>
      </c>
      <c r="N5025" t="str">
        <f>IF(M5025="", "", IFERROR(VLOOKUP(M5025, Data!$A$1:$B$5, 2, 0), "Unkown fuel"))</f>
        <v>very harmful</v>
      </c>
      <c r="O5025" t="s">
        <v>23</v>
      </c>
      <c r="P5025" t="s">
        <v>24</v>
      </c>
      <c r="Q5025" t="s">
        <v>25</v>
      </c>
      <c r="R5025" t="s">
        <v>60</v>
      </c>
      <c r="S5025">
        <v>1497</v>
      </c>
      <c r="T5025" t="s">
        <v>462</v>
      </c>
      <c r="U5025" t="s">
        <v>463</v>
      </c>
      <c r="V5025">
        <v>7</v>
      </c>
      <c r="W5025" t="s">
        <v>1179</v>
      </c>
    </row>
    <row r="5026" spans="1:23" x14ac:dyDescent="0.3">
      <c r="A5026">
        <v>5169</v>
      </c>
      <c r="B5026" t="s">
        <v>69</v>
      </c>
      <c r="C5026">
        <v>2018</v>
      </c>
      <c r="D5026">
        <f t="shared" ca="1" si="312"/>
        <v>5</v>
      </c>
      <c r="E5026" s="5">
        <v>590000</v>
      </c>
      <c r="F5026">
        <v>15000</v>
      </c>
      <c r="G5026" t="s">
        <v>19</v>
      </c>
      <c r="H5026" t="str">
        <f t="shared" si="313"/>
        <v>East</v>
      </c>
      <c r="I5026" t="s">
        <v>206</v>
      </c>
      <c r="J5026" t="str">
        <f t="shared" si="314"/>
        <v>Pennsylvania</v>
      </c>
      <c r="K5026" t="s">
        <v>1273</v>
      </c>
      <c r="L5026" t="str">
        <f t="shared" si="315"/>
        <v>Wilkes Barre</v>
      </c>
      <c r="M5026" t="s">
        <v>41</v>
      </c>
      <c r="N5026" t="str">
        <f>IF(M5026="", "", IFERROR(VLOOKUP(M5026, Data!$A$1:$B$5, 2, 0), "Unkown fuel"))</f>
        <v>harmful</v>
      </c>
      <c r="O5026" t="s">
        <v>23</v>
      </c>
      <c r="P5026" t="s">
        <v>24</v>
      </c>
      <c r="Q5026" t="s">
        <v>25</v>
      </c>
      <c r="R5026" t="s">
        <v>218</v>
      </c>
      <c r="S5026">
        <v>1196</v>
      </c>
      <c r="T5026" t="s">
        <v>219</v>
      </c>
      <c r="U5026" t="s">
        <v>220</v>
      </c>
      <c r="V5026">
        <v>5</v>
      </c>
      <c r="W5026" t="s">
        <v>1179</v>
      </c>
    </row>
    <row r="5027" spans="1:23" x14ac:dyDescent="0.3">
      <c r="A5027">
        <v>5170</v>
      </c>
      <c r="B5027" t="s">
        <v>109</v>
      </c>
      <c r="C5027">
        <v>2013</v>
      </c>
      <c r="D5027">
        <f t="shared" ca="1" si="312"/>
        <v>10</v>
      </c>
      <c r="E5027" s="5">
        <v>525000</v>
      </c>
      <c r="F5027">
        <v>110000</v>
      </c>
      <c r="G5027" t="s">
        <v>19</v>
      </c>
      <c r="H5027" t="str">
        <f t="shared" si="313"/>
        <v>East</v>
      </c>
      <c r="I5027" t="s">
        <v>206</v>
      </c>
      <c r="J5027" t="str">
        <f t="shared" si="314"/>
        <v>Pennsylvania</v>
      </c>
      <c r="K5027" t="s">
        <v>1273</v>
      </c>
      <c r="L5027" t="str">
        <f t="shared" si="315"/>
        <v>Wilkes Barre</v>
      </c>
      <c r="M5027" t="s">
        <v>22</v>
      </c>
      <c r="N5027" t="str">
        <f>IF(M5027="", "", IFERROR(VLOOKUP(M5027, Data!$A$1:$B$5, 2, 0), "Unkown fuel"))</f>
        <v>very harmful</v>
      </c>
      <c r="O5027" t="s">
        <v>23</v>
      </c>
      <c r="P5027" t="s">
        <v>24</v>
      </c>
      <c r="Q5027" t="s">
        <v>33</v>
      </c>
      <c r="R5027" t="s">
        <v>620</v>
      </c>
      <c r="S5027">
        <v>2179</v>
      </c>
      <c r="T5027" t="s">
        <v>293</v>
      </c>
      <c r="U5027" t="s">
        <v>152</v>
      </c>
      <c r="V5027">
        <v>7</v>
      </c>
      <c r="W5027" t="s">
        <v>1179</v>
      </c>
    </row>
    <row r="5028" spans="1:23" x14ac:dyDescent="0.3">
      <c r="A5028">
        <v>5171</v>
      </c>
      <c r="B5028" t="s">
        <v>65</v>
      </c>
      <c r="C5028">
        <v>2014</v>
      </c>
      <c r="D5028">
        <f t="shared" ca="1" si="312"/>
        <v>9</v>
      </c>
      <c r="E5028" s="5">
        <v>720000</v>
      </c>
      <c r="F5028">
        <v>80000</v>
      </c>
      <c r="G5028" t="s">
        <v>19</v>
      </c>
      <c r="H5028" t="str">
        <f t="shared" si="313"/>
        <v>East</v>
      </c>
      <c r="I5028" t="s">
        <v>206</v>
      </c>
      <c r="J5028" t="str">
        <f t="shared" si="314"/>
        <v>Pennsylvania</v>
      </c>
      <c r="K5028" t="s">
        <v>1273</v>
      </c>
      <c r="L5028" t="str">
        <f t="shared" si="315"/>
        <v>Wilkes Barre</v>
      </c>
      <c r="M5028" t="s">
        <v>22</v>
      </c>
      <c r="N5028" t="str">
        <f>IF(M5028="", "", IFERROR(VLOOKUP(M5028, Data!$A$1:$B$5, 2, 0), "Unkown fuel"))</f>
        <v>very harmful</v>
      </c>
      <c r="O5028" t="s">
        <v>23</v>
      </c>
      <c r="P5028" t="s">
        <v>24</v>
      </c>
      <c r="Q5028" t="s">
        <v>33</v>
      </c>
      <c r="R5028" t="s">
        <v>170</v>
      </c>
      <c r="S5028">
        <v>2494</v>
      </c>
      <c r="T5028" t="s">
        <v>190</v>
      </c>
      <c r="U5028" t="s">
        <v>172</v>
      </c>
      <c r="V5028">
        <v>8</v>
      </c>
      <c r="W5028" t="s">
        <v>1179</v>
      </c>
    </row>
    <row r="5029" spans="1:23" x14ac:dyDescent="0.3">
      <c r="A5029">
        <v>5172</v>
      </c>
      <c r="B5029" t="s">
        <v>75</v>
      </c>
      <c r="C5029">
        <v>2017</v>
      </c>
      <c r="D5029">
        <f t="shared" ca="1" si="312"/>
        <v>6</v>
      </c>
      <c r="E5029" s="5">
        <v>850000</v>
      </c>
      <c r="F5029">
        <v>50000</v>
      </c>
      <c r="G5029" t="s">
        <v>19</v>
      </c>
      <c r="H5029" t="str">
        <f t="shared" si="313"/>
        <v>East</v>
      </c>
      <c r="I5029" t="s">
        <v>206</v>
      </c>
      <c r="J5029" t="str">
        <f t="shared" si="314"/>
        <v>Pennsylvania</v>
      </c>
      <c r="K5029" t="s">
        <v>1273</v>
      </c>
      <c r="L5029" t="str">
        <f t="shared" si="315"/>
        <v>Wilkes Barre</v>
      </c>
      <c r="M5029" t="s">
        <v>22</v>
      </c>
      <c r="N5029" t="str">
        <f>IF(M5029="", "", IFERROR(VLOOKUP(M5029, Data!$A$1:$B$5, 2, 0), "Unkown fuel"))</f>
        <v>very harmful</v>
      </c>
      <c r="O5029" t="s">
        <v>23</v>
      </c>
      <c r="P5029" t="s">
        <v>154</v>
      </c>
      <c r="Q5029" t="s">
        <v>25</v>
      </c>
      <c r="R5029" t="s">
        <v>554</v>
      </c>
      <c r="S5029">
        <v>1461</v>
      </c>
      <c r="T5029" t="s">
        <v>77</v>
      </c>
      <c r="U5029" t="s">
        <v>555</v>
      </c>
      <c r="V5029">
        <v>5</v>
      </c>
      <c r="W5029" t="s">
        <v>1179</v>
      </c>
    </row>
    <row r="5030" spans="1:23" x14ac:dyDescent="0.3">
      <c r="A5030">
        <v>5173</v>
      </c>
      <c r="B5030" t="s">
        <v>88</v>
      </c>
      <c r="C5030">
        <v>2010</v>
      </c>
      <c r="D5030">
        <f t="shared" ca="1" si="312"/>
        <v>13</v>
      </c>
      <c r="E5030" s="5">
        <v>490000</v>
      </c>
      <c r="F5030">
        <v>110000</v>
      </c>
      <c r="G5030" t="s">
        <v>19</v>
      </c>
      <c r="H5030" t="str">
        <f t="shared" si="313"/>
        <v>East</v>
      </c>
      <c r="I5030" t="s">
        <v>912</v>
      </c>
      <c r="J5030" t="str">
        <f t="shared" si="314"/>
        <v>Ohio</v>
      </c>
      <c r="K5030" t="s">
        <v>2069</v>
      </c>
      <c r="L5030" t="str">
        <f t="shared" si="315"/>
        <v>Whitehall</v>
      </c>
      <c r="M5030" t="s">
        <v>22</v>
      </c>
      <c r="N5030" t="str">
        <f>IF(M5030="", "", IFERROR(VLOOKUP(M5030, Data!$A$1:$B$5, 2, 0), "Unkown fuel"))</f>
        <v>very harmful</v>
      </c>
      <c r="O5030" t="s">
        <v>23</v>
      </c>
      <c r="P5030" t="s">
        <v>154</v>
      </c>
      <c r="Q5030" t="s">
        <v>25</v>
      </c>
      <c r="R5030" t="s">
        <v>270</v>
      </c>
      <c r="S5030">
        <v>2179</v>
      </c>
      <c r="T5030" t="s">
        <v>271</v>
      </c>
      <c r="U5030" t="s">
        <v>272</v>
      </c>
      <c r="V5030">
        <v>8</v>
      </c>
      <c r="W5030" t="s">
        <v>1179</v>
      </c>
    </row>
    <row r="5031" spans="1:23" x14ac:dyDescent="0.3">
      <c r="A5031">
        <v>5174</v>
      </c>
      <c r="B5031" t="s">
        <v>37</v>
      </c>
      <c r="C5031">
        <v>2013</v>
      </c>
      <c r="D5031">
        <f t="shared" ca="1" si="312"/>
        <v>10</v>
      </c>
      <c r="E5031" s="5">
        <v>325000</v>
      </c>
      <c r="F5031">
        <v>100000</v>
      </c>
      <c r="G5031" t="s">
        <v>19</v>
      </c>
      <c r="H5031" t="str">
        <f t="shared" si="313"/>
        <v>East</v>
      </c>
      <c r="I5031" t="s">
        <v>912</v>
      </c>
      <c r="J5031" t="str">
        <f t="shared" si="314"/>
        <v>Ohio</v>
      </c>
      <c r="K5031" t="s">
        <v>2069</v>
      </c>
      <c r="L5031" t="str">
        <f t="shared" si="315"/>
        <v>Whitehall</v>
      </c>
      <c r="M5031" t="s">
        <v>22</v>
      </c>
      <c r="N5031" t="str">
        <f>IF(M5031="", "", IFERROR(VLOOKUP(M5031, Data!$A$1:$B$5, 2, 0), "Unkown fuel"))</f>
        <v>very harmful</v>
      </c>
      <c r="O5031" t="s">
        <v>23</v>
      </c>
      <c r="P5031" t="s">
        <v>24</v>
      </c>
      <c r="Q5031" t="s">
        <v>25</v>
      </c>
      <c r="R5031" t="s">
        <v>618</v>
      </c>
      <c r="S5031">
        <v>1498</v>
      </c>
      <c r="T5031" t="s">
        <v>105</v>
      </c>
      <c r="U5031" t="s">
        <v>95</v>
      </c>
      <c r="V5031">
        <v>5</v>
      </c>
      <c r="W5031" t="s">
        <v>1179</v>
      </c>
    </row>
    <row r="5032" spans="1:23" x14ac:dyDescent="0.3">
      <c r="A5032">
        <v>5175</v>
      </c>
      <c r="B5032" t="s">
        <v>46</v>
      </c>
      <c r="C5032">
        <v>2019</v>
      </c>
      <c r="D5032">
        <f t="shared" ca="1" si="312"/>
        <v>4</v>
      </c>
      <c r="E5032" s="5">
        <v>1200000</v>
      </c>
      <c r="F5032">
        <v>20000</v>
      </c>
      <c r="G5032" t="s">
        <v>19</v>
      </c>
      <c r="H5032" t="str">
        <f t="shared" si="313"/>
        <v>East</v>
      </c>
      <c r="I5032" t="s">
        <v>206</v>
      </c>
      <c r="J5032" t="str">
        <f t="shared" si="314"/>
        <v>Pennsylvania</v>
      </c>
      <c r="K5032" t="s">
        <v>2068</v>
      </c>
      <c r="L5032" t="str">
        <f t="shared" si="315"/>
        <v>York</v>
      </c>
      <c r="M5032" t="s">
        <v>22</v>
      </c>
      <c r="N5032" t="str">
        <f>IF(M5032="", "", IFERROR(VLOOKUP(M5032, Data!$A$1:$B$5, 2, 0), "Unkown fuel"))</f>
        <v>very harmful</v>
      </c>
      <c r="O5032" t="s">
        <v>23</v>
      </c>
      <c r="P5032" t="s">
        <v>154</v>
      </c>
      <c r="Q5032" t="s">
        <v>25</v>
      </c>
      <c r="R5032" t="s">
        <v>222</v>
      </c>
      <c r="S5032">
        <v>1582</v>
      </c>
      <c r="T5032" t="s">
        <v>301</v>
      </c>
      <c r="U5032" t="s">
        <v>1444</v>
      </c>
      <c r="V5032">
        <v>5</v>
      </c>
      <c r="W5032" t="s">
        <v>1179</v>
      </c>
    </row>
    <row r="5033" spans="1:23" x14ac:dyDescent="0.3">
      <c r="A5033">
        <v>5176</v>
      </c>
      <c r="B5033" t="s">
        <v>88</v>
      </c>
      <c r="C5033">
        <v>2012</v>
      </c>
      <c r="D5033">
        <f t="shared" ca="1" si="312"/>
        <v>11</v>
      </c>
      <c r="E5033" s="5">
        <v>450000</v>
      </c>
      <c r="F5033">
        <v>135000</v>
      </c>
      <c r="G5033" t="s">
        <v>19</v>
      </c>
      <c r="H5033" t="str">
        <f t="shared" si="313"/>
        <v>East</v>
      </c>
      <c r="I5033" t="s">
        <v>206</v>
      </c>
      <c r="J5033" t="str">
        <f t="shared" si="314"/>
        <v>Pennsylvania</v>
      </c>
      <c r="K5033" t="s">
        <v>2068</v>
      </c>
      <c r="L5033" t="str">
        <f t="shared" si="315"/>
        <v>York</v>
      </c>
      <c r="M5033" t="s">
        <v>22</v>
      </c>
      <c r="N5033" t="str">
        <f>IF(M5033="", "", IFERROR(VLOOKUP(M5033, Data!$A$1:$B$5, 2, 0), "Unkown fuel"))</f>
        <v>very harmful</v>
      </c>
      <c r="O5033" t="s">
        <v>23</v>
      </c>
      <c r="P5033" t="s">
        <v>24</v>
      </c>
      <c r="Q5033" t="s">
        <v>25</v>
      </c>
      <c r="R5033" t="s">
        <v>489</v>
      </c>
      <c r="S5033">
        <v>2523</v>
      </c>
      <c r="T5033" t="s">
        <v>309</v>
      </c>
      <c r="U5033" t="s">
        <v>490</v>
      </c>
      <c r="V5033">
        <v>7</v>
      </c>
      <c r="W5033" t="s">
        <v>1179</v>
      </c>
    </row>
    <row r="5034" spans="1:23" x14ac:dyDescent="0.3">
      <c r="A5034">
        <v>5177</v>
      </c>
      <c r="B5034" t="s">
        <v>109</v>
      </c>
      <c r="C5034">
        <v>2014</v>
      </c>
      <c r="D5034">
        <f t="shared" ca="1" si="312"/>
        <v>9</v>
      </c>
      <c r="E5034" s="5">
        <v>300000</v>
      </c>
      <c r="F5034">
        <v>50700</v>
      </c>
      <c r="G5034" t="s">
        <v>19</v>
      </c>
      <c r="H5034" t="str">
        <f t="shared" si="313"/>
        <v>East</v>
      </c>
      <c r="I5034" t="s">
        <v>206</v>
      </c>
      <c r="J5034" t="str">
        <f t="shared" si="314"/>
        <v>Pennsylvania</v>
      </c>
      <c r="K5034" t="s">
        <v>2068</v>
      </c>
      <c r="L5034" t="str">
        <f t="shared" si="315"/>
        <v>York</v>
      </c>
      <c r="M5034" t="s">
        <v>22</v>
      </c>
      <c r="N5034" t="str">
        <f>IF(M5034="", "", IFERROR(VLOOKUP(M5034, Data!$A$1:$B$5, 2, 0), "Unkown fuel"))</f>
        <v>very harmful</v>
      </c>
      <c r="O5034" t="s">
        <v>23</v>
      </c>
      <c r="P5034" t="s">
        <v>24</v>
      </c>
      <c r="Q5034" t="s">
        <v>25</v>
      </c>
      <c r="R5034" t="s">
        <v>285</v>
      </c>
      <c r="S5034">
        <v>1405</v>
      </c>
      <c r="T5034" t="s">
        <v>286</v>
      </c>
      <c r="U5034" t="s">
        <v>287</v>
      </c>
      <c r="V5034">
        <v>5</v>
      </c>
      <c r="W5034" t="s">
        <v>1179</v>
      </c>
    </row>
    <row r="5035" spans="1:23" x14ac:dyDescent="0.3">
      <c r="A5035">
        <v>5178</v>
      </c>
      <c r="B5035" t="s">
        <v>221</v>
      </c>
      <c r="C5035">
        <v>2013</v>
      </c>
      <c r="D5035">
        <f t="shared" ca="1" si="312"/>
        <v>10</v>
      </c>
      <c r="E5035" s="5">
        <v>365000</v>
      </c>
      <c r="F5035">
        <v>70000</v>
      </c>
      <c r="G5035" t="s">
        <v>19</v>
      </c>
      <c r="H5035" t="str">
        <f t="shared" si="313"/>
        <v>East</v>
      </c>
      <c r="I5035" t="s">
        <v>206</v>
      </c>
      <c r="J5035" t="str">
        <f t="shared" si="314"/>
        <v>Pennsylvania</v>
      </c>
      <c r="K5035" t="s">
        <v>2068</v>
      </c>
      <c r="L5035" t="str">
        <f t="shared" si="315"/>
        <v>York</v>
      </c>
      <c r="M5035" t="s">
        <v>22</v>
      </c>
      <c r="N5035" t="str">
        <f>IF(M5035="", "", IFERROR(VLOOKUP(M5035, Data!$A$1:$B$5, 2, 0), "Unkown fuel"))</f>
        <v>very harmful</v>
      </c>
      <c r="O5035" t="s">
        <v>23</v>
      </c>
      <c r="P5035" t="s">
        <v>24</v>
      </c>
      <c r="Q5035" t="s">
        <v>33</v>
      </c>
      <c r="R5035" t="s">
        <v>655</v>
      </c>
      <c r="S5035">
        <v>1199</v>
      </c>
      <c r="T5035" t="s">
        <v>82</v>
      </c>
      <c r="U5035" t="s">
        <v>656</v>
      </c>
      <c r="V5035">
        <v>5</v>
      </c>
      <c r="W5035" t="s">
        <v>1179</v>
      </c>
    </row>
    <row r="5036" spans="1:23" x14ac:dyDescent="0.3">
      <c r="A5036">
        <v>5179</v>
      </c>
      <c r="B5036" t="s">
        <v>173</v>
      </c>
      <c r="C5036">
        <v>2007</v>
      </c>
      <c r="D5036">
        <f t="shared" ca="1" si="312"/>
        <v>16</v>
      </c>
      <c r="E5036" s="5">
        <v>500000</v>
      </c>
      <c r="F5036">
        <v>120000</v>
      </c>
      <c r="G5036" t="s">
        <v>19</v>
      </c>
      <c r="H5036" t="str">
        <f t="shared" si="313"/>
        <v>East</v>
      </c>
      <c r="I5036" t="s">
        <v>206</v>
      </c>
      <c r="J5036" t="str">
        <f t="shared" si="314"/>
        <v>Pennsylvania</v>
      </c>
      <c r="K5036" t="s">
        <v>2071</v>
      </c>
      <c r="L5036" t="str">
        <f t="shared" si="315"/>
        <v>Allentown</v>
      </c>
      <c r="M5036" t="s">
        <v>41</v>
      </c>
      <c r="N5036" t="str">
        <f>IF(M5036="", "", IFERROR(VLOOKUP(M5036, Data!$A$1:$B$5, 2, 0), "Unkown fuel"))</f>
        <v>harmful</v>
      </c>
      <c r="O5036" t="s">
        <v>23</v>
      </c>
      <c r="P5036" t="s">
        <v>154</v>
      </c>
      <c r="Q5036" t="s">
        <v>25</v>
      </c>
      <c r="R5036" t="s">
        <v>851</v>
      </c>
      <c r="S5036">
        <v>1796</v>
      </c>
      <c r="T5036" t="s">
        <v>1848</v>
      </c>
      <c r="U5036" t="s">
        <v>1849</v>
      </c>
      <c r="V5036">
        <v>5</v>
      </c>
      <c r="W5036" t="s">
        <v>1179</v>
      </c>
    </row>
    <row r="5037" spans="1:23" x14ac:dyDescent="0.3">
      <c r="A5037">
        <v>5180</v>
      </c>
      <c r="B5037" t="s">
        <v>65</v>
      </c>
      <c r="C5037">
        <v>2014</v>
      </c>
      <c r="D5037">
        <f t="shared" ca="1" si="312"/>
        <v>9</v>
      </c>
      <c r="E5037" s="5">
        <v>900000</v>
      </c>
      <c r="F5037">
        <v>112000</v>
      </c>
      <c r="G5037" t="s">
        <v>19</v>
      </c>
      <c r="H5037" t="str">
        <f t="shared" si="313"/>
        <v>East</v>
      </c>
      <c r="I5037" t="s">
        <v>206</v>
      </c>
      <c r="J5037" t="str">
        <f t="shared" si="314"/>
        <v>Pennsylvania</v>
      </c>
      <c r="K5037" t="s">
        <v>2071</v>
      </c>
      <c r="L5037" t="str">
        <f t="shared" si="315"/>
        <v>Allentown</v>
      </c>
      <c r="M5037" t="s">
        <v>22</v>
      </c>
      <c r="N5037" t="str">
        <f>IF(M5037="", "", IFERROR(VLOOKUP(M5037, Data!$A$1:$B$5, 2, 0), "Unkown fuel"))</f>
        <v>very harmful</v>
      </c>
      <c r="O5037" t="s">
        <v>23</v>
      </c>
      <c r="P5037" t="s">
        <v>24</v>
      </c>
      <c r="Q5037" t="s">
        <v>33</v>
      </c>
      <c r="R5037" t="s">
        <v>170</v>
      </c>
      <c r="S5037">
        <v>2494</v>
      </c>
      <c r="T5037" t="s">
        <v>190</v>
      </c>
      <c r="U5037" t="s">
        <v>191</v>
      </c>
      <c r="V5037">
        <v>8</v>
      </c>
      <c r="W5037" t="s">
        <v>1179</v>
      </c>
    </row>
    <row r="5038" spans="1:23" x14ac:dyDescent="0.3">
      <c r="A5038">
        <v>5181</v>
      </c>
      <c r="B5038" t="s">
        <v>46</v>
      </c>
      <c r="C5038">
        <v>2018</v>
      </c>
      <c r="D5038">
        <f t="shared" ca="1" si="312"/>
        <v>5</v>
      </c>
      <c r="E5038" s="5">
        <v>700000</v>
      </c>
      <c r="F5038">
        <v>35000</v>
      </c>
      <c r="G5038" t="s">
        <v>56</v>
      </c>
      <c r="H5038" t="str">
        <f t="shared" si="313"/>
        <v>West</v>
      </c>
      <c r="I5038" t="s">
        <v>753</v>
      </c>
      <c r="J5038" t="str">
        <f t="shared" si="314"/>
        <v>Oregon</v>
      </c>
      <c r="K5038" t="s">
        <v>845</v>
      </c>
      <c r="L5038" t="str">
        <f t="shared" si="315"/>
        <v>West Linn</v>
      </c>
      <c r="M5038" t="s">
        <v>22</v>
      </c>
      <c r="N5038" t="str">
        <f>IF(M5038="", "", IFERROR(VLOOKUP(M5038, Data!$A$1:$B$5, 2, 0), "Unkown fuel"))</f>
        <v>very harmful</v>
      </c>
      <c r="O5038" t="s">
        <v>23</v>
      </c>
      <c r="P5038" t="s">
        <v>24</v>
      </c>
      <c r="Q5038" t="s">
        <v>25</v>
      </c>
      <c r="R5038" t="s">
        <v>496</v>
      </c>
      <c r="S5038">
        <v>1186</v>
      </c>
      <c r="T5038" t="s">
        <v>466</v>
      </c>
      <c r="U5038" t="s">
        <v>504</v>
      </c>
      <c r="V5038">
        <v>5</v>
      </c>
      <c r="W5038" t="s">
        <v>1179</v>
      </c>
    </row>
    <row r="5039" spans="1:23" x14ac:dyDescent="0.3">
      <c r="A5039">
        <v>5182</v>
      </c>
      <c r="B5039" t="s">
        <v>75</v>
      </c>
      <c r="C5039">
        <v>2017</v>
      </c>
      <c r="D5039">
        <f t="shared" ca="1" si="312"/>
        <v>6</v>
      </c>
      <c r="E5039" s="5">
        <v>880000</v>
      </c>
      <c r="F5039">
        <v>50000</v>
      </c>
      <c r="G5039" t="s">
        <v>56</v>
      </c>
      <c r="H5039" t="str">
        <f t="shared" si="313"/>
        <v>West</v>
      </c>
      <c r="I5039" t="s">
        <v>753</v>
      </c>
      <c r="J5039" t="str">
        <f t="shared" si="314"/>
        <v>Oregon</v>
      </c>
      <c r="K5039" t="s">
        <v>2072</v>
      </c>
      <c r="L5039" t="str">
        <f t="shared" si="315"/>
        <v>Tualatin</v>
      </c>
      <c r="M5039" t="s">
        <v>22</v>
      </c>
      <c r="N5039" t="str">
        <f>IF(M5039="", "", IFERROR(VLOOKUP(M5039, Data!$A$1:$B$5, 2, 0), "Unkown fuel"))</f>
        <v>very harmful</v>
      </c>
      <c r="O5039" t="s">
        <v>23</v>
      </c>
      <c r="P5039" t="s">
        <v>24</v>
      </c>
      <c r="Q5039" t="s">
        <v>25</v>
      </c>
      <c r="R5039" t="s">
        <v>554</v>
      </c>
      <c r="S5039">
        <v>1461</v>
      </c>
      <c r="T5039" t="s">
        <v>77</v>
      </c>
      <c r="U5039" t="s">
        <v>555</v>
      </c>
      <c r="V5039">
        <v>5</v>
      </c>
      <c r="W5039" t="s">
        <v>1179</v>
      </c>
    </row>
    <row r="5040" spans="1:23" x14ac:dyDescent="0.3">
      <c r="A5040">
        <v>5183</v>
      </c>
      <c r="B5040" t="s">
        <v>65</v>
      </c>
      <c r="C5040">
        <v>2014</v>
      </c>
      <c r="D5040">
        <f t="shared" ca="1" si="312"/>
        <v>9</v>
      </c>
      <c r="E5040" s="5">
        <v>700000</v>
      </c>
      <c r="F5040">
        <v>121000</v>
      </c>
      <c r="G5040" t="s">
        <v>56</v>
      </c>
      <c r="H5040" t="str">
        <f t="shared" si="313"/>
        <v>West</v>
      </c>
      <c r="I5040" t="s">
        <v>753</v>
      </c>
      <c r="J5040" t="str">
        <f t="shared" si="314"/>
        <v>Oregon</v>
      </c>
      <c r="K5040" t="s">
        <v>845</v>
      </c>
      <c r="L5040" t="str">
        <f t="shared" si="315"/>
        <v>West Linn</v>
      </c>
      <c r="M5040" t="s">
        <v>22</v>
      </c>
      <c r="N5040" t="str">
        <f>IF(M5040="", "", IFERROR(VLOOKUP(M5040, Data!$A$1:$B$5, 2, 0), "Unkown fuel"))</f>
        <v>very harmful</v>
      </c>
      <c r="O5040" t="s">
        <v>23</v>
      </c>
      <c r="P5040" t="s">
        <v>24</v>
      </c>
      <c r="Q5040" t="s">
        <v>42</v>
      </c>
      <c r="R5040" t="s">
        <v>170</v>
      </c>
      <c r="S5040">
        <v>2494</v>
      </c>
      <c r="T5040" t="s">
        <v>190</v>
      </c>
      <c r="U5040" t="s">
        <v>191</v>
      </c>
      <c r="V5040">
        <v>7</v>
      </c>
      <c r="W5040" t="s">
        <v>1179</v>
      </c>
    </row>
    <row r="5041" spans="1:23" x14ac:dyDescent="0.3">
      <c r="A5041">
        <v>5184</v>
      </c>
      <c r="B5041" t="s">
        <v>88</v>
      </c>
      <c r="C5041">
        <v>2009</v>
      </c>
      <c r="D5041">
        <f t="shared" ca="1" si="312"/>
        <v>14</v>
      </c>
      <c r="E5041" s="5">
        <v>380000</v>
      </c>
      <c r="F5041">
        <v>120000</v>
      </c>
      <c r="G5041" t="s">
        <v>19</v>
      </c>
      <c r="H5041" t="str">
        <f t="shared" si="313"/>
        <v>East</v>
      </c>
      <c r="I5041" t="s">
        <v>206</v>
      </c>
      <c r="J5041" t="str">
        <f t="shared" si="314"/>
        <v>Pennsylvania</v>
      </c>
      <c r="K5041" t="s">
        <v>2071</v>
      </c>
      <c r="L5041" t="str">
        <f t="shared" si="315"/>
        <v>Allentown</v>
      </c>
      <c r="M5041" t="s">
        <v>22</v>
      </c>
      <c r="N5041" t="str">
        <f>IF(M5041="", "", IFERROR(VLOOKUP(M5041, Data!$A$1:$B$5, 2, 0), "Unkown fuel"))</f>
        <v>very harmful</v>
      </c>
      <c r="O5041" t="s">
        <v>23</v>
      </c>
      <c r="P5041" t="s">
        <v>24</v>
      </c>
      <c r="Q5041" t="s">
        <v>33</v>
      </c>
      <c r="R5041" t="s">
        <v>481</v>
      </c>
      <c r="S5041">
        <v>2179</v>
      </c>
      <c r="T5041" t="s">
        <v>271</v>
      </c>
      <c r="U5041" t="s">
        <v>272</v>
      </c>
      <c r="V5041">
        <v>7</v>
      </c>
      <c r="W5041" t="s">
        <v>1179</v>
      </c>
    </row>
    <row r="5042" spans="1:23" x14ac:dyDescent="0.3">
      <c r="A5042">
        <v>5185</v>
      </c>
      <c r="B5042" t="s">
        <v>65</v>
      </c>
      <c r="C5042">
        <v>2006</v>
      </c>
      <c r="D5042">
        <f t="shared" ca="1" si="312"/>
        <v>17</v>
      </c>
      <c r="E5042" s="5">
        <v>150000</v>
      </c>
      <c r="F5042">
        <v>90000</v>
      </c>
      <c r="G5042" t="s">
        <v>19</v>
      </c>
      <c r="H5042" t="str">
        <f t="shared" si="313"/>
        <v>East</v>
      </c>
      <c r="I5042" t="s">
        <v>206</v>
      </c>
      <c r="J5042" t="str">
        <f t="shared" si="314"/>
        <v>Pennsylvania</v>
      </c>
      <c r="K5042" t="s">
        <v>2071</v>
      </c>
      <c r="L5042" t="str">
        <f t="shared" si="315"/>
        <v>Allentown</v>
      </c>
      <c r="M5042" t="s">
        <v>41</v>
      </c>
      <c r="N5042" t="str">
        <f>IF(M5042="", "", IFERROR(VLOOKUP(M5042, Data!$A$1:$B$5, 2, 0), "Unkown fuel"))</f>
        <v>harmful</v>
      </c>
      <c r="O5042" t="s">
        <v>23</v>
      </c>
      <c r="P5042" t="s">
        <v>24</v>
      </c>
      <c r="Q5042" t="s">
        <v>42</v>
      </c>
      <c r="R5042" t="s">
        <v>1348</v>
      </c>
      <c r="S5042">
        <v>1794</v>
      </c>
      <c r="T5042" t="s">
        <v>1349</v>
      </c>
      <c r="U5042" t="s">
        <v>1350</v>
      </c>
      <c r="V5042">
        <v>5</v>
      </c>
      <c r="W5042" t="s">
        <v>1179</v>
      </c>
    </row>
    <row r="5043" spans="1:23" x14ac:dyDescent="0.3">
      <c r="A5043">
        <v>5186</v>
      </c>
      <c r="B5043" t="s">
        <v>18</v>
      </c>
      <c r="C5043">
        <v>2014</v>
      </c>
      <c r="D5043">
        <f t="shared" ca="1" si="312"/>
        <v>9</v>
      </c>
      <c r="E5043" s="5">
        <v>235000</v>
      </c>
      <c r="F5043">
        <v>70000</v>
      </c>
      <c r="G5043" t="s">
        <v>19</v>
      </c>
      <c r="H5043" t="str">
        <f t="shared" si="313"/>
        <v>East</v>
      </c>
      <c r="I5043" t="s">
        <v>206</v>
      </c>
      <c r="J5043" t="str">
        <f t="shared" si="314"/>
        <v>Pennsylvania</v>
      </c>
      <c r="K5043" t="s">
        <v>2071</v>
      </c>
      <c r="L5043" t="str">
        <f t="shared" si="315"/>
        <v>Allentown</v>
      </c>
      <c r="M5043" t="s">
        <v>136</v>
      </c>
      <c r="N5043" t="str">
        <f>IF(M5043="", "", IFERROR(VLOOKUP(M5043, Data!$A$1:$B$5, 2, 0), "Unkown fuel"))</f>
        <v>least harmful</v>
      </c>
      <c r="O5043" t="s">
        <v>23</v>
      </c>
      <c r="P5043" t="s">
        <v>24</v>
      </c>
      <c r="Q5043" t="s">
        <v>33</v>
      </c>
      <c r="R5043" t="s">
        <v>1409</v>
      </c>
      <c r="S5043">
        <v>998</v>
      </c>
      <c r="T5043" t="s">
        <v>67</v>
      </c>
      <c r="U5043" t="s">
        <v>141</v>
      </c>
      <c r="V5043">
        <v>5</v>
      </c>
      <c r="W5043" t="s">
        <v>1179</v>
      </c>
    </row>
    <row r="5044" spans="1:23" x14ac:dyDescent="0.3">
      <c r="A5044">
        <v>5187</v>
      </c>
      <c r="B5044" t="s">
        <v>75</v>
      </c>
      <c r="C5044">
        <v>2018</v>
      </c>
      <c r="D5044">
        <f t="shared" ca="1" si="312"/>
        <v>5</v>
      </c>
      <c r="E5044" s="5">
        <v>320000</v>
      </c>
      <c r="F5044">
        <v>20000</v>
      </c>
      <c r="G5044" t="s">
        <v>19</v>
      </c>
      <c r="H5044" t="str">
        <f t="shared" si="313"/>
        <v>East</v>
      </c>
      <c r="I5044" t="s">
        <v>206</v>
      </c>
      <c r="J5044" t="str">
        <f t="shared" si="314"/>
        <v>Pennsylvania</v>
      </c>
      <c r="K5044" t="s">
        <v>2071</v>
      </c>
      <c r="L5044" t="str">
        <f t="shared" si="315"/>
        <v>Allentown</v>
      </c>
      <c r="M5044" t="s">
        <v>41</v>
      </c>
      <c r="N5044" t="str">
        <f>IF(M5044="", "", IFERROR(VLOOKUP(M5044, Data!$A$1:$B$5, 2, 0), "Unkown fuel"))</f>
        <v>harmful</v>
      </c>
      <c r="O5044" t="s">
        <v>23</v>
      </c>
      <c r="P5044" t="s">
        <v>24</v>
      </c>
      <c r="Q5044" t="s">
        <v>25</v>
      </c>
      <c r="R5044" t="s">
        <v>305</v>
      </c>
      <c r="S5044">
        <v>999</v>
      </c>
      <c r="T5044" t="s">
        <v>86</v>
      </c>
      <c r="U5044" t="s">
        <v>306</v>
      </c>
      <c r="V5044">
        <v>5</v>
      </c>
      <c r="W5044" t="s">
        <v>1179</v>
      </c>
    </row>
    <row r="5045" spans="1:23" x14ac:dyDescent="0.3">
      <c r="A5045">
        <v>5188</v>
      </c>
      <c r="B5045" t="s">
        <v>75</v>
      </c>
      <c r="C5045">
        <v>2015</v>
      </c>
      <c r="D5045">
        <f t="shared" ca="1" si="312"/>
        <v>8</v>
      </c>
      <c r="E5045" s="5">
        <v>550000</v>
      </c>
      <c r="F5045">
        <v>60000</v>
      </c>
      <c r="G5045" t="s">
        <v>56</v>
      </c>
      <c r="H5045" t="str">
        <f t="shared" si="313"/>
        <v>West</v>
      </c>
      <c r="I5045" t="s">
        <v>753</v>
      </c>
      <c r="J5045" t="str">
        <f t="shared" si="314"/>
        <v>Oregon</v>
      </c>
      <c r="K5045" t="s">
        <v>845</v>
      </c>
      <c r="L5045" t="str">
        <f t="shared" si="315"/>
        <v>West Linn</v>
      </c>
      <c r="M5045" t="s">
        <v>22</v>
      </c>
      <c r="N5045" t="str">
        <f>IF(M5045="", "", IFERROR(VLOOKUP(M5045, Data!$A$1:$B$5, 2, 0), "Unkown fuel"))</f>
        <v>very harmful</v>
      </c>
      <c r="O5045" t="s">
        <v>23</v>
      </c>
      <c r="P5045" t="s">
        <v>24</v>
      </c>
      <c r="Q5045" t="s">
        <v>25</v>
      </c>
      <c r="R5045" t="s">
        <v>297</v>
      </c>
      <c r="S5045">
        <v>1461</v>
      </c>
      <c r="T5045" t="s">
        <v>298</v>
      </c>
      <c r="U5045" t="s">
        <v>299</v>
      </c>
      <c r="V5045">
        <v>5</v>
      </c>
      <c r="W5045" t="s">
        <v>1179</v>
      </c>
    </row>
    <row r="5046" spans="1:23" x14ac:dyDescent="0.3">
      <c r="A5046">
        <v>5189</v>
      </c>
      <c r="B5046" t="s">
        <v>239</v>
      </c>
      <c r="C5046">
        <v>2016</v>
      </c>
      <c r="D5046">
        <f t="shared" ca="1" si="312"/>
        <v>7</v>
      </c>
      <c r="E5046" s="5">
        <v>3200000</v>
      </c>
      <c r="F5046">
        <v>40000</v>
      </c>
      <c r="G5046" t="s">
        <v>56</v>
      </c>
      <c r="H5046" t="str">
        <f t="shared" si="313"/>
        <v>West</v>
      </c>
      <c r="I5046" t="s">
        <v>753</v>
      </c>
      <c r="J5046" t="str">
        <f t="shared" si="314"/>
        <v>Oregon</v>
      </c>
      <c r="K5046" t="s">
        <v>845</v>
      </c>
      <c r="L5046" t="str">
        <f t="shared" si="315"/>
        <v>West Linn</v>
      </c>
      <c r="M5046" t="s">
        <v>22</v>
      </c>
      <c r="N5046" t="str">
        <f>IF(M5046="", "", IFERROR(VLOOKUP(M5046, Data!$A$1:$B$5, 2, 0), "Unkown fuel"))</f>
        <v>very harmful</v>
      </c>
      <c r="O5046" t="s">
        <v>23</v>
      </c>
      <c r="P5046" t="s">
        <v>154</v>
      </c>
      <c r="Q5046" t="s">
        <v>25</v>
      </c>
      <c r="R5046" t="s">
        <v>379</v>
      </c>
      <c r="S5046">
        <v>1995</v>
      </c>
      <c r="T5046" t="s">
        <v>336</v>
      </c>
      <c r="U5046" t="s">
        <v>334</v>
      </c>
      <c r="V5046">
        <v>5</v>
      </c>
      <c r="W5046" t="s">
        <v>1179</v>
      </c>
    </row>
    <row r="5047" spans="1:23" x14ac:dyDescent="0.3">
      <c r="A5047">
        <v>5190</v>
      </c>
      <c r="B5047" t="s">
        <v>65</v>
      </c>
      <c r="C5047">
        <v>2013</v>
      </c>
      <c r="D5047">
        <f t="shared" ca="1" si="312"/>
        <v>10</v>
      </c>
      <c r="E5047" s="5">
        <v>750000</v>
      </c>
      <c r="F5047">
        <v>440000</v>
      </c>
      <c r="G5047" t="s">
        <v>19</v>
      </c>
      <c r="H5047" t="str">
        <f t="shared" si="313"/>
        <v>East</v>
      </c>
      <c r="I5047" t="s">
        <v>206</v>
      </c>
      <c r="J5047" t="str">
        <f t="shared" si="314"/>
        <v>Pennsylvania</v>
      </c>
      <c r="K5047" t="s">
        <v>1030</v>
      </c>
      <c r="L5047" t="str">
        <f t="shared" si="315"/>
        <v>Altoona</v>
      </c>
      <c r="M5047" t="s">
        <v>22</v>
      </c>
      <c r="N5047" t="str">
        <f>IF(M5047="", "", IFERROR(VLOOKUP(M5047, Data!$A$1:$B$5, 2, 0), "Unkown fuel"))</f>
        <v>very harmful</v>
      </c>
      <c r="O5047" t="s">
        <v>23</v>
      </c>
      <c r="P5047" t="s">
        <v>24</v>
      </c>
      <c r="Q5047" t="s">
        <v>33</v>
      </c>
      <c r="R5047" t="s">
        <v>170</v>
      </c>
      <c r="S5047">
        <v>2494</v>
      </c>
      <c r="T5047" t="s">
        <v>190</v>
      </c>
      <c r="U5047" t="s">
        <v>172</v>
      </c>
      <c r="V5047">
        <v>7</v>
      </c>
      <c r="W5047" t="s">
        <v>1179</v>
      </c>
    </row>
    <row r="5048" spans="1:23" x14ac:dyDescent="0.3">
      <c r="A5048">
        <v>5191</v>
      </c>
      <c r="B5048" t="s">
        <v>88</v>
      </c>
      <c r="C5048">
        <v>2017</v>
      </c>
      <c r="D5048">
        <f t="shared" ca="1" si="312"/>
        <v>6</v>
      </c>
      <c r="E5048" s="5">
        <v>645000</v>
      </c>
      <c r="F5048">
        <v>60000</v>
      </c>
      <c r="G5048" t="s">
        <v>56</v>
      </c>
      <c r="H5048" t="str">
        <f t="shared" si="313"/>
        <v>West</v>
      </c>
      <c r="I5048" t="s">
        <v>753</v>
      </c>
      <c r="J5048" t="str">
        <f t="shared" si="314"/>
        <v>Oregon</v>
      </c>
      <c r="K5048" t="s">
        <v>845</v>
      </c>
      <c r="L5048" t="str">
        <f t="shared" si="315"/>
        <v>West Linn</v>
      </c>
      <c r="M5048" t="s">
        <v>22</v>
      </c>
      <c r="N5048" t="str">
        <f>IF(M5048="", "", IFERROR(VLOOKUP(M5048, Data!$A$1:$B$5, 2, 0), "Unkown fuel"))</f>
        <v>very harmful</v>
      </c>
      <c r="O5048" t="s">
        <v>23</v>
      </c>
      <c r="P5048" t="s">
        <v>24</v>
      </c>
      <c r="Q5048" t="s">
        <v>25</v>
      </c>
      <c r="R5048" t="s">
        <v>623</v>
      </c>
      <c r="S5048">
        <v>1493</v>
      </c>
      <c r="T5048" t="s">
        <v>171</v>
      </c>
      <c r="U5048" t="s">
        <v>445</v>
      </c>
      <c r="V5048">
        <v>7</v>
      </c>
      <c r="W5048" t="s">
        <v>1179</v>
      </c>
    </row>
    <row r="5049" spans="1:23" x14ac:dyDescent="0.3">
      <c r="A5049">
        <v>5192</v>
      </c>
      <c r="B5049" t="s">
        <v>18</v>
      </c>
      <c r="C5049">
        <v>2015</v>
      </c>
      <c r="D5049">
        <f t="shared" ca="1" si="312"/>
        <v>8</v>
      </c>
      <c r="E5049" s="5">
        <v>300000</v>
      </c>
      <c r="F5049">
        <v>110000</v>
      </c>
      <c r="G5049" t="s">
        <v>19</v>
      </c>
      <c r="H5049" t="str">
        <f t="shared" si="313"/>
        <v>East</v>
      </c>
      <c r="I5049" t="s">
        <v>206</v>
      </c>
      <c r="J5049" t="str">
        <f t="shared" si="314"/>
        <v>Pennsylvania</v>
      </c>
      <c r="K5049" t="s">
        <v>2071</v>
      </c>
      <c r="L5049" t="str">
        <f t="shared" si="315"/>
        <v>Allentown</v>
      </c>
      <c r="M5049" t="s">
        <v>41</v>
      </c>
      <c r="N5049" t="str">
        <f>IF(M5049="", "", IFERROR(VLOOKUP(M5049, Data!$A$1:$B$5, 2, 0), "Unkown fuel"))</f>
        <v>harmful</v>
      </c>
      <c r="O5049" t="s">
        <v>23</v>
      </c>
      <c r="P5049" t="s">
        <v>24</v>
      </c>
      <c r="Q5049" t="s">
        <v>25</v>
      </c>
      <c r="R5049" t="s">
        <v>226</v>
      </c>
      <c r="S5049">
        <v>998</v>
      </c>
      <c r="T5049" t="s">
        <v>244</v>
      </c>
      <c r="U5049" t="s">
        <v>141</v>
      </c>
      <c r="V5049">
        <v>5</v>
      </c>
      <c r="W5049" t="s">
        <v>1179</v>
      </c>
    </row>
    <row r="5050" spans="1:23" x14ac:dyDescent="0.3">
      <c r="A5050">
        <v>5193</v>
      </c>
      <c r="B5050" t="s">
        <v>46</v>
      </c>
      <c r="C5050">
        <v>2016</v>
      </c>
      <c r="D5050">
        <f t="shared" ca="1" si="312"/>
        <v>7</v>
      </c>
      <c r="E5050" s="5">
        <v>580000</v>
      </c>
      <c r="F5050">
        <v>152000</v>
      </c>
      <c r="G5050" t="s">
        <v>19</v>
      </c>
      <c r="H5050" t="str">
        <f t="shared" si="313"/>
        <v>East</v>
      </c>
      <c r="I5050" t="s">
        <v>206</v>
      </c>
      <c r="J5050" t="str">
        <f t="shared" si="314"/>
        <v>Pennsylvania</v>
      </c>
      <c r="K5050" t="s">
        <v>2071</v>
      </c>
      <c r="L5050" t="str">
        <f t="shared" si="315"/>
        <v>Allentown</v>
      </c>
      <c r="M5050" t="s">
        <v>22</v>
      </c>
      <c r="N5050" t="str">
        <f>IF(M5050="", "", IFERROR(VLOOKUP(M5050, Data!$A$1:$B$5, 2, 0), "Unkown fuel"))</f>
        <v>very harmful</v>
      </c>
      <c r="O5050" t="s">
        <v>23</v>
      </c>
      <c r="P5050" t="s">
        <v>24</v>
      </c>
      <c r="Q5050" t="s">
        <v>25</v>
      </c>
      <c r="R5050" t="s">
        <v>551</v>
      </c>
      <c r="S5050">
        <v>1396</v>
      </c>
      <c r="T5050" t="s">
        <v>100</v>
      </c>
      <c r="U5050" t="s">
        <v>552</v>
      </c>
      <c r="V5050">
        <v>5</v>
      </c>
      <c r="W5050" t="s">
        <v>1179</v>
      </c>
    </row>
    <row r="5051" spans="1:23" x14ac:dyDescent="0.3">
      <c r="A5051">
        <v>5194</v>
      </c>
      <c r="B5051" t="s">
        <v>46</v>
      </c>
      <c r="C5051">
        <v>2011</v>
      </c>
      <c r="D5051">
        <f t="shared" ca="1" si="312"/>
        <v>12</v>
      </c>
      <c r="E5051" s="5">
        <v>220000</v>
      </c>
      <c r="F5051">
        <v>220000</v>
      </c>
      <c r="G5051" t="s">
        <v>19</v>
      </c>
      <c r="H5051" t="str">
        <f t="shared" si="313"/>
        <v>East</v>
      </c>
      <c r="I5051" t="s">
        <v>206</v>
      </c>
      <c r="J5051" t="str">
        <f t="shared" si="314"/>
        <v>Pennsylvania</v>
      </c>
      <c r="K5051" t="s">
        <v>2071</v>
      </c>
      <c r="L5051" t="str">
        <f t="shared" si="315"/>
        <v>Allentown</v>
      </c>
      <c r="M5051" t="s">
        <v>41</v>
      </c>
      <c r="N5051" t="str">
        <f>IF(M5051="", "", IFERROR(VLOOKUP(M5051, Data!$A$1:$B$5, 2, 0), "Unkown fuel"))</f>
        <v>harmful</v>
      </c>
      <c r="O5051" t="s">
        <v>23</v>
      </c>
      <c r="P5051" t="s">
        <v>24</v>
      </c>
      <c r="Q5051" t="s">
        <v>304</v>
      </c>
      <c r="R5051" t="s">
        <v>142</v>
      </c>
      <c r="S5051">
        <v>1197</v>
      </c>
      <c r="T5051" t="s">
        <v>431</v>
      </c>
      <c r="U5051" t="s">
        <v>432</v>
      </c>
      <c r="V5051">
        <v>5</v>
      </c>
      <c r="W5051" t="s">
        <v>1179</v>
      </c>
    </row>
    <row r="5052" spans="1:23" x14ac:dyDescent="0.3">
      <c r="A5052">
        <v>5195</v>
      </c>
      <c r="B5052" t="s">
        <v>88</v>
      </c>
      <c r="C5052">
        <v>2013</v>
      </c>
      <c r="D5052">
        <f t="shared" ca="1" si="312"/>
        <v>10</v>
      </c>
      <c r="E5052" s="5">
        <v>451000</v>
      </c>
      <c r="F5052">
        <v>70000</v>
      </c>
      <c r="G5052" t="s">
        <v>19</v>
      </c>
      <c r="H5052" t="str">
        <f t="shared" si="313"/>
        <v>East</v>
      </c>
      <c r="I5052" t="s">
        <v>206</v>
      </c>
      <c r="J5052" t="str">
        <f t="shared" si="314"/>
        <v>Pennsylvania</v>
      </c>
      <c r="K5052" t="s">
        <v>1030</v>
      </c>
      <c r="L5052" t="str">
        <f t="shared" si="315"/>
        <v>Altoona</v>
      </c>
      <c r="M5052" t="s">
        <v>22</v>
      </c>
      <c r="N5052" t="str">
        <f>IF(M5052="", "", IFERROR(VLOOKUP(M5052, Data!$A$1:$B$5, 2, 0), "Unkown fuel"))</f>
        <v>very harmful</v>
      </c>
      <c r="O5052" t="s">
        <v>23</v>
      </c>
      <c r="P5052" t="s">
        <v>24</v>
      </c>
      <c r="Q5052" t="s">
        <v>25</v>
      </c>
      <c r="R5052" t="s">
        <v>489</v>
      </c>
      <c r="S5052">
        <v>2523</v>
      </c>
      <c r="T5052" t="s">
        <v>309</v>
      </c>
      <c r="U5052" t="s">
        <v>490</v>
      </c>
      <c r="V5052">
        <v>7</v>
      </c>
      <c r="W5052" t="s">
        <v>1179</v>
      </c>
    </row>
    <row r="5053" spans="1:23" x14ac:dyDescent="0.3">
      <c r="A5053">
        <v>5196</v>
      </c>
      <c r="B5053" t="s">
        <v>109</v>
      </c>
      <c r="C5053">
        <v>2018</v>
      </c>
      <c r="D5053">
        <f t="shared" ca="1" si="312"/>
        <v>5</v>
      </c>
      <c r="E5053" s="5">
        <v>850000</v>
      </c>
      <c r="F5053">
        <v>50000</v>
      </c>
      <c r="G5053" t="s">
        <v>19</v>
      </c>
      <c r="H5053" t="str">
        <f t="shared" si="313"/>
        <v>East</v>
      </c>
      <c r="I5053" t="s">
        <v>206</v>
      </c>
      <c r="J5053" t="str">
        <f t="shared" si="314"/>
        <v>Pennsylvania</v>
      </c>
      <c r="K5053" t="s">
        <v>1030</v>
      </c>
      <c r="L5053" t="str">
        <f t="shared" si="315"/>
        <v>Altoona</v>
      </c>
      <c r="M5053" t="s">
        <v>41</v>
      </c>
      <c r="N5053" t="str">
        <f>IF(M5053="", "", IFERROR(VLOOKUP(M5053, Data!$A$1:$B$5, 2, 0), "Unkown fuel"))</f>
        <v>harmful</v>
      </c>
      <c r="O5053" t="s">
        <v>23</v>
      </c>
      <c r="P5053" t="s">
        <v>24</v>
      </c>
      <c r="Q5053" t="s">
        <v>25</v>
      </c>
      <c r="R5053" t="s">
        <v>142</v>
      </c>
      <c r="S5053">
        <v>1198</v>
      </c>
      <c r="T5053" t="s">
        <v>364</v>
      </c>
      <c r="U5053" t="s">
        <v>365</v>
      </c>
      <c r="V5053">
        <v>5</v>
      </c>
      <c r="W5053" t="s">
        <v>1179</v>
      </c>
    </row>
    <row r="5054" spans="1:23" x14ac:dyDescent="0.3">
      <c r="A5054">
        <v>5197</v>
      </c>
      <c r="B5054" t="s">
        <v>18</v>
      </c>
      <c r="C5054">
        <v>2011</v>
      </c>
      <c r="D5054">
        <f t="shared" ca="1" si="312"/>
        <v>12</v>
      </c>
      <c r="E5054" s="5">
        <v>300000</v>
      </c>
      <c r="F5054">
        <v>125000</v>
      </c>
      <c r="G5054" t="s">
        <v>124</v>
      </c>
      <c r="H5054" t="str">
        <f t="shared" si="313"/>
        <v>South</v>
      </c>
      <c r="I5054" t="s">
        <v>799</v>
      </c>
      <c r="J5054" t="str">
        <f t="shared" si="314"/>
        <v>Tennessee</v>
      </c>
      <c r="K5054" t="s">
        <v>2073</v>
      </c>
      <c r="L5054" t="str">
        <f t="shared" si="315"/>
        <v>Murfreesboro</v>
      </c>
      <c r="M5054" t="s">
        <v>22</v>
      </c>
      <c r="N5054" t="str">
        <f>IF(M5054="", "", IFERROR(VLOOKUP(M5054, Data!$A$1:$B$5, 2, 0), "Unkown fuel"))</f>
        <v>very harmful</v>
      </c>
      <c r="O5054" t="s">
        <v>23</v>
      </c>
      <c r="P5054" t="s">
        <v>24</v>
      </c>
      <c r="Q5054" t="s">
        <v>25</v>
      </c>
      <c r="R5054" t="s">
        <v>81</v>
      </c>
      <c r="S5054">
        <v>1248</v>
      </c>
      <c r="T5054" t="s">
        <v>82</v>
      </c>
      <c r="U5054" t="s">
        <v>28</v>
      </c>
      <c r="V5054">
        <v>5</v>
      </c>
      <c r="W5054" t="s">
        <v>1179</v>
      </c>
    </row>
    <row r="5055" spans="1:23" x14ac:dyDescent="0.3">
      <c r="A5055">
        <v>5198</v>
      </c>
      <c r="B5055" t="s">
        <v>69</v>
      </c>
      <c r="C5055">
        <v>2016</v>
      </c>
      <c r="D5055">
        <f t="shared" ca="1" si="312"/>
        <v>7</v>
      </c>
      <c r="E5055" s="5">
        <v>350000</v>
      </c>
      <c r="F5055">
        <v>60000</v>
      </c>
      <c r="G5055" t="s">
        <v>124</v>
      </c>
      <c r="H5055" t="str">
        <f t="shared" si="313"/>
        <v>South</v>
      </c>
      <c r="I5055" t="s">
        <v>799</v>
      </c>
      <c r="J5055" t="str">
        <f t="shared" si="314"/>
        <v>Tennessee</v>
      </c>
      <c r="K5055" t="s">
        <v>2073</v>
      </c>
      <c r="L5055" t="str">
        <f t="shared" si="315"/>
        <v>Murfreesboro</v>
      </c>
      <c r="M5055" t="s">
        <v>41</v>
      </c>
      <c r="N5055" t="str">
        <f>IF(M5055="", "", IFERROR(VLOOKUP(M5055, Data!$A$1:$B$5, 2, 0), "Unkown fuel"))</f>
        <v>harmful</v>
      </c>
      <c r="O5055" t="s">
        <v>23</v>
      </c>
      <c r="P5055" t="s">
        <v>24</v>
      </c>
      <c r="Q5055" t="s">
        <v>25</v>
      </c>
      <c r="R5055" t="s">
        <v>218</v>
      </c>
      <c r="S5055">
        <v>1196</v>
      </c>
      <c r="T5055" t="s">
        <v>219</v>
      </c>
      <c r="U5055" t="s">
        <v>220</v>
      </c>
      <c r="V5055">
        <v>5</v>
      </c>
      <c r="W5055" t="s">
        <v>1179</v>
      </c>
    </row>
    <row r="5056" spans="1:23" x14ac:dyDescent="0.3">
      <c r="A5056">
        <v>5199</v>
      </c>
      <c r="B5056" t="s">
        <v>18</v>
      </c>
      <c r="C5056">
        <v>2014</v>
      </c>
      <c r="D5056">
        <f t="shared" ca="1" si="312"/>
        <v>9</v>
      </c>
      <c r="E5056" s="5">
        <v>300000</v>
      </c>
      <c r="F5056">
        <v>90000</v>
      </c>
      <c r="G5056" t="s">
        <v>124</v>
      </c>
      <c r="H5056" t="str">
        <f t="shared" si="313"/>
        <v>South</v>
      </c>
      <c r="I5056" t="s">
        <v>799</v>
      </c>
      <c r="J5056" t="str">
        <f t="shared" si="314"/>
        <v>Tennessee</v>
      </c>
      <c r="K5056" t="s">
        <v>2074</v>
      </c>
      <c r="L5056" t="str">
        <f t="shared" si="315"/>
        <v>Nashville</v>
      </c>
      <c r="M5056" t="s">
        <v>136</v>
      </c>
      <c r="N5056" t="str">
        <f>IF(M5056="", "", IFERROR(VLOOKUP(M5056, Data!$A$1:$B$5, 2, 0), "Unkown fuel"))</f>
        <v>least harmful</v>
      </c>
      <c r="O5056" t="s">
        <v>23</v>
      </c>
      <c r="P5056" t="s">
        <v>24</v>
      </c>
      <c r="Q5056" t="s">
        <v>25</v>
      </c>
      <c r="R5056" t="s">
        <v>818</v>
      </c>
      <c r="S5056">
        <v>1196</v>
      </c>
      <c r="T5056" t="s">
        <v>486</v>
      </c>
      <c r="U5056" t="s">
        <v>2075</v>
      </c>
      <c r="V5056">
        <v>5</v>
      </c>
      <c r="W5056" t="s">
        <v>1179</v>
      </c>
    </row>
    <row r="5057" spans="1:23" x14ac:dyDescent="0.3">
      <c r="A5057">
        <v>5200</v>
      </c>
      <c r="B5057" t="s">
        <v>18</v>
      </c>
      <c r="C5057">
        <v>2017</v>
      </c>
      <c r="D5057">
        <f t="shared" ca="1" si="312"/>
        <v>6</v>
      </c>
      <c r="E5057" s="5">
        <v>390000</v>
      </c>
      <c r="F5057">
        <v>30000</v>
      </c>
      <c r="G5057" t="s">
        <v>124</v>
      </c>
      <c r="H5057" t="str">
        <f t="shared" si="313"/>
        <v>South</v>
      </c>
      <c r="I5057" t="s">
        <v>799</v>
      </c>
      <c r="J5057" t="str">
        <f t="shared" si="314"/>
        <v>Tennessee</v>
      </c>
      <c r="K5057" t="s">
        <v>2074</v>
      </c>
      <c r="L5057" t="str">
        <f t="shared" si="315"/>
        <v>Nashville</v>
      </c>
      <c r="M5057" t="s">
        <v>136</v>
      </c>
      <c r="N5057" t="str">
        <f>IF(M5057="", "", IFERROR(VLOOKUP(M5057, Data!$A$1:$B$5, 2, 0), "Unkown fuel"))</f>
        <v>least harmful</v>
      </c>
      <c r="O5057" t="s">
        <v>23</v>
      </c>
      <c r="P5057" t="s">
        <v>24</v>
      </c>
      <c r="Q5057" t="s">
        <v>25</v>
      </c>
      <c r="R5057" t="s">
        <v>818</v>
      </c>
      <c r="S5057">
        <v>1196</v>
      </c>
      <c r="T5057" t="s">
        <v>486</v>
      </c>
      <c r="U5057" t="s">
        <v>2075</v>
      </c>
      <c r="V5057">
        <v>5</v>
      </c>
      <c r="W5057" t="s">
        <v>1179</v>
      </c>
    </row>
    <row r="5058" spans="1:23" x14ac:dyDescent="0.3">
      <c r="A5058">
        <v>5201</v>
      </c>
      <c r="B5058" t="s">
        <v>65</v>
      </c>
      <c r="C5058">
        <v>2016</v>
      </c>
      <c r="D5058">
        <f t="shared" ref="D5058:D5121" ca="1" si="316">TRUNC(YEARFRAC(DATE(C5058,1,1), TODAY(), 1))</f>
        <v>7</v>
      </c>
      <c r="E5058" s="5">
        <v>1200000</v>
      </c>
      <c r="F5058">
        <v>90000</v>
      </c>
      <c r="G5058" t="s">
        <v>124</v>
      </c>
      <c r="H5058" t="str">
        <f t="shared" ref="H5058:H5121" si="317">TRIM(G5058)</f>
        <v>South</v>
      </c>
      <c r="I5058" t="s">
        <v>799</v>
      </c>
      <c r="J5058" t="str">
        <f t="shared" ref="J5058:J5121" si="318">TRIM(I5058)</f>
        <v>Tennessee</v>
      </c>
      <c r="K5058" t="s">
        <v>2073</v>
      </c>
      <c r="L5058" t="str">
        <f t="shared" ref="L5058:L5121" si="319">TRIM(K5058)</f>
        <v>Murfreesboro</v>
      </c>
      <c r="M5058" t="s">
        <v>22</v>
      </c>
      <c r="N5058" t="str">
        <f>IF(M5058="", "", IFERROR(VLOOKUP(M5058, Data!$A$1:$B$5, 2, 0), "Unkown fuel"))</f>
        <v>very harmful</v>
      </c>
      <c r="O5058" t="s">
        <v>23</v>
      </c>
      <c r="P5058" t="s">
        <v>24</v>
      </c>
      <c r="Q5058" t="s">
        <v>25</v>
      </c>
      <c r="R5058" t="s">
        <v>170</v>
      </c>
      <c r="S5058">
        <v>2494</v>
      </c>
      <c r="T5058" t="s">
        <v>190</v>
      </c>
      <c r="U5058" t="s">
        <v>191</v>
      </c>
      <c r="V5058">
        <v>8</v>
      </c>
      <c r="W5058" t="s">
        <v>1179</v>
      </c>
    </row>
    <row r="5059" spans="1:23" x14ac:dyDescent="0.3">
      <c r="A5059">
        <v>5202</v>
      </c>
      <c r="B5059" t="s">
        <v>221</v>
      </c>
      <c r="C5059">
        <v>2017</v>
      </c>
      <c r="D5059">
        <f t="shared" ca="1" si="316"/>
        <v>6</v>
      </c>
      <c r="E5059" s="5">
        <v>550000</v>
      </c>
      <c r="F5059">
        <v>20000</v>
      </c>
      <c r="G5059" t="s">
        <v>124</v>
      </c>
      <c r="H5059" t="str">
        <f t="shared" si="317"/>
        <v>South</v>
      </c>
      <c r="I5059" t="s">
        <v>799</v>
      </c>
      <c r="J5059" t="str">
        <f t="shared" si="318"/>
        <v>Tennessee</v>
      </c>
      <c r="K5059" t="s">
        <v>2074</v>
      </c>
      <c r="L5059" t="str">
        <f t="shared" si="319"/>
        <v>Nashville</v>
      </c>
      <c r="M5059" t="s">
        <v>41</v>
      </c>
      <c r="N5059" t="str">
        <f>IF(M5059="", "", IFERROR(VLOOKUP(M5059, Data!$A$1:$B$5, 2, 0), "Unkown fuel"))</f>
        <v>harmful</v>
      </c>
      <c r="O5059" t="s">
        <v>23</v>
      </c>
      <c r="P5059" t="s">
        <v>24</v>
      </c>
      <c r="Q5059" t="s">
        <v>25</v>
      </c>
      <c r="R5059" t="s">
        <v>142</v>
      </c>
      <c r="S5059">
        <v>1198</v>
      </c>
      <c r="T5059" t="s">
        <v>515</v>
      </c>
      <c r="U5059" t="s">
        <v>255</v>
      </c>
      <c r="V5059">
        <v>5</v>
      </c>
      <c r="W5059" t="s">
        <v>1179</v>
      </c>
    </row>
    <row r="5060" spans="1:23" x14ac:dyDescent="0.3">
      <c r="A5060">
        <v>5203</v>
      </c>
      <c r="B5060" t="s">
        <v>18</v>
      </c>
      <c r="C5060">
        <v>2012</v>
      </c>
      <c r="D5060">
        <f t="shared" ca="1" si="316"/>
        <v>11</v>
      </c>
      <c r="E5060" s="5">
        <v>300000</v>
      </c>
      <c r="F5060">
        <v>110000</v>
      </c>
      <c r="G5060" t="s">
        <v>124</v>
      </c>
      <c r="H5060" t="str">
        <f t="shared" si="317"/>
        <v>South</v>
      </c>
      <c r="I5060" t="s">
        <v>799</v>
      </c>
      <c r="J5060" t="str">
        <f t="shared" si="318"/>
        <v>Tennessee</v>
      </c>
      <c r="K5060" t="s">
        <v>2074</v>
      </c>
      <c r="L5060" t="str">
        <f t="shared" si="319"/>
        <v>Nashville</v>
      </c>
      <c r="M5060" t="s">
        <v>22</v>
      </c>
      <c r="N5060" t="str">
        <f>IF(M5060="", "", IFERROR(VLOOKUP(M5060, Data!$A$1:$B$5, 2, 0), "Unkown fuel"))</f>
        <v>very harmful</v>
      </c>
      <c r="O5060" t="s">
        <v>23</v>
      </c>
      <c r="P5060" t="s">
        <v>24</v>
      </c>
      <c r="Q5060" t="s">
        <v>42</v>
      </c>
      <c r="R5060" t="s">
        <v>230</v>
      </c>
      <c r="S5060">
        <v>1248</v>
      </c>
      <c r="T5060" t="s">
        <v>27</v>
      </c>
      <c r="U5060" t="s">
        <v>28</v>
      </c>
      <c r="V5060">
        <v>5</v>
      </c>
      <c r="W5060" t="s">
        <v>1179</v>
      </c>
    </row>
    <row r="5061" spans="1:23" x14ac:dyDescent="0.3">
      <c r="A5061">
        <v>5204</v>
      </c>
      <c r="B5061" t="s">
        <v>221</v>
      </c>
      <c r="C5061">
        <v>2012</v>
      </c>
      <c r="D5061">
        <f t="shared" ca="1" si="316"/>
        <v>11</v>
      </c>
      <c r="E5061" s="5">
        <v>300000</v>
      </c>
      <c r="F5061">
        <v>150000</v>
      </c>
      <c r="G5061" t="s">
        <v>38</v>
      </c>
      <c r="H5061" t="str">
        <f t="shared" si="317"/>
        <v>Central</v>
      </c>
      <c r="I5061" t="s">
        <v>39</v>
      </c>
      <c r="J5061" t="str">
        <f t="shared" si="318"/>
        <v>Illinois</v>
      </c>
      <c r="K5061" t="s">
        <v>1263</v>
      </c>
      <c r="L5061" t="str">
        <f t="shared" si="319"/>
        <v>Alton</v>
      </c>
      <c r="M5061" t="s">
        <v>22</v>
      </c>
      <c r="N5061" t="str">
        <f>IF(M5061="", "", IFERROR(VLOOKUP(M5061, Data!$A$1:$B$5, 2, 0), "Unkown fuel"))</f>
        <v>very harmful</v>
      </c>
      <c r="O5061" t="s">
        <v>23</v>
      </c>
      <c r="P5061" t="s">
        <v>24</v>
      </c>
      <c r="Q5061" t="s">
        <v>33</v>
      </c>
      <c r="R5061" t="s">
        <v>234</v>
      </c>
      <c r="S5061">
        <v>1598</v>
      </c>
      <c r="T5061" t="s">
        <v>235</v>
      </c>
      <c r="U5061" t="s">
        <v>36</v>
      </c>
      <c r="V5061">
        <v>5</v>
      </c>
      <c r="W5061" t="s">
        <v>1179</v>
      </c>
    </row>
    <row r="5062" spans="1:23" x14ac:dyDescent="0.3">
      <c r="A5062">
        <v>5205</v>
      </c>
      <c r="B5062" t="s">
        <v>46</v>
      </c>
      <c r="C5062">
        <v>2012</v>
      </c>
      <c r="D5062">
        <f t="shared" ca="1" si="316"/>
        <v>11</v>
      </c>
      <c r="E5062" s="5">
        <v>350000</v>
      </c>
      <c r="F5062">
        <v>110000</v>
      </c>
      <c r="G5062" t="s">
        <v>38</v>
      </c>
      <c r="H5062" t="str">
        <f t="shared" si="317"/>
        <v>Central</v>
      </c>
      <c r="I5062" t="s">
        <v>39</v>
      </c>
      <c r="J5062" t="str">
        <f t="shared" si="318"/>
        <v>Illinois</v>
      </c>
      <c r="K5062" t="s">
        <v>1263</v>
      </c>
      <c r="L5062" t="str">
        <f t="shared" si="319"/>
        <v>Alton</v>
      </c>
      <c r="M5062" t="s">
        <v>22</v>
      </c>
      <c r="N5062" t="str">
        <f>IF(M5062="", "", IFERROR(VLOOKUP(M5062, Data!$A$1:$B$5, 2, 0), "Unkown fuel"))</f>
        <v>very harmful</v>
      </c>
      <c r="O5062" t="s">
        <v>23</v>
      </c>
      <c r="P5062" t="s">
        <v>24</v>
      </c>
      <c r="Q5062" t="s">
        <v>25</v>
      </c>
      <c r="R5062" t="s">
        <v>47</v>
      </c>
      <c r="S5062">
        <v>1396</v>
      </c>
      <c r="T5062" t="s">
        <v>48</v>
      </c>
      <c r="U5062" t="s">
        <v>49</v>
      </c>
      <c r="V5062">
        <v>5</v>
      </c>
      <c r="W5062" t="s">
        <v>1179</v>
      </c>
    </row>
    <row r="5063" spans="1:23" x14ac:dyDescent="0.3">
      <c r="A5063">
        <v>5206</v>
      </c>
      <c r="B5063" t="s">
        <v>46</v>
      </c>
      <c r="C5063">
        <v>2015</v>
      </c>
      <c r="D5063">
        <f t="shared" ca="1" si="316"/>
        <v>8</v>
      </c>
      <c r="E5063" s="5">
        <v>880000</v>
      </c>
      <c r="F5063">
        <v>120000</v>
      </c>
      <c r="G5063" t="s">
        <v>56</v>
      </c>
      <c r="H5063" t="str">
        <f t="shared" si="317"/>
        <v>West</v>
      </c>
      <c r="I5063" t="s">
        <v>21</v>
      </c>
      <c r="J5063" t="str">
        <f t="shared" si="318"/>
        <v>Washington</v>
      </c>
      <c r="K5063" t="s">
        <v>2025</v>
      </c>
      <c r="L5063" t="str">
        <f t="shared" si="319"/>
        <v>Anacortes</v>
      </c>
      <c r="M5063" t="s">
        <v>22</v>
      </c>
      <c r="N5063" t="str">
        <f>IF(M5063="", "", IFERROR(VLOOKUP(M5063, Data!$A$1:$B$5, 2, 0), "Unkown fuel"))</f>
        <v>very harmful</v>
      </c>
      <c r="O5063" t="s">
        <v>23</v>
      </c>
      <c r="P5063" t="s">
        <v>24</v>
      </c>
      <c r="Q5063" t="s">
        <v>33</v>
      </c>
      <c r="R5063" t="s">
        <v>300</v>
      </c>
      <c r="S5063">
        <v>1582</v>
      </c>
      <c r="T5063" t="s">
        <v>301</v>
      </c>
      <c r="U5063" t="s">
        <v>302</v>
      </c>
      <c r="V5063">
        <v>5</v>
      </c>
      <c r="W5063" t="s">
        <v>1179</v>
      </c>
    </row>
    <row r="5064" spans="1:23" x14ac:dyDescent="0.3">
      <c r="A5064">
        <v>5207</v>
      </c>
      <c r="B5064" t="s">
        <v>46</v>
      </c>
      <c r="C5064">
        <v>2010</v>
      </c>
      <c r="D5064">
        <f t="shared" ca="1" si="316"/>
        <v>13</v>
      </c>
      <c r="E5064" s="5">
        <v>160000</v>
      </c>
      <c r="F5064">
        <v>120000</v>
      </c>
      <c r="G5064" t="s">
        <v>38</v>
      </c>
      <c r="H5064" t="str">
        <f t="shared" si="317"/>
        <v>Central</v>
      </c>
      <c r="I5064" t="s">
        <v>39</v>
      </c>
      <c r="J5064" t="str">
        <f t="shared" si="318"/>
        <v>Illinois</v>
      </c>
      <c r="K5064" t="s">
        <v>1263</v>
      </c>
      <c r="L5064" t="str">
        <f t="shared" si="319"/>
        <v>Alton</v>
      </c>
      <c r="M5064" t="s">
        <v>136</v>
      </c>
      <c r="N5064" t="str">
        <f>IF(M5064="", "", IFERROR(VLOOKUP(M5064, Data!$A$1:$B$5, 2, 0), "Unkown fuel"))</f>
        <v>least harmful</v>
      </c>
      <c r="O5064" t="s">
        <v>23</v>
      </c>
      <c r="P5064" t="s">
        <v>24</v>
      </c>
      <c r="Q5064" t="s">
        <v>33</v>
      </c>
      <c r="R5064" t="s">
        <v>448</v>
      </c>
      <c r="S5064">
        <v>1495</v>
      </c>
      <c r="T5064" t="s">
        <v>232</v>
      </c>
      <c r="U5064" t="s">
        <v>2076</v>
      </c>
      <c r="V5064">
        <v>5</v>
      </c>
      <c r="W5064" t="s">
        <v>1179</v>
      </c>
    </row>
    <row r="5065" spans="1:23" x14ac:dyDescent="0.3">
      <c r="A5065">
        <v>5208</v>
      </c>
      <c r="B5065" t="s">
        <v>109</v>
      </c>
      <c r="C5065">
        <v>2012</v>
      </c>
      <c r="D5065">
        <f t="shared" ca="1" si="316"/>
        <v>11</v>
      </c>
      <c r="E5065" s="5">
        <v>250000</v>
      </c>
      <c r="F5065">
        <v>80000</v>
      </c>
      <c r="G5065" t="s">
        <v>19</v>
      </c>
      <c r="H5065" t="str">
        <f t="shared" si="317"/>
        <v>East</v>
      </c>
      <c r="I5065" t="s">
        <v>31</v>
      </c>
      <c r="J5065" t="str">
        <f t="shared" si="318"/>
        <v>New York</v>
      </c>
      <c r="K5065" t="s">
        <v>844</v>
      </c>
      <c r="L5065" t="str">
        <f t="shared" si="319"/>
        <v>Watertown</v>
      </c>
      <c r="M5065" t="s">
        <v>22</v>
      </c>
      <c r="N5065" t="str">
        <f>IF(M5065="", "", IFERROR(VLOOKUP(M5065, Data!$A$1:$B$5, 2, 0), "Unkown fuel"))</f>
        <v>very harmful</v>
      </c>
      <c r="O5065" t="s">
        <v>23</v>
      </c>
      <c r="P5065" t="s">
        <v>24</v>
      </c>
      <c r="Q5065" t="s">
        <v>304</v>
      </c>
      <c r="R5065" t="s">
        <v>411</v>
      </c>
      <c r="S5065">
        <v>2956</v>
      </c>
      <c r="T5065" t="s">
        <v>298</v>
      </c>
      <c r="U5065" t="s">
        <v>1533</v>
      </c>
      <c r="V5065">
        <v>7</v>
      </c>
      <c r="W5065" t="s">
        <v>1179</v>
      </c>
    </row>
    <row r="5066" spans="1:23" x14ac:dyDescent="0.3">
      <c r="A5066">
        <v>5209</v>
      </c>
      <c r="B5066" t="s">
        <v>46</v>
      </c>
      <c r="C5066">
        <v>2016</v>
      </c>
      <c r="D5066">
        <f t="shared" ca="1" si="316"/>
        <v>7</v>
      </c>
      <c r="E5066" s="5">
        <v>660000</v>
      </c>
      <c r="F5066">
        <v>110000</v>
      </c>
      <c r="G5066" t="s">
        <v>19</v>
      </c>
      <c r="H5066" t="str">
        <f t="shared" si="317"/>
        <v>East</v>
      </c>
      <c r="I5066" t="s">
        <v>31</v>
      </c>
      <c r="J5066" t="str">
        <f t="shared" si="318"/>
        <v>New York</v>
      </c>
      <c r="K5066" t="s">
        <v>844</v>
      </c>
      <c r="L5066" t="str">
        <f t="shared" si="319"/>
        <v>Watertown</v>
      </c>
      <c r="M5066" t="s">
        <v>22</v>
      </c>
      <c r="N5066" t="str">
        <f>IF(M5066="", "", IFERROR(VLOOKUP(M5066, Data!$A$1:$B$5, 2, 0), "Unkown fuel"))</f>
        <v>very harmful</v>
      </c>
      <c r="O5066" t="s">
        <v>23</v>
      </c>
      <c r="P5066" t="s">
        <v>24</v>
      </c>
      <c r="Q5066" t="s">
        <v>25</v>
      </c>
      <c r="R5066" t="s">
        <v>551</v>
      </c>
      <c r="S5066">
        <v>1396</v>
      </c>
      <c r="T5066" t="s">
        <v>100</v>
      </c>
      <c r="U5066" t="s">
        <v>1041</v>
      </c>
      <c r="V5066">
        <v>5</v>
      </c>
      <c r="W5066" t="s">
        <v>1179</v>
      </c>
    </row>
    <row r="5067" spans="1:23" x14ac:dyDescent="0.3">
      <c r="A5067">
        <v>5210</v>
      </c>
      <c r="B5067" t="s">
        <v>109</v>
      </c>
      <c r="C5067">
        <v>2015</v>
      </c>
      <c r="D5067">
        <f t="shared" ca="1" si="316"/>
        <v>8</v>
      </c>
      <c r="E5067" s="5">
        <v>450000</v>
      </c>
      <c r="F5067">
        <v>40000</v>
      </c>
      <c r="G5067" t="s">
        <v>19</v>
      </c>
      <c r="H5067" t="str">
        <f t="shared" si="317"/>
        <v>East</v>
      </c>
      <c r="I5067" t="s">
        <v>31</v>
      </c>
      <c r="J5067" t="str">
        <f t="shared" si="318"/>
        <v>New York</v>
      </c>
      <c r="K5067" t="s">
        <v>844</v>
      </c>
      <c r="L5067" t="str">
        <f t="shared" si="319"/>
        <v>Watertown</v>
      </c>
      <c r="M5067" t="s">
        <v>41</v>
      </c>
      <c r="N5067" t="str">
        <f>IF(M5067="", "", IFERROR(VLOOKUP(M5067, Data!$A$1:$B$5, 2, 0), "Unkown fuel"))</f>
        <v>harmful</v>
      </c>
      <c r="O5067" t="s">
        <v>23</v>
      </c>
      <c r="P5067" t="s">
        <v>24</v>
      </c>
      <c r="Q5067" t="s">
        <v>25</v>
      </c>
      <c r="R5067" t="s">
        <v>433</v>
      </c>
      <c r="S5067">
        <v>1193</v>
      </c>
      <c r="T5067" t="s">
        <v>434</v>
      </c>
      <c r="U5067" t="s">
        <v>435</v>
      </c>
      <c r="V5067">
        <v>5</v>
      </c>
      <c r="W5067" t="s">
        <v>1179</v>
      </c>
    </row>
    <row r="5068" spans="1:23" x14ac:dyDescent="0.3">
      <c r="A5068">
        <v>5211</v>
      </c>
      <c r="B5068" t="s">
        <v>221</v>
      </c>
      <c r="C5068">
        <v>2012</v>
      </c>
      <c r="D5068">
        <f t="shared" ca="1" si="316"/>
        <v>11</v>
      </c>
      <c r="E5068" s="5">
        <v>400000</v>
      </c>
      <c r="F5068">
        <v>110000</v>
      </c>
      <c r="G5068" t="s">
        <v>19</v>
      </c>
      <c r="H5068" t="str">
        <f t="shared" si="317"/>
        <v>East</v>
      </c>
      <c r="I5068" t="s">
        <v>31</v>
      </c>
      <c r="J5068" t="str">
        <f t="shared" si="318"/>
        <v>New York</v>
      </c>
      <c r="K5068" t="s">
        <v>826</v>
      </c>
      <c r="L5068" t="str">
        <f t="shared" si="319"/>
        <v>Valley Stream</v>
      </c>
      <c r="M5068" t="s">
        <v>22</v>
      </c>
      <c r="N5068" t="str">
        <f>IF(M5068="", "", IFERROR(VLOOKUP(M5068, Data!$A$1:$B$5, 2, 0), "Unkown fuel"))</f>
        <v>very harmful</v>
      </c>
      <c r="O5068" t="s">
        <v>23</v>
      </c>
      <c r="P5068" t="s">
        <v>24</v>
      </c>
      <c r="Q5068" t="s">
        <v>33</v>
      </c>
      <c r="R5068" t="s">
        <v>96</v>
      </c>
      <c r="S5068">
        <v>1598</v>
      </c>
      <c r="T5068" t="s">
        <v>235</v>
      </c>
      <c r="U5068" t="s">
        <v>36</v>
      </c>
      <c r="V5068">
        <v>5</v>
      </c>
      <c r="W5068" t="s">
        <v>1179</v>
      </c>
    </row>
    <row r="5069" spans="1:23" x14ac:dyDescent="0.3">
      <c r="A5069">
        <v>5212</v>
      </c>
      <c r="B5069" t="s">
        <v>88</v>
      </c>
      <c r="C5069">
        <v>2019</v>
      </c>
      <c r="D5069">
        <f t="shared" ca="1" si="316"/>
        <v>4</v>
      </c>
      <c r="E5069" s="5">
        <v>1300000</v>
      </c>
      <c r="F5069">
        <v>20000</v>
      </c>
      <c r="G5069" t="s">
        <v>19</v>
      </c>
      <c r="H5069" t="str">
        <f t="shared" si="317"/>
        <v>East</v>
      </c>
      <c r="I5069" t="s">
        <v>31</v>
      </c>
      <c r="J5069" t="str">
        <f t="shared" si="318"/>
        <v>New York</v>
      </c>
      <c r="K5069" t="s">
        <v>844</v>
      </c>
      <c r="L5069" t="str">
        <f t="shared" si="319"/>
        <v>Watertown</v>
      </c>
      <c r="M5069" t="s">
        <v>22</v>
      </c>
      <c r="N5069" t="str">
        <f>IF(M5069="", "", IFERROR(VLOOKUP(M5069, Data!$A$1:$B$5, 2, 0), "Unkown fuel"))</f>
        <v>very harmful</v>
      </c>
      <c r="O5069" t="s">
        <v>23</v>
      </c>
      <c r="P5069" t="s">
        <v>24</v>
      </c>
      <c r="Q5069" t="s">
        <v>25</v>
      </c>
      <c r="R5069" t="s">
        <v>1010</v>
      </c>
      <c r="S5069">
        <v>2179</v>
      </c>
      <c r="T5069" t="s">
        <v>271</v>
      </c>
      <c r="U5069" t="s">
        <v>615</v>
      </c>
      <c r="V5069">
        <v>7</v>
      </c>
      <c r="W5069" t="s">
        <v>1179</v>
      </c>
    </row>
    <row r="5070" spans="1:23" x14ac:dyDescent="0.3">
      <c r="A5070">
        <v>5213</v>
      </c>
      <c r="B5070" t="s">
        <v>69</v>
      </c>
      <c r="C5070">
        <v>2013</v>
      </c>
      <c r="D5070">
        <f t="shared" ca="1" si="316"/>
        <v>10</v>
      </c>
      <c r="E5070" s="5">
        <v>229999</v>
      </c>
      <c r="F5070">
        <v>230000</v>
      </c>
      <c r="G5070" t="s">
        <v>19</v>
      </c>
      <c r="H5070" t="str">
        <f t="shared" si="317"/>
        <v>East</v>
      </c>
      <c r="I5070" t="s">
        <v>31</v>
      </c>
      <c r="J5070" t="str">
        <f t="shared" si="318"/>
        <v>New York</v>
      </c>
      <c r="K5070" t="s">
        <v>844</v>
      </c>
      <c r="L5070" t="str">
        <f t="shared" si="319"/>
        <v>Watertown</v>
      </c>
      <c r="M5070" t="s">
        <v>22</v>
      </c>
      <c r="N5070" t="str">
        <f>IF(M5070="", "", IFERROR(VLOOKUP(M5070, Data!$A$1:$B$5, 2, 0), "Unkown fuel"))</f>
        <v>very harmful</v>
      </c>
      <c r="O5070" t="s">
        <v>23</v>
      </c>
      <c r="P5070" t="s">
        <v>24</v>
      </c>
      <c r="Q5070" t="s">
        <v>25</v>
      </c>
      <c r="R5070" t="s">
        <v>72</v>
      </c>
      <c r="S5070">
        <v>1399</v>
      </c>
      <c r="T5070" t="s">
        <v>73</v>
      </c>
      <c r="U5070" t="s">
        <v>74</v>
      </c>
      <c r="V5070">
        <v>5</v>
      </c>
      <c r="W5070" t="s">
        <v>1179</v>
      </c>
    </row>
    <row r="5071" spans="1:23" x14ac:dyDescent="0.3">
      <c r="A5071">
        <v>5214</v>
      </c>
      <c r="B5071" t="s">
        <v>120</v>
      </c>
      <c r="C5071">
        <v>2010</v>
      </c>
      <c r="D5071">
        <f t="shared" ca="1" si="316"/>
        <v>13</v>
      </c>
      <c r="E5071" s="5">
        <v>140000</v>
      </c>
      <c r="F5071">
        <v>60000</v>
      </c>
      <c r="G5071" t="s">
        <v>19</v>
      </c>
      <c r="H5071" t="str">
        <f t="shared" si="317"/>
        <v>East</v>
      </c>
      <c r="I5071" t="s">
        <v>31</v>
      </c>
      <c r="J5071" t="str">
        <f t="shared" si="318"/>
        <v>New York</v>
      </c>
      <c r="K5071" t="s">
        <v>844</v>
      </c>
      <c r="L5071" t="str">
        <f t="shared" si="319"/>
        <v>Watertown</v>
      </c>
      <c r="M5071" t="s">
        <v>41</v>
      </c>
      <c r="N5071" t="str">
        <f>IF(M5071="", "", IFERROR(VLOOKUP(M5071, Data!$A$1:$B$5, 2, 0), "Unkown fuel"))</f>
        <v>harmful</v>
      </c>
      <c r="O5071" t="s">
        <v>23</v>
      </c>
      <c r="P5071" t="s">
        <v>24</v>
      </c>
      <c r="Q5071" t="s">
        <v>25</v>
      </c>
      <c r="R5071" t="s">
        <v>133</v>
      </c>
      <c r="S5071">
        <v>1199</v>
      </c>
      <c r="T5071" t="s">
        <v>498</v>
      </c>
      <c r="U5071" t="s">
        <v>499</v>
      </c>
      <c r="V5071">
        <v>5</v>
      </c>
      <c r="W5071" t="s">
        <v>1179</v>
      </c>
    </row>
    <row r="5072" spans="1:23" x14ac:dyDescent="0.3">
      <c r="A5072">
        <v>5215</v>
      </c>
      <c r="B5072" t="s">
        <v>18</v>
      </c>
      <c r="C5072">
        <v>2012</v>
      </c>
      <c r="D5072">
        <f t="shared" ca="1" si="316"/>
        <v>11</v>
      </c>
      <c r="E5072" s="5">
        <v>195000</v>
      </c>
      <c r="F5072">
        <v>35000</v>
      </c>
      <c r="G5072" t="s">
        <v>19</v>
      </c>
      <c r="H5072" t="str">
        <f t="shared" si="317"/>
        <v>East</v>
      </c>
      <c r="I5072" t="s">
        <v>31</v>
      </c>
      <c r="J5072" t="str">
        <f t="shared" si="318"/>
        <v>New York</v>
      </c>
      <c r="K5072" t="s">
        <v>844</v>
      </c>
      <c r="L5072" t="str">
        <f t="shared" si="319"/>
        <v>Watertown</v>
      </c>
      <c r="M5072" t="s">
        <v>41</v>
      </c>
      <c r="N5072" t="str">
        <f>IF(M5072="", "", IFERROR(VLOOKUP(M5072, Data!$A$1:$B$5, 2, 0), "Unkown fuel"))</f>
        <v>harmful</v>
      </c>
      <c r="O5072" t="s">
        <v>23</v>
      </c>
      <c r="P5072" t="s">
        <v>24</v>
      </c>
      <c r="Q5072" t="s">
        <v>33</v>
      </c>
      <c r="R5072" t="s">
        <v>273</v>
      </c>
      <c r="S5072">
        <v>998</v>
      </c>
      <c r="T5072" t="s">
        <v>67</v>
      </c>
      <c r="U5072" t="s">
        <v>141</v>
      </c>
      <c r="V5072">
        <v>5</v>
      </c>
      <c r="W5072" t="s">
        <v>1179</v>
      </c>
    </row>
    <row r="5073" spans="1:23" x14ac:dyDescent="0.3">
      <c r="A5073">
        <v>5216</v>
      </c>
      <c r="B5073" t="s">
        <v>46</v>
      </c>
      <c r="C5073">
        <v>2015</v>
      </c>
      <c r="D5073">
        <f t="shared" ca="1" si="316"/>
        <v>8</v>
      </c>
      <c r="E5073" s="5">
        <v>500000</v>
      </c>
      <c r="F5073">
        <v>45000</v>
      </c>
      <c r="G5073" t="s">
        <v>124</v>
      </c>
      <c r="H5073" t="str">
        <f t="shared" si="317"/>
        <v>South</v>
      </c>
      <c r="I5073" t="s">
        <v>772</v>
      </c>
      <c r="J5073" t="str">
        <f t="shared" si="318"/>
        <v>Arkansas</v>
      </c>
      <c r="K5073" t="s">
        <v>1984</v>
      </c>
      <c r="L5073" t="str">
        <f t="shared" si="319"/>
        <v>Rogers</v>
      </c>
      <c r="M5073" t="s">
        <v>41</v>
      </c>
      <c r="N5073" t="str">
        <f>IF(M5073="", "", IFERROR(VLOOKUP(M5073, Data!$A$1:$B$5, 2, 0), "Unkown fuel"))</f>
        <v>harmful</v>
      </c>
      <c r="O5073" t="s">
        <v>23</v>
      </c>
      <c r="P5073" t="s">
        <v>24</v>
      </c>
      <c r="Q5073" t="s">
        <v>25</v>
      </c>
      <c r="R5073" t="s">
        <v>493</v>
      </c>
      <c r="S5073">
        <v>1197</v>
      </c>
      <c r="T5073" t="s">
        <v>54</v>
      </c>
      <c r="U5073" t="s">
        <v>494</v>
      </c>
      <c r="V5073">
        <v>5</v>
      </c>
      <c r="W5073" t="s">
        <v>1179</v>
      </c>
    </row>
    <row r="5074" spans="1:23" x14ac:dyDescent="0.3">
      <c r="A5074">
        <v>5217</v>
      </c>
      <c r="B5074" t="s">
        <v>109</v>
      </c>
      <c r="C5074">
        <v>2012</v>
      </c>
      <c r="D5074">
        <f t="shared" ca="1" si="316"/>
        <v>11</v>
      </c>
      <c r="E5074" s="5">
        <v>60000</v>
      </c>
      <c r="F5074">
        <v>45000</v>
      </c>
      <c r="G5074" t="s">
        <v>124</v>
      </c>
      <c r="H5074" t="str">
        <f t="shared" si="317"/>
        <v>South</v>
      </c>
      <c r="I5074" t="s">
        <v>772</v>
      </c>
      <c r="J5074" t="str">
        <f t="shared" si="318"/>
        <v>Arkansas</v>
      </c>
      <c r="K5074" t="s">
        <v>1984</v>
      </c>
      <c r="L5074" t="str">
        <f t="shared" si="319"/>
        <v>Rogers</v>
      </c>
      <c r="M5074" t="s">
        <v>41</v>
      </c>
      <c r="N5074" t="str">
        <f>IF(M5074="", "", IFERROR(VLOOKUP(M5074, Data!$A$1:$B$5, 2, 0), "Unkown fuel"))</f>
        <v>harmful</v>
      </c>
      <c r="O5074" t="s">
        <v>23</v>
      </c>
      <c r="P5074" t="s">
        <v>24</v>
      </c>
      <c r="Q5074" t="s">
        <v>25</v>
      </c>
      <c r="R5074" t="s">
        <v>465</v>
      </c>
      <c r="S5074">
        <v>624</v>
      </c>
      <c r="T5074" t="s">
        <v>1755</v>
      </c>
      <c r="U5074" t="s">
        <v>816</v>
      </c>
      <c r="V5074">
        <v>4</v>
      </c>
      <c r="W5074" t="s">
        <v>1179</v>
      </c>
    </row>
    <row r="5075" spans="1:23" x14ac:dyDescent="0.3">
      <c r="A5075">
        <v>5218</v>
      </c>
      <c r="B5075" t="s">
        <v>109</v>
      </c>
      <c r="C5075">
        <v>2016</v>
      </c>
      <c r="D5075">
        <f t="shared" ca="1" si="316"/>
        <v>7</v>
      </c>
      <c r="E5075" s="5">
        <v>400000</v>
      </c>
      <c r="F5075">
        <v>25000</v>
      </c>
      <c r="G5075" t="s">
        <v>124</v>
      </c>
      <c r="H5075" t="str">
        <f t="shared" si="317"/>
        <v>South</v>
      </c>
      <c r="I5075" t="s">
        <v>772</v>
      </c>
      <c r="J5075" t="str">
        <f t="shared" si="318"/>
        <v>Arkansas</v>
      </c>
      <c r="K5075" t="s">
        <v>1984</v>
      </c>
      <c r="L5075" t="str">
        <f t="shared" si="319"/>
        <v>Rogers</v>
      </c>
      <c r="M5075" t="s">
        <v>41</v>
      </c>
      <c r="N5075" t="str">
        <f>IF(M5075="", "", IFERROR(VLOOKUP(M5075, Data!$A$1:$B$5, 2, 0), "Unkown fuel"))</f>
        <v>harmful</v>
      </c>
      <c r="O5075" t="s">
        <v>23</v>
      </c>
      <c r="P5075" t="s">
        <v>24</v>
      </c>
      <c r="Q5075" t="s">
        <v>25</v>
      </c>
      <c r="R5075" t="s">
        <v>433</v>
      </c>
      <c r="S5075">
        <v>1193</v>
      </c>
      <c r="T5075" t="s">
        <v>434</v>
      </c>
      <c r="U5075" t="s">
        <v>435</v>
      </c>
      <c r="V5075">
        <v>5</v>
      </c>
      <c r="W5075" t="s">
        <v>1179</v>
      </c>
    </row>
    <row r="5076" spans="1:23" x14ac:dyDescent="0.3">
      <c r="A5076">
        <v>5219</v>
      </c>
      <c r="B5076" t="s">
        <v>46</v>
      </c>
      <c r="C5076">
        <v>2014</v>
      </c>
      <c r="D5076">
        <f t="shared" ca="1" si="316"/>
        <v>9</v>
      </c>
      <c r="E5076" s="5">
        <v>400000</v>
      </c>
      <c r="F5076">
        <v>10000</v>
      </c>
      <c r="G5076" t="s">
        <v>19</v>
      </c>
      <c r="H5076" t="str">
        <f t="shared" si="317"/>
        <v>East</v>
      </c>
      <c r="I5076" t="s">
        <v>31</v>
      </c>
      <c r="J5076" t="str">
        <f t="shared" si="318"/>
        <v>New York</v>
      </c>
      <c r="K5076" t="s">
        <v>859</v>
      </c>
      <c r="L5076" t="str">
        <f t="shared" si="319"/>
        <v>Long Beach</v>
      </c>
      <c r="M5076" t="s">
        <v>41</v>
      </c>
      <c r="N5076" t="str">
        <f>IF(M5076="", "", IFERROR(VLOOKUP(M5076, Data!$A$1:$B$5, 2, 0), "Unkown fuel"))</f>
        <v>harmful</v>
      </c>
      <c r="O5076" t="s">
        <v>23</v>
      </c>
      <c r="P5076" t="s">
        <v>24</v>
      </c>
      <c r="Q5076" t="s">
        <v>25</v>
      </c>
      <c r="R5076" t="s">
        <v>133</v>
      </c>
      <c r="S5076">
        <v>1197</v>
      </c>
      <c r="T5076" t="s">
        <v>134</v>
      </c>
      <c r="U5076" t="s">
        <v>135</v>
      </c>
      <c r="V5076">
        <v>5</v>
      </c>
      <c r="W5076" t="s">
        <v>1179</v>
      </c>
    </row>
    <row r="5077" spans="1:23" x14ac:dyDescent="0.3">
      <c r="A5077">
        <v>5220</v>
      </c>
      <c r="B5077" t="s">
        <v>18</v>
      </c>
      <c r="C5077">
        <v>2018</v>
      </c>
      <c r="D5077">
        <f t="shared" ca="1" si="316"/>
        <v>5</v>
      </c>
      <c r="E5077" s="5">
        <v>380000</v>
      </c>
      <c r="F5077">
        <v>19000</v>
      </c>
      <c r="G5077" t="s">
        <v>19</v>
      </c>
      <c r="H5077" t="str">
        <f t="shared" si="317"/>
        <v>East</v>
      </c>
      <c r="I5077" t="s">
        <v>31</v>
      </c>
      <c r="J5077" t="str">
        <f t="shared" si="318"/>
        <v>New York</v>
      </c>
      <c r="K5077" t="s">
        <v>859</v>
      </c>
      <c r="L5077" t="str">
        <f t="shared" si="319"/>
        <v>Long Beach</v>
      </c>
      <c r="M5077" t="s">
        <v>41</v>
      </c>
      <c r="N5077" t="str">
        <f>IF(M5077="", "", IFERROR(VLOOKUP(M5077, Data!$A$1:$B$5, 2, 0), "Unkown fuel"))</f>
        <v>harmful</v>
      </c>
      <c r="O5077" t="s">
        <v>23</v>
      </c>
      <c r="P5077" t="s">
        <v>24</v>
      </c>
      <c r="Q5077" t="s">
        <v>25</v>
      </c>
      <c r="R5077" t="s">
        <v>226</v>
      </c>
      <c r="S5077">
        <v>998</v>
      </c>
      <c r="T5077" t="s">
        <v>244</v>
      </c>
      <c r="U5077" t="s">
        <v>141</v>
      </c>
      <c r="V5077">
        <v>5</v>
      </c>
      <c r="W5077" t="s">
        <v>1179</v>
      </c>
    </row>
    <row r="5078" spans="1:23" x14ac:dyDescent="0.3">
      <c r="A5078">
        <v>5221</v>
      </c>
      <c r="B5078" t="s">
        <v>18</v>
      </c>
      <c r="C5078">
        <v>2019</v>
      </c>
      <c r="D5078">
        <f t="shared" ca="1" si="316"/>
        <v>4</v>
      </c>
      <c r="E5078" s="5">
        <v>579000</v>
      </c>
      <c r="F5078">
        <v>10000</v>
      </c>
      <c r="G5078" t="s">
        <v>56</v>
      </c>
      <c r="H5078" t="str">
        <f t="shared" si="317"/>
        <v>West</v>
      </c>
      <c r="I5078" t="s">
        <v>770</v>
      </c>
      <c r="J5078" t="str">
        <f t="shared" si="318"/>
        <v>Montana</v>
      </c>
      <c r="K5078" t="s">
        <v>2077</v>
      </c>
      <c r="L5078" t="str">
        <f t="shared" si="319"/>
        <v>Bozeman</v>
      </c>
      <c r="M5078" t="s">
        <v>41</v>
      </c>
      <c r="N5078" t="str">
        <f>IF(M5078="", "", IFERROR(VLOOKUP(M5078, Data!$A$1:$B$5, 2, 0), "Unkown fuel"))</f>
        <v>harmful</v>
      </c>
      <c r="O5078" t="s">
        <v>23</v>
      </c>
      <c r="P5078" t="s">
        <v>24</v>
      </c>
      <c r="Q5078" t="s">
        <v>25</v>
      </c>
      <c r="R5078" t="s">
        <v>113</v>
      </c>
      <c r="S5078">
        <v>1197</v>
      </c>
      <c r="T5078" t="s">
        <v>114</v>
      </c>
      <c r="U5078" t="s">
        <v>115</v>
      </c>
      <c r="V5078">
        <v>5</v>
      </c>
      <c r="W5078" t="s">
        <v>1179</v>
      </c>
    </row>
    <row r="5079" spans="1:23" x14ac:dyDescent="0.3">
      <c r="A5079">
        <v>5222</v>
      </c>
      <c r="B5079" t="s">
        <v>88</v>
      </c>
      <c r="C5079">
        <v>2019</v>
      </c>
      <c r="D5079">
        <f t="shared" ca="1" si="316"/>
        <v>4</v>
      </c>
      <c r="E5079" s="5">
        <v>400000</v>
      </c>
      <c r="F5079">
        <v>25000</v>
      </c>
      <c r="G5079" t="s">
        <v>19</v>
      </c>
      <c r="H5079" t="str">
        <f t="shared" si="317"/>
        <v>East</v>
      </c>
      <c r="I5079" t="s">
        <v>31</v>
      </c>
      <c r="J5079" t="str">
        <f t="shared" si="318"/>
        <v>New York</v>
      </c>
      <c r="K5079" t="s">
        <v>859</v>
      </c>
      <c r="L5079" t="str">
        <f t="shared" si="319"/>
        <v>Long Beach</v>
      </c>
      <c r="M5079" t="s">
        <v>41</v>
      </c>
      <c r="N5079" t="str">
        <f>IF(M5079="", "", IFERROR(VLOOKUP(M5079, Data!$A$1:$B$5, 2, 0), "Unkown fuel"))</f>
        <v>harmful</v>
      </c>
      <c r="O5079" t="s">
        <v>23</v>
      </c>
      <c r="P5079" t="s">
        <v>24</v>
      </c>
      <c r="Q5079" t="s">
        <v>25</v>
      </c>
      <c r="R5079" t="s">
        <v>89</v>
      </c>
      <c r="S5079">
        <v>1198</v>
      </c>
      <c r="T5079" t="s">
        <v>90</v>
      </c>
      <c r="U5079" t="s">
        <v>91</v>
      </c>
      <c r="V5079">
        <v>6</v>
      </c>
      <c r="W5079" t="s">
        <v>1179</v>
      </c>
    </row>
    <row r="5080" spans="1:23" x14ac:dyDescent="0.3">
      <c r="A5080">
        <v>5223</v>
      </c>
      <c r="B5080" t="s">
        <v>46</v>
      </c>
      <c r="C5080">
        <v>2012</v>
      </c>
      <c r="D5080">
        <f t="shared" ca="1" si="316"/>
        <v>11</v>
      </c>
      <c r="E5080" s="5">
        <v>270000</v>
      </c>
      <c r="F5080">
        <v>30000</v>
      </c>
      <c r="G5080" t="s">
        <v>19</v>
      </c>
      <c r="H5080" t="str">
        <f t="shared" si="317"/>
        <v>East</v>
      </c>
      <c r="I5080" t="s">
        <v>31</v>
      </c>
      <c r="J5080" t="str">
        <f t="shared" si="318"/>
        <v>New York</v>
      </c>
      <c r="K5080" t="s">
        <v>859</v>
      </c>
      <c r="L5080" t="str">
        <f t="shared" si="319"/>
        <v>Long Beach</v>
      </c>
      <c r="M5080" t="s">
        <v>41</v>
      </c>
      <c r="N5080" t="str">
        <f>IF(M5080="", "", IFERROR(VLOOKUP(M5080, Data!$A$1:$B$5, 2, 0), "Unkown fuel"))</f>
        <v>harmful</v>
      </c>
      <c r="O5080" t="s">
        <v>23</v>
      </c>
      <c r="P5080" t="s">
        <v>24</v>
      </c>
      <c r="Q5080" t="s">
        <v>25</v>
      </c>
      <c r="R5080" t="s">
        <v>211</v>
      </c>
      <c r="S5080">
        <v>1197</v>
      </c>
      <c r="T5080" t="s">
        <v>212</v>
      </c>
      <c r="U5080" t="s">
        <v>213</v>
      </c>
      <c r="V5080">
        <v>5</v>
      </c>
      <c r="W5080" t="s">
        <v>1179</v>
      </c>
    </row>
    <row r="5081" spans="1:23" x14ac:dyDescent="0.3">
      <c r="A5081">
        <v>5224</v>
      </c>
      <c r="B5081" t="s">
        <v>88</v>
      </c>
      <c r="C5081">
        <v>2014</v>
      </c>
      <c r="D5081">
        <f t="shared" ca="1" si="316"/>
        <v>9</v>
      </c>
      <c r="E5081" s="5">
        <v>500000</v>
      </c>
      <c r="F5081">
        <v>90000</v>
      </c>
      <c r="G5081" t="s">
        <v>56</v>
      </c>
      <c r="H5081" t="str">
        <f t="shared" si="317"/>
        <v>West</v>
      </c>
      <c r="I5081" t="s">
        <v>770</v>
      </c>
      <c r="J5081" t="str">
        <f t="shared" si="318"/>
        <v>Montana</v>
      </c>
      <c r="K5081" t="s">
        <v>2077</v>
      </c>
      <c r="L5081" t="str">
        <f t="shared" si="319"/>
        <v>Bozeman</v>
      </c>
      <c r="M5081" t="s">
        <v>22</v>
      </c>
      <c r="N5081" t="str">
        <f>IF(M5081="", "", IFERROR(VLOOKUP(M5081, Data!$A$1:$B$5, 2, 0), "Unkown fuel"))</f>
        <v>very harmful</v>
      </c>
      <c r="O5081" t="s">
        <v>23</v>
      </c>
      <c r="P5081" t="s">
        <v>24</v>
      </c>
      <c r="Q5081" t="s">
        <v>25</v>
      </c>
      <c r="R5081" t="s">
        <v>489</v>
      </c>
      <c r="S5081">
        <v>2523</v>
      </c>
      <c r="T5081" t="s">
        <v>309</v>
      </c>
      <c r="U5081" t="s">
        <v>490</v>
      </c>
      <c r="V5081">
        <v>7</v>
      </c>
      <c r="W5081" t="s">
        <v>1179</v>
      </c>
    </row>
    <row r="5082" spans="1:23" x14ac:dyDescent="0.3">
      <c r="A5082">
        <v>5225</v>
      </c>
      <c r="B5082" t="s">
        <v>109</v>
      </c>
      <c r="C5082">
        <v>2017</v>
      </c>
      <c r="D5082">
        <f t="shared" ca="1" si="316"/>
        <v>6</v>
      </c>
      <c r="E5082" s="5">
        <v>475000</v>
      </c>
      <c r="F5082">
        <v>20000</v>
      </c>
      <c r="G5082" t="s">
        <v>19</v>
      </c>
      <c r="H5082" t="str">
        <f t="shared" si="317"/>
        <v>East</v>
      </c>
      <c r="I5082" t="s">
        <v>31</v>
      </c>
      <c r="J5082" t="str">
        <f t="shared" si="318"/>
        <v>New York</v>
      </c>
      <c r="K5082" t="s">
        <v>2078</v>
      </c>
      <c r="L5082" t="str">
        <f t="shared" si="319"/>
        <v>Lindenhurst</v>
      </c>
      <c r="M5082" t="s">
        <v>41</v>
      </c>
      <c r="N5082" t="str">
        <f>IF(M5082="", "", IFERROR(VLOOKUP(M5082, Data!$A$1:$B$5, 2, 0), "Unkown fuel"))</f>
        <v>harmful</v>
      </c>
      <c r="O5082" t="s">
        <v>23</v>
      </c>
      <c r="P5082" t="s">
        <v>24</v>
      </c>
      <c r="Q5082" t="s">
        <v>25</v>
      </c>
      <c r="R5082" t="s">
        <v>503</v>
      </c>
      <c r="S5082">
        <v>1199</v>
      </c>
      <c r="T5082" t="s">
        <v>416</v>
      </c>
      <c r="U5082" t="s">
        <v>112</v>
      </c>
      <c r="V5082">
        <v>5</v>
      </c>
      <c r="W5082" t="s">
        <v>1179</v>
      </c>
    </row>
    <row r="5083" spans="1:23" x14ac:dyDescent="0.3">
      <c r="A5083">
        <v>5226</v>
      </c>
      <c r="B5083" t="s">
        <v>296</v>
      </c>
      <c r="C5083">
        <v>2018</v>
      </c>
      <c r="D5083">
        <f t="shared" ca="1" si="316"/>
        <v>5</v>
      </c>
      <c r="E5083" s="5">
        <v>850000</v>
      </c>
      <c r="F5083">
        <v>48000</v>
      </c>
      <c r="G5083" t="s">
        <v>19</v>
      </c>
      <c r="H5083" t="str">
        <f t="shared" si="317"/>
        <v>East</v>
      </c>
      <c r="I5083" t="s">
        <v>31</v>
      </c>
      <c r="J5083" t="str">
        <f t="shared" si="318"/>
        <v>New York</v>
      </c>
      <c r="K5083" t="s">
        <v>2078</v>
      </c>
      <c r="L5083" t="str">
        <f t="shared" si="319"/>
        <v>Lindenhurst</v>
      </c>
      <c r="M5083" t="s">
        <v>22</v>
      </c>
      <c r="N5083" t="str">
        <f>IF(M5083="", "", IFERROR(VLOOKUP(M5083, Data!$A$1:$B$5, 2, 0), "Unkown fuel"))</f>
        <v>very harmful</v>
      </c>
      <c r="O5083" t="s">
        <v>23</v>
      </c>
      <c r="P5083" t="s">
        <v>24</v>
      </c>
      <c r="Q5083" t="s">
        <v>25</v>
      </c>
      <c r="R5083" t="s">
        <v>704</v>
      </c>
      <c r="S5083">
        <v>1461</v>
      </c>
      <c r="T5083" t="s">
        <v>165</v>
      </c>
      <c r="U5083" t="s">
        <v>95</v>
      </c>
      <c r="V5083">
        <v>5</v>
      </c>
      <c r="W5083" t="s">
        <v>1179</v>
      </c>
    </row>
    <row r="5084" spans="1:23" x14ac:dyDescent="0.3">
      <c r="A5084">
        <v>5227</v>
      </c>
      <c r="B5084" t="s">
        <v>88</v>
      </c>
      <c r="C5084">
        <v>2009</v>
      </c>
      <c r="D5084">
        <f t="shared" ca="1" si="316"/>
        <v>14</v>
      </c>
      <c r="E5084" s="5">
        <v>475000</v>
      </c>
      <c r="F5084">
        <v>120000</v>
      </c>
      <c r="G5084" t="s">
        <v>19</v>
      </c>
      <c r="H5084" t="str">
        <f t="shared" si="317"/>
        <v>East</v>
      </c>
      <c r="I5084" t="s">
        <v>31</v>
      </c>
      <c r="J5084" t="str">
        <f t="shared" si="318"/>
        <v>New York</v>
      </c>
      <c r="K5084" t="s">
        <v>2078</v>
      </c>
      <c r="L5084" t="str">
        <f t="shared" si="319"/>
        <v>Lindenhurst</v>
      </c>
      <c r="M5084" t="s">
        <v>22</v>
      </c>
      <c r="N5084" t="str">
        <f>IF(M5084="", "", IFERROR(VLOOKUP(M5084, Data!$A$1:$B$5, 2, 0), "Unkown fuel"))</f>
        <v>very harmful</v>
      </c>
      <c r="O5084" t="s">
        <v>23</v>
      </c>
      <c r="P5084" t="s">
        <v>24</v>
      </c>
      <c r="Q5084" t="s">
        <v>25</v>
      </c>
      <c r="R5084" t="s">
        <v>481</v>
      </c>
      <c r="S5084">
        <v>2179</v>
      </c>
      <c r="T5084" t="s">
        <v>271</v>
      </c>
      <c r="U5084" t="s">
        <v>272</v>
      </c>
      <c r="V5084">
        <v>7</v>
      </c>
      <c r="W5084" t="s">
        <v>1179</v>
      </c>
    </row>
    <row r="5085" spans="1:23" x14ac:dyDescent="0.3">
      <c r="A5085">
        <v>5228</v>
      </c>
      <c r="B5085" t="s">
        <v>18</v>
      </c>
      <c r="C5085">
        <v>2012</v>
      </c>
      <c r="D5085">
        <f t="shared" ca="1" si="316"/>
        <v>11</v>
      </c>
      <c r="E5085" s="5">
        <v>370000</v>
      </c>
      <c r="F5085">
        <v>210000</v>
      </c>
      <c r="G5085" t="s">
        <v>56</v>
      </c>
      <c r="H5085" t="str">
        <f t="shared" si="317"/>
        <v>West</v>
      </c>
      <c r="I5085" t="s">
        <v>770</v>
      </c>
      <c r="J5085" t="str">
        <f t="shared" si="318"/>
        <v>Montana</v>
      </c>
      <c r="K5085" t="s">
        <v>2077</v>
      </c>
      <c r="L5085" t="str">
        <f t="shared" si="319"/>
        <v>Bozeman</v>
      </c>
      <c r="M5085" t="s">
        <v>22</v>
      </c>
      <c r="N5085" t="str">
        <f>IF(M5085="", "", IFERROR(VLOOKUP(M5085, Data!$A$1:$B$5, 2, 0), "Unkown fuel"))</f>
        <v>very harmful</v>
      </c>
      <c r="O5085" t="s">
        <v>23</v>
      </c>
      <c r="P5085" t="s">
        <v>24</v>
      </c>
      <c r="Q5085" t="s">
        <v>33</v>
      </c>
      <c r="R5085" t="s">
        <v>81</v>
      </c>
      <c r="S5085">
        <v>1248</v>
      </c>
      <c r="T5085" t="s">
        <v>82</v>
      </c>
      <c r="U5085" t="s">
        <v>28</v>
      </c>
      <c r="V5085">
        <v>5</v>
      </c>
      <c r="W5085" t="s">
        <v>1179</v>
      </c>
    </row>
    <row r="5086" spans="1:23" x14ac:dyDescent="0.3">
      <c r="A5086">
        <v>5229</v>
      </c>
      <c r="B5086" t="s">
        <v>46</v>
      </c>
      <c r="C5086">
        <v>2010</v>
      </c>
      <c r="D5086">
        <f t="shared" ca="1" si="316"/>
        <v>13</v>
      </c>
      <c r="E5086" s="5">
        <v>187000</v>
      </c>
      <c r="F5086">
        <v>200400</v>
      </c>
      <c r="G5086" t="s">
        <v>38</v>
      </c>
      <c r="H5086" t="str">
        <f t="shared" si="317"/>
        <v>Central</v>
      </c>
      <c r="I5086" t="s">
        <v>249</v>
      </c>
      <c r="J5086" t="str">
        <f t="shared" si="318"/>
        <v>Michigan</v>
      </c>
      <c r="K5086" t="s">
        <v>2079</v>
      </c>
      <c r="L5086" t="str">
        <f t="shared" si="319"/>
        <v>Kalamazoo</v>
      </c>
      <c r="M5086" t="s">
        <v>41</v>
      </c>
      <c r="N5086" t="str">
        <f>IF(M5086="", "", IFERROR(VLOOKUP(M5086, Data!$A$1:$B$5, 2, 0), "Unkown fuel"))</f>
        <v>harmful</v>
      </c>
      <c r="O5086" t="s">
        <v>23</v>
      </c>
      <c r="P5086" t="s">
        <v>24</v>
      </c>
      <c r="Q5086" t="s">
        <v>33</v>
      </c>
      <c r="R5086" t="s">
        <v>246</v>
      </c>
      <c r="S5086">
        <v>1086</v>
      </c>
      <c r="T5086" t="s">
        <v>247</v>
      </c>
      <c r="U5086" t="s">
        <v>248</v>
      </c>
      <c r="V5086">
        <v>5</v>
      </c>
      <c r="W5086" t="s">
        <v>1179</v>
      </c>
    </row>
    <row r="5087" spans="1:23" x14ac:dyDescent="0.3">
      <c r="A5087">
        <v>5230</v>
      </c>
      <c r="B5087" t="s">
        <v>46</v>
      </c>
      <c r="C5087">
        <v>2008</v>
      </c>
      <c r="D5087">
        <f t="shared" ca="1" si="316"/>
        <v>15</v>
      </c>
      <c r="E5087" s="5">
        <v>195000</v>
      </c>
      <c r="F5087">
        <v>110000</v>
      </c>
      <c r="G5087" t="s">
        <v>38</v>
      </c>
      <c r="H5087" t="str">
        <f t="shared" si="317"/>
        <v>Central</v>
      </c>
      <c r="I5087" t="s">
        <v>249</v>
      </c>
      <c r="J5087" t="str">
        <f t="shared" si="318"/>
        <v>Michigan</v>
      </c>
      <c r="K5087" t="s">
        <v>2079</v>
      </c>
      <c r="L5087" t="str">
        <f t="shared" si="319"/>
        <v>Kalamazoo</v>
      </c>
      <c r="M5087" t="s">
        <v>41</v>
      </c>
      <c r="N5087" t="str">
        <f>IF(M5087="", "", IFERROR(VLOOKUP(M5087, Data!$A$1:$B$5, 2, 0), "Unkown fuel"))</f>
        <v>harmful</v>
      </c>
      <c r="O5087" t="s">
        <v>23</v>
      </c>
      <c r="P5087" t="s">
        <v>24</v>
      </c>
      <c r="Q5087" t="s">
        <v>33</v>
      </c>
      <c r="R5087" t="s">
        <v>211</v>
      </c>
      <c r="S5087">
        <v>1197</v>
      </c>
      <c r="T5087" t="s">
        <v>212</v>
      </c>
      <c r="U5087" t="s">
        <v>213</v>
      </c>
      <c r="V5087">
        <v>5</v>
      </c>
      <c r="W5087" t="s">
        <v>1179</v>
      </c>
    </row>
    <row r="5088" spans="1:23" x14ac:dyDescent="0.3">
      <c r="A5088">
        <v>5231</v>
      </c>
      <c r="B5088" t="s">
        <v>109</v>
      </c>
      <c r="C5088">
        <v>2014</v>
      </c>
      <c r="D5088">
        <f t="shared" ca="1" si="316"/>
        <v>9</v>
      </c>
      <c r="E5088" s="5">
        <v>459999</v>
      </c>
      <c r="F5088">
        <v>38000</v>
      </c>
      <c r="G5088" t="s">
        <v>38</v>
      </c>
      <c r="H5088" t="str">
        <f t="shared" si="317"/>
        <v>Central</v>
      </c>
      <c r="I5088" t="s">
        <v>249</v>
      </c>
      <c r="J5088" t="str">
        <f t="shared" si="318"/>
        <v>Michigan</v>
      </c>
      <c r="K5088" t="s">
        <v>2080</v>
      </c>
      <c r="L5088" t="str">
        <f t="shared" si="319"/>
        <v>Lansing</v>
      </c>
      <c r="M5088" t="s">
        <v>22</v>
      </c>
      <c r="N5088" t="str">
        <f>IF(M5088="", "", IFERROR(VLOOKUP(M5088, Data!$A$1:$B$5, 2, 0), "Unkown fuel"))</f>
        <v>very harmful</v>
      </c>
      <c r="O5088" t="s">
        <v>23</v>
      </c>
      <c r="P5088" t="s">
        <v>24</v>
      </c>
      <c r="Q5088" t="s">
        <v>25</v>
      </c>
      <c r="R5088" t="s">
        <v>150</v>
      </c>
      <c r="S5088">
        <v>2179</v>
      </c>
      <c r="T5088" t="s">
        <v>151</v>
      </c>
      <c r="U5088" t="s">
        <v>152</v>
      </c>
      <c r="V5088">
        <v>7</v>
      </c>
      <c r="W5088" t="s">
        <v>1179</v>
      </c>
    </row>
    <row r="5089" spans="1:23" x14ac:dyDescent="0.3">
      <c r="A5089">
        <v>5232</v>
      </c>
      <c r="B5089" t="s">
        <v>65</v>
      </c>
      <c r="C5089">
        <v>2004</v>
      </c>
      <c r="D5089">
        <f t="shared" ca="1" si="316"/>
        <v>19</v>
      </c>
      <c r="E5089" s="5">
        <v>135000</v>
      </c>
      <c r="F5089">
        <v>90000</v>
      </c>
      <c r="G5089" t="s">
        <v>38</v>
      </c>
      <c r="H5089" t="str">
        <f t="shared" si="317"/>
        <v>Central</v>
      </c>
      <c r="I5089" t="s">
        <v>249</v>
      </c>
      <c r="J5089" t="str">
        <f t="shared" si="318"/>
        <v>Michigan</v>
      </c>
      <c r="K5089" t="s">
        <v>2081</v>
      </c>
      <c r="L5089" t="str">
        <f t="shared" si="319"/>
        <v>Kentwood</v>
      </c>
      <c r="M5089" t="s">
        <v>41</v>
      </c>
      <c r="N5089" t="str">
        <f>IF(M5089="", "", IFERROR(VLOOKUP(M5089, Data!$A$1:$B$5, 2, 0), "Unkown fuel"))</f>
        <v>harmful</v>
      </c>
      <c r="O5089" t="s">
        <v>23</v>
      </c>
      <c r="P5089" t="s">
        <v>24</v>
      </c>
      <c r="Q5089" t="s">
        <v>33</v>
      </c>
      <c r="R5089" t="s">
        <v>1348</v>
      </c>
      <c r="S5089">
        <v>1794</v>
      </c>
      <c r="T5089" t="s">
        <v>1349</v>
      </c>
      <c r="U5089" t="s">
        <v>1350</v>
      </c>
      <c r="V5089">
        <v>5</v>
      </c>
      <c r="W5089" t="s">
        <v>1179</v>
      </c>
    </row>
    <row r="5090" spans="1:23" x14ac:dyDescent="0.3">
      <c r="A5090">
        <v>5233</v>
      </c>
      <c r="B5090" t="s">
        <v>18</v>
      </c>
      <c r="C5090">
        <v>2017</v>
      </c>
      <c r="D5090">
        <f t="shared" ca="1" si="316"/>
        <v>6</v>
      </c>
      <c r="E5090" s="5">
        <v>850000</v>
      </c>
      <c r="F5090">
        <v>43000</v>
      </c>
      <c r="G5090" t="s">
        <v>38</v>
      </c>
      <c r="H5090" t="str">
        <f t="shared" si="317"/>
        <v>Central</v>
      </c>
      <c r="I5090" t="s">
        <v>249</v>
      </c>
      <c r="J5090" t="str">
        <f t="shared" si="318"/>
        <v>Michigan</v>
      </c>
      <c r="K5090" t="s">
        <v>2080</v>
      </c>
      <c r="L5090" t="str">
        <f t="shared" si="319"/>
        <v>Lansing</v>
      </c>
      <c r="M5090" t="s">
        <v>22</v>
      </c>
      <c r="N5090" t="str">
        <f>IF(M5090="", "", IFERROR(VLOOKUP(M5090, Data!$A$1:$B$5, 2, 0), "Unkown fuel"))</f>
        <v>very harmful</v>
      </c>
      <c r="O5090" t="s">
        <v>23</v>
      </c>
      <c r="P5090" t="s">
        <v>24</v>
      </c>
      <c r="Q5090" t="s">
        <v>25</v>
      </c>
      <c r="R5090" t="s">
        <v>93</v>
      </c>
      <c r="S5090">
        <v>1248</v>
      </c>
      <c r="T5090" t="s">
        <v>94</v>
      </c>
      <c r="U5090" t="s">
        <v>95</v>
      </c>
      <c r="V5090">
        <v>7</v>
      </c>
      <c r="W5090" t="s">
        <v>1179</v>
      </c>
    </row>
    <row r="5091" spans="1:23" x14ac:dyDescent="0.3">
      <c r="A5091">
        <v>5234</v>
      </c>
      <c r="B5091" t="s">
        <v>46</v>
      </c>
      <c r="C5091">
        <v>2018</v>
      </c>
      <c r="D5091">
        <f t="shared" ca="1" si="316"/>
        <v>5</v>
      </c>
      <c r="E5091" s="5">
        <v>500000</v>
      </c>
      <c r="F5091">
        <v>25000</v>
      </c>
      <c r="G5091" t="s">
        <v>38</v>
      </c>
      <c r="H5091" t="str">
        <f t="shared" si="317"/>
        <v>Central</v>
      </c>
      <c r="I5091" t="s">
        <v>249</v>
      </c>
      <c r="J5091" t="str">
        <f t="shared" si="318"/>
        <v>Michigan</v>
      </c>
      <c r="K5091" t="s">
        <v>2080</v>
      </c>
      <c r="L5091" t="str">
        <f t="shared" si="319"/>
        <v>Lansing</v>
      </c>
      <c r="M5091" t="s">
        <v>41</v>
      </c>
      <c r="N5091" t="str">
        <f>IF(M5091="", "", IFERROR(VLOOKUP(M5091, Data!$A$1:$B$5, 2, 0), "Unkown fuel"))</f>
        <v>harmful</v>
      </c>
      <c r="O5091" t="s">
        <v>23</v>
      </c>
      <c r="P5091" t="s">
        <v>24</v>
      </c>
      <c r="Q5091" t="s">
        <v>25</v>
      </c>
      <c r="R5091" t="s">
        <v>110</v>
      </c>
      <c r="S5091">
        <v>1086</v>
      </c>
      <c r="T5091" t="s">
        <v>388</v>
      </c>
      <c r="U5091" t="s">
        <v>611</v>
      </c>
      <c r="V5091">
        <v>5</v>
      </c>
      <c r="W5091" t="s">
        <v>1179</v>
      </c>
    </row>
    <row r="5092" spans="1:23" x14ac:dyDescent="0.3">
      <c r="A5092">
        <v>5235</v>
      </c>
      <c r="B5092" t="s">
        <v>18</v>
      </c>
      <c r="C5092">
        <v>2016</v>
      </c>
      <c r="D5092">
        <f t="shared" ca="1" si="316"/>
        <v>7</v>
      </c>
      <c r="E5092" s="5">
        <v>385000</v>
      </c>
      <c r="F5092">
        <v>26000</v>
      </c>
      <c r="G5092" t="s">
        <v>38</v>
      </c>
      <c r="H5092" t="str">
        <f t="shared" si="317"/>
        <v>Central</v>
      </c>
      <c r="I5092" t="s">
        <v>249</v>
      </c>
      <c r="J5092" t="str">
        <f t="shared" si="318"/>
        <v>Michigan</v>
      </c>
      <c r="K5092" t="s">
        <v>2081</v>
      </c>
      <c r="L5092" t="str">
        <f t="shared" si="319"/>
        <v>Kentwood</v>
      </c>
      <c r="M5092" t="s">
        <v>41</v>
      </c>
      <c r="N5092" t="str">
        <f>IF(M5092="", "", IFERROR(VLOOKUP(M5092, Data!$A$1:$B$5, 2, 0), "Unkown fuel"))</f>
        <v>harmful</v>
      </c>
      <c r="O5092" t="s">
        <v>23</v>
      </c>
      <c r="P5092" t="s">
        <v>24</v>
      </c>
      <c r="Q5092" t="s">
        <v>33</v>
      </c>
      <c r="R5092" t="s">
        <v>226</v>
      </c>
      <c r="S5092">
        <v>998</v>
      </c>
      <c r="T5092" t="s">
        <v>244</v>
      </c>
      <c r="U5092" t="s">
        <v>141</v>
      </c>
      <c r="V5092">
        <v>5</v>
      </c>
      <c r="W5092" t="s">
        <v>1179</v>
      </c>
    </row>
    <row r="5093" spans="1:23" x14ac:dyDescent="0.3">
      <c r="A5093">
        <v>5236</v>
      </c>
      <c r="B5093" t="s">
        <v>46</v>
      </c>
      <c r="C5093">
        <v>2006</v>
      </c>
      <c r="D5093">
        <f t="shared" ca="1" si="316"/>
        <v>17</v>
      </c>
      <c r="E5093" s="5">
        <v>135000</v>
      </c>
      <c r="F5093">
        <v>120000</v>
      </c>
      <c r="G5093" t="s">
        <v>38</v>
      </c>
      <c r="H5093" t="str">
        <f t="shared" si="317"/>
        <v>Central</v>
      </c>
      <c r="I5093" t="s">
        <v>249</v>
      </c>
      <c r="J5093" t="str">
        <f t="shared" si="318"/>
        <v>Michigan</v>
      </c>
      <c r="K5093" t="s">
        <v>2080</v>
      </c>
      <c r="L5093" t="str">
        <f t="shared" si="319"/>
        <v>Lansing</v>
      </c>
      <c r="M5093" t="s">
        <v>22</v>
      </c>
      <c r="N5093" t="str">
        <f>IF(M5093="", "", IFERROR(VLOOKUP(M5093, Data!$A$1:$B$5, 2, 0), "Unkown fuel"))</f>
        <v>very harmful</v>
      </c>
      <c r="O5093" t="s">
        <v>23</v>
      </c>
      <c r="P5093" t="s">
        <v>24</v>
      </c>
      <c r="Q5093" t="s">
        <v>33</v>
      </c>
      <c r="R5093" t="s">
        <v>127</v>
      </c>
      <c r="S5093">
        <v>1493</v>
      </c>
      <c r="T5093" t="s">
        <v>508</v>
      </c>
      <c r="U5093" t="s">
        <v>535</v>
      </c>
      <c r="V5093">
        <v>5</v>
      </c>
      <c r="W5093" t="s">
        <v>1179</v>
      </c>
    </row>
    <row r="5094" spans="1:23" x14ac:dyDescent="0.3">
      <c r="A5094">
        <v>5237</v>
      </c>
      <c r="B5094" t="s">
        <v>18</v>
      </c>
      <c r="C5094">
        <v>2008</v>
      </c>
      <c r="D5094">
        <f t="shared" ca="1" si="316"/>
        <v>15</v>
      </c>
      <c r="E5094" s="5">
        <v>120000</v>
      </c>
      <c r="F5094">
        <v>70000</v>
      </c>
      <c r="G5094" t="s">
        <v>38</v>
      </c>
      <c r="H5094" t="str">
        <f t="shared" si="317"/>
        <v>Central</v>
      </c>
      <c r="I5094" t="s">
        <v>249</v>
      </c>
      <c r="J5094" t="str">
        <f t="shared" si="318"/>
        <v>Michigan</v>
      </c>
      <c r="K5094" t="s">
        <v>2079</v>
      </c>
      <c r="L5094" t="str">
        <f t="shared" si="319"/>
        <v>Kalamazoo</v>
      </c>
      <c r="M5094" t="s">
        <v>41</v>
      </c>
      <c r="N5094" t="str">
        <f>IF(M5094="", "", IFERROR(VLOOKUP(M5094, Data!$A$1:$B$5, 2, 0), "Unkown fuel"))</f>
        <v>harmful</v>
      </c>
      <c r="O5094" t="s">
        <v>23</v>
      </c>
      <c r="P5094" t="s">
        <v>24</v>
      </c>
      <c r="Q5094" t="s">
        <v>42</v>
      </c>
      <c r="R5094" t="s">
        <v>96</v>
      </c>
      <c r="S5094">
        <v>796</v>
      </c>
      <c r="T5094" t="s">
        <v>97</v>
      </c>
      <c r="U5094" t="s">
        <v>98</v>
      </c>
      <c r="V5094">
        <v>5</v>
      </c>
      <c r="W5094" t="s">
        <v>1179</v>
      </c>
    </row>
    <row r="5095" spans="1:23" x14ac:dyDescent="0.3">
      <c r="A5095">
        <v>5238</v>
      </c>
      <c r="B5095" t="s">
        <v>37</v>
      </c>
      <c r="C5095">
        <v>2006</v>
      </c>
      <c r="D5095">
        <f t="shared" ca="1" si="316"/>
        <v>17</v>
      </c>
      <c r="E5095" s="5">
        <v>200000</v>
      </c>
      <c r="F5095">
        <v>60000</v>
      </c>
      <c r="G5095" t="s">
        <v>38</v>
      </c>
      <c r="H5095" t="str">
        <f t="shared" si="317"/>
        <v>Central</v>
      </c>
      <c r="I5095" t="s">
        <v>249</v>
      </c>
      <c r="J5095" t="str">
        <f t="shared" si="318"/>
        <v>Michigan</v>
      </c>
      <c r="K5095" t="s">
        <v>2079</v>
      </c>
      <c r="L5095" t="str">
        <f t="shared" si="319"/>
        <v>Kalamazoo</v>
      </c>
      <c r="M5095" t="s">
        <v>41</v>
      </c>
      <c r="N5095" t="str">
        <f>IF(M5095="", "", IFERROR(VLOOKUP(M5095, Data!$A$1:$B$5, 2, 0), "Unkown fuel"))</f>
        <v>harmful</v>
      </c>
      <c r="O5095" t="s">
        <v>23</v>
      </c>
      <c r="P5095" t="s">
        <v>24</v>
      </c>
      <c r="Q5095" t="s">
        <v>42</v>
      </c>
      <c r="R5095" t="s">
        <v>1468</v>
      </c>
      <c r="S5095">
        <v>2354</v>
      </c>
      <c r="T5095" t="s">
        <v>2082</v>
      </c>
      <c r="U5095" t="s">
        <v>2083</v>
      </c>
      <c r="V5095">
        <v>5</v>
      </c>
      <c r="W5095" t="s">
        <v>1179</v>
      </c>
    </row>
    <row r="5096" spans="1:23" x14ac:dyDescent="0.3">
      <c r="A5096">
        <v>5239</v>
      </c>
      <c r="B5096" t="s">
        <v>109</v>
      </c>
      <c r="C5096">
        <v>2007</v>
      </c>
      <c r="D5096">
        <f t="shared" ca="1" si="316"/>
        <v>16</v>
      </c>
      <c r="E5096" s="5">
        <v>200000</v>
      </c>
      <c r="F5096">
        <v>120000</v>
      </c>
      <c r="G5096" t="s">
        <v>38</v>
      </c>
      <c r="H5096" t="str">
        <f t="shared" si="317"/>
        <v>Central</v>
      </c>
      <c r="I5096" t="s">
        <v>249</v>
      </c>
      <c r="J5096" t="str">
        <f t="shared" si="318"/>
        <v>Michigan</v>
      </c>
      <c r="K5096" t="s">
        <v>2081</v>
      </c>
      <c r="L5096" t="str">
        <f t="shared" si="319"/>
        <v>Kentwood</v>
      </c>
      <c r="M5096" t="s">
        <v>22</v>
      </c>
      <c r="N5096" t="str">
        <f>IF(M5096="", "", IFERROR(VLOOKUP(M5096, Data!$A$1:$B$5, 2, 0), "Unkown fuel"))</f>
        <v>very harmful</v>
      </c>
      <c r="O5096" t="s">
        <v>23</v>
      </c>
      <c r="P5096" t="s">
        <v>24</v>
      </c>
      <c r="Q5096" t="s">
        <v>33</v>
      </c>
      <c r="R5096" t="s">
        <v>150</v>
      </c>
      <c r="S5096">
        <v>2956</v>
      </c>
      <c r="T5096" t="s">
        <v>293</v>
      </c>
      <c r="U5096" t="s">
        <v>152</v>
      </c>
      <c r="V5096">
        <v>7</v>
      </c>
      <c r="W5096" t="s">
        <v>1179</v>
      </c>
    </row>
    <row r="5097" spans="1:23" x14ac:dyDescent="0.3">
      <c r="A5097">
        <v>5240</v>
      </c>
      <c r="B5097" t="s">
        <v>18</v>
      </c>
      <c r="C5097">
        <v>2016</v>
      </c>
      <c r="D5097">
        <f t="shared" ca="1" si="316"/>
        <v>7</v>
      </c>
      <c r="E5097" s="5">
        <v>700000</v>
      </c>
      <c r="F5097">
        <v>20000</v>
      </c>
      <c r="G5097" t="s">
        <v>38</v>
      </c>
      <c r="H5097" t="str">
        <f t="shared" si="317"/>
        <v>Central</v>
      </c>
      <c r="I5097" t="s">
        <v>249</v>
      </c>
      <c r="J5097" t="str">
        <f t="shared" si="318"/>
        <v>Michigan</v>
      </c>
      <c r="K5097" t="s">
        <v>2081</v>
      </c>
      <c r="L5097" t="str">
        <f t="shared" si="319"/>
        <v>Kentwood</v>
      </c>
      <c r="M5097" t="s">
        <v>41</v>
      </c>
      <c r="N5097" t="str">
        <f>IF(M5097="", "", IFERROR(VLOOKUP(M5097, Data!$A$1:$B$5, 2, 0), "Unkown fuel"))</f>
        <v>harmful</v>
      </c>
      <c r="O5097" t="s">
        <v>23</v>
      </c>
      <c r="P5097" t="s">
        <v>24</v>
      </c>
      <c r="Q5097" t="s">
        <v>25</v>
      </c>
      <c r="R5097" t="s">
        <v>964</v>
      </c>
      <c r="S5097">
        <v>1373</v>
      </c>
      <c r="T5097" t="s">
        <v>384</v>
      </c>
      <c r="U5097" t="s">
        <v>233</v>
      </c>
      <c r="V5097">
        <v>5</v>
      </c>
      <c r="W5097" t="s">
        <v>1179</v>
      </c>
    </row>
    <row r="5098" spans="1:23" x14ac:dyDescent="0.3">
      <c r="A5098">
        <v>5241</v>
      </c>
      <c r="B5098" t="s">
        <v>109</v>
      </c>
      <c r="C5098">
        <v>2013</v>
      </c>
      <c r="D5098">
        <f t="shared" ca="1" si="316"/>
        <v>10</v>
      </c>
      <c r="E5098" s="5">
        <v>290000</v>
      </c>
      <c r="F5098">
        <v>25000</v>
      </c>
      <c r="G5098" t="s">
        <v>38</v>
      </c>
      <c r="H5098" t="str">
        <f t="shared" si="317"/>
        <v>Central</v>
      </c>
      <c r="I5098" t="s">
        <v>249</v>
      </c>
      <c r="J5098" t="str">
        <f t="shared" si="318"/>
        <v>Michigan</v>
      </c>
      <c r="K5098" t="s">
        <v>2079</v>
      </c>
      <c r="L5098" t="str">
        <f t="shared" si="319"/>
        <v>Kalamazoo</v>
      </c>
      <c r="M5098" t="s">
        <v>22</v>
      </c>
      <c r="N5098" t="str">
        <f>IF(M5098="", "", IFERROR(VLOOKUP(M5098, Data!$A$1:$B$5, 2, 0), "Unkown fuel"))</f>
        <v>very harmful</v>
      </c>
      <c r="O5098" t="s">
        <v>23</v>
      </c>
      <c r="P5098" t="s">
        <v>24</v>
      </c>
      <c r="Q5098" t="s">
        <v>25</v>
      </c>
      <c r="R5098" t="s">
        <v>840</v>
      </c>
      <c r="S5098">
        <v>1396</v>
      </c>
      <c r="T5098" t="s">
        <v>458</v>
      </c>
      <c r="U5098" t="s">
        <v>472</v>
      </c>
      <c r="V5098">
        <v>5</v>
      </c>
      <c r="W5098" t="s">
        <v>1179</v>
      </c>
    </row>
    <row r="5099" spans="1:23" x14ac:dyDescent="0.3">
      <c r="A5099">
        <v>5242</v>
      </c>
      <c r="B5099" t="s">
        <v>18</v>
      </c>
      <c r="C5099">
        <v>2017</v>
      </c>
      <c r="D5099">
        <f t="shared" ca="1" si="316"/>
        <v>6</v>
      </c>
      <c r="E5099" s="5">
        <v>725000</v>
      </c>
      <c r="F5099">
        <v>60000</v>
      </c>
      <c r="G5099" t="s">
        <v>38</v>
      </c>
      <c r="H5099" t="str">
        <f t="shared" si="317"/>
        <v>Central</v>
      </c>
      <c r="I5099" t="s">
        <v>249</v>
      </c>
      <c r="J5099" t="str">
        <f t="shared" si="318"/>
        <v>Michigan</v>
      </c>
      <c r="K5099" t="s">
        <v>2084</v>
      </c>
      <c r="L5099" t="str">
        <f t="shared" si="319"/>
        <v>Jackson</v>
      </c>
      <c r="M5099" t="s">
        <v>22</v>
      </c>
      <c r="N5099" t="str">
        <f>IF(M5099="", "", IFERROR(VLOOKUP(M5099, Data!$A$1:$B$5, 2, 0), "Unkown fuel"))</f>
        <v>very harmful</v>
      </c>
      <c r="O5099" t="s">
        <v>23</v>
      </c>
      <c r="P5099" t="s">
        <v>24</v>
      </c>
      <c r="Q5099" t="s">
        <v>25</v>
      </c>
      <c r="R5099" t="s">
        <v>424</v>
      </c>
      <c r="S5099">
        <v>1248</v>
      </c>
      <c r="T5099" t="s">
        <v>425</v>
      </c>
      <c r="U5099" t="s">
        <v>28</v>
      </c>
      <c r="V5099">
        <v>5</v>
      </c>
      <c r="W5099" t="s">
        <v>1179</v>
      </c>
    </row>
    <row r="5100" spans="1:23" x14ac:dyDescent="0.3">
      <c r="A5100">
        <v>5243</v>
      </c>
      <c r="B5100" t="s">
        <v>109</v>
      </c>
      <c r="C5100">
        <v>2008</v>
      </c>
      <c r="D5100">
        <f t="shared" ca="1" si="316"/>
        <v>15</v>
      </c>
      <c r="E5100" s="5">
        <v>200000</v>
      </c>
      <c r="F5100">
        <v>80000</v>
      </c>
      <c r="G5100" t="s">
        <v>38</v>
      </c>
      <c r="H5100" t="str">
        <f t="shared" si="317"/>
        <v>Central</v>
      </c>
      <c r="I5100" t="s">
        <v>249</v>
      </c>
      <c r="J5100" t="str">
        <f t="shared" si="318"/>
        <v>Michigan</v>
      </c>
      <c r="K5100" t="s">
        <v>2080</v>
      </c>
      <c r="L5100" t="str">
        <f t="shared" si="319"/>
        <v>Lansing</v>
      </c>
      <c r="M5100" t="s">
        <v>22</v>
      </c>
      <c r="N5100" t="str">
        <f>IF(M5100="", "", IFERROR(VLOOKUP(M5100, Data!$A$1:$B$5, 2, 0), "Unkown fuel"))</f>
        <v>very harmful</v>
      </c>
      <c r="O5100" t="s">
        <v>23</v>
      </c>
      <c r="P5100" t="s">
        <v>24</v>
      </c>
      <c r="Q5100" t="s">
        <v>25</v>
      </c>
      <c r="R5100" t="s">
        <v>621</v>
      </c>
      <c r="S5100">
        <v>1948</v>
      </c>
      <c r="T5100" t="s">
        <v>388</v>
      </c>
      <c r="U5100" t="s">
        <v>622</v>
      </c>
      <c r="V5100">
        <v>10</v>
      </c>
      <c r="W5100" t="s">
        <v>1179</v>
      </c>
    </row>
    <row r="5101" spans="1:23" x14ac:dyDescent="0.3">
      <c r="A5101">
        <v>5244</v>
      </c>
      <c r="B5101" t="s">
        <v>18</v>
      </c>
      <c r="C5101">
        <v>2014</v>
      </c>
      <c r="D5101">
        <f t="shared" ca="1" si="316"/>
        <v>9</v>
      </c>
      <c r="E5101" s="5">
        <v>155000</v>
      </c>
      <c r="F5101">
        <v>80000</v>
      </c>
      <c r="G5101" t="s">
        <v>38</v>
      </c>
      <c r="H5101" t="str">
        <f t="shared" si="317"/>
        <v>Central</v>
      </c>
      <c r="I5101" t="s">
        <v>249</v>
      </c>
      <c r="J5101" t="str">
        <f t="shared" si="318"/>
        <v>Michigan</v>
      </c>
      <c r="K5101" t="s">
        <v>2080</v>
      </c>
      <c r="L5101" t="str">
        <f t="shared" si="319"/>
        <v>Lansing</v>
      </c>
      <c r="M5101" t="s">
        <v>41</v>
      </c>
      <c r="N5101" t="str">
        <f>IF(M5101="", "", IFERROR(VLOOKUP(M5101, Data!$A$1:$B$5, 2, 0), "Unkown fuel"))</f>
        <v>harmful</v>
      </c>
      <c r="O5101" t="s">
        <v>23</v>
      </c>
      <c r="P5101" t="s">
        <v>24</v>
      </c>
      <c r="Q5101" t="s">
        <v>25</v>
      </c>
      <c r="R5101" t="s">
        <v>127</v>
      </c>
      <c r="S5101">
        <v>796</v>
      </c>
      <c r="T5101" t="s">
        <v>128</v>
      </c>
      <c r="U5101" t="s">
        <v>64</v>
      </c>
      <c r="V5101">
        <v>8</v>
      </c>
      <c r="W5101" t="s">
        <v>1179</v>
      </c>
    </row>
    <row r="5102" spans="1:23" x14ac:dyDescent="0.3">
      <c r="A5102">
        <v>5245</v>
      </c>
      <c r="B5102" t="s">
        <v>37</v>
      </c>
      <c r="C5102">
        <v>2019</v>
      </c>
      <c r="D5102">
        <f t="shared" ca="1" si="316"/>
        <v>4</v>
      </c>
      <c r="E5102" s="5">
        <v>690000</v>
      </c>
      <c r="F5102">
        <v>1303</v>
      </c>
      <c r="G5102" t="s">
        <v>38</v>
      </c>
      <c r="H5102" t="str">
        <f t="shared" si="317"/>
        <v>Central</v>
      </c>
      <c r="I5102" t="s">
        <v>249</v>
      </c>
      <c r="J5102" t="str">
        <f t="shared" si="318"/>
        <v>Michigan</v>
      </c>
      <c r="K5102" t="s">
        <v>2080</v>
      </c>
      <c r="L5102" t="str">
        <f t="shared" si="319"/>
        <v>Lansing</v>
      </c>
      <c r="M5102" t="s">
        <v>41</v>
      </c>
      <c r="N5102" t="str">
        <f>IF(M5102="", "", IFERROR(VLOOKUP(M5102, Data!$A$1:$B$5, 2, 0), "Unkown fuel"))</f>
        <v>harmful</v>
      </c>
      <c r="O5102" t="s">
        <v>158</v>
      </c>
      <c r="P5102" t="s">
        <v>24</v>
      </c>
      <c r="Q5102" t="s">
        <v>25</v>
      </c>
      <c r="R5102" t="s">
        <v>159</v>
      </c>
      <c r="S5102">
        <v>1198</v>
      </c>
      <c r="T5102" t="s">
        <v>311</v>
      </c>
      <c r="U5102" t="s">
        <v>312</v>
      </c>
      <c r="V5102">
        <v>5</v>
      </c>
      <c r="W5102" t="s">
        <v>1179</v>
      </c>
    </row>
    <row r="5103" spans="1:23" x14ac:dyDescent="0.3">
      <c r="A5103">
        <v>5246</v>
      </c>
      <c r="B5103" t="s">
        <v>192</v>
      </c>
      <c r="C5103">
        <v>2018</v>
      </c>
      <c r="D5103">
        <f t="shared" ca="1" si="316"/>
        <v>5</v>
      </c>
      <c r="E5103" s="5">
        <v>3975000</v>
      </c>
      <c r="F5103">
        <v>31800</v>
      </c>
      <c r="G5103" t="s">
        <v>38</v>
      </c>
      <c r="H5103" t="str">
        <f t="shared" si="317"/>
        <v>Central</v>
      </c>
      <c r="I5103" t="s">
        <v>249</v>
      </c>
      <c r="J5103" t="str">
        <f t="shared" si="318"/>
        <v>Michigan</v>
      </c>
      <c r="K5103" t="s">
        <v>2084</v>
      </c>
      <c r="L5103" t="str">
        <f t="shared" si="319"/>
        <v>Jackson</v>
      </c>
      <c r="M5103" t="s">
        <v>22</v>
      </c>
      <c r="N5103" t="str">
        <f>IF(M5103="", "", IFERROR(VLOOKUP(M5103, Data!$A$1:$B$5, 2, 0), "Unkown fuel"))</f>
        <v>very harmful</v>
      </c>
      <c r="O5103" t="s">
        <v>158</v>
      </c>
      <c r="P5103" t="s">
        <v>154</v>
      </c>
      <c r="Q5103" t="s">
        <v>25</v>
      </c>
      <c r="R5103" t="s">
        <v>313</v>
      </c>
      <c r="S5103">
        <v>1968</v>
      </c>
      <c r="T5103" t="s">
        <v>314</v>
      </c>
      <c r="U5103" t="s">
        <v>315</v>
      </c>
      <c r="V5103">
        <v>5</v>
      </c>
      <c r="W5103" t="s">
        <v>1179</v>
      </c>
    </row>
    <row r="5104" spans="1:23" x14ac:dyDescent="0.3">
      <c r="A5104">
        <v>5247</v>
      </c>
      <c r="B5104" t="s">
        <v>316</v>
      </c>
      <c r="C5104">
        <v>2019</v>
      </c>
      <c r="D5104">
        <f t="shared" ca="1" si="316"/>
        <v>4</v>
      </c>
      <c r="E5104" s="5">
        <v>5150000</v>
      </c>
      <c r="F5104">
        <v>20000</v>
      </c>
      <c r="G5104" t="s">
        <v>124</v>
      </c>
      <c r="H5104" t="str">
        <f t="shared" si="317"/>
        <v>South</v>
      </c>
      <c r="I5104" t="s">
        <v>1352</v>
      </c>
      <c r="J5104" t="str">
        <f t="shared" si="318"/>
        <v>Louisiana</v>
      </c>
      <c r="K5104" t="s">
        <v>2085</v>
      </c>
      <c r="L5104" t="str">
        <f t="shared" si="319"/>
        <v>Bossier City</v>
      </c>
      <c r="M5104" t="s">
        <v>41</v>
      </c>
      <c r="N5104" t="str">
        <f>IF(M5104="", "", IFERROR(VLOOKUP(M5104, Data!$A$1:$B$5, 2, 0), "Unkown fuel"))</f>
        <v>harmful</v>
      </c>
      <c r="O5104" t="s">
        <v>158</v>
      </c>
      <c r="P5104" t="s">
        <v>154</v>
      </c>
      <c r="Q5104" t="s">
        <v>25</v>
      </c>
      <c r="R5104" t="s">
        <v>317</v>
      </c>
      <c r="S5104">
        <v>2487</v>
      </c>
      <c r="T5104" t="s">
        <v>318</v>
      </c>
      <c r="U5104" t="s">
        <v>319</v>
      </c>
      <c r="V5104">
        <v>5</v>
      </c>
      <c r="W5104" t="s">
        <v>1179</v>
      </c>
    </row>
    <row r="5105" spans="1:23" x14ac:dyDescent="0.3">
      <c r="A5105">
        <v>5248</v>
      </c>
      <c r="B5105" t="s">
        <v>320</v>
      </c>
      <c r="C5105">
        <v>2017</v>
      </c>
      <c r="D5105">
        <f t="shared" ca="1" si="316"/>
        <v>6</v>
      </c>
      <c r="E5105" s="5">
        <v>3200000</v>
      </c>
      <c r="F5105">
        <v>45000</v>
      </c>
      <c r="G5105" t="s">
        <v>124</v>
      </c>
      <c r="H5105" t="str">
        <f t="shared" si="317"/>
        <v>South</v>
      </c>
      <c r="I5105" t="s">
        <v>1352</v>
      </c>
      <c r="J5105" t="str">
        <f t="shared" si="318"/>
        <v>Louisiana</v>
      </c>
      <c r="K5105" t="s">
        <v>2085</v>
      </c>
      <c r="L5105" t="str">
        <f t="shared" si="319"/>
        <v>Bossier City</v>
      </c>
      <c r="M5105" t="s">
        <v>22</v>
      </c>
      <c r="N5105" t="str">
        <f>IF(M5105="", "", IFERROR(VLOOKUP(M5105, Data!$A$1:$B$5, 2, 0), "Unkown fuel"))</f>
        <v>very harmful</v>
      </c>
      <c r="O5105" t="s">
        <v>158</v>
      </c>
      <c r="P5105" t="s">
        <v>154</v>
      </c>
      <c r="Q5105" t="s">
        <v>25</v>
      </c>
      <c r="R5105" t="s">
        <v>321</v>
      </c>
      <c r="S5105">
        <v>1999</v>
      </c>
      <c r="T5105" t="s">
        <v>322</v>
      </c>
      <c r="U5105" t="s">
        <v>323</v>
      </c>
      <c r="V5105">
        <v>5</v>
      </c>
      <c r="W5105" t="s">
        <v>1179</v>
      </c>
    </row>
    <row r="5106" spans="1:23" x14ac:dyDescent="0.3">
      <c r="A5106">
        <v>5249</v>
      </c>
      <c r="B5106" t="s">
        <v>153</v>
      </c>
      <c r="C5106">
        <v>2017</v>
      </c>
      <c r="D5106">
        <f t="shared" ca="1" si="316"/>
        <v>6</v>
      </c>
      <c r="E5106" s="5">
        <v>4100000</v>
      </c>
      <c r="F5106">
        <v>17000</v>
      </c>
      <c r="G5106" t="s">
        <v>124</v>
      </c>
      <c r="H5106" t="str">
        <f t="shared" si="317"/>
        <v>South</v>
      </c>
      <c r="I5106" t="s">
        <v>1352</v>
      </c>
      <c r="J5106" t="str">
        <f t="shared" si="318"/>
        <v>Louisiana</v>
      </c>
      <c r="K5106" t="s">
        <v>2085</v>
      </c>
      <c r="L5106" t="str">
        <f t="shared" si="319"/>
        <v>Bossier City</v>
      </c>
      <c r="M5106" t="s">
        <v>41</v>
      </c>
      <c r="N5106" t="str">
        <f>IF(M5106="", "", IFERROR(VLOOKUP(M5106, Data!$A$1:$B$5, 2, 0), "Unkown fuel"))</f>
        <v>harmful</v>
      </c>
      <c r="O5106" t="s">
        <v>23</v>
      </c>
      <c r="P5106" t="s">
        <v>154</v>
      </c>
      <c r="Q5106" t="s">
        <v>25</v>
      </c>
      <c r="R5106" t="s">
        <v>324</v>
      </c>
      <c r="S5106">
        <v>3604</v>
      </c>
      <c r="T5106" t="s">
        <v>325</v>
      </c>
      <c r="U5106" t="s">
        <v>326</v>
      </c>
      <c r="V5106">
        <v>5</v>
      </c>
      <c r="W5106" t="s">
        <v>1179</v>
      </c>
    </row>
    <row r="5107" spans="1:23" x14ac:dyDescent="0.3">
      <c r="A5107">
        <v>5250</v>
      </c>
      <c r="B5107" t="s">
        <v>65</v>
      </c>
      <c r="C5107">
        <v>2016</v>
      </c>
      <c r="D5107">
        <f t="shared" ca="1" si="316"/>
        <v>7</v>
      </c>
      <c r="E5107" s="5">
        <v>2000000</v>
      </c>
      <c r="F5107">
        <v>68089</v>
      </c>
      <c r="G5107" t="s">
        <v>124</v>
      </c>
      <c r="H5107" t="str">
        <f t="shared" si="317"/>
        <v>South</v>
      </c>
      <c r="I5107" t="s">
        <v>1352</v>
      </c>
      <c r="J5107" t="str">
        <f t="shared" si="318"/>
        <v>Louisiana</v>
      </c>
      <c r="K5107" t="s">
        <v>2085</v>
      </c>
      <c r="L5107" t="str">
        <f t="shared" si="319"/>
        <v>Bossier City</v>
      </c>
      <c r="M5107" t="s">
        <v>41</v>
      </c>
      <c r="N5107" t="str">
        <f>IF(M5107="", "", IFERROR(VLOOKUP(M5107, Data!$A$1:$B$5, 2, 0), "Unkown fuel"))</f>
        <v>harmful</v>
      </c>
      <c r="O5107" t="s">
        <v>526</v>
      </c>
      <c r="P5107" t="s">
        <v>154</v>
      </c>
      <c r="Q5107" t="s">
        <v>25</v>
      </c>
      <c r="R5107" t="s">
        <v>376</v>
      </c>
      <c r="S5107">
        <v>2494</v>
      </c>
      <c r="T5107" t="s">
        <v>377</v>
      </c>
      <c r="U5107" t="s">
        <v>378</v>
      </c>
      <c r="V5107">
        <v>5</v>
      </c>
      <c r="W5107" t="s">
        <v>1179</v>
      </c>
    </row>
    <row r="5108" spans="1:23" x14ac:dyDescent="0.3">
      <c r="A5108">
        <v>5251</v>
      </c>
      <c r="B5108" t="s">
        <v>37</v>
      </c>
      <c r="C5108">
        <v>2016</v>
      </c>
      <c r="D5108">
        <f t="shared" ca="1" si="316"/>
        <v>7</v>
      </c>
      <c r="E5108" s="5">
        <v>550000</v>
      </c>
      <c r="F5108">
        <v>56494</v>
      </c>
      <c r="G5108" t="s">
        <v>124</v>
      </c>
      <c r="H5108" t="str">
        <f t="shared" si="317"/>
        <v>South</v>
      </c>
      <c r="I5108" t="s">
        <v>1352</v>
      </c>
      <c r="J5108" t="str">
        <f t="shared" si="318"/>
        <v>Louisiana</v>
      </c>
      <c r="K5108" t="s">
        <v>1609</v>
      </c>
      <c r="L5108" t="str">
        <f t="shared" si="319"/>
        <v>Alexandria</v>
      </c>
      <c r="M5108" t="s">
        <v>41</v>
      </c>
      <c r="N5108" t="str">
        <f>IF(M5108="", "", IFERROR(VLOOKUP(M5108, Data!$A$1:$B$5, 2, 0), "Unkown fuel"))</f>
        <v>harmful</v>
      </c>
      <c r="O5108" t="s">
        <v>526</v>
      </c>
      <c r="P5108" t="s">
        <v>24</v>
      </c>
      <c r="Q5108" t="s">
        <v>25</v>
      </c>
      <c r="R5108" t="s">
        <v>121</v>
      </c>
      <c r="S5108">
        <v>1199</v>
      </c>
      <c r="T5108" t="s">
        <v>434</v>
      </c>
      <c r="U5108" t="s">
        <v>452</v>
      </c>
      <c r="V5108">
        <v>5</v>
      </c>
      <c r="W5108" t="s">
        <v>1179</v>
      </c>
    </row>
    <row r="5109" spans="1:23" x14ac:dyDescent="0.3">
      <c r="A5109">
        <v>5252</v>
      </c>
      <c r="B5109" t="s">
        <v>65</v>
      </c>
      <c r="C5109">
        <v>2013</v>
      </c>
      <c r="D5109">
        <f t="shared" ca="1" si="316"/>
        <v>10</v>
      </c>
      <c r="E5109" s="5">
        <v>750000</v>
      </c>
      <c r="F5109">
        <v>79328</v>
      </c>
      <c r="G5109" t="s">
        <v>124</v>
      </c>
      <c r="H5109" t="str">
        <f t="shared" si="317"/>
        <v>South</v>
      </c>
      <c r="I5109" t="s">
        <v>1352</v>
      </c>
      <c r="J5109" t="str">
        <f t="shared" si="318"/>
        <v>Louisiana</v>
      </c>
      <c r="K5109" t="s">
        <v>1630</v>
      </c>
      <c r="L5109" t="str">
        <f t="shared" si="319"/>
        <v>Baton Rouge</v>
      </c>
      <c r="M5109" t="s">
        <v>22</v>
      </c>
      <c r="N5109" t="str">
        <f>IF(M5109="", "", IFERROR(VLOOKUP(M5109, Data!$A$1:$B$5, 2, 0), "Unkown fuel"))</f>
        <v>very harmful</v>
      </c>
      <c r="O5109" t="s">
        <v>526</v>
      </c>
      <c r="P5109" t="s">
        <v>24</v>
      </c>
      <c r="Q5109" t="s">
        <v>33</v>
      </c>
      <c r="R5109" t="s">
        <v>170</v>
      </c>
      <c r="S5109">
        <v>2494</v>
      </c>
      <c r="T5109" t="s">
        <v>190</v>
      </c>
      <c r="U5109" t="s">
        <v>191</v>
      </c>
      <c r="V5109">
        <v>7</v>
      </c>
      <c r="W5109" t="s">
        <v>1179</v>
      </c>
    </row>
    <row r="5110" spans="1:23" x14ac:dyDescent="0.3">
      <c r="A5110">
        <v>5253</v>
      </c>
      <c r="B5110" t="s">
        <v>239</v>
      </c>
      <c r="C5110">
        <v>2019</v>
      </c>
      <c r="D5110">
        <f t="shared" ca="1" si="316"/>
        <v>4</v>
      </c>
      <c r="E5110" s="5">
        <v>5400000</v>
      </c>
      <c r="F5110">
        <v>7500</v>
      </c>
      <c r="G5110" t="s">
        <v>124</v>
      </c>
      <c r="H5110" t="str">
        <f t="shared" si="317"/>
        <v>South</v>
      </c>
      <c r="I5110" t="s">
        <v>1352</v>
      </c>
      <c r="J5110" t="str">
        <f t="shared" si="318"/>
        <v>Louisiana</v>
      </c>
      <c r="K5110" t="s">
        <v>1609</v>
      </c>
      <c r="L5110" t="str">
        <f t="shared" si="319"/>
        <v>Alexandria</v>
      </c>
      <c r="M5110" t="s">
        <v>22</v>
      </c>
      <c r="N5110" t="str">
        <f>IF(M5110="", "", IFERROR(VLOOKUP(M5110, Data!$A$1:$B$5, 2, 0), "Unkown fuel"))</f>
        <v>very harmful</v>
      </c>
      <c r="O5110" t="s">
        <v>158</v>
      </c>
      <c r="P5110" t="s">
        <v>154</v>
      </c>
      <c r="Q5110" t="s">
        <v>25</v>
      </c>
      <c r="R5110" t="s">
        <v>335</v>
      </c>
      <c r="S5110">
        <v>1995</v>
      </c>
      <c r="T5110" t="s">
        <v>336</v>
      </c>
      <c r="U5110" t="s">
        <v>334</v>
      </c>
      <c r="V5110">
        <v>5</v>
      </c>
      <c r="W5110" t="s">
        <v>1179</v>
      </c>
    </row>
    <row r="5111" spans="1:23" x14ac:dyDescent="0.3">
      <c r="A5111">
        <v>5254</v>
      </c>
      <c r="B5111" t="s">
        <v>239</v>
      </c>
      <c r="C5111">
        <v>2019</v>
      </c>
      <c r="D5111">
        <f t="shared" ca="1" si="316"/>
        <v>4</v>
      </c>
      <c r="E5111" s="5">
        <v>5500000</v>
      </c>
      <c r="F5111">
        <v>8500</v>
      </c>
      <c r="G5111" t="s">
        <v>124</v>
      </c>
      <c r="H5111" t="str">
        <f t="shared" si="317"/>
        <v>South</v>
      </c>
      <c r="I5111" t="s">
        <v>1352</v>
      </c>
      <c r="J5111" t="str">
        <f t="shared" si="318"/>
        <v>Louisiana</v>
      </c>
      <c r="K5111" t="s">
        <v>1609</v>
      </c>
      <c r="L5111" t="str">
        <f t="shared" si="319"/>
        <v>Alexandria</v>
      </c>
      <c r="M5111" t="s">
        <v>22</v>
      </c>
      <c r="N5111" t="str">
        <f>IF(M5111="", "", IFERROR(VLOOKUP(M5111, Data!$A$1:$B$5, 2, 0), "Unkown fuel"))</f>
        <v>very harmful</v>
      </c>
      <c r="O5111" t="s">
        <v>158</v>
      </c>
      <c r="P5111" t="s">
        <v>154</v>
      </c>
      <c r="Q5111" t="s">
        <v>25</v>
      </c>
      <c r="R5111" t="s">
        <v>335</v>
      </c>
      <c r="S5111">
        <v>1995</v>
      </c>
      <c r="T5111" t="s">
        <v>336</v>
      </c>
      <c r="U5111" t="s">
        <v>334</v>
      </c>
      <c r="V5111">
        <v>5</v>
      </c>
      <c r="W5111" t="s">
        <v>1179</v>
      </c>
    </row>
    <row r="5112" spans="1:23" x14ac:dyDescent="0.3">
      <c r="A5112">
        <v>5255</v>
      </c>
      <c r="B5112" t="s">
        <v>37</v>
      </c>
      <c r="C5112">
        <v>2019</v>
      </c>
      <c r="D5112">
        <f t="shared" ca="1" si="316"/>
        <v>4</v>
      </c>
      <c r="E5112" s="5">
        <v>779000</v>
      </c>
      <c r="F5112">
        <v>7032</v>
      </c>
      <c r="G5112" t="s">
        <v>124</v>
      </c>
      <c r="H5112" t="str">
        <f t="shared" si="317"/>
        <v>South</v>
      </c>
      <c r="I5112" t="s">
        <v>1352</v>
      </c>
      <c r="J5112" t="str">
        <f t="shared" si="318"/>
        <v>Louisiana</v>
      </c>
      <c r="K5112" t="s">
        <v>1630</v>
      </c>
      <c r="L5112" t="str">
        <f t="shared" si="319"/>
        <v>Baton Rouge</v>
      </c>
      <c r="M5112" t="s">
        <v>41</v>
      </c>
      <c r="N5112" t="str">
        <f>IF(M5112="", "", IFERROR(VLOOKUP(M5112, Data!$A$1:$B$5, 2, 0), "Unkown fuel"))</f>
        <v>harmful</v>
      </c>
      <c r="O5112" t="s">
        <v>526</v>
      </c>
      <c r="P5112" t="s">
        <v>154</v>
      </c>
      <c r="Q5112" t="s">
        <v>25</v>
      </c>
      <c r="R5112" t="s">
        <v>273</v>
      </c>
      <c r="S5112">
        <v>1199</v>
      </c>
      <c r="T5112" t="s">
        <v>216</v>
      </c>
      <c r="U5112" t="s">
        <v>452</v>
      </c>
      <c r="V5112">
        <v>5</v>
      </c>
      <c r="W5112" t="s">
        <v>1179</v>
      </c>
    </row>
    <row r="5113" spans="1:23" x14ac:dyDescent="0.3">
      <c r="A5113">
        <v>5256</v>
      </c>
      <c r="B5113" t="s">
        <v>349</v>
      </c>
      <c r="C5113">
        <v>2018</v>
      </c>
      <c r="D5113">
        <f t="shared" ca="1" si="316"/>
        <v>5</v>
      </c>
      <c r="E5113" s="5">
        <v>2475000</v>
      </c>
      <c r="F5113">
        <v>2000</v>
      </c>
      <c r="G5113" t="s">
        <v>124</v>
      </c>
      <c r="H5113" t="str">
        <f t="shared" si="317"/>
        <v>South</v>
      </c>
      <c r="I5113" t="s">
        <v>1352</v>
      </c>
      <c r="J5113" t="str">
        <f t="shared" si="318"/>
        <v>Louisiana</v>
      </c>
      <c r="K5113" t="s">
        <v>1630</v>
      </c>
      <c r="L5113" t="str">
        <f t="shared" si="319"/>
        <v>Baton Rouge</v>
      </c>
      <c r="M5113" t="s">
        <v>22</v>
      </c>
      <c r="N5113" t="str">
        <f>IF(M5113="", "", IFERROR(VLOOKUP(M5113, Data!$A$1:$B$5, 2, 0), "Unkown fuel"))</f>
        <v>very harmful</v>
      </c>
      <c r="O5113" t="s">
        <v>158</v>
      </c>
      <c r="P5113" t="s">
        <v>154</v>
      </c>
      <c r="Q5113" t="s">
        <v>25</v>
      </c>
      <c r="R5113" t="s">
        <v>127</v>
      </c>
      <c r="S5113">
        <v>1984</v>
      </c>
      <c r="T5113" t="s">
        <v>358</v>
      </c>
      <c r="U5113" t="s">
        <v>529</v>
      </c>
      <c r="V5113">
        <v>5</v>
      </c>
      <c r="W5113" t="s">
        <v>1179</v>
      </c>
    </row>
    <row r="5114" spans="1:23" x14ac:dyDescent="0.3">
      <c r="A5114">
        <v>5257</v>
      </c>
      <c r="B5114" t="s">
        <v>173</v>
      </c>
      <c r="C5114">
        <v>2019</v>
      </c>
      <c r="D5114">
        <f t="shared" ca="1" si="316"/>
        <v>4</v>
      </c>
      <c r="E5114" s="5">
        <v>5200000</v>
      </c>
      <c r="F5114">
        <v>17000</v>
      </c>
      <c r="G5114" t="s">
        <v>124</v>
      </c>
      <c r="H5114" t="str">
        <f t="shared" si="317"/>
        <v>South</v>
      </c>
      <c r="I5114" t="s">
        <v>1352</v>
      </c>
      <c r="J5114" t="str">
        <f t="shared" si="318"/>
        <v>Louisiana</v>
      </c>
      <c r="K5114" t="s">
        <v>1630</v>
      </c>
      <c r="L5114" t="str">
        <f t="shared" si="319"/>
        <v>Baton Rouge</v>
      </c>
      <c r="M5114" t="s">
        <v>41</v>
      </c>
      <c r="N5114" t="str">
        <f>IF(M5114="", "", IFERROR(VLOOKUP(M5114, Data!$A$1:$B$5, 2, 0), "Unkown fuel"))</f>
        <v>harmful</v>
      </c>
      <c r="O5114" t="s">
        <v>158</v>
      </c>
      <c r="P5114" t="s">
        <v>154</v>
      </c>
      <c r="Q5114" t="s">
        <v>25</v>
      </c>
      <c r="R5114" t="s">
        <v>340</v>
      </c>
      <c r="S5114">
        <v>1991</v>
      </c>
      <c r="T5114" t="s">
        <v>2086</v>
      </c>
      <c r="U5114" t="s">
        <v>2087</v>
      </c>
      <c r="V5114">
        <v>5</v>
      </c>
      <c r="W5114" t="s">
        <v>1179</v>
      </c>
    </row>
    <row r="5115" spans="1:23" x14ac:dyDescent="0.3">
      <c r="A5115">
        <v>5258</v>
      </c>
      <c r="B5115" t="s">
        <v>327</v>
      </c>
      <c r="C5115">
        <v>2019</v>
      </c>
      <c r="D5115">
        <f t="shared" ca="1" si="316"/>
        <v>4</v>
      </c>
      <c r="E5115" s="5">
        <v>4500000</v>
      </c>
      <c r="F5115">
        <v>21000</v>
      </c>
      <c r="G5115" t="s">
        <v>124</v>
      </c>
      <c r="H5115" t="str">
        <f t="shared" si="317"/>
        <v>South</v>
      </c>
      <c r="I5115" t="s">
        <v>1352</v>
      </c>
      <c r="J5115" t="str">
        <f t="shared" si="318"/>
        <v>Louisiana</v>
      </c>
      <c r="K5115" t="s">
        <v>1630</v>
      </c>
      <c r="L5115" t="str">
        <f t="shared" si="319"/>
        <v>Baton Rouge</v>
      </c>
      <c r="M5115" t="s">
        <v>22</v>
      </c>
      <c r="N5115" t="str">
        <f>IF(M5115="", "", IFERROR(VLOOKUP(M5115, Data!$A$1:$B$5, 2, 0), "Unkown fuel"))</f>
        <v>very harmful</v>
      </c>
      <c r="O5115" t="s">
        <v>158</v>
      </c>
      <c r="P5115" t="s">
        <v>154</v>
      </c>
      <c r="Q5115" t="s">
        <v>25</v>
      </c>
      <c r="R5115" t="s">
        <v>328</v>
      </c>
      <c r="S5115">
        <v>1999</v>
      </c>
      <c r="T5115" t="s">
        <v>329</v>
      </c>
      <c r="U5115" t="s">
        <v>330</v>
      </c>
      <c r="V5115">
        <v>7</v>
      </c>
      <c r="W5115" t="s">
        <v>1179</v>
      </c>
    </row>
    <row r="5116" spans="1:23" x14ac:dyDescent="0.3">
      <c r="A5116">
        <v>5259</v>
      </c>
      <c r="B5116" t="s">
        <v>173</v>
      </c>
      <c r="C5116">
        <v>2017</v>
      </c>
      <c r="D5116">
        <f t="shared" ca="1" si="316"/>
        <v>6</v>
      </c>
      <c r="E5116" s="5">
        <v>6000000</v>
      </c>
      <c r="F5116">
        <v>37000</v>
      </c>
      <c r="G5116" t="s">
        <v>124</v>
      </c>
      <c r="H5116" t="str">
        <f t="shared" si="317"/>
        <v>South</v>
      </c>
      <c r="I5116" t="s">
        <v>1352</v>
      </c>
      <c r="J5116" t="str">
        <f t="shared" si="318"/>
        <v>Louisiana</v>
      </c>
      <c r="K5116" t="s">
        <v>1630</v>
      </c>
      <c r="L5116" t="str">
        <f t="shared" si="319"/>
        <v>Baton Rouge</v>
      </c>
      <c r="M5116" t="s">
        <v>22</v>
      </c>
      <c r="N5116" t="str">
        <f>IF(M5116="", "", IFERROR(VLOOKUP(M5116, Data!$A$1:$B$5, 2, 0), "Unkown fuel"))</f>
        <v>very harmful</v>
      </c>
      <c r="O5116" t="s">
        <v>158</v>
      </c>
      <c r="P5116" t="s">
        <v>154</v>
      </c>
      <c r="Q5116" t="s">
        <v>25</v>
      </c>
      <c r="R5116" t="s">
        <v>179</v>
      </c>
      <c r="S5116">
        <v>2987</v>
      </c>
      <c r="T5116" t="s">
        <v>331</v>
      </c>
      <c r="U5116" t="s">
        <v>332</v>
      </c>
      <c r="V5116">
        <v>5</v>
      </c>
      <c r="W5116" t="s">
        <v>1179</v>
      </c>
    </row>
    <row r="5117" spans="1:23" x14ac:dyDescent="0.3">
      <c r="A5117">
        <v>5260</v>
      </c>
      <c r="B5117" t="s">
        <v>239</v>
      </c>
      <c r="C5117">
        <v>2018</v>
      </c>
      <c r="D5117">
        <f t="shared" ca="1" si="316"/>
        <v>5</v>
      </c>
      <c r="E5117" s="5">
        <v>4000000</v>
      </c>
      <c r="F5117">
        <v>10000</v>
      </c>
      <c r="G5117" t="s">
        <v>56</v>
      </c>
      <c r="H5117" t="str">
        <f t="shared" si="317"/>
        <v>West</v>
      </c>
      <c r="I5117" t="s">
        <v>57</v>
      </c>
      <c r="J5117" t="str">
        <f t="shared" si="318"/>
        <v>California</v>
      </c>
      <c r="K5117" t="s">
        <v>2088</v>
      </c>
      <c r="L5117" t="str">
        <f t="shared" si="319"/>
        <v>Coachella</v>
      </c>
      <c r="M5117" t="s">
        <v>22</v>
      </c>
      <c r="N5117" t="str">
        <f>IF(M5117="", "", IFERROR(VLOOKUP(M5117, Data!$A$1:$B$5, 2, 0), "Unkown fuel"))</f>
        <v>very harmful</v>
      </c>
      <c r="O5117" t="s">
        <v>158</v>
      </c>
      <c r="P5117" t="s">
        <v>154</v>
      </c>
      <c r="Q5117" t="s">
        <v>25</v>
      </c>
      <c r="R5117" t="s">
        <v>333</v>
      </c>
      <c r="S5117">
        <v>1995</v>
      </c>
      <c r="T5117" t="s">
        <v>201</v>
      </c>
      <c r="U5117" t="s">
        <v>334</v>
      </c>
      <c r="V5117">
        <v>5</v>
      </c>
      <c r="W5117" t="s">
        <v>1179</v>
      </c>
    </row>
    <row r="5118" spans="1:23" x14ac:dyDescent="0.3">
      <c r="A5118">
        <v>5261</v>
      </c>
      <c r="B5118" t="s">
        <v>46</v>
      </c>
      <c r="C5118">
        <v>2019</v>
      </c>
      <c r="D5118">
        <f t="shared" ca="1" si="316"/>
        <v>4</v>
      </c>
      <c r="E5118" s="5">
        <v>1125000</v>
      </c>
      <c r="F5118">
        <v>3500</v>
      </c>
      <c r="G5118" t="s">
        <v>56</v>
      </c>
      <c r="H5118" t="str">
        <f t="shared" si="317"/>
        <v>West</v>
      </c>
      <c r="I5118" t="s">
        <v>57</v>
      </c>
      <c r="J5118" t="str">
        <f t="shared" si="318"/>
        <v>California</v>
      </c>
      <c r="K5118" t="s">
        <v>2088</v>
      </c>
      <c r="L5118" t="str">
        <f t="shared" si="319"/>
        <v>Coachella</v>
      </c>
      <c r="M5118" t="s">
        <v>41</v>
      </c>
      <c r="N5118" t="str">
        <f>IF(M5118="", "", IFERROR(VLOOKUP(M5118, Data!$A$1:$B$5, 2, 0), "Unkown fuel"))</f>
        <v>harmful</v>
      </c>
      <c r="O5118" t="s">
        <v>158</v>
      </c>
      <c r="P5118" t="s">
        <v>154</v>
      </c>
      <c r="Q5118" t="s">
        <v>25</v>
      </c>
      <c r="R5118" t="s">
        <v>89</v>
      </c>
      <c r="S5118">
        <v>998</v>
      </c>
      <c r="T5118" t="s">
        <v>728</v>
      </c>
      <c r="U5118" t="s">
        <v>2089</v>
      </c>
      <c r="V5118">
        <v>5</v>
      </c>
      <c r="W5118" t="s">
        <v>1179</v>
      </c>
    </row>
    <row r="5119" spans="1:23" x14ac:dyDescent="0.3">
      <c r="A5119">
        <v>5262</v>
      </c>
      <c r="B5119" t="s">
        <v>192</v>
      </c>
      <c r="C5119">
        <v>2016</v>
      </c>
      <c r="D5119">
        <f t="shared" ca="1" si="316"/>
        <v>7</v>
      </c>
      <c r="E5119" s="5">
        <v>1898999</v>
      </c>
      <c r="F5119">
        <v>46000</v>
      </c>
      <c r="G5119" t="s">
        <v>56</v>
      </c>
      <c r="H5119" t="str">
        <f t="shared" si="317"/>
        <v>West</v>
      </c>
      <c r="I5119" t="s">
        <v>57</v>
      </c>
      <c r="J5119" t="str">
        <f t="shared" si="318"/>
        <v>California</v>
      </c>
      <c r="K5119" t="s">
        <v>2088</v>
      </c>
      <c r="L5119" t="str">
        <f t="shared" si="319"/>
        <v>Coachella</v>
      </c>
      <c r="M5119" t="s">
        <v>22</v>
      </c>
      <c r="N5119" t="str">
        <f>IF(M5119="", "", IFERROR(VLOOKUP(M5119, Data!$A$1:$B$5, 2, 0), "Unkown fuel"))</f>
        <v>very harmful</v>
      </c>
      <c r="O5119" t="s">
        <v>158</v>
      </c>
      <c r="P5119" t="s">
        <v>154</v>
      </c>
      <c r="Q5119" t="s">
        <v>25</v>
      </c>
      <c r="R5119" t="s">
        <v>1517</v>
      </c>
      <c r="S5119">
        <v>1968</v>
      </c>
      <c r="T5119" t="s">
        <v>201</v>
      </c>
      <c r="U5119" t="s">
        <v>202</v>
      </c>
      <c r="V5119">
        <v>5</v>
      </c>
      <c r="W5119" t="s">
        <v>1179</v>
      </c>
    </row>
    <row r="5120" spans="1:23" x14ac:dyDescent="0.3">
      <c r="A5120">
        <v>5263</v>
      </c>
      <c r="B5120" t="s">
        <v>37</v>
      </c>
      <c r="C5120">
        <v>2017</v>
      </c>
      <c r="D5120">
        <f t="shared" ca="1" si="316"/>
        <v>6</v>
      </c>
      <c r="E5120" s="5">
        <v>1650000</v>
      </c>
      <c r="F5120">
        <v>52000</v>
      </c>
      <c r="G5120" t="s">
        <v>19</v>
      </c>
      <c r="H5120" t="str">
        <f t="shared" si="317"/>
        <v>East</v>
      </c>
      <c r="I5120" t="s">
        <v>786</v>
      </c>
      <c r="J5120" t="str">
        <f t="shared" si="318"/>
        <v>New Jersey</v>
      </c>
      <c r="K5120" t="s">
        <v>1680</v>
      </c>
      <c r="L5120" t="str">
        <f t="shared" si="319"/>
        <v>Hopatcong</v>
      </c>
      <c r="M5120" t="s">
        <v>41</v>
      </c>
      <c r="N5120" t="str">
        <f>IF(M5120="", "", IFERROR(VLOOKUP(M5120, Data!$A$1:$B$5, 2, 0), "Unkown fuel"))</f>
        <v>harmful</v>
      </c>
      <c r="O5120" t="s">
        <v>158</v>
      </c>
      <c r="P5120" t="s">
        <v>154</v>
      </c>
      <c r="Q5120" t="s">
        <v>25</v>
      </c>
      <c r="R5120" t="s">
        <v>1079</v>
      </c>
      <c r="S5120">
        <v>2354</v>
      </c>
      <c r="T5120" t="s">
        <v>1552</v>
      </c>
      <c r="U5120" t="s">
        <v>1553</v>
      </c>
      <c r="V5120">
        <v>5</v>
      </c>
      <c r="W5120" t="s">
        <v>1179</v>
      </c>
    </row>
    <row r="5121" spans="1:23" x14ac:dyDescent="0.3">
      <c r="A5121">
        <v>5264</v>
      </c>
      <c r="B5121" t="s">
        <v>18</v>
      </c>
      <c r="C5121">
        <v>2011</v>
      </c>
      <c r="D5121">
        <f t="shared" ca="1" si="316"/>
        <v>12</v>
      </c>
      <c r="E5121" s="5">
        <v>280000</v>
      </c>
      <c r="F5121">
        <v>20000</v>
      </c>
      <c r="G5121" t="s">
        <v>56</v>
      </c>
      <c r="H5121" t="str">
        <f t="shared" si="317"/>
        <v>West</v>
      </c>
      <c r="I5121" t="s">
        <v>57</v>
      </c>
      <c r="J5121" t="str">
        <f t="shared" si="318"/>
        <v>California</v>
      </c>
      <c r="K5121" t="s">
        <v>2088</v>
      </c>
      <c r="L5121" t="str">
        <f t="shared" si="319"/>
        <v>Coachella</v>
      </c>
      <c r="M5121" t="s">
        <v>41</v>
      </c>
      <c r="N5121" t="str">
        <f>IF(M5121="", "", IFERROR(VLOOKUP(M5121, Data!$A$1:$B$5, 2, 0), "Unkown fuel"))</f>
        <v>harmful</v>
      </c>
      <c r="O5121" t="s">
        <v>23</v>
      </c>
      <c r="P5121" t="s">
        <v>24</v>
      </c>
      <c r="Q5121" t="s">
        <v>33</v>
      </c>
      <c r="R5121" t="s">
        <v>133</v>
      </c>
      <c r="S5121">
        <v>1197</v>
      </c>
      <c r="T5121" t="s">
        <v>395</v>
      </c>
      <c r="U5121" t="s">
        <v>261</v>
      </c>
      <c r="V5121">
        <v>5</v>
      </c>
      <c r="W5121" t="s">
        <v>1179</v>
      </c>
    </row>
    <row r="5122" spans="1:23" x14ac:dyDescent="0.3">
      <c r="A5122">
        <v>5265</v>
      </c>
      <c r="B5122" t="s">
        <v>109</v>
      </c>
      <c r="C5122">
        <v>2019</v>
      </c>
      <c r="D5122">
        <f t="shared" ref="D5122:D5185" ca="1" si="320">TRUNC(YEARFRAC(DATE(C5122,1,1), TODAY(), 1))</f>
        <v>4</v>
      </c>
      <c r="E5122" s="5">
        <v>450000</v>
      </c>
      <c r="F5122">
        <v>25000</v>
      </c>
      <c r="G5122" t="s">
        <v>56</v>
      </c>
      <c r="H5122" t="str">
        <f t="shared" ref="H5122:H5185" si="321">TRIM(G5122)</f>
        <v>West</v>
      </c>
      <c r="I5122" t="s">
        <v>57</v>
      </c>
      <c r="J5122" t="str">
        <f t="shared" ref="J5122:J5185" si="322">TRIM(I5122)</f>
        <v>California</v>
      </c>
      <c r="K5122" t="s">
        <v>2088</v>
      </c>
      <c r="L5122" t="str">
        <f t="shared" ref="L5122:L5185" si="323">TRIM(K5122)</f>
        <v>Coachella</v>
      </c>
      <c r="M5122" t="s">
        <v>41</v>
      </c>
      <c r="N5122" t="str">
        <f>IF(M5122="", "", IFERROR(VLOOKUP(M5122, Data!$A$1:$B$5, 2, 0), "Unkown fuel"))</f>
        <v>harmful</v>
      </c>
      <c r="O5122" t="s">
        <v>23</v>
      </c>
      <c r="P5122" t="s">
        <v>24</v>
      </c>
      <c r="Q5122" t="s">
        <v>25</v>
      </c>
      <c r="R5122" t="s">
        <v>110</v>
      </c>
      <c r="S5122">
        <v>1199</v>
      </c>
      <c r="T5122" t="s">
        <v>416</v>
      </c>
      <c r="U5122" t="s">
        <v>112</v>
      </c>
      <c r="V5122">
        <v>5</v>
      </c>
      <c r="W5122" t="s">
        <v>1179</v>
      </c>
    </row>
    <row r="5123" spans="1:23" x14ac:dyDescent="0.3">
      <c r="A5123">
        <v>5266</v>
      </c>
      <c r="B5123" t="s">
        <v>18</v>
      </c>
      <c r="C5123">
        <v>2006</v>
      </c>
      <c r="D5123">
        <f t="shared" ca="1" si="320"/>
        <v>17</v>
      </c>
      <c r="E5123" s="5">
        <v>135000</v>
      </c>
      <c r="F5123">
        <v>70000</v>
      </c>
      <c r="G5123" t="s">
        <v>19</v>
      </c>
      <c r="H5123" t="str">
        <f t="shared" si="321"/>
        <v>East</v>
      </c>
      <c r="I5123" t="s">
        <v>83</v>
      </c>
      <c r="J5123" t="str">
        <f t="shared" si="322"/>
        <v>Massachusetts</v>
      </c>
      <c r="K5123" t="s">
        <v>2090</v>
      </c>
      <c r="L5123" t="str">
        <f t="shared" si="323"/>
        <v>Lexington</v>
      </c>
      <c r="M5123" t="s">
        <v>41</v>
      </c>
      <c r="N5123" t="str">
        <f>IF(M5123="", "", IFERROR(VLOOKUP(M5123, Data!$A$1:$B$5, 2, 0), "Unkown fuel"))</f>
        <v>harmful</v>
      </c>
      <c r="O5123" t="s">
        <v>23</v>
      </c>
      <c r="P5123" t="s">
        <v>24</v>
      </c>
      <c r="Q5123" t="s">
        <v>33</v>
      </c>
      <c r="R5123" t="s">
        <v>1106</v>
      </c>
      <c r="S5123">
        <v>1298</v>
      </c>
      <c r="T5123" t="s">
        <v>680</v>
      </c>
      <c r="U5123" t="s">
        <v>1925</v>
      </c>
      <c r="V5123">
        <v>5</v>
      </c>
      <c r="W5123" t="s">
        <v>1179</v>
      </c>
    </row>
    <row r="5124" spans="1:23" x14ac:dyDescent="0.3">
      <c r="A5124">
        <v>5267</v>
      </c>
      <c r="B5124" t="s">
        <v>88</v>
      </c>
      <c r="C5124">
        <v>2014</v>
      </c>
      <c r="D5124">
        <f t="shared" ca="1" si="320"/>
        <v>9</v>
      </c>
      <c r="E5124" s="5">
        <v>650000</v>
      </c>
      <c r="F5124">
        <v>40000</v>
      </c>
      <c r="G5124" t="s">
        <v>19</v>
      </c>
      <c r="H5124" t="str">
        <f t="shared" si="321"/>
        <v>East</v>
      </c>
      <c r="I5124" t="s">
        <v>83</v>
      </c>
      <c r="J5124" t="str">
        <f t="shared" si="322"/>
        <v>Massachusetts</v>
      </c>
      <c r="K5124" t="s">
        <v>2091</v>
      </c>
      <c r="L5124" t="str">
        <f t="shared" si="323"/>
        <v>Gardner</v>
      </c>
      <c r="M5124" t="s">
        <v>22</v>
      </c>
      <c r="N5124" t="str">
        <f>IF(M5124="", "", IFERROR(VLOOKUP(M5124, Data!$A$1:$B$5, 2, 0), "Unkown fuel"))</f>
        <v>very harmful</v>
      </c>
      <c r="O5124" t="s">
        <v>23</v>
      </c>
      <c r="P5124" t="s">
        <v>24</v>
      </c>
      <c r="Q5124" t="s">
        <v>25</v>
      </c>
      <c r="R5124" t="s">
        <v>282</v>
      </c>
      <c r="S5124">
        <v>2179</v>
      </c>
      <c r="T5124" t="s">
        <v>446</v>
      </c>
      <c r="U5124" t="s">
        <v>447</v>
      </c>
      <c r="V5124">
        <v>7</v>
      </c>
      <c r="W5124" t="s">
        <v>1179</v>
      </c>
    </row>
    <row r="5125" spans="1:23" x14ac:dyDescent="0.3">
      <c r="A5125">
        <v>5268</v>
      </c>
      <c r="B5125" t="s">
        <v>18</v>
      </c>
      <c r="C5125">
        <v>2020</v>
      </c>
      <c r="D5125">
        <f t="shared" ca="1" si="320"/>
        <v>3</v>
      </c>
      <c r="E5125" s="5">
        <v>650000</v>
      </c>
      <c r="F5125">
        <v>7300</v>
      </c>
      <c r="G5125" t="s">
        <v>19</v>
      </c>
      <c r="H5125" t="str">
        <f t="shared" si="321"/>
        <v>East</v>
      </c>
      <c r="I5125" t="s">
        <v>786</v>
      </c>
      <c r="J5125" t="str">
        <f t="shared" si="322"/>
        <v>New Jersey</v>
      </c>
      <c r="K5125" t="s">
        <v>2067</v>
      </c>
      <c r="L5125" t="str">
        <f t="shared" si="323"/>
        <v>Parsippany</v>
      </c>
      <c r="M5125" t="s">
        <v>41</v>
      </c>
      <c r="N5125" t="str">
        <f>IF(M5125="", "", IFERROR(VLOOKUP(M5125, Data!$A$1:$B$5, 2, 0), "Unkown fuel"))</f>
        <v>harmful</v>
      </c>
      <c r="O5125" t="s">
        <v>23</v>
      </c>
      <c r="P5125" t="s">
        <v>24</v>
      </c>
      <c r="Q5125" t="s">
        <v>25</v>
      </c>
      <c r="R5125" t="s">
        <v>495</v>
      </c>
      <c r="S5125">
        <v>1197</v>
      </c>
      <c r="T5125" t="s">
        <v>265</v>
      </c>
      <c r="U5125" t="s">
        <v>266</v>
      </c>
      <c r="V5125">
        <v>5</v>
      </c>
      <c r="W5125" t="s">
        <v>1179</v>
      </c>
    </row>
    <row r="5126" spans="1:23" x14ac:dyDescent="0.3">
      <c r="A5126">
        <v>5269</v>
      </c>
      <c r="B5126" t="s">
        <v>18</v>
      </c>
      <c r="C5126">
        <v>2018</v>
      </c>
      <c r="D5126">
        <f t="shared" ca="1" si="320"/>
        <v>5</v>
      </c>
      <c r="E5126" s="5">
        <v>750000</v>
      </c>
      <c r="F5126">
        <v>25000</v>
      </c>
      <c r="G5126" t="s">
        <v>56</v>
      </c>
      <c r="H5126" t="str">
        <f t="shared" si="321"/>
        <v>West</v>
      </c>
      <c r="I5126" t="s">
        <v>57</v>
      </c>
      <c r="J5126" t="str">
        <f t="shared" si="322"/>
        <v>California</v>
      </c>
      <c r="K5126" t="s">
        <v>2092</v>
      </c>
      <c r="L5126" t="str">
        <f t="shared" si="323"/>
        <v>Menlo Park</v>
      </c>
      <c r="M5126" t="s">
        <v>22</v>
      </c>
      <c r="N5126" t="str">
        <f>IF(M5126="", "", IFERROR(VLOOKUP(M5126, Data!$A$1:$B$5, 2, 0), "Unkown fuel"))</f>
        <v>very harmful</v>
      </c>
      <c r="O5126" t="s">
        <v>23</v>
      </c>
      <c r="P5126" t="s">
        <v>24</v>
      </c>
      <c r="Q5126" t="s">
        <v>25</v>
      </c>
      <c r="R5126" t="s">
        <v>415</v>
      </c>
      <c r="S5126">
        <v>1248</v>
      </c>
      <c r="T5126" t="s">
        <v>94</v>
      </c>
      <c r="U5126" t="s">
        <v>95</v>
      </c>
      <c r="V5126">
        <v>5</v>
      </c>
      <c r="W5126" t="s">
        <v>1179</v>
      </c>
    </row>
    <row r="5127" spans="1:23" x14ac:dyDescent="0.3">
      <c r="A5127">
        <v>5270</v>
      </c>
      <c r="B5127" t="s">
        <v>18</v>
      </c>
      <c r="C5127">
        <v>2010</v>
      </c>
      <c r="D5127">
        <f t="shared" ca="1" si="320"/>
        <v>13</v>
      </c>
      <c r="E5127" s="5">
        <v>150000</v>
      </c>
      <c r="F5127">
        <v>100000</v>
      </c>
      <c r="G5127" t="s">
        <v>56</v>
      </c>
      <c r="H5127" t="str">
        <f t="shared" si="321"/>
        <v>West</v>
      </c>
      <c r="I5127" t="s">
        <v>57</v>
      </c>
      <c r="J5127" t="str">
        <f t="shared" si="322"/>
        <v>California</v>
      </c>
      <c r="K5127" t="s">
        <v>2093</v>
      </c>
      <c r="L5127" t="str">
        <f t="shared" si="323"/>
        <v>Sunnyvale</v>
      </c>
      <c r="M5127" t="s">
        <v>41</v>
      </c>
      <c r="N5127" t="str">
        <f>IF(M5127="", "", IFERROR(VLOOKUP(M5127, Data!$A$1:$B$5, 2, 0), "Unkown fuel"))</f>
        <v>harmful</v>
      </c>
      <c r="O5127" t="s">
        <v>23</v>
      </c>
      <c r="P5127" t="s">
        <v>24</v>
      </c>
      <c r="Q5127" t="s">
        <v>25</v>
      </c>
      <c r="R5127" t="s">
        <v>96</v>
      </c>
      <c r="S5127">
        <v>796</v>
      </c>
      <c r="T5127" t="s">
        <v>97</v>
      </c>
      <c r="U5127" t="s">
        <v>98</v>
      </c>
      <c r="V5127">
        <v>5</v>
      </c>
      <c r="W5127" t="s">
        <v>1179</v>
      </c>
    </row>
    <row r="5128" spans="1:23" x14ac:dyDescent="0.3">
      <c r="A5128">
        <v>5271</v>
      </c>
      <c r="B5128" t="s">
        <v>88</v>
      </c>
      <c r="C5128">
        <v>2017</v>
      </c>
      <c r="D5128">
        <f t="shared" ca="1" si="320"/>
        <v>6</v>
      </c>
      <c r="E5128" s="5">
        <v>500000</v>
      </c>
      <c r="F5128">
        <v>35000</v>
      </c>
      <c r="G5128" t="s">
        <v>56</v>
      </c>
      <c r="H5128" t="str">
        <f t="shared" si="321"/>
        <v>West</v>
      </c>
      <c r="I5128" t="s">
        <v>57</v>
      </c>
      <c r="J5128" t="str">
        <f t="shared" si="322"/>
        <v>California</v>
      </c>
      <c r="K5128" t="s">
        <v>2092</v>
      </c>
      <c r="L5128" t="str">
        <f t="shared" si="323"/>
        <v>Menlo Park</v>
      </c>
      <c r="M5128" t="s">
        <v>22</v>
      </c>
      <c r="N5128" t="str">
        <f>IF(M5128="", "", IFERROR(VLOOKUP(M5128, Data!$A$1:$B$5, 2, 0), "Unkown fuel"))</f>
        <v>very harmful</v>
      </c>
      <c r="O5128" t="s">
        <v>23</v>
      </c>
      <c r="P5128" t="s">
        <v>24</v>
      </c>
      <c r="Q5128" t="s">
        <v>25</v>
      </c>
      <c r="R5128" t="s">
        <v>564</v>
      </c>
      <c r="S5128">
        <v>1198</v>
      </c>
      <c r="T5128" t="s">
        <v>565</v>
      </c>
      <c r="U5128" t="s">
        <v>566</v>
      </c>
      <c r="V5128">
        <v>6</v>
      </c>
      <c r="W5128" t="s">
        <v>1179</v>
      </c>
    </row>
    <row r="5129" spans="1:23" x14ac:dyDescent="0.3">
      <c r="A5129">
        <v>5273</v>
      </c>
      <c r="B5129" t="s">
        <v>46</v>
      </c>
      <c r="C5129">
        <v>2013</v>
      </c>
      <c r="D5129">
        <f t="shared" ca="1" si="320"/>
        <v>10</v>
      </c>
      <c r="E5129" s="5">
        <v>425000</v>
      </c>
      <c r="F5129">
        <v>80000</v>
      </c>
      <c r="G5129" t="s">
        <v>56</v>
      </c>
      <c r="H5129" t="str">
        <f t="shared" si="321"/>
        <v>West</v>
      </c>
      <c r="I5129" t="s">
        <v>57</v>
      </c>
      <c r="J5129" t="str">
        <f t="shared" si="322"/>
        <v>California</v>
      </c>
      <c r="K5129" t="s">
        <v>2093</v>
      </c>
      <c r="L5129" t="str">
        <f t="shared" si="323"/>
        <v>Sunnyvale</v>
      </c>
      <c r="M5129" t="s">
        <v>22</v>
      </c>
      <c r="N5129" t="str">
        <f>IF(M5129="", "", IFERROR(VLOOKUP(M5129, Data!$A$1:$B$5, 2, 0), "Unkown fuel"))</f>
        <v>very harmful</v>
      </c>
      <c r="O5129" t="s">
        <v>23</v>
      </c>
      <c r="P5129" t="s">
        <v>24</v>
      </c>
      <c r="Q5129" t="s">
        <v>33</v>
      </c>
      <c r="R5129" t="s">
        <v>288</v>
      </c>
      <c r="S5129">
        <v>1582</v>
      </c>
      <c r="T5129" t="s">
        <v>289</v>
      </c>
      <c r="U5129" t="s">
        <v>290</v>
      </c>
      <c r="V5129">
        <v>5</v>
      </c>
      <c r="W5129" t="s">
        <v>1179</v>
      </c>
    </row>
    <row r="5130" spans="1:23" x14ac:dyDescent="0.3">
      <c r="A5130">
        <v>5274</v>
      </c>
      <c r="B5130" t="s">
        <v>46</v>
      </c>
      <c r="C5130">
        <v>2010</v>
      </c>
      <c r="D5130">
        <f t="shared" ca="1" si="320"/>
        <v>13</v>
      </c>
      <c r="E5130" s="5">
        <v>260000</v>
      </c>
      <c r="F5130">
        <v>60000</v>
      </c>
      <c r="G5130" t="s">
        <v>56</v>
      </c>
      <c r="H5130" t="str">
        <f t="shared" si="321"/>
        <v>West</v>
      </c>
      <c r="I5130" t="s">
        <v>57</v>
      </c>
      <c r="J5130" t="str">
        <f t="shared" si="322"/>
        <v>California</v>
      </c>
      <c r="K5130" t="s">
        <v>1913</v>
      </c>
      <c r="L5130" t="str">
        <f t="shared" si="323"/>
        <v>Stockton</v>
      </c>
      <c r="M5130" t="s">
        <v>41</v>
      </c>
      <c r="N5130" t="str">
        <f>IF(M5130="", "", IFERROR(VLOOKUP(M5130, Data!$A$1:$B$5, 2, 0), "Unkown fuel"))</f>
        <v>harmful</v>
      </c>
      <c r="O5130" t="s">
        <v>23</v>
      </c>
      <c r="P5130" t="s">
        <v>24</v>
      </c>
      <c r="Q5130" t="s">
        <v>25</v>
      </c>
      <c r="R5130" t="s">
        <v>211</v>
      </c>
      <c r="S5130">
        <v>1197</v>
      </c>
      <c r="T5130" t="s">
        <v>212</v>
      </c>
      <c r="U5130" t="s">
        <v>213</v>
      </c>
      <c r="V5130">
        <v>5</v>
      </c>
      <c r="W5130" t="s">
        <v>1179</v>
      </c>
    </row>
    <row r="5131" spans="1:23" x14ac:dyDescent="0.3">
      <c r="A5131">
        <v>5275</v>
      </c>
      <c r="B5131" t="s">
        <v>221</v>
      </c>
      <c r="C5131">
        <v>2014</v>
      </c>
      <c r="D5131">
        <f t="shared" ca="1" si="320"/>
        <v>9</v>
      </c>
      <c r="E5131" s="5">
        <v>400000</v>
      </c>
      <c r="F5131">
        <v>110000</v>
      </c>
      <c r="G5131" t="s">
        <v>56</v>
      </c>
      <c r="H5131" t="str">
        <f t="shared" si="321"/>
        <v>West</v>
      </c>
      <c r="I5131" t="s">
        <v>57</v>
      </c>
      <c r="J5131" t="str">
        <f t="shared" si="322"/>
        <v>California</v>
      </c>
      <c r="K5131" t="s">
        <v>1913</v>
      </c>
      <c r="L5131" t="str">
        <f t="shared" si="323"/>
        <v>Stockton</v>
      </c>
      <c r="M5131" t="s">
        <v>22</v>
      </c>
      <c r="N5131" t="str">
        <f>IF(M5131="", "", IFERROR(VLOOKUP(M5131, Data!$A$1:$B$5, 2, 0), "Unkown fuel"))</f>
        <v>very harmful</v>
      </c>
      <c r="O5131" t="s">
        <v>23</v>
      </c>
      <c r="P5131" t="s">
        <v>24</v>
      </c>
      <c r="Q5131" t="s">
        <v>33</v>
      </c>
      <c r="R5131" t="s">
        <v>53</v>
      </c>
      <c r="S5131">
        <v>1498</v>
      </c>
      <c r="T5131" t="s">
        <v>108</v>
      </c>
      <c r="U5131" t="s">
        <v>548</v>
      </c>
      <c r="V5131">
        <v>5</v>
      </c>
      <c r="W5131" t="s">
        <v>1179</v>
      </c>
    </row>
    <row r="5132" spans="1:23" x14ac:dyDescent="0.3">
      <c r="A5132">
        <v>5276</v>
      </c>
      <c r="B5132" t="s">
        <v>46</v>
      </c>
      <c r="C5132">
        <v>2017</v>
      </c>
      <c r="D5132">
        <f t="shared" ca="1" si="320"/>
        <v>6</v>
      </c>
      <c r="E5132" s="5">
        <v>575000</v>
      </c>
      <c r="F5132">
        <v>70000</v>
      </c>
      <c r="G5132" t="s">
        <v>56</v>
      </c>
      <c r="H5132" t="str">
        <f t="shared" si="321"/>
        <v>West</v>
      </c>
      <c r="I5132" t="s">
        <v>57</v>
      </c>
      <c r="J5132" t="str">
        <f t="shared" si="322"/>
        <v>California</v>
      </c>
      <c r="K5132" t="s">
        <v>1300</v>
      </c>
      <c r="L5132" t="str">
        <f t="shared" si="323"/>
        <v>Temecula</v>
      </c>
      <c r="M5132" t="s">
        <v>22</v>
      </c>
      <c r="N5132" t="str">
        <f>IF(M5132="", "", IFERROR(VLOOKUP(M5132, Data!$A$1:$B$5, 2, 0), "Unkown fuel"))</f>
        <v>very harmful</v>
      </c>
      <c r="O5132" t="s">
        <v>23</v>
      </c>
      <c r="P5132" t="s">
        <v>24</v>
      </c>
      <c r="Q5132" t="s">
        <v>33</v>
      </c>
      <c r="R5132" t="s">
        <v>99</v>
      </c>
      <c r="S5132">
        <v>1396</v>
      </c>
      <c r="T5132" t="s">
        <v>100</v>
      </c>
      <c r="U5132" t="s">
        <v>101</v>
      </c>
      <c r="V5132">
        <v>5</v>
      </c>
      <c r="W5132" t="s">
        <v>1179</v>
      </c>
    </row>
    <row r="5133" spans="1:23" x14ac:dyDescent="0.3">
      <c r="A5133">
        <v>5277</v>
      </c>
      <c r="B5133" t="s">
        <v>46</v>
      </c>
      <c r="C5133">
        <v>2008</v>
      </c>
      <c r="D5133">
        <f t="shared" ca="1" si="320"/>
        <v>15</v>
      </c>
      <c r="E5133" s="5">
        <v>175000</v>
      </c>
      <c r="F5133">
        <v>40000</v>
      </c>
      <c r="G5133" t="s">
        <v>56</v>
      </c>
      <c r="H5133" t="str">
        <f t="shared" si="321"/>
        <v>West</v>
      </c>
      <c r="I5133" t="s">
        <v>57</v>
      </c>
      <c r="J5133" t="str">
        <f t="shared" si="322"/>
        <v>California</v>
      </c>
      <c r="K5133" t="s">
        <v>1300</v>
      </c>
      <c r="L5133" t="str">
        <f t="shared" si="323"/>
        <v>Temecula</v>
      </c>
      <c r="M5133" t="s">
        <v>41</v>
      </c>
      <c r="N5133" t="str">
        <f>IF(M5133="", "", IFERROR(VLOOKUP(M5133, Data!$A$1:$B$5, 2, 0), "Unkown fuel"))</f>
        <v>harmful</v>
      </c>
      <c r="O5133" t="s">
        <v>23</v>
      </c>
      <c r="P5133" t="s">
        <v>24</v>
      </c>
      <c r="Q5133" t="s">
        <v>25</v>
      </c>
      <c r="R5133" t="s">
        <v>629</v>
      </c>
      <c r="S5133">
        <v>1086</v>
      </c>
      <c r="T5133" t="s">
        <v>665</v>
      </c>
      <c r="U5133" t="s">
        <v>310</v>
      </c>
      <c r="V5133">
        <v>5</v>
      </c>
      <c r="W5133" t="s">
        <v>1179</v>
      </c>
    </row>
    <row r="5134" spans="1:23" x14ac:dyDescent="0.3">
      <c r="A5134">
        <v>5278</v>
      </c>
      <c r="B5134" t="s">
        <v>18</v>
      </c>
      <c r="C5134">
        <v>2010</v>
      </c>
      <c r="D5134">
        <f t="shared" ca="1" si="320"/>
        <v>13</v>
      </c>
      <c r="E5134" s="5">
        <v>250000</v>
      </c>
      <c r="F5134">
        <v>90000</v>
      </c>
      <c r="G5134" t="s">
        <v>56</v>
      </c>
      <c r="H5134" t="str">
        <f t="shared" si="321"/>
        <v>West</v>
      </c>
      <c r="I5134" t="s">
        <v>57</v>
      </c>
      <c r="J5134" t="str">
        <f t="shared" si="322"/>
        <v>California</v>
      </c>
      <c r="K5134" t="s">
        <v>2093</v>
      </c>
      <c r="L5134" t="str">
        <f t="shared" si="323"/>
        <v>Sunnyvale</v>
      </c>
      <c r="M5134" t="s">
        <v>136</v>
      </c>
      <c r="N5134" t="str">
        <f>IF(M5134="", "", IFERROR(VLOOKUP(M5134, Data!$A$1:$B$5, 2, 0), "Unkown fuel"))</f>
        <v>least harmful</v>
      </c>
      <c r="O5134" t="s">
        <v>23</v>
      </c>
      <c r="P5134" t="s">
        <v>24</v>
      </c>
      <c r="Q5134" t="s">
        <v>33</v>
      </c>
      <c r="R5134" t="s">
        <v>113</v>
      </c>
      <c r="S5134">
        <v>1586</v>
      </c>
      <c r="T5134" t="s">
        <v>1007</v>
      </c>
      <c r="U5134" t="s">
        <v>1008</v>
      </c>
      <c r="V5134">
        <v>5</v>
      </c>
      <c r="W5134" t="s">
        <v>1179</v>
      </c>
    </row>
    <row r="5135" spans="1:23" x14ac:dyDescent="0.3">
      <c r="A5135">
        <v>5279</v>
      </c>
      <c r="B5135" t="s">
        <v>221</v>
      </c>
      <c r="C5135">
        <v>2012</v>
      </c>
      <c r="D5135">
        <f t="shared" ca="1" si="320"/>
        <v>11</v>
      </c>
      <c r="E5135" s="5">
        <v>400000</v>
      </c>
      <c r="F5135">
        <v>95000</v>
      </c>
      <c r="G5135" t="s">
        <v>19</v>
      </c>
      <c r="H5135" t="str">
        <f t="shared" si="321"/>
        <v>East</v>
      </c>
      <c r="I5135" t="s">
        <v>786</v>
      </c>
      <c r="J5135" t="str">
        <f t="shared" si="322"/>
        <v>New Jersey</v>
      </c>
      <c r="K5135" t="s">
        <v>1814</v>
      </c>
      <c r="L5135" t="str">
        <f t="shared" si="323"/>
        <v>Colonia</v>
      </c>
      <c r="M5135" t="s">
        <v>22</v>
      </c>
      <c r="N5135" t="str">
        <f>IF(M5135="", "", IFERROR(VLOOKUP(M5135, Data!$A$1:$B$5, 2, 0), "Unkown fuel"))</f>
        <v>very harmful</v>
      </c>
      <c r="O5135" t="s">
        <v>23</v>
      </c>
      <c r="P5135" t="s">
        <v>24</v>
      </c>
      <c r="Q5135" t="s">
        <v>25</v>
      </c>
      <c r="R5135" t="s">
        <v>96</v>
      </c>
      <c r="S5135">
        <v>1598</v>
      </c>
      <c r="T5135" t="s">
        <v>235</v>
      </c>
      <c r="U5135" t="s">
        <v>36</v>
      </c>
      <c r="V5135">
        <v>5</v>
      </c>
      <c r="W5135" t="s">
        <v>1179</v>
      </c>
    </row>
    <row r="5136" spans="1:23" x14ac:dyDescent="0.3">
      <c r="A5136">
        <v>5280</v>
      </c>
      <c r="B5136" t="s">
        <v>88</v>
      </c>
      <c r="C5136">
        <v>2011</v>
      </c>
      <c r="D5136">
        <f t="shared" ca="1" si="320"/>
        <v>12</v>
      </c>
      <c r="E5136" s="5">
        <v>350000</v>
      </c>
      <c r="F5136">
        <v>200000</v>
      </c>
      <c r="G5136" t="s">
        <v>56</v>
      </c>
      <c r="H5136" t="str">
        <f t="shared" si="321"/>
        <v>West</v>
      </c>
      <c r="I5136" t="s">
        <v>57</v>
      </c>
      <c r="J5136" t="str">
        <f t="shared" si="322"/>
        <v>California</v>
      </c>
      <c r="K5136" t="s">
        <v>2092</v>
      </c>
      <c r="L5136" t="str">
        <f t="shared" si="323"/>
        <v>Menlo Park</v>
      </c>
      <c r="M5136" t="s">
        <v>22</v>
      </c>
      <c r="N5136" t="str">
        <f>IF(M5136="", "", IFERROR(VLOOKUP(M5136, Data!$A$1:$B$5, 2, 0), "Unkown fuel"))</f>
        <v>very harmful</v>
      </c>
      <c r="O5136" t="s">
        <v>23</v>
      </c>
      <c r="P5136" t="s">
        <v>24</v>
      </c>
      <c r="Q5136" t="s">
        <v>33</v>
      </c>
      <c r="R5136" t="s">
        <v>363</v>
      </c>
      <c r="S5136">
        <v>2523</v>
      </c>
      <c r="T5136" t="s">
        <v>486</v>
      </c>
      <c r="U5136" t="s">
        <v>487</v>
      </c>
      <c r="V5136">
        <v>7</v>
      </c>
      <c r="W5136" t="s">
        <v>1179</v>
      </c>
    </row>
    <row r="5137" spans="1:23" x14ac:dyDescent="0.3">
      <c r="A5137">
        <v>5281</v>
      </c>
      <c r="B5137" t="s">
        <v>18</v>
      </c>
      <c r="C5137">
        <v>2015</v>
      </c>
      <c r="D5137">
        <f t="shared" ca="1" si="320"/>
        <v>8</v>
      </c>
      <c r="E5137" s="5">
        <v>484999</v>
      </c>
      <c r="F5137">
        <v>30000</v>
      </c>
      <c r="G5137" t="s">
        <v>56</v>
      </c>
      <c r="H5137" t="str">
        <f t="shared" si="321"/>
        <v>West</v>
      </c>
      <c r="I5137" t="s">
        <v>57</v>
      </c>
      <c r="J5137" t="str">
        <f t="shared" si="322"/>
        <v>California</v>
      </c>
      <c r="K5137" t="s">
        <v>2093</v>
      </c>
      <c r="L5137" t="str">
        <f t="shared" si="323"/>
        <v>Sunnyvale</v>
      </c>
      <c r="M5137" t="s">
        <v>22</v>
      </c>
      <c r="N5137" t="str">
        <f>IF(M5137="", "", IFERROR(VLOOKUP(M5137, Data!$A$1:$B$5, 2, 0), "Unkown fuel"))</f>
        <v>very harmful</v>
      </c>
      <c r="O5137" t="s">
        <v>23</v>
      </c>
      <c r="P5137" t="s">
        <v>24</v>
      </c>
      <c r="Q5137" t="s">
        <v>25</v>
      </c>
      <c r="R5137" t="s">
        <v>229</v>
      </c>
      <c r="S5137">
        <v>1248</v>
      </c>
      <c r="T5137" t="s">
        <v>27</v>
      </c>
      <c r="U5137" t="s">
        <v>28</v>
      </c>
      <c r="V5137">
        <v>5</v>
      </c>
      <c r="W5137" t="s">
        <v>1179</v>
      </c>
    </row>
    <row r="5138" spans="1:23" x14ac:dyDescent="0.3">
      <c r="A5138">
        <v>5282</v>
      </c>
      <c r="B5138" t="s">
        <v>18</v>
      </c>
      <c r="C5138">
        <v>2015</v>
      </c>
      <c r="D5138">
        <f t="shared" ca="1" si="320"/>
        <v>8</v>
      </c>
      <c r="E5138" s="5">
        <v>484999</v>
      </c>
      <c r="F5138">
        <v>30000</v>
      </c>
      <c r="G5138" t="s">
        <v>19</v>
      </c>
      <c r="H5138" t="str">
        <f t="shared" si="321"/>
        <v>East</v>
      </c>
      <c r="I5138" t="s">
        <v>786</v>
      </c>
      <c r="J5138" t="str">
        <f t="shared" si="322"/>
        <v>New Jersey</v>
      </c>
      <c r="K5138" t="s">
        <v>1749</v>
      </c>
      <c r="L5138" t="str">
        <f t="shared" si="323"/>
        <v>Lodi</v>
      </c>
      <c r="M5138" t="s">
        <v>22</v>
      </c>
      <c r="N5138" t="str">
        <f>IF(M5138="", "", IFERROR(VLOOKUP(M5138, Data!$A$1:$B$5, 2, 0), "Unkown fuel"))</f>
        <v>very harmful</v>
      </c>
      <c r="O5138" t="s">
        <v>23</v>
      </c>
      <c r="P5138" t="s">
        <v>24</v>
      </c>
      <c r="Q5138" t="s">
        <v>25</v>
      </c>
      <c r="R5138" t="s">
        <v>229</v>
      </c>
      <c r="S5138">
        <v>1248</v>
      </c>
      <c r="T5138" t="s">
        <v>27</v>
      </c>
      <c r="U5138" t="s">
        <v>28</v>
      </c>
      <c r="V5138">
        <v>5</v>
      </c>
      <c r="W5138" t="s">
        <v>1179</v>
      </c>
    </row>
    <row r="5139" spans="1:23" x14ac:dyDescent="0.3">
      <c r="A5139">
        <v>5283</v>
      </c>
      <c r="B5139" t="s">
        <v>221</v>
      </c>
      <c r="C5139">
        <v>2013</v>
      </c>
      <c r="D5139">
        <f t="shared" ca="1" si="320"/>
        <v>10</v>
      </c>
      <c r="E5139" s="5">
        <v>350000</v>
      </c>
      <c r="F5139">
        <v>70000</v>
      </c>
      <c r="G5139" t="s">
        <v>19</v>
      </c>
      <c r="H5139" t="str">
        <f t="shared" si="321"/>
        <v>East</v>
      </c>
      <c r="I5139" t="s">
        <v>83</v>
      </c>
      <c r="J5139" t="str">
        <f t="shared" si="322"/>
        <v>Massachusetts</v>
      </c>
      <c r="K5139" t="s">
        <v>1272</v>
      </c>
      <c r="L5139" t="str">
        <f t="shared" si="323"/>
        <v>Reading</v>
      </c>
      <c r="M5139" t="s">
        <v>22</v>
      </c>
      <c r="N5139" t="str">
        <f>IF(M5139="", "", IFERROR(VLOOKUP(M5139, Data!$A$1:$B$5, 2, 0), "Unkown fuel"))</f>
        <v>very harmful</v>
      </c>
      <c r="O5139" t="s">
        <v>23</v>
      </c>
      <c r="P5139" t="s">
        <v>24</v>
      </c>
      <c r="Q5139" t="s">
        <v>33</v>
      </c>
      <c r="R5139" t="s">
        <v>53</v>
      </c>
      <c r="S5139">
        <v>1498</v>
      </c>
      <c r="T5139" t="s">
        <v>94</v>
      </c>
      <c r="U5139" t="s">
        <v>548</v>
      </c>
      <c r="V5139">
        <v>5</v>
      </c>
      <c r="W5139" t="s">
        <v>1179</v>
      </c>
    </row>
    <row r="5140" spans="1:23" x14ac:dyDescent="0.3">
      <c r="A5140">
        <v>5284</v>
      </c>
      <c r="B5140" t="s">
        <v>65</v>
      </c>
      <c r="C5140">
        <v>2014</v>
      </c>
      <c r="D5140">
        <f t="shared" ca="1" si="320"/>
        <v>9</v>
      </c>
      <c r="E5140" s="5">
        <v>1400000</v>
      </c>
      <c r="F5140">
        <v>80000</v>
      </c>
      <c r="G5140" t="s">
        <v>19</v>
      </c>
      <c r="H5140" t="str">
        <f t="shared" si="321"/>
        <v>East</v>
      </c>
      <c r="I5140" t="s">
        <v>780</v>
      </c>
      <c r="J5140" t="str">
        <f t="shared" si="322"/>
        <v>Maine</v>
      </c>
      <c r="K5140" t="s">
        <v>1750</v>
      </c>
      <c r="L5140" t="str">
        <f t="shared" si="323"/>
        <v>Waterville</v>
      </c>
      <c r="M5140" t="s">
        <v>22</v>
      </c>
      <c r="N5140" t="str">
        <f>IF(M5140="", "", IFERROR(VLOOKUP(M5140, Data!$A$1:$B$5, 2, 0), "Unkown fuel"))</f>
        <v>very harmful</v>
      </c>
      <c r="O5140" t="s">
        <v>23</v>
      </c>
      <c r="P5140" t="s">
        <v>154</v>
      </c>
      <c r="Q5140" t="s">
        <v>33</v>
      </c>
      <c r="R5140" t="s">
        <v>167</v>
      </c>
      <c r="S5140">
        <v>2982</v>
      </c>
      <c r="T5140" t="s">
        <v>2094</v>
      </c>
      <c r="U5140" t="s">
        <v>558</v>
      </c>
      <c r="V5140">
        <v>7</v>
      </c>
      <c r="W5140" t="s">
        <v>1179</v>
      </c>
    </row>
    <row r="5141" spans="1:23" x14ac:dyDescent="0.3">
      <c r="A5141">
        <v>5285</v>
      </c>
      <c r="B5141" t="s">
        <v>18</v>
      </c>
      <c r="C5141">
        <v>2012</v>
      </c>
      <c r="D5141">
        <f t="shared" ca="1" si="320"/>
        <v>11</v>
      </c>
      <c r="E5141" s="5">
        <v>250000</v>
      </c>
      <c r="F5141">
        <v>100000</v>
      </c>
      <c r="G5141" t="s">
        <v>19</v>
      </c>
      <c r="H5141" t="str">
        <f t="shared" si="321"/>
        <v>East</v>
      </c>
      <c r="I5141" t="s">
        <v>789</v>
      </c>
      <c r="J5141" t="str">
        <f t="shared" si="322"/>
        <v>Connecticut</v>
      </c>
      <c r="K5141" t="s">
        <v>1590</v>
      </c>
      <c r="L5141" t="str">
        <f t="shared" si="323"/>
        <v>Naugatuck</v>
      </c>
      <c r="M5141" t="s">
        <v>22</v>
      </c>
      <c r="N5141" t="str">
        <f>IF(M5141="", "", IFERROR(VLOOKUP(M5141, Data!$A$1:$B$5, 2, 0), "Unkown fuel"))</f>
        <v>very harmful</v>
      </c>
      <c r="O5141" t="s">
        <v>23</v>
      </c>
      <c r="P5141" t="s">
        <v>24</v>
      </c>
      <c r="Q5141" t="s">
        <v>42</v>
      </c>
      <c r="R5141" t="s">
        <v>81</v>
      </c>
      <c r="S5141">
        <v>1248</v>
      </c>
      <c r="T5141" t="s">
        <v>82</v>
      </c>
      <c r="U5141" t="s">
        <v>28</v>
      </c>
      <c r="V5141">
        <v>5</v>
      </c>
      <c r="W5141" t="s">
        <v>1179</v>
      </c>
    </row>
    <row r="5142" spans="1:23" x14ac:dyDescent="0.3">
      <c r="A5142">
        <v>5286</v>
      </c>
      <c r="B5142" t="s">
        <v>18</v>
      </c>
      <c r="C5142">
        <v>2017</v>
      </c>
      <c r="D5142">
        <f t="shared" ca="1" si="320"/>
        <v>6</v>
      </c>
      <c r="E5142" s="5">
        <v>655000</v>
      </c>
      <c r="F5142">
        <v>70000</v>
      </c>
      <c r="G5142" t="s">
        <v>56</v>
      </c>
      <c r="H5142" t="str">
        <f t="shared" si="321"/>
        <v>West</v>
      </c>
      <c r="I5142" t="s">
        <v>57</v>
      </c>
      <c r="J5142" t="str">
        <f t="shared" si="322"/>
        <v>California</v>
      </c>
      <c r="K5142" t="s">
        <v>2093</v>
      </c>
      <c r="L5142" t="str">
        <f t="shared" si="323"/>
        <v>Sunnyvale</v>
      </c>
      <c r="M5142" t="s">
        <v>22</v>
      </c>
      <c r="N5142" t="str">
        <f>IF(M5142="", "", IFERROR(VLOOKUP(M5142, Data!$A$1:$B$5, 2, 0), "Unkown fuel"))</f>
        <v>very harmful</v>
      </c>
      <c r="O5142" t="s">
        <v>23</v>
      </c>
      <c r="P5142" t="s">
        <v>24</v>
      </c>
      <c r="Q5142" t="s">
        <v>25</v>
      </c>
      <c r="R5142" t="s">
        <v>424</v>
      </c>
      <c r="S5142">
        <v>1248</v>
      </c>
      <c r="T5142" t="s">
        <v>425</v>
      </c>
      <c r="U5142" t="s">
        <v>28</v>
      </c>
      <c r="V5142">
        <v>5</v>
      </c>
      <c r="W5142" t="s">
        <v>1179</v>
      </c>
    </row>
    <row r="5143" spans="1:23" x14ac:dyDescent="0.3">
      <c r="A5143">
        <v>5287</v>
      </c>
      <c r="B5143" t="s">
        <v>37</v>
      </c>
      <c r="C5143">
        <v>2016</v>
      </c>
      <c r="D5143">
        <f t="shared" ca="1" si="320"/>
        <v>7</v>
      </c>
      <c r="E5143" s="5">
        <v>500000</v>
      </c>
      <c r="F5143">
        <v>30000</v>
      </c>
      <c r="G5143" t="s">
        <v>56</v>
      </c>
      <c r="H5143" t="str">
        <f t="shared" si="321"/>
        <v>West</v>
      </c>
      <c r="I5143" t="s">
        <v>57</v>
      </c>
      <c r="J5143" t="str">
        <f t="shared" si="322"/>
        <v>California</v>
      </c>
      <c r="K5143" t="s">
        <v>2093</v>
      </c>
      <c r="L5143" t="str">
        <f t="shared" si="323"/>
        <v>Sunnyvale</v>
      </c>
      <c r="M5143" t="s">
        <v>22</v>
      </c>
      <c r="N5143" t="str">
        <f>IF(M5143="", "", IFERROR(VLOOKUP(M5143, Data!$A$1:$B$5, 2, 0), "Unkown fuel"))</f>
        <v>very harmful</v>
      </c>
      <c r="O5143" t="s">
        <v>23</v>
      </c>
      <c r="P5143" t="s">
        <v>24</v>
      </c>
      <c r="Q5143" t="s">
        <v>25</v>
      </c>
      <c r="R5143" t="s">
        <v>186</v>
      </c>
      <c r="S5143">
        <v>1498</v>
      </c>
      <c r="T5143" t="s">
        <v>105</v>
      </c>
      <c r="U5143" t="s">
        <v>95</v>
      </c>
      <c r="V5143">
        <v>5</v>
      </c>
      <c r="W5143" t="s">
        <v>1179</v>
      </c>
    </row>
    <row r="5144" spans="1:23" x14ac:dyDescent="0.3">
      <c r="A5144">
        <v>5288</v>
      </c>
      <c r="B5144" t="s">
        <v>120</v>
      </c>
      <c r="C5144">
        <v>2016</v>
      </c>
      <c r="D5144">
        <f t="shared" ca="1" si="320"/>
        <v>7</v>
      </c>
      <c r="E5144" s="5">
        <v>300000</v>
      </c>
      <c r="F5144">
        <v>15000</v>
      </c>
      <c r="G5144" t="s">
        <v>19</v>
      </c>
      <c r="H5144" t="str">
        <f t="shared" si="321"/>
        <v>East</v>
      </c>
      <c r="I5144" t="s">
        <v>786</v>
      </c>
      <c r="J5144" t="str">
        <f t="shared" si="322"/>
        <v>New Jersey</v>
      </c>
      <c r="K5144" t="s">
        <v>932</v>
      </c>
      <c r="L5144" t="str">
        <f t="shared" si="323"/>
        <v>Fords</v>
      </c>
      <c r="M5144" t="s">
        <v>41</v>
      </c>
      <c r="N5144" t="str">
        <f>IF(M5144="", "", IFERROR(VLOOKUP(M5144, Data!$A$1:$B$5, 2, 0), "Unkown fuel"))</f>
        <v>harmful</v>
      </c>
      <c r="O5144" t="s">
        <v>23</v>
      </c>
      <c r="P5144" t="s">
        <v>24</v>
      </c>
      <c r="Q5144" t="s">
        <v>25</v>
      </c>
      <c r="R5144" t="s">
        <v>133</v>
      </c>
      <c r="S5144">
        <v>1199</v>
      </c>
      <c r="T5144" t="s">
        <v>597</v>
      </c>
      <c r="U5144" t="s">
        <v>598</v>
      </c>
      <c r="V5144">
        <v>5</v>
      </c>
      <c r="W5144" t="s">
        <v>1179</v>
      </c>
    </row>
    <row r="5145" spans="1:23" x14ac:dyDescent="0.3">
      <c r="A5145">
        <v>5289</v>
      </c>
      <c r="B5145" t="s">
        <v>69</v>
      </c>
      <c r="C5145">
        <v>2018</v>
      </c>
      <c r="D5145">
        <f t="shared" ca="1" si="320"/>
        <v>5</v>
      </c>
      <c r="E5145" s="5">
        <v>650000</v>
      </c>
      <c r="F5145">
        <v>21000</v>
      </c>
      <c r="G5145" t="s">
        <v>19</v>
      </c>
      <c r="H5145" t="str">
        <f t="shared" si="321"/>
        <v>East</v>
      </c>
      <c r="I5145" t="s">
        <v>83</v>
      </c>
      <c r="J5145" t="str">
        <f t="shared" si="322"/>
        <v>Massachusetts</v>
      </c>
      <c r="K5145" t="s">
        <v>2095</v>
      </c>
      <c r="L5145" t="str">
        <f t="shared" si="323"/>
        <v>Easthampton</v>
      </c>
      <c r="M5145" t="s">
        <v>22</v>
      </c>
      <c r="N5145" t="str">
        <f>IF(M5145="", "", IFERROR(VLOOKUP(M5145, Data!$A$1:$B$5, 2, 0), "Unkown fuel"))</f>
        <v>very harmful</v>
      </c>
      <c r="O5145" t="s">
        <v>23</v>
      </c>
      <c r="P5145" t="s">
        <v>24</v>
      </c>
      <c r="Q5145" t="s">
        <v>25</v>
      </c>
      <c r="R5145" t="s">
        <v>737</v>
      </c>
      <c r="S5145">
        <v>1498</v>
      </c>
      <c r="T5145" t="s">
        <v>738</v>
      </c>
      <c r="U5145" t="s">
        <v>719</v>
      </c>
      <c r="V5145">
        <v>5</v>
      </c>
      <c r="W5145" t="s">
        <v>1179</v>
      </c>
    </row>
    <row r="5146" spans="1:23" x14ac:dyDescent="0.3">
      <c r="A5146">
        <v>5290</v>
      </c>
      <c r="B5146" t="s">
        <v>18</v>
      </c>
      <c r="C5146">
        <v>2014</v>
      </c>
      <c r="D5146">
        <f t="shared" ca="1" si="320"/>
        <v>9</v>
      </c>
      <c r="E5146" s="5">
        <v>300000</v>
      </c>
      <c r="F5146">
        <v>35000</v>
      </c>
      <c r="G5146" t="s">
        <v>56</v>
      </c>
      <c r="H5146" t="str">
        <f t="shared" si="321"/>
        <v>West</v>
      </c>
      <c r="I5146" t="s">
        <v>57</v>
      </c>
      <c r="J5146" t="str">
        <f t="shared" si="322"/>
        <v>California</v>
      </c>
      <c r="K5146" t="s">
        <v>2092</v>
      </c>
      <c r="L5146" t="str">
        <f t="shared" si="323"/>
        <v>Menlo Park</v>
      </c>
      <c r="M5146" t="s">
        <v>41</v>
      </c>
      <c r="N5146" t="str">
        <f>IF(M5146="", "", IFERROR(VLOOKUP(M5146, Data!$A$1:$B$5, 2, 0), "Unkown fuel"))</f>
        <v>harmful</v>
      </c>
      <c r="O5146" t="s">
        <v>23</v>
      </c>
      <c r="P5146" t="s">
        <v>24</v>
      </c>
      <c r="Q5146" t="s">
        <v>25</v>
      </c>
      <c r="R5146" t="s">
        <v>837</v>
      </c>
      <c r="S5146">
        <v>1197</v>
      </c>
      <c r="T5146" t="s">
        <v>265</v>
      </c>
      <c r="U5146" t="s">
        <v>266</v>
      </c>
      <c r="V5146">
        <v>5</v>
      </c>
      <c r="W5146" t="s">
        <v>1179</v>
      </c>
    </row>
    <row r="5147" spans="1:23" x14ac:dyDescent="0.3">
      <c r="A5147">
        <v>5291</v>
      </c>
      <c r="B5147" t="s">
        <v>37</v>
      </c>
      <c r="C5147">
        <v>2016</v>
      </c>
      <c r="D5147">
        <f t="shared" ca="1" si="320"/>
        <v>7</v>
      </c>
      <c r="E5147" s="5">
        <v>475000</v>
      </c>
      <c r="F5147">
        <v>25000</v>
      </c>
      <c r="G5147" t="s">
        <v>56</v>
      </c>
      <c r="H5147" t="str">
        <f t="shared" si="321"/>
        <v>West</v>
      </c>
      <c r="I5147" t="s">
        <v>57</v>
      </c>
      <c r="J5147" t="str">
        <f t="shared" si="322"/>
        <v>California</v>
      </c>
      <c r="K5147" t="s">
        <v>1913</v>
      </c>
      <c r="L5147" t="str">
        <f t="shared" si="323"/>
        <v>Stockton</v>
      </c>
      <c r="M5147" t="s">
        <v>41</v>
      </c>
      <c r="N5147" t="str">
        <f>IF(M5147="", "", IFERROR(VLOOKUP(M5147, Data!$A$1:$B$5, 2, 0), "Unkown fuel"))</f>
        <v>harmful</v>
      </c>
      <c r="O5147" t="s">
        <v>23</v>
      </c>
      <c r="P5147" t="s">
        <v>24</v>
      </c>
      <c r="Q5147" t="s">
        <v>25</v>
      </c>
      <c r="R5147" t="s">
        <v>604</v>
      </c>
      <c r="S5147">
        <v>1199</v>
      </c>
      <c r="T5147" t="s">
        <v>434</v>
      </c>
      <c r="U5147" t="s">
        <v>452</v>
      </c>
      <c r="V5147">
        <v>5</v>
      </c>
      <c r="W5147" t="s">
        <v>1179</v>
      </c>
    </row>
    <row r="5148" spans="1:23" x14ac:dyDescent="0.3">
      <c r="A5148">
        <v>5292</v>
      </c>
      <c r="B5148" t="s">
        <v>109</v>
      </c>
      <c r="C5148">
        <v>2017</v>
      </c>
      <c r="D5148">
        <f t="shared" ca="1" si="320"/>
        <v>6</v>
      </c>
      <c r="E5148" s="5">
        <v>450000</v>
      </c>
      <c r="F5148">
        <v>30000</v>
      </c>
      <c r="G5148" t="s">
        <v>19</v>
      </c>
      <c r="H5148" t="str">
        <f t="shared" si="321"/>
        <v>East</v>
      </c>
      <c r="I5148" t="s">
        <v>782</v>
      </c>
      <c r="J5148" t="str">
        <f t="shared" si="322"/>
        <v>Vermont</v>
      </c>
      <c r="K5148" t="s">
        <v>1247</v>
      </c>
      <c r="L5148" t="str">
        <f t="shared" si="323"/>
        <v>Essex Junction</v>
      </c>
      <c r="M5148" t="s">
        <v>41</v>
      </c>
      <c r="N5148" t="str">
        <f>IF(M5148="", "", IFERROR(VLOOKUP(M5148, Data!$A$1:$B$5, 2, 0), "Unkown fuel"))</f>
        <v>harmful</v>
      </c>
      <c r="O5148" t="s">
        <v>23</v>
      </c>
      <c r="P5148" t="s">
        <v>24</v>
      </c>
      <c r="Q5148" t="s">
        <v>25</v>
      </c>
      <c r="R5148" t="s">
        <v>503</v>
      </c>
      <c r="S5148">
        <v>1199</v>
      </c>
      <c r="T5148" t="s">
        <v>416</v>
      </c>
      <c r="U5148" t="s">
        <v>112</v>
      </c>
      <c r="V5148">
        <v>5</v>
      </c>
      <c r="W5148" t="s">
        <v>1179</v>
      </c>
    </row>
    <row r="5149" spans="1:23" x14ac:dyDescent="0.3">
      <c r="A5149">
        <v>5293</v>
      </c>
      <c r="B5149" t="s">
        <v>18</v>
      </c>
      <c r="C5149">
        <v>2019</v>
      </c>
      <c r="D5149">
        <f t="shared" ca="1" si="320"/>
        <v>4</v>
      </c>
      <c r="E5149" s="5">
        <v>754000</v>
      </c>
      <c r="F5149">
        <v>10000</v>
      </c>
      <c r="G5149" t="s">
        <v>56</v>
      </c>
      <c r="H5149" t="str">
        <f t="shared" si="321"/>
        <v>West</v>
      </c>
      <c r="I5149" t="s">
        <v>57</v>
      </c>
      <c r="J5149" t="str">
        <f t="shared" si="322"/>
        <v>California</v>
      </c>
      <c r="K5149" t="s">
        <v>1300</v>
      </c>
      <c r="L5149" t="str">
        <f t="shared" si="323"/>
        <v>Temecula</v>
      </c>
      <c r="M5149" t="s">
        <v>22</v>
      </c>
      <c r="N5149" t="str">
        <f>IF(M5149="", "", IFERROR(VLOOKUP(M5149, Data!$A$1:$B$5, 2, 0), "Unkown fuel"))</f>
        <v>very harmful</v>
      </c>
      <c r="O5149" t="s">
        <v>23</v>
      </c>
      <c r="P5149" t="s">
        <v>24</v>
      </c>
      <c r="Q5149" t="s">
        <v>25</v>
      </c>
      <c r="R5149" t="s">
        <v>424</v>
      </c>
      <c r="S5149">
        <v>1248</v>
      </c>
      <c r="T5149" t="s">
        <v>425</v>
      </c>
      <c r="U5149" t="s">
        <v>28</v>
      </c>
      <c r="V5149">
        <v>5</v>
      </c>
      <c r="W5149" t="s">
        <v>1179</v>
      </c>
    </row>
    <row r="5150" spans="1:23" x14ac:dyDescent="0.3">
      <c r="A5150">
        <v>5294</v>
      </c>
      <c r="B5150" t="s">
        <v>46</v>
      </c>
      <c r="C5150">
        <v>2013</v>
      </c>
      <c r="D5150">
        <f t="shared" ca="1" si="320"/>
        <v>10</v>
      </c>
      <c r="E5150" s="5">
        <v>300000</v>
      </c>
      <c r="F5150">
        <v>40000</v>
      </c>
      <c r="G5150" t="s">
        <v>56</v>
      </c>
      <c r="H5150" t="str">
        <f t="shared" si="321"/>
        <v>West</v>
      </c>
      <c r="I5150" t="s">
        <v>57</v>
      </c>
      <c r="J5150" t="str">
        <f t="shared" si="322"/>
        <v>California</v>
      </c>
      <c r="K5150" t="s">
        <v>2092</v>
      </c>
      <c r="L5150" t="str">
        <f t="shared" si="323"/>
        <v>Menlo Park</v>
      </c>
      <c r="M5150" t="s">
        <v>41</v>
      </c>
      <c r="N5150" t="str">
        <f>IF(M5150="", "", IFERROR(VLOOKUP(M5150, Data!$A$1:$B$5, 2, 0), "Unkown fuel"))</f>
        <v>harmful</v>
      </c>
      <c r="O5150" t="s">
        <v>23</v>
      </c>
      <c r="P5150" t="s">
        <v>24</v>
      </c>
      <c r="Q5150" t="s">
        <v>25</v>
      </c>
      <c r="R5150" t="s">
        <v>211</v>
      </c>
      <c r="S5150">
        <v>1197</v>
      </c>
      <c r="T5150" t="s">
        <v>212</v>
      </c>
      <c r="U5150" t="s">
        <v>453</v>
      </c>
      <c r="V5150">
        <v>5</v>
      </c>
      <c r="W5150" t="s">
        <v>1179</v>
      </c>
    </row>
    <row r="5151" spans="1:23" x14ac:dyDescent="0.3">
      <c r="A5151">
        <v>5295</v>
      </c>
      <c r="B5151" t="s">
        <v>46</v>
      </c>
      <c r="C5151">
        <v>2014</v>
      </c>
      <c r="D5151">
        <f t="shared" ca="1" si="320"/>
        <v>9</v>
      </c>
      <c r="E5151" s="5">
        <v>250000</v>
      </c>
      <c r="F5151">
        <v>25000</v>
      </c>
      <c r="G5151" t="s">
        <v>56</v>
      </c>
      <c r="H5151" t="str">
        <f t="shared" si="321"/>
        <v>West</v>
      </c>
      <c r="I5151" t="s">
        <v>57</v>
      </c>
      <c r="J5151" t="str">
        <f t="shared" si="322"/>
        <v>California</v>
      </c>
      <c r="K5151" t="s">
        <v>2096</v>
      </c>
      <c r="L5151" t="str">
        <f t="shared" si="323"/>
        <v>Thousand Oaks</v>
      </c>
      <c r="M5151" t="s">
        <v>41</v>
      </c>
      <c r="N5151" t="str">
        <f>IF(M5151="", "", IFERROR(VLOOKUP(M5151, Data!$A$1:$B$5, 2, 0), "Unkown fuel"))</f>
        <v>harmful</v>
      </c>
      <c r="O5151" t="s">
        <v>23</v>
      </c>
      <c r="P5151" t="s">
        <v>24</v>
      </c>
      <c r="Q5151" t="s">
        <v>25</v>
      </c>
      <c r="R5151" t="s">
        <v>390</v>
      </c>
      <c r="S5151">
        <v>814</v>
      </c>
      <c r="T5151" t="s">
        <v>541</v>
      </c>
      <c r="U5151" t="s">
        <v>542</v>
      </c>
      <c r="V5151">
        <v>5</v>
      </c>
      <c r="W5151" t="s">
        <v>1179</v>
      </c>
    </row>
    <row r="5152" spans="1:23" x14ac:dyDescent="0.3">
      <c r="A5152">
        <v>5296</v>
      </c>
      <c r="B5152" t="s">
        <v>18</v>
      </c>
      <c r="C5152">
        <v>2018</v>
      </c>
      <c r="D5152">
        <f t="shared" ca="1" si="320"/>
        <v>5</v>
      </c>
      <c r="E5152" s="5">
        <v>725000</v>
      </c>
      <c r="F5152">
        <v>15000</v>
      </c>
      <c r="G5152" t="s">
        <v>56</v>
      </c>
      <c r="H5152" t="str">
        <f t="shared" si="321"/>
        <v>West</v>
      </c>
      <c r="I5152" t="s">
        <v>57</v>
      </c>
      <c r="J5152" t="str">
        <f t="shared" si="322"/>
        <v>California</v>
      </c>
      <c r="K5152" t="s">
        <v>2093</v>
      </c>
      <c r="L5152" t="str">
        <f t="shared" si="323"/>
        <v>Sunnyvale</v>
      </c>
      <c r="M5152" t="s">
        <v>22</v>
      </c>
      <c r="N5152" t="str">
        <f>IF(M5152="", "", IFERROR(VLOOKUP(M5152, Data!$A$1:$B$5, 2, 0), "Unkown fuel"))</f>
        <v>very harmful</v>
      </c>
      <c r="O5152" t="s">
        <v>23</v>
      </c>
      <c r="P5152" t="s">
        <v>24</v>
      </c>
      <c r="Q5152" t="s">
        <v>25</v>
      </c>
      <c r="R5152" t="s">
        <v>424</v>
      </c>
      <c r="S5152">
        <v>1248</v>
      </c>
      <c r="T5152" t="s">
        <v>425</v>
      </c>
      <c r="U5152" t="s">
        <v>28</v>
      </c>
      <c r="V5152">
        <v>5</v>
      </c>
      <c r="W5152" t="s">
        <v>1179</v>
      </c>
    </row>
    <row r="5153" spans="1:23" x14ac:dyDescent="0.3">
      <c r="A5153">
        <v>5297</v>
      </c>
      <c r="B5153" t="s">
        <v>18</v>
      </c>
      <c r="C5153">
        <v>2008</v>
      </c>
      <c r="D5153">
        <f t="shared" ca="1" si="320"/>
        <v>15</v>
      </c>
      <c r="E5153" s="5">
        <v>95000</v>
      </c>
      <c r="F5153">
        <v>70000</v>
      </c>
      <c r="G5153" t="s">
        <v>19</v>
      </c>
      <c r="H5153" t="str">
        <f t="shared" si="321"/>
        <v>East</v>
      </c>
      <c r="I5153" t="s">
        <v>912</v>
      </c>
      <c r="J5153" t="str">
        <f t="shared" si="322"/>
        <v>Ohio</v>
      </c>
      <c r="K5153" t="s">
        <v>2097</v>
      </c>
      <c r="L5153" t="str">
        <f t="shared" si="323"/>
        <v>Boardman</v>
      </c>
      <c r="M5153" t="s">
        <v>41</v>
      </c>
      <c r="N5153" t="str">
        <f>IF(M5153="", "", IFERROR(VLOOKUP(M5153, Data!$A$1:$B$5, 2, 0), "Unkown fuel"))</f>
        <v>harmful</v>
      </c>
      <c r="O5153" t="s">
        <v>23</v>
      </c>
      <c r="P5153" t="s">
        <v>24</v>
      </c>
      <c r="Q5153" t="s">
        <v>25</v>
      </c>
      <c r="R5153" t="s">
        <v>96</v>
      </c>
      <c r="S5153">
        <v>796</v>
      </c>
      <c r="T5153" t="s">
        <v>97</v>
      </c>
      <c r="U5153" t="s">
        <v>98</v>
      </c>
      <c r="V5153">
        <v>5</v>
      </c>
      <c r="W5153" t="s">
        <v>1179</v>
      </c>
    </row>
    <row r="5154" spans="1:23" x14ac:dyDescent="0.3">
      <c r="A5154">
        <v>5298</v>
      </c>
      <c r="B5154" t="s">
        <v>46</v>
      </c>
      <c r="C5154">
        <v>2018</v>
      </c>
      <c r="D5154">
        <f t="shared" ca="1" si="320"/>
        <v>5</v>
      </c>
      <c r="E5154" s="5">
        <v>475000</v>
      </c>
      <c r="F5154">
        <v>7800</v>
      </c>
      <c r="G5154" t="s">
        <v>19</v>
      </c>
      <c r="H5154" t="str">
        <f t="shared" si="321"/>
        <v>East</v>
      </c>
      <c r="I5154" t="s">
        <v>912</v>
      </c>
      <c r="J5154" t="str">
        <f t="shared" si="322"/>
        <v>Ohio</v>
      </c>
      <c r="K5154" t="s">
        <v>2097</v>
      </c>
      <c r="L5154" t="str">
        <f t="shared" si="323"/>
        <v>Boardman</v>
      </c>
      <c r="M5154" t="s">
        <v>41</v>
      </c>
      <c r="N5154" t="str">
        <f>IF(M5154="", "", IFERROR(VLOOKUP(M5154, Data!$A$1:$B$5, 2, 0), "Unkown fuel"))</f>
        <v>harmful</v>
      </c>
      <c r="O5154" t="s">
        <v>23</v>
      </c>
      <c r="P5154" t="s">
        <v>24</v>
      </c>
      <c r="Q5154" t="s">
        <v>25</v>
      </c>
      <c r="R5154" t="s">
        <v>110</v>
      </c>
      <c r="S5154">
        <v>1086</v>
      </c>
      <c r="T5154" t="s">
        <v>388</v>
      </c>
      <c r="U5154" t="s">
        <v>611</v>
      </c>
      <c r="V5154">
        <v>5</v>
      </c>
      <c r="W5154" t="s">
        <v>1179</v>
      </c>
    </row>
    <row r="5155" spans="1:23" x14ac:dyDescent="0.3">
      <c r="A5155">
        <v>5299</v>
      </c>
      <c r="B5155" t="s">
        <v>109</v>
      </c>
      <c r="C5155">
        <v>2014</v>
      </c>
      <c r="D5155">
        <f t="shared" ca="1" si="320"/>
        <v>9</v>
      </c>
      <c r="E5155" s="5">
        <v>575000</v>
      </c>
      <c r="F5155">
        <v>55000</v>
      </c>
      <c r="G5155" t="s">
        <v>19</v>
      </c>
      <c r="H5155" t="str">
        <f t="shared" si="321"/>
        <v>East</v>
      </c>
      <c r="I5155" t="s">
        <v>912</v>
      </c>
      <c r="J5155" t="str">
        <f t="shared" si="322"/>
        <v>Ohio</v>
      </c>
      <c r="K5155" t="s">
        <v>1568</v>
      </c>
      <c r="L5155" t="str">
        <f t="shared" si="323"/>
        <v>Bowling Green</v>
      </c>
      <c r="M5155" t="s">
        <v>22</v>
      </c>
      <c r="N5155" t="str">
        <f>IF(M5155="", "", IFERROR(VLOOKUP(M5155, Data!$A$1:$B$5, 2, 0), "Unkown fuel"))</f>
        <v>very harmful</v>
      </c>
      <c r="O5155" t="s">
        <v>23</v>
      </c>
      <c r="P5155" t="s">
        <v>24</v>
      </c>
      <c r="Q5155" t="s">
        <v>25</v>
      </c>
      <c r="R5155" t="s">
        <v>130</v>
      </c>
      <c r="S5155">
        <v>2179</v>
      </c>
      <c r="T5155" t="s">
        <v>293</v>
      </c>
      <c r="U5155" t="s">
        <v>152</v>
      </c>
      <c r="V5155">
        <v>7</v>
      </c>
      <c r="W5155" t="s">
        <v>1179</v>
      </c>
    </row>
    <row r="5156" spans="1:23" x14ac:dyDescent="0.3">
      <c r="A5156">
        <v>5300</v>
      </c>
      <c r="B5156" t="s">
        <v>109</v>
      </c>
      <c r="C5156">
        <v>2016</v>
      </c>
      <c r="D5156">
        <f t="shared" ca="1" si="320"/>
        <v>7</v>
      </c>
      <c r="E5156" s="5">
        <v>350000</v>
      </c>
      <c r="F5156">
        <v>30000</v>
      </c>
      <c r="G5156" t="s">
        <v>19</v>
      </c>
      <c r="H5156" t="str">
        <f t="shared" si="321"/>
        <v>East</v>
      </c>
      <c r="I5156" t="s">
        <v>912</v>
      </c>
      <c r="J5156" t="str">
        <f t="shared" si="322"/>
        <v>Ohio</v>
      </c>
      <c r="K5156" t="s">
        <v>1568</v>
      </c>
      <c r="L5156" t="str">
        <f t="shared" si="323"/>
        <v>Bowling Green</v>
      </c>
      <c r="M5156" t="s">
        <v>41</v>
      </c>
      <c r="N5156" t="str">
        <f>IF(M5156="", "", IFERROR(VLOOKUP(M5156, Data!$A$1:$B$5, 2, 0), "Unkown fuel"))</f>
        <v>harmful</v>
      </c>
      <c r="O5156" t="s">
        <v>23</v>
      </c>
      <c r="P5156" t="s">
        <v>24</v>
      </c>
      <c r="Q5156" t="s">
        <v>25</v>
      </c>
      <c r="R5156" t="s">
        <v>503</v>
      </c>
      <c r="S5156">
        <v>1199</v>
      </c>
      <c r="T5156" t="s">
        <v>416</v>
      </c>
      <c r="U5156" t="s">
        <v>112</v>
      </c>
      <c r="V5156">
        <v>5</v>
      </c>
      <c r="W5156" t="s">
        <v>1179</v>
      </c>
    </row>
    <row r="5157" spans="1:23" x14ac:dyDescent="0.3">
      <c r="A5157">
        <v>5301</v>
      </c>
      <c r="B5157" t="s">
        <v>88</v>
      </c>
      <c r="C5157">
        <v>2013</v>
      </c>
      <c r="D5157">
        <f t="shared" ca="1" si="320"/>
        <v>10</v>
      </c>
      <c r="E5157" s="5">
        <v>330000</v>
      </c>
      <c r="F5157">
        <v>125000</v>
      </c>
      <c r="G5157" t="s">
        <v>19</v>
      </c>
      <c r="H5157" t="str">
        <f t="shared" si="321"/>
        <v>East</v>
      </c>
      <c r="I5157" t="s">
        <v>912</v>
      </c>
      <c r="J5157" t="str">
        <f t="shared" si="322"/>
        <v>Ohio</v>
      </c>
      <c r="K5157" t="s">
        <v>2097</v>
      </c>
      <c r="L5157" t="str">
        <f t="shared" si="323"/>
        <v>Boardman</v>
      </c>
      <c r="M5157" t="s">
        <v>22</v>
      </c>
      <c r="N5157" t="str">
        <f>IF(M5157="", "", IFERROR(VLOOKUP(M5157, Data!$A$1:$B$5, 2, 0), "Unkown fuel"))</f>
        <v>very harmful</v>
      </c>
      <c r="O5157" t="s">
        <v>23</v>
      </c>
      <c r="P5157" t="s">
        <v>24</v>
      </c>
      <c r="Q5157" t="s">
        <v>33</v>
      </c>
      <c r="R5157" t="s">
        <v>489</v>
      </c>
      <c r="S5157">
        <v>2523</v>
      </c>
      <c r="T5157" t="s">
        <v>309</v>
      </c>
      <c r="U5157" t="s">
        <v>490</v>
      </c>
      <c r="V5157">
        <v>7</v>
      </c>
      <c r="W5157" t="s">
        <v>1179</v>
      </c>
    </row>
    <row r="5158" spans="1:23" x14ac:dyDescent="0.3">
      <c r="A5158">
        <v>5302</v>
      </c>
      <c r="B5158" t="s">
        <v>18</v>
      </c>
      <c r="C5158">
        <v>2016</v>
      </c>
      <c r="D5158">
        <f t="shared" ca="1" si="320"/>
        <v>7</v>
      </c>
      <c r="E5158" s="5">
        <v>482000</v>
      </c>
      <c r="F5158">
        <v>50000</v>
      </c>
      <c r="G5158" t="s">
        <v>19</v>
      </c>
      <c r="H5158" t="str">
        <f t="shared" si="321"/>
        <v>East</v>
      </c>
      <c r="I5158" t="s">
        <v>912</v>
      </c>
      <c r="J5158" t="str">
        <f t="shared" si="322"/>
        <v>Ohio</v>
      </c>
      <c r="K5158" t="s">
        <v>2097</v>
      </c>
      <c r="L5158" t="str">
        <f t="shared" si="323"/>
        <v>Boardman</v>
      </c>
      <c r="M5158" t="s">
        <v>41</v>
      </c>
      <c r="N5158" t="str">
        <f>IF(M5158="", "", IFERROR(VLOOKUP(M5158, Data!$A$1:$B$5, 2, 0), "Unkown fuel"))</f>
        <v>harmful</v>
      </c>
      <c r="O5158" t="s">
        <v>23</v>
      </c>
      <c r="P5158" t="s">
        <v>24</v>
      </c>
      <c r="Q5158" t="s">
        <v>25</v>
      </c>
      <c r="R5158" t="s">
        <v>389</v>
      </c>
      <c r="S5158">
        <v>1197</v>
      </c>
      <c r="T5158" t="s">
        <v>265</v>
      </c>
      <c r="U5158" t="s">
        <v>266</v>
      </c>
      <c r="V5158">
        <v>5</v>
      </c>
      <c r="W5158" t="s">
        <v>1179</v>
      </c>
    </row>
    <row r="5159" spans="1:23" x14ac:dyDescent="0.3">
      <c r="A5159">
        <v>5303</v>
      </c>
      <c r="B5159" t="s">
        <v>69</v>
      </c>
      <c r="C5159">
        <v>2017</v>
      </c>
      <c r="D5159">
        <f t="shared" ca="1" si="320"/>
        <v>6</v>
      </c>
      <c r="E5159" s="5">
        <v>625000</v>
      </c>
      <c r="F5159">
        <v>40000</v>
      </c>
      <c r="G5159" t="s">
        <v>19</v>
      </c>
      <c r="H5159" t="str">
        <f t="shared" si="321"/>
        <v>East</v>
      </c>
      <c r="I5159" t="s">
        <v>912</v>
      </c>
      <c r="J5159" t="str">
        <f t="shared" si="322"/>
        <v>Ohio</v>
      </c>
      <c r="K5159" t="s">
        <v>2098</v>
      </c>
      <c r="L5159" t="str">
        <f t="shared" si="323"/>
        <v>Beavercreek</v>
      </c>
      <c r="M5159" t="s">
        <v>22</v>
      </c>
      <c r="N5159" t="str">
        <f>IF(M5159="", "", IFERROR(VLOOKUP(M5159, Data!$A$1:$B$5, 2, 0), "Unkown fuel"))</f>
        <v>very harmful</v>
      </c>
      <c r="O5159" t="s">
        <v>23</v>
      </c>
      <c r="P5159" t="s">
        <v>24</v>
      </c>
      <c r="Q5159" t="s">
        <v>304</v>
      </c>
      <c r="R5159" t="s">
        <v>236</v>
      </c>
      <c r="S5159">
        <v>1498</v>
      </c>
      <c r="T5159" t="s">
        <v>237</v>
      </c>
      <c r="U5159" t="s">
        <v>238</v>
      </c>
      <c r="V5159">
        <v>5</v>
      </c>
      <c r="W5159" t="s">
        <v>1179</v>
      </c>
    </row>
    <row r="5160" spans="1:23" x14ac:dyDescent="0.3">
      <c r="A5160">
        <v>5304</v>
      </c>
      <c r="B5160" t="s">
        <v>109</v>
      </c>
      <c r="C5160">
        <v>2017</v>
      </c>
      <c r="D5160">
        <f t="shared" ca="1" si="320"/>
        <v>6</v>
      </c>
      <c r="E5160" s="5">
        <v>380000</v>
      </c>
      <c r="F5160">
        <v>30000</v>
      </c>
      <c r="G5160" t="s">
        <v>19</v>
      </c>
      <c r="H5160" t="str">
        <f t="shared" si="321"/>
        <v>East</v>
      </c>
      <c r="I5160" t="s">
        <v>912</v>
      </c>
      <c r="J5160" t="str">
        <f t="shared" si="322"/>
        <v>Ohio</v>
      </c>
      <c r="K5160" t="s">
        <v>1568</v>
      </c>
      <c r="L5160" t="str">
        <f t="shared" si="323"/>
        <v>Bowling Green</v>
      </c>
      <c r="M5160" t="s">
        <v>41</v>
      </c>
      <c r="N5160" t="str">
        <f>IF(M5160="", "", IFERROR(VLOOKUP(M5160, Data!$A$1:$B$5, 2, 0), "Unkown fuel"))</f>
        <v>harmful</v>
      </c>
      <c r="O5160" t="s">
        <v>23</v>
      </c>
      <c r="P5160" t="s">
        <v>24</v>
      </c>
      <c r="Q5160" t="s">
        <v>25</v>
      </c>
      <c r="R5160" t="s">
        <v>503</v>
      </c>
      <c r="S5160">
        <v>1199</v>
      </c>
      <c r="T5160" t="s">
        <v>416</v>
      </c>
      <c r="U5160" t="s">
        <v>112</v>
      </c>
      <c r="V5160">
        <v>5</v>
      </c>
      <c r="W5160" t="s">
        <v>1179</v>
      </c>
    </row>
    <row r="5161" spans="1:23" x14ac:dyDescent="0.3">
      <c r="A5161">
        <v>5305</v>
      </c>
      <c r="B5161" t="s">
        <v>120</v>
      </c>
      <c r="C5161">
        <v>2016</v>
      </c>
      <c r="D5161">
        <f t="shared" ca="1" si="320"/>
        <v>7</v>
      </c>
      <c r="E5161" s="5">
        <v>310000</v>
      </c>
      <c r="F5161">
        <v>30000</v>
      </c>
      <c r="G5161" t="s">
        <v>19</v>
      </c>
      <c r="H5161" t="str">
        <f t="shared" si="321"/>
        <v>East</v>
      </c>
      <c r="I5161" t="s">
        <v>912</v>
      </c>
      <c r="J5161" t="str">
        <f t="shared" si="322"/>
        <v>Ohio</v>
      </c>
      <c r="K5161" t="s">
        <v>1568</v>
      </c>
      <c r="L5161" t="str">
        <f t="shared" si="323"/>
        <v>Bowling Green</v>
      </c>
      <c r="M5161" t="s">
        <v>41</v>
      </c>
      <c r="N5161" t="str">
        <f>IF(M5161="", "", IFERROR(VLOOKUP(M5161, Data!$A$1:$B$5, 2, 0), "Unkown fuel"))</f>
        <v>harmful</v>
      </c>
      <c r="O5161" t="s">
        <v>23</v>
      </c>
      <c r="P5161" t="s">
        <v>24</v>
      </c>
      <c r="Q5161" t="s">
        <v>25</v>
      </c>
      <c r="R5161" t="s">
        <v>133</v>
      </c>
      <c r="S5161">
        <v>1199</v>
      </c>
      <c r="T5161" t="s">
        <v>597</v>
      </c>
      <c r="U5161" t="s">
        <v>598</v>
      </c>
      <c r="V5161">
        <v>5</v>
      </c>
      <c r="W5161" t="s">
        <v>1179</v>
      </c>
    </row>
    <row r="5162" spans="1:23" x14ac:dyDescent="0.3">
      <c r="A5162">
        <v>5306</v>
      </c>
      <c r="B5162" t="s">
        <v>18</v>
      </c>
      <c r="C5162">
        <v>2009</v>
      </c>
      <c r="D5162">
        <f t="shared" ca="1" si="320"/>
        <v>14</v>
      </c>
      <c r="E5162" s="5">
        <v>280000</v>
      </c>
      <c r="F5162">
        <v>35000</v>
      </c>
      <c r="G5162" t="s">
        <v>19</v>
      </c>
      <c r="H5162" t="str">
        <f t="shared" si="321"/>
        <v>East</v>
      </c>
      <c r="I5162" t="s">
        <v>912</v>
      </c>
      <c r="J5162" t="str">
        <f t="shared" si="322"/>
        <v>Ohio</v>
      </c>
      <c r="K5162" t="s">
        <v>1568</v>
      </c>
      <c r="L5162" t="str">
        <f t="shared" si="323"/>
        <v>Bowling Green</v>
      </c>
      <c r="M5162" t="s">
        <v>41</v>
      </c>
      <c r="N5162" t="str">
        <f>IF(M5162="", "", IFERROR(VLOOKUP(M5162, Data!$A$1:$B$5, 2, 0), "Unkown fuel"))</f>
        <v>harmful</v>
      </c>
      <c r="O5162" t="s">
        <v>23</v>
      </c>
      <c r="P5162" t="s">
        <v>24</v>
      </c>
      <c r="Q5162" t="s">
        <v>25</v>
      </c>
      <c r="R5162" t="s">
        <v>383</v>
      </c>
      <c r="S5162">
        <v>1298</v>
      </c>
      <c r="T5162" t="s">
        <v>395</v>
      </c>
      <c r="U5162" t="s">
        <v>261</v>
      </c>
      <c r="V5162">
        <v>5</v>
      </c>
      <c r="W5162" t="s">
        <v>1179</v>
      </c>
    </row>
    <row r="5163" spans="1:23" x14ac:dyDescent="0.3">
      <c r="A5163">
        <v>5307</v>
      </c>
      <c r="B5163" t="s">
        <v>75</v>
      </c>
      <c r="C5163">
        <v>2018</v>
      </c>
      <c r="D5163">
        <f t="shared" ca="1" si="320"/>
        <v>5</v>
      </c>
      <c r="E5163" s="5">
        <v>900000</v>
      </c>
      <c r="F5163">
        <v>30000</v>
      </c>
      <c r="G5163" t="s">
        <v>19</v>
      </c>
      <c r="H5163" t="str">
        <f t="shared" si="321"/>
        <v>East</v>
      </c>
      <c r="I5163" t="s">
        <v>912</v>
      </c>
      <c r="J5163" t="str">
        <f t="shared" si="322"/>
        <v>Ohio</v>
      </c>
      <c r="K5163" t="s">
        <v>1568</v>
      </c>
      <c r="L5163" t="str">
        <f t="shared" si="323"/>
        <v>Bowling Green</v>
      </c>
      <c r="M5163" t="s">
        <v>41</v>
      </c>
      <c r="N5163" t="str">
        <f>IF(M5163="", "", IFERROR(VLOOKUP(M5163, Data!$A$1:$B$5, 2, 0), "Unkown fuel"))</f>
        <v>harmful</v>
      </c>
      <c r="O5163" t="s">
        <v>23</v>
      </c>
      <c r="P5163" t="s">
        <v>154</v>
      </c>
      <c r="Q5163" t="s">
        <v>25</v>
      </c>
      <c r="R5163" t="s">
        <v>2099</v>
      </c>
      <c r="S5163">
        <v>1498</v>
      </c>
      <c r="T5163" t="s">
        <v>2100</v>
      </c>
      <c r="U5163" t="s">
        <v>980</v>
      </c>
      <c r="V5163">
        <v>5</v>
      </c>
      <c r="W5163" t="s">
        <v>1179</v>
      </c>
    </row>
    <row r="5164" spans="1:23" x14ac:dyDescent="0.3">
      <c r="A5164">
        <v>5308</v>
      </c>
      <c r="B5164" t="s">
        <v>18</v>
      </c>
      <c r="C5164">
        <v>2010</v>
      </c>
      <c r="D5164">
        <f t="shared" ca="1" si="320"/>
        <v>13</v>
      </c>
      <c r="E5164" s="5">
        <v>250000</v>
      </c>
      <c r="F5164">
        <v>60000</v>
      </c>
      <c r="G5164" t="s">
        <v>19</v>
      </c>
      <c r="H5164" t="str">
        <f t="shared" si="321"/>
        <v>East</v>
      </c>
      <c r="I5164" t="s">
        <v>912</v>
      </c>
      <c r="J5164" t="str">
        <f t="shared" si="322"/>
        <v>Ohio</v>
      </c>
      <c r="K5164" t="s">
        <v>1568</v>
      </c>
      <c r="L5164" t="str">
        <f t="shared" si="323"/>
        <v>Bowling Green</v>
      </c>
      <c r="M5164" t="s">
        <v>41</v>
      </c>
      <c r="N5164" t="str">
        <f>IF(M5164="", "", IFERROR(VLOOKUP(M5164, Data!$A$1:$B$5, 2, 0), "Unkown fuel"))</f>
        <v>harmful</v>
      </c>
      <c r="O5164" t="s">
        <v>23</v>
      </c>
      <c r="P5164" t="s">
        <v>24</v>
      </c>
      <c r="Q5164" t="s">
        <v>25</v>
      </c>
      <c r="R5164" t="s">
        <v>85</v>
      </c>
      <c r="S5164">
        <v>1061</v>
      </c>
      <c r="T5164" t="s">
        <v>86</v>
      </c>
      <c r="U5164" t="s">
        <v>87</v>
      </c>
      <c r="V5164">
        <v>5</v>
      </c>
      <c r="W5164" t="s">
        <v>1179</v>
      </c>
    </row>
    <row r="5165" spans="1:23" x14ac:dyDescent="0.3">
      <c r="A5165">
        <v>5309</v>
      </c>
      <c r="B5165" t="s">
        <v>46</v>
      </c>
      <c r="C5165">
        <v>2017</v>
      </c>
      <c r="D5165">
        <f t="shared" ca="1" si="320"/>
        <v>6</v>
      </c>
      <c r="E5165" s="5">
        <v>750000</v>
      </c>
      <c r="F5165">
        <v>39000</v>
      </c>
      <c r="G5165" t="s">
        <v>19</v>
      </c>
      <c r="H5165" t="str">
        <f t="shared" si="321"/>
        <v>East</v>
      </c>
      <c r="I5165" t="s">
        <v>912</v>
      </c>
      <c r="J5165" t="str">
        <f t="shared" si="322"/>
        <v>Ohio</v>
      </c>
      <c r="K5165" t="s">
        <v>2097</v>
      </c>
      <c r="L5165" t="str">
        <f t="shared" si="323"/>
        <v>Boardman</v>
      </c>
      <c r="M5165" t="s">
        <v>41</v>
      </c>
      <c r="N5165" t="str">
        <f>IF(M5165="", "", IFERROR(VLOOKUP(M5165, Data!$A$1:$B$5, 2, 0), "Unkown fuel"))</f>
        <v>harmful</v>
      </c>
      <c r="O5165" t="s">
        <v>23</v>
      </c>
      <c r="P5165" t="s">
        <v>24</v>
      </c>
      <c r="Q5165" t="s">
        <v>25</v>
      </c>
      <c r="R5165" t="s">
        <v>313</v>
      </c>
      <c r="S5165">
        <v>1591</v>
      </c>
      <c r="T5165" t="s">
        <v>143</v>
      </c>
      <c r="U5165" t="s">
        <v>492</v>
      </c>
      <c r="V5165">
        <v>5</v>
      </c>
      <c r="W5165" t="s">
        <v>1179</v>
      </c>
    </row>
    <row r="5166" spans="1:23" x14ac:dyDescent="0.3">
      <c r="A5166">
        <v>5310</v>
      </c>
      <c r="B5166" t="s">
        <v>75</v>
      </c>
      <c r="C5166">
        <v>2019</v>
      </c>
      <c r="D5166">
        <f t="shared" ca="1" si="320"/>
        <v>4</v>
      </c>
      <c r="E5166" s="5">
        <v>420000</v>
      </c>
      <c r="F5166">
        <v>15000</v>
      </c>
      <c r="G5166" t="s">
        <v>19</v>
      </c>
      <c r="H5166" t="str">
        <f t="shared" si="321"/>
        <v>East</v>
      </c>
      <c r="I5166" t="s">
        <v>912</v>
      </c>
      <c r="J5166" t="str">
        <f t="shared" si="322"/>
        <v>Ohio</v>
      </c>
      <c r="K5166" t="s">
        <v>2097</v>
      </c>
      <c r="L5166" t="str">
        <f t="shared" si="323"/>
        <v>Boardman</v>
      </c>
      <c r="M5166" t="s">
        <v>41</v>
      </c>
      <c r="N5166" t="str">
        <f>IF(M5166="", "", IFERROR(VLOOKUP(M5166, Data!$A$1:$B$5, 2, 0), "Unkown fuel"))</f>
        <v>harmful</v>
      </c>
      <c r="O5166" t="s">
        <v>23</v>
      </c>
      <c r="P5166" t="s">
        <v>24</v>
      </c>
      <c r="Q5166" t="s">
        <v>25</v>
      </c>
      <c r="R5166" t="s">
        <v>305</v>
      </c>
      <c r="S5166">
        <v>999</v>
      </c>
      <c r="T5166" t="s">
        <v>86</v>
      </c>
      <c r="U5166" t="s">
        <v>306</v>
      </c>
      <c r="V5166">
        <v>5</v>
      </c>
      <c r="W5166" t="s">
        <v>1179</v>
      </c>
    </row>
    <row r="5167" spans="1:23" x14ac:dyDescent="0.3">
      <c r="A5167">
        <v>5311</v>
      </c>
      <c r="B5167" t="s">
        <v>37</v>
      </c>
      <c r="C5167">
        <v>2019</v>
      </c>
      <c r="D5167">
        <f t="shared" ca="1" si="320"/>
        <v>4</v>
      </c>
      <c r="E5167" s="5">
        <v>670000</v>
      </c>
      <c r="F5167">
        <v>5000</v>
      </c>
      <c r="G5167" t="s">
        <v>38</v>
      </c>
      <c r="H5167" t="str">
        <f t="shared" si="321"/>
        <v>Central</v>
      </c>
      <c r="I5167" t="s">
        <v>791</v>
      </c>
      <c r="J5167" t="str">
        <f t="shared" si="322"/>
        <v>Oklahoma</v>
      </c>
      <c r="K5167" t="s">
        <v>2101</v>
      </c>
      <c r="L5167" t="str">
        <f t="shared" si="323"/>
        <v>Mustang</v>
      </c>
      <c r="M5167" t="s">
        <v>41</v>
      </c>
      <c r="N5167" t="str">
        <f>IF(M5167="", "", IFERROR(VLOOKUP(M5167, Data!$A$1:$B$5, 2, 0), "Unkown fuel"))</f>
        <v>harmful</v>
      </c>
      <c r="O5167" t="s">
        <v>23</v>
      </c>
      <c r="P5167" t="s">
        <v>24</v>
      </c>
      <c r="Q5167" t="s">
        <v>25</v>
      </c>
      <c r="R5167" t="s">
        <v>942</v>
      </c>
      <c r="S5167">
        <v>1199</v>
      </c>
      <c r="T5167" t="s">
        <v>216</v>
      </c>
      <c r="U5167" t="s">
        <v>452</v>
      </c>
      <c r="V5167">
        <v>5</v>
      </c>
      <c r="W5167" t="s">
        <v>1179</v>
      </c>
    </row>
    <row r="5168" spans="1:23" x14ac:dyDescent="0.3">
      <c r="A5168">
        <v>5312</v>
      </c>
      <c r="B5168" t="s">
        <v>46</v>
      </c>
      <c r="C5168">
        <v>2016</v>
      </c>
      <c r="D5168">
        <f t="shared" ca="1" si="320"/>
        <v>7</v>
      </c>
      <c r="E5168" s="5">
        <v>420000</v>
      </c>
      <c r="F5168">
        <v>9750</v>
      </c>
      <c r="G5168" t="s">
        <v>38</v>
      </c>
      <c r="H5168" t="str">
        <f t="shared" si="321"/>
        <v>Central</v>
      </c>
      <c r="I5168" t="s">
        <v>791</v>
      </c>
      <c r="J5168" t="str">
        <f t="shared" si="322"/>
        <v>Oklahoma</v>
      </c>
      <c r="K5168" t="s">
        <v>2101</v>
      </c>
      <c r="L5168" t="str">
        <f t="shared" si="323"/>
        <v>Mustang</v>
      </c>
      <c r="M5168" t="s">
        <v>41</v>
      </c>
      <c r="N5168" t="str">
        <f>IF(M5168="", "", IFERROR(VLOOKUP(M5168, Data!$A$1:$B$5, 2, 0), "Unkown fuel"))</f>
        <v>harmful</v>
      </c>
      <c r="O5168" t="s">
        <v>23</v>
      </c>
      <c r="P5168" t="s">
        <v>24</v>
      </c>
      <c r="Q5168" t="s">
        <v>33</v>
      </c>
      <c r="R5168" t="s">
        <v>246</v>
      </c>
      <c r="S5168">
        <v>1086</v>
      </c>
      <c r="T5168" t="s">
        <v>247</v>
      </c>
      <c r="U5168" t="s">
        <v>248</v>
      </c>
      <c r="V5168">
        <v>5</v>
      </c>
      <c r="W5168" t="s">
        <v>1179</v>
      </c>
    </row>
    <row r="5169" spans="1:23" x14ac:dyDescent="0.3">
      <c r="A5169">
        <v>5313</v>
      </c>
      <c r="B5169" t="s">
        <v>65</v>
      </c>
      <c r="C5169">
        <v>2016</v>
      </c>
      <c r="D5169">
        <f t="shared" ca="1" si="320"/>
        <v>7</v>
      </c>
      <c r="E5169" s="5">
        <v>1800000</v>
      </c>
      <c r="F5169">
        <v>110000</v>
      </c>
      <c r="G5169" t="s">
        <v>19</v>
      </c>
      <c r="H5169" t="str">
        <f t="shared" si="321"/>
        <v>East</v>
      </c>
      <c r="I5169" t="s">
        <v>789</v>
      </c>
      <c r="J5169" t="str">
        <f t="shared" si="322"/>
        <v>Connecticut</v>
      </c>
      <c r="K5169" t="s">
        <v>2102</v>
      </c>
      <c r="L5169" t="str">
        <f t="shared" si="323"/>
        <v>East Haven</v>
      </c>
      <c r="M5169" t="s">
        <v>22</v>
      </c>
      <c r="N5169" t="str">
        <f>IF(M5169="", "", IFERROR(VLOOKUP(M5169, Data!$A$1:$B$5, 2, 0), "Unkown fuel"))</f>
        <v>very harmful</v>
      </c>
      <c r="O5169" t="s">
        <v>23</v>
      </c>
      <c r="P5169" t="s">
        <v>24</v>
      </c>
      <c r="Q5169" t="s">
        <v>25</v>
      </c>
      <c r="R5169" t="s">
        <v>882</v>
      </c>
      <c r="S5169">
        <v>2393</v>
      </c>
      <c r="T5169" t="s">
        <v>883</v>
      </c>
      <c r="U5169" t="s">
        <v>884</v>
      </c>
      <c r="V5169">
        <v>7</v>
      </c>
      <c r="W5169" t="s">
        <v>1179</v>
      </c>
    </row>
    <row r="5170" spans="1:23" x14ac:dyDescent="0.3">
      <c r="A5170">
        <v>5314</v>
      </c>
      <c r="B5170" t="s">
        <v>37</v>
      </c>
      <c r="C5170">
        <v>2018</v>
      </c>
      <c r="D5170">
        <f t="shared" ca="1" si="320"/>
        <v>5</v>
      </c>
      <c r="E5170" s="5">
        <v>900000</v>
      </c>
      <c r="F5170">
        <v>35000</v>
      </c>
      <c r="G5170" t="s">
        <v>19</v>
      </c>
      <c r="H5170" t="str">
        <f t="shared" si="321"/>
        <v>East</v>
      </c>
      <c r="I5170" t="s">
        <v>786</v>
      </c>
      <c r="J5170" t="str">
        <f t="shared" si="322"/>
        <v>New Jersey</v>
      </c>
      <c r="K5170" t="s">
        <v>808</v>
      </c>
      <c r="L5170" t="str">
        <f t="shared" si="323"/>
        <v>Avenel</v>
      </c>
      <c r="M5170" t="s">
        <v>41</v>
      </c>
      <c r="N5170" t="str">
        <f>IF(M5170="", "", IFERROR(VLOOKUP(M5170, Data!$A$1:$B$5, 2, 0), "Unkown fuel"))</f>
        <v>harmful</v>
      </c>
      <c r="O5170" t="s">
        <v>23</v>
      </c>
      <c r="P5170" t="s">
        <v>24</v>
      </c>
      <c r="Q5170" t="s">
        <v>25</v>
      </c>
      <c r="R5170" t="s">
        <v>383</v>
      </c>
      <c r="S5170">
        <v>1199</v>
      </c>
      <c r="T5170" t="s">
        <v>434</v>
      </c>
      <c r="U5170" t="s">
        <v>452</v>
      </c>
      <c r="V5170">
        <v>5</v>
      </c>
      <c r="W5170" t="s">
        <v>1179</v>
      </c>
    </row>
    <row r="5171" spans="1:23" x14ac:dyDescent="0.3">
      <c r="A5171">
        <v>5315</v>
      </c>
      <c r="B5171" t="s">
        <v>88</v>
      </c>
      <c r="C5171">
        <v>2015</v>
      </c>
      <c r="D5171">
        <f t="shared" ca="1" si="320"/>
        <v>8</v>
      </c>
      <c r="E5171" s="5">
        <v>1200000</v>
      </c>
      <c r="F5171">
        <v>10000</v>
      </c>
      <c r="G5171" t="s">
        <v>38</v>
      </c>
      <c r="H5171" t="str">
        <f t="shared" si="321"/>
        <v>Central</v>
      </c>
      <c r="I5171" t="s">
        <v>791</v>
      </c>
      <c r="J5171" t="str">
        <f t="shared" si="322"/>
        <v>Oklahoma</v>
      </c>
      <c r="K5171" t="s">
        <v>2101</v>
      </c>
      <c r="L5171" t="str">
        <f t="shared" si="323"/>
        <v>Mustang</v>
      </c>
      <c r="M5171" t="s">
        <v>22</v>
      </c>
      <c r="N5171" t="str">
        <f>IF(M5171="", "", IFERROR(VLOOKUP(M5171, Data!$A$1:$B$5, 2, 0), "Unkown fuel"))</f>
        <v>very harmful</v>
      </c>
      <c r="O5171" t="s">
        <v>23</v>
      </c>
      <c r="P5171" t="s">
        <v>24</v>
      </c>
      <c r="Q5171" t="s">
        <v>25</v>
      </c>
      <c r="R5171" t="s">
        <v>282</v>
      </c>
      <c r="S5171">
        <v>2179</v>
      </c>
      <c r="T5171" t="s">
        <v>446</v>
      </c>
      <c r="U5171" t="s">
        <v>447</v>
      </c>
      <c r="V5171">
        <v>7</v>
      </c>
      <c r="W5171" t="s">
        <v>1179</v>
      </c>
    </row>
    <row r="5172" spans="1:23" x14ac:dyDescent="0.3">
      <c r="A5172">
        <v>5316</v>
      </c>
      <c r="B5172" t="s">
        <v>88</v>
      </c>
      <c r="C5172">
        <v>2003</v>
      </c>
      <c r="D5172">
        <f t="shared" ca="1" si="320"/>
        <v>20</v>
      </c>
      <c r="E5172" s="5">
        <v>195000</v>
      </c>
      <c r="F5172">
        <v>157138</v>
      </c>
      <c r="G5172" t="s">
        <v>38</v>
      </c>
      <c r="H5172" t="str">
        <f t="shared" si="321"/>
        <v>Central</v>
      </c>
      <c r="I5172" t="s">
        <v>791</v>
      </c>
      <c r="J5172" t="str">
        <f t="shared" si="322"/>
        <v>Oklahoma</v>
      </c>
      <c r="K5172" t="s">
        <v>2101</v>
      </c>
      <c r="L5172" t="str">
        <f t="shared" si="323"/>
        <v>Mustang</v>
      </c>
      <c r="M5172" t="s">
        <v>22</v>
      </c>
      <c r="N5172" t="str">
        <f>IF(M5172="", "", IFERROR(VLOOKUP(M5172, Data!$A$1:$B$5, 2, 0), "Unkown fuel"))</f>
        <v>very harmful</v>
      </c>
      <c r="O5172" t="s">
        <v>23</v>
      </c>
      <c r="P5172" t="s">
        <v>24</v>
      </c>
      <c r="Q5172" t="s">
        <v>42</v>
      </c>
      <c r="R5172" t="s">
        <v>654</v>
      </c>
      <c r="S5172">
        <v>2179</v>
      </c>
      <c r="T5172" t="s">
        <v>271</v>
      </c>
      <c r="U5172" t="s">
        <v>272</v>
      </c>
      <c r="V5172">
        <v>7</v>
      </c>
      <c r="W5172" t="s">
        <v>1179</v>
      </c>
    </row>
    <row r="5173" spans="1:23" x14ac:dyDescent="0.3">
      <c r="A5173">
        <v>5317</v>
      </c>
      <c r="B5173" t="s">
        <v>46</v>
      </c>
      <c r="C5173">
        <v>2007</v>
      </c>
      <c r="D5173">
        <f t="shared" ca="1" si="320"/>
        <v>16</v>
      </c>
      <c r="E5173" s="5">
        <v>185000</v>
      </c>
      <c r="F5173">
        <v>120000</v>
      </c>
      <c r="G5173" t="s">
        <v>38</v>
      </c>
      <c r="H5173" t="str">
        <f t="shared" si="321"/>
        <v>Central</v>
      </c>
      <c r="I5173" t="s">
        <v>249</v>
      </c>
      <c r="J5173" t="str">
        <f t="shared" si="322"/>
        <v>Michigan</v>
      </c>
      <c r="K5173" t="s">
        <v>2103</v>
      </c>
      <c r="L5173" t="str">
        <f t="shared" si="323"/>
        <v>Madison Heights</v>
      </c>
      <c r="M5173" t="s">
        <v>22</v>
      </c>
      <c r="N5173" t="str">
        <f>IF(M5173="", "", IFERROR(VLOOKUP(M5173, Data!$A$1:$B$5, 2, 0), "Unkown fuel"))</f>
        <v>very harmful</v>
      </c>
      <c r="O5173" t="s">
        <v>23</v>
      </c>
      <c r="P5173" t="s">
        <v>24</v>
      </c>
      <c r="Q5173" t="s">
        <v>304</v>
      </c>
      <c r="R5173" t="s">
        <v>127</v>
      </c>
      <c r="S5173">
        <v>1493</v>
      </c>
      <c r="T5173" t="s">
        <v>508</v>
      </c>
      <c r="U5173" t="s">
        <v>535</v>
      </c>
      <c r="V5173">
        <v>5</v>
      </c>
      <c r="W5173" t="s">
        <v>1179</v>
      </c>
    </row>
    <row r="5174" spans="1:23" x14ac:dyDescent="0.3">
      <c r="A5174">
        <v>5318</v>
      </c>
      <c r="B5174" t="s">
        <v>46</v>
      </c>
      <c r="C5174">
        <v>2008</v>
      </c>
      <c r="D5174">
        <f t="shared" ca="1" si="320"/>
        <v>15</v>
      </c>
      <c r="E5174" s="5">
        <v>185000</v>
      </c>
      <c r="F5174">
        <v>110000</v>
      </c>
      <c r="G5174" t="s">
        <v>38</v>
      </c>
      <c r="H5174" t="str">
        <f t="shared" si="321"/>
        <v>Central</v>
      </c>
      <c r="I5174" t="s">
        <v>249</v>
      </c>
      <c r="J5174" t="str">
        <f t="shared" si="322"/>
        <v>Michigan</v>
      </c>
      <c r="K5174" t="s">
        <v>2103</v>
      </c>
      <c r="L5174" t="str">
        <f t="shared" si="323"/>
        <v>Madison Heights</v>
      </c>
      <c r="M5174" t="s">
        <v>41</v>
      </c>
      <c r="N5174" t="str">
        <f>IF(M5174="", "", IFERROR(VLOOKUP(M5174, Data!$A$1:$B$5, 2, 0), "Unkown fuel"))</f>
        <v>harmful</v>
      </c>
      <c r="O5174" t="s">
        <v>23</v>
      </c>
      <c r="P5174" t="s">
        <v>24</v>
      </c>
      <c r="Q5174" t="s">
        <v>304</v>
      </c>
      <c r="R5174" t="s">
        <v>246</v>
      </c>
      <c r="S5174">
        <v>1086</v>
      </c>
      <c r="T5174" t="s">
        <v>247</v>
      </c>
      <c r="U5174" t="s">
        <v>248</v>
      </c>
      <c r="V5174">
        <v>5</v>
      </c>
      <c r="W5174" t="s">
        <v>1179</v>
      </c>
    </row>
    <row r="5175" spans="1:23" x14ac:dyDescent="0.3">
      <c r="A5175">
        <v>5319</v>
      </c>
      <c r="B5175" t="s">
        <v>88</v>
      </c>
      <c r="C5175">
        <v>2018</v>
      </c>
      <c r="D5175">
        <f t="shared" ca="1" si="320"/>
        <v>5</v>
      </c>
      <c r="E5175" s="5">
        <v>1525000</v>
      </c>
      <c r="F5175">
        <v>46000</v>
      </c>
      <c r="G5175" t="s">
        <v>38</v>
      </c>
      <c r="H5175" t="str">
        <f t="shared" si="321"/>
        <v>Central</v>
      </c>
      <c r="I5175" t="s">
        <v>249</v>
      </c>
      <c r="J5175" t="str">
        <f t="shared" si="322"/>
        <v>Michigan</v>
      </c>
      <c r="K5175" t="s">
        <v>2104</v>
      </c>
      <c r="L5175" t="str">
        <f t="shared" si="323"/>
        <v>Midland</v>
      </c>
      <c r="M5175" t="s">
        <v>22</v>
      </c>
      <c r="N5175" t="str">
        <f>IF(M5175="", "", IFERROR(VLOOKUP(M5175, Data!$A$1:$B$5, 2, 0), "Unkown fuel"))</f>
        <v>very harmful</v>
      </c>
      <c r="O5175" t="s">
        <v>23</v>
      </c>
      <c r="P5175" t="s">
        <v>24</v>
      </c>
      <c r="Q5175" t="s">
        <v>25</v>
      </c>
      <c r="R5175" t="s">
        <v>282</v>
      </c>
      <c r="S5175">
        <v>2179</v>
      </c>
      <c r="T5175" t="s">
        <v>930</v>
      </c>
      <c r="U5175" t="s">
        <v>284</v>
      </c>
      <c r="V5175">
        <v>7</v>
      </c>
      <c r="W5175" t="s">
        <v>1179</v>
      </c>
    </row>
    <row r="5176" spans="1:23" x14ac:dyDescent="0.3">
      <c r="A5176">
        <v>5320</v>
      </c>
      <c r="B5176" t="s">
        <v>18</v>
      </c>
      <c r="C5176">
        <v>2006</v>
      </c>
      <c r="D5176">
        <f t="shared" ca="1" si="320"/>
        <v>17</v>
      </c>
      <c r="E5176" s="5">
        <v>215000</v>
      </c>
      <c r="F5176">
        <v>102000</v>
      </c>
      <c r="G5176" t="s">
        <v>38</v>
      </c>
      <c r="H5176" t="str">
        <f t="shared" si="321"/>
        <v>Central</v>
      </c>
      <c r="I5176" t="s">
        <v>249</v>
      </c>
      <c r="J5176" t="str">
        <f t="shared" si="322"/>
        <v>Michigan</v>
      </c>
      <c r="K5176" t="s">
        <v>2103</v>
      </c>
      <c r="L5176" t="str">
        <f t="shared" si="323"/>
        <v>Madison Heights</v>
      </c>
      <c r="M5176" t="s">
        <v>41</v>
      </c>
      <c r="N5176" t="str">
        <f>IF(M5176="", "", IFERROR(VLOOKUP(M5176, Data!$A$1:$B$5, 2, 0), "Unkown fuel"))</f>
        <v>harmful</v>
      </c>
      <c r="O5176" t="s">
        <v>23</v>
      </c>
      <c r="P5176" t="s">
        <v>24</v>
      </c>
      <c r="Q5176" t="s">
        <v>42</v>
      </c>
      <c r="R5176" t="s">
        <v>50</v>
      </c>
      <c r="S5176">
        <v>1298</v>
      </c>
      <c r="T5176" t="s">
        <v>51</v>
      </c>
      <c r="U5176" t="s">
        <v>52</v>
      </c>
      <c r="V5176">
        <v>5</v>
      </c>
      <c r="W5176" t="s">
        <v>1179</v>
      </c>
    </row>
    <row r="5177" spans="1:23" x14ac:dyDescent="0.3">
      <c r="A5177">
        <v>5321</v>
      </c>
      <c r="B5177" t="s">
        <v>18</v>
      </c>
      <c r="C5177">
        <v>2015</v>
      </c>
      <c r="D5177">
        <f t="shared" ca="1" si="320"/>
        <v>8</v>
      </c>
      <c r="E5177" s="5">
        <v>210000</v>
      </c>
      <c r="F5177">
        <v>50000</v>
      </c>
      <c r="G5177" t="s">
        <v>38</v>
      </c>
      <c r="H5177" t="str">
        <f t="shared" si="321"/>
        <v>Central</v>
      </c>
      <c r="I5177" t="s">
        <v>249</v>
      </c>
      <c r="J5177" t="str">
        <f t="shared" si="322"/>
        <v>Michigan</v>
      </c>
      <c r="K5177" t="s">
        <v>2103</v>
      </c>
      <c r="L5177" t="str">
        <f t="shared" si="323"/>
        <v>Madison Heights</v>
      </c>
      <c r="M5177" t="s">
        <v>41</v>
      </c>
      <c r="N5177" t="str">
        <f>IF(M5177="", "", IFERROR(VLOOKUP(M5177, Data!$A$1:$B$5, 2, 0), "Unkown fuel"))</f>
        <v>harmful</v>
      </c>
      <c r="O5177" t="s">
        <v>23</v>
      </c>
      <c r="P5177" t="s">
        <v>24</v>
      </c>
      <c r="Q5177" t="s">
        <v>33</v>
      </c>
      <c r="R5177" t="s">
        <v>430</v>
      </c>
      <c r="S5177">
        <v>796</v>
      </c>
      <c r="T5177" t="s">
        <v>118</v>
      </c>
      <c r="U5177" t="s">
        <v>119</v>
      </c>
      <c r="V5177">
        <v>5</v>
      </c>
      <c r="W5177" t="s">
        <v>1179</v>
      </c>
    </row>
    <row r="5178" spans="1:23" x14ac:dyDescent="0.3">
      <c r="A5178">
        <v>5322</v>
      </c>
      <c r="B5178" t="s">
        <v>65</v>
      </c>
      <c r="C5178">
        <v>2016</v>
      </c>
      <c r="D5178">
        <f t="shared" ca="1" si="320"/>
        <v>7</v>
      </c>
      <c r="E5178" s="5">
        <v>1700000</v>
      </c>
      <c r="F5178">
        <v>110000</v>
      </c>
      <c r="G5178" t="s">
        <v>38</v>
      </c>
      <c r="H5178" t="str">
        <f t="shared" si="321"/>
        <v>Central</v>
      </c>
      <c r="I5178" t="s">
        <v>249</v>
      </c>
      <c r="J5178" t="str">
        <f t="shared" si="322"/>
        <v>Michigan</v>
      </c>
      <c r="K5178" t="s">
        <v>2104</v>
      </c>
      <c r="L5178" t="str">
        <f t="shared" si="323"/>
        <v>Midland</v>
      </c>
      <c r="M5178" t="s">
        <v>22</v>
      </c>
      <c r="N5178" t="str">
        <f>IF(M5178="", "", IFERROR(VLOOKUP(M5178, Data!$A$1:$B$5, 2, 0), "Unkown fuel"))</f>
        <v>very harmful</v>
      </c>
      <c r="O5178" t="s">
        <v>23</v>
      </c>
      <c r="P5178" t="s">
        <v>24</v>
      </c>
      <c r="Q5178" t="s">
        <v>33</v>
      </c>
      <c r="R5178" t="s">
        <v>882</v>
      </c>
      <c r="S5178">
        <v>2393</v>
      </c>
      <c r="T5178" t="s">
        <v>883</v>
      </c>
      <c r="U5178" t="s">
        <v>884</v>
      </c>
      <c r="V5178">
        <v>7</v>
      </c>
      <c r="W5178" t="s">
        <v>1179</v>
      </c>
    </row>
    <row r="5179" spans="1:23" x14ac:dyDescent="0.3">
      <c r="A5179">
        <v>5324</v>
      </c>
      <c r="B5179" t="s">
        <v>65</v>
      </c>
      <c r="C5179">
        <v>2009</v>
      </c>
      <c r="D5179">
        <f t="shared" ca="1" si="320"/>
        <v>14</v>
      </c>
      <c r="E5179" s="5">
        <v>530000</v>
      </c>
      <c r="F5179">
        <v>285000</v>
      </c>
      <c r="G5179" t="s">
        <v>38</v>
      </c>
      <c r="H5179" t="str">
        <f t="shared" si="321"/>
        <v>Central</v>
      </c>
      <c r="I5179" t="s">
        <v>249</v>
      </c>
      <c r="J5179" t="str">
        <f t="shared" si="322"/>
        <v>Michigan</v>
      </c>
      <c r="K5179" t="s">
        <v>2103</v>
      </c>
      <c r="L5179" t="str">
        <f t="shared" si="323"/>
        <v>Madison Heights</v>
      </c>
      <c r="M5179" t="s">
        <v>22</v>
      </c>
      <c r="N5179" t="str">
        <f>IF(M5179="", "", IFERROR(VLOOKUP(M5179, Data!$A$1:$B$5, 2, 0), "Unkown fuel"))</f>
        <v>very harmful</v>
      </c>
      <c r="O5179" t="s">
        <v>23</v>
      </c>
      <c r="P5179" t="s">
        <v>24</v>
      </c>
      <c r="Q5179" t="s">
        <v>42</v>
      </c>
      <c r="R5179" t="s">
        <v>475</v>
      </c>
      <c r="S5179">
        <v>2494</v>
      </c>
      <c r="T5179" t="s">
        <v>476</v>
      </c>
      <c r="U5179" t="s">
        <v>477</v>
      </c>
      <c r="V5179">
        <v>8</v>
      </c>
      <c r="W5179" t="s">
        <v>1179</v>
      </c>
    </row>
    <row r="5180" spans="1:23" x14ac:dyDescent="0.3">
      <c r="A5180">
        <v>5325</v>
      </c>
      <c r="B5180" t="s">
        <v>37</v>
      </c>
      <c r="C5180">
        <v>2015</v>
      </c>
      <c r="D5180">
        <f t="shared" ca="1" si="320"/>
        <v>8</v>
      </c>
      <c r="E5180" s="5">
        <v>800000</v>
      </c>
      <c r="F5180">
        <v>50000</v>
      </c>
      <c r="G5180" t="s">
        <v>38</v>
      </c>
      <c r="H5180" t="str">
        <f t="shared" si="321"/>
        <v>Central</v>
      </c>
      <c r="I5180" t="s">
        <v>249</v>
      </c>
      <c r="J5180" t="str">
        <f t="shared" si="322"/>
        <v>Michigan</v>
      </c>
      <c r="K5180" t="s">
        <v>2104</v>
      </c>
      <c r="L5180" t="str">
        <f t="shared" si="323"/>
        <v>Midland</v>
      </c>
      <c r="M5180" t="s">
        <v>41</v>
      </c>
      <c r="N5180" t="str">
        <f>IF(M5180="", "", IFERROR(VLOOKUP(M5180, Data!$A$1:$B$5, 2, 0), "Unkown fuel"))</f>
        <v>harmful</v>
      </c>
      <c r="O5180" t="s">
        <v>23</v>
      </c>
      <c r="P5180" t="s">
        <v>24</v>
      </c>
      <c r="Q5180" t="s">
        <v>25</v>
      </c>
      <c r="R5180" t="s">
        <v>417</v>
      </c>
      <c r="S5180">
        <v>1497</v>
      </c>
      <c r="T5180" t="s">
        <v>160</v>
      </c>
      <c r="U5180" t="s">
        <v>161</v>
      </c>
      <c r="V5180">
        <v>5</v>
      </c>
      <c r="W5180" t="s">
        <v>1179</v>
      </c>
    </row>
    <row r="5181" spans="1:23" x14ac:dyDescent="0.3">
      <c r="A5181">
        <v>5326</v>
      </c>
      <c r="B5181" t="s">
        <v>18</v>
      </c>
      <c r="C5181">
        <v>2014</v>
      </c>
      <c r="D5181">
        <f t="shared" ca="1" si="320"/>
        <v>9</v>
      </c>
      <c r="E5181" s="5">
        <v>570000</v>
      </c>
      <c r="F5181">
        <v>70000</v>
      </c>
      <c r="G5181" t="s">
        <v>38</v>
      </c>
      <c r="H5181" t="str">
        <f t="shared" si="321"/>
        <v>Central</v>
      </c>
      <c r="I5181" t="s">
        <v>249</v>
      </c>
      <c r="J5181" t="str">
        <f t="shared" si="322"/>
        <v>Michigan</v>
      </c>
      <c r="K5181" t="s">
        <v>2105</v>
      </c>
      <c r="L5181" t="str">
        <f t="shared" si="323"/>
        <v>Livonia</v>
      </c>
      <c r="M5181" t="s">
        <v>22</v>
      </c>
      <c r="N5181" t="str">
        <f>IF(M5181="", "", IFERROR(VLOOKUP(M5181, Data!$A$1:$B$5, 2, 0), "Unkown fuel"))</f>
        <v>very harmful</v>
      </c>
      <c r="O5181" t="s">
        <v>23</v>
      </c>
      <c r="P5181" t="s">
        <v>24</v>
      </c>
      <c r="Q5181" t="s">
        <v>33</v>
      </c>
      <c r="R5181" t="s">
        <v>229</v>
      </c>
      <c r="S5181">
        <v>1248</v>
      </c>
      <c r="T5181" t="s">
        <v>27</v>
      </c>
      <c r="U5181" t="s">
        <v>28</v>
      </c>
      <c r="V5181">
        <v>5</v>
      </c>
      <c r="W5181" t="s">
        <v>1179</v>
      </c>
    </row>
    <row r="5182" spans="1:23" x14ac:dyDescent="0.3">
      <c r="A5182">
        <v>5327</v>
      </c>
      <c r="B5182" t="s">
        <v>18</v>
      </c>
      <c r="C5182">
        <v>2012</v>
      </c>
      <c r="D5182">
        <f t="shared" ca="1" si="320"/>
        <v>11</v>
      </c>
      <c r="E5182" s="5">
        <v>350000</v>
      </c>
      <c r="F5182">
        <v>120000</v>
      </c>
      <c r="G5182" t="s">
        <v>38</v>
      </c>
      <c r="H5182" t="str">
        <f t="shared" si="321"/>
        <v>Central</v>
      </c>
      <c r="I5182" t="s">
        <v>249</v>
      </c>
      <c r="J5182" t="str">
        <f t="shared" si="322"/>
        <v>Michigan</v>
      </c>
      <c r="K5182" t="s">
        <v>2104</v>
      </c>
      <c r="L5182" t="str">
        <f t="shared" si="323"/>
        <v>Midland</v>
      </c>
      <c r="M5182" t="s">
        <v>22</v>
      </c>
      <c r="N5182" t="str">
        <f>IF(M5182="", "", IFERROR(VLOOKUP(M5182, Data!$A$1:$B$5, 2, 0), "Unkown fuel"))</f>
        <v>very harmful</v>
      </c>
      <c r="O5182" t="s">
        <v>23</v>
      </c>
      <c r="P5182" t="s">
        <v>24</v>
      </c>
      <c r="Q5182" t="s">
        <v>33</v>
      </c>
      <c r="R5182" t="s">
        <v>107</v>
      </c>
      <c r="S5182">
        <v>1248</v>
      </c>
      <c r="T5182" t="s">
        <v>108</v>
      </c>
      <c r="U5182" t="s">
        <v>95</v>
      </c>
      <c r="V5182">
        <v>5</v>
      </c>
      <c r="W5182" t="s">
        <v>1179</v>
      </c>
    </row>
    <row r="5183" spans="1:23" x14ac:dyDescent="0.3">
      <c r="A5183">
        <v>5328</v>
      </c>
      <c r="B5183" t="s">
        <v>46</v>
      </c>
      <c r="C5183">
        <v>2011</v>
      </c>
      <c r="D5183">
        <f t="shared" ca="1" si="320"/>
        <v>12</v>
      </c>
      <c r="E5183" s="5">
        <v>350000</v>
      </c>
      <c r="F5183">
        <v>93000</v>
      </c>
      <c r="G5183" t="s">
        <v>124</v>
      </c>
      <c r="H5183" t="str">
        <f t="shared" si="321"/>
        <v>South</v>
      </c>
      <c r="I5183" t="s">
        <v>125</v>
      </c>
      <c r="J5183" t="str">
        <f t="shared" si="322"/>
        <v>Georgia</v>
      </c>
      <c r="K5183" t="s">
        <v>898</v>
      </c>
      <c r="L5183" t="str">
        <f t="shared" si="323"/>
        <v>Dalton</v>
      </c>
      <c r="M5183" t="s">
        <v>22</v>
      </c>
      <c r="N5183" t="str">
        <f>IF(M5183="", "", IFERROR(VLOOKUP(M5183, Data!$A$1:$B$5, 2, 0), "Unkown fuel"))</f>
        <v>very harmful</v>
      </c>
      <c r="O5183" t="s">
        <v>23</v>
      </c>
      <c r="P5183" t="s">
        <v>24</v>
      </c>
      <c r="Q5183" t="s">
        <v>33</v>
      </c>
      <c r="R5183" t="s">
        <v>291</v>
      </c>
      <c r="S5183">
        <v>1396</v>
      </c>
      <c r="T5183" t="s">
        <v>48</v>
      </c>
      <c r="U5183" t="s">
        <v>49</v>
      </c>
      <c r="V5183">
        <v>5</v>
      </c>
      <c r="W5183" t="s">
        <v>1179</v>
      </c>
    </row>
    <row r="5184" spans="1:23" x14ac:dyDescent="0.3">
      <c r="A5184">
        <v>5329</v>
      </c>
      <c r="B5184" t="s">
        <v>88</v>
      </c>
      <c r="C5184">
        <v>2018</v>
      </c>
      <c r="D5184">
        <f t="shared" ca="1" si="320"/>
        <v>5</v>
      </c>
      <c r="E5184" s="5">
        <v>750000</v>
      </c>
      <c r="F5184">
        <v>50000</v>
      </c>
      <c r="G5184" t="s">
        <v>124</v>
      </c>
      <c r="H5184" t="str">
        <f t="shared" si="321"/>
        <v>South</v>
      </c>
      <c r="I5184" t="s">
        <v>125</v>
      </c>
      <c r="J5184" t="str">
        <f t="shared" si="322"/>
        <v>Georgia</v>
      </c>
      <c r="K5184" t="s">
        <v>898</v>
      </c>
      <c r="L5184" t="str">
        <f t="shared" si="323"/>
        <v>Dalton</v>
      </c>
      <c r="M5184" t="s">
        <v>22</v>
      </c>
      <c r="N5184" t="str">
        <f>IF(M5184="", "", IFERROR(VLOOKUP(M5184, Data!$A$1:$B$5, 2, 0), "Unkown fuel"))</f>
        <v>very harmful</v>
      </c>
      <c r="O5184" t="s">
        <v>23</v>
      </c>
      <c r="P5184" t="s">
        <v>24</v>
      </c>
      <c r="Q5184" t="s">
        <v>25</v>
      </c>
      <c r="R5184" t="s">
        <v>982</v>
      </c>
      <c r="S5184">
        <v>1493</v>
      </c>
      <c r="T5184" t="s">
        <v>458</v>
      </c>
      <c r="U5184" t="s">
        <v>490</v>
      </c>
      <c r="V5184">
        <v>7</v>
      </c>
      <c r="W5184" t="s">
        <v>1179</v>
      </c>
    </row>
    <row r="5185" spans="1:23" x14ac:dyDescent="0.3">
      <c r="A5185">
        <v>5330</v>
      </c>
      <c r="B5185" t="s">
        <v>18</v>
      </c>
      <c r="C5185">
        <v>2011</v>
      </c>
      <c r="D5185">
        <f t="shared" ca="1" si="320"/>
        <v>12</v>
      </c>
      <c r="E5185" s="5">
        <v>160000</v>
      </c>
      <c r="F5185">
        <v>100000</v>
      </c>
      <c r="G5185" t="s">
        <v>124</v>
      </c>
      <c r="H5185" t="str">
        <f t="shared" si="321"/>
        <v>South</v>
      </c>
      <c r="I5185" t="s">
        <v>125</v>
      </c>
      <c r="J5185" t="str">
        <f t="shared" si="322"/>
        <v>Georgia</v>
      </c>
      <c r="K5185" t="s">
        <v>898</v>
      </c>
      <c r="L5185" t="str">
        <f t="shared" si="323"/>
        <v>Dalton</v>
      </c>
      <c r="M5185" t="s">
        <v>41</v>
      </c>
      <c r="N5185" t="str">
        <f>IF(M5185="", "", IFERROR(VLOOKUP(M5185, Data!$A$1:$B$5, 2, 0), "Unkown fuel"))</f>
        <v>harmful</v>
      </c>
      <c r="O5185" t="s">
        <v>23</v>
      </c>
      <c r="P5185" t="s">
        <v>24</v>
      </c>
      <c r="Q5185" t="s">
        <v>33</v>
      </c>
      <c r="R5185" t="s">
        <v>267</v>
      </c>
      <c r="S5185">
        <v>1196</v>
      </c>
      <c r="T5185" t="s">
        <v>268</v>
      </c>
      <c r="U5185" t="s">
        <v>269</v>
      </c>
      <c r="V5185">
        <v>7</v>
      </c>
      <c r="W5185" t="s">
        <v>1179</v>
      </c>
    </row>
    <row r="5186" spans="1:23" x14ac:dyDescent="0.3">
      <c r="A5186">
        <v>5331</v>
      </c>
      <c r="B5186" t="s">
        <v>109</v>
      </c>
      <c r="C5186">
        <v>2010</v>
      </c>
      <c r="D5186">
        <f t="shared" ref="D5186:D5249" ca="1" si="324">TRUNC(YEARFRAC(DATE(C5186,1,1), TODAY(), 1))</f>
        <v>13</v>
      </c>
      <c r="E5186" s="5">
        <v>150000</v>
      </c>
      <c r="F5186">
        <v>70000</v>
      </c>
      <c r="G5186" t="s">
        <v>124</v>
      </c>
      <c r="H5186" t="str">
        <f t="shared" ref="H5186:H5249" si="325">TRIM(G5186)</f>
        <v>South</v>
      </c>
      <c r="I5186" t="s">
        <v>125</v>
      </c>
      <c r="J5186" t="str">
        <f t="shared" ref="J5186:J5249" si="326">TRIM(I5186)</f>
        <v>Georgia</v>
      </c>
      <c r="K5186" t="s">
        <v>898</v>
      </c>
      <c r="L5186" t="str">
        <f t="shared" ref="L5186:L5249" si="327">TRIM(K5186)</f>
        <v>Dalton</v>
      </c>
      <c r="M5186" t="s">
        <v>22</v>
      </c>
      <c r="N5186" t="str">
        <f>IF(M5186="", "", IFERROR(VLOOKUP(M5186, Data!$A$1:$B$5, 2, 0), "Unkown fuel"))</f>
        <v>very harmful</v>
      </c>
      <c r="O5186" t="s">
        <v>23</v>
      </c>
      <c r="P5186" t="s">
        <v>24</v>
      </c>
      <c r="Q5186" t="s">
        <v>42</v>
      </c>
      <c r="R5186" t="s">
        <v>961</v>
      </c>
      <c r="S5186">
        <v>1405</v>
      </c>
      <c r="T5186" t="s">
        <v>458</v>
      </c>
      <c r="U5186" t="s">
        <v>570</v>
      </c>
      <c r="V5186">
        <v>5</v>
      </c>
      <c r="W5186" t="s">
        <v>1179</v>
      </c>
    </row>
    <row r="5187" spans="1:23" x14ac:dyDescent="0.3">
      <c r="A5187">
        <v>5333</v>
      </c>
      <c r="B5187" t="s">
        <v>46</v>
      </c>
      <c r="C5187">
        <v>2019</v>
      </c>
      <c r="D5187">
        <f t="shared" ca="1" si="324"/>
        <v>4</v>
      </c>
      <c r="E5187" s="5">
        <v>562000</v>
      </c>
      <c r="F5187">
        <v>5000</v>
      </c>
      <c r="G5187" t="s">
        <v>124</v>
      </c>
      <c r="H5187" t="str">
        <f t="shared" si="325"/>
        <v>South</v>
      </c>
      <c r="I5187" t="s">
        <v>125</v>
      </c>
      <c r="J5187" t="str">
        <f t="shared" si="326"/>
        <v>Georgia</v>
      </c>
      <c r="K5187" t="s">
        <v>898</v>
      </c>
      <c r="L5187" t="str">
        <f t="shared" si="327"/>
        <v>Dalton</v>
      </c>
      <c r="M5187" t="s">
        <v>41</v>
      </c>
      <c r="N5187" t="str">
        <f>IF(M5187="", "", IFERROR(VLOOKUP(M5187, Data!$A$1:$B$5, 2, 0), "Unkown fuel"))</f>
        <v>harmful</v>
      </c>
      <c r="O5187" t="s">
        <v>23</v>
      </c>
      <c r="P5187" t="s">
        <v>24</v>
      </c>
      <c r="Q5187" t="s">
        <v>25</v>
      </c>
      <c r="R5187" t="s">
        <v>85</v>
      </c>
      <c r="S5187">
        <v>1197</v>
      </c>
      <c r="T5187" t="s">
        <v>54</v>
      </c>
      <c r="U5187" t="s">
        <v>55</v>
      </c>
      <c r="V5187">
        <v>5</v>
      </c>
      <c r="W5187" t="s">
        <v>1179</v>
      </c>
    </row>
    <row r="5188" spans="1:23" x14ac:dyDescent="0.3">
      <c r="A5188">
        <v>5334</v>
      </c>
      <c r="B5188" t="s">
        <v>46</v>
      </c>
      <c r="C5188">
        <v>2012</v>
      </c>
      <c r="D5188">
        <f t="shared" ca="1" si="324"/>
        <v>11</v>
      </c>
      <c r="E5188" s="5">
        <v>290000</v>
      </c>
      <c r="F5188">
        <v>27000</v>
      </c>
      <c r="G5188" t="s">
        <v>124</v>
      </c>
      <c r="H5188" t="str">
        <f t="shared" si="325"/>
        <v>South</v>
      </c>
      <c r="I5188" t="s">
        <v>125</v>
      </c>
      <c r="J5188" t="str">
        <f t="shared" si="326"/>
        <v>Georgia</v>
      </c>
      <c r="K5188" t="s">
        <v>2106</v>
      </c>
      <c r="L5188" t="str">
        <f t="shared" si="327"/>
        <v>Douglasville</v>
      </c>
      <c r="M5188" t="s">
        <v>41</v>
      </c>
      <c r="N5188" t="str">
        <f>IF(M5188="", "", IFERROR(VLOOKUP(M5188, Data!$A$1:$B$5, 2, 0), "Unkown fuel"))</f>
        <v>harmful</v>
      </c>
      <c r="O5188" t="s">
        <v>23</v>
      </c>
      <c r="P5188" t="s">
        <v>24</v>
      </c>
      <c r="Q5188" t="s">
        <v>25</v>
      </c>
      <c r="R5188" t="s">
        <v>211</v>
      </c>
      <c r="S5188">
        <v>1197</v>
      </c>
      <c r="T5188" t="s">
        <v>212</v>
      </c>
      <c r="U5188" t="s">
        <v>213</v>
      </c>
      <c r="V5188">
        <v>5</v>
      </c>
      <c r="W5188" t="s">
        <v>1179</v>
      </c>
    </row>
    <row r="5189" spans="1:23" x14ac:dyDescent="0.3">
      <c r="A5189">
        <v>5335</v>
      </c>
      <c r="B5189" t="s">
        <v>88</v>
      </c>
      <c r="C5189">
        <v>2014</v>
      </c>
      <c r="D5189">
        <f t="shared" ca="1" si="324"/>
        <v>9</v>
      </c>
      <c r="E5189" s="5">
        <v>600000</v>
      </c>
      <c r="F5189">
        <v>122000</v>
      </c>
      <c r="G5189" t="s">
        <v>38</v>
      </c>
      <c r="H5189" t="str">
        <f t="shared" si="325"/>
        <v>Central</v>
      </c>
      <c r="I5189" t="s">
        <v>880</v>
      </c>
      <c r="J5189" t="str">
        <f t="shared" si="326"/>
        <v>Minnesota</v>
      </c>
      <c r="K5189" t="s">
        <v>2107</v>
      </c>
      <c r="L5189" t="str">
        <f t="shared" si="327"/>
        <v>Minnetonka</v>
      </c>
      <c r="M5189" t="s">
        <v>22</v>
      </c>
      <c r="N5189" t="str">
        <f>IF(M5189="", "", IFERROR(VLOOKUP(M5189, Data!$A$1:$B$5, 2, 0), "Unkown fuel"))</f>
        <v>very harmful</v>
      </c>
      <c r="O5189" t="s">
        <v>23</v>
      </c>
      <c r="P5189" t="s">
        <v>24</v>
      </c>
      <c r="Q5189" t="s">
        <v>33</v>
      </c>
      <c r="R5189" t="s">
        <v>282</v>
      </c>
      <c r="S5189">
        <v>2179</v>
      </c>
      <c r="T5189" t="s">
        <v>446</v>
      </c>
      <c r="U5189" t="s">
        <v>447</v>
      </c>
      <c r="V5189">
        <v>7</v>
      </c>
      <c r="W5189" t="s">
        <v>1179</v>
      </c>
    </row>
    <row r="5190" spans="1:23" x14ac:dyDescent="0.3">
      <c r="A5190">
        <v>5336</v>
      </c>
      <c r="B5190" t="s">
        <v>46</v>
      </c>
      <c r="C5190">
        <v>2015</v>
      </c>
      <c r="D5190">
        <f t="shared" ca="1" si="324"/>
        <v>8</v>
      </c>
      <c r="E5190" s="5">
        <v>401000</v>
      </c>
      <c r="F5190">
        <v>74000</v>
      </c>
      <c r="G5190" t="s">
        <v>38</v>
      </c>
      <c r="H5190" t="str">
        <f t="shared" si="325"/>
        <v>Central</v>
      </c>
      <c r="I5190" t="s">
        <v>880</v>
      </c>
      <c r="J5190" t="str">
        <f t="shared" si="326"/>
        <v>Minnesota</v>
      </c>
      <c r="K5190" t="s">
        <v>1125</v>
      </c>
      <c r="L5190" t="str">
        <f t="shared" si="327"/>
        <v>Minneapolis</v>
      </c>
      <c r="M5190" t="s">
        <v>22</v>
      </c>
      <c r="N5190" t="str">
        <f>IF(M5190="", "", IFERROR(VLOOKUP(M5190, Data!$A$1:$B$5, 2, 0), "Unkown fuel"))</f>
        <v>very harmful</v>
      </c>
      <c r="O5190" t="s">
        <v>23</v>
      </c>
      <c r="P5190" t="s">
        <v>24</v>
      </c>
      <c r="Q5190" t="s">
        <v>33</v>
      </c>
      <c r="R5190" t="s">
        <v>545</v>
      </c>
      <c r="S5190">
        <v>1120</v>
      </c>
      <c r="T5190" t="s">
        <v>561</v>
      </c>
      <c r="U5190" t="s">
        <v>547</v>
      </c>
      <c r="V5190">
        <v>5</v>
      </c>
      <c r="W5190" t="s">
        <v>1179</v>
      </c>
    </row>
    <row r="5191" spans="1:23" x14ac:dyDescent="0.3">
      <c r="A5191">
        <v>5337</v>
      </c>
      <c r="B5191" t="s">
        <v>18</v>
      </c>
      <c r="C5191">
        <v>2019</v>
      </c>
      <c r="D5191">
        <f t="shared" ca="1" si="324"/>
        <v>4</v>
      </c>
      <c r="E5191" s="5">
        <v>750000</v>
      </c>
      <c r="F5191">
        <v>6500</v>
      </c>
      <c r="G5191" t="s">
        <v>38</v>
      </c>
      <c r="H5191" t="str">
        <f t="shared" si="325"/>
        <v>Central</v>
      </c>
      <c r="I5191" t="s">
        <v>880</v>
      </c>
      <c r="J5191" t="str">
        <f t="shared" si="326"/>
        <v>Minnesota</v>
      </c>
      <c r="K5191" t="s">
        <v>2107</v>
      </c>
      <c r="L5191" t="str">
        <f t="shared" si="327"/>
        <v>Minnetonka</v>
      </c>
      <c r="M5191" t="s">
        <v>41</v>
      </c>
      <c r="N5191" t="str">
        <f>IF(M5191="", "", IFERROR(VLOOKUP(M5191, Data!$A$1:$B$5, 2, 0), "Unkown fuel"))</f>
        <v>harmful</v>
      </c>
      <c r="O5191" t="s">
        <v>23</v>
      </c>
      <c r="P5191" t="s">
        <v>154</v>
      </c>
      <c r="Q5191" t="s">
        <v>25</v>
      </c>
      <c r="R5191" t="s">
        <v>264</v>
      </c>
      <c r="S5191">
        <v>1197</v>
      </c>
      <c r="T5191" t="s">
        <v>265</v>
      </c>
      <c r="U5191" t="s">
        <v>266</v>
      </c>
      <c r="V5191">
        <v>5</v>
      </c>
      <c r="W5191" t="s">
        <v>1179</v>
      </c>
    </row>
    <row r="5192" spans="1:23" x14ac:dyDescent="0.3">
      <c r="A5192">
        <v>5338</v>
      </c>
      <c r="B5192" t="s">
        <v>88</v>
      </c>
      <c r="C5192">
        <v>2007</v>
      </c>
      <c r="D5192">
        <f t="shared" ca="1" si="324"/>
        <v>16</v>
      </c>
      <c r="E5192" s="5">
        <v>240000</v>
      </c>
      <c r="F5192">
        <v>80000</v>
      </c>
      <c r="G5192" t="s">
        <v>38</v>
      </c>
      <c r="H5192" t="str">
        <f t="shared" si="325"/>
        <v>Central</v>
      </c>
      <c r="I5192" t="s">
        <v>880</v>
      </c>
      <c r="J5192" t="str">
        <f t="shared" si="326"/>
        <v>Minnesota</v>
      </c>
      <c r="K5192" t="s">
        <v>2107</v>
      </c>
      <c r="L5192" t="str">
        <f t="shared" si="327"/>
        <v>Minnetonka</v>
      </c>
      <c r="M5192" t="s">
        <v>22</v>
      </c>
      <c r="N5192" t="str">
        <f>IF(M5192="", "", IFERROR(VLOOKUP(M5192, Data!$A$1:$B$5, 2, 0), "Unkown fuel"))</f>
        <v>very harmful</v>
      </c>
      <c r="O5192" t="s">
        <v>23</v>
      </c>
      <c r="P5192" t="s">
        <v>24</v>
      </c>
      <c r="Q5192" t="s">
        <v>33</v>
      </c>
      <c r="R5192" t="s">
        <v>363</v>
      </c>
      <c r="S5192">
        <v>2523</v>
      </c>
      <c r="T5192" t="s">
        <v>486</v>
      </c>
      <c r="U5192" t="s">
        <v>487</v>
      </c>
      <c r="V5192">
        <v>7</v>
      </c>
      <c r="W5192" t="s">
        <v>1179</v>
      </c>
    </row>
    <row r="5193" spans="1:23" x14ac:dyDescent="0.3">
      <c r="A5193">
        <v>5339</v>
      </c>
      <c r="B5193" t="s">
        <v>18</v>
      </c>
      <c r="C5193">
        <v>2012</v>
      </c>
      <c r="D5193">
        <f t="shared" ca="1" si="324"/>
        <v>11</v>
      </c>
      <c r="E5193" s="5">
        <v>229999</v>
      </c>
      <c r="F5193">
        <v>50000</v>
      </c>
      <c r="G5193" t="s">
        <v>38</v>
      </c>
      <c r="H5193" t="str">
        <f t="shared" si="325"/>
        <v>Central</v>
      </c>
      <c r="I5193" t="s">
        <v>880</v>
      </c>
      <c r="J5193" t="str">
        <f t="shared" si="326"/>
        <v>Minnesota</v>
      </c>
      <c r="K5193" t="s">
        <v>2107</v>
      </c>
      <c r="L5193" t="str">
        <f t="shared" si="327"/>
        <v>Minnetonka</v>
      </c>
      <c r="M5193" t="s">
        <v>41</v>
      </c>
      <c r="N5193" t="str">
        <f>IF(M5193="", "", IFERROR(VLOOKUP(M5193, Data!$A$1:$B$5, 2, 0), "Unkown fuel"))</f>
        <v>harmful</v>
      </c>
      <c r="O5193" t="s">
        <v>23</v>
      </c>
      <c r="P5193" t="s">
        <v>24</v>
      </c>
      <c r="Q5193" t="s">
        <v>25</v>
      </c>
      <c r="R5193" t="s">
        <v>540</v>
      </c>
      <c r="S5193">
        <v>998</v>
      </c>
      <c r="T5193" t="s">
        <v>67</v>
      </c>
      <c r="U5193" t="s">
        <v>141</v>
      </c>
      <c r="V5193">
        <v>5</v>
      </c>
      <c r="W5193" t="s">
        <v>1179</v>
      </c>
    </row>
    <row r="5194" spans="1:23" x14ac:dyDescent="0.3">
      <c r="A5194">
        <v>5340</v>
      </c>
      <c r="B5194" t="s">
        <v>88</v>
      </c>
      <c r="C5194">
        <v>2013</v>
      </c>
      <c r="D5194">
        <f t="shared" ca="1" si="324"/>
        <v>10</v>
      </c>
      <c r="E5194" s="5">
        <v>500000</v>
      </c>
      <c r="F5194">
        <v>50000</v>
      </c>
      <c r="G5194" t="s">
        <v>38</v>
      </c>
      <c r="H5194" t="str">
        <f t="shared" si="325"/>
        <v>Central</v>
      </c>
      <c r="I5194" t="s">
        <v>880</v>
      </c>
      <c r="J5194" t="str">
        <f t="shared" si="326"/>
        <v>Minnesota</v>
      </c>
      <c r="K5194" t="s">
        <v>2108</v>
      </c>
      <c r="L5194" t="str">
        <f t="shared" si="327"/>
        <v>Minnetonka Mills</v>
      </c>
      <c r="M5194" t="s">
        <v>22</v>
      </c>
      <c r="N5194" t="str">
        <f>IF(M5194="", "", IFERROR(VLOOKUP(M5194, Data!$A$1:$B$5, 2, 0), "Unkown fuel"))</f>
        <v>very harmful</v>
      </c>
      <c r="O5194" t="s">
        <v>23</v>
      </c>
      <c r="P5194" t="s">
        <v>24</v>
      </c>
      <c r="Q5194" t="s">
        <v>25</v>
      </c>
      <c r="R5194" t="s">
        <v>489</v>
      </c>
      <c r="S5194">
        <v>2523</v>
      </c>
      <c r="T5194" t="s">
        <v>309</v>
      </c>
      <c r="U5194" t="s">
        <v>490</v>
      </c>
      <c r="V5194">
        <v>7</v>
      </c>
      <c r="W5194" t="s">
        <v>1179</v>
      </c>
    </row>
    <row r="5195" spans="1:23" x14ac:dyDescent="0.3">
      <c r="A5195">
        <v>5341</v>
      </c>
      <c r="B5195" t="s">
        <v>18</v>
      </c>
      <c r="C5195">
        <v>2010</v>
      </c>
      <c r="D5195">
        <f t="shared" ca="1" si="324"/>
        <v>13</v>
      </c>
      <c r="E5195" s="5">
        <v>350000</v>
      </c>
      <c r="F5195">
        <v>80000</v>
      </c>
      <c r="G5195" t="s">
        <v>38</v>
      </c>
      <c r="H5195" t="str">
        <f t="shared" si="325"/>
        <v>Central</v>
      </c>
      <c r="I5195" t="s">
        <v>880</v>
      </c>
      <c r="J5195" t="str">
        <f t="shared" si="326"/>
        <v>Minnesota</v>
      </c>
      <c r="K5195" t="s">
        <v>2107</v>
      </c>
      <c r="L5195" t="str">
        <f t="shared" si="327"/>
        <v>Minnetonka</v>
      </c>
      <c r="M5195" t="s">
        <v>41</v>
      </c>
      <c r="N5195" t="str">
        <f>IF(M5195="", "", IFERROR(VLOOKUP(M5195, Data!$A$1:$B$5, 2, 0), "Unkown fuel"))</f>
        <v>harmful</v>
      </c>
      <c r="O5195" t="s">
        <v>23</v>
      </c>
      <c r="P5195" t="s">
        <v>24</v>
      </c>
      <c r="Q5195" t="s">
        <v>25</v>
      </c>
      <c r="R5195" t="s">
        <v>1574</v>
      </c>
      <c r="S5195">
        <v>1298</v>
      </c>
      <c r="T5195" t="s">
        <v>431</v>
      </c>
      <c r="U5195" t="s">
        <v>1575</v>
      </c>
      <c r="V5195">
        <v>8</v>
      </c>
      <c r="W5195" t="s">
        <v>1179</v>
      </c>
    </row>
    <row r="5196" spans="1:23" x14ac:dyDescent="0.3">
      <c r="A5196">
        <v>5342</v>
      </c>
      <c r="B5196" t="s">
        <v>145</v>
      </c>
      <c r="C5196">
        <v>2018</v>
      </c>
      <c r="D5196">
        <f t="shared" ca="1" si="324"/>
        <v>5</v>
      </c>
      <c r="E5196" s="5">
        <v>217000</v>
      </c>
      <c r="F5196">
        <v>25000</v>
      </c>
      <c r="G5196" t="s">
        <v>38</v>
      </c>
      <c r="H5196" t="str">
        <f t="shared" si="325"/>
        <v>Central</v>
      </c>
      <c r="I5196" t="s">
        <v>880</v>
      </c>
      <c r="J5196" t="str">
        <f t="shared" si="326"/>
        <v>Minnesota</v>
      </c>
      <c r="K5196" t="s">
        <v>2107</v>
      </c>
      <c r="L5196" t="str">
        <f t="shared" si="327"/>
        <v>Minnetonka</v>
      </c>
      <c r="M5196" t="s">
        <v>41</v>
      </c>
      <c r="N5196" t="str">
        <f>IF(M5196="", "", IFERROR(VLOOKUP(M5196, Data!$A$1:$B$5, 2, 0), "Unkown fuel"))</f>
        <v>harmful</v>
      </c>
      <c r="O5196" t="s">
        <v>23</v>
      </c>
      <c r="P5196" t="s">
        <v>24</v>
      </c>
      <c r="Q5196" t="s">
        <v>25</v>
      </c>
      <c r="R5196" t="s">
        <v>591</v>
      </c>
      <c r="S5196">
        <v>799</v>
      </c>
      <c r="T5196" t="s">
        <v>592</v>
      </c>
      <c r="U5196" t="s">
        <v>429</v>
      </c>
      <c r="V5196">
        <v>5</v>
      </c>
      <c r="W5196" t="s">
        <v>1179</v>
      </c>
    </row>
    <row r="5197" spans="1:23" x14ac:dyDescent="0.3">
      <c r="A5197">
        <v>5343</v>
      </c>
      <c r="B5197" t="s">
        <v>296</v>
      </c>
      <c r="C5197">
        <v>2018</v>
      </c>
      <c r="D5197">
        <f t="shared" ca="1" si="324"/>
        <v>5</v>
      </c>
      <c r="E5197" s="5">
        <v>670000</v>
      </c>
      <c r="F5197">
        <v>35000</v>
      </c>
      <c r="G5197" t="s">
        <v>38</v>
      </c>
      <c r="H5197" t="str">
        <f t="shared" si="325"/>
        <v>Central</v>
      </c>
      <c r="I5197" t="s">
        <v>880</v>
      </c>
      <c r="J5197" t="str">
        <f t="shared" si="326"/>
        <v>Minnesota</v>
      </c>
      <c r="K5197" t="s">
        <v>2107</v>
      </c>
      <c r="L5197" t="str">
        <f t="shared" si="327"/>
        <v>Minnetonka</v>
      </c>
      <c r="M5197" t="s">
        <v>22</v>
      </c>
      <c r="N5197" t="str">
        <f>IF(M5197="", "", IFERROR(VLOOKUP(M5197, Data!$A$1:$B$5, 2, 0), "Unkown fuel"))</f>
        <v>very harmful</v>
      </c>
      <c r="O5197" t="s">
        <v>23</v>
      </c>
      <c r="P5197" t="s">
        <v>24</v>
      </c>
      <c r="Q5197" t="s">
        <v>25</v>
      </c>
      <c r="R5197" t="s">
        <v>612</v>
      </c>
      <c r="S5197">
        <v>1461</v>
      </c>
      <c r="T5197" t="s">
        <v>613</v>
      </c>
      <c r="U5197" t="s">
        <v>614</v>
      </c>
      <c r="V5197">
        <v>5</v>
      </c>
      <c r="W5197" t="s">
        <v>1179</v>
      </c>
    </row>
    <row r="5198" spans="1:23" x14ac:dyDescent="0.3">
      <c r="A5198">
        <v>5344</v>
      </c>
      <c r="B5198" t="s">
        <v>18</v>
      </c>
      <c r="C5198">
        <v>2011</v>
      </c>
      <c r="D5198">
        <f t="shared" ca="1" si="324"/>
        <v>12</v>
      </c>
      <c r="E5198" s="5">
        <v>225000</v>
      </c>
      <c r="F5198">
        <v>30000</v>
      </c>
      <c r="G5198" t="s">
        <v>19</v>
      </c>
      <c r="H5198" t="str">
        <f t="shared" si="325"/>
        <v>East</v>
      </c>
      <c r="I5198" t="s">
        <v>912</v>
      </c>
      <c r="J5198" t="str">
        <f t="shared" si="326"/>
        <v>Ohio</v>
      </c>
      <c r="K5198" t="s">
        <v>2109</v>
      </c>
      <c r="L5198" t="str">
        <f t="shared" si="327"/>
        <v>Shaker Heights</v>
      </c>
      <c r="M5198" t="s">
        <v>41</v>
      </c>
      <c r="N5198" t="str">
        <f>IF(M5198="", "", IFERROR(VLOOKUP(M5198, Data!$A$1:$B$5, 2, 0), "Unkown fuel"))</f>
        <v>harmful</v>
      </c>
      <c r="O5198" t="s">
        <v>23</v>
      </c>
      <c r="P5198" t="s">
        <v>24</v>
      </c>
      <c r="Q5198" t="s">
        <v>25</v>
      </c>
      <c r="R5198" t="s">
        <v>540</v>
      </c>
      <c r="S5198">
        <v>998</v>
      </c>
      <c r="T5198" t="s">
        <v>67</v>
      </c>
      <c r="U5198" t="s">
        <v>141</v>
      </c>
      <c r="V5198">
        <v>5</v>
      </c>
      <c r="W5198" t="s">
        <v>1179</v>
      </c>
    </row>
    <row r="5199" spans="1:23" x14ac:dyDescent="0.3">
      <c r="A5199">
        <v>5345</v>
      </c>
      <c r="B5199" t="s">
        <v>18</v>
      </c>
      <c r="C5199">
        <v>2020</v>
      </c>
      <c r="D5199">
        <f t="shared" ca="1" si="324"/>
        <v>3</v>
      </c>
      <c r="E5199" s="5">
        <v>737000</v>
      </c>
      <c r="F5199">
        <v>10000</v>
      </c>
      <c r="G5199" t="s">
        <v>19</v>
      </c>
      <c r="H5199" t="str">
        <f t="shared" si="325"/>
        <v>East</v>
      </c>
      <c r="I5199" t="s">
        <v>206</v>
      </c>
      <c r="J5199" t="str">
        <f t="shared" si="326"/>
        <v>Pennsylvania</v>
      </c>
      <c r="K5199" t="s">
        <v>2110</v>
      </c>
      <c r="L5199" t="str">
        <f t="shared" si="327"/>
        <v>Pottstown</v>
      </c>
      <c r="M5199" t="s">
        <v>41</v>
      </c>
      <c r="N5199" t="str">
        <f>IF(M5199="", "", IFERROR(VLOOKUP(M5199, Data!$A$1:$B$5, 2, 0), "Unkown fuel"))</f>
        <v>harmful</v>
      </c>
      <c r="O5199" t="s">
        <v>23</v>
      </c>
      <c r="P5199" t="s">
        <v>154</v>
      </c>
      <c r="Q5199" t="s">
        <v>25</v>
      </c>
      <c r="R5199" t="s">
        <v>2111</v>
      </c>
      <c r="S5199">
        <v>1462</v>
      </c>
      <c r="T5199" t="s">
        <v>2112</v>
      </c>
      <c r="U5199" t="s">
        <v>697</v>
      </c>
      <c r="V5199">
        <v>5</v>
      </c>
      <c r="W5199" t="s">
        <v>1179</v>
      </c>
    </row>
    <row r="5200" spans="1:23" x14ac:dyDescent="0.3">
      <c r="A5200">
        <v>5346</v>
      </c>
      <c r="B5200" t="s">
        <v>18</v>
      </c>
      <c r="C5200">
        <v>2014</v>
      </c>
      <c r="D5200">
        <f t="shared" ca="1" si="324"/>
        <v>9</v>
      </c>
      <c r="E5200" s="5">
        <v>300000</v>
      </c>
      <c r="F5200">
        <v>80000</v>
      </c>
      <c r="G5200" t="s">
        <v>19</v>
      </c>
      <c r="H5200" t="str">
        <f t="shared" si="325"/>
        <v>East</v>
      </c>
      <c r="I5200" t="s">
        <v>206</v>
      </c>
      <c r="J5200" t="str">
        <f t="shared" si="326"/>
        <v>Pennsylvania</v>
      </c>
      <c r="K5200" t="s">
        <v>2110</v>
      </c>
      <c r="L5200" t="str">
        <f t="shared" si="327"/>
        <v>Pottstown</v>
      </c>
      <c r="M5200" t="s">
        <v>41</v>
      </c>
      <c r="N5200" t="str">
        <f>IF(M5200="", "", IFERROR(VLOOKUP(M5200, Data!$A$1:$B$5, 2, 0), "Unkown fuel"))</f>
        <v>harmful</v>
      </c>
      <c r="O5200" t="s">
        <v>23</v>
      </c>
      <c r="P5200" t="s">
        <v>24</v>
      </c>
      <c r="Q5200" t="s">
        <v>25</v>
      </c>
      <c r="R5200" t="s">
        <v>243</v>
      </c>
      <c r="S5200">
        <v>998</v>
      </c>
      <c r="T5200" t="s">
        <v>244</v>
      </c>
      <c r="U5200" t="s">
        <v>141</v>
      </c>
      <c r="V5200">
        <v>5</v>
      </c>
      <c r="W5200" t="s">
        <v>1179</v>
      </c>
    </row>
    <row r="5201" spans="1:23" x14ac:dyDescent="0.3">
      <c r="A5201">
        <v>5347</v>
      </c>
      <c r="B5201" t="s">
        <v>109</v>
      </c>
      <c r="C5201">
        <v>2008</v>
      </c>
      <c r="D5201">
        <f t="shared" ca="1" si="324"/>
        <v>15</v>
      </c>
      <c r="E5201" s="5">
        <v>85000</v>
      </c>
      <c r="F5201">
        <v>120000</v>
      </c>
      <c r="G5201" t="s">
        <v>19</v>
      </c>
      <c r="H5201" t="str">
        <f t="shared" si="325"/>
        <v>East</v>
      </c>
      <c r="I5201" t="s">
        <v>912</v>
      </c>
      <c r="J5201" t="str">
        <f t="shared" si="326"/>
        <v>Ohio</v>
      </c>
      <c r="K5201" t="s">
        <v>2109</v>
      </c>
      <c r="L5201" t="str">
        <f t="shared" si="327"/>
        <v>Shaker Heights</v>
      </c>
      <c r="M5201" t="s">
        <v>22</v>
      </c>
      <c r="N5201" t="str">
        <f>IF(M5201="", "", IFERROR(VLOOKUP(M5201, Data!$A$1:$B$5, 2, 0), "Unkown fuel"))</f>
        <v>very harmful</v>
      </c>
      <c r="O5201" t="s">
        <v>23</v>
      </c>
      <c r="P5201" t="s">
        <v>24</v>
      </c>
      <c r="Q5201" t="s">
        <v>25</v>
      </c>
      <c r="R5201" t="s">
        <v>142</v>
      </c>
      <c r="S5201">
        <v>1405</v>
      </c>
      <c r="T5201" t="s">
        <v>458</v>
      </c>
      <c r="U5201" t="s">
        <v>536</v>
      </c>
      <c r="V5201">
        <v>5</v>
      </c>
      <c r="W5201" t="s">
        <v>1179</v>
      </c>
    </row>
    <row r="5202" spans="1:23" x14ac:dyDescent="0.3">
      <c r="A5202">
        <v>5348</v>
      </c>
      <c r="B5202" t="s">
        <v>46</v>
      </c>
      <c r="C5202">
        <v>2010</v>
      </c>
      <c r="D5202">
        <f t="shared" ca="1" si="324"/>
        <v>13</v>
      </c>
      <c r="E5202" s="5">
        <v>195000</v>
      </c>
      <c r="F5202">
        <v>120000</v>
      </c>
      <c r="G5202" t="s">
        <v>38</v>
      </c>
      <c r="H5202" t="str">
        <f t="shared" si="325"/>
        <v>Central</v>
      </c>
      <c r="I5202" t="s">
        <v>880</v>
      </c>
      <c r="J5202" t="str">
        <f t="shared" si="326"/>
        <v>Minnesota</v>
      </c>
      <c r="K5202" t="s">
        <v>1336</v>
      </c>
      <c r="L5202" t="str">
        <f t="shared" si="327"/>
        <v>Prior Lake</v>
      </c>
      <c r="M5202" t="s">
        <v>22</v>
      </c>
      <c r="N5202" t="str">
        <f>IF(M5202="", "", IFERROR(VLOOKUP(M5202, Data!$A$1:$B$5, 2, 0), "Unkown fuel"))</f>
        <v>very harmful</v>
      </c>
      <c r="O5202" t="s">
        <v>23</v>
      </c>
      <c r="P5202" t="s">
        <v>24</v>
      </c>
      <c r="Q5202" t="s">
        <v>33</v>
      </c>
      <c r="R5202" t="s">
        <v>408</v>
      </c>
      <c r="S5202">
        <v>1493</v>
      </c>
      <c r="T5202" t="s">
        <v>508</v>
      </c>
      <c r="U5202" t="s">
        <v>563</v>
      </c>
      <c r="V5202">
        <v>5</v>
      </c>
      <c r="W5202" t="s">
        <v>1179</v>
      </c>
    </row>
    <row r="5203" spans="1:23" x14ac:dyDescent="0.3">
      <c r="A5203">
        <v>5349</v>
      </c>
      <c r="B5203" t="s">
        <v>37</v>
      </c>
      <c r="C5203">
        <v>2017</v>
      </c>
      <c r="D5203">
        <f t="shared" ca="1" si="324"/>
        <v>6</v>
      </c>
      <c r="E5203" s="5">
        <v>675000</v>
      </c>
      <c r="F5203">
        <v>127991</v>
      </c>
      <c r="G5203" t="s">
        <v>38</v>
      </c>
      <c r="H5203" t="str">
        <f t="shared" si="325"/>
        <v>Central</v>
      </c>
      <c r="I5203" t="s">
        <v>880</v>
      </c>
      <c r="J5203" t="str">
        <f t="shared" si="326"/>
        <v>Minnesota</v>
      </c>
      <c r="K5203" t="s">
        <v>1336</v>
      </c>
      <c r="L5203" t="str">
        <f t="shared" si="327"/>
        <v>Prior Lake</v>
      </c>
      <c r="M5203" t="s">
        <v>22</v>
      </c>
      <c r="N5203" t="str">
        <f>IF(M5203="", "", IFERROR(VLOOKUP(M5203, Data!$A$1:$B$5, 2, 0), "Unkown fuel"))</f>
        <v>very harmful</v>
      </c>
      <c r="O5203" t="s">
        <v>158</v>
      </c>
      <c r="P5203" t="s">
        <v>24</v>
      </c>
      <c r="Q5203" t="s">
        <v>25</v>
      </c>
      <c r="R5203" t="s">
        <v>104</v>
      </c>
      <c r="S5203">
        <v>1498</v>
      </c>
      <c r="T5203" t="s">
        <v>105</v>
      </c>
      <c r="U5203" t="s">
        <v>95</v>
      </c>
      <c r="V5203">
        <v>5</v>
      </c>
      <c r="W5203" t="s">
        <v>1179</v>
      </c>
    </row>
    <row r="5204" spans="1:23" x14ac:dyDescent="0.3">
      <c r="A5204">
        <v>5350</v>
      </c>
      <c r="B5204" t="s">
        <v>178</v>
      </c>
      <c r="C5204">
        <v>1999</v>
      </c>
      <c r="D5204">
        <f t="shared" ca="1" si="324"/>
        <v>24</v>
      </c>
      <c r="E5204" s="5">
        <v>150000</v>
      </c>
      <c r="F5204">
        <v>198000</v>
      </c>
      <c r="G5204" t="s">
        <v>19</v>
      </c>
      <c r="H5204" t="str">
        <f t="shared" si="325"/>
        <v>East</v>
      </c>
      <c r="I5204" t="s">
        <v>912</v>
      </c>
      <c r="J5204" t="str">
        <f t="shared" si="326"/>
        <v>Ohio</v>
      </c>
      <c r="K5204" t="s">
        <v>2109</v>
      </c>
      <c r="L5204" t="str">
        <f t="shared" si="327"/>
        <v>Shaker Heights</v>
      </c>
      <c r="M5204" t="s">
        <v>22</v>
      </c>
      <c r="N5204" t="str">
        <f>IF(M5204="", "", IFERROR(VLOOKUP(M5204, Data!$A$1:$B$5, 2, 0), "Unkown fuel"))</f>
        <v>very harmful</v>
      </c>
      <c r="O5204" t="s">
        <v>23</v>
      </c>
      <c r="P5204" t="s">
        <v>24</v>
      </c>
      <c r="Q5204" t="s">
        <v>33</v>
      </c>
      <c r="R5204" t="s">
        <v>174</v>
      </c>
      <c r="S5204">
        <v>1998</v>
      </c>
      <c r="T5204" t="s">
        <v>388</v>
      </c>
      <c r="U5204" t="s">
        <v>1460</v>
      </c>
      <c r="V5204">
        <v>5</v>
      </c>
      <c r="W5204" t="s">
        <v>1179</v>
      </c>
    </row>
    <row r="5205" spans="1:23" x14ac:dyDescent="0.3">
      <c r="A5205">
        <v>5351</v>
      </c>
      <c r="B5205" t="s">
        <v>109</v>
      </c>
      <c r="C5205">
        <v>2010</v>
      </c>
      <c r="D5205">
        <f t="shared" ca="1" si="324"/>
        <v>13</v>
      </c>
      <c r="E5205" s="5">
        <v>290000</v>
      </c>
      <c r="F5205">
        <v>65000</v>
      </c>
      <c r="G5205" t="s">
        <v>38</v>
      </c>
      <c r="H5205" t="str">
        <f t="shared" si="325"/>
        <v>Central</v>
      </c>
      <c r="I5205" t="s">
        <v>880</v>
      </c>
      <c r="J5205" t="str">
        <f t="shared" si="326"/>
        <v>Minnesota</v>
      </c>
      <c r="K5205" t="s">
        <v>1336</v>
      </c>
      <c r="L5205" t="str">
        <f t="shared" si="327"/>
        <v>Prior Lake</v>
      </c>
      <c r="M5205" t="s">
        <v>41</v>
      </c>
      <c r="N5205" t="str">
        <f>IF(M5205="", "", IFERROR(VLOOKUP(M5205, Data!$A$1:$B$5, 2, 0), "Unkown fuel"))</f>
        <v>harmful</v>
      </c>
      <c r="O5205" t="s">
        <v>23</v>
      </c>
      <c r="P5205" t="s">
        <v>24</v>
      </c>
      <c r="Q5205" t="s">
        <v>25</v>
      </c>
      <c r="R5205" t="s">
        <v>517</v>
      </c>
      <c r="S5205">
        <v>1193</v>
      </c>
      <c r="T5205" t="s">
        <v>103</v>
      </c>
      <c r="U5205" t="s">
        <v>519</v>
      </c>
      <c r="V5205">
        <v>5</v>
      </c>
      <c r="W5205" t="s">
        <v>1179</v>
      </c>
    </row>
    <row r="5206" spans="1:23" x14ac:dyDescent="0.3">
      <c r="A5206">
        <v>5353</v>
      </c>
      <c r="B5206" t="s">
        <v>18</v>
      </c>
      <c r="C5206">
        <v>2018</v>
      </c>
      <c r="D5206">
        <f t="shared" ca="1" si="324"/>
        <v>5</v>
      </c>
      <c r="E5206" s="5">
        <v>889000</v>
      </c>
      <c r="F5206">
        <v>20000</v>
      </c>
      <c r="G5206" t="s">
        <v>38</v>
      </c>
      <c r="H5206" t="str">
        <f t="shared" si="325"/>
        <v>Central</v>
      </c>
      <c r="I5206" t="s">
        <v>880</v>
      </c>
      <c r="J5206" t="str">
        <f t="shared" si="326"/>
        <v>Minnesota</v>
      </c>
      <c r="K5206" t="s">
        <v>1336</v>
      </c>
      <c r="L5206" t="str">
        <f t="shared" si="327"/>
        <v>Prior Lake</v>
      </c>
      <c r="M5206" t="s">
        <v>22</v>
      </c>
      <c r="N5206" t="str">
        <f>IF(M5206="", "", IFERROR(VLOOKUP(M5206, Data!$A$1:$B$5, 2, 0), "Unkown fuel"))</f>
        <v>very harmful</v>
      </c>
      <c r="O5206" t="s">
        <v>23</v>
      </c>
      <c r="P5206" t="s">
        <v>24</v>
      </c>
      <c r="Q5206" t="s">
        <v>25</v>
      </c>
      <c r="R5206" t="s">
        <v>415</v>
      </c>
      <c r="S5206">
        <v>1248</v>
      </c>
      <c r="T5206" t="s">
        <v>94</v>
      </c>
      <c r="U5206" t="s">
        <v>95</v>
      </c>
      <c r="V5206">
        <v>5</v>
      </c>
      <c r="W5206" t="s">
        <v>1179</v>
      </c>
    </row>
    <row r="5207" spans="1:23" x14ac:dyDescent="0.3">
      <c r="A5207">
        <v>5354</v>
      </c>
      <c r="B5207" t="s">
        <v>221</v>
      </c>
      <c r="C5207">
        <v>2016</v>
      </c>
      <c r="D5207">
        <f t="shared" ca="1" si="324"/>
        <v>7</v>
      </c>
      <c r="E5207" s="5">
        <v>400000</v>
      </c>
      <c r="F5207">
        <v>60000</v>
      </c>
      <c r="G5207" t="s">
        <v>38</v>
      </c>
      <c r="H5207" t="str">
        <f t="shared" si="325"/>
        <v>Central</v>
      </c>
      <c r="I5207" t="s">
        <v>880</v>
      </c>
      <c r="J5207" t="str">
        <f t="shared" si="326"/>
        <v>Minnesota</v>
      </c>
      <c r="K5207" t="s">
        <v>1336</v>
      </c>
      <c r="L5207" t="str">
        <f t="shared" si="327"/>
        <v>Prior Lake</v>
      </c>
      <c r="M5207" t="s">
        <v>41</v>
      </c>
      <c r="N5207" t="str">
        <f>IF(M5207="", "", IFERROR(VLOOKUP(M5207, Data!$A$1:$B$5, 2, 0), "Unkown fuel"))</f>
        <v>harmful</v>
      </c>
      <c r="O5207" t="s">
        <v>23</v>
      </c>
      <c r="P5207" t="s">
        <v>24</v>
      </c>
      <c r="Q5207" t="s">
        <v>25</v>
      </c>
      <c r="R5207" t="s">
        <v>142</v>
      </c>
      <c r="S5207">
        <v>1198</v>
      </c>
      <c r="T5207" t="s">
        <v>515</v>
      </c>
      <c r="U5207" t="s">
        <v>255</v>
      </c>
      <c r="V5207">
        <v>5</v>
      </c>
      <c r="W5207" t="s">
        <v>1179</v>
      </c>
    </row>
    <row r="5208" spans="1:23" x14ac:dyDescent="0.3">
      <c r="A5208">
        <v>5355</v>
      </c>
      <c r="B5208" t="s">
        <v>75</v>
      </c>
      <c r="C5208">
        <v>2018</v>
      </c>
      <c r="D5208">
        <f t="shared" ca="1" si="324"/>
        <v>5</v>
      </c>
      <c r="E5208" s="5">
        <v>390000</v>
      </c>
      <c r="F5208">
        <v>13120</v>
      </c>
      <c r="G5208" t="s">
        <v>19</v>
      </c>
      <c r="H5208" t="str">
        <f t="shared" si="325"/>
        <v>East</v>
      </c>
      <c r="I5208" t="s">
        <v>206</v>
      </c>
      <c r="J5208" t="str">
        <f t="shared" si="326"/>
        <v>Pennsylvania</v>
      </c>
      <c r="K5208" t="s">
        <v>2110</v>
      </c>
      <c r="L5208" t="str">
        <f t="shared" si="327"/>
        <v>Pottstown</v>
      </c>
      <c r="M5208" t="s">
        <v>41</v>
      </c>
      <c r="N5208" t="str">
        <f>IF(M5208="", "", IFERROR(VLOOKUP(M5208, Data!$A$1:$B$5, 2, 0), "Unkown fuel"))</f>
        <v>harmful</v>
      </c>
      <c r="O5208" t="s">
        <v>23</v>
      </c>
      <c r="P5208" t="s">
        <v>24</v>
      </c>
      <c r="Q5208" t="s">
        <v>25</v>
      </c>
      <c r="R5208" t="s">
        <v>427</v>
      </c>
      <c r="S5208">
        <v>799</v>
      </c>
      <c r="T5208" t="s">
        <v>428</v>
      </c>
      <c r="U5208" t="s">
        <v>429</v>
      </c>
      <c r="V5208">
        <v>5</v>
      </c>
      <c r="W5208" t="s">
        <v>1179</v>
      </c>
    </row>
    <row r="5209" spans="1:23" x14ac:dyDescent="0.3">
      <c r="A5209">
        <v>5356</v>
      </c>
      <c r="B5209" t="s">
        <v>153</v>
      </c>
      <c r="C5209">
        <v>2017</v>
      </c>
      <c r="D5209">
        <f t="shared" ca="1" si="324"/>
        <v>6</v>
      </c>
      <c r="E5209" s="5">
        <v>1550000</v>
      </c>
      <c r="F5209">
        <v>87500</v>
      </c>
      <c r="G5209" t="s">
        <v>19</v>
      </c>
      <c r="H5209" t="str">
        <f t="shared" si="325"/>
        <v>East</v>
      </c>
      <c r="I5209" t="s">
        <v>206</v>
      </c>
      <c r="J5209" t="str">
        <f t="shared" si="326"/>
        <v>Pennsylvania</v>
      </c>
      <c r="K5209" t="s">
        <v>2110</v>
      </c>
      <c r="L5209" t="str">
        <f t="shared" si="327"/>
        <v>Pottstown</v>
      </c>
      <c r="M5209" t="s">
        <v>22</v>
      </c>
      <c r="N5209" t="str">
        <f>IF(M5209="", "", IFERROR(VLOOKUP(M5209, Data!$A$1:$B$5, 2, 0), "Unkown fuel"))</f>
        <v>very harmful</v>
      </c>
      <c r="O5209" t="s">
        <v>23</v>
      </c>
      <c r="P5209" t="s">
        <v>24</v>
      </c>
      <c r="Q5209" t="s">
        <v>25</v>
      </c>
      <c r="R5209" t="s">
        <v>491</v>
      </c>
      <c r="S5209">
        <v>1956</v>
      </c>
      <c r="T5209" t="s">
        <v>204</v>
      </c>
      <c r="U5209" t="s">
        <v>601</v>
      </c>
      <c r="V5209">
        <v>5</v>
      </c>
      <c r="W5209" t="s">
        <v>1179</v>
      </c>
    </row>
    <row r="5210" spans="1:23" x14ac:dyDescent="0.3">
      <c r="A5210">
        <v>5357</v>
      </c>
      <c r="B5210" t="s">
        <v>46</v>
      </c>
      <c r="C5210">
        <v>2014</v>
      </c>
      <c r="D5210">
        <f t="shared" ca="1" si="324"/>
        <v>9</v>
      </c>
      <c r="E5210" s="5">
        <v>600000</v>
      </c>
      <c r="F5210">
        <v>125000</v>
      </c>
      <c r="G5210" t="s">
        <v>38</v>
      </c>
      <c r="H5210" t="str">
        <f t="shared" si="325"/>
        <v>Central</v>
      </c>
      <c r="I5210" t="s">
        <v>880</v>
      </c>
      <c r="J5210" t="str">
        <f t="shared" si="326"/>
        <v>Minnesota</v>
      </c>
      <c r="K5210" t="s">
        <v>1336</v>
      </c>
      <c r="L5210" t="str">
        <f t="shared" si="327"/>
        <v>Prior Lake</v>
      </c>
      <c r="M5210" t="s">
        <v>22</v>
      </c>
      <c r="N5210" t="str">
        <f>IF(M5210="", "", IFERROR(VLOOKUP(M5210, Data!$A$1:$B$5, 2, 0), "Unkown fuel"))</f>
        <v>very harmful</v>
      </c>
      <c r="O5210" t="s">
        <v>23</v>
      </c>
      <c r="P5210" t="s">
        <v>24</v>
      </c>
      <c r="Q5210" t="s">
        <v>25</v>
      </c>
      <c r="R5210" t="s">
        <v>288</v>
      </c>
      <c r="S5210">
        <v>1582</v>
      </c>
      <c r="T5210" t="s">
        <v>289</v>
      </c>
      <c r="U5210" t="s">
        <v>290</v>
      </c>
      <c r="V5210">
        <v>5</v>
      </c>
      <c r="W5210" t="s">
        <v>1179</v>
      </c>
    </row>
    <row r="5211" spans="1:23" x14ac:dyDescent="0.3">
      <c r="A5211">
        <v>5358</v>
      </c>
      <c r="B5211" t="s">
        <v>46</v>
      </c>
      <c r="C5211">
        <v>2018</v>
      </c>
      <c r="D5211">
        <f t="shared" ca="1" si="324"/>
        <v>5</v>
      </c>
      <c r="E5211" s="5">
        <v>800000</v>
      </c>
      <c r="F5211">
        <v>25000</v>
      </c>
      <c r="G5211" t="s">
        <v>19</v>
      </c>
      <c r="H5211" t="str">
        <f t="shared" si="325"/>
        <v>East</v>
      </c>
      <c r="I5211" t="s">
        <v>206</v>
      </c>
      <c r="J5211" t="str">
        <f t="shared" si="326"/>
        <v>Pennsylvania</v>
      </c>
      <c r="K5211" t="s">
        <v>2110</v>
      </c>
      <c r="L5211" t="str">
        <f t="shared" si="327"/>
        <v>Pottstown</v>
      </c>
      <c r="M5211" t="s">
        <v>41</v>
      </c>
      <c r="N5211" t="str">
        <f>IF(M5211="", "", IFERROR(VLOOKUP(M5211, Data!$A$1:$B$5, 2, 0), "Unkown fuel"))</f>
        <v>harmful</v>
      </c>
      <c r="O5211" t="s">
        <v>23</v>
      </c>
      <c r="P5211" t="s">
        <v>154</v>
      </c>
      <c r="Q5211" t="s">
        <v>25</v>
      </c>
      <c r="R5211" t="s">
        <v>417</v>
      </c>
      <c r="S5211">
        <v>1197</v>
      </c>
      <c r="T5211" t="s">
        <v>54</v>
      </c>
      <c r="U5211" t="s">
        <v>414</v>
      </c>
      <c r="V5211">
        <v>5</v>
      </c>
      <c r="W5211" t="s">
        <v>1179</v>
      </c>
    </row>
    <row r="5212" spans="1:23" x14ac:dyDescent="0.3">
      <c r="A5212">
        <v>5359</v>
      </c>
      <c r="B5212" t="s">
        <v>18</v>
      </c>
      <c r="C5212">
        <v>2013</v>
      </c>
      <c r="D5212">
        <f t="shared" ca="1" si="324"/>
        <v>10</v>
      </c>
      <c r="E5212" s="5">
        <v>600000</v>
      </c>
      <c r="F5212">
        <v>120000</v>
      </c>
      <c r="G5212" t="s">
        <v>38</v>
      </c>
      <c r="H5212" t="str">
        <f t="shared" si="325"/>
        <v>Central</v>
      </c>
      <c r="I5212" t="s">
        <v>880</v>
      </c>
      <c r="J5212" t="str">
        <f t="shared" si="326"/>
        <v>Minnesota</v>
      </c>
      <c r="K5212" t="s">
        <v>1336</v>
      </c>
      <c r="L5212" t="str">
        <f t="shared" si="327"/>
        <v>Prior Lake</v>
      </c>
      <c r="M5212" t="s">
        <v>22</v>
      </c>
      <c r="N5212" t="str">
        <f>IF(M5212="", "", IFERROR(VLOOKUP(M5212, Data!$A$1:$B$5, 2, 0), "Unkown fuel"))</f>
        <v>very harmful</v>
      </c>
      <c r="O5212" t="s">
        <v>23</v>
      </c>
      <c r="P5212" t="s">
        <v>24</v>
      </c>
      <c r="Q5212" t="s">
        <v>42</v>
      </c>
      <c r="R5212" t="s">
        <v>307</v>
      </c>
      <c r="S5212">
        <v>1248</v>
      </c>
      <c r="T5212" t="s">
        <v>108</v>
      </c>
      <c r="U5212" t="s">
        <v>95</v>
      </c>
      <c r="V5212">
        <v>7</v>
      </c>
      <c r="W5212" t="s">
        <v>1179</v>
      </c>
    </row>
    <row r="5213" spans="1:23" x14ac:dyDescent="0.3">
      <c r="A5213">
        <v>5360</v>
      </c>
      <c r="B5213" t="s">
        <v>46</v>
      </c>
      <c r="C5213">
        <v>2015</v>
      </c>
      <c r="D5213">
        <f t="shared" ca="1" si="324"/>
        <v>8</v>
      </c>
      <c r="E5213" s="5">
        <v>795000</v>
      </c>
      <c r="F5213">
        <v>35000</v>
      </c>
      <c r="G5213" t="s">
        <v>19</v>
      </c>
      <c r="H5213" t="str">
        <f t="shared" si="325"/>
        <v>East</v>
      </c>
      <c r="I5213" t="s">
        <v>912</v>
      </c>
      <c r="J5213" t="str">
        <f t="shared" si="326"/>
        <v>Ohio</v>
      </c>
      <c r="K5213" t="s">
        <v>2109</v>
      </c>
      <c r="L5213" t="str">
        <f t="shared" si="327"/>
        <v>Shaker Heights</v>
      </c>
      <c r="M5213" t="s">
        <v>41</v>
      </c>
      <c r="N5213" t="str">
        <f>IF(M5213="", "", IFERROR(VLOOKUP(M5213, Data!$A$1:$B$5, 2, 0), "Unkown fuel"))</f>
        <v>harmful</v>
      </c>
      <c r="O5213" t="s">
        <v>23</v>
      </c>
      <c r="P5213" t="s">
        <v>24</v>
      </c>
      <c r="Q5213" t="s">
        <v>25</v>
      </c>
      <c r="R5213" t="s">
        <v>313</v>
      </c>
      <c r="S5213">
        <v>1591</v>
      </c>
      <c r="T5213" t="s">
        <v>143</v>
      </c>
      <c r="U5213" t="s">
        <v>492</v>
      </c>
      <c r="V5213">
        <v>5</v>
      </c>
      <c r="W5213" t="s">
        <v>1179</v>
      </c>
    </row>
    <row r="5214" spans="1:23" x14ac:dyDescent="0.3">
      <c r="A5214">
        <v>5361</v>
      </c>
      <c r="B5214" t="s">
        <v>46</v>
      </c>
      <c r="C5214">
        <v>2016</v>
      </c>
      <c r="D5214">
        <f t="shared" ca="1" si="324"/>
        <v>7</v>
      </c>
      <c r="E5214" s="5">
        <v>735000</v>
      </c>
      <c r="F5214">
        <v>25000</v>
      </c>
      <c r="G5214" t="s">
        <v>56</v>
      </c>
      <c r="H5214" t="str">
        <f t="shared" si="325"/>
        <v>West</v>
      </c>
      <c r="I5214" t="s">
        <v>57</v>
      </c>
      <c r="J5214" t="str">
        <f t="shared" si="326"/>
        <v>California</v>
      </c>
      <c r="K5214" t="s">
        <v>1091</v>
      </c>
      <c r="L5214" t="str">
        <f t="shared" si="327"/>
        <v>Pasadena</v>
      </c>
      <c r="M5214" t="s">
        <v>22</v>
      </c>
      <c r="N5214" t="str">
        <f>IF(M5214="", "", IFERROR(VLOOKUP(M5214, Data!$A$1:$B$5, 2, 0), "Unkown fuel"))</f>
        <v>very harmful</v>
      </c>
      <c r="O5214" t="s">
        <v>23</v>
      </c>
      <c r="P5214" t="s">
        <v>24</v>
      </c>
      <c r="Q5214" t="s">
        <v>25</v>
      </c>
      <c r="R5214" t="s">
        <v>99</v>
      </c>
      <c r="S5214">
        <v>1396</v>
      </c>
      <c r="T5214" t="s">
        <v>100</v>
      </c>
      <c r="U5214" t="s">
        <v>101</v>
      </c>
      <c r="V5214">
        <v>5</v>
      </c>
      <c r="W5214" t="s">
        <v>1179</v>
      </c>
    </row>
    <row r="5215" spans="1:23" x14ac:dyDescent="0.3">
      <c r="A5215">
        <v>5362</v>
      </c>
      <c r="B5215" t="s">
        <v>30</v>
      </c>
      <c r="C5215">
        <v>2005</v>
      </c>
      <c r="D5215">
        <f t="shared" ca="1" si="324"/>
        <v>18</v>
      </c>
      <c r="E5215" s="5">
        <v>250000</v>
      </c>
      <c r="F5215">
        <v>120000</v>
      </c>
      <c r="G5215" t="s">
        <v>56</v>
      </c>
      <c r="H5215" t="str">
        <f t="shared" si="325"/>
        <v>West</v>
      </c>
      <c r="I5215" t="s">
        <v>57</v>
      </c>
      <c r="J5215" t="str">
        <f t="shared" si="326"/>
        <v>California</v>
      </c>
      <c r="K5215" t="s">
        <v>1091</v>
      </c>
      <c r="L5215" t="str">
        <f t="shared" si="327"/>
        <v>Pasadena</v>
      </c>
      <c r="M5215" t="s">
        <v>22</v>
      </c>
      <c r="N5215" t="str">
        <f>IF(M5215="", "", IFERROR(VLOOKUP(M5215, Data!$A$1:$B$5, 2, 0), "Unkown fuel"))</f>
        <v>very harmful</v>
      </c>
      <c r="O5215" t="s">
        <v>23</v>
      </c>
      <c r="P5215" t="s">
        <v>24</v>
      </c>
      <c r="Q5215" t="s">
        <v>42</v>
      </c>
      <c r="R5215" t="s">
        <v>2113</v>
      </c>
      <c r="S5215">
        <v>1896</v>
      </c>
      <c r="T5215" t="s">
        <v>48</v>
      </c>
      <c r="U5215" t="s">
        <v>2114</v>
      </c>
      <c r="V5215">
        <v>5</v>
      </c>
      <c r="W5215" t="s">
        <v>1179</v>
      </c>
    </row>
    <row r="5216" spans="1:23" x14ac:dyDescent="0.3">
      <c r="A5216">
        <v>5363</v>
      </c>
      <c r="B5216" t="s">
        <v>75</v>
      </c>
      <c r="C5216">
        <v>2018</v>
      </c>
      <c r="D5216">
        <f t="shared" ca="1" si="324"/>
        <v>5</v>
      </c>
      <c r="E5216" s="5">
        <v>400000</v>
      </c>
      <c r="F5216">
        <v>25000</v>
      </c>
      <c r="G5216" t="s">
        <v>19</v>
      </c>
      <c r="H5216" t="str">
        <f t="shared" si="325"/>
        <v>East</v>
      </c>
      <c r="I5216" t="s">
        <v>780</v>
      </c>
      <c r="J5216" t="str">
        <f t="shared" si="326"/>
        <v>Maine</v>
      </c>
      <c r="K5216" t="s">
        <v>894</v>
      </c>
      <c r="L5216" t="str">
        <f t="shared" si="327"/>
        <v>Augusta</v>
      </c>
      <c r="M5216" t="s">
        <v>41</v>
      </c>
      <c r="N5216" t="str">
        <f>IF(M5216="", "", IFERROR(VLOOKUP(M5216, Data!$A$1:$B$5, 2, 0), "Unkown fuel"))</f>
        <v>harmful</v>
      </c>
      <c r="O5216" t="s">
        <v>23</v>
      </c>
      <c r="P5216" t="s">
        <v>154</v>
      </c>
      <c r="Q5216" t="s">
        <v>25</v>
      </c>
      <c r="R5216" t="s">
        <v>1577</v>
      </c>
      <c r="S5216">
        <v>999</v>
      </c>
      <c r="T5216" t="s">
        <v>86</v>
      </c>
      <c r="U5216" t="s">
        <v>306</v>
      </c>
      <c r="V5216">
        <v>5</v>
      </c>
      <c r="W5216" t="s">
        <v>1179</v>
      </c>
    </row>
    <row r="5217" spans="1:23" x14ac:dyDescent="0.3">
      <c r="A5217">
        <v>5364</v>
      </c>
      <c r="B5217" t="s">
        <v>88</v>
      </c>
      <c r="C5217">
        <v>2014</v>
      </c>
      <c r="D5217">
        <f t="shared" ca="1" si="324"/>
        <v>9</v>
      </c>
      <c r="E5217" s="5">
        <v>395000</v>
      </c>
      <c r="F5217">
        <v>140000</v>
      </c>
      <c r="G5217" t="s">
        <v>56</v>
      </c>
      <c r="H5217" t="str">
        <f t="shared" si="325"/>
        <v>West</v>
      </c>
      <c r="I5217" t="s">
        <v>57</v>
      </c>
      <c r="J5217" t="str">
        <f t="shared" si="326"/>
        <v>California</v>
      </c>
      <c r="K5217" t="s">
        <v>1091</v>
      </c>
      <c r="L5217" t="str">
        <f t="shared" si="327"/>
        <v>Pasadena</v>
      </c>
      <c r="M5217" t="s">
        <v>22</v>
      </c>
      <c r="N5217" t="str">
        <f>IF(M5217="", "", IFERROR(VLOOKUP(M5217, Data!$A$1:$B$5, 2, 0), "Unkown fuel"))</f>
        <v>very harmful</v>
      </c>
      <c r="O5217" t="s">
        <v>23</v>
      </c>
      <c r="P5217" t="s">
        <v>24</v>
      </c>
      <c r="Q5217" t="s">
        <v>25</v>
      </c>
      <c r="R5217" t="s">
        <v>130</v>
      </c>
      <c r="S5217">
        <v>2489</v>
      </c>
      <c r="T5217" t="s">
        <v>638</v>
      </c>
      <c r="U5217" t="s">
        <v>639</v>
      </c>
      <c r="V5217">
        <v>8</v>
      </c>
      <c r="W5217" t="s">
        <v>1179</v>
      </c>
    </row>
    <row r="5218" spans="1:23" x14ac:dyDescent="0.3">
      <c r="A5218">
        <v>5365</v>
      </c>
      <c r="B5218" t="s">
        <v>46</v>
      </c>
      <c r="C5218">
        <v>2005</v>
      </c>
      <c r="D5218">
        <f t="shared" ca="1" si="324"/>
        <v>18</v>
      </c>
      <c r="E5218" s="5">
        <v>130000</v>
      </c>
      <c r="F5218">
        <v>79000</v>
      </c>
      <c r="G5218" t="s">
        <v>19</v>
      </c>
      <c r="H5218" t="str">
        <f t="shared" si="325"/>
        <v>East</v>
      </c>
      <c r="I5218" t="s">
        <v>83</v>
      </c>
      <c r="J5218" t="str">
        <f t="shared" si="326"/>
        <v>Massachusetts</v>
      </c>
      <c r="K5218" t="s">
        <v>2115</v>
      </c>
      <c r="L5218" t="str">
        <f t="shared" si="327"/>
        <v>Dedham</v>
      </c>
      <c r="M5218" t="s">
        <v>22</v>
      </c>
      <c r="N5218" t="str">
        <f>IF(M5218="", "", IFERROR(VLOOKUP(M5218, Data!$A$1:$B$5, 2, 0), "Unkown fuel"))</f>
        <v>very harmful</v>
      </c>
      <c r="O5218" t="s">
        <v>23</v>
      </c>
      <c r="P5218" t="s">
        <v>24</v>
      </c>
      <c r="Q5218" t="s">
        <v>33</v>
      </c>
      <c r="R5218" t="s">
        <v>1116</v>
      </c>
      <c r="S5218">
        <v>1493</v>
      </c>
      <c r="T5218" t="s">
        <v>90</v>
      </c>
      <c r="U5218" t="s">
        <v>1117</v>
      </c>
      <c r="V5218">
        <v>5</v>
      </c>
      <c r="W5218" t="s">
        <v>1179</v>
      </c>
    </row>
    <row r="5219" spans="1:23" x14ac:dyDescent="0.3">
      <c r="A5219">
        <v>5366</v>
      </c>
      <c r="B5219" t="s">
        <v>75</v>
      </c>
      <c r="C5219">
        <v>2015</v>
      </c>
      <c r="D5219">
        <f t="shared" ca="1" si="324"/>
        <v>8</v>
      </c>
      <c r="E5219" s="5">
        <v>600000</v>
      </c>
      <c r="F5219">
        <v>125000</v>
      </c>
      <c r="G5219" t="s">
        <v>19</v>
      </c>
      <c r="H5219" t="str">
        <f t="shared" si="325"/>
        <v>East</v>
      </c>
      <c r="I5219" t="s">
        <v>83</v>
      </c>
      <c r="J5219" t="str">
        <f t="shared" si="326"/>
        <v>Massachusetts</v>
      </c>
      <c r="K5219" t="s">
        <v>2116</v>
      </c>
      <c r="L5219" t="str">
        <f t="shared" si="327"/>
        <v>Bourne</v>
      </c>
      <c r="M5219" t="s">
        <v>22</v>
      </c>
      <c r="N5219" t="str">
        <f>IF(M5219="", "", IFERROR(VLOOKUP(M5219, Data!$A$1:$B$5, 2, 0), "Unkown fuel"))</f>
        <v>very harmful</v>
      </c>
      <c r="O5219" t="s">
        <v>23</v>
      </c>
      <c r="P5219" t="s">
        <v>24</v>
      </c>
      <c r="Q5219" t="s">
        <v>25</v>
      </c>
      <c r="R5219" t="s">
        <v>1612</v>
      </c>
      <c r="S5219">
        <v>1461</v>
      </c>
      <c r="T5219" t="s">
        <v>298</v>
      </c>
      <c r="U5219" t="s">
        <v>299</v>
      </c>
      <c r="V5219">
        <v>8</v>
      </c>
      <c r="W5219" t="s">
        <v>1179</v>
      </c>
    </row>
    <row r="5220" spans="1:23" x14ac:dyDescent="0.3">
      <c r="A5220">
        <v>5367</v>
      </c>
      <c r="B5220" t="s">
        <v>46</v>
      </c>
      <c r="C5220">
        <v>2016</v>
      </c>
      <c r="D5220">
        <f t="shared" ca="1" si="324"/>
        <v>7</v>
      </c>
      <c r="E5220" s="5">
        <v>720000</v>
      </c>
      <c r="F5220">
        <v>80000</v>
      </c>
      <c r="G5220" t="s">
        <v>19</v>
      </c>
      <c r="H5220" t="str">
        <f t="shared" si="325"/>
        <v>East</v>
      </c>
      <c r="I5220" t="s">
        <v>83</v>
      </c>
      <c r="J5220" t="str">
        <f t="shared" si="326"/>
        <v>Massachusetts</v>
      </c>
      <c r="K5220" t="s">
        <v>2117</v>
      </c>
      <c r="L5220" t="str">
        <f t="shared" si="327"/>
        <v>Hingham</v>
      </c>
      <c r="M5220" t="s">
        <v>22</v>
      </c>
      <c r="N5220" t="str">
        <f>IF(M5220="", "", IFERROR(VLOOKUP(M5220, Data!$A$1:$B$5, 2, 0), "Unkown fuel"))</f>
        <v>very harmful</v>
      </c>
      <c r="O5220" t="s">
        <v>23</v>
      </c>
      <c r="P5220" t="s">
        <v>24</v>
      </c>
      <c r="Q5220" t="s">
        <v>25</v>
      </c>
      <c r="R5220" t="s">
        <v>551</v>
      </c>
      <c r="S5220">
        <v>1396</v>
      </c>
      <c r="T5220" t="s">
        <v>100</v>
      </c>
      <c r="U5220" t="s">
        <v>1041</v>
      </c>
      <c r="V5220">
        <v>5</v>
      </c>
      <c r="W5220" t="s">
        <v>1179</v>
      </c>
    </row>
    <row r="5221" spans="1:23" x14ac:dyDescent="0.3">
      <c r="A5221">
        <v>5368</v>
      </c>
      <c r="B5221" t="s">
        <v>37</v>
      </c>
      <c r="C5221">
        <v>2011</v>
      </c>
      <c r="D5221">
        <f t="shared" ca="1" si="324"/>
        <v>12</v>
      </c>
      <c r="E5221" s="5">
        <v>450000</v>
      </c>
      <c r="F5221">
        <v>110000</v>
      </c>
      <c r="G5221" t="s">
        <v>19</v>
      </c>
      <c r="H5221" t="str">
        <f t="shared" si="325"/>
        <v>East</v>
      </c>
      <c r="I5221" t="s">
        <v>786</v>
      </c>
      <c r="J5221" t="str">
        <f t="shared" si="326"/>
        <v>New Jersey</v>
      </c>
      <c r="K5221" t="s">
        <v>2118</v>
      </c>
      <c r="L5221" t="str">
        <f t="shared" si="327"/>
        <v>Clifton</v>
      </c>
      <c r="M5221" t="s">
        <v>41</v>
      </c>
      <c r="N5221" t="str">
        <f>IF(M5221="", "", IFERROR(VLOOKUP(M5221, Data!$A$1:$B$5, 2, 0), "Unkown fuel"))</f>
        <v>harmful</v>
      </c>
      <c r="O5221" t="s">
        <v>23</v>
      </c>
      <c r="P5221" t="s">
        <v>24</v>
      </c>
      <c r="Q5221" t="s">
        <v>42</v>
      </c>
      <c r="R5221" t="s">
        <v>127</v>
      </c>
      <c r="S5221">
        <v>1497</v>
      </c>
      <c r="T5221" t="s">
        <v>2119</v>
      </c>
      <c r="U5221" t="s">
        <v>163</v>
      </c>
      <c r="V5221">
        <v>5</v>
      </c>
      <c r="W5221" t="s">
        <v>1179</v>
      </c>
    </row>
    <row r="5222" spans="1:23" x14ac:dyDescent="0.3">
      <c r="A5222">
        <v>5369</v>
      </c>
      <c r="B5222" t="s">
        <v>46</v>
      </c>
      <c r="C5222">
        <v>2010</v>
      </c>
      <c r="D5222">
        <f t="shared" ca="1" si="324"/>
        <v>13</v>
      </c>
      <c r="E5222" s="5">
        <v>220000</v>
      </c>
      <c r="F5222">
        <v>80000</v>
      </c>
      <c r="G5222" t="s">
        <v>56</v>
      </c>
      <c r="H5222" t="str">
        <f t="shared" si="325"/>
        <v>West</v>
      </c>
      <c r="I5222" t="s">
        <v>1035</v>
      </c>
      <c r="J5222" t="str">
        <f t="shared" si="326"/>
        <v>Colorado</v>
      </c>
      <c r="K5222" t="s">
        <v>1661</v>
      </c>
      <c r="L5222" t="str">
        <f t="shared" si="327"/>
        <v>Durango</v>
      </c>
      <c r="M5222" t="s">
        <v>22</v>
      </c>
      <c r="N5222" t="str">
        <f>IF(M5222="", "", IFERROR(VLOOKUP(M5222, Data!$A$1:$B$5, 2, 0), "Unkown fuel"))</f>
        <v>very harmful</v>
      </c>
      <c r="O5222" t="s">
        <v>23</v>
      </c>
      <c r="P5222" t="s">
        <v>24</v>
      </c>
      <c r="Q5222" t="s">
        <v>33</v>
      </c>
      <c r="R5222" t="s">
        <v>408</v>
      </c>
      <c r="S5222">
        <v>1493</v>
      </c>
      <c r="T5222" t="s">
        <v>508</v>
      </c>
      <c r="U5222" t="s">
        <v>563</v>
      </c>
      <c r="V5222">
        <v>5</v>
      </c>
      <c r="W5222" t="s">
        <v>1179</v>
      </c>
    </row>
    <row r="5223" spans="1:23" x14ac:dyDescent="0.3">
      <c r="A5223">
        <v>5370</v>
      </c>
      <c r="B5223" t="s">
        <v>46</v>
      </c>
      <c r="C5223">
        <v>2014</v>
      </c>
      <c r="D5223">
        <f t="shared" ca="1" si="324"/>
        <v>9</v>
      </c>
      <c r="E5223" s="5">
        <v>545000</v>
      </c>
      <c r="F5223">
        <v>100000</v>
      </c>
      <c r="G5223" t="s">
        <v>56</v>
      </c>
      <c r="H5223" t="str">
        <f t="shared" si="325"/>
        <v>West</v>
      </c>
      <c r="I5223" t="s">
        <v>1035</v>
      </c>
      <c r="J5223" t="str">
        <f t="shared" si="326"/>
        <v>Colorado</v>
      </c>
      <c r="K5223" t="s">
        <v>1661</v>
      </c>
      <c r="L5223" t="str">
        <f t="shared" si="327"/>
        <v>Durango</v>
      </c>
      <c r="M5223" t="s">
        <v>22</v>
      </c>
      <c r="N5223" t="str">
        <f>IF(M5223="", "", IFERROR(VLOOKUP(M5223, Data!$A$1:$B$5, 2, 0), "Unkown fuel"))</f>
        <v>very harmful</v>
      </c>
      <c r="O5223" t="s">
        <v>23</v>
      </c>
      <c r="P5223" t="s">
        <v>24</v>
      </c>
      <c r="Q5223" t="s">
        <v>33</v>
      </c>
      <c r="R5223" t="s">
        <v>288</v>
      </c>
      <c r="S5223">
        <v>1582</v>
      </c>
      <c r="T5223" t="s">
        <v>289</v>
      </c>
      <c r="U5223" t="s">
        <v>290</v>
      </c>
      <c r="V5223">
        <v>5</v>
      </c>
      <c r="W5223" t="s">
        <v>1179</v>
      </c>
    </row>
    <row r="5224" spans="1:23" x14ac:dyDescent="0.3">
      <c r="A5224">
        <v>5371</v>
      </c>
      <c r="B5224" t="s">
        <v>221</v>
      </c>
      <c r="C5224">
        <v>2011</v>
      </c>
      <c r="D5224">
        <f t="shared" ca="1" si="324"/>
        <v>12</v>
      </c>
      <c r="E5224" s="5">
        <v>370000</v>
      </c>
      <c r="F5224">
        <v>100000</v>
      </c>
      <c r="G5224" t="s">
        <v>56</v>
      </c>
      <c r="H5224" t="str">
        <f t="shared" si="325"/>
        <v>West</v>
      </c>
      <c r="I5224" t="s">
        <v>1035</v>
      </c>
      <c r="J5224" t="str">
        <f t="shared" si="326"/>
        <v>Colorado</v>
      </c>
      <c r="K5224" t="s">
        <v>1661</v>
      </c>
      <c r="L5224" t="str">
        <f t="shared" si="327"/>
        <v>Durango</v>
      </c>
      <c r="M5224" t="s">
        <v>22</v>
      </c>
      <c r="N5224" t="str">
        <f>IF(M5224="", "", IFERROR(VLOOKUP(M5224, Data!$A$1:$B$5, 2, 0), "Unkown fuel"))</f>
        <v>very harmful</v>
      </c>
      <c r="O5224" t="s">
        <v>23</v>
      </c>
      <c r="P5224" t="s">
        <v>24</v>
      </c>
      <c r="Q5224" t="s">
        <v>33</v>
      </c>
      <c r="R5224" t="s">
        <v>234</v>
      </c>
      <c r="S5224">
        <v>1598</v>
      </c>
      <c r="T5224" t="s">
        <v>235</v>
      </c>
      <c r="U5224" t="s">
        <v>36</v>
      </c>
      <c r="V5224">
        <v>5</v>
      </c>
      <c r="W5224" t="s">
        <v>1179</v>
      </c>
    </row>
    <row r="5225" spans="1:23" x14ac:dyDescent="0.3">
      <c r="A5225">
        <v>5372</v>
      </c>
      <c r="B5225" t="s">
        <v>88</v>
      </c>
      <c r="C5225">
        <v>2010</v>
      </c>
      <c r="D5225">
        <f t="shared" ca="1" si="324"/>
        <v>13</v>
      </c>
      <c r="E5225" s="5">
        <v>450000</v>
      </c>
      <c r="F5225">
        <v>78000</v>
      </c>
      <c r="G5225" t="s">
        <v>56</v>
      </c>
      <c r="H5225" t="str">
        <f t="shared" si="325"/>
        <v>West</v>
      </c>
      <c r="I5225" t="s">
        <v>1035</v>
      </c>
      <c r="J5225" t="str">
        <f t="shared" si="326"/>
        <v>Colorado</v>
      </c>
      <c r="K5225" t="s">
        <v>1661</v>
      </c>
      <c r="L5225" t="str">
        <f t="shared" si="327"/>
        <v>Durango</v>
      </c>
      <c r="M5225" t="s">
        <v>22</v>
      </c>
      <c r="N5225" t="str">
        <f>IF(M5225="", "", IFERROR(VLOOKUP(M5225, Data!$A$1:$B$5, 2, 0), "Unkown fuel"))</f>
        <v>very harmful</v>
      </c>
      <c r="O5225" t="s">
        <v>23</v>
      </c>
      <c r="P5225" t="s">
        <v>24</v>
      </c>
      <c r="Q5225" t="s">
        <v>25</v>
      </c>
      <c r="R5225" t="s">
        <v>363</v>
      </c>
      <c r="S5225">
        <v>2523</v>
      </c>
      <c r="T5225" t="s">
        <v>486</v>
      </c>
      <c r="U5225" t="s">
        <v>487</v>
      </c>
      <c r="V5225">
        <v>7</v>
      </c>
      <c r="W5225" t="s">
        <v>1179</v>
      </c>
    </row>
    <row r="5226" spans="1:23" x14ac:dyDescent="0.3">
      <c r="A5226">
        <v>5373</v>
      </c>
      <c r="B5226" t="s">
        <v>46</v>
      </c>
      <c r="C5226">
        <v>2018</v>
      </c>
      <c r="D5226">
        <f t="shared" ca="1" si="324"/>
        <v>5</v>
      </c>
      <c r="E5226" s="5">
        <v>750000</v>
      </c>
      <c r="F5226">
        <v>15000</v>
      </c>
      <c r="G5226" t="s">
        <v>56</v>
      </c>
      <c r="H5226" t="str">
        <f t="shared" si="325"/>
        <v>West</v>
      </c>
      <c r="I5226" t="s">
        <v>1035</v>
      </c>
      <c r="J5226" t="str">
        <f t="shared" si="326"/>
        <v>Colorado</v>
      </c>
      <c r="K5226" t="s">
        <v>1661</v>
      </c>
      <c r="L5226" t="str">
        <f t="shared" si="327"/>
        <v>Durango</v>
      </c>
      <c r="M5226" t="s">
        <v>41</v>
      </c>
      <c r="N5226" t="str">
        <f>IF(M5226="", "", IFERROR(VLOOKUP(M5226, Data!$A$1:$B$5, 2, 0), "Unkown fuel"))</f>
        <v>harmful</v>
      </c>
      <c r="O5226" t="s">
        <v>23</v>
      </c>
      <c r="P5226" t="s">
        <v>154</v>
      </c>
      <c r="Q5226" t="s">
        <v>25</v>
      </c>
      <c r="R5226" t="s">
        <v>417</v>
      </c>
      <c r="S5226">
        <v>1197</v>
      </c>
      <c r="T5226" t="s">
        <v>54</v>
      </c>
      <c r="U5226" t="s">
        <v>693</v>
      </c>
      <c r="V5226">
        <v>5</v>
      </c>
      <c r="W5226" t="s">
        <v>1179</v>
      </c>
    </row>
    <row r="5227" spans="1:23" x14ac:dyDescent="0.3">
      <c r="A5227">
        <v>5374</v>
      </c>
      <c r="B5227" t="s">
        <v>88</v>
      </c>
      <c r="C5227">
        <v>2015</v>
      </c>
      <c r="D5227">
        <f t="shared" ca="1" si="324"/>
        <v>8</v>
      </c>
      <c r="E5227" s="5">
        <v>1100000</v>
      </c>
      <c r="F5227">
        <v>70000</v>
      </c>
      <c r="G5227" t="s">
        <v>56</v>
      </c>
      <c r="H5227" t="str">
        <f t="shared" si="325"/>
        <v>West</v>
      </c>
      <c r="I5227" t="s">
        <v>1035</v>
      </c>
      <c r="J5227" t="str">
        <f t="shared" si="326"/>
        <v>Colorado</v>
      </c>
      <c r="K5227" t="s">
        <v>1661</v>
      </c>
      <c r="L5227" t="str">
        <f t="shared" si="327"/>
        <v>Durango</v>
      </c>
      <c r="M5227" t="s">
        <v>22</v>
      </c>
      <c r="N5227" t="str">
        <f>IF(M5227="", "", IFERROR(VLOOKUP(M5227, Data!$A$1:$B$5, 2, 0), "Unkown fuel"))</f>
        <v>very harmful</v>
      </c>
      <c r="O5227" t="s">
        <v>23</v>
      </c>
      <c r="P5227" t="s">
        <v>24</v>
      </c>
      <c r="Q5227" t="s">
        <v>25</v>
      </c>
      <c r="R5227" t="s">
        <v>605</v>
      </c>
      <c r="S5227">
        <v>2179</v>
      </c>
      <c r="T5227" t="s">
        <v>271</v>
      </c>
      <c r="U5227" t="s">
        <v>615</v>
      </c>
      <c r="V5227">
        <v>7</v>
      </c>
      <c r="W5227" t="s">
        <v>1179</v>
      </c>
    </row>
    <row r="5228" spans="1:23" x14ac:dyDescent="0.3">
      <c r="A5228">
        <v>5375</v>
      </c>
      <c r="B5228" t="s">
        <v>18</v>
      </c>
      <c r="C5228">
        <v>2019</v>
      </c>
      <c r="D5228">
        <f t="shared" ca="1" si="324"/>
        <v>4</v>
      </c>
      <c r="E5228" s="5">
        <v>711000</v>
      </c>
      <c r="F5228">
        <v>5000</v>
      </c>
      <c r="G5228" t="s">
        <v>56</v>
      </c>
      <c r="H5228" t="str">
        <f t="shared" si="325"/>
        <v>West</v>
      </c>
      <c r="I5228" t="s">
        <v>758</v>
      </c>
      <c r="J5228" t="str">
        <f t="shared" si="326"/>
        <v>New Mexico</v>
      </c>
      <c r="K5228" t="s">
        <v>1514</v>
      </c>
      <c r="L5228" t="str">
        <f t="shared" si="327"/>
        <v>Albuquerque</v>
      </c>
      <c r="M5228" t="s">
        <v>41</v>
      </c>
      <c r="N5228" t="str">
        <f>IF(M5228="", "", IFERROR(VLOOKUP(M5228, Data!$A$1:$B$5, 2, 0), "Unkown fuel"))</f>
        <v>harmful</v>
      </c>
      <c r="O5228" t="s">
        <v>23</v>
      </c>
      <c r="P5228" t="s">
        <v>24</v>
      </c>
      <c r="Q5228" t="s">
        <v>25</v>
      </c>
      <c r="R5228" t="s">
        <v>113</v>
      </c>
      <c r="S5228">
        <v>1197</v>
      </c>
      <c r="T5228" t="s">
        <v>114</v>
      </c>
      <c r="U5228" t="s">
        <v>115</v>
      </c>
      <c r="V5228">
        <v>5</v>
      </c>
      <c r="W5228" t="s">
        <v>1179</v>
      </c>
    </row>
    <row r="5229" spans="1:23" x14ac:dyDescent="0.3">
      <c r="A5229">
        <v>5376</v>
      </c>
      <c r="B5229" t="s">
        <v>18</v>
      </c>
      <c r="C5229">
        <v>2016</v>
      </c>
      <c r="D5229">
        <f t="shared" ca="1" si="324"/>
        <v>7</v>
      </c>
      <c r="E5229" s="5">
        <v>285000</v>
      </c>
      <c r="F5229">
        <v>75000</v>
      </c>
      <c r="G5229" t="s">
        <v>56</v>
      </c>
      <c r="H5229" t="str">
        <f t="shared" si="325"/>
        <v>West</v>
      </c>
      <c r="I5229" t="s">
        <v>758</v>
      </c>
      <c r="J5229" t="str">
        <f t="shared" si="326"/>
        <v>New Mexico</v>
      </c>
      <c r="K5229" t="s">
        <v>1514</v>
      </c>
      <c r="L5229" t="str">
        <f t="shared" si="327"/>
        <v>Albuquerque</v>
      </c>
      <c r="M5229" t="s">
        <v>41</v>
      </c>
      <c r="N5229" t="str">
        <f>IF(M5229="", "", IFERROR(VLOOKUP(M5229, Data!$A$1:$B$5, 2, 0), "Unkown fuel"))</f>
        <v>harmful</v>
      </c>
      <c r="O5229" t="s">
        <v>23</v>
      </c>
      <c r="P5229" t="s">
        <v>24</v>
      </c>
      <c r="Q5229" t="s">
        <v>25</v>
      </c>
      <c r="R5229" t="s">
        <v>140</v>
      </c>
      <c r="S5229">
        <v>998</v>
      </c>
      <c r="T5229" t="s">
        <v>166</v>
      </c>
      <c r="U5229" t="s">
        <v>141</v>
      </c>
      <c r="V5229">
        <v>5</v>
      </c>
      <c r="W5229" t="s">
        <v>1179</v>
      </c>
    </row>
    <row r="5230" spans="1:23" x14ac:dyDescent="0.3">
      <c r="A5230">
        <v>5377</v>
      </c>
      <c r="B5230" t="s">
        <v>18</v>
      </c>
      <c r="C5230">
        <v>2020</v>
      </c>
      <c r="D5230">
        <f t="shared" ca="1" si="324"/>
        <v>3</v>
      </c>
      <c r="E5230" s="5">
        <v>749000</v>
      </c>
      <c r="F5230">
        <v>5500</v>
      </c>
      <c r="G5230" t="s">
        <v>56</v>
      </c>
      <c r="H5230" t="str">
        <f t="shared" si="325"/>
        <v>West</v>
      </c>
      <c r="I5230" t="s">
        <v>758</v>
      </c>
      <c r="J5230" t="str">
        <f t="shared" si="326"/>
        <v>New Mexico</v>
      </c>
      <c r="K5230" t="s">
        <v>1514</v>
      </c>
      <c r="L5230" t="str">
        <f t="shared" si="327"/>
        <v>Albuquerque</v>
      </c>
      <c r="M5230" t="s">
        <v>41</v>
      </c>
      <c r="N5230" t="str">
        <f>IF(M5230="", "", IFERROR(VLOOKUP(M5230, Data!$A$1:$B$5, 2, 0), "Unkown fuel"))</f>
        <v>harmful</v>
      </c>
      <c r="O5230" t="s">
        <v>23</v>
      </c>
      <c r="P5230" t="s">
        <v>24</v>
      </c>
      <c r="Q5230" t="s">
        <v>25</v>
      </c>
      <c r="R5230" t="s">
        <v>495</v>
      </c>
      <c r="S5230">
        <v>1197</v>
      </c>
      <c r="T5230" t="s">
        <v>265</v>
      </c>
      <c r="U5230" t="s">
        <v>266</v>
      </c>
      <c r="V5230">
        <v>5</v>
      </c>
      <c r="W5230" t="s">
        <v>1179</v>
      </c>
    </row>
    <row r="5231" spans="1:23" x14ac:dyDescent="0.3">
      <c r="A5231">
        <v>5378</v>
      </c>
      <c r="B5231" t="s">
        <v>75</v>
      </c>
      <c r="C5231">
        <v>2016</v>
      </c>
      <c r="D5231">
        <f t="shared" ca="1" si="324"/>
        <v>7</v>
      </c>
      <c r="E5231" s="5">
        <v>550000</v>
      </c>
      <c r="F5231">
        <v>80000</v>
      </c>
      <c r="G5231" t="s">
        <v>56</v>
      </c>
      <c r="H5231" t="str">
        <f t="shared" si="325"/>
        <v>West</v>
      </c>
      <c r="I5231" t="s">
        <v>1035</v>
      </c>
      <c r="J5231" t="str">
        <f t="shared" si="326"/>
        <v>Colorado</v>
      </c>
      <c r="K5231" t="s">
        <v>1661</v>
      </c>
      <c r="L5231" t="str">
        <f t="shared" si="327"/>
        <v>Durango</v>
      </c>
      <c r="M5231" t="s">
        <v>22</v>
      </c>
      <c r="N5231" t="str">
        <f>IF(M5231="", "", IFERROR(VLOOKUP(M5231, Data!$A$1:$B$5, 2, 0), "Unkown fuel"))</f>
        <v>very harmful</v>
      </c>
      <c r="O5231" t="s">
        <v>23</v>
      </c>
      <c r="P5231" t="s">
        <v>24</v>
      </c>
      <c r="Q5231" t="s">
        <v>33</v>
      </c>
      <c r="R5231" t="s">
        <v>2120</v>
      </c>
      <c r="S5231">
        <v>1461</v>
      </c>
      <c r="T5231" t="s">
        <v>77</v>
      </c>
      <c r="U5231" t="s">
        <v>555</v>
      </c>
      <c r="V5231">
        <v>5</v>
      </c>
      <c r="W5231" t="s">
        <v>1179</v>
      </c>
    </row>
    <row r="5232" spans="1:23" x14ac:dyDescent="0.3">
      <c r="A5232">
        <v>5379</v>
      </c>
      <c r="B5232" t="s">
        <v>18</v>
      </c>
      <c r="C5232">
        <v>2010</v>
      </c>
      <c r="D5232">
        <f t="shared" ca="1" si="324"/>
        <v>13</v>
      </c>
      <c r="E5232" s="5">
        <v>300000</v>
      </c>
      <c r="F5232">
        <v>120000</v>
      </c>
      <c r="G5232" t="s">
        <v>56</v>
      </c>
      <c r="H5232" t="str">
        <f t="shared" si="325"/>
        <v>West</v>
      </c>
      <c r="I5232" t="s">
        <v>758</v>
      </c>
      <c r="J5232" t="str">
        <f t="shared" si="326"/>
        <v>New Mexico</v>
      </c>
      <c r="K5232" t="s">
        <v>1514</v>
      </c>
      <c r="L5232" t="str">
        <f t="shared" si="327"/>
        <v>Albuquerque</v>
      </c>
      <c r="M5232" t="s">
        <v>22</v>
      </c>
      <c r="N5232" t="str">
        <f>IF(M5232="", "", IFERROR(VLOOKUP(M5232, Data!$A$1:$B$5, 2, 0), "Unkown fuel"))</f>
        <v>very harmful</v>
      </c>
      <c r="O5232" t="s">
        <v>23</v>
      </c>
      <c r="P5232" t="s">
        <v>24</v>
      </c>
      <c r="Q5232" t="s">
        <v>33</v>
      </c>
      <c r="R5232" t="s">
        <v>81</v>
      </c>
      <c r="S5232">
        <v>1248</v>
      </c>
      <c r="T5232" t="s">
        <v>82</v>
      </c>
      <c r="U5232" t="s">
        <v>28</v>
      </c>
      <c r="V5232">
        <v>5</v>
      </c>
      <c r="W5232" t="s">
        <v>1179</v>
      </c>
    </row>
    <row r="5233" spans="1:23" x14ac:dyDescent="0.3">
      <c r="A5233">
        <v>5380</v>
      </c>
      <c r="B5233" t="s">
        <v>18</v>
      </c>
      <c r="C5233">
        <v>2017</v>
      </c>
      <c r="D5233">
        <f t="shared" ca="1" si="324"/>
        <v>6</v>
      </c>
      <c r="E5233" s="5">
        <v>625000</v>
      </c>
      <c r="F5233">
        <v>70000</v>
      </c>
      <c r="G5233" t="s">
        <v>56</v>
      </c>
      <c r="H5233" t="str">
        <f t="shared" si="325"/>
        <v>West</v>
      </c>
      <c r="I5233" t="s">
        <v>1035</v>
      </c>
      <c r="J5233" t="str">
        <f t="shared" si="326"/>
        <v>Colorado</v>
      </c>
      <c r="K5233" t="s">
        <v>1661</v>
      </c>
      <c r="L5233" t="str">
        <f t="shared" si="327"/>
        <v>Durango</v>
      </c>
      <c r="M5233" t="s">
        <v>22</v>
      </c>
      <c r="N5233" t="str">
        <f>IF(M5233="", "", IFERROR(VLOOKUP(M5233, Data!$A$1:$B$5, 2, 0), "Unkown fuel"))</f>
        <v>very harmful</v>
      </c>
      <c r="O5233" t="s">
        <v>23</v>
      </c>
      <c r="P5233" t="s">
        <v>24</v>
      </c>
      <c r="Q5233" t="s">
        <v>25</v>
      </c>
      <c r="R5233" t="s">
        <v>527</v>
      </c>
      <c r="S5233">
        <v>1248</v>
      </c>
      <c r="T5233" t="s">
        <v>27</v>
      </c>
      <c r="U5233" t="s">
        <v>28</v>
      </c>
      <c r="V5233">
        <v>5</v>
      </c>
      <c r="W5233" t="s">
        <v>1179</v>
      </c>
    </row>
    <row r="5234" spans="1:23" x14ac:dyDescent="0.3">
      <c r="A5234">
        <v>5381</v>
      </c>
      <c r="B5234" t="s">
        <v>46</v>
      </c>
      <c r="C5234">
        <v>2017</v>
      </c>
      <c r="D5234">
        <f t="shared" ca="1" si="324"/>
        <v>6</v>
      </c>
      <c r="E5234" s="5">
        <v>650000</v>
      </c>
      <c r="F5234">
        <v>80000</v>
      </c>
      <c r="G5234" t="s">
        <v>56</v>
      </c>
      <c r="H5234" t="str">
        <f t="shared" si="325"/>
        <v>West</v>
      </c>
      <c r="I5234" t="s">
        <v>758</v>
      </c>
      <c r="J5234" t="str">
        <f t="shared" si="326"/>
        <v>New Mexico</v>
      </c>
      <c r="K5234" t="s">
        <v>1514</v>
      </c>
      <c r="L5234" t="str">
        <f t="shared" si="327"/>
        <v>Albuquerque</v>
      </c>
      <c r="M5234" t="s">
        <v>41</v>
      </c>
      <c r="N5234" t="str">
        <f>IF(M5234="", "", IFERROR(VLOOKUP(M5234, Data!$A$1:$B$5, 2, 0), "Unkown fuel"))</f>
        <v>harmful</v>
      </c>
      <c r="O5234" t="s">
        <v>23</v>
      </c>
      <c r="P5234" t="s">
        <v>24</v>
      </c>
      <c r="Q5234" t="s">
        <v>33</v>
      </c>
      <c r="R5234" t="s">
        <v>493</v>
      </c>
      <c r="S5234">
        <v>1197</v>
      </c>
      <c r="T5234" t="s">
        <v>54</v>
      </c>
      <c r="U5234" t="s">
        <v>494</v>
      </c>
      <c r="V5234">
        <v>5</v>
      </c>
      <c r="W5234" t="s">
        <v>1179</v>
      </c>
    </row>
    <row r="5235" spans="1:23" x14ac:dyDescent="0.3">
      <c r="A5235">
        <v>5382</v>
      </c>
      <c r="B5235" t="s">
        <v>46</v>
      </c>
      <c r="C5235">
        <v>2014</v>
      </c>
      <c r="D5235">
        <f t="shared" ca="1" si="324"/>
        <v>9</v>
      </c>
      <c r="E5235" s="5">
        <v>575000</v>
      </c>
      <c r="F5235">
        <v>120000</v>
      </c>
      <c r="G5235" t="s">
        <v>56</v>
      </c>
      <c r="H5235" t="str">
        <f t="shared" si="325"/>
        <v>West</v>
      </c>
      <c r="I5235" t="s">
        <v>1035</v>
      </c>
      <c r="J5235" t="str">
        <f t="shared" si="326"/>
        <v>Colorado</v>
      </c>
      <c r="K5235" t="s">
        <v>1661</v>
      </c>
      <c r="L5235" t="str">
        <f t="shared" si="327"/>
        <v>Durango</v>
      </c>
      <c r="M5235" t="s">
        <v>22</v>
      </c>
      <c r="N5235" t="str">
        <f>IF(M5235="", "", IFERROR(VLOOKUP(M5235, Data!$A$1:$B$5, 2, 0), "Unkown fuel"))</f>
        <v>very harmful</v>
      </c>
      <c r="O5235" t="s">
        <v>23</v>
      </c>
      <c r="P5235" t="s">
        <v>24</v>
      </c>
      <c r="Q5235" t="s">
        <v>42</v>
      </c>
      <c r="R5235" t="s">
        <v>288</v>
      </c>
      <c r="S5235">
        <v>1582</v>
      </c>
      <c r="T5235" t="s">
        <v>289</v>
      </c>
      <c r="U5235" t="s">
        <v>290</v>
      </c>
      <c r="V5235">
        <v>5</v>
      </c>
      <c r="W5235" t="s">
        <v>1179</v>
      </c>
    </row>
    <row r="5236" spans="1:23" x14ac:dyDescent="0.3">
      <c r="A5236">
        <v>5383</v>
      </c>
      <c r="B5236" t="s">
        <v>18</v>
      </c>
      <c r="C5236">
        <v>2016</v>
      </c>
      <c r="D5236">
        <f t="shared" ca="1" si="324"/>
        <v>7</v>
      </c>
      <c r="E5236" s="5">
        <v>631000</v>
      </c>
      <c r="F5236">
        <v>75000</v>
      </c>
      <c r="G5236" t="s">
        <v>56</v>
      </c>
      <c r="H5236" t="str">
        <f t="shared" si="325"/>
        <v>West</v>
      </c>
      <c r="I5236" t="s">
        <v>1035</v>
      </c>
      <c r="J5236" t="str">
        <f t="shared" si="326"/>
        <v>Colorado</v>
      </c>
      <c r="K5236" t="s">
        <v>1661</v>
      </c>
      <c r="L5236" t="str">
        <f t="shared" si="327"/>
        <v>Durango</v>
      </c>
      <c r="M5236" t="s">
        <v>22</v>
      </c>
      <c r="N5236" t="str">
        <f>IF(M5236="", "", IFERROR(VLOOKUP(M5236, Data!$A$1:$B$5, 2, 0), "Unkown fuel"))</f>
        <v>very harmful</v>
      </c>
      <c r="O5236" t="s">
        <v>23</v>
      </c>
      <c r="P5236" t="s">
        <v>24</v>
      </c>
      <c r="Q5236" t="s">
        <v>33</v>
      </c>
      <c r="R5236" t="s">
        <v>106</v>
      </c>
      <c r="S5236">
        <v>1248</v>
      </c>
      <c r="T5236" t="s">
        <v>27</v>
      </c>
      <c r="U5236" t="s">
        <v>28</v>
      </c>
      <c r="V5236">
        <v>5</v>
      </c>
      <c r="W5236" t="s">
        <v>1179</v>
      </c>
    </row>
    <row r="5237" spans="1:23" x14ac:dyDescent="0.3">
      <c r="A5237">
        <v>5384</v>
      </c>
      <c r="B5237" t="s">
        <v>46</v>
      </c>
      <c r="C5237">
        <v>2010</v>
      </c>
      <c r="D5237">
        <f t="shared" ca="1" si="324"/>
        <v>13</v>
      </c>
      <c r="E5237" s="5">
        <v>220000</v>
      </c>
      <c r="F5237">
        <v>80000</v>
      </c>
      <c r="G5237" t="s">
        <v>56</v>
      </c>
      <c r="H5237" t="str">
        <f t="shared" si="325"/>
        <v>West</v>
      </c>
      <c r="I5237" t="s">
        <v>758</v>
      </c>
      <c r="J5237" t="str">
        <f t="shared" si="326"/>
        <v>New Mexico</v>
      </c>
      <c r="K5237" t="s">
        <v>1514</v>
      </c>
      <c r="L5237" t="str">
        <f t="shared" si="327"/>
        <v>Albuquerque</v>
      </c>
      <c r="M5237" t="s">
        <v>22</v>
      </c>
      <c r="N5237" t="str">
        <f>IF(M5237="", "", IFERROR(VLOOKUP(M5237, Data!$A$1:$B$5, 2, 0), "Unkown fuel"))</f>
        <v>very harmful</v>
      </c>
      <c r="O5237" t="s">
        <v>23</v>
      </c>
      <c r="P5237" t="s">
        <v>24</v>
      </c>
      <c r="Q5237" t="s">
        <v>33</v>
      </c>
      <c r="R5237" t="s">
        <v>408</v>
      </c>
      <c r="S5237">
        <v>1493</v>
      </c>
      <c r="T5237" t="s">
        <v>508</v>
      </c>
      <c r="U5237" t="s">
        <v>563</v>
      </c>
      <c r="V5237">
        <v>5</v>
      </c>
      <c r="W5237" t="s">
        <v>1179</v>
      </c>
    </row>
    <row r="5238" spans="1:23" x14ac:dyDescent="0.3">
      <c r="A5238">
        <v>5385</v>
      </c>
      <c r="B5238" t="s">
        <v>109</v>
      </c>
      <c r="C5238">
        <v>2017</v>
      </c>
      <c r="D5238">
        <f t="shared" ca="1" si="324"/>
        <v>6</v>
      </c>
      <c r="E5238" s="5">
        <v>600000</v>
      </c>
      <c r="F5238">
        <v>40000</v>
      </c>
      <c r="G5238" t="s">
        <v>56</v>
      </c>
      <c r="H5238" t="str">
        <f t="shared" si="325"/>
        <v>West</v>
      </c>
      <c r="I5238" t="s">
        <v>758</v>
      </c>
      <c r="J5238" t="str">
        <f t="shared" si="326"/>
        <v>New Mexico</v>
      </c>
      <c r="K5238" t="s">
        <v>1514</v>
      </c>
      <c r="L5238" t="str">
        <f t="shared" si="327"/>
        <v>Albuquerque</v>
      </c>
      <c r="M5238" t="s">
        <v>41</v>
      </c>
      <c r="N5238" t="str">
        <f>IF(M5238="", "", IFERROR(VLOOKUP(M5238, Data!$A$1:$B$5, 2, 0), "Unkown fuel"))</f>
        <v>harmful</v>
      </c>
      <c r="O5238" t="s">
        <v>23</v>
      </c>
      <c r="P5238" t="s">
        <v>24</v>
      </c>
      <c r="Q5238" t="s">
        <v>33</v>
      </c>
      <c r="R5238" t="s">
        <v>110</v>
      </c>
      <c r="S5238">
        <v>1199</v>
      </c>
      <c r="T5238" t="s">
        <v>416</v>
      </c>
      <c r="U5238" t="s">
        <v>112</v>
      </c>
      <c r="V5238">
        <v>5</v>
      </c>
      <c r="W5238" t="s">
        <v>1179</v>
      </c>
    </row>
    <row r="5239" spans="1:23" x14ac:dyDescent="0.3">
      <c r="A5239">
        <v>5387</v>
      </c>
      <c r="B5239" t="s">
        <v>69</v>
      </c>
      <c r="C5239">
        <v>2012</v>
      </c>
      <c r="D5239">
        <f t="shared" ca="1" si="324"/>
        <v>11</v>
      </c>
      <c r="E5239" s="5">
        <v>390000</v>
      </c>
      <c r="F5239">
        <v>120000</v>
      </c>
      <c r="G5239" t="s">
        <v>56</v>
      </c>
      <c r="H5239" t="str">
        <f t="shared" si="325"/>
        <v>West</v>
      </c>
      <c r="I5239" t="s">
        <v>758</v>
      </c>
      <c r="J5239" t="str">
        <f t="shared" si="326"/>
        <v>New Mexico</v>
      </c>
      <c r="K5239" t="s">
        <v>1514</v>
      </c>
      <c r="L5239" t="str">
        <f t="shared" si="327"/>
        <v>Albuquerque</v>
      </c>
      <c r="M5239" t="s">
        <v>22</v>
      </c>
      <c r="N5239" t="str">
        <f>IF(M5239="", "", IFERROR(VLOOKUP(M5239, Data!$A$1:$B$5, 2, 0), "Unkown fuel"))</f>
        <v>very harmful</v>
      </c>
      <c r="O5239" t="s">
        <v>23</v>
      </c>
      <c r="P5239" t="s">
        <v>24</v>
      </c>
      <c r="Q5239" t="s">
        <v>25</v>
      </c>
      <c r="R5239" t="s">
        <v>567</v>
      </c>
      <c r="S5239">
        <v>1498</v>
      </c>
      <c r="T5239" t="s">
        <v>434</v>
      </c>
      <c r="U5239" t="s">
        <v>568</v>
      </c>
      <c r="V5239">
        <v>5</v>
      </c>
      <c r="W5239" t="s">
        <v>1179</v>
      </c>
    </row>
    <row r="5240" spans="1:23" x14ac:dyDescent="0.3">
      <c r="A5240">
        <v>5388</v>
      </c>
      <c r="B5240" t="s">
        <v>88</v>
      </c>
      <c r="C5240">
        <v>2007</v>
      </c>
      <c r="D5240">
        <f t="shared" ca="1" si="324"/>
        <v>16</v>
      </c>
      <c r="E5240" s="5">
        <v>375000</v>
      </c>
      <c r="F5240">
        <v>110000</v>
      </c>
      <c r="G5240" t="s">
        <v>56</v>
      </c>
      <c r="H5240" t="str">
        <f t="shared" si="325"/>
        <v>West</v>
      </c>
      <c r="I5240" t="s">
        <v>1035</v>
      </c>
      <c r="J5240" t="str">
        <f t="shared" si="326"/>
        <v>Colorado</v>
      </c>
      <c r="K5240" t="s">
        <v>1661</v>
      </c>
      <c r="L5240" t="str">
        <f t="shared" si="327"/>
        <v>Durango</v>
      </c>
      <c r="M5240" t="s">
        <v>22</v>
      </c>
      <c r="N5240" t="str">
        <f>IF(M5240="", "", IFERROR(VLOOKUP(M5240, Data!$A$1:$B$5, 2, 0), "Unkown fuel"))</f>
        <v>very harmful</v>
      </c>
      <c r="O5240" t="s">
        <v>23</v>
      </c>
      <c r="P5240" t="s">
        <v>24</v>
      </c>
      <c r="Q5240" t="s">
        <v>304</v>
      </c>
      <c r="R5240" t="s">
        <v>1184</v>
      </c>
      <c r="S5240">
        <v>2609</v>
      </c>
      <c r="T5240" t="s">
        <v>1185</v>
      </c>
      <c r="U5240" t="s">
        <v>1186</v>
      </c>
      <c r="V5240">
        <v>8</v>
      </c>
      <c r="W5240" t="s">
        <v>1179</v>
      </c>
    </row>
    <row r="5241" spans="1:23" x14ac:dyDescent="0.3">
      <c r="A5241">
        <v>5389</v>
      </c>
      <c r="B5241" t="s">
        <v>46</v>
      </c>
      <c r="C5241">
        <v>2010</v>
      </c>
      <c r="D5241">
        <f t="shared" ca="1" si="324"/>
        <v>13</v>
      </c>
      <c r="E5241" s="5">
        <v>340000</v>
      </c>
      <c r="F5241">
        <v>110000</v>
      </c>
      <c r="G5241" t="s">
        <v>56</v>
      </c>
      <c r="H5241" t="str">
        <f t="shared" si="325"/>
        <v>West</v>
      </c>
      <c r="I5241" t="s">
        <v>758</v>
      </c>
      <c r="J5241" t="str">
        <f t="shared" si="326"/>
        <v>New Mexico</v>
      </c>
      <c r="K5241" t="s">
        <v>1514</v>
      </c>
      <c r="L5241" t="str">
        <f t="shared" si="327"/>
        <v>Albuquerque</v>
      </c>
      <c r="M5241" t="s">
        <v>22</v>
      </c>
      <c r="N5241" t="str">
        <f>IF(M5241="", "", IFERROR(VLOOKUP(M5241, Data!$A$1:$B$5, 2, 0), "Unkown fuel"))</f>
        <v>very harmful</v>
      </c>
      <c r="O5241" t="s">
        <v>23</v>
      </c>
      <c r="P5241" t="s">
        <v>24</v>
      </c>
      <c r="Q5241" t="s">
        <v>25</v>
      </c>
      <c r="R5241" t="s">
        <v>47</v>
      </c>
      <c r="S5241">
        <v>1396</v>
      </c>
      <c r="T5241" t="s">
        <v>48</v>
      </c>
      <c r="U5241" t="s">
        <v>49</v>
      </c>
      <c r="V5241">
        <v>5</v>
      </c>
      <c r="W5241" t="s">
        <v>1179</v>
      </c>
    </row>
    <row r="5242" spans="1:23" x14ac:dyDescent="0.3">
      <c r="A5242">
        <v>5390</v>
      </c>
      <c r="B5242" t="s">
        <v>109</v>
      </c>
      <c r="C5242">
        <v>2019</v>
      </c>
      <c r="D5242">
        <f t="shared" ca="1" si="324"/>
        <v>4</v>
      </c>
      <c r="E5242" s="5">
        <v>670000</v>
      </c>
      <c r="F5242">
        <v>2000</v>
      </c>
      <c r="G5242" t="s">
        <v>56</v>
      </c>
      <c r="H5242" t="str">
        <f t="shared" si="325"/>
        <v>West</v>
      </c>
      <c r="I5242" t="s">
        <v>1035</v>
      </c>
      <c r="J5242" t="str">
        <f t="shared" si="326"/>
        <v>Colorado</v>
      </c>
      <c r="K5242" t="s">
        <v>1661</v>
      </c>
      <c r="L5242" t="str">
        <f t="shared" si="327"/>
        <v>Durango</v>
      </c>
      <c r="M5242" t="s">
        <v>22</v>
      </c>
      <c r="N5242" t="str">
        <f>IF(M5242="", "", IFERROR(VLOOKUP(M5242, Data!$A$1:$B$5, 2, 0), "Unkown fuel"))</f>
        <v>very harmful</v>
      </c>
      <c r="O5242" t="s">
        <v>23</v>
      </c>
      <c r="P5242" t="s">
        <v>24</v>
      </c>
      <c r="Q5242" t="s">
        <v>25</v>
      </c>
      <c r="R5242" t="s">
        <v>470</v>
      </c>
      <c r="S5242">
        <v>1047</v>
      </c>
      <c r="T5242" t="s">
        <v>471</v>
      </c>
      <c r="U5242" t="s">
        <v>472</v>
      </c>
      <c r="V5242">
        <v>5</v>
      </c>
      <c r="W5242" t="s">
        <v>1179</v>
      </c>
    </row>
    <row r="5243" spans="1:23" x14ac:dyDescent="0.3">
      <c r="A5243">
        <v>5391</v>
      </c>
      <c r="B5243" t="s">
        <v>18</v>
      </c>
      <c r="C5243">
        <v>2014</v>
      </c>
      <c r="D5243">
        <f t="shared" ca="1" si="324"/>
        <v>9</v>
      </c>
      <c r="E5243" s="5">
        <v>530000</v>
      </c>
      <c r="F5243">
        <v>80000</v>
      </c>
      <c r="G5243" t="s">
        <v>56</v>
      </c>
      <c r="H5243" t="str">
        <f t="shared" si="325"/>
        <v>West</v>
      </c>
      <c r="I5243" t="s">
        <v>758</v>
      </c>
      <c r="J5243" t="str">
        <f t="shared" si="326"/>
        <v>New Mexico</v>
      </c>
      <c r="K5243" t="s">
        <v>1514</v>
      </c>
      <c r="L5243" t="str">
        <f t="shared" si="327"/>
        <v>Albuquerque</v>
      </c>
      <c r="M5243" t="s">
        <v>22</v>
      </c>
      <c r="N5243" t="str">
        <f>IF(M5243="", "", IFERROR(VLOOKUP(M5243, Data!$A$1:$B$5, 2, 0), "Unkown fuel"))</f>
        <v>very harmful</v>
      </c>
      <c r="O5243" t="s">
        <v>23</v>
      </c>
      <c r="P5243" t="s">
        <v>24</v>
      </c>
      <c r="Q5243" t="s">
        <v>33</v>
      </c>
      <c r="R5243" t="s">
        <v>26</v>
      </c>
      <c r="S5243">
        <v>1248</v>
      </c>
      <c r="T5243" t="s">
        <v>27</v>
      </c>
      <c r="U5243" t="s">
        <v>28</v>
      </c>
      <c r="V5243">
        <v>5</v>
      </c>
      <c r="W5243" t="s">
        <v>1179</v>
      </c>
    </row>
    <row r="5244" spans="1:23" x14ac:dyDescent="0.3">
      <c r="A5244">
        <v>5392</v>
      </c>
      <c r="B5244" t="s">
        <v>18</v>
      </c>
      <c r="C5244">
        <v>2015</v>
      </c>
      <c r="D5244">
        <f t="shared" ca="1" si="324"/>
        <v>8</v>
      </c>
      <c r="E5244" s="5">
        <v>350000</v>
      </c>
      <c r="F5244">
        <v>38000</v>
      </c>
      <c r="G5244" t="s">
        <v>56</v>
      </c>
      <c r="H5244" t="str">
        <f t="shared" si="325"/>
        <v>West</v>
      </c>
      <c r="I5244" t="s">
        <v>758</v>
      </c>
      <c r="J5244" t="str">
        <f t="shared" si="326"/>
        <v>New Mexico</v>
      </c>
      <c r="K5244" t="s">
        <v>1514</v>
      </c>
      <c r="L5244" t="str">
        <f t="shared" si="327"/>
        <v>Albuquerque</v>
      </c>
      <c r="M5244" t="s">
        <v>41</v>
      </c>
      <c r="N5244" t="str">
        <f>IF(M5244="", "", IFERROR(VLOOKUP(M5244, Data!$A$1:$B$5, 2, 0), "Unkown fuel"))</f>
        <v>harmful</v>
      </c>
      <c r="O5244" t="s">
        <v>23</v>
      </c>
      <c r="P5244" t="s">
        <v>154</v>
      </c>
      <c r="Q5244" t="s">
        <v>33</v>
      </c>
      <c r="R5244" t="s">
        <v>140</v>
      </c>
      <c r="S5244">
        <v>998</v>
      </c>
      <c r="T5244" t="s">
        <v>166</v>
      </c>
      <c r="U5244" t="s">
        <v>141</v>
      </c>
      <c r="V5244">
        <v>5</v>
      </c>
      <c r="W5244" t="s">
        <v>1179</v>
      </c>
    </row>
    <row r="5245" spans="1:23" x14ac:dyDescent="0.3">
      <c r="A5245">
        <v>5393</v>
      </c>
      <c r="B5245" t="s">
        <v>18</v>
      </c>
      <c r="C5245">
        <v>2014</v>
      </c>
      <c r="D5245">
        <f t="shared" ca="1" si="324"/>
        <v>9</v>
      </c>
      <c r="E5245" s="5">
        <v>415000</v>
      </c>
      <c r="F5245">
        <v>46000</v>
      </c>
      <c r="G5245" t="s">
        <v>19</v>
      </c>
      <c r="H5245" t="str">
        <f t="shared" si="325"/>
        <v>East</v>
      </c>
      <c r="I5245" t="s">
        <v>767</v>
      </c>
      <c r="J5245" t="str">
        <f t="shared" si="326"/>
        <v>Maryland</v>
      </c>
      <c r="K5245" t="s">
        <v>960</v>
      </c>
      <c r="L5245" t="str">
        <f t="shared" si="327"/>
        <v>Edgewood</v>
      </c>
      <c r="M5245" t="s">
        <v>41</v>
      </c>
      <c r="N5245" t="str">
        <f>IF(M5245="", "", IFERROR(VLOOKUP(M5245, Data!$A$1:$B$5, 2, 0), "Unkown fuel"))</f>
        <v>harmful</v>
      </c>
      <c r="O5245" t="s">
        <v>158</v>
      </c>
      <c r="P5245" t="s">
        <v>24</v>
      </c>
      <c r="Q5245" t="s">
        <v>25</v>
      </c>
      <c r="R5245" t="s">
        <v>294</v>
      </c>
      <c r="S5245">
        <v>998</v>
      </c>
      <c r="T5245" t="s">
        <v>244</v>
      </c>
      <c r="U5245" t="s">
        <v>141</v>
      </c>
      <c r="V5245">
        <v>5</v>
      </c>
      <c r="W5245" t="s">
        <v>1179</v>
      </c>
    </row>
    <row r="5246" spans="1:23" x14ac:dyDescent="0.3">
      <c r="A5246">
        <v>5394</v>
      </c>
      <c r="B5246" t="s">
        <v>18</v>
      </c>
      <c r="C5246">
        <v>2014</v>
      </c>
      <c r="D5246">
        <f t="shared" ca="1" si="324"/>
        <v>9</v>
      </c>
      <c r="E5246" s="5">
        <v>700000</v>
      </c>
      <c r="F5246">
        <v>102000</v>
      </c>
      <c r="G5246" t="s">
        <v>19</v>
      </c>
      <c r="H5246" t="str">
        <f t="shared" si="325"/>
        <v>East</v>
      </c>
      <c r="I5246" t="s">
        <v>206</v>
      </c>
      <c r="J5246" t="str">
        <f t="shared" si="326"/>
        <v>Pennsylvania</v>
      </c>
      <c r="K5246" t="s">
        <v>2121</v>
      </c>
      <c r="L5246" t="str">
        <f t="shared" si="327"/>
        <v>Baldwin</v>
      </c>
      <c r="M5246" t="s">
        <v>22</v>
      </c>
      <c r="N5246" t="str">
        <f>IF(M5246="", "", IFERROR(VLOOKUP(M5246, Data!$A$1:$B$5, 2, 0), "Unkown fuel"))</f>
        <v>very harmful</v>
      </c>
      <c r="O5246" t="s">
        <v>158</v>
      </c>
      <c r="P5246" t="s">
        <v>24</v>
      </c>
      <c r="Q5246" t="s">
        <v>25</v>
      </c>
      <c r="R5246" t="s">
        <v>731</v>
      </c>
      <c r="S5246">
        <v>1498</v>
      </c>
      <c r="T5246" t="s">
        <v>1171</v>
      </c>
      <c r="U5246" t="s">
        <v>1172</v>
      </c>
      <c r="V5246">
        <v>7</v>
      </c>
      <c r="W5246" t="s">
        <v>1179</v>
      </c>
    </row>
    <row r="5247" spans="1:23" x14ac:dyDescent="0.3">
      <c r="A5247">
        <v>5395</v>
      </c>
      <c r="B5247" t="s">
        <v>239</v>
      </c>
      <c r="C5247">
        <v>2012</v>
      </c>
      <c r="D5247">
        <f t="shared" ca="1" si="324"/>
        <v>11</v>
      </c>
      <c r="E5247" s="5">
        <v>925000</v>
      </c>
      <c r="F5247">
        <v>96000</v>
      </c>
      <c r="G5247" t="s">
        <v>19</v>
      </c>
      <c r="H5247" t="str">
        <f t="shared" si="325"/>
        <v>East</v>
      </c>
      <c r="I5247" t="s">
        <v>767</v>
      </c>
      <c r="J5247" t="str">
        <f t="shared" si="326"/>
        <v>Maryland</v>
      </c>
      <c r="K5247" t="s">
        <v>960</v>
      </c>
      <c r="L5247" t="str">
        <f t="shared" si="327"/>
        <v>Edgewood</v>
      </c>
      <c r="M5247" t="s">
        <v>22</v>
      </c>
      <c r="N5247" t="str">
        <f>IF(M5247="", "", IFERROR(VLOOKUP(M5247, Data!$A$1:$B$5, 2, 0), "Unkown fuel"))</f>
        <v>very harmful</v>
      </c>
      <c r="O5247" t="s">
        <v>158</v>
      </c>
      <c r="P5247" t="s">
        <v>154</v>
      </c>
      <c r="Q5247" t="s">
        <v>33</v>
      </c>
      <c r="R5247" t="s">
        <v>919</v>
      </c>
      <c r="S5247">
        <v>1998</v>
      </c>
      <c r="T5247" t="s">
        <v>336</v>
      </c>
      <c r="U5247" t="s">
        <v>920</v>
      </c>
      <c r="V5247">
        <v>5</v>
      </c>
      <c r="W5247" t="s">
        <v>1179</v>
      </c>
    </row>
    <row r="5248" spans="1:23" x14ac:dyDescent="0.3">
      <c r="A5248">
        <v>5396</v>
      </c>
      <c r="B5248" t="s">
        <v>75</v>
      </c>
      <c r="C5248">
        <v>2017</v>
      </c>
      <c r="D5248">
        <f t="shared" ca="1" si="324"/>
        <v>6</v>
      </c>
      <c r="E5248" s="5">
        <v>375000</v>
      </c>
      <c r="F5248">
        <v>20000</v>
      </c>
      <c r="G5248" t="s">
        <v>19</v>
      </c>
      <c r="H5248" t="str">
        <f t="shared" si="325"/>
        <v>East</v>
      </c>
      <c r="I5248" t="s">
        <v>767</v>
      </c>
      <c r="J5248" t="str">
        <f t="shared" si="326"/>
        <v>Maryland</v>
      </c>
      <c r="K5248" t="s">
        <v>960</v>
      </c>
      <c r="L5248" t="str">
        <f t="shared" si="327"/>
        <v>Edgewood</v>
      </c>
      <c r="M5248" t="s">
        <v>41</v>
      </c>
      <c r="N5248" t="str">
        <f>IF(M5248="", "", IFERROR(VLOOKUP(M5248, Data!$A$1:$B$5, 2, 0), "Unkown fuel"))</f>
        <v>harmful</v>
      </c>
      <c r="O5248" t="s">
        <v>158</v>
      </c>
      <c r="P5248" t="s">
        <v>154</v>
      </c>
      <c r="Q5248" t="s">
        <v>25</v>
      </c>
      <c r="R5248" t="s">
        <v>222</v>
      </c>
      <c r="S5248">
        <v>999</v>
      </c>
      <c r="T5248" t="s">
        <v>86</v>
      </c>
      <c r="U5248" t="s">
        <v>306</v>
      </c>
      <c r="V5248">
        <v>5</v>
      </c>
      <c r="W5248" t="s">
        <v>1179</v>
      </c>
    </row>
    <row r="5249" spans="1:23" x14ac:dyDescent="0.3">
      <c r="A5249">
        <v>5397</v>
      </c>
      <c r="B5249" t="s">
        <v>18</v>
      </c>
      <c r="C5249">
        <v>2015</v>
      </c>
      <c r="D5249">
        <f t="shared" ca="1" si="324"/>
        <v>8</v>
      </c>
      <c r="E5249" s="5">
        <v>575000</v>
      </c>
      <c r="F5249">
        <v>16000</v>
      </c>
      <c r="G5249" t="s">
        <v>19</v>
      </c>
      <c r="H5249" t="str">
        <f t="shared" si="325"/>
        <v>East</v>
      </c>
      <c r="I5249" t="s">
        <v>206</v>
      </c>
      <c r="J5249" t="str">
        <f t="shared" si="326"/>
        <v>Pennsylvania</v>
      </c>
      <c r="K5249" t="s">
        <v>2121</v>
      </c>
      <c r="L5249" t="str">
        <f t="shared" si="327"/>
        <v>Baldwin</v>
      </c>
      <c r="M5249" t="s">
        <v>41</v>
      </c>
      <c r="N5249" t="str">
        <f>IF(M5249="", "", IFERROR(VLOOKUP(M5249, Data!$A$1:$B$5, 2, 0), "Unkown fuel"))</f>
        <v>harmful</v>
      </c>
      <c r="O5249" t="s">
        <v>158</v>
      </c>
      <c r="P5249" t="s">
        <v>24</v>
      </c>
      <c r="Q5249" t="s">
        <v>25</v>
      </c>
      <c r="R5249" t="s">
        <v>260</v>
      </c>
      <c r="S5249">
        <v>1197</v>
      </c>
      <c r="T5249" t="s">
        <v>395</v>
      </c>
      <c r="U5249" t="s">
        <v>261</v>
      </c>
      <c r="V5249">
        <v>5</v>
      </c>
      <c r="W5249" t="s">
        <v>1179</v>
      </c>
    </row>
    <row r="5250" spans="1:23" x14ac:dyDescent="0.3">
      <c r="A5250">
        <v>5398</v>
      </c>
      <c r="B5250" t="s">
        <v>46</v>
      </c>
      <c r="C5250">
        <v>2013</v>
      </c>
      <c r="D5250">
        <f t="shared" ref="D5250:D5313" ca="1" si="328">TRUNC(YEARFRAC(DATE(C5250,1,1), TODAY(), 1))</f>
        <v>10</v>
      </c>
      <c r="E5250" s="5">
        <v>425000</v>
      </c>
      <c r="F5250">
        <v>23000</v>
      </c>
      <c r="G5250" t="s">
        <v>19</v>
      </c>
      <c r="H5250" t="str">
        <f t="shared" ref="H5250:H5313" si="329">TRIM(G5250)</f>
        <v>East</v>
      </c>
      <c r="I5250" t="s">
        <v>206</v>
      </c>
      <c r="J5250" t="str">
        <f t="shared" ref="J5250:J5313" si="330">TRIM(I5250)</f>
        <v>Pennsylvania</v>
      </c>
      <c r="K5250" t="s">
        <v>2121</v>
      </c>
      <c r="L5250" t="str">
        <f t="shared" ref="L5250:L5313" si="331">TRIM(K5250)</f>
        <v>Baldwin</v>
      </c>
      <c r="M5250" t="s">
        <v>41</v>
      </c>
      <c r="N5250" t="str">
        <f>IF(M5250="", "", IFERROR(VLOOKUP(M5250, Data!$A$1:$B$5, 2, 0), "Unkown fuel"))</f>
        <v>harmful</v>
      </c>
      <c r="O5250" t="s">
        <v>158</v>
      </c>
      <c r="P5250" t="s">
        <v>24</v>
      </c>
      <c r="Q5250" t="s">
        <v>25</v>
      </c>
      <c r="R5250" t="s">
        <v>142</v>
      </c>
      <c r="S5250">
        <v>1197</v>
      </c>
      <c r="T5250" t="s">
        <v>431</v>
      </c>
      <c r="U5250" t="s">
        <v>432</v>
      </c>
      <c r="V5250">
        <v>5</v>
      </c>
      <c r="W5250" t="s">
        <v>1179</v>
      </c>
    </row>
    <row r="5251" spans="1:23" x14ac:dyDescent="0.3">
      <c r="A5251">
        <v>5399</v>
      </c>
      <c r="B5251" t="s">
        <v>69</v>
      </c>
      <c r="C5251">
        <v>2011</v>
      </c>
      <c r="D5251">
        <f t="shared" ca="1" si="328"/>
        <v>12</v>
      </c>
      <c r="E5251" s="5">
        <v>245000</v>
      </c>
      <c r="F5251">
        <v>25000</v>
      </c>
      <c r="G5251" t="s">
        <v>19</v>
      </c>
      <c r="H5251" t="str">
        <f t="shared" si="329"/>
        <v>East</v>
      </c>
      <c r="I5251" t="s">
        <v>206</v>
      </c>
      <c r="J5251" t="str">
        <f t="shared" si="330"/>
        <v>Pennsylvania</v>
      </c>
      <c r="K5251" t="s">
        <v>2121</v>
      </c>
      <c r="L5251" t="str">
        <f t="shared" si="331"/>
        <v>Baldwin</v>
      </c>
      <c r="M5251" t="s">
        <v>41</v>
      </c>
      <c r="N5251" t="str">
        <f>IF(M5251="", "", IFERROR(VLOOKUP(M5251, Data!$A$1:$B$5, 2, 0), "Unkown fuel"))</f>
        <v>harmful</v>
      </c>
      <c r="O5251" t="s">
        <v>158</v>
      </c>
      <c r="P5251" t="s">
        <v>24</v>
      </c>
      <c r="Q5251" t="s">
        <v>25</v>
      </c>
      <c r="R5251" t="s">
        <v>218</v>
      </c>
      <c r="S5251">
        <v>1196</v>
      </c>
      <c r="T5251" t="s">
        <v>219</v>
      </c>
      <c r="U5251" t="s">
        <v>220</v>
      </c>
      <c r="V5251">
        <v>5</v>
      </c>
      <c r="W5251" t="s">
        <v>1179</v>
      </c>
    </row>
    <row r="5252" spans="1:23" x14ac:dyDescent="0.3">
      <c r="A5252">
        <v>5400</v>
      </c>
      <c r="B5252" t="s">
        <v>46</v>
      </c>
      <c r="C5252">
        <v>2015</v>
      </c>
      <c r="D5252">
        <f t="shared" ca="1" si="328"/>
        <v>8</v>
      </c>
      <c r="E5252" s="5">
        <v>540000</v>
      </c>
      <c r="F5252">
        <v>35000</v>
      </c>
      <c r="G5252" t="s">
        <v>19</v>
      </c>
      <c r="H5252" t="str">
        <f t="shared" si="329"/>
        <v>East</v>
      </c>
      <c r="I5252" t="s">
        <v>206</v>
      </c>
      <c r="J5252" t="str">
        <f t="shared" si="330"/>
        <v>Pennsylvania</v>
      </c>
      <c r="K5252" t="s">
        <v>2121</v>
      </c>
      <c r="L5252" t="str">
        <f t="shared" si="331"/>
        <v>Baldwin</v>
      </c>
      <c r="M5252" t="s">
        <v>41</v>
      </c>
      <c r="N5252" t="str">
        <f>IF(M5252="", "", IFERROR(VLOOKUP(M5252, Data!$A$1:$B$5, 2, 0), "Unkown fuel"))</f>
        <v>harmful</v>
      </c>
      <c r="O5252" t="s">
        <v>158</v>
      </c>
      <c r="P5252" t="s">
        <v>24</v>
      </c>
      <c r="Q5252" t="s">
        <v>33</v>
      </c>
      <c r="R5252" t="s">
        <v>43</v>
      </c>
      <c r="S5252">
        <v>1497</v>
      </c>
      <c r="T5252" t="s">
        <v>606</v>
      </c>
      <c r="U5252" t="s">
        <v>607</v>
      </c>
      <c r="V5252">
        <v>5</v>
      </c>
      <c r="W5252" t="s">
        <v>1179</v>
      </c>
    </row>
    <row r="5253" spans="1:23" x14ac:dyDescent="0.3">
      <c r="A5253">
        <v>5401</v>
      </c>
      <c r="B5253" t="s">
        <v>173</v>
      </c>
      <c r="C5253">
        <v>2011</v>
      </c>
      <c r="D5253">
        <f t="shared" ca="1" si="328"/>
        <v>12</v>
      </c>
      <c r="E5253" s="5">
        <v>1000000</v>
      </c>
      <c r="F5253">
        <v>90000</v>
      </c>
      <c r="G5253" t="s">
        <v>124</v>
      </c>
      <c r="H5253" t="str">
        <f t="shared" si="329"/>
        <v>South</v>
      </c>
      <c r="I5253" t="s">
        <v>799</v>
      </c>
      <c r="J5253" t="str">
        <f t="shared" si="330"/>
        <v>Tennessee</v>
      </c>
      <c r="K5253" t="s">
        <v>802</v>
      </c>
      <c r="L5253" t="str">
        <f t="shared" si="331"/>
        <v>Cleveland</v>
      </c>
      <c r="M5253" t="s">
        <v>22</v>
      </c>
      <c r="N5253" t="str">
        <f>IF(M5253="", "", IFERROR(VLOOKUP(M5253, Data!$A$1:$B$5, 2, 0), "Unkown fuel"))</f>
        <v>very harmful</v>
      </c>
      <c r="O5253" t="s">
        <v>158</v>
      </c>
      <c r="P5253" t="s">
        <v>154</v>
      </c>
      <c r="Q5253" t="s">
        <v>25</v>
      </c>
      <c r="R5253" t="s">
        <v>2122</v>
      </c>
      <c r="S5253">
        <v>2143</v>
      </c>
      <c r="T5253" t="s">
        <v>341</v>
      </c>
      <c r="U5253" t="s">
        <v>342</v>
      </c>
      <c r="V5253">
        <v>5</v>
      </c>
      <c r="W5253" t="s">
        <v>1179</v>
      </c>
    </row>
    <row r="5254" spans="1:23" x14ac:dyDescent="0.3">
      <c r="A5254">
        <v>5402</v>
      </c>
      <c r="B5254" t="s">
        <v>46</v>
      </c>
      <c r="C5254">
        <v>2013</v>
      </c>
      <c r="D5254">
        <f t="shared" ca="1" si="328"/>
        <v>10</v>
      </c>
      <c r="E5254" s="5">
        <v>291000</v>
      </c>
      <c r="F5254">
        <v>37000</v>
      </c>
      <c r="G5254" t="s">
        <v>124</v>
      </c>
      <c r="H5254" t="str">
        <f t="shared" si="329"/>
        <v>South</v>
      </c>
      <c r="I5254" t="s">
        <v>799</v>
      </c>
      <c r="J5254" t="str">
        <f t="shared" si="330"/>
        <v>Tennessee</v>
      </c>
      <c r="K5254" t="s">
        <v>2123</v>
      </c>
      <c r="L5254" t="str">
        <f t="shared" si="331"/>
        <v>Clarksville</v>
      </c>
      <c r="M5254" t="s">
        <v>41</v>
      </c>
      <c r="N5254" t="str">
        <f>IF(M5254="", "", IFERROR(VLOOKUP(M5254, Data!$A$1:$B$5, 2, 0), "Unkown fuel"))</f>
        <v>harmful</v>
      </c>
      <c r="O5254" t="s">
        <v>158</v>
      </c>
      <c r="P5254" t="s">
        <v>24</v>
      </c>
      <c r="Q5254" t="s">
        <v>25</v>
      </c>
      <c r="R5254" t="s">
        <v>211</v>
      </c>
      <c r="S5254">
        <v>1197</v>
      </c>
      <c r="T5254" t="s">
        <v>212</v>
      </c>
      <c r="U5254" t="s">
        <v>453</v>
      </c>
      <c r="V5254">
        <v>5</v>
      </c>
      <c r="W5254" t="s">
        <v>1179</v>
      </c>
    </row>
    <row r="5255" spans="1:23" x14ac:dyDescent="0.3">
      <c r="A5255">
        <v>5403</v>
      </c>
      <c r="B5255" t="s">
        <v>18</v>
      </c>
      <c r="C5255">
        <v>2017</v>
      </c>
      <c r="D5255">
        <f t="shared" ca="1" si="328"/>
        <v>6</v>
      </c>
      <c r="E5255" s="5">
        <v>600000</v>
      </c>
      <c r="F5255">
        <v>34000</v>
      </c>
      <c r="G5255" t="s">
        <v>124</v>
      </c>
      <c r="H5255" t="str">
        <f t="shared" si="329"/>
        <v>South</v>
      </c>
      <c r="I5255" t="s">
        <v>799</v>
      </c>
      <c r="J5255" t="str">
        <f t="shared" si="330"/>
        <v>Tennessee</v>
      </c>
      <c r="K5255" t="s">
        <v>802</v>
      </c>
      <c r="L5255" t="str">
        <f t="shared" si="331"/>
        <v>Cleveland</v>
      </c>
      <c r="M5255" t="s">
        <v>41</v>
      </c>
      <c r="N5255" t="str">
        <f>IF(M5255="", "", IFERROR(VLOOKUP(M5255, Data!$A$1:$B$5, 2, 0), "Unkown fuel"))</f>
        <v>harmful</v>
      </c>
      <c r="O5255" t="s">
        <v>158</v>
      </c>
      <c r="P5255" t="s">
        <v>24</v>
      </c>
      <c r="Q5255" t="s">
        <v>33</v>
      </c>
      <c r="R5255" t="s">
        <v>113</v>
      </c>
      <c r="S5255">
        <v>1197</v>
      </c>
      <c r="T5255" t="s">
        <v>114</v>
      </c>
      <c r="U5255" t="s">
        <v>115</v>
      </c>
      <c r="V5255">
        <v>5</v>
      </c>
      <c r="W5255" t="s">
        <v>1179</v>
      </c>
    </row>
    <row r="5256" spans="1:23" x14ac:dyDescent="0.3">
      <c r="A5256">
        <v>5404</v>
      </c>
      <c r="B5256" t="s">
        <v>46</v>
      </c>
      <c r="C5256">
        <v>2012</v>
      </c>
      <c r="D5256">
        <f t="shared" ca="1" si="328"/>
        <v>11</v>
      </c>
      <c r="E5256" s="5">
        <v>355000</v>
      </c>
      <c r="F5256">
        <v>60000</v>
      </c>
      <c r="G5256" t="s">
        <v>124</v>
      </c>
      <c r="H5256" t="str">
        <f t="shared" si="329"/>
        <v>South</v>
      </c>
      <c r="I5256" t="s">
        <v>799</v>
      </c>
      <c r="J5256" t="str">
        <f t="shared" si="330"/>
        <v>Tennessee</v>
      </c>
      <c r="K5256" t="s">
        <v>802</v>
      </c>
      <c r="L5256" t="str">
        <f t="shared" si="331"/>
        <v>Cleveland</v>
      </c>
      <c r="M5256" t="s">
        <v>41</v>
      </c>
      <c r="N5256" t="str">
        <f>IF(M5256="", "", IFERROR(VLOOKUP(M5256, Data!$A$1:$B$5, 2, 0), "Unkown fuel"))</f>
        <v>harmful</v>
      </c>
      <c r="O5256" t="s">
        <v>158</v>
      </c>
      <c r="P5256" t="s">
        <v>24</v>
      </c>
      <c r="Q5256" t="s">
        <v>25</v>
      </c>
      <c r="R5256" t="s">
        <v>43</v>
      </c>
      <c r="S5256">
        <v>1497</v>
      </c>
      <c r="T5256" t="s">
        <v>606</v>
      </c>
      <c r="U5256" t="s">
        <v>607</v>
      </c>
      <c r="V5256">
        <v>5</v>
      </c>
      <c r="W5256" t="s">
        <v>1179</v>
      </c>
    </row>
    <row r="5257" spans="1:23" x14ac:dyDescent="0.3">
      <c r="A5257">
        <v>5405</v>
      </c>
      <c r="B5257" t="s">
        <v>46</v>
      </c>
      <c r="C5257">
        <v>2010</v>
      </c>
      <c r="D5257">
        <f t="shared" ca="1" si="328"/>
        <v>13</v>
      </c>
      <c r="E5257" s="5">
        <v>225000</v>
      </c>
      <c r="F5257">
        <v>50000</v>
      </c>
      <c r="G5257" t="s">
        <v>124</v>
      </c>
      <c r="H5257" t="str">
        <f t="shared" si="329"/>
        <v>South</v>
      </c>
      <c r="I5257" t="s">
        <v>799</v>
      </c>
      <c r="J5257" t="str">
        <f t="shared" si="330"/>
        <v>Tennessee</v>
      </c>
      <c r="K5257" t="s">
        <v>2123</v>
      </c>
      <c r="L5257" t="str">
        <f t="shared" si="331"/>
        <v>Clarksville</v>
      </c>
      <c r="M5257" t="s">
        <v>41</v>
      </c>
      <c r="N5257" t="str">
        <f>IF(M5257="", "", IFERROR(VLOOKUP(M5257, Data!$A$1:$B$5, 2, 0), "Unkown fuel"))</f>
        <v>harmful</v>
      </c>
      <c r="O5257" t="s">
        <v>158</v>
      </c>
      <c r="P5257" t="s">
        <v>24</v>
      </c>
      <c r="Q5257" t="s">
        <v>25</v>
      </c>
      <c r="R5257" t="s">
        <v>211</v>
      </c>
      <c r="S5257">
        <v>1197</v>
      </c>
      <c r="T5257" t="s">
        <v>212</v>
      </c>
      <c r="U5257" t="s">
        <v>213</v>
      </c>
      <c r="V5257">
        <v>5</v>
      </c>
      <c r="W5257" t="s">
        <v>1179</v>
      </c>
    </row>
    <row r="5258" spans="1:23" x14ac:dyDescent="0.3">
      <c r="A5258">
        <v>5406</v>
      </c>
      <c r="B5258" t="s">
        <v>120</v>
      </c>
      <c r="C5258">
        <v>2013</v>
      </c>
      <c r="D5258">
        <f t="shared" ca="1" si="328"/>
        <v>10</v>
      </c>
      <c r="E5258" s="5">
        <v>350000</v>
      </c>
      <c r="F5258">
        <v>37000</v>
      </c>
      <c r="G5258" t="s">
        <v>56</v>
      </c>
      <c r="H5258" t="str">
        <f t="shared" si="329"/>
        <v>West</v>
      </c>
      <c r="I5258" t="s">
        <v>21</v>
      </c>
      <c r="J5258" t="str">
        <f t="shared" si="330"/>
        <v>Washington</v>
      </c>
      <c r="K5258" t="s">
        <v>2124</v>
      </c>
      <c r="L5258" t="str">
        <f t="shared" si="331"/>
        <v>Lynnwood</v>
      </c>
      <c r="M5258" t="s">
        <v>41</v>
      </c>
      <c r="N5258" t="str">
        <f>IF(M5258="", "", IFERROR(VLOOKUP(M5258, Data!$A$1:$B$5, 2, 0), "Unkown fuel"))</f>
        <v>harmful</v>
      </c>
      <c r="O5258" t="s">
        <v>158</v>
      </c>
      <c r="P5258" t="s">
        <v>24</v>
      </c>
      <c r="Q5258" t="s">
        <v>25</v>
      </c>
      <c r="R5258" t="s">
        <v>620</v>
      </c>
      <c r="S5258">
        <v>1399</v>
      </c>
      <c r="T5258" t="s">
        <v>2125</v>
      </c>
      <c r="U5258" t="s">
        <v>1695</v>
      </c>
      <c r="V5258">
        <v>7</v>
      </c>
      <c r="W5258" t="s">
        <v>1179</v>
      </c>
    </row>
    <row r="5259" spans="1:23" x14ac:dyDescent="0.3">
      <c r="A5259">
        <v>5407</v>
      </c>
      <c r="B5259" t="s">
        <v>18</v>
      </c>
      <c r="C5259">
        <v>2012</v>
      </c>
      <c r="D5259">
        <f t="shared" ca="1" si="328"/>
        <v>11</v>
      </c>
      <c r="E5259" s="5">
        <v>200000</v>
      </c>
      <c r="F5259">
        <v>38000</v>
      </c>
      <c r="G5259" t="s">
        <v>56</v>
      </c>
      <c r="H5259" t="str">
        <f t="shared" si="329"/>
        <v>West</v>
      </c>
      <c r="I5259" t="s">
        <v>21</v>
      </c>
      <c r="J5259" t="str">
        <f t="shared" si="330"/>
        <v>Washington</v>
      </c>
      <c r="K5259" t="s">
        <v>2126</v>
      </c>
      <c r="L5259" t="str">
        <f t="shared" si="331"/>
        <v>Longview</v>
      </c>
      <c r="M5259" t="s">
        <v>41</v>
      </c>
      <c r="N5259" t="str">
        <f>IF(M5259="", "", IFERROR(VLOOKUP(M5259, Data!$A$1:$B$5, 2, 0), "Unkown fuel"))</f>
        <v>harmful</v>
      </c>
      <c r="O5259" t="s">
        <v>158</v>
      </c>
      <c r="P5259" t="s">
        <v>24</v>
      </c>
      <c r="Q5259" t="s">
        <v>33</v>
      </c>
      <c r="R5259" t="s">
        <v>117</v>
      </c>
      <c r="S5259">
        <v>796</v>
      </c>
      <c r="T5259" t="s">
        <v>118</v>
      </c>
      <c r="U5259" t="s">
        <v>119</v>
      </c>
      <c r="V5259">
        <v>5</v>
      </c>
      <c r="W5259" t="s">
        <v>1179</v>
      </c>
    </row>
    <row r="5260" spans="1:23" x14ac:dyDescent="0.3">
      <c r="A5260">
        <v>5409</v>
      </c>
      <c r="B5260" t="s">
        <v>46</v>
      </c>
      <c r="C5260">
        <v>2012</v>
      </c>
      <c r="D5260">
        <f t="shared" ca="1" si="328"/>
        <v>11</v>
      </c>
      <c r="E5260" s="5">
        <v>434999</v>
      </c>
      <c r="F5260">
        <v>57000</v>
      </c>
      <c r="G5260" t="s">
        <v>56</v>
      </c>
      <c r="H5260" t="str">
        <f t="shared" si="329"/>
        <v>West</v>
      </c>
      <c r="I5260" t="s">
        <v>21</v>
      </c>
      <c r="J5260" t="str">
        <f t="shared" si="330"/>
        <v>Washington</v>
      </c>
      <c r="K5260" t="s">
        <v>2126</v>
      </c>
      <c r="L5260" t="str">
        <f t="shared" si="331"/>
        <v>Longview</v>
      </c>
      <c r="M5260" t="s">
        <v>41</v>
      </c>
      <c r="N5260" t="str">
        <f>IF(M5260="", "", IFERROR(VLOOKUP(M5260, Data!$A$1:$B$5, 2, 0), "Unkown fuel"))</f>
        <v>harmful</v>
      </c>
      <c r="O5260" t="s">
        <v>158</v>
      </c>
      <c r="P5260" t="s">
        <v>24</v>
      </c>
      <c r="Q5260" t="s">
        <v>25</v>
      </c>
      <c r="R5260" t="s">
        <v>43</v>
      </c>
      <c r="S5260">
        <v>1497</v>
      </c>
      <c r="T5260" t="s">
        <v>606</v>
      </c>
      <c r="U5260" t="s">
        <v>607</v>
      </c>
      <c r="V5260">
        <v>5</v>
      </c>
      <c r="W5260" t="s">
        <v>1179</v>
      </c>
    </row>
    <row r="5261" spans="1:23" x14ac:dyDescent="0.3">
      <c r="A5261">
        <v>5410</v>
      </c>
      <c r="B5261" t="s">
        <v>46</v>
      </c>
      <c r="C5261">
        <v>2014</v>
      </c>
      <c r="D5261">
        <f t="shared" ca="1" si="328"/>
        <v>9</v>
      </c>
      <c r="E5261" s="5">
        <v>440000</v>
      </c>
      <c r="F5261">
        <v>62200</v>
      </c>
      <c r="G5261" t="s">
        <v>56</v>
      </c>
      <c r="H5261" t="str">
        <f t="shared" si="329"/>
        <v>West</v>
      </c>
      <c r="I5261" t="s">
        <v>21</v>
      </c>
      <c r="J5261" t="str">
        <f t="shared" si="330"/>
        <v>Washington</v>
      </c>
      <c r="K5261" t="s">
        <v>2126</v>
      </c>
      <c r="L5261" t="str">
        <f t="shared" si="331"/>
        <v>Longview</v>
      </c>
      <c r="M5261" t="s">
        <v>41</v>
      </c>
      <c r="N5261" t="str">
        <f>IF(M5261="", "", IFERROR(VLOOKUP(M5261, Data!$A$1:$B$5, 2, 0), "Unkown fuel"))</f>
        <v>harmful</v>
      </c>
      <c r="O5261" t="s">
        <v>158</v>
      </c>
      <c r="P5261" t="s">
        <v>24</v>
      </c>
      <c r="Q5261" t="s">
        <v>25</v>
      </c>
      <c r="R5261" t="s">
        <v>142</v>
      </c>
      <c r="S5261">
        <v>1197</v>
      </c>
      <c r="T5261" t="s">
        <v>431</v>
      </c>
      <c r="U5261" t="s">
        <v>432</v>
      </c>
      <c r="V5261">
        <v>5</v>
      </c>
      <c r="W5261" t="s">
        <v>1179</v>
      </c>
    </row>
    <row r="5262" spans="1:23" x14ac:dyDescent="0.3">
      <c r="A5262">
        <v>5411</v>
      </c>
      <c r="B5262" t="s">
        <v>18</v>
      </c>
      <c r="C5262">
        <v>2013</v>
      </c>
      <c r="D5262">
        <f t="shared" ca="1" si="328"/>
        <v>10</v>
      </c>
      <c r="E5262" s="5">
        <v>390000</v>
      </c>
      <c r="F5262">
        <v>77000</v>
      </c>
      <c r="G5262" t="s">
        <v>56</v>
      </c>
      <c r="H5262" t="str">
        <f t="shared" si="329"/>
        <v>West</v>
      </c>
      <c r="I5262" t="s">
        <v>21</v>
      </c>
      <c r="J5262" t="str">
        <f t="shared" si="330"/>
        <v>Washington</v>
      </c>
      <c r="K5262" t="s">
        <v>1017</v>
      </c>
      <c r="L5262" t="str">
        <f t="shared" si="331"/>
        <v>Marysville</v>
      </c>
      <c r="M5262" t="s">
        <v>22</v>
      </c>
      <c r="N5262" t="str">
        <f>IF(M5262="", "", IFERROR(VLOOKUP(M5262, Data!$A$1:$B$5, 2, 0), "Unkown fuel"))</f>
        <v>very harmful</v>
      </c>
      <c r="O5262" t="s">
        <v>158</v>
      </c>
      <c r="P5262" t="s">
        <v>24</v>
      </c>
      <c r="Q5262" t="s">
        <v>25</v>
      </c>
      <c r="R5262" t="s">
        <v>390</v>
      </c>
      <c r="S5262">
        <v>1248</v>
      </c>
      <c r="T5262" t="s">
        <v>82</v>
      </c>
      <c r="U5262" t="s">
        <v>391</v>
      </c>
      <c r="V5262">
        <v>5</v>
      </c>
      <c r="W5262" t="s">
        <v>1179</v>
      </c>
    </row>
    <row r="5263" spans="1:23" x14ac:dyDescent="0.3">
      <c r="A5263">
        <v>5412</v>
      </c>
      <c r="B5263" t="s">
        <v>18</v>
      </c>
      <c r="C5263">
        <v>1997</v>
      </c>
      <c r="D5263">
        <f t="shared" ca="1" si="328"/>
        <v>26</v>
      </c>
      <c r="E5263" s="5">
        <v>50000</v>
      </c>
      <c r="F5263">
        <v>110000</v>
      </c>
      <c r="G5263" t="s">
        <v>56</v>
      </c>
      <c r="H5263" t="str">
        <f t="shared" si="329"/>
        <v>West</v>
      </c>
      <c r="I5263" t="s">
        <v>21</v>
      </c>
      <c r="J5263" t="str">
        <f t="shared" si="330"/>
        <v>Washington</v>
      </c>
      <c r="K5263" t="s">
        <v>2124</v>
      </c>
      <c r="L5263" t="str">
        <f t="shared" si="331"/>
        <v>Lynnwood</v>
      </c>
      <c r="M5263" t="s">
        <v>41</v>
      </c>
      <c r="N5263" t="str">
        <f>IF(M5263="", "", IFERROR(VLOOKUP(M5263, Data!$A$1:$B$5, 2, 0), "Unkown fuel"))</f>
        <v>harmful</v>
      </c>
      <c r="O5263" t="s">
        <v>23</v>
      </c>
      <c r="P5263" t="s">
        <v>24</v>
      </c>
      <c r="Q5263" t="s">
        <v>33</v>
      </c>
      <c r="R5263" t="s">
        <v>50</v>
      </c>
      <c r="S5263">
        <v>796</v>
      </c>
      <c r="T5263" t="s">
        <v>63</v>
      </c>
      <c r="U5263" t="s">
        <v>64</v>
      </c>
      <c r="V5263">
        <v>4</v>
      </c>
      <c r="W5263" t="s">
        <v>1179</v>
      </c>
    </row>
    <row r="5264" spans="1:23" x14ac:dyDescent="0.3">
      <c r="A5264">
        <v>5413</v>
      </c>
      <c r="B5264" t="s">
        <v>18</v>
      </c>
      <c r="C5264">
        <v>2012</v>
      </c>
      <c r="D5264">
        <f t="shared" ca="1" si="328"/>
        <v>11</v>
      </c>
      <c r="E5264" s="5">
        <v>450000</v>
      </c>
      <c r="F5264">
        <v>30000</v>
      </c>
      <c r="G5264" t="s">
        <v>56</v>
      </c>
      <c r="H5264" t="str">
        <f t="shared" si="329"/>
        <v>West</v>
      </c>
      <c r="I5264" t="s">
        <v>21</v>
      </c>
      <c r="J5264" t="str">
        <f t="shared" si="330"/>
        <v>Washington</v>
      </c>
      <c r="K5264" t="s">
        <v>2124</v>
      </c>
      <c r="L5264" t="str">
        <f t="shared" si="331"/>
        <v>Lynnwood</v>
      </c>
      <c r="M5264" t="s">
        <v>41</v>
      </c>
      <c r="N5264" t="str">
        <f>IF(M5264="", "", IFERROR(VLOOKUP(M5264, Data!$A$1:$B$5, 2, 0), "Unkown fuel"))</f>
        <v>harmful</v>
      </c>
      <c r="O5264" t="s">
        <v>23</v>
      </c>
      <c r="P5264" t="s">
        <v>24</v>
      </c>
      <c r="Q5264" t="s">
        <v>25</v>
      </c>
      <c r="R5264" t="s">
        <v>383</v>
      </c>
      <c r="S5264">
        <v>1197</v>
      </c>
      <c r="T5264" t="s">
        <v>395</v>
      </c>
      <c r="U5264" t="s">
        <v>261</v>
      </c>
      <c r="V5264">
        <v>5</v>
      </c>
      <c r="W5264" t="s">
        <v>1179</v>
      </c>
    </row>
    <row r="5265" spans="1:23" x14ac:dyDescent="0.3">
      <c r="A5265">
        <v>5414</v>
      </c>
      <c r="B5265" t="s">
        <v>18</v>
      </c>
      <c r="C5265">
        <v>2009</v>
      </c>
      <c r="D5265">
        <f t="shared" ca="1" si="328"/>
        <v>14</v>
      </c>
      <c r="E5265" s="5">
        <v>125000</v>
      </c>
      <c r="F5265">
        <v>60000</v>
      </c>
      <c r="G5265" t="s">
        <v>56</v>
      </c>
      <c r="H5265" t="str">
        <f t="shared" si="329"/>
        <v>West</v>
      </c>
      <c r="I5265" t="s">
        <v>21</v>
      </c>
      <c r="J5265" t="str">
        <f t="shared" si="330"/>
        <v>Washington</v>
      </c>
      <c r="K5265" t="s">
        <v>2126</v>
      </c>
      <c r="L5265" t="str">
        <f t="shared" si="331"/>
        <v>Longview</v>
      </c>
      <c r="M5265" t="s">
        <v>41</v>
      </c>
      <c r="N5265" t="str">
        <f>IF(M5265="", "", IFERROR(VLOOKUP(M5265, Data!$A$1:$B$5, 2, 0), "Unkown fuel"))</f>
        <v>harmful</v>
      </c>
      <c r="O5265" t="s">
        <v>23</v>
      </c>
      <c r="P5265" t="s">
        <v>24</v>
      </c>
      <c r="Q5265" t="s">
        <v>42</v>
      </c>
      <c r="R5265" t="s">
        <v>96</v>
      </c>
      <c r="S5265">
        <v>796</v>
      </c>
      <c r="T5265" t="s">
        <v>97</v>
      </c>
      <c r="U5265" t="s">
        <v>98</v>
      </c>
      <c r="V5265">
        <v>5</v>
      </c>
      <c r="W5265" t="s">
        <v>1179</v>
      </c>
    </row>
    <row r="5266" spans="1:23" x14ac:dyDescent="0.3">
      <c r="A5266">
        <v>5415</v>
      </c>
      <c r="B5266" t="s">
        <v>88</v>
      </c>
      <c r="C5266">
        <v>2014</v>
      </c>
      <c r="D5266">
        <f t="shared" ca="1" si="328"/>
        <v>9</v>
      </c>
      <c r="E5266" s="5">
        <v>999000</v>
      </c>
      <c r="F5266">
        <v>25000</v>
      </c>
      <c r="G5266" t="s">
        <v>56</v>
      </c>
      <c r="H5266" t="str">
        <f t="shared" si="329"/>
        <v>West</v>
      </c>
      <c r="I5266" t="s">
        <v>21</v>
      </c>
      <c r="J5266" t="str">
        <f t="shared" si="330"/>
        <v>Washington</v>
      </c>
      <c r="K5266" t="s">
        <v>2124</v>
      </c>
      <c r="L5266" t="str">
        <f t="shared" si="331"/>
        <v>Lynnwood</v>
      </c>
      <c r="M5266" t="s">
        <v>22</v>
      </c>
      <c r="N5266" t="str">
        <f>IF(M5266="", "", IFERROR(VLOOKUP(M5266, Data!$A$1:$B$5, 2, 0), "Unkown fuel"))</f>
        <v>very harmful</v>
      </c>
      <c r="O5266" t="s">
        <v>23</v>
      </c>
      <c r="P5266" t="s">
        <v>24</v>
      </c>
      <c r="Q5266" t="s">
        <v>25</v>
      </c>
      <c r="R5266" t="s">
        <v>605</v>
      </c>
      <c r="S5266">
        <v>2179</v>
      </c>
      <c r="T5266" t="s">
        <v>271</v>
      </c>
      <c r="U5266" t="s">
        <v>615</v>
      </c>
      <c r="V5266">
        <v>9</v>
      </c>
      <c r="W5266" t="s">
        <v>1179</v>
      </c>
    </row>
    <row r="5267" spans="1:23" x14ac:dyDescent="0.3">
      <c r="A5267">
        <v>5416</v>
      </c>
      <c r="B5267" t="s">
        <v>109</v>
      </c>
      <c r="C5267">
        <v>2005</v>
      </c>
      <c r="D5267">
        <f t="shared" ca="1" si="328"/>
        <v>18</v>
      </c>
      <c r="E5267" s="5">
        <v>225000</v>
      </c>
      <c r="F5267">
        <v>188000</v>
      </c>
      <c r="G5267" t="s">
        <v>56</v>
      </c>
      <c r="H5267" t="str">
        <f t="shared" si="329"/>
        <v>West</v>
      </c>
      <c r="I5267" t="s">
        <v>21</v>
      </c>
      <c r="J5267" t="str">
        <f t="shared" si="330"/>
        <v>Washington</v>
      </c>
      <c r="K5267" t="s">
        <v>2124</v>
      </c>
      <c r="L5267" t="str">
        <f t="shared" si="331"/>
        <v>Lynnwood</v>
      </c>
      <c r="M5267" t="s">
        <v>22</v>
      </c>
      <c r="N5267" t="str">
        <f>IF(M5267="", "", IFERROR(VLOOKUP(M5267, Data!$A$1:$B$5, 2, 0), "Unkown fuel"))</f>
        <v>very harmful</v>
      </c>
      <c r="O5267" t="s">
        <v>23</v>
      </c>
      <c r="P5267" t="s">
        <v>24</v>
      </c>
      <c r="Q5267" t="s">
        <v>25</v>
      </c>
      <c r="R5267" t="s">
        <v>1851</v>
      </c>
      <c r="S5267">
        <v>1948</v>
      </c>
      <c r="T5267" t="s">
        <v>48</v>
      </c>
      <c r="U5267" t="s">
        <v>2127</v>
      </c>
      <c r="V5267">
        <v>7</v>
      </c>
      <c r="W5267" t="s">
        <v>1179</v>
      </c>
    </row>
    <row r="5268" spans="1:23" x14ac:dyDescent="0.3">
      <c r="A5268">
        <v>5417</v>
      </c>
      <c r="B5268" t="s">
        <v>18</v>
      </c>
      <c r="C5268">
        <v>2010</v>
      </c>
      <c r="D5268">
        <f t="shared" ca="1" si="328"/>
        <v>13</v>
      </c>
      <c r="E5268" s="5">
        <v>85000</v>
      </c>
      <c r="F5268">
        <v>150000</v>
      </c>
      <c r="G5268" t="s">
        <v>56</v>
      </c>
      <c r="H5268" t="str">
        <f t="shared" si="329"/>
        <v>West</v>
      </c>
      <c r="I5268" t="s">
        <v>21</v>
      </c>
      <c r="J5268" t="str">
        <f t="shared" si="330"/>
        <v>Washington</v>
      </c>
      <c r="K5268" t="s">
        <v>2124</v>
      </c>
      <c r="L5268" t="str">
        <f t="shared" si="331"/>
        <v>Lynnwood</v>
      </c>
      <c r="M5268" t="s">
        <v>41</v>
      </c>
      <c r="N5268" t="str">
        <f>IF(M5268="", "", IFERROR(VLOOKUP(M5268, Data!$A$1:$B$5, 2, 0), "Unkown fuel"))</f>
        <v>harmful</v>
      </c>
      <c r="O5268" t="s">
        <v>23</v>
      </c>
      <c r="P5268" t="s">
        <v>24</v>
      </c>
      <c r="Q5268" t="s">
        <v>42</v>
      </c>
      <c r="R5268" t="s">
        <v>96</v>
      </c>
      <c r="S5268">
        <v>796</v>
      </c>
      <c r="T5268" t="s">
        <v>97</v>
      </c>
      <c r="U5268" t="s">
        <v>98</v>
      </c>
      <c r="V5268">
        <v>5</v>
      </c>
      <c r="W5268" t="s">
        <v>1179</v>
      </c>
    </row>
    <row r="5269" spans="1:23" x14ac:dyDescent="0.3">
      <c r="A5269">
        <v>5418</v>
      </c>
      <c r="B5269" t="s">
        <v>46</v>
      </c>
      <c r="C5269">
        <v>2012</v>
      </c>
      <c r="D5269">
        <f t="shared" ca="1" si="328"/>
        <v>11</v>
      </c>
      <c r="E5269" s="5">
        <v>150000</v>
      </c>
      <c r="F5269">
        <v>40000</v>
      </c>
      <c r="G5269" t="s">
        <v>56</v>
      </c>
      <c r="H5269" t="str">
        <f t="shared" si="329"/>
        <v>West</v>
      </c>
      <c r="I5269" t="s">
        <v>21</v>
      </c>
      <c r="J5269" t="str">
        <f t="shared" si="330"/>
        <v>Washington</v>
      </c>
      <c r="K5269" t="s">
        <v>2124</v>
      </c>
      <c r="L5269" t="str">
        <f t="shared" si="331"/>
        <v>Lynnwood</v>
      </c>
      <c r="M5269" t="s">
        <v>41</v>
      </c>
      <c r="N5269" t="str">
        <f>IF(M5269="", "", IFERROR(VLOOKUP(M5269, Data!$A$1:$B$5, 2, 0), "Unkown fuel"))</f>
        <v>harmful</v>
      </c>
      <c r="O5269" t="s">
        <v>23</v>
      </c>
      <c r="P5269" t="s">
        <v>24</v>
      </c>
      <c r="Q5269" t="s">
        <v>25</v>
      </c>
      <c r="R5269" t="s">
        <v>390</v>
      </c>
      <c r="S5269">
        <v>814</v>
      </c>
      <c r="T5269" t="s">
        <v>541</v>
      </c>
      <c r="U5269" t="s">
        <v>542</v>
      </c>
      <c r="V5269">
        <v>5</v>
      </c>
      <c r="W5269" t="s">
        <v>1179</v>
      </c>
    </row>
    <row r="5270" spans="1:23" x14ac:dyDescent="0.3">
      <c r="A5270">
        <v>5419</v>
      </c>
      <c r="B5270" t="s">
        <v>75</v>
      </c>
      <c r="C5270">
        <v>2014</v>
      </c>
      <c r="D5270">
        <f t="shared" ca="1" si="328"/>
        <v>9</v>
      </c>
      <c r="E5270" s="5">
        <v>500000</v>
      </c>
      <c r="F5270">
        <v>120000</v>
      </c>
      <c r="G5270" t="s">
        <v>56</v>
      </c>
      <c r="H5270" t="str">
        <f t="shared" si="329"/>
        <v>West</v>
      </c>
      <c r="I5270" t="s">
        <v>21</v>
      </c>
      <c r="J5270" t="str">
        <f t="shared" si="330"/>
        <v>Washington</v>
      </c>
      <c r="K5270" t="s">
        <v>2126</v>
      </c>
      <c r="L5270" t="str">
        <f t="shared" si="331"/>
        <v>Longview</v>
      </c>
      <c r="M5270" t="s">
        <v>22</v>
      </c>
      <c r="N5270" t="str">
        <f>IF(M5270="", "", IFERROR(VLOOKUP(M5270, Data!$A$1:$B$5, 2, 0), "Unkown fuel"))</f>
        <v>very harmful</v>
      </c>
      <c r="O5270" t="s">
        <v>23</v>
      </c>
      <c r="P5270" t="s">
        <v>24</v>
      </c>
      <c r="Q5270" t="s">
        <v>25</v>
      </c>
      <c r="R5270" t="s">
        <v>76</v>
      </c>
      <c r="S5270">
        <v>1461</v>
      </c>
      <c r="T5270" t="s">
        <v>77</v>
      </c>
      <c r="U5270" t="s">
        <v>78</v>
      </c>
      <c r="V5270">
        <v>5</v>
      </c>
      <c r="W5270" t="s">
        <v>1179</v>
      </c>
    </row>
    <row r="5271" spans="1:23" x14ac:dyDescent="0.3">
      <c r="A5271">
        <v>5420</v>
      </c>
      <c r="B5271" t="s">
        <v>46</v>
      </c>
      <c r="C5271">
        <v>2011</v>
      </c>
      <c r="D5271">
        <f t="shared" ca="1" si="328"/>
        <v>12</v>
      </c>
      <c r="E5271" s="5">
        <v>220000</v>
      </c>
      <c r="F5271">
        <v>70000</v>
      </c>
      <c r="G5271" t="s">
        <v>124</v>
      </c>
      <c r="H5271" t="str">
        <f t="shared" si="329"/>
        <v>South</v>
      </c>
      <c r="I5271" t="s">
        <v>125</v>
      </c>
      <c r="J5271" t="str">
        <f t="shared" si="330"/>
        <v>Georgia</v>
      </c>
      <c r="K5271" t="s">
        <v>2128</v>
      </c>
      <c r="L5271" t="str">
        <f t="shared" si="331"/>
        <v>Macon</v>
      </c>
      <c r="M5271" t="s">
        <v>41</v>
      </c>
      <c r="N5271" t="str">
        <f>IF(M5271="", "", IFERROR(VLOOKUP(M5271, Data!$A$1:$B$5, 2, 0), "Unkown fuel"))</f>
        <v>harmful</v>
      </c>
      <c r="O5271" t="s">
        <v>23</v>
      </c>
      <c r="P5271" t="s">
        <v>24</v>
      </c>
      <c r="Q5271" t="s">
        <v>42</v>
      </c>
      <c r="R5271" t="s">
        <v>211</v>
      </c>
      <c r="S5271">
        <v>1197</v>
      </c>
      <c r="T5271" t="s">
        <v>212</v>
      </c>
      <c r="U5271" t="s">
        <v>453</v>
      </c>
      <c r="V5271">
        <v>5</v>
      </c>
      <c r="W5271" t="s">
        <v>1179</v>
      </c>
    </row>
    <row r="5272" spans="1:23" x14ac:dyDescent="0.3">
      <c r="A5272">
        <v>5421</v>
      </c>
      <c r="B5272" t="s">
        <v>88</v>
      </c>
      <c r="C5272">
        <v>2014</v>
      </c>
      <c r="D5272">
        <f t="shared" ca="1" si="328"/>
        <v>9</v>
      </c>
      <c r="E5272" s="5">
        <v>999000</v>
      </c>
      <c r="F5272">
        <v>25000</v>
      </c>
      <c r="G5272" t="s">
        <v>124</v>
      </c>
      <c r="H5272" t="str">
        <f t="shared" si="329"/>
        <v>South</v>
      </c>
      <c r="I5272" t="s">
        <v>125</v>
      </c>
      <c r="J5272" t="str">
        <f t="shared" si="330"/>
        <v>Georgia</v>
      </c>
      <c r="K5272" t="s">
        <v>2129</v>
      </c>
      <c r="L5272" t="str">
        <f t="shared" si="331"/>
        <v>Kennesaw</v>
      </c>
      <c r="M5272" t="s">
        <v>22</v>
      </c>
      <c r="N5272" t="str">
        <f>IF(M5272="", "", IFERROR(VLOOKUP(M5272, Data!$A$1:$B$5, 2, 0), "Unkown fuel"))</f>
        <v>very harmful</v>
      </c>
      <c r="O5272" t="s">
        <v>23</v>
      </c>
      <c r="P5272" t="s">
        <v>24</v>
      </c>
      <c r="Q5272" t="s">
        <v>25</v>
      </c>
      <c r="R5272" t="s">
        <v>605</v>
      </c>
      <c r="S5272">
        <v>2179</v>
      </c>
      <c r="T5272" t="s">
        <v>271</v>
      </c>
      <c r="U5272" t="s">
        <v>615</v>
      </c>
      <c r="V5272">
        <v>9</v>
      </c>
      <c r="W5272" t="s">
        <v>1179</v>
      </c>
    </row>
    <row r="5273" spans="1:23" x14ac:dyDescent="0.3">
      <c r="A5273">
        <v>5422</v>
      </c>
      <c r="B5273" t="s">
        <v>46</v>
      </c>
      <c r="C5273">
        <v>2017</v>
      </c>
      <c r="D5273">
        <f t="shared" ca="1" si="328"/>
        <v>6</v>
      </c>
      <c r="E5273" s="5">
        <v>957000</v>
      </c>
      <c r="F5273">
        <v>60000</v>
      </c>
      <c r="G5273" t="s">
        <v>124</v>
      </c>
      <c r="H5273" t="str">
        <f t="shared" si="329"/>
        <v>South</v>
      </c>
      <c r="I5273" t="s">
        <v>125</v>
      </c>
      <c r="J5273" t="str">
        <f t="shared" si="330"/>
        <v>Georgia</v>
      </c>
      <c r="K5273" t="s">
        <v>2130</v>
      </c>
      <c r="L5273" t="str">
        <f t="shared" si="331"/>
        <v>La Grange</v>
      </c>
      <c r="M5273" t="s">
        <v>22</v>
      </c>
      <c r="N5273" t="str">
        <f>IF(M5273="", "", IFERROR(VLOOKUP(M5273, Data!$A$1:$B$5, 2, 0), "Unkown fuel"))</f>
        <v>very harmful</v>
      </c>
      <c r="O5273" t="s">
        <v>23</v>
      </c>
      <c r="P5273" t="s">
        <v>24</v>
      </c>
      <c r="Q5273" t="s">
        <v>25</v>
      </c>
      <c r="R5273" t="s">
        <v>502</v>
      </c>
      <c r="S5273">
        <v>1396</v>
      </c>
      <c r="T5273" t="s">
        <v>434</v>
      </c>
      <c r="U5273" t="s">
        <v>101</v>
      </c>
      <c r="V5273">
        <v>5</v>
      </c>
      <c r="W5273" t="s">
        <v>1179</v>
      </c>
    </row>
    <row r="5274" spans="1:23" x14ac:dyDescent="0.3">
      <c r="A5274">
        <v>5423</v>
      </c>
      <c r="B5274" t="s">
        <v>65</v>
      </c>
      <c r="C5274">
        <v>2006</v>
      </c>
      <c r="D5274">
        <f t="shared" ca="1" si="328"/>
        <v>17</v>
      </c>
      <c r="E5274" s="5">
        <v>1050000</v>
      </c>
      <c r="F5274">
        <v>250000</v>
      </c>
      <c r="G5274" t="s">
        <v>124</v>
      </c>
      <c r="H5274" t="str">
        <f t="shared" si="329"/>
        <v>South</v>
      </c>
      <c r="I5274" t="s">
        <v>125</v>
      </c>
      <c r="J5274" t="str">
        <f t="shared" si="330"/>
        <v>Georgia</v>
      </c>
      <c r="K5274" t="s">
        <v>2130</v>
      </c>
      <c r="L5274" t="str">
        <f t="shared" si="331"/>
        <v>La Grange</v>
      </c>
      <c r="M5274" t="s">
        <v>22</v>
      </c>
      <c r="N5274" t="str">
        <f>IF(M5274="", "", IFERROR(VLOOKUP(M5274, Data!$A$1:$B$5, 2, 0), "Unkown fuel"))</f>
        <v>very harmful</v>
      </c>
      <c r="O5274" t="s">
        <v>23</v>
      </c>
      <c r="P5274" t="s">
        <v>24</v>
      </c>
      <c r="Q5274" t="s">
        <v>25</v>
      </c>
      <c r="R5274" t="s">
        <v>475</v>
      </c>
      <c r="S5274">
        <v>2494</v>
      </c>
      <c r="T5274" t="s">
        <v>476</v>
      </c>
      <c r="U5274" t="s">
        <v>477</v>
      </c>
      <c r="V5274">
        <v>7</v>
      </c>
      <c r="W5274" t="s">
        <v>1179</v>
      </c>
    </row>
    <row r="5275" spans="1:23" x14ac:dyDescent="0.3">
      <c r="A5275">
        <v>5424</v>
      </c>
      <c r="B5275" t="s">
        <v>145</v>
      </c>
      <c r="C5275">
        <v>2018</v>
      </c>
      <c r="D5275">
        <f t="shared" ca="1" si="328"/>
        <v>5</v>
      </c>
      <c r="E5275" s="5">
        <v>320000</v>
      </c>
      <c r="F5275">
        <v>35000</v>
      </c>
      <c r="G5275" t="s">
        <v>124</v>
      </c>
      <c r="H5275" t="str">
        <f t="shared" si="329"/>
        <v>South</v>
      </c>
      <c r="I5275" t="s">
        <v>125</v>
      </c>
      <c r="J5275" t="str">
        <f t="shared" si="330"/>
        <v>Georgia</v>
      </c>
      <c r="K5275" t="s">
        <v>2130</v>
      </c>
      <c r="L5275" t="str">
        <f t="shared" si="331"/>
        <v>La Grange</v>
      </c>
      <c r="M5275" t="s">
        <v>41</v>
      </c>
      <c r="N5275" t="str">
        <f>IF(M5275="", "", IFERROR(VLOOKUP(M5275, Data!$A$1:$B$5, 2, 0), "Unkown fuel"))</f>
        <v>harmful</v>
      </c>
      <c r="O5275" t="s">
        <v>23</v>
      </c>
      <c r="P5275" t="s">
        <v>24</v>
      </c>
      <c r="Q5275" t="s">
        <v>25</v>
      </c>
      <c r="R5275" t="s">
        <v>553</v>
      </c>
      <c r="S5275">
        <v>999</v>
      </c>
      <c r="T5275" t="s">
        <v>86</v>
      </c>
      <c r="U5275" t="s">
        <v>306</v>
      </c>
      <c r="V5275">
        <v>5</v>
      </c>
      <c r="W5275" t="s">
        <v>1179</v>
      </c>
    </row>
    <row r="5276" spans="1:23" x14ac:dyDescent="0.3">
      <c r="A5276">
        <v>5425</v>
      </c>
      <c r="B5276" t="s">
        <v>18</v>
      </c>
      <c r="C5276">
        <v>2016</v>
      </c>
      <c r="D5276">
        <f t="shared" ca="1" si="328"/>
        <v>7</v>
      </c>
      <c r="E5276" s="5">
        <v>300000</v>
      </c>
      <c r="F5276">
        <v>15000</v>
      </c>
      <c r="G5276" t="s">
        <v>124</v>
      </c>
      <c r="H5276" t="str">
        <f t="shared" si="329"/>
        <v>South</v>
      </c>
      <c r="I5276" t="s">
        <v>125</v>
      </c>
      <c r="J5276" t="str">
        <f t="shared" si="330"/>
        <v>Georgia</v>
      </c>
      <c r="K5276" t="s">
        <v>2129</v>
      </c>
      <c r="L5276" t="str">
        <f t="shared" si="331"/>
        <v>Kennesaw</v>
      </c>
      <c r="M5276" t="s">
        <v>41</v>
      </c>
      <c r="N5276" t="str">
        <f>IF(M5276="", "", IFERROR(VLOOKUP(M5276, Data!$A$1:$B$5, 2, 0), "Unkown fuel"))</f>
        <v>harmful</v>
      </c>
      <c r="O5276" t="s">
        <v>23</v>
      </c>
      <c r="P5276" t="s">
        <v>24</v>
      </c>
      <c r="Q5276" t="s">
        <v>25</v>
      </c>
      <c r="R5276" t="s">
        <v>140</v>
      </c>
      <c r="S5276">
        <v>998</v>
      </c>
      <c r="T5276" t="s">
        <v>166</v>
      </c>
      <c r="U5276" t="s">
        <v>141</v>
      </c>
      <c r="V5276">
        <v>5</v>
      </c>
      <c r="W5276" t="s">
        <v>1179</v>
      </c>
    </row>
    <row r="5277" spans="1:23" x14ac:dyDescent="0.3">
      <c r="A5277">
        <v>5426</v>
      </c>
      <c r="B5277" t="s">
        <v>18</v>
      </c>
      <c r="C5277">
        <v>2010</v>
      </c>
      <c r="D5277">
        <f t="shared" ca="1" si="328"/>
        <v>13</v>
      </c>
      <c r="E5277" s="5">
        <v>270000</v>
      </c>
      <c r="F5277">
        <v>98000</v>
      </c>
      <c r="G5277" t="s">
        <v>124</v>
      </c>
      <c r="H5277" t="str">
        <f t="shared" si="329"/>
        <v>South</v>
      </c>
      <c r="I5277" t="s">
        <v>125</v>
      </c>
      <c r="J5277" t="str">
        <f t="shared" si="330"/>
        <v>Georgia</v>
      </c>
      <c r="K5277" t="s">
        <v>2128</v>
      </c>
      <c r="L5277" t="str">
        <f t="shared" si="331"/>
        <v>Macon</v>
      </c>
      <c r="M5277" t="s">
        <v>22</v>
      </c>
      <c r="N5277" t="str">
        <f>IF(M5277="", "", IFERROR(VLOOKUP(M5277, Data!$A$1:$B$5, 2, 0), "Unkown fuel"))</f>
        <v>very harmful</v>
      </c>
      <c r="O5277" t="s">
        <v>23</v>
      </c>
      <c r="P5277" t="s">
        <v>24</v>
      </c>
      <c r="Q5277" t="s">
        <v>25</v>
      </c>
      <c r="R5277" t="s">
        <v>159</v>
      </c>
      <c r="S5277">
        <v>1248</v>
      </c>
      <c r="T5277" t="s">
        <v>393</v>
      </c>
      <c r="U5277" t="s">
        <v>28</v>
      </c>
      <c r="V5277">
        <v>5</v>
      </c>
      <c r="W5277" t="s">
        <v>1179</v>
      </c>
    </row>
    <row r="5278" spans="1:23" x14ac:dyDescent="0.3">
      <c r="A5278">
        <v>5427</v>
      </c>
      <c r="B5278" t="s">
        <v>46</v>
      </c>
      <c r="C5278">
        <v>2011</v>
      </c>
      <c r="D5278">
        <f t="shared" ca="1" si="328"/>
        <v>12</v>
      </c>
      <c r="E5278" s="5">
        <v>170000</v>
      </c>
      <c r="F5278">
        <v>62000</v>
      </c>
      <c r="G5278" t="s">
        <v>124</v>
      </c>
      <c r="H5278" t="str">
        <f t="shared" si="329"/>
        <v>South</v>
      </c>
      <c r="I5278" t="s">
        <v>125</v>
      </c>
      <c r="J5278" t="str">
        <f t="shared" si="330"/>
        <v>Georgia</v>
      </c>
      <c r="K5278" t="s">
        <v>2129</v>
      </c>
      <c r="L5278" t="str">
        <f t="shared" si="331"/>
        <v>Kennesaw</v>
      </c>
      <c r="M5278" t="s">
        <v>41</v>
      </c>
      <c r="N5278" t="str">
        <f>IF(M5278="", "", IFERROR(VLOOKUP(M5278, Data!$A$1:$B$5, 2, 0), "Unkown fuel"))</f>
        <v>harmful</v>
      </c>
      <c r="O5278" t="s">
        <v>23</v>
      </c>
      <c r="P5278" t="s">
        <v>24</v>
      </c>
      <c r="Q5278" t="s">
        <v>42</v>
      </c>
      <c r="R5278" t="s">
        <v>1010</v>
      </c>
      <c r="S5278">
        <v>1495</v>
      </c>
      <c r="T5278" t="s">
        <v>232</v>
      </c>
      <c r="U5278" t="s">
        <v>1257</v>
      </c>
      <c r="V5278">
        <v>5</v>
      </c>
      <c r="W5278" t="s">
        <v>1179</v>
      </c>
    </row>
    <row r="5279" spans="1:23" x14ac:dyDescent="0.3">
      <c r="A5279">
        <v>5428</v>
      </c>
      <c r="B5279" t="s">
        <v>120</v>
      </c>
      <c r="C5279">
        <v>2010</v>
      </c>
      <c r="D5279">
        <f t="shared" ca="1" si="328"/>
        <v>13</v>
      </c>
      <c r="E5279" s="5">
        <v>270000</v>
      </c>
      <c r="F5279">
        <v>90000</v>
      </c>
      <c r="G5279" t="s">
        <v>124</v>
      </c>
      <c r="H5279" t="str">
        <f t="shared" si="329"/>
        <v>South</v>
      </c>
      <c r="I5279" t="s">
        <v>125</v>
      </c>
      <c r="J5279" t="str">
        <f t="shared" si="330"/>
        <v>Georgia</v>
      </c>
      <c r="K5279" t="s">
        <v>2129</v>
      </c>
      <c r="L5279" t="str">
        <f t="shared" si="331"/>
        <v>Kennesaw</v>
      </c>
      <c r="M5279" t="s">
        <v>22</v>
      </c>
      <c r="N5279" t="str">
        <f>IF(M5279="", "", IFERROR(VLOOKUP(M5279, Data!$A$1:$B$5, 2, 0), "Unkown fuel"))</f>
        <v>very harmful</v>
      </c>
      <c r="O5279" t="s">
        <v>23</v>
      </c>
      <c r="P5279" t="s">
        <v>24</v>
      </c>
      <c r="Q5279" t="s">
        <v>33</v>
      </c>
      <c r="R5279" t="s">
        <v>1061</v>
      </c>
      <c r="S5279">
        <v>1991</v>
      </c>
      <c r="T5279" t="s">
        <v>559</v>
      </c>
      <c r="U5279" t="s">
        <v>743</v>
      </c>
      <c r="V5279">
        <v>5</v>
      </c>
      <c r="W5279" t="s">
        <v>1179</v>
      </c>
    </row>
    <row r="5280" spans="1:23" x14ac:dyDescent="0.3">
      <c r="A5280">
        <v>5429</v>
      </c>
      <c r="B5280" t="s">
        <v>120</v>
      </c>
      <c r="C5280">
        <v>2013</v>
      </c>
      <c r="D5280">
        <f t="shared" ca="1" si="328"/>
        <v>10</v>
      </c>
      <c r="E5280" s="5">
        <v>140000</v>
      </c>
      <c r="F5280">
        <v>110000</v>
      </c>
      <c r="G5280" t="s">
        <v>124</v>
      </c>
      <c r="H5280" t="str">
        <f t="shared" si="329"/>
        <v>South</v>
      </c>
      <c r="I5280" t="s">
        <v>125</v>
      </c>
      <c r="J5280" t="str">
        <f t="shared" si="330"/>
        <v>Georgia</v>
      </c>
      <c r="K5280" t="s">
        <v>1728</v>
      </c>
      <c r="L5280" t="str">
        <f t="shared" si="331"/>
        <v>Marietta</v>
      </c>
      <c r="M5280" t="s">
        <v>41</v>
      </c>
      <c r="N5280" t="str">
        <f>IF(M5280="", "", IFERROR(VLOOKUP(M5280, Data!$A$1:$B$5, 2, 0), "Unkown fuel"))</f>
        <v>harmful</v>
      </c>
      <c r="O5280" t="s">
        <v>23</v>
      </c>
      <c r="P5280" t="s">
        <v>24</v>
      </c>
      <c r="Q5280" t="s">
        <v>33</v>
      </c>
      <c r="R5280" t="s">
        <v>133</v>
      </c>
      <c r="S5280">
        <v>1199</v>
      </c>
      <c r="T5280" t="s">
        <v>498</v>
      </c>
      <c r="U5280" t="s">
        <v>499</v>
      </c>
      <c r="V5280">
        <v>5</v>
      </c>
      <c r="W5280" t="s">
        <v>1179</v>
      </c>
    </row>
    <row r="5281" spans="1:23" x14ac:dyDescent="0.3">
      <c r="A5281">
        <v>5430</v>
      </c>
      <c r="B5281" t="s">
        <v>46</v>
      </c>
      <c r="C5281">
        <v>2010</v>
      </c>
      <c r="D5281">
        <f t="shared" ca="1" si="328"/>
        <v>13</v>
      </c>
      <c r="E5281" s="5">
        <v>170000</v>
      </c>
      <c r="F5281">
        <v>90000</v>
      </c>
      <c r="G5281" t="s">
        <v>124</v>
      </c>
      <c r="H5281" t="str">
        <f t="shared" si="329"/>
        <v>South</v>
      </c>
      <c r="I5281" t="s">
        <v>125</v>
      </c>
      <c r="J5281" t="str">
        <f t="shared" si="330"/>
        <v>Georgia</v>
      </c>
      <c r="K5281" t="s">
        <v>1728</v>
      </c>
      <c r="L5281" t="str">
        <f t="shared" si="331"/>
        <v>Marietta</v>
      </c>
      <c r="M5281" t="s">
        <v>41</v>
      </c>
      <c r="N5281" t="str">
        <f>IF(M5281="", "", IFERROR(VLOOKUP(M5281, Data!$A$1:$B$5, 2, 0), "Unkown fuel"))</f>
        <v>harmful</v>
      </c>
      <c r="O5281" t="s">
        <v>23</v>
      </c>
      <c r="P5281" t="s">
        <v>24</v>
      </c>
      <c r="Q5281" t="s">
        <v>42</v>
      </c>
      <c r="R5281" t="s">
        <v>211</v>
      </c>
      <c r="S5281">
        <v>1197</v>
      </c>
      <c r="T5281" t="s">
        <v>212</v>
      </c>
      <c r="U5281" t="s">
        <v>213</v>
      </c>
      <c r="V5281">
        <v>5</v>
      </c>
      <c r="W5281" t="s">
        <v>1179</v>
      </c>
    </row>
    <row r="5282" spans="1:23" x14ac:dyDescent="0.3">
      <c r="A5282">
        <v>5431</v>
      </c>
      <c r="B5282" t="s">
        <v>88</v>
      </c>
      <c r="C5282">
        <v>2019</v>
      </c>
      <c r="D5282">
        <f t="shared" ca="1" si="328"/>
        <v>4</v>
      </c>
      <c r="E5282" s="5">
        <v>1450000</v>
      </c>
      <c r="F5282">
        <v>10000</v>
      </c>
      <c r="G5282" t="s">
        <v>124</v>
      </c>
      <c r="H5282" t="str">
        <f t="shared" si="329"/>
        <v>South</v>
      </c>
      <c r="I5282" t="s">
        <v>125</v>
      </c>
      <c r="J5282" t="str">
        <f t="shared" si="330"/>
        <v>Georgia</v>
      </c>
      <c r="K5282" t="s">
        <v>1728</v>
      </c>
      <c r="L5282" t="str">
        <f t="shared" si="331"/>
        <v>Marietta</v>
      </c>
      <c r="M5282" t="s">
        <v>22</v>
      </c>
      <c r="N5282" t="str">
        <f>IF(M5282="", "", IFERROR(VLOOKUP(M5282, Data!$A$1:$B$5, 2, 0), "Unkown fuel"))</f>
        <v>very harmful</v>
      </c>
      <c r="O5282" t="s">
        <v>23</v>
      </c>
      <c r="P5282" t="s">
        <v>24</v>
      </c>
      <c r="Q5282" t="s">
        <v>25</v>
      </c>
      <c r="R5282" t="s">
        <v>60</v>
      </c>
      <c r="S5282">
        <v>1497</v>
      </c>
      <c r="T5282" t="s">
        <v>462</v>
      </c>
      <c r="U5282" t="s">
        <v>463</v>
      </c>
      <c r="V5282">
        <v>7</v>
      </c>
      <c r="W5282" t="s">
        <v>1179</v>
      </c>
    </row>
    <row r="5283" spans="1:23" x14ac:dyDescent="0.3">
      <c r="A5283">
        <v>5432</v>
      </c>
      <c r="B5283" t="s">
        <v>88</v>
      </c>
      <c r="C5283">
        <v>2019</v>
      </c>
      <c r="D5283">
        <f t="shared" ca="1" si="328"/>
        <v>4</v>
      </c>
      <c r="E5283" s="5">
        <v>1200000</v>
      </c>
      <c r="F5283">
        <v>25000</v>
      </c>
      <c r="G5283" t="s">
        <v>124</v>
      </c>
      <c r="H5283" t="str">
        <f t="shared" si="329"/>
        <v>South</v>
      </c>
      <c r="I5283" t="s">
        <v>125</v>
      </c>
      <c r="J5283" t="str">
        <f t="shared" si="330"/>
        <v>Georgia</v>
      </c>
      <c r="K5283" t="s">
        <v>2129</v>
      </c>
      <c r="L5283" t="str">
        <f t="shared" si="331"/>
        <v>Kennesaw</v>
      </c>
      <c r="M5283" t="s">
        <v>22</v>
      </c>
      <c r="N5283" t="str">
        <f>IF(M5283="", "", IFERROR(VLOOKUP(M5283, Data!$A$1:$B$5, 2, 0), "Unkown fuel"))</f>
        <v>very harmful</v>
      </c>
      <c r="O5283" t="s">
        <v>23</v>
      </c>
      <c r="P5283" t="s">
        <v>24</v>
      </c>
      <c r="Q5283" t="s">
        <v>25</v>
      </c>
      <c r="R5283" t="s">
        <v>72</v>
      </c>
      <c r="S5283">
        <v>1497</v>
      </c>
      <c r="T5283" t="s">
        <v>644</v>
      </c>
      <c r="U5283" t="s">
        <v>1232</v>
      </c>
      <c r="V5283">
        <v>5</v>
      </c>
      <c r="W5283" t="s">
        <v>1179</v>
      </c>
    </row>
    <row r="5284" spans="1:23" x14ac:dyDescent="0.3">
      <c r="A5284">
        <v>5433</v>
      </c>
      <c r="B5284" t="s">
        <v>46</v>
      </c>
      <c r="C5284">
        <v>2019</v>
      </c>
      <c r="D5284">
        <f t="shared" ca="1" si="328"/>
        <v>4</v>
      </c>
      <c r="E5284" s="5">
        <v>834000</v>
      </c>
      <c r="F5284">
        <v>13000</v>
      </c>
      <c r="G5284" t="s">
        <v>124</v>
      </c>
      <c r="H5284" t="str">
        <f t="shared" si="329"/>
        <v>South</v>
      </c>
      <c r="I5284" t="s">
        <v>125</v>
      </c>
      <c r="J5284" t="str">
        <f t="shared" si="330"/>
        <v>Georgia</v>
      </c>
      <c r="K5284" t="s">
        <v>2129</v>
      </c>
      <c r="L5284" t="str">
        <f t="shared" si="331"/>
        <v>Kennesaw</v>
      </c>
      <c r="M5284" t="s">
        <v>22</v>
      </c>
      <c r="N5284" t="str">
        <f>IF(M5284="", "", IFERROR(VLOOKUP(M5284, Data!$A$1:$B$5, 2, 0), "Unkown fuel"))</f>
        <v>very harmful</v>
      </c>
      <c r="O5284" t="s">
        <v>23</v>
      </c>
      <c r="P5284" t="s">
        <v>24</v>
      </c>
      <c r="Q5284" t="s">
        <v>25</v>
      </c>
      <c r="R5284" t="s">
        <v>99</v>
      </c>
      <c r="S5284">
        <v>1396</v>
      </c>
      <c r="T5284" t="s">
        <v>216</v>
      </c>
      <c r="U5284" t="s">
        <v>916</v>
      </c>
      <c r="V5284">
        <v>5</v>
      </c>
      <c r="W5284" t="s">
        <v>1179</v>
      </c>
    </row>
    <row r="5285" spans="1:23" x14ac:dyDescent="0.3">
      <c r="A5285">
        <v>5434</v>
      </c>
      <c r="B5285" t="s">
        <v>109</v>
      </c>
      <c r="C5285">
        <v>2017</v>
      </c>
      <c r="D5285">
        <f t="shared" ca="1" si="328"/>
        <v>6</v>
      </c>
      <c r="E5285" s="5">
        <v>450000</v>
      </c>
      <c r="F5285">
        <v>80000</v>
      </c>
      <c r="G5285" t="s">
        <v>124</v>
      </c>
      <c r="H5285" t="str">
        <f t="shared" si="329"/>
        <v>South</v>
      </c>
      <c r="I5285" t="s">
        <v>125</v>
      </c>
      <c r="J5285" t="str">
        <f t="shared" si="330"/>
        <v>Georgia</v>
      </c>
      <c r="K5285" t="s">
        <v>2130</v>
      </c>
      <c r="L5285" t="str">
        <f t="shared" si="331"/>
        <v>La Grange</v>
      </c>
      <c r="M5285" t="s">
        <v>22</v>
      </c>
      <c r="N5285" t="str">
        <f>IF(M5285="", "", IFERROR(VLOOKUP(M5285, Data!$A$1:$B$5, 2, 0), "Unkown fuel"))</f>
        <v>very harmful</v>
      </c>
      <c r="O5285" t="s">
        <v>23</v>
      </c>
      <c r="P5285" t="s">
        <v>24</v>
      </c>
      <c r="Q5285" t="s">
        <v>25</v>
      </c>
      <c r="R5285" t="s">
        <v>470</v>
      </c>
      <c r="S5285">
        <v>1047</v>
      </c>
      <c r="T5285" t="s">
        <v>471</v>
      </c>
      <c r="U5285" t="s">
        <v>472</v>
      </c>
      <c r="V5285">
        <v>5</v>
      </c>
      <c r="W5285" t="s">
        <v>1179</v>
      </c>
    </row>
    <row r="5286" spans="1:23" x14ac:dyDescent="0.3">
      <c r="A5286">
        <v>5435</v>
      </c>
      <c r="B5286" t="s">
        <v>221</v>
      </c>
      <c r="C5286">
        <v>2014</v>
      </c>
      <c r="D5286">
        <f t="shared" ca="1" si="328"/>
        <v>9</v>
      </c>
      <c r="E5286" s="5">
        <v>575000</v>
      </c>
      <c r="F5286">
        <v>40000</v>
      </c>
      <c r="G5286" t="s">
        <v>124</v>
      </c>
      <c r="H5286" t="str">
        <f t="shared" si="329"/>
        <v>South</v>
      </c>
      <c r="I5286" t="s">
        <v>125</v>
      </c>
      <c r="J5286" t="str">
        <f t="shared" si="330"/>
        <v>Georgia</v>
      </c>
      <c r="K5286" t="s">
        <v>2130</v>
      </c>
      <c r="L5286" t="str">
        <f t="shared" si="331"/>
        <v>La Grange</v>
      </c>
      <c r="M5286" t="s">
        <v>22</v>
      </c>
      <c r="N5286" t="str">
        <f>IF(M5286="", "", IFERROR(VLOOKUP(M5286, Data!$A$1:$B$5, 2, 0), "Unkown fuel"))</f>
        <v>very harmful</v>
      </c>
      <c r="O5286" t="s">
        <v>23</v>
      </c>
      <c r="P5286" t="s">
        <v>24</v>
      </c>
      <c r="Q5286" t="s">
        <v>42</v>
      </c>
      <c r="R5286" t="s">
        <v>53</v>
      </c>
      <c r="S5286">
        <v>1498</v>
      </c>
      <c r="T5286" t="s">
        <v>108</v>
      </c>
      <c r="U5286" t="s">
        <v>548</v>
      </c>
      <c r="V5286">
        <v>5</v>
      </c>
      <c r="W5286" t="s">
        <v>1179</v>
      </c>
    </row>
    <row r="5287" spans="1:23" x14ac:dyDescent="0.3">
      <c r="A5287">
        <v>5436</v>
      </c>
      <c r="B5287" t="s">
        <v>18</v>
      </c>
      <c r="C5287">
        <v>2019</v>
      </c>
      <c r="D5287">
        <f t="shared" ca="1" si="328"/>
        <v>4</v>
      </c>
      <c r="E5287" s="5">
        <v>900000</v>
      </c>
      <c r="F5287">
        <v>20000</v>
      </c>
      <c r="G5287" t="s">
        <v>124</v>
      </c>
      <c r="H5287" t="str">
        <f t="shared" si="329"/>
        <v>South</v>
      </c>
      <c r="I5287" t="s">
        <v>125</v>
      </c>
      <c r="J5287" t="str">
        <f t="shared" si="330"/>
        <v>Georgia</v>
      </c>
      <c r="K5287" t="s">
        <v>2129</v>
      </c>
      <c r="L5287" t="str">
        <f t="shared" si="331"/>
        <v>Kennesaw</v>
      </c>
      <c r="M5287" t="s">
        <v>22</v>
      </c>
      <c r="N5287" t="str">
        <f>IF(M5287="", "", IFERROR(VLOOKUP(M5287, Data!$A$1:$B$5, 2, 0), "Unkown fuel"))</f>
        <v>very harmful</v>
      </c>
      <c r="O5287" t="s">
        <v>23</v>
      </c>
      <c r="P5287" t="s">
        <v>24</v>
      </c>
      <c r="Q5287" t="s">
        <v>25</v>
      </c>
      <c r="R5287" t="s">
        <v>424</v>
      </c>
      <c r="S5287">
        <v>1248</v>
      </c>
      <c r="T5287" t="s">
        <v>425</v>
      </c>
      <c r="U5287" t="s">
        <v>28</v>
      </c>
      <c r="V5287">
        <v>5</v>
      </c>
      <c r="W5287" t="s">
        <v>1179</v>
      </c>
    </row>
    <row r="5288" spans="1:23" x14ac:dyDescent="0.3">
      <c r="A5288">
        <v>5437</v>
      </c>
      <c r="B5288" t="s">
        <v>18</v>
      </c>
      <c r="C5288">
        <v>2008</v>
      </c>
      <c r="D5288">
        <f t="shared" ca="1" si="328"/>
        <v>15</v>
      </c>
      <c r="E5288" s="5">
        <v>149000</v>
      </c>
      <c r="F5288">
        <v>87540</v>
      </c>
      <c r="G5288" t="s">
        <v>124</v>
      </c>
      <c r="H5288" t="str">
        <f t="shared" si="329"/>
        <v>South</v>
      </c>
      <c r="I5288" t="s">
        <v>125</v>
      </c>
      <c r="J5288" t="str">
        <f t="shared" si="330"/>
        <v>Georgia</v>
      </c>
      <c r="K5288" t="s">
        <v>2128</v>
      </c>
      <c r="L5288" t="str">
        <f t="shared" si="331"/>
        <v>Macon</v>
      </c>
      <c r="M5288" t="s">
        <v>59</v>
      </c>
      <c r="N5288" t="str">
        <f>IF(M5288="", "", IFERROR(VLOOKUP(M5288, Data!$A$1:$B$5, 2, 0), "Unkown fuel"))</f>
        <v>less harmful</v>
      </c>
      <c r="O5288" t="s">
        <v>23</v>
      </c>
      <c r="P5288" t="s">
        <v>24</v>
      </c>
      <c r="Q5288" t="s">
        <v>42</v>
      </c>
      <c r="R5288" t="s">
        <v>569</v>
      </c>
      <c r="S5288">
        <v>796</v>
      </c>
      <c r="T5288" t="s">
        <v>1614</v>
      </c>
      <c r="U5288" t="s">
        <v>2131</v>
      </c>
      <c r="V5288">
        <v>5</v>
      </c>
      <c r="W5288" t="s">
        <v>1179</v>
      </c>
    </row>
    <row r="5289" spans="1:23" x14ac:dyDescent="0.3">
      <c r="A5289">
        <v>5438</v>
      </c>
      <c r="B5289" t="s">
        <v>120</v>
      </c>
      <c r="C5289">
        <v>2007</v>
      </c>
      <c r="D5289">
        <f t="shared" ca="1" si="328"/>
        <v>16</v>
      </c>
      <c r="E5289" s="5">
        <v>100000</v>
      </c>
      <c r="F5289">
        <v>84000</v>
      </c>
      <c r="G5289" t="s">
        <v>124</v>
      </c>
      <c r="H5289" t="str">
        <f t="shared" si="329"/>
        <v>South</v>
      </c>
      <c r="I5289" t="s">
        <v>125</v>
      </c>
      <c r="J5289" t="str">
        <f t="shared" si="330"/>
        <v>Georgia</v>
      </c>
      <c r="K5289" t="s">
        <v>2132</v>
      </c>
      <c r="L5289" t="str">
        <f t="shared" si="331"/>
        <v>Hinesville</v>
      </c>
      <c r="M5289" t="s">
        <v>59</v>
      </c>
      <c r="N5289" t="str">
        <f>IF(M5289="", "", IFERROR(VLOOKUP(M5289, Data!$A$1:$B$5, 2, 0), "Unkown fuel"))</f>
        <v>less harmful</v>
      </c>
      <c r="O5289" t="s">
        <v>23</v>
      </c>
      <c r="P5289" t="s">
        <v>24</v>
      </c>
      <c r="Q5289" t="s">
        <v>42</v>
      </c>
      <c r="R5289" t="s">
        <v>155</v>
      </c>
      <c r="S5289">
        <v>995</v>
      </c>
      <c r="T5289" t="s">
        <v>79</v>
      </c>
      <c r="U5289" t="s">
        <v>2133</v>
      </c>
      <c r="V5289">
        <v>5</v>
      </c>
      <c r="W5289" t="s">
        <v>1179</v>
      </c>
    </row>
    <row r="5290" spans="1:23" x14ac:dyDescent="0.3">
      <c r="A5290">
        <v>5439</v>
      </c>
      <c r="B5290" t="s">
        <v>30</v>
      </c>
      <c r="C5290">
        <v>2011</v>
      </c>
      <c r="D5290">
        <f t="shared" ca="1" si="328"/>
        <v>12</v>
      </c>
      <c r="E5290" s="5">
        <v>325000</v>
      </c>
      <c r="F5290">
        <v>160000</v>
      </c>
      <c r="G5290" t="s">
        <v>124</v>
      </c>
      <c r="H5290" t="str">
        <f t="shared" si="329"/>
        <v>South</v>
      </c>
      <c r="I5290" t="s">
        <v>125</v>
      </c>
      <c r="J5290" t="str">
        <f t="shared" si="330"/>
        <v>Georgia</v>
      </c>
      <c r="K5290" t="s">
        <v>1728</v>
      </c>
      <c r="L5290" t="str">
        <f t="shared" si="331"/>
        <v>Marietta</v>
      </c>
      <c r="M5290" t="s">
        <v>22</v>
      </c>
      <c r="N5290" t="str">
        <f>IF(M5290="", "", IFERROR(VLOOKUP(M5290, Data!$A$1:$B$5, 2, 0), "Unkown fuel"))</f>
        <v>very harmful</v>
      </c>
      <c r="O5290" t="s">
        <v>23</v>
      </c>
      <c r="P5290" t="s">
        <v>24</v>
      </c>
      <c r="Q5290" t="s">
        <v>42</v>
      </c>
      <c r="R5290" t="s">
        <v>1481</v>
      </c>
      <c r="S5290">
        <v>1199</v>
      </c>
      <c r="T5290" t="s">
        <v>393</v>
      </c>
      <c r="U5290" t="s">
        <v>656</v>
      </c>
      <c r="V5290">
        <v>5</v>
      </c>
      <c r="W5290" t="s">
        <v>1179</v>
      </c>
    </row>
    <row r="5291" spans="1:23" x14ac:dyDescent="0.3">
      <c r="A5291">
        <v>5440</v>
      </c>
      <c r="B5291" t="s">
        <v>221</v>
      </c>
      <c r="C5291">
        <v>2012</v>
      </c>
      <c r="D5291">
        <f t="shared" ca="1" si="328"/>
        <v>11</v>
      </c>
      <c r="E5291" s="5">
        <v>400000</v>
      </c>
      <c r="F5291">
        <v>100000</v>
      </c>
      <c r="G5291" t="s">
        <v>124</v>
      </c>
      <c r="H5291" t="str">
        <f t="shared" si="329"/>
        <v>South</v>
      </c>
      <c r="I5291" t="s">
        <v>125</v>
      </c>
      <c r="J5291" t="str">
        <f t="shared" si="330"/>
        <v>Georgia</v>
      </c>
      <c r="K5291" t="s">
        <v>2128</v>
      </c>
      <c r="L5291" t="str">
        <f t="shared" si="331"/>
        <v>Macon</v>
      </c>
      <c r="M5291" t="s">
        <v>22</v>
      </c>
      <c r="N5291" t="str">
        <f>IF(M5291="", "", IFERROR(VLOOKUP(M5291, Data!$A$1:$B$5, 2, 0), "Unkown fuel"))</f>
        <v>very harmful</v>
      </c>
      <c r="O5291" t="s">
        <v>23</v>
      </c>
      <c r="P5291" t="s">
        <v>24</v>
      </c>
      <c r="Q5291" t="s">
        <v>33</v>
      </c>
      <c r="R5291" t="s">
        <v>234</v>
      </c>
      <c r="S5291">
        <v>1598</v>
      </c>
      <c r="T5291" t="s">
        <v>235</v>
      </c>
      <c r="U5291" t="s">
        <v>36</v>
      </c>
      <c r="V5291">
        <v>5</v>
      </c>
      <c r="W5291" t="s">
        <v>1179</v>
      </c>
    </row>
    <row r="5292" spans="1:23" x14ac:dyDescent="0.3">
      <c r="A5292">
        <v>5441</v>
      </c>
      <c r="B5292" t="s">
        <v>46</v>
      </c>
      <c r="C5292">
        <v>2017</v>
      </c>
      <c r="D5292">
        <f t="shared" ca="1" si="328"/>
        <v>6</v>
      </c>
      <c r="E5292" s="5">
        <v>250000</v>
      </c>
      <c r="F5292">
        <v>35000</v>
      </c>
      <c r="G5292" t="s">
        <v>124</v>
      </c>
      <c r="H5292" t="str">
        <f t="shared" si="329"/>
        <v>South</v>
      </c>
      <c r="I5292" t="s">
        <v>125</v>
      </c>
      <c r="J5292" t="str">
        <f t="shared" si="330"/>
        <v>Georgia</v>
      </c>
      <c r="K5292" t="s">
        <v>2132</v>
      </c>
      <c r="L5292" t="str">
        <f t="shared" si="331"/>
        <v>Hinesville</v>
      </c>
      <c r="M5292" t="s">
        <v>41</v>
      </c>
      <c r="N5292" t="str">
        <f>IF(M5292="", "", IFERROR(VLOOKUP(M5292, Data!$A$1:$B$5, 2, 0), "Unkown fuel"))</f>
        <v>harmful</v>
      </c>
      <c r="O5292" t="s">
        <v>23</v>
      </c>
      <c r="P5292" t="s">
        <v>24</v>
      </c>
      <c r="Q5292" t="s">
        <v>33</v>
      </c>
      <c r="R5292" t="s">
        <v>110</v>
      </c>
      <c r="S5292">
        <v>998</v>
      </c>
      <c r="T5292" t="s">
        <v>247</v>
      </c>
      <c r="U5292" t="s">
        <v>679</v>
      </c>
      <c r="V5292">
        <v>5</v>
      </c>
      <c r="W5292" t="s">
        <v>1179</v>
      </c>
    </row>
    <row r="5293" spans="1:23" x14ac:dyDescent="0.3">
      <c r="A5293">
        <v>5442</v>
      </c>
      <c r="B5293" t="s">
        <v>120</v>
      </c>
      <c r="C5293">
        <v>2010</v>
      </c>
      <c r="D5293">
        <f t="shared" ca="1" si="328"/>
        <v>13</v>
      </c>
      <c r="E5293" s="5">
        <v>225000</v>
      </c>
      <c r="F5293">
        <v>60000</v>
      </c>
      <c r="G5293" t="s">
        <v>124</v>
      </c>
      <c r="H5293" t="str">
        <f t="shared" si="329"/>
        <v>South</v>
      </c>
      <c r="I5293" t="s">
        <v>125</v>
      </c>
      <c r="J5293" t="str">
        <f t="shared" si="330"/>
        <v>Georgia</v>
      </c>
      <c r="K5293" t="s">
        <v>2129</v>
      </c>
      <c r="L5293" t="str">
        <f t="shared" si="331"/>
        <v>Kennesaw</v>
      </c>
      <c r="M5293" t="s">
        <v>41</v>
      </c>
      <c r="N5293" t="str">
        <f>IF(M5293="", "", IFERROR(VLOOKUP(M5293, Data!$A$1:$B$5, 2, 0), "Unkown fuel"))</f>
        <v>harmful</v>
      </c>
      <c r="O5293" t="s">
        <v>23</v>
      </c>
      <c r="P5293" t="s">
        <v>24</v>
      </c>
      <c r="Q5293" t="s">
        <v>33</v>
      </c>
      <c r="R5293" t="s">
        <v>580</v>
      </c>
      <c r="S5293">
        <v>1598</v>
      </c>
      <c r="T5293" t="s">
        <v>848</v>
      </c>
      <c r="U5293" t="s">
        <v>849</v>
      </c>
      <c r="V5293">
        <v>5</v>
      </c>
      <c r="W5293" t="s">
        <v>1179</v>
      </c>
    </row>
    <row r="5294" spans="1:23" x14ac:dyDescent="0.3">
      <c r="A5294">
        <v>5443</v>
      </c>
      <c r="B5294" t="s">
        <v>69</v>
      </c>
      <c r="C5294">
        <v>2012</v>
      </c>
      <c r="D5294">
        <f t="shared" ca="1" si="328"/>
        <v>11</v>
      </c>
      <c r="E5294" s="5">
        <v>300000</v>
      </c>
      <c r="F5294">
        <v>70000</v>
      </c>
      <c r="G5294" t="s">
        <v>124</v>
      </c>
      <c r="H5294" t="str">
        <f t="shared" si="329"/>
        <v>South</v>
      </c>
      <c r="I5294" t="s">
        <v>196</v>
      </c>
      <c r="J5294" t="str">
        <f t="shared" si="330"/>
        <v>Florida</v>
      </c>
      <c r="K5294" t="s">
        <v>1714</v>
      </c>
      <c r="L5294" t="str">
        <f t="shared" si="331"/>
        <v>Palm Coast</v>
      </c>
      <c r="M5294" t="s">
        <v>22</v>
      </c>
      <c r="N5294" t="str">
        <f>IF(M5294="", "", IFERROR(VLOOKUP(M5294, Data!$A$1:$B$5, 2, 0), "Unkown fuel"))</f>
        <v>very harmful</v>
      </c>
      <c r="O5294" t="s">
        <v>23</v>
      </c>
      <c r="P5294" t="s">
        <v>24</v>
      </c>
      <c r="Q5294" t="s">
        <v>25</v>
      </c>
      <c r="R5294" t="s">
        <v>133</v>
      </c>
      <c r="S5294">
        <v>1388</v>
      </c>
      <c r="T5294" t="s">
        <v>86</v>
      </c>
      <c r="U5294" t="s">
        <v>74</v>
      </c>
      <c r="V5294">
        <v>5</v>
      </c>
      <c r="W5294" t="s">
        <v>1179</v>
      </c>
    </row>
    <row r="5295" spans="1:23" x14ac:dyDescent="0.3">
      <c r="A5295">
        <v>5444</v>
      </c>
      <c r="B5295" t="s">
        <v>631</v>
      </c>
      <c r="C5295">
        <v>2015</v>
      </c>
      <c r="D5295">
        <f t="shared" ca="1" si="328"/>
        <v>8</v>
      </c>
      <c r="E5295" s="5">
        <v>459999</v>
      </c>
      <c r="F5295">
        <v>60000</v>
      </c>
      <c r="G5295" t="s">
        <v>56</v>
      </c>
      <c r="H5295" t="str">
        <f t="shared" si="329"/>
        <v>West</v>
      </c>
      <c r="I5295" t="s">
        <v>57</v>
      </c>
      <c r="J5295" t="str">
        <f t="shared" si="330"/>
        <v>California</v>
      </c>
      <c r="K5295" t="s">
        <v>2134</v>
      </c>
      <c r="L5295" t="str">
        <f t="shared" si="331"/>
        <v>Palm Springs</v>
      </c>
      <c r="M5295" t="s">
        <v>22</v>
      </c>
      <c r="N5295" t="str">
        <f>IF(M5295="", "", IFERROR(VLOOKUP(M5295, Data!$A$1:$B$5, 2, 0), "Unkown fuel"))</f>
        <v>very harmful</v>
      </c>
      <c r="O5295" t="s">
        <v>23</v>
      </c>
      <c r="P5295" t="s">
        <v>24</v>
      </c>
      <c r="Q5295" t="s">
        <v>33</v>
      </c>
      <c r="R5295" t="s">
        <v>651</v>
      </c>
      <c r="S5295">
        <v>1248</v>
      </c>
      <c r="T5295" t="s">
        <v>1655</v>
      </c>
      <c r="U5295" t="s">
        <v>633</v>
      </c>
      <c r="V5295">
        <v>5</v>
      </c>
      <c r="W5295" t="s">
        <v>1179</v>
      </c>
    </row>
    <row r="5296" spans="1:23" x14ac:dyDescent="0.3">
      <c r="A5296">
        <v>5445</v>
      </c>
      <c r="B5296" t="s">
        <v>69</v>
      </c>
      <c r="C5296">
        <v>2016</v>
      </c>
      <c r="D5296">
        <f t="shared" ca="1" si="328"/>
        <v>7</v>
      </c>
      <c r="E5296" s="5">
        <v>825000</v>
      </c>
      <c r="F5296">
        <v>35000</v>
      </c>
      <c r="G5296" t="s">
        <v>124</v>
      </c>
      <c r="H5296" t="str">
        <f t="shared" si="329"/>
        <v>South</v>
      </c>
      <c r="I5296" t="s">
        <v>196</v>
      </c>
      <c r="J5296" t="str">
        <f t="shared" si="330"/>
        <v>Florida</v>
      </c>
      <c r="K5296" t="s">
        <v>1714</v>
      </c>
      <c r="L5296" t="str">
        <f t="shared" si="331"/>
        <v>Palm Coast</v>
      </c>
      <c r="M5296" t="s">
        <v>22</v>
      </c>
      <c r="N5296" t="str">
        <f>IF(M5296="", "", IFERROR(VLOOKUP(M5296, Data!$A$1:$B$5, 2, 0), "Unkown fuel"))</f>
        <v>very harmful</v>
      </c>
      <c r="O5296" t="s">
        <v>23</v>
      </c>
      <c r="P5296" t="s">
        <v>24</v>
      </c>
      <c r="Q5296" t="s">
        <v>33</v>
      </c>
      <c r="R5296" t="s">
        <v>236</v>
      </c>
      <c r="S5296">
        <v>1498</v>
      </c>
      <c r="T5296" t="s">
        <v>237</v>
      </c>
      <c r="U5296" t="s">
        <v>238</v>
      </c>
      <c r="V5296">
        <v>5</v>
      </c>
      <c r="W5296" t="s">
        <v>1179</v>
      </c>
    </row>
    <row r="5297" spans="1:23" x14ac:dyDescent="0.3">
      <c r="A5297">
        <v>5446</v>
      </c>
      <c r="B5297" t="s">
        <v>109</v>
      </c>
      <c r="C5297">
        <v>2012</v>
      </c>
      <c r="D5297">
        <f t="shared" ca="1" si="328"/>
        <v>11</v>
      </c>
      <c r="E5297" s="5">
        <v>150000</v>
      </c>
      <c r="F5297">
        <v>231438</v>
      </c>
      <c r="G5297" t="s">
        <v>56</v>
      </c>
      <c r="H5297" t="str">
        <f t="shared" si="329"/>
        <v>West</v>
      </c>
      <c r="I5297" t="s">
        <v>57</v>
      </c>
      <c r="J5297" t="str">
        <f t="shared" si="330"/>
        <v>California</v>
      </c>
      <c r="K5297" t="s">
        <v>2134</v>
      </c>
      <c r="L5297" t="str">
        <f t="shared" si="331"/>
        <v>Palm Springs</v>
      </c>
      <c r="M5297" t="s">
        <v>22</v>
      </c>
      <c r="N5297" t="str">
        <f>IF(M5297="", "", IFERROR(VLOOKUP(M5297, Data!$A$1:$B$5, 2, 0), "Unkown fuel"))</f>
        <v>very harmful</v>
      </c>
      <c r="O5297" t="s">
        <v>23</v>
      </c>
      <c r="P5297" t="s">
        <v>24</v>
      </c>
      <c r="Q5297" t="s">
        <v>33</v>
      </c>
      <c r="R5297" t="s">
        <v>677</v>
      </c>
      <c r="S5297">
        <v>1248</v>
      </c>
      <c r="T5297" t="s">
        <v>393</v>
      </c>
      <c r="U5297" t="s">
        <v>678</v>
      </c>
      <c r="V5297">
        <v>5</v>
      </c>
      <c r="W5297" t="s">
        <v>1179</v>
      </c>
    </row>
    <row r="5298" spans="1:23" x14ac:dyDescent="0.3">
      <c r="A5298">
        <v>5447</v>
      </c>
      <c r="B5298" t="s">
        <v>18</v>
      </c>
      <c r="C5298">
        <v>2016</v>
      </c>
      <c r="D5298">
        <f t="shared" ca="1" si="328"/>
        <v>7</v>
      </c>
      <c r="E5298" s="5">
        <v>710000</v>
      </c>
      <c r="F5298">
        <v>71000</v>
      </c>
      <c r="G5298" t="s">
        <v>56</v>
      </c>
      <c r="H5298" t="str">
        <f t="shared" si="329"/>
        <v>West</v>
      </c>
      <c r="I5298" t="s">
        <v>57</v>
      </c>
      <c r="J5298" t="str">
        <f t="shared" si="330"/>
        <v>California</v>
      </c>
      <c r="K5298" t="s">
        <v>2134</v>
      </c>
      <c r="L5298" t="str">
        <f t="shared" si="331"/>
        <v>Palm Springs</v>
      </c>
      <c r="M5298" t="s">
        <v>22</v>
      </c>
      <c r="N5298" t="str">
        <f>IF(M5298="", "", IFERROR(VLOOKUP(M5298, Data!$A$1:$B$5, 2, 0), "Unkown fuel"))</f>
        <v>very harmful</v>
      </c>
      <c r="O5298" t="s">
        <v>23</v>
      </c>
      <c r="P5298" t="s">
        <v>24</v>
      </c>
      <c r="Q5298" t="s">
        <v>25</v>
      </c>
      <c r="R5298" t="s">
        <v>527</v>
      </c>
      <c r="S5298">
        <v>1248</v>
      </c>
      <c r="T5298" t="s">
        <v>27</v>
      </c>
      <c r="U5298" t="s">
        <v>28</v>
      </c>
      <c r="V5298">
        <v>5</v>
      </c>
      <c r="W5298" t="s">
        <v>1179</v>
      </c>
    </row>
    <row r="5299" spans="1:23" x14ac:dyDescent="0.3">
      <c r="A5299">
        <v>5449</v>
      </c>
      <c r="B5299" t="s">
        <v>18</v>
      </c>
      <c r="C5299">
        <v>2016</v>
      </c>
      <c r="D5299">
        <f t="shared" ca="1" si="328"/>
        <v>7</v>
      </c>
      <c r="E5299" s="5">
        <v>425000</v>
      </c>
      <c r="F5299">
        <v>70000</v>
      </c>
      <c r="G5299" t="s">
        <v>124</v>
      </c>
      <c r="H5299" t="str">
        <f t="shared" si="329"/>
        <v>South</v>
      </c>
      <c r="I5299" t="s">
        <v>196</v>
      </c>
      <c r="J5299" t="str">
        <f t="shared" si="330"/>
        <v>Florida</v>
      </c>
      <c r="K5299" t="s">
        <v>1714</v>
      </c>
      <c r="L5299" t="str">
        <f t="shared" si="331"/>
        <v>Palm Coast</v>
      </c>
      <c r="M5299" t="s">
        <v>22</v>
      </c>
      <c r="N5299" t="str">
        <f>IF(M5299="", "", IFERROR(VLOOKUP(M5299, Data!$A$1:$B$5, 2, 0), "Unkown fuel"))</f>
        <v>very harmful</v>
      </c>
      <c r="O5299" t="s">
        <v>23</v>
      </c>
      <c r="P5299" t="s">
        <v>24</v>
      </c>
      <c r="Q5299" t="s">
        <v>25</v>
      </c>
      <c r="R5299" t="s">
        <v>671</v>
      </c>
      <c r="S5299">
        <v>1248</v>
      </c>
      <c r="T5299" t="s">
        <v>672</v>
      </c>
      <c r="U5299" t="s">
        <v>28</v>
      </c>
      <c r="V5299">
        <v>5</v>
      </c>
      <c r="W5299" t="s">
        <v>1179</v>
      </c>
    </row>
    <row r="5300" spans="1:23" x14ac:dyDescent="0.3">
      <c r="A5300">
        <v>5450</v>
      </c>
      <c r="B5300" t="s">
        <v>18</v>
      </c>
      <c r="C5300">
        <v>2007</v>
      </c>
      <c r="D5300">
        <f t="shared" ca="1" si="328"/>
        <v>16</v>
      </c>
      <c r="E5300" s="5">
        <v>45000</v>
      </c>
      <c r="F5300">
        <v>80000</v>
      </c>
      <c r="G5300" t="s">
        <v>124</v>
      </c>
      <c r="H5300" t="str">
        <f t="shared" si="329"/>
        <v>South</v>
      </c>
      <c r="I5300" t="s">
        <v>196</v>
      </c>
      <c r="J5300" t="str">
        <f t="shared" si="330"/>
        <v>Florida</v>
      </c>
      <c r="K5300" t="s">
        <v>1714</v>
      </c>
      <c r="L5300" t="str">
        <f t="shared" si="331"/>
        <v>Palm Coast</v>
      </c>
      <c r="M5300" t="s">
        <v>41</v>
      </c>
      <c r="N5300" t="str">
        <f>IF(M5300="", "", IFERROR(VLOOKUP(M5300, Data!$A$1:$B$5, 2, 0), "Unkown fuel"))</f>
        <v>harmful</v>
      </c>
      <c r="O5300" t="s">
        <v>23</v>
      </c>
      <c r="P5300" t="s">
        <v>24</v>
      </c>
      <c r="Q5300" t="s">
        <v>25</v>
      </c>
      <c r="R5300" t="s">
        <v>50</v>
      </c>
      <c r="S5300">
        <v>796</v>
      </c>
      <c r="T5300" t="s">
        <v>63</v>
      </c>
      <c r="U5300" t="s">
        <v>64</v>
      </c>
      <c r="V5300">
        <v>4</v>
      </c>
      <c r="W5300" t="s">
        <v>1179</v>
      </c>
    </row>
    <row r="5301" spans="1:23" x14ac:dyDescent="0.3">
      <c r="A5301">
        <v>5451</v>
      </c>
      <c r="B5301" t="s">
        <v>88</v>
      </c>
      <c r="C5301">
        <v>2011</v>
      </c>
      <c r="D5301">
        <f t="shared" ca="1" si="328"/>
        <v>12</v>
      </c>
      <c r="E5301" s="5">
        <v>380000</v>
      </c>
      <c r="F5301">
        <v>239451</v>
      </c>
      <c r="G5301" t="s">
        <v>38</v>
      </c>
      <c r="H5301" t="str">
        <f t="shared" si="329"/>
        <v>Central</v>
      </c>
      <c r="I5301" t="s">
        <v>249</v>
      </c>
      <c r="J5301" t="str">
        <f t="shared" si="330"/>
        <v>Michigan</v>
      </c>
      <c r="K5301" t="s">
        <v>2135</v>
      </c>
      <c r="L5301" t="str">
        <f t="shared" si="331"/>
        <v>Saginaw</v>
      </c>
      <c r="M5301" t="s">
        <v>22</v>
      </c>
      <c r="N5301" t="str">
        <f>IF(M5301="", "", IFERROR(VLOOKUP(M5301, Data!$A$1:$B$5, 2, 0), "Unkown fuel"))</f>
        <v>very harmful</v>
      </c>
      <c r="O5301" t="s">
        <v>23</v>
      </c>
      <c r="P5301" t="s">
        <v>24</v>
      </c>
      <c r="Q5301" t="s">
        <v>33</v>
      </c>
      <c r="R5301" t="s">
        <v>363</v>
      </c>
      <c r="S5301">
        <v>2523</v>
      </c>
      <c r="T5301" t="s">
        <v>486</v>
      </c>
      <c r="U5301" t="s">
        <v>487</v>
      </c>
      <c r="V5301">
        <v>7</v>
      </c>
      <c r="W5301" t="s">
        <v>1179</v>
      </c>
    </row>
    <row r="5302" spans="1:23" x14ac:dyDescent="0.3">
      <c r="A5302">
        <v>5453</v>
      </c>
      <c r="B5302" t="s">
        <v>18</v>
      </c>
      <c r="C5302">
        <v>2009</v>
      </c>
      <c r="D5302">
        <f t="shared" ca="1" si="328"/>
        <v>14</v>
      </c>
      <c r="E5302" s="5">
        <v>240000</v>
      </c>
      <c r="F5302">
        <v>90000</v>
      </c>
      <c r="G5302" t="s">
        <v>38</v>
      </c>
      <c r="H5302" t="str">
        <f t="shared" si="329"/>
        <v>Central</v>
      </c>
      <c r="I5302" t="s">
        <v>249</v>
      </c>
      <c r="J5302" t="str">
        <f t="shared" si="330"/>
        <v>Michigan</v>
      </c>
      <c r="K5302" t="s">
        <v>2136</v>
      </c>
      <c r="L5302" t="str">
        <f t="shared" si="331"/>
        <v>Saint Clair Shores</v>
      </c>
      <c r="M5302" t="s">
        <v>22</v>
      </c>
      <c r="N5302" t="str">
        <f>IF(M5302="", "", IFERROR(VLOOKUP(M5302, Data!$A$1:$B$5, 2, 0), "Unkown fuel"))</f>
        <v>very harmful</v>
      </c>
      <c r="O5302" t="s">
        <v>23</v>
      </c>
      <c r="P5302" t="s">
        <v>24</v>
      </c>
      <c r="Q5302" t="s">
        <v>25</v>
      </c>
      <c r="R5302" t="s">
        <v>390</v>
      </c>
      <c r="S5302">
        <v>1248</v>
      </c>
      <c r="T5302" t="s">
        <v>82</v>
      </c>
      <c r="U5302" t="s">
        <v>391</v>
      </c>
      <c r="V5302">
        <v>5</v>
      </c>
      <c r="W5302" t="s">
        <v>1179</v>
      </c>
    </row>
    <row r="5303" spans="1:23" x14ac:dyDescent="0.3">
      <c r="A5303">
        <v>5454</v>
      </c>
      <c r="B5303" t="s">
        <v>46</v>
      </c>
      <c r="C5303">
        <v>2016</v>
      </c>
      <c r="D5303">
        <f t="shared" ca="1" si="328"/>
        <v>7</v>
      </c>
      <c r="E5303" s="5">
        <v>1150000</v>
      </c>
      <c r="F5303">
        <v>154000</v>
      </c>
      <c r="G5303" t="s">
        <v>38</v>
      </c>
      <c r="H5303" t="str">
        <f t="shared" si="329"/>
        <v>Central</v>
      </c>
      <c r="I5303" t="s">
        <v>249</v>
      </c>
      <c r="J5303" t="str">
        <f t="shared" si="330"/>
        <v>Michigan</v>
      </c>
      <c r="K5303" t="s">
        <v>1421</v>
      </c>
      <c r="L5303" t="str">
        <f t="shared" si="331"/>
        <v>Roseville</v>
      </c>
      <c r="M5303" t="s">
        <v>22</v>
      </c>
      <c r="N5303" t="str">
        <f>IF(M5303="", "", IFERROR(VLOOKUP(M5303, Data!$A$1:$B$5, 2, 0), "Unkown fuel"))</f>
        <v>very harmful</v>
      </c>
      <c r="O5303" t="s">
        <v>23</v>
      </c>
      <c r="P5303" t="s">
        <v>24</v>
      </c>
      <c r="Q5303" t="s">
        <v>25</v>
      </c>
      <c r="R5303" t="s">
        <v>300</v>
      </c>
      <c r="S5303">
        <v>1582</v>
      </c>
      <c r="T5303" t="s">
        <v>301</v>
      </c>
      <c r="U5303" t="s">
        <v>302</v>
      </c>
      <c r="V5303">
        <v>5</v>
      </c>
      <c r="W5303" t="s">
        <v>1179</v>
      </c>
    </row>
    <row r="5304" spans="1:23" x14ac:dyDescent="0.3">
      <c r="A5304">
        <v>5455</v>
      </c>
      <c r="B5304" t="s">
        <v>75</v>
      </c>
      <c r="C5304">
        <v>2013</v>
      </c>
      <c r="D5304">
        <f t="shared" ca="1" si="328"/>
        <v>10</v>
      </c>
      <c r="E5304" s="5">
        <v>520000</v>
      </c>
      <c r="F5304">
        <v>109000</v>
      </c>
      <c r="G5304" t="s">
        <v>38</v>
      </c>
      <c r="H5304" t="str">
        <f t="shared" si="329"/>
        <v>Central</v>
      </c>
      <c r="I5304" t="s">
        <v>249</v>
      </c>
      <c r="J5304" t="str">
        <f t="shared" si="330"/>
        <v>Michigan</v>
      </c>
      <c r="K5304" t="s">
        <v>2137</v>
      </c>
      <c r="L5304" t="str">
        <f t="shared" si="331"/>
        <v>Royal Oak</v>
      </c>
      <c r="M5304" t="s">
        <v>22</v>
      </c>
      <c r="N5304" t="str">
        <f>IF(M5304="", "", IFERROR(VLOOKUP(M5304, Data!$A$1:$B$5, 2, 0), "Unkown fuel"))</f>
        <v>very harmful</v>
      </c>
      <c r="O5304" t="s">
        <v>23</v>
      </c>
      <c r="P5304" t="s">
        <v>24</v>
      </c>
      <c r="Q5304" t="s">
        <v>33</v>
      </c>
      <c r="R5304" t="s">
        <v>2120</v>
      </c>
      <c r="S5304">
        <v>1461</v>
      </c>
      <c r="T5304" t="s">
        <v>77</v>
      </c>
      <c r="U5304" t="s">
        <v>555</v>
      </c>
      <c r="V5304">
        <v>5</v>
      </c>
      <c r="W5304" t="s">
        <v>1179</v>
      </c>
    </row>
    <row r="5305" spans="1:23" x14ac:dyDescent="0.3">
      <c r="A5305">
        <v>5456</v>
      </c>
      <c r="B5305" t="s">
        <v>18</v>
      </c>
      <c r="C5305">
        <v>2016</v>
      </c>
      <c r="D5305">
        <f t="shared" ca="1" si="328"/>
        <v>7</v>
      </c>
      <c r="E5305" s="5">
        <v>675000</v>
      </c>
      <c r="F5305">
        <v>120000</v>
      </c>
      <c r="G5305" t="s">
        <v>38</v>
      </c>
      <c r="H5305" t="str">
        <f t="shared" si="329"/>
        <v>Central</v>
      </c>
      <c r="I5305" t="s">
        <v>249</v>
      </c>
      <c r="J5305" t="str">
        <f t="shared" si="330"/>
        <v>Michigan</v>
      </c>
      <c r="K5305" t="s">
        <v>1421</v>
      </c>
      <c r="L5305" t="str">
        <f t="shared" si="331"/>
        <v>Roseville</v>
      </c>
      <c r="M5305" t="s">
        <v>22</v>
      </c>
      <c r="N5305" t="str">
        <f>IF(M5305="", "", IFERROR(VLOOKUP(M5305, Data!$A$1:$B$5, 2, 0), "Unkown fuel"))</f>
        <v>very harmful</v>
      </c>
      <c r="O5305" t="s">
        <v>23</v>
      </c>
      <c r="P5305" t="s">
        <v>24</v>
      </c>
      <c r="Q5305" t="s">
        <v>33</v>
      </c>
      <c r="R5305" t="s">
        <v>106</v>
      </c>
      <c r="S5305">
        <v>1248</v>
      </c>
      <c r="T5305" t="s">
        <v>27</v>
      </c>
      <c r="U5305" t="s">
        <v>28</v>
      </c>
      <c r="V5305">
        <v>5</v>
      </c>
      <c r="W5305" t="s">
        <v>1179</v>
      </c>
    </row>
    <row r="5306" spans="1:23" x14ac:dyDescent="0.3">
      <c r="A5306">
        <v>5458</v>
      </c>
      <c r="B5306" t="s">
        <v>18</v>
      </c>
      <c r="C5306">
        <v>2012</v>
      </c>
      <c r="D5306">
        <f t="shared" ca="1" si="328"/>
        <v>11</v>
      </c>
      <c r="E5306" s="5">
        <v>297000</v>
      </c>
      <c r="F5306">
        <v>100000</v>
      </c>
      <c r="G5306" t="s">
        <v>38</v>
      </c>
      <c r="H5306" t="str">
        <f t="shared" si="329"/>
        <v>Central</v>
      </c>
      <c r="I5306" t="s">
        <v>249</v>
      </c>
      <c r="J5306" t="str">
        <f t="shared" si="330"/>
        <v>Michigan</v>
      </c>
      <c r="K5306" t="s">
        <v>2137</v>
      </c>
      <c r="L5306" t="str">
        <f t="shared" si="331"/>
        <v>Royal Oak</v>
      </c>
      <c r="M5306" t="s">
        <v>136</v>
      </c>
      <c r="N5306" t="str">
        <f>IF(M5306="", "", IFERROR(VLOOKUP(M5306, Data!$A$1:$B$5, 2, 0), "Unkown fuel"))</f>
        <v>least harmful</v>
      </c>
      <c r="O5306" t="s">
        <v>23</v>
      </c>
      <c r="P5306" t="s">
        <v>24</v>
      </c>
      <c r="Q5306" t="s">
        <v>42</v>
      </c>
      <c r="R5306" t="s">
        <v>251</v>
      </c>
      <c r="S5306">
        <v>998</v>
      </c>
      <c r="T5306" t="s">
        <v>252</v>
      </c>
      <c r="U5306" t="s">
        <v>253</v>
      </c>
      <c r="V5306">
        <v>5</v>
      </c>
      <c r="W5306" t="s">
        <v>1179</v>
      </c>
    </row>
    <row r="5307" spans="1:23" x14ac:dyDescent="0.3">
      <c r="A5307">
        <v>5459</v>
      </c>
      <c r="B5307" t="s">
        <v>109</v>
      </c>
      <c r="C5307">
        <v>2009</v>
      </c>
      <c r="D5307">
        <f t="shared" ca="1" si="328"/>
        <v>14</v>
      </c>
      <c r="E5307" s="5">
        <v>250000</v>
      </c>
      <c r="F5307">
        <v>110000</v>
      </c>
      <c r="G5307" t="s">
        <v>38</v>
      </c>
      <c r="H5307" t="str">
        <f t="shared" si="329"/>
        <v>Central</v>
      </c>
      <c r="I5307" t="s">
        <v>249</v>
      </c>
      <c r="J5307" t="str">
        <f t="shared" si="330"/>
        <v>Michigan</v>
      </c>
      <c r="K5307" t="s">
        <v>2137</v>
      </c>
      <c r="L5307" t="str">
        <f t="shared" si="331"/>
        <v>Royal Oak</v>
      </c>
      <c r="M5307" t="s">
        <v>22</v>
      </c>
      <c r="N5307" t="str">
        <f>IF(M5307="", "", IFERROR(VLOOKUP(M5307, Data!$A$1:$B$5, 2, 0), "Unkown fuel"))</f>
        <v>very harmful</v>
      </c>
      <c r="O5307" t="s">
        <v>23</v>
      </c>
      <c r="P5307" t="s">
        <v>24</v>
      </c>
      <c r="Q5307" t="s">
        <v>25</v>
      </c>
      <c r="R5307" t="s">
        <v>485</v>
      </c>
      <c r="S5307">
        <v>2179</v>
      </c>
      <c r="T5307" t="s">
        <v>293</v>
      </c>
      <c r="U5307" t="s">
        <v>152</v>
      </c>
      <c r="V5307">
        <v>7</v>
      </c>
      <c r="W5307" t="s">
        <v>1179</v>
      </c>
    </row>
    <row r="5308" spans="1:23" x14ac:dyDescent="0.3">
      <c r="A5308">
        <v>5460</v>
      </c>
      <c r="B5308" t="s">
        <v>46</v>
      </c>
      <c r="C5308">
        <v>2005</v>
      </c>
      <c r="D5308">
        <f t="shared" ca="1" si="328"/>
        <v>18</v>
      </c>
      <c r="E5308" s="5">
        <v>200000</v>
      </c>
      <c r="F5308">
        <v>200000</v>
      </c>
      <c r="G5308" t="s">
        <v>38</v>
      </c>
      <c r="H5308" t="str">
        <f t="shared" si="329"/>
        <v>Central</v>
      </c>
      <c r="I5308" t="s">
        <v>249</v>
      </c>
      <c r="J5308" t="str">
        <f t="shared" si="330"/>
        <v>Michigan</v>
      </c>
      <c r="K5308" t="s">
        <v>2136</v>
      </c>
      <c r="L5308" t="str">
        <f t="shared" si="331"/>
        <v>Saint Clair Shores</v>
      </c>
      <c r="M5308" t="s">
        <v>22</v>
      </c>
      <c r="N5308" t="str">
        <f>IF(M5308="", "", IFERROR(VLOOKUP(M5308, Data!$A$1:$B$5, 2, 0), "Unkown fuel"))</f>
        <v>very harmful</v>
      </c>
      <c r="O5308" t="s">
        <v>23</v>
      </c>
      <c r="P5308" t="s">
        <v>24</v>
      </c>
      <c r="Q5308" t="s">
        <v>33</v>
      </c>
      <c r="R5308" t="s">
        <v>1116</v>
      </c>
      <c r="S5308">
        <v>1493</v>
      </c>
      <c r="T5308" t="s">
        <v>90</v>
      </c>
      <c r="U5308" t="s">
        <v>1117</v>
      </c>
      <c r="V5308">
        <v>5</v>
      </c>
      <c r="W5308" t="s">
        <v>1179</v>
      </c>
    </row>
    <row r="5309" spans="1:23" x14ac:dyDescent="0.3">
      <c r="A5309">
        <v>5462</v>
      </c>
      <c r="B5309" t="s">
        <v>18</v>
      </c>
      <c r="C5309">
        <v>2016</v>
      </c>
      <c r="D5309">
        <f t="shared" ca="1" si="328"/>
        <v>7</v>
      </c>
      <c r="E5309" s="5">
        <v>380000</v>
      </c>
      <c r="F5309">
        <v>39000</v>
      </c>
      <c r="G5309" t="s">
        <v>38</v>
      </c>
      <c r="H5309" t="str">
        <f t="shared" si="329"/>
        <v>Central</v>
      </c>
      <c r="I5309" t="s">
        <v>249</v>
      </c>
      <c r="J5309" t="str">
        <f t="shared" si="330"/>
        <v>Michigan</v>
      </c>
      <c r="K5309" t="s">
        <v>2135</v>
      </c>
      <c r="L5309" t="str">
        <f t="shared" si="331"/>
        <v>Saginaw</v>
      </c>
      <c r="M5309" t="s">
        <v>41</v>
      </c>
      <c r="N5309" t="str">
        <f>IF(M5309="", "", IFERROR(VLOOKUP(M5309, Data!$A$1:$B$5, 2, 0), "Unkown fuel"))</f>
        <v>harmful</v>
      </c>
      <c r="O5309" t="s">
        <v>23</v>
      </c>
      <c r="P5309" t="s">
        <v>24</v>
      </c>
      <c r="Q5309" t="s">
        <v>42</v>
      </c>
      <c r="R5309" t="s">
        <v>226</v>
      </c>
      <c r="S5309">
        <v>998</v>
      </c>
      <c r="T5309" t="s">
        <v>244</v>
      </c>
      <c r="U5309" t="s">
        <v>141</v>
      </c>
      <c r="V5309">
        <v>5</v>
      </c>
      <c r="W5309" t="s">
        <v>1179</v>
      </c>
    </row>
    <row r="5310" spans="1:23" x14ac:dyDescent="0.3">
      <c r="A5310">
        <v>5463</v>
      </c>
      <c r="B5310" t="s">
        <v>18</v>
      </c>
      <c r="C5310">
        <v>2005</v>
      </c>
      <c r="D5310">
        <f t="shared" ca="1" si="328"/>
        <v>18</v>
      </c>
      <c r="E5310" s="5">
        <v>40000</v>
      </c>
      <c r="F5310">
        <v>96000</v>
      </c>
      <c r="G5310" t="s">
        <v>38</v>
      </c>
      <c r="H5310" t="str">
        <f t="shared" si="329"/>
        <v>Central</v>
      </c>
      <c r="I5310" t="s">
        <v>249</v>
      </c>
      <c r="J5310" t="str">
        <f t="shared" si="330"/>
        <v>Michigan</v>
      </c>
      <c r="K5310" t="s">
        <v>2137</v>
      </c>
      <c r="L5310" t="str">
        <f t="shared" si="331"/>
        <v>Royal Oak</v>
      </c>
      <c r="M5310" t="s">
        <v>41</v>
      </c>
      <c r="N5310" t="str">
        <f>IF(M5310="", "", IFERROR(VLOOKUP(M5310, Data!$A$1:$B$5, 2, 0), "Unkown fuel"))</f>
        <v>harmful</v>
      </c>
      <c r="O5310" t="s">
        <v>23</v>
      </c>
      <c r="P5310" t="s">
        <v>24</v>
      </c>
      <c r="Q5310" t="s">
        <v>304</v>
      </c>
      <c r="R5310" t="s">
        <v>50</v>
      </c>
      <c r="S5310">
        <v>796</v>
      </c>
      <c r="T5310" t="s">
        <v>63</v>
      </c>
      <c r="U5310" t="s">
        <v>64</v>
      </c>
      <c r="V5310">
        <v>4</v>
      </c>
      <c r="W5310" t="s">
        <v>1179</v>
      </c>
    </row>
    <row r="5311" spans="1:23" x14ac:dyDescent="0.3">
      <c r="A5311">
        <v>5464</v>
      </c>
      <c r="B5311" t="s">
        <v>221</v>
      </c>
      <c r="C5311">
        <v>2014</v>
      </c>
      <c r="D5311">
        <f t="shared" ca="1" si="328"/>
        <v>9</v>
      </c>
      <c r="E5311" s="5">
        <v>575000</v>
      </c>
      <c r="F5311">
        <v>90000</v>
      </c>
      <c r="G5311" t="s">
        <v>38</v>
      </c>
      <c r="H5311" t="str">
        <f t="shared" si="329"/>
        <v>Central</v>
      </c>
      <c r="I5311" t="s">
        <v>249</v>
      </c>
      <c r="J5311" t="str">
        <f t="shared" si="330"/>
        <v>Michigan</v>
      </c>
      <c r="K5311" t="s">
        <v>2135</v>
      </c>
      <c r="L5311" t="str">
        <f t="shared" si="331"/>
        <v>Saginaw</v>
      </c>
      <c r="M5311" t="s">
        <v>22</v>
      </c>
      <c r="N5311" t="str">
        <f>IF(M5311="", "", IFERROR(VLOOKUP(M5311, Data!$A$1:$B$5, 2, 0), "Unkown fuel"))</f>
        <v>very harmful</v>
      </c>
      <c r="O5311" t="s">
        <v>23</v>
      </c>
      <c r="P5311" t="s">
        <v>24</v>
      </c>
      <c r="Q5311" t="s">
        <v>25</v>
      </c>
      <c r="R5311" t="s">
        <v>234</v>
      </c>
      <c r="S5311">
        <v>1598</v>
      </c>
      <c r="T5311" t="s">
        <v>235</v>
      </c>
      <c r="U5311" t="s">
        <v>36</v>
      </c>
      <c r="V5311">
        <v>5</v>
      </c>
      <c r="W5311" t="s">
        <v>1179</v>
      </c>
    </row>
    <row r="5312" spans="1:23" x14ac:dyDescent="0.3">
      <c r="A5312">
        <v>5465</v>
      </c>
      <c r="B5312" t="s">
        <v>18</v>
      </c>
      <c r="C5312">
        <v>2010</v>
      </c>
      <c r="D5312">
        <f t="shared" ca="1" si="328"/>
        <v>13</v>
      </c>
      <c r="E5312" s="5">
        <v>300000</v>
      </c>
      <c r="F5312">
        <v>135000</v>
      </c>
      <c r="G5312" t="s">
        <v>38</v>
      </c>
      <c r="H5312" t="str">
        <f t="shared" si="329"/>
        <v>Central</v>
      </c>
      <c r="I5312" t="s">
        <v>249</v>
      </c>
      <c r="J5312" t="str">
        <f t="shared" si="330"/>
        <v>Michigan</v>
      </c>
      <c r="K5312" t="s">
        <v>2137</v>
      </c>
      <c r="L5312" t="str">
        <f t="shared" si="331"/>
        <v>Royal Oak</v>
      </c>
      <c r="M5312" t="s">
        <v>22</v>
      </c>
      <c r="N5312" t="str">
        <f>IF(M5312="", "", IFERROR(VLOOKUP(M5312, Data!$A$1:$B$5, 2, 0), "Unkown fuel"))</f>
        <v>very harmful</v>
      </c>
      <c r="O5312" t="s">
        <v>23</v>
      </c>
      <c r="P5312" t="s">
        <v>24</v>
      </c>
      <c r="Q5312" t="s">
        <v>33</v>
      </c>
      <c r="R5312" t="s">
        <v>159</v>
      </c>
      <c r="S5312">
        <v>1248</v>
      </c>
      <c r="T5312" t="s">
        <v>393</v>
      </c>
      <c r="U5312" t="s">
        <v>28</v>
      </c>
      <c r="V5312">
        <v>5</v>
      </c>
      <c r="W5312" t="s">
        <v>1179</v>
      </c>
    </row>
    <row r="5313" spans="1:23" x14ac:dyDescent="0.3">
      <c r="A5313">
        <v>5466</v>
      </c>
      <c r="B5313" t="s">
        <v>109</v>
      </c>
      <c r="C5313">
        <v>2018</v>
      </c>
      <c r="D5313">
        <f t="shared" ca="1" si="328"/>
        <v>5</v>
      </c>
      <c r="E5313" s="5">
        <v>450000</v>
      </c>
      <c r="F5313">
        <v>90000</v>
      </c>
      <c r="G5313" t="s">
        <v>38</v>
      </c>
      <c r="H5313" t="str">
        <f t="shared" si="329"/>
        <v>Central</v>
      </c>
      <c r="I5313" t="s">
        <v>249</v>
      </c>
      <c r="J5313" t="str">
        <f t="shared" si="330"/>
        <v>Michigan</v>
      </c>
      <c r="K5313" t="s">
        <v>1362</v>
      </c>
      <c r="L5313" t="str">
        <f t="shared" si="331"/>
        <v>Shelby</v>
      </c>
      <c r="M5313" t="s">
        <v>22</v>
      </c>
      <c r="N5313" t="str">
        <f>IF(M5313="", "", IFERROR(VLOOKUP(M5313, Data!$A$1:$B$5, 2, 0), "Unkown fuel"))</f>
        <v>very harmful</v>
      </c>
      <c r="O5313" t="s">
        <v>23</v>
      </c>
      <c r="P5313" t="s">
        <v>24</v>
      </c>
      <c r="Q5313" t="s">
        <v>25</v>
      </c>
      <c r="R5313" t="s">
        <v>470</v>
      </c>
      <c r="S5313">
        <v>1047</v>
      </c>
      <c r="T5313" t="s">
        <v>471</v>
      </c>
      <c r="U5313" t="s">
        <v>472</v>
      </c>
      <c r="V5313">
        <v>5</v>
      </c>
      <c r="W5313" t="s">
        <v>1179</v>
      </c>
    </row>
    <row r="5314" spans="1:23" x14ac:dyDescent="0.3">
      <c r="A5314">
        <v>5467</v>
      </c>
      <c r="B5314" t="s">
        <v>18</v>
      </c>
      <c r="C5314">
        <v>2003</v>
      </c>
      <c r="D5314">
        <f t="shared" ref="D5314:D5377" ca="1" si="332">TRUNC(YEARFRAC(DATE(C5314,1,1), TODAY(), 1))</f>
        <v>20</v>
      </c>
      <c r="E5314" s="5">
        <v>45000</v>
      </c>
      <c r="F5314">
        <v>90000</v>
      </c>
      <c r="G5314" t="s">
        <v>38</v>
      </c>
      <c r="H5314" t="str">
        <f t="shared" ref="H5314:H5377" si="333">TRIM(G5314)</f>
        <v>Central</v>
      </c>
      <c r="I5314" t="s">
        <v>249</v>
      </c>
      <c r="J5314" t="str">
        <f t="shared" ref="J5314:J5377" si="334">TRIM(I5314)</f>
        <v>Michigan</v>
      </c>
      <c r="K5314" t="s">
        <v>2135</v>
      </c>
      <c r="L5314" t="str">
        <f t="shared" ref="L5314:L5377" si="335">TRIM(K5314)</f>
        <v>Saginaw</v>
      </c>
      <c r="M5314" t="s">
        <v>41</v>
      </c>
      <c r="N5314" t="str">
        <f>IF(M5314="", "", IFERROR(VLOOKUP(M5314, Data!$A$1:$B$5, 2, 0), "Unkown fuel"))</f>
        <v>harmful</v>
      </c>
      <c r="O5314" t="s">
        <v>23</v>
      </c>
      <c r="P5314" t="s">
        <v>24</v>
      </c>
      <c r="Q5314" t="s">
        <v>304</v>
      </c>
      <c r="R5314" t="s">
        <v>50</v>
      </c>
      <c r="S5314">
        <v>796</v>
      </c>
      <c r="T5314" t="s">
        <v>63</v>
      </c>
      <c r="U5314" t="s">
        <v>64</v>
      </c>
      <c r="V5314">
        <v>4</v>
      </c>
      <c r="W5314" t="s">
        <v>1179</v>
      </c>
    </row>
    <row r="5315" spans="1:23" x14ac:dyDescent="0.3">
      <c r="A5315">
        <v>5468</v>
      </c>
      <c r="B5315" t="s">
        <v>65</v>
      </c>
      <c r="C5315">
        <v>2010</v>
      </c>
      <c r="D5315">
        <f t="shared" ca="1" si="332"/>
        <v>13</v>
      </c>
      <c r="E5315" s="5">
        <v>950000</v>
      </c>
      <c r="F5315">
        <v>426000</v>
      </c>
      <c r="G5315" t="s">
        <v>38</v>
      </c>
      <c r="H5315" t="str">
        <f t="shared" si="333"/>
        <v>Central</v>
      </c>
      <c r="I5315" t="s">
        <v>921</v>
      </c>
      <c r="J5315" t="str">
        <f t="shared" si="334"/>
        <v>Kansas</v>
      </c>
      <c r="K5315" t="s">
        <v>2138</v>
      </c>
      <c r="L5315" t="str">
        <f t="shared" si="335"/>
        <v>Emporia</v>
      </c>
      <c r="M5315" t="s">
        <v>22</v>
      </c>
      <c r="N5315" t="str">
        <f>IF(M5315="", "", IFERROR(VLOOKUP(M5315, Data!$A$1:$B$5, 2, 0), "Unkown fuel"))</f>
        <v>very harmful</v>
      </c>
      <c r="O5315" t="s">
        <v>23</v>
      </c>
      <c r="P5315" t="s">
        <v>24</v>
      </c>
      <c r="Q5315" t="s">
        <v>25</v>
      </c>
      <c r="R5315" t="s">
        <v>475</v>
      </c>
      <c r="S5315">
        <v>2494</v>
      </c>
      <c r="T5315" t="s">
        <v>476</v>
      </c>
      <c r="U5315" t="s">
        <v>477</v>
      </c>
      <c r="V5315">
        <v>7</v>
      </c>
      <c r="W5315" t="s">
        <v>1179</v>
      </c>
    </row>
    <row r="5316" spans="1:23" x14ac:dyDescent="0.3">
      <c r="A5316">
        <v>5469</v>
      </c>
      <c r="B5316" t="s">
        <v>18</v>
      </c>
      <c r="C5316">
        <v>2017</v>
      </c>
      <c r="D5316">
        <f t="shared" ca="1" si="332"/>
        <v>6</v>
      </c>
      <c r="E5316" s="5">
        <v>745000</v>
      </c>
      <c r="F5316">
        <v>35000</v>
      </c>
      <c r="G5316" t="s">
        <v>56</v>
      </c>
      <c r="H5316" t="str">
        <f t="shared" si="333"/>
        <v>West</v>
      </c>
      <c r="I5316" t="s">
        <v>957</v>
      </c>
      <c r="J5316" t="str">
        <f t="shared" si="334"/>
        <v>Utah</v>
      </c>
      <c r="K5316" t="s">
        <v>2139</v>
      </c>
      <c r="L5316" t="str">
        <f t="shared" si="335"/>
        <v>Draper</v>
      </c>
      <c r="M5316" t="s">
        <v>22</v>
      </c>
      <c r="N5316" t="str">
        <f>IF(M5316="", "", IFERROR(VLOOKUP(M5316, Data!$A$1:$B$5, 2, 0), "Unkown fuel"))</f>
        <v>very harmful</v>
      </c>
      <c r="O5316" t="s">
        <v>23</v>
      </c>
      <c r="P5316" t="s">
        <v>24</v>
      </c>
      <c r="Q5316" t="s">
        <v>25</v>
      </c>
      <c r="R5316" t="s">
        <v>424</v>
      </c>
      <c r="S5316">
        <v>1248</v>
      </c>
      <c r="T5316" t="s">
        <v>425</v>
      </c>
      <c r="U5316" t="s">
        <v>28</v>
      </c>
      <c r="V5316">
        <v>5</v>
      </c>
      <c r="W5316" t="s">
        <v>1179</v>
      </c>
    </row>
    <row r="5317" spans="1:23" x14ac:dyDescent="0.3">
      <c r="A5317">
        <v>5470</v>
      </c>
      <c r="B5317" t="s">
        <v>46</v>
      </c>
      <c r="C5317">
        <v>2016</v>
      </c>
      <c r="D5317">
        <f t="shared" ca="1" si="332"/>
        <v>7</v>
      </c>
      <c r="E5317" s="5">
        <v>509999</v>
      </c>
      <c r="F5317">
        <v>120000</v>
      </c>
      <c r="G5317" t="s">
        <v>56</v>
      </c>
      <c r="H5317" t="str">
        <f t="shared" si="333"/>
        <v>West</v>
      </c>
      <c r="I5317" t="s">
        <v>957</v>
      </c>
      <c r="J5317" t="str">
        <f t="shared" si="334"/>
        <v>Utah</v>
      </c>
      <c r="K5317" t="s">
        <v>2139</v>
      </c>
      <c r="L5317" t="str">
        <f t="shared" si="335"/>
        <v>Draper</v>
      </c>
      <c r="M5317" t="s">
        <v>22</v>
      </c>
      <c r="N5317" t="str">
        <f>IF(M5317="", "", IFERROR(VLOOKUP(M5317, Data!$A$1:$B$5, 2, 0), "Unkown fuel"))</f>
        <v>very harmful</v>
      </c>
      <c r="O5317" t="s">
        <v>23</v>
      </c>
      <c r="P5317" t="s">
        <v>24</v>
      </c>
      <c r="Q5317" t="s">
        <v>25</v>
      </c>
      <c r="R5317" t="s">
        <v>545</v>
      </c>
      <c r="S5317">
        <v>1120</v>
      </c>
      <c r="T5317" t="s">
        <v>561</v>
      </c>
      <c r="U5317" t="s">
        <v>547</v>
      </c>
      <c r="V5317">
        <v>5</v>
      </c>
      <c r="W5317" t="s">
        <v>1179</v>
      </c>
    </row>
    <row r="5318" spans="1:23" x14ac:dyDescent="0.3">
      <c r="A5318">
        <v>5471</v>
      </c>
      <c r="B5318" t="s">
        <v>46</v>
      </c>
      <c r="C5318">
        <v>2009</v>
      </c>
      <c r="D5318">
        <f t="shared" ca="1" si="332"/>
        <v>14</v>
      </c>
      <c r="E5318" s="5">
        <v>142000</v>
      </c>
      <c r="F5318">
        <v>110000</v>
      </c>
      <c r="G5318" t="s">
        <v>56</v>
      </c>
      <c r="H5318" t="str">
        <f t="shared" si="333"/>
        <v>West</v>
      </c>
      <c r="I5318" t="s">
        <v>957</v>
      </c>
      <c r="J5318" t="str">
        <f t="shared" si="334"/>
        <v>Utah</v>
      </c>
      <c r="K5318" t="s">
        <v>2139</v>
      </c>
      <c r="L5318" t="str">
        <f t="shared" si="335"/>
        <v>Draper</v>
      </c>
      <c r="M5318" t="s">
        <v>41</v>
      </c>
      <c r="N5318" t="str">
        <f>IF(M5318="", "", IFERROR(VLOOKUP(M5318, Data!$A$1:$B$5, 2, 0), "Unkown fuel"))</f>
        <v>harmful</v>
      </c>
      <c r="O5318" t="s">
        <v>23</v>
      </c>
      <c r="P5318" t="s">
        <v>24</v>
      </c>
      <c r="Q5318" t="s">
        <v>25</v>
      </c>
      <c r="R5318" t="s">
        <v>211</v>
      </c>
      <c r="S5318">
        <v>1197</v>
      </c>
      <c r="T5318" t="s">
        <v>212</v>
      </c>
      <c r="U5318" t="s">
        <v>213</v>
      </c>
      <c r="V5318">
        <v>5</v>
      </c>
      <c r="W5318" t="s">
        <v>1179</v>
      </c>
    </row>
    <row r="5319" spans="1:23" x14ac:dyDescent="0.3">
      <c r="A5319">
        <v>5472</v>
      </c>
      <c r="B5319" t="s">
        <v>18</v>
      </c>
      <c r="C5319">
        <v>2009</v>
      </c>
      <c r="D5319">
        <f t="shared" ca="1" si="332"/>
        <v>14</v>
      </c>
      <c r="E5319" s="5">
        <v>185000</v>
      </c>
      <c r="F5319">
        <v>50000</v>
      </c>
      <c r="G5319" t="s">
        <v>56</v>
      </c>
      <c r="H5319" t="str">
        <f t="shared" si="333"/>
        <v>West</v>
      </c>
      <c r="I5319" t="s">
        <v>957</v>
      </c>
      <c r="J5319" t="str">
        <f t="shared" si="334"/>
        <v>Utah</v>
      </c>
      <c r="K5319" t="s">
        <v>2139</v>
      </c>
      <c r="L5319" t="str">
        <f t="shared" si="335"/>
        <v>Draper</v>
      </c>
      <c r="M5319" t="s">
        <v>41</v>
      </c>
      <c r="N5319" t="str">
        <f>IF(M5319="", "", IFERROR(VLOOKUP(M5319, Data!$A$1:$B$5, 2, 0), "Unkown fuel"))</f>
        <v>harmful</v>
      </c>
      <c r="O5319" t="s">
        <v>23</v>
      </c>
      <c r="P5319" t="s">
        <v>24</v>
      </c>
      <c r="Q5319" t="s">
        <v>25</v>
      </c>
      <c r="R5319" t="s">
        <v>273</v>
      </c>
      <c r="S5319">
        <v>998</v>
      </c>
      <c r="T5319" t="s">
        <v>507</v>
      </c>
      <c r="U5319" t="s">
        <v>141</v>
      </c>
      <c r="V5319">
        <v>5</v>
      </c>
      <c r="W5319" t="s">
        <v>1179</v>
      </c>
    </row>
    <row r="5320" spans="1:23" x14ac:dyDescent="0.3">
      <c r="A5320">
        <v>5473</v>
      </c>
      <c r="B5320" t="s">
        <v>631</v>
      </c>
      <c r="C5320">
        <v>2012</v>
      </c>
      <c r="D5320">
        <f t="shared" ca="1" si="332"/>
        <v>11</v>
      </c>
      <c r="E5320" s="5">
        <v>300000</v>
      </c>
      <c r="F5320">
        <v>77000</v>
      </c>
      <c r="G5320" t="s">
        <v>38</v>
      </c>
      <c r="H5320" t="str">
        <f t="shared" si="333"/>
        <v>Central</v>
      </c>
      <c r="I5320" t="s">
        <v>921</v>
      </c>
      <c r="J5320" t="str">
        <f t="shared" si="334"/>
        <v>Kansas</v>
      </c>
      <c r="K5320" t="s">
        <v>2138</v>
      </c>
      <c r="L5320" t="str">
        <f t="shared" si="335"/>
        <v>Emporia</v>
      </c>
      <c r="M5320" t="s">
        <v>22</v>
      </c>
      <c r="N5320" t="str">
        <f>IF(M5320="", "", IFERROR(VLOOKUP(M5320, Data!$A$1:$B$5, 2, 0), "Unkown fuel"))</f>
        <v>very harmful</v>
      </c>
      <c r="O5320" t="s">
        <v>23</v>
      </c>
      <c r="P5320" t="s">
        <v>24</v>
      </c>
      <c r="Q5320" t="s">
        <v>25</v>
      </c>
      <c r="R5320" t="s">
        <v>389</v>
      </c>
      <c r="S5320">
        <v>1248</v>
      </c>
      <c r="T5320" t="s">
        <v>847</v>
      </c>
      <c r="U5320" t="s">
        <v>633</v>
      </c>
      <c r="V5320">
        <v>5</v>
      </c>
      <c r="W5320" t="s">
        <v>1179</v>
      </c>
    </row>
    <row r="5321" spans="1:23" x14ac:dyDescent="0.3">
      <c r="A5321">
        <v>5474</v>
      </c>
      <c r="B5321" t="s">
        <v>37</v>
      </c>
      <c r="C5321">
        <v>2007</v>
      </c>
      <c r="D5321">
        <f t="shared" ca="1" si="332"/>
        <v>16</v>
      </c>
      <c r="E5321" s="5">
        <v>210000</v>
      </c>
      <c r="F5321">
        <v>120000</v>
      </c>
      <c r="G5321" t="s">
        <v>56</v>
      </c>
      <c r="H5321" t="str">
        <f t="shared" si="333"/>
        <v>West</v>
      </c>
      <c r="I5321" t="s">
        <v>957</v>
      </c>
      <c r="J5321" t="str">
        <f t="shared" si="334"/>
        <v>Utah</v>
      </c>
      <c r="K5321" t="s">
        <v>2140</v>
      </c>
      <c r="L5321" t="str">
        <f t="shared" si="335"/>
        <v>Clearfield</v>
      </c>
      <c r="M5321" t="s">
        <v>41</v>
      </c>
      <c r="N5321" t="str">
        <f>IF(M5321="", "", IFERROR(VLOOKUP(M5321, Data!$A$1:$B$5, 2, 0), "Unkown fuel"))</f>
        <v>harmful</v>
      </c>
      <c r="O5321" t="s">
        <v>23</v>
      </c>
      <c r="P5321" t="s">
        <v>24</v>
      </c>
      <c r="Q5321" t="s">
        <v>33</v>
      </c>
      <c r="R5321" t="s">
        <v>43</v>
      </c>
      <c r="S5321">
        <v>1497</v>
      </c>
      <c r="T5321" t="s">
        <v>44</v>
      </c>
      <c r="U5321" t="s">
        <v>45</v>
      </c>
      <c r="V5321">
        <v>5</v>
      </c>
      <c r="W5321" t="s">
        <v>1179</v>
      </c>
    </row>
    <row r="5322" spans="1:23" x14ac:dyDescent="0.3">
      <c r="A5322">
        <v>5475</v>
      </c>
      <c r="B5322" t="s">
        <v>46</v>
      </c>
      <c r="C5322">
        <v>2008</v>
      </c>
      <c r="D5322">
        <f t="shared" ca="1" si="332"/>
        <v>15</v>
      </c>
      <c r="E5322" s="5">
        <v>260000</v>
      </c>
      <c r="F5322">
        <v>120000</v>
      </c>
      <c r="G5322" t="s">
        <v>56</v>
      </c>
      <c r="H5322" t="str">
        <f t="shared" si="333"/>
        <v>West</v>
      </c>
      <c r="I5322" t="s">
        <v>957</v>
      </c>
      <c r="J5322" t="str">
        <f t="shared" si="334"/>
        <v>Utah</v>
      </c>
      <c r="K5322" t="s">
        <v>2140</v>
      </c>
      <c r="L5322" t="str">
        <f t="shared" si="335"/>
        <v>Clearfield</v>
      </c>
      <c r="M5322" t="s">
        <v>41</v>
      </c>
      <c r="N5322" t="str">
        <f>IF(M5322="", "", IFERROR(VLOOKUP(M5322, Data!$A$1:$B$5, 2, 0), "Unkown fuel"))</f>
        <v>harmful</v>
      </c>
      <c r="O5322" t="s">
        <v>23</v>
      </c>
      <c r="P5322" t="s">
        <v>24</v>
      </c>
      <c r="Q5322" t="s">
        <v>33</v>
      </c>
      <c r="R5322" t="s">
        <v>533</v>
      </c>
      <c r="S5322">
        <v>1599</v>
      </c>
      <c r="T5322" t="s">
        <v>409</v>
      </c>
      <c r="U5322" t="s">
        <v>534</v>
      </c>
      <c r="V5322">
        <v>5</v>
      </c>
      <c r="W5322" t="s">
        <v>1179</v>
      </c>
    </row>
    <row r="5323" spans="1:23" x14ac:dyDescent="0.3">
      <c r="A5323">
        <v>5476</v>
      </c>
      <c r="B5323" t="s">
        <v>18</v>
      </c>
      <c r="C5323">
        <v>2013</v>
      </c>
      <c r="D5323">
        <f t="shared" ca="1" si="332"/>
        <v>10</v>
      </c>
      <c r="E5323" s="5">
        <v>430000</v>
      </c>
      <c r="F5323">
        <v>190000</v>
      </c>
      <c r="G5323" t="s">
        <v>56</v>
      </c>
      <c r="H5323" t="str">
        <f t="shared" si="333"/>
        <v>West</v>
      </c>
      <c r="I5323" t="s">
        <v>957</v>
      </c>
      <c r="J5323" t="str">
        <f t="shared" si="334"/>
        <v>Utah</v>
      </c>
      <c r="K5323" t="s">
        <v>2140</v>
      </c>
      <c r="L5323" t="str">
        <f t="shared" si="335"/>
        <v>Clearfield</v>
      </c>
      <c r="M5323" t="s">
        <v>22</v>
      </c>
      <c r="N5323" t="str">
        <f>IF(M5323="", "", IFERROR(VLOOKUP(M5323, Data!$A$1:$B$5, 2, 0), "Unkown fuel"))</f>
        <v>very harmful</v>
      </c>
      <c r="O5323" t="s">
        <v>23</v>
      </c>
      <c r="P5323" t="s">
        <v>24</v>
      </c>
      <c r="Q5323" t="s">
        <v>33</v>
      </c>
      <c r="R5323" t="s">
        <v>26</v>
      </c>
      <c r="S5323">
        <v>1248</v>
      </c>
      <c r="T5323" t="s">
        <v>27</v>
      </c>
      <c r="U5323" t="s">
        <v>28</v>
      </c>
      <c r="V5323">
        <v>5</v>
      </c>
      <c r="W5323" t="s">
        <v>1179</v>
      </c>
    </row>
    <row r="5324" spans="1:23" x14ac:dyDescent="0.3">
      <c r="A5324">
        <v>5477</v>
      </c>
      <c r="B5324" t="s">
        <v>88</v>
      </c>
      <c r="C5324">
        <v>2013</v>
      </c>
      <c r="D5324">
        <f t="shared" ca="1" si="332"/>
        <v>10</v>
      </c>
      <c r="E5324" s="5">
        <v>600000</v>
      </c>
      <c r="F5324">
        <v>110000</v>
      </c>
      <c r="G5324" t="s">
        <v>38</v>
      </c>
      <c r="H5324" t="str">
        <f t="shared" si="333"/>
        <v>Central</v>
      </c>
      <c r="I5324" t="s">
        <v>921</v>
      </c>
      <c r="J5324" t="str">
        <f t="shared" si="334"/>
        <v>Kansas</v>
      </c>
      <c r="K5324" t="s">
        <v>2138</v>
      </c>
      <c r="L5324" t="str">
        <f t="shared" si="335"/>
        <v>Emporia</v>
      </c>
      <c r="M5324" t="s">
        <v>22</v>
      </c>
      <c r="N5324" t="str">
        <f>IF(M5324="", "", IFERROR(VLOOKUP(M5324, Data!$A$1:$B$5, 2, 0), "Unkown fuel"))</f>
        <v>very harmful</v>
      </c>
      <c r="O5324" t="s">
        <v>23</v>
      </c>
      <c r="P5324" t="s">
        <v>24</v>
      </c>
      <c r="Q5324" t="s">
        <v>33</v>
      </c>
      <c r="R5324" t="s">
        <v>481</v>
      </c>
      <c r="S5324">
        <v>2179</v>
      </c>
      <c r="T5324" t="s">
        <v>271</v>
      </c>
      <c r="U5324" t="s">
        <v>272</v>
      </c>
      <c r="V5324">
        <v>8</v>
      </c>
      <c r="W5324" t="s">
        <v>1179</v>
      </c>
    </row>
    <row r="5325" spans="1:23" x14ac:dyDescent="0.3">
      <c r="A5325">
        <v>5478</v>
      </c>
      <c r="B5325" t="s">
        <v>69</v>
      </c>
      <c r="C5325">
        <v>2010</v>
      </c>
      <c r="D5325">
        <f t="shared" ca="1" si="332"/>
        <v>13</v>
      </c>
      <c r="E5325" s="5">
        <v>400000</v>
      </c>
      <c r="F5325">
        <v>30000</v>
      </c>
      <c r="G5325" t="s">
        <v>38</v>
      </c>
      <c r="H5325" t="str">
        <f t="shared" si="333"/>
        <v>Central</v>
      </c>
      <c r="I5325" t="s">
        <v>921</v>
      </c>
      <c r="J5325" t="str">
        <f t="shared" si="334"/>
        <v>Kansas</v>
      </c>
      <c r="K5325" t="s">
        <v>2138</v>
      </c>
      <c r="L5325" t="str">
        <f t="shared" si="335"/>
        <v>Emporia</v>
      </c>
      <c r="M5325" t="s">
        <v>41</v>
      </c>
      <c r="N5325" t="str">
        <f>IF(M5325="", "", IFERROR(VLOOKUP(M5325, Data!$A$1:$B$5, 2, 0), "Unkown fuel"))</f>
        <v>harmful</v>
      </c>
      <c r="O5325" t="s">
        <v>23</v>
      </c>
      <c r="P5325" t="s">
        <v>24</v>
      </c>
      <c r="Q5325" t="s">
        <v>25</v>
      </c>
      <c r="R5325" t="s">
        <v>372</v>
      </c>
      <c r="S5325">
        <v>1196</v>
      </c>
      <c r="T5325" t="s">
        <v>458</v>
      </c>
      <c r="U5325" t="s">
        <v>587</v>
      </c>
      <c r="V5325">
        <v>5</v>
      </c>
      <c r="W5325" t="s">
        <v>1179</v>
      </c>
    </row>
    <row r="5326" spans="1:23" x14ac:dyDescent="0.3">
      <c r="A5326">
        <v>5479</v>
      </c>
      <c r="B5326" t="s">
        <v>46</v>
      </c>
      <c r="C5326">
        <v>2012</v>
      </c>
      <c r="D5326">
        <f t="shared" ca="1" si="332"/>
        <v>11</v>
      </c>
      <c r="E5326" s="5">
        <v>400000</v>
      </c>
      <c r="F5326">
        <v>182000</v>
      </c>
      <c r="G5326" t="s">
        <v>38</v>
      </c>
      <c r="H5326" t="str">
        <f t="shared" si="333"/>
        <v>Central</v>
      </c>
      <c r="I5326" t="s">
        <v>921</v>
      </c>
      <c r="J5326" t="str">
        <f t="shared" si="334"/>
        <v>Kansas</v>
      </c>
      <c r="K5326" t="s">
        <v>2138</v>
      </c>
      <c r="L5326" t="str">
        <f t="shared" si="335"/>
        <v>Emporia</v>
      </c>
      <c r="M5326" t="s">
        <v>22</v>
      </c>
      <c r="N5326" t="str">
        <f>IF(M5326="", "", IFERROR(VLOOKUP(M5326, Data!$A$1:$B$5, 2, 0), "Unkown fuel"))</f>
        <v>very harmful</v>
      </c>
      <c r="O5326" t="s">
        <v>23</v>
      </c>
      <c r="P5326" t="s">
        <v>24</v>
      </c>
      <c r="Q5326" t="s">
        <v>33</v>
      </c>
      <c r="R5326" t="s">
        <v>1135</v>
      </c>
      <c r="S5326">
        <v>1396</v>
      </c>
      <c r="T5326" t="s">
        <v>434</v>
      </c>
      <c r="U5326" t="s">
        <v>1136</v>
      </c>
      <c r="V5326">
        <v>5</v>
      </c>
      <c r="W5326" t="s">
        <v>1179</v>
      </c>
    </row>
    <row r="5327" spans="1:23" x14ac:dyDescent="0.3">
      <c r="A5327">
        <v>5480</v>
      </c>
      <c r="B5327" t="s">
        <v>18</v>
      </c>
      <c r="C5327">
        <v>2017</v>
      </c>
      <c r="D5327">
        <f t="shared" ca="1" si="332"/>
        <v>6</v>
      </c>
      <c r="E5327" s="5">
        <v>669000</v>
      </c>
      <c r="F5327">
        <v>60000</v>
      </c>
      <c r="G5327" t="s">
        <v>38</v>
      </c>
      <c r="H5327" t="str">
        <f t="shared" si="333"/>
        <v>Central</v>
      </c>
      <c r="I5327" t="s">
        <v>921</v>
      </c>
      <c r="J5327" t="str">
        <f t="shared" si="334"/>
        <v>Kansas</v>
      </c>
      <c r="K5327" t="s">
        <v>2138</v>
      </c>
      <c r="L5327" t="str">
        <f t="shared" si="335"/>
        <v>Emporia</v>
      </c>
      <c r="M5327" t="s">
        <v>22</v>
      </c>
      <c r="N5327" t="str">
        <f>IF(M5327="", "", IFERROR(VLOOKUP(M5327, Data!$A$1:$B$5, 2, 0), "Unkown fuel"))</f>
        <v>very harmful</v>
      </c>
      <c r="O5327" t="s">
        <v>23</v>
      </c>
      <c r="P5327" t="s">
        <v>24</v>
      </c>
      <c r="Q5327" t="s">
        <v>25</v>
      </c>
      <c r="R5327" t="s">
        <v>424</v>
      </c>
      <c r="S5327">
        <v>1248</v>
      </c>
      <c r="T5327" t="s">
        <v>425</v>
      </c>
      <c r="U5327" t="s">
        <v>28</v>
      </c>
      <c r="V5327">
        <v>5</v>
      </c>
      <c r="W5327" t="s">
        <v>1179</v>
      </c>
    </row>
    <row r="5328" spans="1:23" x14ac:dyDescent="0.3">
      <c r="A5328">
        <v>5481</v>
      </c>
      <c r="B5328" t="s">
        <v>46</v>
      </c>
      <c r="C5328">
        <v>2019</v>
      </c>
      <c r="D5328">
        <f t="shared" ca="1" si="332"/>
        <v>4</v>
      </c>
      <c r="E5328" s="5">
        <v>509999</v>
      </c>
      <c r="F5328">
        <v>40000</v>
      </c>
      <c r="G5328" t="s">
        <v>124</v>
      </c>
      <c r="H5328" t="str">
        <f t="shared" si="333"/>
        <v>South</v>
      </c>
      <c r="I5328" t="s">
        <v>1639</v>
      </c>
      <c r="J5328" t="str">
        <f t="shared" si="334"/>
        <v>Mississippi</v>
      </c>
      <c r="K5328" t="s">
        <v>895</v>
      </c>
      <c r="L5328" t="str">
        <f t="shared" si="335"/>
        <v>Columbus</v>
      </c>
      <c r="M5328" t="s">
        <v>41</v>
      </c>
      <c r="N5328" t="str">
        <f>IF(M5328="", "", IFERROR(VLOOKUP(M5328, Data!$A$1:$B$5, 2, 0), "Unkown fuel"))</f>
        <v>harmful</v>
      </c>
      <c r="O5328" t="s">
        <v>23</v>
      </c>
      <c r="P5328" t="s">
        <v>24</v>
      </c>
      <c r="Q5328" t="s">
        <v>25</v>
      </c>
      <c r="R5328" t="s">
        <v>53</v>
      </c>
      <c r="S5328">
        <v>1197</v>
      </c>
      <c r="T5328" t="s">
        <v>54</v>
      </c>
      <c r="U5328" t="s">
        <v>55</v>
      </c>
      <c r="V5328">
        <v>5</v>
      </c>
      <c r="W5328" t="s">
        <v>1179</v>
      </c>
    </row>
    <row r="5329" spans="1:23" x14ac:dyDescent="0.3">
      <c r="A5329">
        <v>5482</v>
      </c>
      <c r="B5329" t="s">
        <v>46</v>
      </c>
      <c r="C5329">
        <v>2016</v>
      </c>
      <c r="D5329">
        <f t="shared" ca="1" si="332"/>
        <v>7</v>
      </c>
      <c r="E5329" s="5">
        <v>616000</v>
      </c>
      <c r="F5329">
        <v>112000</v>
      </c>
      <c r="G5329" t="s">
        <v>124</v>
      </c>
      <c r="H5329" t="str">
        <f t="shared" si="333"/>
        <v>South</v>
      </c>
      <c r="I5329" t="s">
        <v>1639</v>
      </c>
      <c r="J5329" t="str">
        <f t="shared" si="334"/>
        <v>Mississippi</v>
      </c>
      <c r="K5329" t="s">
        <v>895</v>
      </c>
      <c r="L5329" t="str">
        <f t="shared" si="335"/>
        <v>Columbus</v>
      </c>
      <c r="M5329" t="s">
        <v>22</v>
      </c>
      <c r="N5329" t="str">
        <f>IF(M5329="", "", IFERROR(VLOOKUP(M5329, Data!$A$1:$B$5, 2, 0), "Unkown fuel"))</f>
        <v>very harmful</v>
      </c>
      <c r="O5329" t="s">
        <v>23</v>
      </c>
      <c r="P5329" t="s">
        <v>24</v>
      </c>
      <c r="Q5329" t="s">
        <v>25</v>
      </c>
      <c r="R5329" t="s">
        <v>99</v>
      </c>
      <c r="S5329">
        <v>1396</v>
      </c>
      <c r="T5329" t="s">
        <v>100</v>
      </c>
      <c r="U5329" t="s">
        <v>101</v>
      </c>
      <c r="V5329">
        <v>5</v>
      </c>
      <c r="W5329" t="s">
        <v>1179</v>
      </c>
    </row>
    <row r="5330" spans="1:23" x14ac:dyDescent="0.3">
      <c r="A5330">
        <v>5483</v>
      </c>
      <c r="B5330" t="s">
        <v>88</v>
      </c>
      <c r="C5330">
        <v>2013</v>
      </c>
      <c r="D5330">
        <f t="shared" ca="1" si="332"/>
        <v>10</v>
      </c>
      <c r="E5330" s="5">
        <v>530000</v>
      </c>
      <c r="F5330">
        <v>80000</v>
      </c>
      <c r="G5330" t="s">
        <v>56</v>
      </c>
      <c r="H5330" t="str">
        <f t="shared" si="333"/>
        <v>West</v>
      </c>
      <c r="I5330" t="s">
        <v>1518</v>
      </c>
      <c r="J5330" t="str">
        <f t="shared" si="334"/>
        <v>Nevada</v>
      </c>
      <c r="K5330" t="s">
        <v>1137</v>
      </c>
      <c r="L5330" t="str">
        <f t="shared" si="335"/>
        <v>Henderson</v>
      </c>
      <c r="M5330" t="s">
        <v>22</v>
      </c>
      <c r="N5330" t="str">
        <f>IF(M5330="", "", IFERROR(VLOOKUP(M5330, Data!$A$1:$B$5, 2, 0), "Unkown fuel"))</f>
        <v>very harmful</v>
      </c>
      <c r="O5330" t="s">
        <v>23</v>
      </c>
      <c r="P5330" t="s">
        <v>24</v>
      </c>
      <c r="Q5330" t="s">
        <v>33</v>
      </c>
      <c r="R5330" t="s">
        <v>481</v>
      </c>
      <c r="S5330">
        <v>2179</v>
      </c>
      <c r="T5330" t="s">
        <v>271</v>
      </c>
      <c r="U5330" t="s">
        <v>272</v>
      </c>
      <c r="V5330">
        <v>8</v>
      </c>
      <c r="W5330" t="s">
        <v>1179</v>
      </c>
    </row>
    <row r="5331" spans="1:23" x14ac:dyDescent="0.3">
      <c r="A5331">
        <v>5484</v>
      </c>
      <c r="B5331" t="s">
        <v>46</v>
      </c>
      <c r="C5331">
        <v>2010</v>
      </c>
      <c r="D5331">
        <f t="shared" ca="1" si="332"/>
        <v>13</v>
      </c>
      <c r="E5331" s="5">
        <v>190000</v>
      </c>
      <c r="F5331">
        <v>90000</v>
      </c>
      <c r="G5331" t="s">
        <v>124</v>
      </c>
      <c r="H5331" t="str">
        <f t="shared" si="333"/>
        <v>South</v>
      </c>
      <c r="I5331" t="s">
        <v>1639</v>
      </c>
      <c r="J5331" t="str">
        <f t="shared" si="334"/>
        <v>Mississippi</v>
      </c>
      <c r="K5331" t="s">
        <v>895</v>
      </c>
      <c r="L5331" t="str">
        <f t="shared" si="335"/>
        <v>Columbus</v>
      </c>
      <c r="M5331" t="s">
        <v>22</v>
      </c>
      <c r="N5331" t="str">
        <f>IF(M5331="", "", IFERROR(VLOOKUP(M5331, Data!$A$1:$B$5, 2, 0), "Unkown fuel"))</f>
        <v>very harmful</v>
      </c>
      <c r="O5331" t="s">
        <v>23</v>
      </c>
      <c r="P5331" t="s">
        <v>24</v>
      </c>
      <c r="Q5331" t="s">
        <v>33</v>
      </c>
      <c r="R5331" t="s">
        <v>127</v>
      </c>
      <c r="S5331">
        <v>1493</v>
      </c>
      <c r="T5331" t="s">
        <v>508</v>
      </c>
      <c r="U5331" t="s">
        <v>535</v>
      </c>
      <c r="V5331">
        <v>5</v>
      </c>
      <c r="W5331" t="s">
        <v>1179</v>
      </c>
    </row>
    <row r="5332" spans="1:23" x14ac:dyDescent="0.3">
      <c r="A5332">
        <v>5485</v>
      </c>
      <c r="B5332" t="s">
        <v>37</v>
      </c>
      <c r="C5332">
        <v>2015</v>
      </c>
      <c r="D5332">
        <f t="shared" ca="1" si="332"/>
        <v>8</v>
      </c>
      <c r="E5332" s="5">
        <v>700000</v>
      </c>
      <c r="F5332">
        <v>140000</v>
      </c>
      <c r="G5332" t="s">
        <v>124</v>
      </c>
      <c r="H5332" t="str">
        <f t="shared" si="333"/>
        <v>South</v>
      </c>
      <c r="I5332" t="s">
        <v>1639</v>
      </c>
      <c r="J5332" t="str">
        <f t="shared" si="334"/>
        <v>Mississippi</v>
      </c>
      <c r="K5332" t="s">
        <v>895</v>
      </c>
      <c r="L5332" t="str">
        <f t="shared" si="335"/>
        <v>Columbus</v>
      </c>
      <c r="M5332" t="s">
        <v>22</v>
      </c>
      <c r="N5332" t="str">
        <f>IF(M5332="", "", IFERROR(VLOOKUP(M5332, Data!$A$1:$B$5, 2, 0), "Unkown fuel"))</f>
        <v>very harmful</v>
      </c>
      <c r="O5332" t="s">
        <v>23</v>
      </c>
      <c r="P5332" t="s">
        <v>24</v>
      </c>
      <c r="Q5332" t="s">
        <v>33</v>
      </c>
      <c r="R5332" t="s">
        <v>225</v>
      </c>
      <c r="S5332">
        <v>1498</v>
      </c>
      <c r="T5332" t="s">
        <v>105</v>
      </c>
      <c r="U5332" t="s">
        <v>95</v>
      </c>
      <c r="V5332">
        <v>5</v>
      </c>
      <c r="W5332" t="s">
        <v>1179</v>
      </c>
    </row>
    <row r="5333" spans="1:23" x14ac:dyDescent="0.3">
      <c r="A5333">
        <v>5486</v>
      </c>
      <c r="B5333" t="s">
        <v>109</v>
      </c>
      <c r="C5333">
        <v>2012</v>
      </c>
      <c r="D5333">
        <f t="shared" ca="1" si="332"/>
        <v>11</v>
      </c>
      <c r="E5333" s="5">
        <v>250000</v>
      </c>
      <c r="F5333">
        <v>188000</v>
      </c>
      <c r="G5333" t="s">
        <v>124</v>
      </c>
      <c r="H5333" t="str">
        <f t="shared" si="333"/>
        <v>South</v>
      </c>
      <c r="I5333" t="s">
        <v>1639</v>
      </c>
      <c r="J5333" t="str">
        <f t="shared" si="334"/>
        <v>Mississippi</v>
      </c>
      <c r="K5333" t="s">
        <v>895</v>
      </c>
      <c r="L5333" t="str">
        <f t="shared" si="335"/>
        <v>Columbus</v>
      </c>
      <c r="M5333" t="s">
        <v>22</v>
      </c>
      <c r="N5333" t="str">
        <f>IF(M5333="", "", IFERROR(VLOOKUP(M5333, Data!$A$1:$B$5, 2, 0), "Unkown fuel"))</f>
        <v>very harmful</v>
      </c>
      <c r="O5333" t="s">
        <v>23</v>
      </c>
      <c r="P5333" t="s">
        <v>24</v>
      </c>
      <c r="Q5333" t="s">
        <v>33</v>
      </c>
      <c r="R5333" t="s">
        <v>130</v>
      </c>
      <c r="S5333">
        <v>2179</v>
      </c>
      <c r="T5333" t="s">
        <v>271</v>
      </c>
      <c r="U5333" t="s">
        <v>2141</v>
      </c>
      <c r="V5333">
        <v>8</v>
      </c>
      <c r="W5333" t="s">
        <v>1179</v>
      </c>
    </row>
    <row r="5334" spans="1:23" x14ac:dyDescent="0.3">
      <c r="A5334">
        <v>5487</v>
      </c>
      <c r="B5334" t="s">
        <v>46</v>
      </c>
      <c r="C5334">
        <v>2014</v>
      </c>
      <c r="D5334">
        <f t="shared" ca="1" si="332"/>
        <v>9</v>
      </c>
      <c r="E5334" s="5">
        <v>225000</v>
      </c>
      <c r="F5334">
        <v>60000</v>
      </c>
      <c r="G5334" t="s">
        <v>56</v>
      </c>
      <c r="H5334" t="str">
        <f t="shared" si="333"/>
        <v>West</v>
      </c>
      <c r="I5334" t="s">
        <v>1518</v>
      </c>
      <c r="J5334" t="str">
        <f t="shared" si="334"/>
        <v>Nevada</v>
      </c>
      <c r="K5334" t="s">
        <v>2008</v>
      </c>
      <c r="L5334" t="str">
        <f t="shared" si="335"/>
        <v>Carson City</v>
      </c>
      <c r="M5334" t="s">
        <v>41</v>
      </c>
      <c r="N5334" t="str">
        <f>IF(M5334="", "", IFERROR(VLOOKUP(M5334, Data!$A$1:$B$5, 2, 0), "Unkown fuel"))</f>
        <v>harmful</v>
      </c>
      <c r="O5334" t="s">
        <v>23</v>
      </c>
      <c r="P5334" t="s">
        <v>24</v>
      </c>
      <c r="Q5334" t="s">
        <v>33</v>
      </c>
      <c r="R5334" t="s">
        <v>211</v>
      </c>
      <c r="S5334">
        <v>1197</v>
      </c>
      <c r="T5334" t="s">
        <v>212</v>
      </c>
      <c r="U5334" t="s">
        <v>213</v>
      </c>
      <c r="V5334">
        <v>5</v>
      </c>
      <c r="W5334" t="s">
        <v>1179</v>
      </c>
    </row>
    <row r="5335" spans="1:23" x14ac:dyDescent="0.3">
      <c r="A5335">
        <v>5488</v>
      </c>
      <c r="B5335" t="s">
        <v>46</v>
      </c>
      <c r="C5335">
        <v>2017</v>
      </c>
      <c r="D5335">
        <f t="shared" ca="1" si="332"/>
        <v>6</v>
      </c>
      <c r="E5335" s="5">
        <v>470000</v>
      </c>
      <c r="F5335">
        <v>30000</v>
      </c>
      <c r="G5335" t="s">
        <v>56</v>
      </c>
      <c r="H5335" t="str">
        <f t="shared" si="333"/>
        <v>West</v>
      </c>
      <c r="I5335" t="s">
        <v>1518</v>
      </c>
      <c r="J5335" t="str">
        <f t="shared" si="334"/>
        <v>Nevada</v>
      </c>
      <c r="K5335" t="s">
        <v>1137</v>
      </c>
      <c r="L5335" t="str">
        <f t="shared" si="335"/>
        <v>Henderson</v>
      </c>
      <c r="M5335" t="s">
        <v>41</v>
      </c>
      <c r="N5335" t="str">
        <f>IF(M5335="", "", IFERROR(VLOOKUP(M5335, Data!$A$1:$B$5, 2, 0), "Unkown fuel"))</f>
        <v>harmful</v>
      </c>
      <c r="O5335" t="s">
        <v>23</v>
      </c>
      <c r="P5335" t="s">
        <v>24</v>
      </c>
      <c r="Q5335" t="s">
        <v>25</v>
      </c>
      <c r="R5335" t="s">
        <v>85</v>
      </c>
      <c r="S5335">
        <v>1197</v>
      </c>
      <c r="T5335" t="s">
        <v>54</v>
      </c>
      <c r="U5335" t="s">
        <v>55</v>
      </c>
      <c r="V5335">
        <v>5</v>
      </c>
      <c r="W5335" t="s">
        <v>1179</v>
      </c>
    </row>
    <row r="5336" spans="1:23" x14ac:dyDescent="0.3">
      <c r="A5336">
        <v>5489</v>
      </c>
      <c r="B5336" t="s">
        <v>18</v>
      </c>
      <c r="C5336">
        <v>2019</v>
      </c>
      <c r="D5336">
        <f t="shared" ca="1" si="332"/>
        <v>4</v>
      </c>
      <c r="E5336" s="5">
        <v>900000</v>
      </c>
      <c r="F5336">
        <v>40000</v>
      </c>
      <c r="G5336" t="s">
        <v>56</v>
      </c>
      <c r="H5336" t="str">
        <f t="shared" si="333"/>
        <v>West</v>
      </c>
      <c r="I5336" t="s">
        <v>1518</v>
      </c>
      <c r="J5336" t="str">
        <f t="shared" si="334"/>
        <v>Nevada</v>
      </c>
      <c r="K5336" t="s">
        <v>1137</v>
      </c>
      <c r="L5336" t="str">
        <f t="shared" si="335"/>
        <v>Henderson</v>
      </c>
      <c r="M5336" t="s">
        <v>22</v>
      </c>
      <c r="N5336" t="str">
        <f>IF(M5336="", "", IFERROR(VLOOKUP(M5336, Data!$A$1:$B$5, 2, 0), "Unkown fuel"))</f>
        <v>very harmful</v>
      </c>
      <c r="O5336" t="s">
        <v>23</v>
      </c>
      <c r="P5336" t="s">
        <v>24</v>
      </c>
      <c r="Q5336" t="s">
        <v>25</v>
      </c>
      <c r="R5336" t="s">
        <v>129</v>
      </c>
      <c r="S5336">
        <v>1248</v>
      </c>
      <c r="T5336" t="s">
        <v>94</v>
      </c>
      <c r="U5336" t="s">
        <v>95</v>
      </c>
      <c r="V5336">
        <v>5</v>
      </c>
      <c r="W5336" t="s">
        <v>1179</v>
      </c>
    </row>
    <row r="5337" spans="1:23" x14ac:dyDescent="0.3">
      <c r="A5337">
        <v>5490</v>
      </c>
      <c r="B5337" t="s">
        <v>120</v>
      </c>
      <c r="C5337">
        <v>2013</v>
      </c>
      <c r="D5337">
        <f t="shared" ca="1" si="332"/>
        <v>10</v>
      </c>
      <c r="E5337" s="5">
        <v>170000</v>
      </c>
      <c r="F5337">
        <v>70000</v>
      </c>
      <c r="G5337" t="s">
        <v>56</v>
      </c>
      <c r="H5337" t="str">
        <f t="shared" si="333"/>
        <v>West</v>
      </c>
      <c r="I5337" t="s">
        <v>1518</v>
      </c>
      <c r="J5337" t="str">
        <f t="shared" si="334"/>
        <v>Nevada</v>
      </c>
      <c r="K5337" t="s">
        <v>1137</v>
      </c>
      <c r="L5337" t="str">
        <f t="shared" si="335"/>
        <v>Henderson</v>
      </c>
      <c r="M5337" t="s">
        <v>22</v>
      </c>
      <c r="N5337" t="str">
        <f>IF(M5337="", "", IFERROR(VLOOKUP(M5337, Data!$A$1:$B$5, 2, 0), "Unkown fuel"))</f>
        <v>very harmful</v>
      </c>
      <c r="O5337" t="s">
        <v>23</v>
      </c>
      <c r="P5337" t="s">
        <v>24</v>
      </c>
      <c r="Q5337" t="s">
        <v>25</v>
      </c>
      <c r="R5337" t="s">
        <v>583</v>
      </c>
      <c r="S5337">
        <v>936</v>
      </c>
      <c r="T5337" t="s">
        <v>584</v>
      </c>
      <c r="U5337" t="s">
        <v>585</v>
      </c>
      <c r="V5337">
        <v>5</v>
      </c>
      <c r="W5337" t="s">
        <v>1179</v>
      </c>
    </row>
    <row r="5338" spans="1:23" x14ac:dyDescent="0.3">
      <c r="A5338">
        <v>5491</v>
      </c>
      <c r="B5338" t="s">
        <v>109</v>
      </c>
      <c r="C5338">
        <v>2013</v>
      </c>
      <c r="D5338">
        <f t="shared" ca="1" si="332"/>
        <v>10</v>
      </c>
      <c r="E5338" s="5">
        <v>140000</v>
      </c>
      <c r="F5338">
        <v>100000</v>
      </c>
      <c r="G5338" t="s">
        <v>56</v>
      </c>
      <c r="H5338" t="str">
        <f t="shared" si="333"/>
        <v>West</v>
      </c>
      <c r="I5338" t="s">
        <v>1518</v>
      </c>
      <c r="J5338" t="str">
        <f t="shared" si="334"/>
        <v>Nevada</v>
      </c>
      <c r="K5338" t="s">
        <v>1137</v>
      </c>
      <c r="L5338" t="str">
        <f t="shared" si="335"/>
        <v>Henderson</v>
      </c>
      <c r="M5338" t="s">
        <v>22</v>
      </c>
      <c r="N5338" t="str">
        <f>IF(M5338="", "", IFERROR(VLOOKUP(M5338, Data!$A$1:$B$5, 2, 0), "Unkown fuel"))</f>
        <v>very harmful</v>
      </c>
      <c r="O5338" t="s">
        <v>23</v>
      </c>
      <c r="P5338" t="s">
        <v>24</v>
      </c>
      <c r="Q5338" t="s">
        <v>25</v>
      </c>
      <c r="R5338" t="s">
        <v>285</v>
      </c>
      <c r="S5338">
        <v>1396</v>
      </c>
      <c r="T5338" t="s">
        <v>471</v>
      </c>
      <c r="U5338" t="s">
        <v>287</v>
      </c>
      <c r="V5338">
        <v>5</v>
      </c>
      <c r="W5338" t="s">
        <v>1179</v>
      </c>
    </row>
    <row r="5339" spans="1:23" x14ac:dyDescent="0.3">
      <c r="A5339">
        <v>5492</v>
      </c>
      <c r="B5339" t="s">
        <v>120</v>
      </c>
      <c r="C5339">
        <v>2011</v>
      </c>
      <c r="D5339">
        <f t="shared" ca="1" si="332"/>
        <v>12</v>
      </c>
      <c r="E5339" s="5">
        <v>95000</v>
      </c>
      <c r="F5339">
        <v>44000</v>
      </c>
      <c r="G5339" t="s">
        <v>56</v>
      </c>
      <c r="H5339" t="str">
        <f t="shared" si="333"/>
        <v>West</v>
      </c>
      <c r="I5339" t="s">
        <v>1518</v>
      </c>
      <c r="J5339" t="str">
        <f t="shared" si="334"/>
        <v>Nevada</v>
      </c>
      <c r="K5339" t="s">
        <v>1137</v>
      </c>
      <c r="L5339" t="str">
        <f t="shared" si="335"/>
        <v>Henderson</v>
      </c>
      <c r="M5339" t="s">
        <v>41</v>
      </c>
      <c r="N5339" t="str">
        <f>IF(M5339="", "", IFERROR(VLOOKUP(M5339, Data!$A$1:$B$5, 2, 0), "Unkown fuel"))</f>
        <v>harmful</v>
      </c>
      <c r="O5339" t="s">
        <v>23</v>
      </c>
      <c r="P5339" t="s">
        <v>24</v>
      </c>
      <c r="Q5339" t="s">
        <v>33</v>
      </c>
      <c r="R5339" t="s">
        <v>155</v>
      </c>
      <c r="S5339">
        <v>995</v>
      </c>
      <c r="T5339" t="s">
        <v>486</v>
      </c>
      <c r="U5339" t="s">
        <v>715</v>
      </c>
      <c r="V5339">
        <v>5</v>
      </c>
      <c r="W5339" t="s">
        <v>1179</v>
      </c>
    </row>
    <row r="5340" spans="1:23" x14ac:dyDescent="0.3">
      <c r="A5340">
        <v>5493</v>
      </c>
      <c r="B5340" t="s">
        <v>18</v>
      </c>
      <c r="C5340">
        <v>2016</v>
      </c>
      <c r="D5340">
        <f t="shared" ca="1" si="332"/>
        <v>7</v>
      </c>
      <c r="E5340" s="5">
        <v>280000</v>
      </c>
      <c r="F5340">
        <v>110000</v>
      </c>
      <c r="G5340" t="s">
        <v>124</v>
      </c>
      <c r="H5340" t="str">
        <f t="shared" si="333"/>
        <v>South</v>
      </c>
      <c r="I5340" t="s">
        <v>1639</v>
      </c>
      <c r="J5340" t="str">
        <f t="shared" si="334"/>
        <v>Mississippi</v>
      </c>
      <c r="K5340" t="s">
        <v>895</v>
      </c>
      <c r="L5340" t="str">
        <f t="shared" si="335"/>
        <v>Columbus</v>
      </c>
      <c r="M5340" t="s">
        <v>41</v>
      </c>
      <c r="N5340" t="str">
        <f>IF(M5340="", "", IFERROR(VLOOKUP(M5340, Data!$A$1:$B$5, 2, 0), "Unkown fuel"))</f>
        <v>harmful</v>
      </c>
      <c r="O5340" t="s">
        <v>23</v>
      </c>
      <c r="P5340" t="s">
        <v>24</v>
      </c>
      <c r="Q5340" t="s">
        <v>33</v>
      </c>
      <c r="R5340" t="s">
        <v>164</v>
      </c>
      <c r="S5340">
        <v>1197</v>
      </c>
      <c r="T5340" t="s">
        <v>395</v>
      </c>
      <c r="U5340" t="s">
        <v>261</v>
      </c>
      <c r="V5340">
        <v>5</v>
      </c>
      <c r="W5340" t="s">
        <v>1179</v>
      </c>
    </row>
    <row r="5341" spans="1:23" x14ac:dyDescent="0.3">
      <c r="A5341">
        <v>5494</v>
      </c>
      <c r="B5341" t="s">
        <v>88</v>
      </c>
      <c r="C5341">
        <v>2012</v>
      </c>
      <c r="D5341">
        <f t="shared" ca="1" si="332"/>
        <v>11</v>
      </c>
      <c r="E5341" s="5">
        <v>470000</v>
      </c>
      <c r="F5341">
        <v>215000</v>
      </c>
      <c r="G5341" t="s">
        <v>124</v>
      </c>
      <c r="H5341" t="str">
        <f t="shared" si="333"/>
        <v>South</v>
      </c>
      <c r="I5341" t="s">
        <v>1639</v>
      </c>
      <c r="J5341" t="str">
        <f t="shared" si="334"/>
        <v>Mississippi</v>
      </c>
      <c r="K5341" t="s">
        <v>895</v>
      </c>
      <c r="L5341" t="str">
        <f t="shared" si="335"/>
        <v>Columbus</v>
      </c>
      <c r="M5341" t="s">
        <v>22</v>
      </c>
      <c r="N5341" t="str">
        <f>IF(M5341="", "", IFERROR(VLOOKUP(M5341, Data!$A$1:$B$5, 2, 0), "Unkown fuel"))</f>
        <v>very harmful</v>
      </c>
      <c r="O5341" t="s">
        <v>23</v>
      </c>
      <c r="P5341" t="s">
        <v>24</v>
      </c>
      <c r="Q5341" t="s">
        <v>25</v>
      </c>
      <c r="R5341" t="s">
        <v>481</v>
      </c>
      <c r="S5341">
        <v>2179</v>
      </c>
      <c r="T5341" t="s">
        <v>271</v>
      </c>
      <c r="U5341" t="s">
        <v>272</v>
      </c>
      <c r="V5341">
        <v>7</v>
      </c>
      <c r="W5341" t="s">
        <v>1179</v>
      </c>
    </row>
    <row r="5342" spans="1:23" x14ac:dyDescent="0.3">
      <c r="A5342">
        <v>5495</v>
      </c>
      <c r="B5342" t="s">
        <v>46</v>
      </c>
      <c r="C5342">
        <v>2011</v>
      </c>
      <c r="D5342">
        <f t="shared" ca="1" si="332"/>
        <v>12</v>
      </c>
      <c r="E5342" s="5">
        <v>129000</v>
      </c>
      <c r="F5342">
        <v>80000</v>
      </c>
      <c r="G5342" t="s">
        <v>124</v>
      </c>
      <c r="H5342" t="str">
        <f t="shared" si="333"/>
        <v>South</v>
      </c>
      <c r="I5342" t="s">
        <v>965</v>
      </c>
      <c r="J5342" t="str">
        <f t="shared" si="334"/>
        <v>Virginia</v>
      </c>
      <c r="K5342" t="s">
        <v>966</v>
      </c>
      <c r="L5342" t="str">
        <f t="shared" si="335"/>
        <v>Rose Hill</v>
      </c>
      <c r="M5342" t="s">
        <v>41</v>
      </c>
      <c r="N5342" t="str">
        <f>IF(M5342="", "", IFERROR(VLOOKUP(M5342, Data!$A$1:$B$5, 2, 0), "Unkown fuel"))</f>
        <v>harmful</v>
      </c>
      <c r="O5342" t="s">
        <v>23</v>
      </c>
      <c r="P5342" t="s">
        <v>24</v>
      </c>
      <c r="Q5342" t="s">
        <v>33</v>
      </c>
      <c r="R5342" t="s">
        <v>390</v>
      </c>
      <c r="S5342">
        <v>814</v>
      </c>
      <c r="T5342" t="s">
        <v>541</v>
      </c>
      <c r="U5342" t="s">
        <v>542</v>
      </c>
      <c r="V5342">
        <v>5</v>
      </c>
      <c r="W5342" t="s">
        <v>1179</v>
      </c>
    </row>
    <row r="5343" spans="1:23" x14ac:dyDescent="0.3">
      <c r="A5343">
        <v>5496</v>
      </c>
      <c r="B5343" t="s">
        <v>120</v>
      </c>
      <c r="C5343">
        <v>2012</v>
      </c>
      <c r="D5343">
        <f t="shared" ca="1" si="332"/>
        <v>11</v>
      </c>
      <c r="E5343" s="5">
        <v>165000</v>
      </c>
      <c r="F5343">
        <v>70000</v>
      </c>
      <c r="G5343" t="s">
        <v>56</v>
      </c>
      <c r="H5343" t="str">
        <f t="shared" si="333"/>
        <v>West</v>
      </c>
      <c r="I5343" t="s">
        <v>21</v>
      </c>
      <c r="J5343" t="str">
        <f t="shared" si="334"/>
        <v>Washington</v>
      </c>
      <c r="K5343" t="s">
        <v>2142</v>
      </c>
      <c r="L5343" t="str">
        <f t="shared" si="335"/>
        <v>Spanaway</v>
      </c>
      <c r="M5343" t="s">
        <v>22</v>
      </c>
      <c r="N5343" t="str">
        <f>IF(M5343="", "", IFERROR(VLOOKUP(M5343, Data!$A$1:$B$5, 2, 0), "Unkown fuel"))</f>
        <v>very harmful</v>
      </c>
      <c r="O5343" t="s">
        <v>23</v>
      </c>
      <c r="P5343" t="s">
        <v>24</v>
      </c>
      <c r="Q5343" t="s">
        <v>33</v>
      </c>
      <c r="R5343" t="s">
        <v>583</v>
      </c>
      <c r="S5343">
        <v>936</v>
      </c>
      <c r="T5343" t="s">
        <v>584</v>
      </c>
      <c r="U5343" t="s">
        <v>585</v>
      </c>
      <c r="V5343">
        <v>5</v>
      </c>
      <c r="W5343" t="s">
        <v>1179</v>
      </c>
    </row>
    <row r="5344" spans="1:23" x14ac:dyDescent="0.3">
      <c r="A5344">
        <v>5497</v>
      </c>
      <c r="B5344" t="s">
        <v>46</v>
      </c>
      <c r="C5344">
        <v>2016</v>
      </c>
      <c r="D5344">
        <f t="shared" ca="1" si="332"/>
        <v>7</v>
      </c>
      <c r="E5344" s="5">
        <v>600000</v>
      </c>
      <c r="F5344">
        <v>25000</v>
      </c>
      <c r="G5344" t="s">
        <v>56</v>
      </c>
      <c r="H5344" t="str">
        <f t="shared" si="333"/>
        <v>West</v>
      </c>
      <c r="I5344" t="s">
        <v>21</v>
      </c>
      <c r="J5344" t="str">
        <f t="shared" si="334"/>
        <v>Washington</v>
      </c>
      <c r="K5344" t="s">
        <v>2143</v>
      </c>
      <c r="L5344" t="str">
        <f t="shared" si="335"/>
        <v>Spokane</v>
      </c>
      <c r="M5344" t="s">
        <v>41</v>
      </c>
      <c r="N5344" t="str">
        <f>IF(M5344="", "", IFERROR(VLOOKUP(M5344, Data!$A$1:$B$5, 2, 0), "Unkown fuel"))</f>
        <v>harmful</v>
      </c>
      <c r="O5344" t="s">
        <v>23</v>
      </c>
      <c r="P5344" t="s">
        <v>24</v>
      </c>
      <c r="Q5344" t="s">
        <v>25</v>
      </c>
      <c r="R5344" t="s">
        <v>493</v>
      </c>
      <c r="S5344">
        <v>1197</v>
      </c>
      <c r="T5344" t="s">
        <v>54</v>
      </c>
      <c r="U5344" t="s">
        <v>494</v>
      </c>
      <c r="V5344">
        <v>5</v>
      </c>
      <c r="W5344" t="s">
        <v>1179</v>
      </c>
    </row>
    <row r="5345" spans="1:23" x14ac:dyDescent="0.3">
      <c r="A5345">
        <v>5498</v>
      </c>
      <c r="B5345" t="s">
        <v>18</v>
      </c>
      <c r="C5345">
        <v>2012</v>
      </c>
      <c r="D5345">
        <f t="shared" ca="1" si="332"/>
        <v>11</v>
      </c>
      <c r="E5345" s="5">
        <v>260000</v>
      </c>
      <c r="F5345">
        <v>31000</v>
      </c>
      <c r="G5345" t="s">
        <v>56</v>
      </c>
      <c r="H5345" t="str">
        <f t="shared" si="333"/>
        <v>West</v>
      </c>
      <c r="I5345" t="s">
        <v>21</v>
      </c>
      <c r="J5345" t="str">
        <f t="shared" si="334"/>
        <v>Washington</v>
      </c>
      <c r="K5345" t="s">
        <v>2142</v>
      </c>
      <c r="L5345" t="str">
        <f t="shared" si="335"/>
        <v>Spanaway</v>
      </c>
      <c r="M5345" t="s">
        <v>41</v>
      </c>
      <c r="N5345" t="str">
        <f>IF(M5345="", "", IFERROR(VLOOKUP(M5345, Data!$A$1:$B$5, 2, 0), "Unkown fuel"))</f>
        <v>harmful</v>
      </c>
      <c r="O5345" t="s">
        <v>23</v>
      </c>
      <c r="P5345" t="s">
        <v>24</v>
      </c>
      <c r="Q5345" t="s">
        <v>25</v>
      </c>
      <c r="R5345" t="s">
        <v>85</v>
      </c>
      <c r="S5345">
        <v>998</v>
      </c>
      <c r="T5345" t="s">
        <v>67</v>
      </c>
      <c r="U5345" t="s">
        <v>141</v>
      </c>
      <c r="V5345">
        <v>5</v>
      </c>
      <c r="W5345" t="s">
        <v>1179</v>
      </c>
    </row>
    <row r="5346" spans="1:23" x14ac:dyDescent="0.3">
      <c r="A5346">
        <v>5499</v>
      </c>
      <c r="B5346" t="s">
        <v>18</v>
      </c>
      <c r="C5346">
        <v>2005</v>
      </c>
      <c r="D5346">
        <f t="shared" ca="1" si="332"/>
        <v>18</v>
      </c>
      <c r="E5346" s="5">
        <v>70000</v>
      </c>
      <c r="F5346">
        <v>50000</v>
      </c>
      <c r="G5346" t="s">
        <v>56</v>
      </c>
      <c r="H5346" t="str">
        <f t="shared" si="333"/>
        <v>West</v>
      </c>
      <c r="I5346" t="s">
        <v>21</v>
      </c>
      <c r="J5346" t="str">
        <f t="shared" si="334"/>
        <v>Washington</v>
      </c>
      <c r="K5346" t="s">
        <v>2143</v>
      </c>
      <c r="L5346" t="str">
        <f t="shared" si="335"/>
        <v>Spokane</v>
      </c>
      <c r="M5346" t="s">
        <v>41</v>
      </c>
      <c r="N5346" t="str">
        <f>IF(M5346="", "", IFERROR(VLOOKUP(M5346, Data!$A$1:$B$5, 2, 0), "Unkown fuel"))</f>
        <v>harmful</v>
      </c>
      <c r="O5346" t="s">
        <v>23</v>
      </c>
      <c r="P5346" t="s">
        <v>24</v>
      </c>
      <c r="Q5346" t="s">
        <v>42</v>
      </c>
      <c r="R5346" t="s">
        <v>85</v>
      </c>
      <c r="S5346">
        <v>998</v>
      </c>
      <c r="T5346" t="s">
        <v>67</v>
      </c>
      <c r="U5346" t="s">
        <v>141</v>
      </c>
      <c r="V5346">
        <v>5</v>
      </c>
      <c r="W5346" t="s">
        <v>1179</v>
      </c>
    </row>
    <row r="5347" spans="1:23" x14ac:dyDescent="0.3">
      <c r="A5347">
        <v>5500</v>
      </c>
      <c r="B5347" t="s">
        <v>46</v>
      </c>
      <c r="C5347">
        <v>2015</v>
      </c>
      <c r="D5347">
        <f t="shared" ca="1" si="332"/>
        <v>8</v>
      </c>
      <c r="E5347" s="5">
        <v>515000</v>
      </c>
      <c r="F5347">
        <v>120000</v>
      </c>
      <c r="G5347" t="s">
        <v>56</v>
      </c>
      <c r="H5347" t="str">
        <f t="shared" si="333"/>
        <v>West</v>
      </c>
      <c r="I5347" t="s">
        <v>21</v>
      </c>
      <c r="J5347" t="str">
        <f t="shared" si="334"/>
        <v>Washington</v>
      </c>
      <c r="K5347" t="s">
        <v>2143</v>
      </c>
      <c r="L5347" t="str">
        <f t="shared" si="335"/>
        <v>Spokane</v>
      </c>
      <c r="M5347" t="s">
        <v>41</v>
      </c>
      <c r="N5347" t="str">
        <f>IF(M5347="", "", IFERROR(VLOOKUP(M5347, Data!$A$1:$B$5, 2, 0), "Unkown fuel"))</f>
        <v>harmful</v>
      </c>
      <c r="O5347" t="s">
        <v>23</v>
      </c>
      <c r="P5347" t="s">
        <v>24</v>
      </c>
      <c r="Q5347" t="s">
        <v>33</v>
      </c>
      <c r="R5347" t="s">
        <v>133</v>
      </c>
      <c r="S5347">
        <v>1197</v>
      </c>
      <c r="T5347" t="s">
        <v>134</v>
      </c>
      <c r="U5347" t="s">
        <v>135</v>
      </c>
      <c r="V5347">
        <v>5</v>
      </c>
      <c r="W5347" t="s">
        <v>1179</v>
      </c>
    </row>
    <row r="5348" spans="1:23" x14ac:dyDescent="0.3">
      <c r="A5348">
        <v>5501</v>
      </c>
      <c r="B5348" t="s">
        <v>69</v>
      </c>
      <c r="C5348">
        <v>2012</v>
      </c>
      <c r="D5348">
        <f t="shared" ca="1" si="332"/>
        <v>11</v>
      </c>
      <c r="E5348" s="5">
        <v>225000</v>
      </c>
      <c r="F5348">
        <v>60000</v>
      </c>
      <c r="G5348" t="s">
        <v>56</v>
      </c>
      <c r="H5348" t="str">
        <f t="shared" si="333"/>
        <v>West</v>
      </c>
      <c r="I5348" t="s">
        <v>21</v>
      </c>
      <c r="J5348" t="str">
        <f t="shared" si="334"/>
        <v>Washington</v>
      </c>
      <c r="K5348" t="s">
        <v>2142</v>
      </c>
      <c r="L5348" t="str">
        <f t="shared" si="335"/>
        <v>Spanaway</v>
      </c>
      <c r="M5348" t="s">
        <v>22</v>
      </c>
      <c r="N5348" t="str">
        <f>IF(M5348="", "", IFERROR(VLOOKUP(M5348, Data!$A$1:$B$5, 2, 0), "Unkown fuel"))</f>
        <v>very harmful</v>
      </c>
      <c r="O5348" t="s">
        <v>23</v>
      </c>
      <c r="P5348" t="s">
        <v>24</v>
      </c>
      <c r="Q5348" t="s">
        <v>25</v>
      </c>
      <c r="R5348" t="s">
        <v>72</v>
      </c>
      <c r="S5348">
        <v>1399</v>
      </c>
      <c r="T5348" t="s">
        <v>388</v>
      </c>
      <c r="U5348" t="s">
        <v>74</v>
      </c>
      <c r="V5348">
        <v>5</v>
      </c>
      <c r="W5348" t="s">
        <v>1179</v>
      </c>
    </row>
    <row r="5349" spans="1:23" x14ac:dyDescent="0.3">
      <c r="A5349">
        <v>5502</v>
      </c>
      <c r="B5349" t="s">
        <v>18</v>
      </c>
      <c r="C5349">
        <v>2011</v>
      </c>
      <c r="D5349">
        <f t="shared" ca="1" si="332"/>
        <v>12</v>
      </c>
      <c r="E5349" s="5">
        <v>270000</v>
      </c>
      <c r="F5349">
        <v>60000</v>
      </c>
      <c r="G5349" t="s">
        <v>56</v>
      </c>
      <c r="H5349" t="str">
        <f t="shared" si="333"/>
        <v>West</v>
      </c>
      <c r="I5349" t="s">
        <v>21</v>
      </c>
      <c r="J5349" t="str">
        <f t="shared" si="334"/>
        <v>Washington</v>
      </c>
      <c r="K5349" t="s">
        <v>2142</v>
      </c>
      <c r="L5349" t="str">
        <f t="shared" si="335"/>
        <v>Spanaway</v>
      </c>
      <c r="M5349" t="s">
        <v>22</v>
      </c>
      <c r="N5349" t="str">
        <f>IF(M5349="", "", IFERROR(VLOOKUP(M5349, Data!$A$1:$B$5, 2, 0), "Unkown fuel"))</f>
        <v>very harmful</v>
      </c>
      <c r="O5349" t="s">
        <v>23</v>
      </c>
      <c r="P5349" t="s">
        <v>24</v>
      </c>
      <c r="Q5349" t="s">
        <v>33</v>
      </c>
      <c r="R5349" t="s">
        <v>81</v>
      </c>
      <c r="S5349">
        <v>1248</v>
      </c>
      <c r="T5349" t="s">
        <v>82</v>
      </c>
      <c r="U5349" t="s">
        <v>28</v>
      </c>
      <c r="V5349">
        <v>5</v>
      </c>
      <c r="W5349" t="s">
        <v>1179</v>
      </c>
    </row>
    <row r="5350" spans="1:23" x14ac:dyDescent="0.3">
      <c r="A5350">
        <v>5503</v>
      </c>
      <c r="B5350" t="s">
        <v>109</v>
      </c>
      <c r="C5350">
        <v>2011</v>
      </c>
      <c r="D5350">
        <f t="shared" ca="1" si="332"/>
        <v>12</v>
      </c>
      <c r="E5350" s="5">
        <v>225000</v>
      </c>
      <c r="F5350">
        <v>110000</v>
      </c>
      <c r="G5350" t="s">
        <v>56</v>
      </c>
      <c r="H5350" t="str">
        <f t="shared" si="333"/>
        <v>West</v>
      </c>
      <c r="I5350" t="s">
        <v>21</v>
      </c>
      <c r="J5350" t="str">
        <f t="shared" si="334"/>
        <v>Washington</v>
      </c>
      <c r="K5350" t="s">
        <v>2142</v>
      </c>
      <c r="L5350" t="str">
        <f t="shared" si="335"/>
        <v>Spanaway</v>
      </c>
      <c r="M5350" t="s">
        <v>22</v>
      </c>
      <c r="N5350" t="str">
        <f>IF(M5350="", "", IFERROR(VLOOKUP(M5350, Data!$A$1:$B$5, 2, 0), "Unkown fuel"))</f>
        <v>very harmful</v>
      </c>
      <c r="O5350" t="s">
        <v>23</v>
      </c>
      <c r="P5350" t="s">
        <v>24</v>
      </c>
      <c r="Q5350" t="s">
        <v>42</v>
      </c>
      <c r="R5350" t="s">
        <v>150</v>
      </c>
      <c r="S5350">
        <v>2179</v>
      </c>
      <c r="T5350" t="s">
        <v>151</v>
      </c>
      <c r="U5350" t="s">
        <v>152</v>
      </c>
      <c r="V5350">
        <v>7</v>
      </c>
      <c r="W5350" t="s">
        <v>1179</v>
      </c>
    </row>
    <row r="5351" spans="1:23" x14ac:dyDescent="0.3">
      <c r="A5351">
        <v>5504</v>
      </c>
      <c r="B5351" t="s">
        <v>46</v>
      </c>
      <c r="C5351">
        <v>2012</v>
      </c>
      <c r="D5351">
        <f t="shared" ca="1" si="332"/>
        <v>11</v>
      </c>
      <c r="E5351" s="5">
        <v>459999</v>
      </c>
      <c r="F5351">
        <v>70000</v>
      </c>
      <c r="G5351" t="s">
        <v>56</v>
      </c>
      <c r="H5351" t="str">
        <f t="shared" si="333"/>
        <v>West</v>
      </c>
      <c r="I5351" t="s">
        <v>21</v>
      </c>
      <c r="J5351" t="str">
        <f t="shared" si="334"/>
        <v>Washington</v>
      </c>
      <c r="K5351" t="s">
        <v>2142</v>
      </c>
      <c r="L5351" t="str">
        <f t="shared" si="335"/>
        <v>Spanaway</v>
      </c>
      <c r="M5351" t="s">
        <v>22</v>
      </c>
      <c r="N5351" t="str">
        <f>IF(M5351="", "", IFERROR(VLOOKUP(M5351, Data!$A$1:$B$5, 2, 0), "Unkown fuel"))</f>
        <v>very harmful</v>
      </c>
      <c r="O5351" t="s">
        <v>23</v>
      </c>
      <c r="P5351" t="s">
        <v>24</v>
      </c>
      <c r="Q5351" t="s">
        <v>25</v>
      </c>
      <c r="R5351" t="s">
        <v>288</v>
      </c>
      <c r="S5351">
        <v>1582</v>
      </c>
      <c r="T5351" t="s">
        <v>289</v>
      </c>
      <c r="U5351" t="s">
        <v>290</v>
      </c>
      <c r="V5351">
        <v>5</v>
      </c>
      <c r="W5351" t="s">
        <v>1179</v>
      </c>
    </row>
    <row r="5352" spans="1:23" x14ac:dyDescent="0.3">
      <c r="A5352">
        <v>5505</v>
      </c>
      <c r="B5352" t="s">
        <v>18</v>
      </c>
      <c r="C5352">
        <v>2009</v>
      </c>
      <c r="D5352">
        <f t="shared" ca="1" si="332"/>
        <v>14</v>
      </c>
      <c r="E5352" s="5">
        <v>115999</v>
      </c>
      <c r="F5352">
        <v>110000</v>
      </c>
      <c r="G5352" t="s">
        <v>56</v>
      </c>
      <c r="H5352" t="str">
        <f t="shared" si="333"/>
        <v>West</v>
      </c>
      <c r="I5352" t="s">
        <v>21</v>
      </c>
      <c r="J5352" t="str">
        <f t="shared" si="334"/>
        <v>Washington</v>
      </c>
      <c r="K5352" t="s">
        <v>2143</v>
      </c>
      <c r="L5352" t="str">
        <f t="shared" si="335"/>
        <v>Spokane</v>
      </c>
      <c r="M5352" t="s">
        <v>41</v>
      </c>
      <c r="N5352" t="str">
        <f>IF(M5352="", "", IFERROR(VLOOKUP(M5352, Data!$A$1:$B$5, 2, 0), "Unkown fuel"))</f>
        <v>harmful</v>
      </c>
      <c r="O5352" t="s">
        <v>23</v>
      </c>
      <c r="P5352" t="s">
        <v>24</v>
      </c>
      <c r="Q5352" t="s">
        <v>33</v>
      </c>
      <c r="R5352" t="s">
        <v>96</v>
      </c>
      <c r="S5352">
        <v>796</v>
      </c>
      <c r="T5352" t="s">
        <v>97</v>
      </c>
      <c r="U5352" t="s">
        <v>98</v>
      </c>
      <c r="V5352">
        <v>5</v>
      </c>
      <c r="W5352" t="s">
        <v>1179</v>
      </c>
    </row>
    <row r="5353" spans="1:23" x14ac:dyDescent="0.3">
      <c r="A5353">
        <v>5506</v>
      </c>
      <c r="B5353" t="s">
        <v>30</v>
      </c>
      <c r="C5353">
        <v>2013</v>
      </c>
      <c r="D5353">
        <f t="shared" ca="1" si="332"/>
        <v>10</v>
      </c>
      <c r="E5353" s="5">
        <v>475000</v>
      </c>
      <c r="F5353">
        <v>77300</v>
      </c>
      <c r="G5353" t="s">
        <v>56</v>
      </c>
      <c r="H5353" t="str">
        <f t="shared" si="333"/>
        <v>West</v>
      </c>
      <c r="I5353" t="s">
        <v>21</v>
      </c>
      <c r="J5353" t="str">
        <f t="shared" si="334"/>
        <v>Washington</v>
      </c>
      <c r="K5353" t="s">
        <v>2142</v>
      </c>
      <c r="L5353" t="str">
        <f t="shared" si="335"/>
        <v>Spanaway</v>
      </c>
      <c r="M5353" t="s">
        <v>22</v>
      </c>
      <c r="N5353" t="str">
        <f>IF(M5353="", "", IFERROR(VLOOKUP(M5353, Data!$A$1:$B$5, 2, 0), "Unkown fuel"))</f>
        <v>very harmful</v>
      </c>
      <c r="O5353" t="s">
        <v>158</v>
      </c>
      <c r="P5353" t="s">
        <v>24</v>
      </c>
      <c r="Q5353" t="s">
        <v>25</v>
      </c>
      <c r="R5353" t="s">
        <v>34</v>
      </c>
      <c r="S5353">
        <v>1498</v>
      </c>
      <c r="T5353" t="s">
        <v>35</v>
      </c>
      <c r="U5353" t="s">
        <v>36</v>
      </c>
      <c r="V5353">
        <v>5</v>
      </c>
      <c r="W5353" t="s">
        <v>1179</v>
      </c>
    </row>
    <row r="5354" spans="1:23" x14ac:dyDescent="0.3">
      <c r="A5354">
        <v>5507</v>
      </c>
      <c r="B5354" t="s">
        <v>173</v>
      </c>
      <c r="C5354">
        <v>2013</v>
      </c>
      <c r="D5354">
        <f t="shared" ca="1" si="332"/>
        <v>10</v>
      </c>
      <c r="E5354" s="5">
        <v>1925000</v>
      </c>
      <c r="F5354">
        <v>91500</v>
      </c>
      <c r="G5354" t="s">
        <v>56</v>
      </c>
      <c r="H5354" t="str">
        <f t="shared" si="333"/>
        <v>West</v>
      </c>
      <c r="I5354" t="s">
        <v>21</v>
      </c>
      <c r="J5354" t="str">
        <f t="shared" si="334"/>
        <v>Washington</v>
      </c>
      <c r="K5354" t="s">
        <v>2143</v>
      </c>
      <c r="L5354" t="str">
        <f t="shared" si="335"/>
        <v>Spokane</v>
      </c>
      <c r="M5354" t="s">
        <v>22</v>
      </c>
      <c r="N5354" t="str">
        <f>IF(M5354="", "", IFERROR(VLOOKUP(M5354, Data!$A$1:$B$5, 2, 0), "Unkown fuel"))</f>
        <v>very harmful</v>
      </c>
      <c r="O5354" t="s">
        <v>158</v>
      </c>
      <c r="P5354" t="s">
        <v>154</v>
      </c>
      <c r="Q5354" t="s">
        <v>25</v>
      </c>
      <c r="R5354" t="s">
        <v>1880</v>
      </c>
      <c r="S5354">
        <v>2148</v>
      </c>
      <c r="T5354" t="s">
        <v>204</v>
      </c>
      <c r="U5354" t="s">
        <v>205</v>
      </c>
      <c r="V5354">
        <v>5</v>
      </c>
      <c r="W5354" t="s">
        <v>1179</v>
      </c>
    </row>
    <row r="5355" spans="1:23" x14ac:dyDescent="0.3">
      <c r="A5355">
        <v>5508</v>
      </c>
      <c r="B5355" t="s">
        <v>109</v>
      </c>
      <c r="C5355">
        <v>2011</v>
      </c>
      <c r="D5355">
        <f t="shared" ca="1" si="332"/>
        <v>12</v>
      </c>
      <c r="E5355" s="5">
        <v>165000</v>
      </c>
      <c r="F5355">
        <v>75000</v>
      </c>
      <c r="G5355" t="s">
        <v>56</v>
      </c>
      <c r="H5355" t="str">
        <f t="shared" si="333"/>
        <v>West</v>
      </c>
      <c r="I5355" t="s">
        <v>21</v>
      </c>
      <c r="J5355" t="str">
        <f t="shared" si="334"/>
        <v>Washington</v>
      </c>
      <c r="K5355" t="s">
        <v>2143</v>
      </c>
      <c r="L5355" t="str">
        <f t="shared" si="335"/>
        <v>Spokane</v>
      </c>
      <c r="M5355" t="s">
        <v>22</v>
      </c>
      <c r="N5355" t="str">
        <f>IF(M5355="", "", IFERROR(VLOOKUP(M5355, Data!$A$1:$B$5, 2, 0), "Unkown fuel"))</f>
        <v>very harmful</v>
      </c>
      <c r="O5355" t="s">
        <v>158</v>
      </c>
      <c r="P5355" t="s">
        <v>24</v>
      </c>
      <c r="Q5355" t="s">
        <v>33</v>
      </c>
      <c r="R5355" t="s">
        <v>653</v>
      </c>
      <c r="S5355">
        <v>1396</v>
      </c>
      <c r="T5355" t="s">
        <v>471</v>
      </c>
      <c r="U5355" t="s">
        <v>472</v>
      </c>
      <c r="V5355">
        <v>5</v>
      </c>
      <c r="W5355" t="s">
        <v>1179</v>
      </c>
    </row>
    <row r="5356" spans="1:23" x14ac:dyDescent="0.3">
      <c r="A5356">
        <v>5509</v>
      </c>
      <c r="B5356" t="s">
        <v>18</v>
      </c>
      <c r="C5356">
        <v>2015</v>
      </c>
      <c r="D5356">
        <f t="shared" ca="1" si="332"/>
        <v>8</v>
      </c>
      <c r="E5356" s="5">
        <v>550000</v>
      </c>
      <c r="F5356">
        <v>45000</v>
      </c>
      <c r="G5356" t="s">
        <v>56</v>
      </c>
      <c r="H5356" t="str">
        <f t="shared" si="333"/>
        <v>West</v>
      </c>
      <c r="I5356" t="s">
        <v>21</v>
      </c>
      <c r="J5356" t="str">
        <f t="shared" si="334"/>
        <v>Washington</v>
      </c>
      <c r="K5356" t="s">
        <v>2143</v>
      </c>
      <c r="L5356" t="str">
        <f t="shared" si="335"/>
        <v>Spokane</v>
      </c>
      <c r="M5356" t="s">
        <v>22</v>
      </c>
      <c r="N5356" t="str">
        <f>IF(M5356="", "", IFERROR(VLOOKUP(M5356, Data!$A$1:$B$5, 2, 0), "Unkown fuel"))</f>
        <v>very harmful</v>
      </c>
      <c r="O5356" t="s">
        <v>158</v>
      </c>
      <c r="P5356" t="s">
        <v>24</v>
      </c>
      <c r="Q5356" t="s">
        <v>25</v>
      </c>
      <c r="R5356" t="s">
        <v>424</v>
      </c>
      <c r="S5356">
        <v>1248</v>
      </c>
      <c r="T5356" t="s">
        <v>27</v>
      </c>
      <c r="U5356" t="s">
        <v>28</v>
      </c>
      <c r="V5356">
        <v>5</v>
      </c>
      <c r="W5356" t="s">
        <v>1179</v>
      </c>
    </row>
    <row r="5357" spans="1:23" x14ac:dyDescent="0.3">
      <c r="A5357">
        <v>5510</v>
      </c>
      <c r="B5357" t="s">
        <v>18</v>
      </c>
      <c r="C5357">
        <v>2017</v>
      </c>
      <c r="D5357">
        <f t="shared" ca="1" si="332"/>
        <v>6</v>
      </c>
      <c r="E5357" s="5">
        <v>861000</v>
      </c>
      <c r="F5357">
        <v>61260</v>
      </c>
      <c r="G5357" t="s">
        <v>56</v>
      </c>
      <c r="H5357" t="str">
        <f t="shared" si="333"/>
        <v>West</v>
      </c>
      <c r="I5357" t="s">
        <v>21</v>
      </c>
      <c r="J5357" t="str">
        <f t="shared" si="334"/>
        <v>Washington</v>
      </c>
      <c r="K5357" t="s">
        <v>2144</v>
      </c>
      <c r="L5357" t="str">
        <f t="shared" si="335"/>
        <v>Tacoma</v>
      </c>
      <c r="M5357" t="s">
        <v>22</v>
      </c>
      <c r="N5357" t="str">
        <f>IF(M5357="", "", IFERROR(VLOOKUP(M5357, Data!$A$1:$B$5, 2, 0), "Unkown fuel"))</f>
        <v>very harmful</v>
      </c>
      <c r="O5357" t="s">
        <v>158</v>
      </c>
      <c r="P5357" t="s">
        <v>24</v>
      </c>
      <c r="Q5357" t="s">
        <v>25</v>
      </c>
      <c r="R5357" t="s">
        <v>129</v>
      </c>
      <c r="S5357">
        <v>1248</v>
      </c>
      <c r="T5357" t="s">
        <v>94</v>
      </c>
      <c r="U5357" t="s">
        <v>95</v>
      </c>
      <c r="V5357">
        <v>5</v>
      </c>
      <c r="W5357" t="s">
        <v>1179</v>
      </c>
    </row>
    <row r="5358" spans="1:23" x14ac:dyDescent="0.3">
      <c r="A5358">
        <v>5511</v>
      </c>
      <c r="B5358" t="s">
        <v>69</v>
      </c>
      <c r="C5358">
        <v>2019</v>
      </c>
      <c r="D5358">
        <f t="shared" ca="1" si="332"/>
        <v>4</v>
      </c>
      <c r="E5358" s="5">
        <v>1050000</v>
      </c>
      <c r="F5358">
        <v>26000</v>
      </c>
      <c r="G5358" t="s">
        <v>124</v>
      </c>
      <c r="H5358" t="str">
        <f t="shared" si="333"/>
        <v>South</v>
      </c>
      <c r="I5358" t="s">
        <v>965</v>
      </c>
      <c r="J5358" t="str">
        <f t="shared" si="334"/>
        <v>Virginia</v>
      </c>
      <c r="K5358" t="s">
        <v>966</v>
      </c>
      <c r="L5358" t="str">
        <f t="shared" si="335"/>
        <v>Rose Hill</v>
      </c>
      <c r="M5358" t="s">
        <v>22</v>
      </c>
      <c r="N5358" t="str">
        <f>IF(M5358="", "", IFERROR(VLOOKUP(M5358, Data!$A$1:$B$5, 2, 0), "Unkown fuel"))</f>
        <v>very harmful</v>
      </c>
      <c r="O5358" t="s">
        <v>158</v>
      </c>
      <c r="P5358" t="s">
        <v>24</v>
      </c>
      <c r="Q5358" t="s">
        <v>25</v>
      </c>
      <c r="R5358" t="s">
        <v>47</v>
      </c>
      <c r="S5358">
        <v>1498</v>
      </c>
      <c r="T5358" t="s">
        <v>303</v>
      </c>
      <c r="U5358" t="s">
        <v>238</v>
      </c>
      <c r="V5358">
        <v>5</v>
      </c>
      <c r="W5358" t="s">
        <v>1179</v>
      </c>
    </row>
    <row r="5359" spans="1:23" x14ac:dyDescent="0.3">
      <c r="A5359">
        <v>5512</v>
      </c>
      <c r="B5359" t="s">
        <v>30</v>
      </c>
      <c r="C5359">
        <v>2018</v>
      </c>
      <c r="D5359">
        <f t="shared" ca="1" si="332"/>
        <v>5</v>
      </c>
      <c r="E5359" s="5">
        <v>3251000</v>
      </c>
      <c r="F5359">
        <v>17601</v>
      </c>
      <c r="G5359" t="s">
        <v>38</v>
      </c>
      <c r="H5359" t="str">
        <f t="shared" si="333"/>
        <v>Central</v>
      </c>
      <c r="I5359" t="s">
        <v>39</v>
      </c>
      <c r="J5359" t="str">
        <f t="shared" si="334"/>
        <v>Illinois</v>
      </c>
      <c r="K5359" t="s">
        <v>1950</v>
      </c>
      <c r="L5359" t="str">
        <f t="shared" si="335"/>
        <v>Burbank</v>
      </c>
      <c r="M5359" t="s">
        <v>22</v>
      </c>
      <c r="N5359" t="str">
        <f>IF(M5359="", "", IFERROR(VLOOKUP(M5359, Data!$A$1:$B$5, 2, 0), "Unkown fuel"))</f>
        <v>very harmful</v>
      </c>
      <c r="O5359" t="s">
        <v>158</v>
      </c>
      <c r="P5359" t="s">
        <v>154</v>
      </c>
      <c r="Q5359" t="s">
        <v>25</v>
      </c>
      <c r="R5359" t="s">
        <v>1996</v>
      </c>
      <c r="S5359">
        <v>1968</v>
      </c>
      <c r="T5359" t="s">
        <v>1606</v>
      </c>
      <c r="U5359" t="s">
        <v>2145</v>
      </c>
      <c r="V5359">
        <v>7</v>
      </c>
      <c r="W5359" t="s">
        <v>1179</v>
      </c>
    </row>
    <row r="5360" spans="1:23" x14ac:dyDescent="0.3">
      <c r="A5360">
        <v>5513</v>
      </c>
      <c r="B5360" t="s">
        <v>46</v>
      </c>
      <c r="C5360">
        <v>2017</v>
      </c>
      <c r="D5360">
        <f t="shared" ca="1" si="332"/>
        <v>6</v>
      </c>
      <c r="E5360" s="5">
        <v>750000</v>
      </c>
      <c r="F5360">
        <v>43000</v>
      </c>
      <c r="G5360" t="s">
        <v>38</v>
      </c>
      <c r="H5360" t="str">
        <f t="shared" si="333"/>
        <v>Central</v>
      </c>
      <c r="I5360" t="s">
        <v>39</v>
      </c>
      <c r="J5360" t="str">
        <f t="shared" si="334"/>
        <v>Illinois</v>
      </c>
      <c r="K5360" t="s">
        <v>1950</v>
      </c>
      <c r="L5360" t="str">
        <f t="shared" si="335"/>
        <v>Burbank</v>
      </c>
      <c r="M5360" t="s">
        <v>22</v>
      </c>
      <c r="N5360" t="str">
        <f>IF(M5360="", "", IFERROR(VLOOKUP(M5360, Data!$A$1:$B$5, 2, 0), "Unkown fuel"))</f>
        <v>very harmful</v>
      </c>
      <c r="O5360" t="s">
        <v>158</v>
      </c>
      <c r="P5360" t="s">
        <v>24</v>
      </c>
      <c r="Q5360" t="s">
        <v>25</v>
      </c>
      <c r="R5360" t="s">
        <v>99</v>
      </c>
      <c r="S5360">
        <v>1396</v>
      </c>
      <c r="T5360" t="s">
        <v>100</v>
      </c>
      <c r="U5360" t="s">
        <v>101</v>
      </c>
      <c r="V5360">
        <v>5</v>
      </c>
      <c r="W5360" t="s">
        <v>1179</v>
      </c>
    </row>
    <row r="5361" spans="1:23" x14ac:dyDescent="0.3">
      <c r="A5361">
        <v>5514</v>
      </c>
      <c r="B5361" t="s">
        <v>18</v>
      </c>
      <c r="C5361">
        <v>2018</v>
      </c>
      <c r="D5361">
        <f t="shared" ca="1" si="332"/>
        <v>5</v>
      </c>
      <c r="E5361" s="5">
        <v>730000</v>
      </c>
      <c r="F5361">
        <v>4773</v>
      </c>
      <c r="G5361" t="s">
        <v>38</v>
      </c>
      <c r="H5361" t="str">
        <f t="shared" si="333"/>
        <v>Central</v>
      </c>
      <c r="I5361" t="s">
        <v>39</v>
      </c>
      <c r="J5361" t="str">
        <f t="shared" si="334"/>
        <v>Illinois</v>
      </c>
      <c r="K5361" t="s">
        <v>1950</v>
      </c>
      <c r="L5361" t="str">
        <f t="shared" si="335"/>
        <v>Burbank</v>
      </c>
      <c r="M5361" t="s">
        <v>41</v>
      </c>
      <c r="N5361" t="str">
        <f>IF(M5361="", "", IFERROR(VLOOKUP(M5361, Data!$A$1:$B$5, 2, 0), "Unkown fuel"))</f>
        <v>harmful</v>
      </c>
      <c r="O5361" t="s">
        <v>158</v>
      </c>
      <c r="P5361" t="s">
        <v>24</v>
      </c>
      <c r="Q5361" t="s">
        <v>25</v>
      </c>
      <c r="R5361" t="s">
        <v>222</v>
      </c>
      <c r="S5361">
        <v>1197</v>
      </c>
      <c r="T5361" t="s">
        <v>265</v>
      </c>
      <c r="U5361" t="s">
        <v>266</v>
      </c>
      <c r="V5361">
        <v>5</v>
      </c>
      <c r="W5361" t="s">
        <v>1179</v>
      </c>
    </row>
    <row r="5362" spans="1:23" x14ac:dyDescent="0.3">
      <c r="A5362">
        <v>5515</v>
      </c>
      <c r="B5362" t="s">
        <v>30</v>
      </c>
      <c r="C5362">
        <v>2017</v>
      </c>
      <c r="D5362">
        <f t="shared" ca="1" si="332"/>
        <v>6</v>
      </c>
      <c r="E5362" s="5">
        <v>860000</v>
      </c>
      <c r="F5362">
        <v>31000</v>
      </c>
      <c r="G5362" t="s">
        <v>38</v>
      </c>
      <c r="H5362" t="str">
        <f t="shared" si="333"/>
        <v>Central</v>
      </c>
      <c r="I5362" t="s">
        <v>39</v>
      </c>
      <c r="J5362" t="str">
        <f t="shared" si="334"/>
        <v>Illinois</v>
      </c>
      <c r="K5362" t="s">
        <v>1463</v>
      </c>
      <c r="L5362" t="str">
        <f t="shared" si="335"/>
        <v>Calumet City</v>
      </c>
      <c r="M5362" t="s">
        <v>22</v>
      </c>
      <c r="N5362" t="str">
        <f>IF(M5362="", "", IFERROR(VLOOKUP(M5362, Data!$A$1:$B$5, 2, 0), "Unkown fuel"))</f>
        <v>very harmful</v>
      </c>
      <c r="O5362" t="s">
        <v>158</v>
      </c>
      <c r="P5362" t="s">
        <v>154</v>
      </c>
      <c r="Q5362" t="s">
        <v>25</v>
      </c>
      <c r="R5362" t="s">
        <v>227</v>
      </c>
      <c r="S5362">
        <v>1498</v>
      </c>
      <c r="T5362" t="s">
        <v>35</v>
      </c>
      <c r="U5362" t="s">
        <v>36</v>
      </c>
      <c r="V5362">
        <v>5</v>
      </c>
      <c r="W5362" t="s">
        <v>1179</v>
      </c>
    </row>
    <row r="5363" spans="1:23" x14ac:dyDescent="0.3">
      <c r="A5363">
        <v>5516</v>
      </c>
      <c r="B5363" t="s">
        <v>37</v>
      </c>
      <c r="C5363">
        <v>2017</v>
      </c>
      <c r="D5363">
        <f t="shared" ca="1" si="332"/>
        <v>6</v>
      </c>
      <c r="E5363" s="5">
        <v>940000</v>
      </c>
      <c r="F5363">
        <v>57900</v>
      </c>
      <c r="G5363" t="s">
        <v>38</v>
      </c>
      <c r="H5363" t="str">
        <f t="shared" si="333"/>
        <v>Central</v>
      </c>
      <c r="I5363" t="s">
        <v>39</v>
      </c>
      <c r="J5363" t="str">
        <f t="shared" si="334"/>
        <v>Illinois</v>
      </c>
      <c r="K5363" t="s">
        <v>1463</v>
      </c>
      <c r="L5363" t="str">
        <f t="shared" si="335"/>
        <v>Calumet City</v>
      </c>
      <c r="M5363" t="s">
        <v>22</v>
      </c>
      <c r="N5363" t="str">
        <f>IF(M5363="", "", IFERROR(VLOOKUP(M5363, Data!$A$1:$B$5, 2, 0), "Unkown fuel"))</f>
        <v>very harmful</v>
      </c>
      <c r="O5363" t="s">
        <v>158</v>
      </c>
      <c r="P5363" t="s">
        <v>24</v>
      </c>
      <c r="Q5363" t="s">
        <v>25</v>
      </c>
      <c r="R5363" t="s">
        <v>291</v>
      </c>
      <c r="S5363">
        <v>1498</v>
      </c>
      <c r="T5363" t="s">
        <v>105</v>
      </c>
      <c r="U5363" t="s">
        <v>95</v>
      </c>
      <c r="V5363">
        <v>7</v>
      </c>
      <c r="W5363" t="s">
        <v>1179</v>
      </c>
    </row>
    <row r="5364" spans="1:23" x14ac:dyDescent="0.3">
      <c r="A5364">
        <v>5517</v>
      </c>
      <c r="B5364" t="s">
        <v>88</v>
      </c>
      <c r="C5364">
        <v>2019</v>
      </c>
      <c r="D5364">
        <f t="shared" ca="1" si="332"/>
        <v>4</v>
      </c>
      <c r="E5364" s="5">
        <v>1075000</v>
      </c>
      <c r="F5364">
        <v>8600</v>
      </c>
      <c r="G5364" t="s">
        <v>38</v>
      </c>
      <c r="H5364" t="str">
        <f t="shared" si="333"/>
        <v>Central</v>
      </c>
      <c r="I5364" t="s">
        <v>39</v>
      </c>
      <c r="J5364" t="str">
        <f t="shared" si="334"/>
        <v>Illinois</v>
      </c>
      <c r="K5364" t="s">
        <v>1463</v>
      </c>
      <c r="L5364" t="str">
        <f t="shared" si="335"/>
        <v>Calumet City</v>
      </c>
      <c r="M5364" t="s">
        <v>22</v>
      </c>
      <c r="N5364" t="str">
        <f>IF(M5364="", "", IFERROR(VLOOKUP(M5364, Data!$A$1:$B$5, 2, 0), "Unkown fuel"))</f>
        <v>very harmful</v>
      </c>
      <c r="O5364" t="s">
        <v>158</v>
      </c>
      <c r="P5364" t="s">
        <v>24</v>
      </c>
      <c r="Q5364" t="s">
        <v>25</v>
      </c>
      <c r="R5364" t="s">
        <v>60</v>
      </c>
      <c r="S5364">
        <v>1497</v>
      </c>
      <c r="T5364" t="s">
        <v>462</v>
      </c>
      <c r="U5364" t="s">
        <v>463</v>
      </c>
      <c r="V5364">
        <v>7</v>
      </c>
      <c r="W5364" t="s">
        <v>1179</v>
      </c>
    </row>
    <row r="5365" spans="1:23" x14ac:dyDescent="0.3">
      <c r="A5365">
        <v>5518</v>
      </c>
      <c r="B5365" t="s">
        <v>18</v>
      </c>
      <c r="C5365">
        <v>2016</v>
      </c>
      <c r="D5365">
        <f t="shared" ca="1" si="332"/>
        <v>7</v>
      </c>
      <c r="E5365" s="5">
        <v>775000</v>
      </c>
      <c r="F5365">
        <v>52000</v>
      </c>
      <c r="G5365" t="s">
        <v>56</v>
      </c>
      <c r="H5365" t="str">
        <f t="shared" si="333"/>
        <v>West</v>
      </c>
      <c r="I5365" t="s">
        <v>21</v>
      </c>
      <c r="J5365" t="str">
        <f t="shared" si="334"/>
        <v>Washington</v>
      </c>
      <c r="K5365" t="s">
        <v>116</v>
      </c>
      <c r="L5365" t="str">
        <f t="shared" si="335"/>
        <v>Seattle</v>
      </c>
      <c r="M5365" t="s">
        <v>22</v>
      </c>
      <c r="N5365" t="str">
        <f>IF(M5365="", "", IFERROR(VLOOKUP(M5365, Data!$A$1:$B$5, 2, 0), "Unkown fuel"))</f>
        <v>very harmful</v>
      </c>
      <c r="O5365" t="s">
        <v>158</v>
      </c>
      <c r="P5365" t="s">
        <v>24</v>
      </c>
      <c r="Q5365" t="s">
        <v>25</v>
      </c>
      <c r="R5365" t="s">
        <v>557</v>
      </c>
      <c r="S5365">
        <v>1248</v>
      </c>
      <c r="T5365" t="s">
        <v>94</v>
      </c>
      <c r="U5365" t="s">
        <v>95</v>
      </c>
      <c r="V5365">
        <v>5</v>
      </c>
      <c r="W5365" t="s">
        <v>1179</v>
      </c>
    </row>
    <row r="5366" spans="1:23" x14ac:dyDescent="0.3">
      <c r="A5366">
        <v>5519</v>
      </c>
      <c r="B5366" t="s">
        <v>18</v>
      </c>
      <c r="C5366">
        <v>2013</v>
      </c>
      <c r="D5366">
        <f t="shared" ca="1" si="332"/>
        <v>10</v>
      </c>
      <c r="E5366" s="5">
        <v>411000</v>
      </c>
      <c r="F5366">
        <v>62000</v>
      </c>
      <c r="G5366" t="s">
        <v>56</v>
      </c>
      <c r="H5366" t="str">
        <f t="shared" si="333"/>
        <v>West</v>
      </c>
      <c r="I5366" t="s">
        <v>21</v>
      </c>
      <c r="J5366" t="str">
        <f t="shared" si="334"/>
        <v>Washington</v>
      </c>
      <c r="K5366" t="s">
        <v>116</v>
      </c>
      <c r="L5366" t="str">
        <f t="shared" si="335"/>
        <v>Seattle</v>
      </c>
      <c r="M5366" t="s">
        <v>41</v>
      </c>
      <c r="N5366" t="str">
        <f>IF(M5366="", "", IFERROR(VLOOKUP(M5366, Data!$A$1:$B$5, 2, 0), "Unkown fuel"))</f>
        <v>harmful</v>
      </c>
      <c r="O5366" t="s">
        <v>158</v>
      </c>
      <c r="P5366" t="s">
        <v>24</v>
      </c>
      <c r="Q5366" t="s">
        <v>25</v>
      </c>
      <c r="R5366" t="s">
        <v>222</v>
      </c>
      <c r="S5366">
        <v>1197</v>
      </c>
      <c r="T5366" t="s">
        <v>265</v>
      </c>
      <c r="U5366" t="s">
        <v>266</v>
      </c>
      <c r="V5366">
        <v>5</v>
      </c>
      <c r="W5366" t="s">
        <v>1179</v>
      </c>
    </row>
    <row r="5367" spans="1:23" x14ac:dyDescent="0.3">
      <c r="A5367">
        <v>5520</v>
      </c>
      <c r="B5367" t="s">
        <v>65</v>
      </c>
      <c r="C5367">
        <v>2012</v>
      </c>
      <c r="D5367">
        <f t="shared" ca="1" si="332"/>
        <v>11</v>
      </c>
      <c r="E5367" s="5">
        <v>911000</v>
      </c>
      <c r="F5367">
        <v>155000</v>
      </c>
      <c r="G5367" t="s">
        <v>56</v>
      </c>
      <c r="H5367" t="str">
        <f t="shared" si="333"/>
        <v>West</v>
      </c>
      <c r="I5367" t="s">
        <v>21</v>
      </c>
      <c r="J5367" t="str">
        <f t="shared" si="334"/>
        <v>Washington</v>
      </c>
      <c r="K5367" t="s">
        <v>2146</v>
      </c>
      <c r="L5367" t="str">
        <f t="shared" si="335"/>
        <v>Seatac</v>
      </c>
      <c r="M5367" t="s">
        <v>22</v>
      </c>
      <c r="N5367" t="str">
        <f>IF(M5367="", "", IFERROR(VLOOKUP(M5367, Data!$A$1:$B$5, 2, 0), "Unkown fuel"))</f>
        <v>very harmful</v>
      </c>
      <c r="O5367" t="s">
        <v>158</v>
      </c>
      <c r="P5367" t="s">
        <v>24</v>
      </c>
      <c r="Q5367" t="s">
        <v>25</v>
      </c>
      <c r="R5367" t="s">
        <v>475</v>
      </c>
      <c r="S5367">
        <v>2494</v>
      </c>
      <c r="T5367" t="s">
        <v>476</v>
      </c>
      <c r="U5367" t="s">
        <v>477</v>
      </c>
      <c r="V5367">
        <v>8</v>
      </c>
      <c r="W5367" t="s">
        <v>1179</v>
      </c>
    </row>
    <row r="5368" spans="1:23" x14ac:dyDescent="0.3">
      <c r="A5368">
        <v>5521</v>
      </c>
      <c r="B5368" t="s">
        <v>221</v>
      </c>
      <c r="C5368">
        <v>2016</v>
      </c>
      <c r="D5368">
        <f t="shared" ca="1" si="332"/>
        <v>7</v>
      </c>
      <c r="E5368" s="5">
        <v>540000</v>
      </c>
      <c r="F5368">
        <v>66000</v>
      </c>
      <c r="G5368" t="s">
        <v>56</v>
      </c>
      <c r="H5368" t="str">
        <f t="shared" si="333"/>
        <v>West</v>
      </c>
      <c r="I5368" t="s">
        <v>21</v>
      </c>
      <c r="J5368" t="str">
        <f t="shared" si="334"/>
        <v>Washington</v>
      </c>
      <c r="K5368" t="s">
        <v>2146</v>
      </c>
      <c r="L5368" t="str">
        <f t="shared" si="335"/>
        <v>Seatac</v>
      </c>
      <c r="M5368" t="s">
        <v>22</v>
      </c>
      <c r="N5368" t="str">
        <f>IF(M5368="", "", IFERROR(VLOOKUP(M5368, Data!$A$1:$B$5, 2, 0), "Unkown fuel"))</f>
        <v>very harmful</v>
      </c>
      <c r="O5368" t="s">
        <v>158</v>
      </c>
      <c r="P5368" t="s">
        <v>24</v>
      </c>
      <c r="Q5368" t="s">
        <v>25</v>
      </c>
      <c r="R5368" t="s">
        <v>53</v>
      </c>
      <c r="S5368">
        <v>1498</v>
      </c>
      <c r="T5368" t="s">
        <v>108</v>
      </c>
      <c r="U5368" t="s">
        <v>548</v>
      </c>
      <c r="V5368">
        <v>5</v>
      </c>
      <c r="W5368" t="s">
        <v>1179</v>
      </c>
    </row>
    <row r="5369" spans="1:23" x14ac:dyDescent="0.3">
      <c r="A5369">
        <v>5522</v>
      </c>
      <c r="B5369" t="s">
        <v>30</v>
      </c>
      <c r="C5369">
        <v>2016</v>
      </c>
      <c r="D5369">
        <f t="shared" ca="1" si="332"/>
        <v>7</v>
      </c>
      <c r="E5369" s="5">
        <v>660000</v>
      </c>
      <c r="F5369">
        <v>78010</v>
      </c>
      <c r="G5369" t="s">
        <v>56</v>
      </c>
      <c r="H5369" t="str">
        <f t="shared" si="333"/>
        <v>West</v>
      </c>
      <c r="I5369" t="s">
        <v>21</v>
      </c>
      <c r="J5369" t="str">
        <f t="shared" si="334"/>
        <v>Washington</v>
      </c>
      <c r="K5369" t="s">
        <v>116</v>
      </c>
      <c r="L5369" t="str">
        <f t="shared" si="335"/>
        <v>Seattle</v>
      </c>
      <c r="M5369" t="s">
        <v>22</v>
      </c>
      <c r="N5369" t="str">
        <f>IF(M5369="", "", IFERROR(VLOOKUP(M5369, Data!$A$1:$B$5, 2, 0), "Unkown fuel"))</f>
        <v>very harmful</v>
      </c>
      <c r="O5369" t="s">
        <v>158</v>
      </c>
      <c r="P5369" t="s">
        <v>154</v>
      </c>
      <c r="Q5369" t="s">
        <v>25</v>
      </c>
      <c r="R5369" t="s">
        <v>227</v>
      </c>
      <c r="S5369">
        <v>1498</v>
      </c>
      <c r="T5369" t="s">
        <v>35</v>
      </c>
      <c r="U5369" t="s">
        <v>36</v>
      </c>
      <c r="V5369">
        <v>5</v>
      </c>
      <c r="W5369" t="s">
        <v>1179</v>
      </c>
    </row>
    <row r="5370" spans="1:23" x14ac:dyDescent="0.3">
      <c r="A5370">
        <v>5523</v>
      </c>
      <c r="B5370" t="s">
        <v>18</v>
      </c>
      <c r="C5370">
        <v>2018</v>
      </c>
      <c r="D5370">
        <f t="shared" ca="1" si="332"/>
        <v>5</v>
      </c>
      <c r="E5370" s="5">
        <v>875000</v>
      </c>
      <c r="F5370">
        <v>83844</v>
      </c>
      <c r="G5370" t="s">
        <v>56</v>
      </c>
      <c r="H5370" t="str">
        <f t="shared" si="333"/>
        <v>West</v>
      </c>
      <c r="I5370" t="s">
        <v>21</v>
      </c>
      <c r="J5370" t="str">
        <f t="shared" si="334"/>
        <v>Washington</v>
      </c>
      <c r="K5370" t="s">
        <v>116</v>
      </c>
      <c r="L5370" t="str">
        <f t="shared" si="335"/>
        <v>Seattle</v>
      </c>
      <c r="M5370" t="s">
        <v>22</v>
      </c>
      <c r="N5370" t="str">
        <f>IF(M5370="", "", IFERROR(VLOOKUP(M5370, Data!$A$1:$B$5, 2, 0), "Unkown fuel"))</f>
        <v>very harmful</v>
      </c>
      <c r="O5370" t="s">
        <v>158</v>
      </c>
      <c r="P5370" t="s">
        <v>24</v>
      </c>
      <c r="Q5370" t="s">
        <v>25</v>
      </c>
      <c r="R5370" t="s">
        <v>93</v>
      </c>
      <c r="S5370">
        <v>1248</v>
      </c>
      <c r="T5370" t="s">
        <v>94</v>
      </c>
      <c r="U5370" t="s">
        <v>95</v>
      </c>
      <c r="V5370">
        <v>7</v>
      </c>
      <c r="W5370" t="s">
        <v>1179</v>
      </c>
    </row>
    <row r="5371" spans="1:23" x14ac:dyDescent="0.3">
      <c r="A5371">
        <v>5524</v>
      </c>
      <c r="B5371" t="s">
        <v>18</v>
      </c>
      <c r="C5371">
        <v>2015</v>
      </c>
      <c r="D5371">
        <f t="shared" ca="1" si="332"/>
        <v>8</v>
      </c>
      <c r="E5371" s="5">
        <v>411000</v>
      </c>
      <c r="F5371">
        <v>23999</v>
      </c>
      <c r="G5371" t="s">
        <v>56</v>
      </c>
      <c r="H5371" t="str">
        <f t="shared" si="333"/>
        <v>West</v>
      </c>
      <c r="I5371" t="s">
        <v>21</v>
      </c>
      <c r="J5371" t="str">
        <f t="shared" si="334"/>
        <v>Washington</v>
      </c>
      <c r="K5371" t="s">
        <v>116</v>
      </c>
      <c r="L5371" t="str">
        <f t="shared" si="335"/>
        <v>Seattle</v>
      </c>
      <c r="M5371" t="s">
        <v>41</v>
      </c>
      <c r="N5371" t="str">
        <f>IF(M5371="", "", IFERROR(VLOOKUP(M5371, Data!$A$1:$B$5, 2, 0), "Unkown fuel"))</f>
        <v>harmful</v>
      </c>
      <c r="O5371" t="s">
        <v>158</v>
      </c>
      <c r="P5371" t="s">
        <v>154</v>
      </c>
      <c r="Q5371" t="s">
        <v>25</v>
      </c>
      <c r="R5371" t="s">
        <v>243</v>
      </c>
      <c r="S5371">
        <v>998</v>
      </c>
      <c r="T5371" t="s">
        <v>244</v>
      </c>
      <c r="U5371" t="s">
        <v>141</v>
      </c>
      <c r="V5371">
        <v>5</v>
      </c>
      <c r="W5371" t="s">
        <v>1179</v>
      </c>
    </row>
    <row r="5372" spans="1:23" x14ac:dyDescent="0.3">
      <c r="A5372">
        <v>5525</v>
      </c>
      <c r="B5372" t="s">
        <v>18</v>
      </c>
      <c r="C5372">
        <v>2016</v>
      </c>
      <c r="D5372">
        <f t="shared" ca="1" si="332"/>
        <v>7</v>
      </c>
      <c r="E5372" s="5">
        <v>635000</v>
      </c>
      <c r="F5372">
        <v>52000</v>
      </c>
      <c r="G5372" t="s">
        <v>124</v>
      </c>
      <c r="H5372" t="str">
        <f t="shared" si="333"/>
        <v>South</v>
      </c>
      <c r="I5372" t="s">
        <v>965</v>
      </c>
      <c r="J5372" t="str">
        <f t="shared" si="334"/>
        <v>Virginia</v>
      </c>
      <c r="K5372" t="s">
        <v>966</v>
      </c>
      <c r="L5372" t="str">
        <f t="shared" si="335"/>
        <v>Rose Hill</v>
      </c>
      <c r="M5372" t="s">
        <v>22</v>
      </c>
      <c r="N5372" t="str">
        <f>IF(M5372="", "", IFERROR(VLOOKUP(M5372, Data!$A$1:$B$5, 2, 0), "Unkown fuel"))</f>
        <v>very harmful</v>
      </c>
      <c r="O5372" t="s">
        <v>158</v>
      </c>
      <c r="P5372" t="s">
        <v>24</v>
      </c>
      <c r="Q5372" t="s">
        <v>25</v>
      </c>
      <c r="R5372" t="s">
        <v>527</v>
      </c>
      <c r="S5372">
        <v>1248</v>
      </c>
      <c r="T5372" t="s">
        <v>27</v>
      </c>
      <c r="U5372" t="s">
        <v>28</v>
      </c>
      <c r="V5372">
        <v>5</v>
      </c>
      <c r="W5372" t="s">
        <v>1179</v>
      </c>
    </row>
    <row r="5373" spans="1:23" x14ac:dyDescent="0.3">
      <c r="A5373">
        <v>5526</v>
      </c>
      <c r="B5373" t="s">
        <v>18</v>
      </c>
      <c r="C5373">
        <v>2012</v>
      </c>
      <c r="D5373">
        <f t="shared" ca="1" si="332"/>
        <v>11</v>
      </c>
      <c r="E5373" s="5">
        <v>350000</v>
      </c>
      <c r="F5373">
        <v>145000</v>
      </c>
      <c r="G5373" t="s">
        <v>124</v>
      </c>
      <c r="H5373" t="str">
        <f t="shared" si="333"/>
        <v>South</v>
      </c>
      <c r="I5373" t="s">
        <v>965</v>
      </c>
      <c r="J5373" t="str">
        <f t="shared" si="334"/>
        <v>Virginia</v>
      </c>
      <c r="K5373" t="s">
        <v>966</v>
      </c>
      <c r="L5373" t="str">
        <f t="shared" si="335"/>
        <v>Rose Hill</v>
      </c>
      <c r="M5373" t="s">
        <v>22</v>
      </c>
      <c r="N5373" t="str">
        <f>IF(M5373="", "", IFERROR(VLOOKUP(M5373, Data!$A$1:$B$5, 2, 0), "Unkown fuel"))</f>
        <v>very harmful</v>
      </c>
      <c r="O5373" t="s">
        <v>23</v>
      </c>
      <c r="P5373" t="s">
        <v>24</v>
      </c>
      <c r="Q5373" t="s">
        <v>42</v>
      </c>
      <c r="R5373" t="s">
        <v>230</v>
      </c>
      <c r="S5373">
        <v>1248</v>
      </c>
      <c r="T5373" t="s">
        <v>27</v>
      </c>
      <c r="U5373" t="s">
        <v>28</v>
      </c>
      <c r="V5373">
        <v>5</v>
      </c>
      <c r="W5373" t="s">
        <v>1179</v>
      </c>
    </row>
    <row r="5374" spans="1:23" x14ac:dyDescent="0.3">
      <c r="A5374">
        <v>5527</v>
      </c>
      <c r="B5374" t="s">
        <v>88</v>
      </c>
      <c r="C5374">
        <v>2018</v>
      </c>
      <c r="D5374">
        <f t="shared" ca="1" si="332"/>
        <v>5</v>
      </c>
      <c r="E5374" s="5">
        <v>800000</v>
      </c>
      <c r="F5374">
        <v>70000</v>
      </c>
      <c r="G5374" t="s">
        <v>56</v>
      </c>
      <c r="H5374" t="str">
        <f t="shared" si="333"/>
        <v>West</v>
      </c>
      <c r="I5374" t="s">
        <v>21</v>
      </c>
      <c r="J5374" t="str">
        <f t="shared" si="334"/>
        <v>Washington</v>
      </c>
      <c r="K5374" t="s">
        <v>116</v>
      </c>
      <c r="L5374" t="str">
        <f t="shared" si="335"/>
        <v>Seattle</v>
      </c>
      <c r="M5374" t="s">
        <v>22</v>
      </c>
      <c r="N5374" t="str">
        <f>IF(M5374="", "", IFERROR(VLOOKUP(M5374, Data!$A$1:$B$5, 2, 0), "Unkown fuel"))</f>
        <v>very harmful</v>
      </c>
      <c r="O5374" t="s">
        <v>23</v>
      </c>
      <c r="P5374" t="s">
        <v>24</v>
      </c>
      <c r="Q5374" t="s">
        <v>33</v>
      </c>
      <c r="R5374" t="s">
        <v>623</v>
      </c>
      <c r="S5374">
        <v>1493</v>
      </c>
      <c r="T5374" t="s">
        <v>171</v>
      </c>
      <c r="U5374" t="s">
        <v>445</v>
      </c>
      <c r="V5374">
        <v>7</v>
      </c>
      <c r="W5374" t="s">
        <v>1179</v>
      </c>
    </row>
    <row r="5375" spans="1:23" x14ac:dyDescent="0.3">
      <c r="A5375">
        <v>5528</v>
      </c>
      <c r="B5375" t="s">
        <v>18</v>
      </c>
      <c r="C5375">
        <v>2015</v>
      </c>
      <c r="D5375">
        <f t="shared" ca="1" si="332"/>
        <v>8</v>
      </c>
      <c r="E5375" s="5">
        <v>180000</v>
      </c>
      <c r="F5375">
        <v>25000</v>
      </c>
      <c r="G5375" t="s">
        <v>124</v>
      </c>
      <c r="H5375" t="str">
        <f t="shared" si="333"/>
        <v>South</v>
      </c>
      <c r="I5375" t="s">
        <v>965</v>
      </c>
      <c r="J5375" t="str">
        <f t="shared" si="334"/>
        <v>Virginia</v>
      </c>
      <c r="K5375" t="s">
        <v>966</v>
      </c>
      <c r="L5375" t="str">
        <f t="shared" si="335"/>
        <v>Rose Hill</v>
      </c>
      <c r="M5375" t="s">
        <v>41</v>
      </c>
      <c r="N5375" t="str">
        <f>IF(M5375="", "", IFERROR(VLOOKUP(M5375, Data!$A$1:$B$5, 2, 0), "Unkown fuel"))</f>
        <v>harmful</v>
      </c>
      <c r="O5375" t="s">
        <v>23</v>
      </c>
      <c r="P5375" t="s">
        <v>24</v>
      </c>
      <c r="Q5375" t="s">
        <v>33</v>
      </c>
      <c r="R5375" t="s">
        <v>127</v>
      </c>
      <c r="S5375">
        <v>796</v>
      </c>
      <c r="T5375" t="s">
        <v>128</v>
      </c>
      <c r="U5375" t="s">
        <v>64</v>
      </c>
      <c r="V5375">
        <v>5</v>
      </c>
      <c r="W5375" t="s">
        <v>1179</v>
      </c>
    </row>
    <row r="5376" spans="1:23" x14ac:dyDescent="0.3">
      <c r="A5376">
        <v>5529</v>
      </c>
      <c r="B5376" t="s">
        <v>320</v>
      </c>
      <c r="C5376">
        <v>2014</v>
      </c>
      <c r="D5376">
        <f t="shared" ca="1" si="332"/>
        <v>9</v>
      </c>
      <c r="E5376" s="5">
        <v>2000000</v>
      </c>
      <c r="F5376">
        <v>51000</v>
      </c>
      <c r="G5376" t="s">
        <v>38</v>
      </c>
      <c r="H5376" t="str">
        <f t="shared" si="333"/>
        <v>Central</v>
      </c>
      <c r="I5376" t="s">
        <v>70</v>
      </c>
      <c r="J5376" t="str">
        <f t="shared" si="334"/>
        <v>Texas</v>
      </c>
      <c r="K5376" t="s">
        <v>2126</v>
      </c>
      <c r="L5376" t="str">
        <f t="shared" si="335"/>
        <v>Longview</v>
      </c>
      <c r="M5376" t="s">
        <v>22</v>
      </c>
      <c r="N5376" t="str">
        <f>IF(M5376="", "", IFERROR(VLOOKUP(M5376, Data!$A$1:$B$5, 2, 0), "Unkown fuel"))</f>
        <v>very harmful</v>
      </c>
      <c r="O5376" t="s">
        <v>23</v>
      </c>
      <c r="P5376" t="s">
        <v>154</v>
      </c>
      <c r="Q5376" t="s">
        <v>25</v>
      </c>
      <c r="R5376" t="s">
        <v>369</v>
      </c>
      <c r="S5376">
        <v>2993</v>
      </c>
      <c r="T5376" t="s">
        <v>1440</v>
      </c>
      <c r="U5376" t="s">
        <v>1441</v>
      </c>
      <c r="V5376">
        <v>5</v>
      </c>
      <c r="W5376" t="s">
        <v>1179</v>
      </c>
    </row>
    <row r="5377" spans="1:23" x14ac:dyDescent="0.3">
      <c r="A5377">
        <v>5530</v>
      </c>
      <c r="B5377" t="s">
        <v>37</v>
      </c>
      <c r="C5377">
        <v>2014</v>
      </c>
      <c r="D5377">
        <f t="shared" ca="1" si="332"/>
        <v>9</v>
      </c>
      <c r="E5377" s="5">
        <v>490000</v>
      </c>
      <c r="F5377">
        <v>120000</v>
      </c>
      <c r="G5377" t="s">
        <v>38</v>
      </c>
      <c r="H5377" t="str">
        <f t="shared" si="333"/>
        <v>Central</v>
      </c>
      <c r="I5377" t="s">
        <v>70</v>
      </c>
      <c r="J5377" t="str">
        <f t="shared" si="334"/>
        <v>Texas</v>
      </c>
      <c r="K5377" t="s">
        <v>2147</v>
      </c>
      <c r="L5377" t="str">
        <f t="shared" si="335"/>
        <v>Lewisville</v>
      </c>
      <c r="M5377" t="s">
        <v>22</v>
      </c>
      <c r="N5377" t="str">
        <f>IF(M5377="", "", IFERROR(VLOOKUP(M5377, Data!$A$1:$B$5, 2, 0), "Unkown fuel"))</f>
        <v>very harmful</v>
      </c>
      <c r="O5377" t="s">
        <v>23</v>
      </c>
      <c r="P5377" t="s">
        <v>24</v>
      </c>
      <c r="Q5377" t="s">
        <v>25</v>
      </c>
      <c r="R5377" t="s">
        <v>731</v>
      </c>
      <c r="S5377">
        <v>1498</v>
      </c>
      <c r="T5377" t="s">
        <v>105</v>
      </c>
      <c r="U5377" t="s">
        <v>95</v>
      </c>
      <c r="V5377">
        <v>7</v>
      </c>
      <c r="W5377" t="s">
        <v>1179</v>
      </c>
    </row>
    <row r="5378" spans="1:23" x14ac:dyDescent="0.3">
      <c r="A5378">
        <v>5531</v>
      </c>
      <c r="B5378" t="s">
        <v>18</v>
      </c>
      <c r="C5378">
        <v>2010</v>
      </c>
      <c r="D5378">
        <f t="shared" ref="D5378:D5441" ca="1" si="336">TRUNC(YEARFRAC(DATE(C5378,1,1), TODAY(), 1))</f>
        <v>13</v>
      </c>
      <c r="E5378" s="5">
        <v>180000</v>
      </c>
      <c r="F5378">
        <v>55000</v>
      </c>
      <c r="G5378" t="s">
        <v>38</v>
      </c>
      <c r="H5378" t="str">
        <f t="shared" ref="H5378:H5441" si="337">TRIM(G5378)</f>
        <v>Central</v>
      </c>
      <c r="I5378" t="s">
        <v>70</v>
      </c>
      <c r="J5378" t="str">
        <f t="shared" ref="J5378:J5441" si="338">TRIM(I5378)</f>
        <v>Texas</v>
      </c>
      <c r="K5378" t="s">
        <v>2126</v>
      </c>
      <c r="L5378" t="str">
        <f t="shared" ref="L5378:L5441" si="339">TRIM(K5378)</f>
        <v>Longview</v>
      </c>
      <c r="M5378" t="s">
        <v>41</v>
      </c>
      <c r="N5378" t="str">
        <f>IF(M5378="", "", IFERROR(VLOOKUP(M5378, Data!$A$1:$B$5, 2, 0), "Unkown fuel"))</f>
        <v>harmful</v>
      </c>
      <c r="O5378" t="s">
        <v>23</v>
      </c>
      <c r="P5378" t="s">
        <v>24</v>
      </c>
      <c r="Q5378" t="s">
        <v>25</v>
      </c>
      <c r="R5378" t="s">
        <v>273</v>
      </c>
      <c r="S5378">
        <v>998</v>
      </c>
      <c r="T5378" t="s">
        <v>67</v>
      </c>
      <c r="U5378" t="s">
        <v>141</v>
      </c>
      <c r="V5378">
        <v>5</v>
      </c>
      <c r="W5378" t="s">
        <v>1179</v>
      </c>
    </row>
    <row r="5379" spans="1:23" x14ac:dyDescent="0.3">
      <c r="A5379">
        <v>5532</v>
      </c>
      <c r="B5379" t="s">
        <v>296</v>
      </c>
      <c r="C5379">
        <v>2013</v>
      </c>
      <c r="D5379">
        <f t="shared" ca="1" si="336"/>
        <v>10</v>
      </c>
      <c r="E5379" s="5">
        <v>310000</v>
      </c>
      <c r="F5379">
        <v>91400</v>
      </c>
      <c r="G5379" t="s">
        <v>38</v>
      </c>
      <c r="H5379" t="str">
        <f t="shared" si="337"/>
        <v>Central</v>
      </c>
      <c r="I5379" t="s">
        <v>249</v>
      </c>
      <c r="J5379" t="str">
        <f t="shared" si="338"/>
        <v>Michigan</v>
      </c>
      <c r="K5379" t="s">
        <v>2148</v>
      </c>
      <c r="L5379" t="str">
        <f t="shared" si="339"/>
        <v>Muskegon</v>
      </c>
      <c r="M5379" t="s">
        <v>41</v>
      </c>
      <c r="N5379" t="str">
        <f>IF(M5379="", "", IFERROR(VLOOKUP(M5379, Data!$A$1:$B$5, 2, 0), "Unkown fuel"))</f>
        <v>harmful</v>
      </c>
      <c r="O5379" t="s">
        <v>23</v>
      </c>
      <c r="P5379" t="s">
        <v>154</v>
      </c>
      <c r="Q5379" t="s">
        <v>33</v>
      </c>
      <c r="R5379" t="s">
        <v>608</v>
      </c>
      <c r="S5379">
        <v>1198</v>
      </c>
      <c r="T5379" t="s">
        <v>609</v>
      </c>
      <c r="U5379" t="s">
        <v>610</v>
      </c>
      <c r="V5379">
        <v>5</v>
      </c>
      <c r="W5379" t="s">
        <v>1179</v>
      </c>
    </row>
    <row r="5380" spans="1:23" x14ac:dyDescent="0.3">
      <c r="A5380">
        <v>5533</v>
      </c>
      <c r="B5380" t="s">
        <v>46</v>
      </c>
      <c r="C5380">
        <v>2012</v>
      </c>
      <c r="D5380">
        <f t="shared" ca="1" si="336"/>
        <v>11</v>
      </c>
      <c r="E5380" s="5">
        <v>275000</v>
      </c>
      <c r="F5380">
        <v>48000</v>
      </c>
      <c r="G5380" t="s">
        <v>38</v>
      </c>
      <c r="H5380" t="str">
        <f t="shared" si="337"/>
        <v>Central</v>
      </c>
      <c r="I5380" t="s">
        <v>249</v>
      </c>
      <c r="J5380" t="str">
        <f t="shared" si="338"/>
        <v>Michigan</v>
      </c>
      <c r="K5380" t="s">
        <v>2148</v>
      </c>
      <c r="L5380" t="str">
        <f t="shared" si="339"/>
        <v>Muskegon</v>
      </c>
      <c r="M5380" t="s">
        <v>136</v>
      </c>
      <c r="N5380" t="str">
        <f>IF(M5380="", "", IFERROR(VLOOKUP(M5380, Data!$A$1:$B$5, 2, 0), "Unkown fuel"))</f>
        <v>least harmful</v>
      </c>
      <c r="O5380" t="s">
        <v>23</v>
      </c>
      <c r="P5380" t="s">
        <v>24</v>
      </c>
      <c r="Q5380" t="s">
        <v>25</v>
      </c>
      <c r="R5380" t="s">
        <v>448</v>
      </c>
      <c r="S5380">
        <v>1495</v>
      </c>
      <c r="T5380" t="s">
        <v>232</v>
      </c>
      <c r="U5380" t="s">
        <v>2076</v>
      </c>
      <c r="V5380">
        <v>5</v>
      </c>
      <c r="W5380" t="s">
        <v>1179</v>
      </c>
    </row>
    <row r="5381" spans="1:23" x14ac:dyDescent="0.3">
      <c r="A5381">
        <v>5534</v>
      </c>
      <c r="B5381" t="s">
        <v>120</v>
      </c>
      <c r="C5381">
        <v>2014</v>
      </c>
      <c r="D5381">
        <f t="shared" ca="1" si="336"/>
        <v>9</v>
      </c>
      <c r="E5381" s="5">
        <v>450000</v>
      </c>
      <c r="F5381">
        <v>80000</v>
      </c>
      <c r="G5381" t="s">
        <v>38</v>
      </c>
      <c r="H5381" t="str">
        <f t="shared" si="337"/>
        <v>Central</v>
      </c>
      <c r="I5381" t="s">
        <v>249</v>
      </c>
      <c r="J5381" t="str">
        <f t="shared" si="338"/>
        <v>Michigan</v>
      </c>
      <c r="K5381" t="s">
        <v>2148</v>
      </c>
      <c r="L5381" t="str">
        <f t="shared" si="339"/>
        <v>Muskegon</v>
      </c>
      <c r="M5381" t="s">
        <v>22</v>
      </c>
      <c r="N5381" t="str">
        <f>IF(M5381="", "", IFERROR(VLOOKUP(M5381, Data!$A$1:$B$5, 2, 0), "Unkown fuel"))</f>
        <v>very harmful</v>
      </c>
      <c r="O5381" t="s">
        <v>23</v>
      </c>
      <c r="P5381" t="s">
        <v>24</v>
      </c>
      <c r="Q5381" t="s">
        <v>33</v>
      </c>
      <c r="R5381" t="s">
        <v>121</v>
      </c>
      <c r="S5381">
        <v>1248</v>
      </c>
      <c r="T5381" t="s">
        <v>122</v>
      </c>
      <c r="U5381" t="s">
        <v>123</v>
      </c>
      <c r="V5381">
        <v>7</v>
      </c>
      <c r="W5381" t="s">
        <v>1179</v>
      </c>
    </row>
    <row r="5382" spans="1:23" x14ac:dyDescent="0.3">
      <c r="A5382">
        <v>5535</v>
      </c>
      <c r="B5382" t="s">
        <v>88</v>
      </c>
      <c r="C5382">
        <v>2017</v>
      </c>
      <c r="D5382">
        <f t="shared" ca="1" si="336"/>
        <v>6</v>
      </c>
      <c r="E5382" s="5">
        <v>500000</v>
      </c>
      <c r="F5382">
        <v>50000</v>
      </c>
      <c r="G5382" t="s">
        <v>38</v>
      </c>
      <c r="H5382" t="str">
        <f t="shared" si="337"/>
        <v>Central</v>
      </c>
      <c r="I5382" t="s">
        <v>249</v>
      </c>
      <c r="J5382" t="str">
        <f t="shared" si="338"/>
        <v>Michigan</v>
      </c>
      <c r="K5382" t="s">
        <v>2148</v>
      </c>
      <c r="L5382" t="str">
        <f t="shared" si="339"/>
        <v>Muskegon</v>
      </c>
      <c r="M5382" t="s">
        <v>22</v>
      </c>
      <c r="N5382" t="str">
        <f>IF(M5382="", "", IFERROR(VLOOKUP(M5382, Data!$A$1:$B$5, 2, 0), "Unkown fuel"))</f>
        <v>very harmful</v>
      </c>
      <c r="O5382" t="s">
        <v>23</v>
      </c>
      <c r="P5382" t="s">
        <v>24</v>
      </c>
      <c r="Q5382" t="s">
        <v>25</v>
      </c>
      <c r="R5382" t="s">
        <v>564</v>
      </c>
      <c r="S5382">
        <v>1198</v>
      </c>
      <c r="T5382" t="s">
        <v>565</v>
      </c>
      <c r="U5382" t="s">
        <v>566</v>
      </c>
      <c r="V5382">
        <v>6</v>
      </c>
      <c r="W5382" t="s">
        <v>1179</v>
      </c>
    </row>
    <row r="5383" spans="1:23" x14ac:dyDescent="0.3">
      <c r="A5383">
        <v>5536</v>
      </c>
      <c r="B5383" t="s">
        <v>46</v>
      </c>
      <c r="C5383">
        <v>2010</v>
      </c>
      <c r="D5383">
        <f t="shared" ca="1" si="336"/>
        <v>13</v>
      </c>
      <c r="E5383" s="5">
        <v>245000</v>
      </c>
      <c r="F5383">
        <v>185000</v>
      </c>
      <c r="G5383" t="s">
        <v>38</v>
      </c>
      <c r="H5383" t="str">
        <f t="shared" si="337"/>
        <v>Central</v>
      </c>
      <c r="I5383" t="s">
        <v>249</v>
      </c>
      <c r="J5383" t="str">
        <f t="shared" si="338"/>
        <v>Michigan</v>
      </c>
      <c r="K5383" t="s">
        <v>2148</v>
      </c>
      <c r="L5383" t="str">
        <f t="shared" si="339"/>
        <v>Muskegon</v>
      </c>
      <c r="M5383" t="s">
        <v>22</v>
      </c>
      <c r="N5383" t="str">
        <f>IF(M5383="", "", IFERROR(VLOOKUP(M5383, Data!$A$1:$B$5, 2, 0), "Unkown fuel"))</f>
        <v>very harmful</v>
      </c>
      <c r="O5383" t="s">
        <v>23</v>
      </c>
      <c r="P5383" t="s">
        <v>154</v>
      </c>
      <c r="Q5383" t="s">
        <v>304</v>
      </c>
      <c r="R5383" t="s">
        <v>408</v>
      </c>
      <c r="S5383">
        <v>1493</v>
      </c>
      <c r="T5383" t="s">
        <v>508</v>
      </c>
      <c r="U5383" t="s">
        <v>563</v>
      </c>
      <c r="V5383">
        <v>5</v>
      </c>
      <c r="W5383" t="s">
        <v>1179</v>
      </c>
    </row>
    <row r="5384" spans="1:23" x14ac:dyDescent="0.3">
      <c r="A5384">
        <v>5537</v>
      </c>
      <c r="B5384" t="s">
        <v>221</v>
      </c>
      <c r="C5384">
        <v>2011</v>
      </c>
      <c r="D5384">
        <f t="shared" ca="1" si="336"/>
        <v>12</v>
      </c>
      <c r="E5384" s="5">
        <v>275000</v>
      </c>
      <c r="F5384">
        <v>125000</v>
      </c>
      <c r="G5384" t="s">
        <v>38</v>
      </c>
      <c r="H5384" t="str">
        <f t="shared" si="337"/>
        <v>Central</v>
      </c>
      <c r="I5384" t="s">
        <v>249</v>
      </c>
      <c r="J5384" t="str">
        <f t="shared" si="338"/>
        <v>Michigan</v>
      </c>
      <c r="K5384" t="s">
        <v>1780</v>
      </c>
      <c r="L5384" t="str">
        <f t="shared" si="339"/>
        <v>Mount Pleasant</v>
      </c>
      <c r="M5384" t="s">
        <v>22</v>
      </c>
      <c r="N5384" t="str">
        <f>IF(M5384="", "", IFERROR(VLOOKUP(M5384, Data!$A$1:$B$5, 2, 0), "Unkown fuel"))</f>
        <v>very harmful</v>
      </c>
      <c r="O5384" t="s">
        <v>23</v>
      </c>
      <c r="P5384" t="s">
        <v>24</v>
      </c>
      <c r="Q5384" t="s">
        <v>304</v>
      </c>
      <c r="R5384" t="s">
        <v>234</v>
      </c>
      <c r="S5384">
        <v>1598</v>
      </c>
      <c r="T5384" t="s">
        <v>235</v>
      </c>
      <c r="U5384" t="s">
        <v>36</v>
      </c>
      <c r="V5384">
        <v>5</v>
      </c>
      <c r="W5384" t="s">
        <v>1179</v>
      </c>
    </row>
    <row r="5385" spans="1:23" x14ac:dyDescent="0.3">
      <c r="A5385">
        <v>5538</v>
      </c>
      <c r="B5385" t="s">
        <v>37</v>
      </c>
      <c r="C5385">
        <v>2006</v>
      </c>
      <c r="D5385">
        <f t="shared" ca="1" si="336"/>
        <v>17</v>
      </c>
      <c r="E5385" s="5">
        <v>200000</v>
      </c>
      <c r="F5385">
        <v>178500</v>
      </c>
      <c r="G5385" t="s">
        <v>38</v>
      </c>
      <c r="H5385" t="str">
        <f t="shared" si="337"/>
        <v>Central</v>
      </c>
      <c r="I5385" t="s">
        <v>249</v>
      </c>
      <c r="J5385" t="str">
        <f t="shared" si="338"/>
        <v>Michigan</v>
      </c>
      <c r="K5385" t="s">
        <v>2148</v>
      </c>
      <c r="L5385" t="str">
        <f t="shared" si="339"/>
        <v>Muskegon</v>
      </c>
      <c r="M5385" t="s">
        <v>41</v>
      </c>
      <c r="N5385" t="str">
        <f>IF(M5385="", "", IFERROR(VLOOKUP(M5385, Data!$A$1:$B$5, 2, 0), "Unkown fuel"))</f>
        <v>harmful</v>
      </c>
      <c r="O5385" t="s">
        <v>23</v>
      </c>
      <c r="P5385" t="s">
        <v>24</v>
      </c>
      <c r="Q5385" t="s">
        <v>42</v>
      </c>
      <c r="R5385" t="s">
        <v>43</v>
      </c>
      <c r="S5385">
        <v>1497</v>
      </c>
      <c r="T5385" t="s">
        <v>44</v>
      </c>
      <c r="U5385" t="s">
        <v>45</v>
      </c>
      <c r="V5385">
        <v>5</v>
      </c>
      <c r="W5385" t="s">
        <v>1179</v>
      </c>
    </row>
    <row r="5386" spans="1:23" x14ac:dyDescent="0.3">
      <c r="A5386">
        <v>5539</v>
      </c>
      <c r="B5386" t="s">
        <v>88</v>
      </c>
      <c r="C5386">
        <v>2017</v>
      </c>
      <c r="D5386">
        <f t="shared" ca="1" si="336"/>
        <v>6</v>
      </c>
      <c r="E5386" s="5">
        <v>1500000</v>
      </c>
      <c r="F5386">
        <v>66953</v>
      </c>
      <c r="G5386" t="s">
        <v>38</v>
      </c>
      <c r="H5386" t="str">
        <f t="shared" si="337"/>
        <v>Central</v>
      </c>
      <c r="I5386" t="s">
        <v>249</v>
      </c>
      <c r="J5386" t="str">
        <f t="shared" si="338"/>
        <v>Michigan</v>
      </c>
      <c r="K5386" t="s">
        <v>1443</v>
      </c>
      <c r="L5386" t="str">
        <f t="shared" si="339"/>
        <v>Novi</v>
      </c>
      <c r="M5386" t="s">
        <v>22</v>
      </c>
      <c r="N5386" t="str">
        <f>IF(M5386="", "", IFERROR(VLOOKUP(M5386, Data!$A$1:$B$5, 2, 0), "Unkown fuel"))</f>
        <v>very harmful</v>
      </c>
      <c r="O5386" t="s">
        <v>23</v>
      </c>
      <c r="P5386" t="s">
        <v>24</v>
      </c>
      <c r="Q5386" t="s">
        <v>25</v>
      </c>
      <c r="R5386" t="s">
        <v>155</v>
      </c>
      <c r="S5386">
        <v>2179</v>
      </c>
      <c r="T5386" t="s">
        <v>446</v>
      </c>
      <c r="U5386" t="s">
        <v>447</v>
      </c>
      <c r="V5386">
        <v>7</v>
      </c>
      <c r="W5386" t="s">
        <v>1179</v>
      </c>
    </row>
    <row r="5387" spans="1:23" x14ac:dyDescent="0.3">
      <c r="A5387">
        <v>5540</v>
      </c>
      <c r="B5387" t="s">
        <v>296</v>
      </c>
      <c r="C5387">
        <v>2012</v>
      </c>
      <c r="D5387">
        <f t="shared" ca="1" si="336"/>
        <v>11</v>
      </c>
      <c r="E5387" s="5">
        <v>229999</v>
      </c>
      <c r="F5387">
        <v>166000</v>
      </c>
      <c r="G5387" t="s">
        <v>38</v>
      </c>
      <c r="H5387" t="str">
        <f t="shared" si="337"/>
        <v>Central</v>
      </c>
      <c r="I5387" t="s">
        <v>249</v>
      </c>
      <c r="J5387" t="str">
        <f t="shared" si="338"/>
        <v>Michigan</v>
      </c>
      <c r="K5387" t="s">
        <v>1780</v>
      </c>
      <c r="L5387" t="str">
        <f t="shared" si="339"/>
        <v>Mount Pleasant</v>
      </c>
      <c r="M5387" t="s">
        <v>22</v>
      </c>
      <c r="N5387" t="str">
        <f>IF(M5387="", "", IFERROR(VLOOKUP(M5387, Data!$A$1:$B$5, 2, 0), "Unkown fuel"))</f>
        <v>very harmful</v>
      </c>
      <c r="O5387" t="s">
        <v>23</v>
      </c>
      <c r="P5387" t="s">
        <v>24</v>
      </c>
      <c r="Q5387" t="s">
        <v>33</v>
      </c>
      <c r="R5387" t="s">
        <v>505</v>
      </c>
      <c r="S5387">
        <v>1461</v>
      </c>
      <c r="T5387" t="s">
        <v>506</v>
      </c>
      <c r="U5387" t="s">
        <v>74</v>
      </c>
      <c r="V5387">
        <v>5</v>
      </c>
      <c r="W5387" t="s">
        <v>1179</v>
      </c>
    </row>
    <row r="5388" spans="1:23" x14ac:dyDescent="0.3">
      <c r="A5388">
        <v>5541</v>
      </c>
      <c r="B5388" t="s">
        <v>221</v>
      </c>
      <c r="C5388">
        <v>2011</v>
      </c>
      <c r="D5388">
        <f t="shared" ca="1" si="336"/>
        <v>12</v>
      </c>
      <c r="E5388" s="5">
        <v>280000</v>
      </c>
      <c r="F5388">
        <v>131000</v>
      </c>
      <c r="G5388" t="s">
        <v>38</v>
      </c>
      <c r="H5388" t="str">
        <f t="shared" si="337"/>
        <v>Central</v>
      </c>
      <c r="I5388" t="s">
        <v>921</v>
      </c>
      <c r="J5388" t="str">
        <f t="shared" si="338"/>
        <v>Kansas</v>
      </c>
      <c r="K5388" t="s">
        <v>1225</v>
      </c>
      <c r="L5388" t="str">
        <f t="shared" si="339"/>
        <v>Overland Park</v>
      </c>
      <c r="M5388" t="s">
        <v>22</v>
      </c>
      <c r="N5388" t="str">
        <f>IF(M5388="", "", IFERROR(VLOOKUP(M5388, Data!$A$1:$B$5, 2, 0), "Unkown fuel"))</f>
        <v>very harmful</v>
      </c>
      <c r="O5388" t="s">
        <v>23</v>
      </c>
      <c r="P5388" t="s">
        <v>24</v>
      </c>
      <c r="Q5388" t="s">
        <v>304</v>
      </c>
      <c r="R5388" t="s">
        <v>234</v>
      </c>
      <c r="S5388">
        <v>1598</v>
      </c>
      <c r="T5388" t="s">
        <v>235</v>
      </c>
      <c r="U5388" t="s">
        <v>36</v>
      </c>
      <c r="V5388">
        <v>5</v>
      </c>
      <c r="W5388" t="s">
        <v>1179</v>
      </c>
    </row>
    <row r="5389" spans="1:23" x14ac:dyDescent="0.3">
      <c r="A5389">
        <v>5542</v>
      </c>
      <c r="B5389" t="s">
        <v>18</v>
      </c>
      <c r="C5389">
        <v>2009</v>
      </c>
      <c r="D5389">
        <f t="shared" ca="1" si="336"/>
        <v>14</v>
      </c>
      <c r="E5389" s="5">
        <v>125000</v>
      </c>
      <c r="F5389">
        <v>50000</v>
      </c>
      <c r="G5389" t="s">
        <v>38</v>
      </c>
      <c r="H5389" t="str">
        <f t="shared" si="337"/>
        <v>Central</v>
      </c>
      <c r="I5389" t="s">
        <v>921</v>
      </c>
      <c r="J5389" t="str">
        <f t="shared" si="338"/>
        <v>Kansas</v>
      </c>
      <c r="K5389" t="s">
        <v>1545</v>
      </c>
      <c r="L5389" t="str">
        <f t="shared" si="339"/>
        <v>Olathe</v>
      </c>
      <c r="M5389" t="s">
        <v>41</v>
      </c>
      <c r="N5389" t="str">
        <f>IF(M5389="", "", IFERROR(VLOOKUP(M5389, Data!$A$1:$B$5, 2, 0), "Unkown fuel"))</f>
        <v>harmful</v>
      </c>
      <c r="O5389" t="s">
        <v>23</v>
      </c>
      <c r="P5389" t="s">
        <v>24</v>
      </c>
      <c r="Q5389" t="s">
        <v>33</v>
      </c>
      <c r="R5389" t="s">
        <v>85</v>
      </c>
      <c r="S5389">
        <v>1061</v>
      </c>
      <c r="T5389" t="s">
        <v>86</v>
      </c>
      <c r="U5389" t="s">
        <v>87</v>
      </c>
      <c r="V5389">
        <v>5</v>
      </c>
      <c r="W5389" t="s">
        <v>1179</v>
      </c>
    </row>
    <row r="5390" spans="1:23" x14ac:dyDescent="0.3">
      <c r="A5390">
        <v>5543</v>
      </c>
      <c r="B5390" t="s">
        <v>18</v>
      </c>
      <c r="C5390">
        <v>2015</v>
      </c>
      <c r="D5390">
        <f t="shared" ca="1" si="336"/>
        <v>8</v>
      </c>
      <c r="E5390" s="5">
        <v>600000</v>
      </c>
      <c r="F5390">
        <v>25000</v>
      </c>
      <c r="G5390" t="s">
        <v>38</v>
      </c>
      <c r="H5390" t="str">
        <f t="shared" si="337"/>
        <v>Central</v>
      </c>
      <c r="I5390" t="s">
        <v>921</v>
      </c>
      <c r="J5390" t="str">
        <f t="shared" si="338"/>
        <v>Kansas</v>
      </c>
      <c r="K5390" t="s">
        <v>1545</v>
      </c>
      <c r="L5390" t="str">
        <f t="shared" si="339"/>
        <v>Olathe</v>
      </c>
      <c r="M5390" t="s">
        <v>22</v>
      </c>
      <c r="N5390" t="str">
        <f>IF(M5390="", "", IFERROR(VLOOKUP(M5390, Data!$A$1:$B$5, 2, 0), "Unkown fuel"))</f>
        <v>very harmful</v>
      </c>
      <c r="O5390" t="s">
        <v>23</v>
      </c>
      <c r="P5390" t="s">
        <v>24</v>
      </c>
      <c r="Q5390" t="s">
        <v>25</v>
      </c>
      <c r="R5390" t="s">
        <v>229</v>
      </c>
      <c r="S5390">
        <v>1248</v>
      </c>
      <c r="T5390" t="s">
        <v>27</v>
      </c>
      <c r="U5390" t="s">
        <v>28</v>
      </c>
      <c r="V5390">
        <v>5</v>
      </c>
      <c r="W5390" t="s">
        <v>1179</v>
      </c>
    </row>
    <row r="5391" spans="1:23" x14ac:dyDescent="0.3">
      <c r="A5391">
        <v>5544</v>
      </c>
      <c r="B5391" t="s">
        <v>37</v>
      </c>
      <c r="C5391">
        <v>2018</v>
      </c>
      <c r="D5391">
        <f t="shared" ca="1" si="336"/>
        <v>5</v>
      </c>
      <c r="E5391" s="5">
        <v>600000</v>
      </c>
      <c r="F5391">
        <v>20000</v>
      </c>
      <c r="G5391" t="s">
        <v>38</v>
      </c>
      <c r="H5391" t="str">
        <f t="shared" si="337"/>
        <v>Central</v>
      </c>
      <c r="I5391" t="s">
        <v>921</v>
      </c>
      <c r="J5391" t="str">
        <f t="shared" si="338"/>
        <v>Kansas</v>
      </c>
      <c r="K5391" t="s">
        <v>1225</v>
      </c>
      <c r="L5391" t="str">
        <f t="shared" si="339"/>
        <v>Overland Park</v>
      </c>
      <c r="M5391" t="s">
        <v>41</v>
      </c>
      <c r="N5391" t="str">
        <f>IF(M5391="", "", IFERROR(VLOOKUP(M5391, Data!$A$1:$B$5, 2, 0), "Unkown fuel"))</f>
        <v>harmful</v>
      </c>
      <c r="O5391" t="s">
        <v>23</v>
      </c>
      <c r="P5391" t="s">
        <v>24</v>
      </c>
      <c r="Q5391" t="s">
        <v>25</v>
      </c>
      <c r="R5391" t="s">
        <v>121</v>
      </c>
      <c r="S5391">
        <v>1199</v>
      </c>
      <c r="T5391" t="s">
        <v>434</v>
      </c>
      <c r="U5391" t="s">
        <v>452</v>
      </c>
      <c r="V5391">
        <v>5</v>
      </c>
      <c r="W5391" t="s">
        <v>1179</v>
      </c>
    </row>
    <row r="5392" spans="1:23" x14ac:dyDescent="0.3">
      <c r="A5392">
        <v>5545</v>
      </c>
      <c r="B5392" t="s">
        <v>37</v>
      </c>
      <c r="C5392">
        <v>2016</v>
      </c>
      <c r="D5392">
        <f t="shared" ca="1" si="336"/>
        <v>7</v>
      </c>
      <c r="E5392" s="5">
        <v>411000</v>
      </c>
      <c r="F5392">
        <v>60000</v>
      </c>
      <c r="G5392" t="s">
        <v>38</v>
      </c>
      <c r="H5392" t="str">
        <f t="shared" si="337"/>
        <v>Central</v>
      </c>
      <c r="I5392" t="s">
        <v>921</v>
      </c>
      <c r="J5392" t="str">
        <f t="shared" si="338"/>
        <v>Kansas</v>
      </c>
      <c r="K5392" t="s">
        <v>1225</v>
      </c>
      <c r="L5392" t="str">
        <f t="shared" si="339"/>
        <v>Overland Park</v>
      </c>
      <c r="M5392" t="s">
        <v>41</v>
      </c>
      <c r="N5392" t="str">
        <f>IF(M5392="", "", IFERROR(VLOOKUP(M5392, Data!$A$1:$B$5, 2, 0), "Unkown fuel"))</f>
        <v>harmful</v>
      </c>
      <c r="O5392" t="s">
        <v>23</v>
      </c>
      <c r="P5392" t="s">
        <v>24</v>
      </c>
      <c r="Q5392" t="s">
        <v>33</v>
      </c>
      <c r="R5392" t="s">
        <v>164</v>
      </c>
      <c r="S5392">
        <v>1198</v>
      </c>
      <c r="T5392" t="s">
        <v>219</v>
      </c>
      <c r="U5392" t="s">
        <v>312</v>
      </c>
      <c r="V5392">
        <v>5</v>
      </c>
      <c r="W5392" t="s">
        <v>1179</v>
      </c>
    </row>
    <row r="5393" spans="1:23" x14ac:dyDescent="0.3">
      <c r="A5393">
        <v>5546</v>
      </c>
      <c r="B5393" t="s">
        <v>18</v>
      </c>
      <c r="C5393">
        <v>2010</v>
      </c>
      <c r="D5393">
        <f t="shared" ca="1" si="336"/>
        <v>13</v>
      </c>
      <c r="E5393" s="5">
        <v>150000</v>
      </c>
      <c r="F5393">
        <v>170000</v>
      </c>
      <c r="G5393" t="s">
        <v>38</v>
      </c>
      <c r="H5393" t="str">
        <f t="shared" si="337"/>
        <v>Central</v>
      </c>
      <c r="I5393" t="s">
        <v>921</v>
      </c>
      <c r="J5393" t="str">
        <f t="shared" si="338"/>
        <v>Kansas</v>
      </c>
      <c r="K5393" t="s">
        <v>1225</v>
      </c>
      <c r="L5393" t="str">
        <f t="shared" si="339"/>
        <v>Overland Park</v>
      </c>
      <c r="M5393" t="s">
        <v>41</v>
      </c>
      <c r="N5393" t="str">
        <f>IF(M5393="", "", IFERROR(VLOOKUP(M5393, Data!$A$1:$B$5, 2, 0), "Unkown fuel"))</f>
        <v>harmful</v>
      </c>
      <c r="O5393" t="s">
        <v>23</v>
      </c>
      <c r="P5393" t="s">
        <v>24</v>
      </c>
      <c r="Q5393" t="s">
        <v>42</v>
      </c>
      <c r="R5393" t="s">
        <v>267</v>
      </c>
      <c r="S5393">
        <v>1196</v>
      </c>
      <c r="T5393" t="s">
        <v>268</v>
      </c>
      <c r="U5393" t="s">
        <v>269</v>
      </c>
      <c r="V5393">
        <v>5</v>
      </c>
      <c r="W5393" t="s">
        <v>1179</v>
      </c>
    </row>
    <row r="5394" spans="1:23" x14ac:dyDescent="0.3">
      <c r="A5394">
        <v>5547</v>
      </c>
      <c r="B5394" t="s">
        <v>18</v>
      </c>
      <c r="C5394">
        <v>2015</v>
      </c>
      <c r="D5394">
        <f t="shared" ca="1" si="336"/>
        <v>8</v>
      </c>
      <c r="E5394" s="5">
        <v>630000</v>
      </c>
      <c r="F5394">
        <v>70000</v>
      </c>
      <c r="G5394" t="s">
        <v>38</v>
      </c>
      <c r="H5394" t="str">
        <f t="shared" si="337"/>
        <v>Central</v>
      </c>
      <c r="I5394" t="s">
        <v>921</v>
      </c>
      <c r="J5394" t="str">
        <f t="shared" si="338"/>
        <v>Kansas</v>
      </c>
      <c r="K5394" t="s">
        <v>1225</v>
      </c>
      <c r="L5394" t="str">
        <f t="shared" si="339"/>
        <v>Overland Park</v>
      </c>
      <c r="M5394" t="s">
        <v>22</v>
      </c>
      <c r="N5394" t="str">
        <f>IF(M5394="", "", IFERROR(VLOOKUP(M5394, Data!$A$1:$B$5, 2, 0), "Unkown fuel"))</f>
        <v>very harmful</v>
      </c>
      <c r="O5394" t="s">
        <v>23</v>
      </c>
      <c r="P5394" t="s">
        <v>24</v>
      </c>
      <c r="Q5394" t="s">
        <v>25</v>
      </c>
      <c r="R5394" t="s">
        <v>354</v>
      </c>
      <c r="S5394">
        <v>1248</v>
      </c>
      <c r="T5394" t="s">
        <v>94</v>
      </c>
      <c r="U5394" t="s">
        <v>95</v>
      </c>
      <c r="V5394">
        <v>5</v>
      </c>
      <c r="W5394" t="s">
        <v>1179</v>
      </c>
    </row>
    <row r="5395" spans="1:23" x14ac:dyDescent="0.3">
      <c r="A5395">
        <v>5548</v>
      </c>
      <c r="B5395" t="s">
        <v>192</v>
      </c>
      <c r="C5395">
        <v>2013</v>
      </c>
      <c r="D5395">
        <f t="shared" ca="1" si="336"/>
        <v>10</v>
      </c>
      <c r="E5395" s="5">
        <v>1200000</v>
      </c>
      <c r="F5395">
        <v>110000</v>
      </c>
      <c r="G5395" t="s">
        <v>38</v>
      </c>
      <c r="H5395" t="str">
        <f t="shared" si="337"/>
        <v>Central</v>
      </c>
      <c r="I5395" t="s">
        <v>921</v>
      </c>
      <c r="J5395" t="str">
        <f t="shared" si="338"/>
        <v>Kansas</v>
      </c>
      <c r="K5395" t="s">
        <v>1545</v>
      </c>
      <c r="L5395" t="str">
        <f t="shared" si="339"/>
        <v>Olathe</v>
      </c>
      <c r="M5395" t="s">
        <v>22</v>
      </c>
      <c r="N5395" t="str">
        <f>IF(M5395="", "", IFERROR(VLOOKUP(M5395, Data!$A$1:$B$5, 2, 0), "Unkown fuel"))</f>
        <v>very harmful</v>
      </c>
      <c r="O5395" t="s">
        <v>23</v>
      </c>
      <c r="P5395" t="s">
        <v>154</v>
      </c>
      <c r="Q5395" t="s">
        <v>25</v>
      </c>
      <c r="R5395" t="s">
        <v>2149</v>
      </c>
      <c r="S5395">
        <v>1968</v>
      </c>
      <c r="T5395" t="s">
        <v>194</v>
      </c>
      <c r="U5395" t="s">
        <v>195</v>
      </c>
      <c r="V5395">
        <v>5</v>
      </c>
      <c r="W5395" t="s">
        <v>1179</v>
      </c>
    </row>
    <row r="5396" spans="1:23" x14ac:dyDescent="0.3">
      <c r="A5396">
        <v>5549</v>
      </c>
      <c r="B5396" t="s">
        <v>18</v>
      </c>
      <c r="C5396">
        <v>2019</v>
      </c>
      <c r="D5396">
        <f t="shared" ca="1" si="336"/>
        <v>4</v>
      </c>
      <c r="E5396" s="5">
        <v>700000</v>
      </c>
      <c r="F5396">
        <v>45000</v>
      </c>
      <c r="G5396" t="s">
        <v>19</v>
      </c>
      <c r="H5396" t="str">
        <f t="shared" si="337"/>
        <v>East</v>
      </c>
      <c r="I5396" t="s">
        <v>206</v>
      </c>
      <c r="J5396" t="str">
        <f t="shared" si="338"/>
        <v>Pennsylvania</v>
      </c>
      <c r="K5396" t="s">
        <v>2150</v>
      </c>
      <c r="L5396" t="str">
        <f t="shared" si="339"/>
        <v>Drexel Hill</v>
      </c>
      <c r="M5396" t="s">
        <v>41</v>
      </c>
      <c r="N5396" t="str">
        <f>IF(M5396="", "", IFERROR(VLOOKUP(M5396, Data!$A$1:$B$5, 2, 0), "Unkown fuel"))</f>
        <v>harmful</v>
      </c>
      <c r="O5396" t="s">
        <v>23</v>
      </c>
      <c r="P5396" t="s">
        <v>154</v>
      </c>
      <c r="Q5396" t="s">
        <v>25</v>
      </c>
      <c r="R5396" t="s">
        <v>222</v>
      </c>
      <c r="S5396">
        <v>1197</v>
      </c>
      <c r="T5396" t="s">
        <v>265</v>
      </c>
      <c r="U5396" t="s">
        <v>266</v>
      </c>
      <c r="V5396">
        <v>5</v>
      </c>
      <c r="W5396" t="s">
        <v>1179</v>
      </c>
    </row>
    <row r="5397" spans="1:23" x14ac:dyDescent="0.3">
      <c r="A5397">
        <v>5550</v>
      </c>
      <c r="B5397" t="s">
        <v>88</v>
      </c>
      <c r="C5397">
        <v>2010</v>
      </c>
      <c r="D5397">
        <f t="shared" ca="1" si="336"/>
        <v>13</v>
      </c>
      <c r="E5397" s="5">
        <v>250000</v>
      </c>
      <c r="F5397">
        <v>60000</v>
      </c>
      <c r="G5397" t="s">
        <v>19</v>
      </c>
      <c r="H5397" t="str">
        <f t="shared" si="337"/>
        <v>East</v>
      </c>
      <c r="I5397" t="s">
        <v>206</v>
      </c>
      <c r="J5397" t="str">
        <f t="shared" si="338"/>
        <v>Pennsylvania</v>
      </c>
      <c r="K5397" t="s">
        <v>2150</v>
      </c>
      <c r="L5397" t="str">
        <f t="shared" si="339"/>
        <v>Drexel Hill</v>
      </c>
      <c r="M5397" t="s">
        <v>22</v>
      </c>
      <c r="N5397" t="str">
        <f>IF(M5397="", "", IFERROR(VLOOKUP(M5397, Data!$A$1:$B$5, 2, 0), "Unkown fuel"))</f>
        <v>very harmful</v>
      </c>
      <c r="O5397" t="s">
        <v>23</v>
      </c>
      <c r="P5397" t="s">
        <v>24</v>
      </c>
      <c r="Q5397" t="s">
        <v>33</v>
      </c>
      <c r="R5397" t="s">
        <v>130</v>
      </c>
      <c r="S5397">
        <v>2498</v>
      </c>
      <c r="T5397" t="s">
        <v>627</v>
      </c>
      <c r="U5397" t="s">
        <v>628</v>
      </c>
      <c r="V5397">
        <v>7</v>
      </c>
      <c r="W5397" t="s">
        <v>1179</v>
      </c>
    </row>
    <row r="5398" spans="1:23" x14ac:dyDescent="0.3">
      <c r="A5398">
        <v>5551</v>
      </c>
      <c r="B5398" t="s">
        <v>120</v>
      </c>
      <c r="C5398">
        <v>2016</v>
      </c>
      <c r="D5398">
        <f t="shared" ca="1" si="336"/>
        <v>7</v>
      </c>
      <c r="E5398" s="5">
        <v>535000</v>
      </c>
      <c r="F5398">
        <v>32000</v>
      </c>
      <c r="G5398" t="s">
        <v>38</v>
      </c>
      <c r="H5398" t="str">
        <f t="shared" si="337"/>
        <v>Central</v>
      </c>
      <c r="I5398" t="s">
        <v>39</v>
      </c>
      <c r="J5398" t="str">
        <f t="shared" si="338"/>
        <v>Illinois</v>
      </c>
      <c r="K5398" t="s">
        <v>890</v>
      </c>
      <c r="L5398" t="str">
        <f t="shared" si="339"/>
        <v>Bloomington</v>
      </c>
      <c r="M5398" t="s">
        <v>22</v>
      </c>
      <c r="N5398" t="str">
        <f>IF(M5398="", "", IFERROR(VLOOKUP(M5398, Data!$A$1:$B$5, 2, 0), "Unkown fuel"))</f>
        <v>very harmful</v>
      </c>
      <c r="O5398" t="s">
        <v>23</v>
      </c>
      <c r="P5398" t="s">
        <v>24</v>
      </c>
      <c r="Q5398" t="s">
        <v>25</v>
      </c>
      <c r="R5398" t="s">
        <v>121</v>
      </c>
      <c r="S5398">
        <v>1248</v>
      </c>
      <c r="T5398" t="s">
        <v>556</v>
      </c>
      <c r="U5398" t="s">
        <v>123</v>
      </c>
      <c r="V5398">
        <v>8</v>
      </c>
      <c r="W5398" t="s">
        <v>1179</v>
      </c>
    </row>
    <row r="5399" spans="1:23" x14ac:dyDescent="0.3">
      <c r="A5399">
        <v>5552</v>
      </c>
      <c r="B5399" t="s">
        <v>88</v>
      </c>
      <c r="C5399">
        <v>2016</v>
      </c>
      <c r="D5399">
        <f t="shared" ca="1" si="336"/>
        <v>7</v>
      </c>
      <c r="E5399" s="5">
        <v>600000</v>
      </c>
      <c r="F5399">
        <v>60000</v>
      </c>
      <c r="G5399" t="s">
        <v>38</v>
      </c>
      <c r="H5399" t="str">
        <f t="shared" si="337"/>
        <v>Central</v>
      </c>
      <c r="I5399" t="s">
        <v>39</v>
      </c>
      <c r="J5399" t="str">
        <f t="shared" si="338"/>
        <v>Illinois</v>
      </c>
      <c r="K5399" t="s">
        <v>2151</v>
      </c>
      <c r="L5399" t="str">
        <f t="shared" si="339"/>
        <v>Bolingbrook</v>
      </c>
      <c r="M5399" t="s">
        <v>22</v>
      </c>
      <c r="N5399" t="str">
        <f>IF(M5399="", "", IFERROR(VLOOKUP(M5399, Data!$A$1:$B$5, 2, 0), "Unkown fuel"))</f>
        <v>very harmful</v>
      </c>
      <c r="O5399" t="s">
        <v>23</v>
      </c>
      <c r="P5399" t="s">
        <v>24</v>
      </c>
      <c r="Q5399" t="s">
        <v>25</v>
      </c>
      <c r="R5399" t="s">
        <v>623</v>
      </c>
      <c r="S5399">
        <v>1493</v>
      </c>
      <c r="T5399" t="s">
        <v>171</v>
      </c>
      <c r="U5399" t="s">
        <v>445</v>
      </c>
      <c r="V5399">
        <v>7</v>
      </c>
      <c r="W5399" t="s">
        <v>1179</v>
      </c>
    </row>
    <row r="5400" spans="1:23" x14ac:dyDescent="0.3">
      <c r="A5400">
        <v>5553</v>
      </c>
      <c r="B5400" t="s">
        <v>46</v>
      </c>
      <c r="C5400">
        <v>2003</v>
      </c>
      <c r="D5400">
        <f t="shared" ca="1" si="336"/>
        <v>20</v>
      </c>
      <c r="E5400" s="5">
        <v>145000</v>
      </c>
      <c r="F5400">
        <v>120000</v>
      </c>
      <c r="G5400" t="s">
        <v>38</v>
      </c>
      <c r="H5400" t="str">
        <f t="shared" si="337"/>
        <v>Central</v>
      </c>
      <c r="I5400" t="s">
        <v>39</v>
      </c>
      <c r="J5400" t="str">
        <f t="shared" si="338"/>
        <v>Illinois</v>
      </c>
      <c r="K5400" t="s">
        <v>2151</v>
      </c>
      <c r="L5400" t="str">
        <f t="shared" si="339"/>
        <v>Bolingbrook</v>
      </c>
      <c r="M5400" t="s">
        <v>22</v>
      </c>
      <c r="N5400" t="str">
        <f>IF(M5400="", "", IFERROR(VLOOKUP(M5400, Data!$A$1:$B$5, 2, 0), "Unkown fuel"))</f>
        <v>very harmful</v>
      </c>
      <c r="O5400" t="s">
        <v>23</v>
      </c>
      <c r="P5400" t="s">
        <v>24</v>
      </c>
      <c r="Q5400" t="s">
        <v>304</v>
      </c>
      <c r="R5400" t="s">
        <v>1116</v>
      </c>
      <c r="S5400">
        <v>1493</v>
      </c>
      <c r="T5400" t="s">
        <v>90</v>
      </c>
      <c r="U5400" t="s">
        <v>1117</v>
      </c>
      <c r="V5400">
        <v>5</v>
      </c>
      <c r="W5400" t="s">
        <v>1179</v>
      </c>
    </row>
    <row r="5401" spans="1:23" x14ac:dyDescent="0.3">
      <c r="A5401">
        <v>5554</v>
      </c>
      <c r="B5401" t="s">
        <v>69</v>
      </c>
      <c r="C5401">
        <v>2015</v>
      </c>
      <c r="D5401">
        <f t="shared" ca="1" si="336"/>
        <v>8</v>
      </c>
      <c r="E5401" s="5">
        <v>400000</v>
      </c>
      <c r="F5401">
        <v>143000</v>
      </c>
      <c r="G5401" t="s">
        <v>19</v>
      </c>
      <c r="H5401" t="str">
        <f t="shared" si="337"/>
        <v>East</v>
      </c>
      <c r="I5401" t="s">
        <v>206</v>
      </c>
      <c r="J5401" t="str">
        <f t="shared" si="338"/>
        <v>Pennsylvania</v>
      </c>
      <c r="K5401" t="s">
        <v>2150</v>
      </c>
      <c r="L5401" t="str">
        <f t="shared" si="339"/>
        <v>Drexel Hill</v>
      </c>
      <c r="M5401" t="s">
        <v>22</v>
      </c>
      <c r="N5401" t="str">
        <f>IF(M5401="", "", IFERROR(VLOOKUP(M5401, Data!$A$1:$B$5, 2, 0), "Unkown fuel"))</f>
        <v>very harmful</v>
      </c>
      <c r="O5401" t="s">
        <v>23</v>
      </c>
      <c r="P5401" t="s">
        <v>24</v>
      </c>
      <c r="Q5401" t="s">
        <v>25</v>
      </c>
      <c r="R5401" t="s">
        <v>737</v>
      </c>
      <c r="S5401">
        <v>1498</v>
      </c>
      <c r="T5401" t="s">
        <v>738</v>
      </c>
      <c r="U5401" t="s">
        <v>719</v>
      </c>
      <c r="V5401">
        <v>5</v>
      </c>
      <c r="W5401" t="s">
        <v>1179</v>
      </c>
    </row>
    <row r="5402" spans="1:23" x14ac:dyDescent="0.3">
      <c r="A5402">
        <v>5555</v>
      </c>
      <c r="B5402" t="s">
        <v>18</v>
      </c>
      <c r="C5402">
        <v>2015</v>
      </c>
      <c r="D5402">
        <f t="shared" ca="1" si="336"/>
        <v>8</v>
      </c>
      <c r="E5402" s="5">
        <v>600000</v>
      </c>
      <c r="F5402">
        <v>100000</v>
      </c>
      <c r="G5402" t="s">
        <v>38</v>
      </c>
      <c r="H5402" t="str">
        <f t="shared" si="337"/>
        <v>Central</v>
      </c>
      <c r="I5402" t="s">
        <v>39</v>
      </c>
      <c r="J5402" t="str">
        <f t="shared" si="338"/>
        <v>Illinois</v>
      </c>
      <c r="K5402" t="s">
        <v>2152</v>
      </c>
      <c r="L5402" t="str">
        <f t="shared" si="339"/>
        <v>Belvidere</v>
      </c>
      <c r="M5402" t="s">
        <v>22</v>
      </c>
      <c r="N5402" t="str">
        <f>IF(M5402="", "", IFERROR(VLOOKUP(M5402, Data!$A$1:$B$5, 2, 0), "Unkown fuel"))</f>
        <v>very harmful</v>
      </c>
      <c r="O5402" t="s">
        <v>23</v>
      </c>
      <c r="P5402" t="s">
        <v>24</v>
      </c>
      <c r="Q5402" t="s">
        <v>25</v>
      </c>
      <c r="R5402" t="s">
        <v>106</v>
      </c>
      <c r="S5402">
        <v>1248</v>
      </c>
      <c r="T5402" t="s">
        <v>27</v>
      </c>
      <c r="U5402" t="s">
        <v>28</v>
      </c>
      <c r="V5402">
        <v>5</v>
      </c>
      <c r="W5402" t="s">
        <v>1179</v>
      </c>
    </row>
    <row r="5403" spans="1:23" x14ac:dyDescent="0.3">
      <c r="A5403">
        <v>5556</v>
      </c>
      <c r="B5403" t="s">
        <v>18</v>
      </c>
      <c r="C5403">
        <v>2018</v>
      </c>
      <c r="D5403">
        <f t="shared" ca="1" si="336"/>
        <v>5</v>
      </c>
      <c r="E5403" s="5">
        <v>459999</v>
      </c>
      <c r="F5403">
        <v>50000</v>
      </c>
      <c r="G5403" t="s">
        <v>38</v>
      </c>
      <c r="H5403" t="str">
        <f t="shared" si="337"/>
        <v>Central</v>
      </c>
      <c r="I5403" t="s">
        <v>39</v>
      </c>
      <c r="J5403" t="str">
        <f t="shared" si="338"/>
        <v>Illinois</v>
      </c>
      <c r="K5403" t="s">
        <v>2152</v>
      </c>
      <c r="L5403" t="str">
        <f t="shared" si="339"/>
        <v>Belvidere</v>
      </c>
      <c r="M5403" t="s">
        <v>41</v>
      </c>
      <c r="N5403" t="str">
        <f>IF(M5403="", "", IFERROR(VLOOKUP(M5403, Data!$A$1:$B$5, 2, 0), "Unkown fuel"))</f>
        <v>harmful</v>
      </c>
      <c r="O5403" t="s">
        <v>23</v>
      </c>
      <c r="P5403" t="s">
        <v>24</v>
      </c>
      <c r="Q5403" t="s">
        <v>25</v>
      </c>
      <c r="R5403" t="s">
        <v>294</v>
      </c>
      <c r="S5403">
        <v>998</v>
      </c>
      <c r="T5403" t="s">
        <v>86</v>
      </c>
      <c r="U5403" t="s">
        <v>141</v>
      </c>
      <c r="V5403">
        <v>5</v>
      </c>
      <c r="W5403" t="s">
        <v>1179</v>
      </c>
    </row>
    <row r="5404" spans="1:23" x14ac:dyDescent="0.3">
      <c r="A5404">
        <v>5557</v>
      </c>
      <c r="B5404" t="s">
        <v>46</v>
      </c>
      <c r="C5404">
        <v>2018</v>
      </c>
      <c r="D5404">
        <f t="shared" ca="1" si="336"/>
        <v>5</v>
      </c>
      <c r="E5404" s="5">
        <v>800000</v>
      </c>
      <c r="F5404">
        <v>30000</v>
      </c>
      <c r="G5404" t="s">
        <v>38</v>
      </c>
      <c r="H5404" t="str">
        <f t="shared" si="337"/>
        <v>Central</v>
      </c>
      <c r="I5404" t="s">
        <v>39</v>
      </c>
      <c r="J5404" t="str">
        <f t="shared" si="338"/>
        <v>Illinois</v>
      </c>
      <c r="K5404" t="s">
        <v>890</v>
      </c>
      <c r="L5404" t="str">
        <f t="shared" si="339"/>
        <v>Bloomington</v>
      </c>
      <c r="M5404" t="s">
        <v>22</v>
      </c>
      <c r="N5404" t="str">
        <f>IF(M5404="", "", IFERROR(VLOOKUP(M5404, Data!$A$1:$B$5, 2, 0), "Unkown fuel"))</f>
        <v>very harmful</v>
      </c>
      <c r="O5404" t="s">
        <v>23</v>
      </c>
      <c r="P5404" t="s">
        <v>24</v>
      </c>
      <c r="Q5404" t="s">
        <v>25</v>
      </c>
      <c r="R5404" t="s">
        <v>99</v>
      </c>
      <c r="S5404">
        <v>1396</v>
      </c>
      <c r="T5404" t="s">
        <v>100</v>
      </c>
      <c r="U5404" t="s">
        <v>101</v>
      </c>
      <c r="V5404">
        <v>5</v>
      </c>
      <c r="W5404" t="s">
        <v>1179</v>
      </c>
    </row>
    <row r="5405" spans="1:23" x14ac:dyDescent="0.3">
      <c r="A5405">
        <v>5558</v>
      </c>
      <c r="B5405" t="s">
        <v>18</v>
      </c>
      <c r="C5405">
        <v>2017</v>
      </c>
      <c r="D5405">
        <f t="shared" ca="1" si="336"/>
        <v>6</v>
      </c>
      <c r="E5405" s="5">
        <v>370000</v>
      </c>
      <c r="F5405">
        <v>25000</v>
      </c>
      <c r="G5405" t="s">
        <v>38</v>
      </c>
      <c r="H5405" t="str">
        <f t="shared" si="337"/>
        <v>Central</v>
      </c>
      <c r="I5405" t="s">
        <v>39</v>
      </c>
      <c r="J5405" t="str">
        <f t="shared" si="338"/>
        <v>Illinois</v>
      </c>
      <c r="K5405" t="s">
        <v>890</v>
      </c>
      <c r="L5405" t="str">
        <f t="shared" si="339"/>
        <v>Bloomington</v>
      </c>
      <c r="M5405" t="s">
        <v>136</v>
      </c>
      <c r="N5405" t="str">
        <f>IF(M5405="", "", IFERROR(VLOOKUP(M5405, Data!$A$1:$B$5, 2, 0), "Unkown fuel"))</f>
        <v>least harmful</v>
      </c>
      <c r="O5405" t="s">
        <v>23</v>
      </c>
      <c r="P5405" t="s">
        <v>24</v>
      </c>
      <c r="Q5405" t="s">
        <v>25</v>
      </c>
      <c r="R5405" t="s">
        <v>818</v>
      </c>
      <c r="S5405">
        <v>1196</v>
      </c>
      <c r="T5405" t="s">
        <v>538</v>
      </c>
      <c r="U5405" t="s">
        <v>539</v>
      </c>
      <c r="V5405">
        <v>5</v>
      </c>
      <c r="W5405" t="s">
        <v>1179</v>
      </c>
    </row>
    <row r="5406" spans="1:23" x14ac:dyDescent="0.3">
      <c r="A5406">
        <v>5559</v>
      </c>
      <c r="B5406" t="s">
        <v>65</v>
      </c>
      <c r="C5406">
        <v>2012</v>
      </c>
      <c r="D5406">
        <f t="shared" ca="1" si="336"/>
        <v>11</v>
      </c>
      <c r="E5406" s="5">
        <v>800000</v>
      </c>
      <c r="F5406">
        <v>102000</v>
      </c>
      <c r="G5406" t="s">
        <v>38</v>
      </c>
      <c r="H5406" t="str">
        <f t="shared" si="337"/>
        <v>Central</v>
      </c>
      <c r="I5406" t="s">
        <v>39</v>
      </c>
      <c r="J5406" t="str">
        <f t="shared" si="338"/>
        <v>Illinois</v>
      </c>
      <c r="K5406" t="s">
        <v>2151</v>
      </c>
      <c r="L5406" t="str">
        <f t="shared" si="339"/>
        <v>Bolingbrook</v>
      </c>
      <c r="M5406" t="s">
        <v>22</v>
      </c>
      <c r="N5406" t="str">
        <f>IF(M5406="", "", IFERROR(VLOOKUP(M5406, Data!$A$1:$B$5, 2, 0), "Unkown fuel"))</f>
        <v>very harmful</v>
      </c>
      <c r="O5406" t="s">
        <v>23</v>
      </c>
      <c r="P5406" t="s">
        <v>24</v>
      </c>
      <c r="Q5406" t="s">
        <v>33</v>
      </c>
      <c r="R5406" t="s">
        <v>475</v>
      </c>
      <c r="S5406">
        <v>2494</v>
      </c>
      <c r="T5406" t="s">
        <v>476</v>
      </c>
      <c r="U5406" t="s">
        <v>477</v>
      </c>
      <c r="V5406">
        <v>8</v>
      </c>
      <c r="W5406" t="s">
        <v>1179</v>
      </c>
    </row>
    <row r="5407" spans="1:23" x14ac:dyDescent="0.3">
      <c r="A5407">
        <v>5560</v>
      </c>
      <c r="B5407" t="s">
        <v>75</v>
      </c>
      <c r="C5407">
        <v>2013</v>
      </c>
      <c r="D5407">
        <f t="shared" ca="1" si="336"/>
        <v>10</v>
      </c>
      <c r="E5407" s="5">
        <v>290000</v>
      </c>
      <c r="F5407">
        <v>90000</v>
      </c>
      <c r="G5407" t="s">
        <v>38</v>
      </c>
      <c r="H5407" t="str">
        <f t="shared" si="337"/>
        <v>Central</v>
      </c>
      <c r="I5407" t="s">
        <v>39</v>
      </c>
      <c r="J5407" t="str">
        <f t="shared" si="338"/>
        <v>Illinois</v>
      </c>
      <c r="K5407" t="s">
        <v>2151</v>
      </c>
      <c r="L5407" t="str">
        <f t="shared" si="339"/>
        <v>Bolingbrook</v>
      </c>
      <c r="M5407" t="s">
        <v>22</v>
      </c>
      <c r="N5407" t="str">
        <f>IF(M5407="", "", IFERROR(VLOOKUP(M5407, Data!$A$1:$B$5, 2, 0), "Unkown fuel"))</f>
        <v>very harmful</v>
      </c>
      <c r="O5407" t="s">
        <v>23</v>
      </c>
      <c r="P5407" t="s">
        <v>24</v>
      </c>
      <c r="Q5407" t="s">
        <v>25</v>
      </c>
      <c r="R5407" t="s">
        <v>505</v>
      </c>
      <c r="S5407">
        <v>1461</v>
      </c>
      <c r="T5407" t="s">
        <v>846</v>
      </c>
      <c r="U5407" t="s">
        <v>74</v>
      </c>
      <c r="V5407">
        <v>5</v>
      </c>
      <c r="W5407" t="s">
        <v>1179</v>
      </c>
    </row>
    <row r="5408" spans="1:23" x14ac:dyDescent="0.3">
      <c r="A5408">
        <v>5561</v>
      </c>
      <c r="B5408" t="s">
        <v>18</v>
      </c>
      <c r="C5408">
        <v>2018</v>
      </c>
      <c r="D5408">
        <f t="shared" ca="1" si="336"/>
        <v>5</v>
      </c>
      <c r="E5408" s="5">
        <v>671000</v>
      </c>
      <c r="F5408">
        <v>62000</v>
      </c>
      <c r="G5408" t="s">
        <v>38</v>
      </c>
      <c r="H5408" t="str">
        <f t="shared" si="337"/>
        <v>Central</v>
      </c>
      <c r="I5408" t="s">
        <v>39</v>
      </c>
      <c r="J5408" t="str">
        <f t="shared" si="338"/>
        <v>Illinois</v>
      </c>
      <c r="K5408" t="s">
        <v>890</v>
      </c>
      <c r="L5408" t="str">
        <f t="shared" si="339"/>
        <v>Bloomington</v>
      </c>
      <c r="M5408" t="s">
        <v>22</v>
      </c>
      <c r="N5408" t="str">
        <f>IF(M5408="", "", IFERROR(VLOOKUP(M5408, Data!$A$1:$B$5, 2, 0), "Unkown fuel"))</f>
        <v>very harmful</v>
      </c>
      <c r="O5408" t="s">
        <v>23</v>
      </c>
      <c r="P5408" t="s">
        <v>24</v>
      </c>
      <c r="Q5408" t="s">
        <v>25</v>
      </c>
      <c r="R5408" t="s">
        <v>424</v>
      </c>
      <c r="S5408">
        <v>1248</v>
      </c>
      <c r="T5408" t="s">
        <v>27</v>
      </c>
      <c r="U5408" t="s">
        <v>28</v>
      </c>
      <c r="V5408">
        <v>5</v>
      </c>
      <c r="W5408" t="s">
        <v>1179</v>
      </c>
    </row>
    <row r="5409" spans="1:23" x14ac:dyDescent="0.3">
      <c r="A5409">
        <v>5562</v>
      </c>
      <c r="B5409" t="s">
        <v>109</v>
      </c>
      <c r="C5409">
        <v>2012</v>
      </c>
      <c r="D5409">
        <f t="shared" ca="1" si="336"/>
        <v>11</v>
      </c>
      <c r="E5409" s="5">
        <v>140000</v>
      </c>
      <c r="F5409">
        <v>80000</v>
      </c>
      <c r="G5409" t="s">
        <v>38</v>
      </c>
      <c r="H5409" t="str">
        <f t="shared" si="337"/>
        <v>Central</v>
      </c>
      <c r="I5409" t="s">
        <v>39</v>
      </c>
      <c r="J5409" t="str">
        <f t="shared" si="338"/>
        <v>Illinois</v>
      </c>
      <c r="K5409" t="s">
        <v>890</v>
      </c>
      <c r="L5409" t="str">
        <f t="shared" si="339"/>
        <v>Bloomington</v>
      </c>
      <c r="M5409" t="s">
        <v>22</v>
      </c>
      <c r="N5409" t="str">
        <f>IF(M5409="", "", IFERROR(VLOOKUP(M5409, Data!$A$1:$B$5, 2, 0), "Unkown fuel"))</f>
        <v>very harmful</v>
      </c>
      <c r="O5409" t="s">
        <v>23</v>
      </c>
      <c r="P5409" t="s">
        <v>24</v>
      </c>
      <c r="Q5409" t="s">
        <v>304</v>
      </c>
      <c r="R5409" t="s">
        <v>285</v>
      </c>
      <c r="S5409">
        <v>1396</v>
      </c>
      <c r="T5409" t="s">
        <v>471</v>
      </c>
      <c r="U5409" t="s">
        <v>287</v>
      </c>
      <c r="V5409">
        <v>5</v>
      </c>
      <c r="W5409" t="s">
        <v>1179</v>
      </c>
    </row>
    <row r="5410" spans="1:23" x14ac:dyDescent="0.3">
      <c r="A5410">
        <v>5563</v>
      </c>
      <c r="B5410" t="s">
        <v>18</v>
      </c>
      <c r="C5410">
        <v>2011</v>
      </c>
      <c r="D5410">
        <f t="shared" ca="1" si="336"/>
        <v>12</v>
      </c>
      <c r="E5410" s="5">
        <v>141000</v>
      </c>
      <c r="F5410">
        <v>15000</v>
      </c>
      <c r="G5410" t="s">
        <v>38</v>
      </c>
      <c r="H5410" t="str">
        <f t="shared" si="337"/>
        <v>Central</v>
      </c>
      <c r="I5410" t="s">
        <v>39</v>
      </c>
      <c r="J5410" t="str">
        <f t="shared" si="338"/>
        <v>Illinois</v>
      </c>
      <c r="K5410" t="s">
        <v>890</v>
      </c>
      <c r="L5410" t="str">
        <f t="shared" si="339"/>
        <v>Bloomington</v>
      </c>
      <c r="M5410" t="s">
        <v>41</v>
      </c>
      <c r="N5410" t="str">
        <f>IF(M5410="", "", IFERROR(VLOOKUP(M5410, Data!$A$1:$B$5, 2, 0), "Unkown fuel"))</f>
        <v>harmful</v>
      </c>
      <c r="O5410" t="s">
        <v>23</v>
      </c>
      <c r="P5410" t="s">
        <v>24</v>
      </c>
      <c r="Q5410" t="s">
        <v>42</v>
      </c>
      <c r="R5410" t="s">
        <v>96</v>
      </c>
      <c r="S5410">
        <v>796</v>
      </c>
      <c r="T5410" t="s">
        <v>97</v>
      </c>
      <c r="U5410" t="s">
        <v>98</v>
      </c>
      <c r="V5410">
        <v>5</v>
      </c>
      <c r="W5410" t="s">
        <v>1179</v>
      </c>
    </row>
    <row r="5411" spans="1:23" x14ac:dyDescent="0.3">
      <c r="A5411">
        <v>5564</v>
      </c>
      <c r="B5411" t="s">
        <v>18</v>
      </c>
      <c r="C5411">
        <v>2009</v>
      </c>
      <c r="D5411">
        <f t="shared" ca="1" si="336"/>
        <v>14</v>
      </c>
      <c r="E5411" s="5">
        <v>125000</v>
      </c>
      <c r="F5411">
        <v>70000</v>
      </c>
      <c r="G5411" t="s">
        <v>38</v>
      </c>
      <c r="H5411" t="str">
        <f t="shared" si="337"/>
        <v>Central</v>
      </c>
      <c r="I5411" t="s">
        <v>39</v>
      </c>
      <c r="J5411" t="str">
        <f t="shared" si="338"/>
        <v>Illinois</v>
      </c>
      <c r="K5411" t="s">
        <v>890</v>
      </c>
      <c r="L5411" t="str">
        <f t="shared" si="339"/>
        <v>Bloomington</v>
      </c>
      <c r="M5411" t="s">
        <v>41</v>
      </c>
      <c r="N5411" t="str">
        <f>IF(M5411="", "", IFERROR(VLOOKUP(M5411, Data!$A$1:$B$5, 2, 0), "Unkown fuel"))</f>
        <v>harmful</v>
      </c>
      <c r="O5411" t="s">
        <v>23</v>
      </c>
      <c r="P5411" t="s">
        <v>24</v>
      </c>
      <c r="Q5411" t="s">
        <v>33</v>
      </c>
      <c r="R5411" t="s">
        <v>96</v>
      </c>
      <c r="S5411">
        <v>796</v>
      </c>
      <c r="T5411" t="s">
        <v>97</v>
      </c>
      <c r="U5411" t="s">
        <v>98</v>
      </c>
      <c r="V5411">
        <v>5</v>
      </c>
      <c r="W5411" t="s">
        <v>1179</v>
      </c>
    </row>
    <row r="5412" spans="1:23" x14ac:dyDescent="0.3">
      <c r="A5412">
        <v>5565</v>
      </c>
      <c r="B5412" t="s">
        <v>109</v>
      </c>
      <c r="C5412">
        <v>2013</v>
      </c>
      <c r="D5412">
        <f t="shared" ca="1" si="336"/>
        <v>10</v>
      </c>
      <c r="E5412" s="5">
        <v>150000</v>
      </c>
      <c r="F5412">
        <v>90000</v>
      </c>
      <c r="G5412" t="s">
        <v>38</v>
      </c>
      <c r="H5412" t="str">
        <f t="shared" si="337"/>
        <v>Central</v>
      </c>
      <c r="I5412" t="s">
        <v>39</v>
      </c>
      <c r="J5412" t="str">
        <f t="shared" si="338"/>
        <v>Illinois</v>
      </c>
      <c r="K5412" t="s">
        <v>2152</v>
      </c>
      <c r="L5412" t="str">
        <f t="shared" si="339"/>
        <v>Belvidere</v>
      </c>
      <c r="M5412" t="s">
        <v>22</v>
      </c>
      <c r="N5412" t="str">
        <f>IF(M5412="", "", IFERROR(VLOOKUP(M5412, Data!$A$1:$B$5, 2, 0), "Unkown fuel"))</f>
        <v>very harmful</v>
      </c>
      <c r="O5412" t="s">
        <v>23</v>
      </c>
      <c r="P5412" t="s">
        <v>24</v>
      </c>
      <c r="Q5412" t="s">
        <v>33</v>
      </c>
      <c r="R5412" t="s">
        <v>418</v>
      </c>
      <c r="S5412">
        <v>1405</v>
      </c>
      <c r="T5412" t="s">
        <v>458</v>
      </c>
      <c r="U5412" t="s">
        <v>459</v>
      </c>
      <c r="V5412">
        <v>5</v>
      </c>
      <c r="W5412" t="s">
        <v>1179</v>
      </c>
    </row>
    <row r="5413" spans="1:23" x14ac:dyDescent="0.3">
      <c r="A5413">
        <v>5566</v>
      </c>
      <c r="B5413" t="s">
        <v>18</v>
      </c>
      <c r="C5413">
        <v>2007</v>
      </c>
      <c r="D5413">
        <f t="shared" ca="1" si="336"/>
        <v>16</v>
      </c>
      <c r="E5413" s="5">
        <v>125000</v>
      </c>
      <c r="F5413">
        <v>100000</v>
      </c>
      <c r="G5413" t="s">
        <v>38</v>
      </c>
      <c r="H5413" t="str">
        <f t="shared" si="337"/>
        <v>Central</v>
      </c>
      <c r="I5413" t="s">
        <v>39</v>
      </c>
      <c r="J5413" t="str">
        <f t="shared" si="338"/>
        <v>Illinois</v>
      </c>
      <c r="K5413" t="s">
        <v>2152</v>
      </c>
      <c r="L5413" t="str">
        <f t="shared" si="339"/>
        <v>Belvidere</v>
      </c>
      <c r="M5413" t="s">
        <v>41</v>
      </c>
      <c r="N5413" t="str">
        <f>IF(M5413="", "", IFERROR(VLOOKUP(M5413, Data!$A$1:$B$5, 2, 0), "Unkown fuel"))</f>
        <v>harmful</v>
      </c>
      <c r="O5413" t="s">
        <v>23</v>
      </c>
      <c r="P5413" t="s">
        <v>24</v>
      </c>
      <c r="Q5413" t="s">
        <v>42</v>
      </c>
      <c r="R5413" t="s">
        <v>85</v>
      </c>
      <c r="S5413">
        <v>1061</v>
      </c>
      <c r="T5413" t="s">
        <v>86</v>
      </c>
      <c r="U5413" t="s">
        <v>87</v>
      </c>
      <c r="V5413">
        <v>5</v>
      </c>
      <c r="W5413" t="s">
        <v>1179</v>
      </c>
    </row>
    <row r="5414" spans="1:23" x14ac:dyDescent="0.3">
      <c r="A5414">
        <v>5567</v>
      </c>
      <c r="B5414" t="s">
        <v>46</v>
      </c>
      <c r="C5414">
        <v>2018</v>
      </c>
      <c r="D5414">
        <f t="shared" ca="1" si="336"/>
        <v>5</v>
      </c>
      <c r="E5414" s="5">
        <v>600000</v>
      </c>
      <c r="F5414">
        <v>25000</v>
      </c>
      <c r="G5414" t="s">
        <v>38</v>
      </c>
      <c r="H5414" t="str">
        <f t="shared" si="337"/>
        <v>Central</v>
      </c>
      <c r="I5414" t="s">
        <v>39</v>
      </c>
      <c r="J5414" t="str">
        <f t="shared" si="338"/>
        <v>Illinois</v>
      </c>
      <c r="K5414" t="s">
        <v>2152</v>
      </c>
      <c r="L5414" t="str">
        <f t="shared" si="339"/>
        <v>Belvidere</v>
      </c>
      <c r="M5414" t="s">
        <v>41</v>
      </c>
      <c r="N5414" t="str">
        <f>IF(M5414="", "", IFERROR(VLOOKUP(M5414, Data!$A$1:$B$5, 2, 0), "Unkown fuel"))</f>
        <v>harmful</v>
      </c>
      <c r="O5414" t="s">
        <v>23</v>
      </c>
      <c r="P5414" t="s">
        <v>24</v>
      </c>
      <c r="Q5414" t="s">
        <v>33</v>
      </c>
      <c r="R5414" t="s">
        <v>85</v>
      </c>
      <c r="S5414">
        <v>1197</v>
      </c>
      <c r="T5414" t="s">
        <v>54</v>
      </c>
      <c r="U5414" t="s">
        <v>55</v>
      </c>
      <c r="V5414">
        <v>5</v>
      </c>
      <c r="W5414" t="s">
        <v>1179</v>
      </c>
    </row>
    <row r="5415" spans="1:23" x14ac:dyDescent="0.3">
      <c r="A5415">
        <v>5568</v>
      </c>
      <c r="B5415" t="s">
        <v>46</v>
      </c>
      <c r="C5415">
        <v>2017</v>
      </c>
      <c r="D5415">
        <f t="shared" ca="1" si="336"/>
        <v>6</v>
      </c>
      <c r="E5415" s="5">
        <v>700000</v>
      </c>
      <c r="F5415">
        <v>40000</v>
      </c>
      <c r="G5415" t="s">
        <v>38</v>
      </c>
      <c r="H5415" t="str">
        <f t="shared" si="337"/>
        <v>Central</v>
      </c>
      <c r="I5415" t="s">
        <v>39</v>
      </c>
      <c r="J5415" t="str">
        <f t="shared" si="338"/>
        <v>Illinois</v>
      </c>
      <c r="K5415" t="s">
        <v>2152</v>
      </c>
      <c r="L5415" t="str">
        <f t="shared" si="339"/>
        <v>Belvidere</v>
      </c>
      <c r="M5415" t="s">
        <v>22</v>
      </c>
      <c r="N5415" t="str">
        <f>IF(M5415="", "", IFERROR(VLOOKUP(M5415, Data!$A$1:$B$5, 2, 0), "Unkown fuel"))</f>
        <v>very harmful</v>
      </c>
      <c r="O5415" t="s">
        <v>23</v>
      </c>
      <c r="P5415" t="s">
        <v>24</v>
      </c>
      <c r="Q5415" t="s">
        <v>25</v>
      </c>
      <c r="R5415" t="s">
        <v>99</v>
      </c>
      <c r="S5415">
        <v>1396</v>
      </c>
      <c r="T5415" t="s">
        <v>100</v>
      </c>
      <c r="U5415" t="s">
        <v>101</v>
      </c>
      <c r="V5415">
        <v>5</v>
      </c>
      <c r="W5415" t="s">
        <v>1179</v>
      </c>
    </row>
    <row r="5416" spans="1:23" x14ac:dyDescent="0.3">
      <c r="A5416">
        <v>5569</v>
      </c>
      <c r="B5416" t="s">
        <v>46</v>
      </c>
      <c r="C5416">
        <v>2017</v>
      </c>
      <c r="D5416">
        <f t="shared" ca="1" si="336"/>
        <v>6</v>
      </c>
      <c r="E5416" s="5">
        <v>700000</v>
      </c>
      <c r="F5416">
        <v>70000</v>
      </c>
      <c r="G5416" t="s">
        <v>124</v>
      </c>
      <c r="H5416" t="str">
        <f t="shared" si="337"/>
        <v>South</v>
      </c>
      <c r="I5416" t="s">
        <v>125</v>
      </c>
      <c r="J5416" t="str">
        <f t="shared" si="338"/>
        <v>Georgia</v>
      </c>
      <c r="K5416" t="s">
        <v>2153</v>
      </c>
      <c r="L5416" t="str">
        <f t="shared" si="339"/>
        <v>Forest Park</v>
      </c>
      <c r="M5416" t="s">
        <v>22</v>
      </c>
      <c r="N5416" t="str">
        <f>IF(M5416="", "", IFERROR(VLOOKUP(M5416, Data!$A$1:$B$5, 2, 0), "Unkown fuel"))</f>
        <v>very harmful</v>
      </c>
      <c r="O5416" t="s">
        <v>23</v>
      </c>
      <c r="P5416" t="s">
        <v>24</v>
      </c>
      <c r="Q5416" t="s">
        <v>25</v>
      </c>
      <c r="R5416" t="s">
        <v>99</v>
      </c>
      <c r="S5416">
        <v>1396</v>
      </c>
      <c r="T5416" t="s">
        <v>100</v>
      </c>
      <c r="U5416" t="s">
        <v>101</v>
      </c>
      <c r="V5416">
        <v>5</v>
      </c>
      <c r="W5416" t="s">
        <v>1179</v>
      </c>
    </row>
    <row r="5417" spans="1:23" x14ac:dyDescent="0.3">
      <c r="A5417">
        <v>5570</v>
      </c>
      <c r="B5417" t="s">
        <v>18</v>
      </c>
      <c r="C5417">
        <v>2017</v>
      </c>
      <c r="D5417">
        <f t="shared" ca="1" si="336"/>
        <v>6</v>
      </c>
      <c r="E5417" s="5">
        <v>740000</v>
      </c>
      <c r="F5417">
        <v>40000</v>
      </c>
      <c r="G5417" t="s">
        <v>56</v>
      </c>
      <c r="H5417" t="str">
        <f t="shared" si="337"/>
        <v>West</v>
      </c>
      <c r="I5417" t="s">
        <v>777</v>
      </c>
      <c r="J5417" t="str">
        <f t="shared" si="338"/>
        <v>Arizona</v>
      </c>
      <c r="K5417" t="s">
        <v>2154</v>
      </c>
      <c r="L5417" t="str">
        <f t="shared" si="339"/>
        <v>Flagstaff</v>
      </c>
      <c r="M5417" t="s">
        <v>22</v>
      </c>
      <c r="N5417" t="str">
        <f>IF(M5417="", "", IFERROR(VLOOKUP(M5417, Data!$A$1:$B$5, 2, 0), "Unkown fuel"))</f>
        <v>very harmful</v>
      </c>
      <c r="O5417" t="s">
        <v>23</v>
      </c>
      <c r="P5417" t="s">
        <v>24</v>
      </c>
      <c r="Q5417" t="s">
        <v>25</v>
      </c>
      <c r="R5417" t="s">
        <v>424</v>
      </c>
      <c r="S5417">
        <v>1248</v>
      </c>
      <c r="T5417" t="s">
        <v>425</v>
      </c>
      <c r="U5417" t="s">
        <v>28</v>
      </c>
      <c r="V5417">
        <v>5</v>
      </c>
      <c r="W5417" t="s">
        <v>1179</v>
      </c>
    </row>
    <row r="5418" spans="1:23" x14ac:dyDescent="0.3">
      <c r="A5418">
        <v>5571</v>
      </c>
      <c r="B5418" t="s">
        <v>109</v>
      </c>
      <c r="C5418">
        <v>2011</v>
      </c>
      <c r="D5418">
        <f t="shared" ca="1" si="336"/>
        <v>12</v>
      </c>
      <c r="E5418" s="5">
        <v>140000</v>
      </c>
      <c r="F5418">
        <v>200000</v>
      </c>
      <c r="G5418" t="s">
        <v>56</v>
      </c>
      <c r="H5418" t="str">
        <f t="shared" si="337"/>
        <v>West</v>
      </c>
      <c r="I5418" t="s">
        <v>777</v>
      </c>
      <c r="J5418" t="str">
        <f t="shared" si="338"/>
        <v>Arizona</v>
      </c>
      <c r="K5418" t="s">
        <v>2154</v>
      </c>
      <c r="L5418" t="str">
        <f t="shared" si="339"/>
        <v>Flagstaff</v>
      </c>
      <c r="M5418" t="s">
        <v>22</v>
      </c>
      <c r="N5418" t="str">
        <f>IF(M5418="", "", IFERROR(VLOOKUP(M5418, Data!$A$1:$B$5, 2, 0), "Unkown fuel"))</f>
        <v>very harmful</v>
      </c>
      <c r="O5418" t="s">
        <v>23</v>
      </c>
      <c r="P5418" t="s">
        <v>24</v>
      </c>
      <c r="Q5418" t="s">
        <v>33</v>
      </c>
      <c r="R5418" t="s">
        <v>142</v>
      </c>
      <c r="S5418">
        <v>1405</v>
      </c>
      <c r="T5418" t="s">
        <v>561</v>
      </c>
      <c r="U5418" t="s">
        <v>562</v>
      </c>
      <c r="V5418">
        <v>5</v>
      </c>
      <c r="W5418" t="s">
        <v>1179</v>
      </c>
    </row>
    <row r="5419" spans="1:23" x14ac:dyDescent="0.3">
      <c r="A5419">
        <v>5572</v>
      </c>
      <c r="B5419" t="s">
        <v>46</v>
      </c>
      <c r="C5419">
        <v>2018</v>
      </c>
      <c r="D5419">
        <f t="shared" ca="1" si="336"/>
        <v>5</v>
      </c>
      <c r="E5419" s="5">
        <v>1150000</v>
      </c>
      <c r="F5419">
        <v>35000</v>
      </c>
      <c r="G5419" t="s">
        <v>56</v>
      </c>
      <c r="H5419" t="str">
        <f t="shared" si="337"/>
        <v>West</v>
      </c>
      <c r="I5419" t="s">
        <v>777</v>
      </c>
      <c r="J5419" t="str">
        <f t="shared" si="338"/>
        <v>Arizona</v>
      </c>
      <c r="K5419" t="s">
        <v>2155</v>
      </c>
      <c r="L5419" t="str">
        <f t="shared" si="339"/>
        <v>Gilbert</v>
      </c>
      <c r="M5419" t="s">
        <v>22</v>
      </c>
      <c r="N5419" t="str">
        <f>IF(M5419="", "", IFERROR(VLOOKUP(M5419, Data!$A$1:$B$5, 2, 0), "Unkown fuel"))</f>
        <v>very harmful</v>
      </c>
      <c r="O5419" t="s">
        <v>23</v>
      </c>
      <c r="P5419" t="s">
        <v>24</v>
      </c>
      <c r="Q5419" t="s">
        <v>25</v>
      </c>
      <c r="R5419" t="s">
        <v>222</v>
      </c>
      <c r="S5419">
        <v>1582</v>
      </c>
      <c r="T5419" t="s">
        <v>301</v>
      </c>
      <c r="U5419" t="s">
        <v>1444</v>
      </c>
      <c r="V5419">
        <v>5</v>
      </c>
      <c r="W5419" t="s">
        <v>1179</v>
      </c>
    </row>
    <row r="5420" spans="1:23" x14ac:dyDescent="0.3">
      <c r="A5420">
        <v>5573</v>
      </c>
      <c r="B5420" t="s">
        <v>30</v>
      </c>
      <c r="C5420">
        <v>2007</v>
      </c>
      <c r="D5420">
        <f t="shared" ca="1" si="336"/>
        <v>16</v>
      </c>
      <c r="E5420" s="5">
        <v>300000</v>
      </c>
      <c r="F5420">
        <v>155000</v>
      </c>
      <c r="G5420" t="s">
        <v>56</v>
      </c>
      <c r="H5420" t="str">
        <f t="shared" si="337"/>
        <v>West</v>
      </c>
      <c r="I5420" t="s">
        <v>777</v>
      </c>
      <c r="J5420" t="str">
        <f t="shared" si="338"/>
        <v>Arizona</v>
      </c>
      <c r="K5420" t="s">
        <v>2155</v>
      </c>
      <c r="L5420" t="str">
        <f t="shared" si="339"/>
        <v>Gilbert</v>
      </c>
      <c r="M5420" t="s">
        <v>22</v>
      </c>
      <c r="N5420" t="str">
        <f>IF(M5420="", "", IFERROR(VLOOKUP(M5420, Data!$A$1:$B$5, 2, 0), "Unkown fuel"))</f>
        <v>very harmful</v>
      </c>
      <c r="O5420" t="s">
        <v>23</v>
      </c>
      <c r="P5420" t="s">
        <v>24</v>
      </c>
      <c r="Q5420" t="s">
        <v>25</v>
      </c>
      <c r="R5420" t="s">
        <v>604</v>
      </c>
      <c r="S5420">
        <v>1896</v>
      </c>
      <c r="T5420" t="s">
        <v>1022</v>
      </c>
      <c r="U5420" t="s">
        <v>1868</v>
      </c>
      <c r="V5420">
        <v>5</v>
      </c>
      <c r="W5420" t="s">
        <v>1179</v>
      </c>
    </row>
    <row r="5421" spans="1:23" x14ac:dyDescent="0.3">
      <c r="A5421">
        <v>5574</v>
      </c>
      <c r="B5421" t="s">
        <v>65</v>
      </c>
      <c r="C5421">
        <v>2011</v>
      </c>
      <c r="D5421">
        <f t="shared" ca="1" si="336"/>
        <v>12</v>
      </c>
      <c r="E5421" s="5">
        <v>300000</v>
      </c>
      <c r="F5421">
        <v>110000</v>
      </c>
      <c r="G5421" t="s">
        <v>56</v>
      </c>
      <c r="H5421" t="str">
        <f t="shared" si="337"/>
        <v>West</v>
      </c>
      <c r="I5421" t="s">
        <v>777</v>
      </c>
      <c r="J5421" t="str">
        <f t="shared" si="338"/>
        <v>Arizona</v>
      </c>
      <c r="K5421" t="s">
        <v>2155</v>
      </c>
      <c r="L5421" t="str">
        <f t="shared" si="339"/>
        <v>Gilbert</v>
      </c>
      <c r="M5421" t="s">
        <v>41</v>
      </c>
      <c r="N5421" t="str">
        <f>IF(M5421="", "", IFERROR(VLOOKUP(M5421, Data!$A$1:$B$5, 2, 0), "Unkown fuel"))</f>
        <v>harmful</v>
      </c>
      <c r="O5421" t="s">
        <v>23</v>
      </c>
      <c r="P5421" t="s">
        <v>24</v>
      </c>
      <c r="Q5421" t="s">
        <v>25</v>
      </c>
      <c r="R5421" t="s">
        <v>421</v>
      </c>
      <c r="S5421">
        <v>1496</v>
      </c>
      <c r="T5421" t="s">
        <v>100</v>
      </c>
      <c r="U5421" t="s">
        <v>528</v>
      </c>
      <c r="V5421">
        <v>5</v>
      </c>
      <c r="W5421" t="s">
        <v>1179</v>
      </c>
    </row>
    <row r="5422" spans="1:23" x14ac:dyDescent="0.3">
      <c r="A5422">
        <v>5575</v>
      </c>
      <c r="B5422" t="s">
        <v>75</v>
      </c>
      <c r="C5422">
        <v>2015</v>
      </c>
      <c r="D5422">
        <f t="shared" ca="1" si="336"/>
        <v>8</v>
      </c>
      <c r="E5422" s="5">
        <v>530000</v>
      </c>
      <c r="F5422">
        <v>110000</v>
      </c>
      <c r="G5422" t="s">
        <v>124</v>
      </c>
      <c r="H5422" t="str">
        <f t="shared" si="337"/>
        <v>South</v>
      </c>
      <c r="I5422" t="s">
        <v>125</v>
      </c>
      <c r="J5422" t="str">
        <f t="shared" si="338"/>
        <v>Georgia</v>
      </c>
      <c r="K5422" t="s">
        <v>2153</v>
      </c>
      <c r="L5422" t="str">
        <f t="shared" si="339"/>
        <v>Forest Park</v>
      </c>
      <c r="M5422" t="s">
        <v>22</v>
      </c>
      <c r="N5422" t="str">
        <f>IF(M5422="", "", IFERROR(VLOOKUP(M5422, Data!$A$1:$B$5, 2, 0), "Unkown fuel"))</f>
        <v>very harmful</v>
      </c>
      <c r="O5422" t="s">
        <v>23</v>
      </c>
      <c r="P5422" t="s">
        <v>24</v>
      </c>
      <c r="Q5422" t="s">
        <v>25</v>
      </c>
      <c r="R5422" t="s">
        <v>809</v>
      </c>
      <c r="S5422">
        <v>1461</v>
      </c>
      <c r="T5422" t="s">
        <v>613</v>
      </c>
      <c r="U5422" t="s">
        <v>614</v>
      </c>
      <c r="V5422">
        <v>5</v>
      </c>
      <c r="W5422" t="s">
        <v>1179</v>
      </c>
    </row>
    <row r="5423" spans="1:23" x14ac:dyDescent="0.3">
      <c r="A5423">
        <v>5576</v>
      </c>
      <c r="B5423" t="s">
        <v>46</v>
      </c>
      <c r="C5423">
        <v>2017</v>
      </c>
      <c r="D5423">
        <f t="shared" ca="1" si="336"/>
        <v>6</v>
      </c>
      <c r="E5423" s="5">
        <v>530000</v>
      </c>
      <c r="F5423">
        <v>80000</v>
      </c>
      <c r="G5423" t="s">
        <v>56</v>
      </c>
      <c r="H5423" t="str">
        <f t="shared" si="337"/>
        <v>West</v>
      </c>
      <c r="I5423" t="s">
        <v>777</v>
      </c>
      <c r="J5423" t="str">
        <f t="shared" si="338"/>
        <v>Arizona</v>
      </c>
      <c r="K5423" t="s">
        <v>2155</v>
      </c>
      <c r="L5423" t="str">
        <f t="shared" si="339"/>
        <v>Gilbert</v>
      </c>
      <c r="M5423" t="s">
        <v>22</v>
      </c>
      <c r="N5423" t="str">
        <f>IF(M5423="", "", IFERROR(VLOOKUP(M5423, Data!$A$1:$B$5, 2, 0), "Unkown fuel"))</f>
        <v>very harmful</v>
      </c>
      <c r="O5423" t="s">
        <v>23</v>
      </c>
      <c r="P5423" t="s">
        <v>24</v>
      </c>
      <c r="Q5423" t="s">
        <v>33</v>
      </c>
      <c r="R5423" t="s">
        <v>496</v>
      </c>
      <c r="S5423">
        <v>1186</v>
      </c>
      <c r="T5423" t="s">
        <v>466</v>
      </c>
      <c r="U5423" t="s">
        <v>504</v>
      </c>
      <c r="V5423">
        <v>5</v>
      </c>
      <c r="W5423" t="s">
        <v>1179</v>
      </c>
    </row>
    <row r="5424" spans="1:23" x14ac:dyDescent="0.3">
      <c r="A5424">
        <v>5577</v>
      </c>
      <c r="B5424" t="s">
        <v>46</v>
      </c>
      <c r="C5424">
        <v>2011</v>
      </c>
      <c r="D5424">
        <f t="shared" ca="1" si="336"/>
        <v>12</v>
      </c>
      <c r="E5424" s="5">
        <v>210000</v>
      </c>
      <c r="F5424">
        <v>50000</v>
      </c>
      <c r="G5424" t="s">
        <v>56</v>
      </c>
      <c r="H5424" t="str">
        <f t="shared" si="337"/>
        <v>West</v>
      </c>
      <c r="I5424" t="s">
        <v>777</v>
      </c>
      <c r="J5424" t="str">
        <f t="shared" si="338"/>
        <v>Arizona</v>
      </c>
      <c r="K5424" t="s">
        <v>2155</v>
      </c>
      <c r="L5424" t="str">
        <f t="shared" si="339"/>
        <v>Gilbert</v>
      </c>
      <c r="M5424" t="s">
        <v>41</v>
      </c>
      <c r="N5424" t="str">
        <f>IF(M5424="", "", IFERROR(VLOOKUP(M5424, Data!$A$1:$B$5, 2, 0), "Unkown fuel"))</f>
        <v>harmful</v>
      </c>
      <c r="O5424" t="s">
        <v>23</v>
      </c>
      <c r="P5424" t="s">
        <v>24</v>
      </c>
      <c r="Q5424" t="s">
        <v>33</v>
      </c>
      <c r="R5424" t="s">
        <v>308</v>
      </c>
      <c r="S5424">
        <v>1086</v>
      </c>
      <c r="T5424" t="s">
        <v>309</v>
      </c>
      <c r="U5424" t="s">
        <v>310</v>
      </c>
      <c r="V5424">
        <v>5</v>
      </c>
      <c r="W5424" t="s">
        <v>1179</v>
      </c>
    </row>
    <row r="5425" spans="1:23" x14ac:dyDescent="0.3">
      <c r="A5425">
        <v>5578</v>
      </c>
      <c r="B5425" t="s">
        <v>18</v>
      </c>
      <c r="C5425">
        <v>2007</v>
      </c>
      <c r="D5425">
        <f t="shared" ca="1" si="336"/>
        <v>16</v>
      </c>
      <c r="E5425" s="5">
        <v>130000</v>
      </c>
      <c r="F5425">
        <v>90000</v>
      </c>
      <c r="G5425" t="s">
        <v>56</v>
      </c>
      <c r="H5425" t="str">
        <f t="shared" si="337"/>
        <v>West</v>
      </c>
      <c r="I5425" t="s">
        <v>777</v>
      </c>
      <c r="J5425" t="str">
        <f t="shared" si="338"/>
        <v>Arizona</v>
      </c>
      <c r="K5425" t="s">
        <v>2156</v>
      </c>
      <c r="L5425" t="str">
        <f t="shared" si="339"/>
        <v>Glendale</v>
      </c>
      <c r="M5425" t="s">
        <v>41</v>
      </c>
      <c r="N5425" t="str">
        <f>IF(M5425="", "", IFERROR(VLOOKUP(M5425, Data!$A$1:$B$5, 2, 0), "Unkown fuel"))</f>
        <v>harmful</v>
      </c>
      <c r="O5425" t="s">
        <v>23</v>
      </c>
      <c r="P5425" t="s">
        <v>24</v>
      </c>
      <c r="Q5425" t="s">
        <v>33</v>
      </c>
      <c r="R5425" t="s">
        <v>96</v>
      </c>
      <c r="S5425">
        <v>796</v>
      </c>
      <c r="T5425" t="s">
        <v>97</v>
      </c>
      <c r="U5425" t="s">
        <v>98</v>
      </c>
      <c r="V5425">
        <v>5</v>
      </c>
      <c r="W5425" t="s">
        <v>1179</v>
      </c>
    </row>
    <row r="5426" spans="1:23" x14ac:dyDescent="0.3">
      <c r="A5426">
        <v>5579</v>
      </c>
      <c r="B5426" t="s">
        <v>18</v>
      </c>
      <c r="C5426">
        <v>2008</v>
      </c>
      <c r="D5426">
        <f t="shared" ca="1" si="336"/>
        <v>15</v>
      </c>
      <c r="E5426" s="5">
        <v>148000</v>
      </c>
      <c r="F5426">
        <v>80000</v>
      </c>
      <c r="G5426" t="s">
        <v>56</v>
      </c>
      <c r="H5426" t="str">
        <f t="shared" si="337"/>
        <v>West</v>
      </c>
      <c r="I5426" t="s">
        <v>777</v>
      </c>
      <c r="J5426" t="str">
        <f t="shared" si="338"/>
        <v>Arizona</v>
      </c>
      <c r="K5426" t="s">
        <v>2155</v>
      </c>
      <c r="L5426" t="str">
        <f t="shared" si="339"/>
        <v>Gilbert</v>
      </c>
      <c r="M5426" t="s">
        <v>59</v>
      </c>
      <c r="N5426" t="str">
        <f>IF(M5426="", "", IFERROR(VLOOKUP(M5426, Data!$A$1:$B$5, 2, 0), "Unkown fuel"))</f>
        <v>less harmful</v>
      </c>
      <c r="O5426" t="s">
        <v>23</v>
      </c>
      <c r="P5426" t="s">
        <v>24</v>
      </c>
      <c r="Q5426" t="s">
        <v>33</v>
      </c>
      <c r="R5426" t="s">
        <v>60</v>
      </c>
      <c r="S5426">
        <v>1061</v>
      </c>
      <c r="T5426" t="s">
        <v>61</v>
      </c>
      <c r="U5426" t="s">
        <v>62</v>
      </c>
      <c r="V5426">
        <v>5</v>
      </c>
      <c r="W5426" t="s">
        <v>1179</v>
      </c>
    </row>
    <row r="5427" spans="1:23" x14ac:dyDescent="0.3">
      <c r="A5427">
        <v>5580</v>
      </c>
      <c r="B5427" t="s">
        <v>221</v>
      </c>
      <c r="C5427">
        <v>2008</v>
      </c>
      <c r="D5427">
        <f t="shared" ca="1" si="336"/>
        <v>15</v>
      </c>
      <c r="E5427" s="5">
        <v>585000</v>
      </c>
      <c r="F5427">
        <v>120000</v>
      </c>
      <c r="G5427" t="s">
        <v>56</v>
      </c>
      <c r="H5427" t="str">
        <f t="shared" si="337"/>
        <v>West</v>
      </c>
      <c r="I5427" t="s">
        <v>777</v>
      </c>
      <c r="J5427" t="str">
        <f t="shared" si="338"/>
        <v>Arizona</v>
      </c>
      <c r="K5427" t="s">
        <v>2156</v>
      </c>
      <c r="L5427" t="str">
        <f t="shared" si="339"/>
        <v>Glendale</v>
      </c>
      <c r="M5427" t="s">
        <v>22</v>
      </c>
      <c r="N5427" t="str">
        <f>IF(M5427="", "", IFERROR(VLOOKUP(M5427, Data!$A$1:$B$5, 2, 0), "Unkown fuel"))</f>
        <v>very harmful</v>
      </c>
      <c r="O5427" t="s">
        <v>23</v>
      </c>
      <c r="P5427" t="s">
        <v>154</v>
      </c>
      <c r="Q5427" t="s">
        <v>25</v>
      </c>
      <c r="R5427" t="s">
        <v>276</v>
      </c>
      <c r="S5427">
        <v>1968</v>
      </c>
      <c r="T5427" t="s">
        <v>446</v>
      </c>
      <c r="U5427" t="s">
        <v>2157</v>
      </c>
      <c r="V5427">
        <v>5</v>
      </c>
      <c r="W5427" t="s">
        <v>1179</v>
      </c>
    </row>
    <row r="5428" spans="1:23" x14ac:dyDescent="0.3">
      <c r="A5428">
        <v>5581</v>
      </c>
      <c r="B5428" t="s">
        <v>46</v>
      </c>
      <c r="C5428">
        <v>2011</v>
      </c>
      <c r="D5428">
        <f t="shared" ca="1" si="336"/>
        <v>12</v>
      </c>
      <c r="E5428" s="5">
        <v>270000</v>
      </c>
      <c r="F5428">
        <v>105000</v>
      </c>
      <c r="G5428" t="s">
        <v>56</v>
      </c>
      <c r="H5428" t="str">
        <f t="shared" si="337"/>
        <v>West</v>
      </c>
      <c r="I5428" t="s">
        <v>777</v>
      </c>
      <c r="J5428" t="str">
        <f t="shared" si="338"/>
        <v>Arizona</v>
      </c>
      <c r="K5428" t="s">
        <v>2155</v>
      </c>
      <c r="L5428" t="str">
        <f t="shared" si="339"/>
        <v>Gilbert</v>
      </c>
      <c r="M5428" t="s">
        <v>22</v>
      </c>
      <c r="N5428" t="str">
        <f>IF(M5428="", "", IFERROR(VLOOKUP(M5428, Data!$A$1:$B$5, 2, 0), "Unkown fuel"))</f>
        <v>very harmful</v>
      </c>
      <c r="O5428" t="s">
        <v>23</v>
      </c>
      <c r="P5428" t="s">
        <v>24</v>
      </c>
      <c r="Q5428" t="s">
        <v>33</v>
      </c>
      <c r="R5428" t="s">
        <v>291</v>
      </c>
      <c r="S5428">
        <v>1396</v>
      </c>
      <c r="T5428" t="s">
        <v>48</v>
      </c>
      <c r="U5428" t="s">
        <v>49</v>
      </c>
      <c r="V5428">
        <v>5</v>
      </c>
      <c r="W5428" t="s">
        <v>1179</v>
      </c>
    </row>
    <row r="5429" spans="1:23" x14ac:dyDescent="0.3">
      <c r="A5429">
        <v>5582</v>
      </c>
      <c r="B5429" t="s">
        <v>46</v>
      </c>
      <c r="C5429">
        <v>2013</v>
      </c>
      <c r="D5429">
        <f t="shared" ca="1" si="336"/>
        <v>10</v>
      </c>
      <c r="E5429" s="5">
        <v>375000</v>
      </c>
      <c r="F5429">
        <v>40000</v>
      </c>
      <c r="G5429" t="s">
        <v>124</v>
      </c>
      <c r="H5429" t="str">
        <f t="shared" si="337"/>
        <v>South</v>
      </c>
      <c r="I5429" t="s">
        <v>125</v>
      </c>
      <c r="J5429" t="str">
        <f t="shared" si="338"/>
        <v>Georgia</v>
      </c>
      <c r="K5429" t="s">
        <v>2153</v>
      </c>
      <c r="L5429" t="str">
        <f t="shared" si="339"/>
        <v>Forest Park</v>
      </c>
      <c r="M5429" t="s">
        <v>41</v>
      </c>
      <c r="N5429" t="str">
        <f>IF(M5429="", "", IFERROR(VLOOKUP(M5429, Data!$A$1:$B$5, 2, 0), "Unkown fuel"))</f>
        <v>harmful</v>
      </c>
      <c r="O5429" t="s">
        <v>23</v>
      </c>
      <c r="P5429" t="s">
        <v>24</v>
      </c>
      <c r="Q5429" t="s">
        <v>25</v>
      </c>
      <c r="R5429" t="s">
        <v>211</v>
      </c>
      <c r="S5429">
        <v>1197</v>
      </c>
      <c r="T5429" t="s">
        <v>212</v>
      </c>
      <c r="U5429" t="s">
        <v>213</v>
      </c>
      <c r="V5429">
        <v>5</v>
      </c>
      <c r="W5429" t="s">
        <v>1179</v>
      </c>
    </row>
    <row r="5430" spans="1:23" x14ac:dyDescent="0.3">
      <c r="A5430">
        <v>5583</v>
      </c>
      <c r="B5430" t="s">
        <v>88</v>
      </c>
      <c r="C5430">
        <v>2014</v>
      </c>
      <c r="D5430">
        <f t="shared" ca="1" si="336"/>
        <v>9</v>
      </c>
      <c r="E5430" s="5">
        <v>725000</v>
      </c>
      <c r="F5430">
        <v>141000</v>
      </c>
      <c r="G5430" t="s">
        <v>124</v>
      </c>
      <c r="H5430" t="str">
        <f t="shared" si="337"/>
        <v>South</v>
      </c>
      <c r="I5430" t="s">
        <v>125</v>
      </c>
      <c r="J5430" t="str">
        <f t="shared" si="338"/>
        <v>Georgia</v>
      </c>
      <c r="K5430" t="s">
        <v>2153</v>
      </c>
      <c r="L5430" t="str">
        <f t="shared" si="339"/>
        <v>Forest Park</v>
      </c>
      <c r="M5430" t="s">
        <v>22</v>
      </c>
      <c r="N5430" t="str">
        <f>IF(M5430="", "", IFERROR(VLOOKUP(M5430, Data!$A$1:$B$5, 2, 0), "Unkown fuel"))</f>
        <v>very harmful</v>
      </c>
      <c r="O5430" t="s">
        <v>23</v>
      </c>
      <c r="P5430" t="s">
        <v>24</v>
      </c>
      <c r="Q5430" t="s">
        <v>33</v>
      </c>
      <c r="R5430" t="s">
        <v>282</v>
      </c>
      <c r="S5430">
        <v>2179</v>
      </c>
      <c r="T5430" t="s">
        <v>446</v>
      </c>
      <c r="U5430" t="s">
        <v>447</v>
      </c>
      <c r="V5430">
        <v>7</v>
      </c>
      <c r="W5430" t="s">
        <v>1179</v>
      </c>
    </row>
    <row r="5431" spans="1:23" x14ac:dyDescent="0.3">
      <c r="A5431">
        <v>5585</v>
      </c>
      <c r="B5431" t="s">
        <v>46</v>
      </c>
      <c r="C5431">
        <v>2007</v>
      </c>
      <c r="D5431">
        <f t="shared" ca="1" si="336"/>
        <v>16</v>
      </c>
      <c r="E5431" s="5">
        <v>180000</v>
      </c>
      <c r="F5431">
        <v>150000</v>
      </c>
      <c r="G5431" t="s">
        <v>56</v>
      </c>
      <c r="H5431" t="str">
        <f t="shared" si="337"/>
        <v>West</v>
      </c>
      <c r="I5431" t="s">
        <v>777</v>
      </c>
      <c r="J5431" t="str">
        <f t="shared" si="338"/>
        <v>Arizona</v>
      </c>
      <c r="K5431" t="s">
        <v>2156</v>
      </c>
      <c r="L5431" t="str">
        <f t="shared" si="339"/>
        <v>Glendale</v>
      </c>
      <c r="M5431" t="s">
        <v>22</v>
      </c>
      <c r="N5431" t="str">
        <f>IF(M5431="", "", IFERROR(VLOOKUP(M5431, Data!$A$1:$B$5, 2, 0), "Unkown fuel"))</f>
        <v>very harmful</v>
      </c>
      <c r="O5431" t="s">
        <v>23</v>
      </c>
      <c r="P5431" t="s">
        <v>24</v>
      </c>
      <c r="Q5431" t="s">
        <v>33</v>
      </c>
      <c r="R5431" t="s">
        <v>699</v>
      </c>
      <c r="S5431">
        <v>1493</v>
      </c>
      <c r="T5431" t="s">
        <v>508</v>
      </c>
      <c r="U5431" t="s">
        <v>535</v>
      </c>
      <c r="V5431">
        <v>5</v>
      </c>
      <c r="W5431" t="s">
        <v>1179</v>
      </c>
    </row>
    <row r="5432" spans="1:23" x14ac:dyDescent="0.3">
      <c r="A5432">
        <v>5586</v>
      </c>
      <c r="B5432" t="s">
        <v>18</v>
      </c>
      <c r="C5432">
        <v>2014</v>
      </c>
      <c r="D5432">
        <f t="shared" ca="1" si="336"/>
        <v>9</v>
      </c>
      <c r="E5432" s="5">
        <v>425000</v>
      </c>
      <c r="F5432">
        <v>80000</v>
      </c>
      <c r="G5432" t="s">
        <v>56</v>
      </c>
      <c r="H5432" t="str">
        <f t="shared" si="337"/>
        <v>West</v>
      </c>
      <c r="I5432" t="s">
        <v>777</v>
      </c>
      <c r="J5432" t="str">
        <f t="shared" si="338"/>
        <v>Arizona</v>
      </c>
      <c r="K5432" t="s">
        <v>2156</v>
      </c>
      <c r="L5432" t="str">
        <f t="shared" si="339"/>
        <v>Glendale</v>
      </c>
      <c r="M5432" t="s">
        <v>22</v>
      </c>
      <c r="N5432" t="str">
        <f>IF(M5432="", "", IFERROR(VLOOKUP(M5432, Data!$A$1:$B$5, 2, 0), "Unkown fuel"))</f>
        <v>very harmful</v>
      </c>
      <c r="O5432" t="s">
        <v>23</v>
      </c>
      <c r="P5432" t="s">
        <v>24</v>
      </c>
      <c r="Q5432" t="s">
        <v>33</v>
      </c>
      <c r="R5432" t="s">
        <v>671</v>
      </c>
      <c r="S5432">
        <v>1248</v>
      </c>
      <c r="T5432" t="s">
        <v>672</v>
      </c>
      <c r="U5432" t="s">
        <v>28</v>
      </c>
      <c r="V5432">
        <v>5</v>
      </c>
      <c r="W5432" t="s">
        <v>1179</v>
      </c>
    </row>
    <row r="5433" spans="1:23" x14ac:dyDescent="0.3">
      <c r="A5433">
        <v>5587</v>
      </c>
      <c r="B5433" t="s">
        <v>69</v>
      </c>
      <c r="C5433">
        <v>2018</v>
      </c>
      <c r="D5433">
        <f t="shared" ca="1" si="336"/>
        <v>5</v>
      </c>
      <c r="E5433" s="5">
        <v>900000</v>
      </c>
      <c r="F5433">
        <v>25000</v>
      </c>
      <c r="G5433" t="s">
        <v>56</v>
      </c>
      <c r="H5433" t="str">
        <f t="shared" si="337"/>
        <v>West</v>
      </c>
      <c r="I5433" t="s">
        <v>777</v>
      </c>
      <c r="J5433" t="str">
        <f t="shared" si="338"/>
        <v>Arizona</v>
      </c>
      <c r="K5433" t="s">
        <v>2156</v>
      </c>
      <c r="L5433" t="str">
        <f t="shared" si="339"/>
        <v>Glendale</v>
      </c>
      <c r="M5433" t="s">
        <v>22</v>
      </c>
      <c r="N5433" t="str">
        <f>IF(M5433="", "", IFERROR(VLOOKUP(M5433, Data!$A$1:$B$5, 2, 0), "Unkown fuel"))</f>
        <v>very harmful</v>
      </c>
      <c r="O5433" t="s">
        <v>23</v>
      </c>
      <c r="P5433" t="s">
        <v>24</v>
      </c>
      <c r="Q5433" t="s">
        <v>25</v>
      </c>
      <c r="R5433" t="s">
        <v>47</v>
      </c>
      <c r="S5433">
        <v>1498</v>
      </c>
      <c r="T5433" t="s">
        <v>303</v>
      </c>
      <c r="U5433" t="s">
        <v>238</v>
      </c>
      <c r="V5433">
        <v>5</v>
      </c>
      <c r="W5433" t="s">
        <v>1179</v>
      </c>
    </row>
    <row r="5434" spans="1:23" x14ac:dyDescent="0.3">
      <c r="A5434">
        <v>5588</v>
      </c>
      <c r="B5434" t="s">
        <v>109</v>
      </c>
      <c r="C5434">
        <v>2017</v>
      </c>
      <c r="D5434">
        <f t="shared" ca="1" si="336"/>
        <v>6</v>
      </c>
      <c r="E5434" s="5">
        <v>570000</v>
      </c>
      <c r="F5434">
        <v>51000</v>
      </c>
      <c r="G5434" t="s">
        <v>19</v>
      </c>
      <c r="H5434" t="str">
        <f t="shared" si="337"/>
        <v>East</v>
      </c>
      <c r="I5434" t="s">
        <v>31</v>
      </c>
      <c r="J5434" t="str">
        <f t="shared" si="338"/>
        <v>New York</v>
      </c>
      <c r="K5434" t="s">
        <v>769</v>
      </c>
      <c r="L5434" t="str">
        <f t="shared" si="339"/>
        <v>East Meadow</v>
      </c>
      <c r="M5434" t="s">
        <v>22</v>
      </c>
      <c r="N5434" t="str">
        <f>IF(M5434="", "", IFERROR(VLOOKUP(M5434, Data!$A$1:$B$5, 2, 0), "Unkown fuel"))</f>
        <v>very harmful</v>
      </c>
      <c r="O5434" t="s">
        <v>23</v>
      </c>
      <c r="P5434" t="s">
        <v>24</v>
      </c>
      <c r="Q5434" t="s">
        <v>25</v>
      </c>
      <c r="R5434" t="s">
        <v>482</v>
      </c>
      <c r="S5434">
        <v>2956</v>
      </c>
      <c r="T5434" t="s">
        <v>286</v>
      </c>
      <c r="U5434" t="s">
        <v>483</v>
      </c>
      <c r="V5434">
        <v>7</v>
      </c>
      <c r="W5434" t="s">
        <v>1179</v>
      </c>
    </row>
    <row r="5435" spans="1:23" x14ac:dyDescent="0.3">
      <c r="A5435">
        <v>5589</v>
      </c>
      <c r="B5435" t="s">
        <v>109</v>
      </c>
      <c r="C5435">
        <v>2017</v>
      </c>
      <c r="D5435">
        <f t="shared" ca="1" si="336"/>
        <v>6</v>
      </c>
      <c r="E5435" s="5">
        <v>290000</v>
      </c>
      <c r="F5435">
        <v>40000</v>
      </c>
      <c r="G5435" t="s">
        <v>19</v>
      </c>
      <c r="H5435" t="str">
        <f t="shared" si="337"/>
        <v>East</v>
      </c>
      <c r="I5435" t="s">
        <v>31</v>
      </c>
      <c r="J5435" t="str">
        <f t="shared" si="338"/>
        <v>New York</v>
      </c>
      <c r="K5435" t="s">
        <v>937</v>
      </c>
      <c r="L5435" t="str">
        <f t="shared" si="339"/>
        <v>Dix Hills</v>
      </c>
      <c r="M5435" t="s">
        <v>22</v>
      </c>
      <c r="N5435" t="str">
        <f>IF(M5435="", "", IFERROR(VLOOKUP(M5435, Data!$A$1:$B$5, 2, 0), "Unkown fuel"))</f>
        <v>very harmful</v>
      </c>
      <c r="O5435" t="s">
        <v>23</v>
      </c>
      <c r="P5435" t="s">
        <v>24</v>
      </c>
      <c r="Q5435" t="s">
        <v>25</v>
      </c>
      <c r="R5435" t="s">
        <v>653</v>
      </c>
      <c r="S5435">
        <v>1396</v>
      </c>
      <c r="T5435" t="s">
        <v>471</v>
      </c>
      <c r="U5435" t="s">
        <v>472</v>
      </c>
      <c r="V5435">
        <v>5</v>
      </c>
      <c r="W5435" t="s">
        <v>1179</v>
      </c>
    </row>
    <row r="5436" spans="1:23" x14ac:dyDescent="0.3">
      <c r="A5436">
        <v>5590</v>
      </c>
      <c r="B5436" t="s">
        <v>69</v>
      </c>
      <c r="C5436">
        <v>2011</v>
      </c>
      <c r="D5436">
        <f t="shared" ca="1" si="336"/>
        <v>12</v>
      </c>
      <c r="E5436" s="5">
        <v>229999</v>
      </c>
      <c r="F5436">
        <v>40000</v>
      </c>
      <c r="G5436" t="s">
        <v>19</v>
      </c>
      <c r="H5436" t="str">
        <f t="shared" si="337"/>
        <v>East</v>
      </c>
      <c r="I5436" t="s">
        <v>31</v>
      </c>
      <c r="J5436" t="str">
        <f t="shared" si="338"/>
        <v>New York</v>
      </c>
      <c r="K5436" t="s">
        <v>769</v>
      </c>
      <c r="L5436" t="str">
        <f t="shared" si="339"/>
        <v>East Meadow</v>
      </c>
      <c r="M5436" t="s">
        <v>22</v>
      </c>
      <c r="N5436" t="str">
        <f>IF(M5436="", "", IFERROR(VLOOKUP(M5436, Data!$A$1:$B$5, 2, 0), "Unkown fuel"))</f>
        <v>very harmful</v>
      </c>
      <c r="O5436" t="s">
        <v>23</v>
      </c>
      <c r="P5436" t="s">
        <v>24</v>
      </c>
      <c r="Q5436" t="s">
        <v>33</v>
      </c>
      <c r="R5436" t="s">
        <v>72</v>
      </c>
      <c r="S5436">
        <v>1399</v>
      </c>
      <c r="T5436" t="s">
        <v>388</v>
      </c>
      <c r="U5436" t="s">
        <v>74</v>
      </c>
      <c r="V5436">
        <v>5</v>
      </c>
      <c r="W5436" t="s">
        <v>1179</v>
      </c>
    </row>
    <row r="5437" spans="1:23" x14ac:dyDescent="0.3">
      <c r="A5437">
        <v>5591</v>
      </c>
      <c r="B5437" t="s">
        <v>69</v>
      </c>
      <c r="C5437">
        <v>2012</v>
      </c>
      <c r="D5437">
        <f t="shared" ca="1" si="336"/>
        <v>11</v>
      </c>
      <c r="E5437" s="5">
        <v>300000</v>
      </c>
      <c r="F5437">
        <v>70000</v>
      </c>
      <c r="G5437" t="s">
        <v>19</v>
      </c>
      <c r="H5437" t="str">
        <f t="shared" si="337"/>
        <v>East</v>
      </c>
      <c r="I5437" t="s">
        <v>31</v>
      </c>
      <c r="J5437" t="str">
        <f t="shared" si="338"/>
        <v>New York</v>
      </c>
      <c r="K5437" t="s">
        <v>769</v>
      </c>
      <c r="L5437" t="str">
        <f t="shared" si="339"/>
        <v>East Meadow</v>
      </c>
      <c r="M5437" t="s">
        <v>22</v>
      </c>
      <c r="N5437" t="str">
        <f>IF(M5437="", "", IFERROR(VLOOKUP(M5437, Data!$A$1:$B$5, 2, 0), "Unkown fuel"))</f>
        <v>very harmful</v>
      </c>
      <c r="O5437" t="s">
        <v>23</v>
      </c>
      <c r="P5437" t="s">
        <v>24</v>
      </c>
      <c r="Q5437" t="s">
        <v>25</v>
      </c>
      <c r="R5437" t="s">
        <v>72</v>
      </c>
      <c r="S5437">
        <v>1399</v>
      </c>
      <c r="T5437" t="s">
        <v>388</v>
      </c>
      <c r="U5437" t="s">
        <v>74</v>
      </c>
      <c r="V5437">
        <v>5</v>
      </c>
      <c r="W5437" t="s">
        <v>1179</v>
      </c>
    </row>
    <row r="5438" spans="1:23" x14ac:dyDescent="0.3">
      <c r="A5438">
        <v>5592</v>
      </c>
      <c r="B5438" t="s">
        <v>18</v>
      </c>
      <c r="C5438">
        <v>2010</v>
      </c>
      <c r="D5438">
        <f t="shared" ca="1" si="336"/>
        <v>13</v>
      </c>
      <c r="E5438" s="5">
        <v>220000</v>
      </c>
      <c r="F5438">
        <v>110000</v>
      </c>
      <c r="G5438" t="s">
        <v>19</v>
      </c>
      <c r="H5438" t="str">
        <f t="shared" si="337"/>
        <v>East</v>
      </c>
      <c r="I5438" t="s">
        <v>31</v>
      </c>
      <c r="J5438" t="str">
        <f t="shared" si="338"/>
        <v>New York</v>
      </c>
      <c r="K5438" t="s">
        <v>769</v>
      </c>
      <c r="L5438" t="str">
        <f t="shared" si="339"/>
        <v>East Meadow</v>
      </c>
      <c r="M5438" t="s">
        <v>22</v>
      </c>
      <c r="N5438" t="str">
        <f>IF(M5438="", "", IFERROR(VLOOKUP(M5438, Data!$A$1:$B$5, 2, 0), "Unkown fuel"))</f>
        <v>very harmful</v>
      </c>
      <c r="O5438" t="s">
        <v>23</v>
      </c>
      <c r="P5438" t="s">
        <v>24</v>
      </c>
      <c r="Q5438" t="s">
        <v>42</v>
      </c>
      <c r="R5438" t="s">
        <v>390</v>
      </c>
      <c r="S5438">
        <v>1248</v>
      </c>
      <c r="T5438" t="s">
        <v>82</v>
      </c>
      <c r="U5438" t="s">
        <v>391</v>
      </c>
      <c r="V5438">
        <v>5</v>
      </c>
      <c r="W5438" t="s">
        <v>1179</v>
      </c>
    </row>
    <row r="5439" spans="1:23" x14ac:dyDescent="0.3">
      <c r="A5439">
        <v>5593</v>
      </c>
      <c r="B5439" t="s">
        <v>120</v>
      </c>
      <c r="C5439">
        <v>2011</v>
      </c>
      <c r="D5439">
        <f t="shared" ca="1" si="336"/>
        <v>12</v>
      </c>
      <c r="E5439" s="5">
        <v>409999</v>
      </c>
      <c r="F5439">
        <v>80000</v>
      </c>
      <c r="G5439" t="s">
        <v>19</v>
      </c>
      <c r="H5439" t="str">
        <f t="shared" si="337"/>
        <v>East</v>
      </c>
      <c r="I5439" t="s">
        <v>31</v>
      </c>
      <c r="J5439" t="str">
        <f t="shared" si="338"/>
        <v>New York</v>
      </c>
      <c r="K5439" t="s">
        <v>769</v>
      </c>
      <c r="L5439" t="str">
        <f t="shared" si="339"/>
        <v>East Meadow</v>
      </c>
      <c r="M5439" t="s">
        <v>22</v>
      </c>
      <c r="N5439" t="str">
        <f>IF(M5439="", "", IFERROR(VLOOKUP(M5439, Data!$A$1:$B$5, 2, 0), "Unkown fuel"))</f>
        <v>very harmful</v>
      </c>
      <c r="O5439" t="s">
        <v>23</v>
      </c>
      <c r="P5439" t="s">
        <v>24</v>
      </c>
      <c r="Q5439" t="s">
        <v>33</v>
      </c>
      <c r="R5439" t="s">
        <v>1061</v>
      </c>
      <c r="S5439">
        <v>1991</v>
      </c>
      <c r="T5439" t="s">
        <v>559</v>
      </c>
      <c r="U5439" t="s">
        <v>743</v>
      </c>
      <c r="V5439">
        <v>5</v>
      </c>
      <c r="W5439" t="s">
        <v>1179</v>
      </c>
    </row>
    <row r="5440" spans="1:23" x14ac:dyDescent="0.3">
      <c r="A5440">
        <v>5594</v>
      </c>
      <c r="B5440" t="s">
        <v>120</v>
      </c>
      <c r="C5440">
        <v>2013</v>
      </c>
      <c r="D5440">
        <f t="shared" ca="1" si="336"/>
        <v>10</v>
      </c>
      <c r="E5440" s="5">
        <v>355000</v>
      </c>
      <c r="F5440">
        <v>136000</v>
      </c>
      <c r="G5440" t="s">
        <v>19</v>
      </c>
      <c r="H5440" t="str">
        <f t="shared" si="337"/>
        <v>East</v>
      </c>
      <c r="I5440" t="s">
        <v>31</v>
      </c>
      <c r="J5440" t="str">
        <f t="shared" si="338"/>
        <v>New York</v>
      </c>
      <c r="K5440" t="s">
        <v>769</v>
      </c>
      <c r="L5440" t="str">
        <f t="shared" si="339"/>
        <v>East Meadow</v>
      </c>
      <c r="M5440" t="s">
        <v>22</v>
      </c>
      <c r="N5440" t="str">
        <f>IF(M5440="", "", IFERROR(VLOOKUP(M5440, Data!$A$1:$B$5, 2, 0), "Unkown fuel"))</f>
        <v>very harmful</v>
      </c>
      <c r="O5440" t="s">
        <v>23</v>
      </c>
      <c r="P5440" t="s">
        <v>24</v>
      </c>
      <c r="Q5440" t="s">
        <v>33</v>
      </c>
      <c r="R5440" t="s">
        <v>121</v>
      </c>
      <c r="S5440">
        <v>1248</v>
      </c>
      <c r="T5440" t="s">
        <v>122</v>
      </c>
      <c r="U5440" t="s">
        <v>123</v>
      </c>
      <c r="V5440">
        <v>7</v>
      </c>
      <c r="W5440" t="s">
        <v>1179</v>
      </c>
    </row>
    <row r="5441" spans="1:23" x14ac:dyDescent="0.3">
      <c r="A5441">
        <v>5595</v>
      </c>
      <c r="B5441" t="s">
        <v>75</v>
      </c>
      <c r="C5441">
        <v>2013</v>
      </c>
      <c r="D5441">
        <f t="shared" ca="1" si="336"/>
        <v>10</v>
      </c>
      <c r="E5441" s="5">
        <v>695000</v>
      </c>
      <c r="F5441">
        <v>120000</v>
      </c>
      <c r="G5441" t="s">
        <v>124</v>
      </c>
      <c r="H5441" t="str">
        <f t="shared" si="337"/>
        <v>South</v>
      </c>
      <c r="I5441" t="s">
        <v>799</v>
      </c>
      <c r="J5441" t="str">
        <f t="shared" si="338"/>
        <v>Tennessee</v>
      </c>
      <c r="K5441" t="s">
        <v>2123</v>
      </c>
      <c r="L5441" t="str">
        <f t="shared" si="339"/>
        <v>Clarksville</v>
      </c>
      <c r="M5441" t="s">
        <v>22</v>
      </c>
      <c r="N5441" t="str">
        <f>IF(M5441="", "", IFERROR(VLOOKUP(M5441, Data!$A$1:$B$5, 2, 0), "Unkown fuel"))</f>
        <v>very harmful</v>
      </c>
      <c r="O5441" t="s">
        <v>23</v>
      </c>
      <c r="P5441" t="s">
        <v>24</v>
      </c>
      <c r="Q5441" t="s">
        <v>25</v>
      </c>
      <c r="R5441" t="s">
        <v>76</v>
      </c>
      <c r="S5441">
        <v>1461</v>
      </c>
      <c r="T5441" t="s">
        <v>77</v>
      </c>
      <c r="U5441" t="s">
        <v>78</v>
      </c>
      <c r="V5441">
        <v>5</v>
      </c>
      <c r="W5441" t="s">
        <v>1179</v>
      </c>
    </row>
    <row r="5442" spans="1:23" x14ac:dyDescent="0.3">
      <c r="A5442">
        <v>5596</v>
      </c>
      <c r="B5442" t="s">
        <v>18</v>
      </c>
      <c r="C5442">
        <v>2010</v>
      </c>
      <c r="D5442">
        <f t="shared" ref="D5442:D5505" ca="1" si="340">TRUNC(YEARFRAC(DATE(C5442,1,1), TODAY(), 1))</f>
        <v>13</v>
      </c>
      <c r="E5442" s="5">
        <v>320000</v>
      </c>
      <c r="F5442">
        <v>120000</v>
      </c>
      <c r="G5442" t="s">
        <v>124</v>
      </c>
      <c r="H5442" t="str">
        <f t="shared" ref="H5442:H5505" si="341">TRIM(G5442)</f>
        <v>South</v>
      </c>
      <c r="I5442" t="s">
        <v>799</v>
      </c>
      <c r="J5442" t="str">
        <f t="shared" ref="J5442:J5505" si="342">TRIM(I5442)</f>
        <v>Tennessee</v>
      </c>
      <c r="K5442" t="s">
        <v>2158</v>
      </c>
      <c r="L5442" t="str">
        <f t="shared" ref="L5442:L5505" si="343">TRIM(K5442)</f>
        <v>Chattanooga</v>
      </c>
      <c r="M5442" t="s">
        <v>22</v>
      </c>
      <c r="N5442" t="str">
        <f>IF(M5442="", "", IFERROR(VLOOKUP(M5442, Data!$A$1:$B$5, 2, 0), "Unkown fuel"))</f>
        <v>very harmful</v>
      </c>
      <c r="O5442" t="s">
        <v>23</v>
      </c>
      <c r="P5442" t="s">
        <v>24</v>
      </c>
      <c r="Q5442" t="s">
        <v>33</v>
      </c>
      <c r="R5442" t="s">
        <v>81</v>
      </c>
      <c r="S5442">
        <v>1248</v>
      </c>
      <c r="T5442" t="s">
        <v>82</v>
      </c>
      <c r="U5442" t="s">
        <v>28</v>
      </c>
      <c r="V5442">
        <v>5</v>
      </c>
      <c r="W5442" t="s">
        <v>1179</v>
      </c>
    </row>
    <row r="5443" spans="1:23" x14ac:dyDescent="0.3">
      <c r="A5443">
        <v>5597</v>
      </c>
      <c r="B5443" t="s">
        <v>88</v>
      </c>
      <c r="C5443">
        <v>2017</v>
      </c>
      <c r="D5443">
        <f t="shared" ca="1" si="340"/>
        <v>6</v>
      </c>
      <c r="E5443" s="5">
        <v>710000</v>
      </c>
      <c r="F5443">
        <v>120000</v>
      </c>
      <c r="G5443" t="s">
        <v>124</v>
      </c>
      <c r="H5443" t="str">
        <f t="shared" si="341"/>
        <v>South</v>
      </c>
      <c r="I5443" t="s">
        <v>799</v>
      </c>
      <c r="J5443" t="str">
        <f t="shared" si="342"/>
        <v>Tennessee</v>
      </c>
      <c r="K5443" t="s">
        <v>2158</v>
      </c>
      <c r="L5443" t="str">
        <f t="shared" si="343"/>
        <v>Chattanooga</v>
      </c>
      <c r="M5443" t="s">
        <v>22</v>
      </c>
      <c r="N5443" t="str">
        <f>IF(M5443="", "", IFERROR(VLOOKUP(M5443, Data!$A$1:$B$5, 2, 0), "Unkown fuel"))</f>
        <v>very harmful</v>
      </c>
      <c r="O5443" t="s">
        <v>23</v>
      </c>
      <c r="P5443" t="s">
        <v>24</v>
      </c>
      <c r="Q5443" t="s">
        <v>25</v>
      </c>
      <c r="R5443" t="s">
        <v>623</v>
      </c>
      <c r="S5443">
        <v>1493</v>
      </c>
      <c r="T5443" t="s">
        <v>171</v>
      </c>
      <c r="U5443" t="s">
        <v>445</v>
      </c>
      <c r="V5443">
        <v>7</v>
      </c>
      <c r="W5443" t="s">
        <v>1179</v>
      </c>
    </row>
    <row r="5444" spans="1:23" x14ac:dyDescent="0.3">
      <c r="A5444">
        <v>5598</v>
      </c>
      <c r="B5444" t="s">
        <v>109</v>
      </c>
      <c r="C5444">
        <v>2004</v>
      </c>
      <c r="D5444">
        <f t="shared" ca="1" si="340"/>
        <v>19</v>
      </c>
      <c r="E5444" s="5">
        <v>85000</v>
      </c>
      <c r="F5444">
        <v>120000</v>
      </c>
      <c r="G5444" t="s">
        <v>124</v>
      </c>
      <c r="H5444" t="str">
        <f t="shared" si="341"/>
        <v>South</v>
      </c>
      <c r="I5444" t="s">
        <v>799</v>
      </c>
      <c r="J5444" t="str">
        <f t="shared" si="342"/>
        <v>Tennessee</v>
      </c>
      <c r="K5444" t="s">
        <v>1297</v>
      </c>
      <c r="L5444" t="str">
        <f t="shared" si="343"/>
        <v>Bristol</v>
      </c>
      <c r="M5444" t="s">
        <v>22</v>
      </c>
      <c r="N5444" t="str">
        <f>IF(M5444="", "", IFERROR(VLOOKUP(M5444, Data!$A$1:$B$5, 2, 0), "Unkown fuel"))</f>
        <v>very harmful</v>
      </c>
      <c r="O5444" t="s">
        <v>23</v>
      </c>
      <c r="P5444" t="s">
        <v>24</v>
      </c>
      <c r="Q5444" t="s">
        <v>33</v>
      </c>
      <c r="R5444" t="s">
        <v>127</v>
      </c>
      <c r="S5444">
        <v>1405</v>
      </c>
      <c r="T5444" t="s">
        <v>665</v>
      </c>
      <c r="U5444" t="s">
        <v>716</v>
      </c>
      <c r="V5444">
        <v>5</v>
      </c>
      <c r="W5444" t="s">
        <v>1179</v>
      </c>
    </row>
    <row r="5445" spans="1:23" x14ac:dyDescent="0.3">
      <c r="A5445">
        <v>5599</v>
      </c>
      <c r="B5445" t="s">
        <v>120</v>
      </c>
      <c r="C5445">
        <v>2010</v>
      </c>
      <c r="D5445">
        <f t="shared" ca="1" si="340"/>
        <v>13</v>
      </c>
      <c r="E5445" s="5">
        <v>409999</v>
      </c>
      <c r="F5445">
        <v>210000</v>
      </c>
      <c r="G5445" t="s">
        <v>124</v>
      </c>
      <c r="H5445" t="str">
        <f t="shared" si="341"/>
        <v>South</v>
      </c>
      <c r="I5445" t="s">
        <v>799</v>
      </c>
      <c r="J5445" t="str">
        <f t="shared" si="342"/>
        <v>Tennessee</v>
      </c>
      <c r="K5445" t="s">
        <v>2158</v>
      </c>
      <c r="L5445" t="str">
        <f t="shared" si="343"/>
        <v>Chattanooga</v>
      </c>
      <c r="M5445" t="s">
        <v>22</v>
      </c>
      <c r="N5445" t="str">
        <f>IF(M5445="", "", IFERROR(VLOOKUP(M5445, Data!$A$1:$B$5, 2, 0), "Unkown fuel"))</f>
        <v>very harmful</v>
      </c>
      <c r="O5445" t="s">
        <v>23</v>
      </c>
      <c r="P5445" t="s">
        <v>24</v>
      </c>
      <c r="Q5445" t="s">
        <v>304</v>
      </c>
      <c r="R5445" t="s">
        <v>621</v>
      </c>
      <c r="S5445">
        <v>1994</v>
      </c>
      <c r="T5445" t="s">
        <v>667</v>
      </c>
      <c r="U5445" t="s">
        <v>668</v>
      </c>
      <c r="V5445">
        <v>9</v>
      </c>
      <c r="W5445" t="s">
        <v>1179</v>
      </c>
    </row>
    <row r="5446" spans="1:23" x14ac:dyDescent="0.3">
      <c r="A5446">
        <v>5600</v>
      </c>
      <c r="B5446" t="s">
        <v>221</v>
      </c>
      <c r="C5446">
        <v>2015</v>
      </c>
      <c r="D5446">
        <f t="shared" ca="1" si="340"/>
        <v>8</v>
      </c>
      <c r="E5446" s="5">
        <v>550000</v>
      </c>
      <c r="F5446">
        <v>90000</v>
      </c>
      <c r="G5446" t="s">
        <v>124</v>
      </c>
      <c r="H5446" t="str">
        <f t="shared" si="341"/>
        <v>South</v>
      </c>
      <c r="I5446" t="s">
        <v>799</v>
      </c>
      <c r="J5446" t="str">
        <f t="shared" si="342"/>
        <v>Tennessee</v>
      </c>
      <c r="K5446" t="s">
        <v>1297</v>
      </c>
      <c r="L5446" t="str">
        <f t="shared" si="343"/>
        <v>Bristol</v>
      </c>
      <c r="M5446" t="s">
        <v>22</v>
      </c>
      <c r="N5446" t="str">
        <f>IF(M5446="", "", IFERROR(VLOOKUP(M5446, Data!$A$1:$B$5, 2, 0), "Unkown fuel"))</f>
        <v>very harmful</v>
      </c>
      <c r="O5446" t="s">
        <v>23</v>
      </c>
      <c r="P5446" t="s">
        <v>24</v>
      </c>
      <c r="Q5446" t="s">
        <v>25</v>
      </c>
      <c r="R5446" t="s">
        <v>53</v>
      </c>
      <c r="S5446">
        <v>1498</v>
      </c>
      <c r="T5446" t="s">
        <v>108</v>
      </c>
      <c r="U5446" t="s">
        <v>548</v>
      </c>
      <c r="V5446">
        <v>5</v>
      </c>
      <c r="W5446" t="s">
        <v>1179</v>
      </c>
    </row>
    <row r="5447" spans="1:23" x14ac:dyDescent="0.3">
      <c r="A5447">
        <v>5601</v>
      </c>
      <c r="B5447" t="s">
        <v>18</v>
      </c>
      <c r="C5447">
        <v>2007</v>
      </c>
      <c r="D5447">
        <f t="shared" ca="1" si="340"/>
        <v>16</v>
      </c>
      <c r="E5447" s="5">
        <v>215000</v>
      </c>
      <c r="F5447">
        <v>100750</v>
      </c>
      <c r="G5447" t="s">
        <v>124</v>
      </c>
      <c r="H5447" t="str">
        <f t="shared" si="341"/>
        <v>South</v>
      </c>
      <c r="I5447" t="s">
        <v>799</v>
      </c>
      <c r="J5447" t="str">
        <f t="shared" si="342"/>
        <v>Tennessee</v>
      </c>
      <c r="K5447" t="s">
        <v>1297</v>
      </c>
      <c r="L5447" t="str">
        <f t="shared" si="343"/>
        <v>Bristol</v>
      </c>
      <c r="M5447" t="s">
        <v>41</v>
      </c>
      <c r="N5447" t="str">
        <f>IF(M5447="", "", IFERROR(VLOOKUP(M5447, Data!$A$1:$B$5, 2, 0), "Unkown fuel"))</f>
        <v>harmful</v>
      </c>
      <c r="O5447" t="s">
        <v>23</v>
      </c>
      <c r="P5447" t="s">
        <v>24</v>
      </c>
      <c r="Q5447" t="s">
        <v>33</v>
      </c>
      <c r="R5447" t="s">
        <v>50</v>
      </c>
      <c r="S5447">
        <v>1298</v>
      </c>
      <c r="T5447" t="s">
        <v>51</v>
      </c>
      <c r="U5447" t="s">
        <v>52</v>
      </c>
      <c r="V5447">
        <v>5</v>
      </c>
      <c r="W5447" t="s">
        <v>1179</v>
      </c>
    </row>
    <row r="5448" spans="1:23" x14ac:dyDescent="0.3">
      <c r="A5448">
        <v>5602</v>
      </c>
      <c r="B5448" t="s">
        <v>46</v>
      </c>
      <c r="C5448">
        <v>2006</v>
      </c>
      <c r="D5448">
        <f t="shared" ca="1" si="340"/>
        <v>17</v>
      </c>
      <c r="E5448" s="5">
        <v>110000</v>
      </c>
      <c r="F5448">
        <v>140000</v>
      </c>
      <c r="G5448" t="s">
        <v>124</v>
      </c>
      <c r="H5448" t="str">
        <f t="shared" si="341"/>
        <v>South</v>
      </c>
      <c r="I5448" t="s">
        <v>799</v>
      </c>
      <c r="J5448" t="str">
        <f t="shared" si="342"/>
        <v>Tennessee</v>
      </c>
      <c r="K5448" t="s">
        <v>2123</v>
      </c>
      <c r="L5448" t="str">
        <f t="shared" si="343"/>
        <v>Clarksville</v>
      </c>
      <c r="M5448" t="s">
        <v>41</v>
      </c>
      <c r="N5448" t="str">
        <f>IF(M5448="", "", IFERROR(VLOOKUP(M5448, Data!$A$1:$B$5, 2, 0), "Unkown fuel"))</f>
        <v>harmful</v>
      </c>
      <c r="O5448" t="s">
        <v>23</v>
      </c>
      <c r="P5448" t="s">
        <v>24</v>
      </c>
      <c r="Q5448" t="s">
        <v>33</v>
      </c>
      <c r="R5448" t="s">
        <v>674</v>
      </c>
      <c r="S5448">
        <v>1599</v>
      </c>
      <c r="T5448" t="s">
        <v>449</v>
      </c>
      <c r="U5448" t="s">
        <v>2159</v>
      </c>
      <c r="V5448">
        <v>5</v>
      </c>
      <c r="W5448" t="s">
        <v>1179</v>
      </c>
    </row>
    <row r="5449" spans="1:23" x14ac:dyDescent="0.3">
      <c r="A5449">
        <v>5603</v>
      </c>
      <c r="B5449" t="s">
        <v>37</v>
      </c>
      <c r="C5449">
        <v>2007</v>
      </c>
      <c r="D5449">
        <f t="shared" ca="1" si="340"/>
        <v>16</v>
      </c>
      <c r="E5449" s="5">
        <v>170000</v>
      </c>
      <c r="F5449">
        <v>110000</v>
      </c>
      <c r="G5449" t="s">
        <v>124</v>
      </c>
      <c r="H5449" t="str">
        <f t="shared" si="341"/>
        <v>South</v>
      </c>
      <c r="I5449" t="s">
        <v>799</v>
      </c>
      <c r="J5449" t="str">
        <f t="shared" si="342"/>
        <v>Tennessee</v>
      </c>
      <c r="K5449" t="s">
        <v>2123</v>
      </c>
      <c r="L5449" t="str">
        <f t="shared" si="343"/>
        <v>Clarksville</v>
      </c>
      <c r="M5449" t="s">
        <v>41</v>
      </c>
      <c r="N5449" t="str">
        <f>IF(M5449="", "", IFERROR(VLOOKUP(M5449, Data!$A$1:$B$5, 2, 0), "Unkown fuel"))</f>
        <v>harmful</v>
      </c>
      <c r="O5449" t="s">
        <v>23</v>
      </c>
      <c r="P5449" t="s">
        <v>24</v>
      </c>
      <c r="Q5449" t="s">
        <v>42</v>
      </c>
      <c r="R5449" t="s">
        <v>43</v>
      </c>
      <c r="S5449">
        <v>1497</v>
      </c>
      <c r="T5449" t="s">
        <v>44</v>
      </c>
      <c r="U5449" t="s">
        <v>45</v>
      </c>
      <c r="V5449">
        <v>5</v>
      </c>
      <c r="W5449" t="s">
        <v>1179</v>
      </c>
    </row>
    <row r="5450" spans="1:23" x14ac:dyDescent="0.3">
      <c r="A5450">
        <v>5604</v>
      </c>
      <c r="B5450" t="s">
        <v>109</v>
      </c>
      <c r="C5450">
        <v>2018</v>
      </c>
      <c r="D5450">
        <f t="shared" ca="1" si="340"/>
        <v>5</v>
      </c>
      <c r="E5450" s="5">
        <v>850000</v>
      </c>
      <c r="F5450">
        <v>40000</v>
      </c>
      <c r="G5450" t="s">
        <v>124</v>
      </c>
      <c r="H5450" t="str">
        <f t="shared" si="341"/>
        <v>South</v>
      </c>
      <c r="I5450" t="s">
        <v>799</v>
      </c>
      <c r="J5450" t="str">
        <f t="shared" si="342"/>
        <v>Tennessee</v>
      </c>
      <c r="K5450" t="s">
        <v>1297</v>
      </c>
      <c r="L5450" t="str">
        <f t="shared" si="343"/>
        <v>Bristol</v>
      </c>
      <c r="M5450" t="s">
        <v>41</v>
      </c>
      <c r="N5450" t="str">
        <f>IF(M5450="", "", IFERROR(VLOOKUP(M5450, Data!$A$1:$B$5, 2, 0), "Unkown fuel"))</f>
        <v>harmful</v>
      </c>
      <c r="O5450" t="s">
        <v>23</v>
      </c>
      <c r="P5450" t="s">
        <v>24</v>
      </c>
      <c r="Q5450" t="s">
        <v>33</v>
      </c>
      <c r="R5450" t="s">
        <v>142</v>
      </c>
      <c r="S5450">
        <v>1198</v>
      </c>
      <c r="T5450" t="s">
        <v>364</v>
      </c>
      <c r="U5450" t="s">
        <v>365</v>
      </c>
      <c r="V5450">
        <v>5</v>
      </c>
      <c r="W5450" t="s">
        <v>1179</v>
      </c>
    </row>
    <row r="5451" spans="1:23" x14ac:dyDescent="0.3">
      <c r="A5451">
        <v>5605</v>
      </c>
      <c r="B5451" t="s">
        <v>46</v>
      </c>
      <c r="C5451">
        <v>2010</v>
      </c>
      <c r="D5451">
        <f t="shared" ca="1" si="340"/>
        <v>13</v>
      </c>
      <c r="E5451" s="5">
        <v>350000</v>
      </c>
      <c r="F5451">
        <v>148000</v>
      </c>
      <c r="G5451" t="s">
        <v>124</v>
      </c>
      <c r="H5451" t="str">
        <f t="shared" si="341"/>
        <v>South</v>
      </c>
      <c r="I5451" t="s">
        <v>799</v>
      </c>
      <c r="J5451" t="str">
        <f t="shared" si="342"/>
        <v>Tennessee</v>
      </c>
      <c r="K5451" t="s">
        <v>2158</v>
      </c>
      <c r="L5451" t="str">
        <f t="shared" si="343"/>
        <v>Chattanooga</v>
      </c>
      <c r="M5451" t="s">
        <v>22</v>
      </c>
      <c r="N5451" t="str">
        <f>IF(M5451="", "", IFERROR(VLOOKUP(M5451, Data!$A$1:$B$5, 2, 0), "Unkown fuel"))</f>
        <v>very harmful</v>
      </c>
      <c r="O5451" t="s">
        <v>23</v>
      </c>
      <c r="P5451" t="s">
        <v>24</v>
      </c>
      <c r="Q5451" t="s">
        <v>33</v>
      </c>
      <c r="R5451" t="s">
        <v>47</v>
      </c>
      <c r="S5451">
        <v>1396</v>
      </c>
      <c r="T5451" t="s">
        <v>48</v>
      </c>
      <c r="U5451" t="s">
        <v>49</v>
      </c>
      <c r="V5451">
        <v>5</v>
      </c>
      <c r="W5451" t="s">
        <v>1179</v>
      </c>
    </row>
    <row r="5452" spans="1:23" x14ac:dyDescent="0.3">
      <c r="A5452">
        <v>5607</v>
      </c>
      <c r="B5452" t="s">
        <v>109</v>
      </c>
      <c r="C5452">
        <v>2015</v>
      </c>
      <c r="D5452">
        <f t="shared" ca="1" si="340"/>
        <v>8</v>
      </c>
      <c r="E5452" s="5">
        <v>250000</v>
      </c>
      <c r="F5452">
        <v>155000</v>
      </c>
      <c r="G5452" t="s">
        <v>124</v>
      </c>
      <c r="H5452" t="str">
        <f t="shared" si="341"/>
        <v>South</v>
      </c>
      <c r="I5452" t="s">
        <v>799</v>
      </c>
      <c r="J5452" t="str">
        <f t="shared" si="342"/>
        <v>Tennessee</v>
      </c>
      <c r="K5452" t="s">
        <v>2123</v>
      </c>
      <c r="L5452" t="str">
        <f t="shared" si="343"/>
        <v>Clarksville</v>
      </c>
      <c r="M5452" t="s">
        <v>22</v>
      </c>
      <c r="N5452" t="str">
        <f>IF(M5452="", "", IFERROR(VLOOKUP(M5452, Data!$A$1:$B$5, 2, 0), "Unkown fuel"))</f>
        <v>very harmful</v>
      </c>
      <c r="O5452" t="s">
        <v>23</v>
      </c>
      <c r="P5452" t="s">
        <v>24</v>
      </c>
      <c r="Q5452" t="s">
        <v>33</v>
      </c>
      <c r="R5452" t="s">
        <v>659</v>
      </c>
      <c r="S5452">
        <v>1248</v>
      </c>
      <c r="T5452" t="s">
        <v>27</v>
      </c>
      <c r="U5452" t="s">
        <v>405</v>
      </c>
      <c r="V5452">
        <v>5</v>
      </c>
      <c r="W5452" t="s">
        <v>1179</v>
      </c>
    </row>
    <row r="5453" spans="1:23" x14ac:dyDescent="0.3">
      <c r="A5453">
        <v>5608</v>
      </c>
      <c r="B5453" t="s">
        <v>69</v>
      </c>
      <c r="C5453">
        <v>2015</v>
      </c>
      <c r="D5453">
        <f t="shared" ca="1" si="340"/>
        <v>8</v>
      </c>
      <c r="E5453" s="5">
        <v>433000</v>
      </c>
      <c r="F5453">
        <v>70000</v>
      </c>
      <c r="G5453" t="s">
        <v>124</v>
      </c>
      <c r="H5453" t="str">
        <f t="shared" si="341"/>
        <v>South</v>
      </c>
      <c r="I5453" t="s">
        <v>799</v>
      </c>
      <c r="J5453" t="str">
        <f t="shared" si="342"/>
        <v>Tennessee</v>
      </c>
      <c r="K5453" t="s">
        <v>2123</v>
      </c>
      <c r="L5453" t="str">
        <f t="shared" si="343"/>
        <v>Clarksville</v>
      </c>
      <c r="M5453" t="s">
        <v>22</v>
      </c>
      <c r="N5453" t="str">
        <f>IF(M5453="", "", IFERROR(VLOOKUP(M5453, Data!$A$1:$B$5, 2, 0), "Unkown fuel"))</f>
        <v>very harmful</v>
      </c>
      <c r="O5453" t="s">
        <v>23</v>
      </c>
      <c r="P5453" t="s">
        <v>24</v>
      </c>
      <c r="Q5453" t="s">
        <v>25</v>
      </c>
      <c r="R5453" t="s">
        <v>737</v>
      </c>
      <c r="S5453">
        <v>1498</v>
      </c>
      <c r="T5453" t="s">
        <v>738</v>
      </c>
      <c r="U5453" t="s">
        <v>719</v>
      </c>
      <c r="V5453">
        <v>5</v>
      </c>
      <c r="W5453" t="s">
        <v>1179</v>
      </c>
    </row>
    <row r="5454" spans="1:23" x14ac:dyDescent="0.3">
      <c r="A5454">
        <v>5609</v>
      </c>
      <c r="B5454" t="s">
        <v>65</v>
      </c>
      <c r="C5454">
        <v>2010</v>
      </c>
      <c r="D5454">
        <f t="shared" ca="1" si="340"/>
        <v>13</v>
      </c>
      <c r="E5454" s="5">
        <v>1200000</v>
      </c>
      <c r="F5454">
        <v>100000</v>
      </c>
      <c r="G5454" t="s">
        <v>124</v>
      </c>
      <c r="H5454" t="str">
        <f t="shared" si="341"/>
        <v>South</v>
      </c>
      <c r="I5454" t="s">
        <v>799</v>
      </c>
      <c r="J5454" t="str">
        <f t="shared" si="342"/>
        <v>Tennessee</v>
      </c>
      <c r="K5454" t="s">
        <v>2158</v>
      </c>
      <c r="L5454" t="str">
        <f t="shared" si="343"/>
        <v>Chattanooga</v>
      </c>
      <c r="M5454" t="s">
        <v>22</v>
      </c>
      <c r="N5454" t="str">
        <f>IF(M5454="", "", IFERROR(VLOOKUP(M5454, Data!$A$1:$B$5, 2, 0), "Unkown fuel"))</f>
        <v>very harmful</v>
      </c>
      <c r="O5454" t="s">
        <v>23</v>
      </c>
      <c r="P5454" t="s">
        <v>24</v>
      </c>
      <c r="Q5454" t="s">
        <v>25</v>
      </c>
      <c r="R5454" t="s">
        <v>468</v>
      </c>
      <c r="S5454">
        <v>2982</v>
      </c>
      <c r="T5454" t="s">
        <v>469</v>
      </c>
      <c r="U5454" t="s">
        <v>169</v>
      </c>
      <c r="V5454">
        <v>7</v>
      </c>
      <c r="W5454" t="s">
        <v>1179</v>
      </c>
    </row>
    <row r="5455" spans="1:23" x14ac:dyDescent="0.3">
      <c r="A5455">
        <v>5610</v>
      </c>
      <c r="B5455" t="s">
        <v>46</v>
      </c>
      <c r="C5455">
        <v>2015</v>
      </c>
      <c r="D5455">
        <f t="shared" ca="1" si="340"/>
        <v>8</v>
      </c>
      <c r="E5455" s="5">
        <v>300000</v>
      </c>
      <c r="F5455">
        <v>45000</v>
      </c>
      <c r="G5455" t="s">
        <v>124</v>
      </c>
      <c r="H5455" t="str">
        <f t="shared" si="341"/>
        <v>South</v>
      </c>
      <c r="I5455" t="s">
        <v>799</v>
      </c>
      <c r="J5455" t="str">
        <f t="shared" si="342"/>
        <v>Tennessee</v>
      </c>
      <c r="K5455" t="s">
        <v>2158</v>
      </c>
      <c r="L5455" t="str">
        <f t="shared" si="343"/>
        <v>Chattanooga</v>
      </c>
      <c r="M5455" t="s">
        <v>41</v>
      </c>
      <c r="N5455" t="str">
        <f>IF(M5455="", "", IFERROR(VLOOKUP(M5455, Data!$A$1:$B$5, 2, 0), "Unkown fuel"))</f>
        <v>harmful</v>
      </c>
      <c r="O5455" t="s">
        <v>23</v>
      </c>
      <c r="P5455" t="s">
        <v>24</v>
      </c>
      <c r="Q5455" t="s">
        <v>25</v>
      </c>
      <c r="R5455" t="s">
        <v>390</v>
      </c>
      <c r="S5455">
        <v>814</v>
      </c>
      <c r="T5455" t="s">
        <v>541</v>
      </c>
      <c r="U5455" t="s">
        <v>542</v>
      </c>
      <c r="V5455">
        <v>5</v>
      </c>
      <c r="W5455" t="s">
        <v>1179</v>
      </c>
    </row>
    <row r="5456" spans="1:23" x14ac:dyDescent="0.3">
      <c r="A5456">
        <v>5611</v>
      </c>
      <c r="B5456" t="s">
        <v>18</v>
      </c>
      <c r="C5456">
        <v>1998</v>
      </c>
      <c r="D5456">
        <f t="shared" ca="1" si="340"/>
        <v>25</v>
      </c>
      <c r="E5456" s="5">
        <v>70000</v>
      </c>
      <c r="F5456">
        <v>40000</v>
      </c>
      <c r="G5456" t="s">
        <v>38</v>
      </c>
      <c r="H5456" t="str">
        <f t="shared" si="341"/>
        <v>Central</v>
      </c>
      <c r="I5456" t="s">
        <v>39</v>
      </c>
      <c r="J5456" t="str">
        <f t="shared" si="342"/>
        <v>Illinois</v>
      </c>
      <c r="K5456" t="s">
        <v>1775</v>
      </c>
      <c r="L5456" t="str">
        <f t="shared" si="343"/>
        <v>Champaign</v>
      </c>
      <c r="M5456" t="s">
        <v>41</v>
      </c>
      <c r="N5456" t="str">
        <f>IF(M5456="", "", IFERROR(VLOOKUP(M5456, Data!$A$1:$B$5, 2, 0), "Unkown fuel"))</f>
        <v>harmful</v>
      </c>
      <c r="O5456" t="s">
        <v>23</v>
      </c>
      <c r="P5456" t="s">
        <v>24</v>
      </c>
      <c r="Q5456" t="s">
        <v>33</v>
      </c>
      <c r="R5456" t="s">
        <v>60</v>
      </c>
      <c r="S5456">
        <v>993</v>
      </c>
      <c r="T5456" t="s">
        <v>79</v>
      </c>
      <c r="U5456" t="s">
        <v>80</v>
      </c>
      <c r="V5456">
        <v>5</v>
      </c>
      <c r="W5456" t="s">
        <v>1179</v>
      </c>
    </row>
    <row r="5457" spans="1:23" x14ac:dyDescent="0.3">
      <c r="A5457">
        <v>5612</v>
      </c>
      <c r="B5457" t="s">
        <v>88</v>
      </c>
      <c r="C5457">
        <v>2017</v>
      </c>
      <c r="D5457">
        <f t="shared" ca="1" si="340"/>
        <v>6</v>
      </c>
      <c r="E5457" s="5">
        <v>760000</v>
      </c>
      <c r="F5457">
        <v>90000</v>
      </c>
      <c r="G5457" t="s">
        <v>38</v>
      </c>
      <c r="H5457" t="str">
        <f t="shared" si="341"/>
        <v>Central</v>
      </c>
      <c r="I5457" t="s">
        <v>39</v>
      </c>
      <c r="J5457" t="str">
        <f t="shared" si="342"/>
        <v>Illinois</v>
      </c>
      <c r="K5457" t="s">
        <v>40</v>
      </c>
      <c r="L5457" t="str">
        <f t="shared" si="343"/>
        <v>Chicago</v>
      </c>
      <c r="M5457" t="s">
        <v>22</v>
      </c>
      <c r="N5457" t="str">
        <f>IF(M5457="", "", IFERROR(VLOOKUP(M5457, Data!$A$1:$B$5, 2, 0), "Unkown fuel"))</f>
        <v>very harmful</v>
      </c>
      <c r="O5457" t="s">
        <v>23</v>
      </c>
      <c r="P5457" t="s">
        <v>24</v>
      </c>
      <c r="Q5457" t="s">
        <v>33</v>
      </c>
      <c r="R5457" t="s">
        <v>489</v>
      </c>
      <c r="S5457">
        <v>2523</v>
      </c>
      <c r="T5457" t="s">
        <v>309</v>
      </c>
      <c r="U5457" t="s">
        <v>490</v>
      </c>
      <c r="V5457">
        <v>7</v>
      </c>
      <c r="W5457" t="s">
        <v>1179</v>
      </c>
    </row>
    <row r="5458" spans="1:23" x14ac:dyDescent="0.3">
      <c r="A5458">
        <v>5613</v>
      </c>
      <c r="B5458" t="s">
        <v>46</v>
      </c>
      <c r="C5458">
        <v>2014</v>
      </c>
      <c r="D5458">
        <f t="shared" ca="1" si="340"/>
        <v>9</v>
      </c>
      <c r="E5458" s="5">
        <v>250000</v>
      </c>
      <c r="F5458">
        <v>20000</v>
      </c>
      <c r="G5458" t="s">
        <v>38</v>
      </c>
      <c r="H5458" t="str">
        <f t="shared" si="341"/>
        <v>Central</v>
      </c>
      <c r="I5458" t="s">
        <v>39</v>
      </c>
      <c r="J5458" t="str">
        <f t="shared" si="342"/>
        <v>Illinois</v>
      </c>
      <c r="K5458" t="s">
        <v>40</v>
      </c>
      <c r="L5458" t="str">
        <f t="shared" si="343"/>
        <v>Chicago</v>
      </c>
      <c r="M5458" t="s">
        <v>41</v>
      </c>
      <c r="N5458" t="str">
        <f>IF(M5458="", "", IFERROR(VLOOKUP(M5458, Data!$A$1:$B$5, 2, 0), "Unkown fuel"))</f>
        <v>harmful</v>
      </c>
      <c r="O5458" t="s">
        <v>23</v>
      </c>
      <c r="P5458" t="s">
        <v>24</v>
      </c>
      <c r="Q5458" t="s">
        <v>25</v>
      </c>
      <c r="R5458" t="s">
        <v>390</v>
      </c>
      <c r="S5458">
        <v>814</v>
      </c>
      <c r="T5458" t="s">
        <v>541</v>
      </c>
      <c r="U5458" t="s">
        <v>542</v>
      </c>
      <c r="V5458">
        <v>5</v>
      </c>
      <c r="W5458" t="s">
        <v>1179</v>
      </c>
    </row>
    <row r="5459" spans="1:23" x14ac:dyDescent="0.3">
      <c r="A5459">
        <v>5614</v>
      </c>
      <c r="B5459" t="s">
        <v>46</v>
      </c>
      <c r="C5459">
        <v>2013</v>
      </c>
      <c r="D5459">
        <f t="shared" ca="1" si="340"/>
        <v>10</v>
      </c>
      <c r="E5459" s="5">
        <v>187000</v>
      </c>
      <c r="F5459">
        <v>120000</v>
      </c>
      <c r="G5459" t="s">
        <v>38</v>
      </c>
      <c r="H5459" t="str">
        <f t="shared" si="341"/>
        <v>Central</v>
      </c>
      <c r="I5459" t="s">
        <v>39</v>
      </c>
      <c r="J5459" t="str">
        <f t="shared" si="342"/>
        <v>Illinois</v>
      </c>
      <c r="K5459" t="s">
        <v>40</v>
      </c>
      <c r="L5459" t="str">
        <f t="shared" si="343"/>
        <v>Chicago</v>
      </c>
      <c r="M5459" t="s">
        <v>41</v>
      </c>
      <c r="N5459" t="str">
        <f>IF(M5459="", "", IFERROR(VLOOKUP(M5459, Data!$A$1:$B$5, 2, 0), "Unkown fuel"))</f>
        <v>harmful</v>
      </c>
      <c r="O5459" t="s">
        <v>23</v>
      </c>
      <c r="P5459" t="s">
        <v>24</v>
      </c>
      <c r="Q5459" t="s">
        <v>33</v>
      </c>
      <c r="R5459" t="s">
        <v>308</v>
      </c>
      <c r="S5459">
        <v>1086</v>
      </c>
      <c r="T5459" t="s">
        <v>309</v>
      </c>
      <c r="U5459" t="s">
        <v>310</v>
      </c>
      <c r="V5459">
        <v>5</v>
      </c>
      <c r="W5459" t="s">
        <v>1179</v>
      </c>
    </row>
    <row r="5460" spans="1:23" x14ac:dyDescent="0.3">
      <c r="A5460">
        <v>5615</v>
      </c>
      <c r="B5460" t="s">
        <v>320</v>
      </c>
      <c r="C5460">
        <v>2017</v>
      </c>
      <c r="D5460">
        <f t="shared" ca="1" si="340"/>
        <v>6</v>
      </c>
      <c r="E5460" s="5">
        <v>2711000</v>
      </c>
      <c r="F5460">
        <v>9000</v>
      </c>
      <c r="G5460" t="s">
        <v>38</v>
      </c>
      <c r="H5460" t="str">
        <f t="shared" si="341"/>
        <v>Central</v>
      </c>
      <c r="I5460" t="s">
        <v>39</v>
      </c>
      <c r="J5460" t="str">
        <f t="shared" si="342"/>
        <v>Illinois</v>
      </c>
      <c r="K5460" t="s">
        <v>40</v>
      </c>
      <c r="L5460" t="str">
        <f t="shared" si="343"/>
        <v>Chicago</v>
      </c>
      <c r="M5460" t="s">
        <v>22</v>
      </c>
      <c r="N5460" t="str">
        <f>IF(M5460="", "", IFERROR(VLOOKUP(M5460, Data!$A$1:$B$5, 2, 0), "Unkown fuel"))</f>
        <v>very harmful</v>
      </c>
      <c r="O5460" t="s">
        <v>158</v>
      </c>
      <c r="P5460" t="s">
        <v>154</v>
      </c>
      <c r="Q5460" t="s">
        <v>25</v>
      </c>
      <c r="R5460" t="s">
        <v>363</v>
      </c>
      <c r="S5460">
        <v>1999</v>
      </c>
      <c r="T5460" t="s">
        <v>322</v>
      </c>
      <c r="U5460" t="s">
        <v>323</v>
      </c>
      <c r="V5460">
        <v>5</v>
      </c>
      <c r="W5460" t="s">
        <v>1179</v>
      </c>
    </row>
    <row r="5461" spans="1:23" x14ac:dyDescent="0.3">
      <c r="A5461">
        <v>5616</v>
      </c>
      <c r="B5461" t="s">
        <v>316</v>
      </c>
      <c r="C5461">
        <v>2019</v>
      </c>
      <c r="D5461">
        <f t="shared" ca="1" si="340"/>
        <v>4</v>
      </c>
      <c r="E5461" s="5">
        <v>5150000</v>
      </c>
      <c r="F5461">
        <v>20000</v>
      </c>
      <c r="G5461" t="s">
        <v>38</v>
      </c>
      <c r="H5461" t="str">
        <f t="shared" si="341"/>
        <v>Central</v>
      </c>
      <c r="I5461" t="s">
        <v>39</v>
      </c>
      <c r="J5461" t="str">
        <f t="shared" si="342"/>
        <v>Illinois</v>
      </c>
      <c r="K5461" t="s">
        <v>40</v>
      </c>
      <c r="L5461" t="str">
        <f t="shared" si="343"/>
        <v>Chicago</v>
      </c>
      <c r="M5461" t="s">
        <v>41</v>
      </c>
      <c r="N5461" t="str">
        <f>IF(M5461="", "", IFERROR(VLOOKUP(M5461, Data!$A$1:$B$5, 2, 0), "Unkown fuel"))</f>
        <v>harmful</v>
      </c>
      <c r="O5461" t="s">
        <v>158</v>
      </c>
      <c r="P5461" t="s">
        <v>154</v>
      </c>
      <c r="Q5461" t="s">
        <v>25</v>
      </c>
      <c r="R5461" t="s">
        <v>317</v>
      </c>
      <c r="S5461">
        <v>2487</v>
      </c>
      <c r="T5461" t="s">
        <v>318</v>
      </c>
      <c r="U5461" t="s">
        <v>319</v>
      </c>
      <c r="V5461">
        <v>5</v>
      </c>
      <c r="W5461" t="s">
        <v>1179</v>
      </c>
    </row>
    <row r="5462" spans="1:23" x14ac:dyDescent="0.3">
      <c r="A5462">
        <v>5617</v>
      </c>
      <c r="B5462" t="s">
        <v>320</v>
      </c>
      <c r="C5462">
        <v>2017</v>
      </c>
      <c r="D5462">
        <f t="shared" ca="1" si="340"/>
        <v>6</v>
      </c>
      <c r="E5462" s="5">
        <v>3200000</v>
      </c>
      <c r="F5462">
        <v>45000</v>
      </c>
      <c r="G5462" t="s">
        <v>38</v>
      </c>
      <c r="H5462" t="str">
        <f t="shared" si="341"/>
        <v>Central</v>
      </c>
      <c r="I5462" t="s">
        <v>791</v>
      </c>
      <c r="J5462" t="str">
        <f t="shared" si="342"/>
        <v>Oklahoma</v>
      </c>
      <c r="K5462" t="s">
        <v>995</v>
      </c>
      <c r="L5462" t="str">
        <f t="shared" si="343"/>
        <v>Bartlesville</v>
      </c>
      <c r="M5462" t="s">
        <v>22</v>
      </c>
      <c r="N5462" t="str">
        <f>IF(M5462="", "", IFERROR(VLOOKUP(M5462, Data!$A$1:$B$5, 2, 0), "Unkown fuel"))</f>
        <v>very harmful</v>
      </c>
      <c r="O5462" t="s">
        <v>158</v>
      </c>
      <c r="P5462" t="s">
        <v>154</v>
      </c>
      <c r="Q5462" t="s">
        <v>25</v>
      </c>
      <c r="R5462" t="s">
        <v>321</v>
      </c>
      <c r="S5462">
        <v>1999</v>
      </c>
      <c r="T5462" t="s">
        <v>322</v>
      </c>
      <c r="U5462" t="s">
        <v>323</v>
      </c>
      <c r="V5462">
        <v>5</v>
      </c>
      <c r="W5462" t="s">
        <v>1179</v>
      </c>
    </row>
    <row r="5463" spans="1:23" x14ac:dyDescent="0.3">
      <c r="A5463">
        <v>5618</v>
      </c>
      <c r="B5463" t="s">
        <v>109</v>
      </c>
      <c r="C5463">
        <v>2015</v>
      </c>
      <c r="D5463">
        <f t="shared" ca="1" si="340"/>
        <v>8</v>
      </c>
      <c r="E5463" s="5">
        <v>503000</v>
      </c>
      <c r="F5463">
        <v>110000</v>
      </c>
      <c r="G5463" t="s">
        <v>38</v>
      </c>
      <c r="H5463" t="str">
        <f t="shared" si="341"/>
        <v>Central</v>
      </c>
      <c r="I5463" t="s">
        <v>791</v>
      </c>
      <c r="J5463" t="str">
        <f t="shared" si="342"/>
        <v>Oklahoma</v>
      </c>
      <c r="K5463" t="s">
        <v>995</v>
      </c>
      <c r="L5463" t="str">
        <f t="shared" si="343"/>
        <v>Bartlesville</v>
      </c>
      <c r="M5463" t="s">
        <v>22</v>
      </c>
      <c r="N5463" t="str">
        <f>IF(M5463="", "", IFERROR(VLOOKUP(M5463, Data!$A$1:$B$5, 2, 0), "Unkown fuel"))</f>
        <v>very harmful</v>
      </c>
      <c r="O5463" t="s">
        <v>23</v>
      </c>
      <c r="P5463" t="s">
        <v>24</v>
      </c>
      <c r="Q5463" t="s">
        <v>25</v>
      </c>
      <c r="R5463" t="s">
        <v>426</v>
      </c>
      <c r="S5463">
        <v>2179</v>
      </c>
      <c r="T5463" t="s">
        <v>422</v>
      </c>
      <c r="U5463" t="s">
        <v>423</v>
      </c>
      <c r="V5463">
        <v>7</v>
      </c>
      <c r="W5463" t="s">
        <v>1179</v>
      </c>
    </row>
    <row r="5464" spans="1:23" x14ac:dyDescent="0.3">
      <c r="A5464">
        <v>5619</v>
      </c>
      <c r="B5464" t="s">
        <v>349</v>
      </c>
      <c r="C5464">
        <v>2019</v>
      </c>
      <c r="D5464">
        <f t="shared" ca="1" si="340"/>
        <v>4</v>
      </c>
      <c r="E5464" s="5">
        <v>3800000</v>
      </c>
      <c r="F5464">
        <v>20000</v>
      </c>
      <c r="G5464" t="s">
        <v>38</v>
      </c>
      <c r="H5464" t="str">
        <f t="shared" si="341"/>
        <v>Central</v>
      </c>
      <c r="I5464" t="s">
        <v>791</v>
      </c>
      <c r="J5464" t="str">
        <f t="shared" si="342"/>
        <v>Oklahoma</v>
      </c>
      <c r="K5464" t="s">
        <v>995</v>
      </c>
      <c r="L5464" t="str">
        <f t="shared" si="343"/>
        <v>Bartlesville</v>
      </c>
      <c r="M5464" t="s">
        <v>22</v>
      </c>
      <c r="N5464" t="str">
        <f>IF(M5464="", "", IFERROR(VLOOKUP(M5464, Data!$A$1:$B$5, 2, 0), "Unkown fuel"))</f>
        <v>very harmful</v>
      </c>
      <c r="O5464" t="s">
        <v>23</v>
      </c>
      <c r="P5464" t="s">
        <v>154</v>
      </c>
      <c r="Q5464" t="s">
        <v>25</v>
      </c>
      <c r="R5464" t="s">
        <v>347</v>
      </c>
      <c r="S5464">
        <v>1969</v>
      </c>
      <c r="T5464" t="s">
        <v>336</v>
      </c>
      <c r="U5464" t="s">
        <v>350</v>
      </c>
      <c r="V5464">
        <v>5</v>
      </c>
      <c r="W5464" t="s">
        <v>1179</v>
      </c>
    </row>
    <row r="5465" spans="1:23" x14ac:dyDescent="0.3">
      <c r="A5465">
        <v>5620</v>
      </c>
      <c r="B5465" t="s">
        <v>65</v>
      </c>
      <c r="C5465">
        <v>2016</v>
      </c>
      <c r="D5465">
        <f t="shared" ca="1" si="340"/>
        <v>7</v>
      </c>
      <c r="E5465" s="5">
        <v>2000000</v>
      </c>
      <c r="F5465">
        <v>68089</v>
      </c>
      <c r="G5465" t="s">
        <v>124</v>
      </c>
      <c r="H5465" t="str">
        <f t="shared" si="341"/>
        <v>South</v>
      </c>
      <c r="I5465" t="s">
        <v>125</v>
      </c>
      <c r="J5465" t="str">
        <f t="shared" si="342"/>
        <v>Georgia</v>
      </c>
      <c r="K5465" t="s">
        <v>1049</v>
      </c>
      <c r="L5465" t="str">
        <f t="shared" si="343"/>
        <v>East Point</v>
      </c>
      <c r="M5465" t="s">
        <v>41</v>
      </c>
      <c r="N5465" t="str">
        <f>IF(M5465="", "", IFERROR(VLOOKUP(M5465, Data!$A$1:$B$5, 2, 0), "Unkown fuel"))</f>
        <v>harmful</v>
      </c>
      <c r="O5465" t="s">
        <v>526</v>
      </c>
      <c r="P5465" t="s">
        <v>154</v>
      </c>
      <c r="Q5465" t="s">
        <v>25</v>
      </c>
      <c r="R5465" t="s">
        <v>376</v>
      </c>
      <c r="S5465">
        <v>2494</v>
      </c>
      <c r="T5465" t="s">
        <v>377</v>
      </c>
      <c r="U5465" t="s">
        <v>378</v>
      </c>
      <c r="V5465">
        <v>5</v>
      </c>
      <c r="W5465" t="s">
        <v>1179</v>
      </c>
    </row>
    <row r="5466" spans="1:23" x14ac:dyDescent="0.3">
      <c r="A5466">
        <v>5621</v>
      </c>
      <c r="B5466" t="s">
        <v>18</v>
      </c>
      <c r="C5466">
        <v>2013</v>
      </c>
      <c r="D5466">
        <f t="shared" ca="1" si="340"/>
        <v>10</v>
      </c>
      <c r="E5466" s="5">
        <v>225000</v>
      </c>
      <c r="F5466">
        <v>58343</v>
      </c>
      <c r="G5466" t="s">
        <v>124</v>
      </c>
      <c r="H5466" t="str">
        <f t="shared" si="341"/>
        <v>South</v>
      </c>
      <c r="I5466" t="s">
        <v>125</v>
      </c>
      <c r="J5466" t="str">
        <f t="shared" si="342"/>
        <v>Georgia</v>
      </c>
      <c r="K5466" t="s">
        <v>2160</v>
      </c>
      <c r="L5466" t="str">
        <f t="shared" si="343"/>
        <v>Dunwoody</v>
      </c>
      <c r="M5466" t="s">
        <v>41</v>
      </c>
      <c r="N5466" t="str">
        <f>IF(M5466="", "", IFERROR(VLOOKUP(M5466, Data!$A$1:$B$5, 2, 0), "Unkown fuel"))</f>
        <v>harmful</v>
      </c>
      <c r="O5466" t="s">
        <v>526</v>
      </c>
      <c r="P5466" t="s">
        <v>24</v>
      </c>
      <c r="Q5466" t="s">
        <v>25</v>
      </c>
      <c r="R5466" t="s">
        <v>262</v>
      </c>
      <c r="S5466">
        <v>998</v>
      </c>
      <c r="T5466" t="s">
        <v>166</v>
      </c>
      <c r="U5466" t="s">
        <v>141</v>
      </c>
      <c r="V5466">
        <v>5</v>
      </c>
      <c r="W5466" t="s">
        <v>1179</v>
      </c>
    </row>
    <row r="5467" spans="1:23" x14ac:dyDescent="0.3">
      <c r="A5467">
        <v>5622</v>
      </c>
      <c r="B5467" t="s">
        <v>18</v>
      </c>
      <c r="C5467">
        <v>2018</v>
      </c>
      <c r="D5467">
        <f t="shared" ca="1" si="340"/>
        <v>5</v>
      </c>
      <c r="E5467" s="5">
        <v>740000</v>
      </c>
      <c r="F5467">
        <v>38817</v>
      </c>
      <c r="G5467" t="s">
        <v>124</v>
      </c>
      <c r="H5467" t="str">
        <f t="shared" si="341"/>
        <v>South</v>
      </c>
      <c r="I5467" t="s">
        <v>125</v>
      </c>
      <c r="J5467" t="str">
        <f t="shared" si="342"/>
        <v>Georgia</v>
      </c>
      <c r="K5467" t="s">
        <v>2160</v>
      </c>
      <c r="L5467" t="str">
        <f t="shared" si="343"/>
        <v>Dunwoody</v>
      </c>
      <c r="M5467" t="s">
        <v>22</v>
      </c>
      <c r="N5467" t="str">
        <f>IF(M5467="", "", IFERROR(VLOOKUP(M5467, Data!$A$1:$B$5, 2, 0), "Unkown fuel"))</f>
        <v>very harmful</v>
      </c>
      <c r="O5467" t="s">
        <v>158</v>
      </c>
      <c r="P5467" t="s">
        <v>24</v>
      </c>
      <c r="Q5467" t="s">
        <v>25</v>
      </c>
      <c r="R5467" t="s">
        <v>527</v>
      </c>
      <c r="S5467">
        <v>1248</v>
      </c>
      <c r="T5467" t="s">
        <v>27</v>
      </c>
      <c r="U5467" t="s">
        <v>28</v>
      </c>
      <c r="V5467">
        <v>5</v>
      </c>
      <c r="W5467" t="s">
        <v>1179</v>
      </c>
    </row>
    <row r="5468" spans="1:23" x14ac:dyDescent="0.3">
      <c r="A5468">
        <v>5623</v>
      </c>
      <c r="B5468" t="s">
        <v>37</v>
      </c>
      <c r="C5468">
        <v>2016</v>
      </c>
      <c r="D5468">
        <f t="shared" ca="1" si="340"/>
        <v>7</v>
      </c>
      <c r="E5468" s="5">
        <v>550000</v>
      </c>
      <c r="F5468">
        <v>56494</v>
      </c>
      <c r="G5468" t="s">
        <v>124</v>
      </c>
      <c r="H5468" t="str">
        <f t="shared" si="341"/>
        <v>South</v>
      </c>
      <c r="I5468" t="s">
        <v>125</v>
      </c>
      <c r="J5468" t="str">
        <f t="shared" si="342"/>
        <v>Georgia</v>
      </c>
      <c r="K5468" t="s">
        <v>2160</v>
      </c>
      <c r="L5468" t="str">
        <f t="shared" si="343"/>
        <v>Dunwoody</v>
      </c>
      <c r="M5468" t="s">
        <v>41</v>
      </c>
      <c r="N5468" t="str">
        <f>IF(M5468="", "", IFERROR(VLOOKUP(M5468, Data!$A$1:$B$5, 2, 0), "Unkown fuel"))</f>
        <v>harmful</v>
      </c>
      <c r="O5468" t="s">
        <v>526</v>
      </c>
      <c r="P5468" t="s">
        <v>24</v>
      </c>
      <c r="Q5468" t="s">
        <v>25</v>
      </c>
      <c r="R5468" t="s">
        <v>121</v>
      </c>
      <c r="S5468">
        <v>1199</v>
      </c>
      <c r="T5468" t="s">
        <v>434</v>
      </c>
      <c r="U5468" t="s">
        <v>452</v>
      </c>
      <c r="V5468">
        <v>5</v>
      </c>
      <c r="W5468" t="s">
        <v>1179</v>
      </c>
    </row>
    <row r="5469" spans="1:23" x14ac:dyDescent="0.3">
      <c r="A5469">
        <v>5624</v>
      </c>
      <c r="B5469" t="s">
        <v>65</v>
      </c>
      <c r="C5469">
        <v>2013</v>
      </c>
      <c r="D5469">
        <f t="shared" ca="1" si="340"/>
        <v>10</v>
      </c>
      <c r="E5469" s="5">
        <v>750000</v>
      </c>
      <c r="F5469">
        <v>79328</v>
      </c>
      <c r="G5469" t="s">
        <v>124</v>
      </c>
      <c r="H5469" t="str">
        <f t="shared" si="341"/>
        <v>South</v>
      </c>
      <c r="I5469" t="s">
        <v>125</v>
      </c>
      <c r="J5469" t="str">
        <f t="shared" si="342"/>
        <v>Georgia</v>
      </c>
      <c r="K5469" t="s">
        <v>1049</v>
      </c>
      <c r="L5469" t="str">
        <f t="shared" si="343"/>
        <v>East Point</v>
      </c>
      <c r="M5469" t="s">
        <v>22</v>
      </c>
      <c r="N5469" t="str">
        <f>IF(M5469="", "", IFERROR(VLOOKUP(M5469, Data!$A$1:$B$5, 2, 0), "Unkown fuel"))</f>
        <v>very harmful</v>
      </c>
      <c r="O5469" t="s">
        <v>526</v>
      </c>
      <c r="P5469" t="s">
        <v>24</v>
      </c>
      <c r="Q5469" t="s">
        <v>33</v>
      </c>
      <c r="R5469" t="s">
        <v>170</v>
      </c>
      <c r="S5469">
        <v>2494</v>
      </c>
      <c r="T5469" t="s">
        <v>190</v>
      </c>
      <c r="U5469" t="s">
        <v>191</v>
      </c>
      <c r="V5469">
        <v>7</v>
      </c>
      <c r="W5469" t="s">
        <v>1179</v>
      </c>
    </row>
    <row r="5470" spans="1:23" x14ac:dyDescent="0.3">
      <c r="A5470">
        <v>5625</v>
      </c>
      <c r="B5470" t="s">
        <v>18</v>
      </c>
      <c r="C5470">
        <v>2019</v>
      </c>
      <c r="D5470">
        <f t="shared" ca="1" si="340"/>
        <v>4</v>
      </c>
      <c r="E5470" s="5">
        <v>650000</v>
      </c>
      <c r="F5470">
        <v>5621</v>
      </c>
      <c r="G5470" t="s">
        <v>124</v>
      </c>
      <c r="H5470" t="str">
        <f t="shared" si="341"/>
        <v>South</v>
      </c>
      <c r="I5470" t="s">
        <v>125</v>
      </c>
      <c r="J5470" t="str">
        <f t="shared" si="342"/>
        <v>Georgia</v>
      </c>
      <c r="K5470" t="s">
        <v>1049</v>
      </c>
      <c r="L5470" t="str">
        <f t="shared" si="343"/>
        <v>East Point</v>
      </c>
      <c r="M5470" t="s">
        <v>41</v>
      </c>
      <c r="N5470" t="str">
        <f>IF(M5470="", "", IFERROR(VLOOKUP(M5470, Data!$A$1:$B$5, 2, 0), "Unkown fuel"))</f>
        <v>harmful</v>
      </c>
      <c r="O5470" t="s">
        <v>526</v>
      </c>
      <c r="P5470" t="s">
        <v>154</v>
      </c>
      <c r="Q5470" t="s">
        <v>25</v>
      </c>
      <c r="R5470" t="s">
        <v>222</v>
      </c>
      <c r="S5470">
        <v>1197</v>
      </c>
      <c r="T5470" t="s">
        <v>265</v>
      </c>
      <c r="U5470" t="s">
        <v>266</v>
      </c>
      <c r="V5470">
        <v>5</v>
      </c>
      <c r="W5470" t="s">
        <v>1179</v>
      </c>
    </row>
    <row r="5471" spans="1:23" x14ac:dyDescent="0.3">
      <c r="A5471">
        <v>5626</v>
      </c>
      <c r="B5471" t="s">
        <v>65</v>
      </c>
      <c r="C5471">
        <v>2017</v>
      </c>
      <c r="D5471">
        <f t="shared" ca="1" si="340"/>
        <v>6</v>
      </c>
      <c r="E5471" s="5">
        <v>625000</v>
      </c>
      <c r="F5471">
        <v>25538</v>
      </c>
      <c r="G5471" t="s">
        <v>124</v>
      </c>
      <c r="H5471" t="str">
        <f t="shared" si="341"/>
        <v>South</v>
      </c>
      <c r="I5471" t="s">
        <v>125</v>
      </c>
      <c r="J5471" t="str">
        <f t="shared" si="342"/>
        <v>Georgia</v>
      </c>
      <c r="K5471" t="s">
        <v>1049</v>
      </c>
      <c r="L5471" t="str">
        <f t="shared" si="343"/>
        <v>East Point</v>
      </c>
      <c r="M5471" t="s">
        <v>41</v>
      </c>
      <c r="N5471" t="str">
        <f>IF(M5471="", "", IFERROR(VLOOKUP(M5471, Data!$A$1:$B$5, 2, 0), "Unkown fuel"))</f>
        <v>harmful</v>
      </c>
      <c r="O5471" t="s">
        <v>526</v>
      </c>
      <c r="P5471" t="s">
        <v>24</v>
      </c>
      <c r="Q5471" t="s">
        <v>25</v>
      </c>
      <c r="R5471" t="s">
        <v>335</v>
      </c>
      <c r="S5471">
        <v>1496</v>
      </c>
      <c r="T5471" t="s">
        <v>100</v>
      </c>
      <c r="U5471" t="s">
        <v>528</v>
      </c>
      <c r="V5471">
        <v>5</v>
      </c>
      <c r="W5471" t="s">
        <v>1179</v>
      </c>
    </row>
    <row r="5472" spans="1:23" x14ac:dyDescent="0.3">
      <c r="A5472">
        <v>5627</v>
      </c>
      <c r="B5472" t="s">
        <v>18</v>
      </c>
      <c r="C5472">
        <v>2018</v>
      </c>
      <c r="D5472">
        <f t="shared" ca="1" si="340"/>
        <v>5</v>
      </c>
      <c r="E5472" s="5">
        <v>600000</v>
      </c>
      <c r="F5472">
        <v>69779</v>
      </c>
      <c r="G5472" t="s">
        <v>124</v>
      </c>
      <c r="H5472" t="str">
        <f t="shared" si="341"/>
        <v>South</v>
      </c>
      <c r="I5472" t="s">
        <v>125</v>
      </c>
      <c r="J5472" t="str">
        <f t="shared" si="342"/>
        <v>Georgia</v>
      </c>
      <c r="K5472" t="s">
        <v>1049</v>
      </c>
      <c r="L5472" t="str">
        <f t="shared" si="343"/>
        <v>East Point</v>
      </c>
      <c r="M5472" t="s">
        <v>41</v>
      </c>
      <c r="N5472" t="str">
        <f>IF(M5472="", "", IFERROR(VLOOKUP(M5472, Data!$A$1:$B$5, 2, 0), "Unkown fuel"))</f>
        <v>harmful</v>
      </c>
      <c r="O5472" t="s">
        <v>158</v>
      </c>
      <c r="P5472" t="s">
        <v>154</v>
      </c>
      <c r="Q5472" t="s">
        <v>25</v>
      </c>
      <c r="R5472" t="s">
        <v>222</v>
      </c>
      <c r="S5472">
        <v>1197</v>
      </c>
      <c r="T5472" t="s">
        <v>265</v>
      </c>
      <c r="U5472" t="s">
        <v>266</v>
      </c>
      <c r="V5472">
        <v>5</v>
      </c>
      <c r="W5472" t="s">
        <v>1179</v>
      </c>
    </row>
    <row r="5473" spans="1:23" x14ac:dyDescent="0.3">
      <c r="A5473">
        <v>5628</v>
      </c>
      <c r="B5473" t="s">
        <v>46</v>
      </c>
      <c r="C5473">
        <v>2017</v>
      </c>
      <c r="D5473">
        <f t="shared" ca="1" si="340"/>
        <v>6</v>
      </c>
      <c r="E5473" s="5">
        <v>450000</v>
      </c>
      <c r="F5473">
        <v>56290</v>
      </c>
      <c r="G5473" t="s">
        <v>124</v>
      </c>
      <c r="H5473" t="str">
        <f t="shared" si="341"/>
        <v>South</v>
      </c>
      <c r="I5473" t="s">
        <v>125</v>
      </c>
      <c r="J5473" t="str">
        <f t="shared" si="342"/>
        <v>Georgia</v>
      </c>
      <c r="K5473" t="s">
        <v>2106</v>
      </c>
      <c r="L5473" t="str">
        <f t="shared" si="343"/>
        <v>Douglasville</v>
      </c>
      <c r="M5473" t="s">
        <v>22</v>
      </c>
      <c r="N5473" t="str">
        <f>IF(M5473="", "", IFERROR(VLOOKUP(M5473, Data!$A$1:$B$5, 2, 0), "Unkown fuel"))</f>
        <v>very harmful</v>
      </c>
      <c r="O5473" t="s">
        <v>158</v>
      </c>
      <c r="P5473" t="s">
        <v>24</v>
      </c>
      <c r="Q5473" t="s">
        <v>25</v>
      </c>
      <c r="R5473" t="s">
        <v>496</v>
      </c>
      <c r="S5473">
        <v>1186</v>
      </c>
      <c r="T5473" t="s">
        <v>466</v>
      </c>
      <c r="U5473" t="s">
        <v>504</v>
      </c>
      <c r="V5473">
        <v>5</v>
      </c>
      <c r="W5473" t="s">
        <v>1179</v>
      </c>
    </row>
    <row r="5474" spans="1:23" x14ac:dyDescent="0.3">
      <c r="A5474">
        <v>5629</v>
      </c>
      <c r="B5474" t="s">
        <v>239</v>
      </c>
      <c r="C5474">
        <v>2019</v>
      </c>
      <c r="D5474">
        <f t="shared" ca="1" si="340"/>
        <v>4</v>
      </c>
      <c r="E5474" s="5">
        <v>5400000</v>
      </c>
      <c r="F5474">
        <v>7500</v>
      </c>
      <c r="G5474" t="s">
        <v>124</v>
      </c>
      <c r="H5474" t="str">
        <f t="shared" si="341"/>
        <v>South</v>
      </c>
      <c r="I5474" t="s">
        <v>125</v>
      </c>
      <c r="J5474" t="str">
        <f t="shared" si="342"/>
        <v>Georgia</v>
      </c>
      <c r="K5474" t="s">
        <v>2106</v>
      </c>
      <c r="L5474" t="str">
        <f t="shared" si="343"/>
        <v>Douglasville</v>
      </c>
      <c r="M5474" t="s">
        <v>22</v>
      </c>
      <c r="N5474" t="str">
        <f>IF(M5474="", "", IFERROR(VLOOKUP(M5474, Data!$A$1:$B$5, 2, 0), "Unkown fuel"))</f>
        <v>very harmful</v>
      </c>
      <c r="O5474" t="s">
        <v>158</v>
      </c>
      <c r="P5474" t="s">
        <v>154</v>
      </c>
      <c r="Q5474" t="s">
        <v>25</v>
      </c>
      <c r="R5474" t="s">
        <v>335</v>
      </c>
      <c r="S5474">
        <v>1995</v>
      </c>
      <c r="T5474" t="s">
        <v>336</v>
      </c>
      <c r="U5474" t="s">
        <v>334</v>
      </c>
      <c r="V5474">
        <v>5</v>
      </c>
      <c r="W5474" t="s">
        <v>1179</v>
      </c>
    </row>
    <row r="5475" spans="1:23" x14ac:dyDescent="0.3">
      <c r="A5475">
        <v>5630</v>
      </c>
      <c r="B5475" t="s">
        <v>239</v>
      </c>
      <c r="C5475">
        <v>2019</v>
      </c>
      <c r="D5475">
        <f t="shared" ca="1" si="340"/>
        <v>4</v>
      </c>
      <c r="E5475" s="5">
        <v>5500000</v>
      </c>
      <c r="F5475">
        <v>8500</v>
      </c>
      <c r="G5475" t="s">
        <v>124</v>
      </c>
      <c r="H5475" t="str">
        <f t="shared" si="341"/>
        <v>South</v>
      </c>
      <c r="I5475" t="s">
        <v>125</v>
      </c>
      <c r="J5475" t="str">
        <f t="shared" si="342"/>
        <v>Georgia</v>
      </c>
      <c r="K5475" t="s">
        <v>2106</v>
      </c>
      <c r="L5475" t="str">
        <f t="shared" si="343"/>
        <v>Douglasville</v>
      </c>
      <c r="M5475" t="s">
        <v>22</v>
      </c>
      <c r="N5475" t="str">
        <f>IF(M5475="", "", IFERROR(VLOOKUP(M5475, Data!$A$1:$B$5, 2, 0), "Unkown fuel"))</f>
        <v>very harmful</v>
      </c>
      <c r="O5475" t="s">
        <v>158</v>
      </c>
      <c r="P5475" t="s">
        <v>154</v>
      </c>
      <c r="Q5475" t="s">
        <v>25</v>
      </c>
      <c r="R5475" t="s">
        <v>335</v>
      </c>
      <c r="S5475">
        <v>1995</v>
      </c>
      <c r="T5475" t="s">
        <v>336</v>
      </c>
      <c r="U5475" t="s">
        <v>334</v>
      </c>
      <c r="V5475">
        <v>5</v>
      </c>
      <c r="W5475" t="s">
        <v>1179</v>
      </c>
    </row>
    <row r="5476" spans="1:23" x14ac:dyDescent="0.3">
      <c r="A5476">
        <v>5631</v>
      </c>
      <c r="B5476" t="s">
        <v>37</v>
      </c>
      <c r="C5476">
        <v>2019</v>
      </c>
      <c r="D5476">
        <f t="shared" ca="1" si="340"/>
        <v>4</v>
      </c>
      <c r="E5476" s="5">
        <v>779000</v>
      </c>
      <c r="F5476">
        <v>7032</v>
      </c>
      <c r="G5476" t="s">
        <v>124</v>
      </c>
      <c r="H5476" t="str">
        <f t="shared" si="341"/>
        <v>South</v>
      </c>
      <c r="I5476" t="s">
        <v>125</v>
      </c>
      <c r="J5476" t="str">
        <f t="shared" si="342"/>
        <v>Georgia</v>
      </c>
      <c r="K5476" t="s">
        <v>2160</v>
      </c>
      <c r="L5476" t="str">
        <f t="shared" si="343"/>
        <v>Dunwoody</v>
      </c>
      <c r="M5476" t="s">
        <v>41</v>
      </c>
      <c r="N5476" t="str">
        <f>IF(M5476="", "", IFERROR(VLOOKUP(M5476, Data!$A$1:$B$5, 2, 0), "Unkown fuel"))</f>
        <v>harmful</v>
      </c>
      <c r="O5476" t="s">
        <v>526</v>
      </c>
      <c r="P5476" t="s">
        <v>154</v>
      </c>
      <c r="Q5476" t="s">
        <v>25</v>
      </c>
      <c r="R5476" t="s">
        <v>273</v>
      </c>
      <c r="S5476">
        <v>1199</v>
      </c>
      <c r="T5476" t="s">
        <v>216</v>
      </c>
      <c r="U5476" t="s">
        <v>452</v>
      </c>
      <c r="V5476">
        <v>5</v>
      </c>
      <c r="W5476" t="s">
        <v>1179</v>
      </c>
    </row>
    <row r="5477" spans="1:23" x14ac:dyDescent="0.3">
      <c r="A5477">
        <v>5632</v>
      </c>
      <c r="B5477" t="s">
        <v>30</v>
      </c>
      <c r="C5477">
        <v>2016</v>
      </c>
      <c r="D5477">
        <f t="shared" ca="1" si="340"/>
        <v>7</v>
      </c>
      <c r="E5477" s="5">
        <v>645000</v>
      </c>
      <c r="F5477">
        <v>11000</v>
      </c>
      <c r="G5477" t="s">
        <v>124</v>
      </c>
      <c r="H5477" t="str">
        <f t="shared" si="341"/>
        <v>South</v>
      </c>
      <c r="I5477" t="s">
        <v>125</v>
      </c>
      <c r="J5477" t="str">
        <f t="shared" si="342"/>
        <v>Georgia</v>
      </c>
      <c r="K5477" t="s">
        <v>2160</v>
      </c>
      <c r="L5477" t="str">
        <f t="shared" si="343"/>
        <v>Dunwoody</v>
      </c>
      <c r="M5477" t="s">
        <v>41</v>
      </c>
      <c r="N5477" t="str">
        <f>IF(M5477="", "", IFERROR(VLOOKUP(M5477, Data!$A$1:$B$5, 2, 0), "Unkown fuel"))</f>
        <v>harmful</v>
      </c>
      <c r="O5477" t="s">
        <v>158</v>
      </c>
      <c r="P5477" t="s">
        <v>154</v>
      </c>
      <c r="Q5477" t="s">
        <v>25</v>
      </c>
      <c r="R5477" t="s">
        <v>276</v>
      </c>
      <c r="S5477">
        <v>1598</v>
      </c>
      <c r="T5477" t="s">
        <v>366</v>
      </c>
      <c r="U5477" t="s">
        <v>257</v>
      </c>
      <c r="V5477">
        <v>5</v>
      </c>
      <c r="W5477" t="s">
        <v>1179</v>
      </c>
    </row>
    <row r="5478" spans="1:23" x14ac:dyDescent="0.3">
      <c r="A5478">
        <v>5633</v>
      </c>
      <c r="B5478" t="s">
        <v>349</v>
      </c>
      <c r="C5478">
        <v>2018</v>
      </c>
      <c r="D5478">
        <f t="shared" ca="1" si="340"/>
        <v>5</v>
      </c>
      <c r="E5478" s="5">
        <v>2475000</v>
      </c>
      <c r="F5478">
        <v>2000</v>
      </c>
      <c r="G5478" t="s">
        <v>124</v>
      </c>
      <c r="H5478" t="str">
        <f t="shared" si="341"/>
        <v>South</v>
      </c>
      <c r="I5478" t="s">
        <v>125</v>
      </c>
      <c r="J5478" t="str">
        <f t="shared" si="342"/>
        <v>Georgia</v>
      </c>
      <c r="K5478" t="s">
        <v>1049</v>
      </c>
      <c r="L5478" t="str">
        <f t="shared" si="343"/>
        <v>East Point</v>
      </c>
      <c r="M5478" t="s">
        <v>22</v>
      </c>
      <c r="N5478" t="str">
        <f>IF(M5478="", "", IFERROR(VLOOKUP(M5478, Data!$A$1:$B$5, 2, 0), "Unkown fuel"))</f>
        <v>very harmful</v>
      </c>
      <c r="O5478" t="s">
        <v>158</v>
      </c>
      <c r="P5478" t="s">
        <v>154</v>
      </c>
      <c r="Q5478" t="s">
        <v>25</v>
      </c>
      <c r="R5478" t="s">
        <v>127</v>
      </c>
      <c r="S5478">
        <v>1984</v>
      </c>
      <c r="T5478" t="s">
        <v>358</v>
      </c>
      <c r="U5478" t="s">
        <v>529</v>
      </c>
      <c r="V5478">
        <v>5</v>
      </c>
      <c r="W5478" t="s">
        <v>1179</v>
      </c>
    </row>
    <row r="5479" spans="1:23" x14ac:dyDescent="0.3">
      <c r="A5479">
        <v>5634</v>
      </c>
      <c r="B5479" t="s">
        <v>18</v>
      </c>
      <c r="C5479">
        <v>2013</v>
      </c>
      <c r="D5479">
        <f t="shared" ca="1" si="340"/>
        <v>10</v>
      </c>
      <c r="E5479" s="5">
        <v>335000</v>
      </c>
      <c r="F5479">
        <v>90000</v>
      </c>
      <c r="G5479" t="s">
        <v>124</v>
      </c>
      <c r="H5479" t="str">
        <f t="shared" si="341"/>
        <v>South</v>
      </c>
      <c r="I5479" t="s">
        <v>125</v>
      </c>
      <c r="J5479" t="str">
        <f t="shared" si="342"/>
        <v>Georgia</v>
      </c>
      <c r="K5479" t="s">
        <v>2106</v>
      </c>
      <c r="L5479" t="str">
        <f t="shared" si="343"/>
        <v>Douglasville</v>
      </c>
      <c r="M5479" t="s">
        <v>22</v>
      </c>
      <c r="N5479" t="str">
        <f>IF(M5479="", "", IFERROR(VLOOKUP(M5479, Data!$A$1:$B$5, 2, 0), "Unkown fuel"))</f>
        <v>very harmful</v>
      </c>
      <c r="O5479" t="s">
        <v>23</v>
      </c>
      <c r="P5479" t="s">
        <v>24</v>
      </c>
      <c r="Q5479" t="s">
        <v>33</v>
      </c>
      <c r="R5479" t="s">
        <v>230</v>
      </c>
      <c r="S5479">
        <v>1248</v>
      </c>
      <c r="T5479" t="s">
        <v>27</v>
      </c>
      <c r="U5479" t="s">
        <v>28</v>
      </c>
      <c r="V5479">
        <v>5</v>
      </c>
      <c r="W5479" t="s">
        <v>1179</v>
      </c>
    </row>
    <row r="5480" spans="1:23" x14ac:dyDescent="0.3">
      <c r="A5480">
        <v>5635</v>
      </c>
      <c r="B5480" t="s">
        <v>18</v>
      </c>
      <c r="C5480">
        <v>2016</v>
      </c>
      <c r="D5480">
        <f t="shared" ca="1" si="340"/>
        <v>7</v>
      </c>
      <c r="E5480" s="5">
        <v>488000</v>
      </c>
      <c r="F5480">
        <v>80000</v>
      </c>
      <c r="G5480" t="s">
        <v>38</v>
      </c>
      <c r="H5480" t="str">
        <f t="shared" si="341"/>
        <v>Central</v>
      </c>
      <c r="I5480" t="s">
        <v>70</v>
      </c>
      <c r="J5480" t="str">
        <f t="shared" si="342"/>
        <v>Texas</v>
      </c>
      <c r="K5480" t="s">
        <v>1558</v>
      </c>
      <c r="L5480" t="str">
        <f t="shared" si="343"/>
        <v>Friendswood</v>
      </c>
      <c r="M5480" t="s">
        <v>41</v>
      </c>
      <c r="N5480" t="str">
        <f>IF(M5480="", "", IFERROR(VLOOKUP(M5480, Data!$A$1:$B$5, 2, 0), "Unkown fuel"))</f>
        <v>harmful</v>
      </c>
      <c r="O5480" t="s">
        <v>23</v>
      </c>
      <c r="P5480" t="s">
        <v>24</v>
      </c>
      <c r="Q5480" t="s">
        <v>33</v>
      </c>
      <c r="R5480" t="s">
        <v>295</v>
      </c>
      <c r="S5480">
        <v>1197</v>
      </c>
      <c r="T5480" t="s">
        <v>165</v>
      </c>
      <c r="U5480" t="s">
        <v>115</v>
      </c>
      <c r="V5480">
        <v>5</v>
      </c>
      <c r="W5480" t="s">
        <v>1179</v>
      </c>
    </row>
    <row r="5481" spans="1:23" x14ac:dyDescent="0.3">
      <c r="A5481">
        <v>5636</v>
      </c>
      <c r="B5481" t="s">
        <v>18</v>
      </c>
      <c r="C5481">
        <v>2008</v>
      </c>
      <c r="D5481">
        <f t="shared" ca="1" si="340"/>
        <v>15</v>
      </c>
      <c r="E5481" s="5">
        <v>111000</v>
      </c>
      <c r="F5481">
        <v>110000</v>
      </c>
      <c r="G5481" t="s">
        <v>38</v>
      </c>
      <c r="H5481" t="str">
        <f t="shared" si="341"/>
        <v>Central</v>
      </c>
      <c r="I5481" t="s">
        <v>70</v>
      </c>
      <c r="J5481" t="str">
        <f t="shared" si="342"/>
        <v>Texas</v>
      </c>
      <c r="K5481" t="s">
        <v>2161</v>
      </c>
      <c r="L5481" t="str">
        <f t="shared" si="343"/>
        <v>Fort Worth</v>
      </c>
      <c r="M5481" t="s">
        <v>41</v>
      </c>
      <c r="N5481" t="str">
        <f>IF(M5481="", "", IFERROR(VLOOKUP(M5481, Data!$A$1:$B$5, 2, 0), "Unkown fuel"))</f>
        <v>harmful</v>
      </c>
      <c r="O5481" t="s">
        <v>23</v>
      </c>
      <c r="P5481" t="s">
        <v>24</v>
      </c>
      <c r="Q5481" t="s">
        <v>42</v>
      </c>
      <c r="R5481" t="s">
        <v>372</v>
      </c>
      <c r="S5481">
        <v>1586</v>
      </c>
      <c r="T5481" t="s">
        <v>810</v>
      </c>
      <c r="U5481" t="s">
        <v>811</v>
      </c>
      <c r="V5481">
        <v>5</v>
      </c>
      <c r="W5481" t="s">
        <v>1179</v>
      </c>
    </row>
    <row r="5482" spans="1:23" x14ac:dyDescent="0.3">
      <c r="A5482">
        <v>5637</v>
      </c>
      <c r="B5482" t="s">
        <v>18</v>
      </c>
      <c r="C5482">
        <v>2015</v>
      </c>
      <c r="D5482">
        <f t="shared" ca="1" si="340"/>
        <v>8</v>
      </c>
      <c r="E5482" s="5">
        <v>600000</v>
      </c>
      <c r="F5482">
        <v>70000</v>
      </c>
      <c r="G5482" t="s">
        <v>38</v>
      </c>
      <c r="H5482" t="str">
        <f t="shared" si="341"/>
        <v>Central</v>
      </c>
      <c r="I5482" t="s">
        <v>70</v>
      </c>
      <c r="J5482" t="str">
        <f t="shared" si="342"/>
        <v>Texas</v>
      </c>
      <c r="K5482" t="s">
        <v>2161</v>
      </c>
      <c r="L5482" t="str">
        <f t="shared" si="343"/>
        <v>Fort Worth</v>
      </c>
      <c r="M5482" t="s">
        <v>22</v>
      </c>
      <c r="N5482" t="str">
        <f>IF(M5482="", "", IFERROR(VLOOKUP(M5482, Data!$A$1:$B$5, 2, 0), "Unkown fuel"))</f>
        <v>very harmful</v>
      </c>
      <c r="O5482" t="s">
        <v>23</v>
      </c>
      <c r="P5482" t="s">
        <v>24</v>
      </c>
      <c r="Q5482" t="s">
        <v>25</v>
      </c>
      <c r="R5482" t="s">
        <v>354</v>
      </c>
      <c r="S5482">
        <v>1248</v>
      </c>
      <c r="T5482" t="s">
        <v>94</v>
      </c>
      <c r="U5482" t="s">
        <v>95</v>
      </c>
      <c r="V5482">
        <v>5</v>
      </c>
      <c r="W5482" t="s">
        <v>1179</v>
      </c>
    </row>
    <row r="5483" spans="1:23" x14ac:dyDescent="0.3">
      <c r="A5483">
        <v>5638</v>
      </c>
      <c r="B5483" t="s">
        <v>18</v>
      </c>
      <c r="C5483">
        <v>2020</v>
      </c>
      <c r="D5483">
        <f t="shared" ca="1" si="340"/>
        <v>3</v>
      </c>
      <c r="E5483" s="5">
        <v>570000</v>
      </c>
      <c r="F5483">
        <v>5000</v>
      </c>
      <c r="G5483" t="s">
        <v>38</v>
      </c>
      <c r="H5483" t="str">
        <f t="shared" si="341"/>
        <v>Central</v>
      </c>
      <c r="I5483" t="s">
        <v>70</v>
      </c>
      <c r="J5483" t="str">
        <f t="shared" si="342"/>
        <v>Texas</v>
      </c>
      <c r="K5483" t="s">
        <v>1558</v>
      </c>
      <c r="L5483" t="str">
        <f t="shared" si="343"/>
        <v>Friendswood</v>
      </c>
      <c r="M5483" t="s">
        <v>41</v>
      </c>
      <c r="N5483" t="str">
        <f>IF(M5483="", "", IFERROR(VLOOKUP(M5483, Data!$A$1:$B$5, 2, 0), "Unkown fuel"))</f>
        <v>harmful</v>
      </c>
      <c r="O5483" t="s">
        <v>23</v>
      </c>
      <c r="P5483" t="s">
        <v>24</v>
      </c>
      <c r="Q5483" t="s">
        <v>25</v>
      </c>
      <c r="R5483" t="s">
        <v>264</v>
      </c>
      <c r="S5483">
        <v>1197</v>
      </c>
      <c r="T5483" t="s">
        <v>265</v>
      </c>
      <c r="U5483" t="s">
        <v>266</v>
      </c>
      <c r="V5483">
        <v>5</v>
      </c>
      <c r="W5483" t="s">
        <v>1179</v>
      </c>
    </row>
    <row r="5484" spans="1:23" x14ac:dyDescent="0.3">
      <c r="A5484">
        <v>5639</v>
      </c>
      <c r="B5484" t="s">
        <v>46</v>
      </c>
      <c r="C5484">
        <v>2007</v>
      </c>
      <c r="D5484">
        <f t="shared" ca="1" si="340"/>
        <v>16</v>
      </c>
      <c r="E5484" s="5">
        <v>110000</v>
      </c>
      <c r="F5484">
        <v>75000</v>
      </c>
      <c r="G5484" t="s">
        <v>38</v>
      </c>
      <c r="H5484" t="str">
        <f t="shared" si="341"/>
        <v>Central</v>
      </c>
      <c r="I5484" t="s">
        <v>39</v>
      </c>
      <c r="J5484" t="str">
        <f t="shared" si="342"/>
        <v>Illinois</v>
      </c>
      <c r="K5484" t="s">
        <v>2162</v>
      </c>
      <c r="L5484" t="str">
        <f t="shared" si="343"/>
        <v>Glendale Heights</v>
      </c>
      <c r="M5484" t="s">
        <v>41</v>
      </c>
      <c r="N5484" t="str">
        <f>IF(M5484="", "", IFERROR(VLOOKUP(M5484, Data!$A$1:$B$5, 2, 0), "Unkown fuel"))</f>
        <v>harmful</v>
      </c>
      <c r="O5484" t="s">
        <v>23</v>
      </c>
      <c r="P5484" t="s">
        <v>24</v>
      </c>
      <c r="Q5484" t="s">
        <v>33</v>
      </c>
      <c r="R5484" t="s">
        <v>159</v>
      </c>
      <c r="S5484">
        <v>1086</v>
      </c>
      <c r="T5484" t="s">
        <v>486</v>
      </c>
      <c r="U5484" t="s">
        <v>630</v>
      </c>
      <c r="V5484">
        <v>5</v>
      </c>
      <c r="W5484" t="s">
        <v>1179</v>
      </c>
    </row>
    <row r="5485" spans="1:23" x14ac:dyDescent="0.3">
      <c r="A5485">
        <v>5640</v>
      </c>
      <c r="B5485" t="s">
        <v>18</v>
      </c>
      <c r="C5485">
        <v>2014</v>
      </c>
      <c r="D5485">
        <f t="shared" ca="1" si="340"/>
        <v>9</v>
      </c>
      <c r="E5485" s="5">
        <v>434999</v>
      </c>
      <c r="F5485">
        <v>50000</v>
      </c>
      <c r="G5485" t="s">
        <v>38</v>
      </c>
      <c r="H5485" t="str">
        <f t="shared" si="341"/>
        <v>Central</v>
      </c>
      <c r="I5485" t="s">
        <v>39</v>
      </c>
      <c r="J5485" t="str">
        <f t="shared" si="342"/>
        <v>Illinois</v>
      </c>
      <c r="K5485" t="s">
        <v>2163</v>
      </c>
      <c r="L5485" t="str">
        <f t="shared" si="343"/>
        <v>Glenview</v>
      </c>
      <c r="M5485" t="s">
        <v>41</v>
      </c>
      <c r="N5485" t="str">
        <f>IF(M5485="", "", IFERROR(VLOOKUP(M5485, Data!$A$1:$B$5, 2, 0), "Unkown fuel"))</f>
        <v>harmful</v>
      </c>
      <c r="O5485" t="s">
        <v>23</v>
      </c>
      <c r="P5485" t="s">
        <v>24</v>
      </c>
      <c r="Q5485" t="s">
        <v>25</v>
      </c>
      <c r="R5485" t="s">
        <v>133</v>
      </c>
      <c r="S5485">
        <v>1197</v>
      </c>
      <c r="T5485" t="s">
        <v>395</v>
      </c>
      <c r="U5485" t="s">
        <v>261</v>
      </c>
      <c r="V5485">
        <v>5</v>
      </c>
      <c r="W5485" t="s">
        <v>1179</v>
      </c>
    </row>
    <row r="5486" spans="1:23" x14ac:dyDescent="0.3">
      <c r="A5486">
        <v>5641</v>
      </c>
      <c r="B5486" t="s">
        <v>46</v>
      </c>
      <c r="C5486">
        <v>2014</v>
      </c>
      <c r="D5486">
        <f t="shared" ca="1" si="340"/>
        <v>9</v>
      </c>
      <c r="E5486" s="5">
        <v>229999</v>
      </c>
      <c r="F5486">
        <v>70000</v>
      </c>
      <c r="G5486" t="s">
        <v>38</v>
      </c>
      <c r="H5486" t="str">
        <f t="shared" si="341"/>
        <v>Central</v>
      </c>
      <c r="I5486" t="s">
        <v>39</v>
      </c>
      <c r="J5486" t="str">
        <f t="shared" si="342"/>
        <v>Illinois</v>
      </c>
      <c r="K5486" t="s">
        <v>2162</v>
      </c>
      <c r="L5486" t="str">
        <f t="shared" si="343"/>
        <v>Glendale Heights</v>
      </c>
      <c r="M5486" t="s">
        <v>41</v>
      </c>
      <c r="N5486" t="str">
        <f>IF(M5486="", "", IFERROR(VLOOKUP(M5486, Data!$A$1:$B$5, 2, 0), "Unkown fuel"))</f>
        <v>harmful</v>
      </c>
      <c r="O5486" t="s">
        <v>23</v>
      </c>
      <c r="P5486" t="s">
        <v>24</v>
      </c>
      <c r="Q5486" t="s">
        <v>25</v>
      </c>
      <c r="R5486" t="s">
        <v>390</v>
      </c>
      <c r="S5486">
        <v>814</v>
      </c>
      <c r="T5486" t="s">
        <v>541</v>
      </c>
      <c r="U5486" t="s">
        <v>542</v>
      </c>
      <c r="V5486">
        <v>5</v>
      </c>
      <c r="W5486" t="s">
        <v>1179</v>
      </c>
    </row>
    <row r="5487" spans="1:23" x14ac:dyDescent="0.3">
      <c r="A5487">
        <v>5642</v>
      </c>
      <c r="B5487" t="s">
        <v>296</v>
      </c>
      <c r="C5487">
        <v>2014</v>
      </c>
      <c r="D5487">
        <f t="shared" ca="1" si="340"/>
        <v>9</v>
      </c>
      <c r="E5487" s="5">
        <v>490000</v>
      </c>
      <c r="F5487">
        <v>90000</v>
      </c>
      <c r="G5487" t="s">
        <v>38</v>
      </c>
      <c r="H5487" t="str">
        <f t="shared" si="341"/>
        <v>Central</v>
      </c>
      <c r="I5487" t="s">
        <v>39</v>
      </c>
      <c r="J5487" t="str">
        <f t="shared" si="342"/>
        <v>Illinois</v>
      </c>
      <c r="K5487" t="s">
        <v>2162</v>
      </c>
      <c r="L5487" t="str">
        <f t="shared" si="343"/>
        <v>Glendale Heights</v>
      </c>
      <c r="M5487" t="s">
        <v>22</v>
      </c>
      <c r="N5487" t="str">
        <f>IF(M5487="", "", IFERROR(VLOOKUP(M5487, Data!$A$1:$B$5, 2, 0), "Unkown fuel"))</f>
        <v>very harmful</v>
      </c>
      <c r="O5487" t="s">
        <v>23</v>
      </c>
      <c r="P5487" t="s">
        <v>24</v>
      </c>
      <c r="Q5487" t="s">
        <v>33</v>
      </c>
      <c r="R5487" t="s">
        <v>297</v>
      </c>
      <c r="S5487">
        <v>1461</v>
      </c>
      <c r="T5487" t="s">
        <v>298</v>
      </c>
      <c r="U5487" t="s">
        <v>299</v>
      </c>
      <c r="V5487">
        <v>5</v>
      </c>
      <c r="W5487" t="s">
        <v>1179</v>
      </c>
    </row>
    <row r="5488" spans="1:23" x14ac:dyDescent="0.3">
      <c r="A5488">
        <v>5643</v>
      </c>
      <c r="B5488" t="s">
        <v>18</v>
      </c>
      <c r="C5488">
        <v>2011</v>
      </c>
      <c r="D5488">
        <f t="shared" ca="1" si="340"/>
        <v>12</v>
      </c>
      <c r="E5488" s="5">
        <v>300000</v>
      </c>
      <c r="F5488">
        <v>100000</v>
      </c>
      <c r="G5488" t="s">
        <v>38</v>
      </c>
      <c r="H5488" t="str">
        <f t="shared" si="341"/>
        <v>Central</v>
      </c>
      <c r="I5488" t="s">
        <v>39</v>
      </c>
      <c r="J5488" t="str">
        <f t="shared" si="342"/>
        <v>Illinois</v>
      </c>
      <c r="K5488" t="s">
        <v>1768</v>
      </c>
      <c r="L5488" t="str">
        <f t="shared" si="343"/>
        <v>Glen Ellyn</v>
      </c>
      <c r="M5488" t="s">
        <v>41</v>
      </c>
      <c r="N5488" t="str">
        <f>IF(M5488="", "", IFERROR(VLOOKUP(M5488, Data!$A$1:$B$5, 2, 0), "Unkown fuel"))</f>
        <v>harmful</v>
      </c>
      <c r="O5488" t="s">
        <v>23</v>
      </c>
      <c r="P5488" t="s">
        <v>24</v>
      </c>
      <c r="Q5488" t="s">
        <v>33</v>
      </c>
      <c r="R5488" t="s">
        <v>383</v>
      </c>
      <c r="S5488">
        <v>1298</v>
      </c>
      <c r="T5488" t="s">
        <v>395</v>
      </c>
      <c r="U5488" t="s">
        <v>261</v>
      </c>
      <c r="V5488">
        <v>5</v>
      </c>
      <c r="W5488" t="s">
        <v>1179</v>
      </c>
    </row>
    <row r="5489" spans="1:23" x14ac:dyDescent="0.3">
      <c r="A5489">
        <v>5644</v>
      </c>
      <c r="B5489" t="s">
        <v>120</v>
      </c>
      <c r="C5489">
        <v>2017</v>
      </c>
      <c r="D5489">
        <f t="shared" ca="1" si="340"/>
        <v>6</v>
      </c>
      <c r="E5489" s="5">
        <v>350000</v>
      </c>
      <c r="F5489">
        <v>90000</v>
      </c>
      <c r="G5489" t="s">
        <v>38</v>
      </c>
      <c r="H5489" t="str">
        <f t="shared" si="341"/>
        <v>Central</v>
      </c>
      <c r="I5489" t="s">
        <v>39</v>
      </c>
      <c r="J5489" t="str">
        <f t="shared" si="342"/>
        <v>Illinois</v>
      </c>
      <c r="K5489" t="s">
        <v>2162</v>
      </c>
      <c r="L5489" t="str">
        <f t="shared" si="343"/>
        <v>Glendale Heights</v>
      </c>
      <c r="M5489" t="s">
        <v>41</v>
      </c>
      <c r="N5489" t="str">
        <f>IF(M5489="", "", IFERROR(VLOOKUP(M5489, Data!$A$1:$B$5, 2, 0), "Unkown fuel"))</f>
        <v>harmful</v>
      </c>
      <c r="O5489" t="s">
        <v>23</v>
      </c>
      <c r="P5489" t="s">
        <v>24</v>
      </c>
      <c r="Q5489" t="s">
        <v>25</v>
      </c>
      <c r="R5489" t="s">
        <v>159</v>
      </c>
      <c r="S5489">
        <v>1199</v>
      </c>
      <c r="T5489" t="s">
        <v>597</v>
      </c>
      <c r="U5489" t="s">
        <v>598</v>
      </c>
      <c r="V5489">
        <v>5</v>
      </c>
      <c r="W5489" t="s">
        <v>1179</v>
      </c>
    </row>
    <row r="5490" spans="1:23" x14ac:dyDescent="0.3">
      <c r="A5490">
        <v>5645</v>
      </c>
      <c r="B5490" t="s">
        <v>37</v>
      </c>
      <c r="C5490">
        <v>2019</v>
      </c>
      <c r="D5490">
        <f t="shared" ca="1" si="340"/>
        <v>4</v>
      </c>
      <c r="E5490" s="5">
        <v>580000</v>
      </c>
      <c r="F5490">
        <v>35000</v>
      </c>
      <c r="G5490" t="s">
        <v>38</v>
      </c>
      <c r="H5490" t="str">
        <f t="shared" si="341"/>
        <v>Central</v>
      </c>
      <c r="I5490" t="s">
        <v>39</v>
      </c>
      <c r="J5490" t="str">
        <f t="shared" si="342"/>
        <v>Illinois</v>
      </c>
      <c r="K5490" t="s">
        <v>2163</v>
      </c>
      <c r="L5490" t="str">
        <f t="shared" si="343"/>
        <v>Glenview</v>
      </c>
      <c r="M5490" t="s">
        <v>41</v>
      </c>
      <c r="N5490" t="str">
        <f>IF(M5490="", "", IFERROR(VLOOKUP(M5490, Data!$A$1:$B$5, 2, 0), "Unkown fuel"))</f>
        <v>harmful</v>
      </c>
      <c r="O5490" t="s">
        <v>23</v>
      </c>
      <c r="P5490" t="s">
        <v>24</v>
      </c>
      <c r="Q5490" t="s">
        <v>25</v>
      </c>
      <c r="R5490" t="s">
        <v>383</v>
      </c>
      <c r="S5490">
        <v>1199</v>
      </c>
      <c r="T5490" t="s">
        <v>434</v>
      </c>
      <c r="U5490" t="s">
        <v>452</v>
      </c>
      <c r="V5490">
        <v>5</v>
      </c>
      <c r="W5490" t="s">
        <v>1179</v>
      </c>
    </row>
    <row r="5491" spans="1:23" x14ac:dyDescent="0.3">
      <c r="A5491">
        <v>5646</v>
      </c>
      <c r="B5491" t="s">
        <v>109</v>
      </c>
      <c r="C5491">
        <v>2017</v>
      </c>
      <c r="D5491">
        <f t="shared" ca="1" si="340"/>
        <v>6</v>
      </c>
      <c r="E5491" s="5">
        <v>385000</v>
      </c>
      <c r="F5491">
        <v>155000</v>
      </c>
      <c r="G5491" t="s">
        <v>38</v>
      </c>
      <c r="H5491" t="str">
        <f t="shared" si="341"/>
        <v>Central</v>
      </c>
      <c r="I5491" t="s">
        <v>39</v>
      </c>
      <c r="J5491" t="str">
        <f t="shared" si="342"/>
        <v>Illinois</v>
      </c>
      <c r="K5491" t="s">
        <v>2163</v>
      </c>
      <c r="L5491" t="str">
        <f t="shared" si="343"/>
        <v>Glenview</v>
      </c>
      <c r="M5491" t="s">
        <v>22</v>
      </c>
      <c r="N5491" t="str">
        <f>IF(M5491="", "", IFERROR(VLOOKUP(M5491, Data!$A$1:$B$5, 2, 0), "Unkown fuel"))</f>
        <v>very harmful</v>
      </c>
      <c r="O5491" t="s">
        <v>23</v>
      </c>
      <c r="P5491" t="s">
        <v>24</v>
      </c>
      <c r="Q5491" t="s">
        <v>25</v>
      </c>
      <c r="R5491" t="s">
        <v>653</v>
      </c>
      <c r="S5491">
        <v>1396</v>
      </c>
      <c r="T5491" t="s">
        <v>286</v>
      </c>
      <c r="U5491" t="s">
        <v>472</v>
      </c>
      <c r="V5491">
        <v>5</v>
      </c>
      <c r="W5491" t="s">
        <v>1179</v>
      </c>
    </row>
    <row r="5492" spans="1:23" x14ac:dyDescent="0.3">
      <c r="A5492">
        <v>5647</v>
      </c>
      <c r="B5492" t="s">
        <v>46</v>
      </c>
      <c r="C5492">
        <v>2019</v>
      </c>
      <c r="D5492">
        <f t="shared" ca="1" si="340"/>
        <v>4</v>
      </c>
      <c r="E5492" s="5">
        <v>434999</v>
      </c>
      <c r="F5492">
        <v>19500</v>
      </c>
      <c r="G5492" t="s">
        <v>38</v>
      </c>
      <c r="H5492" t="str">
        <f t="shared" si="341"/>
        <v>Central</v>
      </c>
      <c r="I5492" t="s">
        <v>39</v>
      </c>
      <c r="J5492" t="str">
        <f t="shared" si="342"/>
        <v>Illinois</v>
      </c>
      <c r="K5492" t="s">
        <v>2163</v>
      </c>
      <c r="L5492" t="str">
        <f t="shared" si="343"/>
        <v>Glenview</v>
      </c>
      <c r="M5492" t="s">
        <v>41</v>
      </c>
      <c r="N5492" t="str">
        <f>IF(M5492="", "", IFERROR(VLOOKUP(M5492, Data!$A$1:$B$5, 2, 0), "Unkown fuel"))</f>
        <v>harmful</v>
      </c>
      <c r="O5492" t="s">
        <v>158</v>
      </c>
      <c r="P5492" t="s">
        <v>24</v>
      </c>
      <c r="Q5492" t="s">
        <v>25</v>
      </c>
      <c r="R5492" t="s">
        <v>110</v>
      </c>
      <c r="S5492">
        <v>1086</v>
      </c>
      <c r="T5492" t="s">
        <v>896</v>
      </c>
      <c r="U5492" t="s">
        <v>897</v>
      </c>
      <c r="V5492">
        <v>5</v>
      </c>
      <c r="W5492" t="s">
        <v>1179</v>
      </c>
    </row>
    <row r="5493" spans="1:23" x14ac:dyDescent="0.3">
      <c r="A5493">
        <v>5648</v>
      </c>
      <c r="B5493" t="s">
        <v>65</v>
      </c>
      <c r="C5493">
        <v>2018</v>
      </c>
      <c r="D5493">
        <f t="shared" ca="1" si="340"/>
        <v>5</v>
      </c>
      <c r="E5493" s="5">
        <v>3200000</v>
      </c>
      <c r="F5493">
        <v>50000</v>
      </c>
      <c r="G5493" t="s">
        <v>38</v>
      </c>
      <c r="H5493" t="str">
        <f t="shared" si="341"/>
        <v>Central</v>
      </c>
      <c r="I5493" t="s">
        <v>39</v>
      </c>
      <c r="J5493" t="str">
        <f t="shared" si="342"/>
        <v>Illinois</v>
      </c>
      <c r="K5493" t="s">
        <v>1768</v>
      </c>
      <c r="L5493" t="str">
        <f t="shared" si="343"/>
        <v>Glen Ellyn</v>
      </c>
      <c r="M5493" t="s">
        <v>22</v>
      </c>
      <c r="N5493" t="str">
        <f>IF(M5493="", "", IFERROR(VLOOKUP(M5493, Data!$A$1:$B$5, 2, 0), "Unkown fuel"))</f>
        <v>very harmful</v>
      </c>
      <c r="O5493" t="s">
        <v>23</v>
      </c>
      <c r="P5493" t="s">
        <v>24</v>
      </c>
      <c r="Q5493" t="s">
        <v>25</v>
      </c>
      <c r="R5493" t="s">
        <v>510</v>
      </c>
      <c r="S5493">
        <v>2755</v>
      </c>
      <c r="T5493" t="s">
        <v>511</v>
      </c>
      <c r="U5493" t="s">
        <v>512</v>
      </c>
      <c r="V5493">
        <v>7</v>
      </c>
      <c r="W5493" t="s">
        <v>1179</v>
      </c>
    </row>
    <row r="5494" spans="1:23" x14ac:dyDescent="0.3">
      <c r="A5494">
        <v>5649</v>
      </c>
      <c r="B5494" t="s">
        <v>46</v>
      </c>
      <c r="C5494">
        <v>2015</v>
      </c>
      <c r="D5494">
        <f t="shared" ca="1" si="340"/>
        <v>8</v>
      </c>
      <c r="E5494" s="5">
        <v>495000</v>
      </c>
      <c r="F5494">
        <v>30000</v>
      </c>
      <c r="G5494" t="s">
        <v>38</v>
      </c>
      <c r="H5494" t="str">
        <f t="shared" si="341"/>
        <v>Central</v>
      </c>
      <c r="I5494" t="s">
        <v>39</v>
      </c>
      <c r="J5494" t="str">
        <f t="shared" si="342"/>
        <v>Illinois</v>
      </c>
      <c r="K5494" t="s">
        <v>2162</v>
      </c>
      <c r="L5494" t="str">
        <f t="shared" si="343"/>
        <v>Glendale Heights</v>
      </c>
      <c r="M5494" t="s">
        <v>41</v>
      </c>
      <c r="N5494" t="str">
        <f>IF(M5494="", "", IFERROR(VLOOKUP(M5494, Data!$A$1:$B$5, 2, 0), "Unkown fuel"))</f>
        <v>harmful</v>
      </c>
      <c r="O5494" t="s">
        <v>158</v>
      </c>
      <c r="P5494" t="s">
        <v>24</v>
      </c>
      <c r="Q5494" t="s">
        <v>25</v>
      </c>
      <c r="R5494" t="s">
        <v>133</v>
      </c>
      <c r="S5494">
        <v>1197</v>
      </c>
      <c r="T5494" t="s">
        <v>134</v>
      </c>
      <c r="U5494" t="s">
        <v>135</v>
      </c>
      <c r="V5494">
        <v>5</v>
      </c>
      <c r="W5494" t="s">
        <v>1179</v>
      </c>
    </row>
    <row r="5495" spans="1:23" x14ac:dyDescent="0.3">
      <c r="A5495">
        <v>5650</v>
      </c>
      <c r="B5495" t="s">
        <v>46</v>
      </c>
      <c r="C5495">
        <v>2016</v>
      </c>
      <c r="D5495">
        <f t="shared" ca="1" si="340"/>
        <v>7</v>
      </c>
      <c r="E5495" s="5">
        <v>575000</v>
      </c>
      <c r="F5495">
        <v>53000</v>
      </c>
      <c r="G5495" t="s">
        <v>38</v>
      </c>
      <c r="H5495" t="str">
        <f t="shared" si="341"/>
        <v>Central</v>
      </c>
      <c r="I5495" t="s">
        <v>39</v>
      </c>
      <c r="J5495" t="str">
        <f t="shared" si="342"/>
        <v>Illinois</v>
      </c>
      <c r="K5495" t="s">
        <v>2162</v>
      </c>
      <c r="L5495" t="str">
        <f t="shared" si="343"/>
        <v>Glendale Heights</v>
      </c>
      <c r="M5495" t="s">
        <v>22</v>
      </c>
      <c r="N5495" t="str">
        <f>IF(M5495="", "", IFERROR(VLOOKUP(M5495, Data!$A$1:$B$5, 2, 0), "Unkown fuel"))</f>
        <v>very harmful</v>
      </c>
      <c r="O5495" t="s">
        <v>158</v>
      </c>
      <c r="P5495" t="s">
        <v>24</v>
      </c>
      <c r="Q5495" t="s">
        <v>25</v>
      </c>
      <c r="R5495" t="s">
        <v>99</v>
      </c>
      <c r="S5495">
        <v>1396</v>
      </c>
      <c r="T5495" t="s">
        <v>100</v>
      </c>
      <c r="U5495" t="s">
        <v>101</v>
      </c>
      <c r="V5495">
        <v>5</v>
      </c>
      <c r="W5495" t="s">
        <v>1179</v>
      </c>
    </row>
    <row r="5496" spans="1:23" x14ac:dyDescent="0.3">
      <c r="A5496">
        <v>5651</v>
      </c>
      <c r="B5496" t="s">
        <v>109</v>
      </c>
      <c r="C5496">
        <v>2013</v>
      </c>
      <c r="D5496">
        <f t="shared" ca="1" si="340"/>
        <v>10</v>
      </c>
      <c r="E5496" s="5">
        <v>200000</v>
      </c>
      <c r="F5496">
        <v>120000</v>
      </c>
      <c r="G5496" t="s">
        <v>38</v>
      </c>
      <c r="H5496" t="str">
        <f t="shared" si="341"/>
        <v>Central</v>
      </c>
      <c r="I5496" t="s">
        <v>39</v>
      </c>
      <c r="J5496" t="str">
        <f t="shared" si="342"/>
        <v>Illinois</v>
      </c>
      <c r="K5496" t="s">
        <v>2162</v>
      </c>
      <c r="L5496" t="str">
        <f t="shared" si="343"/>
        <v>Glendale Heights</v>
      </c>
      <c r="M5496" t="s">
        <v>22</v>
      </c>
      <c r="N5496" t="str">
        <f>IF(M5496="", "", IFERROR(VLOOKUP(M5496, Data!$A$1:$B$5, 2, 0), "Unkown fuel"))</f>
        <v>very harmful</v>
      </c>
      <c r="O5496" t="s">
        <v>23</v>
      </c>
      <c r="P5496" t="s">
        <v>24</v>
      </c>
      <c r="Q5496" t="s">
        <v>33</v>
      </c>
      <c r="R5496" t="s">
        <v>285</v>
      </c>
      <c r="S5496">
        <v>1405</v>
      </c>
      <c r="T5496" t="s">
        <v>286</v>
      </c>
      <c r="U5496" t="s">
        <v>287</v>
      </c>
      <c r="V5496">
        <v>5</v>
      </c>
      <c r="W5496" t="s">
        <v>1179</v>
      </c>
    </row>
    <row r="5497" spans="1:23" x14ac:dyDescent="0.3">
      <c r="A5497">
        <v>5652</v>
      </c>
      <c r="B5497" t="s">
        <v>88</v>
      </c>
      <c r="C5497">
        <v>2012</v>
      </c>
      <c r="D5497">
        <f t="shared" ca="1" si="340"/>
        <v>11</v>
      </c>
      <c r="E5497" s="5">
        <v>140000</v>
      </c>
      <c r="F5497">
        <v>120000</v>
      </c>
      <c r="G5497" t="s">
        <v>38</v>
      </c>
      <c r="H5497" t="str">
        <f t="shared" si="341"/>
        <v>Central</v>
      </c>
      <c r="I5497" t="s">
        <v>39</v>
      </c>
      <c r="J5497" t="str">
        <f t="shared" si="342"/>
        <v>Illinois</v>
      </c>
      <c r="K5497" t="s">
        <v>2162</v>
      </c>
      <c r="L5497" t="str">
        <f t="shared" si="343"/>
        <v>Glendale Heights</v>
      </c>
      <c r="M5497" t="s">
        <v>22</v>
      </c>
      <c r="N5497" t="str">
        <f>IF(M5497="", "", IFERROR(VLOOKUP(M5497, Data!$A$1:$B$5, 2, 0), "Unkown fuel"))</f>
        <v>very harmful</v>
      </c>
      <c r="O5497" t="s">
        <v>23</v>
      </c>
      <c r="P5497" t="s">
        <v>24</v>
      </c>
      <c r="Q5497" t="s">
        <v>33</v>
      </c>
      <c r="R5497" t="s">
        <v>793</v>
      </c>
      <c r="S5497">
        <v>1461</v>
      </c>
      <c r="T5497" t="s">
        <v>280</v>
      </c>
      <c r="U5497" t="s">
        <v>74</v>
      </c>
      <c r="V5497">
        <v>5</v>
      </c>
      <c r="W5497" t="s">
        <v>1179</v>
      </c>
    </row>
    <row r="5498" spans="1:23" x14ac:dyDescent="0.3">
      <c r="A5498">
        <v>5653</v>
      </c>
      <c r="B5498" t="s">
        <v>69</v>
      </c>
      <c r="C5498">
        <v>2012</v>
      </c>
      <c r="D5498">
        <f t="shared" ca="1" si="340"/>
        <v>11</v>
      </c>
      <c r="E5498" s="5">
        <v>300000</v>
      </c>
      <c r="F5498">
        <v>64000</v>
      </c>
      <c r="G5498" t="s">
        <v>124</v>
      </c>
      <c r="H5498" t="str">
        <f t="shared" si="341"/>
        <v>South</v>
      </c>
      <c r="I5498" t="s">
        <v>196</v>
      </c>
      <c r="J5498" t="str">
        <f t="shared" si="342"/>
        <v>Florida</v>
      </c>
      <c r="K5498" t="s">
        <v>2164</v>
      </c>
      <c r="L5498" t="str">
        <f t="shared" si="343"/>
        <v>Winter Haven</v>
      </c>
      <c r="M5498" t="s">
        <v>22</v>
      </c>
      <c r="N5498" t="str">
        <f>IF(M5498="", "", IFERROR(VLOOKUP(M5498, Data!$A$1:$B$5, 2, 0), "Unkown fuel"))</f>
        <v>very harmful</v>
      </c>
      <c r="O5498" t="s">
        <v>23</v>
      </c>
      <c r="P5498" t="s">
        <v>24</v>
      </c>
      <c r="Q5498" t="s">
        <v>33</v>
      </c>
      <c r="R5498" t="s">
        <v>159</v>
      </c>
      <c r="S5498">
        <v>1399</v>
      </c>
      <c r="T5498" t="s">
        <v>86</v>
      </c>
      <c r="U5498" t="s">
        <v>74</v>
      </c>
      <c r="V5498">
        <v>5</v>
      </c>
      <c r="W5498" t="s">
        <v>1179</v>
      </c>
    </row>
    <row r="5499" spans="1:23" x14ac:dyDescent="0.3">
      <c r="A5499">
        <v>5654</v>
      </c>
      <c r="B5499" t="s">
        <v>120</v>
      </c>
      <c r="C5499">
        <v>2015</v>
      </c>
      <c r="D5499">
        <f t="shared" ca="1" si="340"/>
        <v>8</v>
      </c>
      <c r="E5499" s="5">
        <v>350000</v>
      </c>
      <c r="F5499">
        <v>50000</v>
      </c>
      <c r="G5499" t="s">
        <v>124</v>
      </c>
      <c r="H5499" t="str">
        <f t="shared" si="341"/>
        <v>South</v>
      </c>
      <c r="I5499" t="s">
        <v>196</v>
      </c>
      <c r="J5499" t="str">
        <f t="shared" si="342"/>
        <v>Florida</v>
      </c>
      <c r="K5499" t="s">
        <v>2164</v>
      </c>
      <c r="L5499" t="str">
        <f t="shared" si="343"/>
        <v>Winter Haven</v>
      </c>
      <c r="M5499" t="s">
        <v>41</v>
      </c>
      <c r="N5499" t="str">
        <f>IF(M5499="", "", IFERROR(VLOOKUP(M5499, Data!$A$1:$B$5, 2, 0), "Unkown fuel"))</f>
        <v>harmful</v>
      </c>
      <c r="O5499" t="s">
        <v>23</v>
      </c>
      <c r="P5499" t="s">
        <v>24</v>
      </c>
      <c r="Q5499" t="s">
        <v>25</v>
      </c>
      <c r="R5499" t="s">
        <v>121</v>
      </c>
      <c r="S5499">
        <v>1199</v>
      </c>
      <c r="T5499" t="s">
        <v>599</v>
      </c>
      <c r="U5499" t="s">
        <v>600</v>
      </c>
      <c r="V5499">
        <v>5</v>
      </c>
      <c r="W5499" t="s">
        <v>1179</v>
      </c>
    </row>
    <row r="5500" spans="1:23" x14ac:dyDescent="0.3">
      <c r="A5500">
        <v>5655</v>
      </c>
      <c r="B5500" t="s">
        <v>109</v>
      </c>
      <c r="C5500">
        <v>2015</v>
      </c>
      <c r="D5500">
        <f t="shared" ca="1" si="340"/>
        <v>8</v>
      </c>
      <c r="E5500" s="5">
        <v>250000</v>
      </c>
      <c r="F5500">
        <v>80000</v>
      </c>
      <c r="G5500" t="s">
        <v>124</v>
      </c>
      <c r="H5500" t="str">
        <f t="shared" si="341"/>
        <v>South</v>
      </c>
      <c r="I5500" t="s">
        <v>196</v>
      </c>
      <c r="J5500" t="str">
        <f t="shared" si="342"/>
        <v>Florida</v>
      </c>
      <c r="K5500" t="s">
        <v>2164</v>
      </c>
      <c r="L5500" t="str">
        <f t="shared" si="343"/>
        <v>Winter Haven</v>
      </c>
      <c r="M5500" t="s">
        <v>22</v>
      </c>
      <c r="N5500" t="str">
        <f>IF(M5500="", "", IFERROR(VLOOKUP(M5500, Data!$A$1:$B$5, 2, 0), "Unkown fuel"))</f>
        <v>very harmful</v>
      </c>
      <c r="O5500" t="s">
        <v>23</v>
      </c>
      <c r="P5500" t="s">
        <v>24</v>
      </c>
      <c r="Q5500" t="s">
        <v>33</v>
      </c>
      <c r="R5500" t="s">
        <v>285</v>
      </c>
      <c r="S5500">
        <v>1405</v>
      </c>
      <c r="T5500" t="s">
        <v>286</v>
      </c>
      <c r="U5500" t="s">
        <v>287</v>
      </c>
      <c r="V5500">
        <v>5</v>
      </c>
      <c r="W5500" t="s">
        <v>1179</v>
      </c>
    </row>
    <row r="5501" spans="1:23" x14ac:dyDescent="0.3">
      <c r="A5501">
        <v>5656</v>
      </c>
      <c r="B5501" t="s">
        <v>109</v>
      </c>
      <c r="C5501">
        <v>2013</v>
      </c>
      <c r="D5501">
        <f t="shared" ca="1" si="340"/>
        <v>10</v>
      </c>
      <c r="E5501" s="5">
        <v>280000</v>
      </c>
      <c r="F5501">
        <v>80000</v>
      </c>
      <c r="G5501" t="s">
        <v>124</v>
      </c>
      <c r="H5501" t="str">
        <f t="shared" si="341"/>
        <v>South</v>
      </c>
      <c r="I5501" t="s">
        <v>196</v>
      </c>
      <c r="J5501" t="str">
        <f t="shared" si="342"/>
        <v>Florida</v>
      </c>
      <c r="K5501" t="s">
        <v>2164</v>
      </c>
      <c r="L5501" t="str">
        <f t="shared" si="343"/>
        <v>Winter Haven</v>
      </c>
      <c r="M5501" t="s">
        <v>22</v>
      </c>
      <c r="N5501" t="str">
        <f>IF(M5501="", "", IFERROR(VLOOKUP(M5501, Data!$A$1:$B$5, 2, 0), "Unkown fuel"))</f>
        <v>very harmful</v>
      </c>
      <c r="O5501" t="s">
        <v>23</v>
      </c>
      <c r="P5501" t="s">
        <v>24</v>
      </c>
      <c r="Q5501" t="s">
        <v>25</v>
      </c>
      <c r="R5501" t="s">
        <v>484</v>
      </c>
      <c r="S5501">
        <v>1248</v>
      </c>
      <c r="T5501" t="s">
        <v>216</v>
      </c>
      <c r="U5501" t="s">
        <v>209</v>
      </c>
      <c r="V5501">
        <v>5</v>
      </c>
      <c r="W5501" t="s">
        <v>1179</v>
      </c>
    </row>
    <row r="5502" spans="1:23" x14ac:dyDescent="0.3">
      <c r="A5502">
        <v>5657</v>
      </c>
      <c r="B5502" t="s">
        <v>46</v>
      </c>
      <c r="C5502">
        <v>2017</v>
      </c>
      <c r="D5502">
        <f t="shared" ca="1" si="340"/>
        <v>6</v>
      </c>
      <c r="E5502" s="5">
        <v>600000</v>
      </c>
      <c r="F5502">
        <v>5000</v>
      </c>
      <c r="G5502" t="s">
        <v>124</v>
      </c>
      <c r="H5502" t="str">
        <f t="shared" si="341"/>
        <v>South</v>
      </c>
      <c r="I5502" t="s">
        <v>196</v>
      </c>
      <c r="J5502" t="str">
        <f t="shared" si="342"/>
        <v>Florida</v>
      </c>
      <c r="K5502" t="s">
        <v>2164</v>
      </c>
      <c r="L5502" t="str">
        <f t="shared" si="343"/>
        <v>Winter Haven</v>
      </c>
      <c r="M5502" t="s">
        <v>41</v>
      </c>
      <c r="N5502" t="str">
        <f>IF(M5502="", "", IFERROR(VLOOKUP(M5502, Data!$A$1:$B$5, 2, 0), "Unkown fuel"))</f>
        <v>harmful</v>
      </c>
      <c r="O5502" t="s">
        <v>23</v>
      </c>
      <c r="P5502" t="s">
        <v>24</v>
      </c>
      <c r="Q5502" t="s">
        <v>25</v>
      </c>
      <c r="R5502" t="s">
        <v>53</v>
      </c>
      <c r="S5502">
        <v>1197</v>
      </c>
      <c r="T5502" t="s">
        <v>54</v>
      </c>
      <c r="U5502" t="s">
        <v>55</v>
      </c>
      <c r="V5502">
        <v>5</v>
      </c>
      <c r="W5502" t="s">
        <v>1179</v>
      </c>
    </row>
    <row r="5503" spans="1:23" x14ac:dyDescent="0.3">
      <c r="A5503">
        <v>5658</v>
      </c>
      <c r="B5503" t="s">
        <v>46</v>
      </c>
      <c r="C5503">
        <v>2015</v>
      </c>
      <c r="D5503">
        <f t="shared" ca="1" si="340"/>
        <v>8</v>
      </c>
      <c r="E5503" s="5">
        <v>700000</v>
      </c>
      <c r="F5503">
        <v>25000</v>
      </c>
      <c r="G5503" t="s">
        <v>124</v>
      </c>
      <c r="H5503" t="str">
        <f t="shared" si="341"/>
        <v>South</v>
      </c>
      <c r="I5503" t="s">
        <v>196</v>
      </c>
      <c r="J5503" t="str">
        <f t="shared" si="342"/>
        <v>Florida</v>
      </c>
      <c r="K5503" t="s">
        <v>2165</v>
      </c>
      <c r="L5503" t="str">
        <f t="shared" si="343"/>
        <v>Winter Garden</v>
      </c>
      <c r="M5503" t="s">
        <v>41</v>
      </c>
      <c r="N5503" t="str">
        <f>IF(M5503="", "", IFERROR(VLOOKUP(M5503, Data!$A$1:$B$5, 2, 0), "Unkown fuel"))</f>
        <v>harmful</v>
      </c>
      <c r="O5503" t="s">
        <v>23</v>
      </c>
      <c r="P5503" t="s">
        <v>24</v>
      </c>
      <c r="Q5503" t="s">
        <v>25</v>
      </c>
      <c r="R5503" t="s">
        <v>313</v>
      </c>
      <c r="S5503">
        <v>1591</v>
      </c>
      <c r="T5503" t="s">
        <v>572</v>
      </c>
      <c r="U5503" t="s">
        <v>492</v>
      </c>
      <c r="V5503">
        <v>5</v>
      </c>
      <c r="W5503" t="s">
        <v>1179</v>
      </c>
    </row>
    <row r="5504" spans="1:23" x14ac:dyDescent="0.3">
      <c r="A5504">
        <v>5659</v>
      </c>
      <c r="B5504" t="s">
        <v>37</v>
      </c>
      <c r="C5504">
        <v>2014</v>
      </c>
      <c r="D5504">
        <f t="shared" ca="1" si="340"/>
        <v>9</v>
      </c>
      <c r="E5504" s="5">
        <v>560000</v>
      </c>
      <c r="F5504">
        <v>72000</v>
      </c>
      <c r="G5504" t="s">
        <v>124</v>
      </c>
      <c r="H5504" t="str">
        <f t="shared" si="341"/>
        <v>South</v>
      </c>
      <c r="I5504" t="s">
        <v>196</v>
      </c>
      <c r="J5504" t="str">
        <f t="shared" si="342"/>
        <v>Florida</v>
      </c>
      <c r="K5504" t="s">
        <v>2165</v>
      </c>
      <c r="L5504" t="str">
        <f t="shared" si="343"/>
        <v>Winter Garden</v>
      </c>
      <c r="M5504" t="s">
        <v>22</v>
      </c>
      <c r="N5504" t="str">
        <f>IF(M5504="", "", IFERROR(VLOOKUP(M5504, Data!$A$1:$B$5, 2, 0), "Unkown fuel"))</f>
        <v>very harmful</v>
      </c>
      <c r="O5504" t="s">
        <v>158</v>
      </c>
      <c r="P5504" t="s">
        <v>24</v>
      </c>
      <c r="Q5504" t="s">
        <v>25</v>
      </c>
      <c r="R5504" t="s">
        <v>182</v>
      </c>
      <c r="S5504">
        <v>1498</v>
      </c>
      <c r="T5504" t="s">
        <v>105</v>
      </c>
      <c r="U5504" t="s">
        <v>95</v>
      </c>
      <c r="V5504">
        <v>5</v>
      </c>
      <c r="W5504" t="s">
        <v>1179</v>
      </c>
    </row>
    <row r="5505" spans="1:23" x14ac:dyDescent="0.3">
      <c r="A5505">
        <v>5661</v>
      </c>
      <c r="B5505" t="s">
        <v>75</v>
      </c>
      <c r="C5505">
        <v>2017</v>
      </c>
      <c r="D5505">
        <f t="shared" ca="1" si="340"/>
        <v>6</v>
      </c>
      <c r="E5505" s="5">
        <v>880000</v>
      </c>
      <c r="F5505">
        <v>65000</v>
      </c>
      <c r="G5505" t="s">
        <v>19</v>
      </c>
      <c r="H5505" t="str">
        <f t="shared" si="341"/>
        <v>East</v>
      </c>
      <c r="I5505" t="s">
        <v>31</v>
      </c>
      <c r="J5505" t="str">
        <f t="shared" si="342"/>
        <v>New York</v>
      </c>
      <c r="K5505" t="s">
        <v>2166</v>
      </c>
      <c r="L5505" t="str">
        <f t="shared" si="343"/>
        <v>Cheektowaga</v>
      </c>
      <c r="M5505" t="s">
        <v>22</v>
      </c>
      <c r="N5505" t="str">
        <f>IF(M5505="", "", IFERROR(VLOOKUP(M5505, Data!$A$1:$B$5, 2, 0), "Unkown fuel"))</f>
        <v>very harmful</v>
      </c>
      <c r="O5505" t="s">
        <v>23</v>
      </c>
      <c r="P5505" t="s">
        <v>24</v>
      </c>
      <c r="Q5505" t="s">
        <v>25</v>
      </c>
      <c r="R5505" t="s">
        <v>835</v>
      </c>
      <c r="S5505">
        <v>1461</v>
      </c>
      <c r="T5505" t="s">
        <v>364</v>
      </c>
      <c r="U5505" t="s">
        <v>555</v>
      </c>
      <c r="V5505">
        <v>8</v>
      </c>
      <c r="W5505" t="s">
        <v>1179</v>
      </c>
    </row>
    <row r="5506" spans="1:23" x14ac:dyDescent="0.3">
      <c r="A5506">
        <v>5662</v>
      </c>
      <c r="B5506" t="s">
        <v>88</v>
      </c>
      <c r="C5506">
        <v>2005</v>
      </c>
      <c r="D5506">
        <f t="shared" ref="D5506:D5569" ca="1" si="344">TRUNC(YEARFRAC(DATE(C5506,1,1), TODAY(), 1))</f>
        <v>18</v>
      </c>
      <c r="E5506" s="5">
        <v>250000</v>
      </c>
      <c r="F5506">
        <v>80000</v>
      </c>
      <c r="G5506" t="s">
        <v>19</v>
      </c>
      <c r="H5506" t="str">
        <f t="shared" ref="H5506:H5569" si="345">TRIM(G5506)</f>
        <v>East</v>
      </c>
      <c r="I5506" t="s">
        <v>31</v>
      </c>
      <c r="J5506" t="str">
        <f t="shared" ref="J5506:J5569" si="346">TRIM(I5506)</f>
        <v>New York</v>
      </c>
      <c r="K5506" t="s">
        <v>2166</v>
      </c>
      <c r="L5506" t="str">
        <f t="shared" ref="L5506:L5569" si="347">TRIM(K5506)</f>
        <v>Cheektowaga</v>
      </c>
      <c r="M5506" t="s">
        <v>22</v>
      </c>
      <c r="N5506" t="str">
        <f>IF(M5506="", "", IFERROR(VLOOKUP(M5506, Data!$A$1:$B$5, 2, 0), "Unkown fuel"))</f>
        <v>very harmful</v>
      </c>
      <c r="O5506" t="s">
        <v>23</v>
      </c>
      <c r="P5506" t="s">
        <v>24</v>
      </c>
      <c r="Q5506" t="s">
        <v>25</v>
      </c>
      <c r="R5506" t="s">
        <v>363</v>
      </c>
      <c r="S5506">
        <v>2523</v>
      </c>
      <c r="T5506" t="s">
        <v>486</v>
      </c>
      <c r="U5506" t="s">
        <v>487</v>
      </c>
      <c r="V5506">
        <v>7</v>
      </c>
      <c r="W5506" t="s">
        <v>1179</v>
      </c>
    </row>
    <row r="5507" spans="1:23" x14ac:dyDescent="0.3">
      <c r="A5507">
        <v>5663</v>
      </c>
      <c r="B5507" t="s">
        <v>88</v>
      </c>
      <c r="C5507">
        <v>2016</v>
      </c>
      <c r="D5507">
        <f t="shared" ca="1" si="344"/>
        <v>7</v>
      </c>
      <c r="E5507" s="5">
        <v>550000</v>
      </c>
      <c r="F5507">
        <v>120000</v>
      </c>
      <c r="G5507" t="s">
        <v>19</v>
      </c>
      <c r="H5507" t="str">
        <f t="shared" si="345"/>
        <v>East</v>
      </c>
      <c r="I5507" t="s">
        <v>31</v>
      </c>
      <c r="J5507" t="str">
        <f t="shared" si="346"/>
        <v>New York</v>
      </c>
      <c r="K5507" t="s">
        <v>2167</v>
      </c>
      <c r="L5507" t="str">
        <f t="shared" si="347"/>
        <v>Central Islip</v>
      </c>
      <c r="M5507" t="s">
        <v>22</v>
      </c>
      <c r="N5507" t="str">
        <f>IF(M5507="", "", IFERROR(VLOOKUP(M5507, Data!$A$1:$B$5, 2, 0), "Unkown fuel"))</f>
        <v>very harmful</v>
      </c>
      <c r="O5507" t="s">
        <v>23</v>
      </c>
      <c r="P5507" t="s">
        <v>24</v>
      </c>
      <c r="Q5507" t="s">
        <v>25</v>
      </c>
      <c r="R5507" t="s">
        <v>489</v>
      </c>
      <c r="S5507">
        <v>2523</v>
      </c>
      <c r="T5507" t="s">
        <v>309</v>
      </c>
      <c r="U5507" t="s">
        <v>650</v>
      </c>
      <c r="V5507">
        <v>9</v>
      </c>
      <c r="W5507" t="s">
        <v>1179</v>
      </c>
    </row>
    <row r="5508" spans="1:23" x14ac:dyDescent="0.3">
      <c r="A5508">
        <v>5664</v>
      </c>
      <c r="B5508" t="s">
        <v>46</v>
      </c>
      <c r="C5508">
        <v>2018</v>
      </c>
      <c r="D5508">
        <f t="shared" ca="1" si="344"/>
        <v>5</v>
      </c>
      <c r="E5508" s="5">
        <v>530000</v>
      </c>
      <c r="F5508">
        <v>60000</v>
      </c>
      <c r="G5508" t="s">
        <v>19</v>
      </c>
      <c r="H5508" t="str">
        <f t="shared" si="345"/>
        <v>East</v>
      </c>
      <c r="I5508" t="s">
        <v>31</v>
      </c>
      <c r="J5508" t="str">
        <f t="shared" si="346"/>
        <v>New York</v>
      </c>
      <c r="K5508" t="s">
        <v>2168</v>
      </c>
      <c r="L5508" t="str">
        <f t="shared" si="347"/>
        <v>Commack</v>
      </c>
      <c r="M5508" t="s">
        <v>22</v>
      </c>
      <c r="N5508" t="str">
        <f>IF(M5508="", "", IFERROR(VLOOKUP(M5508, Data!$A$1:$B$5, 2, 0), "Unkown fuel"))</f>
        <v>very harmful</v>
      </c>
      <c r="O5508" t="s">
        <v>23</v>
      </c>
      <c r="P5508" t="s">
        <v>24</v>
      </c>
      <c r="Q5508" t="s">
        <v>25</v>
      </c>
      <c r="R5508" t="s">
        <v>465</v>
      </c>
      <c r="S5508">
        <v>1186</v>
      </c>
      <c r="T5508" t="s">
        <v>466</v>
      </c>
      <c r="U5508" t="s">
        <v>467</v>
      </c>
      <c r="V5508">
        <v>5</v>
      </c>
      <c r="W5508" t="s">
        <v>1179</v>
      </c>
    </row>
    <row r="5509" spans="1:23" x14ac:dyDescent="0.3">
      <c r="A5509">
        <v>5665</v>
      </c>
      <c r="B5509" t="s">
        <v>88</v>
      </c>
      <c r="C5509">
        <v>2013</v>
      </c>
      <c r="D5509">
        <f t="shared" ca="1" si="344"/>
        <v>10</v>
      </c>
      <c r="E5509" s="5">
        <v>750000</v>
      </c>
      <c r="F5509">
        <v>110000</v>
      </c>
      <c r="G5509" t="s">
        <v>19</v>
      </c>
      <c r="H5509" t="str">
        <f t="shared" si="345"/>
        <v>East</v>
      </c>
      <c r="I5509" t="s">
        <v>31</v>
      </c>
      <c r="J5509" t="str">
        <f t="shared" si="346"/>
        <v>New York</v>
      </c>
      <c r="K5509" t="s">
        <v>2168</v>
      </c>
      <c r="L5509" t="str">
        <f t="shared" si="347"/>
        <v>Commack</v>
      </c>
      <c r="M5509" t="s">
        <v>22</v>
      </c>
      <c r="N5509" t="str">
        <f>IF(M5509="", "", IFERROR(VLOOKUP(M5509, Data!$A$1:$B$5, 2, 0), "Unkown fuel"))</f>
        <v>very harmful</v>
      </c>
      <c r="O5509" t="s">
        <v>23</v>
      </c>
      <c r="P5509" t="s">
        <v>24</v>
      </c>
      <c r="Q5509" t="s">
        <v>33</v>
      </c>
      <c r="R5509" t="s">
        <v>282</v>
      </c>
      <c r="S5509">
        <v>2179</v>
      </c>
      <c r="T5509" t="s">
        <v>446</v>
      </c>
      <c r="U5509" t="s">
        <v>447</v>
      </c>
      <c r="V5509">
        <v>7</v>
      </c>
      <c r="W5509" t="s">
        <v>1179</v>
      </c>
    </row>
    <row r="5510" spans="1:23" x14ac:dyDescent="0.3">
      <c r="A5510">
        <v>5666</v>
      </c>
      <c r="B5510" t="s">
        <v>18</v>
      </c>
      <c r="C5510">
        <v>2017</v>
      </c>
      <c r="D5510">
        <f t="shared" ca="1" si="344"/>
        <v>6</v>
      </c>
      <c r="E5510" s="5">
        <v>310000</v>
      </c>
      <c r="F5510">
        <v>35000</v>
      </c>
      <c r="G5510" t="s">
        <v>19</v>
      </c>
      <c r="H5510" t="str">
        <f t="shared" si="345"/>
        <v>East</v>
      </c>
      <c r="I5510" t="s">
        <v>31</v>
      </c>
      <c r="J5510" t="str">
        <f t="shared" si="346"/>
        <v>New York</v>
      </c>
      <c r="K5510" t="s">
        <v>2167</v>
      </c>
      <c r="L5510" t="str">
        <f t="shared" si="347"/>
        <v>Central Islip</v>
      </c>
      <c r="M5510" t="s">
        <v>41</v>
      </c>
      <c r="N5510" t="str">
        <f>IF(M5510="", "", IFERROR(VLOOKUP(M5510, Data!$A$1:$B$5, 2, 0), "Unkown fuel"))</f>
        <v>harmful</v>
      </c>
      <c r="O5510" t="s">
        <v>23</v>
      </c>
      <c r="P5510" t="s">
        <v>24</v>
      </c>
      <c r="Q5510" t="s">
        <v>25</v>
      </c>
      <c r="R5510" t="s">
        <v>117</v>
      </c>
      <c r="S5510">
        <v>796</v>
      </c>
      <c r="T5510" t="s">
        <v>118</v>
      </c>
      <c r="U5510" t="s">
        <v>119</v>
      </c>
      <c r="V5510">
        <v>5</v>
      </c>
      <c r="W5510" t="s">
        <v>1179</v>
      </c>
    </row>
    <row r="5511" spans="1:23" x14ac:dyDescent="0.3">
      <c r="A5511">
        <v>5667</v>
      </c>
      <c r="B5511" t="s">
        <v>18</v>
      </c>
      <c r="C5511">
        <v>2014</v>
      </c>
      <c r="D5511">
        <f t="shared" ca="1" si="344"/>
        <v>9</v>
      </c>
      <c r="E5511" s="5">
        <v>620000</v>
      </c>
      <c r="F5511">
        <v>130000</v>
      </c>
      <c r="G5511" t="s">
        <v>19</v>
      </c>
      <c r="H5511" t="str">
        <f t="shared" si="345"/>
        <v>East</v>
      </c>
      <c r="I5511" t="s">
        <v>31</v>
      </c>
      <c r="J5511" t="str">
        <f t="shared" si="346"/>
        <v>New York</v>
      </c>
      <c r="K5511" t="s">
        <v>2167</v>
      </c>
      <c r="L5511" t="str">
        <f t="shared" si="347"/>
        <v>Central Islip</v>
      </c>
      <c r="M5511" t="s">
        <v>22</v>
      </c>
      <c r="N5511" t="str">
        <f>IF(M5511="", "", IFERROR(VLOOKUP(M5511, Data!$A$1:$B$5, 2, 0), "Unkown fuel"))</f>
        <v>very harmful</v>
      </c>
      <c r="O5511" t="s">
        <v>23</v>
      </c>
      <c r="P5511" t="s">
        <v>24</v>
      </c>
      <c r="Q5511" t="s">
        <v>25</v>
      </c>
      <c r="R5511" t="s">
        <v>307</v>
      </c>
      <c r="S5511">
        <v>1248</v>
      </c>
      <c r="T5511" t="s">
        <v>108</v>
      </c>
      <c r="U5511" t="s">
        <v>95</v>
      </c>
      <c r="V5511">
        <v>7</v>
      </c>
      <c r="W5511" t="s">
        <v>1179</v>
      </c>
    </row>
    <row r="5512" spans="1:23" x14ac:dyDescent="0.3">
      <c r="A5512">
        <v>5668</v>
      </c>
      <c r="B5512" t="s">
        <v>18</v>
      </c>
      <c r="C5512">
        <v>2013</v>
      </c>
      <c r="D5512">
        <f t="shared" ca="1" si="344"/>
        <v>10</v>
      </c>
      <c r="E5512" s="5">
        <v>400000</v>
      </c>
      <c r="F5512">
        <v>188000</v>
      </c>
      <c r="G5512" t="s">
        <v>19</v>
      </c>
      <c r="H5512" t="str">
        <f t="shared" si="345"/>
        <v>East</v>
      </c>
      <c r="I5512" t="s">
        <v>31</v>
      </c>
      <c r="J5512" t="str">
        <f t="shared" si="346"/>
        <v>New York</v>
      </c>
      <c r="K5512" t="s">
        <v>2168</v>
      </c>
      <c r="L5512" t="str">
        <f t="shared" si="347"/>
        <v>Commack</v>
      </c>
      <c r="M5512" t="s">
        <v>22</v>
      </c>
      <c r="N5512" t="str">
        <f>IF(M5512="", "", IFERROR(VLOOKUP(M5512, Data!$A$1:$B$5, 2, 0), "Unkown fuel"))</f>
        <v>very harmful</v>
      </c>
      <c r="O5512" t="s">
        <v>23</v>
      </c>
      <c r="P5512" t="s">
        <v>24</v>
      </c>
      <c r="Q5512" t="s">
        <v>33</v>
      </c>
      <c r="R5512" t="s">
        <v>230</v>
      </c>
      <c r="S5512">
        <v>1248</v>
      </c>
      <c r="T5512" t="s">
        <v>27</v>
      </c>
      <c r="U5512" t="s">
        <v>28</v>
      </c>
      <c r="V5512">
        <v>5</v>
      </c>
      <c r="W5512" t="s">
        <v>1179</v>
      </c>
    </row>
    <row r="5513" spans="1:23" x14ac:dyDescent="0.3">
      <c r="A5513">
        <v>5669</v>
      </c>
      <c r="B5513" t="s">
        <v>109</v>
      </c>
      <c r="C5513">
        <v>2008</v>
      </c>
      <c r="D5513">
        <f t="shared" ca="1" si="344"/>
        <v>15</v>
      </c>
      <c r="E5513" s="5">
        <v>67000</v>
      </c>
      <c r="F5513">
        <v>80000</v>
      </c>
      <c r="G5513" t="s">
        <v>19</v>
      </c>
      <c r="H5513" t="str">
        <f t="shared" si="345"/>
        <v>East</v>
      </c>
      <c r="I5513" t="s">
        <v>31</v>
      </c>
      <c r="J5513" t="str">
        <f t="shared" si="346"/>
        <v>New York</v>
      </c>
      <c r="K5513" t="s">
        <v>2168</v>
      </c>
      <c r="L5513" t="str">
        <f t="shared" si="347"/>
        <v>Commack</v>
      </c>
      <c r="M5513" t="s">
        <v>22</v>
      </c>
      <c r="N5513" t="str">
        <f>IF(M5513="", "", IFERROR(VLOOKUP(M5513, Data!$A$1:$B$5, 2, 0), "Unkown fuel"))</f>
        <v>very harmful</v>
      </c>
      <c r="O5513" t="s">
        <v>23</v>
      </c>
      <c r="P5513" t="s">
        <v>24</v>
      </c>
      <c r="Q5513" t="s">
        <v>33</v>
      </c>
      <c r="R5513" t="s">
        <v>593</v>
      </c>
      <c r="S5513">
        <v>1396</v>
      </c>
      <c r="T5513" t="s">
        <v>594</v>
      </c>
      <c r="U5513" t="s">
        <v>595</v>
      </c>
      <c r="V5513">
        <v>5</v>
      </c>
      <c r="W5513" t="s">
        <v>1179</v>
      </c>
    </row>
    <row r="5514" spans="1:23" x14ac:dyDescent="0.3">
      <c r="A5514">
        <v>5670</v>
      </c>
      <c r="B5514" t="s">
        <v>69</v>
      </c>
      <c r="C5514">
        <v>2015</v>
      </c>
      <c r="D5514">
        <f t="shared" ca="1" si="344"/>
        <v>8</v>
      </c>
      <c r="E5514" s="5">
        <v>480000</v>
      </c>
      <c r="F5514">
        <v>80000</v>
      </c>
      <c r="G5514" t="s">
        <v>19</v>
      </c>
      <c r="H5514" t="str">
        <f t="shared" si="345"/>
        <v>East</v>
      </c>
      <c r="I5514" t="s">
        <v>31</v>
      </c>
      <c r="J5514" t="str">
        <f t="shared" si="346"/>
        <v>New York</v>
      </c>
      <c r="K5514" t="s">
        <v>1986</v>
      </c>
      <c r="L5514" t="str">
        <f t="shared" si="347"/>
        <v>Centereach</v>
      </c>
      <c r="M5514" t="s">
        <v>22</v>
      </c>
      <c r="N5514" t="str">
        <f>IF(M5514="", "", IFERROR(VLOOKUP(M5514, Data!$A$1:$B$5, 2, 0), "Unkown fuel"))</f>
        <v>very harmful</v>
      </c>
      <c r="O5514" t="s">
        <v>23</v>
      </c>
      <c r="P5514" t="s">
        <v>24</v>
      </c>
      <c r="Q5514" t="s">
        <v>25</v>
      </c>
      <c r="R5514" t="s">
        <v>737</v>
      </c>
      <c r="S5514">
        <v>1498</v>
      </c>
      <c r="T5514" t="s">
        <v>738</v>
      </c>
      <c r="U5514" t="s">
        <v>719</v>
      </c>
      <c r="V5514">
        <v>5</v>
      </c>
      <c r="W5514" t="s">
        <v>1179</v>
      </c>
    </row>
    <row r="5515" spans="1:23" x14ac:dyDescent="0.3">
      <c r="A5515">
        <v>5671</v>
      </c>
      <c r="B5515" t="s">
        <v>18</v>
      </c>
      <c r="C5515">
        <v>2008</v>
      </c>
      <c r="D5515">
        <f t="shared" ca="1" si="344"/>
        <v>15</v>
      </c>
      <c r="E5515" s="5">
        <v>110000</v>
      </c>
      <c r="F5515">
        <v>48676</v>
      </c>
      <c r="G5515" t="s">
        <v>19</v>
      </c>
      <c r="H5515" t="str">
        <f t="shared" si="345"/>
        <v>East</v>
      </c>
      <c r="I5515" t="s">
        <v>31</v>
      </c>
      <c r="J5515" t="str">
        <f t="shared" si="346"/>
        <v>New York</v>
      </c>
      <c r="K5515" t="s">
        <v>1986</v>
      </c>
      <c r="L5515" t="str">
        <f t="shared" si="347"/>
        <v>Centereach</v>
      </c>
      <c r="M5515" t="s">
        <v>41</v>
      </c>
      <c r="N5515" t="str">
        <f>IF(M5515="", "", IFERROR(VLOOKUP(M5515, Data!$A$1:$B$5, 2, 0), "Unkown fuel"))</f>
        <v>harmful</v>
      </c>
      <c r="O5515" t="s">
        <v>23</v>
      </c>
      <c r="P5515" t="s">
        <v>24</v>
      </c>
      <c r="Q5515" t="s">
        <v>25</v>
      </c>
      <c r="R5515" t="s">
        <v>96</v>
      </c>
      <c r="S5515">
        <v>796</v>
      </c>
      <c r="T5515" t="s">
        <v>131</v>
      </c>
      <c r="U5515" t="s">
        <v>2169</v>
      </c>
      <c r="V5515">
        <v>8</v>
      </c>
      <c r="W5515" t="s">
        <v>1179</v>
      </c>
    </row>
    <row r="5516" spans="1:23" x14ac:dyDescent="0.3">
      <c r="A5516">
        <v>5673</v>
      </c>
      <c r="B5516" t="s">
        <v>145</v>
      </c>
      <c r="C5516">
        <v>2018</v>
      </c>
      <c r="D5516">
        <f t="shared" ca="1" si="344"/>
        <v>5</v>
      </c>
      <c r="E5516" s="5">
        <v>475000</v>
      </c>
      <c r="F5516">
        <v>40000</v>
      </c>
      <c r="G5516" t="s">
        <v>19</v>
      </c>
      <c r="H5516" t="str">
        <f t="shared" si="345"/>
        <v>East</v>
      </c>
      <c r="I5516" t="s">
        <v>31</v>
      </c>
      <c r="J5516" t="str">
        <f t="shared" si="346"/>
        <v>New York</v>
      </c>
      <c r="K5516" t="s">
        <v>1986</v>
      </c>
      <c r="L5516" t="str">
        <f t="shared" si="347"/>
        <v>Centereach</v>
      </c>
      <c r="M5516" t="s">
        <v>41</v>
      </c>
      <c r="N5516" t="str">
        <f>IF(M5516="", "", IFERROR(VLOOKUP(M5516, Data!$A$1:$B$5, 2, 0), "Unkown fuel"))</f>
        <v>harmful</v>
      </c>
      <c r="O5516" t="s">
        <v>23</v>
      </c>
      <c r="P5516" t="s">
        <v>24</v>
      </c>
      <c r="Q5516" t="s">
        <v>25</v>
      </c>
      <c r="R5516" t="s">
        <v>669</v>
      </c>
      <c r="S5516">
        <v>1198</v>
      </c>
      <c r="T5516" t="s">
        <v>86</v>
      </c>
      <c r="U5516" t="s">
        <v>147</v>
      </c>
      <c r="V5516">
        <v>7</v>
      </c>
      <c r="W5516" t="s">
        <v>1179</v>
      </c>
    </row>
    <row r="5517" spans="1:23" x14ac:dyDescent="0.3">
      <c r="A5517">
        <v>5676</v>
      </c>
      <c r="B5517" t="s">
        <v>18</v>
      </c>
      <c r="C5517">
        <v>2018</v>
      </c>
      <c r="D5517">
        <f t="shared" ca="1" si="344"/>
        <v>5</v>
      </c>
      <c r="E5517" s="5">
        <v>300000</v>
      </c>
      <c r="F5517">
        <v>15000</v>
      </c>
      <c r="G5517" t="s">
        <v>19</v>
      </c>
      <c r="H5517" t="str">
        <f t="shared" si="345"/>
        <v>East</v>
      </c>
      <c r="I5517" t="s">
        <v>31</v>
      </c>
      <c r="J5517" t="str">
        <f t="shared" si="346"/>
        <v>New York</v>
      </c>
      <c r="K5517" t="s">
        <v>2168</v>
      </c>
      <c r="L5517" t="str">
        <f t="shared" si="347"/>
        <v>Commack</v>
      </c>
      <c r="M5517" t="s">
        <v>41</v>
      </c>
      <c r="N5517" t="str">
        <f>IF(M5517="", "", IFERROR(VLOOKUP(M5517, Data!$A$1:$B$5, 2, 0), "Unkown fuel"))</f>
        <v>harmful</v>
      </c>
      <c r="O5517" t="s">
        <v>23</v>
      </c>
      <c r="P5517" t="s">
        <v>24</v>
      </c>
      <c r="Q5517" t="s">
        <v>33</v>
      </c>
      <c r="R5517" t="s">
        <v>117</v>
      </c>
      <c r="S5517">
        <v>796</v>
      </c>
      <c r="T5517" t="s">
        <v>118</v>
      </c>
      <c r="U5517" t="s">
        <v>119</v>
      </c>
      <c r="V5517">
        <v>5</v>
      </c>
      <c r="W5517" t="s">
        <v>1179</v>
      </c>
    </row>
    <row r="5518" spans="1:23" x14ac:dyDescent="0.3">
      <c r="A5518">
        <v>5677</v>
      </c>
      <c r="B5518" t="s">
        <v>18</v>
      </c>
      <c r="C5518">
        <v>2007</v>
      </c>
      <c r="D5518">
        <f t="shared" ca="1" si="344"/>
        <v>16</v>
      </c>
      <c r="E5518" s="5">
        <v>100000</v>
      </c>
      <c r="F5518">
        <v>70000</v>
      </c>
      <c r="G5518" t="s">
        <v>19</v>
      </c>
      <c r="H5518" t="str">
        <f t="shared" si="345"/>
        <v>East</v>
      </c>
      <c r="I5518" t="s">
        <v>31</v>
      </c>
      <c r="J5518" t="str">
        <f t="shared" si="346"/>
        <v>New York</v>
      </c>
      <c r="K5518" t="s">
        <v>1986</v>
      </c>
      <c r="L5518" t="str">
        <f t="shared" si="347"/>
        <v>Centereach</v>
      </c>
      <c r="M5518" t="s">
        <v>41</v>
      </c>
      <c r="N5518" t="str">
        <f>IF(M5518="", "", IFERROR(VLOOKUP(M5518, Data!$A$1:$B$5, 2, 0), "Unkown fuel"))</f>
        <v>harmful</v>
      </c>
      <c r="O5518" t="s">
        <v>23</v>
      </c>
      <c r="P5518" t="s">
        <v>24</v>
      </c>
      <c r="Q5518" t="s">
        <v>25</v>
      </c>
      <c r="R5518" t="s">
        <v>96</v>
      </c>
      <c r="S5518">
        <v>796</v>
      </c>
      <c r="T5518" t="s">
        <v>97</v>
      </c>
      <c r="U5518" t="s">
        <v>98</v>
      </c>
      <c r="V5518">
        <v>5</v>
      </c>
      <c r="W5518" t="s">
        <v>1179</v>
      </c>
    </row>
    <row r="5519" spans="1:23" x14ac:dyDescent="0.3">
      <c r="A5519">
        <v>5678</v>
      </c>
      <c r="B5519" t="s">
        <v>109</v>
      </c>
      <c r="C5519">
        <v>2011</v>
      </c>
      <c r="D5519">
        <f t="shared" ca="1" si="344"/>
        <v>12</v>
      </c>
      <c r="E5519" s="5">
        <v>70000</v>
      </c>
      <c r="F5519">
        <v>80000</v>
      </c>
      <c r="G5519" t="s">
        <v>19</v>
      </c>
      <c r="H5519" t="str">
        <f t="shared" si="345"/>
        <v>East</v>
      </c>
      <c r="I5519" t="s">
        <v>31</v>
      </c>
      <c r="J5519" t="str">
        <f t="shared" si="346"/>
        <v>New York</v>
      </c>
      <c r="K5519" t="s">
        <v>1986</v>
      </c>
      <c r="L5519" t="str">
        <f t="shared" si="347"/>
        <v>Centereach</v>
      </c>
      <c r="M5519" t="s">
        <v>22</v>
      </c>
      <c r="N5519" t="str">
        <f>IF(M5519="", "", IFERROR(VLOOKUP(M5519, Data!$A$1:$B$5, 2, 0), "Unkown fuel"))</f>
        <v>very harmful</v>
      </c>
      <c r="O5519" t="s">
        <v>23</v>
      </c>
      <c r="P5519" t="s">
        <v>24</v>
      </c>
      <c r="Q5519" t="s">
        <v>33</v>
      </c>
      <c r="R5519" t="s">
        <v>142</v>
      </c>
      <c r="S5519">
        <v>1405</v>
      </c>
      <c r="T5519" t="s">
        <v>561</v>
      </c>
      <c r="U5519" t="s">
        <v>287</v>
      </c>
      <c r="V5519">
        <v>5</v>
      </c>
      <c r="W5519" t="s">
        <v>1179</v>
      </c>
    </row>
    <row r="5520" spans="1:23" x14ac:dyDescent="0.3">
      <c r="A5520">
        <v>5679</v>
      </c>
      <c r="B5520" t="s">
        <v>69</v>
      </c>
      <c r="C5520">
        <v>2017</v>
      </c>
      <c r="D5520">
        <f t="shared" ca="1" si="344"/>
        <v>6</v>
      </c>
      <c r="E5520" s="5">
        <v>900000</v>
      </c>
      <c r="F5520">
        <v>60000</v>
      </c>
      <c r="G5520" t="s">
        <v>19</v>
      </c>
      <c r="H5520" t="str">
        <f t="shared" si="345"/>
        <v>East</v>
      </c>
      <c r="I5520" t="s">
        <v>31</v>
      </c>
      <c r="J5520" t="str">
        <f t="shared" si="346"/>
        <v>New York</v>
      </c>
      <c r="K5520" t="s">
        <v>1986</v>
      </c>
      <c r="L5520" t="str">
        <f t="shared" si="347"/>
        <v>Centereach</v>
      </c>
      <c r="M5520" t="s">
        <v>22</v>
      </c>
      <c r="N5520" t="str">
        <f>IF(M5520="", "", IFERROR(VLOOKUP(M5520, Data!$A$1:$B$5, 2, 0), "Unkown fuel"))</f>
        <v>very harmful</v>
      </c>
      <c r="O5520" t="s">
        <v>23</v>
      </c>
      <c r="P5520" t="s">
        <v>24</v>
      </c>
      <c r="Q5520" t="s">
        <v>25</v>
      </c>
      <c r="R5520" t="s">
        <v>236</v>
      </c>
      <c r="S5520">
        <v>1498</v>
      </c>
      <c r="T5520" t="s">
        <v>237</v>
      </c>
      <c r="U5520" t="s">
        <v>238</v>
      </c>
      <c r="V5520">
        <v>5</v>
      </c>
      <c r="W5520" t="s">
        <v>1179</v>
      </c>
    </row>
    <row r="5521" spans="1:23" x14ac:dyDescent="0.3">
      <c r="A5521">
        <v>5680</v>
      </c>
      <c r="B5521" t="s">
        <v>65</v>
      </c>
      <c r="C5521">
        <v>2017</v>
      </c>
      <c r="D5521">
        <f t="shared" ca="1" si="344"/>
        <v>6</v>
      </c>
      <c r="E5521" s="5">
        <v>650000</v>
      </c>
      <c r="F5521">
        <v>120000</v>
      </c>
      <c r="G5521" t="s">
        <v>19</v>
      </c>
      <c r="H5521" t="str">
        <f t="shared" si="345"/>
        <v>East</v>
      </c>
      <c r="I5521" t="s">
        <v>31</v>
      </c>
      <c r="J5521" t="str">
        <f t="shared" si="346"/>
        <v>New York</v>
      </c>
      <c r="K5521" t="s">
        <v>2166</v>
      </c>
      <c r="L5521" t="str">
        <f t="shared" si="347"/>
        <v>Cheektowaga</v>
      </c>
      <c r="M5521" t="s">
        <v>22</v>
      </c>
      <c r="N5521" t="str">
        <f>IF(M5521="", "", IFERROR(VLOOKUP(M5521, Data!$A$1:$B$5, 2, 0), "Unkown fuel"))</f>
        <v>very harmful</v>
      </c>
      <c r="O5521" t="s">
        <v>23</v>
      </c>
      <c r="P5521" t="s">
        <v>24</v>
      </c>
      <c r="Q5521" t="s">
        <v>33</v>
      </c>
      <c r="R5521" t="s">
        <v>66</v>
      </c>
      <c r="S5521">
        <v>1364</v>
      </c>
      <c r="T5521" t="s">
        <v>244</v>
      </c>
      <c r="U5521" t="s">
        <v>68</v>
      </c>
      <c r="V5521">
        <v>5</v>
      </c>
      <c r="W5521" t="s">
        <v>1179</v>
      </c>
    </row>
    <row r="5522" spans="1:23" x14ac:dyDescent="0.3">
      <c r="A5522">
        <v>5682</v>
      </c>
      <c r="B5522" t="s">
        <v>18</v>
      </c>
      <c r="C5522">
        <v>2000</v>
      </c>
      <c r="D5522">
        <f t="shared" ca="1" si="344"/>
        <v>23</v>
      </c>
      <c r="E5522" s="5">
        <v>50000</v>
      </c>
      <c r="F5522">
        <v>180000</v>
      </c>
      <c r="G5522" t="s">
        <v>19</v>
      </c>
      <c r="H5522" t="str">
        <f t="shared" si="345"/>
        <v>East</v>
      </c>
      <c r="I5522" t="s">
        <v>782</v>
      </c>
      <c r="J5522" t="str">
        <f t="shared" si="346"/>
        <v>Vermont</v>
      </c>
      <c r="K5522" t="s">
        <v>783</v>
      </c>
      <c r="L5522" t="str">
        <f t="shared" si="347"/>
        <v>Rutland</v>
      </c>
      <c r="M5522" t="s">
        <v>41</v>
      </c>
      <c r="N5522" t="str">
        <f>IF(M5522="", "", IFERROR(VLOOKUP(M5522, Data!$A$1:$B$5, 2, 0), "Unkown fuel"))</f>
        <v>harmful</v>
      </c>
      <c r="O5522" t="s">
        <v>23</v>
      </c>
      <c r="P5522" t="s">
        <v>24</v>
      </c>
      <c r="Q5522" t="s">
        <v>304</v>
      </c>
      <c r="R5522" t="s">
        <v>60</v>
      </c>
      <c r="S5522">
        <v>993</v>
      </c>
      <c r="T5522" t="s">
        <v>79</v>
      </c>
      <c r="U5522" t="s">
        <v>80</v>
      </c>
      <c r="V5522">
        <v>5</v>
      </c>
      <c r="W5522" t="s">
        <v>1179</v>
      </c>
    </row>
    <row r="5523" spans="1:23" x14ac:dyDescent="0.3">
      <c r="A5523">
        <v>5683</v>
      </c>
      <c r="B5523" t="s">
        <v>46</v>
      </c>
      <c r="C5523">
        <v>2016</v>
      </c>
      <c r="D5523">
        <f t="shared" ca="1" si="344"/>
        <v>7</v>
      </c>
      <c r="E5523" s="5">
        <v>550000</v>
      </c>
      <c r="F5523">
        <v>70000</v>
      </c>
      <c r="G5523" t="s">
        <v>19</v>
      </c>
      <c r="H5523" t="str">
        <f t="shared" si="345"/>
        <v>East</v>
      </c>
      <c r="I5523" t="s">
        <v>782</v>
      </c>
      <c r="J5523" t="str">
        <f t="shared" si="346"/>
        <v>Vermont</v>
      </c>
      <c r="K5523" t="s">
        <v>783</v>
      </c>
      <c r="L5523" t="str">
        <f t="shared" si="347"/>
        <v>Rutland</v>
      </c>
      <c r="M5523" t="s">
        <v>41</v>
      </c>
      <c r="N5523" t="str">
        <f>IF(M5523="", "", IFERROR(VLOOKUP(M5523, Data!$A$1:$B$5, 2, 0), "Unkown fuel"))</f>
        <v>harmful</v>
      </c>
      <c r="O5523" t="s">
        <v>23</v>
      </c>
      <c r="P5523" t="s">
        <v>24</v>
      </c>
      <c r="Q5523" t="s">
        <v>25</v>
      </c>
      <c r="R5523" t="s">
        <v>85</v>
      </c>
      <c r="S5523">
        <v>1197</v>
      </c>
      <c r="T5523" t="s">
        <v>90</v>
      </c>
      <c r="U5523" t="s">
        <v>261</v>
      </c>
      <c r="V5523">
        <v>5</v>
      </c>
      <c r="W5523" t="s">
        <v>1179</v>
      </c>
    </row>
    <row r="5524" spans="1:23" x14ac:dyDescent="0.3">
      <c r="A5524">
        <v>5684</v>
      </c>
      <c r="B5524" t="s">
        <v>75</v>
      </c>
      <c r="C5524">
        <v>2013</v>
      </c>
      <c r="D5524">
        <f t="shared" ca="1" si="344"/>
        <v>10</v>
      </c>
      <c r="E5524" s="5">
        <v>475000</v>
      </c>
      <c r="F5524">
        <v>250000</v>
      </c>
      <c r="G5524" t="s">
        <v>56</v>
      </c>
      <c r="H5524" t="str">
        <f t="shared" si="345"/>
        <v>West</v>
      </c>
      <c r="I5524" t="s">
        <v>57</v>
      </c>
      <c r="J5524" t="str">
        <f t="shared" si="346"/>
        <v>California</v>
      </c>
      <c r="K5524" t="s">
        <v>2170</v>
      </c>
      <c r="L5524" t="str">
        <f t="shared" si="347"/>
        <v>Dublin</v>
      </c>
      <c r="M5524" t="s">
        <v>22</v>
      </c>
      <c r="N5524" t="str">
        <f>IF(M5524="", "", IFERROR(VLOOKUP(M5524, Data!$A$1:$B$5, 2, 0), "Unkown fuel"))</f>
        <v>very harmful</v>
      </c>
      <c r="O5524" t="s">
        <v>23</v>
      </c>
      <c r="P5524" t="s">
        <v>24</v>
      </c>
      <c r="Q5524" t="s">
        <v>25</v>
      </c>
      <c r="R5524" t="s">
        <v>1114</v>
      </c>
      <c r="S5524">
        <v>1461</v>
      </c>
      <c r="T5524" t="s">
        <v>298</v>
      </c>
      <c r="U5524" t="s">
        <v>299</v>
      </c>
      <c r="V5524">
        <v>5</v>
      </c>
      <c r="W5524" t="s">
        <v>1179</v>
      </c>
    </row>
    <row r="5525" spans="1:23" x14ac:dyDescent="0.3">
      <c r="A5525">
        <v>5685</v>
      </c>
      <c r="B5525" t="s">
        <v>46</v>
      </c>
      <c r="C5525">
        <v>2019</v>
      </c>
      <c r="D5525">
        <f t="shared" ca="1" si="344"/>
        <v>4</v>
      </c>
      <c r="E5525" s="5">
        <v>425000</v>
      </c>
      <c r="F5525">
        <v>15000</v>
      </c>
      <c r="G5525" t="s">
        <v>56</v>
      </c>
      <c r="H5525" t="str">
        <f t="shared" si="345"/>
        <v>West</v>
      </c>
      <c r="I5525" t="s">
        <v>57</v>
      </c>
      <c r="J5525" t="str">
        <f t="shared" si="346"/>
        <v>California</v>
      </c>
      <c r="K5525" t="s">
        <v>2170</v>
      </c>
      <c r="L5525" t="str">
        <f t="shared" si="347"/>
        <v>Dublin</v>
      </c>
      <c r="M5525" t="s">
        <v>41</v>
      </c>
      <c r="N5525" t="str">
        <f>IF(M5525="", "", IFERROR(VLOOKUP(M5525, Data!$A$1:$B$5, 2, 0), "Unkown fuel"))</f>
        <v>harmful</v>
      </c>
      <c r="O5525" t="s">
        <v>23</v>
      </c>
      <c r="P5525" t="s">
        <v>24</v>
      </c>
      <c r="Q5525" t="s">
        <v>25</v>
      </c>
      <c r="R5525" t="s">
        <v>110</v>
      </c>
      <c r="S5525">
        <v>1086</v>
      </c>
      <c r="T5525" t="s">
        <v>388</v>
      </c>
      <c r="U5525" t="s">
        <v>611</v>
      </c>
      <c r="V5525">
        <v>5</v>
      </c>
      <c r="W5525" t="s">
        <v>1179</v>
      </c>
    </row>
    <row r="5526" spans="1:23" x14ac:dyDescent="0.3">
      <c r="A5526">
        <v>5686</v>
      </c>
      <c r="B5526" t="s">
        <v>18</v>
      </c>
      <c r="C5526">
        <v>2017</v>
      </c>
      <c r="D5526">
        <f t="shared" ca="1" si="344"/>
        <v>6</v>
      </c>
      <c r="E5526" s="5">
        <v>900000</v>
      </c>
      <c r="F5526">
        <v>65000</v>
      </c>
      <c r="G5526" t="s">
        <v>19</v>
      </c>
      <c r="H5526" t="str">
        <f t="shared" si="345"/>
        <v>East</v>
      </c>
      <c r="I5526" t="s">
        <v>789</v>
      </c>
      <c r="J5526" t="str">
        <f t="shared" si="346"/>
        <v>Connecticut</v>
      </c>
      <c r="K5526" t="s">
        <v>2171</v>
      </c>
      <c r="L5526" t="str">
        <f t="shared" si="347"/>
        <v>Killingly Center</v>
      </c>
      <c r="M5526" t="s">
        <v>22</v>
      </c>
      <c r="N5526" t="str">
        <f>IF(M5526="", "", IFERROR(VLOOKUP(M5526, Data!$A$1:$B$5, 2, 0), "Unkown fuel"))</f>
        <v>very harmful</v>
      </c>
      <c r="O5526" t="s">
        <v>23</v>
      </c>
      <c r="P5526" t="s">
        <v>24</v>
      </c>
      <c r="Q5526" t="s">
        <v>25</v>
      </c>
      <c r="R5526" t="s">
        <v>415</v>
      </c>
      <c r="S5526">
        <v>1248</v>
      </c>
      <c r="T5526" t="s">
        <v>94</v>
      </c>
      <c r="U5526" t="s">
        <v>95</v>
      </c>
      <c r="V5526">
        <v>5</v>
      </c>
      <c r="W5526" t="s">
        <v>1179</v>
      </c>
    </row>
    <row r="5527" spans="1:23" x14ac:dyDescent="0.3">
      <c r="A5527">
        <v>5687</v>
      </c>
      <c r="B5527" t="s">
        <v>46</v>
      </c>
      <c r="C5527">
        <v>2015</v>
      </c>
      <c r="D5527">
        <f t="shared" ca="1" si="344"/>
        <v>8</v>
      </c>
      <c r="E5527" s="5">
        <v>516000</v>
      </c>
      <c r="F5527">
        <v>90000</v>
      </c>
      <c r="G5527" t="s">
        <v>19</v>
      </c>
      <c r="H5527" t="str">
        <f t="shared" si="345"/>
        <v>East</v>
      </c>
      <c r="I5527" t="s">
        <v>780</v>
      </c>
      <c r="J5527" t="str">
        <f t="shared" si="346"/>
        <v>Maine</v>
      </c>
      <c r="K5527" t="s">
        <v>1229</v>
      </c>
      <c r="L5527" t="str">
        <f t="shared" si="347"/>
        <v>Bangor</v>
      </c>
      <c r="M5527" t="s">
        <v>41</v>
      </c>
      <c r="N5527" t="str">
        <f>IF(M5527="", "", IFERROR(VLOOKUP(M5527, Data!$A$1:$B$5, 2, 0), "Unkown fuel"))</f>
        <v>harmful</v>
      </c>
      <c r="O5527" t="s">
        <v>23</v>
      </c>
      <c r="P5527" t="s">
        <v>24</v>
      </c>
      <c r="Q5527" t="s">
        <v>25</v>
      </c>
      <c r="R5527" t="s">
        <v>133</v>
      </c>
      <c r="S5527">
        <v>1197</v>
      </c>
      <c r="T5527" t="s">
        <v>134</v>
      </c>
      <c r="U5527" t="s">
        <v>135</v>
      </c>
      <c r="V5527">
        <v>5</v>
      </c>
      <c r="W5527" t="s">
        <v>1179</v>
      </c>
    </row>
    <row r="5528" spans="1:23" x14ac:dyDescent="0.3">
      <c r="A5528">
        <v>5688</v>
      </c>
      <c r="B5528" t="s">
        <v>109</v>
      </c>
      <c r="C5528">
        <v>2011</v>
      </c>
      <c r="D5528">
        <f t="shared" ca="1" si="344"/>
        <v>12</v>
      </c>
      <c r="E5528" s="5">
        <v>150000</v>
      </c>
      <c r="F5528">
        <v>70000</v>
      </c>
      <c r="G5528" t="s">
        <v>56</v>
      </c>
      <c r="H5528" t="str">
        <f t="shared" si="345"/>
        <v>West</v>
      </c>
      <c r="I5528" t="s">
        <v>57</v>
      </c>
      <c r="J5528" t="str">
        <f t="shared" si="346"/>
        <v>California</v>
      </c>
      <c r="K5528" t="s">
        <v>2170</v>
      </c>
      <c r="L5528" t="str">
        <f t="shared" si="347"/>
        <v>Dublin</v>
      </c>
      <c r="M5528" t="s">
        <v>41</v>
      </c>
      <c r="N5528" t="str">
        <f>IF(M5528="", "", IFERROR(VLOOKUP(M5528, Data!$A$1:$B$5, 2, 0), "Unkown fuel"))</f>
        <v>harmful</v>
      </c>
      <c r="O5528" t="s">
        <v>23</v>
      </c>
      <c r="P5528" t="s">
        <v>24</v>
      </c>
      <c r="Q5528" t="s">
        <v>33</v>
      </c>
      <c r="R5528" t="s">
        <v>982</v>
      </c>
      <c r="S5528">
        <v>1172</v>
      </c>
      <c r="T5528" t="s">
        <v>280</v>
      </c>
      <c r="U5528" t="s">
        <v>281</v>
      </c>
      <c r="V5528">
        <v>5</v>
      </c>
      <c r="W5528" t="s">
        <v>1179</v>
      </c>
    </row>
    <row r="5529" spans="1:23" x14ac:dyDescent="0.3">
      <c r="A5529">
        <v>5689</v>
      </c>
      <c r="B5529" t="s">
        <v>18</v>
      </c>
      <c r="C5529">
        <v>2016</v>
      </c>
      <c r="D5529">
        <f t="shared" ca="1" si="344"/>
        <v>7</v>
      </c>
      <c r="E5529" s="5">
        <v>400000</v>
      </c>
      <c r="F5529">
        <v>30000</v>
      </c>
      <c r="G5529" t="s">
        <v>19</v>
      </c>
      <c r="H5529" t="str">
        <f t="shared" si="345"/>
        <v>East</v>
      </c>
      <c r="I5529" t="s">
        <v>83</v>
      </c>
      <c r="J5529" t="str">
        <f t="shared" si="346"/>
        <v>Massachusetts</v>
      </c>
      <c r="K5529" t="s">
        <v>1815</v>
      </c>
      <c r="L5529" t="str">
        <f t="shared" si="347"/>
        <v>Milford</v>
      </c>
      <c r="M5529" t="s">
        <v>41</v>
      </c>
      <c r="N5529" t="str">
        <f>IF(M5529="", "", IFERROR(VLOOKUP(M5529, Data!$A$1:$B$5, 2, 0), "Unkown fuel"))</f>
        <v>harmful</v>
      </c>
      <c r="O5529" t="s">
        <v>23</v>
      </c>
      <c r="P5529" t="s">
        <v>24</v>
      </c>
      <c r="Q5529" t="s">
        <v>25</v>
      </c>
      <c r="R5529" t="s">
        <v>226</v>
      </c>
      <c r="S5529">
        <v>998</v>
      </c>
      <c r="T5529" t="s">
        <v>244</v>
      </c>
      <c r="U5529" t="s">
        <v>141</v>
      </c>
      <c r="V5529">
        <v>5</v>
      </c>
      <c r="W5529" t="s">
        <v>1179</v>
      </c>
    </row>
    <row r="5530" spans="1:23" x14ac:dyDescent="0.3">
      <c r="A5530">
        <v>5690</v>
      </c>
      <c r="B5530" t="s">
        <v>88</v>
      </c>
      <c r="C5530">
        <v>2016</v>
      </c>
      <c r="D5530">
        <f t="shared" ca="1" si="344"/>
        <v>7</v>
      </c>
      <c r="E5530" s="5">
        <v>800000</v>
      </c>
      <c r="F5530">
        <v>79500</v>
      </c>
      <c r="G5530" t="s">
        <v>56</v>
      </c>
      <c r="H5530" t="str">
        <f t="shared" si="345"/>
        <v>West</v>
      </c>
      <c r="I5530" t="s">
        <v>57</v>
      </c>
      <c r="J5530" t="str">
        <f t="shared" si="346"/>
        <v>California</v>
      </c>
      <c r="K5530" t="s">
        <v>2170</v>
      </c>
      <c r="L5530" t="str">
        <f t="shared" si="347"/>
        <v>Dublin</v>
      </c>
      <c r="M5530" t="s">
        <v>22</v>
      </c>
      <c r="N5530" t="str">
        <f>IF(M5530="", "", IFERROR(VLOOKUP(M5530, Data!$A$1:$B$5, 2, 0), "Unkown fuel"))</f>
        <v>very harmful</v>
      </c>
      <c r="O5530" t="s">
        <v>23</v>
      </c>
      <c r="P5530" t="s">
        <v>24</v>
      </c>
      <c r="Q5530" t="s">
        <v>25</v>
      </c>
      <c r="R5530" t="s">
        <v>605</v>
      </c>
      <c r="S5530">
        <v>2179</v>
      </c>
      <c r="T5530" t="s">
        <v>271</v>
      </c>
      <c r="U5530" t="s">
        <v>615</v>
      </c>
      <c r="V5530">
        <v>7</v>
      </c>
      <c r="W5530" t="s">
        <v>1179</v>
      </c>
    </row>
    <row r="5531" spans="1:23" x14ac:dyDescent="0.3">
      <c r="A5531">
        <v>5691</v>
      </c>
      <c r="B5531" t="s">
        <v>46</v>
      </c>
      <c r="C5531">
        <v>2007</v>
      </c>
      <c r="D5531">
        <f t="shared" ca="1" si="344"/>
        <v>16</v>
      </c>
      <c r="E5531" s="5">
        <v>165000</v>
      </c>
      <c r="F5531">
        <v>90000</v>
      </c>
      <c r="G5531" t="s">
        <v>56</v>
      </c>
      <c r="H5531" t="str">
        <f t="shared" si="345"/>
        <v>West</v>
      </c>
      <c r="I5531" t="s">
        <v>57</v>
      </c>
      <c r="J5531" t="str">
        <f t="shared" si="346"/>
        <v>California</v>
      </c>
      <c r="K5531" t="s">
        <v>2170</v>
      </c>
      <c r="L5531" t="str">
        <f t="shared" si="347"/>
        <v>Dublin</v>
      </c>
      <c r="M5531" t="s">
        <v>41</v>
      </c>
      <c r="N5531" t="str">
        <f>IF(M5531="", "", IFERROR(VLOOKUP(M5531, Data!$A$1:$B$5, 2, 0), "Unkown fuel"))</f>
        <v>harmful</v>
      </c>
      <c r="O5531" t="s">
        <v>23</v>
      </c>
      <c r="P5531" t="s">
        <v>24</v>
      </c>
      <c r="Q5531" t="s">
        <v>42</v>
      </c>
      <c r="R5531" t="s">
        <v>159</v>
      </c>
      <c r="S5531">
        <v>1086</v>
      </c>
      <c r="T5531" t="s">
        <v>486</v>
      </c>
      <c r="U5531" t="s">
        <v>630</v>
      </c>
      <c r="V5531">
        <v>5</v>
      </c>
      <c r="W5531" t="s">
        <v>1179</v>
      </c>
    </row>
    <row r="5532" spans="1:23" x14ac:dyDescent="0.3">
      <c r="A5532">
        <v>5692</v>
      </c>
      <c r="B5532" t="s">
        <v>296</v>
      </c>
      <c r="C5532">
        <v>2015</v>
      </c>
      <c r="D5532">
        <f t="shared" ca="1" si="344"/>
        <v>8</v>
      </c>
      <c r="E5532" s="5">
        <v>1000000</v>
      </c>
      <c r="F5532">
        <v>110000</v>
      </c>
      <c r="G5532" t="s">
        <v>124</v>
      </c>
      <c r="H5532" t="str">
        <f t="shared" si="345"/>
        <v>South</v>
      </c>
      <c r="I5532" t="s">
        <v>196</v>
      </c>
      <c r="J5532" t="str">
        <f t="shared" si="346"/>
        <v>Florida</v>
      </c>
      <c r="K5532" t="s">
        <v>2172</v>
      </c>
      <c r="L5532" t="str">
        <f t="shared" si="347"/>
        <v>Riverview</v>
      </c>
      <c r="M5532" t="s">
        <v>22</v>
      </c>
      <c r="N5532" t="str">
        <f>IF(M5532="", "", IFERROR(VLOOKUP(M5532, Data!$A$1:$B$5, 2, 0), "Unkown fuel"))</f>
        <v>very harmful</v>
      </c>
      <c r="O5532" t="s">
        <v>23</v>
      </c>
      <c r="P5532" t="s">
        <v>24</v>
      </c>
      <c r="Q5532" t="s">
        <v>25</v>
      </c>
      <c r="R5532" t="s">
        <v>297</v>
      </c>
      <c r="S5532">
        <v>1461</v>
      </c>
      <c r="T5532" t="s">
        <v>298</v>
      </c>
      <c r="U5532" t="s">
        <v>299</v>
      </c>
      <c r="V5532">
        <v>5</v>
      </c>
      <c r="W5532" t="s">
        <v>1179</v>
      </c>
    </row>
    <row r="5533" spans="1:23" x14ac:dyDescent="0.3">
      <c r="A5533">
        <v>5693</v>
      </c>
      <c r="B5533" t="s">
        <v>18</v>
      </c>
      <c r="C5533">
        <v>2015</v>
      </c>
      <c r="D5533">
        <f t="shared" ca="1" si="344"/>
        <v>8</v>
      </c>
      <c r="E5533" s="5">
        <v>440000</v>
      </c>
      <c r="F5533">
        <v>110000</v>
      </c>
      <c r="G5533" t="s">
        <v>124</v>
      </c>
      <c r="H5533" t="str">
        <f t="shared" si="345"/>
        <v>South</v>
      </c>
      <c r="I5533" t="s">
        <v>196</v>
      </c>
      <c r="J5533" t="str">
        <f t="shared" si="346"/>
        <v>Florida</v>
      </c>
      <c r="K5533" t="s">
        <v>2172</v>
      </c>
      <c r="L5533" t="str">
        <f t="shared" si="347"/>
        <v>Riverview</v>
      </c>
      <c r="M5533" t="s">
        <v>22</v>
      </c>
      <c r="N5533" t="str">
        <f>IF(M5533="", "", IFERROR(VLOOKUP(M5533, Data!$A$1:$B$5, 2, 0), "Unkown fuel"))</f>
        <v>very harmful</v>
      </c>
      <c r="O5533" t="s">
        <v>23</v>
      </c>
      <c r="P5533" t="s">
        <v>24</v>
      </c>
      <c r="Q5533" t="s">
        <v>25</v>
      </c>
      <c r="R5533" t="s">
        <v>106</v>
      </c>
      <c r="S5533">
        <v>1248</v>
      </c>
      <c r="T5533" t="s">
        <v>27</v>
      </c>
      <c r="U5533" t="s">
        <v>28</v>
      </c>
      <c r="V5533">
        <v>5</v>
      </c>
      <c r="W5533" t="s">
        <v>1179</v>
      </c>
    </row>
    <row r="5534" spans="1:23" x14ac:dyDescent="0.3">
      <c r="A5534">
        <v>5694</v>
      </c>
      <c r="B5534" t="s">
        <v>46</v>
      </c>
      <c r="C5534">
        <v>2011</v>
      </c>
      <c r="D5534">
        <f t="shared" ca="1" si="344"/>
        <v>12</v>
      </c>
      <c r="E5534" s="5">
        <v>390000</v>
      </c>
      <c r="F5534">
        <v>153000</v>
      </c>
      <c r="G5534" t="s">
        <v>19</v>
      </c>
      <c r="H5534" t="str">
        <f t="shared" si="345"/>
        <v>East</v>
      </c>
      <c r="I5534" t="s">
        <v>31</v>
      </c>
      <c r="J5534" t="str">
        <f t="shared" si="346"/>
        <v>New York</v>
      </c>
      <c r="K5534" t="s">
        <v>2173</v>
      </c>
      <c r="L5534" t="str">
        <f t="shared" si="347"/>
        <v>Port Chester</v>
      </c>
      <c r="M5534" t="s">
        <v>22</v>
      </c>
      <c r="N5534" t="str">
        <f>IF(M5534="", "", IFERROR(VLOOKUP(M5534, Data!$A$1:$B$5, 2, 0), "Unkown fuel"))</f>
        <v>very harmful</v>
      </c>
      <c r="O5534" t="s">
        <v>23</v>
      </c>
      <c r="P5534" t="s">
        <v>24</v>
      </c>
      <c r="Q5534" t="s">
        <v>25</v>
      </c>
      <c r="R5534" t="s">
        <v>288</v>
      </c>
      <c r="S5534">
        <v>1582</v>
      </c>
      <c r="T5534" t="s">
        <v>289</v>
      </c>
      <c r="U5534" t="s">
        <v>290</v>
      </c>
      <c r="V5534">
        <v>5</v>
      </c>
      <c r="W5534" t="s">
        <v>1179</v>
      </c>
    </row>
    <row r="5535" spans="1:23" x14ac:dyDescent="0.3">
      <c r="A5535">
        <v>5695</v>
      </c>
      <c r="B5535" t="s">
        <v>69</v>
      </c>
      <c r="C5535">
        <v>2008</v>
      </c>
      <c r="D5535">
        <f t="shared" ca="1" si="344"/>
        <v>15</v>
      </c>
      <c r="E5535" s="5">
        <v>136000</v>
      </c>
      <c r="F5535">
        <v>200185</v>
      </c>
      <c r="G5535" t="s">
        <v>124</v>
      </c>
      <c r="H5535" t="str">
        <f t="shared" si="345"/>
        <v>South</v>
      </c>
      <c r="I5535" t="s">
        <v>196</v>
      </c>
      <c r="J5535" t="str">
        <f t="shared" si="346"/>
        <v>Florida</v>
      </c>
      <c r="K5535" t="s">
        <v>1159</v>
      </c>
      <c r="L5535" t="str">
        <f t="shared" si="347"/>
        <v>Port Saint Lucie</v>
      </c>
      <c r="M5535" t="s">
        <v>41</v>
      </c>
      <c r="N5535" t="str">
        <f>IF(M5535="", "", IFERROR(VLOOKUP(M5535, Data!$A$1:$B$5, 2, 0), "Unkown fuel"))</f>
        <v>harmful</v>
      </c>
      <c r="O5535" t="s">
        <v>23</v>
      </c>
      <c r="P5535" t="s">
        <v>24</v>
      </c>
      <c r="Q5535" t="s">
        <v>25</v>
      </c>
      <c r="R5535" t="s">
        <v>569</v>
      </c>
      <c r="S5535">
        <v>1388</v>
      </c>
      <c r="T5535" t="s">
        <v>388</v>
      </c>
      <c r="U5535" t="s">
        <v>676</v>
      </c>
      <c r="V5535">
        <v>5</v>
      </c>
      <c r="W5535" t="s">
        <v>1179</v>
      </c>
    </row>
    <row r="5536" spans="1:23" x14ac:dyDescent="0.3">
      <c r="A5536">
        <v>5696</v>
      </c>
      <c r="B5536" t="s">
        <v>18</v>
      </c>
      <c r="C5536">
        <v>2013</v>
      </c>
      <c r="D5536">
        <f t="shared" ca="1" si="344"/>
        <v>10</v>
      </c>
      <c r="E5536" s="5">
        <v>475000</v>
      </c>
      <c r="F5536">
        <v>149000</v>
      </c>
      <c r="G5536" t="s">
        <v>124</v>
      </c>
      <c r="H5536" t="str">
        <f t="shared" si="345"/>
        <v>South</v>
      </c>
      <c r="I5536" t="s">
        <v>196</v>
      </c>
      <c r="J5536" t="str">
        <f t="shared" si="346"/>
        <v>Florida</v>
      </c>
      <c r="K5536" t="s">
        <v>1159</v>
      </c>
      <c r="L5536" t="str">
        <f t="shared" si="347"/>
        <v>Port Saint Lucie</v>
      </c>
      <c r="M5536" t="s">
        <v>22</v>
      </c>
      <c r="N5536" t="str">
        <f>IF(M5536="", "", IFERROR(VLOOKUP(M5536, Data!$A$1:$B$5, 2, 0), "Unkown fuel"))</f>
        <v>very harmful</v>
      </c>
      <c r="O5536" t="s">
        <v>23</v>
      </c>
      <c r="P5536" t="s">
        <v>24</v>
      </c>
      <c r="Q5536" t="s">
        <v>25</v>
      </c>
      <c r="R5536" t="s">
        <v>26</v>
      </c>
      <c r="S5536">
        <v>1248</v>
      </c>
      <c r="T5536" t="s">
        <v>27</v>
      </c>
      <c r="U5536" t="s">
        <v>28</v>
      </c>
      <c r="V5536">
        <v>5</v>
      </c>
      <c r="W5536" t="s">
        <v>1179</v>
      </c>
    </row>
    <row r="5537" spans="1:23" x14ac:dyDescent="0.3">
      <c r="A5537">
        <v>5697</v>
      </c>
      <c r="B5537" t="s">
        <v>69</v>
      </c>
      <c r="C5537">
        <v>2016</v>
      </c>
      <c r="D5537">
        <f t="shared" ca="1" si="344"/>
        <v>7</v>
      </c>
      <c r="E5537" s="5">
        <v>515000</v>
      </c>
      <c r="F5537">
        <v>100000</v>
      </c>
      <c r="G5537" t="s">
        <v>19</v>
      </c>
      <c r="H5537" t="str">
        <f t="shared" si="345"/>
        <v>East</v>
      </c>
      <c r="I5537" t="s">
        <v>31</v>
      </c>
      <c r="J5537" t="str">
        <f t="shared" si="346"/>
        <v>New York</v>
      </c>
      <c r="K5537" t="s">
        <v>2173</v>
      </c>
      <c r="L5537" t="str">
        <f t="shared" si="347"/>
        <v>Port Chester</v>
      </c>
      <c r="M5537" t="s">
        <v>22</v>
      </c>
      <c r="N5537" t="str">
        <f>IF(M5537="", "", IFERROR(VLOOKUP(M5537, Data!$A$1:$B$5, 2, 0), "Unkown fuel"))</f>
        <v>very harmful</v>
      </c>
      <c r="O5537" t="s">
        <v>23</v>
      </c>
      <c r="P5537" t="s">
        <v>24</v>
      </c>
      <c r="Q5537" t="s">
        <v>25</v>
      </c>
      <c r="R5537" t="s">
        <v>737</v>
      </c>
      <c r="S5537">
        <v>1498</v>
      </c>
      <c r="T5537" t="s">
        <v>738</v>
      </c>
      <c r="U5537" t="s">
        <v>719</v>
      </c>
      <c r="V5537">
        <v>5</v>
      </c>
      <c r="W5537" t="s">
        <v>1179</v>
      </c>
    </row>
    <row r="5538" spans="1:23" x14ac:dyDescent="0.3">
      <c r="A5538">
        <v>5698</v>
      </c>
      <c r="B5538" t="s">
        <v>109</v>
      </c>
      <c r="C5538">
        <v>2012</v>
      </c>
      <c r="D5538">
        <f t="shared" ca="1" si="344"/>
        <v>11</v>
      </c>
      <c r="E5538" s="5">
        <v>175000</v>
      </c>
      <c r="F5538">
        <v>90000</v>
      </c>
      <c r="G5538" t="s">
        <v>124</v>
      </c>
      <c r="H5538" t="str">
        <f t="shared" si="345"/>
        <v>South</v>
      </c>
      <c r="I5538" t="s">
        <v>196</v>
      </c>
      <c r="J5538" t="str">
        <f t="shared" si="346"/>
        <v>Florida</v>
      </c>
      <c r="K5538" t="s">
        <v>1159</v>
      </c>
      <c r="L5538" t="str">
        <f t="shared" si="347"/>
        <v>Port Saint Lucie</v>
      </c>
      <c r="M5538" t="s">
        <v>22</v>
      </c>
      <c r="N5538" t="str">
        <f>IF(M5538="", "", IFERROR(VLOOKUP(M5538, Data!$A$1:$B$5, 2, 0), "Unkown fuel"))</f>
        <v>very harmful</v>
      </c>
      <c r="O5538" t="s">
        <v>23</v>
      </c>
      <c r="P5538" t="s">
        <v>24</v>
      </c>
      <c r="Q5538" t="s">
        <v>33</v>
      </c>
      <c r="R5538" t="s">
        <v>602</v>
      </c>
      <c r="S5538">
        <v>1405</v>
      </c>
      <c r="T5538" t="s">
        <v>458</v>
      </c>
      <c r="U5538" t="s">
        <v>287</v>
      </c>
      <c r="V5538">
        <v>7</v>
      </c>
      <c r="W5538" t="s">
        <v>1179</v>
      </c>
    </row>
    <row r="5539" spans="1:23" x14ac:dyDescent="0.3">
      <c r="A5539">
        <v>5699</v>
      </c>
      <c r="B5539" t="s">
        <v>18</v>
      </c>
      <c r="C5539">
        <v>2012</v>
      </c>
      <c r="D5539">
        <f t="shared" ca="1" si="344"/>
        <v>11</v>
      </c>
      <c r="E5539" s="5">
        <v>380000</v>
      </c>
      <c r="F5539">
        <v>80000</v>
      </c>
      <c r="G5539" t="s">
        <v>19</v>
      </c>
      <c r="H5539" t="str">
        <f t="shared" si="345"/>
        <v>East</v>
      </c>
      <c r="I5539" t="s">
        <v>31</v>
      </c>
      <c r="J5539" t="str">
        <f t="shared" si="346"/>
        <v>New York</v>
      </c>
      <c r="K5539" t="s">
        <v>2173</v>
      </c>
      <c r="L5539" t="str">
        <f t="shared" si="347"/>
        <v>Port Chester</v>
      </c>
      <c r="M5539" t="s">
        <v>22</v>
      </c>
      <c r="N5539" t="str">
        <f>IF(M5539="", "", IFERROR(VLOOKUP(M5539, Data!$A$1:$B$5, 2, 0), "Unkown fuel"))</f>
        <v>very harmful</v>
      </c>
      <c r="O5539" t="s">
        <v>23</v>
      </c>
      <c r="P5539" t="s">
        <v>24</v>
      </c>
      <c r="Q5539" t="s">
        <v>304</v>
      </c>
      <c r="R5539" t="s">
        <v>107</v>
      </c>
      <c r="S5539">
        <v>1248</v>
      </c>
      <c r="T5539" t="s">
        <v>108</v>
      </c>
      <c r="U5539" t="s">
        <v>95</v>
      </c>
      <c r="V5539">
        <v>5</v>
      </c>
      <c r="W5539" t="s">
        <v>1179</v>
      </c>
    </row>
    <row r="5540" spans="1:23" x14ac:dyDescent="0.3">
      <c r="A5540">
        <v>5701</v>
      </c>
      <c r="B5540" t="s">
        <v>18</v>
      </c>
      <c r="C5540">
        <v>2018</v>
      </c>
      <c r="D5540">
        <f t="shared" ca="1" si="344"/>
        <v>5</v>
      </c>
      <c r="E5540" s="5">
        <v>535000</v>
      </c>
      <c r="F5540">
        <v>12000</v>
      </c>
      <c r="G5540" t="s">
        <v>124</v>
      </c>
      <c r="H5540" t="str">
        <f t="shared" si="345"/>
        <v>South</v>
      </c>
      <c r="I5540" t="s">
        <v>196</v>
      </c>
      <c r="J5540" t="str">
        <f t="shared" si="346"/>
        <v>Florida</v>
      </c>
      <c r="K5540" t="s">
        <v>1159</v>
      </c>
      <c r="L5540" t="str">
        <f t="shared" si="347"/>
        <v>Port Saint Lucie</v>
      </c>
      <c r="M5540" t="s">
        <v>41</v>
      </c>
      <c r="N5540" t="str">
        <f>IF(M5540="", "", IFERROR(VLOOKUP(M5540, Data!$A$1:$B$5, 2, 0), "Unkown fuel"))</f>
        <v>harmful</v>
      </c>
      <c r="O5540" t="s">
        <v>23</v>
      </c>
      <c r="P5540" t="s">
        <v>24</v>
      </c>
      <c r="Q5540" t="s">
        <v>25</v>
      </c>
      <c r="R5540" t="s">
        <v>903</v>
      </c>
      <c r="S5540">
        <v>1197</v>
      </c>
      <c r="T5540" t="s">
        <v>265</v>
      </c>
      <c r="U5540" t="s">
        <v>266</v>
      </c>
      <c r="V5540">
        <v>5</v>
      </c>
      <c r="W5540" t="s">
        <v>1179</v>
      </c>
    </row>
    <row r="5541" spans="1:23" x14ac:dyDescent="0.3">
      <c r="A5541">
        <v>5702</v>
      </c>
      <c r="B5541" t="s">
        <v>46</v>
      </c>
      <c r="C5541">
        <v>2011</v>
      </c>
      <c r="D5541">
        <f t="shared" ca="1" si="344"/>
        <v>12</v>
      </c>
      <c r="E5541" s="5">
        <v>215000</v>
      </c>
      <c r="F5541">
        <v>40000</v>
      </c>
      <c r="G5541" t="s">
        <v>124</v>
      </c>
      <c r="H5541" t="str">
        <f t="shared" si="345"/>
        <v>South</v>
      </c>
      <c r="I5541" t="s">
        <v>196</v>
      </c>
      <c r="J5541" t="str">
        <f t="shared" si="346"/>
        <v>Florida</v>
      </c>
      <c r="K5541" t="s">
        <v>1159</v>
      </c>
      <c r="L5541" t="str">
        <f t="shared" si="347"/>
        <v>Port Saint Lucie</v>
      </c>
      <c r="M5541" t="s">
        <v>41</v>
      </c>
      <c r="N5541" t="str">
        <f>IF(M5541="", "", IFERROR(VLOOKUP(M5541, Data!$A$1:$B$5, 2, 0), "Unkown fuel"))</f>
        <v>harmful</v>
      </c>
      <c r="O5541" t="s">
        <v>23</v>
      </c>
      <c r="P5541" t="s">
        <v>24</v>
      </c>
      <c r="Q5541" t="s">
        <v>33</v>
      </c>
      <c r="R5541" t="s">
        <v>211</v>
      </c>
      <c r="S5541">
        <v>1197</v>
      </c>
      <c r="T5541" t="s">
        <v>212</v>
      </c>
      <c r="U5541" t="s">
        <v>213</v>
      </c>
      <c r="V5541">
        <v>5</v>
      </c>
      <c r="W5541" t="s">
        <v>1179</v>
      </c>
    </row>
    <row r="5542" spans="1:23" x14ac:dyDescent="0.3">
      <c r="A5542">
        <v>5703</v>
      </c>
      <c r="B5542" t="s">
        <v>18</v>
      </c>
      <c r="C5542">
        <v>1997</v>
      </c>
      <c r="D5542">
        <f t="shared" ca="1" si="344"/>
        <v>26</v>
      </c>
      <c r="E5542" s="5">
        <v>70000</v>
      </c>
      <c r="F5542">
        <v>100000</v>
      </c>
      <c r="G5542" t="s">
        <v>124</v>
      </c>
      <c r="H5542" t="str">
        <f t="shared" si="345"/>
        <v>South</v>
      </c>
      <c r="I5542" t="s">
        <v>196</v>
      </c>
      <c r="J5542" t="str">
        <f t="shared" si="346"/>
        <v>Florida</v>
      </c>
      <c r="K5542" t="s">
        <v>2172</v>
      </c>
      <c r="L5542" t="str">
        <f t="shared" si="347"/>
        <v>Riverview</v>
      </c>
      <c r="M5542" t="s">
        <v>41</v>
      </c>
      <c r="N5542" t="str">
        <f>IF(M5542="", "", IFERROR(VLOOKUP(M5542, Data!$A$1:$B$5, 2, 0), "Unkown fuel"))</f>
        <v>harmful</v>
      </c>
      <c r="O5542" t="s">
        <v>23</v>
      </c>
      <c r="P5542" t="s">
        <v>24</v>
      </c>
      <c r="Q5542" t="s">
        <v>33</v>
      </c>
      <c r="R5542" t="s">
        <v>60</v>
      </c>
      <c r="S5542">
        <v>993</v>
      </c>
      <c r="T5542" t="s">
        <v>79</v>
      </c>
      <c r="U5542" t="s">
        <v>80</v>
      </c>
      <c r="V5542">
        <v>5</v>
      </c>
      <c r="W5542" t="s">
        <v>1179</v>
      </c>
    </row>
    <row r="5543" spans="1:23" x14ac:dyDescent="0.3">
      <c r="A5543">
        <v>5704</v>
      </c>
      <c r="B5543" t="s">
        <v>46</v>
      </c>
      <c r="C5543">
        <v>2017</v>
      </c>
      <c r="D5543">
        <f t="shared" ca="1" si="344"/>
        <v>6</v>
      </c>
      <c r="E5543" s="5">
        <v>445000</v>
      </c>
      <c r="F5543">
        <v>27000</v>
      </c>
      <c r="G5543" t="s">
        <v>19</v>
      </c>
      <c r="H5543" t="str">
        <f t="shared" si="345"/>
        <v>East</v>
      </c>
      <c r="I5543" t="s">
        <v>31</v>
      </c>
      <c r="J5543" t="str">
        <f t="shared" si="346"/>
        <v>New York</v>
      </c>
      <c r="K5543" t="s">
        <v>2173</v>
      </c>
      <c r="L5543" t="str">
        <f t="shared" si="347"/>
        <v>Port Chester</v>
      </c>
      <c r="M5543" t="s">
        <v>41</v>
      </c>
      <c r="N5543" t="str">
        <f>IF(M5543="", "", IFERROR(VLOOKUP(M5543, Data!$A$1:$B$5, 2, 0), "Unkown fuel"))</f>
        <v>harmful</v>
      </c>
      <c r="O5543" t="s">
        <v>23</v>
      </c>
      <c r="P5543" t="s">
        <v>24</v>
      </c>
      <c r="Q5543" t="s">
        <v>25</v>
      </c>
      <c r="R5543" t="s">
        <v>85</v>
      </c>
      <c r="S5543">
        <v>1197</v>
      </c>
      <c r="T5543" t="s">
        <v>54</v>
      </c>
      <c r="U5543" t="s">
        <v>55</v>
      </c>
      <c r="V5543">
        <v>5</v>
      </c>
      <c r="W5543" t="s">
        <v>1179</v>
      </c>
    </row>
    <row r="5544" spans="1:23" x14ac:dyDescent="0.3">
      <c r="A5544">
        <v>5705</v>
      </c>
      <c r="B5544" t="s">
        <v>18</v>
      </c>
      <c r="C5544">
        <v>2015</v>
      </c>
      <c r="D5544">
        <f t="shared" ca="1" si="344"/>
        <v>8</v>
      </c>
      <c r="E5544" s="5">
        <v>335000</v>
      </c>
      <c r="F5544">
        <v>120000</v>
      </c>
      <c r="G5544" t="s">
        <v>19</v>
      </c>
      <c r="H5544" t="str">
        <f t="shared" si="345"/>
        <v>East</v>
      </c>
      <c r="I5544" t="s">
        <v>31</v>
      </c>
      <c r="J5544" t="str">
        <f t="shared" si="346"/>
        <v>New York</v>
      </c>
      <c r="K5544" t="s">
        <v>2173</v>
      </c>
      <c r="L5544" t="str">
        <f t="shared" si="347"/>
        <v>Port Chester</v>
      </c>
      <c r="M5544" t="s">
        <v>41</v>
      </c>
      <c r="N5544" t="str">
        <f>IF(M5544="", "", IFERROR(VLOOKUP(M5544, Data!$A$1:$B$5, 2, 0), "Unkown fuel"))</f>
        <v>harmful</v>
      </c>
      <c r="O5544" t="s">
        <v>23</v>
      </c>
      <c r="P5544" t="s">
        <v>24</v>
      </c>
      <c r="Q5544" t="s">
        <v>25</v>
      </c>
      <c r="R5544" t="s">
        <v>226</v>
      </c>
      <c r="S5544">
        <v>998</v>
      </c>
      <c r="T5544" t="s">
        <v>244</v>
      </c>
      <c r="U5544" t="s">
        <v>141</v>
      </c>
      <c r="V5544">
        <v>5</v>
      </c>
      <c r="W5544" t="s">
        <v>1179</v>
      </c>
    </row>
    <row r="5545" spans="1:23" x14ac:dyDescent="0.3">
      <c r="A5545">
        <v>5706</v>
      </c>
      <c r="B5545" t="s">
        <v>88</v>
      </c>
      <c r="C5545">
        <v>2015</v>
      </c>
      <c r="D5545">
        <f t="shared" ca="1" si="344"/>
        <v>8</v>
      </c>
      <c r="E5545" s="5">
        <v>600000</v>
      </c>
      <c r="F5545">
        <v>80000</v>
      </c>
      <c r="G5545" t="s">
        <v>19</v>
      </c>
      <c r="H5545" t="str">
        <f t="shared" si="345"/>
        <v>East</v>
      </c>
      <c r="I5545" t="s">
        <v>31</v>
      </c>
      <c r="J5545" t="str">
        <f t="shared" si="346"/>
        <v>New York</v>
      </c>
      <c r="K5545" t="s">
        <v>2173</v>
      </c>
      <c r="L5545" t="str">
        <f t="shared" si="347"/>
        <v>Port Chester</v>
      </c>
      <c r="M5545" t="s">
        <v>22</v>
      </c>
      <c r="N5545" t="str">
        <f>IF(M5545="", "", IFERROR(VLOOKUP(M5545, Data!$A$1:$B$5, 2, 0), "Unkown fuel"))</f>
        <v>very harmful</v>
      </c>
      <c r="O5545" t="s">
        <v>23</v>
      </c>
      <c r="P5545" t="s">
        <v>24</v>
      </c>
      <c r="Q5545" t="s">
        <v>25</v>
      </c>
      <c r="R5545" t="s">
        <v>489</v>
      </c>
      <c r="S5545">
        <v>2523</v>
      </c>
      <c r="T5545" t="s">
        <v>309</v>
      </c>
      <c r="U5545" t="s">
        <v>490</v>
      </c>
      <c r="V5545">
        <v>7</v>
      </c>
      <c r="W5545" t="s">
        <v>1179</v>
      </c>
    </row>
    <row r="5546" spans="1:23" x14ac:dyDescent="0.3">
      <c r="A5546">
        <v>5707</v>
      </c>
      <c r="B5546" t="s">
        <v>18</v>
      </c>
      <c r="C5546">
        <v>2014</v>
      </c>
      <c r="D5546">
        <f t="shared" ca="1" si="344"/>
        <v>9</v>
      </c>
      <c r="E5546" s="5">
        <v>300000</v>
      </c>
      <c r="F5546">
        <v>49025</v>
      </c>
      <c r="G5546" t="s">
        <v>124</v>
      </c>
      <c r="H5546" t="str">
        <f t="shared" si="345"/>
        <v>South</v>
      </c>
      <c r="I5546" t="s">
        <v>196</v>
      </c>
      <c r="J5546" t="str">
        <f t="shared" si="346"/>
        <v>Florida</v>
      </c>
      <c r="K5546" t="s">
        <v>2172</v>
      </c>
      <c r="L5546" t="str">
        <f t="shared" si="347"/>
        <v>Riverview</v>
      </c>
      <c r="M5546" t="s">
        <v>41</v>
      </c>
      <c r="N5546" t="str">
        <f>IF(M5546="", "", IFERROR(VLOOKUP(M5546, Data!$A$1:$B$5, 2, 0), "Unkown fuel"))</f>
        <v>harmful</v>
      </c>
      <c r="O5546" t="s">
        <v>23</v>
      </c>
      <c r="P5546" t="s">
        <v>24</v>
      </c>
      <c r="Q5546" t="s">
        <v>25</v>
      </c>
      <c r="R5546" t="s">
        <v>267</v>
      </c>
      <c r="S5546">
        <v>1196</v>
      </c>
      <c r="T5546" t="s">
        <v>268</v>
      </c>
      <c r="U5546" t="s">
        <v>269</v>
      </c>
      <c r="V5546">
        <v>5</v>
      </c>
      <c r="W5546" t="s">
        <v>1179</v>
      </c>
    </row>
    <row r="5547" spans="1:23" x14ac:dyDescent="0.3">
      <c r="A5547">
        <v>5708</v>
      </c>
      <c r="B5547" t="s">
        <v>109</v>
      </c>
      <c r="C5547">
        <v>2015</v>
      </c>
      <c r="D5547">
        <f t="shared" ca="1" si="344"/>
        <v>8</v>
      </c>
      <c r="E5547" s="5">
        <v>110000</v>
      </c>
      <c r="F5547">
        <v>15000</v>
      </c>
      <c r="G5547" t="s">
        <v>19</v>
      </c>
      <c r="H5547" t="str">
        <f t="shared" si="345"/>
        <v>East</v>
      </c>
      <c r="I5547" t="s">
        <v>31</v>
      </c>
      <c r="J5547" t="str">
        <f t="shared" si="346"/>
        <v>New York</v>
      </c>
      <c r="K5547" t="s">
        <v>2173</v>
      </c>
      <c r="L5547" t="str">
        <f t="shared" si="347"/>
        <v>Port Chester</v>
      </c>
      <c r="M5547" t="s">
        <v>41</v>
      </c>
      <c r="N5547" t="str">
        <f>IF(M5547="", "", IFERROR(VLOOKUP(M5547, Data!$A$1:$B$5, 2, 0), "Unkown fuel"))</f>
        <v>harmful</v>
      </c>
      <c r="O5547" t="s">
        <v>23</v>
      </c>
      <c r="P5547" t="s">
        <v>24</v>
      </c>
      <c r="Q5547" t="s">
        <v>25</v>
      </c>
      <c r="R5547" t="s">
        <v>465</v>
      </c>
      <c r="S5547">
        <v>624</v>
      </c>
      <c r="T5547" t="s">
        <v>521</v>
      </c>
      <c r="U5547" t="s">
        <v>816</v>
      </c>
      <c r="V5547">
        <v>4</v>
      </c>
      <c r="W5547" t="s">
        <v>1179</v>
      </c>
    </row>
    <row r="5548" spans="1:23" x14ac:dyDescent="0.3">
      <c r="A5548">
        <v>5709</v>
      </c>
      <c r="B5548" t="s">
        <v>18</v>
      </c>
      <c r="C5548">
        <v>2014</v>
      </c>
      <c r="D5548">
        <f t="shared" ca="1" si="344"/>
        <v>9</v>
      </c>
      <c r="E5548" s="5">
        <v>240000</v>
      </c>
      <c r="F5548">
        <v>90000</v>
      </c>
      <c r="G5548" t="s">
        <v>19</v>
      </c>
      <c r="H5548" t="str">
        <f t="shared" si="345"/>
        <v>East</v>
      </c>
      <c r="I5548" t="s">
        <v>31</v>
      </c>
      <c r="J5548" t="str">
        <f t="shared" si="346"/>
        <v>New York</v>
      </c>
      <c r="K5548" t="s">
        <v>2173</v>
      </c>
      <c r="L5548" t="str">
        <f t="shared" si="347"/>
        <v>Port Chester</v>
      </c>
      <c r="M5548" t="s">
        <v>41</v>
      </c>
      <c r="N5548" t="str">
        <f>IF(M5548="", "", IFERROR(VLOOKUP(M5548, Data!$A$1:$B$5, 2, 0), "Unkown fuel"))</f>
        <v>harmful</v>
      </c>
      <c r="O5548" t="s">
        <v>23</v>
      </c>
      <c r="P5548" t="s">
        <v>24</v>
      </c>
      <c r="Q5548" t="s">
        <v>33</v>
      </c>
      <c r="R5548" t="s">
        <v>140</v>
      </c>
      <c r="S5548">
        <v>998</v>
      </c>
      <c r="T5548" t="s">
        <v>166</v>
      </c>
      <c r="U5548" t="s">
        <v>141</v>
      </c>
      <c r="V5548">
        <v>5</v>
      </c>
      <c r="W5548" t="s">
        <v>1179</v>
      </c>
    </row>
    <row r="5549" spans="1:23" x14ac:dyDescent="0.3">
      <c r="A5549">
        <v>5710</v>
      </c>
      <c r="B5549" t="s">
        <v>109</v>
      </c>
      <c r="C5549">
        <v>2016</v>
      </c>
      <c r="D5549">
        <f t="shared" ca="1" si="344"/>
        <v>7</v>
      </c>
      <c r="E5549" s="5">
        <v>300000</v>
      </c>
      <c r="F5549">
        <v>90000</v>
      </c>
      <c r="G5549" t="s">
        <v>19</v>
      </c>
      <c r="H5549" t="str">
        <f t="shared" si="345"/>
        <v>East</v>
      </c>
      <c r="I5549" t="s">
        <v>31</v>
      </c>
      <c r="J5549" t="str">
        <f t="shared" si="346"/>
        <v>New York</v>
      </c>
      <c r="K5549" t="s">
        <v>2173</v>
      </c>
      <c r="L5549" t="str">
        <f t="shared" si="347"/>
        <v>Port Chester</v>
      </c>
      <c r="M5549" t="s">
        <v>41</v>
      </c>
      <c r="N5549" t="str">
        <f>IF(M5549="", "", IFERROR(VLOOKUP(M5549, Data!$A$1:$B$5, 2, 0), "Unkown fuel"))</f>
        <v>harmful</v>
      </c>
      <c r="O5549" t="s">
        <v>23</v>
      </c>
      <c r="P5549" t="s">
        <v>24</v>
      </c>
      <c r="Q5549" t="s">
        <v>25</v>
      </c>
      <c r="R5549" t="s">
        <v>503</v>
      </c>
      <c r="S5549">
        <v>1199</v>
      </c>
      <c r="T5549" t="s">
        <v>416</v>
      </c>
      <c r="U5549" t="s">
        <v>112</v>
      </c>
      <c r="V5549">
        <v>5</v>
      </c>
      <c r="W5549" t="s">
        <v>1179</v>
      </c>
    </row>
    <row r="5550" spans="1:23" x14ac:dyDescent="0.3">
      <c r="A5550">
        <v>5711</v>
      </c>
      <c r="B5550" t="s">
        <v>239</v>
      </c>
      <c r="C5550">
        <v>2010</v>
      </c>
      <c r="D5550">
        <f t="shared" ca="1" si="344"/>
        <v>13</v>
      </c>
      <c r="E5550" s="5">
        <v>2000000</v>
      </c>
      <c r="F5550">
        <v>90000</v>
      </c>
      <c r="G5550" t="s">
        <v>124</v>
      </c>
      <c r="H5550" t="str">
        <f t="shared" si="345"/>
        <v>South</v>
      </c>
      <c r="I5550" t="s">
        <v>196</v>
      </c>
      <c r="J5550" t="str">
        <f t="shared" si="346"/>
        <v>Florida</v>
      </c>
      <c r="K5550" t="s">
        <v>2172</v>
      </c>
      <c r="L5550" t="str">
        <f t="shared" si="347"/>
        <v>Riverview</v>
      </c>
      <c r="M5550" t="s">
        <v>22</v>
      </c>
      <c r="N5550" t="str">
        <f>IF(M5550="", "", IFERROR(VLOOKUP(M5550, Data!$A$1:$B$5, 2, 0), "Unkown fuel"))</f>
        <v>very harmful</v>
      </c>
      <c r="O5550" t="s">
        <v>23</v>
      </c>
      <c r="P5550" t="s">
        <v>154</v>
      </c>
      <c r="Q5550" t="s">
        <v>33</v>
      </c>
      <c r="R5550" t="s">
        <v>1222</v>
      </c>
      <c r="S5550">
        <v>2993</v>
      </c>
      <c r="T5550" t="s">
        <v>1404</v>
      </c>
      <c r="U5550" t="s">
        <v>1405</v>
      </c>
      <c r="V5550">
        <v>5</v>
      </c>
      <c r="W5550" t="s">
        <v>1179</v>
      </c>
    </row>
    <row r="5551" spans="1:23" x14ac:dyDescent="0.3">
      <c r="A5551">
        <v>5712</v>
      </c>
      <c r="B5551" t="s">
        <v>109</v>
      </c>
      <c r="C5551">
        <v>2007</v>
      </c>
      <c r="D5551">
        <f t="shared" ca="1" si="344"/>
        <v>16</v>
      </c>
      <c r="E5551" s="5">
        <v>50000</v>
      </c>
      <c r="F5551">
        <v>80000</v>
      </c>
      <c r="G5551" t="s">
        <v>38</v>
      </c>
      <c r="H5551" t="str">
        <f t="shared" si="345"/>
        <v>Central</v>
      </c>
      <c r="I5551" t="s">
        <v>249</v>
      </c>
      <c r="J5551" t="str">
        <f t="shared" si="346"/>
        <v>Michigan</v>
      </c>
      <c r="K5551" t="s">
        <v>2174</v>
      </c>
      <c r="L5551" t="str">
        <f t="shared" si="347"/>
        <v>East Lansing</v>
      </c>
      <c r="M5551" t="s">
        <v>22</v>
      </c>
      <c r="N5551" t="str">
        <f>IF(M5551="", "", IFERROR(VLOOKUP(M5551, Data!$A$1:$B$5, 2, 0), "Unkown fuel"))</f>
        <v>very harmful</v>
      </c>
      <c r="O5551" t="s">
        <v>23</v>
      </c>
      <c r="P5551" t="s">
        <v>24</v>
      </c>
      <c r="Q5551" t="s">
        <v>42</v>
      </c>
      <c r="R5551" t="s">
        <v>593</v>
      </c>
      <c r="S5551">
        <v>1396</v>
      </c>
      <c r="T5551" t="s">
        <v>594</v>
      </c>
      <c r="U5551" t="s">
        <v>595</v>
      </c>
      <c r="V5551">
        <v>5</v>
      </c>
      <c r="W5551" t="s">
        <v>1179</v>
      </c>
    </row>
    <row r="5552" spans="1:23" x14ac:dyDescent="0.3">
      <c r="A5552">
        <v>5713</v>
      </c>
      <c r="B5552" t="s">
        <v>120</v>
      </c>
      <c r="C5552">
        <v>2009</v>
      </c>
      <c r="D5552">
        <f t="shared" ca="1" si="344"/>
        <v>14</v>
      </c>
      <c r="E5552" s="5">
        <v>295000</v>
      </c>
      <c r="F5552">
        <v>195000</v>
      </c>
      <c r="G5552" t="s">
        <v>38</v>
      </c>
      <c r="H5552" t="str">
        <f t="shared" si="345"/>
        <v>Central</v>
      </c>
      <c r="I5552" t="s">
        <v>249</v>
      </c>
      <c r="J5552" t="str">
        <f t="shared" si="346"/>
        <v>Michigan</v>
      </c>
      <c r="K5552" t="s">
        <v>2174</v>
      </c>
      <c r="L5552" t="str">
        <f t="shared" si="347"/>
        <v>East Lansing</v>
      </c>
      <c r="M5552" t="s">
        <v>22</v>
      </c>
      <c r="N5552" t="str">
        <f>IF(M5552="", "", IFERROR(VLOOKUP(M5552, Data!$A$1:$B$5, 2, 0), "Unkown fuel"))</f>
        <v>very harmful</v>
      </c>
      <c r="O5552" t="s">
        <v>23</v>
      </c>
      <c r="P5552" t="s">
        <v>24</v>
      </c>
      <c r="Q5552" t="s">
        <v>33</v>
      </c>
      <c r="R5552" t="s">
        <v>174</v>
      </c>
      <c r="S5552">
        <v>2499</v>
      </c>
      <c r="T5552" t="s">
        <v>431</v>
      </c>
      <c r="U5552" t="s">
        <v>779</v>
      </c>
      <c r="V5552">
        <v>10</v>
      </c>
      <c r="W5552" t="s">
        <v>1179</v>
      </c>
    </row>
    <row r="5553" spans="1:23" x14ac:dyDescent="0.3">
      <c r="A5553">
        <v>5714</v>
      </c>
      <c r="B5553" t="s">
        <v>88</v>
      </c>
      <c r="C5553">
        <v>2006</v>
      </c>
      <c r="D5553">
        <f t="shared" ca="1" si="344"/>
        <v>17</v>
      </c>
      <c r="E5553" s="5">
        <v>310000</v>
      </c>
      <c r="F5553">
        <v>90000</v>
      </c>
      <c r="G5553" t="s">
        <v>38</v>
      </c>
      <c r="H5553" t="str">
        <f t="shared" si="345"/>
        <v>Central</v>
      </c>
      <c r="I5553" t="s">
        <v>249</v>
      </c>
      <c r="J5553" t="str">
        <f t="shared" si="346"/>
        <v>Michigan</v>
      </c>
      <c r="K5553" t="s">
        <v>839</v>
      </c>
      <c r="L5553" t="str">
        <f t="shared" si="347"/>
        <v>Dearborn Heights</v>
      </c>
      <c r="M5553" t="s">
        <v>22</v>
      </c>
      <c r="N5553" t="str">
        <f>IF(M5553="", "", IFERROR(VLOOKUP(M5553, Data!$A$1:$B$5, 2, 0), "Unkown fuel"))</f>
        <v>very harmful</v>
      </c>
      <c r="O5553" t="s">
        <v>23</v>
      </c>
      <c r="P5553" t="s">
        <v>24</v>
      </c>
      <c r="Q5553" t="s">
        <v>42</v>
      </c>
      <c r="R5553" t="s">
        <v>654</v>
      </c>
      <c r="S5553">
        <v>2179</v>
      </c>
      <c r="T5553" t="s">
        <v>271</v>
      </c>
      <c r="U5553" t="s">
        <v>272</v>
      </c>
      <c r="V5553">
        <v>8</v>
      </c>
      <c r="W5553" t="s">
        <v>1179</v>
      </c>
    </row>
    <row r="5554" spans="1:23" x14ac:dyDescent="0.3">
      <c r="A5554">
        <v>5715</v>
      </c>
      <c r="B5554" t="s">
        <v>18</v>
      </c>
      <c r="C5554">
        <v>1997</v>
      </c>
      <c r="D5554">
        <f t="shared" ca="1" si="344"/>
        <v>26</v>
      </c>
      <c r="E5554" s="5">
        <v>29999</v>
      </c>
      <c r="F5554">
        <v>80000</v>
      </c>
      <c r="G5554" t="s">
        <v>38</v>
      </c>
      <c r="H5554" t="str">
        <f t="shared" si="345"/>
        <v>Central</v>
      </c>
      <c r="I5554" t="s">
        <v>249</v>
      </c>
      <c r="J5554" t="str">
        <f t="shared" si="346"/>
        <v>Michigan</v>
      </c>
      <c r="K5554" t="s">
        <v>839</v>
      </c>
      <c r="L5554" t="str">
        <f t="shared" si="347"/>
        <v>Dearborn Heights</v>
      </c>
      <c r="M5554" t="s">
        <v>41</v>
      </c>
      <c r="N5554" t="str">
        <f>IF(M5554="", "", IFERROR(VLOOKUP(M5554, Data!$A$1:$B$5, 2, 0), "Unkown fuel"))</f>
        <v>harmful</v>
      </c>
      <c r="O5554" t="s">
        <v>23</v>
      </c>
      <c r="P5554" t="s">
        <v>24</v>
      </c>
      <c r="Q5554" t="s">
        <v>42</v>
      </c>
      <c r="R5554" t="s">
        <v>50</v>
      </c>
      <c r="S5554">
        <v>796</v>
      </c>
      <c r="T5554" t="s">
        <v>63</v>
      </c>
      <c r="U5554" t="s">
        <v>64</v>
      </c>
      <c r="V5554">
        <v>4</v>
      </c>
      <c r="W5554" t="s">
        <v>1179</v>
      </c>
    </row>
    <row r="5555" spans="1:23" x14ac:dyDescent="0.3">
      <c r="A5555">
        <v>5716</v>
      </c>
      <c r="B5555" t="s">
        <v>37</v>
      </c>
      <c r="C5555">
        <v>2016</v>
      </c>
      <c r="D5555">
        <f t="shared" ca="1" si="344"/>
        <v>7</v>
      </c>
      <c r="E5555" s="5">
        <v>925000</v>
      </c>
      <c r="F5555">
        <v>22000</v>
      </c>
      <c r="G5555" t="s">
        <v>38</v>
      </c>
      <c r="H5555" t="str">
        <f t="shared" si="345"/>
        <v>Central</v>
      </c>
      <c r="I5555" t="s">
        <v>249</v>
      </c>
      <c r="J5555" t="str">
        <f t="shared" si="346"/>
        <v>Michigan</v>
      </c>
      <c r="K5555" t="s">
        <v>2174</v>
      </c>
      <c r="L5555" t="str">
        <f t="shared" si="347"/>
        <v>East Lansing</v>
      </c>
      <c r="M5555" t="s">
        <v>41</v>
      </c>
      <c r="N5555" t="str">
        <f>IF(M5555="", "", IFERROR(VLOOKUP(M5555, Data!$A$1:$B$5, 2, 0), "Unkown fuel"))</f>
        <v>harmful</v>
      </c>
      <c r="O5555" t="s">
        <v>23</v>
      </c>
      <c r="P5555" t="s">
        <v>24</v>
      </c>
      <c r="Q5555" t="s">
        <v>25</v>
      </c>
      <c r="R5555" t="s">
        <v>159</v>
      </c>
      <c r="S5555">
        <v>1497</v>
      </c>
      <c r="T5555" t="s">
        <v>160</v>
      </c>
      <c r="U5555" t="s">
        <v>161</v>
      </c>
      <c r="V5555">
        <v>5</v>
      </c>
      <c r="W5555" t="s">
        <v>1179</v>
      </c>
    </row>
    <row r="5556" spans="1:23" x14ac:dyDescent="0.3">
      <c r="A5556">
        <v>5717</v>
      </c>
      <c r="B5556" t="s">
        <v>18</v>
      </c>
      <c r="C5556">
        <v>2016</v>
      </c>
      <c r="D5556">
        <f t="shared" ca="1" si="344"/>
        <v>7</v>
      </c>
      <c r="E5556" s="5">
        <v>640000</v>
      </c>
      <c r="F5556">
        <v>70000</v>
      </c>
      <c r="G5556" t="s">
        <v>38</v>
      </c>
      <c r="H5556" t="str">
        <f t="shared" si="345"/>
        <v>Central</v>
      </c>
      <c r="I5556" t="s">
        <v>249</v>
      </c>
      <c r="J5556" t="str">
        <f t="shared" si="346"/>
        <v>Michigan</v>
      </c>
      <c r="K5556" t="s">
        <v>839</v>
      </c>
      <c r="L5556" t="str">
        <f t="shared" si="347"/>
        <v>Dearborn Heights</v>
      </c>
      <c r="M5556" t="s">
        <v>22</v>
      </c>
      <c r="N5556" t="str">
        <f>IF(M5556="", "", IFERROR(VLOOKUP(M5556, Data!$A$1:$B$5, 2, 0), "Unkown fuel"))</f>
        <v>very harmful</v>
      </c>
      <c r="O5556" t="s">
        <v>23</v>
      </c>
      <c r="P5556" t="s">
        <v>24</v>
      </c>
      <c r="Q5556" t="s">
        <v>25</v>
      </c>
      <c r="R5556" t="s">
        <v>129</v>
      </c>
      <c r="S5556">
        <v>1248</v>
      </c>
      <c r="T5556" t="s">
        <v>94</v>
      </c>
      <c r="U5556" t="s">
        <v>95</v>
      </c>
      <c r="V5556">
        <v>5</v>
      </c>
      <c r="W5556" t="s">
        <v>1179</v>
      </c>
    </row>
    <row r="5557" spans="1:23" x14ac:dyDescent="0.3">
      <c r="A5557">
        <v>5718</v>
      </c>
      <c r="B5557" t="s">
        <v>18</v>
      </c>
      <c r="C5557">
        <v>2012</v>
      </c>
      <c r="D5557">
        <f t="shared" ca="1" si="344"/>
        <v>11</v>
      </c>
      <c r="E5557" s="5">
        <v>350000</v>
      </c>
      <c r="F5557">
        <v>35000</v>
      </c>
      <c r="G5557" t="s">
        <v>38</v>
      </c>
      <c r="H5557" t="str">
        <f t="shared" si="345"/>
        <v>Central</v>
      </c>
      <c r="I5557" t="s">
        <v>249</v>
      </c>
      <c r="J5557" t="str">
        <f t="shared" si="346"/>
        <v>Michigan</v>
      </c>
      <c r="K5557" t="s">
        <v>2174</v>
      </c>
      <c r="L5557" t="str">
        <f t="shared" si="347"/>
        <v>East Lansing</v>
      </c>
      <c r="M5557" t="s">
        <v>41</v>
      </c>
      <c r="N5557" t="str">
        <f>IF(M5557="", "", IFERROR(VLOOKUP(M5557, Data!$A$1:$B$5, 2, 0), "Unkown fuel"))</f>
        <v>harmful</v>
      </c>
      <c r="O5557" t="s">
        <v>23</v>
      </c>
      <c r="P5557" t="s">
        <v>24</v>
      </c>
      <c r="Q5557" t="s">
        <v>25</v>
      </c>
      <c r="R5557" t="s">
        <v>383</v>
      </c>
      <c r="S5557">
        <v>1197</v>
      </c>
      <c r="T5557" t="s">
        <v>395</v>
      </c>
      <c r="U5557" t="s">
        <v>261</v>
      </c>
      <c r="V5557">
        <v>5</v>
      </c>
      <c r="W5557" t="s">
        <v>1179</v>
      </c>
    </row>
    <row r="5558" spans="1:23" x14ac:dyDescent="0.3">
      <c r="A5558">
        <v>5719</v>
      </c>
      <c r="B5558" t="s">
        <v>18</v>
      </c>
      <c r="C5558">
        <v>2013</v>
      </c>
      <c r="D5558">
        <f t="shared" ca="1" si="344"/>
        <v>10</v>
      </c>
      <c r="E5558" s="5">
        <v>385000</v>
      </c>
      <c r="F5558">
        <v>120000</v>
      </c>
      <c r="G5558" t="s">
        <v>38</v>
      </c>
      <c r="H5558" t="str">
        <f t="shared" si="345"/>
        <v>Central</v>
      </c>
      <c r="I5558" t="s">
        <v>249</v>
      </c>
      <c r="J5558" t="str">
        <f t="shared" si="346"/>
        <v>Michigan</v>
      </c>
      <c r="K5558" t="s">
        <v>250</v>
      </c>
      <c r="L5558" t="str">
        <f t="shared" si="347"/>
        <v>Detroit</v>
      </c>
      <c r="M5558" t="s">
        <v>41</v>
      </c>
      <c r="N5558" t="str">
        <f>IF(M5558="", "", IFERROR(VLOOKUP(M5558, Data!$A$1:$B$5, 2, 0), "Unkown fuel"))</f>
        <v>harmful</v>
      </c>
      <c r="O5558" t="s">
        <v>23</v>
      </c>
      <c r="P5558" t="s">
        <v>24</v>
      </c>
      <c r="Q5558" t="s">
        <v>25</v>
      </c>
      <c r="R5558" t="s">
        <v>260</v>
      </c>
      <c r="S5558">
        <v>1197</v>
      </c>
      <c r="T5558" t="s">
        <v>395</v>
      </c>
      <c r="U5558" t="s">
        <v>261</v>
      </c>
      <c r="V5558">
        <v>5</v>
      </c>
      <c r="W5558" t="s">
        <v>1179</v>
      </c>
    </row>
    <row r="5559" spans="1:23" x14ac:dyDescent="0.3">
      <c r="A5559">
        <v>5720</v>
      </c>
      <c r="B5559" t="s">
        <v>18</v>
      </c>
      <c r="C5559">
        <v>2013</v>
      </c>
      <c r="D5559">
        <f t="shared" ca="1" si="344"/>
        <v>10</v>
      </c>
      <c r="E5559" s="5">
        <v>409999</v>
      </c>
      <c r="F5559">
        <v>100000</v>
      </c>
      <c r="G5559" t="s">
        <v>38</v>
      </c>
      <c r="H5559" t="str">
        <f t="shared" si="345"/>
        <v>Central</v>
      </c>
      <c r="I5559" t="s">
        <v>249</v>
      </c>
      <c r="J5559" t="str">
        <f t="shared" si="346"/>
        <v>Michigan</v>
      </c>
      <c r="K5559" t="s">
        <v>250</v>
      </c>
      <c r="L5559" t="str">
        <f t="shared" si="347"/>
        <v>Detroit</v>
      </c>
      <c r="M5559" t="s">
        <v>22</v>
      </c>
      <c r="N5559" t="str">
        <f>IF(M5559="", "", IFERROR(VLOOKUP(M5559, Data!$A$1:$B$5, 2, 0), "Unkown fuel"))</f>
        <v>very harmful</v>
      </c>
      <c r="O5559" t="s">
        <v>23</v>
      </c>
      <c r="P5559" t="s">
        <v>24</v>
      </c>
      <c r="Q5559" t="s">
        <v>33</v>
      </c>
      <c r="R5559" t="s">
        <v>26</v>
      </c>
      <c r="S5559">
        <v>1248</v>
      </c>
      <c r="T5559" t="s">
        <v>27</v>
      </c>
      <c r="U5559" t="s">
        <v>28</v>
      </c>
      <c r="V5559">
        <v>5</v>
      </c>
      <c r="W5559" t="s">
        <v>1179</v>
      </c>
    </row>
    <row r="5560" spans="1:23" x14ac:dyDescent="0.3">
      <c r="A5560">
        <v>5721</v>
      </c>
      <c r="B5560" t="s">
        <v>88</v>
      </c>
      <c r="C5560">
        <v>2016</v>
      </c>
      <c r="D5560">
        <f t="shared" ca="1" si="344"/>
        <v>7</v>
      </c>
      <c r="E5560" s="5">
        <v>1300000</v>
      </c>
      <c r="F5560">
        <v>40000</v>
      </c>
      <c r="G5560" t="s">
        <v>38</v>
      </c>
      <c r="H5560" t="str">
        <f t="shared" si="345"/>
        <v>Central</v>
      </c>
      <c r="I5560" t="s">
        <v>249</v>
      </c>
      <c r="J5560" t="str">
        <f t="shared" si="346"/>
        <v>Michigan</v>
      </c>
      <c r="K5560" t="s">
        <v>250</v>
      </c>
      <c r="L5560" t="str">
        <f t="shared" si="347"/>
        <v>Detroit</v>
      </c>
      <c r="M5560" t="s">
        <v>22</v>
      </c>
      <c r="N5560" t="str">
        <f>IF(M5560="", "", IFERROR(VLOOKUP(M5560, Data!$A$1:$B$5, 2, 0), "Unkown fuel"))</f>
        <v>very harmful</v>
      </c>
      <c r="O5560" t="s">
        <v>23</v>
      </c>
      <c r="P5560" t="s">
        <v>154</v>
      </c>
      <c r="Q5560" t="s">
        <v>25</v>
      </c>
      <c r="R5560" t="s">
        <v>155</v>
      </c>
      <c r="S5560">
        <v>2179</v>
      </c>
      <c r="T5560" t="s">
        <v>446</v>
      </c>
      <c r="U5560" t="s">
        <v>447</v>
      </c>
      <c r="V5560">
        <v>7</v>
      </c>
      <c r="W5560" t="s">
        <v>1179</v>
      </c>
    </row>
    <row r="5561" spans="1:23" x14ac:dyDescent="0.3">
      <c r="A5561">
        <v>5722</v>
      </c>
      <c r="B5561" t="s">
        <v>69</v>
      </c>
      <c r="C5561">
        <v>2009</v>
      </c>
      <c r="D5561">
        <f t="shared" ca="1" si="344"/>
        <v>14</v>
      </c>
      <c r="E5561" s="5">
        <v>210000</v>
      </c>
      <c r="F5561">
        <v>60000</v>
      </c>
      <c r="G5561" t="s">
        <v>38</v>
      </c>
      <c r="H5561" t="str">
        <f t="shared" si="345"/>
        <v>Central</v>
      </c>
      <c r="I5561" t="s">
        <v>249</v>
      </c>
      <c r="J5561" t="str">
        <f t="shared" si="346"/>
        <v>Michigan</v>
      </c>
      <c r="K5561" t="s">
        <v>839</v>
      </c>
      <c r="L5561" t="str">
        <f t="shared" si="347"/>
        <v>Dearborn Heights</v>
      </c>
      <c r="M5561" t="s">
        <v>41</v>
      </c>
      <c r="N5561" t="str">
        <f>IF(M5561="", "", IFERROR(VLOOKUP(M5561, Data!$A$1:$B$5, 2, 0), "Unkown fuel"))</f>
        <v>harmful</v>
      </c>
      <c r="O5561" t="s">
        <v>23</v>
      </c>
      <c r="P5561" t="s">
        <v>24</v>
      </c>
      <c r="Q5561" t="s">
        <v>42</v>
      </c>
      <c r="R5561" t="s">
        <v>411</v>
      </c>
      <c r="S5561">
        <v>1596</v>
      </c>
      <c r="T5561" t="s">
        <v>1483</v>
      </c>
      <c r="U5561" t="s">
        <v>1484</v>
      </c>
      <c r="V5561">
        <v>5</v>
      </c>
      <c r="W5561" t="s">
        <v>1179</v>
      </c>
    </row>
    <row r="5562" spans="1:23" x14ac:dyDescent="0.3">
      <c r="A5562">
        <v>5723</v>
      </c>
      <c r="B5562" t="s">
        <v>88</v>
      </c>
      <c r="C5562">
        <v>2007</v>
      </c>
      <c r="D5562">
        <f t="shared" ca="1" si="344"/>
        <v>16</v>
      </c>
      <c r="E5562" s="5">
        <v>300000</v>
      </c>
      <c r="F5562">
        <v>110000</v>
      </c>
      <c r="G5562" t="s">
        <v>38</v>
      </c>
      <c r="H5562" t="str">
        <f t="shared" si="345"/>
        <v>Central</v>
      </c>
      <c r="I5562" t="s">
        <v>249</v>
      </c>
      <c r="J5562" t="str">
        <f t="shared" si="346"/>
        <v>Michigan</v>
      </c>
      <c r="K5562" t="s">
        <v>250</v>
      </c>
      <c r="L5562" t="str">
        <f t="shared" si="347"/>
        <v>Detroit</v>
      </c>
      <c r="M5562" t="s">
        <v>22</v>
      </c>
      <c r="N5562" t="str">
        <f>IF(M5562="", "", IFERROR(VLOOKUP(M5562, Data!$A$1:$B$5, 2, 0), "Unkown fuel"))</f>
        <v>very harmful</v>
      </c>
      <c r="O5562" t="s">
        <v>23</v>
      </c>
      <c r="P5562" t="s">
        <v>24</v>
      </c>
      <c r="Q5562" t="s">
        <v>25</v>
      </c>
      <c r="R5562" t="s">
        <v>654</v>
      </c>
      <c r="S5562">
        <v>2179</v>
      </c>
      <c r="T5562" t="s">
        <v>271</v>
      </c>
      <c r="U5562" t="s">
        <v>272</v>
      </c>
      <c r="V5562">
        <v>7</v>
      </c>
      <c r="W5562" t="s">
        <v>1179</v>
      </c>
    </row>
    <row r="5563" spans="1:23" x14ac:dyDescent="0.3">
      <c r="A5563">
        <v>5724</v>
      </c>
      <c r="B5563" t="s">
        <v>88</v>
      </c>
      <c r="C5563">
        <v>2008</v>
      </c>
      <c r="D5563">
        <f t="shared" ca="1" si="344"/>
        <v>15</v>
      </c>
      <c r="E5563" s="5">
        <v>450000</v>
      </c>
      <c r="F5563">
        <v>112000</v>
      </c>
      <c r="G5563" t="s">
        <v>38</v>
      </c>
      <c r="H5563" t="str">
        <f t="shared" si="345"/>
        <v>Central</v>
      </c>
      <c r="I5563" t="s">
        <v>249</v>
      </c>
      <c r="J5563" t="str">
        <f t="shared" si="346"/>
        <v>Michigan</v>
      </c>
      <c r="K5563" t="s">
        <v>250</v>
      </c>
      <c r="L5563" t="str">
        <f t="shared" si="347"/>
        <v>Detroit</v>
      </c>
      <c r="M5563" t="s">
        <v>22</v>
      </c>
      <c r="N5563" t="str">
        <f>IF(M5563="", "", IFERROR(VLOOKUP(M5563, Data!$A$1:$B$5, 2, 0), "Unkown fuel"))</f>
        <v>very harmful</v>
      </c>
      <c r="O5563" t="s">
        <v>23</v>
      </c>
      <c r="P5563" t="s">
        <v>24</v>
      </c>
      <c r="Q5563" t="s">
        <v>25</v>
      </c>
      <c r="R5563" t="s">
        <v>654</v>
      </c>
      <c r="S5563">
        <v>2609</v>
      </c>
      <c r="T5563" t="s">
        <v>271</v>
      </c>
      <c r="U5563" t="s">
        <v>272</v>
      </c>
      <c r="V5563">
        <v>9</v>
      </c>
      <c r="W5563" t="s">
        <v>1179</v>
      </c>
    </row>
    <row r="5564" spans="1:23" x14ac:dyDescent="0.3">
      <c r="A5564">
        <v>5725</v>
      </c>
      <c r="B5564" t="s">
        <v>69</v>
      </c>
      <c r="C5564">
        <v>2011</v>
      </c>
      <c r="D5564">
        <f t="shared" ca="1" si="344"/>
        <v>12</v>
      </c>
      <c r="E5564" s="5">
        <v>170000</v>
      </c>
      <c r="F5564">
        <v>70000</v>
      </c>
      <c r="G5564" t="s">
        <v>38</v>
      </c>
      <c r="H5564" t="str">
        <f t="shared" si="345"/>
        <v>Central</v>
      </c>
      <c r="I5564" t="s">
        <v>249</v>
      </c>
      <c r="J5564" t="str">
        <f t="shared" si="346"/>
        <v>Michigan</v>
      </c>
      <c r="K5564" t="s">
        <v>250</v>
      </c>
      <c r="L5564" t="str">
        <f t="shared" si="347"/>
        <v>Detroit</v>
      </c>
      <c r="M5564" t="s">
        <v>22</v>
      </c>
      <c r="N5564" t="str">
        <f>IF(M5564="", "", IFERROR(VLOOKUP(M5564, Data!$A$1:$B$5, 2, 0), "Unkown fuel"))</f>
        <v>very harmful</v>
      </c>
      <c r="O5564" t="s">
        <v>23</v>
      </c>
      <c r="P5564" t="s">
        <v>24</v>
      </c>
      <c r="Q5564" t="s">
        <v>33</v>
      </c>
      <c r="R5564" t="s">
        <v>72</v>
      </c>
      <c r="S5564">
        <v>1399</v>
      </c>
      <c r="T5564" t="s">
        <v>388</v>
      </c>
      <c r="U5564" t="s">
        <v>74</v>
      </c>
      <c r="V5564">
        <v>5</v>
      </c>
      <c r="W5564" t="s">
        <v>1179</v>
      </c>
    </row>
    <row r="5565" spans="1:23" x14ac:dyDescent="0.3">
      <c r="A5565">
        <v>5726</v>
      </c>
      <c r="B5565" t="s">
        <v>37</v>
      </c>
      <c r="C5565">
        <v>2014</v>
      </c>
      <c r="D5565">
        <f t="shared" ca="1" si="344"/>
        <v>9</v>
      </c>
      <c r="E5565" s="5">
        <v>650000</v>
      </c>
      <c r="F5565">
        <v>140000</v>
      </c>
      <c r="G5565" t="s">
        <v>38</v>
      </c>
      <c r="H5565" t="str">
        <f t="shared" si="345"/>
        <v>Central</v>
      </c>
      <c r="I5565" t="s">
        <v>812</v>
      </c>
      <c r="J5565" t="str">
        <f t="shared" si="346"/>
        <v>Wisconsin</v>
      </c>
      <c r="K5565" t="s">
        <v>1500</v>
      </c>
      <c r="L5565" t="str">
        <f t="shared" si="347"/>
        <v>Oak Creek</v>
      </c>
      <c r="M5565" t="s">
        <v>22</v>
      </c>
      <c r="N5565" t="str">
        <f>IF(M5565="", "", IFERROR(VLOOKUP(M5565, Data!$A$1:$B$5, 2, 0), "Unkown fuel"))</f>
        <v>very harmful</v>
      </c>
      <c r="O5565" t="s">
        <v>23</v>
      </c>
      <c r="P5565" t="s">
        <v>24</v>
      </c>
      <c r="Q5565" t="s">
        <v>25</v>
      </c>
      <c r="R5565" t="s">
        <v>225</v>
      </c>
      <c r="S5565">
        <v>1498</v>
      </c>
      <c r="T5565" t="s">
        <v>105</v>
      </c>
      <c r="U5565" t="s">
        <v>95</v>
      </c>
      <c r="V5565">
        <v>5</v>
      </c>
      <c r="W5565" t="s">
        <v>1179</v>
      </c>
    </row>
    <row r="5566" spans="1:23" x14ac:dyDescent="0.3">
      <c r="A5566">
        <v>5727</v>
      </c>
      <c r="B5566" t="s">
        <v>18</v>
      </c>
      <c r="C5566">
        <v>1997</v>
      </c>
      <c r="D5566">
        <f t="shared" ca="1" si="344"/>
        <v>26</v>
      </c>
      <c r="E5566" s="5">
        <v>125000</v>
      </c>
      <c r="F5566">
        <v>94000</v>
      </c>
      <c r="G5566" t="s">
        <v>38</v>
      </c>
      <c r="H5566" t="str">
        <f t="shared" si="345"/>
        <v>Central</v>
      </c>
      <c r="I5566" t="s">
        <v>812</v>
      </c>
      <c r="J5566" t="str">
        <f t="shared" si="346"/>
        <v>Wisconsin</v>
      </c>
      <c r="K5566" t="s">
        <v>2175</v>
      </c>
      <c r="L5566" t="str">
        <f t="shared" si="347"/>
        <v>Oshkosh</v>
      </c>
      <c r="M5566" t="s">
        <v>41</v>
      </c>
      <c r="N5566" t="str">
        <f>IF(M5566="", "", IFERROR(VLOOKUP(M5566, Data!$A$1:$B$5, 2, 0), "Unkown fuel"))</f>
        <v>harmful</v>
      </c>
      <c r="O5566" t="s">
        <v>23</v>
      </c>
      <c r="P5566" t="s">
        <v>154</v>
      </c>
      <c r="Q5566" t="s">
        <v>304</v>
      </c>
      <c r="R5566" t="s">
        <v>1106</v>
      </c>
      <c r="S5566">
        <v>1298</v>
      </c>
      <c r="T5566" t="s">
        <v>680</v>
      </c>
      <c r="U5566" t="s">
        <v>1925</v>
      </c>
      <c r="V5566">
        <v>5</v>
      </c>
      <c r="W5566" t="s">
        <v>1179</v>
      </c>
    </row>
    <row r="5567" spans="1:23" x14ac:dyDescent="0.3">
      <c r="A5567">
        <v>5728</v>
      </c>
      <c r="B5567" t="s">
        <v>18</v>
      </c>
      <c r="C5567">
        <v>2012</v>
      </c>
      <c r="D5567">
        <f t="shared" ca="1" si="344"/>
        <v>11</v>
      </c>
      <c r="E5567" s="5">
        <v>145000</v>
      </c>
      <c r="F5567">
        <v>70000</v>
      </c>
      <c r="G5567" t="s">
        <v>38</v>
      </c>
      <c r="H5567" t="str">
        <f t="shared" si="345"/>
        <v>Central</v>
      </c>
      <c r="I5567" t="s">
        <v>812</v>
      </c>
      <c r="J5567" t="str">
        <f t="shared" si="346"/>
        <v>Wisconsin</v>
      </c>
      <c r="K5567" t="s">
        <v>2175</v>
      </c>
      <c r="L5567" t="str">
        <f t="shared" si="347"/>
        <v>Oshkosh</v>
      </c>
      <c r="M5567" t="s">
        <v>41</v>
      </c>
      <c r="N5567" t="str">
        <f>IF(M5567="", "", IFERROR(VLOOKUP(M5567, Data!$A$1:$B$5, 2, 0), "Unkown fuel"))</f>
        <v>harmful</v>
      </c>
      <c r="O5567" t="s">
        <v>23</v>
      </c>
      <c r="P5567" t="s">
        <v>24</v>
      </c>
      <c r="Q5567" t="s">
        <v>25</v>
      </c>
      <c r="R5567" t="s">
        <v>96</v>
      </c>
      <c r="S5567">
        <v>796</v>
      </c>
      <c r="T5567" t="s">
        <v>97</v>
      </c>
      <c r="U5567" t="s">
        <v>98</v>
      </c>
      <c r="V5567">
        <v>5</v>
      </c>
      <c r="W5567" t="s">
        <v>1179</v>
      </c>
    </row>
    <row r="5568" spans="1:23" x14ac:dyDescent="0.3">
      <c r="A5568">
        <v>5729</v>
      </c>
      <c r="B5568" t="s">
        <v>221</v>
      </c>
      <c r="C5568">
        <v>2018</v>
      </c>
      <c r="D5568">
        <f t="shared" ca="1" si="344"/>
        <v>5</v>
      </c>
      <c r="E5568" s="5">
        <v>681000</v>
      </c>
      <c r="F5568">
        <v>27000</v>
      </c>
      <c r="G5568" t="s">
        <v>38</v>
      </c>
      <c r="H5568" t="str">
        <f t="shared" si="345"/>
        <v>Central</v>
      </c>
      <c r="I5568" t="s">
        <v>812</v>
      </c>
      <c r="J5568" t="str">
        <f t="shared" si="346"/>
        <v>Wisconsin</v>
      </c>
      <c r="K5568" t="s">
        <v>2175</v>
      </c>
      <c r="L5568" t="str">
        <f t="shared" si="347"/>
        <v>Oshkosh</v>
      </c>
      <c r="M5568" t="s">
        <v>22</v>
      </c>
      <c r="N5568" t="str">
        <f>IF(M5568="", "", IFERROR(VLOOKUP(M5568, Data!$A$1:$B$5, 2, 0), "Unkown fuel"))</f>
        <v>very harmful</v>
      </c>
      <c r="O5568" t="s">
        <v>23</v>
      </c>
      <c r="P5568" t="s">
        <v>24</v>
      </c>
      <c r="Q5568" t="s">
        <v>25</v>
      </c>
      <c r="R5568" t="s">
        <v>53</v>
      </c>
      <c r="S5568">
        <v>1498</v>
      </c>
      <c r="T5568" t="s">
        <v>1264</v>
      </c>
      <c r="U5568" t="s">
        <v>548</v>
      </c>
      <c r="V5568">
        <v>5</v>
      </c>
      <c r="W5568" t="s">
        <v>1179</v>
      </c>
    </row>
    <row r="5569" spans="1:23" x14ac:dyDescent="0.3">
      <c r="A5569">
        <v>5730</v>
      </c>
      <c r="B5569" t="s">
        <v>37</v>
      </c>
      <c r="C5569">
        <v>2015</v>
      </c>
      <c r="D5569">
        <f t="shared" ca="1" si="344"/>
        <v>8</v>
      </c>
      <c r="E5569" s="5">
        <v>635000</v>
      </c>
      <c r="F5569">
        <v>173000</v>
      </c>
      <c r="G5569" t="s">
        <v>38</v>
      </c>
      <c r="H5569" t="str">
        <f t="shared" si="345"/>
        <v>Central</v>
      </c>
      <c r="I5569" t="s">
        <v>812</v>
      </c>
      <c r="J5569" t="str">
        <f t="shared" si="346"/>
        <v>Wisconsin</v>
      </c>
      <c r="K5569" t="s">
        <v>2175</v>
      </c>
      <c r="L5569" t="str">
        <f t="shared" si="347"/>
        <v>Oshkosh</v>
      </c>
      <c r="M5569" t="s">
        <v>22</v>
      </c>
      <c r="N5569" t="str">
        <f>IF(M5569="", "", IFERROR(VLOOKUP(M5569, Data!$A$1:$B$5, 2, 0), "Unkown fuel"))</f>
        <v>very harmful</v>
      </c>
      <c r="O5569" t="s">
        <v>23</v>
      </c>
      <c r="P5569" t="s">
        <v>24</v>
      </c>
      <c r="Q5569" t="s">
        <v>25</v>
      </c>
      <c r="R5569" t="s">
        <v>225</v>
      </c>
      <c r="S5569">
        <v>1498</v>
      </c>
      <c r="T5569" t="s">
        <v>105</v>
      </c>
      <c r="U5569" t="s">
        <v>95</v>
      </c>
      <c r="V5569">
        <v>5</v>
      </c>
      <c r="W5569" t="s">
        <v>1179</v>
      </c>
    </row>
    <row r="5570" spans="1:23" x14ac:dyDescent="0.3">
      <c r="A5570">
        <v>5731</v>
      </c>
      <c r="B5570" t="s">
        <v>18</v>
      </c>
      <c r="C5570">
        <v>2010</v>
      </c>
      <c r="D5570">
        <f t="shared" ref="D5570:D5633" ca="1" si="348">TRUNC(YEARFRAC(DATE(C5570,1,1), TODAY(), 1))</f>
        <v>13</v>
      </c>
      <c r="E5570" s="5">
        <v>140000</v>
      </c>
      <c r="F5570">
        <v>80000</v>
      </c>
      <c r="G5570" t="s">
        <v>38</v>
      </c>
      <c r="H5570" t="str">
        <f t="shared" ref="H5570:H5633" si="349">TRIM(G5570)</f>
        <v>Central</v>
      </c>
      <c r="I5570" t="s">
        <v>812</v>
      </c>
      <c r="J5570" t="str">
        <f t="shared" ref="J5570:J5633" si="350">TRIM(I5570)</f>
        <v>Wisconsin</v>
      </c>
      <c r="K5570" t="s">
        <v>2175</v>
      </c>
      <c r="L5570" t="str">
        <f t="shared" ref="L5570:L5633" si="351">TRIM(K5570)</f>
        <v>Oshkosh</v>
      </c>
      <c r="M5570" t="s">
        <v>41</v>
      </c>
      <c r="N5570" t="str">
        <f>IF(M5570="", "", IFERROR(VLOOKUP(M5570, Data!$A$1:$B$5, 2, 0), "Unkown fuel"))</f>
        <v>harmful</v>
      </c>
      <c r="O5570" t="s">
        <v>23</v>
      </c>
      <c r="P5570" t="s">
        <v>24</v>
      </c>
      <c r="Q5570" t="s">
        <v>33</v>
      </c>
      <c r="R5570" t="s">
        <v>96</v>
      </c>
      <c r="S5570">
        <v>796</v>
      </c>
      <c r="T5570" t="s">
        <v>97</v>
      </c>
      <c r="U5570" t="s">
        <v>98</v>
      </c>
      <c r="V5570">
        <v>5</v>
      </c>
      <c r="W5570" t="s">
        <v>1179</v>
      </c>
    </row>
    <row r="5571" spans="1:23" x14ac:dyDescent="0.3">
      <c r="A5571">
        <v>5732</v>
      </c>
      <c r="B5571" t="s">
        <v>37</v>
      </c>
      <c r="C5571">
        <v>2016</v>
      </c>
      <c r="D5571">
        <f t="shared" ca="1" si="348"/>
        <v>7</v>
      </c>
      <c r="E5571" s="5">
        <v>750000</v>
      </c>
      <c r="F5571">
        <v>86000</v>
      </c>
      <c r="G5571" t="s">
        <v>38</v>
      </c>
      <c r="H5571" t="str">
        <f t="shared" si="349"/>
        <v>Central</v>
      </c>
      <c r="I5571" t="s">
        <v>812</v>
      </c>
      <c r="J5571" t="str">
        <f t="shared" si="350"/>
        <v>Wisconsin</v>
      </c>
      <c r="K5571" t="s">
        <v>1500</v>
      </c>
      <c r="L5571" t="str">
        <f t="shared" si="351"/>
        <v>Oak Creek</v>
      </c>
      <c r="M5571" t="s">
        <v>22</v>
      </c>
      <c r="N5571" t="str">
        <f>IF(M5571="", "", IFERROR(VLOOKUP(M5571, Data!$A$1:$B$5, 2, 0), "Unkown fuel"))</f>
        <v>very harmful</v>
      </c>
      <c r="O5571" t="s">
        <v>23</v>
      </c>
      <c r="P5571" t="s">
        <v>24</v>
      </c>
      <c r="Q5571" t="s">
        <v>42</v>
      </c>
      <c r="R5571" t="s">
        <v>182</v>
      </c>
      <c r="S5571">
        <v>1498</v>
      </c>
      <c r="T5571" t="s">
        <v>105</v>
      </c>
      <c r="U5571" t="s">
        <v>95</v>
      </c>
      <c r="V5571">
        <v>5</v>
      </c>
      <c r="W5571" t="s">
        <v>1179</v>
      </c>
    </row>
    <row r="5572" spans="1:23" x14ac:dyDescent="0.3">
      <c r="A5572">
        <v>5733</v>
      </c>
      <c r="B5572" t="s">
        <v>37</v>
      </c>
      <c r="C5572">
        <v>2015</v>
      </c>
      <c r="D5572">
        <f t="shared" ca="1" si="348"/>
        <v>8</v>
      </c>
      <c r="E5572" s="5">
        <v>611000</v>
      </c>
      <c r="F5572">
        <v>80000</v>
      </c>
      <c r="G5572" t="s">
        <v>38</v>
      </c>
      <c r="H5572" t="str">
        <f t="shared" si="349"/>
        <v>Central</v>
      </c>
      <c r="I5572" t="s">
        <v>812</v>
      </c>
      <c r="J5572" t="str">
        <f t="shared" si="350"/>
        <v>Wisconsin</v>
      </c>
      <c r="K5572" t="s">
        <v>1500</v>
      </c>
      <c r="L5572" t="str">
        <f t="shared" si="351"/>
        <v>Oak Creek</v>
      </c>
      <c r="M5572" t="s">
        <v>22</v>
      </c>
      <c r="N5572" t="str">
        <f>IF(M5572="", "", IFERROR(VLOOKUP(M5572, Data!$A$1:$B$5, 2, 0), "Unkown fuel"))</f>
        <v>very harmful</v>
      </c>
      <c r="O5572" t="s">
        <v>23</v>
      </c>
      <c r="P5572" t="s">
        <v>24</v>
      </c>
      <c r="Q5572" t="s">
        <v>33</v>
      </c>
      <c r="R5572" t="s">
        <v>182</v>
      </c>
      <c r="S5572">
        <v>1498</v>
      </c>
      <c r="T5572" t="s">
        <v>105</v>
      </c>
      <c r="U5572" t="s">
        <v>95</v>
      </c>
      <c r="V5572">
        <v>5</v>
      </c>
      <c r="W5572" t="s">
        <v>1179</v>
      </c>
    </row>
    <row r="5573" spans="1:23" x14ac:dyDescent="0.3">
      <c r="A5573">
        <v>5734</v>
      </c>
      <c r="B5573" t="s">
        <v>18</v>
      </c>
      <c r="C5573">
        <v>2007</v>
      </c>
      <c r="D5573">
        <f t="shared" ca="1" si="348"/>
        <v>16</v>
      </c>
      <c r="E5573" s="5">
        <v>110000</v>
      </c>
      <c r="F5573">
        <v>120000</v>
      </c>
      <c r="G5573" t="s">
        <v>38</v>
      </c>
      <c r="H5573" t="str">
        <f t="shared" si="349"/>
        <v>Central</v>
      </c>
      <c r="I5573" t="s">
        <v>812</v>
      </c>
      <c r="J5573" t="str">
        <f t="shared" si="350"/>
        <v>Wisconsin</v>
      </c>
      <c r="K5573" t="s">
        <v>2175</v>
      </c>
      <c r="L5573" t="str">
        <f t="shared" si="351"/>
        <v>Oshkosh</v>
      </c>
      <c r="M5573" t="s">
        <v>41</v>
      </c>
      <c r="N5573" t="str">
        <f>IF(M5573="", "", IFERROR(VLOOKUP(M5573, Data!$A$1:$B$5, 2, 0), "Unkown fuel"))</f>
        <v>harmful</v>
      </c>
      <c r="O5573" t="s">
        <v>23</v>
      </c>
      <c r="P5573" t="s">
        <v>24</v>
      </c>
      <c r="Q5573" t="s">
        <v>42</v>
      </c>
      <c r="R5573" t="s">
        <v>96</v>
      </c>
      <c r="S5573">
        <v>796</v>
      </c>
      <c r="T5573" t="s">
        <v>97</v>
      </c>
      <c r="U5573" t="s">
        <v>98</v>
      </c>
      <c r="V5573">
        <v>5</v>
      </c>
      <c r="W5573" t="s">
        <v>1179</v>
      </c>
    </row>
    <row r="5574" spans="1:23" x14ac:dyDescent="0.3">
      <c r="A5574">
        <v>5735</v>
      </c>
      <c r="B5574" t="s">
        <v>18</v>
      </c>
      <c r="C5574">
        <v>2006</v>
      </c>
      <c r="D5574">
        <f t="shared" ca="1" si="348"/>
        <v>17</v>
      </c>
      <c r="E5574" s="5">
        <v>100000</v>
      </c>
      <c r="F5574">
        <v>100000</v>
      </c>
      <c r="G5574" t="s">
        <v>38</v>
      </c>
      <c r="H5574" t="str">
        <f t="shared" si="349"/>
        <v>Central</v>
      </c>
      <c r="I5574" t="s">
        <v>812</v>
      </c>
      <c r="J5574" t="str">
        <f t="shared" si="350"/>
        <v>Wisconsin</v>
      </c>
      <c r="K5574" t="s">
        <v>2175</v>
      </c>
      <c r="L5574" t="str">
        <f t="shared" si="351"/>
        <v>Oshkosh</v>
      </c>
      <c r="M5574" t="s">
        <v>41</v>
      </c>
      <c r="N5574" t="str">
        <f>IF(M5574="", "", IFERROR(VLOOKUP(M5574, Data!$A$1:$B$5, 2, 0), "Unkown fuel"))</f>
        <v>harmful</v>
      </c>
      <c r="O5574" t="s">
        <v>23</v>
      </c>
      <c r="P5574" t="s">
        <v>154</v>
      </c>
      <c r="Q5574" t="s">
        <v>33</v>
      </c>
      <c r="R5574" t="s">
        <v>155</v>
      </c>
      <c r="S5574">
        <v>1061</v>
      </c>
      <c r="T5574" t="s">
        <v>705</v>
      </c>
      <c r="U5574" t="s">
        <v>1129</v>
      </c>
      <c r="V5574">
        <v>5</v>
      </c>
      <c r="W5574" t="s">
        <v>1179</v>
      </c>
    </row>
    <row r="5575" spans="1:23" x14ac:dyDescent="0.3">
      <c r="A5575">
        <v>5736</v>
      </c>
      <c r="B5575" t="s">
        <v>109</v>
      </c>
      <c r="C5575">
        <v>2014</v>
      </c>
      <c r="D5575">
        <f t="shared" ca="1" si="348"/>
        <v>9</v>
      </c>
      <c r="E5575" s="5">
        <v>225000</v>
      </c>
      <c r="F5575">
        <v>120000</v>
      </c>
      <c r="G5575" t="s">
        <v>38</v>
      </c>
      <c r="H5575" t="str">
        <f t="shared" si="349"/>
        <v>Central</v>
      </c>
      <c r="I5575" t="s">
        <v>70</v>
      </c>
      <c r="J5575" t="str">
        <f t="shared" si="350"/>
        <v>Texas</v>
      </c>
      <c r="K5575" t="s">
        <v>2176</v>
      </c>
      <c r="L5575" t="str">
        <f t="shared" si="351"/>
        <v>Huntsville</v>
      </c>
      <c r="M5575" t="s">
        <v>22</v>
      </c>
      <c r="N5575" t="str">
        <f>IF(M5575="", "", IFERROR(VLOOKUP(M5575, Data!$A$1:$B$5, 2, 0), "Unkown fuel"))</f>
        <v>very harmful</v>
      </c>
      <c r="O5575" t="s">
        <v>23</v>
      </c>
      <c r="P5575" t="s">
        <v>24</v>
      </c>
      <c r="Q5575" t="s">
        <v>25</v>
      </c>
      <c r="R5575" t="s">
        <v>659</v>
      </c>
      <c r="S5575">
        <v>1248</v>
      </c>
      <c r="T5575" t="s">
        <v>27</v>
      </c>
      <c r="U5575" t="s">
        <v>405</v>
      </c>
      <c r="V5575">
        <v>5</v>
      </c>
      <c r="W5575" t="s">
        <v>1179</v>
      </c>
    </row>
    <row r="5576" spans="1:23" x14ac:dyDescent="0.3">
      <c r="A5576">
        <v>5737</v>
      </c>
      <c r="B5576" t="s">
        <v>46</v>
      </c>
      <c r="C5576">
        <v>2010</v>
      </c>
      <c r="D5576">
        <f t="shared" ca="1" si="348"/>
        <v>13</v>
      </c>
      <c r="E5576" s="5">
        <v>250000</v>
      </c>
      <c r="F5576">
        <v>190000</v>
      </c>
      <c r="G5576" t="s">
        <v>38</v>
      </c>
      <c r="H5576" t="str">
        <f t="shared" si="349"/>
        <v>Central</v>
      </c>
      <c r="I5576" t="s">
        <v>70</v>
      </c>
      <c r="J5576" t="str">
        <f t="shared" si="350"/>
        <v>Texas</v>
      </c>
      <c r="K5576" t="s">
        <v>2177</v>
      </c>
      <c r="L5576" t="str">
        <f t="shared" si="351"/>
        <v>Hurst</v>
      </c>
      <c r="M5576" t="s">
        <v>22</v>
      </c>
      <c r="N5576" t="str">
        <f>IF(M5576="", "", IFERROR(VLOOKUP(M5576, Data!$A$1:$B$5, 2, 0), "Unkown fuel"))</f>
        <v>very harmful</v>
      </c>
      <c r="O5576" t="s">
        <v>23</v>
      </c>
      <c r="P5576" t="s">
        <v>24</v>
      </c>
      <c r="Q5576" t="s">
        <v>42</v>
      </c>
      <c r="R5576" t="s">
        <v>408</v>
      </c>
      <c r="S5576">
        <v>1493</v>
      </c>
      <c r="T5576" t="s">
        <v>508</v>
      </c>
      <c r="U5576" t="s">
        <v>563</v>
      </c>
      <c r="V5576">
        <v>5</v>
      </c>
      <c r="W5576" t="s">
        <v>1179</v>
      </c>
    </row>
    <row r="5577" spans="1:23" x14ac:dyDescent="0.3">
      <c r="A5577">
        <v>5738</v>
      </c>
      <c r="B5577" t="s">
        <v>88</v>
      </c>
      <c r="C5577">
        <v>2011</v>
      </c>
      <c r="D5577">
        <f t="shared" ca="1" si="348"/>
        <v>12</v>
      </c>
      <c r="E5577" s="5">
        <v>385000</v>
      </c>
      <c r="F5577">
        <v>120000</v>
      </c>
      <c r="G5577" t="s">
        <v>38</v>
      </c>
      <c r="H5577" t="str">
        <f t="shared" si="349"/>
        <v>Central</v>
      </c>
      <c r="I5577" t="s">
        <v>70</v>
      </c>
      <c r="J5577" t="str">
        <f t="shared" si="350"/>
        <v>Texas</v>
      </c>
      <c r="K5577" t="s">
        <v>2176</v>
      </c>
      <c r="L5577" t="str">
        <f t="shared" si="351"/>
        <v>Huntsville</v>
      </c>
      <c r="M5577" t="s">
        <v>22</v>
      </c>
      <c r="N5577" t="str">
        <f>IF(M5577="", "", IFERROR(VLOOKUP(M5577, Data!$A$1:$B$5, 2, 0), "Unkown fuel"))</f>
        <v>very harmful</v>
      </c>
      <c r="O5577" t="s">
        <v>23</v>
      </c>
      <c r="P5577" t="s">
        <v>24</v>
      </c>
      <c r="Q5577" t="s">
        <v>33</v>
      </c>
      <c r="R5577" t="s">
        <v>130</v>
      </c>
      <c r="S5577">
        <v>2523</v>
      </c>
      <c r="T5577" t="s">
        <v>393</v>
      </c>
      <c r="U5577" t="s">
        <v>658</v>
      </c>
      <c r="V5577">
        <v>8</v>
      </c>
      <c r="W5577" t="s">
        <v>1179</v>
      </c>
    </row>
    <row r="5578" spans="1:23" x14ac:dyDescent="0.3">
      <c r="A5578">
        <v>5739</v>
      </c>
      <c r="B5578" t="s">
        <v>18</v>
      </c>
      <c r="C5578">
        <v>2012</v>
      </c>
      <c r="D5578">
        <f t="shared" ca="1" si="348"/>
        <v>11</v>
      </c>
      <c r="E5578" s="5">
        <v>135000</v>
      </c>
      <c r="F5578">
        <v>70000</v>
      </c>
      <c r="G5578" t="s">
        <v>38</v>
      </c>
      <c r="H5578" t="str">
        <f t="shared" si="349"/>
        <v>Central</v>
      </c>
      <c r="I5578" t="s">
        <v>70</v>
      </c>
      <c r="J5578" t="str">
        <f t="shared" si="350"/>
        <v>Texas</v>
      </c>
      <c r="K5578" t="s">
        <v>2177</v>
      </c>
      <c r="L5578" t="str">
        <f t="shared" si="351"/>
        <v>Hurst</v>
      </c>
      <c r="M5578" t="s">
        <v>41</v>
      </c>
      <c r="N5578" t="str">
        <f>IF(M5578="", "", IFERROR(VLOOKUP(M5578, Data!$A$1:$B$5, 2, 0), "Unkown fuel"))</f>
        <v>harmful</v>
      </c>
      <c r="O5578" t="s">
        <v>23</v>
      </c>
      <c r="P5578" t="s">
        <v>24</v>
      </c>
      <c r="Q5578" t="s">
        <v>25</v>
      </c>
      <c r="R5578" t="s">
        <v>96</v>
      </c>
      <c r="S5578">
        <v>796</v>
      </c>
      <c r="T5578" t="s">
        <v>97</v>
      </c>
      <c r="U5578" t="s">
        <v>98</v>
      </c>
      <c r="V5578">
        <v>5</v>
      </c>
      <c r="W5578" t="s">
        <v>1179</v>
      </c>
    </row>
    <row r="5579" spans="1:23" x14ac:dyDescent="0.3">
      <c r="A5579">
        <v>5740</v>
      </c>
      <c r="B5579" t="s">
        <v>18</v>
      </c>
      <c r="C5579">
        <v>2006</v>
      </c>
      <c r="D5579">
        <f t="shared" ca="1" si="348"/>
        <v>17</v>
      </c>
      <c r="E5579" s="5">
        <v>65000</v>
      </c>
      <c r="F5579">
        <v>100000</v>
      </c>
      <c r="G5579" t="s">
        <v>38</v>
      </c>
      <c r="H5579" t="str">
        <f t="shared" si="349"/>
        <v>Central</v>
      </c>
      <c r="I5579" t="s">
        <v>70</v>
      </c>
      <c r="J5579" t="str">
        <f t="shared" si="350"/>
        <v>Texas</v>
      </c>
      <c r="K5579" t="s">
        <v>2177</v>
      </c>
      <c r="L5579" t="str">
        <f t="shared" si="351"/>
        <v>Hurst</v>
      </c>
      <c r="M5579" t="s">
        <v>41</v>
      </c>
      <c r="N5579" t="str">
        <f>IF(M5579="", "", IFERROR(VLOOKUP(M5579, Data!$A$1:$B$5, 2, 0), "Unkown fuel"))</f>
        <v>harmful</v>
      </c>
      <c r="O5579" t="s">
        <v>23</v>
      </c>
      <c r="P5579" t="s">
        <v>24</v>
      </c>
      <c r="Q5579" t="s">
        <v>33</v>
      </c>
      <c r="R5579" t="s">
        <v>96</v>
      </c>
      <c r="S5579">
        <v>796</v>
      </c>
      <c r="T5579" t="s">
        <v>97</v>
      </c>
      <c r="U5579" t="s">
        <v>98</v>
      </c>
      <c r="V5579">
        <v>5</v>
      </c>
      <c r="W5579" t="s">
        <v>1179</v>
      </c>
    </row>
    <row r="5580" spans="1:23" x14ac:dyDescent="0.3">
      <c r="A5580">
        <v>5741</v>
      </c>
      <c r="B5580" t="s">
        <v>18</v>
      </c>
      <c r="C5580">
        <v>2016</v>
      </c>
      <c r="D5580">
        <f t="shared" ca="1" si="348"/>
        <v>7</v>
      </c>
      <c r="E5580" s="5">
        <v>260000</v>
      </c>
      <c r="F5580">
        <v>120000</v>
      </c>
      <c r="G5580" t="s">
        <v>38</v>
      </c>
      <c r="H5580" t="str">
        <f t="shared" si="349"/>
        <v>Central</v>
      </c>
      <c r="I5580" t="s">
        <v>70</v>
      </c>
      <c r="J5580" t="str">
        <f t="shared" si="350"/>
        <v>Texas</v>
      </c>
      <c r="K5580" t="s">
        <v>2177</v>
      </c>
      <c r="L5580" t="str">
        <f t="shared" si="351"/>
        <v>Hurst</v>
      </c>
      <c r="M5580" t="s">
        <v>41</v>
      </c>
      <c r="N5580" t="str">
        <f>IF(M5580="", "", IFERROR(VLOOKUP(M5580, Data!$A$1:$B$5, 2, 0), "Unkown fuel"))</f>
        <v>harmful</v>
      </c>
      <c r="O5580" t="s">
        <v>23</v>
      </c>
      <c r="P5580" t="s">
        <v>24</v>
      </c>
      <c r="Q5580" t="s">
        <v>25</v>
      </c>
      <c r="R5580" t="s">
        <v>140</v>
      </c>
      <c r="S5580">
        <v>998</v>
      </c>
      <c r="T5580" t="s">
        <v>166</v>
      </c>
      <c r="U5580" t="s">
        <v>141</v>
      </c>
      <c r="V5580">
        <v>5</v>
      </c>
      <c r="W5580" t="s">
        <v>1179</v>
      </c>
    </row>
    <row r="5581" spans="1:23" x14ac:dyDescent="0.3">
      <c r="A5581">
        <v>5742</v>
      </c>
      <c r="B5581" t="s">
        <v>18</v>
      </c>
      <c r="C5581">
        <v>2014</v>
      </c>
      <c r="D5581">
        <f t="shared" ca="1" si="348"/>
        <v>9</v>
      </c>
      <c r="E5581" s="5">
        <v>465000</v>
      </c>
      <c r="F5581">
        <v>120000</v>
      </c>
      <c r="G5581" t="s">
        <v>38</v>
      </c>
      <c r="H5581" t="str">
        <f t="shared" si="349"/>
        <v>Central</v>
      </c>
      <c r="I5581" t="s">
        <v>70</v>
      </c>
      <c r="J5581" t="str">
        <f t="shared" si="350"/>
        <v>Texas</v>
      </c>
      <c r="K5581" t="s">
        <v>2177</v>
      </c>
      <c r="L5581" t="str">
        <f t="shared" si="351"/>
        <v>Hurst</v>
      </c>
      <c r="M5581" t="s">
        <v>22</v>
      </c>
      <c r="N5581" t="str">
        <f>IF(M5581="", "", IFERROR(VLOOKUP(M5581, Data!$A$1:$B$5, 2, 0), "Unkown fuel"))</f>
        <v>very harmful</v>
      </c>
      <c r="O5581" t="s">
        <v>23</v>
      </c>
      <c r="P5581" t="s">
        <v>24</v>
      </c>
      <c r="Q5581" t="s">
        <v>33</v>
      </c>
      <c r="R5581" t="s">
        <v>26</v>
      </c>
      <c r="S5581">
        <v>1248</v>
      </c>
      <c r="T5581" t="s">
        <v>27</v>
      </c>
      <c r="U5581" t="s">
        <v>28</v>
      </c>
      <c r="V5581">
        <v>5</v>
      </c>
      <c r="W5581" t="s">
        <v>1179</v>
      </c>
    </row>
    <row r="5582" spans="1:23" x14ac:dyDescent="0.3">
      <c r="A5582">
        <v>5744</v>
      </c>
      <c r="B5582" t="s">
        <v>88</v>
      </c>
      <c r="C5582">
        <v>2017</v>
      </c>
      <c r="D5582">
        <f t="shared" ca="1" si="348"/>
        <v>6</v>
      </c>
      <c r="E5582" s="5">
        <v>430000</v>
      </c>
      <c r="F5582">
        <v>20000</v>
      </c>
      <c r="G5582" t="s">
        <v>56</v>
      </c>
      <c r="H5582" t="str">
        <f t="shared" si="349"/>
        <v>West</v>
      </c>
      <c r="I5582" t="s">
        <v>957</v>
      </c>
      <c r="J5582" t="str">
        <f t="shared" si="350"/>
        <v>Utah</v>
      </c>
      <c r="K5582" t="s">
        <v>2178</v>
      </c>
      <c r="L5582" t="str">
        <f t="shared" si="351"/>
        <v>Salt Lake City</v>
      </c>
      <c r="M5582" t="s">
        <v>41</v>
      </c>
      <c r="N5582" t="str">
        <f>IF(M5582="", "", IFERROR(VLOOKUP(M5582, Data!$A$1:$B$5, 2, 0), "Unkown fuel"))</f>
        <v>harmful</v>
      </c>
      <c r="O5582" t="s">
        <v>23</v>
      </c>
      <c r="P5582" t="s">
        <v>24</v>
      </c>
      <c r="Q5582" t="s">
        <v>33</v>
      </c>
      <c r="R5582" t="s">
        <v>89</v>
      </c>
      <c r="S5582">
        <v>1198</v>
      </c>
      <c r="T5582" t="s">
        <v>90</v>
      </c>
      <c r="U5582" t="s">
        <v>91</v>
      </c>
      <c r="V5582">
        <v>6</v>
      </c>
      <c r="W5582" t="s">
        <v>1179</v>
      </c>
    </row>
    <row r="5583" spans="1:23" x14ac:dyDescent="0.3">
      <c r="A5583">
        <v>5745</v>
      </c>
      <c r="B5583" t="s">
        <v>46</v>
      </c>
      <c r="C5583">
        <v>2009</v>
      </c>
      <c r="D5583">
        <f t="shared" ca="1" si="348"/>
        <v>14</v>
      </c>
      <c r="E5583" s="5">
        <v>200000</v>
      </c>
      <c r="F5583">
        <v>81000</v>
      </c>
      <c r="G5583" t="s">
        <v>56</v>
      </c>
      <c r="H5583" t="str">
        <f t="shared" si="349"/>
        <v>West</v>
      </c>
      <c r="I5583" t="s">
        <v>957</v>
      </c>
      <c r="J5583" t="str">
        <f t="shared" si="350"/>
        <v>Utah</v>
      </c>
      <c r="K5583" t="s">
        <v>2178</v>
      </c>
      <c r="L5583" t="str">
        <f t="shared" si="351"/>
        <v>Salt Lake City</v>
      </c>
      <c r="M5583" t="s">
        <v>41</v>
      </c>
      <c r="N5583" t="str">
        <f>IF(M5583="", "", IFERROR(VLOOKUP(M5583, Data!$A$1:$B$5, 2, 0), "Unkown fuel"))</f>
        <v>harmful</v>
      </c>
      <c r="O5583" t="s">
        <v>23</v>
      </c>
      <c r="P5583" t="s">
        <v>24</v>
      </c>
      <c r="Q5583" t="s">
        <v>304</v>
      </c>
      <c r="R5583" t="s">
        <v>142</v>
      </c>
      <c r="S5583">
        <v>1197</v>
      </c>
      <c r="T5583" t="s">
        <v>431</v>
      </c>
      <c r="U5583" t="s">
        <v>432</v>
      </c>
      <c r="V5583">
        <v>5</v>
      </c>
      <c r="W5583" t="s">
        <v>1179</v>
      </c>
    </row>
    <row r="5584" spans="1:23" x14ac:dyDescent="0.3">
      <c r="A5584">
        <v>5746</v>
      </c>
      <c r="B5584" t="s">
        <v>120</v>
      </c>
      <c r="C5584">
        <v>2011</v>
      </c>
      <c r="D5584">
        <f t="shared" ca="1" si="348"/>
        <v>12</v>
      </c>
      <c r="E5584" s="5">
        <v>125000</v>
      </c>
      <c r="F5584">
        <v>90000</v>
      </c>
      <c r="G5584" t="s">
        <v>19</v>
      </c>
      <c r="H5584" t="str">
        <f t="shared" si="349"/>
        <v>East</v>
      </c>
      <c r="I5584" t="s">
        <v>31</v>
      </c>
      <c r="J5584" t="str">
        <f t="shared" si="350"/>
        <v>New York</v>
      </c>
      <c r="K5584" t="s">
        <v>2179</v>
      </c>
      <c r="L5584" t="str">
        <f t="shared" si="351"/>
        <v>Roosevelt</v>
      </c>
      <c r="M5584" t="s">
        <v>41</v>
      </c>
      <c r="N5584" t="str">
        <f>IF(M5584="", "", IFERROR(VLOOKUP(M5584, Data!$A$1:$B$5, 2, 0), "Unkown fuel"))</f>
        <v>harmful</v>
      </c>
      <c r="O5584" t="s">
        <v>23</v>
      </c>
      <c r="P5584" t="s">
        <v>24</v>
      </c>
      <c r="Q5584" t="s">
        <v>33</v>
      </c>
      <c r="R5584" t="s">
        <v>133</v>
      </c>
      <c r="S5584">
        <v>1199</v>
      </c>
      <c r="T5584" t="s">
        <v>498</v>
      </c>
      <c r="U5584" t="s">
        <v>499</v>
      </c>
      <c r="V5584">
        <v>5</v>
      </c>
      <c r="W5584" t="s">
        <v>1179</v>
      </c>
    </row>
    <row r="5585" spans="1:23" x14ac:dyDescent="0.3">
      <c r="A5585">
        <v>5747</v>
      </c>
      <c r="B5585" t="s">
        <v>18</v>
      </c>
      <c r="C5585">
        <v>2001</v>
      </c>
      <c r="D5585">
        <f t="shared" ca="1" si="348"/>
        <v>22</v>
      </c>
      <c r="E5585" s="5">
        <v>45000</v>
      </c>
      <c r="F5585">
        <v>60000</v>
      </c>
      <c r="G5585" t="s">
        <v>56</v>
      </c>
      <c r="H5585" t="str">
        <f t="shared" si="349"/>
        <v>West</v>
      </c>
      <c r="I5585" t="s">
        <v>957</v>
      </c>
      <c r="J5585" t="str">
        <f t="shared" si="350"/>
        <v>Utah</v>
      </c>
      <c r="K5585" t="s">
        <v>2178</v>
      </c>
      <c r="L5585" t="str">
        <f t="shared" si="351"/>
        <v>Salt Lake City</v>
      </c>
      <c r="M5585" t="s">
        <v>41</v>
      </c>
      <c r="N5585" t="str">
        <f>IF(M5585="", "", IFERROR(VLOOKUP(M5585, Data!$A$1:$B$5, 2, 0), "Unkown fuel"))</f>
        <v>harmful</v>
      </c>
      <c r="O5585" t="s">
        <v>23</v>
      </c>
      <c r="P5585" t="s">
        <v>24</v>
      </c>
      <c r="Q5585" t="s">
        <v>33</v>
      </c>
      <c r="R5585" t="s">
        <v>50</v>
      </c>
      <c r="S5585">
        <v>796</v>
      </c>
      <c r="T5585" t="s">
        <v>63</v>
      </c>
      <c r="U5585" t="s">
        <v>64</v>
      </c>
      <c r="V5585">
        <v>4</v>
      </c>
      <c r="W5585" t="s">
        <v>1179</v>
      </c>
    </row>
    <row r="5586" spans="1:23" x14ac:dyDescent="0.3">
      <c r="A5586">
        <v>5748</v>
      </c>
      <c r="B5586" t="s">
        <v>120</v>
      </c>
      <c r="C5586">
        <v>2012</v>
      </c>
      <c r="D5586">
        <f t="shared" ca="1" si="348"/>
        <v>11</v>
      </c>
      <c r="E5586" s="5">
        <v>124000</v>
      </c>
      <c r="F5586">
        <v>40000</v>
      </c>
      <c r="G5586" t="s">
        <v>19</v>
      </c>
      <c r="H5586" t="str">
        <f t="shared" si="349"/>
        <v>East</v>
      </c>
      <c r="I5586" t="s">
        <v>31</v>
      </c>
      <c r="J5586" t="str">
        <f t="shared" si="350"/>
        <v>New York</v>
      </c>
      <c r="K5586" t="s">
        <v>2179</v>
      </c>
      <c r="L5586" t="str">
        <f t="shared" si="351"/>
        <v>Roosevelt</v>
      </c>
      <c r="M5586" t="s">
        <v>41</v>
      </c>
      <c r="N5586" t="str">
        <f>IF(M5586="", "", IFERROR(VLOOKUP(M5586, Data!$A$1:$B$5, 2, 0), "Unkown fuel"))</f>
        <v>harmful</v>
      </c>
      <c r="O5586" t="s">
        <v>23</v>
      </c>
      <c r="P5586" t="s">
        <v>24</v>
      </c>
      <c r="Q5586" t="s">
        <v>33</v>
      </c>
      <c r="R5586" t="s">
        <v>133</v>
      </c>
      <c r="S5586">
        <v>1199</v>
      </c>
      <c r="T5586" t="s">
        <v>498</v>
      </c>
      <c r="U5586" t="s">
        <v>499</v>
      </c>
      <c r="V5586">
        <v>5</v>
      </c>
      <c r="W5586" t="s">
        <v>1179</v>
      </c>
    </row>
    <row r="5587" spans="1:23" x14ac:dyDescent="0.3">
      <c r="A5587">
        <v>5749</v>
      </c>
      <c r="B5587" t="s">
        <v>109</v>
      </c>
      <c r="C5587">
        <v>2007</v>
      </c>
      <c r="D5587">
        <f t="shared" ca="1" si="348"/>
        <v>16</v>
      </c>
      <c r="E5587" s="5">
        <v>80000</v>
      </c>
      <c r="F5587">
        <v>80000</v>
      </c>
      <c r="G5587" t="s">
        <v>38</v>
      </c>
      <c r="H5587" t="str">
        <f t="shared" si="349"/>
        <v>Central</v>
      </c>
      <c r="I5587" t="s">
        <v>921</v>
      </c>
      <c r="J5587" t="str">
        <f t="shared" si="350"/>
        <v>Kansas</v>
      </c>
      <c r="K5587" t="s">
        <v>1382</v>
      </c>
      <c r="L5587" t="str">
        <f t="shared" si="351"/>
        <v>Prairie Village</v>
      </c>
      <c r="M5587" t="s">
        <v>41</v>
      </c>
      <c r="N5587" t="str">
        <f>IF(M5587="", "", IFERROR(VLOOKUP(M5587, Data!$A$1:$B$5, 2, 0), "Unkown fuel"))</f>
        <v>harmful</v>
      </c>
      <c r="O5587" t="s">
        <v>23</v>
      </c>
      <c r="P5587" t="s">
        <v>24</v>
      </c>
      <c r="Q5587" t="s">
        <v>42</v>
      </c>
      <c r="R5587" t="s">
        <v>411</v>
      </c>
      <c r="S5587">
        <v>1193</v>
      </c>
      <c r="T5587" t="s">
        <v>1690</v>
      </c>
      <c r="U5587" t="s">
        <v>1691</v>
      </c>
      <c r="V5587">
        <v>5</v>
      </c>
      <c r="W5587" t="s">
        <v>1179</v>
      </c>
    </row>
    <row r="5588" spans="1:23" x14ac:dyDescent="0.3">
      <c r="A5588">
        <v>5750</v>
      </c>
      <c r="B5588" t="s">
        <v>18</v>
      </c>
      <c r="C5588">
        <v>2014</v>
      </c>
      <c r="D5588">
        <f t="shared" ca="1" si="348"/>
        <v>9</v>
      </c>
      <c r="E5588" s="5">
        <v>545000</v>
      </c>
      <c r="F5588">
        <v>35000</v>
      </c>
      <c r="G5588" t="s">
        <v>38</v>
      </c>
      <c r="H5588" t="str">
        <f t="shared" si="349"/>
        <v>Central</v>
      </c>
      <c r="I5588" t="s">
        <v>921</v>
      </c>
      <c r="J5588" t="str">
        <f t="shared" si="350"/>
        <v>Kansas</v>
      </c>
      <c r="K5588" t="s">
        <v>1382</v>
      </c>
      <c r="L5588" t="str">
        <f t="shared" si="351"/>
        <v>Prairie Village</v>
      </c>
      <c r="M5588" t="s">
        <v>136</v>
      </c>
      <c r="N5588" t="str">
        <f>IF(M5588="", "", IFERROR(VLOOKUP(M5588, Data!$A$1:$B$5, 2, 0), "Unkown fuel"))</f>
        <v>least harmful</v>
      </c>
      <c r="O5588" t="s">
        <v>23</v>
      </c>
      <c r="P5588" t="s">
        <v>24</v>
      </c>
      <c r="Q5588" t="s">
        <v>25</v>
      </c>
      <c r="R5588" t="s">
        <v>2180</v>
      </c>
      <c r="S5588">
        <v>1373</v>
      </c>
      <c r="T5588" t="s">
        <v>2181</v>
      </c>
      <c r="U5588" t="s">
        <v>2182</v>
      </c>
      <c r="V5588">
        <v>7</v>
      </c>
      <c r="W5588" t="s">
        <v>1179</v>
      </c>
    </row>
    <row r="5589" spans="1:23" x14ac:dyDescent="0.3">
      <c r="A5589">
        <v>5751</v>
      </c>
      <c r="B5589" t="s">
        <v>18</v>
      </c>
      <c r="C5589">
        <v>2019</v>
      </c>
      <c r="D5589">
        <f t="shared" ca="1" si="348"/>
        <v>4</v>
      </c>
      <c r="E5589" s="5">
        <v>1050000</v>
      </c>
      <c r="F5589">
        <v>20000</v>
      </c>
      <c r="G5589" t="s">
        <v>38</v>
      </c>
      <c r="H5589" t="str">
        <f t="shared" si="349"/>
        <v>Central</v>
      </c>
      <c r="I5589" t="s">
        <v>921</v>
      </c>
      <c r="J5589" t="str">
        <f t="shared" si="350"/>
        <v>Kansas</v>
      </c>
      <c r="K5589" t="s">
        <v>1382</v>
      </c>
      <c r="L5589" t="str">
        <f t="shared" si="351"/>
        <v>Prairie Village</v>
      </c>
      <c r="M5589" t="s">
        <v>22</v>
      </c>
      <c r="N5589" t="str">
        <f>IF(M5589="", "", IFERROR(VLOOKUP(M5589, Data!$A$1:$B$5, 2, 0), "Unkown fuel"))</f>
        <v>very harmful</v>
      </c>
      <c r="O5589" t="s">
        <v>23</v>
      </c>
      <c r="P5589" t="s">
        <v>24</v>
      </c>
      <c r="Q5589" t="s">
        <v>25</v>
      </c>
      <c r="R5589" t="s">
        <v>1436</v>
      </c>
      <c r="S5589">
        <v>1248</v>
      </c>
      <c r="T5589" t="s">
        <v>94</v>
      </c>
      <c r="U5589" t="s">
        <v>95</v>
      </c>
      <c r="V5589">
        <v>7</v>
      </c>
      <c r="W5589" t="s">
        <v>1179</v>
      </c>
    </row>
    <row r="5590" spans="1:23" x14ac:dyDescent="0.3">
      <c r="A5590">
        <v>5752</v>
      </c>
      <c r="B5590" t="s">
        <v>120</v>
      </c>
      <c r="C5590">
        <v>2015</v>
      </c>
      <c r="D5590">
        <f t="shared" ca="1" si="348"/>
        <v>8</v>
      </c>
      <c r="E5590" s="5">
        <v>200000</v>
      </c>
      <c r="F5590">
        <v>50000</v>
      </c>
      <c r="G5590" t="s">
        <v>19</v>
      </c>
      <c r="H5590" t="str">
        <f t="shared" si="349"/>
        <v>East</v>
      </c>
      <c r="I5590" t="s">
        <v>31</v>
      </c>
      <c r="J5590" t="str">
        <f t="shared" si="350"/>
        <v>New York</v>
      </c>
      <c r="K5590" t="s">
        <v>2179</v>
      </c>
      <c r="L5590" t="str">
        <f t="shared" si="351"/>
        <v>Roosevelt</v>
      </c>
      <c r="M5590" t="s">
        <v>41</v>
      </c>
      <c r="N5590" t="str">
        <f>IF(M5590="", "", IFERROR(VLOOKUP(M5590, Data!$A$1:$B$5, 2, 0), "Unkown fuel"))</f>
        <v>harmful</v>
      </c>
      <c r="O5590" t="s">
        <v>23</v>
      </c>
      <c r="P5590" t="s">
        <v>24</v>
      </c>
      <c r="Q5590" t="s">
        <v>25</v>
      </c>
      <c r="R5590" t="s">
        <v>121</v>
      </c>
      <c r="S5590">
        <v>1199</v>
      </c>
      <c r="T5590" t="s">
        <v>599</v>
      </c>
      <c r="U5590" t="s">
        <v>600</v>
      </c>
      <c r="V5590">
        <v>5</v>
      </c>
      <c r="W5590" t="s">
        <v>1179</v>
      </c>
    </row>
    <row r="5591" spans="1:23" x14ac:dyDescent="0.3">
      <c r="A5591">
        <v>5753</v>
      </c>
      <c r="B5591" t="s">
        <v>88</v>
      </c>
      <c r="C5591">
        <v>2015</v>
      </c>
      <c r="D5591">
        <f t="shared" ca="1" si="348"/>
        <v>8</v>
      </c>
      <c r="E5591" s="5">
        <v>1100000</v>
      </c>
      <c r="F5591">
        <v>77000</v>
      </c>
      <c r="G5591" t="s">
        <v>19</v>
      </c>
      <c r="H5591" t="str">
        <f t="shared" si="349"/>
        <v>East</v>
      </c>
      <c r="I5591" t="s">
        <v>206</v>
      </c>
      <c r="J5591" t="str">
        <f t="shared" si="350"/>
        <v>Pennsylvania</v>
      </c>
      <c r="K5591" t="s">
        <v>2183</v>
      </c>
      <c r="L5591" t="str">
        <f t="shared" si="351"/>
        <v>McKeesport</v>
      </c>
      <c r="M5591" t="s">
        <v>22</v>
      </c>
      <c r="N5591" t="str">
        <f>IF(M5591="", "", IFERROR(VLOOKUP(M5591, Data!$A$1:$B$5, 2, 0), "Unkown fuel"))</f>
        <v>very harmful</v>
      </c>
      <c r="O5591" t="s">
        <v>23</v>
      </c>
      <c r="P5591" t="s">
        <v>154</v>
      </c>
      <c r="Q5591" t="s">
        <v>33</v>
      </c>
      <c r="R5591" t="s">
        <v>155</v>
      </c>
      <c r="S5591">
        <v>2179</v>
      </c>
      <c r="T5591" t="s">
        <v>446</v>
      </c>
      <c r="U5591" t="s">
        <v>447</v>
      </c>
      <c r="V5591">
        <v>7</v>
      </c>
      <c r="W5591" t="s">
        <v>1179</v>
      </c>
    </row>
    <row r="5592" spans="1:23" x14ac:dyDescent="0.3">
      <c r="A5592">
        <v>5754</v>
      </c>
      <c r="B5592" t="s">
        <v>88</v>
      </c>
      <c r="C5592">
        <v>2014</v>
      </c>
      <c r="D5592">
        <f t="shared" ca="1" si="348"/>
        <v>9</v>
      </c>
      <c r="E5592" s="5">
        <v>750000</v>
      </c>
      <c r="F5592">
        <v>50000</v>
      </c>
      <c r="G5592" t="s">
        <v>19</v>
      </c>
      <c r="H5592" t="str">
        <f t="shared" si="349"/>
        <v>East</v>
      </c>
      <c r="I5592" t="s">
        <v>206</v>
      </c>
      <c r="J5592" t="str">
        <f t="shared" si="350"/>
        <v>Pennsylvania</v>
      </c>
      <c r="K5592" t="s">
        <v>2183</v>
      </c>
      <c r="L5592" t="str">
        <f t="shared" si="351"/>
        <v>McKeesport</v>
      </c>
      <c r="M5592" t="s">
        <v>22</v>
      </c>
      <c r="N5592" t="str">
        <f>IF(M5592="", "", IFERROR(VLOOKUP(M5592, Data!$A$1:$B$5, 2, 0), "Unkown fuel"))</f>
        <v>very harmful</v>
      </c>
      <c r="O5592" t="s">
        <v>23</v>
      </c>
      <c r="P5592" t="s">
        <v>24</v>
      </c>
      <c r="Q5592" t="s">
        <v>25</v>
      </c>
      <c r="R5592" t="s">
        <v>282</v>
      </c>
      <c r="S5592">
        <v>2179</v>
      </c>
      <c r="T5592" t="s">
        <v>446</v>
      </c>
      <c r="U5592" t="s">
        <v>447</v>
      </c>
      <c r="V5592">
        <v>7</v>
      </c>
      <c r="W5592" t="s">
        <v>1179</v>
      </c>
    </row>
    <row r="5593" spans="1:23" x14ac:dyDescent="0.3">
      <c r="A5593">
        <v>5755</v>
      </c>
      <c r="B5593" t="s">
        <v>109</v>
      </c>
      <c r="C5593">
        <v>2016</v>
      </c>
      <c r="D5593">
        <f t="shared" ca="1" si="348"/>
        <v>7</v>
      </c>
      <c r="E5593" s="5">
        <v>425000</v>
      </c>
      <c r="F5593">
        <v>13500</v>
      </c>
      <c r="G5593" t="s">
        <v>19</v>
      </c>
      <c r="H5593" t="str">
        <f t="shared" si="349"/>
        <v>East</v>
      </c>
      <c r="I5593" t="s">
        <v>206</v>
      </c>
      <c r="J5593" t="str">
        <f t="shared" si="350"/>
        <v>Pennsylvania</v>
      </c>
      <c r="K5593" t="s">
        <v>2183</v>
      </c>
      <c r="L5593" t="str">
        <f t="shared" si="351"/>
        <v>McKeesport</v>
      </c>
      <c r="M5593" t="s">
        <v>41</v>
      </c>
      <c r="N5593" t="str">
        <f>IF(M5593="", "", IFERROR(VLOOKUP(M5593, Data!$A$1:$B$5, 2, 0), "Unkown fuel"))</f>
        <v>harmful</v>
      </c>
      <c r="O5593" t="s">
        <v>23</v>
      </c>
      <c r="P5593" t="s">
        <v>24</v>
      </c>
      <c r="Q5593" t="s">
        <v>25</v>
      </c>
      <c r="R5593" t="s">
        <v>503</v>
      </c>
      <c r="S5593">
        <v>1199</v>
      </c>
      <c r="T5593" t="s">
        <v>416</v>
      </c>
      <c r="U5593" t="s">
        <v>112</v>
      </c>
      <c r="V5593">
        <v>5</v>
      </c>
      <c r="W5593" t="s">
        <v>1179</v>
      </c>
    </row>
    <row r="5594" spans="1:23" x14ac:dyDescent="0.3">
      <c r="A5594">
        <v>5756</v>
      </c>
      <c r="B5594" t="s">
        <v>18</v>
      </c>
      <c r="C5594">
        <v>2016</v>
      </c>
      <c r="D5594">
        <f t="shared" ca="1" si="348"/>
        <v>7</v>
      </c>
      <c r="E5594" s="5">
        <v>300000</v>
      </c>
      <c r="F5594">
        <v>38000</v>
      </c>
      <c r="G5594" t="s">
        <v>19</v>
      </c>
      <c r="H5594" t="str">
        <f t="shared" si="349"/>
        <v>East</v>
      </c>
      <c r="I5594" t="s">
        <v>206</v>
      </c>
      <c r="J5594" t="str">
        <f t="shared" si="350"/>
        <v>Pennsylvania</v>
      </c>
      <c r="K5594" t="s">
        <v>2183</v>
      </c>
      <c r="L5594" t="str">
        <f t="shared" si="351"/>
        <v>McKeesport</v>
      </c>
      <c r="M5594" t="s">
        <v>41</v>
      </c>
      <c r="N5594" t="str">
        <f>IF(M5594="", "", IFERROR(VLOOKUP(M5594, Data!$A$1:$B$5, 2, 0), "Unkown fuel"))</f>
        <v>harmful</v>
      </c>
      <c r="O5594" t="s">
        <v>23</v>
      </c>
      <c r="P5594" t="s">
        <v>24</v>
      </c>
      <c r="Q5594" t="s">
        <v>25</v>
      </c>
      <c r="R5594" t="s">
        <v>117</v>
      </c>
      <c r="S5594">
        <v>796</v>
      </c>
      <c r="T5594" t="s">
        <v>118</v>
      </c>
      <c r="U5594" t="s">
        <v>119</v>
      </c>
      <c r="V5594">
        <v>5</v>
      </c>
      <c r="W5594" t="s">
        <v>1179</v>
      </c>
    </row>
    <row r="5595" spans="1:23" x14ac:dyDescent="0.3">
      <c r="A5595">
        <v>5757</v>
      </c>
      <c r="B5595" t="s">
        <v>18</v>
      </c>
      <c r="C5595">
        <v>2019</v>
      </c>
      <c r="D5595">
        <f t="shared" ca="1" si="348"/>
        <v>4</v>
      </c>
      <c r="E5595" s="5">
        <v>1200000</v>
      </c>
      <c r="F5595">
        <v>14000</v>
      </c>
      <c r="G5595" t="s">
        <v>19</v>
      </c>
      <c r="H5595" t="str">
        <f t="shared" si="349"/>
        <v>East</v>
      </c>
      <c r="I5595" t="s">
        <v>206</v>
      </c>
      <c r="J5595" t="str">
        <f t="shared" si="350"/>
        <v>Pennsylvania</v>
      </c>
      <c r="K5595" t="s">
        <v>2183</v>
      </c>
      <c r="L5595" t="str">
        <f t="shared" si="351"/>
        <v>McKeesport</v>
      </c>
      <c r="M5595" t="s">
        <v>22</v>
      </c>
      <c r="N5595" t="str">
        <f>IF(M5595="", "", IFERROR(VLOOKUP(M5595, Data!$A$1:$B$5, 2, 0), "Unkown fuel"))</f>
        <v>very harmful</v>
      </c>
      <c r="O5595" t="s">
        <v>23</v>
      </c>
      <c r="P5595" t="s">
        <v>24</v>
      </c>
      <c r="Q5595" t="s">
        <v>25</v>
      </c>
      <c r="R5595" t="s">
        <v>1436</v>
      </c>
      <c r="S5595">
        <v>1248</v>
      </c>
      <c r="T5595" t="s">
        <v>94</v>
      </c>
      <c r="U5595" t="s">
        <v>95</v>
      </c>
      <c r="V5595">
        <v>7</v>
      </c>
      <c r="W5595" t="s">
        <v>1179</v>
      </c>
    </row>
    <row r="5596" spans="1:23" x14ac:dyDescent="0.3">
      <c r="A5596">
        <v>5758</v>
      </c>
      <c r="B5596" t="s">
        <v>37</v>
      </c>
      <c r="C5596">
        <v>2009</v>
      </c>
      <c r="D5596">
        <f t="shared" ca="1" si="348"/>
        <v>14</v>
      </c>
      <c r="E5596" s="5">
        <v>240000</v>
      </c>
      <c r="F5596">
        <v>70000</v>
      </c>
      <c r="G5596" t="s">
        <v>56</v>
      </c>
      <c r="H5596" t="str">
        <f t="shared" si="349"/>
        <v>West</v>
      </c>
      <c r="I5596" t="s">
        <v>1364</v>
      </c>
      <c r="J5596" t="str">
        <f t="shared" si="350"/>
        <v>Wyoming</v>
      </c>
      <c r="K5596" t="s">
        <v>2184</v>
      </c>
      <c r="L5596" t="str">
        <f t="shared" si="351"/>
        <v>Laramie</v>
      </c>
      <c r="M5596" t="s">
        <v>41</v>
      </c>
      <c r="N5596" t="str">
        <f>IF(M5596="", "", IFERROR(VLOOKUP(M5596, Data!$A$1:$B$5, 2, 0), "Unkown fuel"))</f>
        <v>harmful</v>
      </c>
      <c r="O5596" t="s">
        <v>23</v>
      </c>
      <c r="P5596" t="s">
        <v>24</v>
      </c>
      <c r="Q5596" t="s">
        <v>25</v>
      </c>
      <c r="R5596" t="s">
        <v>179</v>
      </c>
      <c r="S5596">
        <v>1799</v>
      </c>
      <c r="T5596" t="s">
        <v>581</v>
      </c>
      <c r="U5596" t="s">
        <v>582</v>
      </c>
      <c r="V5596">
        <v>5</v>
      </c>
      <c r="W5596" t="s">
        <v>1179</v>
      </c>
    </row>
    <row r="5597" spans="1:23" x14ac:dyDescent="0.3">
      <c r="A5597">
        <v>5759</v>
      </c>
      <c r="B5597" t="s">
        <v>88</v>
      </c>
      <c r="C5597">
        <v>2016</v>
      </c>
      <c r="D5597">
        <f t="shared" ca="1" si="348"/>
        <v>7</v>
      </c>
      <c r="E5597" s="5">
        <v>450000</v>
      </c>
      <c r="F5597">
        <v>55000</v>
      </c>
      <c r="G5597" t="s">
        <v>19</v>
      </c>
      <c r="H5597" t="str">
        <f t="shared" si="349"/>
        <v>East</v>
      </c>
      <c r="I5597" t="s">
        <v>206</v>
      </c>
      <c r="J5597" t="str">
        <f t="shared" si="350"/>
        <v>Pennsylvania</v>
      </c>
      <c r="K5597" t="s">
        <v>2183</v>
      </c>
      <c r="L5597" t="str">
        <f t="shared" si="351"/>
        <v>McKeesport</v>
      </c>
      <c r="M5597" t="s">
        <v>22</v>
      </c>
      <c r="N5597" t="str">
        <f>IF(M5597="", "", IFERROR(VLOOKUP(M5597, Data!$A$1:$B$5, 2, 0), "Unkown fuel"))</f>
        <v>very harmful</v>
      </c>
      <c r="O5597" t="s">
        <v>23</v>
      </c>
      <c r="P5597" t="s">
        <v>24</v>
      </c>
      <c r="Q5597" t="s">
        <v>33</v>
      </c>
      <c r="R5597" t="s">
        <v>564</v>
      </c>
      <c r="S5597">
        <v>1198</v>
      </c>
      <c r="T5597" t="s">
        <v>565</v>
      </c>
      <c r="U5597" t="s">
        <v>566</v>
      </c>
      <c r="V5597">
        <v>6</v>
      </c>
      <c r="W5597" t="s">
        <v>1179</v>
      </c>
    </row>
    <row r="5598" spans="1:23" x14ac:dyDescent="0.3">
      <c r="A5598">
        <v>5760</v>
      </c>
      <c r="B5598" t="s">
        <v>18</v>
      </c>
      <c r="C5598">
        <v>2006</v>
      </c>
      <c r="D5598">
        <f t="shared" ca="1" si="348"/>
        <v>17</v>
      </c>
      <c r="E5598" s="5">
        <v>80000</v>
      </c>
      <c r="F5598">
        <v>150000</v>
      </c>
      <c r="G5598" t="s">
        <v>19</v>
      </c>
      <c r="H5598" t="str">
        <f t="shared" si="349"/>
        <v>East</v>
      </c>
      <c r="I5598" t="s">
        <v>206</v>
      </c>
      <c r="J5598" t="str">
        <f t="shared" si="350"/>
        <v>Pennsylvania</v>
      </c>
      <c r="K5598" t="s">
        <v>2183</v>
      </c>
      <c r="L5598" t="str">
        <f t="shared" si="351"/>
        <v>McKeesport</v>
      </c>
      <c r="M5598" t="s">
        <v>41</v>
      </c>
      <c r="N5598" t="str">
        <f>IF(M5598="", "", IFERROR(VLOOKUP(M5598, Data!$A$1:$B$5, 2, 0), "Unkown fuel"))</f>
        <v>harmful</v>
      </c>
      <c r="O5598" t="s">
        <v>23</v>
      </c>
      <c r="P5598" t="s">
        <v>24</v>
      </c>
      <c r="Q5598" t="s">
        <v>304</v>
      </c>
      <c r="R5598" t="s">
        <v>85</v>
      </c>
      <c r="S5598">
        <v>998</v>
      </c>
      <c r="T5598" t="s">
        <v>67</v>
      </c>
      <c r="U5598" t="s">
        <v>141</v>
      </c>
      <c r="V5598">
        <v>5</v>
      </c>
      <c r="W5598" t="s">
        <v>1179</v>
      </c>
    </row>
    <row r="5599" spans="1:23" x14ac:dyDescent="0.3">
      <c r="A5599">
        <v>5761</v>
      </c>
      <c r="B5599" t="s">
        <v>88</v>
      </c>
      <c r="C5599">
        <v>2013</v>
      </c>
      <c r="D5599">
        <f t="shared" ca="1" si="348"/>
        <v>10</v>
      </c>
      <c r="E5599" s="5">
        <v>500000</v>
      </c>
      <c r="F5599">
        <v>160000</v>
      </c>
      <c r="G5599" t="s">
        <v>56</v>
      </c>
      <c r="H5599" t="str">
        <f t="shared" si="349"/>
        <v>West</v>
      </c>
      <c r="I5599" t="s">
        <v>1364</v>
      </c>
      <c r="J5599" t="str">
        <f t="shared" si="350"/>
        <v>Wyoming</v>
      </c>
      <c r="K5599" t="s">
        <v>2184</v>
      </c>
      <c r="L5599" t="str">
        <f t="shared" si="351"/>
        <v>Laramie</v>
      </c>
      <c r="M5599" t="s">
        <v>22</v>
      </c>
      <c r="N5599" t="str">
        <f>IF(M5599="", "", IFERROR(VLOOKUP(M5599, Data!$A$1:$B$5, 2, 0), "Unkown fuel"))</f>
        <v>very harmful</v>
      </c>
      <c r="O5599" t="s">
        <v>23</v>
      </c>
      <c r="P5599" t="s">
        <v>24</v>
      </c>
      <c r="Q5599" t="s">
        <v>25</v>
      </c>
      <c r="R5599" t="s">
        <v>489</v>
      </c>
      <c r="S5599">
        <v>2523</v>
      </c>
      <c r="T5599" t="s">
        <v>309</v>
      </c>
      <c r="U5599" t="s">
        <v>490</v>
      </c>
      <c r="V5599">
        <v>7</v>
      </c>
      <c r="W5599" t="s">
        <v>1179</v>
      </c>
    </row>
    <row r="5600" spans="1:23" x14ac:dyDescent="0.3">
      <c r="A5600">
        <v>5762</v>
      </c>
      <c r="B5600" t="s">
        <v>120</v>
      </c>
      <c r="C5600">
        <v>2013</v>
      </c>
      <c r="D5600">
        <f t="shared" ca="1" si="348"/>
        <v>10</v>
      </c>
      <c r="E5600" s="5">
        <v>295000</v>
      </c>
      <c r="F5600">
        <v>50000</v>
      </c>
      <c r="G5600" t="s">
        <v>56</v>
      </c>
      <c r="H5600" t="str">
        <f t="shared" si="349"/>
        <v>West</v>
      </c>
      <c r="I5600" t="s">
        <v>1364</v>
      </c>
      <c r="J5600" t="str">
        <f t="shared" si="350"/>
        <v>Wyoming</v>
      </c>
      <c r="K5600" t="s">
        <v>2184</v>
      </c>
      <c r="L5600" t="str">
        <f t="shared" si="351"/>
        <v>Laramie</v>
      </c>
      <c r="M5600" t="s">
        <v>22</v>
      </c>
      <c r="N5600" t="str">
        <f>IF(M5600="", "", IFERROR(VLOOKUP(M5600, Data!$A$1:$B$5, 2, 0), "Unkown fuel"))</f>
        <v>very harmful</v>
      </c>
      <c r="O5600" t="s">
        <v>23</v>
      </c>
      <c r="P5600" t="s">
        <v>24</v>
      </c>
      <c r="Q5600" t="s">
        <v>25</v>
      </c>
      <c r="R5600" t="s">
        <v>700</v>
      </c>
      <c r="S5600">
        <v>1248</v>
      </c>
      <c r="T5600" t="s">
        <v>708</v>
      </c>
      <c r="U5600" t="s">
        <v>709</v>
      </c>
      <c r="V5600">
        <v>5</v>
      </c>
      <c r="W5600" t="s">
        <v>1179</v>
      </c>
    </row>
    <row r="5601" spans="1:23" x14ac:dyDescent="0.3">
      <c r="A5601">
        <v>5763</v>
      </c>
      <c r="B5601" t="s">
        <v>109</v>
      </c>
      <c r="C5601">
        <v>2008</v>
      </c>
      <c r="D5601">
        <f t="shared" ca="1" si="348"/>
        <v>15</v>
      </c>
      <c r="E5601" s="5">
        <v>100000</v>
      </c>
      <c r="F5601">
        <v>120000</v>
      </c>
      <c r="G5601" t="s">
        <v>56</v>
      </c>
      <c r="H5601" t="str">
        <f t="shared" si="349"/>
        <v>West</v>
      </c>
      <c r="I5601" t="s">
        <v>57</v>
      </c>
      <c r="J5601" t="str">
        <f t="shared" si="350"/>
        <v>California</v>
      </c>
      <c r="K5601" t="s">
        <v>2185</v>
      </c>
      <c r="L5601" t="str">
        <f t="shared" si="351"/>
        <v>Encinitas</v>
      </c>
      <c r="M5601" t="s">
        <v>22</v>
      </c>
      <c r="N5601" t="str">
        <f>IF(M5601="", "", IFERROR(VLOOKUP(M5601, Data!$A$1:$B$5, 2, 0), "Unkown fuel"))</f>
        <v>very harmful</v>
      </c>
      <c r="O5601" t="s">
        <v>23</v>
      </c>
      <c r="P5601" t="s">
        <v>24</v>
      </c>
      <c r="Q5601" t="s">
        <v>42</v>
      </c>
      <c r="R5601" t="s">
        <v>285</v>
      </c>
      <c r="S5601">
        <v>1396</v>
      </c>
      <c r="T5601" t="s">
        <v>471</v>
      </c>
      <c r="U5601" t="s">
        <v>287</v>
      </c>
      <c r="V5601">
        <v>5</v>
      </c>
      <c r="W5601" t="s">
        <v>1179</v>
      </c>
    </row>
    <row r="5602" spans="1:23" x14ac:dyDescent="0.3">
      <c r="A5602">
        <v>5764</v>
      </c>
      <c r="B5602" t="s">
        <v>46</v>
      </c>
      <c r="C5602">
        <v>2013</v>
      </c>
      <c r="D5602">
        <f t="shared" ca="1" si="348"/>
        <v>10</v>
      </c>
      <c r="E5602" s="5">
        <v>700000</v>
      </c>
      <c r="F5602">
        <v>76460</v>
      </c>
      <c r="G5602" t="s">
        <v>56</v>
      </c>
      <c r="H5602" t="str">
        <f t="shared" si="349"/>
        <v>West</v>
      </c>
      <c r="I5602" t="s">
        <v>57</v>
      </c>
      <c r="J5602" t="str">
        <f t="shared" si="350"/>
        <v>California</v>
      </c>
      <c r="K5602" t="s">
        <v>2185</v>
      </c>
      <c r="L5602" t="str">
        <f t="shared" si="351"/>
        <v>Encinitas</v>
      </c>
      <c r="M5602" t="s">
        <v>22</v>
      </c>
      <c r="N5602" t="str">
        <f>IF(M5602="", "", IFERROR(VLOOKUP(M5602, Data!$A$1:$B$5, 2, 0), "Unkown fuel"))</f>
        <v>very harmful</v>
      </c>
      <c r="O5602" t="s">
        <v>23</v>
      </c>
      <c r="P5602" t="s">
        <v>24</v>
      </c>
      <c r="Q5602" t="s">
        <v>25</v>
      </c>
      <c r="R5602" t="s">
        <v>288</v>
      </c>
      <c r="S5602">
        <v>1582</v>
      </c>
      <c r="T5602" t="s">
        <v>289</v>
      </c>
      <c r="U5602" t="s">
        <v>290</v>
      </c>
      <c r="V5602">
        <v>5</v>
      </c>
      <c r="W5602" t="s">
        <v>1179</v>
      </c>
    </row>
    <row r="5603" spans="1:23" x14ac:dyDescent="0.3">
      <c r="A5603">
        <v>5765</v>
      </c>
      <c r="B5603" t="s">
        <v>69</v>
      </c>
      <c r="C5603">
        <v>2011</v>
      </c>
      <c r="D5603">
        <f t="shared" ca="1" si="348"/>
        <v>12</v>
      </c>
      <c r="E5603" s="5">
        <v>180000</v>
      </c>
      <c r="F5603">
        <v>125000</v>
      </c>
      <c r="G5603" t="s">
        <v>19</v>
      </c>
      <c r="H5603" t="str">
        <f t="shared" si="349"/>
        <v>East</v>
      </c>
      <c r="I5603" t="s">
        <v>83</v>
      </c>
      <c r="J5603" t="str">
        <f t="shared" si="350"/>
        <v>Massachusetts</v>
      </c>
      <c r="K5603" t="s">
        <v>2186</v>
      </c>
      <c r="L5603" t="str">
        <f t="shared" si="351"/>
        <v>Somerville</v>
      </c>
      <c r="M5603" t="s">
        <v>22</v>
      </c>
      <c r="N5603" t="str">
        <f>IF(M5603="", "", IFERROR(VLOOKUP(M5603, Data!$A$1:$B$5, 2, 0), "Unkown fuel"))</f>
        <v>very harmful</v>
      </c>
      <c r="O5603" t="s">
        <v>23</v>
      </c>
      <c r="P5603" t="s">
        <v>24</v>
      </c>
      <c r="Q5603" t="s">
        <v>33</v>
      </c>
      <c r="R5603" t="s">
        <v>72</v>
      </c>
      <c r="S5603">
        <v>1399</v>
      </c>
      <c r="T5603" t="s">
        <v>388</v>
      </c>
      <c r="U5603" t="s">
        <v>74</v>
      </c>
      <c r="V5603">
        <v>5</v>
      </c>
      <c r="W5603" t="s">
        <v>1179</v>
      </c>
    </row>
    <row r="5604" spans="1:23" x14ac:dyDescent="0.3">
      <c r="A5604">
        <v>5766</v>
      </c>
      <c r="B5604" t="s">
        <v>88</v>
      </c>
      <c r="C5604">
        <v>2012</v>
      </c>
      <c r="D5604">
        <f t="shared" ca="1" si="348"/>
        <v>11</v>
      </c>
      <c r="E5604" s="5">
        <v>225000</v>
      </c>
      <c r="F5604">
        <v>110000</v>
      </c>
      <c r="G5604" t="s">
        <v>56</v>
      </c>
      <c r="H5604" t="str">
        <f t="shared" si="349"/>
        <v>West</v>
      </c>
      <c r="I5604" t="s">
        <v>57</v>
      </c>
      <c r="J5604" t="str">
        <f t="shared" si="350"/>
        <v>California</v>
      </c>
      <c r="K5604" t="s">
        <v>2185</v>
      </c>
      <c r="L5604" t="str">
        <f t="shared" si="351"/>
        <v>Encinitas</v>
      </c>
      <c r="M5604" t="s">
        <v>22</v>
      </c>
      <c r="N5604" t="str">
        <f>IF(M5604="", "", IFERROR(VLOOKUP(M5604, Data!$A$1:$B$5, 2, 0), "Unkown fuel"))</f>
        <v>very harmful</v>
      </c>
      <c r="O5604" t="s">
        <v>23</v>
      </c>
      <c r="P5604" t="s">
        <v>24</v>
      </c>
      <c r="Q5604" t="s">
        <v>33</v>
      </c>
      <c r="R5604" t="s">
        <v>574</v>
      </c>
      <c r="S5604">
        <v>1461</v>
      </c>
      <c r="T5604" t="s">
        <v>280</v>
      </c>
      <c r="U5604" t="s">
        <v>74</v>
      </c>
      <c r="V5604">
        <v>5</v>
      </c>
      <c r="W5604" t="s">
        <v>1179</v>
      </c>
    </row>
    <row r="5605" spans="1:23" x14ac:dyDescent="0.3">
      <c r="A5605">
        <v>5767</v>
      </c>
      <c r="B5605" t="s">
        <v>46</v>
      </c>
      <c r="C5605">
        <v>2017</v>
      </c>
      <c r="D5605">
        <f t="shared" ca="1" si="348"/>
        <v>6</v>
      </c>
      <c r="E5605" s="5">
        <v>310000</v>
      </c>
      <c r="F5605">
        <v>25000</v>
      </c>
      <c r="G5605" t="s">
        <v>56</v>
      </c>
      <c r="H5605" t="str">
        <f t="shared" si="349"/>
        <v>West</v>
      </c>
      <c r="I5605" t="s">
        <v>57</v>
      </c>
      <c r="J5605" t="str">
        <f t="shared" si="350"/>
        <v>California</v>
      </c>
      <c r="K5605" t="s">
        <v>2185</v>
      </c>
      <c r="L5605" t="str">
        <f t="shared" si="351"/>
        <v>Encinitas</v>
      </c>
      <c r="M5605" t="s">
        <v>41</v>
      </c>
      <c r="N5605" t="str">
        <f>IF(M5605="", "", IFERROR(VLOOKUP(M5605, Data!$A$1:$B$5, 2, 0), "Unkown fuel"))</f>
        <v>harmful</v>
      </c>
      <c r="O5605" t="s">
        <v>23</v>
      </c>
      <c r="P5605" t="s">
        <v>24</v>
      </c>
      <c r="Q5605" t="s">
        <v>25</v>
      </c>
      <c r="R5605" t="s">
        <v>390</v>
      </c>
      <c r="S5605">
        <v>814</v>
      </c>
      <c r="T5605" t="s">
        <v>541</v>
      </c>
      <c r="U5605" t="s">
        <v>542</v>
      </c>
      <c r="V5605">
        <v>5</v>
      </c>
      <c r="W5605" t="s">
        <v>1179</v>
      </c>
    </row>
    <row r="5606" spans="1:23" x14ac:dyDescent="0.3">
      <c r="A5606">
        <v>5768</v>
      </c>
      <c r="B5606" t="s">
        <v>37</v>
      </c>
      <c r="C5606">
        <v>2015</v>
      </c>
      <c r="D5606">
        <f t="shared" ca="1" si="348"/>
        <v>8</v>
      </c>
      <c r="E5606" s="5">
        <v>625000</v>
      </c>
      <c r="F5606">
        <v>30000</v>
      </c>
      <c r="G5606" t="s">
        <v>19</v>
      </c>
      <c r="H5606" t="str">
        <f t="shared" si="349"/>
        <v>East</v>
      </c>
      <c r="I5606" t="s">
        <v>786</v>
      </c>
      <c r="J5606" t="str">
        <f t="shared" si="350"/>
        <v>New Jersey</v>
      </c>
      <c r="K5606" t="s">
        <v>2187</v>
      </c>
      <c r="L5606" t="str">
        <f t="shared" si="351"/>
        <v>East Orange</v>
      </c>
      <c r="M5606" t="s">
        <v>22</v>
      </c>
      <c r="N5606" t="str">
        <f>IF(M5606="", "", IFERROR(VLOOKUP(M5606, Data!$A$1:$B$5, 2, 0), "Unkown fuel"))</f>
        <v>very harmful</v>
      </c>
      <c r="O5606" t="s">
        <v>23</v>
      </c>
      <c r="P5606" t="s">
        <v>24</v>
      </c>
      <c r="Q5606" t="s">
        <v>25</v>
      </c>
      <c r="R5606" t="s">
        <v>182</v>
      </c>
      <c r="S5606">
        <v>1498</v>
      </c>
      <c r="T5606" t="s">
        <v>105</v>
      </c>
      <c r="U5606" t="s">
        <v>95</v>
      </c>
      <c r="V5606">
        <v>5</v>
      </c>
      <c r="W5606" t="s">
        <v>1179</v>
      </c>
    </row>
    <row r="5607" spans="1:23" x14ac:dyDescent="0.3">
      <c r="A5607">
        <v>5769</v>
      </c>
      <c r="B5607" t="s">
        <v>46</v>
      </c>
      <c r="C5607">
        <v>2013</v>
      </c>
      <c r="D5607">
        <f t="shared" ca="1" si="348"/>
        <v>10</v>
      </c>
      <c r="E5607" s="5">
        <v>275000</v>
      </c>
      <c r="F5607">
        <v>70000</v>
      </c>
      <c r="G5607" t="s">
        <v>19</v>
      </c>
      <c r="H5607" t="str">
        <f t="shared" si="349"/>
        <v>East</v>
      </c>
      <c r="I5607" t="s">
        <v>786</v>
      </c>
      <c r="J5607" t="str">
        <f t="shared" si="350"/>
        <v>New Jersey</v>
      </c>
      <c r="K5607" t="s">
        <v>2188</v>
      </c>
      <c r="L5607" t="str">
        <f t="shared" si="351"/>
        <v>Rahway</v>
      </c>
      <c r="M5607" t="s">
        <v>59</v>
      </c>
      <c r="N5607" t="str">
        <f>IF(M5607="", "", IFERROR(VLOOKUP(M5607, Data!$A$1:$B$5, 2, 0), "Unkown fuel"))</f>
        <v>less harmful</v>
      </c>
      <c r="O5607" t="s">
        <v>23</v>
      </c>
      <c r="P5607" t="s">
        <v>24</v>
      </c>
      <c r="Q5607" t="s">
        <v>33</v>
      </c>
      <c r="R5607" t="s">
        <v>1024</v>
      </c>
      <c r="S5607">
        <v>1086</v>
      </c>
      <c r="T5607" t="s">
        <v>247</v>
      </c>
      <c r="U5607" t="s">
        <v>248</v>
      </c>
      <c r="V5607">
        <v>5</v>
      </c>
      <c r="W5607" t="s">
        <v>1179</v>
      </c>
    </row>
    <row r="5608" spans="1:23" x14ac:dyDescent="0.3">
      <c r="A5608">
        <v>5770</v>
      </c>
      <c r="B5608" t="s">
        <v>46</v>
      </c>
      <c r="C5608">
        <v>2013</v>
      </c>
      <c r="D5608">
        <f t="shared" ca="1" si="348"/>
        <v>10</v>
      </c>
      <c r="E5608" s="5">
        <v>245000</v>
      </c>
      <c r="F5608">
        <v>110000</v>
      </c>
      <c r="G5608" t="s">
        <v>56</v>
      </c>
      <c r="H5608" t="str">
        <f t="shared" si="349"/>
        <v>West</v>
      </c>
      <c r="I5608" t="s">
        <v>57</v>
      </c>
      <c r="J5608" t="str">
        <f t="shared" si="350"/>
        <v>California</v>
      </c>
      <c r="K5608" t="s">
        <v>2185</v>
      </c>
      <c r="L5608" t="str">
        <f t="shared" si="351"/>
        <v>Encinitas</v>
      </c>
      <c r="M5608" t="s">
        <v>41</v>
      </c>
      <c r="N5608" t="str">
        <f>IF(M5608="", "", IFERROR(VLOOKUP(M5608, Data!$A$1:$B$5, 2, 0), "Unkown fuel"))</f>
        <v>harmful</v>
      </c>
      <c r="O5608" t="s">
        <v>23</v>
      </c>
      <c r="P5608" t="s">
        <v>24</v>
      </c>
      <c r="Q5608" t="s">
        <v>33</v>
      </c>
      <c r="R5608" t="s">
        <v>246</v>
      </c>
      <c r="S5608">
        <v>1086</v>
      </c>
      <c r="T5608" t="s">
        <v>247</v>
      </c>
      <c r="U5608" t="s">
        <v>248</v>
      </c>
      <c r="V5608">
        <v>5</v>
      </c>
      <c r="W5608" t="s">
        <v>1179</v>
      </c>
    </row>
    <row r="5609" spans="1:23" x14ac:dyDescent="0.3">
      <c r="A5609">
        <v>5771</v>
      </c>
      <c r="B5609" t="s">
        <v>18</v>
      </c>
      <c r="C5609">
        <v>2010</v>
      </c>
      <c r="D5609">
        <f t="shared" ca="1" si="348"/>
        <v>13</v>
      </c>
      <c r="E5609" s="5">
        <v>160000</v>
      </c>
      <c r="F5609">
        <v>200000</v>
      </c>
      <c r="G5609" t="s">
        <v>38</v>
      </c>
      <c r="H5609" t="str">
        <f t="shared" si="349"/>
        <v>Central</v>
      </c>
      <c r="I5609" t="s">
        <v>1100</v>
      </c>
      <c r="J5609" t="str">
        <f t="shared" si="350"/>
        <v>Missouri</v>
      </c>
      <c r="K5609" t="s">
        <v>1194</v>
      </c>
      <c r="L5609" t="str">
        <f t="shared" si="351"/>
        <v>Springfield</v>
      </c>
      <c r="M5609" t="s">
        <v>41</v>
      </c>
      <c r="N5609" t="str">
        <f>IF(M5609="", "", IFERROR(VLOOKUP(M5609, Data!$A$1:$B$5, 2, 0), "Unkown fuel"))</f>
        <v>harmful</v>
      </c>
      <c r="O5609" t="s">
        <v>23</v>
      </c>
      <c r="P5609" t="s">
        <v>24</v>
      </c>
      <c r="Q5609" t="s">
        <v>25</v>
      </c>
      <c r="R5609" t="s">
        <v>273</v>
      </c>
      <c r="S5609">
        <v>998</v>
      </c>
      <c r="T5609" t="s">
        <v>67</v>
      </c>
      <c r="U5609" t="s">
        <v>141</v>
      </c>
      <c r="V5609">
        <v>5</v>
      </c>
      <c r="W5609" t="s">
        <v>1179</v>
      </c>
    </row>
    <row r="5610" spans="1:23" x14ac:dyDescent="0.3">
      <c r="A5610">
        <v>5772</v>
      </c>
      <c r="B5610" t="s">
        <v>46</v>
      </c>
      <c r="C5610">
        <v>2014</v>
      </c>
      <c r="D5610">
        <f t="shared" ca="1" si="348"/>
        <v>9</v>
      </c>
      <c r="E5610" s="5">
        <v>250000</v>
      </c>
      <c r="F5610">
        <v>80000</v>
      </c>
      <c r="G5610" t="s">
        <v>38</v>
      </c>
      <c r="H5610" t="str">
        <f t="shared" si="349"/>
        <v>Central</v>
      </c>
      <c r="I5610" t="s">
        <v>1100</v>
      </c>
      <c r="J5610" t="str">
        <f t="shared" si="350"/>
        <v>Missouri</v>
      </c>
      <c r="K5610" t="s">
        <v>1194</v>
      </c>
      <c r="L5610" t="str">
        <f t="shared" si="351"/>
        <v>Springfield</v>
      </c>
      <c r="M5610" t="s">
        <v>41</v>
      </c>
      <c r="N5610" t="str">
        <f>IF(M5610="", "", IFERROR(VLOOKUP(M5610, Data!$A$1:$B$5, 2, 0), "Unkown fuel"))</f>
        <v>harmful</v>
      </c>
      <c r="O5610" t="s">
        <v>23</v>
      </c>
      <c r="P5610" t="s">
        <v>24</v>
      </c>
      <c r="Q5610" t="s">
        <v>25</v>
      </c>
      <c r="R5610" t="s">
        <v>390</v>
      </c>
      <c r="S5610">
        <v>814</v>
      </c>
      <c r="T5610" t="s">
        <v>541</v>
      </c>
      <c r="U5610" t="s">
        <v>542</v>
      </c>
      <c r="V5610">
        <v>5</v>
      </c>
      <c r="W5610" t="s">
        <v>1179</v>
      </c>
    </row>
    <row r="5611" spans="1:23" x14ac:dyDescent="0.3">
      <c r="A5611">
        <v>5773</v>
      </c>
      <c r="B5611" t="s">
        <v>37</v>
      </c>
      <c r="C5611">
        <v>2014</v>
      </c>
      <c r="D5611">
        <f t="shared" ca="1" si="348"/>
        <v>9</v>
      </c>
      <c r="E5611" s="5">
        <v>450000</v>
      </c>
      <c r="F5611">
        <v>76000</v>
      </c>
      <c r="G5611" t="s">
        <v>38</v>
      </c>
      <c r="H5611" t="str">
        <f t="shared" si="349"/>
        <v>Central</v>
      </c>
      <c r="I5611" t="s">
        <v>1100</v>
      </c>
      <c r="J5611" t="str">
        <f t="shared" si="350"/>
        <v>Missouri</v>
      </c>
      <c r="K5611" t="s">
        <v>1194</v>
      </c>
      <c r="L5611" t="str">
        <f t="shared" si="351"/>
        <v>Springfield</v>
      </c>
      <c r="M5611" t="s">
        <v>22</v>
      </c>
      <c r="N5611" t="str">
        <f>IF(M5611="", "", IFERROR(VLOOKUP(M5611, Data!$A$1:$B$5, 2, 0), "Unkown fuel"))</f>
        <v>very harmful</v>
      </c>
      <c r="O5611" t="s">
        <v>23</v>
      </c>
      <c r="P5611" t="s">
        <v>24</v>
      </c>
      <c r="Q5611" t="s">
        <v>25</v>
      </c>
      <c r="R5611" t="s">
        <v>618</v>
      </c>
      <c r="S5611">
        <v>1498</v>
      </c>
      <c r="T5611" t="s">
        <v>105</v>
      </c>
      <c r="U5611" t="s">
        <v>95</v>
      </c>
      <c r="V5611">
        <v>5</v>
      </c>
      <c r="W5611" t="s">
        <v>1179</v>
      </c>
    </row>
    <row r="5612" spans="1:23" x14ac:dyDescent="0.3">
      <c r="A5612">
        <v>5774</v>
      </c>
      <c r="B5612" t="s">
        <v>109</v>
      </c>
      <c r="C5612">
        <v>2007</v>
      </c>
      <c r="D5612">
        <f t="shared" ca="1" si="348"/>
        <v>16</v>
      </c>
      <c r="E5612" s="5">
        <v>85000</v>
      </c>
      <c r="F5612">
        <v>150000</v>
      </c>
      <c r="G5612" t="s">
        <v>38</v>
      </c>
      <c r="H5612" t="str">
        <f t="shared" si="349"/>
        <v>Central</v>
      </c>
      <c r="I5612" t="s">
        <v>1100</v>
      </c>
      <c r="J5612" t="str">
        <f t="shared" si="350"/>
        <v>Missouri</v>
      </c>
      <c r="K5612" t="s">
        <v>1194</v>
      </c>
      <c r="L5612" t="str">
        <f t="shared" si="351"/>
        <v>Springfield</v>
      </c>
      <c r="M5612" t="s">
        <v>22</v>
      </c>
      <c r="N5612" t="str">
        <f>IF(M5612="", "", IFERROR(VLOOKUP(M5612, Data!$A$1:$B$5, 2, 0), "Unkown fuel"))</f>
        <v>very harmful</v>
      </c>
      <c r="O5612" t="s">
        <v>23</v>
      </c>
      <c r="P5612" t="s">
        <v>24</v>
      </c>
      <c r="Q5612" t="s">
        <v>33</v>
      </c>
      <c r="R5612" t="s">
        <v>593</v>
      </c>
      <c r="S5612">
        <v>1396</v>
      </c>
      <c r="T5612" t="s">
        <v>594</v>
      </c>
      <c r="U5612" t="s">
        <v>595</v>
      </c>
      <c r="V5612">
        <v>5</v>
      </c>
      <c r="W5612" t="s">
        <v>1179</v>
      </c>
    </row>
    <row r="5613" spans="1:23" x14ac:dyDescent="0.3">
      <c r="A5613">
        <v>5775</v>
      </c>
      <c r="B5613" t="s">
        <v>65</v>
      </c>
      <c r="C5613">
        <v>2018</v>
      </c>
      <c r="D5613">
        <f t="shared" ca="1" si="348"/>
        <v>5</v>
      </c>
      <c r="E5613" s="5">
        <v>1938000</v>
      </c>
      <c r="F5613">
        <v>35000</v>
      </c>
      <c r="G5613" t="s">
        <v>38</v>
      </c>
      <c r="H5613" t="str">
        <f t="shared" si="349"/>
        <v>Central</v>
      </c>
      <c r="I5613" t="s">
        <v>1100</v>
      </c>
      <c r="J5613" t="str">
        <f t="shared" si="350"/>
        <v>Missouri</v>
      </c>
      <c r="K5613" t="s">
        <v>2018</v>
      </c>
      <c r="L5613" t="str">
        <f t="shared" si="351"/>
        <v>Saint Peters</v>
      </c>
      <c r="M5613" t="s">
        <v>22</v>
      </c>
      <c r="N5613" t="str">
        <f>IF(M5613="", "", IFERROR(VLOOKUP(M5613, Data!$A$1:$B$5, 2, 0), "Unkown fuel"))</f>
        <v>very harmful</v>
      </c>
      <c r="O5613" t="s">
        <v>23</v>
      </c>
      <c r="P5613" t="s">
        <v>24</v>
      </c>
      <c r="Q5613" t="s">
        <v>25</v>
      </c>
      <c r="R5613" t="s">
        <v>882</v>
      </c>
      <c r="S5613">
        <v>2393</v>
      </c>
      <c r="T5613" t="s">
        <v>883</v>
      </c>
      <c r="U5613" t="s">
        <v>884</v>
      </c>
      <c r="V5613">
        <v>7</v>
      </c>
      <c r="W5613" t="s">
        <v>1179</v>
      </c>
    </row>
    <row r="5614" spans="1:23" x14ac:dyDescent="0.3">
      <c r="A5614">
        <v>5776</v>
      </c>
      <c r="B5614" t="s">
        <v>46</v>
      </c>
      <c r="C5614">
        <v>2016</v>
      </c>
      <c r="D5614">
        <f t="shared" ca="1" si="348"/>
        <v>7</v>
      </c>
      <c r="E5614" s="5">
        <v>550000</v>
      </c>
      <c r="F5614">
        <v>40000</v>
      </c>
      <c r="G5614" t="s">
        <v>38</v>
      </c>
      <c r="H5614" t="str">
        <f t="shared" si="349"/>
        <v>Central</v>
      </c>
      <c r="I5614" t="s">
        <v>1100</v>
      </c>
      <c r="J5614" t="str">
        <f t="shared" si="350"/>
        <v>Missouri</v>
      </c>
      <c r="K5614" t="s">
        <v>2189</v>
      </c>
      <c r="L5614" t="str">
        <f t="shared" si="351"/>
        <v>University City</v>
      </c>
      <c r="M5614" t="s">
        <v>41</v>
      </c>
      <c r="N5614" t="str">
        <f>IF(M5614="", "", IFERROR(VLOOKUP(M5614, Data!$A$1:$B$5, 2, 0), "Unkown fuel"))</f>
        <v>harmful</v>
      </c>
      <c r="O5614" t="s">
        <v>23</v>
      </c>
      <c r="P5614" t="s">
        <v>24</v>
      </c>
      <c r="Q5614" t="s">
        <v>25</v>
      </c>
      <c r="R5614" t="s">
        <v>133</v>
      </c>
      <c r="S5614">
        <v>1197</v>
      </c>
      <c r="T5614" t="s">
        <v>134</v>
      </c>
      <c r="U5614" t="s">
        <v>135</v>
      </c>
      <c r="V5614">
        <v>5</v>
      </c>
      <c r="W5614" t="s">
        <v>1179</v>
      </c>
    </row>
    <row r="5615" spans="1:23" x14ac:dyDescent="0.3">
      <c r="A5615">
        <v>5777</v>
      </c>
      <c r="B5615" t="s">
        <v>69</v>
      </c>
      <c r="C5615">
        <v>2015</v>
      </c>
      <c r="D5615">
        <f t="shared" ca="1" si="348"/>
        <v>8</v>
      </c>
      <c r="E5615" s="5">
        <v>551000</v>
      </c>
      <c r="F5615">
        <v>110000</v>
      </c>
      <c r="G5615" t="s">
        <v>38</v>
      </c>
      <c r="H5615" t="str">
        <f t="shared" si="349"/>
        <v>Central</v>
      </c>
      <c r="I5615" t="s">
        <v>1100</v>
      </c>
      <c r="J5615" t="str">
        <f t="shared" si="350"/>
        <v>Missouri</v>
      </c>
      <c r="K5615" t="s">
        <v>1194</v>
      </c>
      <c r="L5615" t="str">
        <f t="shared" si="351"/>
        <v>Springfield</v>
      </c>
      <c r="M5615" t="s">
        <v>22</v>
      </c>
      <c r="N5615" t="str">
        <f>IF(M5615="", "", IFERROR(VLOOKUP(M5615, Data!$A$1:$B$5, 2, 0), "Unkown fuel"))</f>
        <v>very harmful</v>
      </c>
      <c r="O5615" t="s">
        <v>23</v>
      </c>
      <c r="P5615" t="s">
        <v>24</v>
      </c>
      <c r="Q5615" t="s">
        <v>25</v>
      </c>
      <c r="R5615" t="s">
        <v>236</v>
      </c>
      <c r="S5615">
        <v>1498</v>
      </c>
      <c r="T5615" t="s">
        <v>237</v>
      </c>
      <c r="U5615" t="s">
        <v>238</v>
      </c>
      <c r="V5615">
        <v>5</v>
      </c>
      <c r="W5615" t="s">
        <v>1179</v>
      </c>
    </row>
    <row r="5616" spans="1:23" x14ac:dyDescent="0.3">
      <c r="A5616">
        <v>5778</v>
      </c>
      <c r="B5616" t="s">
        <v>46</v>
      </c>
      <c r="C5616">
        <v>2019</v>
      </c>
      <c r="D5616">
        <f t="shared" ca="1" si="348"/>
        <v>4</v>
      </c>
      <c r="E5616" s="5">
        <v>500000</v>
      </c>
      <c r="F5616">
        <v>60000</v>
      </c>
      <c r="G5616" t="s">
        <v>38</v>
      </c>
      <c r="H5616" t="str">
        <f t="shared" si="349"/>
        <v>Central</v>
      </c>
      <c r="I5616" t="s">
        <v>1100</v>
      </c>
      <c r="J5616" t="str">
        <f t="shared" si="350"/>
        <v>Missouri</v>
      </c>
      <c r="K5616" t="s">
        <v>1194</v>
      </c>
      <c r="L5616" t="str">
        <f t="shared" si="351"/>
        <v>Springfield</v>
      </c>
      <c r="M5616" t="s">
        <v>41</v>
      </c>
      <c r="N5616" t="str">
        <f>IF(M5616="", "", IFERROR(VLOOKUP(M5616, Data!$A$1:$B$5, 2, 0), "Unkown fuel"))</f>
        <v>harmful</v>
      </c>
      <c r="O5616" t="s">
        <v>23</v>
      </c>
      <c r="P5616" t="s">
        <v>24</v>
      </c>
      <c r="Q5616" t="s">
        <v>25</v>
      </c>
      <c r="R5616" t="s">
        <v>53</v>
      </c>
      <c r="S5616">
        <v>1197</v>
      </c>
      <c r="T5616" t="s">
        <v>54</v>
      </c>
      <c r="U5616" t="s">
        <v>55</v>
      </c>
      <c r="V5616">
        <v>5</v>
      </c>
      <c r="W5616" t="s">
        <v>1179</v>
      </c>
    </row>
    <row r="5617" spans="1:23" x14ac:dyDescent="0.3">
      <c r="A5617">
        <v>5779</v>
      </c>
      <c r="B5617" t="s">
        <v>37</v>
      </c>
      <c r="C5617">
        <v>2018</v>
      </c>
      <c r="D5617">
        <f t="shared" ca="1" si="348"/>
        <v>5</v>
      </c>
      <c r="E5617" s="5">
        <v>585000</v>
      </c>
      <c r="F5617">
        <v>15000</v>
      </c>
      <c r="G5617" t="s">
        <v>38</v>
      </c>
      <c r="H5617" t="str">
        <f t="shared" si="349"/>
        <v>Central</v>
      </c>
      <c r="I5617" t="s">
        <v>1100</v>
      </c>
      <c r="J5617" t="str">
        <f t="shared" si="350"/>
        <v>Missouri</v>
      </c>
      <c r="K5617" t="s">
        <v>2189</v>
      </c>
      <c r="L5617" t="str">
        <f t="shared" si="351"/>
        <v>University City</v>
      </c>
      <c r="M5617" t="s">
        <v>41</v>
      </c>
      <c r="N5617" t="str">
        <f>IF(M5617="", "", IFERROR(VLOOKUP(M5617, Data!$A$1:$B$5, 2, 0), "Unkown fuel"))</f>
        <v>harmful</v>
      </c>
      <c r="O5617" t="s">
        <v>23</v>
      </c>
      <c r="P5617" t="s">
        <v>24</v>
      </c>
      <c r="Q5617" t="s">
        <v>25</v>
      </c>
      <c r="R5617" t="s">
        <v>159</v>
      </c>
      <c r="S5617">
        <v>1198</v>
      </c>
      <c r="T5617" t="s">
        <v>311</v>
      </c>
      <c r="U5617" t="s">
        <v>312</v>
      </c>
      <c r="V5617">
        <v>5</v>
      </c>
      <c r="W5617" t="s">
        <v>1179</v>
      </c>
    </row>
    <row r="5618" spans="1:23" x14ac:dyDescent="0.3">
      <c r="A5618">
        <v>5780</v>
      </c>
      <c r="B5618" t="s">
        <v>46</v>
      </c>
      <c r="C5618">
        <v>2013</v>
      </c>
      <c r="D5618">
        <f t="shared" ca="1" si="348"/>
        <v>10</v>
      </c>
      <c r="E5618" s="5">
        <v>172000</v>
      </c>
      <c r="F5618">
        <v>120000</v>
      </c>
      <c r="G5618" t="s">
        <v>38</v>
      </c>
      <c r="H5618" t="str">
        <f t="shared" si="349"/>
        <v>Central</v>
      </c>
      <c r="I5618" t="s">
        <v>880</v>
      </c>
      <c r="J5618" t="str">
        <f t="shared" si="350"/>
        <v>Minnesota</v>
      </c>
      <c r="K5618" t="s">
        <v>1336</v>
      </c>
      <c r="L5618" t="str">
        <f t="shared" si="351"/>
        <v>Prior Lake</v>
      </c>
      <c r="M5618" t="s">
        <v>41</v>
      </c>
      <c r="N5618" t="str">
        <f>IF(M5618="", "", IFERROR(VLOOKUP(M5618, Data!$A$1:$B$5, 2, 0), "Unkown fuel"))</f>
        <v>harmful</v>
      </c>
      <c r="O5618" t="s">
        <v>23</v>
      </c>
      <c r="P5618" t="s">
        <v>24</v>
      </c>
      <c r="Q5618" t="s">
        <v>25</v>
      </c>
      <c r="R5618" t="s">
        <v>1010</v>
      </c>
      <c r="S5618">
        <v>1495</v>
      </c>
      <c r="T5618" t="s">
        <v>232</v>
      </c>
      <c r="U5618" t="s">
        <v>1257</v>
      </c>
      <c r="V5618">
        <v>5</v>
      </c>
      <c r="W5618" t="s">
        <v>1179</v>
      </c>
    </row>
    <row r="5619" spans="1:23" x14ac:dyDescent="0.3">
      <c r="A5619">
        <v>5781</v>
      </c>
      <c r="B5619" t="s">
        <v>46</v>
      </c>
      <c r="C5619">
        <v>2012</v>
      </c>
      <c r="D5619">
        <f t="shared" ca="1" si="348"/>
        <v>11</v>
      </c>
      <c r="E5619" s="5">
        <v>360000</v>
      </c>
      <c r="F5619">
        <v>100000</v>
      </c>
      <c r="G5619" t="s">
        <v>38</v>
      </c>
      <c r="H5619" t="str">
        <f t="shared" si="349"/>
        <v>Central</v>
      </c>
      <c r="I5619" t="s">
        <v>880</v>
      </c>
      <c r="J5619" t="str">
        <f t="shared" si="350"/>
        <v>Minnesota</v>
      </c>
      <c r="K5619" t="s">
        <v>1336</v>
      </c>
      <c r="L5619" t="str">
        <f t="shared" si="351"/>
        <v>Prior Lake</v>
      </c>
      <c r="M5619" t="s">
        <v>22</v>
      </c>
      <c r="N5619" t="str">
        <f>IF(M5619="", "", IFERROR(VLOOKUP(M5619, Data!$A$1:$B$5, 2, 0), "Unkown fuel"))</f>
        <v>very harmful</v>
      </c>
      <c r="O5619" t="s">
        <v>23</v>
      </c>
      <c r="P5619" t="s">
        <v>24</v>
      </c>
      <c r="Q5619" t="s">
        <v>33</v>
      </c>
      <c r="R5619" t="s">
        <v>288</v>
      </c>
      <c r="S5619">
        <v>1582</v>
      </c>
      <c r="T5619" t="s">
        <v>289</v>
      </c>
      <c r="U5619" t="s">
        <v>290</v>
      </c>
      <c r="V5619">
        <v>5</v>
      </c>
      <c r="W5619" t="s">
        <v>1179</v>
      </c>
    </row>
    <row r="5620" spans="1:23" x14ac:dyDescent="0.3">
      <c r="A5620">
        <v>5782</v>
      </c>
      <c r="B5620" t="s">
        <v>109</v>
      </c>
      <c r="C5620">
        <v>2017</v>
      </c>
      <c r="D5620">
        <f t="shared" ca="1" si="348"/>
        <v>6</v>
      </c>
      <c r="E5620" s="5">
        <v>350000</v>
      </c>
      <c r="F5620">
        <v>24000</v>
      </c>
      <c r="G5620" t="s">
        <v>38</v>
      </c>
      <c r="H5620" t="str">
        <f t="shared" si="349"/>
        <v>Central</v>
      </c>
      <c r="I5620" t="s">
        <v>880</v>
      </c>
      <c r="J5620" t="str">
        <f t="shared" si="350"/>
        <v>Minnesota</v>
      </c>
      <c r="K5620" t="s">
        <v>1336</v>
      </c>
      <c r="L5620" t="str">
        <f t="shared" si="351"/>
        <v>Prior Lake</v>
      </c>
      <c r="M5620" t="s">
        <v>22</v>
      </c>
      <c r="N5620" t="str">
        <f>IF(M5620="", "", IFERROR(VLOOKUP(M5620, Data!$A$1:$B$5, 2, 0), "Unkown fuel"))</f>
        <v>very harmful</v>
      </c>
      <c r="O5620" t="s">
        <v>23</v>
      </c>
      <c r="P5620" t="s">
        <v>24</v>
      </c>
      <c r="Q5620" t="s">
        <v>33</v>
      </c>
      <c r="R5620" t="s">
        <v>470</v>
      </c>
      <c r="S5620">
        <v>1047</v>
      </c>
      <c r="T5620" t="s">
        <v>471</v>
      </c>
      <c r="U5620" t="s">
        <v>472</v>
      </c>
      <c r="V5620">
        <v>5</v>
      </c>
      <c r="W5620" t="s">
        <v>1179</v>
      </c>
    </row>
    <row r="5621" spans="1:23" x14ac:dyDescent="0.3">
      <c r="A5621">
        <v>5783</v>
      </c>
      <c r="B5621" t="s">
        <v>69</v>
      </c>
      <c r="C5621">
        <v>2018</v>
      </c>
      <c r="D5621">
        <f t="shared" ca="1" si="348"/>
        <v>5</v>
      </c>
      <c r="E5621" s="5">
        <v>700000</v>
      </c>
      <c r="F5621">
        <v>53000</v>
      </c>
      <c r="G5621" t="s">
        <v>38</v>
      </c>
      <c r="H5621" t="str">
        <f t="shared" si="349"/>
        <v>Central</v>
      </c>
      <c r="I5621" t="s">
        <v>880</v>
      </c>
      <c r="J5621" t="str">
        <f t="shared" si="350"/>
        <v>Minnesota</v>
      </c>
      <c r="K5621" t="s">
        <v>1336</v>
      </c>
      <c r="L5621" t="str">
        <f t="shared" si="351"/>
        <v>Prior Lake</v>
      </c>
      <c r="M5621" t="s">
        <v>22</v>
      </c>
      <c r="N5621" t="str">
        <f>IF(M5621="", "", IFERROR(VLOOKUP(M5621, Data!$A$1:$B$5, 2, 0), "Unkown fuel"))</f>
        <v>very harmful</v>
      </c>
      <c r="O5621" t="s">
        <v>23</v>
      </c>
      <c r="P5621" t="s">
        <v>24</v>
      </c>
      <c r="Q5621" t="s">
        <v>25</v>
      </c>
      <c r="R5621" t="s">
        <v>47</v>
      </c>
      <c r="S5621">
        <v>1498</v>
      </c>
      <c r="T5621" t="s">
        <v>303</v>
      </c>
      <c r="U5621" t="s">
        <v>238</v>
      </c>
      <c r="V5621">
        <v>5</v>
      </c>
      <c r="W5621" t="s">
        <v>1179</v>
      </c>
    </row>
    <row r="5622" spans="1:23" x14ac:dyDescent="0.3">
      <c r="A5622">
        <v>5784</v>
      </c>
      <c r="B5622" t="s">
        <v>18</v>
      </c>
      <c r="C5622">
        <v>2011</v>
      </c>
      <c r="D5622">
        <f t="shared" ca="1" si="348"/>
        <v>12</v>
      </c>
      <c r="E5622" s="5">
        <v>148000</v>
      </c>
      <c r="F5622">
        <v>40000</v>
      </c>
      <c r="G5622" t="s">
        <v>38</v>
      </c>
      <c r="H5622" t="str">
        <f t="shared" si="349"/>
        <v>Central</v>
      </c>
      <c r="I5622" t="s">
        <v>70</v>
      </c>
      <c r="J5622" t="str">
        <f t="shared" si="350"/>
        <v>Texas</v>
      </c>
      <c r="K5622" t="s">
        <v>2190</v>
      </c>
      <c r="L5622" t="str">
        <f t="shared" si="351"/>
        <v>Sulphur Springs</v>
      </c>
      <c r="M5622" t="s">
        <v>41</v>
      </c>
      <c r="N5622" t="str">
        <f>IF(M5622="", "", IFERROR(VLOOKUP(M5622, Data!$A$1:$B$5, 2, 0), "Unkown fuel"))</f>
        <v>harmful</v>
      </c>
      <c r="O5622" t="s">
        <v>23</v>
      </c>
      <c r="P5622" t="s">
        <v>24</v>
      </c>
      <c r="Q5622" t="s">
        <v>42</v>
      </c>
      <c r="R5622" t="s">
        <v>96</v>
      </c>
      <c r="S5622">
        <v>796</v>
      </c>
      <c r="T5622" t="s">
        <v>97</v>
      </c>
      <c r="U5622" t="s">
        <v>98</v>
      </c>
      <c r="V5622">
        <v>5</v>
      </c>
      <c r="W5622" t="s">
        <v>1179</v>
      </c>
    </row>
    <row r="5623" spans="1:23" x14ac:dyDescent="0.3">
      <c r="A5623">
        <v>5785</v>
      </c>
      <c r="B5623" t="s">
        <v>18</v>
      </c>
      <c r="C5623">
        <v>2016</v>
      </c>
      <c r="D5623">
        <f t="shared" ca="1" si="348"/>
        <v>7</v>
      </c>
      <c r="E5623" s="5">
        <v>330000</v>
      </c>
      <c r="F5623">
        <v>47370</v>
      </c>
      <c r="G5623" t="s">
        <v>38</v>
      </c>
      <c r="H5623" t="str">
        <f t="shared" si="349"/>
        <v>Central</v>
      </c>
      <c r="I5623" t="s">
        <v>70</v>
      </c>
      <c r="J5623" t="str">
        <f t="shared" si="350"/>
        <v>Texas</v>
      </c>
      <c r="K5623" t="s">
        <v>2190</v>
      </c>
      <c r="L5623" t="str">
        <f t="shared" si="351"/>
        <v>Sulphur Springs</v>
      </c>
      <c r="M5623" t="s">
        <v>136</v>
      </c>
      <c r="N5623" t="str">
        <f>IF(M5623="", "", IFERROR(VLOOKUP(M5623, Data!$A$1:$B$5, 2, 0), "Unkown fuel"))</f>
        <v>least harmful</v>
      </c>
      <c r="O5623" t="s">
        <v>23</v>
      </c>
      <c r="P5623" t="s">
        <v>24</v>
      </c>
      <c r="Q5623" t="s">
        <v>25</v>
      </c>
      <c r="R5623" t="s">
        <v>818</v>
      </c>
      <c r="S5623">
        <v>1196</v>
      </c>
      <c r="T5623" t="s">
        <v>486</v>
      </c>
      <c r="U5623" t="s">
        <v>2075</v>
      </c>
      <c r="V5623">
        <v>5</v>
      </c>
      <c r="W5623" t="s">
        <v>1179</v>
      </c>
    </row>
    <row r="5624" spans="1:23" x14ac:dyDescent="0.3">
      <c r="A5624">
        <v>5786</v>
      </c>
      <c r="B5624" t="s">
        <v>30</v>
      </c>
      <c r="C5624">
        <v>2007</v>
      </c>
      <c r="D5624">
        <f t="shared" ca="1" si="348"/>
        <v>16</v>
      </c>
      <c r="E5624" s="5">
        <v>110000</v>
      </c>
      <c r="F5624">
        <v>120000</v>
      </c>
      <c r="G5624" t="s">
        <v>38</v>
      </c>
      <c r="H5624" t="str">
        <f t="shared" si="349"/>
        <v>Central</v>
      </c>
      <c r="I5624" t="s">
        <v>70</v>
      </c>
      <c r="J5624" t="str">
        <f t="shared" si="350"/>
        <v>Texas</v>
      </c>
      <c r="K5624" t="s">
        <v>2190</v>
      </c>
      <c r="L5624" t="str">
        <f t="shared" si="351"/>
        <v>Sulphur Springs</v>
      </c>
      <c r="M5624" t="s">
        <v>22</v>
      </c>
      <c r="N5624" t="str">
        <f>IF(M5624="", "", IFERROR(VLOOKUP(M5624, Data!$A$1:$B$5, 2, 0), "Unkown fuel"))</f>
        <v>very harmful</v>
      </c>
      <c r="O5624" t="s">
        <v>23</v>
      </c>
      <c r="P5624" t="s">
        <v>24</v>
      </c>
      <c r="Q5624" t="s">
        <v>33</v>
      </c>
      <c r="R5624" t="s">
        <v>604</v>
      </c>
      <c r="S5624">
        <v>1896</v>
      </c>
      <c r="T5624" t="s">
        <v>1022</v>
      </c>
      <c r="U5624" t="s">
        <v>1868</v>
      </c>
      <c r="V5624">
        <v>5</v>
      </c>
      <c r="W5624" t="s">
        <v>1179</v>
      </c>
    </row>
    <row r="5625" spans="1:23" x14ac:dyDescent="0.3">
      <c r="A5625">
        <v>5787</v>
      </c>
      <c r="B5625" t="s">
        <v>18</v>
      </c>
      <c r="C5625">
        <v>2015</v>
      </c>
      <c r="D5625">
        <f t="shared" ca="1" si="348"/>
        <v>8</v>
      </c>
      <c r="E5625" s="5">
        <v>450000</v>
      </c>
      <c r="F5625">
        <v>100000</v>
      </c>
      <c r="G5625" t="s">
        <v>38</v>
      </c>
      <c r="H5625" t="str">
        <f t="shared" si="349"/>
        <v>Central</v>
      </c>
      <c r="I5625" t="s">
        <v>70</v>
      </c>
      <c r="J5625" t="str">
        <f t="shared" si="350"/>
        <v>Texas</v>
      </c>
      <c r="K5625" t="s">
        <v>2190</v>
      </c>
      <c r="L5625" t="str">
        <f t="shared" si="351"/>
        <v>Sulphur Springs</v>
      </c>
      <c r="M5625" t="s">
        <v>22</v>
      </c>
      <c r="N5625" t="str">
        <f>IF(M5625="", "", IFERROR(VLOOKUP(M5625, Data!$A$1:$B$5, 2, 0), "Unkown fuel"))</f>
        <v>very harmful</v>
      </c>
      <c r="O5625" t="s">
        <v>23</v>
      </c>
      <c r="P5625" t="s">
        <v>24</v>
      </c>
      <c r="Q5625" t="s">
        <v>25</v>
      </c>
      <c r="R5625" t="s">
        <v>229</v>
      </c>
      <c r="S5625">
        <v>1248</v>
      </c>
      <c r="T5625" t="s">
        <v>672</v>
      </c>
      <c r="U5625" t="s">
        <v>28</v>
      </c>
      <c r="V5625">
        <v>5</v>
      </c>
      <c r="W5625" t="s">
        <v>1179</v>
      </c>
    </row>
    <row r="5626" spans="1:23" x14ac:dyDescent="0.3">
      <c r="A5626">
        <v>5788</v>
      </c>
      <c r="B5626" t="s">
        <v>120</v>
      </c>
      <c r="C5626">
        <v>2009</v>
      </c>
      <c r="D5626">
        <f t="shared" ca="1" si="348"/>
        <v>14</v>
      </c>
      <c r="E5626" s="5">
        <v>260000</v>
      </c>
      <c r="F5626">
        <v>80000</v>
      </c>
      <c r="G5626" t="s">
        <v>38</v>
      </c>
      <c r="H5626" t="str">
        <f t="shared" si="349"/>
        <v>Central</v>
      </c>
      <c r="I5626" t="s">
        <v>70</v>
      </c>
      <c r="J5626" t="str">
        <f t="shared" si="350"/>
        <v>Texas</v>
      </c>
      <c r="K5626" t="s">
        <v>2190</v>
      </c>
      <c r="L5626" t="str">
        <f t="shared" si="351"/>
        <v>Sulphur Springs</v>
      </c>
      <c r="M5626" t="s">
        <v>22</v>
      </c>
      <c r="N5626" t="str">
        <f>IF(M5626="", "", IFERROR(VLOOKUP(M5626, Data!$A$1:$B$5, 2, 0), "Unkown fuel"))</f>
        <v>very harmful</v>
      </c>
      <c r="O5626" t="s">
        <v>23</v>
      </c>
      <c r="P5626" t="s">
        <v>24</v>
      </c>
      <c r="Q5626" t="s">
        <v>33</v>
      </c>
      <c r="R5626" t="s">
        <v>468</v>
      </c>
      <c r="S5626">
        <v>1991</v>
      </c>
      <c r="T5626" t="s">
        <v>559</v>
      </c>
      <c r="U5626" t="s">
        <v>560</v>
      </c>
      <c r="V5626">
        <v>7</v>
      </c>
      <c r="W5626" t="s">
        <v>1179</v>
      </c>
    </row>
    <row r="5627" spans="1:23" x14ac:dyDescent="0.3">
      <c r="A5627">
        <v>5789</v>
      </c>
      <c r="B5627" t="s">
        <v>46</v>
      </c>
      <c r="C5627">
        <v>2011</v>
      </c>
      <c r="D5627">
        <f t="shared" ca="1" si="348"/>
        <v>12</v>
      </c>
      <c r="E5627" s="5">
        <v>200000</v>
      </c>
      <c r="F5627">
        <v>91000</v>
      </c>
      <c r="G5627" t="s">
        <v>38</v>
      </c>
      <c r="H5627" t="str">
        <f t="shared" si="349"/>
        <v>Central</v>
      </c>
      <c r="I5627" t="s">
        <v>70</v>
      </c>
      <c r="J5627" t="str">
        <f t="shared" si="350"/>
        <v>Texas</v>
      </c>
      <c r="K5627" t="s">
        <v>2190</v>
      </c>
      <c r="L5627" t="str">
        <f t="shared" si="351"/>
        <v>Sulphur Springs</v>
      </c>
      <c r="M5627" t="s">
        <v>41</v>
      </c>
      <c r="N5627" t="str">
        <f>IF(M5627="", "", IFERROR(VLOOKUP(M5627, Data!$A$1:$B$5, 2, 0), "Unkown fuel"))</f>
        <v>harmful</v>
      </c>
      <c r="O5627" t="s">
        <v>23</v>
      </c>
      <c r="P5627" t="s">
        <v>24</v>
      </c>
      <c r="Q5627" t="s">
        <v>33</v>
      </c>
      <c r="R5627" t="s">
        <v>211</v>
      </c>
      <c r="S5627">
        <v>1197</v>
      </c>
      <c r="T5627" t="s">
        <v>212</v>
      </c>
      <c r="U5627" t="s">
        <v>453</v>
      </c>
      <c r="V5627">
        <v>5</v>
      </c>
      <c r="W5627" t="s">
        <v>1179</v>
      </c>
    </row>
    <row r="5628" spans="1:23" x14ac:dyDescent="0.3">
      <c r="A5628">
        <v>5790</v>
      </c>
      <c r="B5628" t="s">
        <v>18</v>
      </c>
      <c r="C5628">
        <v>2019</v>
      </c>
      <c r="D5628">
        <f t="shared" ca="1" si="348"/>
        <v>4</v>
      </c>
      <c r="E5628" s="5">
        <v>430000</v>
      </c>
      <c r="F5628">
        <v>20000</v>
      </c>
      <c r="G5628" t="s">
        <v>38</v>
      </c>
      <c r="H5628" t="str">
        <f t="shared" si="349"/>
        <v>Central</v>
      </c>
      <c r="I5628" t="s">
        <v>880</v>
      </c>
      <c r="J5628" t="str">
        <f t="shared" si="350"/>
        <v>Minnesota</v>
      </c>
      <c r="K5628" t="s">
        <v>1336</v>
      </c>
      <c r="L5628" t="str">
        <f t="shared" si="351"/>
        <v>Prior Lake</v>
      </c>
      <c r="M5628" t="s">
        <v>136</v>
      </c>
      <c r="N5628" t="str">
        <f>IF(M5628="", "", IFERROR(VLOOKUP(M5628, Data!$A$1:$B$5, 2, 0), "Unkown fuel"))</f>
        <v>least harmful</v>
      </c>
      <c r="O5628" t="s">
        <v>23</v>
      </c>
      <c r="P5628" t="s">
        <v>24</v>
      </c>
      <c r="Q5628" t="s">
        <v>25</v>
      </c>
      <c r="R5628" t="s">
        <v>2191</v>
      </c>
      <c r="S5628">
        <v>998</v>
      </c>
      <c r="T5628" t="s">
        <v>2192</v>
      </c>
      <c r="U5628" t="s">
        <v>1271</v>
      </c>
      <c r="V5628">
        <v>4</v>
      </c>
      <c r="W5628" t="s">
        <v>1179</v>
      </c>
    </row>
    <row r="5629" spans="1:23" x14ac:dyDescent="0.3">
      <c r="A5629">
        <v>5791</v>
      </c>
      <c r="B5629" t="s">
        <v>88</v>
      </c>
      <c r="C5629">
        <v>2013</v>
      </c>
      <c r="D5629">
        <f t="shared" ca="1" si="348"/>
        <v>10</v>
      </c>
      <c r="E5629" s="5">
        <v>550000</v>
      </c>
      <c r="F5629">
        <v>80000</v>
      </c>
      <c r="G5629" t="s">
        <v>38</v>
      </c>
      <c r="H5629" t="str">
        <f t="shared" si="349"/>
        <v>Central</v>
      </c>
      <c r="I5629" t="s">
        <v>39</v>
      </c>
      <c r="J5629" t="str">
        <f t="shared" si="350"/>
        <v>Illinois</v>
      </c>
      <c r="K5629" t="s">
        <v>1188</v>
      </c>
      <c r="L5629" t="str">
        <f t="shared" si="351"/>
        <v>Aurora</v>
      </c>
      <c r="M5629" t="s">
        <v>22</v>
      </c>
      <c r="N5629" t="str">
        <f>IF(M5629="", "", IFERROR(VLOOKUP(M5629, Data!$A$1:$B$5, 2, 0), "Unkown fuel"))</f>
        <v>very harmful</v>
      </c>
      <c r="O5629" t="s">
        <v>23</v>
      </c>
      <c r="P5629" t="s">
        <v>24</v>
      </c>
      <c r="Q5629" t="s">
        <v>33</v>
      </c>
      <c r="R5629" t="s">
        <v>481</v>
      </c>
      <c r="S5629">
        <v>2179</v>
      </c>
      <c r="T5629" t="s">
        <v>271</v>
      </c>
      <c r="U5629" t="s">
        <v>272</v>
      </c>
      <c r="V5629">
        <v>8</v>
      </c>
      <c r="W5629" t="s">
        <v>1179</v>
      </c>
    </row>
    <row r="5630" spans="1:23" x14ac:dyDescent="0.3">
      <c r="A5630">
        <v>5792</v>
      </c>
      <c r="B5630" t="s">
        <v>18</v>
      </c>
      <c r="C5630">
        <v>2013</v>
      </c>
      <c r="D5630">
        <f t="shared" ca="1" si="348"/>
        <v>10</v>
      </c>
      <c r="E5630" s="5">
        <v>245000</v>
      </c>
      <c r="F5630">
        <v>80000</v>
      </c>
      <c r="G5630" t="s">
        <v>38</v>
      </c>
      <c r="H5630" t="str">
        <f t="shared" si="349"/>
        <v>Central</v>
      </c>
      <c r="I5630" t="s">
        <v>39</v>
      </c>
      <c r="J5630" t="str">
        <f t="shared" si="350"/>
        <v>Illinois</v>
      </c>
      <c r="K5630" t="s">
        <v>1265</v>
      </c>
      <c r="L5630" t="str">
        <f t="shared" si="351"/>
        <v>Arlington Heights</v>
      </c>
      <c r="M5630" t="s">
        <v>22</v>
      </c>
      <c r="N5630" t="str">
        <f>IF(M5630="", "", IFERROR(VLOOKUP(M5630, Data!$A$1:$B$5, 2, 0), "Unkown fuel"))</f>
        <v>very harmful</v>
      </c>
      <c r="O5630" t="s">
        <v>23</v>
      </c>
      <c r="P5630" t="s">
        <v>24</v>
      </c>
      <c r="Q5630" t="s">
        <v>25</v>
      </c>
      <c r="R5630" t="s">
        <v>671</v>
      </c>
      <c r="S5630">
        <v>1248</v>
      </c>
      <c r="T5630" t="s">
        <v>672</v>
      </c>
      <c r="U5630" t="s">
        <v>28</v>
      </c>
      <c r="V5630">
        <v>5</v>
      </c>
      <c r="W5630" t="s">
        <v>1179</v>
      </c>
    </row>
    <row r="5631" spans="1:23" x14ac:dyDescent="0.3">
      <c r="A5631">
        <v>5793</v>
      </c>
      <c r="B5631" t="s">
        <v>18</v>
      </c>
      <c r="C5631">
        <v>2016</v>
      </c>
      <c r="D5631">
        <f t="shared" ca="1" si="348"/>
        <v>7</v>
      </c>
      <c r="E5631" s="5">
        <v>320000</v>
      </c>
      <c r="F5631">
        <v>80000</v>
      </c>
      <c r="G5631" t="s">
        <v>38</v>
      </c>
      <c r="H5631" t="str">
        <f t="shared" si="349"/>
        <v>Central</v>
      </c>
      <c r="I5631" t="s">
        <v>39</v>
      </c>
      <c r="J5631" t="str">
        <f t="shared" si="350"/>
        <v>Illinois</v>
      </c>
      <c r="K5631" t="s">
        <v>1188</v>
      </c>
      <c r="L5631" t="str">
        <f t="shared" si="351"/>
        <v>Aurora</v>
      </c>
      <c r="M5631" t="s">
        <v>136</v>
      </c>
      <c r="N5631" t="str">
        <f>IF(M5631="", "", IFERROR(VLOOKUP(M5631, Data!$A$1:$B$5, 2, 0), "Unkown fuel"))</f>
        <v>least harmful</v>
      </c>
      <c r="O5631" t="s">
        <v>23</v>
      </c>
      <c r="P5631" t="s">
        <v>24</v>
      </c>
      <c r="Q5631" t="s">
        <v>25</v>
      </c>
      <c r="R5631" t="s">
        <v>818</v>
      </c>
      <c r="S5631">
        <v>1196</v>
      </c>
      <c r="T5631" t="s">
        <v>538</v>
      </c>
      <c r="U5631" t="s">
        <v>539</v>
      </c>
      <c r="V5631">
        <v>5</v>
      </c>
      <c r="W5631" t="s">
        <v>1179</v>
      </c>
    </row>
    <row r="5632" spans="1:23" x14ac:dyDescent="0.3">
      <c r="A5632">
        <v>5794</v>
      </c>
      <c r="B5632" t="s">
        <v>46</v>
      </c>
      <c r="C5632">
        <v>2008</v>
      </c>
      <c r="D5632">
        <f t="shared" ca="1" si="348"/>
        <v>15</v>
      </c>
      <c r="E5632" s="5">
        <v>120000</v>
      </c>
      <c r="F5632">
        <v>110000</v>
      </c>
      <c r="G5632" t="s">
        <v>38</v>
      </c>
      <c r="H5632" t="str">
        <f t="shared" si="349"/>
        <v>Central</v>
      </c>
      <c r="I5632" t="s">
        <v>39</v>
      </c>
      <c r="J5632" t="str">
        <f t="shared" si="350"/>
        <v>Illinois</v>
      </c>
      <c r="K5632" t="s">
        <v>1188</v>
      </c>
      <c r="L5632" t="str">
        <f t="shared" si="351"/>
        <v>Aurora</v>
      </c>
      <c r="M5632" t="s">
        <v>136</v>
      </c>
      <c r="N5632" t="str">
        <f>IF(M5632="", "", IFERROR(VLOOKUP(M5632, Data!$A$1:$B$5, 2, 0), "Unkown fuel"))</f>
        <v>least harmful</v>
      </c>
      <c r="O5632" t="s">
        <v>23</v>
      </c>
      <c r="P5632" t="s">
        <v>24</v>
      </c>
      <c r="Q5632" t="s">
        <v>42</v>
      </c>
      <c r="R5632" t="s">
        <v>448</v>
      </c>
      <c r="S5632">
        <v>1495</v>
      </c>
      <c r="T5632" t="s">
        <v>449</v>
      </c>
      <c r="U5632" t="s">
        <v>450</v>
      </c>
      <c r="V5632">
        <v>5</v>
      </c>
      <c r="W5632" t="s">
        <v>1179</v>
      </c>
    </row>
    <row r="5633" spans="1:23" x14ac:dyDescent="0.3">
      <c r="A5633">
        <v>5795</v>
      </c>
      <c r="B5633" t="s">
        <v>46</v>
      </c>
      <c r="C5633">
        <v>2013</v>
      </c>
      <c r="D5633">
        <f t="shared" ca="1" si="348"/>
        <v>10</v>
      </c>
      <c r="E5633" s="5">
        <v>615000</v>
      </c>
      <c r="F5633">
        <v>120000</v>
      </c>
      <c r="G5633" t="s">
        <v>38</v>
      </c>
      <c r="H5633" t="str">
        <f t="shared" si="349"/>
        <v>Central</v>
      </c>
      <c r="I5633" t="s">
        <v>39</v>
      </c>
      <c r="J5633" t="str">
        <f t="shared" si="350"/>
        <v>Illinois</v>
      </c>
      <c r="K5633" t="s">
        <v>1188</v>
      </c>
      <c r="L5633" t="str">
        <f t="shared" si="351"/>
        <v>Aurora</v>
      </c>
      <c r="M5633" t="s">
        <v>22</v>
      </c>
      <c r="N5633" t="str">
        <f>IF(M5633="", "", IFERROR(VLOOKUP(M5633, Data!$A$1:$B$5, 2, 0), "Unkown fuel"))</f>
        <v>very harmful</v>
      </c>
      <c r="O5633" t="s">
        <v>23</v>
      </c>
      <c r="P5633" t="s">
        <v>24</v>
      </c>
      <c r="Q5633" t="s">
        <v>25</v>
      </c>
      <c r="R5633" t="s">
        <v>591</v>
      </c>
      <c r="S5633">
        <v>1582</v>
      </c>
      <c r="T5633" t="s">
        <v>706</v>
      </c>
      <c r="U5633" t="s">
        <v>707</v>
      </c>
      <c r="V5633">
        <v>5</v>
      </c>
      <c r="W5633" t="s">
        <v>1179</v>
      </c>
    </row>
    <row r="5634" spans="1:23" x14ac:dyDescent="0.3">
      <c r="A5634">
        <v>5796</v>
      </c>
      <c r="B5634" t="s">
        <v>30</v>
      </c>
      <c r="C5634">
        <v>2013</v>
      </c>
      <c r="D5634">
        <f t="shared" ref="D5634:D5697" ca="1" si="352">TRUNC(YEARFRAC(DATE(C5634,1,1), TODAY(), 1))</f>
        <v>10</v>
      </c>
      <c r="E5634" s="5">
        <v>600000</v>
      </c>
      <c r="F5634">
        <v>90000</v>
      </c>
      <c r="G5634" t="s">
        <v>38</v>
      </c>
      <c r="H5634" t="str">
        <f t="shared" ref="H5634:H5697" si="353">TRIM(G5634)</f>
        <v>Central</v>
      </c>
      <c r="I5634" t="s">
        <v>39</v>
      </c>
      <c r="J5634" t="str">
        <f t="shared" ref="J5634:J5697" si="354">TRIM(I5634)</f>
        <v>Illinois</v>
      </c>
      <c r="K5634" t="s">
        <v>1188</v>
      </c>
      <c r="L5634" t="str">
        <f t="shared" ref="L5634:L5697" si="355">TRIM(K5634)</f>
        <v>Aurora</v>
      </c>
      <c r="M5634" t="s">
        <v>22</v>
      </c>
      <c r="N5634" t="str">
        <f>IF(M5634="", "", IFERROR(VLOOKUP(M5634, Data!$A$1:$B$5, 2, 0), "Unkown fuel"))</f>
        <v>very harmful</v>
      </c>
      <c r="O5634" t="s">
        <v>23</v>
      </c>
      <c r="P5634" t="s">
        <v>154</v>
      </c>
      <c r="Q5634" t="s">
        <v>25</v>
      </c>
      <c r="R5634" t="s">
        <v>593</v>
      </c>
      <c r="S5634">
        <v>1968</v>
      </c>
      <c r="T5634" t="s">
        <v>293</v>
      </c>
      <c r="U5634" t="s">
        <v>695</v>
      </c>
      <c r="V5634">
        <v>5</v>
      </c>
      <c r="W5634" t="s">
        <v>1179</v>
      </c>
    </row>
    <row r="5635" spans="1:23" x14ac:dyDescent="0.3">
      <c r="A5635">
        <v>5797</v>
      </c>
      <c r="B5635" t="s">
        <v>221</v>
      </c>
      <c r="C5635">
        <v>2010</v>
      </c>
      <c r="D5635">
        <f t="shared" ca="1" si="352"/>
        <v>13</v>
      </c>
      <c r="E5635" s="5">
        <v>300000</v>
      </c>
      <c r="F5635">
        <v>120000</v>
      </c>
      <c r="G5635" t="s">
        <v>38</v>
      </c>
      <c r="H5635" t="str">
        <f t="shared" si="353"/>
        <v>Central</v>
      </c>
      <c r="I5635" t="s">
        <v>39</v>
      </c>
      <c r="J5635" t="str">
        <f t="shared" si="354"/>
        <v>Illinois</v>
      </c>
      <c r="K5635" t="s">
        <v>1188</v>
      </c>
      <c r="L5635" t="str">
        <f t="shared" si="355"/>
        <v>Aurora</v>
      </c>
      <c r="M5635" t="s">
        <v>41</v>
      </c>
      <c r="N5635" t="str">
        <f>IF(M5635="", "", IFERROR(VLOOKUP(M5635, Data!$A$1:$B$5, 2, 0), "Unkown fuel"))</f>
        <v>harmful</v>
      </c>
      <c r="O5635" t="s">
        <v>23</v>
      </c>
      <c r="P5635" t="s">
        <v>24</v>
      </c>
      <c r="Q5635" t="s">
        <v>33</v>
      </c>
      <c r="R5635" t="s">
        <v>276</v>
      </c>
      <c r="S5635">
        <v>1798</v>
      </c>
      <c r="T5635" t="s">
        <v>277</v>
      </c>
      <c r="U5635" t="s">
        <v>278</v>
      </c>
      <c r="V5635">
        <v>5</v>
      </c>
      <c r="W5635" t="s">
        <v>1179</v>
      </c>
    </row>
    <row r="5636" spans="1:23" x14ac:dyDescent="0.3">
      <c r="A5636">
        <v>5798</v>
      </c>
      <c r="B5636" t="s">
        <v>69</v>
      </c>
      <c r="C5636">
        <v>2016</v>
      </c>
      <c r="D5636">
        <f t="shared" ca="1" si="352"/>
        <v>7</v>
      </c>
      <c r="E5636" s="5">
        <v>400000</v>
      </c>
      <c r="F5636">
        <v>45217</v>
      </c>
      <c r="G5636" t="s">
        <v>38</v>
      </c>
      <c r="H5636" t="str">
        <f t="shared" si="353"/>
        <v>Central</v>
      </c>
      <c r="I5636" t="s">
        <v>791</v>
      </c>
      <c r="J5636" t="str">
        <f t="shared" si="354"/>
        <v>Oklahoma</v>
      </c>
      <c r="K5636" t="s">
        <v>794</v>
      </c>
      <c r="L5636" t="str">
        <f t="shared" si="355"/>
        <v>Moore</v>
      </c>
      <c r="M5636" t="s">
        <v>22</v>
      </c>
      <c r="N5636" t="str">
        <f>IF(M5636="", "", IFERROR(VLOOKUP(M5636, Data!$A$1:$B$5, 2, 0), "Unkown fuel"))</f>
        <v>very harmful</v>
      </c>
      <c r="O5636" t="s">
        <v>158</v>
      </c>
      <c r="P5636" t="s">
        <v>24</v>
      </c>
      <c r="Q5636" t="s">
        <v>25</v>
      </c>
      <c r="R5636" t="s">
        <v>737</v>
      </c>
      <c r="S5636">
        <v>1498</v>
      </c>
      <c r="T5636" t="s">
        <v>738</v>
      </c>
      <c r="U5636" t="s">
        <v>719</v>
      </c>
      <c r="V5636">
        <v>5</v>
      </c>
      <c r="W5636" t="s">
        <v>1179</v>
      </c>
    </row>
    <row r="5637" spans="1:23" x14ac:dyDescent="0.3">
      <c r="A5637">
        <v>5799</v>
      </c>
      <c r="B5637" t="s">
        <v>46</v>
      </c>
      <c r="C5637">
        <v>2017</v>
      </c>
      <c r="D5637">
        <f t="shared" ca="1" si="352"/>
        <v>6</v>
      </c>
      <c r="E5637" s="5">
        <v>1000000</v>
      </c>
      <c r="F5637">
        <v>60000</v>
      </c>
      <c r="G5637" t="s">
        <v>38</v>
      </c>
      <c r="H5637" t="str">
        <f t="shared" si="353"/>
        <v>Central</v>
      </c>
      <c r="I5637" t="s">
        <v>791</v>
      </c>
      <c r="J5637" t="str">
        <f t="shared" si="354"/>
        <v>Oklahoma</v>
      </c>
      <c r="K5637" t="s">
        <v>1522</v>
      </c>
      <c r="L5637" t="str">
        <f t="shared" si="355"/>
        <v>Midwest City</v>
      </c>
      <c r="M5637" t="s">
        <v>22</v>
      </c>
      <c r="N5637" t="str">
        <f>IF(M5637="", "", IFERROR(VLOOKUP(M5637, Data!$A$1:$B$5, 2, 0), "Unkown fuel"))</f>
        <v>very harmful</v>
      </c>
      <c r="O5637" t="s">
        <v>23</v>
      </c>
      <c r="P5637" t="s">
        <v>154</v>
      </c>
      <c r="Q5637" t="s">
        <v>33</v>
      </c>
      <c r="R5637" t="s">
        <v>313</v>
      </c>
      <c r="S5637">
        <v>1582</v>
      </c>
      <c r="T5637" t="s">
        <v>301</v>
      </c>
      <c r="U5637" t="s">
        <v>302</v>
      </c>
      <c r="V5637">
        <v>5</v>
      </c>
      <c r="W5637" t="s">
        <v>1179</v>
      </c>
    </row>
    <row r="5638" spans="1:23" x14ac:dyDescent="0.3">
      <c r="A5638">
        <v>5800</v>
      </c>
      <c r="B5638" t="s">
        <v>46</v>
      </c>
      <c r="C5638">
        <v>2012</v>
      </c>
      <c r="D5638">
        <f t="shared" ca="1" si="352"/>
        <v>11</v>
      </c>
      <c r="E5638" s="5">
        <v>525000</v>
      </c>
      <c r="F5638">
        <v>70000</v>
      </c>
      <c r="G5638" t="s">
        <v>38</v>
      </c>
      <c r="H5638" t="str">
        <f t="shared" si="353"/>
        <v>Central</v>
      </c>
      <c r="I5638" t="s">
        <v>791</v>
      </c>
      <c r="J5638" t="str">
        <f t="shared" si="354"/>
        <v>Oklahoma</v>
      </c>
      <c r="K5638" t="s">
        <v>1522</v>
      </c>
      <c r="L5638" t="str">
        <f t="shared" si="355"/>
        <v>Midwest City</v>
      </c>
      <c r="M5638" t="s">
        <v>41</v>
      </c>
      <c r="N5638" t="str">
        <f>IF(M5638="", "", IFERROR(VLOOKUP(M5638, Data!$A$1:$B$5, 2, 0), "Unkown fuel"))</f>
        <v>harmful</v>
      </c>
      <c r="O5638" t="s">
        <v>23</v>
      </c>
      <c r="P5638" t="s">
        <v>24</v>
      </c>
      <c r="Q5638" t="s">
        <v>33</v>
      </c>
      <c r="R5638" t="s">
        <v>1734</v>
      </c>
      <c r="S5638">
        <v>2359</v>
      </c>
      <c r="T5638" t="s">
        <v>1735</v>
      </c>
      <c r="U5638" t="s">
        <v>1736</v>
      </c>
      <c r="V5638">
        <v>5</v>
      </c>
      <c r="W5638" t="s">
        <v>1179</v>
      </c>
    </row>
    <row r="5639" spans="1:23" x14ac:dyDescent="0.3">
      <c r="A5639">
        <v>5801</v>
      </c>
      <c r="B5639" t="s">
        <v>631</v>
      </c>
      <c r="C5639">
        <v>2013</v>
      </c>
      <c r="D5639">
        <f t="shared" ca="1" si="352"/>
        <v>10</v>
      </c>
      <c r="E5639" s="5">
        <v>300000</v>
      </c>
      <c r="F5639">
        <v>133000</v>
      </c>
      <c r="G5639" t="s">
        <v>38</v>
      </c>
      <c r="H5639" t="str">
        <f t="shared" si="353"/>
        <v>Central</v>
      </c>
      <c r="I5639" t="s">
        <v>791</v>
      </c>
      <c r="J5639" t="str">
        <f t="shared" si="354"/>
        <v>Oklahoma</v>
      </c>
      <c r="K5639" t="s">
        <v>794</v>
      </c>
      <c r="L5639" t="str">
        <f t="shared" si="355"/>
        <v>Moore</v>
      </c>
      <c r="M5639" t="s">
        <v>22</v>
      </c>
      <c r="N5639" t="str">
        <f>IF(M5639="", "", IFERROR(VLOOKUP(M5639, Data!$A$1:$B$5, 2, 0), "Unkown fuel"))</f>
        <v>very harmful</v>
      </c>
      <c r="O5639" t="s">
        <v>23</v>
      </c>
      <c r="P5639" t="s">
        <v>24</v>
      </c>
      <c r="Q5639" t="s">
        <v>25</v>
      </c>
      <c r="R5639" t="s">
        <v>110</v>
      </c>
      <c r="S5639">
        <v>1248</v>
      </c>
      <c r="T5639" t="s">
        <v>393</v>
      </c>
      <c r="U5639" t="s">
        <v>943</v>
      </c>
      <c r="V5639">
        <v>5</v>
      </c>
      <c r="W5639" t="s">
        <v>1179</v>
      </c>
    </row>
    <row r="5640" spans="1:23" x14ac:dyDescent="0.3">
      <c r="A5640">
        <v>5802</v>
      </c>
      <c r="B5640" t="s">
        <v>631</v>
      </c>
      <c r="C5640">
        <v>2011</v>
      </c>
      <c r="D5640">
        <f t="shared" ca="1" si="352"/>
        <v>12</v>
      </c>
      <c r="E5640" s="5">
        <v>220000</v>
      </c>
      <c r="F5640">
        <v>117000</v>
      </c>
      <c r="G5640" t="s">
        <v>38</v>
      </c>
      <c r="H5640" t="str">
        <f t="shared" si="353"/>
        <v>Central</v>
      </c>
      <c r="I5640" t="s">
        <v>791</v>
      </c>
      <c r="J5640" t="str">
        <f t="shared" si="354"/>
        <v>Oklahoma</v>
      </c>
      <c r="K5640" t="s">
        <v>1522</v>
      </c>
      <c r="L5640" t="str">
        <f t="shared" si="355"/>
        <v>Midwest City</v>
      </c>
      <c r="M5640" t="s">
        <v>22</v>
      </c>
      <c r="N5640" t="str">
        <f>IF(M5640="", "", IFERROR(VLOOKUP(M5640, Data!$A$1:$B$5, 2, 0), "Unkown fuel"))</f>
        <v>very harmful</v>
      </c>
      <c r="O5640" t="s">
        <v>23</v>
      </c>
      <c r="P5640" t="s">
        <v>24</v>
      </c>
      <c r="Q5640" t="s">
        <v>33</v>
      </c>
      <c r="R5640" t="s">
        <v>110</v>
      </c>
      <c r="S5640">
        <v>1248</v>
      </c>
      <c r="T5640" t="s">
        <v>393</v>
      </c>
      <c r="U5640" t="s">
        <v>943</v>
      </c>
      <c r="V5640">
        <v>5</v>
      </c>
      <c r="W5640" t="s">
        <v>1179</v>
      </c>
    </row>
    <row r="5641" spans="1:23" x14ac:dyDescent="0.3">
      <c r="A5641">
        <v>5803</v>
      </c>
      <c r="B5641" t="s">
        <v>88</v>
      </c>
      <c r="C5641">
        <v>2015</v>
      </c>
      <c r="D5641">
        <f t="shared" ca="1" si="352"/>
        <v>8</v>
      </c>
      <c r="E5641" s="5">
        <v>850000</v>
      </c>
      <c r="F5641">
        <v>173000</v>
      </c>
      <c r="G5641" t="s">
        <v>38</v>
      </c>
      <c r="H5641" t="str">
        <f t="shared" si="353"/>
        <v>Central</v>
      </c>
      <c r="I5641" t="s">
        <v>791</v>
      </c>
      <c r="J5641" t="str">
        <f t="shared" si="354"/>
        <v>Oklahoma</v>
      </c>
      <c r="K5641" t="s">
        <v>794</v>
      </c>
      <c r="L5641" t="str">
        <f t="shared" si="355"/>
        <v>Moore</v>
      </c>
      <c r="M5641" t="s">
        <v>22</v>
      </c>
      <c r="N5641" t="str">
        <f>IF(M5641="", "", IFERROR(VLOOKUP(M5641, Data!$A$1:$B$5, 2, 0), "Unkown fuel"))</f>
        <v>very harmful</v>
      </c>
      <c r="O5641" t="s">
        <v>23</v>
      </c>
      <c r="P5641" t="s">
        <v>24</v>
      </c>
      <c r="Q5641" t="s">
        <v>25</v>
      </c>
      <c r="R5641" t="s">
        <v>155</v>
      </c>
      <c r="S5641">
        <v>2179</v>
      </c>
      <c r="T5641" t="s">
        <v>446</v>
      </c>
      <c r="U5641" t="s">
        <v>447</v>
      </c>
      <c r="V5641">
        <v>7</v>
      </c>
      <c r="W5641" t="s">
        <v>1179</v>
      </c>
    </row>
    <row r="5642" spans="1:23" x14ac:dyDescent="0.3">
      <c r="A5642">
        <v>5804</v>
      </c>
      <c r="B5642" t="s">
        <v>37</v>
      </c>
      <c r="C5642">
        <v>2011</v>
      </c>
      <c r="D5642">
        <f t="shared" ca="1" si="352"/>
        <v>12</v>
      </c>
      <c r="E5642" s="5">
        <v>500000</v>
      </c>
      <c r="F5642">
        <v>35000</v>
      </c>
      <c r="G5642" t="s">
        <v>38</v>
      </c>
      <c r="H5642" t="str">
        <f t="shared" si="353"/>
        <v>Central</v>
      </c>
      <c r="I5642" t="s">
        <v>791</v>
      </c>
      <c r="J5642" t="str">
        <f t="shared" si="354"/>
        <v>Oklahoma</v>
      </c>
      <c r="K5642" t="s">
        <v>794</v>
      </c>
      <c r="L5642" t="str">
        <f t="shared" si="355"/>
        <v>Moore</v>
      </c>
      <c r="M5642" t="s">
        <v>41</v>
      </c>
      <c r="N5642" t="str">
        <f>IF(M5642="", "", IFERROR(VLOOKUP(M5642, Data!$A$1:$B$5, 2, 0), "Unkown fuel"))</f>
        <v>harmful</v>
      </c>
      <c r="O5642" t="s">
        <v>23</v>
      </c>
      <c r="P5642" t="s">
        <v>24</v>
      </c>
      <c r="Q5642" t="s">
        <v>25</v>
      </c>
      <c r="R5642" t="s">
        <v>142</v>
      </c>
      <c r="S5642">
        <v>1497</v>
      </c>
      <c r="T5642" t="s">
        <v>406</v>
      </c>
      <c r="U5642" t="s">
        <v>407</v>
      </c>
      <c r="V5642">
        <v>5</v>
      </c>
      <c r="W5642" t="s">
        <v>1179</v>
      </c>
    </row>
    <row r="5643" spans="1:23" x14ac:dyDescent="0.3">
      <c r="A5643">
        <v>5805</v>
      </c>
      <c r="B5643" t="s">
        <v>46</v>
      </c>
      <c r="C5643">
        <v>2003</v>
      </c>
      <c r="D5643">
        <f t="shared" ca="1" si="352"/>
        <v>20</v>
      </c>
      <c r="E5643" s="5">
        <v>59000</v>
      </c>
      <c r="F5643">
        <v>70000</v>
      </c>
      <c r="G5643" t="s">
        <v>124</v>
      </c>
      <c r="H5643" t="str">
        <f t="shared" si="353"/>
        <v>South</v>
      </c>
      <c r="I5643" t="s">
        <v>196</v>
      </c>
      <c r="J5643" t="str">
        <f t="shared" si="354"/>
        <v>Florida</v>
      </c>
      <c r="K5643" t="s">
        <v>2193</v>
      </c>
      <c r="L5643" t="str">
        <f t="shared" si="355"/>
        <v>Lakeland</v>
      </c>
      <c r="M5643" t="s">
        <v>41</v>
      </c>
      <c r="N5643" t="str">
        <f>IF(M5643="", "", IFERROR(VLOOKUP(M5643, Data!$A$1:$B$5, 2, 0), "Unkown fuel"))</f>
        <v>harmful</v>
      </c>
      <c r="O5643" t="s">
        <v>23</v>
      </c>
      <c r="P5643" t="s">
        <v>24</v>
      </c>
      <c r="Q5643" t="s">
        <v>33</v>
      </c>
      <c r="R5643" t="s">
        <v>448</v>
      </c>
      <c r="S5643">
        <v>1495</v>
      </c>
      <c r="T5643" t="s">
        <v>449</v>
      </c>
      <c r="U5643" t="s">
        <v>450</v>
      </c>
      <c r="V5643">
        <v>5</v>
      </c>
      <c r="W5643" t="s">
        <v>1179</v>
      </c>
    </row>
    <row r="5644" spans="1:23" x14ac:dyDescent="0.3">
      <c r="A5644">
        <v>5806</v>
      </c>
      <c r="B5644" t="s">
        <v>18</v>
      </c>
      <c r="C5644">
        <v>2011</v>
      </c>
      <c r="D5644">
        <f t="shared" ca="1" si="352"/>
        <v>12</v>
      </c>
      <c r="E5644" s="5">
        <v>130000</v>
      </c>
      <c r="F5644">
        <v>60000</v>
      </c>
      <c r="G5644" t="s">
        <v>124</v>
      </c>
      <c r="H5644" t="str">
        <f t="shared" si="353"/>
        <v>South</v>
      </c>
      <c r="I5644" t="s">
        <v>196</v>
      </c>
      <c r="J5644" t="str">
        <f t="shared" si="354"/>
        <v>Florida</v>
      </c>
      <c r="K5644" t="s">
        <v>2194</v>
      </c>
      <c r="L5644" t="str">
        <f t="shared" si="355"/>
        <v>Land O Lakes</v>
      </c>
      <c r="M5644" t="s">
        <v>41</v>
      </c>
      <c r="N5644" t="str">
        <f>IF(M5644="", "", IFERROR(VLOOKUP(M5644, Data!$A$1:$B$5, 2, 0), "Unkown fuel"))</f>
        <v>harmful</v>
      </c>
      <c r="O5644" t="s">
        <v>23</v>
      </c>
      <c r="P5644" t="s">
        <v>24</v>
      </c>
      <c r="Q5644" t="s">
        <v>42</v>
      </c>
      <c r="R5644" t="s">
        <v>96</v>
      </c>
      <c r="S5644">
        <v>796</v>
      </c>
      <c r="T5644" t="s">
        <v>97</v>
      </c>
      <c r="U5644" t="s">
        <v>98</v>
      </c>
      <c r="V5644">
        <v>5</v>
      </c>
      <c r="W5644" t="s">
        <v>1179</v>
      </c>
    </row>
    <row r="5645" spans="1:23" x14ac:dyDescent="0.3">
      <c r="A5645">
        <v>5807</v>
      </c>
      <c r="B5645" t="s">
        <v>221</v>
      </c>
      <c r="C5645">
        <v>2016</v>
      </c>
      <c r="D5645">
        <f t="shared" ca="1" si="352"/>
        <v>7</v>
      </c>
      <c r="E5645" s="5">
        <v>375000</v>
      </c>
      <c r="F5645">
        <v>120000</v>
      </c>
      <c r="G5645" t="s">
        <v>124</v>
      </c>
      <c r="H5645" t="str">
        <f t="shared" si="353"/>
        <v>South</v>
      </c>
      <c r="I5645" t="s">
        <v>196</v>
      </c>
      <c r="J5645" t="str">
        <f t="shared" si="354"/>
        <v>Florida</v>
      </c>
      <c r="K5645" t="s">
        <v>2194</v>
      </c>
      <c r="L5645" t="str">
        <f t="shared" si="355"/>
        <v>Land O Lakes</v>
      </c>
      <c r="M5645" t="s">
        <v>41</v>
      </c>
      <c r="N5645" t="str">
        <f>IF(M5645="", "", IFERROR(VLOOKUP(M5645, Data!$A$1:$B$5, 2, 0), "Unkown fuel"))</f>
        <v>harmful</v>
      </c>
      <c r="O5645" t="s">
        <v>23</v>
      </c>
      <c r="P5645" t="s">
        <v>24</v>
      </c>
      <c r="Q5645" t="s">
        <v>33</v>
      </c>
      <c r="R5645" t="s">
        <v>408</v>
      </c>
      <c r="S5645">
        <v>1199</v>
      </c>
      <c r="T5645" t="s">
        <v>27</v>
      </c>
      <c r="U5645" t="s">
        <v>1154</v>
      </c>
      <c r="V5645">
        <v>5</v>
      </c>
      <c r="W5645" t="s">
        <v>1179</v>
      </c>
    </row>
    <row r="5646" spans="1:23" x14ac:dyDescent="0.3">
      <c r="A5646">
        <v>5809</v>
      </c>
      <c r="B5646" t="s">
        <v>221</v>
      </c>
      <c r="C5646">
        <v>2011</v>
      </c>
      <c r="D5646">
        <f t="shared" ca="1" si="352"/>
        <v>12</v>
      </c>
      <c r="E5646" s="5">
        <v>220000</v>
      </c>
      <c r="F5646">
        <v>222300</v>
      </c>
      <c r="G5646" t="s">
        <v>38</v>
      </c>
      <c r="H5646" t="str">
        <f t="shared" si="353"/>
        <v>Central</v>
      </c>
      <c r="I5646" t="s">
        <v>39</v>
      </c>
      <c r="J5646" t="str">
        <f t="shared" si="354"/>
        <v>Illinois</v>
      </c>
      <c r="K5646" t="s">
        <v>1767</v>
      </c>
      <c r="L5646" t="str">
        <f t="shared" si="355"/>
        <v>Freeport</v>
      </c>
      <c r="M5646" t="s">
        <v>22</v>
      </c>
      <c r="N5646" t="str">
        <f>IF(M5646="", "", IFERROR(VLOOKUP(M5646, Data!$A$1:$B$5, 2, 0), "Unkown fuel"))</f>
        <v>very harmful</v>
      </c>
      <c r="O5646" t="s">
        <v>23</v>
      </c>
      <c r="P5646" t="s">
        <v>24</v>
      </c>
      <c r="Q5646" t="s">
        <v>25</v>
      </c>
      <c r="R5646" t="s">
        <v>655</v>
      </c>
      <c r="S5646">
        <v>1199</v>
      </c>
      <c r="T5646" t="s">
        <v>82</v>
      </c>
      <c r="U5646" t="s">
        <v>656</v>
      </c>
      <c r="V5646">
        <v>5</v>
      </c>
      <c r="W5646" t="s">
        <v>1179</v>
      </c>
    </row>
    <row r="5647" spans="1:23" x14ac:dyDescent="0.3">
      <c r="A5647">
        <v>5810</v>
      </c>
      <c r="B5647" t="s">
        <v>65</v>
      </c>
      <c r="C5647">
        <v>2013</v>
      </c>
      <c r="D5647">
        <f t="shared" ca="1" si="352"/>
        <v>10</v>
      </c>
      <c r="E5647" s="5">
        <v>625000</v>
      </c>
      <c r="F5647">
        <v>100000</v>
      </c>
      <c r="G5647" t="s">
        <v>38</v>
      </c>
      <c r="H5647" t="str">
        <f t="shared" si="353"/>
        <v>Central</v>
      </c>
      <c r="I5647" t="s">
        <v>39</v>
      </c>
      <c r="J5647" t="str">
        <f t="shared" si="354"/>
        <v>Illinois</v>
      </c>
      <c r="K5647" t="s">
        <v>2195</v>
      </c>
      <c r="L5647" t="str">
        <f t="shared" si="355"/>
        <v>Evanston</v>
      </c>
      <c r="M5647" t="s">
        <v>22</v>
      </c>
      <c r="N5647" t="str">
        <f>IF(M5647="", "", IFERROR(VLOOKUP(M5647, Data!$A$1:$B$5, 2, 0), "Unkown fuel"))</f>
        <v>very harmful</v>
      </c>
      <c r="O5647" t="s">
        <v>23</v>
      </c>
      <c r="P5647" t="s">
        <v>24</v>
      </c>
      <c r="Q5647" t="s">
        <v>33</v>
      </c>
      <c r="R5647" t="s">
        <v>170</v>
      </c>
      <c r="S5647">
        <v>2494</v>
      </c>
      <c r="T5647" t="s">
        <v>451</v>
      </c>
      <c r="U5647" t="s">
        <v>172</v>
      </c>
      <c r="V5647">
        <v>7</v>
      </c>
      <c r="W5647" t="s">
        <v>1179</v>
      </c>
    </row>
    <row r="5648" spans="1:23" x14ac:dyDescent="0.3">
      <c r="A5648">
        <v>5811</v>
      </c>
      <c r="B5648" t="s">
        <v>18</v>
      </c>
      <c r="C5648">
        <v>2013</v>
      </c>
      <c r="D5648">
        <f t="shared" ca="1" si="352"/>
        <v>10</v>
      </c>
      <c r="E5648" s="5">
        <v>295000</v>
      </c>
      <c r="F5648">
        <v>120000</v>
      </c>
      <c r="G5648" t="s">
        <v>38</v>
      </c>
      <c r="H5648" t="str">
        <f t="shared" si="353"/>
        <v>Central</v>
      </c>
      <c r="I5648" t="s">
        <v>39</v>
      </c>
      <c r="J5648" t="str">
        <f t="shared" si="354"/>
        <v>Illinois</v>
      </c>
      <c r="K5648" t="s">
        <v>2195</v>
      </c>
      <c r="L5648" t="str">
        <f t="shared" si="355"/>
        <v>Evanston</v>
      </c>
      <c r="M5648" t="s">
        <v>22</v>
      </c>
      <c r="N5648" t="str">
        <f>IF(M5648="", "", IFERROR(VLOOKUP(M5648, Data!$A$1:$B$5, 2, 0), "Unkown fuel"))</f>
        <v>very harmful</v>
      </c>
      <c r="O5648" t="s">
        <v>23</v>
      </c>
      <c r="P5648" t="s">
        <v>24</v>
      </c>
      <c r="Q5648" t="s">
        <v>25</v>
      </c>
      <c r="R5648" t="s">
        <v>671</v>
      </c>
      <c r="S5648">
        <v>1248</v>
      </c>
      <c r="T5648" t="s">
        <v>672</v>
      </c>
      <c r="U5648" t="s">
        <v>28</v>
      </c>
      <c r="V5648">
        <v>5</v>
      </c>
      <c r="W5648" t="s">
        <v>1179</v>
      </c>
    </row>
    <row r="5649" spans="1:23" x14ac:dyDescent="0.3">
      <c r="A5649">
        <v>5813</v>
      </c>
      <c r="B5649" t="s">
        <v>109</v>
      </c>
      <c r="C5649">
        <v>2010</v>
      </c>
      <c r="D5649">
        <f t="shared" ca="1" si="352"/>
        <v>13</v>
      </c>
      <c r="E5649" s="5">
        <v>235000</v>
      </c>
      <c r="F5649">
        <v>90000</v>
      </c>
      <c r="G5649" t="s">
        <v>38</v>
      </c>
      <c r="H5649" t="str">
        <f t="shared" si="353"/>
        <v>Central</v>
      </c>
      <c r="I5649" t="s">
        <v>39</v>
      </c>
      <c r="J5649" t="str">
        <f t="shared" si="354"/>
        <v>Illinois</v>
      </c>
      <c r="K5649" t="s">
        <v>2196</v>
      </c>
      <c r="L5649" t="str">
        <f t="shared" si="355"/>
        <v>Elmhurst</v>
      </c>
      <c r="M5649" t="s">
        <v>22</v>
      </c>
      <c r="N5649" t="str">
        <f>IF(M5649="", "", IFERROR(VLOOKUP(M5649, Data!$A$1:$B$5, 2, 0), "Unkown fuel"))</f>
        <v>very harmful</v>
      </c>
      <c r="O5649" t="s">
        <v>23</v>
      </c>
      <c r="P5649" t="s">
        <v>24</v>
      </c>
      <c r="Q5649" t="s">
        <v>25</v>
      </c>
      <c r="R5649" t="s">
        <v>130</v>
      </c>
      <c r="S5649">
        <v>1948</v>
      </c>
      <c r="T5649" t="s">
        <v>48</v>
      </c>
      <c r="U5649" t="s">
        <v>1138</v>
      </c>
      <c r="V5649">
        <v>9</v>
      </c>
      <c r="W5649" t="s">
        <v>1179</v>
      </c>
    </row>
    <row r="5650" spans="1:23" x14ac:dyDescent="0.3">
      <c r="A5650">
        <v>5814</v>
      </c>
      <c r="B5650" t="s">
        <v>46</v>
      </c>
      <c r="C5650">
        <v>2012</v>
      </c>
      <c r="D5650">
        <f t="shared" ca="1" si="352"/>
        <v>11</v>
      </c>
      <c r="E5650" s="5">
        <v>500000</v>
      </c>
      <c r="F5650">
        <v>330000</v>
      </c>
      <c r="G5650" t="s">
        <v>38</v>
      </c>
      <c r="H5650" t="str">
        <f t="shared" si="353"/>
        <v>Central</v>
      </c>
      <c r="I5650" t="s">
        <v>39</v>
      </c>
      <c r="J5650" t="str">
        <f t="shared" si="354"/>
        <v>Illinois</v>
      </c>
      <c r="K5650" t="s">
        <v>2196</v>
      </c>
      <c r="L5650" t="str">
        <f t="shared" si="355"/>
        <v>Elmhurst</v>
      </c>
      <c r="M5650" t="s">
        <v>41</v>
      </c>
      <c r="N5650" t="str">
        <f>IF(M5650="", "", IFERROR(VLOOKUP(M5650, Data!$A$1:$B$5, 2, 0), "Unkown fuel"))</f>
        <v>harmful</v>
      </c>
      <c r="O5650" t="s">
        <v>23</v>
      </c>
      <c r="P5650" t="s">
        <v>24</v>
      </c>
      <c r="Q5650" t="s">
        <v>33</v>
      </c>
      <c r="R5650" t="s">
        <v>1734</v>
      </c>
      <c r="S5650">
        <v>2359</v>
      </c>
      <c r="T5650" t="s">
        <v>1735</v>
      </c>
      <c r="U5650" t="s">
        <v>1736</v>
      </c>
      <c r="V5650">
        <v>5</v>
      </c>
      <c r="W5650" t="s">
        <v>1179</v>
      </c>
    </row>
    <row r="5651" spans="1:23" x14ac:dyDescent="0.3">
      <c r="A5651">
        <v>5815</v>
      </c>
      <c r="B5651" t="s">
        <v>18</v>
      </c>
      <c r="C5651">
        <v>2017</v>
      </c>
      <c r="D5651">
        <f t="shared" ca="1" si="352"/>
        <v>6</v>
      </c>
      <c r="E5651" s="5">
        <v>509999</v>
      </c>
      <c r="F5651">
        <v>20000</v>
      </c>
      <c r="G5651" t="s">
        <v>38</v>
      </c>
      <c r="H5651" t="str">
        <f t="shared" si="353"/>
        <v>Central</v>
      </c>
      <c r="I5651" t="s">
        <v>39</v>
      </c>
      <c r="J5651" t="str">
        <f t="shared" si="354"/>
        <v>Illinois</v>
      </c>
      <c r="K5651" t="s">
        <v>1767</v>
      </c>
      <c r="L5651" t="str">
        <f t="shared" si="355"/>
        <v>Freeport</v>
      </c>
      <c r="M5651" t="s">
        <v>41</v>
      </c>
      <c r="N5651" t="str">
        <f>IF(M5651="", "", IFERROR(VLOOKUP(M5651, Data!$A$1:$B$5, 2, 0), "Unkown fuel"))</f>
        <v>harmful</v>
      </c>
      <c r="O5651" t="s">
        <v>23</v>
      </c>
      <c r="P5651" t="s">
        <v>24</v>
      </c>
      <c r="Q5651" t="s">
        <v>25</v>
      </c>
      <c r="R5651" t="s">
        <v>222</v>
      </c>
      <c r="S5651">
        <v>1197</v>
      </c>
      <c r="T5651" t="s">
        <v>265</v>
      </c>
      <c r="U5651" t="s">
        <v>266</v>
      </c>
      <c r="V5651">
        <v>5</v>
      </c>
      <c r="W5651" t="s">
        <v>1179</v>
      </c>
    </row>
    <row r="5652" spans="1:23" x14ac:dyDescent="0.3">
      <c r="A5652">
        <v>5816</v>
      </c>
      <c r="B5652" t="s">
        <v>18</v>
      </c>
      <c r="C5652">
        <v>2020</v>
      </c>
      <c r="D5652">
        <f t="shared" ca="1" si="352"/>
        <v>3</v>
      </c>
      <c r="E5652" s="5">
        <v>370000</v>
      </c>
      <c r="F5652">
        <v>16000</v>
      </c>
      <c r="G5652" t="s">
        <v>38</v>
      </c>
      <c r="H5652" t="str">
        <f t="shared" si="353"/>
        <v>Central</v>
      </c>
      <c r="I5652" t="s">
        <v>39</v>
      </c>
      <c r="J5652" t="str">
        <f t="shared" si="354"/>
        <v>Illinois</v>
      </c>
      <c r="K5652" t="s">
        <v>1767</v>
      </c>
      <c r="L5652" t="str">
        <f t="shared" si="355"/>
        <v>Freeport</v>
      </c>
      <c r="M5652" t="s">
        <v>136</v>
      </c>
      <c r="N5652" t="str">
        <f>IF(M5652="", "", IFERROR(VLOOKUP(M5652, Data!$A$1:$B$5, 2, 0), "Unkown fuel"))</f>
        <v>least harmful</v>
      </c>
      <c r="O5652" t="s">
        <v>23</v>
      </c>
      <c r="P5652" t="s">
        <v>24</v>
      </c>
      <c r="Q5652" t="s">
        <v>25</v>
      </c>
      <c r="R5652" t="s">
        <v>2197</v>
      </c>
      <c r="S5652">
        <v>796</v>
      </c>
      <c r="T5652" t="s">
        <v>118</v>
      </c>
      <c r="U5652" t="s">
        <v>119</v>
      </c>
      <c r="V5652">
        <v>5</v>
      </c>
      <c r="W5652" t="s">
        <v>1179</v>
      </c>
    </row>
    <row r="5653" spans="1:23" x14ac:dyDescent="0.3">
      <c r="A5653">
        <v>5817</v>
      </c>
      <c r="B5653" t="s">
        <v>46</v>
      </c>
      <c r="C5653">
        <v>2016</v>
      </c>
      <c r="D5653">
        <f t="shared" ca="1" si="352"/>
        <v>7</v>
      </c>
      <c r="E5653" s="5">
        <v>370000</v>
      </c>
      <c r="F5653">
        <v>30000</v>
      </c>
      <c r="G5653" t="s">
        <v>38</v>
      </c>
      <c r="H5653" t="str">
        <f t="shared" si="353"/>
        <v>Central</v>
      </c>
      <c r="I5653" t="s">
        <v>39</v>
      </c>
      <c r="J5653" t="str">
        <f t="shared" si="354"/>
        <v>Illinois</v>
      </c>
      <c r="K5653" t="s">
        <v>2196</v>
      </c>
      <c r="L5653" t="str">
        <f t="shared" si="355"/>
        <v>Elmhurst</v>
      </c>
      <c r="M5653" t="s">
        <v>41</v>
      </c>
      <c r="N5653" t="str">
        <f>IF(M5653="", "", IFERROR(VLOOKUP(M5653, Data!$A$1:$B$5, 2, 0), "Unkown fuel"))</f>
        <v>harmful</v>
      </c>
      <c r="O5653" t="s">
        <v>23</v>
      </c>
      <c r="P5653" t="s">
        <v>24</v>
      </c>
      <c r="Q5653" t="s">
        <v>33</v>
      </c>
      <c r="R5653" t="s">
        <v>85</v>
      </c>
      <c r="S5653">
        <v>1197</v>
      </c>
      <c r="T5653" t="s">
        <v>90</v>
      </c>
      <c r="U5653" t="s">
        <v>261</v>
      </c>
      <c r="V5653">
        <v>5</v>
      </c>
      <c r="W5653" t="s">
        <v>1179</v>
      </c>
    </row>
    <row r="5654" spans="1:23" x14ac:dyDescent="0.3">
      <c r="A5654">
        <v>5819</v>
      </c>
      <c r="B5654" t="s">
        <v>88</v>
      </c>
      <c r="C5654">
        <v>2012</v>
      </c>
      <c r="D5654">
        <f t="shared" ca="1" si="352"/>
        <v>11</v>
      </c>
      <c r="E5654" s="5">
        <v>300000</v>
      </c>
      <c r="F5654">
        <v>210000</v>
      </c>
      <c r="G5654" t="s">
        <v>38</v>
      </c>
      <c r="H5654" t="str">
        <f t="shared" si="353"/>
        <v>Central</v>
      </c>
      <c r="I5654" t="s">
        <v>39</v>
      </c>
      <c r="J5654" t="str">
        <f t="shared" si="354"/>
        <v>Illinois</v>
      </c>
      <c r="K5654" t="s">
        <v>2196</v>
      </c>
      <c r="L5654" t="str">
        <f t="shared" si="355"/>
        <v>Elmhurst</v>
      </c>
      <c r="M5654" t="s">
        <v>22</v>
      </c>
      <c r="N5654" t="str">
        <f>IF(M5654="", "", IFERROR(VLOOKUP(M5654, Data!$A$1:$B$5, 2, 0), "Unkown fuel"))</f>
        <v>very harmful</v>
      </c>
      <c r="O5654" t="s">
        <v>23</v>
      </c>
      <c r="P5654" t="s">
        <v>24</v>
      </c>
      <c r="Q5654" t="s">
        <v>25</v>
      </c>
      <c r="R5654" t="s">
        <v>444</v>
      </c>
      <c r="S5654">
        <v>1493</v>
      </c>
      <c r="T5654" t="s">
        <v>171</v>
      </c>
      <c r="U5654" t="s">
        <v>445</v>
      </c>
      <c r="V5654">
        <v>7</v>
      </c>
      <c r="W5654" t="s">
        <v>1179</v>
      </c>
    </row>
    <row r="5655" spans="1:23" x14ac:dyDescent="0.3">
      <c r="A5655">
        <v>5820</v>
      </c>
      <c r="B5655" t="s">
        <v>46</v>
      </c>
      <c r="C5655">
        <v>2015</v>
      </c>
      <c r="D5655">
        <f t="shared" ca="1" si="352"/>
        <v>8</v>
      </c>
      <c r="E5655" s="5">
        <v>350000</v>
      </c>
      <c r="F5655">
        <v>20000</v>
      </c>
      <c r="G5655" t="s">
        <v>38</v>
      </c>
      <c r="H5655" t="str">
        <f t="shared" si="353"/>
        <v>Central</v>
      </c>
      <c r="I5655" t="s">
        <v>1055</v>
      </c>
      <c r="J5655" t="str">
        <f t="shared" si="354"/>
        <v>Indiana</v>
      </c>
      <c r="K5655" t="s">
        <v>2198</v>
      </c>
      <c r="L5655" t="str">
        <f t="shared" si="355"/>
        <v>Vincennes</v>
      </c>
      <c r="M5655" t="s">
        <v>41</v>
      </c>
      <c r="N5655" t="str">
        <f>IF(M5655="", "", IFERROR(VLOOKUP(M5655, Data!$A$1:$B$5, 2, 0), "Unkown fuel"))</f>
        <v>harmful</v>
      </c>
      <c r="O5655" t="s">
        <v>23</v>
      </c>
      <c r="P5655" t="s">
        <v>24</v>
      </c>
      <c r="Q5655" t="s">
        <v>25</v>
      </c>
      <c r="R5655" t="s">
        <v>246</v>
      </c>
      <c r="S5655">
        <v>1086</v>
      </c>
      <c r="T5655" t="s">
        <v>247</v>
      </c>
      <c r="U5655" t="s">
        <v>248</v>
      </c>
      <c r="V5655">
        <v>5</v>
      </c>
      <c r="W5655" t="s">
        <v>1179</v>
      </c>
    </row>
    <row r="5656" spans="1:23" x14ac:dyDescent="0.3">
      <c r="A5656">
        <v>5821</v>
      </c>
      <c r="B5656" t="s">
        <v>75</v>
      </c>
      <c r="C5656">
        <v>2018</v>
      </c>
      <c r="D5656">
        <f t="shared" ca="1" si="352"/>
        <v>5</v>
      </c>
      <c r="E5656" s="5">
        <v>395000</v>
      </c>
      <c r="F5656">
        <v>20000</v>
      </c>
      <c r="G5656" t="s">
        <v>38</v>
      </c>
      <c r="H5656" t="str">
        <f t="shared" si="353"/>
        <v>Central</v>
      </c>
      <c r="I5656" t="s">
        <v>1055</v>
      </c>
      <c r="J5656" t="str">
        <f t="shared" si="354"/>
        <v>Indiana</v>
      </c>
      <c r="K5656" t="s">
        <v>2198</v>
      </c>
      <c r="L5656" t="str">
        <f t="shared" si="355"/>
        <v>Vincennes</v>
      </c>
      <c r="M5656" t="s">
        <v>41</v>
      </c>
      <c r="N5656" t="str">
        <f>IF(M5656="", "", IFERROR(VLOOKUP(M5656, Data!$A$1:$B$5, 2, 0), "Unkown fuel"))</f>
        <v>harmful</v>
      </c>
      <c r="O5656" t="s">
        <v>23</v>
      </c>
      <c r="P5656" t="s">
        <v>24</v>
      </c>
      <c r="Q5656" t="s">
        <v>25</v>
      </c>
      <c r="R5656" t="s">
        <v>305</v>
      </c>
      <c r="S5656">
        <v>999</v>
      </c>
      <c r="T5656" t="s">
        <v>86</v>
      </c>
      <c r="U5656" t="s">
        <v>306</v>
      </c>
      <c r="V5656">
        <v>5</v>
      </c>
      <c r="W5656" t="s">
        <v>1179</v>
      </c>
    </row>
    <row r="5657" spans="1:23" x14ac:dyDescent="0.3">
      <c r="A5657">
        <v>5822</v>
      </c>
      <c r="B5657" t="s">
        <v>65</v>
      </c>
      <c r="C5657">
        <v>2015</v>
      </c>
      <c r="D5657">
        <f t="shared" ca="1" si="352"/>
        <v>8</v>
      </c>
      <c r="E5657" s="5">
        <v>850000</v>
      </c>
      <c r="F5657">
        <v>100000</v>
      </c>
      <c r="G5657" t="s">
        <v>38</v>
      </c>
      <c r="H5657" t="str">
        <f t="shared" si="353"/>
        <v>Central</v>
      </c>
      <c r="I5657" t="s">
        <v>1055</v>
      </c>
      <c r="J5657" t="str">
        <f t="shared" si="354"/>
        <v>Indiana</v>
      </c>
      <c r="K5657" t="s">
        <v>2198</v>
      </c>
      <c r="L5657" t="str">
        <f t="shared" si="355"/>
        <v>Vincennes</v>
      </c>
      <c r="M5657" t="s">
        <v>22</v>
      </c>
      <c r="N5657" t="str">
        <f>IF(M5657="", "", IFERROR(VLOOKUP(M5657, Data!$A$1:$B$5, 2, 0), "Unkown fuel"))</f>
        <v>very harmful</v>
      </c>
      <c r="O5657" t="s">
        <v>23</v>
      </c>
      <c r="P5657" t="s">
        <v>24</v>
      </c>
      <c r="Q5657" t="s">
        <v>25</v>
      </c>
      <c r="R5657" t="s">
        <v>170</v>
      </c>
      <c r="S5657">
        <v>2494</v>
      </c>
      <c r="T5657" t="s">
        <v>190</v>
      </c>
      <c r="U5657" t="s">
        <v>172</v>
      </c>
      <c r="V5657">
        <v>8</v>
      </c>
      <c r="W5657" t="s">
        <v>1179</v>
      </c>
    </row>
    <row r="5658" spans="1:23" x14ac:dyDescent="0.3">
      <c r="A5658">
        <v>5823</v>
      </c>
      <c r="B5658" t="s">
        <v>65</v>
      </c>
      <c r="C5658">
        <v>2015</v>
      </c>
      <c r="D5658">
        <f t="shared" ca="1" si="352"/>
        <v>8</v>
      </c>
      <c r="E5658" s="5">
        <v>1150000</v>
      </c>
      <c r="F5658">
        <v>40000</v>
      </c>
      <c r="G5658" t="s">
        <v>38</v>
      </c>
      <c r="H5658" t="str">
        <f t="shared" si="353"/>
        <v>Central</v>
      </c>
      <c r="I5658" t="s">
        <v>1055</v>
      </c>
      <c r="J5658" t="str">
        <f t="shared" si="354"/>
        <v>Indiana</v>
      </c>
      <c r="K5658" t="s">
        <v>2198</v>
      </c>
      <c r="L5658" t="str">
        <f t="shared" si="355"/>
        <v>Vincennes</v>
      </c>
      <c r="M5658" t="s">
        <v>22</v>
      </c>
      <c r="N5658" t="str">
        <f>IF(M5658="", "", IFERROR(VLOOKUP(M5658, Data!$A$1:$B$5, 2, 0), "Unkown fuel"))</f>
        <v>very harmful</v>
      </c>
      <c r="O5658" t="s">
        <v>23</v>
      </c>
      <c r="P5658" t="s">
        <v>24</v>
      </c>
      <c r="Q5658" t="s">
        <v>25</v>
      </c>
      <c r="R5658" t="s">
        <v>170</v>
      </c>
      <c r="S5658">
        <v>2494</v>
      </c>
      <c r="T5658" t="s">
        <v>190</v>
      </c>
      <c r="U5658" t="s">
        <v>191</v>
      </c>
      <c r="V5658">
        <v>7</v>
      </c>
      <c r="W5658" t="s">
        <v>1179</v>
      </c>
    </row>
    <row r="5659" spans="1:23" x14ac:dyDescent="0.3">
      <c r="A5659">
        <v>5824</v>
      </c>
      <c r="B5659" t="s">
        <v>320</v>
      </c>
      <c r="C5659">
        <v>2016</v>
      </c>
      <c r="D5659">
        <f t="shared" ca="1" si="352"/>
        <v>7</v>
      </c>
      <c r="E5659" s="5">
        <v>3500000</v>
      </c>
      <c r="F5659">
        <v>35000</v>
      </c>
      <c r="G5659" t="s">
        <v>38</v>
      </c>
      <c r="H5659" t="str">
        <f t="shared" si="353"/>
        <v>Central</v>
      </c>
      <c r="I5659" t="s">
        <v>1055</v>
      </c>
      <c r="J5659" t="str">
        <f t="shared" si="354"/>
        <v>Indiana</v>
      </c>
      <c r="K5659" t="s">
        <v>2198</v>
      </c>
      <c r="L5659" t="str">
        <f t="shared" si="355"/>
        <v>Vincennes</v>
      </c>
      <c r="M5659" t="s">
        <v>22</v>
      </c>
      <c r="N5659" t="str">
        <f>IF(M5659="", "", IFERROR(VLOOKUP(M5659, Data!$A$1:$B$5, 2, 0), "Unkown fuel"))</f>
        <v>very harmful</v>
      </c>
      <c r="O5659" t="s">
        <v>23</v>
      </c>
      <c r="P5659" t="s">
        <v>154</v>
      </c>
      <c r="Q5659" t="s">
        <v>25</v>
      </c>
      <c r="R5659" t="s">
        <v>369</v>
      </c>
      <c r="S5659">
        <v>2993</v>
      </c>
      <c r="T5659" t="s">
        <v>1440</v>
      </c>
      <c r="U5659" t="s">
        <v>1441</v>
      </c>
      <c r="V5659">
        <v>5</v>
      </c>
      <c r="W5659" t="s">
        <v>1179</v>
      </c>
    </row>
    <row r="5660" spans="1:23" x14ac:dyDescent="0.3">
      <c r="A5660">
        <v>5825</v>
      </c>
      <c r="B5660" t="s">
        <v>221</v>
      </c>
      <c r="C5660">
        <v>2012</v>
      </c>
      <c r="D5660">
        <f t="shared" ca="1" si="352"/>
        <v>11</v>
      </c>
      <c r="E5660" s="5">
        <v>280000</v>
      </c>
      <c r="F5660">
        <v>120000</v>
      </c>
      <c r="G5660" t="s">
        <v>19</v>
      </c>
      <c r="H5660" t="str">
        <f t="shared" si="353"/>
        <v>East</v>
      </c>
      <c r="I5660" t="s">
        <v>206</v>
      </c>
      <c r="J5660" t="str">
        <f t="shared" si="354"/>
        <v>Pennsylvania</v>
      </c>
      <c r="K5660" t="s">
        <v>1622</v>
      </c>
      <c r="L5660" t="str">
        <f t="shared" si="355"/>
        <v>Upper Saint Clair</v>
      </c>
      <c r="M5660" t="s">
        <v>22</v>
      </c>
      <c r="N5660" t="str">
        <f>IF(M5660="", "", IFERROR(VLOOKUP(M5660, Data!$A$1:$B$5, 2, 0), "Unkown fuel"))</f>
        <v>very harmful</v>
      </c>
      <c r="O5660" t="s">
        <v>23</v>
      </c>
      <c r="P5660" t="s">
        <v>24</v>
      </c>
      <c r="Q5660" t="s">
        <v>33</v>
      </c>
      <c r="R5660" t="s">
        <v>234</v>
      </c>
      <c r="S5660">
        <v>1598</v>
      </c>
      <c r="T5660" t="s">
        <v>235</v>
      </c>
      <c r="U5660" t="s">
        <v>36</v>
      </c>
      <c r="V5660">
        <v>5</v>
      </c>
      <c r="W5660" t="s">
        <v>1179</v>
      </c>
    </row>
    <row r="5661" spans="1:23" x14ac:dyDescent="0.3">
      <c r="A5661">
        <v>5826</v>
      </c>
      <c r="B5661" t="s">
        <v>88</v>
      </c>
      <c r="C5661">
        <v>2018</v>
      </c>
      <c r="D5661">
        <f t="shared" ca="1" si="352"/>
        <v>5</v>
      </c>
      <c r="E5661" s="5">
        <v>775000</v>
      </c>
      <c r="F5661">
        <v>50000</v>
      </c>
      <c r="G5661" t="s">
        <v>19</v>
      </c>
      <c r="H5661" t="str">
        <f t="shared" si="353"/>
        <v>East</v>
      </c>
      <c r="I5661" t="s">
        <v>206</v>
      </c>
      <c r="J5661" t="str">
        <f t="shared" si="354"/>
        <v>Pennsylvania</v>
      </c>
      <c r="K5661" t="s">
        <v>1622</v>
      </c>
      <c r="L5661" t="str">
        <f t="shared" si="355"/>
        <v>Upper Saint Clair</v>
      </c>
      <c r="M5661" t="s">
        <v>22</v>
      </c>
      <c r="N5661" t="str">
        <f>IF(M5661="", "", IFERROR(VLOOKUP(M5661, Data!$A$1:$B$5, 2, 0), "Unkown fuel"))</f>
        <v>very harmful</v>
      </c>
      <c r="O5661" t="s">
        <v>23</v>
      </c>
      <c r="P5661" t="s">
        <v>24</v>
      </c>
      <c r="Q5661" t="s">
        <v>33</v>
      </c>
      <c r="R5661" t="s">
        <v>623</v>
      </c>
      <c r="S5661">
        <v>1493</v>
      </c>
      <c r="T5661" t="s">
        <v>171</v>
      </c>
      <c r="U5661" t="s">
        <v>445</v>
      </c>
      <c r="V5661">
        <v>7</v>
      </c>
      <c r="W5661" t="s">
        <v>1179</v>
      </c>
    </row>
    <row r="5662" spans="1:23" x14ac:dyDescent="0.3">
      <c r="A5662">
        <v>5827</v>
      </c>
      <c r="B5662" t="s">
        <v>46</v>
      </c>
      <c r="C5662">
        <v>2012</v>
      </c>
      <c r="D5662">
        <f t="shared" ca="1" si="352"/>
        <v>11</v>
      </c>
      <c r="E5662" s="5">
        <v>420000</v>
      </c>
      <c r="F5662">
        <v>100000</v>
      </c>
      <c r="G5662" t="s">
        <v>19</v>
      </c>
      <c r="H5662" t="str">
        <f t="shared" si="353"/>
        <v>East</v>
      </c>
      <c r="I5662" t="s">
        <v>206</v>
      </c>
      <c r="J5662" t="str">
        <f t="shared" si="354"/>
        <v>Pennsylvania</v>
      </c>
      <c r="K5662" t="s">
        <v>1622</v>
      </c>
      <c r="L5662" t="str">
        <f t="shared" si="355"/>
        <v>Upper Saint Clair</v>
      </c>
      <c r="M5662" t="s">
        <v>22</v>
      </c>
      <c r="N5662" t="str">
        <f>IF(M5662="", "", IFERROR(VLOOKUP(M5662, Data!$A$1:$B$5, 2, 0), "Unkown fuel"))</f>
        <v>very harmful</v>
      </c>
      <c r="O5662" t="s">
        <v>23</v>
      </c>
      <c r="P5662" t="s">
        <v>24</v>
      </c>
      <c r="Q5662" t="s">
        <v>33</v>
      </c>
      <c r="R5662" t="s">
        <v>288</v>
      </c>
      <c r="S5662">
        <v>1582</v>
      </c>
      <c r="T5662" t="s">
        <v>289</v>
      </c>
      <c r="U5662" t="s">
        <v>290</v>
      </c>
      <c r="V5662">
        <v>5</v>
      </c>
      <c r="W5662" t="s">
        <v>1179</v>
      </c>
    </row>
    <row r="5663" spans="1:23" x14ac:dyDescent="0.3">
      <c r="A5663">
        <v>5828</v>
      </c>
      <c r="B5663" t="s">
        <v>37</v>
      </c>
      <c r="C5663">
        <v>2010</v>
      </c>
      <c r="D5663">
        <f t="shared" ca="1" si="352"/>
        <v>13</v>
      </c>
      <c r="E5663" s="5">
        <v>310000</v>
      </c>
      <c r="F5663">
        <v>91000</v>
      </c>
      <c r="G5663" t="s">
        <v>38</v>
      </c>
      <c r="H5663" t="str">
        <f t="shared" si="353"/>
        <v>Central</v>
      </c>
      <c r="I5663" t="s">
        <v>1055</v>
      </c>
      <c r="J5663" t="str">
        <f t="shared" si="354"/>
        <v>Indiana</v>
      </c>
      <c r="K5663" t="s">
        <v>2198</v>
      </c>
      <c r="L5663" t="str">
        <f t="shared" si="355"/>
        <v>Vincennes</v>
      </c>
      <c r="M5663" t="s">
        <v>41</v>
      </c>
      <c r="N5663" t="str">
        <f>IF(M5663="", "", IFERROR(VLOOKUP(M5663, Data!$A$1:$B$5, 2, 0), "Unkown fuel"))</f>
        <v>harmful</v>
      </c>
      <c r="O5663" t="s">
        <v>23</v>
      </c>
      <c r="P5663" t="s">
        <v>24</v>
      </c>
      <c r="Q5663" t="s">
        <v>33</v>
      </c>
      <c r="R5663" t="s">
        <v>142</v>
      </c>
      <c r="S5663">
        <v>1497</v>
      </c>
      <c r="T5663" t="s">
        <v>406</v>
      </c>
      <c r="U5663" t="s">
        <v>407</v>
      </c>
      <c r="V5663">
        <v>5</v>
      </c>
      <c r="W5663" t="s">
        <v>1179</v>
      </c>
    </row>
    <row r="5664" spans="1:23" x14ac:dyDescent="0.3">
      <c r="A5664">
        <v>5829</v>
      </c>
      <c r="B5664" t="s">
        <v>153</v>
      </c>
      <c r="C5664">
        <v>2017</v>
      </c>
      <c r="D5664">
        <f t="shared" ca="1" si="352"/>
        <v>6</v>
      </c>
      <c r="E5664" s="5">
        <v>1550000</v>
      </c>
      <c r="F5664">
        <v>50000</v>
      </c>
      <c r="G5664" t="s">
        <v>19</v>
      </c>
      <c r="H5664" t="str">
        <f t="shared" si="353"/>
        <v>East</v>
      </c>
      <c r="I5664" t="s">
        <v>786</v>
      </c>
      <c r="J5664" t="str">
        <f t="shared" si="354"/>
        <v>New Jersey</v>
      </c>
      <c r="K5664" t="s">
        <v>2199</v>
      </c>
      <c r="L5664" t="str">
        <f t="shared" si="355"/>
        <v>Camden</v>
      </c>
      <c r="M5664" t="s">
        <v>22</v>
      </c>
      <c r="N5664" t="str">
        <f>IF(M5664="", "", IFERROR(VLOOKUP(M5664, Data!$A$1:$B$5, 2, 0), "Unkown fuel"))</f>
        <v>very harmful</v>
      </c>
      <c r="O5664" t="s">
        <v>23</v>
      </c>
      <c r="P5664" t="s">
        <v>24</v>
      </c>
      <c r="Q5664" t="s">
        <v>25</v>
      </c>
      <c r="R5664" t="s">
        <v>491</v>
      </c>
      <c r="S5664">
        <v>1956</v>
      </c>
      <c r="T5664" t="s">
        <v>204</v>
      </c>
      <c r="U5664" t="s">
        <v>601</v>
      </c>
      <c r="V5664">
        <v>5</v>
      </c>
      <c r="W5664" t="s">
        <v>1179</v>
      </c>
    </row>
    <row r="5665" spans="1:23" x14ac:dyDescent="0.3">
      <c r="A5665">
        <v>5830</v>
      </c>
      <c r="B5665" t="s">
        <v>631</v>
      </c>
      <c r="C5665">
        <v>2015</v>
      </c>
      <c r="D5665">
        <f t="shared" ca="1" si="352"/>
        <v>8</v>
      </c>
      <c r="E5665" s="5">
        <v>375000</v>
      </c>
      <c r="F5665">
        <v>67000</v>
      </c>
      <c r="G5665" t="s">
        <v>19</v>
      </c>
      <c r="H5665" t="str">
        <f t="shared" si="353"/>
        <v>East</v>
      </c>
      <c r="I5665" t="s">
        <v>857</v>
      </c>
      <c r="J5665" t="str">
        <f t="shared" si="354"/>
        <v>New Hampshire</v>
      </c>
      <c r="K5665" t="s">
        <v>1293</v>
      </c>
      <c r="L5665" t="str">
        <f t="shared" si="355"/>
        <v>Portsmouth</v>
      </c>
      <c r="M5665" t="s">
        <v>22</v>
      </c>
      <c r="N5665" t="str">
        <f>IF(M5665="", "", IFERROR(VLOOKUP(M5665, Data!$A$1:$B$5, 2, 0), "Unkown fuel"))</f>
        <v>very harmful</v>
      </c>
      <c r="O5665" t="s">
        <v>23</v>
      </c>
      <c r="P5665" t="s">
        <v>24</v>
      </c>
      <c r="Q5665" t="s">
        <v>25</v>
      </c>
      <c r="R5665" t="s">
        <v>389</v>
      </c>
      <c r="S5665">
        <v>1248</v>
      </c>
      <c r="T5665" t="s">
        <v>847</v>
      </c>
      <c r="U5665" t="s">
        <v>633</v>
      </c>
      <c r="V5665">
        <v>5</v>
      </c>
      <c r="W5665" t="s">
        <v>1179</v>
      </c>
    </row>
    <row r="5666" spans="1:23" x14ac:dyDescent="0.3">
      <c r="A5666">
        <v>5831</v>
      </c>
      <c r="B5666" t="s">
        <v>46</v>
      </c>
      <c r="C5666">
        <v>2015</v>
      </c>
      <c r="D5666">
        <f t="shared" ca="1" si="352"/>
        <v>8</v>
      </c>
      <c r="E5666" s="5">
        <v>500000</v>
      </c>
      <c r="F5666">
        <v>40000</v>
      </c>
      <c r="G5666" t="s">
        <v>19</v>
      </c>
      <c r="H5666" t="str">
        <f t="shared" si="353"/>
        <v>East</v>
      </c>
      <c r="I5666" t="s">
        <v>786</v>
      </c>
      <c r="J5666" t="str">
        <f t="shared" si="354"/>
        <v>New Jersey</v>
      </c>
      <c r="K5666" t="s">
        <v>2200</v>
      </c>
      <c r="L5666" t="str">
        <f t="shared" si="355"/>
        <v>Rutherford</v>
      </c>
      <c r="M5666" t="s">
        <v>41</v>
      </c>
      <c r="N5666" t="str">
        <f>IF(M5666="", "", IFERROR(VLOOKUP(M5666, Data!$A$1:$B$5, 2, 0), "Unkown fuel"))</f>
        <v>harmful</v>
      </c>
      <c r="O5666" t="s">
        <v>23</v>
      </c>
      <c r="P5666" t="s">
        <v>24</v>
      </c>
      <c r="Q5666" t="s">
        <v>25</v>
      </c>
      <c r="R5666" t="s">
        <v>85</v>
      </c>
      <c r="S5666">
        <v>1197</v>
      </c>
      <c r="T5666" t="s">
        <v>90</v>
      </c>
      <c r="U5666" t="s">
        <v>261</v>
      </c>
      <c r="V5666">
        <v>5</v>
      </c>
      <c r="W5666" t="s">
        <v>1179</v>
      </c>
    </row>
    <row r="5667" spans="1:23" x14ac:dyDescent="0.3">
      <c r="A5667">
        <v>5832</v>
      </c>
      <c r="B5667" t="s">
        <v>18</v>
      </c>
      <c r="C5667">
        <v>2013</v>
      </c>
      <c r="D5667">
        <f t="shared" ca="1" si="352"/>
        <v>10</v>
      </c>
      <c r="E5667" s="5">
        <v>300000</v>
      </c>
      <c r="F5667">
        <v>100000</v>
      </c>
      <c r="G5667" t="s">
        <v>56</v>
      </c>
      <c r="H5667" t="str">
        <f t="shared" si="353"/>
        <v>West</v>
      </c>
      <c r="I5667" t="s">
        <v>57</v>
      </c>
      <c r="J5667" t="str">
        <f t="shared" si="354"/>
        <v>California</v>
      </c>
      <c r="K5667" t="s">
        <v>1421</v>
      </c>
      <c r="L5667" t="str">
        <f t="shared" si="355"/>
        <v>Roseville</v>
      </c>
      <c r="M5667" t="s">
        <v>22</v>
      </c>
      <c r="N5667" t="str">
        <f>IF(M5667="", "", IFERROR(VLOOKUP(M5667, Data!$A$1:$B$5, 2, 0), "Unkown fuel"))</f>
        <v>very harmful</v>
      </c>
      <c r="O5667" t="s">
        <v>23</v>
      </c>
      <c r="P5667" t="s">
        <v>24</v>
      </c>
      <c r="Q5667" t="s">
        <v>33</v>
      </c>
      <c r="R5667" t="s">
        <v>671</v>
      </c>
      <c r="S5667">
        <v>1248</v>
      </c>
      <c r="T5667" t="s">
        <v>672</v>
      </c>
      <c r="U5667" t="s">
        <v>28</v>
      </c>
      <c r="V5667">
        <v>5</v>
      </c>
      <c r="W5667" t="s">
        <v>1179</v>
      </c>
    </row>
    <row r="5668" spans="1:23" x14ac:dyDescent="0.3">
      <c r="A5668">
        <v>5833</v>
      </c>
      <c r="B5668" t="s">
        <v>37</v>
      </c>
      <c r="C5668">
        <v>2008</v>
      </c>
      <c r="D5668">
        <f t="shared" ca="1" si="352"/>
        <v>15</v>
      </c>
      <c r="E5668" s="5">
        <v>155000</v>
      </c>
      <c r="F5668">
        <v>120000</v>
      </c>
      <c r="G5668" t="s">
        <v>56</v>
      </c>
      <c r="H5668" t="str">
        <f t="shared" si="353"/>
        <v>West</v>
      </c>
      <c r="I5668" t="s">
        <v>57</v>
      </c>
      <c r="J5668" t="str">
        <f t="shared" si="354"/>
        <v>California</v>
      </c>
      <c r="K5668" t="s">
        <v>1421</v>
      </c>
      <c r="L5668" t="str">
        <f t="shared" si="355"/>
        <v>Roseville</v>
      </c>
      <c r="M5668" t="s">
        <v>41</v>
      </c>
      <c r="N5668" t="str">
        <f>IF(M5668="", "", IFERROR(VLOOKUP(M5668, Data!$A$1:$B$5, 2, 0), "Unkown fuel"))</f>
        <v>harmful</v>
      </c>
      <c r="O5668" t="s">
        <v>23</v>
      </c>
      <c r="P5668" t="s">
        <v>24</v>
      </c>
      <c r="Q5668" t="s">
        <v>33</v>
      </c>
      <c r="R5668" t="s">
        <v>43</v>
      </c>
      <c r="S5668">
        <v>1497</v>
      </c>
      <c r="T5668" t="s">
        <v>44</v>
      </c>
      <c r="U5668" t="s">
        <v>45</v>
      </c>
      <c r="V5668">
        <v>5</v>
      </c>
      <c r="W5668" t="s">
        <v>1179</v>
      </c>
    </row>
    <row r="5669" spans="1:23" x14ac:dyDescent="0.3">
      <c r="A5669">
        <v>5834</v>
      </c>
      <c r="B5669" t="s">
        <v>18</v>
      </c>
      <c r="C5669">
        <v>2013</v>
      </c>
      <c r="D5669">
        <f t="shared" ca="1" si="352"/>
        <v>10</v>
      </c>
      <c r="E5669" s="5">
        <v>350000</v>
      </c>
      <c r="F5669">
        <v>185000</v>
      </c>
      <c r="G5669" t="s">
        <v>19</v>
      </c>
      <c r="H5669" t="str">
        <f t="shared" si="353"/>
        <v>East</v>
      </c>
      <c r="I5669" t="s">
        <v>786</v>
      </c>
      <c r="J5669" t="str">
        <f t="shared" si="354"/>
        <v>New Jersey</v>
      </c>
      <c r="K5669" t="s">
        <v>876</v>
      </c>
      <c r="L5669" t="str">
        <f t="shared" si="355"/>
        <v>Maple Shade</v>
      </c>
      <c r="M5669" t="s">
        <v>22</v>
      </c>
      <c r="N5669" t="str">
        <f>IF(M5669="", "", IFERROR(VLOOKUP(M5669, Data!$A$1:$B$5, 2, 0), "Unkown fuel"))</f>
        <v>very harmful</v>
      </c>
      <c r="O5669" t="s">
        <v>23</v>
      </c>
      <c r="P5669" t="s">
        <v>24</v>
      </c>
      <c r="Q5669" t="s">
        <v>25</v>
      </c>
      <c r="R5669" t="s">
        <v>26</v>
      </c>
      <c r="S5669">
        <v>1248</v>
      </c>
      <c r="T5669" t="s">
        <v>27</v>
      </c>
      <c r="U5669" t="s">
        <v>28</v>
      </c>
      <c r="V5669">
        <v>5</v>
      </c>
      <c r="W5669" t="s">
        <v>1179</v>
      </c>
    </row>
    <row r="5670" spans="1:23" x14ac:dyDescent="0.3">
      <c r="A5670">
        <v>5835</v>
      </c>
      <c r="B5670" t="s">
        <v>88</v>
      </c>
      <c r="C5670">
        <v>2016</v>
      </c>
      <c r="D5670">
        <f t="shared" ca="1" si="352"/>
        <v>7</v>
      </c>
      <c r="E5670" s="5">
        <v>950000</v>
      </c>
      <c r="F5670">
        <v>75000</v>
      </c>
      <c r="G5670" t="s">
        <v>19</v>
      </c>
      <c r="H5670" t="str">
        <f t="shared" si="353"/>
        <v>East</v>
      </c>
      <c r="I5670" t="s">
        <v>786</v>
      </c>
      <c r="J5670" t="str">
        <f t="shared" si="354"/>
        <v>New Jersey</v>
      </c>
      <c r="K5670" t="s">
        <v>1662</v>
      </c>
      <c r="L5670" t="str">
        <f t="shared" si="355"/>
        <v>Hawthorne</v>
      </c>
      <c r="M5670" t="s">
        <v>22</v>
      </c>
      <c r="N5670" t="str">
        <f>IF(M5670="", "", IFERROR(VLOOKUP(M5670, Data!$A$1:$B$5, 2, 0), "Unkown fuel"))</f>
        <v>very harmful</v>
      </c>
      <c r="O5670" t="s">
        <v>23</v>
      </c>
      <c r="P5670" t="s">
        <v>154</v>
      </c>
      <c r="Q5670" t="s">
        <v>42</v>
      </c>
      <c r="R5670" t="s">
        <v>155</v>
      </c>
      <c r="S5670">
        <v>2179</v>
      </c>
      <c r="T5670" t="s">
        <v>446</v>
      </c>
      <c r="U5670" t="s">
        <v>447</v>
      </c>
      <c r="V5670">
        <v>7</v>
      </c>
      <c r="W5670" t="s">
        <v>1179</v>
      </c>
    </row>
    <row r="5671" spans="1:23" x14ac:dyDescent="0.3">
      <c r="A5671">
        <v>5836</v>
      </c>
      <c r="B5671" t="s">
        <v>46</v>
      </c>
      <c r="C5671">
        <v>2015</v>
      </c>
      <c r="D5671">
        <f t="shared" ca="1" si="352"/>
        <v>8</v>
      </c>
      <c r="E5671" s="5">
        <v>350000</v>
      </c>
      <c r="F5671">
        <v>80000</v>
      </c>
      <c r="G5671" t="s">
        <v>19</v>
      </c>
      <c r="H5671" t="str">
        <f t="shared" si="353"/>
        <v>East</v>
      </c>
      <c r="I5671" t="s">
        <v>786</v>
      </c>
      <c r="J5671" t="str">
        <f t="shared" si="354"/>
        <v>New Jersey</v>
      </c>
      <c r="K5671" t="s">
        <v>2201</v>
      </c>
      <c r="L5671" t="str">
        <f t="shared" si="355"/>
        <v>Ocean City</v>
      </c>
      <c r="M5671" t="s">
        <v>22</v>
      </c>
      <c r="N5671" t="str">
        <f>IF(M5671="", "", IFERROR(VLOOKUP(M5671, Data!$A$1:$B$5, 2, 0), "Unkown fuel"))</f>
        <v>very harmful</v>
      </c>
      <c r="O5671" t="s">
        <v>23</v>
      </c>
      <c r="P5671" t="s">
        <v>24</v>
      </c>
      <c r="Q5671" t="s">
        <v>42</v>
      </c>
      <c r="R5671" t="s">
        <v>496</v>
      </c>
      <c r="S5671">
        <v>1120</v>
      </c>
      <c r="T5671" t="s">
        <v>458</v>
      </c>
      <c r="U5671" t="s">
        <v>497</v>
      </c>
      <c r="V5671">
        <v>5</v>
      </c>
      <c r="W5671" t="s">
        <v>1179</v>
      </c>
    </row>
    <row r="5672" spans="1:23" x14ac:dyDescent="0.3">
      <c r="A5672">
        <v>5837</v>
      </c>
      <c r="B5672" t="s">
        <v>1825</v>
      </c>
      <c r="C5672">
        <v>2019</v>
      </c>
      <c r="D5672">
        <f t="shared" ca="1" si="352"/>
        <v>4</v>
      </c>
      <c r="E5672" s="5">
        <v>1900000</v>
      </c>
      <c r="F5672">
        <v>30000</v>
      </c>
      <c r="G5672" t="s">
        <v>19</v>
      </c>
      <c r="H5672" t="str">
        <f t="shared" si="353"/>
        <v>East</v>
      </c>
      <c r="I5672" t="s">
        <v>786</v>
      </c>
      <c r="J5672" t="str">
        <f t="shared" si="354"/>
        <v>New Jersey</v>
      </c>
      <c r="K5672" t="s">
        <v>1670</v>
      </c>
      <c r="L5672" t="str">
        <f t="shared" si="355"/>
        <v>Elmwood Park</v>
      </c>
      <c r="M5672" t="s">
        <v>22</v>
      </c>
      <c r="N5672" t="str">
        <f>IF(M5672="", "", IFERROR(VLOOKUP(M5672, Data!$A$1:$B$5, 2, 0), "Unkown fuel"))</f>
        <v>very harmful</v>
      </c>
      <c r="O5672" t="s">
        <v>23</v>
      </c>
      <c r="P5672" t="s">
        <v>154</v>
      </c>
      <c r="Q5672" t="s">
        <v>25</v>
      </c>
      <c r="R5672" t="s">
        <v>2202</v>
      </c>
      <c r="S5672">
        <v>1999</v>
      </c>
      <c r="T5672" t="s">
        <v>559</v>
      </c>
      <c r="U5672" t="s">
        <v>2203</v>
      </c>
      <c r="V5672">
        <v>5</v>
      </c>
      <c r="W5672" t="s">
        <v>1179</v>
      </c>
    </row>
    <row r="5673" spans="1:23" x14ac:dyDescent="0.3">
      <c r="A5673">
        <v>5838</v>
      </c>
      <c r="B5673" t="s">
        <v>109</v>
      </c>
      <c r="C5673">
        <v>2020</v>
      </c>
      <c r="D5673">
        <f t="shared" ca="1" si="352"/>
        <v>3</v>
      </c>
      <c r="E5673" s="5">
        <v>537000</v>
      </c>
      <c r="F5673">
        <v>5000</v>
      </c>
      <c r="G5673" t="s">
        <v>56</v>
      </c>
      <c r="H5673" t="str">
        <f t="shared" si="353"/>
        <v>West</v>
      </c>
      <c r="I5673" t="s">
        <v>57</v>
      </c>
      <c r="J5673" t="str">
        <f t="shared" si="354"/>
        <v>California</v>
      </c>
      <c r="K5673" t="s">
        <v>1675</v>
      </c>
      <c r="L5673" t="str">
        <f t="shared" si="355"/>
        <v>Inglewood</v>
      </c>
      <c r="M5673" t="s">
        <v>41</v>
      </c>
      <c r="N5673" t="str">
        <f>IF(M5673="", "", IFERROR(VLOOKUP(M5673, Data!$A$1:$B$5, 2, 0), "Unkown fuel"))</f>
        <v>harmful</v>
      </c>
      <c r="O5673" t="s">
        <v>23</v>
      </c>
      <c r="P5673" t="s">
        <v>24</v>
      </c>
      <c r="Q5673" t="s">
        <v>25</v>
      </c>
      <c r="R5673" t="s">
        <v>142</v>
      </c>
      <c r="S5673">
        <v>1198</v>
      </c>
      <c r="T5673" t="s">
        <v>364</v>
      </c>
      <c r="U5673" t="s">
        <v>365</v>
      </c>
      <c r="V5673">
        <v>5</v>
      </c>
      <c r="W5673" t="s">
        <v>1179</v>
      </c>
    </row>
    <row r="5674" spans="1:23" x14ac:dyDescent="0.3">
      <c r="A5674">
        <v>5839</v>
      </c>
      <c r="B5674" t="s">
        <v>221</v>
      </c>
      <c r="C5674">
        <v>2019</v>
      </c>
      <c r="D5674">
        <f t="shared" ca="1" si="352"/>
        <v>4</v>
      </c>
      <c r="E5674" s="5">
        <v>585000</v>
      </c>
      <c r="F5674">
        <v>10000</v>
      </c>
      <c r="G5674" t="s">
        <v>56</v>
      </c>
      <c r="H5674" t="str">
        <f t="shared" si="353"/>
        <v>West</v>
      </c>
      <c r="I5674" t="s">
        <v>57</v>
      </c>
      <c r="J5674" t="str">
        <f t="shared" si="354"/>
        <v>California</v>
      </c>
      <c r="K5674" t="s">
        <v>1675</v>
      </c>
      <c r="L5674" t="str">
        <f t="shared" si="355"/>
        <v>Inglewood</v>
      </c>
      <c r="M5674" t="s">
        <v>41</v>
      </c>
      <c r="N5674" t="str">
        <f>IF(M5674="", "", IFERROR(VLOOKUP(M5674, Data!$A$1:$B$5, 2, 0), "Unkown fuel"))</f>
        <v>harmful</v>
      </c>
      <c r="O5674" t="s">
        <v>23</v>
      </c>
      <c r="P5674" t="s">
        <v>24</v>
      </c>
      <c r="Q5674" t="s">
        <v>25</v>
      </c>
      <c r="R5674" t="s">
        <v>1037</v>
      </c>
      <c r="S5674">
        <v>999</v>
      </c>
      <c r="T5674" t="s">
        <v>393</v>
      </c>
      <c r="U5674" t="s">
        <v>394</v>
      </c>
      <c r="V5674">
        <v>5</v>
      </c>
      <c r="W5674" t="s">
        <v>1179</v>
      </c>
    </row>
    <row r="5675" spans="1:23" x14ac:dyDescent="0.3">
      <c r="A5675">
        <v>5841</v>
      </c>
      <c r="B5675" t="s">
        <v>18</v>
      </c>
      <c r="C5675">
        <v>2012</v>
      </c>
      <c r="D5675">
        <f t="shared" ca="1" si="352"/>
        <v>11</v>
      </c>
      <c r="E5675" s="5">
        <v>350000</v>
      </c>
      <c r="F5675">
        <v>140000</v>
      </c>
      <c r="G5675" t="s">
        <v>56</v>
      </c>
      <c r="H5675" t="str">
        <f t="shared" si="353"/>
        <v>West</v>
      </c>
      <c r="I5675" t="s">
        <v>57</v>
      </c>
      <c r="J5675" t="str">
        <f t="shared" si="354"/>
        <v>California</v>
      </c>
      <c r="K5675" t="s">
        <v>1675</v>
      </c>
      <c r="L5675" t="str">
        <f t="shared" si="355"/>
        <v>Inglewood</v>
      </c>
      <c r="M5675" t="s">
        <v>22</v>
      </c>
      <c r="N5675" t="str">
        <f>IF(M5675="", "", IFERROR(VLOOKUP(M5675, Data!$A$1:$B$5, 2, 0), "Unkown fuel"))</f>
        <v>very harmful</v>
      </c>
      <c r="O5675" t="s">
        <v>23</v>
      </c>
      <c r="P5675" t="s">
        <v>24</v>
      </c>
      <c r="Q5675" t="s">
        <v>25</v>
      </c>
      <c r="R5675" t="s">
        <v>307</v>
      </c>
      <c r="S5675">
        <v>1248</v>
      </c>
      <c r="T5675" t="s">
        <v>216</v>
      </c>
      <c r="U5675" t="s">
        <v>95</v>
      </c>
      <c r="V5675">
        <v>7</v>
      </c>
      <c r="W5675" t="s">
        <v>1179</v>
      </c>
    </row>
    <row r="5676" spans="1:23" x14ac:dyDescent="0.3">
      <c r="A5676">
        <v>5842</v>
      </c>
      <c r="B5676" t="s">
        <v>46</v>
      </c>
      <c r="C5676">
        <v>2019</v>
      </c>
      <c r="D5676">
        <f t="shared" ca="1" si="352"/>
        <v>4</v>
      </c>
      <c r="E5676" s="5">
        <v>700000</v>
      </c>
      <c r="F5676">
        <v>19000</v>
      </c>
      <c r="G5676" t="s">
        <v>38</v>
      </c>
      <c r="H5676" t="str">
        <f t="shared" si="353"/>
        <v>Central</v>
      </c>
      <c r="I5676" t="s">
        <v>39</v>
      </c>
      <c r="J5676" t="str">
        <f t="shared" si="354"/>
        <v>Illinois</v>
      </c>
      <c r="K5676" t="s">
        <v>2204</v>
      </c>
      <c r="L5676" t="str">
        <f t="shared" si="355"/>
        <v>Lombard</v>
      </c>
      <c r="M5676" t="s">
        <v>41</v>
      </c>
      <c r="N5676" t="str">
        <f>IF(M5676="", "", IFERROR(VLOOKUP(M5676, Data!$A$1:$B$5, 2, 0), "Unkown fuel"))</f>
        <v>harmful</v>
      </c>
      <c r="O5676" t="s">
        <v>23</v>
      </c>
      <c r="P5676" t="s">
        <v>24</v>
      </c>
      <c r="Q5676" t="s">
        <v>25</v>
      </c>
      <c r="R5676" t="s">
        <v>133</v>
      </c>
      <c r="S5676">
        <v>1197</v>
      </c>
      <c r="T5676" t="s">
        <v>54</v>
      </c>
      <c r="U5676" t="s">
        <v>414</v>
      </c>
      <c r="V5676">
        <v>5</v>
      </c>
      <c r="W5676" t="s">
        <v>1179</v>
      </c>
    </row>
    <row r="5677" spans="1:23" x14ac:dyDescent="0.3">
      <c r="A5677">
        <v>5843</v>
      </c>
      <c r="B5677" t="s">
        <v>18</v>
      </c>
      <c r="C5677">
        <v>2017</v>
      </c>
      <c r="D5677">
        <f t="shared" ca="1" si="352"/>
        <v>6</v>
      </c>
      <c r="E5677" s="5">
        <v>849000</v>
      </c>
      <c r="F5677">
        <v>44600</v>
      </c>
      <c r="G5677" t="s">
        <v>38</v>
      </c>
      <c r="H5677" t="str">
        <f t="shared" si="353"/>
        <v>Central</v>
      </c>
      <c r="I5677" t="s">
        <v>39</v>
      </c>
      <c r="J5677" t="str">
        <f t="shared" si="354"/>
        <v>Illinois</v>
      </c>
      <c r="K5677" t="s">
        <v>2204</v>
      </c>
      <c r="L5677" t="str">
        <f t="shared" si="355"/>
        <v>Lombard</v>
      </c>
      <c r="M5677" t="s">
        <v>22</v>
      </c>
      <c r="N5677" t="str">
        <f>IF(M5677="", "", IFERROR(VLOOKUP(M5677, Data!$A$1:$B$5, 2, 0), "Unkown fuel"))</f>
        <v>very harmful</v>
      </c>
      <c r="O5677" t="s">
        <v>158</v>
      </c>
      <c r="P5677" t="s">
        <v>24</v>
      </c>
      <c r="Q5677" t="s">
        <v>25</v>
      </c>
      <c r="R5677" t="s">
        <v>93</v>
      </c>
      <c r="S5677">
        <v>1248</v>
      </c>
      <c r="T5677" t="s">
        <v>94</v>
      </c>
      <c r="U5677" t="s">
        <v>95</v>
      </c>
      <c r="V5677">
        <v>7</v>
      </c>
      <c r="W5677" t="s">
        <v>1179</v>
      </c>
    </row>
    <row r="5678" spans="1:23" x14ac:dyDescent="0.3">
      <c r="A5678">
        <v>5844</v>
      </c>
      <c r="B5678" t="s">
        <v>221</v>
      </c>
      <c r="C5678">
        <v>2014</v>
      </c>
      <c r="D5678">
        <f t="shared" ca="1" si="352"/>
        <v>9</v>
      </c>
      <c r="E5678" s="5">
        <v>574000</v>
      </c>
      <c r="F5678">
        <v>28080</v>
      </c>
      <c r="G5678" t="s">
        <v>38</v>
      </c>
      <c r="H5678" t="str">
        <f t="shared" si="353"/>
        <v>Central</v>
      </c>
      <c r="I5678" t="s">
        <v>1191</v>
      </c>
      <c r="J5678" t="str">
        <f t="shared" si="354"/>
        <v>North Dakota</v>
      </c>
      <c r="K5678" t="s">
        <v>1536</v>
      </c>
      <c r="L5678" t="str">
        <f t="shared" si="355"/>
        <v>Mandan</v>
      </c>
      <c r="M5678" t="s">
        <v>41</v>
      </c>
      <c r="N5678" t="str">
        <f>IF(M5678="", "", IFERROR(VLOOKUP(M5678, Data!$A$1:$B$5, 2, 0), "Unkown fuel"))</f>
        <v>harmful</v>
      </c>
      <c r="O5678" t="s">
        <v>158</v>
      </c>
      <c r="P5678" t="s">
        <v>154</v>
      </c>
      <c r="Q5678" t="s">
        <v>25</v>
      </c>
      <c r="R5678" t="s">
        <v>629</v>
      </c>
      <c r="S5678">
        <v>1197</v>
      </c>
      <c r="T5678" t="s">
        <v>184</v>
      </c>
      <c r="U5678" t="s">
        <v>2205</v>
      </c>
      <c r="V5678">
        <v>5</v>
      </c>
      <c r="W5678" t="s">
        <v>1179</v>
      </c>
    </row>
    <row r="5679" spans="1:23" x14ac:dyDescent="0.3">
      <c r="A5679">
        <v>5845</v>
      </c>
      <c r="B5679" t="s">
        <v>46</v>
      </c>
      <c r="C5679">
        <v>2014</v>
      </c>
      <c r="D5679">
        <f t="shared" ca="1" si="352"/>
        <v>9</v>
      </c>
      <c r="E5679" s="5">
        <v>484999</v>
      </c>
      <c r="F5679">
        <v>28800</v>
      </c>
      <c r="G5679" t="s">
        <v>38</v>
      </c>
      <c r="H5679" t="str">
        <f t="shared" si="353"/>
        <v>Central</v>
      </c>
      <c r="I5679" t="s">
        <v>1191</v>
      </c>
      <c r="J5679" t="str">
        <f t="shared" si="354"/>
        <v>North Dakota</v>
      </c>
      <c r="K5679" t="s">
        <v>1536</v>
      </c>
      <c r="L5679" t="str">
        <f t="shared" si="355"/>
        <v>Mandan</v>
      </c>
      <c r="M5679" t="s">
        <v>41</v>
      </c>
      <c r="N5679" t="str">
        <f>IF(M5679="", "", IFERROR(VLOOKUP(M5679, Data!$A$1:$B$5, 2, 0), "Unkown fuel"))</f>
        <v>harmful</v>
      </c>
      <c r="O5679" t="s">
        <v>158</v>
      </c>
      <c r="P5679" t="s">
        <v>24</v>
      </c>
      <c r="Q5679" t="s">
        <v>25</v>
      </c>
      <c r="R5679" t="s">
        <v>133</v>
      </c>
      <c r="S5679">
        <v>1197</v>
      </c>
      <c r="T5679" t="s">
        <v>134</v>
      </c>
      <c r="U5679" t="s">
        <v>135</v>
      </c>
      <c r="V5679">
        <v>5</v>
      </c>
      <c r="W5679" t="s">
        <v>1179</v>
      </c>
    </row>
    <row r="5680" spans="1:23" x14ac:dyDescent="0.3">
      <c r="A5680">
        <v>5846</v>
      </c>
      <c r="B5680" t="s">
        <v>75</v>
      </c>
      <c r="C5680">
        <v>2018</v>
      </c>
      <c r="D5680">
        <f t="shared" ca="1" si="352"/>
        <v>5</v>
      </c>
      <c r="E5680" s="5">
        <v>360000</v>
      </c>
      <c r="F5680">
        <v>21900</v>
      </c>
      <c r="G5680" t="s">
        <v>38</v>
      </c>
      <c r="H5680" t="str">
        <f t="shared" si="353"/>
        <v>Central</v>
      </c>
      <c r="I5680" t="s">
        <v>1191</v>
      </c>
      <c r="J5680" t="str">
        <f t="shared" si="354"/>
        <v>North Dakota</v>
      </c>
      <c r="K5680" t="s">
        <v>1536</v>
      </c>
      <c r="L5680" t="str">
        <f t="shared" si="355"/>
        <v>Mandan</v>
      </c>
      <c r="M5680" t="s">
        <v>41</v>
      </c>
      <c r="N5680" t="str">
        <f>IF(M5680="", "", IFERROR(VLOOKUP(M5680, Data!$A$1:$B$5, 2, 0), "Unkown fuel"))</f>
        <v>harmful</v>
      </c>
      <c r="O5680" t="s">
        <v>158</v>
      </c>
      <c r="P5680" t="s">
        <v>24</v>
      </c>
      <c r="Q5680" t="s">
        <v>25</v>
      </c>
      <c r="R5680" t="s">
        <v>513</v>
      </c>
      <c r="S5680">
        <v>799</v>
      </c>
      <c r="T5680" t="s">
        <v>514</v>
      </c>
      <c r="U5680" t="s">
        <v>429</v>
      </c>
      <c r="V5680">
        <v>5</v>
      </c>
      <c r="W5680" t="s">
        <v>1179</v>
      </c>
    </row>
    <row r="5681" spans="1:23" x14ac:dyDescent="0.3">
      <c r="A5681">
        <v>5847</v>
      </c>
      <c r="B5681" t="s">
        <v>221</v>
      </c>
      <c r="C5681">
        <v>2014</v>
      </c>
      <c r="D5681">
        <f t="shared" ca="1" si="352"/>
        <v>9</v>
      </c>
      <c r="E5681" s="5">
        <v>575000</v>
      </c>
      <c r="F5681">
        <v>28100</v>
      </c>
      <c r="G5681" t="s">
        <v>38</v>
      </c>
      <c r="H5681" t="str">
        <f t="shared" si="353"/>
        <v>Central</v>
      </c>
      <c r="I5681" t="s">
        <v>1191</v>
      </c>
      <c r="J5681" t="str">
        <f t="shared" si="354"/>
        <v>North Dakota</v>
      </c>
      <c r="K5681" t="s">
        <v>1536</v>
      </c>
      <c r="L5681" t="str">
        <f t="shared" si="355"/>
        <v>Mandan</v>
      </c>
      <c r="M5681" t="s">
        <v>41</v>
      </c>
      <c r="N5681" t="str">
        <f>IF(M5681="", "", IFERROR(VLOOKUP(M5681, Data!$A$1:$B$5, 2, 0), "Unkown fuel"))</f>
        <v>harmful</v>
      </c>
      <c r="O5681" t="s">
        <v>158</v>
      </c>
      <c r="P5681" t="s">
        <v>154</v>
      </c>
      <c r="Q5681" t="s">
        <v>25</v>
      </c>
      <c r="R5681" t="s">
        <v>629</v>
      </c>
      <c r="S5681">
        <v>1197</v>
      </c>
      <c r="T5681" t="s">
        <v>184</v>
      </c>
      <c r="U5681" t="s">
        <v>2205</v>
      </c>
      <c r="V5681">
        <v>5</v>
      </c>
      <c r="W5681" t="s">
        <v>1179</v>
      </c>
    </row>
    <row r="5682" spans="1:23" x14ac:dyDescent="0.3">
      <c r="A5682">
        <v>5848</v>
      </c>
      <c r="B5682" t="s">
        <v>37</v>
      </c>
      <c r="C5682">
        <v>2014</v>
      </c>
      <c r="D5682">
        <f t="shared" ca="1" si="352"/>
        <v>9</v>
      </c>
      <c r="E5682" s="5">
        <v>550000</v>
      </c>
      <c r="F5682">
        <v>110000</v>
      </c>
      <c r="G5682" t="s">
        <v>38</v>
      </c>
      <c r="H5682" t="str">
        <f t="shared" si="353"/>
        <v>Central</v>
      </c>
      <c r="I5682" t="s">
        <v>1191</v>
      </c>
      <c r="J5682" t="str">
        <f t="shared" si="354"/>
        <v>North Dakota</v>
      </c>
      <c r="K5682" t="s">
        <v>1536</v>
      </c>
      <c r="L5682" t="str">
        <f t="shared" si="355"/>
        <v>Mandan</v>
      </c>
      <c r="M5682" t="s">
        <v>22</v>
      </c>
      <c r="N5682" t="str">
        <f>IF(M5682="", "", IFERROR(VLOOKUP(M5682, Data!$A$1:$B$5, 2, 0), "Unkown fuel"))</f>
        <v>very harmful</v>
      </c>
      <c r="O5682" t="s">
        <v>23</v>
      </c>
      <c r="P5682" t="s">
        <v>24</v>
      </c>
      <c r="Q5682" t="s">
        <v>33</v>
      </c>
      <c r="R5682" t="s">
        <v>182</v>
      </c>
      <c r="S5682">
        <v>1498</v>
      </c>
      <c r="T5682" t="s">
        <v>105</v>
      </c>
      <c r="U5682" t="s">
        <v>95</v>
      </c>
      <c r="V5682">
        <v>5</v>
      </c>
      <c r="W5682" t="s">
        <v>1179</v>
      </c>
    </row>
    <row r="5683" spans="1:23" x14ac:dyDescent="0.3">
      <c r="A5683">
        <v>5849</v>
      </c>
      <c r="B5683" t="s">
        <v>46</v>
      </c>
      <c r="C5683">
        <v>2016</v>
      </c>
      <c r="D5683">
        <f t="shared" ca="1" si="352"/>
        <v>7</v>
      </c>
      <c r="E5683" s="5">
        <v>700000</v>
      </c>
      <c r="F5683">
        <v>100000</v>
      </c>
      <c r="G5683" t="s">
        <v>38</v>
      </c>
      <c r="H5683" t="str">
        <f t="shared" si="353"/>
        <v>Central</v>
      </c>
      <c r="I5683" t="s">
        <v>39</v>
      </c>
      <c r="J5683" t="str">
        <f t="shared" si="354"/>
        <v>Illinois</v>
      </c>
      <c r="K5683" t="s">
        <v>2080</v>
      </c>
      <c r="L5683" t="str">
        <f t="shared" si="355"/>
        <v>Lansing</v>
      </c>
      <c r="M5683" t="s">
        <v>22</v>
      </c>
      <c r="N5683" t="str">
        <f>IF(M5683="", "", IFERROR(VLOOKUP(M5683, Data!$A$1:$B$5, 2, 0), "Unkown fuel"))</f>
        <v>very harmful</v>
      </c>
      <c r="O5683" t="s">
        <v>23</v>
      </c>
      <c r="P5683" t="s">
        <v>24</v>
      </c>
      <c r="Q5683" t="s">
        <v>25</v>
      </c>
      <c r="R5683" t="s">
        <v>99</v>
      </c>
      <c r="S5683">
        <v>1396</v>
      </c>
      <c r="T5683" t="s">
        <v>100</v>
      </c>
      <c r="U5683" t="s">
        <v>101</v>
      </c>
      <c r="V5683">
        <v>5</v>
      </c>
      <c r="W5683" t="s">
        <v>1179</v>
      </c>
    </row>
    <row r="5684" spans="1:23" x14ac:dyDescent="0.3">
      <c r="A5684">
        <v>5850</v>
      </c>
      <c r="B5684" t="s">
        <v>18</v>
      </c>
      <c r="C5684">
        <v>2019</v>
      </c>
      <c r="D5684">
        <f t="shared" ca="1" si="352"/>
        <v>4</v>
      </c>
      <c r="E5684" s="5">
        <v>825000</v>
      </c>
      <c r="F5684">
        <v>7673</v>
      </c>
      <c r="G5684" t="s">
        <v>38</v>
      </c>
      <c r="H5684" t="str">
        <f t="shared" si="353"/>
        <v>Central</v>
      </c>
      <c r="I5684" t="s">
        <v>39</v>
      </c>
      <c r="J5684" t="str">
        <f t="shared" si="354"/>
        <v>Illinois</v>
      </c>
      <c r="K5684" t="s">
        <v>2204</v>
      </c>
      <c r="L5684" t="str">
        <f t="shared" si="355"/>
        <v>Lombard</v>
      </c>
      <c r="M5684" t="s">
        <v>22</v>
      </c>
      <c r="N5684" t="str">
        <f>IF(M5684="", "", IFERROR(VLOOKUP(M5684, Data!$A$1:$B$5, 2, 0), "Unkown fuel"))</f>
        <v>very harmful</v>
      </c>
      <c r="O5684" t="s">
        <v>23</v>
      </c>
      <c r="P5684" t="s">
        <v>154</v>
      </c>
      <c r="Q5684" t="s">
        <v>25</v>
      </c>
      <c r="R5684" t="s">
        <v>424</v>
      </c>
      <c r="S5684">
        <v>1248</v>
      </c>
      <c r="T5684" t="s">
        <v>425</v>
      </c>
      <c r="U5684" t="s">
        <v>28</v>
      </c>
      <c r="V5684">
        <v>5</v>
      </c>
      <c r="W5684" t="s">
        <v>1179</v>
      </c>
    </row>
    <row r="5685" spans="1:23" x14ac:dyDescent="0.3">
      <c r="A5685">
        <v>5851</v>
      </c>
      <c r="B5685" t="s">
        <v>18</v>
      </c>
      <c r="C5685">
        <v>2008</v>
      </c>
      <c r="D5685">
        <f t="shared" ca="1" si="352"/>
        <v>15</v>
      </c>
      <c r="E5685" s="5">
        <v>114999</v>
      </c>
      <c r="F5685">
        <v>100000</v>
      </c>
      <c r="G5685" t="s">
        <v>124</v>
      </c>
      <c r="H5685" t="str">
        <f t="shared" si="353"/>
        <v>South</v>
      </c>
      <c r="I5685" t="s">
        <v>125</v>
      </c>
      <c r="J5685" t="str">
        <f t="shared" si="354"/>
        <v>Georgia</v>
      </c>
      <c r="K5685" t="s">
        <v>2132</v>
      </c>
      <c r="L5685" t="str">
        <f t="shared" si="355"/>
        <v>Hinesville</v>
      </c>
      <c r="M5685" t="s">
        <v>41</v>
      </c>
      <c r="N5685" t="str">
        <f>IF(M5685="", "", IFERROR(VLOOKUP(M5685, Data!$A$1:$B$5, 2, 0), "Unkown fuel"))</f>
        <v>harmful</v>
      </c>
      <c r="O5685" t="s">
        <v>23</v>
      </c>
      <c r="P5685" t="s">
        <v>24</v>
      </c>
      <c r="Q5685" t="s">
        <v>33</v>
      </c>
      <c r="R5685" t="s">
        <v>85</v>
      </c>
      <c r="S5685">
        <v>1061</v>
      </c>
      <c r="T5685" t="s">
        <v>86</v>
      </c>
      <c r="U5685" t="s">
        <v>87</v>
      </c>
      <c r="V5685">
        <v>5</v>
      </c>
      <c r="W5685" t="s">
        <v>1179</v>
      </c>
    </row>
    <row r="5686" spans="1:23" x14ac:dyDescent="0.3">
      <c r="A5686">
        <v>5852</v>
      </c>
      <c r="B5686" t="s">
        <v>109</v>
      </c>
      <c r="C5686">
        <v>2009</v>
      </c>
      <c r="D5686">
        <f t="shared" ca="1" si="352"/>
        <v>14</v>
      </c>
      <c r="E5686" s="5">
        <v>150000</v>
      </c>
      <c r="F5686">
        <v>75000</v>
      </c>
      <c r="G5686" t="s">
        <v>124</v>
      </c>
      <c r="H5686" t="str">
        <f t="shared" si="353"/>
        <v>South</v>
      </c>
      <c r="I5686" t="s">
        <v>125</v>
      </c>
      <c r="J5686" t="str">
        <f t="shared" si="354"/>
        <v>Georgia</v>
      </c>
      <c r="K5686" t="s">
        <v>2132</v>
      </c>
      <c r="L5686" t="str">
        <f t="shared" si="355"/>
        <v>Hinesville</v>
      </c>
      <c r="M5686" t="s">
        <v>41</v>
      </c>
      <c r="N5686" t="str">
        <f>IF(M5686="", "", IFERROR(VLOOKUP(M5686, Data!$A$1:$B$5, 2, 0), "Unkown fuel"))</f>
        <v>harmful</v>
      </c>
      <c r="O5686" t="s">
        <v>23</v>
      </c>
      <c r="P5686" t="s">
        <v>24</v>
      </c>
      <c r="Q5686" t="s">
        <v>33</v>
      </c>
      <c r="R5686" t="s">
        <v>340</v>
      </c>
      <c r="S5686">
        <v>1368</v>
      </c>
      <c r="T5686" t="s">
        <v>48</v>
      </c>
      <c r="U5686" t="s">
        <v>827</v>
      </c>
      <c r="V5686">
        <v>5</v>
      </c>
      <c r="W5686" t="s">
        <v>1179</v>
      </c>
    </row>
    <row r="5687" spans="1:23" x14ac:dyDescent="0.3">
      <c r="A5687">
        <v>5853</v>
      </c>
      <c r="B5687" t="s">
        <v>18</v>
      </c>
      <c r="C5687">
        <v>2018</v>
      </c>
      <c r="D5687">
        <f t="shared" ca="1" si="352"/>
        <v>5</v>
      </c>
      <c r="E5687" s="5">
        <v>851000</v>
      </c>
      <c r="F5687">
        <v>50000</v>
      </c>
      <c r="G5687" t="s">
        <v>124</v>
      </c>
      <c r="H5687" t="str">
        <f t="shared" si="353"/>
        <v>South</v>
      </c>
      <c r="I5687" t="s">
        <v>125</v>
      </c>
      <c r="J5687" t="str">
        <f t="shared" si="354"/>
        <v>Georgia</v>
      </c>
      <c r="K5687" t="s">
        <v>2132</v>
      </c>
      <c r="L5687" t="str">
        <f t="shared" si="355"/>
        <v>Hinesville</v>
      </c>
      <c r="M5687" t="s">
        <v>22</v>
      </c>
      <c r="N5687" t="str">
        <f>IF(M5687="", "", IFERROR(VLOOKUP(M5687, Data!$A$1:$B$5, 2, 0), "Unkown fuel"))</f>
        <v>very harmful</v>
      </c>
      <c r="O5687" t="s">
        <v>23</v>
      </c>
      <c r="P5687" t="s">
        <v>154</v>
      </c>
      <c r="Q5687" t="s">
        <v>25</v>
      </c>
      <c r="R5687" t="s">
        <v>424</v>
      </c>
      <c r="S5687">
        <v>1248</v>
      </c>
      <c r="T5687" t="s">
        <v>425</v>
      </c>
      <c r="U5687" t="s">
        <v>28</v>
      </c>
      <c r="V5687">
        <v>5</v>
      </c>
      <c r="W5687" t="s">
        <v>1179</v>
      </c>
    </row>
    <row r="5688" spans="1:23" x14ac:dyDescent="0.3">
      <c r="A5688">
        <v>5854</v>
      </c>
      <c r="B5688" t="s">
        <v>46</v>
      </c>
      <c r="C5688">
        <v>2014</v>
      </c>
      <c r="D5688">
        <f t="shared" ca="1" si="352"/>
        <v>9</v>
      </c>
      <c r="E5688" s="5">
        <v>550000</v>
      </c>
      <c r="F5688">
        <v>40000</v>
      </c>
      <c r="G5688" t="s">
        <v>124</v>
      </c>
      <c r="H5688" t="str">
        <f t="shared" si="353"/>
        <v>South</v>
      </c>
      <c r="I5688" t="s">
        <v>125</v>
      </c>
      <c r="J5688" t="str">
        <f t="shared" si="354"/>
        <v>Georgia</v>
      </c>
      <c r="K5688" t="s">
        <v>2132</v>
      </c>
      <c r="L5688" t="str">
        <f t="shared" si="355"/>
        <v>Hinesville</v>
      </c>
      <c r="M5688" t="s">
        <v>41</v>
      </c>
      <c r="N5688" t="str">
        <f>IF(M5688="", "", IFERROR(VLOOKUP(M5688, Data!$A$1:$B$5, 2, 0), "Unkown fuel"))</f>
        <v>harmful</v>
      </c>
      <c r="O5688" t="s">
        <v>23</v>
      </c>
      <c r="P5688" t="s">
        <v>24</v>
      </c>
      <c r="Q5688" t="s">
        <v>25</v>
      </c>
      <c r="R5688" t="s">
        <v>861</v>
      </c>
      <c r="S5688">
        <v>1396</v>
      </c>
      <c r="T5688" t="s">
        <v>635</v>
      </c>
      <c r="U5688" t="s">
        <v>862</v>
      </c>
      <c r="V5688">
        <v>5</v>
      </c>
      <c r="W5688" t="s">
        <v>1179</v>
      </c>
    </row>
    <row r="5689" spans="1:23" x14ac:dyDescent="0.3">
      <c r="A5689">
        <v>5855</v>
      </c>
      <c r="B5689" t="s">
        <v>18</v>
      </c>
      <c r="C5689">
        <v>2016</v>
      </c>
      <c r="D5689">
        <f t="shared" ca="1" si="352"/>
        <v>7</v>
      </c>
      <c r="E5689" s="5">
        <v>890000</v>
      </c>
      <c r="F5689">
        <v>40000</v>
      </c>
      <c r="G5689" t="s">
        <v>124</v>
      </c>
      <c r="H5689" t="str">
        <f t="shared" si="353"/>
        <v>South</v>
      </c>
      <c r="I5689" t="s">
        <v>125</v>
      </c>
      <c r="J5689" t="str">
        <f t="shared" si="354"/>
        <v>Georgia</v>
      </c>
      <c r="K5689" t="s">
        <v>1048</v>
      </c>
      <c r="L5689" t="str">
        <f t="shared" si="355"/>
        <v>Gainesville</v>
      </c>
      <c r="M5689" t="s">
        <v>22</v>
      </c>
      <c r="N5689" t="str">
        <f>IF(M5689="", "", IFERROR(VLOOKUP(M5689, Data!$A$1:$B$5, 2, 0), "Unkown fuel"))</f>
        <v>very harmful</v>
      </c>
      <c r="O5689" t="s">
        <v>23</v>
      </c>
      <c r="P5689" t="s">
        <v>24</v>
      </c>
      <c r="Q5689" t="s">
        <v>25</v>
      </c>
      <c r="R5689" t="s">
        <v>93</v>
      </c>
      <c r="S5689">
        <v>1248</v>
      </c>
      <c r="T5689" t="s">
        <v>94</v>
      </c>
      <c r="U5689" t="s">
        <v>95</v>
      </c>
      <c r="V5689">
        <v>7</v>
      </c>
      <c r="W5689" t="s">
        <v>1179</v>
      </c>
    </row>
    <row r="5690" spans="1:23" x14ac:dyDescent="0.3">
      <c r="A5690">
        <v>5856</v>
      </c>
      <c r="B5690" t="s">
        <v>46</v>
      </c>
      <c r="C5690">
        <v>2012</v>
      </c>
      <c r="D5690">
        <f t="shared" ca="1" si="352"/>
        <v>11</v>
      </c>
      <c r="E5690" s="5">
        <v>265000</v>
      </c>
      <c r="F5690">
        <v>100000</v>
      </c>
      <c r="G5690" t="s">
        <v>124</v>
      </c>
      <c r="H5690" t="str">
        <f t="shared" si="353"/>
        <v>South</v>
      </c>
      <c r="I5690" t="s">
        <v>125</v>
      </c>
      <c r="J5690" t="str">
        <f t="shared" si="354"/>
        <v>Georgia</v>
      </c>
      <c r="K5690" t="s">
        <v>2132</v>
      </c>
      <c r="L5690" t="str">
        <f t="shared" si="355"/>
        <v>Hinesville</v>
      </c>
      <c r="M5690" t="s">
        <v>41</v>
      </c>
      <c r="N5690" t="str">
        <f>IF(M5690="", "", IFERROR(VLOOKUP(M5690, Data!$A$1:$B$5, 2, 0), "Unkown fuel"))</f>
        <v>harmful</v>
      </c>
      <c r="O5690" t="s">
        <v>23</v>
      </c>
      <c r="P5690" t="s">
        <v>24</v>
      </c>
      <c r="Q5690" t="s">
        <v>33</v>
      </c>
      <c r="R5690" t="s">
        <v>164</v>
      </c>
      <c r="S5690">
        <v>1197</v>
      </c>
      <c r="T5690" t="s">
        <v>431</v>
      </c>
      <c r="U5690" t="s">
        <v>432</v>
      </c>
      <c r="V5690">
        <v>5</v>
      </c>
      <c r="W5690" t="s">
        <v>1179</v>
      </c>
    </row>
    <row r="5691" spans="1:23" x14ac:dyDescent="0.3">
      <c r="A5691">
        <v>5857</v>
      </c>
      <c r="B5691" t="s">
        <v>88</v>
      </c>
      <c r="C5691">
        <v>2014</v>
      </c>
      <c r="D5691">
        <f t="shared" ca="1" si="352"/>
        <v>9</v>
      </c>
      <c r="E5691" s="5">
        <v>900000</v>
      </c>
      <c r="F5691">
        <v>110000</v>
      </c>
      <c r="G5691" t="s">
        <v>124</v>
      </c>
      <c r="H5691" t="str">
        <f t="shared" si="353"/>
        <v>South</v>
      </c>
      <c r="I5691" t="s">
        <v>799</v>
      </c>
      <c r="J5691" t="str">
        <f t="shared" si="354"/>
        <v>Tennessee</v>
      </c>
      <c r="K5691" t="s">
        <v>2206</v>
      </c>
      <c r="L5691" t="str">
        <f t="shared" si="355"/>
        <v>Maryville</v>
      </c>
      <c r="M5691" t="s">
        <v>22</v>
      </c>
      <c r="N5691" t="str">
        <f>IF(M5691="", "", IFERROR(VLOOKUP(M5691, Data!$A$1:$B$5, 2, 0), "Unkown fuel"))</f>
        <v>very harmful</v>
      </c>
      <c r="O5691" t="s">
        <v>23</v>
      </c>
      <c r="P5691" t="s">
        <v>24</v>
      </c>
      <c r="Q5691" t="s">
        <v>25</v>
      </c>
      <c r="R5691" t="s">
        <v>605</v>
      </c>
      <c r="S5691">
        <v>1997</v>
      </c>
      <c r="T5691" t="s">
        <v>271</v>
      </c>
      <c r="U5691" t="s">
        <v>615</v>
      </c>
      <c r="V5691">
        <v>7</v>
      </c>
      <c r="W5691" t="s">
        <v>1179</v>
      </c>
    </row>
    <row r="5692" spans="1:23" x14ac:dyDescent="0.3">
      <c r="A5692">
        <v>5858</v>
      </c>
      <c r="B5692" t="s">
        <v>120</v>
      </c>
      <c r="C5692">
        <v>2013</v>
      </c>
      <c r="D5692">
        <f t="shared" ca="1" si="352"/>
        <v>10</v>
      </c>
      <c r="E5692" s="5">
        <v>210000</v>
      </c>
      <c r="F5692">
        <v>96272</v>
      </c>
      <c r="G5692" t="s">
        <v>124</v>
      </c>
      <c r="H5692" t="str">
        <f t="shared" si="353"/>
        <v>South</v>
      </c>
      <c r="I5692" t="s">
        <v>799</v>
      </c>
      <c r="J5692" t="str">
        <f t="shared" si="354"/>
        <v>Tennessee</v>
      </c>
      <c r="K5692" t="s">
        <v>2206</v>
      </c>
      <c r="L5692" t="str">
        <f t="shared" si="355"/>
        <v>Maryville</v>
      </c>
      <c r="M5692" t="s">
        <v>22</v>
      </c>
      <c r="N5692" t="str">
        <f>IF(M5692="", "", IFERROR(VLOOKUP(M5692, Data!$A$1:$B$5, 2, 0), "Unkown fuel"))</f>
        <v>very harmful</v>
      </c>
      <c r="O5692" t="s">
        <v>23</v>
      </c>
      <c r="P5692" t="s">
        <v>24</v>
      </c>
      <c r="Q5692" t="s">
        <v>25</v>
      </c>
      <c r="R5692" t="s">
        <v>583</v>
      </c>
      <c r="S5692">
        <v>936</v>
      </c>
      <c r="T5692" t="s">
        <v>584</v>
      </c>
      <c r="U5692" t="s">
        <v>585</v>
      </c>
      <c r="V5692">
        <v>5</v>
      </c>
      <c r="W5692" t="s">
        <v>1179</v>
      </c>
    </row>
    <row r="5693" spans="1:23" x14ac:dyDescent="0.3">
      <c r="A5693">
        <v>5859</v>
      </c>
      <c r="B5693" t="s">
        <v>239</v>
      </c>
      <c r="C5693">
        <v>2015</v>
      </c>
      <c r="D5693">
        <f t="shared" ca="1" si="352"/>
        <v>8</v>
      </c>
      <c r="E5693" s="5">
        <v>1650000</v>
      </c>
      <c r="F5693">
        <v>74000</v>
      </c>
      <c r="G5693" t="s">
        <v>124</v>
      </c>
      <c r="H5693" t="str">
        <f t="shared" si="353"/>
        <v>South</v>
      </c>
      <c r="I5693" t="s">
        <v>799</v>
      </c>
      <c r="J5693" t="str">
        <f t="shared" si="354"/>
        <v>Tennessee</v>
      </c>
      <c r="K5693" t="s">
        <v>2206</v>
      </c>
      <c r="L5693" t="str">
        <f t="shared" si="355"/>
        <v>Maryville</v>
      </c>
      <c r="M5693" t="s">
        <v>22</v>
      </c>
      <c r="N5693" t="str">
        <f>IF(M5693="", "", IFERROR(VLOOKUP(M5693, Data!$A$1:$B$5, 2, 0), "Unkown fuel"))</f>
        <v>very harmful</v>
      </c>
      <c r="O5693" t="s">
        <v>23</v>
      </c>
      <c r="P5693" t="s">
        <v>154</v>
      </c>
      <c r="Q5693" t="s">
        <v>25</v>
      </c>
      <c r="R5693" t="s">
        <v>871</v>
      </c>
      <c r="S5693">
        <v>1995</v>
      </c>
      <c r="T5693" t="s">
        <v>888</v>
      </c>
      <c r="U5693" t="s">
        <v>1180</v>
      </c>
      <c r="V5693">
        <v>5</v>
      </c>
      <c r="W5693" t="s">
        <v>1179</v>
      </c>
    </row>
    <row r="5694" spans="1:23" x14ac:dyDescent="0.3">
      <c r="A5694">
        <v>5860</v>
      </c>
      <c r="B5694" t="s">
        <v>65</v>
      </c>
      <c r="C5694">
        <v>2011</v>
      </c>
      <c r="D5694">
        <f t="shared" ca="1" si="352"/>
        <v>12</v>
      </c>
      <c r="E5694" s="5">
        <v>750000</v>
      </c>
      <c r="F5694">
        <v>168000</v>
      </c>
      <c r="G5694" t="s">
        <v>124</v>
      </c>
      <c r="H5694" t="str">
        <f t="shared" si="353"/>
        <v>South</v>
      </c>
      <c r="I5694" t="s">
        <v>799</v>
      </c>
      <c r="J5694" t="str">
        <f t="shared" si="354"/>
        <v>Tennessee</v>
      </c>
      <c r="K5694" t="s">
        <v>2207</v>
      </c>
      <c r="L5694" t="str">
        <f t="shared" si="355"/>
        <v>Memphis</v>
      </c>
      <c r="M5694" t="s">
        <v>22</v>
      </c>
      <c r="N5694" t="str">
        <f>IF(M5694="", "", IFERROR(VLOOKUP(M5694, Data!$A$1:$B$5, 2, 0), "Unkown fuel"))</f>
        <v>very harmful</v>
      </c>
      <c r="O5694" t="s">
        <v>23</v>
      </c>
      <c r="P5694" t="s">
        <v>24</v>
      </c>
      <c r="Q5694" t="s">
        <v>33</v>
      </c>
      <c r="R5694" t="s">
        <v>475</v>
      </c>
      <c r="S5694">
        <v>2494</v>
      </c>
      <c r="T5694" t="s">
        <v>476</v>
      </c>
      <c r="U5694" t="s">
        <v>477</v>
      </c>
      <c r="V5694">
        <v>7</v>
      </c>
      <c r="W5694" t="s">
        <v>1179</v>
      </c>
    </row>
    <row r="5695" spans="1:23" x14ac:dyDescent="0.3">
      <c r="A5695">
        <v>5861</v>
      </c>
      <c r="B5695" t="s">
        <v>69</v>
      </c>
      <c r="C5695">
        <v>2019</v>
      </c>
      <c r="D5695">
        <f t="shared" ca="1" si="352"/>
        <v>4</v>
      </c>
      <c r="E5695" s="5">
        <v>675000</v>
      </c>
      <c r="F5695">
        <v>7000</v>
      </c>
      <c r="G5695" t="s">
        <v>124</v>
      </c>
      <c r="H5695" t="str">
        <f t="shared" si="353"/>
        <v>South</v>
      </c>
      <c r="I5695" t="s">
        <v>799</v>
      </c>
      <c r="J5695" t="str">
        <f t="shared" si="354"/>
        <v>Tennessee</v>
      </c>
      <c r="K5695" t="s">
        <v>2207</v>
      </c>
      <c r="L5695" t="str">
        <f t="shared" si="355"/>
        <v>Memphis</v>
      </c>
      <c r="M5695" t="s">
        <v>41</v>
      </c>
      <c r="N5695" t="str">
        <f>IF(M5695="", "", IFERROR(VLOOKUP(M5695, Data!$A$1:$B$5, 2, 0), "Unkown fuel"))</f>
        <v>harmful</v>
      </c>
      <c r="O5695" t="s">
        <v>23</v>
      </c>
      <c r="P5695" t="s">
        <v>24</v>
      </c>
      <c r="Q5695" t="s">
        <v>25</v>
      </c>
      <c r="R5695" t="s">
        <v>418</v>
      </c>
      <c r="S5695">
        <v>1194</v>
      </c>
      <c r="T5695" t="s">
        <v>1064</v>
      </c>
      <c r="U5695" t="s">
        <v>275</v>
      </c>
      <c r="V5695">
        <v>5</v>
      </c>
      <c r="W5695" t="s">
        <v>1179</v>
      </c>
    </row>
    <row r="5696" spans="1:23" x14ac:dyDescent="0.3">
      <c r="A5696">
        <v>5862</v>
      </c>
      <c r="B5696" t="s">
        <v>46</v>
      </c>
      <c r="C5696">
        <v>2017</v>
      </c>
      <c r="D5696">
        <f t="shared" ca="1" si="352"/>
        <v>6</v>
      </c>
      <c r="E5696" s="5">
        <v>715000</v>
      </c>
      <c r="F5696">
        <v>60000</v>
      </c>
      <c r="G5696" t="s">
        <v>124</v>
      </c>
      <c r="H5696" t="str">
        <f t="shared" si="353"/>
        <v>South</v>
      </c>
      <c r="I5696" t="s">
        <v>799</v>
      </c>
      <c r="J5696" t="str">
        <f t="shared" si="354"/>
        <v>Tennessee</v>
      </c>
      <c r="K5696" t="s">
        <v>2207</v>
      </c>
      <c r="L5696" t="str">
        <f t="shared" si="355"/>
        <v>Memphis</v>
      </c>
      <c r="M5696" t="s">
        <v>22</v>
      </c>
      <c r="N5696" t="str">
        <f>IF(M5696="", "", IFERROR(VLOOKUP(M5696, Data!$A$1:$B$5, 2, 0), "Unkown fuel"))</f>
        <v>very harmful</v>
      </c>
      <c r="O5696" t="s">
        <v>23</v>
      </c>
      <c r="P5696" t="s">
        <v>24</v>
      </c>
      <c r="Q5696" t="s">
        <v>25</v>
      </c>
      <c r="R5696" t="s">
        <v>551</v>
      </c>
      <c r="S5696">
        <v>1396</v>
      </c>
      <c r="T5696" t="s">
        <v>100</v>
      </c>
      <c r="U5696" t="s">
        <v>552</v>
      </c>
      <c r="V5696">
        <v>5</v>
      </c>
      <c r="W5696" t="s">
        <v>1179</v>
      </c>
    </row>
    <row r="5697" spans="1:23" x14ac:dyDescent="0.3">
      <c r="A5697">
        <v>5863</v>
      </c>
      <c r="B5697" t="s">
        <v>109</v>
      </c>
      <c r="C5697">
        <v>2013</v>
      </c>
      <c r="D5697">
        <f t="shared" ca="1" si="352"/>
        <v>10</v>
      </c>
      <c r="E5697" s="5">
        <v>227999</v>
      </c>
      <c r="F5697">
        <v>60000</v>
      </c>
      <c r="G5697" t="s">
        <v>124</v>
      </c>
      <c r="H5697" t="str">
        <f t="shared" si="353"/>
        <v>South</v>
      </c>
      <c r="I5697" t="s">
        <v>799</v>
      </c>
      <c r="J5697" t="str">
        <f t="shared" si="354"/>
        <v>Tennessee</v>
      </c>
      <c r="K5697" t="s">
        <v>2207</v>
      </c>
      <c r="L5697" t="str">
        <f t="shared" si="355"/>
        <v>Memphis</v>
      </c>
      <c r="M5697" t="s">
        <v>22</v>
      </c>
      <c r="N5697" t="str">
        <f>IF(M5697="", "", IFERROR(VLOOKUP(M5697, Data!$A$1:$B$5, 2, 0), "Unkown fuel"))</f>
        <v>very harmful</v>
      </c>
      <c r="O5697" t="s">
        <v>23</v>
      </c>
      <c r="P5697" t="s">
        <v>24</v>
      </c>
      <c r="Q5697" t="s">
        <v>33</v>
      </c>
      <c r="R5697" t="s">
        <v>653</v>
      </c>
      <c r="S5697">
        <v>1396</v>
      </c>
      <c r="T5697" t="s">
        <v>286</v>
      </c>
      <c r="U5697" t="s">
        <v>472</v>
      </c>
      <c r="V5697">
        <v>5</v>
      </c>
      <c r="W5697" t="s">
        <v>1179</v>
      </c>
    </row>
    <row r="5698" spans="1:23" x14ac:dyDescent="0.3">
      <c r="A5698">
        <v>5864</v>
      </c>
      <c r="B5698" t="s">
        <v>18</v>
      </c>
      <c r="C5698">
        <v>2015</v>
      </c>
      <c r="D5698">
        <f t="shared" ref="D5698:D5761" ca="1" si="356">TRUNC(YEARFRAC(DATE(C5698,1,1), TODAY(), 1))</f>
        <v>8</v>
      </c>
      <c r="E5698" s="5">
        <v>400000</v>
      </c>
      <c r="F5698">
        <v>22500</v>
      </c>
      <c r="G5698" t="s">
        <v>124</v>
      </c>
      <c r="H5698" t="str">
        <f t="shared" ref="H5698:H5761" si="357">TRIM(G5698)</f>
        <v>South</v>
      </c>
      <c r="I5698" t="s">
        <v>799</v>
      </c>
      <c r="J5698" t="str">
        <f t="shared" ref="J5698:J5761" si="358">TRIM(I5698)</f>
        <v>Tennessee</v>
      </c>
      <c r="K5698" t="s">
        <v>2207</v>
      </c>
      <c r="L5698" t="str">
        <f t="shared" ref="L5698:L5761" si="359">TRIM(K5698)</f>
        <v>Memphis</v>
      </c>
      <c r="M5698" t="s">
        <v>41</v>
      </c>
      <c r="N5698" t="str">
        <f>IF(M5698="", "", IFERROR(VLOOKUP(M5698, Data!$A$1:$B$5, 2, 0), "Unkown fuel"))</f>
        <v>harmful</v>
      </c>
      <c r="O5698" t="s">
        <v>23</v>
      </c>
      <c r="P5698" t="s">
        <v>24</v>
      </c>
      <c r="Q5698" t="s">
        <v>25</v>
      </c>
      <c r="R5698" t="s">
        <v>226</v>
      </c>
      <c r="S5698">
        <v>998</v>
      </c>
      <c r="T5698" t="s">
        <v>244</v>
      </c>
      <c r="U5698" t="s">
        <v>141</v>
      </c>
      <c r="V5698">
        <v>5</v>
      </c>
      <c r="W5698" t="s">
        <v>1179</v>
      </c>
    </row>
    <row r="5699" spans="1:23" x14ac:dyDescent="0.3">
      <c r="A5699">
        <v>5865</v>
      </c>
      <c r="B5699" t="s">
        <v>18</v>
      </c>
      <c r="C5699">
        <v>2020</v>
      </c>
      <c r="D5699">
        <f t="shared" ca="1" si="356"/>
        <v>3</v>
      </c>
      <c r="E5699" s="5">
        <v>925000</v>
      </c>
      <c r="F5699">
        <v>7400</v>
      </c>
      <c r="G5699" t="s">
        <v>124</v>
      </c>
      <c r="H5699" t="str">
        <f t="shared" si="357"/>
        <v>South</v>
      </c>
      <c r="I5699" t="s">
        <v>799</v>
      </c>
      <c r="J5699" t="str">
        <f t="shared" si="358"/>
        <v>Tennessee</v>
      </c>
      <c r="K5699" t="s">
        <v>2206</v>
      </c>
      <c r="L5699" t="str">
        <f t="shared" si="359"/>
        <v>Maryville</v>
      </c>
      <c r="M5699" t="s">
        <v>22</v>
      </c>
      <c r="N5699" t="str">
        <f>IF(M5699="", "", IFERROR(VLOOKUP(M5699, Data!$A$1:$B$5, 2, 0), "Unkown fuel"))</f>
        <v>very harmful</v>
      </c>
      <c r="O5699" t="s">
        <v>23</v>
      </c>
      <c r="P5699" t="s">
        <v>154</v>
      </c>
      <c r="Q5699" t="s">
        <v>25</v>
      </c>
      <c r="R5699" t="s">
        <v>129</v>
      </c>
      <c r="S5699">
        <v>1248</v>
      </c>
      <c r="T5699" t="s">
        <v>94</v>
      </c>
      <c r="U5699" t="s">
        <v>95</v>
      </c>
      <c r="V5699">
        <v>5</v>
      </c>
      <c r="W5699" t="s">
        <v>1179</v>
      </c>
    </row>
    <row r="5700" spans="1:23" x14ac:dyDescent="0.3">
      <c r="A5700">
        <v>5866</v>
      </c>
      <c r="B5700" t="s">
        <v>18</v>
      </c>
      <c r="C5700">
        <v>2011</v>
      </c>
      <c r="D5700">
        <f t="shared" ca="1" si="356"/>
        <v>12</v>
      </c>
      <c r="E5700" s="5">
        <v>275000</v>
      </c>
      <c r="F5700">
        <v>70000</v>
      </c>
      <c r="G5700" t="s">
        <v>124</v>
      </c>
      <c r="H5700" t="str">
        <f t="shared" si="357"/>
        <v>South</v>
      </c>
      <c r="I5700" t="s">
        <v>196</v>
      </c>
      <c r="J5700" t="str">
        <f t="shared" si="358"/>
        <v>Florida</v>
      </c>
      <c r="K5700" t="s">
        <v>1163</v>
      </c>
      <c r="L5700" t="str">
        <f t="shared" si="359"/>
        <v>Port Charlotte</v>
      </c>
      <c r="M5700" t="s">
        <v>41</v>
      </c>
      <c r="N5700" t="str">
        <f>IF(M5700="", "", IFERROR(VLOOKUP(M5700, Data!$A$1:$B$5, 2, 0), "Unkown fuel"))</f>
        <v>harmful</v>
      </c>
      <c r="O5700" t="s">
        <v>23</v>
      </c>
      <c r="P5700" t="s">
        <v>24</v>
      </c>
      <c r="Q5700" t="s">
        <v>42</v>
      </c>
      <c r="R5700" t="s">
        <v>383</v>
      </c>
      <c r="S5700">
        <v>1298</v>
      </c>
      <c r="T5700" t="s">
        <v>395</v>
      </c>
      <c r="U5700" t="s">
        <v>261</v>
      </c>
      <c r="V5700">
        <v>5</v>
      </c>
      <c r="W5700" t="s">
        <v>1179</v>
      </c>
    </row>
    <row r="5701" spans="1:23" x14ac:dyDescent="0.3">
      <c r="A5701">
        <v>5867</v>
      </c>
      <c r="B5701" t="s">
        <v>18</v>
      </c>
      <c r="C5701">
        <v>2009</v>
      </c>
      <c r="D5701">
        <f t="shared" ca="1" si="356"/>
        <v>14</v>
      </c>
      <c r="E5701" s="5">
        <v>175000</v>
      </c>
      <c r="F5701">
        <v>67000</v>
      </c>
      <c r="G5701" t="s">
        <v>124</v>
      </c>
      <c r="H5701" t="str">
        <f t="shared" si="357"/>
        <v>South</v>
      </c>
      <c r="I5701" t="s">
        <v>196</v>
      </c>
      <c r="J5701" t="str">
        <f t="shared" si="358"/>
        <v>Florida</v>
      </c>
      <c r="K5701" t="s">
        <v>1163</v>
      </c>
      <c r="L5701" t="str">
        <f t="shared" si="359"/>
        <v>Port Charlotte</v>
      </c>
      <c r="M5701" t="s">
        <v>41</v>
      </c>
      <c r="N5701" t="str">
        <f>IF(M5701="", "", IFERROR(VLOOKUP(M5701, Data!$A$1:$B$5, 2, 0), "Unkown fuel"))</f>
        <v>harmful</v>
      </c>
      <c r="O5701" t="s">
        <v>23</v>
      </c>
      <c r="P5701" t="s">
        <v>24</v>
      </c>
      <c r="Q5701" t="s">
        <v>25</v>
      </c>
      <c r="R5701" t="s">
        <v>85</v>
      </c>
      <c r="S5701">
        <v>1061</v>
      </c>
      <c r="T5701" t="s">
        <v>86</v>
      </c>
      <c r="U5701" t="s">
        <v>87</v>
      </c>
      <c r="V5701">
        <v>5</v>
      </c>
      <c r="W5701" t="s">
        <v>1179</v>
      </c>
    </row>
    <row r="5702" spans="1:23" x14ac:dyDescent="0.3">
      <c r="A5702">
        <v>5868</v>
      </c>
      <c r="B5702" t="s">
        <v>69</v>
      </c>
      <c r="C5702">
        <v>2009</v>
      </c>
      <c r="D5702">
        <f t="shared" ca="1" si="356"/>
        <v>14</v>
      </c>
      <c r="E5702" s="5">
        <v>155000</v>
      </c>
      <c r="F5702">
        <v>110000</v>
      </c>
      <c r="G5702" t="s">
        <v>19</v>
      </c>
      <c r="H5702" t="str">
        <f t="shared" si="357"/>
        <v>East</v>
      </c>
      <c r="I5702" t="s">
        <v>31</v>
      </c>
      <c r="J5702" t="str">
        <f t="shared" si="358"/>
        <v>New York</v>
      </c>
      <c r="K5702" t="s">
        <v>1144</v>
      </c>
      <c r="L5702" t="str">
        <f t="shared" si="359"/>
        <v>Plainview</v>
      </c>
      <c r="M5702" t="s">
        <v>22</v>
      </c>
      <c r="N5702" t="str">
        <f>IF(M5702="", "", IFERROR(VLOOKUP(M5702, Data!$A$1:$B$5, 2, 0), "Unkown fuel"))</f>
        <v>very harmful</v>
      </c>
      <c r="O5702" t="s">
        <v>23</v>
      </c>
      <c r="P5702" t="s">
        <v>24</v>
      </c>
      <c r="Q5702" t="s">
        <v>42</v>
      </c>
      <c r="R5702" t="s">
        <v>43</v>
      </c>
      <c r="S5702">
        <v>1399</v>
      </c>
      <c r="T5702" t="s">
        <v>388</v>
      </c>
      <c r="U5702" t="s">
        <v>690</v>
      </c>
      <c r="V5702">
        <v>5</v>
      </c>
      <c r="W5702" t="s">
        <v>1179</v>
      </c>
    </row>
    <row r="5703" spans="1:23" x14ac:dyDescent="0.3">
      <c r="A5703">
        <v>5869</v>
      </c>
      <c r="B5703" t="s">
        <v>18</v>
      </c>
      <c r="C5703">
        <v>2012</v>
      </c>
      <c r="D5703">
        <f t="shared" ca="1" si="356"/>
        <v>11</v>
      </c>
      <c r="E5703" s="5">
        <v>325000</v>
      </c>
      <c r="F5703">
        <v>175000</v>
      </c>
      <c r="G5703" t="s">
        <v>124</v>
      </c>
      <c r="H5703" t="str">
        <f t="shared" si="357"/>
        <v>South</v>
      </c>
      <c r="I5703" t="s">
        <v>196</v>
      </c>
      <c r="J5703" t="str">
        <f t="shared" si="358"/>
        <v>Florida</v>
      </c>
      <c r="K5703" t="s">
        <v>1163</v>
      </c>
      <c r="L5703" t="str">
        <f t="shared" si="359"/>
        <v>Port Charlotte</v>
      </c>
      <c r="M5703" t="s">
        <v>22</v>
      </c>
      <c r="N5703" t="str">
        <f>IF(M5703="", "", IFERROR(VLOOKUP(M5703, Data!$A$1:$B$5, 2, 0), "Unkown fuel"))</f>
        <v>very harmful</v>
      </c>
      <c r="O5703" t="s">
        <v>23</v>
      </c>
      <c r="P5703" t="s">
        <v>24</v>
      </c>
      <c r="Q5703" t="s">
        <v>33</v>
      </c>
      <c r="R5703" t="s">
        <v>107</v>
      </c>
      <c r="S5703">
        <v>1248</v>
      </c>
      <c r="T5703" t="s">
        <v>108</v>
      </c>
      <c r="U5703" t="s">
        <v>95</v>
      </c>
      <c r="V5703">
        <v>5</v>
      </c>
      <c r="W5703" t="s">
        <v>1179</v>
      </c>
    </row>
    <row r="5704" spans="1:23" x14ac:dyDescent="0.3">
      <c r="A5704">
        <v>5870</v>
      </c>
      <c r="B5704" t="s">
        <v>88</v>
      </c>
      <c r="C5704">
        <v>2014</v>
      </c>
      <c r="D5704">
        <f t="shared" ca="1" si="356"/>
        <v>9</v>
      </c>
      <c r="E5704" s="5">
        <v>700000</v>
      </c>
      <c r="F5704">
        <v>120000</v>
      </c>
      <c r="G5704" t="s">
        <v>124</v>
      </c>
      <c r="H5704" t="str">
        <f t="shared" si="357"/>
        <v>South</v>
      </c>
      <c r="I5704" t="s">
        <v>196</v>
      </c>
      <c r="J5704" t="str">
        <f t="shared" si="358"/>
        <v>Florida</v>
      </c>
      <c r="K5704" t="s">
        <v>1163</v>
      </c>
      <c r="L5704" t="str">
        <f t="shared" si="359"/>
        <v>Port Charlotte</v>
      </c>
      <c r="M5704" t="s">
        <v>22</v>
      </c>
      <c r="N5704" t="str">
        <f>IF(M5704="", "", IFERROR(VLOOKUP(M5704, Data!$A$1:$B$5, 2, 0), "Unkown fuel"))</f>
        <v>very harmful</v>
      </c>
      <c r="O5704" t="s">
        <v>23</v>
      </c>
      <c r="P5704" t="s">
        <v>24</v>
      </c>
      <c r="Q5704" t="s">
        <v>25</v>
      </c>
      <c r="R5704" t="s">
        <v>481</v>
      </c>
      <c r="S5704">
        <v>2179</v>
      </c>
      <c r="T5704" t="s">
        <v>271</v>
      </c>
      <c r="U5704" t="s">
        <v>272</v>
      </c>
      <c r="V5704">
        <v>9</v>
      </c>
      <c r="W5704" t="s">
        <v>1179</v>
      </c>
    </row>
    <row r="5705" spans="1:23" x14ac:dyDescent="0.3">
      <c r="A5705">
        <v>5871</v>
      </c>
      <c r="B5705" t="s">
        <v>109</v>
      </c>
      <c r="C5705">
        <v>2008</v>
      </c>
      <c r="D5705">
        <f t="shared" ca="1" si="356"/>
        <v>15</v>
      </c>
      <c r="E5705" s="5">
        <v>50000</v>
      </c>
      <c r="F5705">
        <v>120000</v>
      </c>
      <c r="G5705" t="s">
        <v>124</v>
      </c>
      <c r="H5705" t="str">
        <f t="shared" si="357"/>
        <v>South</v>
      </c>
      <c r="I5705" t="s">
        <v>196</v>
      </c>
      <c r="J5705" t="str">
        <f t="shared" si="358"/>
        <v>Florida</v>
      </c>
      <c r="K5705" t="s">
        <v>1163</v>
      </c>
      <c r="L5705" t="str">
        <f t="shared" si="359"/>
        <v>Port Charlotte</v>
      </c>
      <c r="M5705" t="s">
        <v>22</v>
      </c>
      <c r="N5705" t="str">
        <f>IF(M5705="", "", IFERROR(VLOOKUP(M5705, Data!$A$1:$B$5, 2, 0), "Unkown fuel"))</f>
        <v>very harmful</v>
      </c>
      <c r="O5705" t="s">
        <v>23</v>
      </c>
      <c r="P5705" t="s">
        <v>24</v>
      </c>
      <c r="Q5705" t="s">
        <v>42</v>
      </c>
      <c r="R5705" t="s">
        <v>383</v>
      </c>
      <c r="S5705">
        <v>1396</v>
      </c>
      <c r="T5705" t="s">
        <v>458</v>
      </c>
      <c r="U5705" t="s">
        <v>570</v>
      </c>
      <c r="V5705">
        <v>5</v>
      </c>
      <c r="W5705" t="s">
        <v>1179</v>
      </c>
    </row>
    <row r="5706" spans="1:23" x14ac:dyDescent="0.3">
      <c r="A5706">
        <v>5872</v>
      </c>
      <c r="B5706" t="s">
        <v>88</v>
      </c>
      <c r="C5706">
        <v>2012</v>
      </c>
      <c r="D5706">
        <f t="shared" ca="1" si="356"/>
        <v>11</v>
      </c>
      <c r="E5706" s="5">
        <v>450000</v>
      </c>
      <c r="F5706">
        <v>370000</v>
      </c>
      <c r="G5706" t="s">
        <v>19</v>
      </c>
      <c r="H5706" t="str">
        <f t="shared" si="357"/>
        <v>East</v>
      </c>
      <c r="I5706" t="s">
        <v>31</v>
      </c>
      <c r="J5706" t="str">
        <f t="shared" si="358"/>
        <v>New York</v>
      </c>
      <c r="K5706" t="s">
        <v>1144</v>
      </c>
      <c r="L5706" t="str">
        <f t="shared" si="359"/>
        <v>Plainview</v>
      </c>
      <c r="M5706" t="s">
        <v>22</v>
      </c>
      <c r="N5706" t="str">
        <f>IF(M5706="", "", IFERROR(VLOOKUP(M5706, Data!$A$1:$B$5, 2, 0), "Unkown fuel"))</f>
        <v>very harmful</v>
      </c>
      <c r="O5706" t="s">
        <v>23</v>
      </c>
      <c r="P5706" t="s">
        <v>24</v>
      </c>
      <c r="Q5706" t="s">
        <v>25</v>
      </c>
      <c r="R5706" t="s">
        <v>481</v>
      </c>
      <c r="S5706">
        <v>2179</v>
      </c>
      <c r="T5706" t="s">
        <v>271</v>
      </c>
      <c r="U5706" t="s">
        <v>272</v>
      </c>
      <c r="V5706">
        <v>9</v>
      </c>
      <c r="W5706" t="s">
        <v>1179</v>
      </c>
    </row>
    <row r="5707" spans="1:23" x14ac:dyDescent="0.3">
      <c r="A5707">
        <v>5873</v>
      </c>
      <c r="B5707" t="s">
        <v>46</v>
      </c>
      <c r="C5707">
        <v>2014</v>
      </c>
      <c r="D5707">
        <f t="shared" ca="1" si="356"/>
        <v>9</v>
      </c>
      <c r="E5707" s="5">
        <v>645000</v>
      </c>
      <c r="F5707">
        <v>150360</v>
      </c>
      <c r="G5707" t="s">
        <v>19</v>
      </c>
      <c r="H5707" t="str">
        <f t="shared" si="357"/>
        <v>East</v>
      </c>
      <c r="I5707" t="s">
        <v>31</v>
      </c>
      <c r="J5707" t="str">
        <f t="shared" si="358"/>
        <v>New York</v>
      </c>
      <c r="K5707" t="s">
        <v>1144</v>
      </c>
      <c r="L5707" t="str">
        <f t="shared" si="359"/>
        <v>Plainview</v>
      </c>
      <c r="M5707" t="s">
        <v>22</v>
      </c>
      <c r="N5707" t="str">
        <f>IF(M5707="", "", IFERROR(VLOOKUP(M5707, Data!$A$1:$B$5, 2, 0), "Unkown fuel"))</f>
        <v>very harmful</v>
      </c>
      <c r="O5707" t="s">
        <v>23</v>
      </c>
      <c r="P5707" t="s">
        <v>24</v>
      </c>
      <c r="Q5707" t="s">
        <v>25</v>
      </c>
      <c r="R5707" t="s">
        <v>288</v>
      </c>
      <c r="S5707">
        <v>1582</v>
      </c>
      <c r="T5707" t="s">
        <v>289</v>
      </c>
      <c r="U5707" t="s">
        <v>290</v>
      </c>
      <c r="V5707">
        <v>5</v>
      </c>
      <c r="W5707" t="s">
        <v>1179</v>
      </c>
    </row>
    <row r="5708" spans="1:23" x14ac:dyDescent="0.3">
      <c r="A5708">
        <v>5874</v>
      </c>
      <c r="B5708" t="s">
        <v>109</v>
      </c>
      <c r="C5708">
        <v>2017</v>
      </c>
      <c r="D5708">
        <f t="shared" ca="1" si="356"/>
        <v>6</v>
      </c>
      <c r="E5708" s="5">
        <v>597000</v>
      </c>
      <c r="F5708">
        <v>15000</v>
      </c>
      <c r="G5708" t="s">
        <v>19</v>
      </c>
      <c r="H5708" t="str">
        <f t="shared" si="357"/>
        <v>East</v>
      </c>
      <c r="I5708" t="s">
        <v>31</v>
      </c>
      <c r="J5708" t="str">
        <f t="shared" si="358"/>
        <v>New York</v>
      </c>
      <c r="K5708" t="s">
        <v>1144</v>
      </c>
      <c r="L5708" t="str">
        <f t="shared" si="359"/>
        <v>Plainview</v>
      </c>
      <c r="M5708" t="s">
        <v>22</v>
      </c>
      <c r="N5708" t="str">
        <f>IF(M5708="", "", IFERROR(VLOOKUP(M5708, Data!$A$1:$B$5, 2, 0), "Unkown fuel"))</f>
        <v>very harmful</v>
      </c>
      <c r="O5708" t="s">
        <v>23</v>
      </c>
      <c r="P5708" t="s">
        <v>24</v>
      </c>
      <c r="Q5708" t="s">
        <v>25</v>
      </c>
      <c r="R5708" t="s">
        <v>117</v>
      </c>
      <c r="S5708">
        <v>1047</v>
      </c>
      <c r="T5708" t="s">
        <v>471</v>
      </c>
      <c r="U5708" t="s">
        <v>472</v>
      </c>
      <c r="V5708">
        <v>5</v>
      </c>
      <c r="W5708" t="s">
        <v>1179</v>
      </c>
    </row>
    <row r="5709" spans="1:23" x14ac:dyDescent="0.3">
      <c r="A5709">
        <v>5875</v>
      </c>
      <c r="B5709" t="s">
        <v>75</v>
      </c>
      <c r="C5709">
        <v>2018</v>
      </c>
      <c r="D5709">
        <f t="shared" ca="1" si="356"/>
        <v>5</v>
      </c>
      <c r="E5709" s="5">
        <v>400000</v>
      </c>
      <c r="F5709">
        <v>30000</v>
      </c>
      <c r="G5709" t="s">
        <v>124</v>
      </c>
      <c r="H5709" t="str">
        <f t="shared" si="357"/>
        <v>South</v>
      </c>
      <c r="I5709" t="s">
        <v>772</v>
      </c>
      <c r="J5709" t="str">
        <f t="shared" si="358"/>
        <v>Arkansas</v>
      </c>
      <c r="K5709" t="s">
        <v>1076</v>
      </c>
      <c r="L5709" t="str">
        <f t="shared" si="359"/>
        <v>Van Buren</v>
      </c>
      <c r="M5709" t="s">
        <v>41</v>
      </c>
      <c r="N5709" t="str">
        <f>IF(M5709="", "", IFERROR(VLOOKUP(M5709, Data!$A$1:$B$5, 2, 0), "Unkown fuel"))</f>
        <v>harmful</v>
      </c>
      <c r="O5709" t="s">
        <v>23</v>
      </c>
      <c r="P5709" t="s">
        <v>154</v>
      </c>
      <c r="Q5709" t="s">
        <v>33</v>
      </c>
      <c r="R5709" t="s">
        <v>1577</v>
      </c>
      <c r="S5709">
        <v>999</v>
      </c>
      <c r="T5709" t="s">
        <v>86</v>
      </c>
      <c r="U5709" t="s">
        <v>306</v>
      </c>
      <c r="V5709">
        <v>5</v>
      </c>
      <c r="W5709" t="s">
        <v>1179</v>
      </c>
    </row>
    <row r="5710" spans="1:23" x14ac:dyDescent="0.3">
      <c r="A5710">
        <v>5876</v>
      </c>
      <c r="B5710" t="s">
        <v>18</v>
      </c>
      <c r="C5710">
        <v>2009</v>
      </c>
      <c r="D5710">
        <f t="shared" ca="1" si="356"/>
        <v>14</v>
      </c>
      <c r="E5710" s="5">
        <v>300000</v>
      </c>
      <c r="F5710">
        <v>150000</v>
      </c>
      <c r="G5710" t="s">
        <v>124</v>
      </c>
      <c r="H5710" t="str">
        <f t="shared" si="357"/>
        <v>South</v>
      </c>
      <c r="I5710" t="s">
        <v>196</v>
      </c>
      <c r="J5710" t="str">
        <f t="shared" si="358"/>
        <v>Florida</v>
      </c>
      <c r="K5710" t="s">
        <v>1163</v>
      </c>
      <c r="L5710" t="str">
        <f t="shared" si="359"/>
        <v>Port Charlotte</v>
      </c>
      <c r="M5710" t="s">
        <v>22</v>
      </c>
      <c r="N5710" t="str">
        <f>IF(M5710="", "", IFERROR(VLOOKUP(M5710, Data!$A$1:$B$5, 2, 0), "Unkown fuel"))</f>
        <v>very harmful</v>
      </c>
      <c r="O5710" t="s">
        <v>23</v>
      </c>
      <c r="P5710" t="s">
        <v>24</v>
      </c>
      <c r="Q5710" t="s">
        <v>25</v>
      </c>
      <c r="R5710" t="s">
        <v>159</v>
      </c>
      <c r="S5710">
        <v>1248</v>
      </c>
      <c r="T5710" t="s">
        <v>393</v>
      </c>
      <c r="U5710" t="s">
        <v>28</v>
      </c>
      <c r="V5710">
        <v>5</v>
      </c>
      <c r="W5710" t="s">
        <v>1179</v>
      </c>
    </row>
    <row r="5711" spans="1:23" x14ac:dyDescent="0.3">
      <c r="A5711">
        <v>5877</v>
      </c>
      <c r="B5711" t="s">
        <v>18</v>
      </c>
      <c r="C5711">
        <v>2015</v>
      </c>
      <c r="D5711">
        <f t="shared" ca="1" si="356"/>
        <v>8</v>
      </c>
      <c r="E5711" s="5">
        <v>573000</v>
      </c>
      <c r="F5711">
        <v>100000</v>
      </c>
      <c r="G5711" t="s">
        <v>124</v>
      </c>
      <c r="H5711" t="str">
        <f t="shared" si="357"/>
        <v>South</v>
      </c>
      <c r="I5711" t="s">
        <v>196</v>
      </c>
      <c r="J5711" t="str">
        <f t="shared" si="358"/>
        <v>Florida</v>
      </c>
      <c r="K5711" t="s">
        <v>1163</v>
      </c>
      <c r="L5711" t="str">
        <f t="shared" si="359"/>
        <v>Port Charlotte</v>
      </c>
      <c r="M5711" t="s">
        <v>22</v>
      </c>
      <c r="N5711" t="str">
        <f>IF(M5711="", "", IFERROR(VLOOKUP(M5711, Data!$A$1:$B$5, 2, 0), "Unkown fuel"))</f>
        <v>very harmful</v>
      </c>
      <c r="O5711" t="s">
        <v>23</v>
      </c>
      <c r="P5711" t="s">
        <v>24</v>
      </c>
      <c r="Q5711" t="s">
        <v>33</v>
      </c>
      <c r="R5711" t="s">
        <v>229</v>
      </c>
      <c r="S5711">
        <v>1248</v>
      </c>
      <c r="T5711" t="s">
        <v>27</v>
      </c>
      <c r="U5711" t="s">
        <v>28</v>
      </c>
      <c r="V5711">
        <v>5</v>
      </c>
      <c r="W5711" t="s">
        <v>1179</v>
      </c>
    </row>
    <row r="5712" spans="1:23" x14ac:dyDescent="0.3">
      <c r="A5712">
        <v>5878</v>
      </c>
      <c r="B5712" t="s">
        <v>18</v>
      </c>
      <c r="C5712">
        <v>2011</v>
      </c>
      <c r="D5712">
        <f t="shared" ca="1" si="356"/>
        <v>12</v>
      </c>
      <c r="E5712" s="5">
        <v>180000</v>
      </c>
      <c r="F5712">
        <v>70000</v>
      </c>
      <c r="G5712" t="s">
        <v>19</v>
      </c>
      <c r="H5712" t="str">
        <f t="shared" si="357"/>
        <v>East</v>
      </c>
      <c r="I5712" t="s">
        <v>31</v>
      </c>
      <c r="J5712" t="str">
        <f t="shared" si="358"/>
        <v>New York</v>
      </c>
      <c r="K5712" t="s">
        <v>1144</v>
      </c>
      <c r="L5712" t="str">
        <f t="shared" si="359"/>
        <v>Plainview</v>
      </c>
      <c r="M5712" t="s">
        <v>41</v>
      </c>
      <c r="N5712" t="str">
        <f>IF(M5712="", "", IFERROR(VLOOKUP(M5712, Data!$A$1:$B$5, 2, 0), "Unkown fuel"))</f>
        <v>harmful</v>
      </c>
      <c r="O5712" t="s">
        <v>23</v>
      </c>
      <c r="P5712" t="s">
        <v>24</v>
      </c>
      <c r="Q5712" t="s">
        <v>25</v>
      </c>
      <c r="R5712" t="s">
        <v>540</v>
      </c>
      <c r="S5712">
        <v>998</v>
      </c>
      <c r="T5712" t="s">
        <v>67</v>
      </c>
      <c r="U5712" t="s">
        <v>141</v>
      </c>
      <c r="V5712">
        <v>5</v>
      </c>
      <c r="W5712" t="s">
        <v>1179</v>
      </c>
    </row>
    <row r="5713" spans="1:23" x14ac:dyDescent="0.3">
      <c r="A5713">
        <v>5879</v>
      </c>
      <c r="B5713" t="s">
        <v>109</v>
      </c>
      <c r="C5713">
        <v>2011</v>
      </c>
      <c r="D5713">
        <f t="shared" ca="1" si="356"/>
        <v>12</v>
      </c>
      <c r="E5713" s="5">
        <v>70000</v>
      </c>
      <c r="F5713">
        <v>40000</v>
      </c>
      <c r="G5713" t="s">
        <v>19</v>
      </c>
      <c r="H5713" t="str">
        <f t="shared" si="357"/>
        <v>East</v>
      </c>
      <c r="I5713" t="s">
        <v>31</v>
      </c>
      <c r="J5713" t="str">
        <f t="shared" si="358"/>
        <v>New York</v>
      </c>
      <c r="K5713" t="s">
        <v>1144</v>
      </c>
      <c r="L5713" t="str">
        <f t="shared" si="359"/>
        <v>Plainview</v>
      </c>
      <c r="M5713" t="s">
        <v>41</v>
      </c>
      <c r="N5713" t="str">
        <f>IF(M5713="", "", IFERROR(VLOOKUP(M5713, Data!$A$1:$B$5, 2, 0), "Unkown fuel"))</f>
        <v>harmful</v>
      </c>
      <c r="O5713" t="s">
        <v>23</v>
      </c>
      <c r="P5713" t="s">
        <v>24</v>
      </c>
      <c r="Q5713" t="s">
        <v>25</v>
      </c>
      <c r="R5713" t="s">
        <v>182</v>
      </c>
      <c r="S5713">
        <v>624</v>
      </c>
      <c r="T5713" t="s">
        <v>131</v>
      </c>
      <c r="U5713" t="s">
        <v>2208</v>
      </c>
      <c r="V5713">
        <v>4</v>
      </c>
      <c r="W5713" t="s">
        <v>1179</v>
      </c>
    </row>
    <row r="5714" spans="1:23" x14ac:dyDescent="0.3">
      <c r="A5714">
        <v>5880</v>
      </c>
      <c r="B5714" t="s">
        <v>65</v>
      </c>
      <c r="C5714">
        <v>2008</v>
      </c>
      <c r="D5714">
        <f t="shared" ca="1" si="356"/>
        <v>15</v>
      </c>
      <c r="E5714" s="5">
        <v>500000</v>
      </c>
      <c r="F5714">
        <v>154000</v>
      </c>
      <c r="G5714" t="s">
        <v>19</v>
      </c>
      <c r="H5714" t="str">
        <f t="shared" si="357"/>
        <v>East</v>
      </c>
      <c r="I5714" t="s">
        <v>206</v>
      </c>
      <c r="J5714" t="str">
        <f t="shared" si="358"/>
        <v>Pennsylvania</v>
      </c>
      <c r="K5714" t="s">
        <v>1267</v>
      </c>
      <c r="L5714" t="str">
        <f t="shared" si="359"/>
        <v>Radnor</v>
      </c>
      <c r="M5714" t="s">
        <v>22</v>
      </c>
      <c r="N5714" t="str">
        <f>IF(M5714="", "", IFERROR(VLOOKUP(M5714, Data!$A$1:$B$5, 2, 0), "Unkown fuel"))</f>
        <v>very harmful</v>
      </c>
      <c r="O5714" t="s">
        <v>23</v>
      </c>
      <c r="P5714" t="s">
        <v>24</v>
      </c>
      <c r="Q5714" t="s">
        <v>42</v>
      </c>
      <c r="R5714" t="s">
        <v>475</v>
      </c>
      <c r="S5714">
        <v>2494</v>
      </c>
      <c r="T5714" t="s">
        <v>476</v>
      </c>
      <c r="U5714" t="s">
        <v>477</v>
      </c>
      <c r="V5714">
        <v>8</v>
      </c>
      <c r="W5714" t="s">
        <v>1179</v>
      </c>
    </row>
    <row r="5715" spans="1:23" x14ac:dyDescent="0.3">
      <c r="A5715">
        <v>5881</v>
      </c>
      <c r="B5715" t="s">
        <v>46</v>
      </c>
      <c r="C5715">
        <v>2004</v>
      </c>
      <c r="D5715">
        <f t="shared" ca="1" si="356"/>
        <v>19</v>
      </c>
      <c r="E5715" s="5">
        <v>110000</v>
      </c>
      <c r="F5715">
        <v>110000</v>
      </c>
      <c r="G5715" t="s">
        <v>19</v>
      </c>
      <c r="H5715" t="str">
        <f t="shared" si="357"/>
        <v>East</v>
      </c>
      <c r="I5715" t="s">
        <v>206</v>
      </c>
      <c r="J5715" t="str">
        <f t="shared" si="358"/>
        <v>Pennsylvania</v>
      </c>
      <c r="K5715" t="s">
        <v>1267</v>
      </c>
      <c r="L5715" t="str">
        <f t="shared" si="359"/>
        <v>Radnor</v>
      </c>
      <c r="M5715" t="s">
        <v>41</v>
      </c>
      <c r="N5715" t="str">
        <f>IF(M5715="", "", IFERROR(VLOOKUP(M5715, Data!$A$1:$B$5, 2, 0), "Unkown fuel"))</f>
        <v>harmful</v>
      </c>
      <c r="O5715" t="s">
        <v>23</v>
      </c>
      <c r="P5715" t="s">
        <v>24</v>
      </c>
      <c r="Q5715" t="s">
        <v>33</v>
      </c>
      <c r="R5715" t="s">
        <v>674</v>
      </c>
      <c r="S5715">
        <v>1599</v>
      </c>
      <c r="T5715" t="s">
        <v>449</v>
      </c>
      <c r="U5715" t="s">
        <v>2159</v>
      </c>
      <c r="V5715">
        <v>5</v>
      </c>
      <c r="W5715" t="s">
        <v>1179</v>
      </c>
    </row>
    <row r="5716" spans="1:23" x14ac:dyDescent="0.3">
      <c r="A5716">
        <v>5882</v>
      </c>
      <c r="B5716" t="s">
        <v>18</v>
      </c>
      <c r="C5716">
        <v>2013</v>
      </c>
      <c r="D5716">
        <f t="shared" ca="1" si="356"/>
        <v>10</v>
      </c>
      <c r="E5716" s="5">
        <v>450000</v>
      </c>
      <c r="F5716">
        <v>120000</v>
      </c>
      <c r="G5716" t="s">
        <v>19</v>
      </c>
      <c r="H5716" t="str">
        <f t="shared" si="357"/>
        <v>East</v>
      </c>
      <c r="I5716" t="s">
        <v>206</v>
      </c>
      <c r="J5716" t="str">
        <f t="shared" si="358"/>
        <v>Pennsylvania</v>
      </c>
      <c r="K5716" t="s">
        <v>1267</v>
      </c>
      <c r="L5716" t="str">
        <f t="shared" si="359"/>
        <v>Radnor</v>
      </c>
      <c r="M5716" t="s">
        <v>22</v>
      </c>
      <c r="N5716" t="str">
        <f>IF(M5716="", "", IFERROR(VLOOKUP(M5716, Data!$A$1:$B$5, 2, 0), "Unkown fuel"))</f>
        <v>very harmful</v>
      </c>
      <c r="O5716" t="s">
        <v>23</v>
      </c>
      <c r="P5716" t="s">
        <v>24</v>
      </c>
      <c r="Q5716" t="s">
        <v>33</v>
      </c>
      <c r="R5716" t="s">
        <v>307</v>
      </c>
      <c r="S5716">
        <v>1248</v>
      </c>
      <c r="T5716" t="s">
        <v>216</v>
      </c>
      <c r="U5716" t="s">
        <v>95</v>
      </c>
      <c r="V5716">
        <v>7</v>
      </c>
      <c r="W5716" t="s">
        <v>1179</v>
      </c>
    </row>
    <row r="5717" spans="1:23" x14ac:dyDescent="0.3">
      <c r="A5717">
        <v>5883</v>
      </c>
      <c r="B5717" t="s">
        <v>109</v>
      </c>
      <c r="C5717">
        <v>2013</v>
      </c>
      <c r="D5717">
        <f t="shared" ca="1" si="356"/>
        <v>10</v>
      </c>
      <c r="E5717" s="5">
        <v>310000</v>
      </c>
      <c r="F5717">
        <v>145000</v>
      </c>
      <c r="G5717" t="s">
        <v>19</v>
      </c>
      <c r="H5717" t="str">
        <f t="shared" si="357"/>
        <v>East</v>
      </c>
      <c r="I5717" t="s">
        <v>206</v>
      </c>
      <c r="J5717" t="str">
        <f t="shared" si="358"/>
        <v>Pennsylvania</v>
      </c>
      <c r="K5717" t="s">
        <v>1385</v>
      </c>
      <c r="L5717" t="str">
        <f t="shared" si="359"/>
        <v>Plum</v>
      </c>
      <c r="M5717" t="s">
        <v>22</v>
      </c>
      <c r="N5717" t="str">
        <f>IF(M5717="", "", IFERROR(VLOOKUP(M5717, Data!$A$1:$B$5, 2, 0), "Unkown fuel"))</f>
        <v>very harmful</v>
      </c>
      <c r="O5717" t="s">
        <v>23</v>
      </c>
      <c r="P5717" t="s">
        <v>24</v>
      </c>
      <c r="Q5717" t="s">
        <v>25</v>
      </c>
      <c r="R5717" t="s">
        <v>411</v>
      </c>
      <c r="S5717">
        <v>2956</v>
      </c>
      <c r="T5717" t="s">
        <v>941</v>
      </c>
      <c r="U5717" t="s">
        <v>1533</v>
      </c>
      <c r="V5717">
        <v>7</v>
      </c>
      <c r="W5717" t="s">
        <v>1179</v>
      </c>
    </row>
    <row r="5718" spans="1:23" x14ac:dyDescent="0.3">
      <c r="A5718">
        <v>5884</v>
      </c>
      <c r="B5718" t="s">
        <v>88</v>
      </c>
      <c r="C5718">
        <v>2017</v>
      </c>
      <c r="D5718">
        <f t="shared" ca="1" si="356"/>
        <v>6</v>
      </c>
      <c r="E5718" s="5">
        <v>400000</v>
      </c>
      <c r="F5718">
        <v>30000</v>
      </c>
      <c r="G5718" t="s">
        <v>19</v>
      </c>
      <c r="H5718" t="str">
        <f t="shared" si="357"/>
        <v>East</v>
      </c>
      <c r="I5718" t="s">
        <v>206</v>
      </c>
      <c r="J5718" t="str">
        <f t="shared" si="358"/>
        <v>Pennsylvania</v>
      </c>
      <c r="K5718" t="s">
        <v>1267</v>
      </c>
      <c r="L5718" t="str">
        <f t="shared" si="359"/>
        <v>Radnor</v>
      </c>
      <c r="M5718" t="s">
        <v>22</v>
      </c>
      <c r="N5718" t="str">
        <f>IF(M5718="", "", IFERROR(VLOOKUP(M5718, Data!$A$1:$B$5, 2, 0), "Unkown fuel"))</f>
        <v>very harmful</v>
      </c>
      <c r="O5718" t="s">
        <v>23</v>
      </c>
      <c r="P5718" t="s">
        <v>24</v>
      </c>
      <c r="Q5718" t="s">
        <v>25</v>
      </c>
      <c r="R5718" t="s">
        <v>564</v>
      </c>
      <c r="S5718">
        <v>1198</v>
      </c>
      <c r="T5718" t="s">
        <v>565</v>
      </c>
      <c r="U5718" t="s">
        <v>566</v>
      </c>
      <c r="V5718">
        <v>6</v>
      </c>
      <c r="W5718" t="s">
        <v>1179</v>
      </c>
    </row>
    <row r="5719" spans="1:23" x14ac:dyDescent="0.3">
      <c r="A5719">
        <v>5885</v>
      </c>
      <c r="B5719" t="s">
        <v>18</v>
      </c>
      <c r="C5719">
        <v>2014</v>
      </c>
      <c r="D5719">
        <f t="shared" ca="1" si="356"/>
        <v>9</v>
      </c>
      <c r="E5719" s="5">
        <v>390000</v>
      </c>
      <c r="F5719">
        <v>90000</v>
      </c>
      <c r="G5719" t="s">
        <v>19</v>
      </c>
      <c r="H5719" t="str">
        <f t="shared" si="357"/>
        <v>East</v>
      </c>
      <c r="I5719" t="s">
        <v>206</v>
      </c>
      <c r="J5719" t="str">
        <f t="shared" si="358"/>
        <v>Pennsylvania</v>
      </c>
      <c r="K5719" t="s">
        <v>1267</v>
      </c>
      <c r="L5719" t="str">
        <f t="shared" si="359"/>
        <v>Radnor</v>
      </c>
      <c r="M5719" t="s">
        <v>22</v>
      </c>
      <c r="N5719" t="str">
        <f>IF(M5719="", "", IFERROR(VLOOKUP(M5719, Data!$A$1:$B$5, 2, 0), "Unkown fuel"))</f>
        <v>very harmful</v>
      </c>
      <c r="O5719" t="s">
        <v>23</v>
      </c>
      <c r="P5719" t="s">
        <v>24</v>
      </c>
      <c r="Q5719" t="s">
        <v>33</v>
      </c>
      <c r="R5719" t="s">
        <v>230</v>
      </c>
      <c r="S5719">
        <v>1248</v>
      </c>
      <c r="T5719" t="s">
        <v>27</v>
      </c>
      <c r="U5719" t="s">
        <v>28</v>
      </c>
      <c r="V5719">
        <v>5</v>
      </c>
      <c r="W5719" t="s">
        <v>1179</v>
      </c>
    </row>
    <row r="5720" spans="1:23" x14ac:dyDescent="0.3">
      <c r="A5720">
        <v>5886</v>
      </c>
      <c r="B5720" t="s">
        <v>18</v>
      </c>
      <c r="C5720">
        <v>2011</v>
      </c>
      <c r="D5720">
        <f t="shared" ca="1" si="356"/>
        <v>12</v>
      </c>
      <c r="E5720" s="5">
        <v>122000</v>
      </c>
      <c r="F5720">
        <v>110000</v>
      </c>
      <c r="G5720" t="s">
        <v>19</v>
      </c>
      <c r="H5720" t="str">
        <f t="shared" si="357"/>
        <v>East</v>
      </c>
      <c r="I5720" t="s">
        <v>206</v>
      </c>
      <c r="J5720" t="str">
        <f t="shared" si="358"/>
        <v>Pennsylvania</v>
      </c>
      <c r="K5720" t="s">
        <v>1385</v>
      </c>
      <c r="L5720" t="str">
        <f t="shared" si="359"/>
        <v>Plum</v>
      </c>
      <c r="M5720" t="s">
        <v>41</v>
      </c>
      <c r="N5720" t="str">
        <f>IF(M5720="", "", IFERROR(VLOOKUP(M5720, Data!$A$1:$B$5, 2, 0), "Unkown fuel"))</f>
        <v>harmful</v>
      </c>
      <c r="O5720" t="s">
        <v>23</v>
      </c>
      <c r="P5720" t="s">
        <v>24</v>
      </c>
      <c r="Q5720" t="s">
        <v>304</v>
      </c>
      <c r="R5720" t="s">
        <v>96</v>
      </c>
      <c r="S5720">
        <v>796</v>
      </c>
      <c r="T5720" t="s">
        <v>97</v>
      </c>
      <c r="U5720" t="s">
        <v>98</v>
      </c>
      <c r="V5720">
        <v>5</v>
      </c>
      <c r="W5720" t="s">
        <v>1179</v>
      </c>
    </row>
    <row r="5721" spans="1:23" x14ac:dyDescent="0.3">
      <c r="A5721">
        <v>5887</v>
      </c>
      <c r="B5721" t="s">
        <v>88</v>
      </c>
      <c r="C5721">
        <v>2016</v>
      </c>
      <c r="D5721">
        <f t="shared" ca="1" si="356"/>
        <v>7</v>
      </c>
      <c r="E5721" s="5">
        <v>741000</v>
      </c>
      <c r="F5721">
        <v>70000</v>
      </c>
      <c r="G5721" t="s">
        <v>19</v>
      </c>
      <c r="H5721" t="str">
        <f t="shared" si="357"/>
        <v>East</v>
      </c>
      <c r="I5721" t="s">
        <v>206</v>
      </c>
      <c r="J5721" t="str">
        <f t="shared" si="358"/>
        <v>Pennsylvania</v>
      </c>
      <c r="K5721" t="s">
        <v>1385</v>
      </c>
      <c r="L5721" t="str">
        <f t="shared" si="359"/>
        <v>Plum</v>
      </c>
      <c r="M5721" t="s">
        <v>22</v>
      </c>
      <c r="N5721" t="str">
        <f>IF(M5721="", "", IFERROR(VLOOKUP(M5721, Data!$A$1:$B$5, 2, 0), "Unkown fuel"))</f>
        <v>very harmful</v>
      </c>
      <c r="O5721" t="s">
        <v>23</v>
      </c>
      <c r="P5721" t="s">
        <v>24</v>
      </c>
      <c r="Q5721" t="s">
        <v>25</v>
      </c>
      <c r="R5721" t="s">
        <v>605</v>
      </c>
      <c r="S5721">
        <v>1997</v>
      </c>
      <c r="T5721" t="s">
        <v>271</v>
      </c>
      <c r="U5721" t="s">
        <v>615</v>
      </c>
      <c r="V5721">
        <v>7</v>
      </c>
      <c r="W5721" t="s">
        <v>1179</v>
      </c>
    </row>
    <row r="5722" spans="1:23" x14ac:dyDescent="0.3">
      <c r="A5722">
        <v>5888</v>
      </c>
      <c r="B5722" t="s">
        <v>46</v>
      </c>
      <c r="C5722">
        <v>2012</v>
      </c>
      <c r="D5722">
        <f t="shared" ca="1" si="356"/>
        <v>11</v>
      </c>
      <c r="E5722" s="5">
        <v>330000</v>
      </c>
      <c r="F5722">
        <v>40000</v>
      </c>
      <c r="G5722" t="s">
        <v>19</v>
      </c>
      <c r="H5722" t="str">
        <f t="shared" si="357"/>
        <v>East</v>
      </c>
      <c r="I5722" t="s">
        <v>786</v>
      </c>
      <c r="J5722" t="str">
        <f t="shared" si="358"/>
        <v>New Jersey</v>
      </c>
      <c r="K5722" t="s">
        <v>2187</v>
      </c>
      <c r="L5722" t="str">
        <f t="shared" si="359"/>
        <v>East Orange</v>
      </c>
      <c r="M5722" t="s">
        <v>22</v>
      </c>
      <c r="N5722" t="str">
        <f>IF(M5722="", "", IFERROR(VLOOKUP(M5722, Data!$A$1:$B$5, 2, 0), "Unkown fuel"))</f>
        <v>very harmful</v>
      </c>
      <c r="O5722" t="s">
        <v>23</v>
      </c>
      <c r="P5722" t="s">
        <v>24</v>
      </c>
      <c r="Q5722" t="s">
        <v>33</v>
      </c>
      <c r="R5722" t="s">
        <v>47</v>
      </c>
      <c r="S5722">
        <v>1396</v>
      </c>
      <c r="T5722" t="s">
        <v>48</v>
      </c>
      <c r="U5722" t="s">
        <v>49</v>
      </c>
      <c r="V5722">
        <v>5</v>
      </c>
      <c r="W5722" t="s">
        <v>1179</v>
      </c>
    </row>
    <row r="5723" spans="1:23" x14ac:dyDescent="0.3">
      <c r="A5723">
        <v>5889</v>
      </c>
      <c r="B5723" t="s">
        <v>88</v>
      </c>
      <c r="C5723">
        <v>2010</v>
      </c>
      <c r="D5723">
        <f t="shared" ca="1" si="356"/>
        <v>13</v>
      </c>
      <c r="E5723" s="5">
        <v>300000</v>
      </c>
      <c r="F5723">
        <v>166000</v>
      </c>
      <c r="G5723" t="s">
        <v>19</v>
      </c>
      <c r="H5723" t="str">
        <f t="shared" si="357"/>
        <v>East</v>
      </c>
      <c r="I5723" t="s">
        <v>782</v>
      </c>
      <c r="J5723" t="str">
        <f t="shared" si="358"/>
        <v>Vermont</v>
      </c>
      <c r="K5723" t="s">
        <v>783</v>
      </c>
      <c r="L5723" t="str">
        <f t="shared" si="359"/>
        <v>Rutland</v>
      </c>
      <c r="M5723" t="s">
        <v>22</v>
      </c>
      <c r="N5723" t="str">
        <f>IF(M5723="", "", IFERROR(VLOOKUP(M5723, Data!$A$1:$B$5, 2, 0), "Unkown fuel"))</f>
        <v>very harmful</v>
      </c>
      <c r="O5723" t="s">
        <v>23</v>
      </c>
      <c r="P5723" t="s">
        <v>24</v>
      </c>
      <c r="Q5723" t="s">
        <v>42</v>
      </c>
      <c r="R5723" t="s">
        <v>481</v>
      </c>
      <c r="S5723">
        <v>2179</v>
      </c>
      <c r="T5723" t="s">
        <v>271</v>
      </c>
      <c r="U5723" t="s">
        <v>272</v>
      </c>
      <c r="V5723">
        <v>8</v>
      </c>
      <c r="W5723" t="s">
        <v>1179</v>
      </c>
    </row>
    <row r="5724" spans="1:23" x14ac:dyDescent="0.3">
      <c r="A5724">
        <v>5890</v>
      </c>
      <c r="B5724" t="s">
        <v>46</v>
      </c>
      <c r="C5724">
        <v>2011</v>
      </c>
      <c r="D5724">
        <f t="shared" ca="1" si="356"/>
        <v>12</v>
      </c>
      <c r="E5724" s="5">
        <v>215000</v>
      </c>
      <c r="F5724">
        <v>100000</v>
      </c>
      <c r="G5724" t="s">
        <v>19</v>
      </c>
      <c r="H5724" t="str">
        <f t="shared" si="357"/>
        <v>East</v>
      </c>
      <c r="I5724" t="s">
        <v>780</v>
      </c>
      <c r="J5724" t="str">
        <f t="shared" si="358"/>
        <v>Maine</v>
      </c>
      <c r="K5724" t="s">
        <v>971</v>
      </c>
      <c r="L5724" t="str">
        <f t="shared" si="359"/>
        <v>Portland</v>
      </c>
      <c r="M5724" t="s">
        <v>41</v>
      </c>
      <c r="N5724" t="str">
        <f>IF(M5724="", "", IFERROR(VLOOKUP(M5724, Data!$A$1:$B$5, 2, 0), "Unkown fuel"))</f>
        <v>harmful</v>
      </c>
      <c r="O5724" t="s">
        <v>23</v>
      </c>
      <c r="P5724" t="s">
        <v>24</v>
      </c>
      <c r="Q5724" t="s">
        <v>42</v>
      </c>
      <c r="R5724" t="s">
        <v>211</v>
      </c>
      <c r="S5724">
        <v>1197</v>
      </c>
      <c r="T5724" t="s">
        <v>212</v>
      </c>
      <c r="U5724" t="s">
        <v>453</v>
      </c>
      <c r="V5724">
        <v>5</v>
      </c>
      <c r="W5724" t="s">
        <v>1179</v>
      </c>
    </row>
    <row r="5725" spans="1:23" x14ac:dyDescent="0.3">
      <c r="A5725">
        <v>5891</v>
      </c>
      <c r="B5725" t="s">
        <v>18</v>
      </c>
      <c r="C5725">
        <v>2009</v>
      </c>
      <c r="D5725">
        <f t="shared" ca="1" si="356"/>
        <v>14</v>
      </c>
      <c r="E5725" s="5">
        <v>150000</v>
      </c>
      <c r="F5725">
        <v>75000</v>
      </c>
      <c r="G5725" t="s">
        <v>19</v>
      </c>
      <c r="H5725" t="str">
        <f t="shared" si="357"/>
        <v>East</v>
      </c>
      <c r="I5725" t="s">
        <v>786</v>
      </c>
      <c r="J5725" t="str">
        <f t="shared" si="358"/>
        <v>New Jersey</v>
      </c>
      <c r="K5725" t="s">
        <v>1124</v>
      </c>
      <c r="L5725" t="str">
        <f t="shared" si="359"/>
        <v>Maplewood</v>
      </c>
      <c r="M5725" t="s">
        <v>41</v>
      </c>
      <c r="N5725" t="str">
        <f>IF(M5725="", "", IFERROR(VLOOKUP(M5725, Data!$A$1:$B$5, 2, 0), "Unkown fuel"))</f>
        <v>harmful</v>
      </c>
      <c r="O5725" t="s">
        <v>23</v>
      </c>
      <c r="P5725" t="s">
        <v>24</v>
      </c>
      <c r="Q5725" t="s">
        <v>42</v>
      </c>
      <c r="R5725" t="s">
        <v>85</v>
      </c>
      <c r="S5725">
        <v>1061</v>
      </c>
      <c r="T5725" t="s">
        <v>86</v>
      </c>
      <c r="U5725" t="s">
        <v>87</v>
      </c>
      <c r="V5725">
        <v>5</v>
      </c>
      <c r="W5725" t="s">
        <v>1179</v>
      </c>
    </row>
    <row r="5726" spans="1:23" x14ac:dyDescent="0.3">
      <c r="A5726">
        <v>5892</v>
      </c>
      <c r="B5726" t="s">
        <v>46</v>
      </c>
      <c r="C5726">
        <v>2013</v>
      </c>
      <c r="D5726">
        <f t="shared" ca="1" si="356"/>
        <v>10</v>
      </c>
      <c r="E5726" s="5">
        <v>250000</v>
      </c>
      <c r="F5726">
        <v>42130</v>
      </c>
      <c r="G5726" t="s">
        <v>19</v>
      </c>
      <c r="H5726" t="str">
        <f t="shared" si="357"/>
        <v>East</v>
      </c>
      <c r="I5726" t="s">
        <v>780</v>
      </c>
      <c r="J5726" t="str">
        <f t="shared" si="358"/>
        <v>Maine</v>
      </c>
      <c r="K5726" t="s">
        <v>1750</v>
      </c>
      <c r="L5726" t="str">
        <f t="shared" si="359"/>
        <v>Waterville</v>
      </c>
      <c r="M5726" t="s">
        <v>41</v>
      </c>
      <c r="N5726" t="str">
        <f>IF(M5726="", "", IFERROR(VLOOKUP(M5726, Data!$A$1:$B$5, 2, 0), "Unkown fuel"))</f>
        <v>harmful</v>
      </c>
      <c r="O5726" t="s">
        <v>23</v>
      </c>
      <c r="P5726" t="s">
        <v>24</v>
      </c>
      <c r="Q5726" t="s">
        <v>25</v>
      </c>
      <c r="R5726" t="s">
        <v>390</v>
      </c>
      <c r="S5726">
        <v>814</v>
      </c>
      <c r="T5726" t="s">
        <v>541</v>
      </c>
      <c r="U5726" t="s">
        <v>542</v>
      </c>
      <c r="V5726">
        <v>5</v>
      </c>
      <c r="W5726" t="s">
        <v>1179</v>
      </c>
    </row>
    <row r="5727" spans="1:23" x14ac:dyDescent="0.3">
      <c r="A5727">
        <v>5893</v>
      </c>
      <c r="B5727" t="s">
        <v>18</v>
      </c>
      <c r="C5727">
        <v>2010</v>
      </c>
      <c r="D5727">
        <f t="shared" ca="1" si="356"/>
        <v>13</v>
      </c>
      <c r="E5727" s="5">
        <v>180000</v>
      </c>
      <c r="F5727">
        <v>53000</v>
      </c>
      <c r="G5727" t="s">
        <v>19</v>
      </c>
      <c r="H5727" t="str">
        <f t="shared" si="357"/>
        <v>East</v>
      </c>
      <c r="I5727" t="s">
        <v>782</v>
      </c>
      <c r="J5727" t="str">
        <f t="shared" si="358"/>
        <v>Vermont</v>
      </c>
      <c r="K5727" t="s">
        <v>790</v>
      </c>
      <c r="L5727" t="str">
        <f t="shared" si="359"/>
        <v>Colchester</v>
      </c>
      <c r="M5727" t="s">
        <v>41</v>
      </c>
      <c r="N5727" t="str">
        <f>IF(M5727="", "", IFERROR(VLOOKUP(M5727, Data!$A$1:$B$5, 2, 0), "Unkown fuel"))</f>
        <v>harmful</v>
      </c>
      <c r="O5727" t="s">
        <v>23</v>
      </c>
      <c r="P5727" t="s">
        <v>24</v>
      </c>
      <c r="Q5727" t="s">
        <v>33</v>
      </c>
      <c r="R5727" t="s">
        <v>390</v>
      </c>
      <c r="S5727">
        <v>1197</v>
      </c>
      <c r="T5727" t="s">
        <v>395</v>
      </c>
      <c r="U5727" t="s">
        <v>261</v>
      </c>
      <c r="V5727">
        <v>5</v>
      </c>
      <c r="W5727" t="s">
        <v>1179</v>
      </c>
    </row>
    <row r="5728" spans="1:23" x14ac:dyDescent="0.3">
      <c r="A5728">
        <v>5894</v>
      </c>
      <c r="B5728" t="s">
        <v>18</v>
      </c>
      <c r="C5728">
        <v>2006</v>
      </c>
      <c r="D5728">
        <f t="shared" ca="1" si="356"/>
        <v>17</v>
      </c>
      <c r="E5728" s="5">
        <v>150000</v>
      </c>
      <c r="F5728">
        <v>106000</v>
      </c>
      <c r="G5728" t="s">
        <v>19</v>
      </c>
      <c r="H5728" t="str">
        <f t="shared" si="357"/>
        <v>East</v>
      </c>
      <c r="I5728" t="s">
        <v>83</v>
      </c>
      <c r="J5728" t="str">
        <f t="shared" si="358"/>
        <v>Massachusetts</v>
      </c>
      <c r="K5728" t="s">
        <v>1895</v>
      </c>
      <c r="L5728" t="str">
        <f t="shared" si="359"/>
        <v>Newton</v>
      </c>
      <c r="M5728" t="s">
        <v>41</v>
      </c>
      <c r="N5728" t="str">
        <f>IF(M5728="", "", IFERROR(VLOOKUP(M5728, Data!$A$1:$B$5, 2, 0), "Unkown fuel"))</f>
        <v>harmful</v>
      </c>
      <c r="O5728" t="s">
        <v>23</v>
      </c>
      <c r="P5728" t="s">
        <v>24</v>
      </c>
      <c r="Q5728" t="s">
        <v>33</v>
      </c>
      <c r="R5728" t="s">
        <v>60</v>
      </c>
      <c r="S5728">
        <v>993</v>
      </c>
      <c r="T5728" t="s">
        <v>79</v>
      </c>
      <c r="U5728" t="s">
        <v>80</v>
      </c>
      <c r="V5728">
        <v>5</v>
      </c>
      <c r="W5728" t="s">
        <v>1179</v>
      </c>
    </row>
    <row r="5729" spans="1:23" x14ac:dyDescent="0.3">
      <c r="A5729">
        <v>5895</v>
      </c>
      <c r="B5729" t="s">
        <v>65</v>
      </c>
      <c r="C5729">
        <v>2005</v>
      </c>
      <c r="D5729">
        <f t="shared" ca="1" si="356"/>
        <v>18</v>
      </c>
      <c r="E5729" s="5">
        <v>275000</v>
      </c>
      <c r="F5729">
        <v>96000</v>
      </c>
      <c r="G5729" t="s">
        <v>38</v>
      </c>
      <c r="H5729" t="str">
        <f t="shared" si="357"/>
        <v>Central</v>
      </c>
      <c r="I5729" t="s">
        <v>39</v>
      </c>
      <c r="J5729" t="str">
        <f t="shared" si="358"/>
        <v>Illinois</v>
      </c>
      <c r="K5729" t="s">
        <v>2153</v>
      </c>
      <c r="L5729" t="str">
        <f t="shared" si="359"/>
        <v>Forest Park</v>
      </c>
      <c r="M5729" t="s">
        <v>41</v>
      </c>
      <c r="N5729" t="str">
        <f>IF(M5729="", "", IFERROR(VLOOKUP(M5729, Data!$A$1:$B$5, 2, 0), "Unkown fuel"))</f>
        <v>harmful</v>
      </c>
      <c r="O5729" t="s">
        <v>23</v>
      </c>
      <c r="P5729" t="s">
        <v>24</v>
      </c>
      <c r="Q5729" t="s">
        <v>33</v>
      </c>
      <c r="R5729" t="s">
        <v>1348</v>
      </c>
      <c r="S5729">
        <v>1794</v>
      </c>
      <c r="T5729" t="s">
        <v>1349</v>
      </c>
      <c r="U5729" t="s">
        <v>1350</v>
      </c>
      <c r="V5729">
        <v>5</v>
      </c>
      <c r="W5729" t="s">
        <v>1179</v>
      </c>
    </row>
    <row r="5730" spans="1:23" x14ac:dyDescent="0.3">
      <c r="A5730">
        <v>5896</v>
      </c>
      <c r="B5730" t="s">
        <v>18</v>
      </c>
      <c r="C5730">
        <v>2019</v>
      </c>
      <c r="D5730">
        <f t="shared" ca="1" si="356"/>
        <v>4</v>
      </c>
      <c r="E5730" s="5">
        <v>556000</v>
      </c>
      <c r="F5730">
        <v>10000</v>
      </c>
      <c r="G5730" t="s">
        <v>19</v>
      </c>
      <c r="H5730" t="str">
        <f t="shared" si="357"/>
        <v>East</v>
      </c>
      <c r="I5730" t="s">
        <v>83</v>
      </c>
      <c r="J5730" t="str">
        <f t="shared" si="358"/>
        <v>Massachusetts</v>
      </c>
      <c r="K5730" t="s">
        <v>2209</v>
      </c>
      <c r="L5730" t="str">
        <f t="shared" si="359"/>
        <v>Belchertown</v>
      </c>
      <c r="M5730" t="s">
        <v>41</v>
      </c>
      <c r="N5730" t="str">
        <f>IF(M5730="", "", IFERROR(VLOOKUP(M5730, Data!$A$1:$B$5, 2, 0), "Unkown fuel"))</f>
        <v>harmful</v>
      </c>
      <c r="O5730" t="s">
        <v>23</v>
      </c>
      <c r="P5730" t="s">
        <v>24</v>
      </c>
      <c r="Q5730" t="s">
        <v>25</v>
      </c>
      <c r="R5730" t="s">
        <v>495</v>
      </c>
      <c r="S5730">
        <v>1197</v>
      </c>
      <c r="T5730" t="s">
        <v>265</v>
      </c>
      <c r="U5730" t="s">
        <v>266</v>
      </c>
      <c r="V5730">
        <v>5</v>
      </c>
      <c r="W5730" t="s">
        <v>1179</v>
      </c>
    </row>
    <row r="5731" spans="1:23" x14ac:dyDescent="0.3">
      <c r="A5731">
        <v>5897</v>
      </c>
      <c r="B5731" t="s">
        <v>18</v>
      </c>
      <c r="C5731">
        <v>2016</v>
      </c>
      <c r="D5731">
        <f t="shared" ca="1" si="356"/>
        <v>7</v>
      </c>
      <c r="E5731" s="5">
        <v>550000</v>
      </c>
      <c r="F5731">
        <v>37000</v>
      </c>
      <c r="G5731" t="s">
        <v>38</v>
      </c>
      <c r="H5731" t="str">
        <f t="shared" si="357"/>
        <v>Central</v>
      </c>
      <c r="I5731" t="s">
        <v>39</v>
      </c>
      <c r="J5731" t="str">
        <f t="shared" si="358"/>
        <v>Illinois</v>
      </c>
      <c r="K5731" t="s">
        <v>2153</v>
      </c>
      <c r="L5731" t="str">
        <f t="shared" si="359"/>
        <v>Forest Park</v>
      </c>
      <c r="M5731" t="s">
        <v>41</v>
      </c>
      <c r="N5731" t="str">
        <f>IF(M5731="", "", IFERROR(VLOOKUP(M5731, Data!$A$1:$B$5, 2, 0), "Unkown fuel"))</f>
        <v>harmful</v>
      </c>
      <c r="O5731" t="s">
        <v>23</v>
      </c>
      <c r="P5731" t="s">
        <v>24</v>
      </c>
      <c r="Q5731" t="s">
        <v>25</v>
      </c>
      <c r="R5731" t="s">
        <v>295</v>
      </c>
      <c r="S5731">
        <v>1197</v>
      </c>
      <c r="T5731" t="s">
        <v>165</v>
      </c>
      <c r="U5731" t="s">
        <v>115</v>
      </c>
      <c r="V5731">
        <v>5</v>
      </c>
      <c r="W5731" t="s">
        <v>1179</v>
      </c>
    </row>
    <row r="5732" spans="1:23" x14ac:dyDescent="0.3">
      <c r="A5732">
        <v>5898</v>
      </c>
      <c r="B5732" t="s">
        <v>88</v>
      </c>
      <c r="C5732">
        <v>2018</v>
      </c>
      <c r="D5732">
        <f t="shared" ca="1" si="356"/>
        <v>5</v>
      </c>
      <c r="E5732" s="5">
        <v>1500000</v>
      </c>
      <c r="F5732">
        <v>20000</v>
      </c>
      <c r="G5732" t="s">
        <v>56</v>
      </c>
      <c r="H5732" t="str">
        <f t="shared" si="357"/>
        <v>West</v>
      </c>
      <c r="I5732" t="s">
        <v>57</v>
      </c>
      <c r="J5732" t="str">
        <f t="shared" si="358"/>
        <v>California</v>
      </c>
      <c r="K5732" t="s">
        <v>2210</v>
      </c>
      <c r="L5732" t="str">
        <f t="shared" si="359"/>
        <v>Foster City</v>
      </c>
      <c r="M5732" t="s">
        <v>22</v>
      </c>
      <c r="N5732" t="str">
        <f>IF(M5732="", "", IFERROR(VLOOKUP(M5732, Data!$A$1:$B$5, 2, 0), "Unkown fuel"))</f>
        <v>very harmful</v>
      </c>
      <c r="O5732" t="s">
        <v>23</v>
      </c>
      <c r="P5732" t="s">
        <v>154</v>
      </c>
      <c r="Q5732" t="s">
        <v>25</v>
      </c>
      <c r="R5732" t="s">
        <v>155</v>
      </c>
      <c r="S5732">
        <v>2179</v>
      </c>
      <c r="T5732" t="s">
        <v>586</v>
      </c>
      <c r="U5732" t="s">
        <v>447</v>
      </c>
      <c r="V5732">
        <v>7</v>
      </c>
      <c r="W5732" t="s">
        <v>1179</v>
      </c>
    </row>
    <row r="5733" spans="1:23" x14ac:dyDescent="0.3">
      <c r="A5733">
        <v>5899</v>
      </c>
      <c r="B5733" t="s">
        <v>65</v>
      </c>
      <c r="C5733">
        <v>2017</v>
      </c>
      <c r="D5733">
        <f t="shared" ca="1" si="356"/>
        <v>6</v>
      </c>
      <c r="E5733" s="5">
        <v>549000</v>
      </c>
      <c r="F5733">
        <v>35000</v>
      </c>
      <c r="G5733" t="s">
        <v>56</v>
      </c>
      <c r="H5733" t="str">
        <f t="shared" si="357"/>
        <v>West</v>
      </c>
      <c r="I5733" t="s">
        <v>57</v>
      </c>
      <c r="J5733" t="str">
        <f t="shared" si="358"/>
        <v>California</v>
      </c>
      <c r="K5733" t="s">
        <v>2210</v>
      </c>
      <c r="L5733" t="str">
        <f t="shared" si="359"/>
        <v>Foster City</v>
      </c>
      <c r="M5733" t="s">
        <v>41</v>
      </c>
      <c r="N5733" t="str">
        <f>IF(M5733="", "", IFERROR(VLOOKUP(M5733, Data!$A$1:$B$5, 2, 0), "Unkown fuel"))</f>
        <v>harmful</v>
      </c>
      <c r="O5733" t="s">
        <v>23</v>
      </c>
      <c r="P5733" t="s">
        <v>24</v>
      </c>
      <c r="Q5733" t="s">
        <v>25</v>
      </c>
      <c r="R5733" t="s">
        <v>1051</v>
      </c>
      <c r="S5733">
        <v>1197</v>
      </c>
      <c r="T5733" t="s">
        <v>212</v>
      </c>
      <c r="U5733" t="s">
        <v>1052</v>
      </c>
      <c r="V5733">
        <v>5</v>
      </c>
      <c r="W5733" t="s">
        <v>1179</v>
      </c>
    </row>
    <row r="5734" spans="1:23" x14ac:dyDescent="0.3">
      <c r="A5734">
        <v>5900</v>
      </c>
      <c r="B5734" t="s">
        <v>46</v>
      </c>
      <c r="C5734">
        <v>2016</v>
      </c>
      <c r="D5734">
        <f t="shared" ca="1" si="356"/>
        <v>7</v>
      </c>
      <c r="E5734" s="5">
        <v>630000</v>
      </c>
      <c r="F5734">
        <v>50000</v>
      </c>
      <c r="G5734" t="s">
        <v>56</v>
      </c>
      <c r="H5734" t="str">
        <f t="shared" si="357"/>
        <v>West</v>
      </c>
      <c r="I5734" t="s">
        <v>57</v>
      </c>
      <c r="J5734" t="str">
        <f t="shared" si="358"/>
        <v>California</v>
      </c>
      <c r="K5734" t="s">
        <v>2210</v>
      </c>
      <c r="L5734" t="str">
        <f t="shared" si="359"/>
        <v>Foster City</v>
      </c>
      <c r="M5734" t="s">
        <v>41</v>
      </c>
      <c r="N5734" t="str">
        <f>IF(M5734="", "", IFERROR(VLOOKUP(M5734, Data!$A$1:$B$5, 2, 0), "Unkown fuel"))</f>
        <v>harmful</v>
      </c>
      <c r="O5734" t="s">
        <v>23</v>
      </c>
      <c r="P5734" t="s">
        <v>24</v>
      </c>
      <c r="Q5734" t="s">
        <v>25</v>
      </c>
      <c r="R5734" t="s">
        <v>133</v>
      </c>
      <c r="S5734">
        <v>1197</v>
      </c>
      <c r="T5734" t="s">
        <v>134</v>
      </c>
      <c r="U5734" t="s">
        <v>135</v>
      </c>
      <c r="V5734">
        <v>5</v>
      </c>
      <c r="W5734" t="s">
        <v>1179</v>
      </c>
    </row>
    <row r="5735" spans="1:23" x14ac:dyDescent="0.3">
      <c r="A5735">
        <v>5901</v>
      </c>
      <c r="B5735" t="s">
        <v>88</v>
      </c>
      <c r="C5735">
        <v>2020</v>
      </c>
      <c r="D5735">
        <f t="shared" ca="1" si="356"/>
        <v>3</v>
      </c>
      <c r="E5735" s="5">
        <v>679000</v>
      </c>
      <c r="F5735">
        <v>5000</v>
      </c>
      <c r="G5735" t="s">
        <v>38</v>
      </c>
      <c r="H5735" t="str">
        <f t="shared" si="357"/>
        <v>Central</v>
      </c>
      <c r="I5735" t="s">
        <v>39</v>
      </c>
      <c r="J5735" t="str">
        <f t="shared" si="358"/>
        <v>Illinois</v>
      </c>
      <c r="K5735" t="s">
        <v>2153</v>
      </c>
      <c r="L5735" t="str">
        <f t="shared" si="359"/>
        <v>Forest Park</v>
      </c>
      <c r="M5735" t="s">
        <v>22</v>
      </c>
      <c r="N5735" t="str">
        <f>IF(M5735="", "", IFERROR(VLOOKUP(M5735, Data!$A$1:$B$5, 2, 0), "Unkown fuel"))</f>
        <v>very harmful</v>
      </c>
      <c r="O5735" t="s">
        <v>23</v>
      </c>
      <c r="P5735" t="s">
        <v>24</v>
      </c>
      <c r="Q5735" t="s">
        <v>25</v>
      </c>
      <c r="R5735" t="s">
        <v>629</v>
      </c>
      <c r="S5735">
        <v>2523</v>
      </c>
      <c r="T5735" t="s">
        <v>458</v>
      </c>
      <c r="U5735" t="s">
        <v>658</v>
      </c>
      <c r="V5735">
        <v>2</v>
      </c>
      <c r="W5735" t="s">
        <v>1179</v>
      </c>
    </row>
    <row r="5736" spans="1:23" x14ac:dyDescent="0.3">
      <c r="A5736">
        <v>5903</v>
      </c>
      <c r="B5736" t="s">
        <v>46</v>
      </c>
      <c r="C5736">
        <v>2017</v>
      </c>
      <c r="D5736">
        <f t="shared" ca="1" si="356"/>
        <v>6</v>
      </c>
      <c r="E5736" s="5">
        <v>1125000</v>
      </c>
      <c r="F5736">
        <v>47000</v>
      </c>
      <c r="G5736" t="s">
        <v>56</v>
      </c>
      <c r="H5736" t="str">
        <f t="shared" si="357"/>
        <v>West</v>
      </c>
      <c r="I5736" t="s">
        <v>57</v>
      </c>
      <c r="J5736" t="str">
        <f t="shared" si="358"/>
        <v>California</v>
      </c>
      <c r="K5736" t="s">
        <v>2210</v>
      </c>
      <c r="L5736" t="str">
        <f t="shared" si="359"/>
        <v>Foster City</v>
      </c>
      <c r="M5736" t="s">
        <v>22</v>
      </c>
      <c r="N5736" t="str">
        <f>IF(M5736="", "", IFERROR(VLOOKUP(M5736, Data!$A$1:$B$5, 2, 0), "Unkown fuel"))</f>
        <v>very harmful</v>
      </c>
      <c r="O5736" t="s">
        <v>23</v>
      </c>
      <c r="P5736" t="s">
        <v>24</v>
      </c>
      <c r="Q5736" t="s">
        <v>33</v>
      </c>
      <c r="R5736" t="s">
        <v>300</v>
      </c>
      <c r="S5736">
        <v>1582</v>
      </c>
      <c r="T5736" t="s">
        <v>301</v>
      </c>
      <c r="U5736" t="s">
        <v>302</v>
      </c>
      <c r="V5736">
        <v>5</v>
      </c>
      <c r="W5736" t="s">
        <v>1179</v>
      </c>
    </row>
    <row r="5737" spans="1:23" x14ac:dyDescent="0.3">
      <c r="A5737">
        <v>5904</v>
      </c>
      <c r="B5737" t="s">
        <v>18</v>
      </c>
      <c r="C5737">
        <v>2017</v>
      </c>
      <c r="D5737">
        <f t="shared" ca="1" si="356"/>
        <v>6</v>
      </c>
      <c r="E5737" s="5">
        <v>680000</v>
      </c>
      <c r="F5737">
        <v>71000</v>
      </c>
      <c r="G5737" t="s">
        <v>19</v>
      </c>
      <c r="H5737" t="str">
        <f t="shared" si="357"/>
        <v>East</v>
      </c>
      <c r="I5737" t="s">
        <v>31</v>
      </c>
      <c r="J5737" t="str">
        <f t="shared" si="358"/>
        <v>New York</v>
      </c>
      <c r="K5737" t="s">
        <v>2078</v>
      </c>
      <c r="L5737" t="str">
        <f t="shared" si="359"/>
        <v>Lindenhurst</v>
      </c>
      <c r="M5737" t="s">
        <v>22</v>
      </c>
      <c r="N5737" t="str">
        <f>IF(M5737="", "", IFERROR(VLOOKUP(M5737, Data!$A$1:$B$5, 2, 0), "Unkown fuel"))</f>
        <v>very harmful</v>
      </c>
      <c r="O5737" t="s">
        <v>23</v>
      </c>
      <c r="P5737" t="s">
        <v>24</v>
      </c>
      <c r="Q5737" t="s">
        <v>25</v>
      </c>
      <c r="R5737" t="s">
        <v>527</v>
      </c>
      <c r="S5737">
        <v>1248</v>
      </c>
      <c r="T5737" t="s">
        <v>27</v>
      </c>
      <c r="U5737" t="s">
        <v>28</v>
      </c>
      <c r="V5737">
        <v>5</v>
      </c>
      <c r="W5737" t="s">
        <v>1179</v>
      </c>
    </row>
    <row r="5738" spans="1:23" x14ac:dyDescent="0.3">
      <c r="A5738">
        <v>5905</v>
      </c>
      <c r="B5738" t="s">
        <v>37</v>
      </c>
      <c r="C5738">
        <v>2017</v>
      </c>
      <c r="D5738">
        <f t="shared" ca="1" si="356"/>
        <v>6</v>
      </c>
      <c r="E5738" s="5">
        <v>1050000</v>
      </c>
      <c r="F5738">
        <v>50000</v>
      </c>
      <c r="G5738" t="s">
        <v>19</v>
      </c>
      <c r="H5738" t="str">
        <f t="shared" si="357"/>
        <v>East</v>
      </c>
      <c r="I5738" t="s">
        <v>31</v>
      </c>
      <c r="J5738" t="str">
        <f t="shared" si="358"/>
        <v>New York</v>
      </c>
      <c r="K5738" t="s">
        <v>2078</v>
      </c>
      <c r="L5738" t="str">
        <f t="shared" si="359"/>
        <v>Lindenhurst</v>
      </c>
      <c r="M5738" t="s">
        <v>22</v>
      </c>
      <c r="N5738" t="str">
        <f>IF(M5738="", "", IFERROR(VLOOKUP(M5738, Data!$A$1:$B$5, 2, 0), "Unkown fuel"))</f>
        <v>very harmful</v>
      </c>
      <c r="O5738" t="s">
        <v>23</v>
      </c>
      <c r="P5738" t="s">
        <v>24</v>
      </c>
      <c r="Q5738" t="s">
        <v>25</v>
      </c>
      <c r="R5738" t="s">
        <v>500</v>
      </c>
      <c r="S5738">
        <v>1498</v>
      </c>
      <c r="T5738" t="s">
        <v>501</v>
      </c>
      <c r="U5738" t="s">
        <v>95</v>
      </c>
      <c r="V5738">
        <v>5</v>
      </c>
      <c r="W5738" t="s">
        <v>1179</v>
      </c>
    </row>
    <row r="5739" spans="1:23" x14ac:dyDescent="0.3">
      <c r="A5739">
        <v>5906</v>
      </c>
      <c r="B5739" t="s">
        <v>109</v>
      </c>
      <c r="C5739">
        <v>2015</v>
      </c>
      <c r="D5739">
        <f t="shared" ca="1" si="356"/>
        <v>8</v>
      </c>
      <c r="E5739" s="5">
        <v>450000</v>
      </c>
      <c r="F5739">
        <v>57000</v>
      </c>
      <c r="G5739" t="s">
        <v>19</v>
      </c>
      <c r="H5739" t="str">
        <f t="shared" si="357"/>
        <v>East</v>
      </c>
      <c r="I5739" t="s">
        <v>31</v>
      </c>
      <c r="J5739" t="str">
        <f t="shared" si="358"/>
        <v>New York</v>
      </c>
      <c r="K5739" t="s">
        <v>2211</v>
      </c>
      <c r="L5739" t="str">
        <f t="shared" si="359"/>
        <v>Jamestown</v>
      </c>
      <c r="M5739" t="s">
        <v>22</v>
      </c>
      <c r="N5739" t="str">
        <f>IF(M5739="", "", IFERROR(VLOOKUP(M5739, Data!$A$1:$B$5, 2, 0), "Unkown fuel"))</f>
        <v>very harmful</v>
      </c>
      <c r="O5739" t="s">
        <v>23</v>
      </c>
      <c r="P5739" t="s">
        <v>24</v>
      </c>
      <c r="Q5739" t="s">
        <v>25</v>
      </c>
      <c r="R5739" t="s">
        <v>47</v>
      </c>
      <c r="S5739">
        <v>1248</v>
      </c>
      <c r="T5739" t="s">
        <v>434</v>
      </c>
      <c r="U5739" t="s">
        <v>209</v>
      </c>
      <c r="V5739">
        <v>5</v>
      </c>
      <c r="W5739" t="s">
        <v>1179</v>
      </c>
    </row>
    <row r="5740" spans="1:23" x14ac:dyDescent="0.3">
      <c r="A5740">
        <v>5907</v>
      </c>
      <c r="B5740" t="s">
        <v>18</v>
      </c>
      <c r="C5740">
        <v>2010</v>
      </c>
      <c r="D5740">
        <f t="shared" ca="1" si="356"/>
        <v>13</v>
      </c>
      <c r="E5740" s="5">
        <v>210000</v>
      </c>
      <c r="F5740">
        <v>43000</v>
      </c>
      <c r="G5740" t="s">
        <v>19</v>
      </c>
      <c r="H5740" t="str">
        <f t="shared" si="357"/>
        <v>East</v>
      </c>
      <c r="I5740" t="s">
        <v>31</v>
      </c>
      <c r="J5740" t="str">
        <f t="shared" si="358"/>
        <v>New York</v>
      </c>
      <c r="K5740" t="s">
        <v>2211</v>
      </c>
      <c r="L5740" t="str">
        <f t="shared" si="359"/>
        <v>Jamestown</v>
      </c>
      <c r="M5740" t="s">
        <v>41</v>
      </c>
      <c r="N5740" t="str">
        <f>IF(M5740="", "", IFERROR(VLOOKUP(M5740, Data!$A$1:$B$5, 2, 0), "Unkown fuel"))</f>
        <v>harmful</v>
      </c>
      <c r="O5740" t="s">
        <v>23</v>
      </c>
      <c r="P5740" t="s">
        <v>24</v>
      </c>
      <c r="Q5740" t="s">
        <v>25</v>
      </c>
      <c r="R5740" t="s">
        <v>85</v>
      </c>
      <c r="S5740">
        <v>998</v>
      </c>
      <c r="T5740" t="s">
        <v>67</v>
      </c>
      <c r="U5740" t="s">
        <v>141</v>
      </c>
      <c r="V5740">
        <v>5</v>
      </c>
      <c r="W5740" t="s">
        <v>1179</v>
      </c>
    </row>
    <row r="5741" spans="1:23" x14ac:dyDescent="0.3">
      <c r="A5741">
        <v>5908</v>
      </c>
      <c r="B5741" t="s">
        <v>18</v>
      </c>
      <c r="C5741">
        <v>2014</v>
      </c>
      <c r="D5741">
        <f t="shared" ca="1" si="356"/>
        <v>9</v>
      </c>
      <c r="E5741" s="5">
        <v>470000</v>
      </c>
      <c r="F5741">
        <v>60000</v>
      </c>
      <c r="G5741" t="s">
        <v>19</v>
      </c>
      <c r="H5741" t="str">
        <f t="shared" si="357"/>
        <v>East</v>
      </c>
      <c r="I5741" t="s">
        <v>31</v>
      </c>
      <c r="J5741" t="str">
        <f t="shared" si="358"/>
        <v>New York</v>
      </c>
      <c r="K5741" t="s">
        <v>2211</v>
      </c>
      <c r="L5741" t="str">
        <f t="shared" si="359"/>
        <v>Jamestown</v>
      </c>
      <c r="M5741" t="s">
        <v>22</v>
      </c>
      <c r="N5741" t="str">
        <f>IF(M5741="", "", IFERROR(VLOOKUP(M5741, Data!$A$1:$B$5, 2, 0), "Unkown fuel"))</f>
        <v>very harmful</v>
      </c>
      <c r="O5741" t="s">
        <v>23</v>
      </c>
      <c r="P5741" t="s">
        <v>24</v>
      </c>
      <c r="Q5741" t="s">
        <v>25</v>
      </c>
      <c r="R5741" t="s">
        <v>26</v>
      </c>
      <c r="S5741">
        <v>1248</v>
      </c>
      <c r="T5741" t="s">
        <v>27</v>
      </c>
      <c r="U5741" t="s">
        <v>28</v>
      </c>
      <c r="V5741">
        <v>5</v>
      </c>
      <c r="W5741" t="s">
        <v>1179</v>
      </c>
    </row>
    <row r="5742" spans="1:23" x14ac:dyDescent="0.3">
      <c r="A5742">
        <v>5909</v>
      </c>
      <c r="B5742" t="s">
        <v>18</v>
      </c>
      <c r="C5742">
        <v>2014</v>
      </c>
      <c r="D5742">
        <f t="shared" ca="1" si="356"/>
        <v>9</v>
      </c>
      <c r="E5742" s="5">
        <v>470000</v>
      </c>
      <c r="F5742">
        <v>60000</v>
      </c>
      <c r="G5742" t="s">
        <v>19</v>
      </c>
      <c r="H5742" t="str">
        <f t="shared" si="357"/>
        <v>East</v>
      </c>
      <c r="I5742" t="s">
        <v>31</v>
      </c>
      <c r="J5742" t="str">
        <f t="shared" si="358"/>
        <v>New York</v>
      </c>
      <c r="K5742" t="s">
        <v>1559</v>
      </c>
      <c r="L5742" t="str">
        <f t="shared" si="359"/>
        <v>Levittown</v>
      </c>
      <c r="M5742" t="s">
        <v>41</v>
      </c>
      <c r="N5742" t="str">
        <f>IF(M5742="", "", IFERROR(VLOOKUP(M5742, Data!$A$1:$B$5, 2, 0), "Unkown fuel"))</f>
        <v>harmful</v>
      </c>
      <c r="O5742" t="s">
        <v>23</v>
      </c>
      <c r="P5742" t="s">
        <v>24</v>
      </c>
      <c r="Q5742" t="s">
        <v>25</v>
      </c>
      <c r="R5742" t="s">
        <v>260</v>
      </c>
      <c r="S5742">
        <v>1197</v>
      </c>
      <c r="T5742" t="s">
        <v>395</v>
      </c>
      <c r="U5742" t="s">
        <v>261</v>
      </c>
      <c r="V5742">
        <v>5</v>
      </c>
      <c r="W5742" t="s">
        <v>1179</v>
      </c>
    </row>
    <row r="5743" spans="1:23" x14ac:dyDescent="0.3">
      <c r="A5743">
        <v>5910</v>
      </c>
      <c r="B5743" t="s">
        <v>46</v>
      </c>
      <c r="C5743">
        <v>2015</v>
      </c>
      <c r="D5743">
        <f t="shared" ca="1" si="356"/>
        <v>8</v>
      </c>
      <c r="E5743" s="5">
        <v>550000</v>
      </c>
      <c r="F5743">
        <v>40000</v>
      </c>
      <c r="G5743" t="s">
        <v>19</v>
      </c>
      <c r="H5743" t="str">
        <f t="shared" si="357"/>
        <v>East</v>
      </c>
      <c r="I5743" t="s">
        <v>31</v>
      </c>
      <c r="J5743" t="str">
        <f t="shared" si="358"/>
        <v>New York</v>
      </c>
      <c r="K5743" t="s">
        <v>1559</v>
      </c>
      <c r="L5743" t="str">
        <f t="shared" si="359"/>
        <v>Levittown</v>
      </c>
      <c r="M5743" t="s">
        <v>22</v>
      </c>
      <c r="N5743" t="str">
        <f>IF(M5743="", "", IFERROR(VLOOKUP(M5743, Data!$A$1:$B$5, 2, 0), "Unkown fuel"))</f>
        <v>very harmful</v>
      </c>
      <c r="O5743" t="s">
        <v>23</v>
      </c>
      <c r="P5743" t="s">
        <v>24</v>
      </c>
      <c r="Q5743" t="s">
        <v>25</v>
      </c>
      <c r="R5743" t="s">
        <v>99</v>
      </c>
      <c r="S5743">
        <v>1396</v>
      </c>
      <c r="T5743" t="s">
        <v>100</v>
      </c>
      <c r="U5743" t="s">
        <v>101</v>
      </c>
      <c r="V5743">
        <v>5</v>
      </c>
      <c r="W5743" t="s">
        <v>1179</v>
      </c>
    </row>
    <row r="5744" spans="1:23" x14ac:dyDescent="0.3">
      <c r="A5744">
        <v>5911</v>
      </c>
      <c r="B5744" t="s">
        <v>18</v>
      </c>
      <c r="C5744">
        <v>2011</v>
      </c>
      <c r="D5744">
        <f t="shared" ca="1" si="356"/>
        <v>12</v>
      </c>
      <c r="E5744" s="5">
        <v>204999</v>
      </c>
      <c r="F5744">
        <v>60000</v>
      </c>
      <c r="G5744" t="s">
        <v>19</v>
      </c>
      <c r="H5744" t="str">
        <f t="shared" si="357"/>
        <v>East</v>
      </c>
      <c r="I5744" t="s">
        <v>31</v>
      </c>
      <c r="J5744" t="str">
        <f t="shared" si="358"/>
        <v>New York</v>
      </c>
      <c r="K5744" t="s">
        <v>2211</v>
      </c>
      <c r="L5744" t="str">
        <f t="shared" si="359"/>
        <v>Jamestown</v>
      </c>
      <c r="M5744" t="s">
        <v>41</v>
      </c>
      <c r="N5744" t="str">
        <f>IF(M5744="", "", IFERROR(VLOOKUP(M5744, Data!$A$1:$B$5, 2, 0), "Unkown fuel"))</f>
        <v>harmful</v>
      </c>
      <c r="O5744" t="s">
        <v>23</v>
      </c>
      <c r="P5744" t="s">
        <v>24</v>
      </c>
      <c r="Q5744" t="s">
        <v>25</v>
      </c>
      <c r="R5744" t="s">
        <v>273</v>
      </c>
      <c r="S5744">
        <v>998</v>
      </c>
      <c r="T5744" t="s">
        <v>507</v>
      </c>
      <c r="U5744" t="s">
        <v>141</v>
      </c>
      <c r="V5744">
        <v>5</v>
      </c>
      <c r="W5744" t="s">
        <v>1179</v>
      </c>
    </row>
    <row r="5745" spans="1:23" x14ac:dyDescent="0.3">
      <c r="A5745">
        <v>5912</v>
      </c>
      <c r="B5745" t="s">
        <v>37</v>
      </c>
      <c r="C5745">
        <v>2015</v>
      </c>
      <c r="D5745">
        <f t="shared" ca="1" si="356"/>
        <v>8</v>
      </c>
      <c r="E5745" s="5">
        <v>950000</v>
      </c>
      <c r="F5745">
        <v>30000</v>
      </c>
      <c r="G5745" t="s">
        <v>19</v>
      </c>
      <c r="H5745" t="str">
        <f t="shared" si="357"/>
        <v>East</v>
      </c>
      <c r="I5745" t="s">
        <v>31</v>
      </c>
      <c r="J5745" t="str">
        <f t="shared" si="358"/>
        <v>New York</v>
      </c>
      <c r="K5745" t="s">
        <v>1559</v>
      </c>
      <c r="L5745" t="str">
        <f t="shared" si="359"/>
        <v>Levittown</v>
      </c>
      <c r="M5745" t="s">
        <v>41</v>
      </c>
      <c r="N5745" t="str">
        <f>IF(M5745="", "", IFERROR(VLOOKUP(M5745, Data!$A$1:$B$5, 2, 0), "Unkown fuel"))</f>
        <v>harmful</v>
      </c>
      <c r="O5745" t="s">
        <v>23</v>
      </c>
      <c r="P5745" t="s">
        <v>154</v>
      </c>
      <c r="Q5745" t="s">
        <v>25</v>
      </c>
      <c r="R5745" t="s">
        <v>347</v>
      </c>
      <c r="S5745">
        <v>1497</v>
      </c>
      <c r="T5745" t="s">
        <v>160</v>
      </c>
      <c r="U5745" t="s">
        <v>161</v>
      </c>
      <c r="V5745">
        <v>5</v>
      </c>
      <c r="W5745" t="s">
        <v>1179</v>
      </c>
    </row>
    <row r="5746" spans="1:23" x14ac:dyDescent="0.3">
      <c r="A5746">
        <v>5913</v>
      </c>
      <c r="B5746" t="s">
        <v>46</v>
      </c>
      <c r="C5746">
        <v>2015</v>
      </c>
      <c r="D5746">
        <f t="shared" ca="1" si="356"/>
        <v>8</v>
      </c>
      <c r="E5746" s="5">
        <v>550000</v>
      </c>
      <c r="F5746">
        <v>160000</v>
      </c>
      <c r="G5746" t="s">
        <v>19</v>
      </c>
      <c r="H5746" t="str">
        <f t="shared" si="357"/>
        <v>East</v>
      </c>
      <c r="I5746" t="s">
        <v>31</v>
      </c>
      <c r="J5746" t="str">
        <f t="shared" si="358"/>
        <v>New York</v>
      </c>
      <c r="K5746" t="s">
        <v>2078</v>
      </c>
      <c r="L5746" t="str">
        <f t="shared" si="359"/>
        <v>Lindenhurst</v>
      </c>
      <c r="M5746" t="s">
        <v>22</v>
      </c>
      <c r="N5746" t="str">
        <f>IF(M5746="", "", IFERROR(VLOOKUP(M5746, Data!$A$1:$B$5, 2, 0), "Unkown fuel"))</f>
        <v>very harmful</v>
      </c>
      <c r="O5746" t="s">
        <v>23</v>
      </c>
      <c r="P5746" t="s">
        <v>24</v>
      </c>
      <c r="Q5746" t="s">
        <v>33</v>
      </c>
      <c r="R5746" t="s">
        <v>99</v>
      </c>
      <c r="S5746">
        <v>1396</v>
      </c>
      <c r="T5746" t="s">
        <v>100</v>
      </c>
      <c r="U5746" t="s">
        <v>101</v>
      </c>
      <c r="V5746">
        <v>5</v>
      </c>
      <c r="W5746" t="s">
        <v>1179</v>
      </c>
    </row>
    <row r="5747" spans="1:23" x14ac:dyDescent="0.3">
      <c r="A5747">
        <v>5914</v>
      </c>
      <c r="B5747" t="s">
        <v>65</v>
      </c>
      <c r="C5747">
        <v>2007</v>
      </c>
      <c r="D5747">
        <f t="shared" ca="1" si="356"/>
        <v>16</v>
      </c>
      <c r="E5747" s="5">
        <v>270000</v>
      </c>
      <c r="F5747">
        <v>147500</v>
      </c>
      <c r="G5747" t="s">
        <v>19</v>
      </c>
      <c r="H5747" t="str">
        <f t="shared" si="357"/>
        <v>East</v>
      </c>
      <c r="I5747" t="s">
        <v>31</v>
      </c>
      <c r="J5747" t="str">
        <f t="shared" si="358"/>
        <v>New York</v>
      </c>
      <c r="K5747" t="s">
        <v>1559</v>
      </c>
      <c r="L5747" t="str">
        <f t="shared" si="359"/>
        <v>Levittown</v>
      </c>
      <c r="M5747" t="s">
        <v>22</v>
      </c>
      <c r="N5747" t="str">
        <f>IF(M5747="", "", IFERROR(VLOOKUP(M5747, Data!$A$1:$B$5, 2, 0), "Unkown fuel"))</f>
        <v>very harmful</v>
      </c>
      <c r="O5747" t="s">
        <v>23</v>
      </c>
      <c r="P5747" t="s">
        <v>24</v>
      </c>
      <c r="Q5747" t="s">
        <v>33</v>
      </c>
      <c r="R5747" t="s">
        <v>475</v>
      </c>
      <c r="S5747">
        <v>2494</v>
      </c>
      <c r="T5747" t="s">
        <v>476</v>
      </c>
      <c r="U5747" t="s">
        <v>477</v>
      </c>
      <c r="V5747">
        <v>7</v>
      </c>
      <c r="W5747" t="s">
        <v>1179</v>
      </c>
    </row>
    <row r="5748" spans="1:23" x14ac:dyDescent="0.3">
      <c r="A5748">
        <v>5915</v>
      </c>
      <c r="B5748" t="s">
        <v>221</v>
      </c>
      <c r="C5748">
        <v>2013</v>
      </c>
      <c r="D5748">
        <f t="shared" ca="1" si="356"/>
        <v>10</v>
      </c>
      <c r="E5748" s="5">
        <v>280000</v>
      </c>
      <c r="F5748">
        <v>90000</v>
      </c>
      <c r="G5748" t="s">
        <v>19</v>
      </c>
      <c r="H5748" t="str">
        <f t="shared" si="357"/>
        <v>East</v>
      </c>
      <c r="I5748" t="s">
        <v>31</v>
      </c>
      <c r="J5748" t="str">
        <f t="shared" si="358"/>
        <v>New York</v>
      </c>
      <c r="K5748" t="s">
        <v>1559</v>
      </c>
      <c r="L5748" t="str">
        <f t="shared" si="359"/>
        <v>Levittown</v>
      </c>
      <c r="M5748" t="s">
        <v>22</v>
      </c>
      <c r="N5748" t="str">
        <f>IF(M5748="", "", IFERROR(VLOOKUP(M5748, Data!$A$1:$B$5, 2, 0), "Unkown fuel"))</f>
        <v>very harmful</v>
      </c>
      <c r="O5748" t="s">
        <v>23</v>
      </c>
      <c r="P5748" t="s">
        <v>24</v>
      </c>
      <c r="Q5748" t="s">
        <v>42</v>
      </c>
      <c r="R5748" t="s">
        <v>655</v>
      </c>
      <c r="S5748">
        <v>1199</v>
      </c>
      <c r="T5748" t="s">
        <v>82</v>
      </c>
      <c r="U5748" t="s">
        <v>656</v>
      </c>
      <c r="V5748">
        <v>5</v>
      </c>
      <c r="W5748" t="s">
        <v>1179</v>
      </c>
    </row>
    <row r="5749" spans="1:23" x14ac:dyDescent="0.3">
      <c r="A5749">
        <v>5916</v>
      </c>
      <c r="B5749" t="s">
        <v>18</v>
      </c>
      <c r="C5749">
        <v>2015</v>
      </c>
      <c r="D5749">
        <f t="shared" ca="1" si="356"/>
        <v>8</v>
      </c>
      <c r="E5749" s="5">
        <v>630000</v>
      </c>
      <c r="F5749">
        <v>70000</v>
      </c>
      <c r="G5749" t="s">
        <v>19</v>
      </c>
      <c r="H5749" t="str">
        <f t="shared" si="357"/>
        <v>East</v>
      </c>
      <c r="I5749" t="s">
        <v>31</v>
      </c>
      <c r="J5749" t="str">
        <f t="shared" si="358"/>
        <v>New York</v>
      </c>
      <c r="K5749" t="s">
        <v>2211</v>
      </c>
      <c r="L5749" t="str">
        <f t="shared" si="359"/>
        <v>Jamestown</v>
      </c>
      <c r="M5749" t="s">
        <v>22</v>
      </c>
      <c r="N5749" t="str">
        <f>IF(M5749="", "", IFERROR(VLOOKUP(M5749, Data!$A$1:$B$5, 2, 0), "Unkown fuel"))</f>
        <v>very harmful</v>
      </c>
      <c r="O5749" t="s">
        <v>23</v>
      </c>
      <c r="P5749" t="s">
        <v>24</v>
      </c>
      <c r="Q5749" t="s">
        <v>33</v>
      </c>
      <c r="R5749" t="s">
        <v>415</v>
      </c>
      <c r="S5749">
        <v>1248</v>
      </c>
      <c r="T5749" t="s">
        <v>94</v>
      </c>
      <c r="U5749" t="s">
        <v>95</v>
      </c>
      <c r="V5749">
        <v>5</v>
      </c>
      <c r="W5749" t="s">
        <v>1179</v>
      </c>
    </row>
    <row r="5750" spans="1:23" x14ac:dyDescent="0.3">
      <c r="A5750">
        <v>5917</v>
      </c>
      <c r="B5750" t="s">
        <v>37</v>
      </c>
      <c r="C5750">
        <v>2007</v>
      </c>
      <c r="D5750">
        <f t="shared" ca="1" si="356"/>
        <v>16</v>
      </c>
      <c r="E5750" s="5">
        <v>220000</v>
      </c>
      <c r="F5750">
        <v>70000</v>
      </c>
      <c r="G5750" t="s">
        <v>19</v>
      </c>
      <c r="H5750" t="str">
        <f t="shared" si="357"/>
        <v>East</v>
      </c>
      <c r="I5750" t="s">
        <v>31</v>
      </c>
      <c r="J5750" t="str">
        <f t="shared" si="358"/>
        <v>New York</v>
      </c>
      <c r="K5750" t="s">
        <v>911</v>
      </c>
      <c r="L5750" t="str">
        <f t="shared" si="359"/>
        <v>Ithaca</v>
      </c>
      <c r="M5750" t="s">
        <v>41</v>
      </c>
      <c r="N5750" t="str">
        <f>IF(M5750="", "", IFERROR(VLOOKUP(M5750, Data!$A$1:$B$5, 2, 0), "Unkown fuel"))</f>
        <v>harmful</v>
      </c>
      <c r="O5750" t="s">
        <v>23</v>
      </c>
      <c r="P5750" t="s">
        <v>24</v>
      </c>
      <c r="Q5750" t="s">
        <v>25</v>
      </c>
      <c r="R5750" t="s">
        <v>43</v>
      </c>
      <c r="S5750">
        <v>1497</v>
      </c>
      <c r="T5750" t="s">
        <v>44</v>
      </c>
      <c r="U5750" t="s">
        <v>45</v>
      </c>
      <c r="V5750">
        <v>5</v>
      </c>
      <c r="W5750" t="s">
        <v>1179</v>
      </c>
    </row>
    <row r="5751" spans="1:23" x14ac:dyDescent="0.3">
      <c r="A5751">
        <v>5918</v>
      </c>
      <c r="B5751" t="s">
        <v>88</v>
      </c>
      <c r="C5751">
        <v>2014</v>
      </c>
      <c r="D5751">
        <f t="shared" ca="1" si="356"/>
        <v>9</v>
      </c>
      <c r="E5751" s="5">
        <v>320000</v>
      </c>
      <c r="F5751">
        <v>120000</v>
      </c>
      <c r="G5751" t="s">
        <v>19</v>
      </c>
      <c r="H5751" t="str">
        <f t="shared" si="357"/>
        <v>East</v>
      </c>
      <c r="I5751" t="s">
        <v>31</v>
      </c>
      <c r="J5751" t="str">
        <f t="shared" si="358"/>
        <v>New York</v>
      </c>
      <c r="K5751" t="s">
        <v>911</v>
      </c>
      <c r="L5751" t="str">
        <f t="shared" si="359"/>
        <v>Ithaca</v>
      </c>
      <c r="M5751" t="s">
        <v>22</v>
      </c>
      <c r="N5751" t="str">
        <f>IF(M5751="", "", IFERROR(VLOOKUP(M5751, Data!$A$1:$B$5, 2, 0), "Unkown fuel"))</f>
        <v>very harmful</v>
      </c>
      <c r="O5751" t="s">
        <v>23</v>
      </c>
      <c r="P5751" t="s">
        <v>24</v>
      </c>
      <c r="Q5751" t="s">
        <v>25</v>
      </c>
      <c r="R5751" t="s">
        <v>1014</v>
      </c>
      <c r="S5751">
        <v>2489</v>
      </c>
      <c r="T5751" t="s">
        <v>232</v>
      </c>
      <c r="U5751" t="s">
        <v>1015</v>
      </c>
      <c r="V5751">
        <v>7</v>
      </c>
      <c r="W5751" t="s">
        <v>1179</v>
      </c>
    </row>
    <row r="5752" spans="1:23" x14ac:dyDescent="0.3">
      <c r="A5752">
        <v>5919</v>
      </c>
      <c r="B5752" t="s">
        <v>46</v>
      </c>
      <c r="C5752">
        <v>2013</v>
      </c>
      <c r="D5752">
        <f t="shared" ca="1" si="356"/>
        <v>10</v>
      </c>
      <c r="E5752" s="5">
        <v>225000</v>
      </c>
      <c r="F5752">
        <v>75000</v>
      </c>
      <c r="G5752" t="s">
        <v>19</v>
      </c>
      <c r="H5752" t="str">
        <f t="shared" si="357"/>
        <v>East</v>
      </c>
      <c r="I5752" t="s">
        <v>31</v>
      </c>
      <c r="J5752" t="str">
        <f t="shared" si="358"/>
        <v>New York</v>
      </c>
      <c r="K5752" t="s">
        <v>2211</v>
      </c>
      <c r="L5752" t="str">
        <f t="shared" si="359"/>
        <v>Jamestown</v>
      </c>
      <c r="M5752" t="s">
        <v>41</v>
      </c>
      <c r="N5752" t="str">
        <f>IF(M5752="", "", IFERROR(VLOOKUP(M5752, Data!$A$1:$B$5, 2, 0), "Unkown fuel"))</f>
        <v>harmful</v>
      </c>
      <c r="O5752" t="s">
        <v>23</v>
      </c>
      <c r="P5752" t="s">
        <v>24</v>
      </c>
      <c r="Q5752" t="s">
        <v>33</v>
      </c>
      <c r="R5752" t="s">
        <v>390</v>
      </c>
      <c r="S5752">
        <v>814</v>
      </c>
      <c r="T5752" t="s">
        <v>541</v>
      </c>
      <c r="U5752" t="s">
        <v>542</v>
      </c>
      <c r="V5752">
        <v>5</v>
      </c>
      <c r="W5752" t="s">
        <v>1179</v>
      </c>
    </row>
    <row r="5753" spans="1:23" x14ac:dyDescent="0.3">
      <c r="A5753">
        <v>5920</v>
      </c>
      <c r="B5753" t="s">
        <v>37</v>
      </c>
      <c r="C5753">
        <v>2010</v>
      </c>
      <c r="D5753">
        <f t="shared" ca="1" si="356"/>
        <v>13</v>
      </c>
      <c r="E5753" s="5">
        <v>380000</v>
      </c>
      <c r="F5753">
        <v>85000</v>
      </c>
      <c r="G5753" t="s">
        <v>19</v>
      </c>
      <c r="H5753" t="str">
        <f t="shared" si="357"/>
        <v>East</v>
      </c>
      <c r="I5753" t="s">
        <v>31</v>
      </c>
      <c r="J5753" t="str">
        <f t="shared" si="358"/>
        <v>New York</v>
      </c>
      <c r="K5753" t="s">
        <v>1559</v>
      </c>
      <c r="L5753" t="str">
        <f t="shared" si="359"/>
        <v>Levittown</v>
      </c>
      <c r="M5753" t="s">
        <v>41</v>
      </c>
      <c r="N5753" t="str">
        <f>IF(M5753="", "", IFERROR(VLOOKUP(M5753, Data!$A$1:$B$5, 2, 0), "Unkown fuel"))</f>
        <v>harmful</v>
      </c>
      <c r="O5753" t="s">
        <v>23</v>
      </c>
      <c r="P5753" t="s">
        <v>24</v>
      </c>
      <c r="Q5753" t="s">
        <v>33</v>
      </c>
      <c r="R5753" t="s">
        <v>142</v>
      </c>
      <c r="S5753">
        <v>1497</v>
      </c>
      <c r="T5753" t="s">
        <v>406</v>
      </c>
      <c r="U5753" t="s">
        <v>407</v>
      </c>
      <c r="V5753">
        <v>5</v>
      </c>
      <c r="W5753" t="s">
        <v>1179</v>
      </c>
    </row>
    <row r="5754" spans="1:23" x14ac:dyDescent="0.3">
      <c r="A5754">
        <v>5921</v>
      </c>
      <c r="B5754" t="s">
        <v>18</v>
      </c>
      <c r="C5754">
        <v>2012</v>
      </c>
      <c r="D5754">
        <f t="shared" ca="1" si="356"/>
        <v>11</v>
      </c>
      <c r="E5754" s="5">
        <v>380000</v>
      </c>
      <c r="F5754">
        <v>70000</v>
      </c>
      <c r="G5754" t="s">
        <v>56</v>
      </c>
      <c r="H5754" t="str">
        <f t="shared" si="357"/>
        <v>West</v>
      </c>
      <c r="I5754" t="s">
        <v>758</v>
      </c>
      <c r="J5754" t="str">
        <f t="shared" si="358"/>
        <v>New Mexico</v>
      </c>
      <c r="K5754" t="s">
        <v>2212</v>
      </c>
      <c r="L5754" t="str">
        <f t="shared" si="359"/>
        <v>Las Cruces</v>
      </c>
      <c r="M5754" t="s">
        <v>22</v>
      </c>
      <c r="N5754" t="str">
        <f>IF(M5754="", "", IFERROR(VLOOKUP(M5754, Data!$A$1:$B$5, 2, 0), "Unkown fuel"))</f>
        <v>very harmful</v>
      </c>
      <c r="O5754" t="s">
        <v>23</v>
      </c>
      <c r="P5754" t="s">
        <v>24</v>
      </c>
      <c r="Q5754" t="s">
        <v>42</v>
      </c>
      <c r="R5754" t="s">
        <v>81</v>
      </c>
      <c r="S5754">
        <v>1248</v>
      </c>
      <c r="T5754" t="s">
        <v>82</v>
      </c>
      <c r="U5754" t="s">
        <v>28</v>
      </c>
      <c r="V5754">
        <v>5</v>
      </c>
      <c r="W5754" t="s">
        <v>1179</v>
      </c>
    </row>
    <row r="5755" spans="1:23" x14ac:dyDescent="0.3">
      <c r="A5755">
        <v>5922</v>
      </c>
      <c r="B5755" t="s">
        <v>221</v>
      </c>
      <c r="C5755">
        <v>2017</v>
      </c>
      <c r="D5755">
        <f t="shared" ca="1" si="356"/>
        <v>6</v>
      </c>
      <c r="E5755" s="5">
        <v>600000</v>
      </c>
      <c r="F5755">
        <v>29000</v>
      </c>
      <c r="G5755" t="s">
        <v>56</v>
      </c>
      <c r="H5755" t="str">
        <f t="shared" si="357"/>
        <v>West</v>
      </c>
      <c r="I5755" t="s">
        <v>758</v>
      </c>
      <c r="J5755" t="str">
        <f t="shared" si="358"/>
        <v>New Mexico</v>
      </c>
      <c r="K5755" t="s">
        <v>1389</v>
      </c>
      <c r="L5755" t="str">
        <f t="shared" si="359"/>
        <v>Roswell</v>
      </c>
      <c r="M5755" t="s">
        <v>22</v>
      </c>
      <c r="N5755" t="str">
        <f>IF(M5755="", "", IFERROR(VLOOKUP(M5755, Data!$A$1:$B$5, 2, 0), "Unkown fuel"))</f>
        <v>very harmful</v>
      </c>
      <c r="O5755" t="s">
        <v>23</v>
      </c>
      <c r="P5755" t="s">
        <v>24</v>
      </c>
      <c r="Q5755" t="s">
        <v>25</v>
      </c>
      <c r="R5755" t="s">
        <v>222</v>
      </c>
      <c r="S5755">
        <v>1498</v>
      </c>
      <c r="T5755" t="s">
        <v>223</v>
      </c>
      <c r="U5755" t="s">
        <v>224</v>
      </c>
      <c r="V5755">
        <v>5</v>
      </c>
      <c r="W5755" t="s">
        <v>1179</v>
      </c>
    </row>
    <row r="5756" spans="1:23" x14ac:dyDescent="0.3">
      <c r="A5756">
        <v>5923</v>
      </c>
      <c r="B5756" t="s">
        <v>69</v>
      </c>
      <c r="C5756">
        <v>2014</v>
      </c>
      <c r="D5756">
        <f t="shared" ca="1" si="356"/>
        <v>9</v>
      </c>
      <c r="E5756" s="5">
        <v>620000</v>
      </c>
      <c r="F5756">
        <v>40000</v>
      </c>
      <c r="G5756" t="s">
        <v>56</v>
      </c>
      <c r="H5756" t="str">
        <f t="shared" si="357"/>
        <v>West</v>
      </c>
      <c r="I5756" t="s">
        <v>758</v>
      </c>
      <c r="J5756" t="str">
        <f t="shared" si="358"/>
        <v>New Mexico</v>
      </c>
      <c r="K5756" t="s">
        <v>2213</v>
      </c>
      <c r="L5756" t="str">
        <f t="shared" si="359"/>
        <v>Rio Rancho</v>
      </c>
      <c r="M5756" t="s">
        <v>22</v>
      </c>
      <c r="N5756" t="str">
        <f>IF(M5756="", "", IFERROR(VLOOKUP(M5756, Data!$A$1:$B$5, 2, 0), "Unkown fuel"))</f>
        <v>very harmful</v>
      </c>
      <c r="O5756" t="s">
        <v>23</v>
      </c>
      <c r="P5756" t="s">
        <v>24</v>
      </c>
      <c r="Q5756" t="s">
        <v>33</v>
      </c>
      <c r="R5756" t="s">
        <v>1116</v>
      </c>
      <c r="S5756">
        <v>2499</v>
      </c>
      <c r="T5756" t="s">
        <v>345</v>
      </c>
      <c r="U5756" t="s">
        <v>1167</v>
      </c>
      <c r="V5756">
        <v>7</v>
      </c>
      <c r="W5756" t="s">
        <v>1179</v>
      </c>
    </row>
    <row r="5757" spans="1:23" x14ac:dyDescent="0.3">
      <c r="A5757">
        <v>5924</v>
      </c>
      <c r="B5757" t="s">
        <v>46</v>
      </c>
      <c r="C5757">
        <v>2012</v>
      </c>
      <c r="D5757">
        <f t="shared" ca="1" si="356"/>
        <v>11</v>
      </c>
      <c r="E5757" s="5">
        <v>500000</v>
      </c>
      <c r="F5757">
        <v>90000</v>
      </c>
      <c r="G5757" t="s">
        <v>56</v>
      </c>
      <c r="H5757" t="str">
        <f t="shared" si="357"/>
        <v>West</v>
      </c>
      <c r="I5757" t="s">
        <v>758</v>
      </c>
      <c r="J5757" t="str">
        <f t="shared" si="358"/>
        <v>New Mexico</v>
      </c>
      <c r="K5757" t="s">
        <v>1389</v>
      </c>
      <c r="L5757" t="str">
        <f t="shared" si="359"/>
        <v>Roswell</v>
      </c>
      <c r="M5757" t="s">
        <v>22</v>
      </c>
      <c r="N5757" t="str">
        <f>IF(M5757="", "", IFERROR(VLOOKUP(M5757, Data!$A$1:$B$5, 2, 0), "Unkown fuel"))</f>
        <v>very harmful</v>
      </c>
      <c r="O5757" t="s">
        <v>23</v>
      </c>
      <c r="P5757" t="s">
        <v>154</v>
      </c>
      <c r="Q5757" t="s">
        <v>25</v>
      </c>
      <c r="R5757" t="s">
        <v>1788</v>
      </c>
      <c r="S5757">
        <v>1582</v>
      </c>
      <c r="T5757" t="s">
        <v>289</v>
      </c>
      <c r="U5757" t="s">
        <v>290</v>
      </c>
      <c r="V5757">
        <v>5</v>
      </c>
      <c r="W5757" t="s">
        <v>1179</v>
      </c>
    </row>
    <row r="5758" spans="1:23" x14ac:dyDescent="0.3">
      <c r="A5758">
        <v>5925</v>
      </c>
      <c r="B5758" t="s">
        <v>88</v>
      </c>
      <c r="C5758">
        <v>2015</v>
      </c>
      <c r="D5758">
        <f t="shared" ca="1" si="356"/>
        <v>8</v>
      </c>
      <c r="E5758" s="5">
        <v>700000</v>
      </c>
      <c r="F5758">
        <v>40000</v>
      </c>
      <c r="G5758" t="s">
        <v>56</v>
      </c>
      <c r="H5758" t="str">
        <f t="shared" si="357"/>
        <v>West</v>
      </c>
      <c r="I5758" t="s">
        <v>758</v>
      </c>
      <c r="J5758" t="str">
        <f t="shared" si="358"/>
        <v>New Mexico</v>
      </c>
      <c r="K5758" t="s">
        <v>2212</v>
      </c>
      <c r="L5758" t="str">
        <f t="shared" si="359"/>
        <v>Las Cruces</v>
      </c>
      <c r="M5758" t="s">
        <v>22</v>
      </c>
      <c r="N5758" t="str">
        <f>IF(M5758="", "", IFERROR(VLOOKUP(M5758, Data!$A$1:$B$5, 2, 0), "Unkown fuel"))</f>
        <v>very harmful</v>
      </c>
      <c r="O5758" t="s">
        <v>23</v>
      </c>
      <c r="P5758" t="s">
        <v>154</v>
      </c>
      <c r="Q5758" t="s">
        <v>25</v>
      </c>
      <c r="R5758" t="s">
        <v>623</v>
      </c>
      <c r="S5758">
        <v>1493</v>
      </c>
      <c r="T5758" t="s">
        <v>171</v>
      </c>
      <c r="U5758" t="s">
        <v>1406</v>
      </c>
      <c r="V5758">
        <v>7</v>
      </c>
      <c r="W5758" t="s">
        <v>1179</v>
      </c>
    </row>
    <row r="5759" spans="1:23" x14ac:dyDescent="0.3">
      <c r="A5759">
        <v>5926</v>
      </c>
      <c r="B5759" t="s">
        <v>69</v>
      </c>
      <c r="C5759">
        <v>2015</v>
      </c>
      <c r="D5759">
        <f t="shared" ca="1" si="356"/>
        <v>8</v>
      </c>
      <c r="E5759" s="5">
        <v>550000</v>
      </c>
      <c r="F5759">
        <v>138000</v>
      </c>
      <c r="G5759" t="s">
        <v>56</v>
      </c>
      <c r="H5759" t="str">
        <f t="shared" si="357"/>
        <v>West</v>
      </c>
      <c r="I5759" t="s">
        <v>758</v>
      </c>
      <c r="J5759" t="str">
        <f t="shared" si="358"/>
        <v>New Mexico</v>
      </c>
      <c r="K5759" t="s">
        <v>2213</v>
      </c>
      <c r="L5759" t="str">
        <f t="shared" si="359"/>
        <v>Rio Rancho</v>
      </c>
      <c r="M5759" t="s">
        <v>22</v>
      </c>
      <c r="N5759" t="str">
        <f>IF(M5759="", "", IFERROR(VLOOKUP(M5759, Data!$A$1:$B$5, 2, 0), "Unkown fuel"))</f>
        <v>very harmful</v>
      </c>
      <c r="O5759" t="s">
        <v>23</v>
      </c>
      <c r="P5759" t="s">
        <v>24</v>
      </c>
      <c r="Q5759" t="s">
        <v>25</v>
      </c>
      <c r="R5759" t="s">
        <v>236</v>
      </c>
      <c r="S5759">
        <v>1498</v>
      </c>
      <c r="T5759" t="s">
        <v>237</v>
      </c>
      <c r="U5759" t="s">
        <v>238</v>
      </c>
      <c r="V5759">
        <v>5</v>
      </c>
      <c r="W5759" t="s">
        <v>1179</v>
      </c>
    </row>
    <row r="5760" spans="1:23" x14ac:dyDescent="0.3">
      <c r="A5760">
        <v>5927</v>
      </c>
      <c r="B5760" t="s">
        <v>18</v>
      </c>
      <c r="C5760">
        <v>2016</v>
      </c>
      <c r="D5760">
        <f t="shared" ca="1" si="356"/>
        <v>7</v>
      </c>
      <c r="E5760" s="5">
        <v>600000</v>
      </c>
      <c r="F5760">
        <v>70000</v>
      </c>
      <c r="G5760" t="s">
        <v>56</v>
      </c>
      <c r="H5760" t="str">
        <f t="shared" si="357"/>
        <v>West</v>
      </c>
      <c r="I5760" t="s">
        <v>758</v>
      </c>
      <c r="J5760" t="str">
        <f t="shared" si="358"/>
        <v>New Mexico</v>
      </c>
      <c r="K5760" t="s">
        <v>2213</v>
      </c>
      <c r="L5760" t="str">
        <f t="shared" si="359"/>
        <v>Rio Rancho</v>
      </c>
      <c r="M5760" t="s">
        <v>22</v>
      </c>
      <c r="N5760" t="str">
        <f>IF(M5760="", "", IFERROR(VLOOKUP(M5760, Data!$A$1:$B$5, 2, 0), "Unkown fuel"))</f>
        <v>very harmful</v>
      </c>
      <c r="O5760" t="s">
        <v>23</v>
      </c>
      <c r="P5760" t="s">
        <v>24</v>
      </c>
      <c r="Q5760" t="s">
        <v>25</v>
      </c>
      <c r="R5760" t="s">
        <v>229</v>
      </c>
      <c r="S5760">
        <v>1248</v>
      </c>
      <c r="T5760" t="s">
        <v>27</v>
      </c>
      <c r="U5760" t="s">
        <v>28</v>
      </c>
      <c r="V5760">
        <v>5</v>
      </c>
      <c r="W5760" t="s">
        <v>1179</v>
      </c>
    </row>
    <row r="5761" spans="1:23" x14ac:dyDescent="0.3">
      <c r="A5761">
        <v>5928</v>
      </c>
      <c r="B5761" t="s">
        <v>221</v>
      </c>
      <c r="C5761">
        <v>2019</v>
      </c>
      <c r="D5761">
        <f t="shared" ca="1" si="356"/>
        <v>4</v>
      </c>
      <c r="E5761" s="5">
        <v>550000</v>
      </c>
      <c r="F5761">
        <v>30000</v>
      </c>
      <c r="G5761" t="s">
        <v>56</v>
      </c>
      <c r="H5761" t="str">
        <f t="shared" si="357"/>
        <v>West</v>
      </c>
      <c r="I5761" t="s">
        <v>758</v>
      </c>
      <c r="J5761" t="str">
        <f t="shared" si="358"/>
        <v>New Mexico</v>
      </c>
      <c r="K5761" t="s">
        <v>2212</v>
      </c>
      <c r="L5761" t="str">
        <f t="shared" si="359"/>
        <v>Las Cruces</v>
      </c>
      <c r="M5761" t="s">
        <v>41</v>
      </c>
      <c r="N5761" t="str">
        <f>IF(M5761="", "", IFERROR(VLOOKUP(M5761, Data!$A$1:$B$5, 2, 0), "Unkown fuel"))</f>
        <v>harmful</v>
      </c>
      <c r="O5761" t="s">
        <v>23</v>
      </c>
      <c r="P5761" t="s">
        <v>24</v>
      </c>
      <c r="Q5761" t="s">
        <v>33</v>
      </c>
      <c r="R5761" t="s">
        <v>392</v>
      </c>
      <c r="S5761">
        <v>999</v>
      </c>
      <c r="T5761" t="s">
        <v>393</v>
      </c>
      <c r="U5761" t="s">
        <v>394</v>
      </c>
      <c r="V5761">
        <v>5</v>
      </c>
      <c r="W5761" t="s">
        <v>1179</v>
      </c>
    </row>
    <row r="5762" spans="1:23" x14ac:dyDescent="0.3">
      <c r="A5762">
        <v>5929</v>
      </c>
      <c r="B5762" t="s">
        <v>46</v>
      </c>
      <c r="C5762">
        <v>2013</v>
      </c>
      <c r="D5762">
        <f t="shared" ref="D5762:D5825" ca="1" si="360">TRUNC(YEARFRAC(DATE(C5762,1,1), TODAY(), 1))</f>
        <v>10</v>
      </c>
      <c r="E5762" s="5">
        <v>475000</v>
      </c>
      <c r="F5762">
        <v>125000</v>
      </c>
      <c r="G5762" t="s">
        <v>56</v>
      </c>
      <c r="H5762" t="str">
        <f t="shared" ref="H5762:H5825" si="361">TRIM(G5762)</f>
        <v>West</v>
      </c>
      <c r="I5762" t="s">
        <v>758</v>
      </c>
      <c r="J5762" t="str">
        <f t="shared" ref="J5762:J5825" si="362">TRIM(I5762)</f>
        <v>New Mexico</v>
      </c>
      <c r="K5762" t="s">
        <v>759</v>
      </c>
      <c r="L5762" t="str">
        <f t="shared" ref="L5762:L5825" si="363">TRIM(K5762)</f>
        <v>Santa Fe</v>
      </c>
      <c r="M5762" t="s">
        <v>22</v>
      </c>
      <c r="N5762" t="str">
        <f>IF(M5762="", "", IFERROR(VLOOKUP(M5762, Data!$A$1:$B$5, 2, 0), "Unkown fuel"))</f>
        <v>very harmful</v>
      </c>
      <c r="O5762" t="s">
        <v>23</v>
      </c>
      <c r="P5762" t="s">
        <v>24</v>
      </c>
      <c r="Q5762" t="s">
        <v>42</v>
      </c>
      <c r="R5762" t="s">
        <v>288</v>
      </c>
      <c r="S5762">
        <v>1582</v>
      </c>
      <c r="T5762" t="s">
        <v>464</v>
      </c>
      <c r="U5762" t="s">
        <v>302</v>
      </c>
      <c r="V5762">
        <v>5</v>
      </c>
      <c r="W5762" t="s">
        <v>1179</v>
      </c>
    </row>
    <row r="5763" spans="1:23" x14ac:dyDescent="0.3">
      <c r="A5763">
        <v>5930</v>
      </c>
      <c r="B5763" t="s">
        <v>37</v>
      </c>
      <c r="C5763">
        <v>2015</v>
      </c>
      <c r="D5763">
        <f t="shared" ca="1" si="360"/>
        <v>8</v>
      </c>
      <c r="E5763" s="5">
        <v>615000</v>
      </c>
      <c r="F5763">
        <v>120000</v>
      </c>
      <c r="G5763" t="s">
        <v>56</v>
      </c>
      <c r="H5763" t="str">
        <f t="shared" si="361"/>
        <v>West</v>
      </c>
      <c r="I5763" t="s">
        <v>758</v>
      </c>
      <c r="J5763" t="str">
        <f t="shared" si="362"/>
        <v>New Mexico</v>
      </c>
      <c r="K5763" t="s">
        <v>1389</v>
      </c>
      <c r="L5763" t="str">
        <f t="shared" si="363"/>
        <v>Roswell</v>
      </c>
      <c r="M5763" t="s">
        <v>22</v>
      </c>
      <c r="N5763" t="str">
        <f>IF(M5763="", "", IFERROR(VLOOKUP(M5763, Data!$A$1:$B$5, 2, 0), "Unkown fuel"))</f>
        <v>very harmful</v>
      </c>
      <c r="O5763" t="s">
        <v>23</v>
      </c>
      <c r="P5763" t="s">
        <v>24</v>
      </c>
      <c r="Q5763" t="s">
        <v>33</v>
      </c>
      <c r="R5763" t="s">
        <v>182</v>
      </c>
      <c r="S5763">
        <v>1498</v>
      </c>
      <c r="T5763" t="s">
        <v>105</v>
      </c>
      <c r="U5763" t="s">
        <v>95</v>
      </c>
      <c r="V5763">
        <v>5</v>
      </c>
      <c r="W5763" t="s">
        <v>1179</v>
      </c>
    </row>
    <row r="5764" spans="1:23" x14ac:dyDescent="0.3">
      <c r="A5764">
        <v>5931</v>
      </c>
      <c r="B5764" t="s">
        <v>18</v>
      </c>
      <c r="C5764">
        <v>2013</v>
      </c>
      <c r="D5764">
        <f t="shared" ca="1" si="360"/>
        <v>10</v>
      </c>
      <c r="E5764" s="5">
        <v>385000</v>
      </c>
      <c r="F5764">
        <v>180000</v>
      </c>
      <c r="G5764" t="s">
        <v>56</v>
      </c>
      <c r="H5764" t="str">
        <f t="shared" si="361"/>
        <v>West</v>
      </c>
      <c r="I5764" t="s">
        <v>758</v>
      </c>
      <c r="J5764" t="str">
        <f t="shared" si="362"/>
        <v>New Mexico</v>
      </c>
      <c r="K5764" t="s">
        <v>2212</v>
      </c>
      <c r="L5764" t="str">
        <f t="shared" si="363"/>
        <v>Las Cruces</v>
      </c>
      <c r="M5764" t="s">
        <v>22</v>
      </c>
      <c r="N5764" t="str">
        <f>IF(M5764="", "", IFERROR(VLOOKUP(M5764, Data!$A$1:$B$5, 2, 0), "Unkown fuel"))</f>
        <v>very harmful</v>
      </c>
      <c r="O5764" t="s">
        <v>23</v>
      </c>
      <c r="P5764" t="s">
        <v>24</v>
      </c>
      <c r="Q5764" t="s">
        <v>33</v>
      </c>
      <c r="R5764" t="s">
        <v>26</v>
      </c>
      <c r="S5764">
        <v>1248</v>
      </c>
      <c r="T5764" t="s">
        <v>27</v>
      </c>
      <c r="U5764" t="s">
        <v>28</v>
      </c>
      <c r="V5764">
        <v>5</v>
      </c>
      <c r="W5764" t="s">
        <v>1179</v>
      </c>
    </row>
    <row r="5765" spans="1:23" x14ac:dyDescent="0.3">
      <c r="A5765">
        <v>5932</v>
      </c>
      <c r="B5765" t="s">
        <v>109</v>
      </c>
      <c r="C5765">
        <v>2015</v>
      </c>
      <c r="D5765">
        <f t="shared" ca="1" si="360"/>
        <v>8</v>
      </c>
      <c r="E5765" s="5">
        <v>500000</v>
      </c>
      <c r="F5765">
        <v>20000</v>
      </c>
      <c r="G5765" t="s">
        <v>56</v>
      </c>
      <c r="H5765" t="str">
        <f t="shared" si="361"/>
        <v>West</v>
      </c>
      <c r="I5765" t="s">
        <v>758</v>
      </c>
      <c r="J5765" t="str">
        <f t="shared" si="362"/>
        <v>New Mexico</v>
      </c>
      <c r="K5765" t="s">
        <v>1389</v>
      </c>
      <c r="L5765" t="str">
        <f t="shared" si="363"/>
        <v>Roswell</v>
      </c>
      <c r="M5765" t="s">
        <v>41</v>
      </c>
      <c r="N5765" t="str">
        <f>IF(M5765="", "", IFERROR(VLOOKUP(M5765, Data!$A$1:$B$5, 2, 0), "Unkown fuel"))</f>
        <v>harmful</v>
      </c>
      <c r="O5765" t="s">
        <v>23</v>
      </c>
      <c r="P5765" t="s">
        <v>24</v>
      </c>
      <c r="Q5765" t="s">
        <v>25</v>
      </c>
      <c r="R5765" t="s">
        <v>433</v>
      </c>
      <c r="S5765">
        <v>1193</v>
      </c>
      <c r="T5765" t="s">
        <v>434</v>
      </c>
      <c r="U5765" t="s">
        <v>435</v>
      </c>
      <c r="V5765">
        <v>5</v>
      </c>
      <c r="W5765" t="s">
        <v>1179</v>
      </c>
    </row>
    <row r="5766" spans="1:23" x14ac:dyDescent="0.3">
      <c r="A5766">
        <v>5933</v>
      </c>
      <c r="B5766" t="s">
        <v>75</v>
      </c>
      <c r="C5766">
        <v>2012</v>
      </c>
      <c r="D5766">
        <f t="shared" ca="1" si="360"/>
        <v>11</v>
      </c>
      <c r="E5766" s="5">
        <v>450000</v>
      </c>
      <c r="F5766">
        <v>80000</v>
      </c>
      <c r="G5766" t="s">
        <v>56</v>
      </c>
      <c r="H5766" t="str">
        <f t="shared" si="361"/>
        <v>West</v>
      </c>
      <c r="I5766" t="s">
        <v>758</v>
      </c>
      <c r="J5766" t="str">
        <f t="shared" si="362"/>
        <v>New Mexico</v>
      </c>
      <c r="K5766" t="s">
        <v>2214</v>
      </c>
      <c r="L5766" t="str">
        <f t="shared" si="363"/>
        <v>Hobbs</v>
      </c>
      <c r="M5766" t="s">
        <v>22</v>
      </c>
      <c r="N5766" t="str">
        <f>IF(M5766="", "", IFERROR(VLOOKUP(M5766, Data!$A$1:$B$5, 2, 0), "Unkown fuel"))</f>
        <v>very harmful</v>
      </c>
      <c r="O5766" t="s">
        <v>23</v>
      </c>
      <c r="P5766" t="s">
        <v>24</v>
      </c>
      <c r="Q5766" t="s">
        <v>25</v>
      </c>
      <c r="R5766" t="s">
        <v>704</v>
      </c>
      <c r="S5766">
        <v>1461</v>
      </c>
      <c r="T5766" t="s">
        <v>298</v>
      </c>
      <c r="U5766" t="s">
        <v>95</v>
      </c>
      <c r="V5766">
        <v>5</v>
      </c>
      <c r="W5766" t="s">
        <v>1179</v>
      </c>
    </row>
    <row r="5767" spans="1:23" x14ac:dyDescent="0.3">
      <c r="A5767">
        <v>5934</v>
      </c>
      <c r="B5767" t="s">
        <v>65</v>
      </c>
      <c r="C5767">
        <v>2014</v>
      </c>
      <c r="D5767">
        <f t="shared" ca="1" si="360"/>
        <v>9</v>
      </c>
      <c r="E5767" s="5">
        <v>969999</v>
      </c>
      <c r="F5767">
        <v>110000</v>
      </c>
      <c r="G5767" t="s">
        <v>124</v>
      </c>
      <c r="H5767" t="str">
        <f t="shared" si="361"/>
        <v>South</v>
      </c>
      <c r="I5767" t="s">
        <v>196</v>
      </c>
      <c r="J5767" t="str">
        <f t="shared" si="362"/>
        <v>Florida</v>
      </c>
      <c r="K5767" t="s">
        <v>2215</v>
      </c>
      <c r="L5767" t="str">
        <f t="shared" si="363"/>
        <v>Coral Springs</v>
      </c>
      <c r="M5767" t="s">
        <v>22</v>
      </c>
      <c r="N5767" t="str">
        <f>IF(M5767="", "", IFERROR(VLOOKUP(M5767, Data!$A$1:$B$5, 2, 0), "Unkown fuel"))</f>
        <v>very harmful</v>
      </c>
      <c r="O5767" t="s">
        <v>23</v>
      </c>
      <c r="P5767" t="s">
        <v>24</v>
      </c>
      <c r="Q5767" t="s">
        <v>33</v>
      </c>
      <c r="R5767" t="s">
        <v>170</v>
      </c>
      <c r="S5767">
        <v>2494</v>
      </c>
      <c r="T5767" t="s">
        <v>190</v>
      </c>
      <c r="U5767" t="s">
        <v>172</v>
      </c>
      <c r="V5767">
        <v>7</v>
      </c>
      <c r="W5767" t="s">
        <v>1179</v>
      </c>
    </row>
    <row r="5768" spans="1:23" x14ac:dyDescent="0.3">
      <c r="A5768">
        <v>5935</v>
      </c>
      <c r="B5768" t="s">
        <v>46</v>
      </c>
      <c r="C5768">
        <v>2013</v>
      </c>
      <c r="D5768">
        <f t="shared" ca="1" si="360"/>
        <v>10</v>
      </c>
      <c r="E5768" s="5">
        <v>580000</v>
      </c>
      <c r="F5768">
        <v>80000</v>
      </c>
      <c r="G5768" t="s">
        <v>124</v>
      </c>
      <c r="H5768" t="str">
        <f t="shared" si="361"/>
        <v>South</v>
      </c>
      <c r="I5768" t="s">
        <v>196</v>
      </c>
      <c r="J5768" t="str">
        <f t="shared" si="362"/>
        <v>Florida</v>
      </c>
      <c r="K5768" t="s">
        <v>2215</v>
      </c>
      <c r="L5768" t="str">
        <f t="shared" si="363"/>
        <v>Coral Springs</v>
      </c>
      <c r="M5768" t="s">
        <v>22</v>
      </c>
      <c r="N5768" t="str">
        <f>IF(M5768="", "", IFERROR(VLOOKUP(M5768, Data!$A$1:$B$5, 2, 0), "Unkown fuel"))</f>
        <v>very harmful</v>
      </c>
      <c r="O5768" t="s">
        <v>23</v>
      </c>
      <c r="P5768" t="s">
        <v>24</v>
      </c>
      <c r="Q5768" t="s">
        <v>33</v>
      </c>
      <c r="R5768" t="s">
        <v>288</v>
      </c>
      <c r="S5768">
        <v>1582</v>
      </c>
      <c r="T5768" t="s">
        <v>289</v>
      </c>
      <c r="U5768" t="s">
        <v>290</v>
      </c>
      <c r="V5768">
        <v>5</v>
      </c>
      <c r="W5768" t="s">
        <v>1179</v>
      </c>
    </row>
    <row r="5769" spans="1:23" x14ac:dyDescent="0.3">
      <c r="A5769">
        <v>5936</v>
      </c>
      <c r="B5769" t="s">
        <v>65</v>
      </c>
      <c r="C5769">
        <v>2017</v>
      </c>
      <c r="D5769">
        <f t="shared" ca="1" si="360"/>
        <v>6</v>
      </c>
      <c r="E5769" s="5">
        <v>550000</v>
      </c>
      <c r="F5769">
        <v>40000</v>
      </c>
      <c r="G5769" t="s">
        <v>124</v>
      </c>
      <c r="H5769" t="str">
        <f t="shared" si="361"/>
        <v>South</v>
      </c>
      <c r="I5769" t="s">
        <v>196</v>
      </c>
      <c r="J5769" t="str">
        <f t="shared" si="362"/>
        <v>Florida</v>
      </c>
      <c r="K5769" t="s">
        <v>2215</v>
      </c>
      <c r="L5769" t="str">
        <f t="shared" si="363"/>
        <v>Coral Springs</v>
      </c>
      <c r="M5769" t="s">
        <v>22</v>
      </c>
      <c r="N5769" t="str">
        <f>IF(M5769="", "", IFERROR(VLOOKUP(M5769, Data!$A$1:$B$5, 2, 0), "Unkown fuel"))</f>
        <v>very harmful</v>
      </c>
      <c r="O5769" t="s">
        <v>23</v>
      </c>
      <c r="P5769" t="s">
        <v>24</v>
      </c>
      <c r="Q5769" t="s">
        <v>25</v>
      </c>
      <c r="R5769" t="s">
        <v>66</v>
      </c>
      <c r="S5769">
        <v>1364</v>
      </c>
      <c r="T5769" t="s">
        <v>166</v>
      </c>
      <c r="U5769" t="s">
        <v>68</v>
      </c>
      <c r="V5769">
        <v>5</v>
      </c>
      <c r="W5769" t="s">
        <v>1179</v>
      </c>
    </row>
    <row r="5770" spans="1:23" x14ac:dyDescent="0.3">
      <c r="A5770">
        <v>5937</v>
      </c>
      <c r="B5770" t="s">
        <v>37</v>
      </c>
      <c r="C5770">
        <v>2018</v>
      </c>
      <c r="D5770">
        <f t="shared" ca="1" si="360"/>
        <v>5</v>
      </c>
      <c r="E5770" s="5">
        <v>780000</v>
      </c>
      <c r="F5770">
        <v>30000</v>
      </c>
      <c r="G5770" t="s">
        <v>38</v>
      </c>
      <c r="H5770" t="str">
        <f t="shared" si="361"/>
        <v>Central</v>
      </c>
      <c r="I5770" t="s">
        <v>39</v>
      </c>
      <c r="J5770" t="str">
        <f t="shared" si="362"/>
        <v>Illinois</v>
      </c>
      <c r="K5770" t="s">
        <v>1741</v>
      </c>
      <c r="L5770" t="str">
        <f t="shared" si="363"/>
        <v>Country Club Hills</v>
      </c>
      <c r="M5770" t="s">
        <v>41</v>
      </c>
      <c r="N5770" t="str">
        <f>IF(M5770="", "", IFERROR(VLOOKUP(M5770, Data!$A$1:$B$5, 2, 0), "Unkown fuel"))</f>
        <v>harmful</v>
      </c>
      <c r="O5770" t="s">
        <v>23</v>
      </c>
      <c r="P5770" t="s">
        <v>24</v>
      </c>
      <c r="Q5770" t="s">
        <v>25</v>
      </c>
      <c r="R5770" t="s">
        <v>383</v>
      </c>
      <c r="S5770">
        <v>1199</v>
      </c>
      <c r="T5770" t="s">
        <v>434</v>
      </c>
      <c r="U5770" t="s">
        <v>452</v>
      </c>
      <c r="V5770">
        <v>5</v>
      </c>
      <c r="W5770" t="s">
        <v>1179</v>
      </c>
    </row>
    <row r="5771" spans="1:23" x14ac:dyDescent="0.3">
      <c r="A5771">
        <v>5938</v>
      </c>
      <c r="B5771" t="s">
        <v>69</v>
      </c>
      <c r="C5771">
        <v>2014</v>
      </c>
      <c r="D5771">
        <f t="shared" ca="1" si="360"/>
        <v>9</v>
      </c>
      <c r="E5771" s="5">
        <v>500000</v>
      </c>
      <c r="F5771">
        <v>80000</v>
      </c>
      <c r="G5771" t="s">
        <v>124</v>
      </c>
      <c r="H5771" t="str">
        <f t="shared" si="361"/>
        <v>South</v>
      </c>
      <c r="I5771" t="s">
        <v>196</v>
      </c>
      <c r="J5771" t="str">
        <f t="shared" si="362"/>
        <v>Florida</v>
      </c>
      <c r="K5771" t="s">
        <v>2215</v>
      </c>
      <c r="L5771" t="str">
        <f t="shared" si="363"/>
        <v>Coral Springs</v>
      </c>
      <c r="M5771" t="s">
        <v>22</v>
      </c>
      <c r="N5771" t="str">
        <f>IF(M5771="", "", IFERROR(VLOOKUP(M5771, Data!$A$1:$B$5, 2, 0), "Unkown fuel"))</f>
        <v>very harmful</v>
      </c>
      <c r="O5771" t="s">
        <v>23</v>
      </c>
      <c r="P5771" t="s">
        <v>24</v>
      </c>
      <c r="Q5771" t="s">
        <v>25</v>
      </c>
      <c r="R5771" t="s">
        <v>1619</v>
      </c>
      <c r="S5771">
        <v>1498</v>
      </c>
      <c r="T5771" t="s">
        <v>1620</v>
      </c>
      <c r="U5771" t="s">
        <v>568</v>
      </c>
      <c r="V5771">
        <v>5</v>
      </c>
      <c r="W5771" t="s">
        <v>1179</v>
      </c>
    </row>
    <row r="5772" spans="1:23" x14ac:dyDescent="0.3">
      <c r="A5772">
        <v>5939</v>
      </c>
      <c r="B5772" t="s">
        <v>30</v>
      </c>
      <c r="C5772">
        <v>2011</v>
      </c>
      <c r="D5772">
        <f t="shared" ca="1" si="360"/>
        <v>12</v>
      </c>
      <c r="E5772" s="5">
        <v>270000</v>
      </c>
      <c r="F5772">
        <v>140000</v>
      </c>
      <c r="G5772" t="s">
        <v>124</v>
      </c>
      <c r="H5772" t="str">
        <f t="shared" si="361"/>
        <v>South</v>
      </c>
      <c r="I5772" t="s">
        <v>196</v>
      </c>
      <c r="J5772" t="str">
        <f t="shared" si="362"/>
        <v>Florida</v>
      </c>
      <c r="K5772" t="s">
        <v>2215</v>
      </c>
      <c r="L5772" t="str">
        <f t="shared" si="363"/>
        <v>Coral Springs</v>
      </c>
      <c r="M5772" t="s">
        <v>22</v>
      </c>
      <c r="N5772" t="str">
        <f>IF(M5772="", "", IFERROR(VLOOKUP(M5772, Data!$A$1:$B$5, 2, 0), "Unkown fuel"))</f>
        <v>very harmful</v>
      </c>
      <c r="O5772" t="s">
        <v>23</v>
      </c>
      <c r="P5772" t="s">
        <v>24</v>
      </c>
      <c r="Q5772" t="s">
        <v>33</v>
      </c>
      <c r="R5772" t="s">
        <v>72</v>
      </c>
      <c r="S5772">
        <v>1968</v>
      </c>
      <c r="T5772" t="s">
        <v>364</v>
      </c>
      <c r="U5772" t="s">
        <v>36</v>
      </c>
      <c r="V5772">
        <v>5</v>
      </c>
      <c r="W5772" t="s">
        <v>1179</v>
      </c>
    </row>
    <row r="5773" spans="1:23" x14ac:dyDescent="0.3">
      <c r="A5773">
        <v>5940</v>
      </c>
      <c r="B5773" t="s">
        <v>18</v>
      </c>
      <c r="C5773">
        <v>2017</v>
      </c>
      <c r="D5773">
        <f t="shared" ca="1" si="360"/>
        <v>6</v>
      </c>
      <c r="E5773" s="5">
        <v>335000</v>
      </c>
      <c r="F5773">
        <v>25000</v>
      </c>
      <c r="G5773" t="s">
        <v>38</v>
      </c>
      <c r="H5773" t="str">
        <f t="shared" si="361"/>
        <v>Central</v>
      </c>
      <c r="I5773" t="s">
        <v>39</v>
      </c>
      <c r="J5773" t="str">
        <f t="shared" si="362"/>
        <v>Illinois</v>
      </c>
      <c r="K5773" t="s">
        <v>1741</v>
      </c>
      <c r="L5773" t="str">
        <f t="shared" si="363"/>
        <v>Country Club Hills</v>
      </c>
      <c r="M5773" t="s">
        <v>41</v>
      </c>
      <c r="N5773" t="str">
        <f>IF(M5773="", "", IFERROR(VLOOKUP(M5773, Data!$A$1:$B$5, 2, 0), "Unkown fuel"))</f>
        <v>harmful</v>
      </c>
      <c r="O5773" t="s">
        <v>23</v>
      </c>
      <c r="P5773" t="s">
        <v>24</v>
      </c>
      <c r="Q5773" t="s">
        <v>25</v>
      </c>
      <c r="R5773" t="s">
        <v>140</v>
      </c>
      <c r="S5773">
        <v>998</v>
      </c>
      <c r="T5773" t="s">
        <v>166</v>
      </c>
      <c r="U5773" t="s">
        <v>141</v>
      </c>
      <c r="V5773">
        <v>5</v>
      </c>
      <c r="W5773" t="s">
        <v>1179</v>
      </c>
    </row>
    <row r="5774" spans="1:23" x14ac:dyDescent="0.3">
      <c r="A5774">
        <v>5941</v>
      </c>
      <c r="B5774" t="s">
        <v>18</v>
      </c>
      <c r="C5774">
        <v>2017</v>
      </c>
      <c r="D5774">
        <f t="shared" ca="1" si="360"/>
        <v>6</v>
      </c>
      <c r="E5774" s="5">
        <v>755000</v>
      </c>
      <c r="F5774">
        <v>20000</v>
      </c>
      <c r="G5774" t="s">
        <v>38</v>
      </c>
      <c r="H5774" t="str">
        <f t="shared" si="361"/>
        <v>Central</v>
      </c>
      <c r="I5774" t="s">
        <v>39</v>
      </c>
      <c r="J5774" t="str">
        <f t="shared" si="362"/>
        <v>Illinois</v>
      </c>
      <c r="K5774" t="s">
        <v>1741</v>
      </c>
      <c r="L5774" t="str">
        <f t="shared" si="363"/>
        <v>Country Club Hills</v>
      </c>
      <c r="M5774" t="s">
        <v>22</v>
      </c>
      <c r="N5774" t="str">
        <f>IF(M5774="", "", IFERROR(VLOOKUP(M5774, Data!$A$1:$B$5, 2, 0), "Unkown fuel"))</f>
        <v>very harmful</v>
      </c>
      <c r="O5774" t="s">
        <v>23</v>
      </c>
      <c r="P5774" t="s">
        <v>24</v>
      </c>
      <c r="Q5774" t="s">
        <v>25</v>
      </c>
      <c r="R5774" t="s">
        <v>424</v>
      </c>
      <c r="S5774">
        <v>1248</v>
      </c>
      <c r="T5774" t="s">
        <v>425</v>
      </c>
      <c r="U5774" t="s">
        <v>28</v>
      </c>
      <c r="V5774">
        <v>5</v>
      </c>
      <c r="W5774" t="s">
        <v>1179</v>
      </c>
    </row>
    <row r="5775" spans="1:23" x14ac:dyDescent="0.3">
      <c r="A5775">
        <v>5942</v>
      </c>
      <c r="B5775" t="s">
        <v>46</v>
      </c>
      <c r="C5775">
        <v>2016</v>
      </c>
      <c r="D5775">
        <f t="shared" ca="1" si="360"/>
        <v>7</v>
      </c>
      <c r="E5775" s="5">
        <v>651000</v>
      </c>
      <c r="F5775">
        <v>42323</v>
      </c>
      <c r="G5775" t="s">
        <v>38</v>
      </c>
      <c r="H5775" t="str">
        <f t="shared" si="361"/>
        <v>Central</v>
      </c>
      <c r="I5775" t="s">
        <v>39</v>
      </c>
      <c r="J5775" t="str">
        <f t="shared" si="362"/>
        <v>Illinois</v>
      </c>
      <c r="K5775" t="s">
        <v>1741</v>
      </c>
      <c r="L5775" t="str">
        <f t="shared" si="363"/>
        <v>Country Club Hills</v>
      </c>
      <c r="M5775" t="s">
        <v>22</v>
      </c>
      <c r="N5775" t="str">
        <f>IF(M5775="", "", IFERROR(VLOOKUP(M5775, Data!$A$1:$B$5, 2, 0), "Unkown fuel"))</f>
        <v>very harmful</v>
      </c>
      <c r="O5775" t="s">
        <v>158</v>
      </c>
      <c r="P5775" t="s">
        <v>24</v>
      </c>
      <c r="Q5775" t="s">
        <v>25</v>
      </c>
      <c r="R5775" t="s">
        <v>551</v>
      </c>
      <c r="S5775">
        <v>1396</v>
      </c>
      <c r="T5775" t="s">
        <v>216</v>
      </c>
      <c r="U5775" t="s">
        <v>552</v>
      </c>
      <c r="V5775">
        <v>5</v>
      </c>
      <c r="W5775" t="s">
        <v>1179</v>
      </c>
    </row>
    <row r="5776" spans="1:23" x14ac:dyDescent="0.3">
      <c r="A5776">
        <v>5943</v>
      </c>
      <c r="B5776" t="s">
        <v>239</v>
      </c>
      <c r="C5776">
        <v>2011</v>
      </c>
      <c r="D5776">
        <f t="shared" ca="1" si="360"/>
        <v>12</v>
      </c>
      <c r="E5776" s="5">
        <v>1075000</v>
      </c>
      <c r="F5776">
        <v>42545</v>
      </c>
      <c r="G5776" t="s">
        <v>38</v>
      </c>
      <c r="H5776" t="str">
        <f t="shared" si="361"/>
        <v>Central</v>
      </c>
      <c r="I5776" t="s">
        <v>39</v>
      </c>
      <c r="J5776" t="str">
        <f t="shared" si="362"/>
        <v>Illinois</v>
      </c>
      <c r="K5776" t="s">
        <v>1741</v>
      </c>
      <c r="L5776" t="str">
        <f t="shared" si="363"/>
        <v>Country Club Hills</v>
      </c>
      <c r="M5776" t="s">
        <v>22</v>
      </c>
      <c r="N5776" t="str">
        <f>IF(M5776="", "", IFERROR(VLOOKUP(M5776, Data!$A$1:$B$5, 2, 0), "Unkown fuel"))</f>
        <v>very harmful</v>
      </c>
      <c r="O5776" t="s">
        <v>158</v>
      </c>
      <c r="P5776" t="s">
        <v>154</v>
      </c>
      <c r="Q5776" t="s">
        <v>25</v>
      </c>
      <c r="R5776" t="s">
        <v>919</v>
      </c>
      <c r="S5776">
        <v>1998</v>
      </c>
      <c r="T5776" t="s">
        <v>336</v>
      </c>
      <c r="U5776" t="s">
        <v>920</v>
      </c>
      <c r="V5776">
        <v>5</v>
      </c>
      <c r="W5776" t="s">
        <v>1179</v>
      </c>
    </row>
    <row r="5777" spans="1:23" x14ac:dyDescent="0.3">
      <c r="A5777">
        <v>5944</v>
      </c>
      <c r="B5777" t="s">
        <v>18</v>
      </c>
      <c r="C5777">
        <v>2016</v>
      </c>
      <c r="D5777">
        <f t="shared" ca="1" si="360"/>
        <v>7</v>
      </c>
      <c r="E5777" s="5">
        <v>690000</v>
      </c>
      <c r="F5777">
        <v>32000</v>
      </c>
      <c r="G5777" t="s">
        <v>56</v>
      </c>
      <c r="H5777" t="str">
        <f t="shared" si="361"/>
        <v>West</v>
      </c>
      <c r="I5777" t="s">
        <v>753</v>
      </c>
      <c r="J5777" t="str">
        <f t="shared" si="362"/>
        <v>Oregon</v>
      </c>
      <c r="K5777" t="s">
        <v>2216</v>
      </c>
      <c r="L5777" t="str">
        <f t="shared" si="363"/>
        <v>Grants Pass</v>
      </c>
      <c r="M5777" t="s">
        <v>22</v>
      </c>
      <c r="N5777" t="str">
        <f>IF(M5777="", "", IFERROR(VLOOKUP(M5777, Data!$A$1:$B$5, 2, 0), "Unkown fuel"))</f>
        <v>very harmful</v>
      </c>
      <c r="O5777" t="s">
        <v>158</v>
      </c>
      <c r="P5777" t="s">
        <v>24</v>
      </c>
      <c r="Q5777" t="s">
        <v>25</v>
      </c>
      <c r="R5777" t="s">
        <v>225</v>
      </c>
      <c r="S5777">
        <v>1248</v>
      </c>
      <c r="T5777" t="s">
        <v>94</v>
      </c>
      <c r="U5777" t="s">
        <v>95</v>
      </c>
      <c r="V5777">
        <v>5</v>
      </c>
      <c r="W5777" t="s">
        <v>1179</v>
      </c>
    </row>
    <row r="5778" spans="1:23" x14ac:dyDescent="0.3">
      <c r="A5778">
        <v>5945</v>
      </c>
      <c r="B5778" t="s">
        <v>18</v>
      </c>
      <c r="C5778">
        <v>2017</v>
      </c>
      <c r="D5778">
        <f t="shared" ca="1" si="360"/>
        <v>6</v>
      </c>
      <c r="E5778" s="5">
        <v>589000</v>
      </c>
      <c r="F5778">
        <v>41232</v>
      </c>
      <c r="G5778" t="s">
        <v>56</v>
      </c>
      <c r="H5778" t="str">
        <f t="shared" si="361"/>
        <v>West</v>
      </c>
      <c r="I5778" t="s">
        <v>753</v>
      </c>
      <c r="J5778" t="str">
        <f t="shared" si="362"/>
        <v>Oregon</v>
      </c>
      <c r="K5778" t="s">
        <v>2216</v>
      </c>
      <c r="L5778" t="str">
        <f t="shared" si="363"/>
        <v>Grants Pass</v>
      </c>
      <c r="M5778" t="s">
        <v>22</v>
      </c>
      <c r="N5778" t="str">
        <f>IF(M5778="", "", IFERROR(VLOOKUP(M5778, Data!$A$1:$B$5, 2, 0), "Unkown fuel"))</f>
        <v>very harmful</v>
      </c>
      <c r="O5778" t="s">
        <v>158</v>
      </c>
      <c r="P5778" t="s">
        <v>24</v>
      </c>
      <c r="Q5778" t="s">
        <v>25</v>
      </c>
      <c r="R5778" t="s">
        <v>106</v>
      </c>
      <c r="S5778">
        <v>1248</v>
      </c>
      <c r="T5778" t="s">
        <v>27</v>
      </c>
      <c r="U5778" t="s">
        <v>28</v>
      </c>
      <c r="V5778">
        <v>5</v>
      </c>
      <c r="W5778" t="s">
        <v>1179</v>
      </c>
    </row>
    <row r="5779" spans="1:23" x14ac:dyDescent="0.3">
      <c r="A5779">
        <v>5946</v>
      </c>
      <c r="B5779" t="s">
        <v>88</v>
      </c>
      <c r="C5779">
        <v>2015</v>
      </c>
      <c r="D5779">
        <f t="shared" ca="1" si="360"/>
        <v>8</v>
      </c>
      <c r="E5779" s="5">
        <v>445000</v>
      </c>
      <c r="F5779">
        <v>40200</v>
      </c>
      <c r="G5779" t="s">
        <v>56</v>
      </c>
      <c r="H5779" t="str">
        <f t="shared" si="361"/>
        <v>West</v>
      </c>
      <c r="I5779" t="s">
        <v>753</v>
      </c>
      <c r="J5779" t="str">
        <f t="shared" si="362"/>
        <v>Oregon</v>
      </c>
      <c r="K5779" t="s">
        <v>2217</v>
      </c>
      <c r="L5779" t="str">
        <f t="shared" si="363"/>
        <v>Gresham</v>
      </c>
      <c r="M5779" t="s">
        <v>22</v>
      </c>
      <c r="N5779" t="str">
        <f>IF(M5779="", "", IFERROR(VLOOKUP(M5779, Data!$A$1:$B$5, 2, 0), "Unkown fuel"))</f>
        <v>very harmful</v>
      </c>
      <c r="O5779" t="s">
        <v>158</v>
      </c>
      <c r="P5779" t="s">
        <v>24</v>
      </c>
      <c r="Q5779" t="s">
        <v>25</v>
      </c>
      <c r="R5779" t="s">
        <v>102</v>
      </c>
      <c r="S5779">
        <v>1498</v>
      </c>
      <c r="T5779" t="s">
        <v>901</v>
      </c>
      <c r="U5779" t="s">
        <v>902</v>
      </c>
      <c r="V5779">
        <v>7</v>
      </c>
      <c r="W5779" t="s">
        <v>1179</v>
      </c>
    </row>
    <row r="5780" spans="1:23" x14ac:dyDescent="0.3">
      <c r="A5780">
        <v>5947</v>
      </c>
      <c r="B5780" t="s">
        <v>69</v>
      </c>
      <c r="C5780">
        <v>2013</v>
      </c>
      <c r="D5780">
        <f t="shared" ca="1" si="360"/>
        <v>10</v>
      </c>
      <c r="E5780" s="5">
        <v>475000</v>
      </c>
      <c r="F5780">
        <v>48000</v>
      </c>
      <c r="G5780" t="s">
        <v>56</v>
      </c>
      <c r="H5780" t="str">
        <f t="shared" si="361"/>
        <v>West</v>
      </c>
      <c r="I5780" t="s">
        <v>753</v>
      </c>
      <c r="J5780" t="str">
        <f t="shared" si="362"/>
        <v>Oregon</v>
      </c>
      <c r="K5780" t="s">
        <v>2217</v>
      </c>
      <c r="L5780" t="str">
        <f t="shared" si="363"/>
        <v>Gresham</v>
      </c>
      <c r="M5780" t="s">
        <v>22</v>
      </c>
      <c r="N5780" t="str">
        <f>IF(M5780="", "", IFERROR(VLOOKUP(M5780, Data!$A$1:$B$5, 2, 0), "Unkown fuel"))</f>
        <v>very harmful</v>
      </c>
      <c r="O5780" t="s">
        <v>158</v>
      </c>
      <c r="P5780" t="s">
        <v>24</v>
      </c>
      <c r="Q5780" t="s">
        <v>33</v>
      </c>
      <c r="R5780" t="s">
        <v>927</v>
      </c>
      <c r="S5780">
        <v>1498</v>
      </c>
      <c r="T5780" t="s">
        <v>303</v>
      </c>
      <c r="U5780" t="s">
        <v>928</v>
      </c>
      <c r="V5780">
        <v>5</v>
      </c>
      <c r="W5780" t="s">
        <v>1179</v>
      </c>
    </row>
    <row r="5781" spans="1:23" x14ac:dyDescent="0.3">
      <c r="A5781">
        <v>5948</v>
      </c>
      <c r="B5781" t="s">
        <v>37</v>
      </c>
      <c r="C5781">
        <v>2014</v>
      </c>
      <c r="D5781">
        <f t="shared" ca="1" si="360"/>
        <v>9</v>
      </c>
      <c r="E5781" s="5">
        <v>465000</v>
      </c>
      <c r="F5781">
        <v>27233</v>
      </c>
      <c r="G5781" t="s">
        <v>56</v>
      </c>
      <c r="H5781" t="str">
        <f t="shared" si="361"/>
        <v>West</v>
      </c>
      <c r="I5781" t="s">
        <v>753</v>
      </c>
      <c r="J5781" t="str">
        <f t="shared" si="362"/>
        <v>Oregon</v>
      </c>
      <c r="K5781" t="s">
        <v>2216</v>
      </c>
      <c r="L5781" t="str">
        <f t="shared" si="363"/>
        <v>Grants Pass</v>
      </c>
      <c r="M5781" t="s">
        <v>22</v>
      </c>
      <c r="N5781" t="str">
        <f>IF(M5781="", "", IFERROR(VLOOKUP(M5781, Data!$A$1:$B$5, 2, 0), "Unkown fuel"))</f>
        <v>very harmful</v>
      </c>
      <c r="O5781" t="s">
        <v>158</v>
      </c>
      <c r="P5781" t="s">
        <v>24</v>
      </c>
      <c r="Q5781" t="s">
        <v>25</v>
      </c>
      <c r="R5781" t="s">
        <v>670</v>
      </c>
      <c r="S5781">
        <v>1498</v>
      </c>
      <c r="T5781" t="s">
        <v>177</v>
      </c>
      <c r="U5781" t="s">
        <v>95</v>
      </c>
      <c r="V5781">
        <v>5</v>
      </c>
      <c r="W5781" t="s">
        <v>1179</v>
      </c>
    </row>
    <row r="5782" spans="1:23" x14ac:dyDescent="0.3">
      <c r="A5782">
        <v>5949</v>
      </c>
      <c r="B5782" t="s">
        <v>109</v>
      </c>
      <c r="C5782">
        <v>2011</v>
      </c>
      <c r="D5782">
        <f t="shared" ca="1" si="360"/>
        <v>12</v>
      </c>
      <c r="E5782" s="5">
        <v>225000</v>
      </c>
      <c r="F5782">
        <v>35000</v>
      </c>
      <c r="G5782" t="s">
        <v>56</v>
      </c>
      <c r="H5782" t="str">
        <f t="shared" si="361"/>
        <v>West</v>
      </c>
      <c r="I5782" t="s">
        <v>753</v>
      </c>
      <c r="J5782" t="str">
        <f t="shared" si="362"/>
        <v>Oregon</v>
      </c>
      <c r="K5782" t="s">
        <v>2216</v>
      </c>
      <c r="L5782" t="str">
        <f t="shared" si="363"/>
        <v>Grants Pass</v>
      </c>
      <c r="M5782" t="s">
        <v>41</v>
      </c>
      <c r="N5782" t="str">
        <f>IF(M5782="", "", IFERROR(VLOOKUP(M5782, Data!$A$1:$B$5, 2, 0), "Unkown fuel"))</f>
        <v>harmful</v>
      </c>
      <c r="O5782" t="s">
        <v>23</v>
      </c>
      <c r="P5782" t="s">
        <v>24</v>
      </c>
      <c r="Q5782" t="s">
        <v>25</v>
      </c>
      <c r="R5782" t="s">
        <v>340</v>
      </c>
      <c r="S5782">
        <v>1368</v>
      </c>
      <c r="T5782" t="s">
        <v>48</v>
      </c>
      <c r="U5782" t="s">
        <v>827</v>
      </c>
      <c r="V5782">
        <v>5</v>
      </c>
      <c r="W5782" t="s">
        <v>1179</v>
      </c>
    </row>
    <row r="5783" spans="1:23" x14ac:dyDescent="0.3">
      <c r="A5783">
        <v>5950</v>
      </c>
      <c r="B5783" t="s">
        <v>65</v>
      </c>
      <c r="C5783">
        <v>2005</v>
      </c>
      <c r="D5783">
        <f t="shared" ca="1" si="360"/>
        <v>18</v>
      </c>
      <c r="E5783" s="5">
        <v>310000</v>
      </c>
      <c r="F5783">
        <v>200000</v>
      </c>
      <c r="G5783" t="s">
        <v>56</v>
      </c>
      <c r="H5783" t="str">
        <f t="shared" si="361"/>
        <v>West</v>
      </c>
      <c r="I5783" t="s">
        <v>753</v>
      </c>
      <c r="J5783" t="str">
        <f t="shared" si="362"/>
        <v>Oregon</v>
      </c>
      <c r="K5783" t="s">
        <v>2216</v>
      </c>
      <c r="L5783" t="str">
        <f t="shared" si="363"/>
        <v>Grants Pass</v>
      </c>
      <c r="M5783" t="s">
        <v>22</v>
      </c>
      <c r="N5783" t="str">
        <f>IF(M5783="", "", IFERROR(VLOOKUP(M5783, Data!$A$1:$B$5, 2, 0), "Unkown fuel"))</f>
        <v>very harmful</v>
      </c>
      <c r="O5783" t="s">
        <v>23</v>
      </c>
      <c r="P5783" t="s">
        <v>24</v>
      </c>
      <c r="Q5783" t="s">
        <v>33</v>
      </c>
      <c r="R5783" t="s">
        <v>475</v>
      </c>
      <c r="S5783">
        <v>2494</v>
      </c>
      <c r="T5783" t="s">
        <v>476</v>
      </c>
      <c r="U5783" t="s">
        <v>477</v>
      </c>
      <c r="V5783">
        <v>8</v>
      </c>
      <c r="W5783" t="s">
        <v>1179</v>
      </c>
    </row>
    <row r="5784" spans="1:23" x14ac:dyDescent="0.3">
      <c r="A5784">
        <v>5951</v>
      </c>
      <c r="B5784" t="s">
        <v>109</v>
      </c>
      <c r="C5784">
        <v>2016</v>
      </c>
      <c r="D5784">
        <f t="shared" ca="1" si="360"/>
        <v>7</v>
      </c>
      <c r="E5784" s="5">
        <v>445000</v>
      </c>
      <c r="F5784">
        <v>63000</v>
      </c>
      <c r="G5784" t="s">
        <v>56</v>
      </c>
      <c r="H5784" t="str">
        <f t="shared" si="361"/>
        <v>West</v>
      </c>
      <c r="I5784" t="s">
        <v>753</v>
      </c>
      <c r="J5784" t="str">
        <f t="shared" si="362"/>
        <v>Oregon</v>
      </c>
      <c r="K5784" t="s">
        <v>2217</v>
      </c>
      <c r="L5784" t="str">
        <f t="shared" si="363"/>
        <v>Gresham</v>
      </c>
      <c r="M5784" t="s">
        <v>22</v>
      </c>
      <c r="N5784" t="str">
        <f>IF(M5784="", "", IFERROR(VLOOKUP(M5784, Data!$A$1:$B$5, 2, 0), "Unkown fuel"))</f>
        <v>very harmful</v>
      </c>
      <c r="O5784" t="s">
        <v>158</v>
      </c>
      <c r="P5784" t="s">
        <v>24</v>
      </c>
      <c r="Q5784" t="s">
        <v>25</v>
      </c>
      <c r="R5784" t="s">
        <v>411</v>
      </c>
      <c r="S5784">
        <v>2956</v>
      </c>
      <c r="T5784" t="s">
        <v>298</v>
      </c>
      <c r="U5784" t="s">
        <v>1533</v>
      </c>
      <c r="V5784">
        <v>9</v>
      </c>
      <c r="W5784" t="s">
        <v>1179</v>
      </c>
    </row>
    <row r="5785" spans="1:23" x14ac:dyDescent="0.3">
      <c r="A5785">
        <v>5952</v>
      </c>
      <c r="B5785" t="s">
        <v>88</v>
      </c>
      <c r="C5785">
        <v>2015</v>
      </c>
      <c r="D5785">
        <f t="shared" ca="1" si="360"/>
        <v>8</v>
      </c>
      <c r="E5785" s="5">
        <v>445000</v>
      </c>
      <c r="F5785">
        <v>62000</v>
      </c>
      <c r="G5785" t="s">
        <v>56</v>
      </c>
      <c r="H5785" t="str">
        <f t="shared" si="361"/>
        <v>West</v>
      </c>
      <c r="I5785" t="s">
        <v>753</v>
      </c>
      <c r="J5785" t="str">
        <f t="shared" si="362"/>
        <v>Oregon</v>
      </c>
      <c r="K5785" t="s">
        <v>2218</v>
      </c>
      <c r="L5785" t="str">
        <f t="shared" si="363"/>
        <v>Eugene</v>
      </c>
      <c r="M5785" t="s">
        <v>22</v>
      </c>
      <c r="N5785" t="str">
        <f>IF(M5785="", "", IFERROR(VLOOKUP(M5785, Data!$A$1:$B$5, 2, 0), "Unkown fuel"))</f>
        <v>very harmful</v>
      </c>
      <c r="O5785" t="s">
        <v>158</v>
      </c>
      <c r="P5785" t="s">
        <v>24</v>
      </c>
      <c r="Q5785" t="s">
        <v>25</v>
      </c>
      <c r="R5785" t="s">
        <v>102</v>
      </c>
      <c r="S5785">
        <v>1498</v>
      </c>
      <c r="T5785" t="s">
        <v>901</v>
      </c>
      <c r="U5785" t="s">
        <v>902</v>
      </c>
      <c r="V5785">
        <v>7</v>
      </c>
      <c r="W5785" t="s">
        <v>1179</v>
      </c>
    </row>
    <row r="5786" spans="1:23" x14ac:dyDescent="0.3">
      <c r="A5786">
        <v>5953</v>
      </c>
      <c r="B5786" t="s">
        <v>109</v>
      </c>
      <c r="C5786">
        <v>2012</v>
      </c>
      <c r="D5786">
        <f t="shared" ca="1" si="360"/>
        <v>11</v>
      </c>
      <c r="E5786" s="5">
        <v>450000</v>
      </c>
      <c r="F5786">
        <v>68240</v>
      </c>
      <c r="G5786" t="s">
        <v>56</v>
      </c>
      <c r="H5786" t="str">
        <f t="shared" si="361"/>
        <v>West</v>
      </c>
      <c r="I5786" t="s">
        <v>753</v>
      </c>
      <c r="J5786" t="str">
        <f t="shared" si="362"/>
        <v>Oregon</v>
      </c>
      <c r="K5786" t="s">
        <v>2216</v>
      </c>
      <c r="L5786" t="str">
        <f t="shared" si="363"/>
        <v>Grants Pass</v>
      </c>
      <c r="M5786" t="s">
        <v>22</v>
      </c>
      <c r="N5786" t="str">
        <f>IF(M5786="", "", IFERROR(VLOOKUP(M5786, Data!$A$1:$B$5, 2, 0), "Unkown fuel"))</f>
        <v>very harmful</v>
      </c>
      <c r="O5786" t="s">
        <v>158</v>
      </c>
      <c r="P5786" t="s">
        <v>24</v>
      </c>
      <c r="Q5786" t="s">
        <v>25</v>
      </c>
      <c r="R5786" t="s">
        <v>150</v>
      </c>
      <c r="S5786">
        <v>2956</v>
      </c>
      <c r="T5786" t="s">
        <v>293</v>
      </c>
      <c r="U5786" t="s">
        <v>152</v>
      </c>
      <c r="V5786">
        <v>7</v>
      </c>
      <c r="W5786" t="s">
        <v>1179</v>
      </c>
    </row>
    <row r="5787" spans="1:23" x14ac:dyDescent="0.3">
      <c r="A5787">
        <v>5954</v>
      </c>
      <c r="B5787" t="s">
        <v>88</v>
      </c>
      <c r="C5787">
        <v>2008</v>
      </c>
      <c r="D5787">
        <f t="shared" ca="1" si="360"/>
        <v>15</v>
      </c>
      <c r="E5787" s="5">
        <v>450000</v>
      </c>
      <c r="F5787">
        <v>78000</v>
      </c>
      <c r="G5787" t="s">
        <v>56</v>
      </c>
      <c r="H5787" t="str">
        <f t="shared" si="361"/>
        <v>West</v>
      </c>
      <c r="I5787" t="s">
        <v>753</v>
      </c>
      <c r="J5787" t="str">
        <f t="shared" si="362"/>
        <v>Oregon</v>
      </c>
      <c r="K5787" t="s">
        <v>2217</v>
      </c>
      <c r="L5787" t="str">
        <f t="shared" si="363"/>
        <v>Gresham</v>
      </c>
      <c r="M5787" t="s">
        <v>22</v>
      </c>
      <c r="N5787" t="str">
        <f>IF(M5787="", "", IFERROR(VLOOKUP(M5787, Data!$A$1:$B$5, 2, 0), "Unkown fuel"))</f>
        <v>very harmful</v>
      </c>
      <c r="O5787" t="s">
        <v>158</v>
      </c>
      <c r="P5787" t="s">
        <v>24</v>
      </c>
      <c r="Q5787" t="s">
        <v>25</v>
      </c>
      <c r="R5787" t="s">
        <v>605</v>
      </c>
      <c r="S5787">
        <v>1997</v>
      </c>
      <c r="T5787" t="s">
        <v>271</v>
      </c>
      <c r="U5787" t="s">
        <v>615</v>
      </c>
      <c r="V5787">
        <v>7</v>
      </c>
      <c r="W5787" t="s">
        <v>1179</v>
      </c>
    </row>
    <row r="5788" spans="1:23" x14ac:dyDescent="0.3">
      <c r="A5788">
        <v>5956</v>
      </c>
      <c r="B5788" t="s">
        <v>18</v>
      </c>
      <c r="C5788">
        <v>2010</v>
      </c>
      <c r="D5788">
        <f t="shared" ca="1" si="360"/>
        <v>13</v>
      </c>
      <c r="E5788" s="5">
        <v>200000</v>
      </c>
      <c r="F5788">
        <v>35000</v>
      </c>
      <c r="G5788" t="s">
        <v>56</v>
      </c>
      <c r="H5788" t="str">
        <f t="shared" si="361"/>
        <v>West</v>
      </c>
      <c r="I5788" t="s">
        <v>758</v>
      </c>
      <c r="J5788" t="str">
        <f t="shared" si="362"/>
        <v>New Mexico</v>
      </c>
      <c r="K5788" t="s">
        <v>2219</v>
      </c>
      <c r="L5788" t="str">
        <f t="shared" si="363"/>
        <v>Alamogordo</v>
      </c>
      <c r="M5788" t="s">
        <v>41</v>
      </c>
      <c r="N5788" t="str">
        <f>IF(M5788="", "", IFERROR(VLOOKUP(M5788, Data!$A$1:$B$5, 2, 0), "Unkown fuel"))</f>
        <v>harmful</v>
      </c>
      <c r="O5788" t="s">
        <v>158</v>
      </c>
      <c r="P5788" t="s">
        <v>24</v>
      </c>
      <c r="Q5788" t="s">
        <v>25</v>
      </c>
      <c r="R5788" t="s">
        <v>85</v>
      </c>
      <c r="S5788">
        <v>998</v>
      </c>
      <c r="T5788" t="s">
        <v>67</v>
      </c>
      <c r="U5788" t="s">
        <v>141</v>
      </c>
      <c r="V5788">
        <v>5</v>
      </c>
      <c r="W5788" t="s">
        <v>1179</v>
      </c>
    </row>
    <row r="5789" spans="1:23" x14ac:dyDescent="0.3">
      <c r="A5789">
        <v>5957</v>
      </c>
      <c r="B5789" t="s">
        <v>18</v>
      </c>
      <c r="C5789">
        <v>2018</v>
      </c>
      <c r="D5789">
        <f t="shared" ca="1" si="360"/>
        <v>5</v>
      </c>
      <c r="E5789" s="5">
        <v>611000</v>
      </c>
      <c r="F5789">
        <v>9000</v>
      </c>
      <c r="G5789" t="s">
        <v>56</v>
      </c>
      <c r="H5789" t="str">
        <f t="shared" si="361"/>
        <v>West</v>
      </c>
      <c r="I5789" t="s">
        <v>758</v>
      </c>
      <c r="J5789" t="str">
        <f t="shared" si="362"/>
        <v>New Mexico</v>
      </c>
      <c r="K5789" t="s">
        <v>2219</v>
      </c>
      <c r="L5789" t="str">
        <f t="shared" si="363"/>
        <v>Alamogordo</v>
      </c>
      <c r="M5789" t="s">
        <v>41</v>
      </c>
      <c r="N5789" t="str">
        <f>IF(M5789="", "", IFERROR(VLOOKUP(M5789, Data!$A$1:$B$5, 2, 0), "Unkown fuel"))</f>
        <v>harmful</v>
      </c>
      <c r="O5789" t="s">
        <v>158</v>
      </c>
      <c r="P5789" t="s">
        <v>24</v>
      </c>
      <c r="Q5789" t="s">
        <v>25</v>
      </c>
      <c r="R5789" t="s">
        <v>260</v>
      </c>
      <c r="S5789">
        <v>1197</v>
      </c>
      <c r="T5789" t="s">
        <v>395</v>
      </c>
      <c r="U5789" t="s">
        <v>261</v>
      </c>
      <c r="V5789">
        <v>5</v>
      </c>
      <c r="W5789" t="s">
        <v>1179</v>
      </c>
    </row>
    <row r="5790" spans="1:23" x14ac:dyDescent="0.3">
      <c r="A5790">
        <v>5958</v>
      </c>
      <c r="B5790" t="s">
        <v>46</v>
      </c>
      <c r="C5790">
        <v>2016</v>
      </c>
      <c r="D5790">
        <f t="shared" ca="1" si="360"/>
        <v>7</v>
      </c>
      <c r="E5790" s="5">
        <v>819999</v>
      </c>
      <c r="F5790">
        <v>39000</v>
      </c>
      <c r="G5790" t="s">
        <v>56</v>
      </c>
      <c r="H5790" t="str">
        <f t="shared" si="361"/>
        <v>West</v>
      </c>
      <c r="I5790" t="s">
        <v>758</v>
      </c>
      <c r="J5790" t="str">
        <f t="shared" si="362"/>
        <v>New Mexico</v>
      </c>
      <c r="K5790" t="s">
        <v>1514</v>
      </c>
      <c r="L5790" t="str">
        <f t="shared" si="363"/>
        <v>Albuquerque</v>
      </c>
      <c r="M5790" t="s">
        <v>22</v>
      </c>
      <c r="N5790" t="str">
        <f>IF(M5790="", "", IFERROR(VLOOKUP(M5790, Data!$A$1:$B$5, 2, 0), "Unkown fuel"))</f>
        <v>very harmful</v>
      </c>
      <c r="O5790" t="s">
        <v>158</v>
      </c>
      <c r="P5790" t="s">
        <v>24</v>
      </c>
      <c r="Q5790" t="s">
        <v>25</v>
      </c>
      <c r="R5790" t="s">
        <v>300</v>
      </c>
      <c r="S5790">
        <v>1582</v>
      </c>
      <c r="T5790" t="s">
        <v>301</v>
      </c>
      <c r="U5790" t="s">
        <v>302</v>
      </c>
      <c r="V5790">
        <v>5</v>
      </c>
      <c r="W5790" t="s">
        <v>1179</v>
      </c>
    </row>
    <row r="5791" spans="1:23" x14ac:dyDescent="0.3">
      <c r="A5791">
        <v>5959</v>
      </c>
      <c r="B5791" t="s">
        <v>46</v>
      </c>
      <c r="C5791">
        <v>2016</v>
      </c>
      <c r="D5791">
        <f t="shared" ca="1" si="360"/>
        <v>7</v>
      </c>
      <c r="E5791" s="5">
        <v>825000</v>
      </c>
      <c r="F5791">
        <v>39000</v>
      </c>
      <c r="G5791" t="s">
        <v>56</v>
      </c>
      <c r="H5791" t="str">
        <f t="shared" si="361"/>
        <v>West</v>
      </c>
      <c r="I5791" t="s">
        <v>758</v>
      </c>
      <c r="J5791" t="str">
        <f t="shared" si="362"/>
        <v>New Mexico</v>
      </c>
      <c r="K5791" t="s">
        <v>2219</v>
      </c>
      <c r="L5791" t="str">
        <f t="shared" si="363"/>
        <v>Alamogordo</v>
      </c>
      <c r="M5791" t="s">
        <v>22</v>
      </c>
      <c r="N5791" t="str">
        <f>IF(M5791="", "", IFERROR(VLOOKUP(M5791, Data!$A$1:$B$5, 2, 0), "Unkown fuel"))</f>
        <v>very harmful</v>
      </c>
      <c r="O5791" t="s">
        <v>158</v>
      </c>
      <c r="P5791" t="s">
        <v>24</v>
      </c>
      <c r="Q5791" t="s">
        <v>25</v>
      </c>
      <c r="R5791" t="s">
        <v>502</v>
      </c>
      <c r="S5791">
        <v>1396</v>
      </c>
      <c r="T5791" t="s">
        <v>434</v>
      </c>
      <c r="U5791" t="s">
        <v>101</v>
      </c>
      <c r="V5791">
        <v>5</v>
      </c>
      <c r="W5791" t="s">
        <v>1179</v>
      </c>
    </row>
    <row r="5792" spans="1:23" x14ac:dyDescent="0.3">
      <c r="A5792">
        <v>5960</v>
      </c>
      <c r="B5792" t="s">
        <v>69</v>
      </c>
      <c r="C5792">
        <v>2015</v>
      </c>
      <c r="D5792">
        <f t="shared" ca="1" si="360"/>
        <v>8</v>
      </c>
      <c r="E5792" s="5">
        <v>599000</v>
      </c>
      <c r="F5792">
        <v>92651</v>
      </c>
      <c r="G5792" t="s">
        <v>124</v>
      </c>
      <c r="H5792" t="str">
        <f t="shared" si="361"/>
        <v>South</v>
      </c>
      <c r="I5792" t="s">
        <v>125</v>
      </c>
      <c r="J5792" t="str">
        <f t="shared" si="362"/>
        <v>Georgia</v>
      </c>
      <c r="K5792" t="s">
        <v>1729</v>
      </c>
      <c r="L5792" t="str">
        <f t="shared" si="363"/>
        <v>Newnan</v>
      </c>
      <c r="M5792" t="s">
        <v>22</v>
      </c>
      <c r="N5792" t="str">
        <f>IF(M5792="", "", IFERROR(VLOOKUP(M5792, Data!$A$1:$B$5, 2, 0), "Unkown fuel"))</f>
        <v>very harmful</v>
      </c>
      <c r="O5792" t="s">
        <v>158</v>
      </c>
      <c r="P5792" t="s">
        <v>24</v>
      </c>
      <c r="Q5792" t="s">
        <v>25</v>
      </c>
      <c r="R5792" t="s">
        <v>927</v>
      </c>
      <c r="S5792">
        <v>1498</v>
      </c>
      <c r="T5792" t="s">
        <v>303</v>
      </c>
      <c r="U5792" t="s">
        <v>928</v>
      </c>
      <c r="V5792">
        <v>5</v>
      </c>
      <c r="W5792" t="s">
        <v>1179</v>
      </c>
    </row>
    <row r="5793" spans="1:23" x14ac:dyDescent="0.3">
      <c r="A5793">
        <v>5961</v>
      </c>
      <c r="B5793" t="s">
        <v>18</v>
      </c>
      <c r="C5793">
        <v>2018</v>
      </c>
      <c r="D5793">
        <f t="shared" ca="1" si="360"/>
        <v>5</v>
      </c>
      <c r="E5793" s="5">
        <v>490000</v>
      </c>
      <c r="F5793">
        <v>28000</v>
      </c>
      <c r="G5793" t="s">
        <v>124</v>
      </c>
      <c r="H5793" t="str">
        <f t="shared" si="361"/>
        <v>South</v>
      </c>
      <c r="I5793" t="s">
        <v>125</v>
      </c>
      <c r="J5793" t="str">
        <f t="shared" si="362"/>
        <v>Georgia</v>
      </c>
      <c r="K5793" t="s">
        <v>1729</v>
      </c>
      <c r="L5793" t="str">
        <f t="shared" si="363"/>
        <v>Newnan</v>
      </c>
      <c r="M5793" t="s">
        <v>41</v>
      </c>
      <c r="N5793" t="str">
        <f>IF(M5793="", "", IFERROR(VLOOKUP(M5793, Data!$A$1:$B$5, 2, 0), "Unkown fuel"))</f>
        <v>harmful</v>
      </c>
      <c r="O5793" t="s">
        <v>158</v>
      </c>
      <c r="P5793" t="s">
        <v>24</v>
      </c>
      <c r="Q5793" t="s">
        <v>25</v>
      </c>
      <c r="R5793" t="s">
        <v>50</v>
      </c>
      <c r="S5793">
        <v>1197</v>
      </c>
      <c r="T5793" t="s">
        <v>680</v>
      </c>
      <c r="U5793" t="s">
        <v>1327</v>
      </c>
      <c r="V5793">
        <v>5</v>
      </c>
      <c r="W5793" t="s">
        <v>1179</v>
      </c>
    </row>
    <row r="5794" spans="1:23" x14ac:dyDescent="0.3">
      <c r="A5794">
        <v>5962</v>
      </c>
      <c r="B5794" t="s">
        <v>46</v>
      </c>
      <c r="C5794">
        <v>2017</v>
      </c>
      <c r="D5794">
        <f t="shared" ca="1" si="360"/>
        <v>6</v>
      </c>
      <c r="E5794" s="5">
        <v>340000</v>
      </c>
      <c r="F5794">
        <v>30000</v>
      </c>
      <c r="G5794" t="s">
        <v>124</v>
      </c>
      <c r="H5794" t="str">
        <f t="shared" si="361"/>
        <v>South</v>
      </c>
      <c r="I5794" t="s">
        <v>125</v>
      </c>
      <c r="J5794" t="str">
        <f t="shared" si="362"/>
        <v>Georgia</v>
      </c>
      <c r="K5794" t="s">
        <v>1729</v>
      </c>
      <c r="L5794" t="str">
        <f t="shared" si="363"/>
        <v>Newnan</v>
      </c>
      <c r="M5794" t="s">
        <v>41</v>
      </c>
      <c r="N5794" t="str">
        <f>IF(M5794="", "", IFERROR(VLOOKUP(M5794, Data!$A$1:$B$5, 2, 0), "Unkown fuel"))</f>
        <v>harmful</v>
      </c>
      <c r="O5794" t="s">
        <v>23</v>
      </c>
      <c r="P5794" t="s">
        <v>24</v>
      </c>
      <c r="Q5794" t="s">
        <v>25</v>
      </c>
      <c r="R5794" t="s">
        <v>390</v>
      </c>
      <c r="S5794">
        <v>814</v>
      </c>
      <c r="T5794" t="s">
        <v>541</v>
      </c>
      <c r="U5794" t="s">
        <v>542</v>
      </c>
      <c r="V5794">
        <v>5</v>
      </c>
      <c r="W5794" t="s">
        <v>1179</v>
      </c>
    </row>
    <row r="5795" spans="1:23" x14ac:dyDescent="0.3">
      <c r="A5795">
        <v>5963</v>
      </c>
      <c r="B5795" t="s">
        <v>173</v>
      </c>
      <c r="C5795">
        <v>2009</v>
      </c>
      <c r="D5795">
        <f t="shared" ca="1" si="360"/>
        <v>14</v>
      </c>
      <c r="E5795" s="5">
        <v>1000000</v>
      </c>
      <c r="F5795">
        <v>80000</v>
      </c>
      <c r="G5795" t="s">
        <v>38</v>
      </c>
      <c r="H5795" t="str">
        <f t="shared" si="361"/>
        <v>Central</v>
      </c>
      <c r="I5795" t="s">
        <v>249</v>
      </c>
      <c r="J5795" t="str">
        <f t="shared" si="362"/>
        <v>Michigan</v>
      </c>
      <c r="K5795" t="s">
        <v>2220</v>
      </c>
      <c r="L5795" t="str">
        <f t="shared" si="363"/>
        <v>Lincoln Park</v>
      </c>
      <c r="M5795" t="s">
        <v>41</v>
      </c>
      <c r="N5795" t="str">
        <f>IF(M5795="", "", IFERROR(VLOOKUP(M5795, Data!$A$1:$B$5, 2, 0), "Unkown fuel"))</f>
        <v>harmful</v>
      </c>
      <c r="O5795" t="s">
        <v>23</v>
      </c>
      <c r="P5795" t="s">
        <v>154</v>
      </c>
      <c r="Q5795" t="s">
        <v>42</v>
      </c>
      <c r="R5795" t="s">
        <v>1637</v>
      </c>
      <c r="S5795">
        <v>3498</v>
      </c>
      <c r="T5795" t="s">
        <v>2221</v>
      </c>
      <c r="U5795" t="s">
        <v>2222</v>
      </c>
      <c r="V5795">
        <v>5</v>
      </c>
      <c r="W5795" t="s">
        <v>1179</v>
      </c>
    </row>
    <row r="5796" spans="1:23" x14ac:dyDescent="0.3">
      <c r="A5796">
        <v>5964</v>
      </c>
      <c r="B5796" t="s">
        <v>46</v>
      </c>
      <c r="C5796">
        <v>2018</v>
      </c>
      <c r="D5796">
        <f t="shared" ca="1" si="360"/>
        <v>5</v>
      </c>
      <c r="E5796" s="5">
        <v>1237000</v>
      </c>
      <c r="F5796">
        <v>46000</v>
      </c>
      <c r="G5796" t="s">
        <v>38</v>
      </c>
      <c r="H5796" t="str">
        <f t="shared" si="361"/>
        <v>Central</v>
      </c>
      <c r="I5796" t="s">
        <v>249</v>
      </c>
      <c r="J5796" t="str">
        <f t="shared" si="362"/>
        <v>Michigan</v>
      </c>
      <c r="K5796" t="s">
        <v>2220</v>
      </c>
      <c r="L5796" t="str">
        <f t="shared" si="363"/>
        <v>Lincoln Park</v>
      </c>
      <c r="M5796" t="s">
        <v>22</v>
      </c>
      <c r="N5796" t="str">
        <f>IF(M5796="", "", IFERROR(VLOOKUP(M5796, Data!$A$1:$B$5, 2, 0), "Unkown fuel"))</f>
        <v>very harmful</v>
      </c>
      <c r="O5796" t="s">
        <v>23</v>
      </c>
      <c r="P5796" t="s">
        <v>24</v>
      </c>
      <c r="Q5796" t="s">
        <v>25</v>
      </c>
      <c r="R5796" t="s">
        <v>300</v>
      </c>
      <c r="S5796">
        <v>1582</v>
      </c>
      <c r="T5796" t="s">
        <v>301</v>
      </c>
      <c r="U5796" t="s">
        <v>302</v>
      </c>
      <c r="V5796">
        <v>5</v>
      </c>
      <c r="W5796" t="s">
        <v>1179</v>
      </c>
    </row>
    <row r="5797" spans="1:23" x14ac:dyDescent="0.3">
      <c r="A5797">
        <v>5965</v>
      </c>
      <c r="B5797" t="s">
        <v>221</v>
      </c>
      <c r="C5797">
        <v>2013</v>
      </c>
      <c r="D5797">
        <f t="shared" ca="1" si="360"/>
        <v>10</v>
      </c>
      <c r="E5797" s="5">
        <v>350000</v>
      </c>
      <c r="F5797">
        <v>70000</v>
      </c>
      <c r="G5797" t="s">
        <v>38</v>
      </c>
      <c r="H5797" t="str">
        <f t="shared" si="361"/>
        <v>Central</v>
      </c>
      <c r="I5797" t="s">
        <v>249</v>
      </c>
      <c r="J5797" t="str">
        <f t="shared" si="362"/>
        <v>Michigan</v>
      </c>
      <c r="K5797" t="s">
        <v>2105</v>
      </c>
      <c r="L5797" t="str">
        <f t="shared" si="363"/>
        <v>Livonia</v>
      </c>
      <c r="M5797" t="s">
        <v>22</v>
      </c>
      <c r="N5797" t="str">
        <f>IF(M5797="", "", IFERROR(VLOOKUP(M5797, Data!$A$1:$B$5, 2, 0), "Unkown fuel"))</f>
        <v>very harmful</v>
      </c>
      <c r="O5797" t="s">
        <v>23</v>
      </c>
      <c r="P5797" t="s">
        <v>24</v>
      </c>
      <c r="Q5797" t="s">
        <v>33</v>
      </c>
      <c r="R5797" t="s">
        <v>655</v>
      </c>
      <c r="S5797">
        <v>1199</v>
      </c>
      <c r="T5797" t="s">
        <v>82</v>
      </c>
      <c r="U5797" t="s">
        <v>656</v>
      </c>
      <c r="V5797">
        <v>5</v>
      </c>
      <c r="W5797" t="s">
        <v>1179</v>
      </c>
    </row>
    <row r="5798" spans="1:23" x14ac:dyDescent="0.3">
      <c r="A5798">
        <v>5966</v>
      </c>
      <c r="B5798" t="s">
        <v>18</v>
      </c>
      <c r="C5798">
        <v>2000</v>
      </c>
      <c r="D5798">
        <f t="shared" ca="1" si="360"/>
        <v>23</v>
      </c>
      <c r="E5798" s="5">
        <v>31000</v>
      </c>
      <c r="F5798">
        <v>56194</v>
      </c>
      <c r="G5798" t="s">
        <v>38</v>
      </c>
      <c r="H5798" t="str">
        <f t="shared" si="361"/>
        <v>Central</v>
      </c>
      <c r="I5798" t="s">
        <v>249</v>
      </c>
      <c r="J5798" t="str">
        <f t="shared" si="362"/>
        <v>Michigan</v>
      </c>
      <c r="K5798" t="s">
        <v>2220</v>
      </c>
      <c r="L5798" t="str">
        <f t="shared" si="363"/>
        <v>Lincoln Park</v>
      </c>
      <c r="M5798" t="s">
        <v>41</v>
      </c>
      <c r="N5798" t="str">
        <f>IF(M5798="", "", IFERROR(VLOOKUP(M5798, Data!$A$1:$B$5, 2, 0), "Unkown fuel"))</f>
        <v>harmful</v>
      </c>
      <c r="O5798" t="s">
        <v>23</v>
      </c>
      <c r="P5798" t="s">
        <v>24</v>
      </c>
      <c r="Q5798" t="s">
        <v>304</v>
      </c>
      <c r="R5798" t="s">
        <v>50</v>
      </c>
      <c r="S5798">
        <v>796</v>
      </c>
      <c r="T5798" t="s">
        <v>63</v>
      </c>
      <c r="U5798" t="s">
        <v>64</v>
      </c>
      <c r="V5798">
        <v>4</v>
      </c>
      <c r="W5798" t="s">
        <v>1179</v>
      </c>
    </row>
    <row r="5799" spans="1:23" x14ac:dyDescent="0.3">
      <c r="A5799">
        <v>5967</v>
      </c>
      <c r="B5799" t="s">
        <v>18</v>
      </c>
      <c r="C5799">
        <v>2018</v>
      </c>
      <c r="D5799">
        <f t="shared" ca="1" si="360"/>
        <v>5</v>
      </c>
      <c r="E5799" s="5">
        <v>695000</v>
      </c>
      <c r="F5799">
        <v>40000</v>
      </c>
      <c r="G5799" t="s">
        <v>38</v>
      </c>
      <c r="H5799" t="str">
        <f t="shared" si="361"/>
        <v>Central</v>
      </c>
      <c r="I5799" t="s">
        <v>249</v>
      </c>
      <c r="J5799" t="str">
        <f t="shared" si="362"/>
        <v>Michigan</v>
      </c>
      <c r="K5799" t="s">
        <v>2220</v>
      </c>
      <c r="L5799" t="str">
        <f t="shared" si="363"/>
        <v>Lincoln Park</v>
      </c>
      <c r="M5799" t="s">
        <v>41</v>
      </c>
      <c r="N5799" t="str">
        <f>IF(M5799="", "", IFERROR(VLOOKUP(M5799, Data!$A$1:$B$5, 2, 0), "Unkown fuel"))</f>
        <v>harmful</v>
      </c>
      <c r="O5799" t="s">
        <v>23</v>
      </c>
      <c r="P5799" t="s">
        <v>24</v>
      </c>
      <c r="Q5799" t="s">
        <v>25</v>
      </c>
      <c r="R5799" t="s">
        <v>222</v>
      </c>
      <c r="S5799">
        <v>1197</v>
      </c>
      <c r="T5799" t="s">
        <v>265</v>
      </c>
      <c r="U5799" t="s">
        <v>266</v>
      </c>
      <c r="V5799">
        <v>5</v>
      </c>
      <c r="W5799" t="s">
        <v>1179</v>
      </c>
    </row>
    <row r="5800" spans="1:23" x14ac:dyDescent="0.3">
      <c r="A5800">
        <v>5968</v>
      </c>
      <c r="B5800" t="s">
        <v>18</v>
      </c>
      <c r="C5800">
        <v>2015</v>
      </c>
      <c r="D5800">
        <f t="shared" ca="1" si="360"/>
        <v>8</v>
      </c>
      <c r="E5800" s="5">
        <v>270000</v>
      </c>
      <c r="F5800">
        <v>40000</v>
      </c>
      <c r="G5800" t="s">
        <v>38</v>
      </c>
      <c r="H5800" t="str">
        <f t="shared" si="361"/>
        <v>Central</v>
      </c>
      <c r="I5800" t="s">
        <v>249</v>
      </c>
      <c r="J5800" t="str">
        <f t="shared" si="362"/>
        <v>Michigan</v>
      </c>
      <c r="K5800" t="s">
        <v>2220</v>
      </c>
      <c r="L5800" t="str">
        <f t="shared" si="363"/>
        <v>Lincoln Park</v>
      </c>
      <c r="M5800" t="s">
        <v>41</v>
      </c>
      <c r="N5800" t="str">
        <f>IF(M5800="", "", IFERROR(VLOOKUP(M5800, Data!$A$1:$B$5, 2, 0), "Unkown fuel"))</f>
        <v>harmful</v>
      </c>
      <c r="O5800" t="s">
        <v>23</v>
      </c>
      <c r="P5800" t="s">
        <v>24</v>
      </c>
      <c r="Q5800" t="s">
        <v>25</v>
      </c>
      <c r="R5800" t="s">
        <v>430</v>
      </c>
      <c r="S5800">
        <v>796</v>
      </c>
      <c r="T5800" t="s">
        <v>118</v>
      </c>
      <c r="U5800" t="s">
        <v>119</v>
      </c>
      <c r="V5800">
        <v>5</v>
      </c>
      <c r="W5800" t="s">
        <v>1179</v>
      </c>
    </row>
    <row r="5801" spans="1:23" x14ac:dyDescent="0.3">
      <c r="A5801">
        <v>5969</v>
      </c>
      <c r="B5801" t="s">
        <v>18</v>
      </c>
      <c r="C5801">
        <v>2016</v>
      </c>
      <c r="D5801">
        <f t="shared" ca="1" si="360"/>
        <v>7</v>
      </c>
      <c r="E5801" s="5">
        <v>790000</v>
      </c>
      <c r="F5801">
        <v>120000</v>
      </c>
      <c r="G5801" t="s">
        <v>38</v>
      </c>
      <c r="H5801" t="str">
        <f t="shared" si="361"/>
        <v>Central</v>
      </c>
      <c r="I5801" t="s">
        <v>249</v>
      </c>
      <c r="J5801" t="str">
        <f t="shared" si="362"/>
        <v>Michigan</v>
      </c>
      <c r="K5801" t="s">
        <v>2220</v>
      </c>
      <c r="L5801" t="str">
        <f t="shared" si="363"/>
        <v>Lincoln Park</v>
      </c>
      <c r="M5801" t="s">
        <v>22</v>
      </c>
      <c r="N5801" t="str">
        <f>IF(M5801="", "", IFERROR(VLOOKUP(M5801, Data!$A$1:$B$5, 2, 0), "Unkown fuel"))</f>
        <v>very harmful</v>
      </c>
      <c r="O5801" t="s">
        <v>23</v>
      </c>
      <c r="P5801" t="s">
        <v>24</v>
      </c>
      <c r="Q5801" t="s">
        <v>25</v>
      </c>
      <c r="R5801" t="s">
        <v>93</v>
      </c>
      <c r="S5801">
        <v>1248</v>
      </c>
      <c r="T5801" t="s">
        <v>94</v>
      </c>
      <c r="U5801" t="s">
        <v>95</v>
      </c>
      <c r="V5801">
        <v>7</v>
      </c>
      <c r="W5801" t="s">
        <v>1179</v>
      </c>
    </row>
    <row r="5802" spans="1:23" x14ac:dyDescent="0.3">
      <c r="A5802">
        <v>5970</v>
      </c>
      <c r="B5802" t="s">
        <v>18</v>
      </c>
      <c r="C5802">
        <v>2016</v>
      </c>
      <c r="D5802">
        <f t="shared" ca="1" si="360"/>
        <v>7</v>
      </c>
      <c r="E5802" s="5">
        <v>590000</v>
      </c>
      <c r="F5802">
        <v>120000</v>
      </c>
      <c r="G5802" t="s">
        <v>124</v>
      </c>
      <c r="H5802" t="str">
        <f t="shared" si="361"/>
        <v>South</v>
      </c>
      <c r="I5802" t="s">
        <v>804</v>
      </c>
      <c r="J5802" t="str">
        <f t="shared" si="362"/>
        <v>Alabama</v>
      </c>
      <c r="K5802" t="s">
        <v>2223</v>
      </c>
      <c r="L5802" t="str">
        <f t="shared" si="363"/>
        <v>Mobile</v>
      </c>
      <c r="M5802" t="s">
        <v>22</v>
      </c>
      <c r="N5802" t="str">
        <f>IF(M5802="", "", IFERROR(VLOOKUP(M5802, Data!$A$1:$B$5, 2, 0), "Unkown fuel"))</f>
        <v>very harmful</v>
      </c>
      <c r="O5802" t="s">
        <v>23</v>
      </c>
      <c r="P5802" t="s">
        <v>24</v>
      </c>
      <c r="Q5802" t="s">
        <v>25</v>
      </c>
      <c r="R5802" t="s">
        <v>229</v>
      </c>
      <c r="S5802">
        <v>1248</v>
      </c>
      <c r="T5802" t="s">
        <v>27</v>
      </c>
      <c r="U5802" t="s">
        <v>28</v>
      </c>
      <c r="V5802">
        <v>5</v>
      </c>
      <c r="W5802" t="s">
        <v>1179</v>
      </c>
    </row>
    <row r="5803" spans="1:23" x14ac:dyDescent="0.3">
      <c r="A5803">
        <v>5971</v>
      </c>
      <c r="B5803" t="s">
        <v>18</v>
      </c>
      <c r="C5803">
        <v>2017</v>
      </c>
      <c r="D5803">
        <f t="shared" ca="1" si="360"/>
        <v>6</v>
      </c>
      <c r="E5803" s="5">
        <v>635000</v>
      </c>
      <c r="F5803">
        <v>120000</v>
      </c>
      <c r="G5803" t="s">
        <v>124</v>
      </c>
      <c r="H5803" t="str">
        <f t="shared" si="361"/>
        <v>South</v>
      </c>
      <c r="I5803" t="s">
        <v>804</v>
      </c>
      <c r="J5803" t="str">
        <f t="shared" si="362"/>
        <v>Alabama</v>
      </c>
      <c r="K5803" t="s">
        <v>2223</v>
      </c>
      <c r="L5803" t="str">
        <f t="shared" si="363"/>
        <v>Mobile</v>
      </c>
      <c r="M5803" t="s">
        <v>41</v>
      </c>
      <c r="N5803" t="str">
        <f>IF(M5803="", "", IFERROR(VLOOKUP(M5803, Data!$A$1:$B$5, 2, 0), "Unkown fuel"))</f>
        <v>harmful</v>
      </c>
      <c r="O5803" t="s">
        <v>23</v>
      </c>
      <c r="P5803" t="s">
        <v>154</v>
      </c>
      <c r="Q5803" t="s">
        <v>25</v>
      </c>
      <c r="R5803" t="s">
        <v>264</v>
      </c>
      <c r="S5803">
        <v>1197</v>
      </c>
      <c r="T5803" t="s">
        <v>265</v>
      </c>
      <c r="U5803" t="s">
        <v>266</v>
      </c>
      <c r="V5803">
        <v>5</v>
      </c>
      <c r="W5803" t="s">
        <v>1179</v>
      </c>
    </row>
    <row r="5804" spans="1:23" x14ac:dyDescent="0.3">
      <c r="A5804">
        <v>5972</v>
      </c>
      <c r="B5804" t="s">
        <v>88</v>
      </c>
      <c r="C5804">
        <v>2015</v>
      </c>
      <c r="D5804">
        <f t="shared" ca="1" si="360"/>
        <v>8</v>
      </c>
      <c r="E5804" s="5">
        <v>540000</v>
      </c>
      <c r="F5804">
        <v>110000</v>
      </c>
      <c r="G5804" t="s">
        <v>38</v>
      </c>
      <c r="H5804" t="str">
        <f t="shared" si="361"/>
        <v>Central</v>
      </c>
      <c r="I5804" t="s">
        <v>880</v>
      </c>
      <c r="J5804" t="str">
        <f t="shared" si="362"/>
        <v>Minnesota</v>
      </c>
      <c r="K5804" t="s">
        <v>2224</v>
      </c>
      <c r="L5804" t="str">
        <f t="shared" si="363"/>
        <v>Lino Lakes</v>
      </c>
      <c r="M5804" t="s">
        <v>22</v>
      </c>
      <c r="N5804" t="str">
        <f>IF(M5804="", "", IFERROR(VLOOKUP(M5804, Data!$A$1:$B$5, 2, 0), "Unkown fuel"))</f>
        <v>very harmful</v>
      </c>
      <c r="O5804" t="s">
        <v>23</v>
      </c>
      <c r="P5804" t="s">
        <v>24</v>
      </c>
      <c r="Q5804" t="s">
        <v>33</v>
      </c>
      <c r="R5804" t="s">
        <v>489</v>
      </c>
      <c r="S5804">
        <v>2523</v>
      </c>
      <c r="T5804" t="s">
        <v>309</v>
      </c>
      <c r="U5804" t="s">
        <v>490</v>
      </c>
      <c r="V5804">
        <v>7</v>
      </c>
      <c r="W5804" t="s">
        <v>1179</v>
      </c>
    </row>
    <row r="5805" spans="1:23" x14ac:dyDescent="0.3">
      <c r="A5805">
        <v>5973</v>
      </c>
      <c r="B5805" t="s">
        <v>75</v>
      </c>
      <c r="C5805">
        <v>2012</v>
      </c>
      <c r="D5805">
        <f t="shared" ca="1" si="360"/>
        <v>11</v>
      </c>
      <c r="E5805" s="5">
        <v>265000</v>
      </c>
      <c r="F5805">
        <v>67000</v>
      </c>
      <c r="G5805" t="s">
        <v>124</v>
      </c>
      <c r="H5805" t="str">
        <f t="shared" si="361"/>
        <v>South</v>
      </c>
      <c r="I5805" t="s">
        <v>804</v>
      </c>
      <c r="J5805" t="str">
        <f t="shared" si="362"/>
        <v>Alabama</v>
      </c>
      <c r="K5805" t="s">
        <v>2225</v>
      </c>
      <c r="L5805" t="str">
        <f t="shared" si="363"/>
        <v>Hoover</v>
      </c>
      <c r="M5805" t="s">
        <v>22</v>
      </c>
      <c r="N5805" t="str">
        <f>IF(M5805="", "", IFERROR(VLOOKUP(M5805, Data!$A$1:$B$5, 2, 0), "Unkown fuel"))</f>
        <v>very harmful</v>
      </c>
      <c r="O5805" t="s">
        <v>23</v>
      </c>
      <c r="P5805" t="s">
        <v>24</v>
      </c>
      <c r="Q5805" t="s">
        <v>33</v>
      </c>
      <c r="R5805" t="s">
        <v>505</v>
      </c>
      <c r="S5805">
        <v>1461</v>
      </c>
      <c r="T5805" t="s">
        <v>846</v>
      </c>
      <c r="U5805" t="s">
        <v>74</v>
      </c>
      <c r="V5805">
        <v>5</v>
      </c>
      <c r="W5805" t="s">
        <v>1179</v>
      </c>
    </row>
    <row r="5806" spans="1:23" x14ac:dyDescent="0.3">
      <c r="A5806">
        <v>5974</v>
      </c>
      <c r="B5806" t="s">
        <v>18</v>
      </c>
      <c r="C5806">
        <v>2014</v>
      </c>
      <c r="D5806">
        <f t="shared" ca="1" si="360"/>
        <v>9</v>
      </c>
      <c r="E5806" s="5">
        <v>600000</v>
      </c>
      <c r="F5806">
        <v>50000</v>
      </c>
      <c r="G5806" t="s">
        <v>124</v>
      </c>
      <c r="H5806" t="str">
        <f t="shared" si="361"/>
        <v>South</v>
      </c>
      <c r="I5806" t="s">
        <v>804</v>
      </c>
      <c r="J5806" t="str">
        <f t="shared" si="362"/>
        <v>Alabama</v>
      </c>
      <c r="K5806" t="s">
        <v>2176</v>
      </c>
      <c r="L5806" t="str">
        <f t="shared" si="363"/>
        <v>Huntsville</v>
      </c>
      <c r="M5806" t="s">
        <v>22</v>
      </c>
      <c r="N5806" t="str">
        <f>IF(M5806="", "", IFERROR(VLOOKUP(M5806, Data!$A$1:$B$5, 2, 0), "Unkown fuel"))</f>
        <v>very harmful</v>
      </c>
      <c r="O5806" t="s">
        <v>23</v>
      </c>
      <c r="P5806" t="s">
        <v>24</v>
      </c>
      <c r="Q5806" t="s">
        <v>25</v>
      </c>
      <c r="R5806" t="s">
        <v>26</v>
      </c>
      <c r="S5806">
        <v>1248</v>
      </c>
      <c r="T5806" t="s">
        <v>27</v>
      </c>
      <c r="U5806" t="s">
        <v>28</v>
      </c>
      <c r="V5806">
        <v>5</v>
      </c>
      <c r="W5806" t="s">
        <v>1179</v>
      </c>
    </row>
    <row r="5807" spans="1:23" x14ac:dyDescent="0.3">
      <c r="A5807">
        <v>5975</v>
      </c>
      <c r="B5807" t="s">
        <v>46</v>
      </c>
      <c r="C5807">
        <v>2012</v>
      </c>
      <c r="D5807">
        <f t="shared" ca="1" si="360"/>
        <v>11</v>
      </c>
      <c r="E5807" s="5">
        <v>409999</v>
      </c>
      <c r="F5807">
        <v>100000</v>
      </c>
      <c r="G5807" t="s">
        <v>124</v>
      </c>
      <c r="H5807" t="str">
        <f t="shared" si="361"/>
        <v>South</v>
      </c>
      <c r="I5807" t="s">
        <v>804</v>
      </c>
      <c r="J5807" t="str">
        <f t="shared" si="362"/>
        <v>Alabama</v>
      </c>
      <c r="K5807" t="s">
        <v>2176</v>
      </c>
      <c r="L5807" t="str">
        <f t="shared" si="363"/>
        <v>Huntsville</v>
      </c>
      <c r="M5807" t="s">
        <v>22</v>
      </c>
      <c r="N5807" t="str">
        <f>IF(M5807="", "", IFERROR(VLOOKUP(M5807, Data!$A$1:$B$5, 2, 0), "Unkown fuel"))</f>
        <v>very harmful</v>
      </c>
      <c r="O5807" t="s">
        <v>23</v>
      </c>
      <c r="P5807" t="s">
        <v>24</v>
      </c>
      <c r="Q5807" t="s">
        <v>33</v>
      </c>
      <c r="R5807" t="s">
        <v>288</v>
      </c>
      <c r="S5807">
        <v>1582</v>
      </c>
      <c r="T5807" t="s">
        <v>464</v>
      </c>
      <c r="U5807" t="s">
        <v>302</v>
      </c>
      <c r="V5807">
        <v>5</v>
      </c>
      <c r="W5807" t="s">
        <v>1179</v>
      </c>
    </row>
    <row r="5808" spans="1:23" x14ac:dyDescent="0.3">
      <c r="A5808">
        <v>5976</v>
      </c>
      <c r="B5808" t="s">
        <v>65</v>
      </c>
      <c r="C5808">
        <v>2015</v>
      </c>
      <c r="D5808">
        <f t="shared" ca="1" si="360"/>
        <v>8</v>
      </c>
      <c r="E5808" s="5">
        <v>525000</v>
      </c>
      <c r="F5808">
        <v>80000</v>
      </c>
      <c r="G5808" t="s">
        <v>124</v>
      </c>
      <c r="H5808" t="str">
        <f t="shared" si="361"/>
        <v>South</v>
      </c>
      <c r="I5808" t="s">
        <v>804</v>
      </c>
      <c r="J5808" t="str">
        <f t="shared" si="362"/>
        <v>Alabama</v>
      </c>
      <c r="K5808" t="s">
        <v>2176</v>
      </c>
      <c r="L5808" t="str">
        <f t="shared" si="363"/>
        <v>Huntsville</v>
      </c>
      <c r="M5808" t="s">
        <v>22</v>
      </c>
      <c r="N5808" t="str">
        <f>IF(M5808="", "", IFERROR(VLOOKUP(M5808, Data!$A$1:$B$5, 2, 0), "Unkown fuel"))</f>
        <v>very harmful</v>
      </c>
      <c r="O5808" t="s">
        <v>23</v>
      </c>
      <c r="P5808" t="s">
        <v>24</v>
      </c>
      <c r="Q5808" t="s">
        <v>33</v>
      </c>
      <c r="R5808" t="s">
        <v>66</v>
      </c>
      <c r="S5808">
        <v>1364</v>
      </c>
      <c r="T5808" t="s">
        <v>166</v>
      </c>
      <c r="U5808" t="s">
        <v>68</v>
      </c>
      <c r="V5808">
        <v>5</v>
      </c>
      <c r="W5808" t="s">
        <v>1179</v>
      </c>
    </row>
    <row r="5809" spans="1:23" x14ac:dyDescent="0.3">
      <c r="A5809">
        <v>5977</v>
      </c>
      <c r="B5809" t="s">
        <v>69</v>
      </c>
      <c r="C5809">
        <v>2011</v>
      </c>
      <c r="D5809">
        <f t="shared" ca="1" si="360"/>
        <v>12</v>
      </c>
      <c r="E5809" s="5">
        <v>150000</v>
      </c>
      <c r="F5809">
        <v>50000</v>
      </c>
      <c r="G5809" t="s">
        <v>124</v>
      </c>
      <c r="H5809" t="str">
        <f t="shared" si="361"/>
        <v>South</v>
      </c>
      <c r="I5809" t="s">
        <v>804</v>
      </c>
      <c r="J5809" t="str">
        <f t="shared" si="362"/>
        <v>Alabama</v>
      </c>
      <c r="K5809" t="s">
        <v>2176</v>
      </c>
      <c r="L5809" t="str">
        <f t="shared" si="363"/>
        <v>Huntsville</v>
      </c>
      <c r="M5809" t="s">
        <v>22</v>
      </c>
      <c r="N5809" t="str">
        <f>IF(M5809="", "", IFERROR(VLOOKUP(M5809, Data!$A$1:$B$5, 2, 0), "Unkown fuel"))</f>
        <v>very harmful</v>
      </c>
      <c r="O5809" t="s">
        <v>23</v>
      </c>
      <c r="P5809" t="s">
        <v>24</v>
      </c>
      <c r="Q5809" t="s">
        <v>25</v>
      </c>
      <c r="R5809" t="s">
        <v>164</v>
      </c>
      <c r="S5809">
        <v>1399</v>
      </c>
      <c r="T5809" t="s">
        <v>388</v>
      </c>
      <c r="U5809" t="s">
        <v>74</v>
      </c>
      <c r="V5809">
        <v>5</v>
      </c>
      <c r="W5809" t="s">
        <v>1179</v>
      </c>
    </row>
    <row r="5810" spans="1:23" x14ac:dyDescent="0.3">
      <c r="A5810">
        <v>5978</v>
      </c>
      <c r="B5810" t="s">
        <v>18</v>
      </c>
      <c r="C5810">
        <v>2007</v>
      </c>
      <c r="D5810">
        <f t="shared" ca="1" si="360"/>
        <v>16</v>
      </c>
      <c r="E5810" s="5">
        <v>55000</v>
      </c>
      <c r="F5810">
        <v>70000</v>
      </c>
      <c r="G5810" t="s">
        <v>124</v>
      </c>
      <c r="H5810" t="str">
        <f t="shared" si="361"/>
        <v>South</v>
      </c>
      <c r="I5810" t="s">
        <v>804</v>
      </c>
      <c r="J5810" t="str">
        <f t="shared" si="362"/>
        <v>Alabama</v>
      </c>
      <c r="K5810" t="s">
        <v>2226</v>
      </c>
      <c r="L5810" t="str">
        <f t="shared" si="363"/>
        <v>Homewood</v>
      </c>
      <c r="M5810" t="s">
        <v>41</v>
      </c>
      <c r="N5810" t="str">
        <f>IF(M5810="", "", IFERROR(VLOOKUP(M5810, Data!$A$1:$B$5, 2, 0), "Unkown fuel"))</f>
        <v>harmful</v>
      </c>
      <c r="O5810" t="s">
        <v>23</v>
      </c>
      <c r="P5810" t="s">
        <v>24</v>
      </c>
      <c r="Q5810" t="s">
        <v>42</v>
      </c>
      <c r="R5810" t="s">
        <v>1106</v>
      </c>
      <c r="S5810">
        <v>1298</v>
      </c>
      <c r="T5810" t="s">
        <v>680</v>
      </c>
      <c r="U5810" t="s">
        <v>1925</v>
      </c>
      <c r="V5810">
        <v>5</v>
      </c>
      <c r="W5810" t="s">
        <v>1179</v>
      </c>
    </row>
    <row r="5811" spans="1:23" x14ac:dyDescent="0.3">
      <c r="A5811">
        <v>5979</v>
      </c>
      <c r="B5811" t="s">
        <v>18</v>
      </c>
      <c r="C5811">
        <v>2011</v>
      </c>
      <c r="D5811">
        <f t="shared" ca="1" si="360"/>
        <v>12</v>
      </c>
      <c r="E5811" s="5">
        <v>130000</v>
      </c>
      <c r="F5811">
        <v>70000</v>
      </c>
      <c r="G5811" t="s">
        <v>124</v>
      </c>
      <c r="H5811" t="str">
        <f t="shared" si="361"/>
        <v>South</v>
      </c>
      <c r="I5811" t="s">
        <v>804</v>
      </c>
      <c r="J5811" t="str">
        <f t="shared" si="362"/>
        <v>Alabama</v>
      </c>
      <c r="K5811" t="s">
        <v>2226</v>
      </c>
      <c r="L5811" t="str">
        <f t="shared" si="363"/>
        <v>Homewood</v>
      </c>
      <c r="M5811" t="s">
        <v>41</v>
      </c>
      <c r="N5811" t="str">
        <f>IF(M5811="", "", IFERROR(VLOOKUP(M5811, Data!$A$1:$B$5, 2, 0), "Unkown fuel"))</f>
        <v>harmful</v>
      </c>
      <c r="O5811" t="s">
        <v>23</v>
      </c>
      <c r="P5811" t="s">
        <v>24</v>
      </c>
      <c r="Q5811" t="s">
        <v>33</v>
      </c>
      <c r="R5811" t="s">
        <v>130</v>
      </c>
      <c r="S5811">
        <v>796</v>
      </c>
      <c r="T5811" t="s">
        <v>131</v>
      </c>
      <c r="U5811" t="s">
        <v>132</v>
      </c>
      <c r="V5811">
        <v>5</v>
      </c>
      <c r="W5811" t="s">
        <v>1179</v>
      </c>
    </row>
    <row r="5812" spans="1:23" x14ac:dyDescent="0.3">
      <c r="A5812">
        <v>5980</v>
      </c>
      <c r="B5812" t="s">
        <v>18</v>
      </c>
      <c r="C5812">
        <v>2017</v>
      </c>
      <c r="D5812">
        <f t="shared" ca="1" si="360"/>
        <v>6</v>
      </c>
      <c r="E5812" s="5">
        <v>925000</v>
      </c>
      <c r="F5812">
        <v>50000</v>
      </c>
      <c r="G5812" t="s">
        <v>38</v>
      </c>
      <c r="H5812" t="str">
        <f t="shared" si="361"/>
        <v>Central</v>
      </c>
      <c r="I5812" t="s">
        <v>880</v>
      </c>
      <c r="J5812" t="str">
        <f t="shared" si="362"/>
        <v>Minnesota</v>
      </c>
      <c r="K5812" t="s">
        <v>2224</v>
      </c>
      <c r="L5812" t="str">
        <f t="shared" si="363"/>
        <v>Lino Lakes</v>
      </c>
      <c r="M5812" t="s">
        <v>22</v>
      </c>
      <c r="N5812" t="str">
        <f>IF(M5812="", "", IFERROR(VLOOKUP(M5812, Data!$A$1:$B$5, 2, 0), "Unkown fuel"))</f>
        <v>very harmful</v>
      </c>
      <c r="O5812" t="s">
        <v>23</v>
      </c>
      <c r="P5812" t="s">
        <v>24</v>
      </c>
      <c r="Q5812" t="s">
        <v>25</v>
      </c>
      <c r="R5812" t="s">
        <v>129</v>
      </c>
      <c r="S5812">
        <v>1248</v>
      </c>
      <c r="T5812" t="s">
        <v>94</v>
      </c>
      <c r="U5812" t="s">
        <v>95</v>
      </c>
      <c r="V5812">
        <v>5</v>
      </c>
      <c r="W5812" t="s">
        <v>1179</v>
      </c>
    </row>
    <row r="5813" spans="1:23" x14ac:dyDescent="0.3">
      <c r="A5813">
        <v>5981</v>
      </c>
      <c r="B5813" t="s">
        <v>75</v>
      </c>
      <c r="C5813">
        <v>2017</v>
      </c>
      <c r="D5813">
        <f t="shared" ca="1" si="360"/>
        <v>6</v>
      </c>
      <c r="E5813" s="5">
        <v>690000</v>
      </c>
      <c r="F5813">
        <v>65000</v>
      </c>
      <c r="G5813" t="s">
        <v>124</v>
      </c>
      <c r="H5813" t="str">
        <f t="shared" si="361"/>
        <v>South</v>
      </c>
      <c r="I5813" t="s">
        <v>804</v>
      </c>
      <c r="J5813" t="str">
        <f t="shared" si="362"/>
        <v>Alabama</v>
      </c>
      <c r="K5813" t="s">
        <v>2226</v>
      </c>
      <c r="L5813" t="str">
        <f t="shared" si="363"/>
        <v>Homewood</v>
      </c>
      <c r="M5813" t="s">
        <v>22</v>
      </c>
      <c r="N5813" t="str">
        <f>IF(M5813="", "", IFERROR(VLOOKUP(M5813, Data!$A$1:$B$5, 2, 0), "Unkown fuel"))</f>
        <v>very harmful</v>
      </c>
      <c r="O5813" t="s">
        <v>23</v>
      </c>
      <c r="P5813" t="s">
        <v>24</v>
      </c>
      <c r="Q5813" t="s">
        <v>33</v>
      </c>
      <c r="R5813" t="s">
        <v>1612</v>
      </c>
      <c r="S5813">
        <v>1461</v>
      </c>
      <c r="T5813" t="s">
        <v>298</v>
      </c>
      <c r="U5813" t="s">
        <v>299</v>
      </c>
      <c r="V5813">
        <v>7</v>
      </c>
      <c r="W5813" t="s">
        <v>1179</v>
      </c>
    </row>
    <row r="5814" spans="1:23" x14ac:dyDescent="0.3">
      <c r="A5814">
        <v>5982</v>
      </c>
      <c r="B5814" t="s">
        <v>18</v>
      </c>
      <c r="C5814">
        <v>2012</v>
      </c>
      <c r="D5814">
        <f t="shared" ca="1" si="360"/>
        <v>11</v>
      </c>
      <c r="E5814" s="5">
        <v>560000</v>
      </c>
      <c r="F5814">
        <v>200000</v>
      </c>
      <c r="G5814" t="s">
        <v>124</v>
      </c>
      <c r="H5814" t="str">
        <f t="shared" si="361"/>
        <v>South</v>
      </c>
      <c r="I5814" t="s">
        <v>804</v>
      </c>
      <c r="J5814" t="str">
        <f t="shared" si="362"/>
        <v>Alabama</v>
      </c>
      <c r="K5814" t="s">
        <v>2225</v>
      </c>
      <c r="L5814" t="str">
        <f t="shared" si="363"/>
        <v>Hoover</v>
      </c>
      <c r="M5814" t="s">
        <v>22</v>
      </c>
      <c r="N5814" t="str">
        <f>IF(M5814="", "", IFERROR(VLOOKUP(M5814, Data!$A$1:$B$5, 2, 0), "Unkown fuel"))</f>
        <v>very harmful</v>
      </c>
      <c r="O5814" t="s">
        <v>23</v>
      </c>
      <c r="P5814" t="s">
        <v>24</v>
      </c>
      <c r="Q5814" t="s">
        <v>33</v>
      </c>
      <c r="R5814" t="s">
        <v>307</v>
      </c>
      <c r="S5814">
        <v>1248</v>
      </c>
      <c r="T5814" t="s">
        <v>216</v>
      </c>
      <c r="U5814" t="s">
        <v>95</v>
      </c>
      <c r="V5814">
        <v>7</v>
      </c>
      <c r="W5814" t="s">
        <v>1179</v>
      </c>
    </row>
    <row r="5815" spans="1:23" x14ac:dyDescent="0.3">
      <c r="A5815">
        <v>5983</v>
      </c>
      <c r="B5815" t="s">
        <v>18</v>
      </c>
      <c r="C5815">
        <v>2018</v>
      </c>
      <c r="D5815">
        <f t="shared" ca="1" si="360"/>
        <v>5</v>
      </c>
      <c r="E5815" s="5">
        <v>950000</v>
      </c>
      <c r="F5815">
        <v>7500</v>
      </c>
      <c r="G5815" t="s">
        <v>124</v>
      </c>
      <c r="H5815" t="str">
        <f t="shared" si="361"/>
        <v>South</v>
      </c>
      <c r="I5815" t="s">
        <v>804</v>
      </c>
      <c r="J5815" t="str">
        <f t="shared" si="362"/>
        <v>Alabama</v>
      </c>
      <c r="K5815" t="s">
        <v>2223</v>
      </c>
      <c r="L5815" t="str">
        <f t="shared" si="363"/>
        <v>Mobile</v>
      </c>
      <c r="M5815" t="s">
        <v>22</v>
      </c>
      <c r="N5815" t="str">
        <f>IF(M5815="", "", IFERROR(VLOOKUP(M5815, Data!$A$1:$B$5, 2, 0), "Unkown fuel"))</f>
        <v>very harmful</v>
      </c>
      <c r="O5815" t="s">
        <v>23</v>
      </c>
      <c r="P5815" t="s">
        <v>24</v>
      </c>
      <c r="Q5815" t="s">
        <v>25</v>
      </c>
      <c r="R5815" t="s">
        <v>415</v>
      </c>
      <c r="S5815">
        <v>1248</v>
      </c>
      <c r="T5815" t="s">
        <v>94</v>
      </c>
      <c r="U5815" t="s">
        <v>95</v>
      </c>
      <c r="V5815">
        <v>5</v>
      </c>
      <c r="W5815" t="s">
        <v>1179</v>
      </c>
    </row>
    <row r="5816" spans="1:23" x14ac:dyDescent="0.3">
      <c r="A5816">
        <v>5984</v>
      </c>
      <c r="B5816" t="s">
        <v>75</v>
      </c>
      <c r="C5816">
        <v>2017</v>
      </c>
      <c r="D5816">
        <f t="shared" ca="1" si="360"/>
        <v>6</v>
      </c>
      <c r="E5816" s="5">
        <v>695000</v>
      </c>
      <c r="F5816">
        <v>65000</v>
      </c>
      <c r="G5816" t="s">
        <v>124</v>
      </c>
      <c r="H5816" t="str">
        <f t="shared" si="361"/>
        <v>South</v>
      </c>
      <c r="I5816" t="s">
        <v>804</v>
      </c>
      <c r="J5816" t="str">
        <f t="shared" si="362"/>
        <v>Alabama</v>
      </c>
      <c r="K5816" t="s">
        <v>2176</v>
      </c>
      <c r="L5816" t="str">
        <f t="shared" si="363"/>
        <v>Huntsville</v>
      </c>
      <c r="M5816" t="s">
        <v>22</v>
      </c>
      <c r="N5816" t="str">
        <f>IF(M5816="", "", IFERROR(VLOOKUP(M5816, Data!$A$1:$B$5, 2, 0), "Unkown fuel"))</f>
        <v>very harmful</v>
      </c>
      <c r="O5816" t="s">
        <v>23</v>
      </c>
      <c r="P5816" t="s">
        <v>24</v>
      </c>
      <c r="Q5816" t="s">
        <v>33</v>
      </c>
      <c r="R5816" t="s">
        <v>1612</v>
      </c>
      <c r="S5816">
        <v>1461</v>
      </c>
      <c r="T5816" t="s">
        <v>298</v>
      </c>
      <c r="U5816" t="s">
        <v>299</v>
      </c>
      <c r="V5816">
        <v>7</v>
      </c>
      <c r="W5816" t="s">
        <v>1179</v>
      </c>
    </row>
    <row r="5817" spans="1:23" x14ac:dyDescent="0.3">
      <c r="A5817">
        <v>5985</v>
      </c>
      <c r="B5817" t="s">
        <v>18</v>
      </c>
      <c r="C5817">
        <v>2013</v>
      </c>
      <c r="D5817">
        <f t="shared" ca="1" si="360"/>
        <v>10</v>
      </c>
      <c r="E5817" s="5">
        <v>450000</v>
      </c>
      <c r="F5817">
        <v>35000</v>
      </c>
      <c r="G5817" t="s">
        <v>124</v>
      </c>
      <c r="H5817" t="str">
        <f t="shared" si="361"/>
        <v>South</v>
      </c>
      <c r="I5817" t="s">
        <v>804</v>
      </c>
      <c r="J5817" t="str">
        <f t="shared" si="362"/>
        <v>Alabama</v>
      </c>
      <c r="K5817" t="s">
        <v>2176</v>
      </c>
      <c r="L5817" t="str">
        <f t="shared" si="363"/>
        <v>Huntsville</v>
      </c>
      <c r="M5817" t="s">
        <v>41</v>
      </c>
      <c r="N5817" t="str">
        <f>IF(M5817="", "", IFERROR(VLOOKUP(M5817, Data!$A$1:$B$5, 2, 0), "Unkown fuel"))</f>
        <v>harmful</v>
      </c>
      <c r="O5817" t="s">
        <v>23</v>
      </c>
      <c r="P5817" t="s">
        <v>24</v>
      </c>
      <c r="Q5817" t="s">
        <v>33</v>
      </c>
      <c r="R5817" t="s">
        <v>133</v>
      </c>
      <c r="S5817">
        <v>1197</v>
      </c>
      <c r="T5817" t="s">
        <v>395</v>
      </c>
      <c r="U5817" t="s">
        <v>261</v>
      </c>
      <c r="V5817">
        <v>5</v>
      </c>
      <c r="W5817" t="s">
        <v>1179</v>
      </c>
    </row>
    <row r="5818" spans="1:23" x14ac:dyDescent="0.3">
      <c r="A5818">
        <v>5986</v>
      </c>
      <c r="B5818" t="s">
        <v>239</v>
      </c>
      <c r="C5818">
        <v>2013</v>
      </c>
      <c r="D5818">
        <f t="shared" ca="1" si="360"/>
        <v>10</v>
      </c>
      <c r="E5818" s="5">
        <v>2000000</v>
      </c>
      <c r="F5818">
        <v>60000</v>
      </c>
      <c r="G5818" t="s">
        <v>124</v>
      </c>
      <c r="H5818" t="str">
        <f t="shared" si="361"/>
        <v>South</v>
      </c>
      <c r="I5818" t="s">
        <v>804</v>
      </c>
      <c r="J5818" t="str">
        <f t="shared" si="362"/>
        <v>Alabama</v>
      </c>
      <c r="K5818" t="s">
        <v>2226</v>
      </c>
      <c r="L5818" t="str">
        <f t="shared" si="363"/>
        <v>Homewood</v>
      </c>
      <c r="M5818" t="s">
        <v>22</v>
      </c>
      <c r="N5818" t="str">
        <f>IF(M5818="", "", IFERROR(VLOOKUP(M5818, Data!$A$1:$B$5, 2, 0), "Unkown fuel"))</f>
        <v>very harmful</v>
      </c>
      <c r="O5818" t="s">
        <v>23</v>
      </c>
      <c r="P5818" t="s">
        <v>154</v>
      </c>
      <c r="Q5818" t="s">
        <v>25</v>
      </c>
      <c r="R5818" t="s">
        <v>408</v>
      </c>
      <c r="S5818">
        <v>2993</v>
      </c>
      <c r="T5818" t="s">
        <v>2227</v>
      </c>
      <c r="U5818" t="s">
        <v>2228</v>
      </c>
      <c r="V5818">
        <v>5</v>
      </c>
      <c r="W5818" t="s">
        <v>1179</v>
      </c>
    </row>
    <row r="5819" spans="1:23" x14ac:dyDescent="0.3">
      <c r="A5819">
        <v>5987</v>
      </c>
      <c r="B5819" t="s">
        <v>18</v>
      </c>
      <c r="C5819">
        <v>2009</v>
      </c>
      <c r="D5819">
        <f t="shared" ca="1" si="360"/>
        <v>14</v>
      </c>
      <c r="E5819" s="5">
        <v>229999</v>
      </c>
      <c r="F5819">
        <v>71000</v>
      </c>
      <c r="G5819" t="s">
        <v>38</v>
      </c>
      <c r="H5819" t="str">
        <f t="shared" si="361"/>
        <v>Central</v>
      </c>
      <c r="I5819" t="s">
        <v>880</v>
      </c>
      <c r="J5819" t="str">
        <f t="shared" si="362"/>
        <v>Minnesota</v>
      </c>
      <c r="K5819" t="s">
        <v>2224</v>
      </c>
      <c r="L5819" t="str">
        <f t="shared" si="363"/>
        <v>Lino Lakes</v>
      </c>
      <c r="M5819" t="s">
        <v>41</v>
      </c>
      <c r="N5819" t="str">
        <f>IF(M5819="", "", IFERROR(VLOOKUP(M5819, Data!$A$1:$B$5, 2, 0), "Unkown fuel"))</f>
        <v>harmful</v>
      </c>
      <c r="O5819" t="s">
        <v>23</v>
      </c>
      <c r="P5819" t="s">
        <v>24</v>
      </c>
      <c r="Q5819" t="s">
        <v>25</v>
      </c>
      <c r="R5819" t="s">
        <v>50</v>
      </c>
      <c r="S5819">
        <v>1197</v>
      </c>
      <c r="T5819" t="s">
        <v>680</v>
      </c>
      <c r="U5819" t="s">
        <v>1327</v>
      </c>
      <c r="V5819">
        <v>5</v>
      </c>
      <c r="W5819" t="s">
        <v>1179</v>
      </c>
    </row>
    <row r="5820" spans="1:23" x14ac:dyDescent="0.3">
      <c r="A5820">
        <v>5988</v>
      </c>
      <c r="B5820" t="s">
        <v>18</v>
      </c>
      <c r="C5820">
        <v>2017</v>
      </c>
      <c r="D5820">
        <f t="shared" ca="1" si="360"/>
        <v>6</v>
      </c>
      <c r="E5820" s="5">
        <v>300000</v>
      </c>
      <c r="F5820">
        <v>30000</v>
      </c>
      <c r="G5820" t="s">
        <v>38</v>
      </c>
      <c r="H5820" t="str">
        <f t="shared" si="361"/>
        <v>Central</v>
      </c>
      <c r="I5820" t="s">
        <v>880</v>
      </c>
      <c r="J5820" t="str">
        <f t="shared" si="362"/>
        <v>Minnesota</v>
      </c>
      <c r="K5820" t="s">
        <v>2224</v>
      </c>
      <c r="L5820" t="str">
        <f t="shared" si="363"/>
        <v>Lino Lakes</v>
      </c>
      <c r="M5820" t="s">
        <v>41</v>
      </c>
      <c r="N5820" t="str">
        <f>IF(M5820="", "", IFERROR(VLOOKUP(M5820, Data!$A$1:$B$5, 2, 0), "Unkown fuel"))</f>
        <v>harmful</v>
      </c>
      <c r="O5820" t="s">
        <v>23</v>
      </c>
      <c r="P5820" t="s">
        <v>24</v>
      </c>
      <c r="Q5820" t="s">
        <v>25</v>
      </c>
      <c r="R5820" t="s">
        <v>140</v>
      </c>
      <c r="S5820">
        <v>998</v>
      </c>
      <c r="T5820" t="s">
        <v>166</v>
      </c>
      <c r="U5820" t="s">
        <v>141</v>
      </c>
      <c r="V5820">
        <v>5</v>
      </c>
      <c r="W5820" t="s">
        <v>1179</v>
      </c>
    </row>
    <row r="5821" spans="1:23" x14ac:dyDescent="0.3">
      <c r="A5821">
        <v>5989</v>
      </c>
      <c r="B5821" t="s">
        <v>18</v>
      </c>
      <c r="C5821">
        <v>2012</v>
      </c>
      <c r="D5821">
        <f t="shared" ca="1" si="360"/>
        <v>11</v>
      </c>
      <c r="E5821" s="5">
        <v>200000</v>
      </c>
      <c r="F5821">
        <v>50000</v>
      </c>
      <c r="G5821" t="s">
        <v>124</v>
      </c>
      <c r="H5821" t="str">
        <f t="shared" si="361"/>
        <v>South</v>
      </c>
      <c r="I5821" t="s">
        <v>804</v>
      </c>
      <c r="J5821" t="str">
        <f t="shared" si="362"/>
        <v>Alabama</v>
      </c>
      <c r="K5821" t="s">
        <v>2225</v>
      </c>
      <c r="L5821" t="str">
        <f t="shared" si="363"/>
        <v>Hoover</v>
      </c>
      <c r="M5821" t="s">
        <v>41</v>
      </c>
      <c r="N5821" t="str">
        <f>IF(M5821="", "", IFERROR(VLOOKUP(M5821, Data!$A$1:$B$5, 2, 0), "Unkown fuel"))</f>
        <v>harmful</v>
      </c>
      <c r="O5821" t="s">
        <v>23</v>
      </c>
      <c r="P5821" t="s">
        <v>24</v>
      </c>
      <c r="Q5821" t="s">
        <v>33</v>
      </c>
      <c r="R5821" t="s">
        <v>96</v>
      </c>
      <c r="S5821">
        <v>796</v>
      </c>
      <c r="T5821" t="s">
        <v>97</v>
      </c>
      <c r="U5821" t="s">
        <v>98</v>
      </c>
      <c r="V5821">
        <v>5</v>
      </c>
      <c r="W5821" t="s">
        <v>1179</v>
      </c>
    </row>
    <row r="5822" spans="1:23" x14ac:dyDescent="0.3">
      <c r="A5822">
        <v>5990</v>
      </c>
      <c r="B5822" t="s">
        <v>173</v>
      </c>
      <c r="C5822">
        <v>2008</v>
      </c>
      <c r="D5822">
        <f t="shared" ca="1" si="360"/>
        <v>15</v>
      </c>
      <c r="E5822" s="5">
        <v>725000</v>
      </c>
      <c r="F5822">
        <v>80000</v>
      </c>
      <c r="G5822" t="s">
        <v>38</v>
      </c>
      <c r="H5822" t="str">
        <f t="shared" si="361"/>
        <v>Central</v>
      </c>
      <c r="I5822" t="s">
        <v>880</v>
      </c>
      <c r="J5822" t="str">
        <f t="shared" si="362"/>
        <v>Minnesota</v>
      </c>
      <c r="K5822" t="s">
        <v>2224</v>
      </c>
      <c r="L5822" t="str">
        <f t="shared" si="363"/>
        <v>Lino Lakes</v>
      </c>
      <c r="M5822" t="s">
        <v>22</v>
      </c>
      <c r="N5822" t="str">
        <f>IF(M5822="", "", IFERROR(VLOOKUP(M5822, Data!$A$1:$B$5, 2, 0), "Unkown fuel"))</f>
        <v>very harmful</v>
      </c>
      <c r="O5822" t="s">
        <v>23</v>
      </c>
      <c r="P5822" t="s">
        <v>154</v>
      </c>
      <c r="Q5822" t="s">
        <v>33</v>
      </c>
      <c r="R5822" t="s">
        <v>203</v>
      </c>
      <c r="S5822">
        <v>2143</v>
      </c>
      <c r="T5822" t="s">
        <v>204</v>
      </c>
      <c r="U5822" t="s">
        <v>205</v>
      </c>
      <c r="V5822">
        <v>5</v>
      </c>
      <c r="W5822" t="s">
        <v>1179</v>
      </c>
    </row>
    <row r="5823" spans="1:23" x14ac:dyDescent="0.3">
      <c r="A5823">
        <v>5991</v>
      </c>
      <c r="B5823" t="s">
        <v>296</v>
      </c>
      <c r="C5823">
        <v>2011</v>
      </c>
      <c r="D5823">
        <f t="shared" ca="1" si="360"/>
        <v>12</v>
      </c>
      <c r="E5823" s="5">
        <v>235000</v>
      </c>
      <c r="F5823">
        <v>90000</v>
      </c>
      <c r="G5823" t="s">
        <v>124</v>
      </c>
      <c r="H5823" t="str">
        <f t="shared" si="361"/>
        <v>South</v>
      </c>
      <c r="I5823" t="s">
        <v>804</v>
      </c>
      <c r="J5823" t="str">
        <f t="shared" si="362"/>
        <v>Alabama</v>
      </c>
      <c r="K5823" t="s">
        <v>2226</v>
      </c>
      <c r="L5823" t="str">
        <f t="shared" si="363"/>
        <v>Homewood</v>
      </c>
      <c r="M5823" t="s">
        <v>41</v>
      </c>
      <c r="N5823" t="str">
        <f>IF(M5823="", "", IFERROR(VLOOKUP(M5823, Data!$A$1:$B$5, 2, 0), "Unkown fuel"))</f>
        <v>harmful</v>
      </c>
      <c r="O5823" t="s">
        <v>23</v>
      </c>
      <c r="P5823" t="s">
        <v>24</v>
      </c>
      <c r="Q5823" t="s">
        <v>33</v>
      </c>
      <c r="R5823" t="s">
        <v>713</v>
      </c>
      <c r="S5823">
        <v>1198</v>
      </c>
      <c r="T5823" t="s">
        <v>393</v>
      </c>
      <c r="U5823" t="s">
        <v>147</v>
      </c>
      <c r="V5823">
        <v>5</v>
      </c>
      <c r="W5823" t="s">
        <v>1179</v>
      </c>
    </row>
    <row r="5824" spans="1:23" x14ac:dyDescent="0.3">
      <c r="A5824">
        <v>5992</v>
      </c>
      <c r="B5824" t="s">
        <v>46</v>
      </c>
      <c r="C5824">
        <v>2017</v>
      </c>
      <c r="D5824">
        <f t="shared" ca="1" si="360"/>
        <v>6</v>
      </c>
      <c r="E5824" s="5">
        <v>666000</v>
      </c>
      <c r="F5824">
        <v>13000</v>
      </c>
      <c r="G5824" t="s">
        <v>38</v>
      </c>
      <c r="H5824" t="str">
        <f t="shared" si="361"/>
        <v>Central</v>
      </c>
      <c r="I5824" t="s">
        <v>70</v>
      </c>
      <c r="J5824" t="str">
        <f t="shared" si="362"/>
        <v>Texas</v>
      </c>
      <c r="K5824" t="s">
        <v>92</v>
      </c>
      <c r="L5824" t="str">
        <f t="shared" si="363"/>
        <v>Dallas</v>
      </c>
      <c r="M5824" t="s">
        <v>41</v>
      </c>
      <c r="N5824" t="str">
        <f>IF(M5824="", "", IFERROR(VLOOKUP(M5824, Data!$A$1:$B$5, 2, 0), "Unkown fuel"))</f>
        <v>harmful</v>
      </c>
      <c r="O5824" t="s">
        <v>23</v>
      </c>
      <c r="P5824" t="s">
        <v>24</v>
      </c>
      <c r="Q5824" t="s">
        <v>25</v>
      </c>
      <c r="R5824" t="s">
        <v>133</v>
      </c>
      <c r="S5824">
        <v>1197</v>
      </c>
      <c r="T5824" t="s">
        <v>134</v>
      </c>
      <c r="U5824" t="s">
        <v>135</v>
      </c>
      <c r="V5824">
        <v>5</v>
      </c>
      <c r="W5824" t="s">
        <v>1179</v>
      </c>
    </row>
    <row r="5825" spans="1:23" x14ac:dyDescent="0.3">
      <c r="A5825">
        <v>5993</v>
      </c>
      <c r="B5825" t="s">
        <v>18</v>
      </c>
      <c r="C5825">
        <v>2000</v>
      </c>
      <c r="D5825">
        <f t="shared" ca="1" si="360"/>
        <v>23</v>
      </c>
      <c r="E5825" s="5">
        <v>65000</v>
      </c>
      <c r="F5825">
        <v>100000</v>
      </c>
      <c r="G5825" t="s">
        <v>38</v>
      </c>
      <c r="H5825" t="str">
        <f t="shared" si="361"/>
        <v>Central</v>
      </c>
      <c r="I5825" t="s">
        <v>70</v>
      </c>
      <c r="J5825" t="str">
        <f t="shared" si="362"/>
        <v>Texas</v>
      </c>
      <c r="K5825" t="s">
        <v>92</v>
      </c>
      <c r="L5825" t="str">
        <f t="shared" si="363"/>
        <v>Dallas</v>
      </c>
      <c r="M5825" t="s">
        <v>41</v>
      </c>
      <c r="N5825" t="str">
        <f>IF(M5825="", "", IFERROR(VLOOKUP(M5825, Data!$A$1:$B$5, 2, 0), "Unkown fuel"))</f>
        <v>harmful</v>
      </c>
      <c r="O5825" t="s">
        <v>23</v>
      </c>
      <c r="P5825" t="s">
        <v>24</v>
      </c>
      <c r="Q5825" t="s">
        <v>42</v>
      </c>
      <c r="R5825" t="s">
        <v>50</v>
      </c>
      <c r="S5825">
        <v>796</v>
      </c>
      <c r="T5825" t="s">
        <v>63</v>
      </c>
      <c r="U5825" t="s">
        <v>64</v>
      </c>
      <c r="V5825">
        <v>4</v>
      </c>
      <c r="W5825" t="s">
        <v>1179</v>
      </c>
    </row>
    <row r="5826" spans="1:23" x14ac:dyDescent="0.3">
      <c r="A5826">
        <v>5995</v>
      </c>
      <c r="B5826" t="s">
        <v>37</v>
      </c>
      <c r="C5826">
        <v>2018</v>
      </c>
      <c r="D5826">
        <f t="shared" ref="D5826:D5889" ca="1" si="364">TRUNC(YEARFRAC(DATE(C5826,1,1), TODAY(), 1))</f>
        <v>5</v>
      </c>
      <c r="E5826" s="5">
        <v>834000</v>
      </c>
      <c r="F5826">
        <v>30000</v>
      </c>
      <c r="G5826" t="s">
        <v>38</v>
      </c>
      <c r="H5826" t="str">
        <f t="shared" ref="H5826:H5889" si="365">TRIM(G5826)</f>
        <v>Central</v>
      </c>
      <c r="I5826" t="s">
        <v>70</v>
      </c>
      <c r="J5826" t="str">
        <f t="shared" ref="J5826:J5889" si="366">TRIM(I5826)</f>
        <v>Texas</v>
      </c>
      <c r="K5826" t="s">
        <v>92</v>
      </c>
      <c r="L5826" t="str">
        <f t="shared" ref="L5826:L5889" si="367">TRIM(K5826)</f>
        <v>Dallas</v>
      </c>
      <c r="M5826" t="s">
        <v>22</v>
      </c>
      <c r="N5826" t="str">
        <f>IF(M5826="", "", IFERROR(VLOOKUP(M5826, Data!$A$1:$B$5, 2, 0), "Unkown fuel"))</f>
        <v>very harmful</v>
      </c>
      <c r="O5826" t="s">
        <v>23</v>
      </c>
      <c r="P5826" t="s">
        <v>24</v>
      </c>
      <c r="Q5826" t="s">
        <v>25</v>
      </c>
      <c r="R5826" t="s">
        <v>104</v>
      </c>
      <c r="S5826">
        <v>1498</v>
      </c>
      <c r="T5826" t="s">
        <v>105</v>
      </c>
      <c r="U5826" t="s">
        <v>95</v>
      </c>
      <c r="V5826">
        <v>5</v>
      </c>
      <c r="W5826" t="s">
        <v>1179</v>
      </c>
    </row>
    <row r="5827" spans="1:23" x14ac:dyDescent="0.3">
      <c r="A5827">
        <v>5996</v>
      </c>
      <c r="B5827" t="s">
        <v>88</v>
      </c>
      <c r="C5827">
        <v>2012</v>
      </c>
      <c r="D5827">
        <f t="shared" ca="1" si="364"/>
        <v>11</v>
      </c>
      <c r="E5827" s="5">
        <v>430000</v>
      </c>
      <c r="F5827">
        <v>120000</v>
      </c>
      <c r="G5827" t="s">
        <v>38</v>
      </c>
      <c r="H5827" t="str">
        <f t="shared" si="365"/>
        <v>Central</v>
      </c>
      <c r="I5827" t="s">
        <v>70</v>
      </c>
      <c r="J5827" t="str">
        <f t="shared" si="366"/>
        <v>Texas</v>
      </c>
      <c r="K5827" t="s">
        <v>92</v>
      </c>
      <c r="L5827" t="str">
        <f t="shared" si="367"/>
        <v>Dallas</v>
      </c>
      <c r="M5827" t="s">
        <v>22</v>
      </c>
      <c r="N5827" t="str">
        <f>IF(M5827="", "", IFERROR(VLOOKUP(M5827, Data!$A$1:$B$5, 2, 0), "Unkown fuel"))</f>
        <v>very harmful</v>
      </c>
      <c r="O5827" t="s">
        <v>23</v>
      </c>
      <c r="P5827" t="s">
        <v>24</v>
      </c>
      <c r="Q5827" t="s">
        <v>25</v>
      </c>
      <c r="R5827" t="s">
        <v>489</v>
      </c>
      <c r="S5827">
        <v>2523</v>
      </c>
      <c r="T5827" t="s">
        <v>309</v>
      </c>
      <c r="U5827" t="s">
        <v>490</v>
      </c>
      <c r="V5827">
        <v>7</v>
      </c>
      <c r="W5827" t="s">
        <v>1179</v>
      </c>
    </row>
    <row r="5828" spans="1:23" x14ac:dyDescent="0.3">
      <c r="A5828">
        <v>5997</v>
      </c>
      <c r="B5828" t="s">
        <v>18</v>
      </c>
      <c r="C5828">
        <v>2010</v>
      </c>
      <c r="D5828">
        <f t="shared" ca="1" si="364"/>
        <v>13</v>
      </c>
      <c r="E5828" s="5">
        <v>360000</v>
      </c>
      <c r="F5828">
        <v>120000</v>
      </c>
      <c r="G5828" t="s">
        <v>38</v>
      </c>
      <c r="H5828" t="str">
        <f t="shared" si="365"/>
        <v>Central</v>
      </c>
      <c r="I5828" t="s">
        <v>70</v>
      </c>
      <c r="J5828" t="str">
        <f t="shared" si="366"/>
        <v>Texas</v>
      </c>
      <c r="K5828" t="s">
        <v>92</v>
      </c>
      <c r="L5828" t="str">
        <f t="shared" si="367"/>
        <v>Dallas</v>
      </c>
      <c r="M5828" t="s">
        <v>22</v>
      </c>
      <c r="N5828" t="str">
        <f>IF(M5828="", "", IFERROR(VLOOKUP(M5828, Data!$A$1:$B$5, 2, 0), "Unkown fuel"))</f>
        <v>very harmful</v>
      </c>
      <c r="O5828" t="s">
        <v>23</v>
      </c>
      <c r="P5828" t="s">
        <v>24</v>
      </c>
      <c r="Q5828" t="s">
        <v>33</v>
      </c>
      <c r="R5828" t="s">
        <v>159</v>
      </c>
      <c r="S5828">
        <v>1248</v>
      </c>
      <c r="T5828" t="s">
        <v>393</v>
      </c>
      <c r="U5828" t="s">
        <v>28</v>
      </c>
      <c r="V5828">
        <v>5</v>
      </c>
      <c r="W5828" t="s">
        <v>1179</v>
      </c>
    </row>
    <row r="5829" spans="1:23" x14ac:dyDescent="0.3">
      <c r="A5829">
        <v>5998</v>
      </c>
      <c r="B5829" t="s">
        <v>46</v>
      </c>
      <c r="C5829">
        <v>2014</v>
      </c>
      <c r="D5829">
        <f t="shared" ca="1" si="364"/>
        <v>9</v>
      </c>
      <c r="E5829" s="5">
        <v>240000</v>
      </c>
      <c r="F5829">
        <v>70000</v>
      </c>
      <c r="G5829" t="s">
        <v>38</v>
      </c>
      <c r="H5829" t="str">
        <f t="shared" si="365"/>
        <v>Central</v>
      </c>
      <c r="I5829" t="s">
        <v>70</v>
      </c>
      <c r="J5829" t="str">
        <f t="shared" si="366"/>
        <v>Texas</v>
      </c>
      <c r="K5829" t="s">
        <v>936</v>
      </c>
      <c r="L5829" t="str">
        <f t="shared" si="367"/>
        <v>Deer Park</v>
      </c>
      <c r="M5829" t="s">
        <v>41</v>
      </c>
      <c r="N5829" t="str">
        <f>IF(M5829="", "", IFERROR(VLOOKUP(M5829, Data!$A$1:$B$5, 2, 0), "Unkown fuel"))</f>
        <v>harmful</v>
      </c>
      <c r="O5829" t="s">
        <v>23</v>
      </c>
      <c r="P5829" t="s">
        <v>24</v>
      </c>
      <c r="Q5829" t="s">
        <v>25</v>
      </c>
      <c r="R5829" t="s">
        <v>390</v>
      </c>
      <c r="S5829">
        <v>814</v>
      </c>
      <c r="T5829" t="s">
        <v>541</v>
      </c>
      <c r="U5829" t="s">
        <v>542</v>
      </c>
      <c r="V5829">
        <v>5</v>
      </c>
      <c r="W5829" t="s">
        <v>1179</v>
      </c>
    </row>
    <row r="5830" spans="1:23" x14ac:dyDescent="0.3">
      <c r="A5830">
        <v>5999</v>
      </c>
      <c r="B5830" t="s">
        <v>18</v>
      </c>
      <c r="C5830">
        <v>2016</v>
      </c>
      <c r="D5830">
        <f t="shared" ca="1" si="364"/>
        <v>7</v>
      </c>
      <c r="E5830" s="5">
        <v>210000</v>
      </c>
      <c r="F5830">
        <v>210000</v>
      </c>
      <c r="G5830" t="s">
        <v>19</v>
      </c>
      <c r="H5830" t="str">
        <f t="shared" si="365"/>
        <v>East</v>
      </c>
      <c r="I5830" t="s">
        <v>767</v>
      </c>
      <c r="J5830" t="str">
        <f t="shared" si="366"/>
        <v>Maryland</v>
      </c>
      <c r="K5830" t="s">
        <v>2229</v>
      </c>
      <c r="L5830" t="str">
        <f t="shared" si="367"/>
        <v>Ellicott City</v>
      </c>
      <c r="M5830" t="s">
        <v>22</v>
      </c>
      <c r="N5830" t="str">
        <f>IF(M5830="", "", IFERROR(VLOOKUP(M5830, Data!$A$1:$B$5, 2, 0), "Unkown fuel"))</f>
        <v>very harmful</v>
      </c>
      <c r="O5830" t="s">
        <v>23</v>
      </c>
      <c r="P5830" t="s">
        <v>24</v>
      </c>
      <c r="Q5830" t="s">
        <v>25</v>
      </c>
      <c r="R5830" t="s">
        <v>229</v>
      </c>
      <c r="S5830">
        <v>1248</v>
      </c>
      <c r="T5830" t="s">
        <v>27</v>
      </c>
      <c r="U5830" t="s">
        <v>28</v>
      </c>
      <c r="V5830">
        <v>5</v>
      </c>
      <c r="W5830" t="s">
        <v>1179</v>
      </c>
    </row>
    <row r="5831" spans="1:23" x14ac:dyDescent="0.3">
      <c r="A5831">
        <v>6000</v>
      </c>
      <c r="B5831" t="s">
        <v>109</v>
      </c>
      <c r="C5831">
        <v>2010</v>
      </c>
      <c r="D5831">
        <f t="shared" ca="1" si="364"/>
        <v>13</v>
      </c>
      <c r="E5831" s="5">
        <v>135000</v>
      </c>
      <c r="F5831">
        <v>148000</v>
      </c>
      <c r="G5831" t="s">
        <v>19</v>
      </c>
      <c r="H5831" t="str">
        <f t="shared" si="365"/>
        <v>East</v>
      </c>
      <c r="I5831" t="s">
        <v>767</v>
      </c>
      <c r="J5831" t="str">
        <f t="shared" si="366"/>
        <v>Maryland</v>
      </c>
      <c r="K5831" t="s">
        <v>2229</v>
      </c>
      <c r="L5831" t="str">
        <f t="shared" si="367"/>
        <v>Ellicott City</v>
      </c>
      <c r="M5831" t="s">
        <v>22</v>
      </c>
      <c r="N5831" t="str">
        <f>IF(M5831="", "", IFERROR(VLOOKUP(M5831, Data!$A$1:$B$5, 2, 0), "Unkown fuel"))</f>
        <v>very harmful</v>
      </c>
      <c r="O5831" t="s">
        <v>23</v>
      </c>
      <c r="P5831" t="s">
        <v>24</v>
      </c>
      <c r="Q5831" t="s">
        <v>33</v>
      </c>
      <c r="R5831" t="s">
        <v>285</v>
      </c>
      <c r="S5831">
        <v>1396</v>
      </c>
      <c r="T5831" t="s">
        <v>471</v>
      </c>
      <c r="U5831" t="s">
        <v>287</v>
      </c>
      <c r="V5831">
        <v>5</v>
      </c>
      <c r="W5831" t="s">
        <v>1179</v>
      </c>
    </row>
    <row r="5832" spans="1:23" x14ac:dyDescent="0.3">
      <c r="A5832">
        <v>6001</v>
      </c>
      <c r="B5832" t="s">
        <v>88</v>
      </c>
      <c r="C5832">
        <v>2017</v>
      </c>
      <c r="D5832">
        <f t="shared" ca="1" si="364"/>
        <v>6</v>
      </c>
      <c r="E5832" s="5">
        <v>700000</v>
      </c>
      <c r="F5832">
        <v>54188</v>
      </c>
      <c r="G5832" t="s">
        <v>19</v>
      </c>
      <c r="H5832" t="str">
        <f t="shared" si="365"/>
        <v>East</v>
      </c>
      <c r="I5832" t="s">
        <v>767</v>
      </c>
      <c r="J5832" t="str">
        <f t="shared" si="366"/>
        <v>Maryland</v>
      </c>
      <c r="K5832" t="s">
        <v>2230</v>
      </c>
      <c r="L5832" t="str">
        <f t="shared" si="367"/>
        <v>Essex</v>
      </c>
      <c r="M5832" t="s">
        <v>22</v>
      </c>
      <c r="N5832" t="str">
        <f>IF(M5832="", "", IFERROR(VLOOKUP(M5832, Data!$A$1:$B$5, 2, 0), "Unkown fuel"))</f>
        <v>very harmful</v>
      </c>
      <c r="O5832" t="s">
        <v>23</v>
      </c>
      <c r="P5832" t="s">
        <v>24</v>
      </c>
      <c r="Q5832" t="s">
        <v>25</v>
      </c>
      <c r="R5832" t="s">
        <v>623</v>
      </c>
      <c r="S5832">
        <v>1493</v>
      </c>
      <c r="T5832" t="s">
        <v>171</v>
      </c>
      <c r="U5832" t="s">
        <v>445</v>
      </c>
      <c r="V5832">
        <v>7</v>
      </c>
      <c r="W5832" t="s">
        <v>1179</v>
      </c>
    </row>
    <row r="5833" spans="1:23" x14ac:dyDescent="0.3">
      <c r="A5833">
        <v>6002</v>
      </c>
      <c r="B5833" t="s">
        <v>88</v>
      </c>
      <c r="C5833">
        <v>2017</v>
      </c>
      <c r="D5833">
        <f t="shared" ca="1" si="364"/>
        <v>6</v>
      </c>
      <c r="E5833" s="5">
        <v>750000</v>
      </c>
      <c r="F5833">
        <v>60000</v>
      </c>
      <c r="G5833" t="s">
        <v>38</v>
      </c>
      <c r="H5833" t="str">
        <f t="shared" si="365"/>
        <v>Central</v>
      </c>
      <c r="I5833" t="s">
        <v>39</v>
      </c>
      <c r="J5833" t="str">
        <f t="shared" si="366"/>
        <v>Illinois</v>
      </c>
      <c r="K5833" t="s">
        <v>2231</v>
      </c>
      <c r="L5833" t="str">
        <f t="shared" si="367"/>
        <v>Franklin Park</v>
      </c>
      <c r="M5833" t="s">
        <v>22</v>
      </c>
      <c r="N5833" t="str">
        <f>IF(M5833="", "", IFERROR(VLOOKUP(M5833, Data!$A$1:$B$5, 2, 0), "Unkown fuel"))</f>
        <v>very harmful</v>
      </c>
      <c r="O5833" t="s">
        <v>23</v>
      </c>
      <c r="P5833" t="s">
        <v>24</v>
      </c>
      <c r="Q5833" t="s">
        <v>25</v>
      </c>
      <c r="R5833" t="s">
        <v>623</v>
      </c>
      <c r="S5833">
        <v>1493</v>
      </c>
      <c r="T5833" t="s">
        <v>171</v>
      </c>
      <c r="U5833" t="s">
        <v>445</v>
      </c>
      <c r="V5833">
        <v>7</v>
      </c>
      <c r="W5833" t="s">
        <v>1179</v>
      </c>
    </row>
    <row r="5834" spans="1:23" x14ac:dyDescent="0.3">
      <c r="A5834">
        <v>6003</v>
      </c>
      <c r="B5834" t="s">
        <v>30</v>
      </c>
      <c r="C5834">
        <v>2012</v>
      </c>
      <c r="D5834">
        <f t="shared" ca="1" si="364"/>
        <v>11</v>
      </c>
      <c r="E5834" s="5">
        <v>425000</v>
      </c>
      <c r="F5834">
        <v>90000</v>
      </c>
      <c r="G5834" t="s">
        <v>38</v>
      </c>
      <c r="H5834" t="str">
        <f t="shared" si="365"/>
        <v>Central</v>
      </c>
      <c r="I5834" t="s">
        <v>39</v>
      </c>
      <c r="J5834" t="str">
        <f t="shared" si="366"/>
        <v>Illinois</v>
      </c>
      <c r="K5834" t="s">
        <v>2231</v>
      </c>
      <c r="L5834" t="str">
        <f t="shared" si="367"/>
        <v>Franklin Park</v>
      </c>
      <c r="M5834" t="s">
        <v>22</v>
      </c>
      <c r="N5834" t="str">
        <f>IF(M5834="", "", IFERROR(VLOOKUP(M5834, Data!$A$1:$B$5, 2, 0), "Unkown fuel"))</f>
        <v>very harmful</v>
      </c>
      <c r="O5834" t="s">
        <v>23</v>
      </c>
      <c r="P5834" t="s">
        <v>24</v>
      </c>
      <c r="Q5834" t="s">
        <v>25</v>
      </c>
      <c r="R5834" t="s">
        <v>651</v>
      </c>
      <c r="S5834">
        <v>1598</v>
      </c>
      <c r="T5834" t="s">
        <v>366</v>
      </c>
      <c r="U5834" t="s">
        <v>36</v>
      </c>
      <c r="V5834">
        <v>5</v>
      </c>
      <c r="W5834" t="s">
        <v>1179</v>
      </c>
    </row>
    <row r="5835" spans="1:23" x14ac:dyDescent="0.3">
      <c r="A5835">
        <v>6004</v>
      </c>
      <c r="B5835" t="s">
        <v>120</v>
      </c>
      <c r="C5835">
        <v>2011</v>
      </c>
      <c r="D5835">
        <f t="shared" ca="1" si="364"/>
        <v>12</v>
      </c>
      <c r="E5835" s="5">
        <v>150000</v>
      </c>
      <c r="F5835">
        <v>100000</v>
      </c>
      <c r="G5835" t="s">
        <v>38</v>
      </c>
      <c r="H5835" t="str">
        <f t="shared" si="365"/>
        <v>Central</v>
      </c>
      <c r="I5835" t="s">
        <v>39</v>
      </c>
      <c r="J5835" t="str">
        <f t="shared" si="366"/>
        <v>Illinois</v>
      </c>
      <c r="K5835" t="s">
        <v>2231</v>
      </c>
      <c r="L5835" t="str">
        <f t="shared" si="367"/>
        <v>Franklin Park</v>
      </c>
      <c r="M5835" t="s">
        <v>41</v>
      </c>
      <c r="N5835" t="str">
        <f>IF(M5835="", "", IFERROR(VLOOKUP(M5835, Data!$A$1:$B$5, 2, 0), "Unkown fuel"))</f>
        <v>harmful</v>
      </c>
      <c r="O5835" t="s">
        <v>23</v>
      </c>
      <c r="P5835" t="s">
        <v>24</v>
      </c>
      <c r="Q5835" t="s">
        <v>42</v>
      </c>
      <c r="R5835" t="s">
        <v>133</v>
      </c>
      <c r="S5835">
        <v>1199</v>
      </c>
      <c r="T5835" t="s">
        <v>498</v>
      </c>
      <c r="U5835" t="s">
        <v>499</v>
      </c>
      <c r="V5835">
        <v>5</v>
      </c>
      <c r="W5835" t="s">
        <v>1179</v>
      </c>
    </row>
    <row r="5836" spans="1:23" x14ac:dyDescent="0.3">
      <c r="A5836">
        <v>6005</v>
      </c>
      <c r="B5836" t="s">
        <v>46</v>
      </c>
      <c r="C5836">
        <v>2014</v>
      </c>
      <c r="D5836">
        <f t="shared" ca="1" si="364"/>
        <v>9</v>
      </c>
      <c r="E5836" s="5">
        <v>215000</v>
      </c>
      <c r="F5836">
        <v>40000</v>
      </c>
      <c r="G5836" t="s">
        <v>19</v>
      </c>
      <c r="H5836" t="str">
        <f t="shared" si="365"/>
        <v>East</v>
      </c>
      <c r="I5836" t="s">
        <v>767</v>
      </c>
      <c r="J5836" t="str">
        <f t="shared" si="366"/>
        <v>Maryland</v>
      </c>
      <c r="K5836" t="s">
        <v>2230</v>
      </c>
      <c r="L5836" t="str">
        <f t="shared" si="367"/>
        <v>Essex</v>
      </c>
      <c r="M5836" t="s">
        <v>41</v>
      </c>
      <c r="N5836" t="str">
        <f>IF(M5836="", "", IFERROR(VLOOKUP(M5836, Data!$A$1:$B$5, 2, 0), "Unkown fuel"))</f>
        <v>harmful</v>
      </c>
      <c r="O5836" t="s">
        <v>23</v>
      </c>
      <c r="P5836" t="s">
        <v>24</v>
      </c>
      <c r="Q5836" t="s">
        <v>25</v>
      </c>
      <c r="R5836" t="s">
        <v>390</v>
      </c>
      <c r="S5836">
        <v>814</v>
      </c>
      <c r="T5836" t="s">
        <v>541</v>
      </c>
      <c r="U5836" t="s">
        <v>542</v>
      </c>
      <c r="V5836">
        <v>5</v>
      </c>
      <c r="W5836" t="s">
        <v>1179</v>
      </c>
    </row>
    <row r="5837" spans="1:23" x14ac:dyDescent="0.3">
      <c r="A5837">
        <v>6006</v>
      </c>
      <c r="B5837" t="s">
        <v>145</v>
      </c>
      <c r="C5837">
        <v>2014</v>
      </c>
      <c r="D5837">
        <f t="shared" ca="1" si="364"/>
        <v>9</v>
      </c>
      <c r="E5837" s="5">
        <v>225000</v>
      </c>
      <c r="F5837">
        <v>35000</v>
      </c>
      <c r="G5837" t="s">
        <v>19</v>
      </c>
      <c r="H5837" t="str">
        <f t="shared" si="365"/>
        <v>East</v>
      </c>
      <c r="I5837" t="s">
        <v>767</v>
      </c>
      <c r="J5837" t="str">
        <f t="shared" si="366"/>
        <v>Maryland</v>
      </c>
      <c r="K5837" t="s">
        <v>2229</v>
      </c>
      <c r="L5837" t="str">
        <f t="shared" si="367"/>
        <v>Ellicott City</v>
      </c>
      <c r="M5837" t="s">
        <v>41</v>
      </c>
      <c r="N5837" t="str">
        <f>IF(M5837="", "", IFERROR(VLOOKUP(M5837, Data!$A$1:$B$5, 2, 0), "Unkown fuel"))</f>
        <v>harmful</v>
      </c>
      <c r="O5837" t="s">
        <v>23</v>
      </c>
      <c r="P5837" t="s">
        <v>24</v>
      </c>
      <c r="Q5837" t="s">
        <v>25</v>
      </c>
      <c r="R5837" t="s">
        <v>146</v>
      </c>
      <c r="S5837">
        <v>1198</v>
      </c>
      <c r="T5837" t="s">
        <v>86</v>
      </c>
      <c r="U5837" t="s">
        <v>147</v>
      </c>
      <c r="V5837">
        <v>5</v>
      </c>
      <c r="W5837" t="s">
        <v>1179</v>
      </c>
    </row>
    <row r="5838" spans="1:23" x14ac:dyDescent="0.3">
      <c r="A5838">
        <v>6007</v>
      </c>
      <c r="B5838" t="s">
        <v>75</v>
      </c>
      <c r="C5838">
        <v>2017</v>
      </c>
      <c r="D5838">
        <f t="shared" ca="1" si="364"/>
        <v>6</v>
      </c>
      <c r="E5838" s="5">
        <v>330000</v>
      </c>
      <c r="F5838">
        <v>20000</v>
      </c>
      <c r="G5838" t="s">
        <v>19</v>
      </c>
      <c r="H5838" t="str">
        <f t="shared" si="365"/>
        <v>East</v>
      </c>
      <c r="I5838" t="s">
        <v>767</v>
      </c>
      <c r="J5838" t="str">
        <f t="shared" si="366"/>
        <v>Maryland</v>
      </c>
      <c r="K5838" t="s">
        <v>2230</v>
      </c>
      <c r="L5838" t="str">
        <f t="shared" si="367"/>
        <v>Essex</v>
      </c>
      <c r="M5838" t="s">
        <v>41</v>
      </c>
      <c r="N5838" t="str">
        <f>IF(M5838="", "", IFERROR(VLOOKUP(M5838, Data!$A$1:$B$5, 2, 0), "Unkown fuel"))</f>
        <v>harmful</v>
      </c>
      <c r="O5838" t="s">
        <v>23</v>
      </c>
      <c r="P5838" t="s">
        <v>24</v>
      </c>
      <c r="Q5838" t="s">
        <v>25</v>
      </c>
      <c r="R5838" t="s">
        <v>305</v>
      </c>
      <c r="S5838">
        <v>999</v>
      </c>
      <c r="T5838" t="s">
        <v>86</v>
      </c>
      <c r="U5838" t="s">
        <v>306</v>
      </c>
      <c r="V5838">
        <v>5</v>
      </c>
      <c r="W5838" t="s">
        <v>1179</v>
      </c>
    </row>
    <row r="5839" spans="1:23" x14ac:dyDescent="0.3">
      <c r="A5839">
        <v>6008</v>
      </c>
      <c r="B5839" t="s">
        <v>18</v>
      </c>
      <c r="C5839">
        <v>2007</v>
      </c>
      <c r="D5839">
        <f t="shared" ca="1" si="364"/>
        <v>16</v>
      </c>
      <c r="E5839" s="5">
        <v>54000</v>
      </c>
      <c r="F5839">
        <v>144000</v>
      </c>
      <c r="G5839" t="s">
        <v>19</v>
      </c>
      <c r="H5839" t="str">
        <f t="shared" si="365"/>
        <v>East</v>
      </c>
      <c r="I5839" t="s">
        <v>767</v>
      </c>
      <c r="J5839" t="str">
        <f t="shared" si="366"/>
        <v>Maryland</v>
      </c>
      <c r="K5839" t="s">
        <v>2230</v>
      </c>
      <c r="L5839" t="str">
        <f t="shared" si="367"/>
        <v>Essex</v>
      </c>
      <c r="M5839" t="s">
        <v>59</v>
      </c>
      <c r="N5839" t="str">
        <f>IF(M5839="", "", IFERROR(VLOOKUP(M5839, Data!$A$1:$B$5, 2, 0), "Unkown fuel"))</f>
        <v>less harmful</v>
      </c>
      <c r="O5839" t="s">
        <v>23</v>
      </c>
      <c r="P5839" t="s">
        <v>24</v>
      </c>
      <c r="Q5839" t="s">
        <v>33</v>
      </c>
      <c r="R5839" t="s">
        <v>1507</v>
      </c>
      <c r="S5839">
        <v>796</v>
      </c>
      <c r="T5839" t="s">
        <v>1642</v>
      </c>
      <c r="U5839" t="s">
        <v>1643</v>
      </c>
      <c r="V5839">
        <v>5</v>
      </c>
      <c r="W5839" t="s">
        <v>1179</v>
      </c>
    </row>
    <row r="5840" spans="1:23" x14ac:dyDescent="0.3">
      <c r="A5840">
        <v>6009</v>
      </c>
      <c r="B5840" t="s">
        <v>46</v>
      </c>
      <c r="C5840">
        <v>2014</v>
      </c>
      <c r="D5840">
        <f t="shared" ca="1" si="364"/>
        <v>9</v>
      </c>
      <c r="E5840" s="5">
        <v>374000</v>
      </c>
      <c r="F5840">
        <v>54043</v>
      </c>
      <c r="G5840" t="s">
        <v>19</v>
      </c>
      <c r="H5840" t="str">
        <f t="shared" si="365"/>
        <v>East</v>
      </c>
      <c r="I5840" t="s">
        <v>767</v>
      </c>
      <c r="J5840" t="str">
        <f t="shared" si="366"/>
        <v>Maryland</v>
      </c>
      <c r="K5840" t="s">
        <v>2230</v>
      </c>
      <c r="L5840" t="str">
        <f t="shared" si="367"/>
        <v>Essex</v>
      </c>
      <c r="M5840" t="s">
        <v>41</v>
      </c>
      <c r="N5840" t="str">
        <f>IF(M5840="", "", IFERROR(VLOOKUP(M5840, Data!$A$1:$B$5, 2, 0), "Unkown fuel"))</f>
        <v>harmful</v>
      </c>
      <c r="O5840" t="s">
        <v>158</v>
      </c>
      <c r="P5840" t="s">
        <v>154</v>
      </c>
      <c r="Q5840" t="s">
        <v>25</v>
      </c>
      <c r="R5840" t="s">
        <v>85</v>
      </c>
      <c r="S5840">
        <v>1197</v>
      </c>
      <c r="T5840" t="s">
        <v>54</v>
      </c>
      <c r="U5840" t="s">
        <v>549</v>
      </c>
      <c r="V5840">
        <v>5</v>
      </c>
      <c r="W5840" t="s">
        <v>1179</v>
      </c>
    </row>
    <row r="5841" spans="1:23" x14ac:dyDescent="0.3">
      <c r="A5841">
        <v>6010</v>
      </c>
      <c r="B5841" t="s">
        <v>46</v>
      </c>
      <c r="C5841">
        <v>2012</v>
      </c>
      <c r="D5841">
        <f t="shared" ca="1" si="364"/>
        <v>11</v>
      </c>
      <c r="E5841" s="5">
        <v>549000</v>
      </c>
      <c r="F5841">
        <v>66657</v>
      </c>
      <c r="G5841" t="s">
        <v>19</v>
      </c>
      <c r="H5841" t="str">
        <f t="shared" si="365"/>
        <v>East</v>
      </c>
      <c r="I5841" t="s">
        <v>767</v>
      </c>
      <c r="J5841" t="str">
        <f t="shared" si="366"/>
        <v>Maryland</v>
      </c>
      <c r="K5841" t="s">
        <v>2230</v>
      </c>
      <c r="L5841" t="str">
        <f t="shared" si="367"/>
        <v>Essex</v>
      </c>
      <c r="M5841" t="s">
        <v>22</v>
      </c>
      <c r="N5841" t="str">
        <f>IF(M5841="", "", IFERROR(VLOOKUP(M5841, Data!$A$1:$B$5, 2, 0), "Unkown fuel"))</f>
        <v>very harmful</v>
      </c>
      <c r="O5841" t="s">
        <v>158</v>
      </c>
      <c r="P5841" t="s">
        <v>154</v>
      </c>
      <c r="Q5841" t="s">
        <v>25</v>
      </c>
      <c r="R5841" t="s">
        <v>288</v>
      </c>
      <c r="S5841">
        <v>1582</v>
      </c>
      <c r="T5841" t="s">
        <v>289</v>
      </c>
      <c r="U5841" t="s">
        <v>290</v>
      </c>
      <c r="V5841">
        <v>5</v>
      </c>
      <c r="W5841" t="s">
        <v>1179</v>
      </c>
    </row>
    <row r="5842" spans="1:23" x14ac:dyDescent="0.3">
      <c r="A5842">
        <v>6011</v>
      </c>
      <c r="B5842" t="s">
        <v>109</v>
      </c>
      <c r="C5842">
        <v>2016</v>
      </c>
      <c r="D5842">
        <f t="shared" ca="1" si="364"/>
        <v>7</v>
      </c>
      <c r="E5842" s="5">
        <v>390000</v>
      </c>
      <c r="F5842">
        <v>42000</v>
      </c>
      <c r="G5842" t="s">
        <v>19</v>
      </c>
      <c r="H5842" t="str">
        <f t="shared" si="365"/>
        <v>East</v>
      </c>
      <c r="I5842" t="s">
        <v>786</v>
      </c>
      <c r="J5842" t="str">
        <f t="shared" si="366"/>
        <v>New Jersey</v>
      </c>
      <c r="K5842" t="s">
        <v>2232</v>
      </c>
      <c r="L5842" t="str">
        <f t="shared" si="367"/>
        <v>Wayne</v>
      </c>
      <c r="M5842" t="s">
        <v>22</v>
      </c>
      <c r="N5842" t="str">
        <f>IF(M5842="", "", IFERROR(VLOOKUP(M5842, Data!$A$1:$B$5, 2, 0), "Unkown fuel"))</f>
        <v>very harmful</v>
      </c>
      <c r="O5842" t="s">
        <v>23</v>
      </c>
      <c r="P5842" t="s">
        <v>24</v>
      </c>
      <c r="Q5842" t="s">
        <v>33</v>
      </c>
      <c r="R5842" t="s">
        <v>285</v>
      </c>
      <c r="S5842">
        <v>1405</v>
      </c>
      <c r="T5842" t="s">
        <v>286</v>
      </c>
      <c r="U5842" t="s">
        <v>287</v>
      </c>
      <c r="V5842">
        <v>5</v>
      </c>
      <c r="W5842" t="s">
        <v>1179</v>
      </c>
    </row>
    <row r="5843" spans="1:23" x14ac:dyDescent="0.3">
      <c r="A5843">
        <v>6012</v>
      </c>
      <c r="B5843" t="s">
        <v>46</v>
      </c>
      <c r="C5843">
        <v>2013</v>
      </c>
      <c r="D5843">
        <f t="shared" ca="1" si="364"/>
        <v>10</v>
      </c>
      <c r="E5843" s="5">
        <v>455999</v>
      </c>
      <c r="F5843">
        <v>35582</v>
      </c>
      <c r="G5843" t="s">
        <v>19</v>
      </c>
      <c r="H5843" t="str">
        <f t="shared" si="365"/>
        <v>East</v>
      </c>
      <c r="I5843" t="s">
        <v>786</v>
      </c>
      <c r="J5843" t="str">
        <f t="shared" si="366"/>
        <v>New Jersey</v>
      </c>
      <c r="K5843" t="s">
        <v>1038</v>
      </c>
      <c r="L5843" t="str">
        <f t="shared" si="367"/>
        <v>Lakewood</v>
      </c>
      <c r="M5843" t="s">
        <v>41</v>
      </c>
      <c r="N5843" t="str">
        <f>IF(M5843="", "", IFERROR(VLOOKUP(M5843, Data!$A$1:$B$5, 2, 0), "Unkown fuel"))</f>
        <v>harmful</v>
      </c>
      <c r="O5843" t="s">
        <v>158</v>
      </c>
      <c r="P5843" t="s">
        <v>24</v>
      </c>
      <c r="Q5843" t="s">
        <v>25</v>
      </c>
      <c r="R5843" t="s">
        <v>164</v>
      </c>
      <c r="S5843">
        <v>1197</v>
      </c>
      <c r="T5843" t="s">
        <v>258</v>
      </c>
      <c r="U5843" t="s">
        <v>259</v>
      </c>
      <c r="V5843">
        <v>5</v>
      </c>
      <c r="W5843" t="s">
        <v>1179</v>
      </c>
    </row>
    <row r="5844" spans="1:23" x14ac:dyDescent="0.3">
      <c r="A5844">
        <v>6013</v>
      </c>
      <c r="B5844" t="s">
        <v>221</v>
      </c>
      <c r="C5844">
        <v>2013</v>
      </c>
      <c r="D5844">
        <f t="shared" ca="1" si="364"/>
        <v>10</v>
      </c>
      <c r="E5844" s="5">
        <v>453000</v>
      </c>
      <c r="F5844">
        <v>54327</v>
      </c>
      <c r="G5844" t="s">
        <v>19</v>
      </c>
      <c r="H5844" t="str">
        <f t="shared" si="365"/>
        <v>East</v>
      </c>
      <c r="I5844" t="s">
        <v>782</v>
      </c>
      <c r="J5844" t="str">
        <f t="shared" si="366"/>
        <v>Vermont</v>
      </c>
      <c r="K5844" t="s">
        <v>1482</v>
      </c>
      <c r="L5844" t="str">
        <f t="shared" si="367"/>
        <v>Bennington</v>
      </c>
      <c r="M5844" t="s">
        <v>41</v>
      </c>
      <c r="N5844" t="str">
        <f>IF(M5844="", "", IFERROR(VLOOKUP(M5844, Data!$A$1:$B$5, 2, 0), "Unkown fuel"))</f>
        <v>harmful</v>
      </c>
      <c r="O5844" t="s">
        <v>158</v>
      </c>
      <c r="P5844" t="s">
        <v>154</v>
      </c>
      <c r="Q5844" t="s">
        <v>33</v>
      </c>
      <c r="R5844" t="s">
        <v>593</v>
      </c>
      <c r="S5844">
        <v>1197</v>
      </c>
      <c r="T5844" t="s">
        <v>235</v>
      </c>
      <c r="U5844" t="s">
        <v>1608</v>
      </c>
      <c r="V5844">
        <v>5</v>
      </c>
      <c r="W5844" t="s">
        <v>1179</v>
      </c>
    </row>
    <row r="5845" spans="1:23" x14ac:dyDescent="0.3">
      <c r="A5845">
        <v>6014</v>
      </c>
      <c r="B5845" t="s">
        <v>221</v>
      </c>
      <c r="C5845">
        <v>2016</v>
      </c>
      <c r="D5845">
        <f t="shared" ca="1" si="364"/>
        <v>7</v>
      </c>
      <c r="E5845" s="5">
        <v>579000</v>
      </c>
      <c r="F5845">
        <v>7949</v>
      </c>
      <c r="G5845" t="s">
        <v>19</v>
      </c>
      <c r="H5845" t="str">
        <f t="shared" si="365"/>
        <v>East</v>
      </c>
      <c r="I5845" t="s">
        <v>786</v>
      </c>
      <c r="J5845" t="str">
        <f t="shared" si="366"/>
        <v>New Jersey</v>
      </c>
      <c r="K5845" t="s">
        <v>2233</v>
      </c>
      <c r="L5845" t="str">
        <f t="shared" si="367"/>
        <v>Wyckoff</v>
      </c>
      <c r="M5845" t="s">
        <v>41</v>
      </c>
      <c r="N5845" t="str">
        <f>IF(M5845="", "", IFERROR(VLOOKUP(M5845, Data!$A$1:$B$5, 2, 0), "Unkown fuel"))</f>
        <v>harmful</v>
      </c>
      <c r="O5845" t="s">
        <v>158</v>
      </c>
      <c r="P5845" t="s">
        <v>24</v>
      </c>
      <c r="Q5845" t="s">
        <v>25</v>
      </c>
      <c r="R5845" t="s">
        <v>142</v>
      </c>
      <c r="S5845">
        <v>1198</v>
      </c>
      <c r="T5845" t="s">
        <v>515</v>
      </c>
      <c r="U5845" t="s">
        <v>255</v>
      </c>
      <c r="V5845">
        <v>5</v>
      </c>
      <c r="W5845" t="s">
        <v>1179</v>
      </c>
    </row>
    <row r="5846" spans="1:23" x14ac:dyDescent="0.3">
      <c r="A5846">
        <v>6015</v>
      </c>
      <c r="B5846" t="s">
        <v>46</v>
      </c>
      <c r="C5846">
        <v>2010</v>
      </c>
      <c r="D5846">
        <f t="shared" ca="1" si="364"/>
        <v>13</v>
      </c>
      <c r="E5846" s="5">
        <v>258000</v>
      </c>
      <c r="F5846">
        <v>59734</v>
      </c>
      <c r="G5846" t="s">
        <v>19</v>
      </c>
      <c r="H5846" t="str">
        <f t="shared" si="365"/>
        <v>East</v>
      </c>
      <c r="I5846" t="s">
        <v>780</v>
      </c>
      <c r="J5846" t="str">
        <f t="shared" si="366"/>
        <v>Maine</v>
      </c>
      <c r="K5846" t="s">
        <v>918</v>
      </c>
      <c r="L5846" t="str">
        <f t="shared" si="367"/>
        <v>West Scarborough</v>
      </c>
      <c r="M5846" t="s">
        <v>41</v>
      </c>
      <c r="N5846" t="str">
        <f>IF(M5846="", "", IFERROR(VLOOKUP(M5846, Data!$A$1:$B$5, 2, 0), "Unkown fuel"))</f>
        <v>harmful</v>
      </c>
      <c r="O5846" t="s">
        <v>158</v>
      </c>
      <c r="P5846" t="s">
        <v>154</v>
      </c>
      <c r="Q5846" t="s">
        <v>25</v>
      </c>
      <c r="R5846" t="s">
        <v>436</v>
      </c>
      <c r="S5846">
        <v>1197</v>
      </c>
      <c r="T5846" t="s">
        <v>212</v>
      </c>
      <c r="U5846" t="s">
        <v>453</v>
      </c>
      <c r="V5846">
        <v>5</v>
      </c>
      <c r="W5846" t="s">
        <v>1179</v>
      </c>
    </row>
    <row r="5847" spans="1:23" x14ac:dyDescent="0.3">
      <c r="A5847">
        <v>6016</v>
      </c>
      <c r="B5847" t="s">
        <v>37</v>
      </c>
      <c r="C5847">
        <v>2012</v>
      </c>
      <c r="D5847">
        <f t="shared" ca="1" si="364"/>
        <v>11</v>
      </c>
      <c r="E5847" s="5">
        <v>428000</v>
      </c>
      <c r="F5847">
        <v>49185</v>
      </c>
      <c r="G5847" t="s">
        <v>19</v>
      </c>
      <c r="H5847" t="str">
        <f t="shared" si="365"/>
        <v>East</v>
      </c>
      <c r="I5847" t="s">
        <v>786</v>
      </c>
      <c r="J5847" t="str">
        <f t="shared" si="366"/>
        <v>New Jersey</v>
      </c>
      <c r="K5847" t="s">
        <v>1584</v>
      </c>
      <c r="L5847" t="str">
        <f t="shared" si="367"/>
        <v>Iselin</v>
      </c>
      <c r="M5847" t="s">
        <v>41</v>
      </c>
      <c r="N5847" t="str">
        <f>IF(M5847="", "", IFERROR(VLOOKUP(M5847, Data!$A$1:$B$5, 2, 0), "Unkown fuel"))</f>
        <v>harmful</v>
      </c>
      <c r="O5847" t="s">
        <v>158</v>
      </c>
      <c r="P5847" t="s">
        <v>24</v>
      </c>
      <c r="Q5847" t="s">
        <v>25</v>
      </c>
      <c r="R5847" t="s">
        <v>127</v>
      </c>
      <c r="S5847">
        <v>1497</v>
      </c>
      <c r="T5847" t="s">
        <v>2119</v>
      </c>
      <c r="U5847" t="s">
        <v>163</v>
      </c>
      <c r="V5847">
        <v>5</v>
      </c>
      <c r="W5847" t="s">
        <v>1179</v>
      </c>
    </row>
    <row r="5848" spans="1:23" x14ac:dyDescent="0.3">
      <c r="A5848">
        <v>6017</v>
      </c>
      <c r="B5848" t="s">
        <v>46</v>
      </c>
      <c r="C5848">
        <v>2011</v>
      </c>
      <c r="D5848">
        <f t="shared" ca="1" si="364"/>
        <v>12</v>
      </c>
      <c r="E5848" s="5">
        <v>262000</v>
      </c>
      <c r="F5848">
        <v>56389</v>
      </c>
      <c r="G5848" t="s">
        <v>19</v>
      </c>
      <c r="H5848" t="str">
        <f t="shared" si="365"/>
        <v>East</v>
      </c>
      <c r="I5848" t="s">
        <v>83</v>
      </c>
      <c r="J5848" t="str">
        <f t="shared" si="366"/>
        <v>Massachusetts</v>
      </c>
      <c r="K5848" t="s">
        <v>2234</v>
      </c>
      <c r="L5848" t="str">
        <f t="shared" si="367"/>
        <v>Duxbury</v>
      </c>
      <c r="M5848" t="s">
        <v>41</v>
      </c>
      <c r="N5848" t="str">
        <f>IF(M5848="", "", IFERROR(VLOOKUP(M5848, Data!$A$1:$B$5, 2, 0), "Unkown fuel"))</f>
        <v>harmful</v>
      </c>
      <c r="O5848" t="s">
        <v>158</v>
      </c>
      <c r="P5848" t="s">
        <v>24</v>
      </c>
      <c r="Q5848" t="s">
        <v>25</v>
      </c>
      <c r="R5848" t="s">
        <v>211</v>
      </c>
      <c r="S5848">
        <v>1197</v>
      </c>
      <c r="T5848" t="s">
        <v>212</v>
      </c>
      <c r="U5848" t="s">
        <v>213</v>
      </c>
      <c r="V5848">
        <v>5</v>
      </c>
      <c r="W5848" t="s">
        <v>1179</v>
      </c>
    </row>
    <row r="5849" spans="1:23" x14ac:dyDescent="0.3">
      <c r="A5849">
        <v>6018</v>
      </c>
      <c r="B5849" t="s">
        <v>221</v>
      </c>
      <c r="C5849">
        <v>2013</v>
      </c>
      <c r="D5849">
        <f t="shared" ca="1" si="364"/>
        <v>10</v>
      </c>
      <c r="E5849" s="5">
        <v>389000</v>
      </c>
      <c r="F5849">
        <v>58245</v>
      </c>
      <c r="G5849" t="s">
        <v>19</v>
      </c>
      <c r="H5849" t="str">
        <f t="shared" si="365"/>
        <v>East</v>
      </c>
      <c r="I5849" t="s">
        <v>1020</v>
      </c>
      <c r="J5849" t="str">
        <f t="shared" si="366"/>
        <v>West Virginia</v>
      </c>
      <c r="K5849" t="s">
        <v>2235</v>
      </c>
      <c r="L5849" t="str">
        <f t="shared" si="367"/>
        <v>Parkersburg</v>
      </c>
      <c r="M5849" t="s">
        <v>41</v>
      </c>
      <c r="N5849" t="str">
        <f>IF(M5849="", "", IFERROR(VLOOKUP(M5849, Data!$A$1:$B$5, 2, 0), "Unkown fuel"))</f>
        <v>harmful</v>
      </c>
      <c r="O5849" t="s">
        <v>158</v>
      </c>
      <c r="P5849" t="s">
        <v>24</v>
      </c>
      <c r="Q5849" t="s">
        <v>25</v>
      </c>
      <c r="R5849" t="s">
        <v>254</v>
      </c>
      <c r="S5849">
        <v>1198</v>
      </c>
      <c r="T5849" t="s">
        <v>82</v>
      </c>
      <c r="U5849" t="s">
        <v>255</v>
      </c>
      <c r="V5849">
        <v>5</v>
      </c>
      <c r="W5849" t="s">
        <v>1179</v>
      </c>
    </row>
    <row r="5850" spans="1:23" x14ac:dyDescent="0.3">
      <c r="A5850">
        <v>6019</v>
      </c>
      <c r="B5850" t="s">
        <v>296</v>
      </c>
      <c r="C5850">
        <v>2015</v>
      </c>
      <c r="D5850">
        <f t="shared" ca="1" si="364"/>
        <v>8</v>
      </c>
      <c r="E5850" s="5">
        <v>346000</v>
      </c>
      <c r="F5850">
        <v>36422</v>
      </c>
      <c r="G5850" t="s">
        <v>19</v>
      </c>
      <c r="H5850" t="str">
        <f t="shared" si="365"/>
        <v>East</v>
      </c>
      <c r="I5850" t="s">
        <v>1020</v>
      </c>
      <c r="J5850" t="str">
        <f t="shared" si="366"/>
        <v>West Virginia</v>
      </c>
      <c r="K5850" t="s">
        <v>2235</v>
      </c>
      <c r="L5850" t="str">
        <f t="shared" si="367"/>
        <v>Parkersburg</v>
      </c>
      <c r="M5850" t="s">
        <v>41</v>
      </c>
      <c r="N5850" t="str">
        <f>IF(M5850="", "", IFERROR(VLOOKUP(M5850, Data!$A$1:$B$5, 2, 0), "Unkown fuel"))</f>
        <v>harmful</v>
      </c>
      <c r="O5850" t="s">
        <v>158</v>
      </c>
      <c r="P5850" t="s">
        <v>24</v>
      </c>
      <c r="Q5850" t="s">
        <v>25</v>
      </c>
      <c r="R5850" t="s">
        <v>2236</v>
      </c>
      <c r="S5850">
        <v>1198</v>
      </c>
      <c r="T5850" t="s">
        <v>393</v>
      </c>
      <c r="U5850" t="s">
        <v>147</v>
      </c>
      <c r="V5850">
        <v>5</v>
      </c>
      <c r="W5850" t="s">
        <v>1179</v>
      </c>
    </row>
    <row r="5851" spans="1:23" x14ac:dyDescent="0.3">
      <c r="A5851">
        <v>6020</v>
      </c>
      <c r="B5851" t="s">
        <v>37</v>
      </c>
      <c r="C5851">
        <v>2011</v>
      </c>
      <c r="D5851">
        <f t="shared" ca="1" si="364"/>
        <v>12</v>
      </c>
      <c r="E5851" s="5">
        <v>339000</v>
      </c>
      <c r="F5851">
        <v>42535</v>
      </c>
      <c r="G5851" t="s">
        <v>38</v>
      </c>
      <c r="H5851" t="str">
        <f t="shared" si="365"/>
        <v>Central</v>
      </c>
      <c r="I5851" t="s">
        <v>1100</v>
      </c>
      <c r="J5851" t="str">
        <f t="shared" si="366"/>
        <v>Missouri</v>
      </c>
      <c r="K5851" t="s">
        <v>2237</v>
      </c>
      <c r="L5851" t="str">
        <f t="shared" si="367"/>
        <v>Webster Groves</v>
      </c>
      <c r="M5851" t="s">
        <v>41</v>
      </c>
      <c r="N5851" t="str">
        <f>IF(M5851="", "", IFERROR(VLOOKUP(M5851, Data!$A$1:$B$5, 2, 0), "Unkown fuel"))</f>
        <v>harmful</v>
      </c>
      <c r="O5851" t="s">
        <v>158</v>
      </c>
      <c r="P5851" t="s">
        <v>24</v>
      </c>
      <c r="Q5851" t="s">
        <v>25</v>
      </c>
      <c r="R5851" t="s">
        <v>1957</v>
      </c>
      <c r="S5851">
        <v>1198</v>
      </c>
      <c r="T5851" t="s">
        <v>108</v>
      </c>
      <c r="U5851" t="s">
        <v>452</v>
      </c>
      <c r="V5851">
        <v>5</v>
      </c>
      <c r="W5851" t="s">
        <v>1179</v>
      </c>
    </row>
    <row r="5852" spans="1:23" x14ac:dyDescent="0.3">
      <c r="A5852">
        <v>6021</v>
      </c>
      <c r="B5852" t="s">
        <v>46</v>
      </c>
      <c r="C5852">
        <v>2011</v>
      </c>
      <c r="D5852">
        <f t="shared" ca="1" si="364"/>
        <v>12</v>
      </c>
      <c r="E5852" s="5">
        <v>272000</v>
      </c>
      <c r="F5852">
        <v>40736</v>
      </c>
      <c r="G5852" t="s">
        <v>19</v>
      </c>
      <c r="H5852" t="str">
        <f t="shared" si="365"/>
        <v>East</v>
      </c>
      <c r="I5852" t="s">
        <v>1020</v>
      </c>
      <c r="J5852" t="str">
        <f t="shared" si="366"/>
        <v>West Virginia</v>
      </c>
      <c r="K5852" t="s">
        <v>2235</v>
      </c>
      <c r="L5852" t="str">
        <f t="shared" si="367"/>
        <v>Parkersburg</v>
      </c>
      <c r="M5852" t="s">
        <v>41</v>
      </c>
      <c r="N5852" t="str">
        <f>IF(M5852="", "", IFERROR(VLOOKUP(M5852, Data!$A$1:$B$5, 2, 0), "Unkown fuel"))</f>
        <v>harmful</v>
      </c>
      <c r="O5852" t="s">
        <v>158</v>
      </c>
      <c r="P5852" t="s">
        <v>154</v>
      </c>
      <c r="Q5852" t="s">
        <v>25</v>
      </c>
      <c r="R5852" t="s">
        <v>436</v>
      </c>
      <c r="S5852">
        <v>1197</v>
      </c>
      <c r="T5852" t="s">
        <v>212</v>
      </c>
      <c r="U5852" t="s">
        <v>453</v>
      </c>
      <c r="V5852">
        <v>5</v>
      </c>
      <c r="W5852" t="s">
        <v>1179</v>
      </c>
    </row>
    <row r="5853" spans="1:23" x14ac:dyDescent="0.3">
      <c r="A5853">
        <v>6022</v>
      </c>
      <c r="B5853" t="s">
        <v>18</v>
      </c>
      <c r="C5853">
        <v>2012</v>
      </c>
      <c r="D5853">
        <f t="shared" ca="1" si="364"/>
        <v>11</v>
      </c>
      <c r="E5853" s="5">
        <v>369000</v>
      </c>
      <c r="F5853">
        <v>56246</v>
      </c>
      <c r="G5853" t="s">
        <v>38</v>
      </c>
      <c r="H5853" t="str">
        <f t="shared" si="365"/>
        <v>Central</v>
      </c>
      <c r="I5853" t="s">
        <v>1100</v>
      </c>
      <c r="J5853" t="str">
        <f t="shared" si="366"/>
        <v>Missouri</v>
      </c>
      <c r="K5853" t="s">
        <v>2237</v>
      </c>
      <c r="L5853" t="str">
        <f t="shared" si="367"/>
        <v>Webster Groves</v>
      </c>
      <c r="M5853" t="s">
        <v>41</v>
      </c>
      <c r="N5853" t="str">
        <f>IF(M5853="", "", IFERROR(VLOOKUP(M5853, Data!$A$1:$B$5, 2, 0), "Unkown fuel"))</f>
        <v>harmful</v>
      </c>
      <c r="O5853" t="s">
        <v>158</v>
      </c>
      <c r="P5853" t="s">
        <v>24</v>
      </c>
      <c r="Q5853" t="s">
        <v>25</v>
      </c>
      <c r="R5853" t="s">
        <v>133</v>
      </c>
      <c r="S5853">
        <v>1197</v>
      </c>
      <c r="T5853" t="s">
        <v>395</v>
      </c>
      <c r="U5853" t="s">
        <v>261</v>
      </c>
      <c r="V5853">
        <v>5</v>
      </c>
      <c r="W5853" t="s">
        <v>1179</v>
      </c>
    </row>
    <row r="5854" spans="1:23" x14ac:dyDescent="0.3">
      <c r="A5854">
        <v>6023</v>
      </c>
      <c r="B5854" t="s">
        <v>18</v>
      </c>
      <c r="C5854">
        <v>2011</v>
      </c>
      <c r="D5854">
        <f t="shared" ca="1" si="364"/>
        <v>12</v>
      </c>
      <c r="E5854" s="5">
        <v>277000</v>
      </c>
      <c r="F5854">
        <v>55403</v>
      </c>
      <c r="G5854" t="s">
        <v>19</v>
      </c>
      <c r="H5854" t="str">
        <f t="shared" si="365"/>
        <v>East</v>
      </c>
      <c r="I5854" t="s">
        <v>1020</v>
      </c>
      <c r="J5854" t="str">
        <f t="shared" si="366"/>
        <v>West Virginia</v>
      </c>
      <c r="K5854" t="s">
        <v>2235</v>
      </c>
      <c r="L5854" t="str">
        <f t="shared" si="367"/>
        <v>Parkersburg</v>
      </c>
      <c r="M5854" t="s">
        <v>41</v>
      </c>
      <c r="N5854" t="str">
        <f>IF(M5854="", "", IFERROR(VLOOKUP(M5854, Data!$A$1:$B$5, 2, 0), "Unkown fuel"))</f>
        <v>harmful</v>
      </c>
      <c r="O5854" t="s">
        <v>158</v>
      </c>
      <c r="P5854" t="s">
        <v>24</v>
      </c>
      <c r="Q5854" t="s">
        <v>25</v>
      </c>
      <c r="R5854" t="s">
        <v>133</v>
      </c>
      <c r="S5854">
        <v>1197</v>
      </c>
      <c r="T5854" t="s">
        <v>395</v>
      </c>
      <c r="U5854" t="s">
        <v>261</v>
      </c>
      <c r="V5854">
        <v>5</v>
      </c>
      <c r="W5854" t="s">
        <v>1179</v>
      </c>
    </row>
    <row r="5855" spans="1:23" x14ac:dyDescent="0.3">
      <c r="A5855">
        <v>6024</v>
      </c>
      <c r="B5855" t="s">
        <v>109</v>
      </c>
      <c r="C5855">
        <v>2018</v>
      </c>
      <c r="D5855">
        <f t="shared" ca="1" si="364"/>
        <v>5</v>
      </c>
      <c r="E5855" s="5">
        <v>535000</v>
      </c>
      <c r="F5855">
        <v>30000</v>
      </c>
      <c r="G5855" t="s">
        <v>19</v>
      </c>
      <c r="H5855" t="str">
        <f t="shared" si="365"/>
        <v>East</v>
      </c>
      <c r="I5855" t="s">
        <v>1020</v>
      </c>
      <c r="J5855" t="str">
        <f t="shared" si="366"/>
        <v>West Virginia</v>
      </c>
      <c r="K5855" t="s">
        <v>2235</v>
      </c>
      <c r="L5855" t="str">
        <f t="shared" si="367"/>
        <v>Parkersburg</v>
      </c>
      <c r="M5855" t="s">
        <v>41</v>
      </c>
      <c r="N5855" t="str">
        <f>IF(M5855="", "", IFERROR(VLOOKUP(M5855, Data!$A$1:$B$5, 2, 0), "Unkown fuel"))</f>
        <v>harmful</v>
      </c>
      <c r="O5855" t="s">
        <v>23</v>
      </c>
      <c r="P5855" t="s">
        <v>24</v>
      </c>
      <c r="Q5855" t="s">
        <v>25</v>
      </c>
      <c r="R5855" t="s">
        <v>110</v>
      </c>
      <c r="S5855">
        <v>1199</v>
      </c>
      <c r="T5855" t="s">
        <v>416</v>
      </c>
      <c r="U5855" t="s">
        <v>112</v>
      </c>
      <c r="V5855">
        <v>5</v>
      </c>
      <c r="W5855" t="s">
        <v>1179</v>
      </c>
    </row>
    <row r="5856" spans="1:23" x14ac:dyDescent="0.3">
      <c r="A5856">
        <v>6025</v>
      </c>
      <c r="B5856" t="s">
        <v>18</v>
      </c>
      <c r="C5856">
        <v>2015</v>
      </c>
      <c r="D5856">
        <f t="shared" ca="1" si="364"/>
        <v>8</v>
      </c>
      <c r="E5856" s="5">
        <v>265000</v>
      </c>
      <c r="F5856">
        <v>67000</v>
      </c>
      <c r="G5856" t="s">
        <v>19</v>
      </c>
      <c r="H5856" t="str">
        <f t="shared" si="365"/>
        <v>East</v>
      </c>
      <c r="I5856" t="s">
        <v>1020</v>
      </c>
      <c r="J5856" t="str">
        <f t="shared" si="366"/>
        <v>West Virginia</v>
      </c>
      <c r="K5856" t="s">
        <v>2235</v>
      </c>
      <c r="L5856" t="str">
        <f t="shared" si="367"/>
        <v>Parkersburg</v>
      </c>
      <c r="M5856" t="s">
        <v>41</v>
      </c>
      <c r="N5856" t="str">
        <f>IF(M5856="", "", IFERROR(VLOOKUP(M5856, Data!$A$1:$B$5, 2, 0), "Unkown fuel"))</f>
        <v>harmful</v>
      </c>
      <c r="O5856" t="s">
        <v>23</v>
      </c>
      <c r="P5856" t="s">
        <v>24</v>
      </c>
      <c r="Q5856" t="s">
        <v>25</v>
      </c>
      <c r="R5856" t="s">
        <v>140</v>
      </c>
      <c r="S5856">
        <v>998</v>
      </c>
      <c r="T5856" t="s">
        <v>166</v>
      </c>
      <c r="U5856" t="s">
        <v>141</v>
      </c>
      <c r="V5856">
        <v>5</v>
      </c>
      <c r="W5856" t="s">
        <v>1179</v>
      </c>
    </row>
    <row r="5857" spans="1:23" x14ac:dyDescent="0.3">
      <c r="A5857">
        <v>6026</v>
      </c>
      <c r="B5857" t="s">
        <v>46</v>
      </c>
      <c r="C5857">
        <v>2013</v>
      </c>
      <c r="D5857">
        <f t="shared" ca="1" si="364"/>
        <v>10</v>
      </c>
      <c r="E5857" s="5">
        <v>400000</v>
      </c>
      <c r="F5857">
        <v>70000</v>
      </c>
      <c r="G5857" t="s">
        <v>38</v>
      </c>
      <c r="H5857" t="str">
        <f t="shared" si="365"/>
        <v>Central</v>
      </c>
      <c r="I5857" t="s">
        <v>1100</v>
      </c>
      <c r="J5857" t="str">
        <f t="shared" si="366"/>
        <v>Missouri</v>
      </c>
      <c r="K5857" t="s">
        <v>2237</v>
      </c>
      <c r="L5857" t="str">
        <f t="shared" si="367"/>
        <v>Webster Groves</v>
      </c>
      <c r="M5857" t="s">
        <v>41</v>
      </c>
      <c r="N5857" t="str">
        <f>IF(M5857="", "", IFERROR(VLOOKUP(M5857, Data!$A$1:$B$5, 2, 0), "Unkown fuel"))</f>
        <v>harmful</v>
      </c>
      <c r="O5857" t="s">
        <v>23</v>
      </c>
      <c r="P5857" t="s">
        <v>24</v>
      </c>
      <c r="Q5857" t="s">
        <v>25</v>
      </c>
      <c r="R5857" t="s">
        <v>313</v>
      </c>
      <c r="S5857">
        <v>1591</v>
      </c>
      <c r="T5857" t="s">
        <v>143</v>
      </c>
      <c r="U5857" t="s">
        <v>492</v>
      </c>
      <c r="V5857">
        <v>5</v>
      </c>
      <c r="W5857" t="s">
        <v>1179</v>
      </c>
    </row>
    <row r="5858" spans="1:23" x14ac:dyDescent="0.3">
      <c r="A5858">
        <v>6027</v>
      </c>
      <c r="B5858" t="s">
        <v>46</v>
      </c>
      <c r="C5858">
        <v>2014</v>
      </c>
      <c r="D5858">
        <f t="shared" ca="1" si="364"/>
        <v>9</v>
      </c>
      <c r="E5858" s="5">
        <v>459999</v>
      </c>
      <c r="F5858">
        <v>90000</v>
      </c>
      <c r="G5858" t="s">
        <v>124</v>
      </c>
      <c r="H5858" t="str">
        <f t="shared" si="365"/>
        <v>South</v>
      </c>
      <c r="I5858" t="s">
        <v>799</v>
      </c>
      <c r="J5858" t="str">
        <f t="shared" si="366"/>
        <v>Tennessee</v>
      </c>
      <c r="K5858" t="s">
        <v>2238</v>
      </c>
      <c r="L5858" t="str">
        <f t="shared" si="367"/>
        <v>Spring Hill</v>
      </c>
      <c r="M5858" t="s">
        <v>22</v>
      </c>
      <c r="N5858" t="str">
        <f>IF(M5858="", "", IFERROR(VLOOKUP(M5858, Data!$A$1:$B$5, 2, 0), "Unkown fuel"))</f>
        <v>very harmful</v>
      </c>
      <c r="O5858" t="s">
        <v>23</v>
      </c>
      <c r="P5858" t="s">
        <v>24</v>
      </c>
      <c r="Q5858" t="s">
        <v>33</v>
      </c>
      <c r="R5858" t="s">
        <v>496</v>
      </c>
      <c r="S5858">
        <v>1120</v>
      </c>
      <c r="T5858" t="s">
        <v>458</v>
      </c>
      <c r="U5858" t="s">
        <v>497</v>
      </c>
      <c r="V5858">
        <v>5</v>
      </c>
      <c r="W5858" t="s">
        <v>1179</v>
      </c>
    </row>
    <row r="5859" spans="1:23" x14ac:dyDescent="0.3">
      <c r="A5859">
        <v>6028</v>
      </c>
      <c r="B5859" t="s">
        <v>46</v>
      </c>
      <c r="C5859">
        <v>2019</v>
      </c>
      <c r="D5859">
        <f t="shared" ca="1" si="364"/>
        <v>4</v>
      </c>
      <c r="E5859" s="5">
        <v>667000</v>
      </c>
      <c r="F5859">
        <v>7500</v>
      </c>
      <c r="G5859" t="s">
        <v>124</v>
      </c>
      <c r="H5859" t="str">
        <f t="shared" si="365"/>
        <v>South</v>
      </c>
      <c r="I5859" t="s">
        <v>799</v>
      </c>
      <c r="J5859" t="str">
        <f t="shared" si="366"/>
        <v>Tennessee</v>
      </c>
      <c r="K5859" t="s">
        <v>2239</v>
      </c>
      <c r="L5859" t="str">
        <f t="shared" si="367"/>
        <v>Smyrna</v>
      </c>
      <c r="M5859" t="s">
        <v>41</v>
      </c>
      <c r="N5859" t="str">
        <f>IF(M5859="", "", IFERROR(VLOOKUP(M5859, Data!$A$1:$B$5, 2, 0), "Unkown fuel"))</f>
        <v>harmful</v>
      </c>
      <c r="O5859" t="s">
        <v>23</v>
      </c>
      <c r="P5859" t="s">
        <v>24</v>
      </c>
      <c r="Q5859" t="s">
        <v>25</v>
      </c>
      <c r="R5859" t="s">
        <v>133</v>
      </c>
      <c r="S5859">
        <v>1197</v>
      </c>
      <c r="T5859" t="s">
        <v>54</v>
      </c>
      <c r="U5859" t="s">
        <v>693</v>
      </c>
      <c r="V5859">
        <v>5</v>
      </c>
      <c r="W5859" t="s">
        <v>1179</v>
      </c>
    </row>
    <row r="5860" spans="1:23" x14ac:dyDescent="0.3">
      <c r="A5860">
        <v>6029</v>
      </c>
      <c r="B5860" t="s">
        <v>109</v>
      </c>
      <c r="C5860">
        <v>2011</v>
      </c>
      <c r="D5860">
        <f t="shared" ca="1" si="364"/>
        <v>12</v>
      </c>
      <c r="E5860" s="5">
        <v>300000</v>
      </c>
      <c r="F5860">
        <v>80000</v>
      </c>
      <c r="G5860" t="s">
        <v>38</v>
      </c>
      <c r="H5860" t="str">
        <f t="shared" si="365"/>
        <v>Central</v>
      </c>
      <c r="I5860" t="s">
        <v>70</v>
      </c>
      <c r="J5860" t="str">
        <f t="shared" si="366"/>
        <v>Texas</v>
      </c>
      <c r="K5860" t="s">
        <v>2240</v>
      </c>
      <c r="L5860" t="str">
        <f t="shared" si="367"/>
        <v>Abilene</v>
      </c>
      <c r="M5860" t="s">
        <v>22</v>
      </c>
      <c r="N5860" t="str">
        <f>IF(M5860="", "", IFERROR(VLOOKUP(M5860, Data!$A$1:$B$5, 2, 0), "Unkown fuel"))</f>
        <v>very harmful</v>
      </c>
      <c r="O5860" t="s">
        <v>23</v>
      </c>
      <c r="P5860" t="s">
        <v>24</v>
      </c>
      <c r="Q5860" t="s">
        <v>33</v>
      </c>
      <c r="R5860" t="s">
        <v>485</v>
      </c>
      <c r="S5860">
        <v>2179</v>
      </c>
      <c r="T5860" t="s">
        <v>293</v>
      </c>
      <c r="U5860" t="s">
        <v>152</v>
      </c>
      <c r="V5860">
        <v>7</v>
      </c>
      <c r="W5860" t="s">
        <v>1179</v>
      </c>
    </row>
    <row r="5861" spans="1:23" x14ac:dyDescent="0.3">
      <c r="A5861">
        <v>6030</v>
      </c>
      <c r="B5861" t="s">
        <v>109</v>
      </c>
      <c r="C5861">
        <v>2012</v>
      </c>
      <c r="D5861">
        <f t="shared" ca="1" si="364"/>
        <v>11</v>
      </c>
      <c r="E5861" s="5">
        <v>229999</v>
      </c>
      <c r="F5861">
        <v>186000</v>
      </c>
      <c r="G5861" t="s">
        <v>38</v>
      </c>
      <c r="H5861" t="str">
        <f t="shared" si="365"/>
        <v>Central</v>
      </c>
      <c r="I5861" t="s">
        <v>70</v>
      </c>
      <c r="J5861" t="str">
        <f t="shared" si="366"/>
        <v>Texas</v>
      </c>
      <c r="K5861" t="s">
        <v>2241</v>
      </c>
      <c r="L5861" t="str">
        <f t="shared" si="367"/>
        <v>Amarillo</v>
      </c>
      <c r="M5861" t="s">
        <v>22</v>
      </c>
      <c r="N5861" t="str">
        <f>IF(M5861="", "", IFERROR(VLOOKUP(M5861, Data!$A$1:$B$5, 2, 0), "Unkown fuel"))</f>
        <v>very harmful</v>
      </c>
      <c r="O5861" t="s">
        <v>23</v>
      </c>
      <c r="P5861" t="s">
        <v>24</v>
      </c>
      <c r="Q5861" t="s">
        <v>25</v>
      </c>
      <c r="R5861" t="s">
        <v>840</v>
      </c>
      <c r="S5861">
        <v>1396</v>
      </c>
      <c r="T5861" t="s">
        <v>458</v>
      </c>
      <c r="U5861" t="s">
        <v>472</v>
      </c>
      <c r="V5861">
        <v>5</v>
      </c>
      <c r="W5861" t="s">
        <v>1179</v>
      </c>
    </row>
    <row r="5862" spans="1:23" x14ac:dyDescent="0.3">
      <c r="A5862">
        <v>6031</v>
      </c>
      <c r="B5862" t="s">
        <v>109</v>
      </c>
      <c r="C5862">
        <v>2016</v>
      </c>
      <c r="D5862">
        <f t="shared" ca="1" si="364"/>
        <v>7</v>
      </c>
      <c r="E5862" s="5">
        <v>200000</v>
      </c>
      <c r="F5862">
        <v>110000</v>
      </c>
      <c r="G5862" t="s">
        <v>124</v>
      </c>
      <c r="H5862" t="str">
        <f t="shared" si="365"/>
        <v>South</v>
      </c>
      <c r="I5862" t="s">
        <v>799</v>
      </c>
      <c r="J5862" t="str">
        <f t="shared" si="366"/>
        <v>Tennessee</v>
      </c>
      <c r="K5862" t="s">
        <v>2238</v>
      </c>
      <c r="L5862" t="str">
        <f t="shared" si="367"/>
        <v>Spring Hill</v>
      </c>
      <c r="M5862" t="s">
        <v>22</v>
      </c>
      <c r="N5862" t="str">
        <f>IF(M5862="", "", IFERROR(VLOOKUP(M5862, Data!$A$1:$B$5, 2, 0), "Unkown fuel"))</f>
        <v>very harmful</v>
      </c>
      <c r="O5862" t="s">
        <v>23</v>
      </c>
      <c r="P5862" t="s">
        <v>24</v>
      </c>
      <c r="Q5862" t="s">
        <v>33</v>
      </c>
      <c r="R5862" t="s">
        <v>653</v>
      </c>
      <c r="S5862">
        <v>1396</v>
      </c>
      <c r="T5862" t="s">
        <v>471</v>
      </c>
      <c r="U5862" t="s">
        <v>472</v>
      </c>
      <c r="V5862">
        <v>5</v>
      </c>
      <c r="W5862" t="s">
        <v>1179</v>
      </c>
    </row>
    <row r="5863" spans="1:23" x14ac:dyDescent="0.3">
      <c r="A5863">
        <v>6032</v>
      </c>
      <c r="B5863" t="s">
        <v>69</v>
      </c>
      <c r="C5863">
        <v>2005</v>
      </c>
      <c r="D5863">
        <f t="shared" ca="1" si="364"/>
        <v>18</v>
      </c>
      <c r="E5863" s="5">
        <v>150000</v>
      </c>
      <c r="F5863">
        <v>120000</v>
      </c>
      <c r="G5863" t="s">
        <v>124</v>
      </c>
      <c r="H5863" t="str">
        <f t="shared" si="365"/>
        <v>South</v>
      </c>
      <c r="I5863" t="s">
        <v>799</v>
      </c>
      <c r="J5863" t="str">
        <f t="shared" si="366"/>
        <v>Tennessee</v>
      </c>
      <c r="K5863" t="s">
        <v>2238</v>
      </c>
      <c r="L5863" t="str">
        <f t="shared" si="367"/>
        <v>Spring Hill</v>
      </c>
      <c r="M5863" t="s">
        <v>22</v>
      </c>
      <c r="N5863" t="str">
        <f>IF(M5863="", "", IFERROR(VLOOKUP(M5863, Data!$A$1:$B$5, 2, 0), "Unkown fuel"))</f>
        <v>very harmful</v>
      </c>
      <c r="O5863" t="s">
        <v>23</v>
      </c>
      <c r="P5863" t="s">
        <v>24</v>
      </c>
      <c r="Q5863" t="s">
        <v>42</v>
      </c>
      <c r="R5863" t="s">
        <v>159</v>
      </c>
      <c r="S5863">
        <v>1399</v>
      </c>
      <c r="T5863" t="s">
        <v>388</v>
      </c>
      <c r="U5863" t="s">
        <v>676</v>
      </c>
      <c r="V5863">
        <v>5</v>
      </c>
      <c r="W5863" t="s">
        <v>1179</v>
      </c>
    </row>
    <row r="5864" spans="1:23" x14ac:dyDescent="0.3">
      <c r="A5864">
        <v>6033</v>
      </c>
      <c r="B5864" t="s">
        <v>69</v>
      </c>
      <c r="C5864">
        <v>2012</v>
      </c>
      <c r="D5864">
        <f t="shared" ca="1" si="364"/>
        <v>11</v>
      </c>
      <c r="E5864" s="5">
        <v>280000</v>
      </c>
      <c r="F5864">
        <v>105358</v>
      </c>
      <c r="G5864" t="s">
        <v>124</v>
      </c>
      <c r="H5864" t="str">
        <f t="shared" si="365"/>
        <v>South</v>
      </c>
      <c r="I5864" t="s">
        <v>799</v>
      </c>
      <c r="J5864" t="str">
        <f t="shared" si="366"/>
        <v>Tennessee</v>
      </c>
      <c r="K5864" t="s">
        <v>2239</v>
      </c>
      <c r="L5864" t="str">
        <f t="shared" si="367"/>
        <v>Smyrna</v>
      </c>
      <c r="M5864" t="s">
        <v>22</v>
      </c>
      <c r="N5864" t="str">
        <f>IF(M5864="", "", IFERROR(VLOOKUP(M5864, Data!$A$1:$B$5, 2, 0), "Unkown fuel"))</f>
        <v>very harmful</v>
      </c>
      <c r="O5864" t="s">
        <v>23</v>
      </c>
      <c r="P5864" t="s">
        <v>24</v>
      </c>
      <c r="Q5864" t="s">
        <v>42</v>
      </c>
      <c r="R5864" t="s">
        <v>159</v>
      </c>
      <c r="S5864">
        <v>1399</v>
      </c>
      <c r="T5864" t="s">
        <v>86</v>
      </c>
      <c r="U5864" t="s">
        <v>74</v>
      </c>
      <c r="V5864">
        <v>5</v>
      </c>
      <c r="W5864" t="s">
        <v>1179</v>
      </c>
    </row>
    <row r="5865" spans="1:23" x14ac:dyDescent="0.3">
      <c r="A5865">
        <v>6034</v>
      </c>
      <c r="B5865" t="s">
        <v>46</v>
      </c>
      <c r="C5865">
        <v>2014</v>
      </c>
      <c r="D5865">
        <f t="shared" ca="1" si="364"/>
        <v>9</v>
      </c>
      <c r="E5865" s="5">
        <v>590000</v>
      </c>
      <c r="F5865">
        <v>70000</v>
      </c>
      <c r="G5865" t="s">
        <v>38</v>
      </c>
      <c r="H5865" t="str">
        <f t="shared" si="365"/>
        <v>Central</v>
      </c>
      <c r="I5865" t="s">
        <v>70</v>
      </c>
      <c r="J5865" t="str">
        <f t="shared" si="366"/>
        <v>Texas</v>
      </c>
      <c r="K5865" t="s">
        <v>2240</v>
      </c>
      <c r="L5865" t="str">
        <f t="shared" si="367"/>
        <v>Abilene</v>
      </c>
      <c r="M5865" t="s">
        <v>41</v>
      </c>
      <c r="N5865" t="str">
        <f>IF(M5865="", "", IFERROR(VLOOKUP(M5865, Data!$A$1:$B$5, 2, 0), "Unkown fuel"))</f>
        <v>harmful</v>
      </c>
      <c r="O5865" t="s">
        <v>23</v>
      </c>
      <c r="P5865" t="s">
        <v>24</v>
      </c>
      <c r="Q5865" t="s">
        <v>33</v>
      </c>
      <c r="R5865" t="s">
        <v>133</v>
      </c>
      <c r="S5865">
        <v>1197</v>
      </c>
      <c r="T5865" t="s">
        <v>134</v>
      </c>
      <c r="U5865" t="s">
        <v>135</v>
      </c>
      <c r="V5865">
        <v>5</v>
      </c>
      <c r="W5865" t="s">
        <v>1179</v>
      </c>
    </row>
    <row r="5866" spans="1:23" x14ac:dyDescent="0.3">
      <c r="A5866">
        <v>6035</v>
      </c>
      <c r="B5866" t="s">
        <v>46</v>
      </c>
      <c r="C5866">
        <v>2010</v>
      </c>
      <c r="D5866">
        <f t="shared" ca="1" si="364"/>
        <v>13</v>
      </c>
      <c r="E5866" s="5">
        <v>142000</v>
      </c>
      <c r="F5866">
        <v>49200</v>
      </c>
      <c r="G5866" t="s">
        <v>38</v>
      </c>
      <c r="H5866" t="str">
        <f t="shared" si="365"/>
        <v>Central</v>
      </c>
      <c r="I5866" t="s">
        <v>70</v>
      </c>
      <c r="J5866" t="str">
        <f t="shared" si="366"/>
        <v>Texas</v>
      </c>
      <c r="K5866" t="s">
        <v>2240</v>
      </c>
      <c r="L5866" t="str">
        <f t="shared" si="367"/>
        <v>Abilene</v>
      </c>
      <c r="M5866" t="s">
        <v>41</v>
      </c>
      <c r="N5866" t="str">
        <f>IF(M5866="", "", IFERROR(VLOOKUP(M5866, Data!$A$1:$B$5, 2, 0), "Unkown fuel"))</f>
        <v>harmful</v>
      </c>
      <c r="O5866" t="s">
        <v>23</v>
      </c>
      <c r="P5866" t="s">
        <v>24</v>
      </c>
      <c r="Q5866" t="s">
        <v>33</v>
      </c>
      <c r="R5866" t="s">
        <v>246</v>
      </c>
      <c r="S5866">
        <v>1086</v>
      </c>
      <c r="T5866" t="s">
        <v>247</v>
      </c>
      <c r="U5866" t="s">
        <v>248</v>
      </c>
      <c r="V5866">
        <v>5</v>
      </c>
      <c r="W5866" t="s">
        <v>1179</v>
      </c>
    </row>
    <row r="5867" spans="1:23" x14ac:dyDescent="0.3">
      <c r="A5867">
        <v>6036</v>
      </c>
      <c r="B5867" t="s">
        <v>37</v>
      </c>
      <c r="C5867">
        <v>2017</v>
      </c>
      <c r="D5867">
        <f t="shared" ca="1" si="364"/>
        <v>6</v>
      </c>
      <c r="E5867" s="5">
        <v>850000</v>
      </c>
      <c r="F5867">
        <v>40000</v>
      </c>
      <c r="G5867" t="s">
        <v>38</v>
      </c>
      <c r="H5867" t="str">
        <f t="shared" si="365"/>
        <v>Central</v>
      </c>
      <c r="I5867" t="s">
        <v>70</v>
      </c>
      <c r="J5867" t="str">
        <f t="shared" si="366"/>
        <v>Texas</v>
      </c>
      <c r="K5867" t="s">
        <v>2240</v>
      </c>
      <c r="L5867" t="str">
        <f t="shared" si="367"/>
        <v>Abilene</v>
      </c>
      <c r="M5867" t="s">
        <v>41</v>
      </c>
      <c r="N5867" t="str">
        <f>IF(M5867="", "", IFERROR(VLOOKUP(M5867, Data!$A$1:$B$5, 2, 0), "Unkown fuel"))</f>
        <v>harmful</v>
      </c>
      <c r="O5867" t="s">
        <v>23</v>
      </c>
      <c r="P5867" t="s">
        <v>24</v>
      </c>
      <c r="Q5867" t="s">
        <v>25</v>
      </c>
      <c r="R5867" t="s">
        <v>417</v>
      </c>
      <c r="S5867">
        <v>1497</v>
      </c>
      <c r="T5867" t="s">
        <v>348</v>
      </c>
      <c r="U5867" t="s">
        <v>161</v>
      </c>
      <c r="V5867">
        <v>5</v>
      </c>
      <c r="W5867" t="s">
        <v>1179</v>
      </c>
    </row>
    <row r="5868" spans="1:23" x14ac:dyDescent="0.3">
      <c r="A5868">
        <v>6037</v>
      </c>
      <c r="B5868" t="s">
        <v>37</v>
      </c>
      <c r="C5868">
        <v>2014</v>
      </c>
      <c r="D5868">
        <f t="shared" ca="1" si="364"/>
        <v>9</v>
      </c>
      <c r="E5868" s="5">
        <v>600000</v>
      </c>
      <c r="F5868">
        <v>40000</v>
      </c>
      <c r="G5868" t="s">
        <v>38</v>
      </c>
      <c r="H5868" t="str">
        <f t="shared" si="365"/>
        <v>Central</v>
      </c>
      <c r="I5868" t="s">
        <v>70</v>
      </c>
      <c r="J5868" t="str">
        <f t="shared" si="366"/>
        <v>Texas</v>
      </c>
      <c r="K5868" t="s">
        <v>2240</v>
      </c>
      <c r="L5868" t="str">
        <f t="shared" si="367"/>
        <v>Abilene</v>
      </c>
      <c r="M5868" t="s">
        <v>22</v>
      </c>
      <c r="N5868" t="str">
        <f>IF(M5868="", "", IFERROR(VLOOKUP(M5868, Data!$A$1:$B$5, 2, 0), "Unkown fuel"))</f>
        <v>very harmful</v>
      </c>
      <c r="O5868" t="s">
        <v>23</v>
      </c>
      <c r="P5868" t="s">
        <v>24</v>
      </c>
      <c r="Q5868" t="s">
        <v>33</v>
      </c>
      <c r="R5868" t="s">
        <v>731</v>
      </c>
      <c r="S5868">
        <v>1498</v>
      </c>
      <c r="T5868" t="s">
        <v>105</v>
      </c>
      <c r="U5868" t="s">
        <v>95</v>
      </c>
      <c r="V5868">
        <v>7</v>
      </c>
      <c r="W5868" t="s">
        <v>1179</v>
      </c>
    </row>
    <row r="5869" spans="1:23" x14ac:dyDescent="0.3">
      <c r="A5869">
        <v>6038</v>
      </c>
      <c r="B5869" t="s">
        <v>88</v>
      </c>
      <c r="C5869">
        <v>2017</v>
      </c>
      <c r="D5869">
        <f t="shared" ca="1" si="364"/>
        <v>6</v>
      </c>
      <c r="E5869" s="5">
        <v>700000</v>
      </c>
      <c r="F5869">
        <v>40000</v>
      </c>
      <c r="G5869" t="s">
        <v>38</v>
      </c>
      <c r="H5869" t="str">
        <f t="shared" si="365"/>
        <v>Central</v>
      </c>
      <c r="I5869" t="s">
        <v>70</v>
      </c>
      <c r="J5869" t="str">
        <f t="shared" si="366"/>
        <v>Texas</v>
      </c>
      <c r="K5869" t="s">
        <v>2240</v>
      </c>
      <c r="L5869" t="str">
        <f t="shared" si="367"/>
        <v>Abilene</v>
      </c>
      <c r="M5869" t="s">
        <v>22</v>
      </c>
      <c r="N5869" t="str">
        <f>IF(M5869="", "", IFERROR(VLOOKUP(M5869, Data!$A$1:$B$5, 2, 0), "Unkown fuel"))</f>
        <v>very harmful</v>
      </c>
      <c r="O5869" t="s">
        <v>23</v>
      </c>
      <c r="P5869" t="s">
        <v>24</v>
      </c>
      <c r="Q5869" t="s">
        <v>25</v>
      </c>
      <c r="R5869" t="s">
        <v>623</v>
      </c>
      <c r="S5869">
        <v>1493</v>
      </c>
      <c r="T5869" t="s">
        <v>171</v>
      </c>
      <c r="U5869" t="s">
        <v>445</v>
      </c>
      <c r="V5869">
        <v>7</v>
      </c>
      <c r="W5869" t="s">
        <v>1179</v>
      </c>
    </row>
    <row r="5870" spans="1:23" x14ac:dyDescent="0.3">
      <c r="A5870">
        <v>6039</v>
      </c>
      <c r="B5870" t="s">
        <v>120</v>
      </c>
      <c r="C5870">
        <v>2013</v>
      </c>
      <c r="D5870">
        <f t="shared" ca="1" si="364"/>
        <v>10</v>
      </c>
      <c r="E5870" s="5">
        <v>200000</v>
      </c>
      <c r="F5870">
        <v>70000</v>
      </c>
      <c r="G5870" t="s">
        <v>124</v>
      </c>
      <c r="H5870" t="str">
        <f t="shared" si="365"/>
        <v>South</v>
      </c>
      <c r="I5870" t="s">
        <v>799</v>
      </c>
      <c r="J5870" t="str">
        <f t="shared" si="366"/>
        <v>Tennessee</v>
      </c>
      <c r="K5870" t="s">
        <v>2239</v>
      </c>
      <c r="L5870" t="str">
        <f t="shared" si="367"/>
        <v>Smyrna</v>
      </c>
      <c r="M5870" t="s">
        <v>41</v>
      </c>
      <c r="N5870" t="str">
        <f>IF(M5870="", "", IFERROR(VLOOKUP(M5870, Data!$A$1:$B$5, 2, 0), "Unkown fuel"))</f>
        <v>harmful</v>
      </c>
      <c r="O5870" t="s">
        <v>23</v>
      </c>
      <c r="P5870" t="s">
        <v>24</v>
      </c>
      <c r="Q5870" t="s">
        <v>25</v>
      </c>
      <c r="R5870" t="s">
        <v>133</v>
      </c>
      <c r="S5870">
        <v>1199</v>
      </c>
      <c r="T5870" t="s">
        <v>498</v>
      </c>
      <c r="U5870" t="s">
        <v>499</v>
      </c>
      <c r="V5870">
        <v>5</v>
      </c>
      <c r="W5870" t="s">
        <v>1179</v>
      </c>
    </row>
    <row r="5871" spans="1:23" x14ac:dyDescent="0.3">
      <c r="A5871">
        <v>6040</v>
      </c>
      <c r="B5871" t="s">
        <v>46</v>
      </c>
      <c r="C5871">
        <v>2016</v>
      </c>
      <c r="D5871">
        <f t="shared" ca="1" si="364"/>
        <v>7</v>
      </c>
      <c r="E5871" s="5">
        <v>900000</v>
      </c>
      <c r="F5871">
        <v>110000</v>
      </c>
      <c r="G5871" t="s">
        <v>38</v>
      </c>
      <c r="H5871" t="str">
        <f t="shared" si="365"/>
        <v>Central</v>
      </c>
      <c r="I5871" t="s">
        <v>70</v>
      </c>
      <c r="J5871" t="str">
        <f t="shared" si="366"/>
        <v>Texas</v>
      </c>
      <c r="K5871" t="s">
        <v>2242</v>
      </c>
      <c r="L5871" t="str">
        <f t="shared" si="367"/>
        <v>Allen</v>
      </c>
      <c r="M5871" t="s">
        <v>22</v>
      </c>
      <c r="N5871" t="str">
        <f>IF(M5871="", "", IFERROR(VLOOKUP(M5871, Data!$A$1:$B$5, 2, 0), "Unkown fuel"))</f>
        <v>very harmful</v>
      </c>
      <c r="O5871" t="s">
        <v>23</v>
      </c>
      <c r="P5871" t="s">
        <v>24</v>
      </c>
      <c r="Q5871" t="s">
        <v>25</v>
      </c>
      <c r="R5871" t="s">
        <v>300</v>
      </c>
      <c r="S5871">
        <v>1582</v>
      </c>
      <c r="T5871" t="s">
        <v>301</v>
      </c>
      <c r="U5871" t="s">
        <v>302</v>
      </c>
      <c r="V5871">
        <v>5</v>
      </c>
      <c r="W5871" t="s">
        <v>1179</v>
      </c>
    </row>
    <row r="5872" spans="1:23" x14ac:dyDescent="0.3">
      <c r="A5872">
        <v>6041</v>
      </c>
      <c r="B5872" t="s">
        <v>18</v>
      </c>
      <c r="C5872">
        <v>2014</v>
      </c>
      <c r="D5872">
        <f t="shared" ca="1" si="364"/>
        <v>9</v>
      </c>
      <c r="E5872" s="5">
        <v>220000</v>
      </c>
      <c r="F5872">
        <v>100000</v>
      </c>
      <c r="G5872" t="s">
        <v>38</v>
      </c>
      <c r="H5872" t="str">
        <f t="shared" si="365"/>
        <v>Central</v>
      </c>
      <c r="I5872" t="s">
        <v>70</v>
      </c>
      <c r="J5872" t="str">
        <f t="shared" si="366"/>
        <v>Texas</v>
      </c>
      <c r="K5872" t="s">
        <v>2242</v>
      </c>
      <c r="L5872" t="str">
        <f t="shared" si="367"/>
        <v>Allen</v>
      </c>
      <c r="M5872" t="s">
        <v>41</v>
      </c>
      <c r="N5872" t="str">
        <f>IF(M5872="", "", IFERROR(VLOOKUP(M5872, Data!$A$1:$B$5, 2, 0), "Unkown fuel"))</f>
        <v>harmful</v>
      </c>
      <c r="O5872" t="s">
        <v>23</v>
      </c>
      <c r="P5872" t="s">
        <v>24</v>
      </c>
      <c r="Q5872" t="s">
        <v>25</v>
      </c>
      <c r="R5872" t="s">
        <v>140</v>
      </c>
      <c r="S5872">
        <v>998</v>
      </c>
      <c r="T5872" t="s">
        <v>166</v>
      </c>
      <c r="U5872" t="s">
        <v>141</v>
      </c>
      <c r="V5872">
        <v>5</v>
      </c>
      <c r="W5872" t="s">
        <v>1179</v>
      </c>
    </row>
    <row r="5873" spans="1:23" x14ac:dyDescent="0.3">
      <c r="A5873">
        <v>6042</v>
      </c>
      <c r="B5873" t="s">
        <v>46</v>
      </c>
      <c r="C5873">
        <v>2018</v>
      </c>
      <c r="D5873">
        <f t="shared" ca="1" si="364"/>
        <v>5</v>
      </c>
      <c r="E5873" s="5">
        <v>650000</v>
      </c>
      <c r="F5873">
        <v>10000</v>
      </c>
      <c r="G5873" t="s">
        <v>38</v>
      </c>
      <c r="H5873" t="str">
        <f t="shared" si="365"/>
        <v>Central</v>
      </c>
      <c r="I5873" t="s">
        <v>70</v>
      </c>
      <c r="J5873" t="str">
        <f t="shared" si="366"/>
        <v>Texas</v>
      </c>
      <c r="K5873" t="s">
        <v>2240</v>
      </c>
      <c r="L5873" t="str">
        <f t="shared" si="367"/>
        <v>Abilene</v>
      </c>
      <c r="M5873" t="s">
        <v>41</v>
      </c>
      <c r="N5873" t="str">
        <f>IF(M5873="", "", IFERROR(VLOOKUP(M5873, Data!$A$1:$B$5, 2, 0), "Unkown fuel"))</f>
        <v>harmful</v>
      </c>
      <c r="O5873" t="s">
        <v>23</v>
      </c>
      <c r="P5873" t="s">
        <v>154</v>
      </c>
      <c r="Q5873" t="s">
        <v>33</v>
      </c>
      <c r="R5873" t="s">
        <v>85</v>
      </c>
      <c r="S5873">
        <v>1197</v>
      </c>
      <c r="T5873" t="s">
        <v>54</v>
      </c>
      <c r="U5873" t="s">
        <v>55</v>
      </c>
      <c r="V5873">
        <v>5</v>
      </c>
      <c r="W5873" t="s">
        <v>1179</v>
      </c>
    </row>
    <row r="5874" spans="1:23" x14ac:dyDescent="0.3">
      <c r="A5874">
        <v>6043</v>
      </c>
      <c r="B5874" t="s">
        <v>65</v>
      </c>
      <c r="C5874">
        <v>2017</v>
      </c>
      <c r="D5874">
        <f t="shared" ca="1" si="364"/>
        <v>6</v>
      </c>
      <c r="E5874" s="5">
        <v>3100000</v>
      </c>
      <c r="F5874">
        <v>70000</v>
      </c>
      <c r="G5874" t="s">
        <v>38</v>
      </c>
      <c r="H5874" t="str">
        <f t="shared" si="365"/>
        <v>Central</v>
      </c>
      <c r="I5874" t="s">
        <v>70</v>
      </c>
      <c r="J5874" t="str">
        <f t="shared" si="366"/>
        <v>Texas</v>
      </c>
      <c r="K5874" t="s">
        <v>2242</v>
      </c>
      <c r="L5874" t="str">
        <f t="shared" si="367"/>
        <v>Allen</v>
      </c>
      <c r="M5874" t="s">
        <v>22</v>
      </c>
      <c r="N5874" t="str">
        <f>IF(M5874="", "", IFERROR(VLOOKUP(M5874, Data!$A$1:$B$5, 2, 0), "Unkown fuel"))</f>
        <v>very harmful</v>
      </c>
      <c r="O5874" t="s">
        <v>23</v>
      </c>
      <c r="P5874" t="s">
        <v>154</v>
      </c>
      <c r="Q5874" t="s">
        <v>25</v>
      </c>
      <c r="R5874" t="s">
        <v>256</v>
      </c>
      <c r="S5874">
        <v>2755</v>
      </c>
      <c r="T5874" t="s">
        <v>511</v>
      </c>
      <c r="U5874" t="s">
        <v>756</v>
      </c>
      <c r="V5874">
        <v>7</v>
      </c>
      <c r="W5874" t="s">
        <v>1179</v>
      </c>
    </row>
    <row r="5875" spans="1:23" x14ac:dyDescent="0.3">
      <c r="A5875">
        <v>6044</v>
      </c>
      <c r="B5875" t="s">
        <v>65</v>
      </c>
      <c r="C5875">
        <v>2016</v>
      </c>
      <c r="D5875">
        <f t="shared" ca="1" si="364"/>
        <v>7</v>
      </c>
      <c r="E5875" s="5">
        <v>1500000</v>
      </c>
      <c r="F5875">
        <v>100600</v>
      </c>
      <c r="G5875" t="s">
        <v>38</v>
      </c>
      <c r="H5875" t="str">
        <f t="shared" si="365"/>
        <v>Central</v>
      </c>
      <c r="I5875" t="s">
        <v>70</v>
      </c>
      <c r="J5875" t="str">
        <f t="shared" si="366"/>
        <v>Texas</v>
      </c>
      <c r="K5875" t="s">
        <v>2242</v>
      </c>
      <c r="L5875" t="str">
        <f t="shared" si="367"/>
        <v>Allen</v>
      </c>
      <c r="M5875" t="s">
        <v>22</v>
      </c>
      <c r="N5875" t="str">
        <f>IF(M5875="", "", IFERROR(VLOOKUP(M5875, Data!$A$1:$B$5, 2, 0), "Unkown fuel"))</f>
        <v>very harmful</v>
      </c>
      <c r="O5875" t="s">
        <v>23</v>
      </c>
      <c r="P5875" t="s">
        <v>24</v>
      </c>
      <c r="Q5875" t="s">
        <v>33</v>
      </c>
      <c r="R5875" t="s">
        <v>882</v>
      </c>
      <c r="S5875">
        <v>2393</v>
      </c>
      <c r="T5875" t="s">
        <v>883</v>
      </c>
      <c r="U5875" t="s">
        <v>884</v>
      </c>
      <c r="V5875">
        <v>8</v>
      </c>
      <c r="W5875" t="s">
        <v>1179</v>
      </c>
    </row>
    <row r="5876" spans="1:23" x14ac:dyDescent="0.3">
      <c r="A5876">
        <v>6045</v>
      </c>
      <c r="B5876" t="s">
        <v>239</v>
      </c>
      <c r="C5876">
        <v>2012</v>
      </c>
      <c r="D5876">
        <f t="shared" ca="1" si="364"/>
        <v>11</v>
      </c>
      <c r="E5876" s="5">
        <v>1800000</v>
      </c>
      <c r="F5876">
        <v>50000</v>
      </c>
      <c r="G5876" t="s">
        <v>124</v>
      </c>
      <c r="H5876" t="str">
        <f t="shared" si="365"/>
        <v>South</v>
      </c>
      <c r="I5876" t="s">
        <v>799</v>
      </c>
      <c r="J5876" t="str">
        <f t="shared" si="366"/>
        <v>Tennessee</v>
      </c>
      <c r="K5876" t="s">
        <v>2239</v>
      </c>
      <c r="L5876" t="str">
        <f t="shared" si="367"/>
        <v>Smyrna</v>
      </c>
      <c r="M5876" t="s">
        <v>22</v>
      </c>
      <c r="N5876" t="str">
        <f>IF(M5876="", "", IFERROR(VLOOKUP(M5876, Data!$A$1:$B$5, 2, 0), "Unkown fuel"))</f>
        <v>very harmful</v>
      </c>
      <c r="O5876" t="s">
        <v>23</v>
      </c>
      <c r="P5876" t="s">
        <v>154</v>
      </c>
      <c r="Q5876" t="s">
        <v>25</v>
      </c>
      <c r="R5876" t="s">
        <v>2243</v>
      </c>
      <c r="S5876">
        <v>1995</v>
      </c>
      <c r="T5876" t="s">
        <v>888</v>
      </c>
      <c r="U5876" t="s">
        <v>1180</v>
      </c>
      <c r="V5876">
        <v>5</v>
      </c>
      <c r="W5876" t="s">
        <v>1179</v>
      </c>
    </row>
    <row r="5877" spans="1:23" x14ac:dyDescent="0.3">
      <c r="A5877">
        <v>6046</v>
      </c>
      <c r="B5877" t="s">
        <v>88</v>
      </c>
      <c r="C5877">
        <v>2014</v>
      </c>
      <c r="D5877">
        <f t="shared" ca="1" si="364"/>
        <v>9</v>
      </c>
      <c r="E5877" s="5">
        <v>800000</v>
      </c>
      <c r="F5877">
        <v>136000</v>
      </c>
      <c r="G5877" t="s">
        <v>124</v>
      </c>
      <c r="H5877" t="str">
        <f t="shared" si="365"/>
        <v>South</v>
      </c>
      <c r="I5877" t="s">
        <v>799</v>
      </c>
      <c r="J5877" t="str">
        <f t="shared" si="366"/>
        <v>Tennessee</v>
      </c>
      <c r="K5877" t="s">
        <v>2239</v>
      </c>
      <c r="L5877" t="str">
        <f t="shared" si="367"/>
        <v>Smyrna</v>
      </c>
      <c r="M5877" t="s">
        <v>22</v>
      </c>
      <c r="N5877" t="str">
        <f>IF(M5877="", "", IFERROR(VLOOKUP(M5877, Data!$A$1:$B$5, 2, 0), "Unkown fuel"))</f>
        <v>very harmful</v>
      </c>
      <c r="O5877" t="s">
        <v>23</v>
      </c>
      <c r="P5877" t="s">
        <v>24</v>
      </c>
      <c r="Q5877" t="s">
        <v>25</v>
      </c>
      <c r="R5877" t="s">
        <v>282</v>
      </c>
      <c r="S5877">
        <v>2179</v>
      </c>
      <c r="T5877" t="s">
        <v>446</v>
      </c>
      <c r="U5877" t="s">
        <v>447</v>
      </c>
      <c r="V5877">
        <v>7</v>
      </c>
      <c r="W5877" t="s">
        <v>1179</v>
      </c>
    </row>
    <row r="5878" spans="1:23" x14ac:dyDescent="0.3">
      <c r="A5878">
        <v>6047</v>
      </c>
      <c r="B5878" t="s">
        <v>173</v>
      </c>
      <c r="C5878">
        <v>2017</v>
      </c>
      <c r="D5878">
        <f t="shared" ca="1" si="364"/>
        <v>6</v>
      </c>
      <c r="E5878" s="5">
        <v>2100000</v>
      </c>
      <c r="F5878">
        <v>48000</v>
      </c>
      <c r="G5878" t="s">
        <v>124</v>
      </c>
      <c r="H5878" t="str">
        <f t="shared" si="365"/>
        <v>South</v>
      </c>
      <c r="I5878" t="s">
        <v>799</v>
      </c>
      <c r="J5878" t="str">
        <f t="shared" si="366"/>
        <v>Tennessee</v>
      </c>
      <c r="K5878" t="s">
        <v>2239</v>
      </c>
      <c r="L5878" t="str">
        <f t="shared" si="367"/>
        <v>Smyrna</v>
      </c>
      <c r="M5878" t="s">
        <v>22</v>
      </c>
      <c r="N5878" t="str">
        <f>IF(M5878="", "", IFERROR(VLOOKUP(M5878, Data!$A$1:$B$5, 2, 0), "Unkown fuel"))</f>
        <v>very harmful</v>
      </c>
      <c r="O5878" t="s">
        <v>23</v>
      </c>
      <c r="P5878" t="s">
        <v>154</v>
      </c>
      <c r="Q5878" t="s">
        <v>33</v>
      </c>
      <c r="R5878" t="s">
        <v>488</v>
      </c>
      <c r="S5878">
        <v>2143</v>
      </c>
      <c r="T5878" t="s">
        <v>746</v>
      </c>
      <c r="U5878" t="s">
        <v>747</v>
      </c>
      <c r="V5878">
        <v>5</v>
      </c>
      <c r="W5878" t="s">
        <v>1179</v>
      </c>
    </row>
    <row r="5879" spans="1:23" x14ac:dyDescent="0.3">
      <c r="A5879">
        <v>6048</v>
      </c>
      <c r="B5879" t="s">
        <v>69</v>
      </c>
      <c r="C5879">
        <v>2010</v>
      </c>
      <c r="D5879">
        <f t="shared" ca="1" si="364"/>
        <v>13</v>
      </c>
      <c r="E5879" s="5">
        <v>250000</v>
      </c>
      <c r="F5879">
        <v>110000</v>
      </c>
      <c r="G5879" t="s">
        <v>124</v>
      </c>
      <c r="H5879" t="str">
        <f t="shared" si="365"/>
        <v>South</v>
      </c>
      <c r="I5879" t="s">
        <v>799</v>
      </c>
      <c r="J5879" t="str">
        <f t="shared" si="366"/>
        <v>Tennessee</v>
      </c>
      <c r="K5879" t="s">
        <v>2238</v>
      </c>
      <c r="L5879" t="str">
        <f t="shared" si="367"/>
        <v>Spring Hill</v>
      </c>
      <c r="M5879" t="s">
        <v>22</v>
      </c>
      <c r="N5879" t="str">
        <f>IF(M5879="", "", IFERROR(VLOOKUP(M5879, Data!$A$1:$B$5, 2, 0), "Unkown fuel"))</f>
        <v>very harmful</v>
      </c>
      <c r="O5879" t="s">
        <v>23</v>
      </c>
      <c r="P5879" t="s">
        <v>24</v>
      </c>
      <c r="Q5879" t="s">
        <v>42</v>
      </c>
      <c r="R5879" t="s">
        <v>159</v>
      </c>
      <c r="S5879">
        <v>1399</v>
      </c>
      <c r="T5879" t="s">
        <v>388</v>
      </c>
      <c r="U5879" t="s">
        <v>676</v>
      </c>
      <c r="V5879">
        <v>5</v>
      </c>
      <c r="W5879" t="s">
        <v>1179</v>
      </c>
    </row>
    <row r="5880" spans="1:23" x14ac:dyDescent="0.3">
      <c r="A5880">
        <v>6049</v>
      </c>
      <c r="B5880" t="s">
        <v>75</v>
      </c>
      <c r="C5880">
        <v>2012</v>
      </c>
      <c r="D5880">
        <f t="shared" ca="1" si="364"/>
        <v>11</v>
      </c>
      <c r="E5880" s="5">
        <v>550000</v>
      </c>
      <c r="F5880">
        <v>86000</v>
      </c>
      <c r="G5880" t="s">
        <v>124</v>
      </c>
      <c r="H5880" t="str">
        <f t="shared" si="365"/>
        <v>South</v>
      </c>
      <c r="I5880" t="s">
        <v>799</v>
      </c>
      <c r="J5880" t="str">
        <f t="shared" si="366"/>
        <v>Tennessee</v>
      </c>
      <c r="K5880" t="s">
        <v>2238</v>
      </c>
      <c r="L5880" t="str">
        <f t="shared" si="367"/>
        <v>Spring Hill</v>
      </c>
      <c r="M5880" t="s">
        <v>22</v>
      </c>
      <c r="N5880" t="str">
        <f>IF(M5880="", "", IFERROR(VLOOKUP(M5880, Data!$A$1:$B$5, 2, 0), "Unkown fuel"))</f>
        <v>very harmful</v>
      </c>
      <c r="O5880" t="s">
        <v>23</v>
      </c>
      <c r="P5880" t="s">
        <v>24</v>
      </c>
      <c r="Q5880" t="s">
        <v>25</v>
      </c>
      <c r="R5880" t="s">
        <v>76</v>
      </c>
      <c r="S5880">
        <v>1461</v>
      </c>
      <c r="T5880" t="s">
        <v>77</v>
      </c>
      <c r="U5880" t="s">
        <v>78</v>
      </c>
      <c r="V5880">
        <v>5</v>
      </c>
      <c r="W5880" t="s">
        <v>1179</v>
      </c>
    </row>
    <row r="5881" spans="1:23" x14ac:dyDescent="0.3">
      <c r="A5881">
        <v>6050</v>
      </c>
      <c r="B5881" t="s">
        <v>18</v>
      </c>
      <c r="C5881">
        <v>2009</v>
      </c>
      <c r="D5881">
        <f t="shared" ca="1" si="364"/>
        <v>14</v>
      </c>
      <c r="E5881" s="5">
        <v>125000</v>
      </c>
      <c r="F5881">
        <v>141000</v>
      </c>
      <c r="G5881" t="s">
        <v>124</v>
      </c>
      <c r="H5881" t="str">
        <f t="shared" si="365"/>
        <v>South</v>
      </c>
      <c r="I5881" t="s">
        <v>799</v>
      </c>
      <c r="J5881" t="str">
        <f t="shared" si="366"/>
        <v>Tennessee</v>
      </c>
      <c r="K5881" t="s">
        <v>2238</v>
      </c>
      <c r="L5881" t="str">
        <f t="shared" si="367"/>
        <v>Spring Hill</v>
      </c>
      <c r="M5881" t="s">
        <v>41</v>
      </c>
      <c r="N5881" t="str">
        <f>IF(M5881="", "", IFERROR(VLOOKUP(M5881, Data!$A$1:$B$5, 2, 0), "Unkown fuel"))</f>
        <v>harmful</v>
      </c>
      <c r="O5881" t="s">
        <v>23</v>
      </c>
      <c r="P5881" t="s">
        <v>24</v>
      </c>
      <c r="Q5881" t="s">
        <v>33</v>
      </c>
      <c r="R5881" t="s">
        <v>96</v>
      </c>
      <c r="S5881">
        <v>796</v>
      </c>
      <c r="T5881" t="s">
        <v>97</v>
      </c>
      <c r="U5881" t="s">
        <v>98</v>
      </c>
      <c r="V5881">
        <v>5</v>
      </c>
      <c r="W5881" t="s">
        <v>1179</v>
      </c>
    </row>
    <row r="5882" spans="1:23" x14ac:dyDescent="0.3">
      <c r="A5882">
        <v>6051</v>
      </c>
      <c r="B5882" t="s">
        <v>37</v>
      </c>
      <c r="C5882">
        <v>2011</v>
      </c>
      <c r="D5882">
        <f t="shared" ca="1" si="364"/>
        <v>12</v>
      </c>
      <c r="E5882" s="5">
        <v>450000</v>
      </c>
      <c r="F5882">
        <v>80000</v>
      </c>
      <c r="G5882" t="s">
        <v>124</v>
      </c>
      <c r="H5882" t="str">
        <f t="shared" si="365"/>
        <v>South</v>
      </c>
      <c r="I5882" t="s">
        <v>799</v>
      </c>
      <c r="J5882" t="str">
        <f t="shared" si="366"/>
        <v>Tennessee</v>
      </c>
      <c r="K5882" t="s">
        <v>2244</v>
      </c>
      <c r="L5882" t="str">
        <f t="shared" si="367"/>
        <v>Oak Ridge</v>
      </c>
      <c r="M5882" t="s">
        <v>41</v>
      </c>
      <c r="N5882" t="str">
        <f>IF(M5882="", "", IFERROR(VLOOKUP(M5882, Data!$A$1:$B$5, 2, 0), "Unkown fuel"))</f>
        <v>harmful</v>
      </c>
      <c r="O5882" t="s">
        <v>23</v>
      </c>
      <c r="P5882" t="s">
        <v>24</v>
      </c>
      <c r="Q5882" t="s">
        <v>42</v>
      </c>
      <c r="R5882" t="s">
        <v>142</v>
      </c>
      <c r="S5882">
        <v>1497</v>
      </c>
      <c r="T5882" t="s">
        <v>406</v>
      </c>
      <c r="U5882" t="s">
        <v>407</v>
      </c>
      <c r="V5882">
        <v>5</v>
      </c>
      <c r="W5882" t="s">
        <v>1179</v>
      </c>
    </row>
    <row r="5883" spans="1:23" x14ac:dyDescent="0.3">
      <c r="A5883">
        <v>6052</v>
      </c>
      <c r="B5883" t="s">
        <v>88</v>
      </c>
      <c r="C5883">
        <v>2015</v>
      </c>
      <c r="D5883">
        <f t="shared" ca="1" si="364"/>
        <v>8</v>
      </c>
      <c r="E5883" s="5">
        <v>850000</v>
      </c>
      <c r="F5883">
        <v>140000</v>
      </c>
      <c r="G5883" t="s">
        <v>56</v>
      </c>
      <c r="H5883" t="str">
        <f t="shared" si="365"/>
        <v>West</v>
      </c>
      <c r="I5883" t="s">
        <v>57</v>
      </c>
      <c r="J5883" t="str">
        <f t="shared" si="366"/>
        <v>California</v>
      </c>
      <c r="K5883" t="s">
        <v>2134</v>
      </c>
      <c r="L5883" t="str">
        <f t="shared" si="367"/>
        <v>Palm Springs</v>
      </c>
      <c r="M5883" t="s">
        <v>22</v>
      </c>
      <c r="N5883" t="str">
        <f>IF(M5883="", "", IFERROR(VLOOKUP(M5883, Data!$A$1:$B$5, 2, 0), "Unkown fuel"))</f>
        <v>very harmful</v>
      </c>
      <c r="O5883" t="s">
        <v>23</v>
      </c>
      <c r="P5883" t="s">
        <v>24</v>
      </c>
      <c r="Q5883" t="s">
        <v>25</v>
      </c>
      <c r="R5883" t="s">
        <v>155</v>
      </c>
      <c r="S5883">
        <v>2179</v>
      </c>
      <c r="T5883" t="s">
        <v>446</v>
      </c>
      <c r="U5883" t="s">
        <v>447</v>
      </c>
      <c r="V5883">
        <v>7</v>
      </c>
      <c r="W5883" t="s">
        <v>1179</v>
      </c>
    </row>
    <row r="5884" spans="1:23" x14ac:dyDescent="0.3">
      <c r="A5884">
        <v>6053</v>
      </c>
      <c r="B5884" t="s">
        <v>18</v>
      </c>
      <c r="C5884">
        <v>2014</v>
      </c>
      <c r="D5884">
        <f t="shared" ca="1" si="364"/>
        <v>9</v>
      </c>
      <c r="E5884" s="5">
        <v>459999</v>
      </c>
      <c r="F5884">
        <v>65000</v>
      </c>
      <c r="G5884" t="s">
        <v>56</v>
      </c>
      <c r="H5884" t="str">
        <f t="shared" si="365"/>
        <v>West</v>
      </c>
      <c r="I5884" t="s">
        <v>57</v>
      </c>
      <c r="J5884" t="str">
        <f t="shared" si="366"/>
        <v>California</v>
      </c>
      <c r="K5884" t="s">
        <v>2134</v>
      </c>
      <c r="L5884" t="str">
        <f t="shared" si="367"/>
        <v>Palm Springs</v>
      </c>
      <c r="M5884" t="s">
        <v>22</v>
      </c>
      <c r="N5884" t="str">
        <f>IF(M5884="", "", IFERROR(VLOOKUP(M5884, Data!$A$1:$B$5, 2, 0), "Unkown fuel"))</f>
        <v>very harmful</v>
      </c>
      <c r="O5884" t="s">
        <v>23</v>
      </c>
      <c r="P5884" t="s">
        <v>24</v>
      </c>
      <c r="Q5884" t="s">
        <v>33</v>
      </c>
      <c r="R5884" t="s">
        <v>26</v>
      </c>
      <c r="S5884">
        <v>1248</v>
      </c>
      <c r="T5884" t="s">
        <v>27</v>
      </c>
      <c r="U5884" t="s">
        <v>28</v>
      </c>
      <c r="V5884">
        <v>5</v>
      </c>
      <c r="W5884" t="s">
        <v>1179</v>
      </c>
    </row>
    <row r="5885" spans="1:23" x14ac:dyDescent="0.3">
      <c r="A5885">
        <v>6054</v>
      </c>
      <c r="B5885" t="s">
        <v>18</v>
      </c>
      <c r="C5885">
        <v>2014</v>
      </c>
      <c r="D5885">
        <f t="shared" ca="1" si="364"/>
        <v>9</v>
      </c>
      <c r="E5885" s="5">
        <v>434999</v>
      </c>
      <c r="F5885">
        <v>110000</v>
      </c>
      <c r="G5885" t="s">
        <v>124</v>
      </c>
      <c r="H5885" t="str">
        <f t="shared" si="365"/>
        <v>South</v>
      </c>
      <c r="I5885" t="s">
        <v>196</v>
      </c>
      <c r="J5885" t="str">
        <f t="shared" si="366"/>
        <v>Florida</v>
      </c>
      <c r="K5885" t="s">
        <v>1465</v>
      </c>
      <c r="L5885" t="str">
        <f t="shared" si="367"/>
        <v>Palm Beach Gardens</v>
      </c>
      <c r="M5885" t="s">
        <v>22</v>
      </c>
      <c r="N5885" t="str">
        <f>IF(M5885="", "", IFERROR(VLOOKUP(M5885, Data!$A$1:$B$5, 2, 0), "Unkown fuel"))</f>
        <v>very harmful</v>
      </c>
      <c r="O5885" t="s">
        <v>23</v>
      </c>
      <c r="P5885" t="s">
        <v>24</v>
      </c>
      <c r="Q5885" t="s">
        <v>33</v>
      </c>
      <c r="R5885" t="s">
        <v>26</v>
      </c>
      <c r="S5885">
        <v>1248</v>
      </c>
      <c r="T5885" t="s">
        <v>27</v>
      </c>
      <c r="U5885" t="s">
        <v>28</v>
      </c>
      <c r="V5885">
        <v>5</v>
      </c>
      <c r="W5885" t="s">
        <v>1179</v>
      </c>
    </row>
    <row r="5886" spans="1:23" x14ac:dyDescent="0.3">
      <c r="A5886">
        <v>6055</v>
      </c>
      <c r="B5886" t="s">
        <v>109</v>
      </c>
      <c r="C5886">
        <v>2008</v>
      </c>
      <c r="D5886">
        <f t="shared" ca="1" si="364"/>
        <v>15</v>
      </c>
      <c r="E5886" s="5">
        <v>120000</v>
      </c>
      <c r="F5886">
        <v>100000</v>
      </c>
      <c r="G5886" t="s">
        <v>124</v>
      </c>
      <c r="H5886" t="str">
        <f t="shared" si="365"/>
        <v>South</v>
      </c>
      <c r="I5886" t="s">
        <v>196</v>
      </c>
      <c r="J5886" t="str">
        <f t="shared" si="366"/>
        <v>Florida</v>
      </c>
      <c r="K5886" t="s">
        <v>1465</v>
      </c>
      <c r="L5886" t="str">
        <f t="shared" si="367"/>
        <v>Palm Beach Gardens</v>
      </c>
      <c r="M5886" t="s">
        <v>22</v>
      </c>
      <c r="N5886" t="str">
        <f>IF(M5886="", "", IFERROR(VLOOKUP(M5886, Data!$A$1:$B$5, 2, 0), "Unkown fuel"))</f>
        <v>very harmful</v>
      </c>
      <c r="O5886" t="s">
        <v>23</v>
      </c>
      <c r="P5886" t="s">
        <v>24</v>
      </c>
      <c r="Q5886" t="s">
        <v>33</v>
      </c>
      <c r="R5886" t="s">
        <v>142</v>
      </c>
      <c r="S5886">
        <v>1405</v>
      </c>
      <c r="T5886" t="s">
        <v>458</v>
      </c>
      <c r="U5886" t="s">
        <v>536</v>
      </c>
      <c r="V5886">
        <v>5</v>
      </c>
      <c r="W5886" t="s">
        <v>1179</v>
      </c>
    </row>
    <row r="5887" spans="1:23" x14ac:dyDescent="0.3">
      <c r="A5887">
        <v>6056</v>
      </c>
      <c r="B5887" t="s">
        <v>18</v>
      </c>
      <c r="C5887">
        <v>2015</v>
      </c>
      <c r="D5887">
        <f t="shared" ca="1" si="364"/>
        <v>8</v>
      </c>
      <c r="E5887" s="5">
        <v>600000</v>
      </c>
      <c r="F5887">
        <v>80000</v>
      </c>
      <c r="G5887" t="s">
        <v>56</v>
      </c>
      <c r="H5887" t="str">
        <f t="shared" si="365"/>
        <v>West</v>
      </c>
      <c r="I5887" t="s">
        <v>57</v>
      </c>
      <c r="J5887" t="str">
        <f t="shared" si="366"/>
        <v>California</v>
      </c>
      <c r="K5887" t="s">
        <v>2134</v>
      </c>
      <c r="L5887" t="str">
        <f t="shared" si="367"/>
        <v>Palm Springs</v>
      </c>
      <c r="M5887" t="s">
        <v>22</v>
      </c>
      <c r="N5887" t="str">
        <f>IF(M5887="", "", IFERROR(VLOOKUP(M5887, Data!$A$1:$B$5, 2, 0), "Unkown fuel"))</f>
        <v>very harmful</v>
      </c>
      <c r="O5887" t="s">
        <v>23</v>
      </c>
      <c r="P5887" t="s">
        <v>24</v>
      </c>
      <c r="Q5887" t="s">
        <v>25</v>
      </c>
      <c r="R5887" t="s">
        <v>229</v>
      </c>
      <c r="S5887">
        <v>1248</v>
      </c>
      <c r="T5887" t="s">
        <v>27</v>
      </c>
      <c r="U5887" t="s">
        <v>28</v>
      </c>
      <c r="V5887">
        <v>5</v>
      </c>
      <c r="W5887" t="s">
        <v>1179</v>
      </c>
    </row>
    <row r="5888" spans="1:23" x14ac:dyDescent="0.3">
      <c r="A5888">
        <v>6057</v>
      </c>
      <c r="B5888" t="s">
        <v>18</v>
      </c>
      <c r="C5888">
        <v>2008</v>
      </c>
      <c r="D5888">
        <f t="shared" ca="1" si="364"/>
        <v>15</v>
      </c>
      <c r="E5888" s="5">
        <v>135000</v>
      </c>
      <c r="F5888">
        <v>90000</v>
      </c>
      <c r="G5888" t="s">
        <v>124</v>
      </c>
      <c r="H5888" t="str">
        <f t="shared" si="365"/>
        <v>South</v>
      </c>
      <c r="I5888" t="s">
        <v>196</v>
      </c>
      <c r="J5888" t="str">
        <f t="shared" si="366"/>
        <v>Florida</v>
      </c>
      <c r="K5888" t="s">
        <v>1465</v>
      </c>
      <c r="L5888" t="str">
        <f t="shared" si="367"/>
        <v>Palm Beach Gardens</v>
      </c>
      <c r="M5888" t="s">
        <v>41</v>
      </c>
      <c r="N5888" t="str">
        <f>IF(M5888="", "", IFERROR(VLOOKUP(M5888, Data!$A$1:$B$5, 2, 0), "Unkown fuel"))</f>
        <v>harmful</v>
      </c>
      <c r="O5888" t="s">
        <v>23</v>
      </c>
      <c r="P5888" t="s">
        <v>24</v>
      </c>
      <c r="Q5888" t="s">
        <v>33</v>
      </c>
      <c r="R5888" t="s">
        <v>85</v>
      </c>
      <c r="S5888">
        <v>998</v>
      </c>
      <c r="T5888" t="s">
        <v>67</v>
      </c>
      <c r="U5888" t="s">
        <v>141</v>
      </c>
      <c r="V5888">
        <v>5</v>
      </c>
      <c r="W5888" t="s">
        <v>1179</v>
      </c>
    </row>
    <row r="5889" spans="1:23" x14ac:dyDescent="0.3">
      <c r="A5889">
        <v>6058</v>
      </c>
      <c r="B5889" t="s">
        <v>69</v>
      </c>
      <c r="C5889">
        <v>2016</v>
      </c>
      <c r="D5889">
        <f t="shared" ca="1" si="364"/>
        <v>7</v>
      </c>
      <c r="E5889" s="5">
        <v>550000</v>
      </c>
      <c r="F5889">
        <v>44000</v>
      </c>
      <c r="G5889" t="s">
        <v>124</v>
      </c>
      <c r="H5889" t="str">
        <f t="shared" si="365"/>
        <v>South</v>
      </c>
      <c r="I5889" t="s">
        <v>1062</v>
      </c>
      <c r="J5889" t="str">
        <f t="shared" si="366"/>
        <v>Kentucky</v>
      </c>
      <c r="K5889" t="s">
        <v>2245</v>
      </c>
      <c r="L5889" t="str">
        <f t="shared" si="367"/>
        <v>Paducah</v>
      </c>
      <c r="M5889" t="s">
        <v>41</v>
      </c>
      <c r="N5889" t="str">
        <f>IF(M5889="", "", IFERROR(VLOOKUP(M5889, Data!$A$1:$B$5, 2, 0), "Unkown fuel"))</f>
        <v>harmful</v>
      </c>
      <c r="O5889" t="s">
        <v>23</v>
      </c>
      <c r="P5889" t="s">
        <v>24</v>
      </c>
      <c r="Q5889" t="s">
        <v>25</v>
      </c>
      <c r="R5889" t="s">
        <v>218</v>
      </c>
      <c r="S5889">
        <v>1196</v>
      </c>
      <c r="T5889" t="s">
        <v>219</v>
      </c>
      <c r="U5889" t="s">
        <v>220</v>
      </c>
      <c r="V5889">
        <v>5</v>
      </c>
      <c r="W5889" t="s">
        <v>1179</v>
      </c>
    </row>
    <row r="5890" spans="1:23" x14ac:dyDescent="0.3">
      <c r="A5890">
        <v>6059</v>
      </c>
      <c r="B5890" t="s">
        <v>18</v>
      </c>
      <c r="C5890">
        <v>2014</v>
      </c>
      <c r="D5890">
        <f t="shared" ref="D5890:D5953" ca="1" si="368">TRUNC(YEARFRAC(DATE(C5890,1,1), TODAY(), 1))</f>
        <v>9</v>
      </c>
      <c r="E5890" s="5">
        <v>385000</v>
      </c>
      <c r="F5890">
        <v>25000</v>
      </c>
      <c r="G5890" t="s">
        <v>124</v>
      </c>
      <c r="H5890" t="str">
        <f t="shared" ref="H5890:H5953" si="369">TRIM(G5890)</f>
        <v>South</v>
      </c>
      <c r="I5890" t="s">
        <v>1062</v>
      </c>
      <c r="J5890" t="str">
        <f t="shared" ref="J5890:J5953" si="370">TRIM(I5890)</f>
        <v>Kentucky</v>
      </c>
      <c r="K5890" t="s">
        <v>2245</v>
      </c>
      <c r="L5890" t="str">
        <f t="shared" ref="L5890:L5953" si="371">TRIM(K5890)</f>
        <v>Paducah</v>
      </c>
      <c r="M5890" t="s">
        <v>41</v>
      </c>
      <c r="N5890" t="str">
        <f>IF(M5890="", "", IFERROR(VLOOKUP(M5890, Data!$A$1:$B$5, 2, 0), "Unkown fuel"))</f>
        <v>harmful</v>
      </c>
      <c r="O5890" t="s">
        <v>23</v>
      </c>
      <c r="P5890" t="s">
        <v>24</v>
      </c>
      <c r="Q5890" t="s">
        <v>25</v>
      </c>
      <c r="R5890" t="s">
        <v>243</v>
      </c>
      <c r="S5890">
        <v>998</v>
      </c>
      <c r="T5890" t="s">
        <v>244</v>
      </c>
      <c r="U5890" t="s">
        <v>141</v>
      </c>
      <c r="V5890">
        <v>5</v>
      </c>
      <c r="W5890" t="s">
        <v>1179</v>
      </c>
    </row>
    <row r="5891" spans="1:23" x14ac:dyDescent="0.3">
      <c r="A5891">
        <v>6060</v>
      </c>
      <c r="B5891" t="s">
        <v>46</v>
      </c>
      <c r="C5891">
        <v>2016</v>
      </c>
      <c r="D5891">
        <f t="shared" ca="1" si="368"/>
        <v>7</v>
      </c>
      <c r="E5891" s="5">
        <v>800000</v>
      </c>
      <c r="F5891">
        <v>25000</v>
      </c>
      <c r="G5891" t="s">
        <v>124</v>
      </c>
      <c r="H5891" t="str">
        <f t="shared" si="369"/>
        <v>South</v>
      </c>
      <c r="I5891" t="s">
        <v>1062</v>
      </c>
      <c r="J5891" t="str">
        <f t="shared" si="370"/>
        <v>Kentucky</v>
      </c>
      <c r="K5891" t="s">
        <v>2245</v>
      </c>
      <c r="L5891" t="str">
        <f t="shared" si="371"/>
        <v>Paducah</v>
      </c>
      <c r="M5891" t="s">
        <v>41</v>
      </c>
      <c r="N5891" t="str">
        <f>IF(M5891="", "", IFERROR(VLOOKUP(M5891, Data!$A$1:$B$5, 2, 0), "Unkown fuel"))</f>
        <v>harmful</v>
      </c>
      <c r="O5891" t="s">
        <v>23</v>
      </c>
      <c r="P5891" t="s">
        <v>24</v>
      </c>
      <c r="Q5891" t="s">
        <v>25</v>
      </c>
      <c r="R5891" t="s">
        <v>550</v>
      </c>
      <c r="S5891">
        <v>1591</v>
      </c>
      <c r="T5891" t="s">
        <v>143</v>
      </c>
      <c r="U5891" t="s">
        <v>144</v>
      </c>
      <c r="V5891">
        <v>5</v>
      </c>
      <c r="W5891" t="s">
        <v>1179</v>
      </c>
    </row>
    <row r="5892" spans="1:23" x14ac:dyDescent="0.3">
      <c r="A5892">
        <v>6061</v>
      </c>
      <c r="B5892" t="s">
        <v>46</v>
      </c>
      <c r="C5892">
        <v>2016</v>
      </c>
      <c r="D5892">
        <f t="shared" ca="1" si="368"/>
        <v>7</v>
      </c>
      <c r="E5892" s="5">
        <v>780000</v>
      </c>
      <c r="F5892">
        <v>35000</v>
      </c>
      <c r="G5892" t="s">
        <v>124</v>
      </c>
      <c r="H5892" t="str">
        <f t="shared" si="369"/>
        <v>South</v>
      </c>
      <c r="I5892" t="s">
        <v>1062</v>
      </c>
      <c r="J5892" t="str">
        <f t="shared" si="370"/>
        <v>Kentucky</v>
      </c>
      <c r="K5892" t="s">
        <v>2245</v>
      </c>
      <c r="L5892" t="str">
        <f t="shared" si="371"/>
        <v>Paducah</v>
      </c>
      <c r="M5892" t="s">
        <v>22</v>
      </c>
      <c r="N5892" t="str">
        <f>IF(M5892="", "", IFERROR(VLOOKUP(M5892, Data!$A$1:$B$5, 2, 0), "Unkown fuel"))</f>
        <v>very harmful</v>
      </c>
      <c r="O5892" t="s">
        <v>23</v>
      </c>
      <c r="P5892" t="s">
        <v>24</v>
      </c>
      <c r="Q5892" t="s">
        <v>25</v>
      </c>
      <c r="R5892" t="s">
        <v>99</v>
      </c>
      <c r="S5892">
        <v>1396</v>
      </c>
      <c r="T5892" t="s">
        <v>100</v>
      </c>
      <c r="U5892" t="s">
        <v>101</v>
      </c>
      <c r="V5892">
        <v>5</v>
      </c>
      <c r="W5892" t="s">
        <v>1179</v>
      </c>
    </row>
    <row r="5893" spans="1:23" x14ac:dyDescent="0.3">
      <c r="A5893">
        <v>6062</v>
      </c>
      <c r="B5893" t="s">
        <v>18</v>
      </c>
      <c r="C5893">
        <v>2008</v>
      </c>
      <c r="D5893">
        <f t="shared" ca="1" si="368"/>
        <v>15</v>
      </c>
      <c r="E5893" s="5">
        <v>100000</v>
      </c>
      <c r="F5893">
        <v>195000</v>
      </c>
      <c r="G5893" t="s">
        <v>124</v>
      </c>
      <c r="H5893" t="str">
        <f t="shared" si="369"/>
        <v>South</v>
      </c>
      <c r="I5893" t="s">
        <v>1062</v>
      </c>
      <c r="J5893" t="str">
        <f t="shared" si="370"/>
        <v>Kentucky</v>
      </c>
      <c r="K5893" t="s">
        <v>2245</v>
      </c>
      <c r="L5893" t="str">
        <f t="shared" si="371"/>
        <v>Paducah</v>
      </c>
      <c r="M5893" t="s">
        <v>41</v>
      </c>
      <c r="N5893" t="str">
        <f>IF(M5893="", "", IFERROR(VLOOKUP(M5893, Data!$A$1:$B$5, 2, 0), "Unkown fuel"))</f>
        <v>harmful</v>
      </c>
      <c r="O5893" t="s">
        <v>23</v>
      </c>
      <c r="P5893" t="s">
        <v>24</v>
      </c>
      <c r="Q5893" t="s">
        <v>33</v>
      </c>
      <c r="R5893" t="s">
        <v>96</v>
      </c>
      <c r="S5893">
        <v>796</v>
      </c>
      <c r="T5893" t="s">
        <v>97</v>
      </c>
      <c r="U5893" t="s">
        <v>98</v>
      </c>
      <c r="V5893">
        <v>5</v>
      </c>
      <c r="W5893" t="s">
        <v>1179</v>
      </c>
    </row>
    <row r="5894" spans="1:23" x14ac:dyDescent="0.3">
      <c r="A5894">
        <v>6063</v>
      </c>
      <c r="B5894" t="s">
        <v>46</v>
      </c>
      <c r="C5894">
        <v>2017</v>
      </c>
      <c r="D5894">
        <f t="shared" ca="1" si="368"/>
        <v>6</v>
      </c>
      <c r="E5894" s="5">
        <v>650000</v>
      </c>
      <c r="F5894">
        <v>60000</v>
      </c>
      <c r="G5894" t="s">
        <v>124</v>
      </c>
      <c r="H5894" t="str">
        <f t="shared" si="369"/>
        <v>South</v>
      </c>
      <c r="I5894" t="s">
        <v>1062</v>
      </c>
      <c r="J5894" t="str">
        <f t="shared" si="370"/>
        <v>Kentucky</v>
      </c>
      <c r="K5894" t="s">
        <v>2246</v>
      </c>
      <c r="L5894" t="str">
        <f t="shared" si="371"/>
        <v>Owensboro</v>
      </c>
      <c r="M5894" t="s">
        <v>22</v>
      </c>
      <c r="N5894" t="str">
        <f>IF(M5894="", "", IFERROR(VLOOKUP(M5894, Data!$A$1:$B$5, 2, 0), "Unkown fuel"))</f>
        <v>very harmful</v>
      </c>
      <c r="O5894" t="s">
        <v>23</v>
      </c>
      <c r="P5894" t="s">
        <v>24</v>
      </c>
      <c r="Q5894" t="s">
        <v>25</v>
      </c>
      <c r="R5894" t="s">
        <v>99</v>
      </c>
      <c r="S5894">
        <v>1396</v>
      </c>
      <c r="T5894" t="s">
        <v>100</v>
      </c>
      <c r="U5894" t="s">
        <v>101</v>
      </c>
      <c r="V5894">
        <v>5</v>
      </c>
      <c r="W5894" t="s">
        <v>1179</v>
      </c>
    </row>
    <row r="5895" spans="1:23" x14ac:dyDescent="0.3">
      <c r="A5895">
        <v>6064</v>
      </c>
      <c r="B5895" t="s">
        <v>18</v>
      </c>
      <c r="C5895">
        <v>2004</v>
      </c>
      <c r="D5895">
        <f t="shared" ca="1" si="368"/>
        <v>19</v>
      </c>
      <c r="E5895" s="5">
        <v>50000</v>
      </c>
      <c r="F5895">
        <v>50000</v>
      </c>
      <c r="G5895" t="s">
        <v>56</v>
      </c>
      <c r="H5895" t="str">
        <f t="shared" si="369"/>
        <v>West</v>
      </c>
      <c r="I5895" t="s">
        <v>57</v>
      </c>
      <c r="J5895" t="str">
        <f t="shared" si="370"/>
        <v>California</v>
      </c>
      <c r="K5895" t="s">
        <v>2030</v>
      </c>
      <c r="L5895" t="str">
        <f t="shared" si="371"/>
        <v>Petaluma</v>
      </c>
      <c r="M5895" t="s">
        <v>41</v>
      </c>
      <c r="N5895" t="str">
        <f>IF(M5895="", "", IFERROR(VLOOKUP(M5895, Data!$A$1:$B$5, 2, 0), "Unkown fuel"))</f>
        <v>harmful</v>
      </c>
      <c r="O5895" t="s">
        <v>23</v>
      </c>
      <c r="P5895" t="s">
        <v>24</v>
      </c>
      <c r="Q5895" t="s">
        <v>25</v>
      </c>
      <c r="R5895" t="s">
        <v>50</v>
      </c>
      <c r="S5895">
        <v>796</v>
      </c>
      <c r="T5895" t="s">
        <v>63</v>
      </c>
      <c r="U5895" t="s">
        <v>64</v>
      </c>
      <c r="V5895">
        <v>4</v>
      </c>
      <c r="W5895" t="s">
        <v>1179</v>
      </c>
    </row>
    <row r="5896" spans="1:23" x14ac:dyDescent="0.3">
      <c r="A5896">
        <v>6065</v>
      </c>
      <c r="B5896" t="s">
        <v>46</v>
      </c>
      <c r="C5896">
        <v>2012</v>
      </c>
      <c r="D5896">
        <f t="shared" ca="1" si="368"/>
        <v>11</v>
      </c>
      <c r="E5896" s="5">
        <v>425000</v>
      </c>
      <c r="F5896">
        <v>100000</v>
      </c>
      <c r="G5896" t="s">
        <v>56</v>
      </c>
      <c r="H5896" t="str">
        <f t="shared" si="369"/>
        <v>West</v>
      </c>
      <c r="I5896" t="s">
        <v>57</v>
      </c>
      <c r="J5896" t="str">
        <f t="shared" si="370"/>
        <v>California</v>
      </c>
      <c r="K5896" t="s">
        <v>2028</v>
      </c>
      <c r="L5896" t="str">
        <f t="shared" si="371"/>
        <v>Pico Rivera</v>
      </c>
      <c r="M5896" t="s">
        <v>22</v>
      </c>
      <c r="N5896" t="str">
        <f>IF(M5896="", "", IFERROR(VLOOKUP(M5896, Data!$A$1:$B$5, 2, 0), "Unkown fuel"))</f>
        <v>very harmful</v>
      </c>
      <c r="O5896" t="s">
        <v>23</v>
      </c>
      <c r="P5896" t="s">
        <v>24</v>
      </c>
      <c r="Q5896" t="s">
        <v>33</v>
      </c>
      <c r="R5896" t="s">
        <v>288</v>
      </c>
      <c r="S5896">
        <v>1582</v>
      </c>
      <c r="T5896" t="s">
        <v>289</v>
      </c>
      <c r="U5896" t="s">
        <v>290</v>
      </c>
      <c r="V5896">
        <v>5</v>
      </c>
      <c r="W5896" t="s">
        <v>1179</v>
      </c>
    </row>
    <row r="5897" spans="1:23" x14ac:dyDescent="0.3">
      <c r="A5897">
        <v>6066</v>
      </c>
      <c r="B5897" t="s">
        <v>631</v>
      </c>
      <c r="C5897">
        <v>2015</v>
      </c>
      <c r="D5897">
        <f t="shared" ca="1" si="368"/>
        <v>8</v>
      </c>
      <c r="E5897" s="5">
        <v>500000</v>
      </c>
      <c r="F5897">
        <v>70000</v>
      </c>
      <c r="G5897" t="s">
        <v>38</v>
      </c>
      <c r="H5897" t="str">
        <f t="shared" si="369"/>
        <v>Central</v>
      </c>
      <c r="I5897" t="s">
        <v>880</v>
      </c>
      <c r="J5897" t="str">
        <f t="shared" si="370"/>
        <v>Minnesota</v>
      </c>
      <c r="K5897" t="s">
        <v>2247</v>
      </c>
      <c r="L5897" t="str">
        <f t="shared" si="371"/>
        <v>Saint Paul</v>
      </c>
      <c r="M5897" t="s">
        <v>22</v>
      </c>
      <c r="N5897" t="str">
        <f>IF(M5897="", "", IFERROR(VLOOKUP(M5897, Data!$A$1:$B$5, 2, 0), "Unkown fuel"))</f>
        <v>very harmful</v>
      </c>
      <c r="O5897" t="s">
        <v>23</v>
      </c>
      <c r="P5897" t="s">
        <v>24</v>
      </c>
      <c r="Q5897" t="s">
        <v>25</v>
      </c>
      <c r="R5897" t="s">
        <v>389</v>
      </c>
      <c r="S5897">
        <v>1248</v>
      </c>
      <c r="T5897" t="s">
        <v>847</v>
      </c>
      <c r="U5897" t="s">
        <v>633</v>
      </c>
      <c r="V5897">
        <v>5</v>
      </c>
      <c r="W5897" t="s">
        <v>1179</v>
      </c>
    </row>
    <row r="5898" spans="1:23" x14ac:dyDescent="0.3">
      <c r="A5898">
        <v>6067</v>
      </c>
      <c r="B5898" t="s">
        <v>18</v>
      </c>
      <c r="C5898">
        <v>2017</v>
      </c>
      <c r="D5898">
        <f t="shared" ca="1" si="368"/>
        <v>6</v>
      </c>
      <c r="E5898" s="5">
        <v>590000</v>
      </c>
      <c r="F5898">
        <v>30000</v>
      </c>
      <c r="G5898" t="s">
        <v>38</v>
      </c>
      <c r="H5898" t="str">
        <f t="shared" si="369"/>
        <v>Central</v>
      </c>
      <c r="I5898" t="s">
        <v>880</v>
      </c>
      <c r="J5898" t="str">
        <f t="shared" si="370"/>
        <v>Minnesota</v>
      </c>
      <c r="K5898" t="s">
        <v>2247</v>
      </c>
      <c r="L5898" t="str">
        <f t="shared" si="371"/>
        <v>Saint Paul</v>
      </c>
      <c r="M5898" t="s">
        <v>22</v>
      </c>
      <c r="N5898" t="str">
        <f>IF(M5898="", "", IFERROR(VLOOKUP(M5898, Data!$A$1:$B$5, 2, 0), "Unkown fuel"))</f>
        <v>very harmful</v>
      </c>
      <c r="O5898" t="s">
        <v>23</v>
      </c>
      <c r="P5898" t="s">
        <v>24</v>
      </c>
      <c r="Q5898" t="s">
        <v>25</v>
      </c>
      <c r="R5898" t="s">
        <v>229</v>
      </c>
      <c r="S5898">
        <v>1248</v>
      </c>
      <c r="T5898" t="s">
        <v>27</v>
      </c>
      <c r="U5898" t="s">
        <v>28</v>
      </c>
      <c r="V5898">
        <v>5</v>
      </c>
      <c r="W5898" t="s">
        <v>1179</v>
      </c>
    </row>
    <row r="5899" spans="1:23" x14ac:dyDescent="0.3">
      <c r="A5899">
        <v>6068</v>
      </c>
      <c r="B5899" t="s">
        <v>18</v>
      </c>
      <c r="C5899">
        <v>2016</v>
      </c>
      <c r="D5899">
        <f t="shared" ca="1" si="368"/>
        <v>7</v>
      </c>
      <c r="E5899" s="5">
        <v>459999</v>
      </c>
      <c r="F5899">
        <v>27000</v>
      </c>
      <c r="G5899" t="s">
        <v>38</v>
      </c>
      <c r="H5899" t="str">
        <f t="shared" si="369"/>
        <v>Central</v>
      </c>
      <c r="I5899" t="s">
        <v>880</v>
      </c>
      <c r="J5899" t="str">
        <f t="shared" si="370"/>
        <v>Minnesota</v>
      </c>
      <c r="K5899" t="s">
        <v>2248</v>
      </c>
      <c r="L5899" t="str">
        <f t="shared" si="371"/>
        <v>Savage</v>
      </c>
      <c r="M5899" t="s">
        <v>41</v>
      </c>
      <c r="N5899" t="str">
        <f>IF(M5899="", "", IFERROR(VLOOKUP(M5899, Data!$A$1:$B$5, 2, 0), "Unkown fuel"))</f>
        <v>harmful</v>
      </c>
      <c r="O5899" t="s">
        <v>23</v>
      </c>
      <c r="P5899" t="s">
        <v>24</v>
      </c>
      <c r="Q5899" t="s">
        <v>25</v>
      </c>
      <c r="R5899" t="s">
        <v>243</v>
      </c>
      <c r="S5899">
        <v>998</v>
      </c>
      <c r="T5899" t="s">
        <v>244</v>
      </c>
      <c r="U5899" t="s">
        <v>141</v>
      </c>
      <c r="V5899">
        <v>5</v>
      </c>
      <c r="W5899" t="s">
        <v>1179</v>
      </c>
    </row>
    <row r="5900" spans="1:23" x14ac:dyDescent="0.3">
      <c r="A5900">
        <v>6069</v>
      </c>
      <c r="B5900" t="s">
        <v>18</v>
      </c>
      <c r="C5900">
        <v>2020</v>
      </c>
      <c r="D5900">
        <f t="shared" ca="1" si="368"/>
        <v>3</v>
      </c>
      <c r="E5900" s="5">
        <v>578000</v>
      </c>
      <c r="F5900">
        <v>5000</v>
      </c>
      <c r="G5900" t="s">
        <v>38</v>
      </c>
      <c r="H5900" t="str">
        <f t="shared" si="369"/>
        <v>Central</v>
      </c>
      <c r="I5900" t="s">
        <v>880</v>
      </c>
      <c r="J5900" t="str">
        <f t="shared" si="370"/>
        <v>Minnesota</v>
      </c>
      <c r="K5900" t="s">
        <v>2248</v>
      </c>
      <c r="L5900" t="str">
        <f t="shared" si="371"/>
        <v>Savage</v>
      </c>
      <c r="M5900" t="s">
        <v>41</v>
      </c>
      <c r="N5900" t="str">
        <f>IF(M5900="", "", IFERROR(VLOOKUP(M5900, Data!$A$1:$B$5, 2, 0), "Unkown fuel"))</f>
        <v>harmful</v>
      </c>
      <c r="O5900" t="s">
        <v>23</v>
      </c>
      <c r="P5900" t="s">
        <v>24</v>
      </c>
      <c r="Q5900" t="s">
        <v>25</v>
      </c>
      <c r="R5900" t="s">
        <v>264</v>
      </c>
      <c r="S5900">
        <v>1197</v>
      </c>
      <c r="T5900" t="s">
        <v>265</v>
      </c>
      <c r="U5900" t="s">
        <v>266</v>
      </c>
      <c r="V5900">
        <v>5</v>
      </c>
      <c r="W5900" t="s">
        <v>1179</v>
      </c>
    </row>
    <row r="5901" spans="1:23" x14ac:dyDescent="0.3">
      <c r="A5901">
        <v>6070</v>
      </c>
      <c r="B5901" t="s">
        <v>18</v>
      </c>
      <c r="C5901">
        <v>2012</v>
      </c>
      <c r="D5901">
        <f t="shared" ca="1" si="368"/>
        <v>11</v>
      </c>
      <c r="E5901" s="5">
        <v>550000</v>
      </c>
      <c r="F5901">
        <v>110000</v>
      </c>
      <c r="G5901" t="s">
        <v>38</v>
      </c>
      <c r="H5901" t="str">
        <f t="shared" si="369"/>
        <v>Central</v>
      </c>
      <c r="I5901" t="s">
        <v>880</v>
      </c>
      <c r="J5901" t="str">
        <f t="shared" si="370"/>
        <v>Minnesota</v>
      </c>
      <c r="K5901" t="s">
        <v>2248</v>
      </c>
      <c r="L5901" t="str">
        <f t="shared" si="371"/>
        <v>Savage</v>
      </c>
      <c r="M5901" t="s">
        <v>22</v>
      </c>
      <c r="N5901" t="str">
        <f>IF(M5901="", "", IFERROR(VLOOKUP(M5901, Data!$A$1:$B$5, 2, 0), "Unkown fuel"))</f>
        <v>very harmful</v>
      </c>
      <c r="O5901" t="s">
        <v>23</v>
      </c>
      <c r="P5901" t="s">
        <v>24</v>
      </c>
      <c r="Q5901" t="s">
        <v>33</v>
      </c>
      <c r="R5901" t="s">
        <v>307</v>
      </c>
      <c r="S5901">
        <v>1248</v>
      </c>
      <c r="T5901" t="s">
        <v>216</v>
      </c>
      <c r="U5901" t="s">
        <v>95</v>
      </c>
      <c r="V5901">
        <v>7</v>
      </c>
      <c r="W5901" t="s">
        <v>1179</v>
      </c>
    </row>
    <row r="5902" spans="1:23" x14ac:dyDescent="0.3">
      <c r="A5902">
        <v>6071</v>
      </c>
      <c r="B5902" t="s">
        <v>37</v>
      </c>
      <c r="C5902">
        <v>2013</v>
      </c>
      <c r="D5902">
        <f t="shared" ca="1" si="368"/>
        <v>10</v>
      </c>
      <c r="E5902" s="5">
        <v>465000</v>
      </c>
      <c r="F5902">
        <v>80000</v>
      </c>
      <c r="G5902" t="s">
        <v>38</v>
      </c>
      <c r="H5902" t="str">
        <f t="shared" si="369"/>
        <v>Central</v>
      </c>
      <c r="I5902" t="s">
        <v>880</v>
      </c>
      <c r="J5902" t="str">
        <f t="shared" si="370"/>
        <v>Minnesota</v>
      </c>
      <c r="K5902" t="s">
        <v>2247</v>
      </c>
      <c r="L5902" t="str">
        <f t="shared" si="371"/>
        <v>Saint Paul</v>
      </c>
      <c r="M5902" t="s">
        <v>41</v>
      </c>
      <c r="N5902" t="str">
        <f>IF(M5902="", "", IFERROR(VLOOKUP(M5902, Data!$A$1:$B$5, 2, 0), "Unkown fuel"))</f>
        <v>harmful</v>
      </c>
      <c r="O5902" t="s">
        <v>23</v>
      </c>
      <c r="P5902" t="s">
        <v>24</v>
      </c>
      <c r="Q5902" t="s">
        <v>33</v>
      </c>
      <c r="R5902" t="s">
        <v>127</v>
      </c>
      <c r="S5902">
        <v>1497</v>
      </c>
      <c r="T5902" t="s">
        <v>162</v>
      </c>
      <c r="U5902" t="s">
        <v>163</v>
      </c>
      <c r="V5902">
        <v>5</v>
      </c>
      <c r="W5902" t="s">
        <v>1179</v>
      </c>
    </row>
    <row r="5903" spans="1:23" x14ac:dyDescent="0.3">
      <c r="A5903">
        <v>6072</v>
      </c>
      <c r="B5903" t="s">
        <v>88</v>
      </c>
      <c r="C5903">
        <v>2018</v>
      </c>
      <c r="D5903">
        <f t="shared" ca="1" si="368"/>
        <v>5</v>
      </c>
      <c r="E5903" s="5">
        <v>890000</v>
      </c>
      <c r="F5903">
        <v>80000</v>
      </c>
      <c r="G5903" t="s">
        <v>38</v>
      </c>
      <c r="H5903" t="str">
        <f t="shared" si="369"/>
        <v>Central</v>
      </c>
      <c r="I5903" t="s">
        <v>880</v>
      </c>
      <c r="J5903" t="str">
        <f t="shared" si="370"/>
        <v>Minnesota</v>
      </c>
      <c r="K5903" t="s">
        <v>2248</v>
      </c>
      <c r="L5903" t="str">
        <f t="shared" si="371"/>
        <v>Savage</v>
      </c>
      <c r="M5903" t="s">
        <v>22</v>
      </c>
      <c r="N5903" t="str">
        <f>IF(M5903="", "", IFERROR(VLOOKUP(M5903, Data!$A$1:$B$5, 2, 0), "Unkown fuel"))</f>
        <v>very harmful</v>
      </c>
      <c r="O5903" t="s">
        <v>23</v>
      </c>
      <c r="P5903" t="s">
        <v>24</v>
      </c>
      <c r="Q5903" t="s">
        <v>25</v>
      </c>
      <c r="R5903" t="s">
        <v>982</v>
      </c>
      <c r="S5903">
        <v>1493</v>
      </c>
      <c r="T5903" t="s">
        <v>458</v>
      </c>
      <c r="U5903" t="s">
        <v>490</v>
      </c>
      <c r="V5903">
        <v>7</v>
      </c>
      <c r="W5903" t="s">
        <v>1179</v>
      </c>
    </row>
    <row r="5904" spans="1:23" x14ac:dyDescent="0.3">
      <c r="A5904">
        <v>6073</v>
      </c>
      <c r="B5904" t="s">
        <v>88</v>
      </c>
      <c r="C5904">
        <v>2014</v>
      </c>
      <c r="D5904">
        <f t="shared" ca="1" si="368"/>
        <v>9</v>
      </c>
      <c r="E5904" s="5">
        <v>250000</v>
      </c>
      <c r="F5904">
        <v>110000</v>
      </c>
      <c r="G5904" t="s">
        <v>38</v>
      </c>
      <c r="H5904" t="str">
        <f t="shared" si="369"/>
        <v>Central</v>
      </c>
      <c r="I5904" t="s">
        <v>880</v>
      </c>
      <c r="J5904" t="str">
        <f t="shared" si="370"/>
        <v>Minnesota</v>
      </c>
      <c r="K5904" t="s">
        <v>2247</v>
      </c>
      <c r="L5904" t="str">
        <f t="shared" si="371"/>
        <v>Saint Paul</v>
      </c>
      <c r="M5904" t="s">
        <v>22</v>
      </c>
      <c r="N5904" t="str">
        <f>IF(M5904="", "", IFERROR(VLOOKUP(M5904, Data!$A$1:$B$5, 2, 0), "Unkown fuel"))</f>
        <v>very harmful</v>
      </c>
      <c r="O5904" t="s">
        <v>23</v>
      </c>
      <c r="P5904" t="s">
        <v>24</v>
      </c>
      <c r="Q5904" t="s">
        <v>25</v>
      </c>
      <c r="R5904" t="s">
        <v>574</v>
      </c>
      <c r="S5904">
        <v>1461</v>
      </c>
      <c r="T5904" t="s">
        <v>280</v>
      </c>
      <c r="U5904" t="s">
        <v>74</v>
      </c>
      <c r="V5904">
        <v>5</v>
      </c>
      <c r="W5904" t="s">
        <v>1179</v>
      </c>
    </row>
    <row r="5905" spans="1:23" x14ac:dyDescent="0.3">
      <c r="A5905">
        <v>6074</v>
      </c>
      <c r="B5905" t="s">
        <v>18</v>
      </c>
      <c r="C5905">
        <v>2018</v>
      </c>
      <c r="D5905">
        <f t="shared" ca="1" si="368"/>
        <v>5</v>
      </c>
      <c r="E5905" s="5">
        <v>420000</v>
      </c>
      <c r="F5905">
        <v>35000</v>
      </c>
      <c r="G5905" t="s">
        <v>38</v>
      </c>
      <c r="H5905" t="str">
        <f t="shared" si="369"/>
        <v>Central</v>
      </c>
      <c r="I5905" t="s">
        <v>880</v>
      </c>
      <c r="J5905" t="str">
        <f t="shared" si="370"/>
        <v>Minnesota</v>
      </c>
      <c r="K5905" t="s">
        <v>2247</v>
      </c>
      <c r="L5905" t="str">
        <f t="shared" si="371"/>
        <v>Saint Paul</v>
      </c>
      <c r="M5905" t="s">
        <v>41</v>
      </c>
      <c r="N5905" t="str">
        <f>IF(M5905="", "", IFERROR(VLOOKUP(M5905, Data!$A$1:$B$5, 2, 0), "Unkown fuel"))</f>
        <v>harmful</v>
      </c>
      <c r="O5905" t="s">
        <v>23</v>
      </c>
      <c r="P5905" t="s">
        <v>154</v>
      </c>
      <c r="Q5905" t="s">
        <v>25</v>
      </c>
      <c r="R5905" t="s">
        <v>226</v>
      </c>
      <c r="S5905">
        <v>998</v>
      </c>
      <c r="T5905" t="s">
        <v>86</v>
      </c>
      <c r="U5905" t="s">
        <v>141</v>
      </c>
      <c r="V5905">
        <v>5</v>
      </c>
      <c r="W5905" t="s">
        <v>1179</v>
      </c>
    </row>
    <row r="5906" spans="1:23" x14ac:dyDescent="0.3">
      <c r="A5906">
        <v>6075</v>
      </c>
      <c r="B5906" t="s">
        <v>18</v>
      </c>
      <c r="C5906">
        <v>2017</v>
      </c>
      <c r="D5906">
        <f t="shared" ca="1" si="368"/>
        <v>6</v>
      </c>
      <c r="E5906" s="5">
        <v>550000</v>
      </c>
      <c r="F5906">
        <v>20000</v>
      </c>
      <c r="G5906" t="s">
        <v>38</v>
      </c>
      <c r="H5906" t="str">
        <f t="shared" si="369"/>
        <v>Central</v>
      </c>
      <c r="I5906" t="s">
        <v>880</v>
      </c>
      <c r="J5906" t="str">
        <f t="shared" si="370"/>
        <v>Minnesota</v>
      </c>
      <c r="K5906" t="s">
        <v>2247</v>
      </c>
      <c r="L5906" t="str">
        <f t="shared" si="371"/>
        <v>Saint Paul</v>
      </c>
      <c r="M5906" t="s">
        <v>41</v>
      </c>
      <c r="N5906" t="str">
        <f>IF(M5906="", "", IFERROR(VLOOKUP(M5906, Data!$A$1:$B$5, 2, 0), "Unkown fuel"))</f>
        <v>harmful</v>
      </c>
      <c r="O5906" t="s">
        <v>23</v>
      </c>
      <c r="P5906" t="s">
        <v>24</v>
      </c>
      <c r="Q5906" t="s">
        <v>25</v>
      </c>
      <c r="R5906" t="s">
        <v>264</v>
      </c>
      <c r="S5906">
        <v>1197</v>
      </c>
      <c r="T5906" t="s">
        <v>265</v>
      </c>
      <c r="U5906" t="s">
        <v>266</v>
      </c>
      <c r="V5906">
        <v>5</v>
      </c>
      <c r="W5906" t="s">
        <v>1179</v>
      </c>
    </row>
    <row r="5907" spans="1:23" x14ac:dyDescent="0.3">
      <c r="A5907">
        <v>6076</v>
      </c>
      <c r="B5907" t="s">
        <v>18</v>
      </c>
      <c r="C5907">
        <v>2018</v>
      </c>
      <c r="D5907">
        <f t="shared" ca="1" si="368"/>
        <v>5</v>
      </c>
      <c r="E5907" s="5">
        <v>270000</v>
      </c>
      <c r="F5907">
        <v>20000</v>
      </c>
      <c r="G5907" t="s">
        <v>38</v>
      </c>
      <c r="H5907" t="str">
        <f t="shared" si="369"/>
        <v>Central</v>
      </c>
      <c r="I5907" t="s">
        <v>880</v>
      </c>
      <c r="J5907" t="str">
        <f t="shared" si="370"/>
        <v>Minnesota</v>
      </c>
      <c r="K5907" t="s">
        <v>2247</v>
      </c>
      <c r="L5907" t="str">
        <f t="shared" si="371"/>
        <v>Saint Paul</v>
      </c>
      <c r="M5907" t="s">
        <v>41</v>
      </c>
      <c r="N5907" t="str">
        <f>IF(M5907="", "", IFERROR(VLOOKUP(M5907, Data!$A$1:$B$5, 2, 0), "Unkown fuel"))</f>
        <v>harmful</v>
      </c>
      <c r="O5907" t="s">
        <v>23</v>
      </c>
      <c r="P5907" t="s">
        <v>24</v>
      </c>
      <c r="Q5907" t="s">
        <v>25</v>
      </c>
      <c r="R5907" t="s">
        <v>117</v>
      </c>
      <c r="S5907">
        <v>796</v>
      </c>
      <c r="T5907" t="s">
        <v>118</v>
      </c>
      <c r="U5907" t="s">
        <v>119</v>
      </c>
      <c r="V5907">
        <v>5</v>
      </c>
      <c r="W5907" t="s">
        <v>1179</v>
      </c>
    </row>
    <row r="5908" spans="1:23" x14ac:dyDescent="0.3">
      <c r="A5908">
        <v>6077</v>
      </c>
      <c r="B5908" t="s">
        <v>18</v>
      </c>
      <c r="C5908">
        <v>2018</v>
      </c>
      <c r="D5908">
        <f t="shared" ca="1" si="368"/>
        <v>5</v>
      </c>
      <c r="E5908" s="5">
        <v>700000</v>
      </c>
      <c r="F5908">
        <v>7800</v>
      </c>
      <c r="G5908" t="s">
        <v>19</v>
      </c>
      <c r="H5908" t="str">
        <f t="shared" si="369"/>
        <v>East</v>
      </c>
      <c r="I5908" t="s">
        <v>786</v>
      </c>
      <c r="J5908" t="str">
        <f t="shared" si="370"/>
        <v>New Jersey</v>
      </c>
      <c r="K5908" t="s">
        <v>2249</v>
      </c>
      <c r="L5908" t="str">
        <f t="shared" si="371"/>
        <v>Belleville</v>
      </c>
      <c r="M5908" t="s">
        <v>41</v>
      </c>
      <c r="N5908" t="str">
        <f>IF(M5908="", "", IFERROR(VLOOKUP(M5908, Data!$A$1:$B$5, 2, 0), "Unkown fuel"))</f>
        <v>harmful</v>
      </c>
      <c r="O5908" t="s">
        <v>23</v>
      </c>
      <c r="P5908" t="s">
        <v>154</v>
      </c>
      <c r="Q5908" t="s">
        <v>25</v>
      </c>
      <c r="R5908" t="s">
        <v>222</v>
      </c>
      <c r="S5908">
        <v>1197</v>
      </c>
      <c r="T5908" t="s">
        <v>265</v>
      </c>
      <c r="U5908" t="s">
        <v>266</v>
      </c>
      <c r="V5908">
        <v>5</v>
      </c>
      <c r="W5908" t="s">
        <v>1179</v>
      </c>
    </row>
    <row r="5909" spans="1:23" x14ac:dyDescent="0.3">
      <c r="A5909">
        <v>6078</v>
      </c>
      <c r="B5909" t="s">
        <v>18</v>
      </c>
      <c r="C5909">
        <v>2017</v>
      </c>
      <c r="D5909">
        <f t="shared" ca="1" si="368"/>
        <v>6</v>
      </c>
      <c r="E5909" s="5">
        <v>500000</v>
      </c>
      <c r="F5909">
        <v>20000</v>
      </c>
      <c r="G5909" t="s">
        <v>19</v>
      </c>
      <c r="H5909" t="str">
        <f t="shared" si="369"/>
        <v>East</v>
      </c>
      <c r="I5909" t="s">
        <v>789</v>
      </c>
      <c r="J5909" t="str">
        <f t="shared" si="370"/>
        <v>Connecticut</v>
      </c>
      <c r="K5909" t="s">
        <v>2250</v>
      </c>
      <c r="L5909" t="str">
        <f t="shared" si="371"/>
        <v>Newington</v>
      </c>
      <c r="M5909" t="s">
        <v>41</v>
      </c>
      <c r="N5909" t="str">
        <f>IF(M5909="", "", IFERROR(VLOOKUP(M5909, Data!$A$1:$B$5, 2, 0), "Unkown fuel"))</f>
        <v>harmful</v>
      </c>
      <c r="O5909" t="s">
        <v>23</v>
      </c>
      <c r="P5909" t="s">
        <v>24</v>
      </c>
      <c r="Q5909" t="s">
        <v>25</v>
      </c>
      <c r="R5909" t="s">
        <v>389</v>
      </c>
      <c r="S5909">
        <v>1197</v>
      </c>
      <c r="T5909" t="s">
        <v>265</v>
      </c>
      <c r="U5909" t="s">
        <v>266</v>
      </c>
      <c r="V5909">
        <v>5</v>
      </c>
      <c r="W5909" t="s">
        <v>1179</v>
      </c>
    </row>
    <row r="5910" spans="1:23" x14ac:dyDescent="0.3">
      <c r="A5910">
        <v>6079</v>
      </c>
      <c r="B5910" t="s">
        <v>109</v>
      </c>
      <c r="C5910">
        <v>2019</v>
      </c>
      <c r="D5910">
        <f t="shared" ca="1" si="368"/>
        <v>4</v>
      </c>
      <c r="E5910" s="5">
        <v>1250000</v>
      </c>
      <c r="F5910">
        <v>15000</v>
      </c>
      <c r="G5910" t="s">
        <v>19</v>
      </c>
      <c r="H5910" t="str">
        <f t="shared" si="369"/>
        <v>East</v>
      </c>
      <c r="I5910" t="s">
        <v>789</v>
      </c>
      <c r="J5910" t="str">
        <f t="shared" si="370"/>
        <v>Connecticut</v>
      </c>
      <c r="K5910" t="s">
        <v>1236</v>
      </c>
      <c r="L5910" t="str">
        <f t="shared" si="371"/>
        <v>Fairfield</v>
      </c>
      <c r="M5910" t="s">
        <v>22</v>
      </c>
      <c r="N5910" t="str">
        <f>IF(M5910="", "", IFERROR(VLOOKUP(M5910, Data!$A$1:$B$5, 2, 0), "Unkown fuel"))</f>
        <v>very harmful</v>
      </c>
      <c r="O5910" t="s">
        <v>23</v>
      </c>
      <c r="P5910" t="s">
        <v>24</v>
      </c>
      <c r="Q5910" t="s">
        <v>25</v>
      </c>
      <c r="R5910" t="s">
        <v>421</v>
      </c>
      <c r="S5910">
        <v>2179</v>
      </c>
      <c r="T5910" t="s">
        <v>422</v>
      </c>
      <c r="U5910" t="s">
        <v>423</v>
      </c>
      <c r="V5910">
        <v>7</v>
      </c>
      <c r="W5910" t="s">
        <v>1179</v>
      </c>
    </row>
    <row r="5911" spans="1:23" x14ac:dyDescent="0.3">
      <c r="A5911">
        <v>6080</v>
      </c>
      <c r="B5911" t="s">
        <v>46</v>
      </c>
      <c r="C5911">
        <v>2013</v>
      </c>
      <c r="D5911">
        <f t="shared" ca="1" si="368"/>
        <v>10</v>
      </c>
      <c r="E5911" s="5">
        <v>320000</v>
      </c>
      <c r="F5911">
        <v>31377</v>
      </c>
      <c r="G5911" t="s">
        <v>19</v>
      </c>
      <c r="H5911" t="str">
        <f t="shared" si="369"/>
        <v>East</v>
      </c>
      <c r="I5911" t="s">
        <v>786</v>
      </c>
      <c r="J5911" t="str">
        <f t="shared" si="370"/>
        <v>New Jersey</v>
      </c>
      <c r="K5911" t="s">
        <v>866</v>
      </c>
      <c r="L5911" t="str">
        <f t="shared" si="371"/>
        <v>Newark</v>
      </c>
      <c r="M5911" t="s">
        <v>41</v>
      </c>
      <c r="N5911" t="str">
        <f>IF(M5911="", "", IFERROR(VLOOKUP(M5911, Data!$A$1:$B$5, 2, 0), "Unkown fuel"))</f>
        <v>harmful</v>
      </c>
      <c r="O5911" t="s">
        <v>23</v>
      </c>
      <c r="P5911" t="s">
        <v>24</v>
      </c>
      <c r="Q5911" t="s">
        <v>33</v>
      </c>
      <c r="R5911" t="s">
        <v>164</v>
      </c>
      <c r="S5911">
        <v>1197</v>
      </c>
      <c r="T5911" t="s">
        <v>258</v>
      </c>
      <c r="U5911" t="s">
        <v>259</v>
      </c>
      <c r="V5911">
        <v>5</v>
      </c>
      <c r="W5911" t="s">
        <v>1179</v>
      </c>
    </row>
    <row r="5912" spans="1:23" x14ac:dyDescent="0.3">
      <c r="A5912">
        <v>6081</v>
      </c>
      <c r="B5912" t="s">
        <v>18</v>
      </c>
      <c r="C5912">
        <v>2018</v>
      </c>
      <c r="D5912">
        <f t="shared" ca="1" si="368"/>
        <v>5</v>
      </c>
      <c r="E5912" s="5">
        <v>700000</v>
      </c>
      <c r="F5912">
        <v>50000</v>
      </c>
      <c r="G5912" t="s">
        <v>19</v>
      </c>
      <c r="H5912" t="str">
        <f t="shared" si="369"/>
        <v>East</v>
      </c>
      <c r="I5912" t="s">
        <v>782</v>
      </c>
      <c r="J5912" t="str">
        <f t="shared" si="370"/>
        <v>Vermont</v>
      </c>
      <c r="K5912" t="s">
        <v>935</v>
      </c>
      <c r="L5912" t="str">
        <f t="shared" si="371"/>
        <v>South Burlington</v>
      </c>
      <c r="M5912" t="s">
        <v>22</v>
      </c>
      <c r="N5912" t="str">
        <f>IF(M5912="", "", IFERROR(VLOOKUP(M5912, Data!$A$1:$B$5, 2, 0), "Unkown fuel"))</f>
        <v>very harmful</v>
      </c>
      <c r="O5912" t="s">
        <v>23</v>
      </c>
      <c r="P5912" t="s">
        <v>24</v>
      </c>
      <c r="Q5912" t="s">
        <v>25</v>
      </c>
      <c r="R5912" t="s">
        <v>424</v>
      </c>
      <c r="S5912">
        <v>1248</v>
      </c>
      <c r="T5912" t="s">
        <v>425</v>
      </c>
      <c r="U5912" t="s">
        <v>28</v>
      </c>
      <c r="V5912">
        <v>5</v>
      </c>
      <c r="W5912" t="s">
        <v>1179</v>
      </c>
    </row>
    <row r="5913" spans="1:23" x14ac:dyDescent="0.3">
      <c r="A5913">
        <v>6082</v>
      </c>
      <c r="B5913" t="s">
        <v>18</v>
      </c>
      <c r="C5913">
        <v>2015</v>
      </c>
      <c r="D5913">
        <f t="shared" ca="1" si="368"/>
        <v>8</v>
      </c>
      <c r="E5913" s="5">
        <v>290000</v>
      </c>
      <c r="F5913">
        <v>60000</v>
      </c>
      <c r="G5913" t="s">
        <v>56</v>
      </c>
      <c r="H5913" t="str">
        <f t="shared" si="369"/>
        <v>West</v>
      </c>
      <c r="I5913" t="s">
        <v>57</v>
      </c>
      <c r="J5913" t="str">
        <f t="shared" si="370"/>
        <v>California</v>
      </c>
      <c r="K5913" t="s">
        <v>2251</v>
      </c>
      <c r="L5913" t="str">
        <f t="shared" si="371"/>
        <v>San Jose</v>
      </c>
      <c r="M5913" t="s">
        <v>41</v>
      </c>
      <c r="N5913" t="str">
        <f>IF(M5913="", "", IFERROR(VLOOKUP(M5913, Data!$A$1:$B$5, 2, 0), "Unkown fuel"))</f>
        <v>harmful</v>
      </c>
      <c r="O5913" t="s">
        <v>23</v>
      </c>
      <c r="P5913" t="s">
        <v>24</v>
      </c>
      <c r="Q5913" t="s">
        <v>25</v>
      </c>
      <c r="R5913" t="s">
        <v>226</v>
      </c>
      <c r="S5913">
        <v>998</v>
      </c>
      <c r="T5913" t="s">
        <v>244</v>
      </c>
      <c r="U5913" t="s">
        <v>141</v>
      </c>
      <c r="V5913">
        <v>5</v>
      </c>
      <c r="W5913" t="s">
        <v>1179</v>
      </c>
    </row>
    <row r="5914" spans="1:23" x14ac:dyDescent="0.3">
      <c r="A5914">
        <v>6083</v>
      </c>
      <c r="B5914" t="s">
        <v>65</v>
      </c>
      <c r="C5914">
        <v>2012</v>
      </c>
      <c r="D5914">
        <f t="shared" ca="1" si="368"/>
        <v>11</v>
      </c>
      <c r="E5914" s="5">
        <v>550000</v>
      </c>
      <c r="F5914">
        <v>100000</v>
      </c>
      <c r="G5914" t="s">
        <v>19</v>
      </c>
      <c r="H5914" t="str">
        <f t="shared" si="369"/>
        <v>East</v>
      </c>
      <c r="I5914" t="s">
        <v>780</v>
      </c>
      <c r="J5914" t="str">
        <f t="shared" si="370"/>
        <v>Maine</v>
      </c>
      <c r="K5914" t="s">
        <v>918</v>
      </c>
      <c r="L5914" t="str">
        <f t="shared" si="371"/>
        <v>West Scarborough</v>
      </c>
      <c r="M5914" t="s">
        <v>41</v>
      </c>
      <c r="N5914" t="str">
        <f>IF(M5914="", "", IFERROR(VLOOKUP(M5914, Data!$A$1:$B$5, 2, 0), "Unkown fuel"))</f>
        <v>harmful</v>
      </c>
      <c r="O5914" t="s">
        <v>23</v>
      </c>
      <c r="P5914" t="s">
        <v>154</v>
      </c>
      <c r="Q5914" t="s">
        <v>25</v>
      </c>
      <c r="R5914" t="s">
        <v>292</v>
      </c>
      <c r="S5914">
        <v>1794</v>
      </c>
      <c r="T5914" t="s">
        <v>293</v>
      </c>
      <c r="U5914" t="s">
        <v>199</v>
      </c>
      <c r="V5914">
        <v>5</v>
      </c>
      <c r="W5914" t="s">
        <v>1179</v>
      </c>
    </row>
    <row r="5915" spans="1:23" x14ac:dyDescent="0.3">
      <c r="A5915">
        <v>6084</v>
      </c>
      <c r="B5915" t="s">
        <v>37</v>
      </c>
      <c r="C5915">
        <v>2012</v>
      </c>
      <c r="D5915">
        <f t="shared" ca="1" si="368"/>
        <v>11</v>
      </c>
      <c r="E5915" s="5">
        <v>265000</v>
      </c>
      <c r="F5915">
        <v>60000</v>
      </c>
      <c r="G5915" t="s">
        <v>19</v>
      </c>
      <c r="H5915" t="str">
        <f t="shared" si="369"/>
        <v>East</v>
      </c>
      <c r="I5915" t="s">
        <v>857</v>
      </c>
      <c r="J5915" t="str">
        <f t="shared" si="370"/>
        <v>New Hampshire</v>
      </c>
      <c r="K5915" t="s">
        <v>1593</v>
      </c>
      <c r="L5915" t="str">
        <f t="shared" si="371"/>
        <v>Dover</v>
      </c>
      <c r="M5915" t="s">
        <v>41</v>
      </c>
      <c r="N5915" t="str">
        <f>IF(M5915="", "", IFERROR(VLOOKUP(M5915, Data!$A$1:$B$5, 2, 0), "Unkown fuel"))</f>
        <v>harmful</v>
      </c>
      <c r="O5915" t="s">
        <v>23</v>
      </c>
      <c r="P5915" t="s">
        <v>24</v>
      </c>
      <c r="Q5915" t="s">
        <v>25</v>
      </c>
      <c r="R5915" t="s">
        <v>418</v>
      </c>
      <c r="S5915">
        <v>1198</v>
      </c>
      <c r="T5915" t="s">
        <v>219</v>
      </c>
      <c r="U5915" t="s">
        <v>312</v>
      </c>
      <c r="V5915">
        <v>5</v>
      </c>
      <c r="W5915" t="s">
        <v>1179</v>
      </c>
    </row>
    <row r="5916" spans="1:23" x14ac:dyDescent="0.3">
      <c r="A5916">
        <v>6085</v>
      </c>
      <c r="B5916" t="s">
        <v>18</v>
      </c>
      <c r="C5916">
        <v>2018</v>
      </c>
      <c r="D5916">
        <f t="shared" ca="1" si="368"/>
        <v>5</v>
      </c>
      <c r="E5916" s="5">
        <v>830000</v>
      </c>
      <c r="F5916">
        <v>5000</v>
      </c>
      <c r="G5916" t="s">
        <v>19</v>
      </c>
      <c r="H5916" t="str">
        <f t="shared" si="369"/>
        <v>East</v>
      </c>
      <c r="I5916" t="s">
        <v>780</v>
      </c>
      <c r="J5916" t="str">
        <f t="shared" si="370"/>
        <v>Maine</v>
      </c>
      <c r="K5916" t="s">
        <v>1678</v>
      </c>
      <c r="L5916" t="str">
        <f t="shared" si="371"/>
        <v>Biddeford</v>
      </c>
      <c r="M5916" t="s">
        <v>41</v>
      </c>
      <c r="N5916" t="str">
        <f>IF(M5916="", "", IFERROR(VLOOKUP(M5916, Data!$A$1:$B$5, 2, 0), "Unkown fuel"))</f>
        <v>harmful</v>
      </c>
      <c r="O5916" t="s">
        <v>23</v>
      </c>
      <c r="P5916" t="s">
        <v>154</v>
      </c>
      <c r="Q5916" t="s">
        <v>25</v>
      </c>
      <c r="R5916" t="s">
        <v>113</v>
      </c>
      <c r="S5916">
        <v>1197</v>
      </c>
      <c r="T5916" t="s">
        <v>114</v>
      </c>
      <c r="U5916" t="s">
        <v>115</v>
      </c>
      <c r="V5916">
        <v>5</v>
      </c>
      <c r="W5916" t="s">
        <v>1179</v>
      </c>
    </row>
    <row r="5917" spans="1:23" x14ac:dyDescent="0.3">
      <c r="A5917">
        <v>6086</v>
      </c>
      <c r="B5917" t="s">
        <v>109</v>
      </c>
      <c r="C5917">
        <v>2017</v>
      </c>
      <c r="D5917">
        <f t="shared" ca="1" si="368"/>
        <v>6</v>
      </c>
      <c r="E5917" s="5">
        <v>800000</v>
      </c>
      <c r="F5917">
        <v>60000</v>
      </c>
      <c r="G5917" t="s">
        <v>19</v>
      </c>
      <c r="H5917" t="str">
        <f t="shared" si="369"/>
        <v>East</v>
      </c>
      <c r="I5917" t="s">
        <v>780</v>
      </c>
      <c r="J5917" t="str">
        <f t="shared" si="370"/>
        <v>Maine</v>
      </c>
      <c r="K5917" t="s">
        <v>1229</v>
      </c>
      <c r="L5917" t="str">
        <f t="shared" si="371"/>
        <v>Bangor</v>
      </c>
      <c r="M5917" t="s">
        <v>22</v>
      </c>
      <c r="N5917" t="str">
        <f>IF(M5917="", "", IFERROR(VLOOKUP(M5917, Data!$A$1:$B$5, 2, 0), "Unkown fuel"))</f>
        <v>very harmful</v>
      </c>
      <c r="O5917" t="s">
        <v>23</v>
      </c>
      <c r="P5917" t="s">
        <v>24</v>
      </c>
      <c r="Q5917" t="s">
        <v>25</v>
      </c>
      <c r="R5917" t="s">
        <v>426</v>
      </c>
      <c r="S5917">
        <v>2179</v>
      </c>
      <c r="T5917" t="s">
        <v>422</v>
      </c>
      <c r="U5917" t="s">
        <v>423</v>
      </c>
      <c r="V5917">
        <v>7</v>
      </c>
      <c r="W5917" t="s">
        <v>1179</v>
      </c>
    </row>
    <row r="5918" spans="1:23" x14ac:dyDescent="0.3">
      <c r="A5918">
        <v>6087</v>
      </c>
      <c r="B5918" t="s">
        <v>18</v>
      </c>
      <c r="C5918">
        <v>2011</v>
      </c>
      <c r="D5918">
        <f t="shared" ca="1" si="368"/>
        <v>12</v>
      </c>
      <c r="E5918" s="5">
        <v>160000</v>
      </c>
      <c r="F5918">
        <v>25000</v>
      </c>
      <c r="G5918" t="s">
        <v>56</v>
      </c>
      <c r="H5918" t="str">
        <f t="shared" si="369"/>
        <v>West</v>
      </c>
      <c r="I5918" t="s">
        <v>57</v>
      </c>
      <c r="J5918" t="str">
        <f t="shared" si="370"/>
        <v>California</v>
      </c>
      <c r="K5918" t="s">
        <v>2251</v>
      </c>
      <c r="L5918" t="str">
        <f t="shared" si="371"/>
        <v>San Jose</v>
      </c>
      <c r="M5918" t="s">
        <v>41</v>
      </c>
      <c r="N5918" t="str">
        <f>IF(M5918="", "", IFERROR(VLOOKUP(M5918, Data!$A$1:$B$5, 2, 0), "Unkown fuel"))</f>
        <v>harmful</v>
      </c>
      <c r="O5918" t="s">
        <v>23</v>
      </c>
      <c r="P5918" t="s">
        <v>24</v>
      </c>
      <c r="Q5918" t="s">
        <v>33</v>
      </c>
      <c r="R5918" t="s">
        <v>96</v>
      </c>
      <c r="S5918">
        <v>796</v>
      </c>
      <c r="T5918" t="s">
        <v>97</v>
      </c>
      <c r="U5918" t="s">
        <v>98</v>
      </c>
      <c r="V5918">
        <v>5</v>
      </c>
      <c r="W5918" t="s">
        <v>1179</v>
      </c>
    </row>
    <row r="5919" spans="1:23" x14ac:dyDescent="0.3">
      <c r="A5919">
        <v>6088</v>
      </c>
      <c r="B5919" t="s">
        <v>75</v>
      </c>
      <c r="C5919">
        <v>2018</v>
      </c>
      <c r="D5919">
        <f t="shared" ca="1" si="368"/>
        <v>5</v>
      </c>
      <c r="E5919" s="5">
        <v>335000</v>
      </c>
      <c r="F5919">
        <v>30000</v>
      </c>
      <c r="G5919" t="s">
        <v>19</v>
      </c>
      <c r="H5919" t="str">
        <f t="shared" si="369"/>
        <v>East</v>
      </c>
      <c r="I5919" t="s">
        <v>789</v>
      </c>
      <c r="J5919" t="str">
        <f t="shared" si="370"/>
        <v>Connecticut</v>
      </c>
      <c r="K5919" t="s">
        <v>2252</v>
      </c>
      <c r="L5919" t="str">
        <f t="shared" si="371"/>
        <v>Willimantic</v>
      </c>
      <c r="M5919" t="s">
        <v>41</v>
      </c>
      <c r="N5919" t="str">
        <f>IF(M5919="", "", IFERROR(VLOOKUP(M5919, Data!$A$1:$B$5, 2, 0), "Unkown fuel"))</f>
        <v>harmful</v>
      </c>
      <c r="O5919" t="s">
        <v>23</v>
      </c>
      <c r="P5919" t="s">
        <v>24</v>
      </c>
      <c r="Q5919" t="s">
        <v>25</v>
      </c>
      <c r="R5919" t="s">
        <v>427</v>
      </c>
      <c r="S5919">
        <v>799</v>
      </c>
      <c r="T5919" t="s">
        <v>428</v>
      </c>
      <c r="U5919" t="s">
        <v>429</v>
      </c>
      <c r="V5919">
        <v>5</v>
      </c>
      <c r="W5919" t="s">
        <v>1179</v>
      </c>
    </row>
    <row r="5920" spans="1:23" x14ac:dyDescent="0.3">
      <c r="A5920">
        <v>6089</v>
      </c>
      <c r="B5920" t="s">
        <v>145</v>
      </c>
      <c r="C5920">
        <v>2017</v>
      </c>
      <c r="D5920">
        <f t="shared" ca="1" si="368"/>
        <v>6</v>
      </c>
      <c r="E5920" s="5">
        <v>329000</v>
      </c>
      <c r="F5920">
        <v>80000</v>
      </c>
      <c r="G5920" t="s">
        <v>124</v>
      </c>
      <c r="H5920" t="str">
        <f t="shared" si="369"/>
        <v>South</v>
      </c>
      <c r="I5920" t="s">
        <v>196</v>
      </c>
      <c r="J5920" t="str">
        <f t="shared" si="370"/>
        <v>Florida</v>
      </c>
      <c r="K5920" t="s">
        <v>197</v>
      </c>
      <c r="L5920" t="str">
        <f t="shared" si="371"/>
        <v>Miami</v>
      </c>
      <c r="M5920" t="s">
        <v>41</v>
      </c>
      <c r="N5920" t="str">
        <f>IF(M5920="", "", IFERROR(VLOOKUP(M5920, Data!$A$1:$B$5, 2, 0), "Unkown fuel"))</f>
        <v>harmful</v>
      </c>
      <c r="O5920" t="s">
        <v>23</v>
      </c>
      <c r="P5920" t="s">
        <v>24</v>
      </c>
      <c r="Q5920" t="s">
        <v>33</v>
      </c>
      <c r="R5920" t="s">
        <v>146</v>
      </c>
      <c r="S5920">
        <v>1198</v>
      </c>
      <c r="T5920" t="s">
        <v>86</v>
      </c>
      <c r="U5920" t="s">
        <v>147</v>
      </c>
      <c r="V5920">
        <v>5</v>
      </c>
      <c r="W5920" t="s">
        <v>1179</v>
      </c>
    </row>
    <row r="5921" spans="1:23" x14ac:dyDescent="0.3">
      <c r="A5921">
        <v>6090</v>
      </c>
      <c r="B5921" t="s">
        <v>18</v>
      </c>
      <c r="C5921">
        <v>2017</v>
      </c>
      <c r="D5921">
        <f t="shared" ca="1" si="368"/>
        <v>6</v>
      </c>
      <c r="E5921" s="5">
        <v>775000</v>
      </c>
      <c r="F5921">
        <v>75000</v>
      </c>
      <c r="G5921" t="s">
        <v>124</v>
      </c>
      <c r="H5921" t="str">
        <f t="shared" si="369"/>
        <v>South</v>
      </c>
      <c r="I5921" t="s">
        <v>196</v>
      </c>
      <c r="J5921" t="str">
        <f t="shared" si="370"/>
        <v>Florida</v>
      </c>
      <c r="K5921" t="s">
        <v>2253</v>
      </c>
      <c r="L5921" t="str">
        <f t="shared" si="371"/>
        <v>Melbourne</v>
      </c>
      <c r="M5921" t="s">
        <v>22</v>
      </c>
      <c r="N5921" t="str">
        <f>IF(M5921="", "", IFERROR(VLOOKUP(M5921, Data!$A$1:$B$5, 2, 0), "Unkown fuel"))</f>
        <v>very harmful</v>
      </c>
      <c r="O5921" t="s">
        <v>23</v>
      </c>
      <c r="P5921" t="s">
        <v>24</v>
      </c>
      <c r="Q5921" t="s">
        <v>25</v>
      </c>
      <c r="R5921" t="s">
        <v>129</v>
      </c>
      <c r="S5921">
        <v>1248</v>
      </c>
      <c r="T5921" t="s">
        <v>94</v>
      </c>
      <c r="U5921" t="s">
        <v>95</v>
      </c>
      <c r="V5921">
        <v>5</v>
      </c>
      <c r="W5921" t="s">
        <v>1179</v>
      </c>
    </row>
    <row r="5922" spans="1:23" x14ac:dyDescent="0.3">
      <c r="A5922">
        <v>6091</v>
      </c>
      <c r="B5922" t="s">
        <v>46</v>
      </c>
      <c r="C5922">
        <v>2020</v>
      </c>
      <c r="D5922">
        <f t="shared" ca="1" si="368"/>
        <v>3</v>
      </c>
      <c r="E5922" s="5">
        <v>524000</v>
      </c>
      <c r="F5922">
        <v>32000</v>
      </c>
      <c r="G5922" t="s">
        <v>124</v>
      </c>
      <c r="H5922" t="str">
        <f t="shared" si="369"/>
        <v>South</v>
      </c>
      <c r="I5922" t="s">
        <v>196</v>
      </c>
      <c r="J5922" t="str">
        <f t="shared" si="370"/>
        <v>Florida</v>
      </c>
      <c r="K5922" t="s">
        <v>2254</v>
      </c>
      <c r="L5922" t="str">
        <f t="shared" si="371"/>
        <v>Merritt Island</v>
      </c>
      <c r="M5922" t="s">
        <v>41</v>
      </c>
      <c r="N5922" t="str">
        <f>IF(M5922="", "", IFERROR(VLOOKUP(M5922, Data!$A$1:$B$5, 2, 0), "Unkown fuel"))</f>
        <v>harmful</v>
      </c>
      <c r="O5922" t="s">
        <v>23</v>
      </c>
      <c r="P5922" t="s">
        <v>24</v>
      </c>
      <c r="Q5922" t="s">
        <v>25</v>
      </c>
      <c r="R5922" t="s">
        <v>53</v>
      </c>
      <c r="S5922">
        <v>1197</v>
      </c>
      <c r="T5922" t="s">
        <v>54</v>
      </c>
      <c r="U5922" t="s">
        <v>55</v>
      </c>
      <c r="V5922">
        <v>5</v>
      </c>
      <c r="W5922" t="s">
        <v>1179</v>
      </c>
    </row>
    <row r="5923" spans="1:23" x14ac:dyDescent="0.3">
      <c r="A5923">
        <v>6092</v>
      </c>
      <c r="B5923" t="s">
        <v>18</v>
      </c>
      <c r="C5923">
        <v>2015</v>
      </c>
      <c r="D5923">
        <f t="shared" ca="1" si="368"/>
        <v>8</v>
      </c>
      <c r="E5923" s="5">
        <v>245000</v>
      </c>
      <c r="F5923">
        <v>40000</v>
      </c>
      <c r="G5923" t="s">
        <v>124</v>
      </c>
      <c r="H5923" t="str">
        <f t="shared" si="369"/>
        <v>South</v>
      </c>
      <c r="I5923" t="s">
        <v>196</v>
      </c>
      <c r="J5923" t="str">
        <f t="shared" si="370"/>
        <v>Florida</v>
      </c>
      <c r="K5923" t="s">
        <v>197</v>
      </c>
      <c r="L5923" t="str">
        <f t="shared" si="371"/>
        <v>Miami</v>
      </c>
      <c r="M5923" t="s">
        <v>41</v>
      </c>
      <c r="N5923" t="str">
        <f>IF(M5923="", "", IFERROR(VLOOKUP(M5923, Data!$A$1:$B$5, 2, 0), "Unkown fuel"))</f>
        <v>harmful</v>
      </c>
      <c r="O5923" t="s">
        <v>23</v>
      </c>
      <c r="P5923" t="s">
        <v>24</v>
      </c>
      <c r="Q5923" t="s">
        <v>25</v>
      </c>
      <c r="R5923" t="s">
        <v>430</v>
      </c>
      <c r="S5923">
        <v>796</v>
      </c>
      <c r="T5923" t="s">
        <v>118</v>
      </c>
      <c r="U5923" t="s">
        <v>119</v>
      </c>
      <c r="V5923">
        <v>5</v>
      </c>
      <c r="W5923" t="s">
        <v>1179</v>
      </c>
    </row>
    <row r="5924" spans="1:23" x14ac:dyDescent="0.3">
      <c r="A5924">
        <v>6093</v>
      </c>
      <c r="B5924" t="s">
        <v>46</v>
      </c>
      <c r="C5924">
        <v>2012</v>
      </c>
      <c r="D5924">
        <f t="shared" ca="1" si="368"/>
        <v>11</v>
      </c>
      <c r="E5924" s="5">
        <v>275000</v>
      </c>
      <c r="F5924">
        <v>93000</v>
      </c>
      <c r="G5924" t="s">
        <v>19</v>
      </c>
      <c r="H5924" t="str">
        <f t="shared" si="369"/>
        <v>East</v>
      </c>
      <c r="I5924" t="s">
        <v>789</v>
      </c>
      <c r="J5924" t="str">
        <f t="shared" si="370"/>
        <v>Connecticut</v>
      </c>
      <c r="K5924" t="s">
        <v>867</v>
      </c>
      <c r="L5924" t="str">
        <f t="shared" si="371"/>
        <v>Norwich</v>
      </c>
      <c r="M5924" t="s">
        <v>41</v>
      </c>
      <c r="N5924" t="str">
        <f>IF(M5924="", "", IFERROR(VLOOKUP(M5924, Data!$A$1:$B$5, 2, 0), "Unkown fuel"))</f>
        <v>harmful</v>
      </c>
      <c r="O5924" t="s">
        <v>23</v>
      </c>
      <c r="P5924" t="s">
        <v>24</v>
      </c>
      <c r="Q5924" t="s">
        <v>33</v>
      </c>
      <c r="R5924" t="s">
        <v>142</v>
      </c>
      <c r="S5924">
        <v>1197</v>
      </c>
      <c r="T5924" t="s">
        <v>431</v>
      </c>
      <c r="U5924" t="s">
        <v>432</v>
      </c>
      <c r="V5924">
        <v>5</v>
      </c>
      <c r="W5924" t="s">
        <v>1179</v>
      </c>
    </row>
    <row r="5925" spans="1:23" x14ac:dyDescent="0.3">
      <c r="A5925">
        <v>6094</v>
      </c>
      <c r="B5925" t="s">
        <v>46</v>
      </c>
      <c r="C5925">
        <v>2015</v>
      </c>
      <c r="D5925">
        <f t="shared" ca="1" si="368"/>
        <v>8</v>
      </c>
      <c r="E5925" s="5">
        <v>610000</v>
      </c>
      <c r="F5925">
        <v>50000</v>
      </c>
      <c r="G5925" t="s">
        <v>19</v>
      </c>
      <c r="H5925" t="str">
        <f t="shared" si="369"/>
        <v>East</v>
      </c>
      <c r="I5925" t="s">
        <v>83</v>
      </c>
      <c r="J5925" t="str">
        <f t="shared" si="370"/>
        <v>Massachusetts</v>
      </c>
      <c r="K5925" t="s">
        <v>2255</v>
      </c>
      <c r="L5925" t="str">
        <f t="shared" si="371"/>
        <v>Ipswich</v>
      </c>
      <c r="M5925" t="s">
        <v>22</v>
      </c>
      <c r="N5925" t="str">
        <f>IF(M5925="", "", IFERROR(VLOOKUP(M5925, Data!$A$1:$B$5, 2, 0), "Unkown fuel"))</f>
        <v>very harmful</v>
      </c>
      <c r="O5925" t="s">
        <v>23</v>
      </c>
      <c r="P5925" t="s">
        <v>24</v>
      </c>
      <c r="Q5925" t="s">
        <v>33</v>
      </c>
      <c r="R5925" t="s">
        <v>551</v>
      </c>
      <c r="S5925">
        <v>1396</v>
      </c>
      <c r="T5925" t="s">
        <v>100</v>
      </c>
      <c r="U5925" t="s">
        <v>552</v>
      </c>
      <c r="V5925">
        <v>5</v>
      </c>
      <c r="W5925" t="s">
        <v>1179</v>
      </c>
    </row>
    <row r="5926" spans="1:23" x14ac:dyDescent="0.3">
      <c r="A5926">
        <v>6095</v>
      </c>
      <c r="B5926" t="s">
        <v>18</v>
      </c>
      <c r="C5926">
        <v>2015</v>
      </c>
      <c r="D5926">
        <f t="shared" ca="1" si="368"/>
        <v>8</v>
      </c>
      <c r="E5926" s="5">
        <v>615000</v>
      </c>
      <c r="F5926">
        <v>60000</v>
      </c>
      <c r="G5926" t="s">
        <v>124</v>
      </c>
      <c r="H5926" t="str">
        <f t="shared" si="369"/>
        <v>South</v>
      </c>
      <c r="I5926" t="s">
        <v>196</v>
      </c>
      <c r="J5926" t="str">
        <f t="shared" si="370"/>
        <v>Florida</v>
      </c>
      <c r="K5926" t="s">
        <v>2254</v>
      </c>
      <c r="L5926" t="str">
        <f t="shared" si="371"/>
        <v>Merritt Island</v>
      </c>
      <c r="M5926" t="s">
        <v>22</v>
      </c>
      <c r="N5926" t="str">
        <f>IF(M5926="", "", IFERROR(VLOOKUP(M5926, Data!$A$1:$B$5, 2, 0), "Unkown fuel"))</f>
        <v>very harmful</v>
      </c>
      <c r="O5926" t="s">
        <v>23</v>
      </c>
      <c r="P5926" t="s">
        <v>24</v>
      </c>
      <c r="Q5926" t="s">
        <v>25</v>
      </c>
      <c r="R5926" t="s">
        <v>106</v>
      </c>
      <c r="S5926">
        <v>1248</v>
      </c>
      <c r="T5926" t="s">
        <v>27</v>
      </c>
      <c r="U5926" t="s">
        <v>28</v>
      </c>
      <c r="V5926">
        <v>5</v>
      </c>
      <c r="W5926" t="s">
        <v>1179</v>
      </c>
    </row>
    <row r="5927" spans="1:23" x14ac:dyDescent="0.3">
      <c r="A5927">
        <v>6096</v>
      </c>
      <c r="B5927" t="s">
        <v>18</v>
      </c>
      <c r="C5927">
        <v>2014</v>
      </c>
      <c r="D5927">
        <f t="shared" ca="1" si="368"/>
        <v>9</v>
      </c>
      <c r="E5927" s="5">
        <v>684000</v>
      </c>
      <c r="F5927">
        <v>60000</v>
      </c>
      <c r="G5927" t="s">
        <v>56</v>
      </c>
      <c r="H5927" t="str">
        <f t="shared" si="369"/>
        <v>West</v>
      </c>
      <c r="I5927" t="s">
        <v>57</v>
      </c>
      <c r="J5927" t="str">
        <f t="shared" si="370"/>
        <v>California</v>
      </c>
      <c r="K5927" t="s">
        <v>2092</v>
      </c>
      <c r="L5927" t="str">
        <f t="shared" si="371"/>
        <v>Menlo Park</v>
      </c>
      <c r="M5927" t="s">
        <v>22</v>
      </c>
      <c r="N5927" t="str">
        <f>IF(M5927="", "", IFERROR(VLOOKUP(M5927, Data!$A$1:$B$5, 2, 0), "Unkown fuel"))</f>
        <v>very harmful</v>
      </c>
      <c r="O5927" t="s">
        <v>23</v>
      </c>
      <c r="P5927" t="s">
        <v>24</v>
      </c>
      <c r="Q5927" t="s">
        <v>33</v>
      </c>
      <c r="R5927" t="s">
        <v>307</v>
      </c>
      <c r="S5927">
        <v>1248</v>
      </c>
      <c r="T5927" t="s">
        <v>108</v>
      </c>
      <c r="U5927" t="s">
        <v>95</v>
      </c>
      <c r="V5927">
        <v>7</v>
      </c>
      <c r="W5927" t="s">
        <v>1179</v>
      </c>
    </row>
    <row r="5928" spans="1:23" x14ac:dyDescent="0.3">
      <c r="A5928">
        <v>6097</v>
      </c>
      <c r="B5928" t="s">
        <v>18</v>
      </c>
      <c r="C5928">
        <v>2014</v>
      </c>
      <c r="D5928">
        <f t="shared" ca="1" si="368"/>
        <v>9</v>
      </c>
      <c r="E5928" s="5">
        <v>680000</v>
      </c>
      <c r="F5928">
        <v>64000</v>
      </c>
      <c r="G5928" t="s">
        <v>56</v>
      </c>
      <c r="H5928" t="str">
        <f t="shared" si="369"/>
        <v>West</v>
      </c>
      <c r="I5928" t="s">
        <v>57</v>
      </c>
      <c r="J5928" t="str">
        <f t="shared" si="370"/>
        <v>California</v>
      </c>
      <c r="K5928" t="s">
        <v>2092</v>
      </c>
      <c r="L5928" t="str">
        <f t="shared" si="371"/>
        <v>Menlo Park</v>
      </c>
      <c r="M5928" t="s">
        <v>22</v>
      </c>
      <c r="N5928" t="str">
        <f>IF(M5928="", "", IFERROR(VLOOKUP(M5928, Data!$A$1:$B$5, 2, 0), "Unkown fuel"))</f>
        <v>very harmful</v>
      </c>
      <c r="O5928" t="s">
        <v>23</v>
      </c>
      <c r="P5928" t="s">
        <v>24</v>
      </c>
      <c r="Q5928" t="s">
        <v>33</v>
      </c>
      <c r="R5928" t="s">
        <v>307</v>
      </c>
      <c r="S5928">
        <v>1248</v>
      </c>
      <c r="T5928" t="s">
        <v>108</v>
      </c>
      <c r="U5928" t="s">
        <v>95</v>
      </c>
      <c r="V5928">
        <v>7</v>
      </c>
      <c r="W5928" t="s">
        <v>1179</v>
      </c>
    </row>
    <row r="5929" spans="1:23" x14ac:dyDescent="0.3">
      <c r="A5929">
        <v>6098</v>
      </c>
      <c r="B5929" t="s">
        <v>75</v>
      </c>
      <c r="C5929">
        <v>2014</v>
      </c>
      <c r="D5929">
        <f t="shared" ca="1" si="368"/>
        <v>9</v>
      </c>
      <c r="E5929" s="5">
        <v>500000</v>
      </c>
      <c r="F5929">
        <v>120000</v>
      </c>
      <c r="G5929" t="s">
        <v>124</v>
      </c>
      <c r="H5929" t="str">
        <f t="shared" si="369"/>
        <v>South</v>
      </c>
      <c r="I5929" t="s">
        <v>196</v>
      </c>
      <c r="J5929" t="str">
        <f t="shared" si="370"/>
        <v>Florida</v>
      </c>
      <c r="K5929" t="s">
        <v>197</v>
      </c>
      <c r="L5929" t="str">
        <f t="shared" si="371"/>
        <v>Miami</v>
      </c>
      <c r="M5929" t="s">
        <v>22</v>
      </c>
      <c r="N5929" t="str">
        <f>IF(M5929="", "", IFERROR(VLOOKUP(M5929, Data!$A$1:$B$5, 2, 0), "Unkown fuel"))</f>
        <v>very harmful</v>
      </c>
      <c r="O5929" t="s">
        <v>23</v>
      </c>
      <c r="P5929" t="s">
        <v>24</v>
      </c>
      <c r="Q5929" t="s">
        <v>25</v>
      </c>
      <c r="R5929" t="s">
        <v>297</v>
      </c>
      <c r="S5929">
        <v>1461</v>
      </c>
      <c r="T5929" t="s">
        <v>298</v>
      </c>
      <c r="U5929" t="s">
        <v>299</v>
      </c>
      <c r="V5929">
        <v>5</v>
      </c>
      <c r="W5929" t="s">
        <v>1179</v>
      </c>
    </row>
    <row r="5930" spans="1:23" x14ac:dyDescent="0.3">
      <c r="A5930">
        <v>6099</v>
      </c>
      <c r="B5930" t="s">
        <v>75</v>
      </c>
      <c r="C5930">
        <v>2014</v>
      </c>
      <c r="D5930">
        <f t="shared" ca="1" si="368"/>
        <v>9</v>
      </c>
      <c r="E5930" s="5">
        <v>520000</v>
      </c>
      <c r="F5930">
        <v>120000</v>
      </c>
      <c r="G5930" t="s">
        <v>124</v>
      </c>
      <c r="H5930" t="str">
        <f t="shared" si="369"/>
        <v>South</v>
      </c>
      <c r="I5930" t="s">
        <v>196</v>
      </c>
      <c r="J5930" t="str">
        <f t="shared" si="370"/>
        <v>Florida</v>
      </c>
      <c r="K5930" t="s">
        <v>2254</v>
      </c>
      <c r="L5930" t="str">
        <f t="shared" si="371"/>
        <v>Merritt Island</v>
      </c>
      <c r="M5930" t="s">
        <v>22</v>
      </c>
      <c r="N5930" t="str">
        <f>IF(M5930="", "", IFERROR(VLOOKUP(M5930, Data!$A$1:$B$5, 2, 0), "Unkown fuel"))</f>
        <v>very harmful</v>
      </c>
      <c r="O5930" t="s">
        <v>23</v>
      </c>
      <c r="P5930" t="s">
        <v>24</v>
      </c>
      <c r="Q5930" t="s">
        <v>25</v>
      </c>
      <c r="R5930" t="s">
        <v>297</v>
      </c>
      <c r="S5930">
        <v>1461</v>
      </c>
      <c r="T5930" t="s">
        <v>298</v>
      </c>
      <c r="U5930" t="s">
        <v>299</v>
      </c>
      <c r="V5930">
        <v>5</v>
      </c>
      <c r="W5930" t="s">
        <v>1179</v>
      </c>
    </row>
    <row r="5931" spans="1:23" x14ac:dyDescent="0.3">
      <c r="A5931">
        <v>6103</v>
      </c>
      <c r="B5931" t="s">
        <v>69</v>
      </c>
      <c r="C5931">
        <v>2018</v>
      </c>
      <c r="D5931">
        <f t="shared" ca="1" si="368"/>
        <v>5</v>
      </c>
      <c r="E5931" s="5">
        <v>675000</v>
      </c>
      <c r="F5931">
        <v>60000</v>
      </c>
      <c r="G5931" t="s">
        <v>124</v>
      </c>
      <c r="H5931" t="str">
        <f t="shared" si="369"/>
        <v>South</v>
      </c>
      <c r="I5931" t="s">
        <v>196</v>
      </c>
      <c r="J5931" t="str">
        <f t="shared" si="370"/>
        <v>Florida</v>
      </c>
      <c r="K5931" t="s">
        <v>197</v>
      </c>
      <c r="L5931" t="str">
        <f t="shared" si="371"/>
        <v>Miami</v>
      </c>
      <c r="M5931" t="s">
        <v>22</v>
      </c>
      <c r="N5931" t="str">
        <f>IF(M5931="", "", IFERROR(VLOOKUP(M5931, Data!$A$1:$B$5, 2, 0), "Unkown fuel"))</f>
        <v>very harmful</v>
      </c>
      <c r="O5931" t="s">
        <v>23</v>
      </c>
      <c r="P5931" t="s">
        <v>24</v>
      </c>
      <c r="Q5931" t="s">
        <v>25</v>
      </c>
      <c r="R5931" t="s">
        <v>545</v>
      </c>
      <c r="S5931">
        <v>1498</v>
      </c>
      <c r="T5931" t="s">
        <v>177</v>
      </c>
      <c r="U5931" t="s">
        <v>719</v>
      </c>
      <c r="V5931">
        <v>5</v>
      </c>
      <c r="W5931" t="s">
        <v>1179</v>
      </c>
    </row>
    <row r="5932" spans="1:23" x14ac:dyDescent="0.3">
      <c r="A5932">
        <v>6104</v>
      </c>
      <c r="B5932" t="s">
        <v>173</v>
      </c>
      <c r="C5932">
        <v>2011</v>
      </c>
      <c r="D5932">
        <f t="shared" ca="1" si="368"/>
        <v>12</v>
      </c>
      <c r="E5932" s="5">
        <v>1350000</v>
      </c>
      <c r="F5932">
        <v>81500</v>
      </c>
      <c r="G5932" t="s">
        <v>19</v>
      </c>
      <c r="H5932" t="str">
        <f t="shared" si="369"/>
        <v>East</v>
      </c>
      <c r="I5932" t="s">
        <v>83</v>
      </c>
      <c r="J5932" t="str">
        <f t="shared" si="370"/>
        <v>Massachusetts</v>
      </c>
      <c r="K5932" t="s">
        <v>1155</v>
      </c>
      <c r="L5932" t="str">
        <f t="shared" si="371"/>
        <v>Wellesley</v>
      </c>
      <c r="M5932" t="s">
        <v>22</v>
      </c>
      <c r="N5932" t="str">
        <f>IF(M5932="", "", IFERROR(VLOOKUP(M5932, Data!$A$1:$B$5, 2, 0), "Unkown fuel"))</f>
        <v>very harmful</v>
      </c>
      <c r="O5932" t="s">
        <v>23</v>
      </c>
      <c r="P5932" t="s">
        <v>154</v>
      </c>
      <c r="Q5932" t="s">
        <v>33</v>
      </c>
      <c r="R5932" t="s">
        <v>203</v>
      </c>
      <c r="S5932">
        <v>2143</v>
      </c>
      <c r="T5932" t="s">
        <v>2256</v>
      </c>
      <c r="U5932" t="s">
        <v>205</v>
      </c>
      <c r="V5932">
        <v>5</v>
      </c>
      <c r="W5932" t="s">
        <v>1179</v>
      </c>
    </row>
    <row r="5933" spans="1:23" x14ac:dyDescent="0.3">
      <c r="A5933">
        <v>6105</v>
      </c>
      <c r="B5933" t="s">
        <v>173</v>
      </c>
      <c r="C5933">
        <v>2011</v>
      </c>
      <c r="D5933">
        <f t="shared" ca="1" si="368"/>
        <v>12</v>
      </c>
      <c r="E5933" s="5">
        <v>1350000</v>
      </c>
      <c r="F5933">
        <v>80000</v>
      </c>
      <c r="G5933" t="s">
        <v>124</v>
      </c>
      <c r="H5933" t="str">
        <f t="shared" si="369"/>
        <v>South</v>
      </c>
      <c r="I5933" t="s">
        <v>196</v>
      </c>
      <c r="J5933" t="str">
        <f t="shared" si="370"/>
        <v>Florida</v>
      </c>
      <c r="K5933" t="s">
        <v>2254</v>
      </c>
      <c r="L5933" t="str">
        <f t="shared" si="371"/>
        <v>Merritt Island</v>
      </c>
      <c r="M5933" t="s">
        <v>22</v>
      </c>
      <c r="N5933" t="str">
        <f>IF(M5933="", "", IFERROR(VLOOKUP(M5933, Data!$A$1:$B$5, 2, 0), "Unkown fuel"))</f>
        <v>very harmful</v>
      </c>
      <c r="O5933" t="s">
        <v>23</v>
      </c>
      <c r="P5933" t="s">
        <v>154</v>
      </c>
      <c r="Q5933" t="s">
        <v>25</v>
      </c>
      <c r="R5933" t="s">
        <v>279</v>
      </c>
      <c r="S5933">
        <v>2148</v>
      </c>
      <c r="T5933" t="s">
        <v>204</v>
      </c>
      <c r="U5933" t="s">
        <v>1153</v>
      </c>
      <c r="V5933">
        <v>5</v>
      </c>
      <c r="W5933" t="s">
        <v>1179</v>
      </c>
    </row>
    <row r="5934" spans="1:23" x14ac:dyDescent="0.3">
      <c r="A5934">
        <v>6106</v>
      </c>
      <c r="B5934" t="s">
        <v>18</v>
      </c>
      <c r="C5934">
        <v>2019</v>
      </c>
      <c r="D5934">
        <f t="shared" ca="1" si="368"/>
        <v>4</v>
      </c>
      <c r="E5934" s="5">
        <v>675000</v>
      </c>
      <c r="F5934">
        <v>5000</v>
      </c>
      <c r="G5934" t="s">
        <v>124</v>
      </c>
      <c r="H5934" t="str">
        <f t="shared" si="369"/>
        <v>South</v>
      </c>
      <c r="I5934" t="s">
        <v>196</v>
      </c>
      <c r="J5934" t="str">
        <f t="shared" si="370"/>
        <v>Florida</v>
      </c>
      <c r="K5934" t="s">
        <v>2254</v>
      </c>
      <c r="L5934" t="str">
        <f t="shared" si="371"/>
        <v>Merritt Island</v>
      </c>
      <c r="M5934" t="s">
        <v>41</v>
      </c>
      <c r="N5934" t="str">
        <f>IF(M5934="", "", IFERROR(VLOOKUP(M5934, Data!$A$1:$B$5, 2, 0), "Unkown fuel"))</f>
        <v>harmful</v>
      </c>
      <c r="O5934" t="s">
        <v>23</v>
      </c>
      <c r="P5934" t="s">
        <v>24</v>
      </c>
      <c r="Q5934" t="s">
        <v>25</v>
      </c>
      <c r="R5934" t="s">
        <v>264</v>
      </c>
      <c r="S5934">
        <v>1197</v>
      </c>
      <c r="T5934" t="s">
        <v>265</v>
      </c>
      <c r="U5934" t="s">
        <v>266</v>
      </c>
      <c r="V5934">
        <v>5</v>
      </c>
      <c r="W5934" t="s">
        <v>1179</v>
      </c>
    </row>
    <row r="5935" spans="1:23" x14ac:dyDescent="0.3">
      <c r="A5935">
        <v>6107</v>
      </c>
      <c r="B5935" t="s">
        <v>69</v>
      </c>
      <c r="C5935">
        <v>2016</v>
      </c>
      <c r="D5935">
        <f t="shared" ca="1" si="368"/>
        <v>7</v>
      </c>
      <c r="E5935" s="5">
        <v>725000</v>
      </c>
      <c r="F5935">
        <v>30000</v>
      </c>
      <c r="G5935" t="s">
        <v>19</v>
      </c>
      <c r="H5935" t="str">
        <f t="shared" si="369"/>
        <v>East</v>
      </c>
      <c r="I5935" t="s">
        <v>31</v>
      </c>
      <c r="J5935" t="str">
        <f t="shared" si="370"/>
        <v>New York</v>
      </c>
      <c r="K5935" t="s">
        <v>2257</v>
      </c>
      <c r="L5935" t="str">
        <f t="shared" si="371"/>
        <v>Shirley</v>
      </c>
      <c r="M5935" t="s">
        <v>22</v>
      </c>
      <c r="N5935" t="str">
        <f>IF(M5935="", "", IFERROR(VLOOKUP(M5935, Data!$A$1:$B$5, 2, 0), "Unkown fuel"))</f>
        <v>very harmful</v>
      </c>
      <c r="O5935" t="s">
        <v>23</v>
      </c>
      <c r="P5935" t="s">
        <v>24</v>
      </c>
      <c r="Q5935" t="s">
        <v>25</v>
      </c>
      <c r="R5935" t="s">
        <v>927</v>
      </c>
      <c r="S5935">
        <v>1498</v>
      </c>
      <c r="T5935" t="s">
        <v>303</v>
      </c>
      <c r="U5935" t="s">
        <v>928</v>
      </c>
      <c r="V5935">
        <v>5</v>
      </c>
      <c r="W5935" t="s">
        <v>1179</v>
      </c>
    </row>
    <row r="5936" spans="1:23" x14ac:dyDescent="0.3">
      <c r="A5936">
        <v>6108</v>
      </c>
      <c r="B5936" t="s">
        <v>88</v>
      </c>
      <c r="C5936">
        <v>2019</v>
      </c>
      <c r="D5936">
        <f t="shared" ca="1" si="368"/>
        <v>4</v>
      </c>
      <c r="E5936" s="5">
        <v>1200000</v>
      </c>
      <c r="F5936">
        <v>15000</v>
      </c>
      <c r="G5936" t="s">
        <v>19</v>
      </c>
      <c r="H5936" t="str">
        <f t="shared" si="369"/>
        <v>East</v>
      </c>
      <c r="I5936" t="s">
        <v>31</v>
      </c>
      <c r="J5936" t="str">
        <f t="shared" si="370"/>
        <v>New York</v>
      </c>
      <c r="K5936" t="s">
        <v>2257</v>
      </c>
      <c r="L5936" t="str">
        <f t="shared" si="371"/>
        <v>Shirley</v>
      </c>
      <c r="M5936" t="s">
        <v>22</v>
      </c>
      <c r="N5936" t="str">
        <f>IF(M5936="", "", IFERROR(VLOOKUP(M5936, Data!$A$1:$B$5, 2, 0), "Unkown fuel"))</f>
        <v>very harmful</v>
      </c>
      <c r="O5936" t="s">
        <v>23</v>
      </c>
      <c r="P5936" t="s">
        <v>24</v>
      </c>
      <c r="Q5936" t="s">
        <v>25</v>
      </c>
      <c r="R5936" t="s">
        <v>72</v>
      </c>
      <c r="S5936">
        <v>1497</v>
      </c>
      <c r="T5936" t="s">
        <v>644</v>
      </c>
      <c r="U5936" t="s">
        <v>1232</v>
      </c>
      <c r="V5936">
        <v>5</v>
      </c>
      <c r="W5936" t="s">
        <v>1179</v>
      </c>
    </row>
    <row r="5937" spans="1:23" x14ac:dyDescent="0.3">
      <c r="A5937">
        <v>6109</v>
      </c>
      <c r="B5937" t="s">
        <v>221</v>
      </c>
      <c r="C5937">
        <v>2018</v>
      </c>
      <c r="D5937">
        <f t="shared" ca="1" si="368"/>
        <v>5</v>
      </c>
      <c r="E5937" s="5">
        <v>650000</v>
      </c>
      <c r="F5937">
        <v>40000</v>
      </c>
      <c r="G5937" t="s">
        <v>19</v>
      </c>
      <c r="H5937" t="str">
        <f t="shared" si="369"/>
        <v>East</v>
      </c>
      <c r="I5937" t="s">
        <v>31</v>
      </c>
      <c r="J5937" t="str">
        <f t="shared" si="370"/>
        <v>New York</v>
      </c>
      <c r="K5937" t="s">
        <v>2257</v>
      </c>
      <c r="L5937" t="str">
        <f t="shared" si="371"/>
        <v>Shirley</v>
      </c>
      <c r="M5937" t="s">
        <v>22</v>
      </c>
      <c r="N5937" t="str">
        <f>IF(M5937="", "", IFERROR(VLOOKUP(M5937, Data!$A$1:$B$5, 2, 0), "Unkown fuel"))</f>
        <v>very harmful</v>
      </c>
      <c r="O5937" t="s">
        <v>158</v>
      </c>
      <c r="P5937" t="s">
        <v>24</v>
      </c>
      <c r="Q5937" t="s">
        <v>25</v>
      </c>
      <c r="R5937" t="s">
        <v>53</v>
      </c>
      <c r="S5937">
        <v>1498</v>
      </c>
      <c r="T5937" t="s">
        <v>1264</v>
      </c>
      <c r="U5937" t="s">
        <v>548</v>
      </c>
      <c r="V5937">
        <v>5</v>
      </c>
      <c r="W5937" t="s">
        <v>1179</v>
      </c>
    </row>
    <row r="5938" spans="1:23" x14ac:dyDescent="0.3">
      <c r="A5938">
        <v>6110</v>
      </c>
      <c r="B5938" t="s">
        <v>88</v>
      </c>
      <c r="C5938">
        <v>2019</v>
      </c>
      <c r="D5938">
        <f t="shared" ca="1" si="368"/>
        <v>4</v>
      </c>
      <c r="E5938" s="5">
        <v>1090000</v>
      </c>
      <c r="F5938">
        <v>16500</v>
      </c>
      <c r="G5938" t="s">
        <v>19</v>
      </c>
      <c r="H5938" t="str">
        <f t="shared" si="369"/>
        <v>East</v>
      </c>
      <c r="I5938" t="s">
        <v>31</v>
      </c>
      <c r="J5938" t="str">
        <f t="shared" si="370"/>
        <v>New York</v>
      </c>
      <c r="K5938" t="s">
        <v>2257</v>
      </c>
      <c r="L5938" t="str">
        <f t="shared" si="371"/>
        <v>Shirley</v>
      </c>
      <c r="M5938" t="s">
        <v>41</v>
      </c>
      <c r="N5938" t="str">
        <f>IF(M5938="", "", IFERROR(VLOOKUP(M5938, Data!$A$1:$B$5, 2, 0), "Unkown fuel"))</f>
        <v>harmful</v>
      </c>
      <c r="O5938" t="s">
        <v>158</v>
      </c>
      <c r="P5938" t="s">
        <v>24</v>
      </c>
      <c r="Q5938" t="s">
        <v>25</v>
      </c>
      <c r="R5938" t="s">
        <v>142</v>
      </c>
      <c r="S5938">
        <v>1197</v>
      </c>
      <c r="T5938" t="s">
        <v>508</v>
      </c>
      <c r="U5938" t="s">
        <v>509</v>
      </c>
      <c r="V5938">
        <v>5</v>
      </c>
      <c r="W5938" t="s">
        <v>1179</v>
      </c>
    </row>
    <row r="5939" spans="1:23" x14ac:dyDescent="0.3">
      <c r="A5939">
        <v>6111</v>
      </c>
      <c r="B5939" t="s">
        <v>46</v>
      </c>
      <c r="C5939">
        <v>2017</v>
      </c>
      <c r="D5939">
        <f t="shared" ca="1" si="368"/>
        <v>6</v>
      </c>
      <c r="E5939" s="5">
        <v>1100000</v>
      </c>
      <c r="F5939">
        <v>67000</v>
      </c>
      <c r="G5939" t="s">
        <v>19</v>
      </c>
      <c r="H5939" t="str">
        <f t="shared" si="369"/>
        <v>East</v>
      </c>
      <c r="I5939" t="s">
        <v>31</v>
      </c>
      <c r="J5939" t="str">
        <f t="shared" si="370"/>
        <v>New York</v>
      </c>
      <c r="K5939" t="s">
        <v>2257</v>
      </c>
      <c r="L5939" t="str">
        <f t="shared" si="371"/>
        <v>Shirley</v>
      </c>
      <c r="M5939" t="s">
        <v>22</v>
      </c>
      <c r="N5939" t="str">
        <f>IF(M5939="", "", IFERROR(VLOOKUP(M5939, Data!$A$1:$B$5, 2, 0), "Unkown fuel"))</f>
        <v>very harmful</v>
      </c>
      <c r="O5939" t="s">
        <v>23</v>
      </c>
      <c r="P5939" t="s">
        <v>154</v>
      </c>
      <c r="Q5939" t="s">
        <v>25</v>
      </c>
      <c r="R5939" t="s">
        <v>313</v>
      </c>
      <c r="S5939">
        <v>1582</v>
      </c>
      <c r="T5939" t="s">
        <v>301</v>
      </c>
      <c r="U5939" t="s">
        <v>302</v>
      </c>
      <c r="V5939">
        <v>5</v>
      </c>
      <c r="W5939" t="s">
        <v>1179</v>
      </c>
    </row>
    <row r="5940" spans="1:23" x14ac:dyDescent="0.3">
      <c r="A5940">
        <v>6112</v>
      </c>
      <c r="B5940" t="s">
        <v>46</v>
      </c>
      <c r="C5940">
        <v>2017</v>
      </c>
      <c r="D5940">
        <f t="shared" ca="1" si="368"/>
        <v>6</v>
      </c>
      <c r="E5940" s="5">
        <v>670000</v>
      </c>
      <c r="F5940">
        <v>48000</v>
      </c>
      <c r="G5940" t="s">
        <v>19</v>
      </c>
      <c r="H5940" t="str">
        <f t="shared" si="369"/>
        <v>East</v>
      </c>
      <c r="I5940" t="s">
        <v>31</v>
      </c>
      <c r="J5940" t="str">
        <f t="shared" si="370"/>
        <v>New York</v>
      </c>
      <c r="K5940" t="s">
        <v>2257</v>
      </c>
      <c r="L5940" t="str">
        <f t="shared" si="371"/>
        <v>Shirley</v>
      </c>
      <c r="M5940" t="s">
        <v>22</v>
      </c>
      <c r="N5940" t="str">
        <f>IF(M5940="", "", IFERROR(VLOOKUP(M5940, Data!$A$1:$B$5, 2, 0), "Unkown fuel"))</f>
        <v>very harmful</v>
      </c>
      <c r="O5940" t="s">
        <v>23</v>
      </c>
      <c r="P5940" t="s">
        <v>24</v>
      </c>
      <c r="Q5940" t="s">
        <v>25</v>
      </c>
      <c r="R5940" t="s">
        <v>99</v>
      </c>
      <c r="S5940">
        <v>1396</v>
      </c>
      <c r="T5940" t="s">
        <v>100</v>
      </c>
      <c r="U5940" t="s">
        <v>101</v>
      </c>
      <c r="V5940">
        <v>5</v>
      </c>
      <c r="W5940" t="s">
        <v>1179</v>
      </c>
    </row>
    <row r="5941" spans="1:23" x14ac:dyDescent="0.3">
      <c r="A5941">
        <v>6113</v>
      </c>
      <c r="B5941" t="s">
        <v>46</v>
      </c>
      <c r="C5941">
        <v>2018</v>
      </c>
      <c r="D5941">
        <f t="shared" ca="1" si="368"/>
        <v>5</v>
      </c>
      <c r="E5941" s="5">
        <v>780000</v>
      </c>
      <c r="F5941">
        <v>35000</v>
      </c>
      <c r="G5941" t="s">
        <v>19</v>
      </c>
      <c r="H5941" t="str">
        <f t="shared" si="369"/>
        <v>East</v>
      </c>
      <c r="I5941" t="s">
        <v>31</v>
      </c>
      <c r="J5941" t="str">
        <f t="shared" si="370"/>
        <v>New York</v>
      </c>
      <c r="K5941" t="s">
        <v>2257</v>
      </c>
      <c r="L5941" t="str">
        <f t="shared" si="371"/>
        <v>Shirley</v>
      </c>
      <c r="M5941" t="s">
        <v>22</v>
      </c>
      <c r="N5941" t="str">
        <f>IF(M5941="", "", IFERROR(VLOOKUP(M5941, Data!$A$1:$B$5, 2, 0), "Unkown fuel"))</f>
        <v>very harmful</v>
      </c>
      <c r="O5941" t="s">
        <v>23</v>
      </c>
      <c r="P5941" t="s">
        <v>24</v>
      </c>
      <c r="Q5941" t="s">
        <v>25</v>
      </c>
      <c r="R5941" t="s">
        <v>99</v>
      </c>
      <c r="S5941">
        <v>1396</v>
      </c>
      <c r="T5941" t="s">
        <v>100</v>
      </c>
      <c r="U5941" t="s">
        <v>101</v>
      </c>
      <c r="V5941">
        <v>5</v>
      </c>
      <c r="W5941" t="s">
        <v>1179</v>
      </c>
    </row>
    <row r="5942" spans="1:23" x14ac:dyDescent="0.3">
      <c r="A5942">
        <v>6114</v>
      </c>
      <c r="B5942" t="s">
        <v>18</v>
      </c>
      <c r="C5942">
        <v>2017</v>
      </c>
      <c r="D5942">
        <f t="shared" ca="1" si="368"/>
        <v>6</v>
      </c>
      <c r="E5942" s="5">
        <v>720000</v>
      </c>
      <c r="F5942">
        <v>60000</v>
      </c>
      <c r="G5942" t="s">
        <v>19</v>
      </c>
      <c r="H5942" t="str">
        <f t="shared" si="369"/>
        <v>East</v>
      </c>
      <c r="I5942" t="s">
        <v>912</v>
      </c>
      <c r="J5942" t="str">
        <f t="shared" si="370"/>
        <v>Ohio</v>
      </c>
      <c r="K5942" t="s">
        <v>2258</v>
      </c>
      <c r="L5942" t="str">
        <f t="shared" si="371"/>
        <v>Cuyahoga Falls</v>
      </c>
      <c r="M5942" t="s">
        <v>22</v>
      </c>
      <c r="N5942" t="str">
        <f>IF(M5942="", "", IFERROR(VLOOKUP(M5942, Data!$A$1:$B$5, 2, 0), "Unkown fuel"))</f>
        <v>very harmful</v>
      </c>
      <c r="O5942" t="s">
        <v>23</v>
      </c>
      <c r="P5942" t="s">
        <v>24</v>
      </c>
      <c r="Q5942" t="s">
        <v>25</v>
      </c>
      <c r="R5942" t="s">
        <v>415</v>
      </c>
      <c r="S5942">
        <v>1248</v>
      </c>
      <c r="T5942" t="s">
        <v>94</v>
      </c>
      <c r="U5942" t="s">
        <v>95</v>
      </c>
      <c r="V5942">
        <v>5</v>
      </c>
      <c r="W5942" t="s">
        <v>1179</v>
      </c>
    </row>
    <row r="5943" spans="1:23" x14ac:dyDescent="0.3">
      <c r="A5943">
        <v>6115</v>
      </c>
      <c r="B5943" t="s">
        <v>18</v>
      </c>
      <c r="C5943">
        <v>2018</v>
      </c>
      <c r="D5943">
        <f t="shared" ca="1" si="368"/>
        <v>5</v>
      </c>
      <c r="E5943" s="5">
        <v>610000</v>
      </c>
      <c r="F5943">
        <v>52000</v>
      </c>
      <c r="G5943" t="s">
        <v>19</v>
      </c>
      <c r="H5943" t="str">
        <f t="shared" si="369"/>
        <v>East</v>
      </c>
      <c r="I5943" t="s">
        <v>912</v>
      </c>
      <c r="J5943" t="str">
        <f t="shared" si="370"/>
        <v>Ohio</v>
      </c>
      <c r="K5943" t="s">
        <v>2259</v>
      </c>
      <c r="L5943" t="str">
        <f t="shared" si="371"/>
        <v>Dayton</v>
      </c>
      <c r="M5943" t="s">
        <v>41</v>
      </c>
      <c r="N5943" t="str">
        <f>IF(M5943="", "", IFERROR(VLOOKUP(M5943, Data!$A$1:$B$5, 2, 0), "Unkown fuel"))</f>
        <v>harmful</v>
      </c>
      <c r="O5943" t="s">
        <v>158</v>
      </c>
      <c r="P5943" t="s">
        <v>24</v>
      </c>
      <c r="Q5943" t="s">
        <v>25</v>
      </c>
      <c r="R5943" t="s">
        <v>222</v>
      </c>
      <c r="S5943">
        <v>1197</v>
      </c>
      <c r="T5943" t="s">
        <v>265</v>
      </c>
      <c r="U5943" t="s">
        <v>266</v>
      </c>
      <c r="V5943">
        <v>5</v>
      </c>
      <c r="W5943" t="s">
        <v>1179</v>
      </c>
    </row>
    <row r="5944" spans="1:23" x14ac:dyDescent="0.3">
      <c r="A5944">
        <v>6116</v>
      </c>
      <c r="B5944" t="s">
        <v>221</v>
      </c>
      <c r="C5944">
        <v>2017</v>
      </c>
      <c r="D5944">
        <f t="shared" ca="1" si="368"/>
        <v>6</v>
      </c>
      <c r="E5944" s="5">
        <v>600000</v>
      </c>
      <c r="F5944">
        <v>29000</v>
      </c>
      <c r="G5944" t="s">
        <v>19</v>
      </c>
      <c r="H5944" t="str">
        <f t="shared" si="369"/>
        <v>East</v>
      </c>
      <c r="I5944" t="s">
        <v>912</v>
      </c>
      <c r="J5944" t="str">
        <f t="shared" si="370"/>
        <v>Ohio</v>
      </c>
      <c r="K5944" t="s">
        <v>1646</v>
      </c>
      <c r="L5944" t="str">
        <f t="shared" si="371"/>
        <v>Delaware</v>
      </c>
      <c r="M5944" t="s">
        <v>22</v>
      </c>
      <c r="N5944" t="str">
        <f>IF(M5944="", "", IFERROR(VLOOKUP(M5944, Data!$A$1:$B$5, 2, 0), "Unkown fuel"))</f>
        <v>very harmful</v>
      </c>
      <c r="O5944" t="s">
        <v>23</v>
      </c>
      <c r="P5944" t="s">
        <v>24</v>
      </c>
      <c r="Q5944" t="s">
        <v>25</v>
      </c>
      <c r="R5944" t="s">
        <v>222</v>
      </c>
      <c r="S5944">
        <v>1498</v>
      </c>
      <c r="T5944" t="s">
        <v>223</v>
      </c>
      <c r="U5944" t="s">
        <v>224</v>
      </c>
      <c r="V5944">
        <v>5</v>
      </c>
      <c r="W5944" t="s">
        <v>1179</v>
      </c>
    </row>
    <row r="5945" spans="1:23" x14ac:dyDescent="0.3">
      <c r="A5945">
        <v>6117</v>
      </c>
      <c r="B5945" t="s">
        <v>75</v>
      </c>
      <c r="C5945">
        <v>2016</v>
      </c>
      <c r="D5945">
        <f t="shared" ca="1" si="368"/>
        <v>7</v>
      </c>
      <c r="E5945" s="5">
        <v>535000</v>
      </c>
      <c r="F5945">
        <v>50000</v>
      </c>
      <c r="G5945" t="s">
        <v>19</v>
      </c>
      <c r="H5945" t="str">
        <f t="shared" si="369"/>
        <v>East</v>
      </c>
      <c r="I5945" t="s">
        <v>912</v>
      </c>
      <c r="J5945" t="str">
        <f t="shared" si="370"/>
        <v>Ohio</v>
      </c>
      <c r="K5945" t="s">
        <v>2259</v>
      </c>
      <c r="L5945" t="str">
        <f t="shared" si="371"/>
        <v>Dayton</v>
      </c>
      <c r="M5945" t="s">
        <v>22</v>
      </c>
      <c r="N5945" t="str">
        <f>IF(M5945="", "", IFERROR(VLOOKUP(M5945, Data!$A$1:$B$5, 2, 0), "Unkown fuel"))</f>
        <v>very harmful</v>
      </c>
      <c r="O5945" t="s">
        <v>23</v>
      </c>
      <c r="P5945" t="s">
        <v>24</v>
      </c>
      <c r="Q5945" t="s">
        <v>25</v>
      </c>
      <c r="R5945" t="s">
        <v>704</v>
      </c>
      <c r="S5945">
        <v>1461</v>
      </c>
      <c r="T5945" t="s">
        <v>298</v>
      </c>
      <c r="U5945" t="s">
        <v>95</v>
      </c>
      <c r="V5945">
        <v>5</v>
      </c>
      <c r="W5945" t="s">
        <v>1179</v>
      </c>
    </row>
    <row r="5946" spans="1:23" x14ac:dyDescent="0.3">
      <c r="A5946">
        <v>6118</v>
      </c>
      <c r="B5946" t="s">
        <v>46</v>
      </c>
      <c r="C5946">
        <v>2009</v>
      </c>
      <c r="D5946">
        <f t="shared" ca="1" si="368"/>
        <v>14</v>
      </c>
      <c r="E5946" s="5">
        <v>142000</v>
      </c>
      <c r="F5946">
        <v>110000</v>
      </c>
      <c r="G5946" t="s">
        <v>19</v>
      </c>
      <c r="H5946" t="str">
        <f t="shared" si="369"/>
        <v>East</v>
      </c>
      <c r="I5946" t="s">
        <v>912</v>
      </c>
      <c r="J5946" t="str">
        <f t="shared" si="370"/>
        <v>Ohio</v>
      </c>
      <c r="K5946" t="s">
        <v>2258</v>
      </c>
      <c r="L5946" t="str">
        <f t="shared" si="371"/>
        <v>Cuyahoga Falls</v>
      </c>
      <c r="M5946" t="s">
        <v>41</v>
      </c>
      <c r="N5946" t="str">
        <f>IF(M5946="", "", IFERROR(VLOOKUP(M5946, Data!$A$1:$B$5, 2, 0), "Unkown fuel"))</f>
        <v>harmful</v>
      </c>
      <c r="O5946" t="s">
        <v>23</v>
      </c>
      <c r="P5946" t="s">
        <v>24</v>
      </c>
      <c r="Q5946" t="s">
        <v>25</v>
      </c>
      <c r="R5946" t="s">
        <v>211</v>
      </c>
      <c r="S5946">
        <v>1197</v>
      </c>
      <c r="T5946" t="s">
        <v>212</v>
      </c>
      <c r="U5946" t="s">
        <v>213</v>
      </c>
      <c r="V5946">
        <v>5</v>
      </c>
      <c r="W5946" t="s">
        <v>1179</v>
      </c>
    </row>
    <row r="5947" spans="1:23" x14ac:dyDescent="0.3">
      <c r="A5947">
        <v>6119</v>
      </c>
      <c r="B5947" t="s">
        <v>18</v>
      </c>
      <c r="C5947">
        <v>2017</v>
      </c>
      <c r="D5947">
        <f t="shared" ca="1" si="368"/>
        <v>6</v>
      </c>
      <c r="E5947" s="5">
        <v>515000</v>
      </c>
      <c r="F5947">
        <v>23000</v>
      </c>
      <c r="G5947" t="s">
        <v>19</v>
      </c>
      <c r="H5947" t="str">
        <f t="shared" si="369"/>
        <v>East</v>
      </c>
      <c r="I5947" t="s">
        <v>912</v>
      </c>
      <c r="J5947" t="str">
        <f t="shared" si="370"/>
        <v>Ohio</v>
      </c>
      <c r="K5947" t="s">
        <v>2259</v>
      </c>
      <c r="L5947" t="str">
        <f t="shared" si="371"/>
        <v>Dayton</v>
      </c>
      <c r="M5947" t="s">
        <v>41</v>
      </c>
      <c r="N5947" t="str">
        <f>IF(M5947="", "", IFERROR(VLOOKUP(M5947, Data!$A$1:$B$5, 2, 0), "Unkown fuel"))</f>
        <v>harmful</v>
      </c>
      <c r="O5947" t="s">
        <v>23</v>
      </c>
      <c r="P5947" t="s">
        <v>24</v>
      </c>
      <c r="Q5947" t="s">
        <v>25</v>
      </c>
      <c r="R5947" t="s">
        <v>113</v>
      </c>
      <c r="S5947">
        <v>1197</v>
      </c>
      <c r="T5947" t="s">
        <v>114</v>
      </c>
      <c r="U5947" t="s">
        <v>115</v>
      </c>
      <c r="V5947">
        <v>5</v>
      </c>
      <c r="W5947" t="s">
        <v>1179</v>
      </c>
    </row>
    <row r="5948" spans="1:23" x14ac:dyDescent="0.3">
      <c r="A5948">
        <v>6120</v>
      </c>
      <c r="B5948" t="s">
        <v>145</v>
      </c>
      <c r="C5948">
        <v>2016</v>
      </c>
      <c r="D5948">
        <f t="shared" ca="1" si="368"/>
        <v>7</v>
      </c>
      <c r="E5948" s="5">
        <v>335000</v>
      </c>
      <c r="F5948">
        <v>40000</v>
      </c>
      <c r="G5948" t="s">
        <v>19</v>
      </c>
      <c r="H5948" t="str">
        <f t="shared" si="369"/>
        <v>East</v>
      </c>
      <c r="I5948" t="s">
        <v>912</v>
      </c>
      <c r="J5948" t="str">
        <f t="shared" si="370"/>
        <v>Ohio</v>
      </c>
      <c r="K5948" t="s">
        <v>2259</v>
      </c>
      <c r="L5948" t="str">
        <f t="shared" si="371"/>
        <v>Dayton</v>
      </c>
      <c r="M5948" t="s">
        <v>41</v>
      </c>
      <c r="N5948" t="str">
        <f>IF(M5948="", "", IFERROR(VLOOKUP(M5948, Data!$A$1:$B$5, 2, 0), "Unkown fuel"))</f>
        <v>harmful</v>
      </c>
      <c r="O5948" t="s">
        <v>158</v>
      </c>
      <c r="P5948" t="s">
        <v>24</v>
      </c>
      <c r="Q5948" t="s">
        <v>25</v>
      </c>
      <c r="R5948" t="s">
        <v>146</v>
      </c>
      <c r="S5948">
        <v>1198</v>
      </c>
      <c r="T5948" t="s">
        <v>86</v>
      </c>
      <c r="U5948" t="s">
        <v>147</v>
      </c>
      <c r="V5948">
        <v>5</v>
      </c>
      <c r="W5948" t="s">
        <v>1179</v>
      </c>
    </row>
    <row r="5949" spans="1:23" x14ac:dyDescent="0.3">
      <c r="A5949">
        <v>6121</v>
      </c>
      <c r="B5949" t="s">
        <v>46</v>
      </c>
      <c r="C5949">
        <v>2017</v>
      </c>
      <c r="D5949">
        <f t="shared" ca="1" si="368"/>
        <v>6</v>
      </c>
      <c r="E5949" s="5">
        <v>957000</v>
      </c>
      <c r="F5949">
        <v>60000</v>
      </c>
      <c r="G5949" t="s">
        <v>19</v>
      </c>
      <c r="H5949" t="str">
        <f t="shared" si="369"/>
        <v>East</v>
      </c>
      <c r="I5949" t="s">
        <v>912</v>
      </c>
      <c r="J5949" t="str">
        <f t="shared" si="370"/>
        <v>Ohio</v>
      </c>
      <c r="K5949" t="s">
        <v>2258</v>
      </c>
      <c r="L5949" t="str">
        <f t="shared" si="371"/>
        <v>Cuyahoga Falls</v>
      </c>
      <c r="M5949" t="s">
        <v>22</v>
      </c>
      <c r="N5949" t="str">
        <f>IF(M5949="", "", IFERROR(VLOOKUP(M5949, Data!$A$1:$B$5, 2, 0), "Unkown fuel"))</f>
        <v>very harmful</v>
      </c>
      <c r="O5949" t="s">
        <v>23</v>
      </c>
      <c r="P5949" t="s">
        <v>24</v>
      </c>
      <c r="Q5949" t="s">
        <v>25</v>
      </c>
      <c r="R5949" t="s">
        <v>502</v>
      </c>
      <c r="S5949">
        <v>1396</v>
      </c>
      <c r="T5949" t="s">
        <v>434</v>
      </c>
      <c r="U5949" t="s">
        <v>101</v>
      </c>
      <c r="V5949">
        <v>5</v>
      </c>
      <c r="W5949" t="s">
        <v>1179</v>
      </c>
    </row>
    <row r="5950" spans="1:23" x14ac:dyDescent="0.3">
      <c r="A5950">
        <v>6122</v>
      </c>
      <c r="B5950" t="s">
        <v>18</v>
      </c>
      <c r="C5950">
        <v>2017</v>
      </c>
      <c r="D5950">
        <f t="shared" ca="1" si="368"/>
        <v>6</v>
      </c>
      <c r="E5950" s="5">
        <v>605000</v>
      </c>
      <c r="F5950">
        <v>127000</v>
      </c>
      <c r="G5950" t="s">
        <v>19</v>
      </c>
      <c r="H5950" t="str">
        <f t="shared" si="369"/>
        <v>East</v>
      </c>
      <c r="I5950" t="s">
        <v>912</v>
      </c>
      <c r="J5950" t="str">
        <f t="shared" si="370"/>
        <v>Ohio</v>
      </c>
      <c r="K5950" t="s">
        <v>1646</v>
      </c>
      <c r="L5950" t="str">
        <f t="shared" si="371"/>
        <v>Delaware</v>
      </c>
      <c r="M5950" t="s">
        <v>22</v>
      </c>
      <c r="N5950" t="str">
        <f>IF(M5950="", "", IFERROR(VLOOKUP(M5950, Data!$A$1:$B$5, 2, 0), "Unkown fuel"))</f>
        <v>very harmful</v>
      </c>
      <c r="O5950" t="s">
        <v>23</v>
      </c>
      <c r="P5950" t="s">
        <v>24</v>
      </c>
      <c r="Q5950" t="s">
        <v>25</v>
      </c>
      <c r="R5950" t="s">
        <v>424</v>
      </c>
      <c r="S5950">
        <v>1248</v>
      </c>
      <c r="T5950" t="s">
        <v>425</v>
      </c>
      <c r="U5950" t="s">
        <v>28</v>
      </c>
      <c r="V5950">
        <v>5</v>
      </c>
      <c r="W5950" t="s">
        <v>1179</v>
      </c>
    </row>
    <row r="5951" spans="1:23" x14ac:dyDescent="0.3">
      <c r="A5951">
        <v>6123</v>
      </c>
      <c r="B5951" t="s">
        <v>109</v>
      </c>
      <c r="C5951">
        <v>2013</v>
      </c>
      <c r="D5951">
        <f t="shared" ca="1" si="368"/>
        <v>10</v>
      </c>
      <c r="E5951" s="5">
        <v>316000</v>
      </c>
      <c r="F5951">
        <v>140000</v>
      </c>
      <c r="G5951" t="s">
        <v>19</v>
      </c>
      <c r="H5951" t="str">
        <f t="shared" si="369"/>
        <v>East</v>
      </c>
      <c r="I5951" t="s">
        <v>912</v>
      </c>
      <c r="J5951" t="str">
        <f t="shared" si="370"/>
        <v>Ohio</v>
      </c>
      <c r="K5951" t="s">
        <v>2259</v>
      </c>
      <c r="L5951" t="str">
        <f t="shared" si="371"/>
        <v>Dayton</v>
      </c>
      <c r="M5951" t="s">
        <v>22</v>
      </c>
      <c r="N5951" t="str">
        <f>IF(M5951="", "", IFERROR(VLOOKUP(M5951, Data!$A$1:$B$5, 2, 0), "Unkown fuel"))</f>
        <v>very harmful</v>
      </c>
      <c r="O5951" t="s">
        <v>23</v>
      </c>
      <c r="P5951" t="s">
        <v>24</v>
      </c>
      <c r="Q5951" t="s">
        <v>25</v>
      </c>
      <c r="R5951" t="s">
        <v>484</v>
      </c>
      <c r="S5951">
        <v>1248</v>
      </c>
      <c r="T5951" t="s">
        <v>216</v>
      </c>
      <c r="U5951" t="s">
        <v>209</v>
      </c>
      <c r="V5951">
        <v>5</v>
      </c>
      <c r="W5951" t="s">
        <v>1179</v>
      </c>
    </row>
    <row r="5952" spans="1:23" x14ac:dyDescent="0.3">
      <c r="A5952">
        <v>6124</v>
      </c>
      <c r="B5952" t="s">
        <v>75</v>
      </c>
      <c r="C5952">
        <v>2019</v>
      </c>
      <c r="D5952">
        <f t="shared" ca="1" si="368"/>
        <v>4</v>
      </c>
      <c r="E5952" s="5">
        <v>675000</v>
      </c>
      <c r="F5952">
        <v>5000</v>
      </c>
      <c r="G5952" t="s">
        <v>19</v>
      </c>
      <c r="H5952" t="str">
        <f t="shared" si="369"/>
        <v>East</v>
      </c>
      <c r="I5952" t="s">
        <v>912</v>
      </c>
      <c r="J5952" t="str">
        <f t="shared" si="370"/>
        <v>Ohio</v>
      </c>
      <c r="K5952" t="s">
        <v>2259</v>
      </c>
      <c r="L5952" t="str">
        <f t="shared" si="371"/>
        <v>Dayton</v>
      </c>
      <c r="M5952" t="s">
        <v>41</v>
      </c>
      <c r="N5952" t="str">
        <f>IF(M5952="", "", IFERROR(VLOOKUP(M5952, Data!$A$1:$B$5, 2, 0), "Unkown fuel"))</f>
        <v>harmful</v>
      </c>
      <c r="O5952" t="s">
        <v>23</v>
      </c>
      <c r="P5952" t="s">
        <v>24</v>
      </c>
      <c r="Q5952" t="s">
        <v>25</v>
      </c>
      <c r="R5952" t="s">
        <v>72</v>
      </c>
      <c r="S5952">
        <v>999</v>
      </c>
      <c r="T5952" t="s">
        <v>687</v>
      </c>
      <c r="U5952" t="s">
        <v>688</v>
      </c>
      <c r="V5952">
        <v>7</v>
      </c>
      <c r="W5952" t="s">
        <v>1179</v>
      </c>
    </row>
    <row r="5953" spans="1:23" x14ac:dyDescent="0.3">
      <c r="A5953">
        <v>6125</v>
      </c>
      <c r="B5953" t="s">
        <v>18</v>
      </c>
      <c r="C5953">
        <v>2015</v>
      </c>
      <c r="D5953">
        <f t="shared" ca="1" si="368"/>
        <v>8</v>
      </c>
      <c r="E5953" s="5">
        <v>520000</v>
      </c>
      <c r="F5953">
        <v>70000</v>
      </c>
      <c r="G5953" t="s">
        <v>56</v>
      </c>
      <c r="H5953" t="str">
        <f t="shared" si="369"/>
        <v>West</v>
      </c>
      <c r="I5953" t="s">
        <v>753</v>
      </c>
      <c r="J5953" t="str">
        <f t="shared" si="370"/>
        <v>Oregon</v>
      </c>
      <c r="K5953" t="s">
        <v>1983</v>
      </c>
      <c r="L5953" t="str">
        <f t="shared" si="371"/>
        <v>Redmond</v>
      </c>
      <c r="M5953" t="s">
        <v>22</v>
      </c>
      <c r="N5953" t="str">
        <f>IF(M5953="", "", IFERROR(VLOOKUP(M5953, Data!$A$1:$B$5, 2, 0), "Unkown fuel"))</f>
        <v>very harmful</v>
      </c>
      <c r="O5953" t="s">
        <v>23</v>
      </c>
      <c r="P5953" t="s">
        <v>24</v>
      </c>
      <c r="Q5953" t="s">
        <v>25</v>
      </c>
      <c r="R5953" t="s">
        <v>106</v>
      </c>
      <c r="S5953">
        <v>1248</v>
      </c>
      <c r="T5953" t="s">
        <v>27</v>
      </c>
      <c r="U5953" t="s">
        <v>28</v>
      </c>
      <c r="V5953">
        <v>5</v>
      </c>
      <c r="W5953" t="s">
        <v>1179</v>
      </c>
    </row>
    <row r="5954" spans="1:23" x14ac:dyDescent="0.3">
      <c r="A5954">
        <v>6126</v>
      </c>
      <c r="B5954" t="s">
        <v>18</v>
      </c>
      <c r="C5954">
        <v>2011</v>
      </c>
      <c r="D5954">
        <f t="shared" ref="D5954:D6017" ca="1" si="372">TRUNC(YEARFRAC(DATE(C5954,1,1), TODAY(), 1))</f>
        <v>12</v>
      </c>
      <c r="E5954" s="5">
        <v>265000</v>
      </c>
      <c r="F5954">
        <v>60000</v>
      </c>
      <c r="G5954" t="s">
        <v>56</v>
      </c>
      <c r="H5954" t="str">
        <f t="shared" ref="H5954:H6017" si="373">TRIM(G5954)</f>
        <v>West</v>
      </c>
      <c r="I5954" t="s">
        <v>753</v>
      </c>
      <c r="J5954" t="str">
        <f t="shared" ref="J5954:J6017" si="374">TRIM(I5954)</f>
        <v>Oregon</v>
      </c>
      <c r="K5954" t="s">
        <v>1983</v>
      </c>
      <c r="L5954" t="str">
        <f t="shared" ref="L5954:L6017" si="375">TRIM(K5954)</f>
        <v>Redmond</v>
      </c>
      <c r="M5954" t="s">
        <v>22</v>
      </c>
      <c r="N5954" t="str">
        <f>IF(M5954="", "", IFERROR(VLOOKUP(M5954, Data!$A$1:$B$5, 2, 0), "Unkown fuel"))</f>
        <v>very harmful</v>
      </c>
      <c r="O5954" t="s">
        <v>23</v>
      </c>
      <c r="P5954" t="s">
        <v>24</v>
      </c>
      <c r="Q5954" t="s">
        <v>25</v>
      </c>
      <c r="R5954" t="s">
        <v>81</v>
      </c>
      <c r="S5954">
        <v>1248</v>
      </c>
      <c r="T5954" t="s">
        <v>82</v>
      </c>
      <c r="U5954" t="s">
        <v>28</v>
      </c>
      <c r="V5954">
        <v>5</v>
      </c>
      <c r="W5954" t="s">
        <v>1179</v>
      </c>
    </row>
    <row r="5955" spans="1:23" x14ac:dyDescent="0.3">
      <c r="A5955">
        <v>6127</v>
      </c>
      <c r="B5955" t="s">
        <v>221</v>
      </c>
      <c r="C5955">
        <v>2016</v>
      </c>
      <c r="D5955">
        <f t="shared" ca="1" si="372"/>
        <v>7</v>
      </c>
      <c r="E5955" s="5">
        <v>395000</v>
      </c>
      <c r="F5955">
        <v>40000</v>
      </c>
      <c r="G5955" t="s">
        <v>56</v>
      </c>
      <c r="H5955" t="str">
        <f t="shared" si="373"/>
        <v>West</v>
      </c>
      <c r="I5955" t="s">
        <v>753</v>
      </c>
      <c r="J5955" t="str">
        <f t="shared" si="374"/>
        <v>Oregon</v>
      </c>
      <c r="K5955" t="s">
        <v>1983</v>
      </c>
      <c r="L5955" t="str">
        <f t="shared" si="375"/>
        <v>Redmond</v>
      </c>
      <c r="M5955" t="s">
        <v>41</v>
      </c>
      <c r="N5955" t="str">
        <f>IF(M5955="", "", IFERROR(VLOOKUP(M5955, Data!$A$1:$B$5, 2, 0), "Unkown fuel"))</f>
        <v>harmful</v>
      </c>
      <c r="O5955" t="s">
        <v>23</v>
      </c>
      <c r="P5955" t="s">
        <v>24</v>
      </c>
      <c r="Q5955" t="s">
        <v>33</v>
      </c>
      <c r="R5955" t="s">
        <v>408</v>
      </c>
      <c r="S5955">
        <v>1199</v>
      </c>
      <c r="T5955" t="s">
        <v>27</v>
      </c>
      <c r="U5955" t="s">
        <v>1154</v>
      </c>
      <c r="V5955">
        <v>5</v>
      </c>
      <c r="W5955" t="s">
        <v>1179</v>
      </c>
    </row>
    <row r="5956" spans="1:23" x14ac:dyDescent="0.3">
      <c r="A5956">
        <v>6128</v>
      </c>
      <c r="B5956" t="s">
        <v>221</v>
      </c>
      <c r="C5956">
        <v>2016</v>
      </c>
      <c r="D5956">
        <f t="shared" ca="1" si="372"/>
        <v>7</v>
      </c>
      <c r="E5956" s="5">
        <v>385000</v>
      </c>
      <c r="F5956">
        <v>40000</v>
      </c>
      <c r="G5956" t="s">
        <v>56</v>
      </c>
      <c r="H5956" t="str">
        <f t="shared" si="373"/>
        <v>West</v>
      </c>
      <c r="I5956" t="s">
        <v>753</v>
      </c>
      <c r="J5956" t="str">
        <f t="shared" si="374"/>
        <v>Oregon</v>
      </c>
      <c r="K5956" t="s">
        <v>1983</v>
      </c>
      <c r="L5956" t="str">
        <f t="shared" si="375"/>
        <v>Redmond</v>
      </c>
      <c r="M5956" t="s">
        <v>41</v>
      </c>
      <c r="N5956" t="str">
        <f>IF(M5956="", "", IFERROR(VLOOKUP(M5956, Data!$A$1:$B$5, 2, 0), "Unkown fuel"))</f>
        <v>harmful</v>
      </c>
      <c r="O5956" t="s">
        <v>23</v>
      </c>
      <c r="P5956" t="s">
        <v>24</v>
      </c>
      <c r="Q5956" t="s">
        <v>33</v>
      </c>
      <c r="R5956" t="s">
        <v>408</v>
      </c>
      <c r="S5956">
        <v>1199</v>
      </c>
      <c r="T5956" t="s">
        <v>27</v>
      </c>
      <c r="U5956" t="s">
        <v>1154</v>
      </c>
      <c r="V5956">
        <v>5</v>
      </c>
      <c r="W5956" t="s">
        <v>1179</v>
      </c>
    </row>
    <row r="5957" spans="1:23" x14ac:dyDescent="0.3">
      <c r="A5957">
        <v>6129</v>
      </c>
      <c r="B5957" t="s">
        <v>18</v>
      </c>
      <c r="C5957">
        <v>2009</v>
      </c>
      <c r="D5957">
        <f t="shared" ca="1" si="372"/>
        <v>14</v>
      </c>
      <c r="E5957" s="5">
        <v>142000</v>
      </c>
      <c r="F5957">
        <v>70000</v>
      </c>
      <c r="G5957" t="s">
        <v>56</v>
      </c>
      <c r="H5957" t="str">
        <f t="shared" si="373"/>
        <v>West</v>
      </c>
      <c r="I5957" t="s">
        <v>753</v>
      </c>
      <c r="J5957" t="str">
        <f t="shared" si="374"/>
        <v>Oregon</v>
      </c>
      <c r="K5957" t="s">
        <v>971</v>
      </c>
      <c r="L5957" t="str">
        <f t="shared" si="375"/>
        <v>Portland</v>
      </c>
      <c r="M5957" t="s">
        <v>41</v>
      </c>
      <c r="N5957" t="str">
        <f>IF(M5957="", "", IFERROR(VLOOKUP(M5957, Data!$A$1:$B$5, 2, 0), "Unkown fuel"))</f>
        <v>harmful</v>
      </c>
      <c r="O5957" t="s">
        <v>23</v>
      </c>
      <c r="P5957" t="s">
        <v>24</v>
      </c>
      <c r="Q5957" t="s">
        <v>33</v>
      </c>
      <c r="R5957" t="s">
        <v>85</v>
      </c>
      <c r="S5957">
        <v>1061</v>
      </c>
      <c r="T5957" t="s">
        <v>86</v>
      </c>
      <c r="U5957" t="s">
        <v>87</v>
      </c>
      <c r="V5957">
        <v>5</v>
      </c>
      <c r="W5957" t="s">
        <v>1179</v>
      </c>
    </row>
    <row r="5958" spans="1:23" x14ac:dyDescent="0.3">
      <c r="A5958">
        <v>6130</v>
      </c>
      <c r="B5958" t="s">
        <v>46</v>
      </c>
      <c r="C5958">
        <v>2009</v>
      </c>
      <c r="D5958">
        <f t="shared" ca="1" si="372"/>
        <v>14</v>
      </c>
      <c r="E5958" s="5">
        <v>160000</v>
      </c>
      <c r="F5958">
        <v>35000</v>
      </c>
      <c r="G5958" t="s">
        <v>56</v>
      </c>
      <c r="H5958" t="str">
        <f t="shared" si="373"/>
        <v>West</v>
      </c>
      <c r="I5958" t="s">
        <v>753</v>
      </c>
      <c r="J5958" t="str">
        <f t="shared" si="374"/>
        <v>Oregon</v>
      </c>
      <c r="K5958" t="s">
        <v>971</v>
      </c>
      <c r="L5958" t="str">
        <f t="shared" si="375"/>
        <v>Portland</v>
      </c>
      <c r="M5958" t="s">
        <v>41</v>
      </c>
      <c r="N5958" t="str">
        <f>IF(M5958="", "", IFERROR(VLOOKUP(M5958, Data!$A$1:$B$5, 2, 0), "Unkown fuel"))</f>
        <v>harmful</v>
      </c>
      <c r="O5958" t="s">
        <v>23</v>
      </c>
      <c r="P5958" t="s">
        <v>24</v>
      </c>
      <c r="Q5958" t="s">
        <v>25</v>
      </c>
      <c r="R5958" t="s">
        <v>246</v>
      </c>
      <c r="S5958">
        <v>1086</v>
      </c>
      <c r="T5958" t="s">
        <v>247</v>
      </c>
      <c r="U5958" t="s">
        <v>248</v>
      </c>
      <c r="V5958">
        <v>5</v>
      </c>
      <c r="W5958" t="s">
        <v>1179</v>
      </c>
    </row>
    <row r="5959" spans="1:23" x14ac:dyDescent="0.3">
      <c r="A5959">
        <v>6131</v>
      </c>
      <c r="B5959" t="s">
        <v>109</v>
      </c>
      <c r="C5959">
        <v>2012</v>
      </c>
      <c r="D5959">
        <f t="shared" ca="1" si="372"/>
        <v>11</v>
      </c>
      <c r="E5959" s="5">
        <v>180000</v>
      </c>
      <c r="F5959">
        <v>50000</v>
      </c>
      <c r="G5959" t="s">
        <v>56</v>
      </c>
      <c r="H5959" t="str">
        <f t="shared" si="373"/>
        <v>West</v>
      </c>
      <c r="I5959" t="s">
        <v>753</v>
      </c>
      <c r="J5959" t="str">
        <f t="shared" si="374"/>
        <v>Oregon</v>
      </c>
      <c r="K5959" t="s">
        <v>971</v>
      </c>
      <c r="L5959" t="str">
        <f t="shared" si="375"/>
        <v>Portland</v>
      </c>
      <c r="M5959" t="s">
        <v>22</v>
      </c>
      <c r="N5959" t="str">
        <f>IF(M5959="", "", IFERROR(VLOOKUP(M5959, Data!$A$1:$B$5, 2, 0), "Unkown fuel"))</f>
        <v>very harmful</v>
      </c>
      <c r="O5959" t="s">
        <v>23</v>
      </c>
      <c r="P5959" t="s">
        <v>24</v>
      </c>
      <c r="Q5959" t="s">
        <v>42</v>
      </c>
      <c r="R5959" t="s">
        <v>285</v>
      </c>
      <c r="S5959">
        <v>1396</v>
      </c>
      <c r="T5959" t="s">
        <v>471</v>
      </c>
      <c r="U5959" t="s">
        <v>287</v>
      </c>
      <c r="V5959">
        <v>5</v>
      </c>
      <c r="W5959" t="s">
        <v>1179</v>
      </c>
    </row>
    <row r="5960" spans="1:23" x14ac:dyDescent="0.3">
      <c r="A5960">
        <v>6132</v>
      </c>
      <c r="B5960" t="s">
        <v>37</v>
      </c>
      <c r="C5960">
        <v>2013</v>
      </c>
      <c r="D5960">
        <f t="shared" ca="1" si="372"/>
        <v>10</v>
      </c>
      <c r="E5960" s="5">
        <v>480000</v>
      </c>
      <c r="F5960">
        <v>42462</v>
      </c>
      <c r="G5960" t="s">
        <v>56</v>
      </c>
      <c r="H5960" t="str">
        <f t="shared" si="373"/>
        <v>West</v>
      </c>
      <c r="I5960" t="s">
        <v>753</v>
      </c>
      <c r="J5960" t="str">
        <f t="shared" si="374"/>
        <v>Oregon</v>
      </c>
      <c r="K5960" t="s">
        <v>1983</v>
      </c>
      <c r="L5960" t="str">
        <f t="shared" si="375"/>
        <v>Redmond</v>
      </c>
      <c r="M5960" t="s">
        <v>41</v>
      </c>
      <c r="N5960" t="str">
        <f>IF(M5960="", "", IFERROR(VLOOKUP(M5960, Data!$A$1:$B$5, 2, 0), "Unkown fuel"))</f>
        <v>harmful</v>
      </c>
      <c r="O5960" t="s">
        <v>158</v>
      </c>
      <c r="P5960" t="s">
        <v>24</v>
      </c>
      <c r="Q5960" t="s">
        <v>25</v>
      </c>
      <c r="R5960" t="s">
        <v>127</v>
      </c>
      <c r="S5960">
        <v>1497</v>
      </c>
      <c r="T5960" t="s">
        <v>162</v>
      </c>
      <c r="U5960" t="s">
        <v>163</v>
      </c>
      <c r="V5960">
        <v>5</v>
      </c>
      <c r="W5960" t="s">
        <v>1179</v>
      </c>
    </row>
    <row r="5961" spans="1:23" x14ac:dyDescent="0.3">
      <c r="A5961">
        <v>6133</v>
      </c>
      <c r="B5961" t="s">
        <v>18</v>
      </c>
      <c r="C5961">
        <v>2015</v>
      </c>
      <c r="D5961">
        <f t="shared" ca="1" si="372"/>
        <v>8</v>
      </c>
      <c r="E5961" s="5">
        <v>470000</v>
      </c>
      <c r="F5961">
        <v>54723</v>
      </c>
      <c r="G5961" t="s">
        <v>56</v>
      </c>
      <c r="H5961" t="str">
        <f t="shared" si="373"/>
        <v>West</v>
      </c>
      <c r="I5961" t="s">
        <v>753</v>
      </c>
      <c r="J5961" t="str">
        <f t="shared" si="374"/>
        <v>Oregon</v>
      </c>
      <c r="K5961" t="s">
        <v>971</v>
      </c>
      <c r="L5961" t="str">
        <f t="shared" si="375"/>
        <v>Portland</v>
      </c>
      <c r="M5961" t="s">
        <v>22</v>
      </c>
      <c r="N5961" t="str">
        <f>IF(M5961="", "", IFERROR(VLOOKUP(M5961, Data!$A$1:$B$5, 2, 0), "Unkown fuel"))</f>
        <v>very harmful</v>
      </c>
      <c r="O5961" t="s">
        <v>158</v>
      </c>
      <c r="P5961" t="s">
        <v>24</v>
      </c>
      <c r="Q5961" t="s">
        <v>25</v>
      </c>
      <c r="R5961" t="s">
        <v>229</v>
      </c>
      <c r="S5961">
        <v>1248</v>
      </c>
      <c r="T5961" t="s">
        <v>27</v>
      </c>
      <c r="U5961" t="s">
        <v>28</v>
      </c>
      <c r="V5961">
        <v>5</v>
      </c>
      <c r="W5961" t="s">
        <v>1179</v>
      </c>
    </row>
    <row r="5962" spans="1:23" x14ac:dyDescent="0.3">
      <c r="A5962">
        <v>6134</v>
      </c>
      <c r="B5962" t="s">
        <v>18</v>
      </c>
      <c r="C5962">
        <v>2018</v>
      </c>
      <c r="D5962">
        <f t="shared" ca="1" si="372"/>
        <v>5</v>
      </c>
      <c r="E5962" s="5">
        <v>480000</v>
      </c>
      <c r="F5962">
        <v>20375</v>
      </c>
      <c r="G5962" t="s">
        <v>56</v>
      </c>
      <c r="H5962" t="str">
        <f t="shared" si="373"/>
        <v>West</v>
      </c>
      <c r="I5962" t="s">
        <v>770</v>
      </c>
      <c r="J5962" t="str">
        <f t="shared" si="374"/>
        <v>Montana</v>
      </c>
      <c r="K5962" t="s">
        <v>2077</v>
      </c>
      <c r="L5962" t="str">
        <f t="shared" si="375"/>
        <v>Bozeman</v>
      </c>
      <c r="M5962" t="s">
        <v>41</v>
      </c>
      <c r="N5962" t="str">
        <f>IF(M5962="", "", IFERROR(VLOOKUP(M5962, Data!$A$1:$B$5, 2, 0), "Unkown fuel"))</f>
        <v>harmful</v>
      </c>
      <c r="O5962" t="s">
        <v>158</v>
      </c>
      <c r="P5962" t="s">
        <v>24</v>
      </c>
      <c r="Q5962" t="s">
        <v>25</v>
      </c>
      <c r="R5962" t="s">
        <v>903</v>
      </c>
      <c r="S5962">
        <v>1197</v>
      </c>
      <c r="T5962" t="s">
        <v>265</v>
      </c>
      <c r="U5962" t="s">
        <v>266</v>
      </c>
      <c r="V5962">
        <v>5</v>
      </c>
      <c r="W5962" t="s">
        <v>1179</v>
      </c>
    </row>
    <row r="5963" spans="1:23" x14ac:dyDescent="0.3">
      <c r="A5963">
        <v>6135</v>
      </c>
      <c r="B5963" t="s">
        <v>18</v>
      </c>
      <c r="C5963">
        <v>2013</v>
      </c>
      <c r="D5963">
        <f t="shared" ca="1" si="372"/>
        <v>10</v>
      </c>
      <c r="E5963" s="5">
        <v>450000</v>
      </c>
      <c r="F5963">
        <v>43978</v>
      </c>
      <c r="G5963" t="s">
        <v>19</v>
      </c>
      <c r="H5963" t="str">
        <f t="shared" si="373"/>
        <v>East</v>
      </c>
      <c r="I5963" t="s">
        <v>31</v>
      </c>
      <c r="J5963" t="str">
        <f t="shared" si="374"/>
        <v>New York</v>
      </c>
      <c r="K5963" t="s">
        <v>990</v>
      </c>
      <c r="L5963" t="str">
        <f t="shared" si="375"/>
        <v>Mount Vernon</v>
      </c>
      <c r="M5963" t="s">
        <v>22</v>
      </c>
      <c r="N5963" t="str">
        <f>IF(M5963="", "", IFERROR(VLOOKUP(M5963, Data!$A$1:$B$5, 2, 0), "Unkown fuel"))</f>
        <v>very harmful</v>
      </c>
      <c r="O5963" t="s">
        <v>158</v>
      </c>
      <c r="P5963" t="s">
        <v>24</v>
      </c>
      <c r="Q5963" t="s">
        <v>33</v>
      </c>
      <c r="R5963" t="s">
        <v>424</v>
      </c>
      <c r="S5963">
        <v>1248</v>
      </c>
      <c r="T5963" t="s">
        <v>27</v>
      </c>
      <c r="U5963" t="s">
        <v>28</v>
      </c>
      <c r="V5963">
        <v>5</v>
      </c>
      <c r="W5963" t="s">
        <v>1179</v>
      </c>
    </row>
    <row r="5964" spans="1:23" x14ac:dyDescent="0.3">
      <c r="A5964">
        <v>6136</v>
      </c>
      <c r="B5964" t="s">
        <v>18</v>
      </c>
      <c r="C5964">
        <v>2017</v>
      </c>
      <c r="D5964">
        <f t="shared" ca="1" si="372"/>
        <v>6</v>
      </c>
      <c r="E5964" s="5">
        <v>520000</v>
      </c>
      <c r="F5964">
        <v>28832</v>
      </c>
      <c r="G5964" t="s">
        <v>124</v>
      </c>
      <c r="H5964" t="str">
        <f t="shared" si="373"/>
        <v>South</v>
      </c>
      <c r="I5964" t="s">
        <v>148</v>
      </c>
      <c r="J5964" t="str">
        <f t="shared" si="374"/>
        <v>North Carolina</v>
      </c>
      <c r="K5964" t="s">
        <v>2260</v>
      </c>
      <c r="L5964" t="str">
        <f t="shared" si="375"/>
        <v>Laurinburg</v>
      </c>
      <c r="M5964" t="s">
        <v>22</v>
      </c>
      <c r="N5964" t="str">
        <f>IF(M5964="", "", IFERROR(VLOOKUP(M5964, Data!$A$1:$B$5, 2, 0), "Unkown fuel"))</f>
        <v>very harmful</v>
      </c>
      <c r="O5964" t="s">
        <v>158</v>
      </c>
      <c r="P5964" t="s">
        <v>24</v>
      </c>
      <c r="Q5964" t="s">
        <v>25</v>
      </c>
      <c r="R5964" t="s">
        <v>26</v>
      </c>
      <c r="S5964">
        <v>1248</v>
      </c>
      <c r="T5964" t="s">
        <v>27</v>
      </c>
      <c r="U5964" t="s">
        <v>28</v>
      </c>
      <c r="V5964">
        <v>5</v>
      </c>
      <c r="W5964" t="s">
        <v>1179</v>
      </c>
    </row>
    <row r="5965" spans="1:23" x14ac:dyDescent="0.3">
      <c r="A5965">
        <v>6137</v>
      </c>
      <c r="B5965" t="s">
        <v>69</v>
      </c>
      <c r="C5965">
        <v>2019</v>
      </c>
      <c r="D5965">
        <f t="shared" ca="1" si="372"/>
        <v>4</v>
      </c>
      <c r="E5965" s="5">
        <v>700000</v>
      </c>
      <c r="F5965">
        <v>3177</v>
      </c>
      <c r="G5965" t="s">
        <v>124</v>
      </c>
      <c r="H5965" t="str">
        <f t="shared" si="373"/>
        <v>South</v>
      </c>
      <c r="I5965" t="s">
        <v>148</v>
      </c>
      <c r="J5965" t="str">
        <f t="shared" si="374"/>
        <v>North Carolina</v>
      </c>
      <c r="K5965" t="s">
        <v>2260</v>
      </c>
      <c r="L5965" t="str">
        <f t="shared" si="375"/>
        <v>Laurinburg</v>
      </c>
      <c r="M5965" t="s">
        <v>41</v>
      </c>
      <c r="N5965" t="str">
        <f>IF(M5965="", "", IFERROR(VLOOKUP(M5965, Data!$A$1:$B$5, 2, 0), "Unkown fuel"))</f>
        <v>harmful</v>
      </c>
      <c r="O5965" t="s">
        <v>158</v>
      </c>
      <c r="P5965" t="s">
        <v>24</v>
      </c>
      <c r="Q5965" t="s">
        <v>25</v>
      </c>
      <c r="R5965" t="s">
        <v>164</v>
      </c>
      <c r="S5965">
        <v>1194</v>
      </c>
      <c r="T5965" t="s">
        <v>1064</v>
      </c>
      <c r="U5965" t="s">
        <v>2261</v>
      </c>
      <c r="V5965">
        <v>5</v>
      </c>
      <c r="W5965" t="s">
        <v>1179</v>
      </c>
    </row>
    <row r="5966" spans="1:23" x14ac:dyDescent="0.3">
      <c r="A5966">
        <v>6138</v>
      </c>
      <c r="B5966" t="s">
        <v>46</v>
      </c>
      <c r="C5966">
        <v>2015</v>
      </c>
      <c r="D5966">
        <f t="shared" ca="1" si="372"/>
        <v>8</v>
      </c>
      <c r="E5966" s="5">
        <v>400000</v>
      </c>
      <c r="F5966">
        <v>39414</v>
      </c>
      <c r="G5966" t="s">
        <v>124</v>
      </c>
      <c r="H5966" t="str">
        <f t="shared" si="373"/>
        <v>South</v>
      </c>
      <c r="I5966" t="s">
        <v>148</v>
      </c>
      <c r="J5966" t="str">
        <f t="shared" si="374"/>
        <v>North Carolina</v>
      </c>
      <c r="K5966" t="s">
        <v>2260</v>
      </c>
      <c r="L5966" t="str">
        <f t="shared" si="375"/>
        <v>Laurinburg</v>
      </c>
      <c r="M5966" t="s">
        <v>41</v>
      </c>
      <c r="N5966" t="str">
        <f>IF(M5966="", "", IFERROR(VLOOKUP(M5966, Data!$A$1:$B$5, 2, 0), "Unkown fuel"))</f>
        <v>harmful</v>
      </c>
      <c r="O5966" t="s">
        <v>158</v>
      </c>
      <c r="P5966" t="s">
        <v>24</v>
      </c>
      <c r="Q5966" t="s">
        <v>25</v>
      </c>
      <c r="R5966" t="s">
        <v>85</v>
      </c>
      <c r="S5966">
        <v>1197</v>
      </c>
      <c r="T5966" t="s">
        <v>54</v>
      </c>
      <c r="U5966" t="s">
        <v>55</v>
      </c>
      <c r="V5966">
        <v>5</v>
      </c>
      <c r="W5966" t="s">
        <v>1179</v>
      </c>
    </row>
    <row r="5967" spans="1:23" x14ac:dyDescent="0.3">
      <c r="A5967">
        <v>6139</v>
      </c>
      <c r="B5967" t="s">
        <v>109</v>
      </c>
      <c r="C5967">
        <v>2012</v>
      </c>
      <c r="D5967">
        <f t="shared" ca="1" si="372"/>
        <v>11</v>
      </c>
      <c r="E5967" s="5">
        <v>200000</v>
      </c>
      <c r="F5967">
        <v>30078</v>
      </c>
      <c r="G5967" t="s">
        <v>56</v>
      </c>
      <c r="H5967" t="str">
        <f t="shared" si="373"/>
        <v>West</v>
      </c>
      <c r="I5967" t="s">
        <v>770</v>
      </c>
      <c r="J5967" t="str">
        <f t="shared" si="374"/>
        <v>Montana</v>
      </c>
      <c r="K5967" t="s">
        <v>2077</v>
      </c>
      <c r="L5967" t="str">
        <f t="shared" si="375"/>
        <v>Bozeman</v>
      </c>
      <c r="M5967" t="s">
        <v>41</v>
      </c>
      <c r="N5967" t="str">
        <f>IF(M5967="", "", IFERROR(VLOOKUP(M5967, Data!$A$1:$B$5, 2, 0), "Unkown fuel"))</f>
        <v>harmful</v>
      </c>
      <c r="O5967" t="s">
        <v>158</v>
      </c>
      <c r="P5967" t="s">
        <v>24</v>
      </c>
      <c r="Q5967" t="s">
        <v>25</v>
      </c>
      <c r="R5967" t="s">
        <v>411</v>
      </c>
      <c r="S5967">
        <v>1396</v>
      </c>
      <c r="T5967" t="s">
        <v>458</v>
      </c>
      <c r="U5967" t="s">
        <v>1803</v>
      </c>
      <c r="V5967">
        <v>5</v>
      </c>
      <c r="W5967" t="s">
        <v>1179</v>
      </c>
    </row>
    <row r="5968" spans="1:23" x14ac:dyDescent="0.3">
      <c r="A5968">
        <v>6140</v>
      </c>
      <c r="B5968" t="s">
        <v>46</v>
      </c>
      <c r="C5968">
        <v>2012</v>
      </c>
      <c r="D5968">
        <f t="shared" ca="1" si="372"/>
        <v>11</v>
      </c>
      <c r="E5968" s="5">
        <v>250000</v>
      </c>
      <c r="F5968">
        <v>44588</v>
      </c>
      <c r="G5968" t="s">
        <v>124</v>
      </c>
      <c r="H5968" t="str">
        <f t="shared" si="373"/>
        <v>South</v>
      </c>
      <c r="I5968" t="s">
        <v>148</v>
      </c>
      <c r="J5968" t="str">
        <f t="shared" si="374"/>
        <v>North Carolina</v>
      </c>
      <c r="K5968" t="s">
        <v>2260</v>
      </c>
      <c r="L5968" t="str">
        <f t="shared" si="375"/>
        <v>Laurinburg</v>
      </c>
      <c r="M5968" t="s">
        <v>41</v>
      </c>
      <c r="N5968" t="str">
        <f>IF(M5968="", "", IFERROR(VLOOKUP(M5968, Data!$A$1:$B$5, 2, 0), "Unkown fuel"))</f>
        <v>harmful</v>
      </c>
      <c r="O5968" t="s">
        <v>158</v>
      </c>
      <c r="P5968" t="s">
        <v>24</v>
      </c>
      <c r="Q5968" t="s">
        <v>25</v>
      </c>
      <c r="R5968" t="s">
        <v>390</v>
      </c>
      <c r="S5968">
        <v>814</v>
      </c>
      <c r="T5968" t="s">
        <v>541</v>
      </c>
      <c r="U5968" t="s">
        <v>542</v>
      </c>
      <c r="V5968">
        <v>5</v>
      </c>
      <c r="W5968" t="s">
        <v>1179</v>
      </c>
    </row>
    <row r="5969" spans="1:23" x14ac:dyDescent="0.3">
      <c r="A5969">
        <v>6141</v>
      </c>
      <c r="B5969" t="s">
        <v>18</v>
      </c>
      <c r="C5969">
        <v>2015</v>
      </c>
      <c r="D5969">
        <f t="shared" ca="1" si="372"/>
        <v>8</v>
      </c>
      <c r="E5969" s="5">
        <v>400000</v>
      </c>
      <c r="F5969">
        <v>49907</v>
      </c>
      <c r="G5969" t="s">
        <v>56</v>
      </c>
      <c r="H5969" t="str">
        <f t="shared" si="373"/>
        <v>West</v>
      </c>
      <c r="I5969" t="s">
        <v>770</v>
      </c>
      <c r="J5969" t="str">
        <f t="shared" si="374"/>
        <v>Montana</v>
      </c>
      <c r="K5969" t="s">
        <v>2077</v>
      </c>
      <c r="L5969" t="str">
        <f t="shared" si="375"/>
        <v>Bozeman</v>
      </c>
      <c r="M5969" t="s">
        <v>41</v>
      </c>
      <c r="N5969" t="str">
        <f>IF(M5969="", "", IFERROR(VLOOKUP(M5969, Data!$A$1:$B$5, 2, 0), "Unkown fuel"))</f>
        <v>harmful</v>
      </c>
      <c r="O5969" t="s">
        <v>158</v>
      </c>
      <c r="P5969" t="s">
        <v>24</v>
      </c>
      <c r="Q5969" t="s">
        <v>25</v>
      </c>
      <c r="R5969" t="s">
        <v>294</v>
      </c>
      <c r="S5969">
        <v>998</v>
      </c>
      <c r="T5969" t="s">
        <v>244</v>
      </c>
      <c r="U5969" t="s">
        <v>141</v>
      </c>
      <c r="V5969">
        <v>5</v>
      </c>
      <c r="W5969" t="s">
        <v>1179</v>
      </c>
    </row>
    <row r="5970" spans="1:23" x14ac:dyDescent="0.3">
      <c r="A5970">
        <v>6142</v>
      </c>
      <c r="B5970" t="s">
        <v>18</v>
      </c>
      <c r="C5970">
        <v>2013</v>
      </c>
      <c r="D5970">
        <f t="shared" ca="1" si="372"/>
        <v>10</v>
      </c>
      <c r="E5970" s="5">
        <v>371000</v>
      </c>
      <c r="F5970">
        <v>67082</v>
      </c>
      <c r="G5970" t="s">
        <v>124</v>
      </c>
      <c r="H5970" t="str">
        <f t="shared" si="373"/>
        <v>South</v>
      </c>
      <c r="I5970" t="s">
        <v>148</v>
      </c>
      <c r="J5970" t="str">
        <f t="shared" si="374"/>
        <v>North Carolina</v>
      </c>
      <c r="K5970" t="s">
        <v>2260</v>
      </c>
      <c r="L5970" t="str">
        <f t="shared" si="375"/>
        <v>Laurinburg</v>
      </c>
      <c r="M5970" t="s">
        <v>41</v>
      </c>
      <c r="N5970" t="str">
        <f>IF(M5970="", "", IFERROR(VLOOKUP(M5970, Data!$A$1:$B$5, 2, 0), "Unkown fuel"))</f>
        <v>harmful</v>
      </c>
      <c r="O5970" t="s">
        <v>158</v>
      </c>
      <c r="P5970" t="s">
        <v>24</v>
      </c>
      <c r="Q5970" t="s">
        <v>33</v>
      </c>
      <c r="R5970" t="s">
        <v>264</v>
      </c>
      <c r="S5970">
        <v>1197</v>
      </c>
      <c r="T5970" t="s">
        <v>265</v>
      </c>
      <c r="U5970" t="s">
        <v>266</v>
      </c>
      <c r="V5970">
        <v>5</v>
      </c>
      <c r="W5970" t="s">
        <v>1179</v>
      </c>
    </row>
    <row r="5971" spans="1:23" x14ac:dyDescent="0.3">
      <c r="A5971">
        <v>6143</v>
      </c>
      <c r="B5971" t="s">
        <v>46</v>
      </c>
      <c r="C5971">
        <v>2016</v>
      </c>
      <c r="D5971">
        <f t="shared" ca="1" si="372"/>
        <v>7</v>
      </c>
      <c r="E5971" s="5">
        <v>450000</v>
      </c>
      <c r="F5971">
        <v>40000</v>
      </c>
      <c r="G5971" t="s">
        <v>19</v>
      </c>
      <c r="H5971" t="str">
        <f t="shared" si="373"/>
        <v>East</v>
      </c>
      <c r="I5971" t="s">
        <v>31</v>
      </c>
      <c r="J5971" t="str">
        <f t="shared" si="374"/>
        <v>New York</v>
      </c>
      <c r="K5971" t="s">
        <v>990</v>
      </c>
      <c r="L5971" t="str">
        <f t="shared" si="375"/>
        <v>Mount Vernon</v>
      </c>
      <c r="M5971" t="s">
        <v>41</v>
      </c>
      <c r="N5971" t="str">
        <f>IF(M5971="", "", IFERROR(VLOOKUP(M5971, Data!$A$1:$B$5, 2, 0), "Unkown fuel"))</f>
        <v>harmful</v>
      </c>
      <c r="O5971" t="s">
        <v>23</v>
      </c>
      <c r="P5971" t="s">
        <v>24</v>
      </c>
      <c r="Q5971" t="s">
        <v>25</v>
      </c>
      <c r="R5971" t="s">
        <v>85</v>
      </c>
      <c r="S5971">
        <v>1197</v>
      </c>
      <c r="T5971" t="s">
        <v>90</v>
      </c>
      <c r="U5971" t="s">
        <v>261</v>
      </c>
      <c r="V5971">
        <v>5</v>
      </c>
      <c r="W5971" t="s">
        <v>1179</v>
      </c>
    </row>
    <row r="5972" spans="1:23" x14ac:dyDescent="0.3">
      <c r="A5972">
        <v>6144</v>
      </c>
      <c r="B5972" t="s">
        <v>69</v>
      </c>
      <c r="C5972">
        <v>2016</v>
      </c>
      <c r="D5972">
        <f t="shared" ca="1" si="372"/>
        <v>7</v>
      </c>
      <c r="E5972" s="5">
        <v>570000</v>
      </c>
      <c r="F5972">
        <v>112879</v>
      </c>
      <c r="G5972" t="s">
        <v>124</v>
      </c>
      <c r="H5972" t="str">
        <f t="shared" si="373"/>
        <v>South</v>
      </c>
      <c r="I5972" t="s">
        <v>148</v>
      </c>
      <c r="J5972" t="str">
        <f t="shared" si="374"/>
        <v>North Carolina</v>
      </c>
      <c r="K5972" t="s">
        <v>765</v>
      </c>
      <c r="L5972" t="str">
        <f t="shared" si="375"/>
        <v>Greenville</v>
      </c>
      <c r="M5972" t="s">
        <v>22</v>
      </c>
      <c r="N5972" t="str">
        <f>IF(M5972="", "", IFERROR(VLOOKUP(M5972, Data!$A$1:$B$5, 2, 0), "Unkown fuel"))</f>
        <v>very harmful</v>
      </c>
      <c r="O5972" t="s">
        <v>158</v>
      </c>
      <c r="P5972" t="s">
        <v>24</v>
      </c>
      <c r="Q5972" t="s">
        <v>33</v>
      </c>
      <c r="R5972" t="s">
        <v>47</v>
      </c>
      <c r="S5972">
        <v>1498</v>
      </c>
      <c r="T5972" t="s">
        <v>303</v>
      </c>
      <c r="U5972" t="s">
        <v>238</v>
      </c>
      <c r="V5972">
        <v>5</v>
      </c>
      <c r="W5972" t="s">
        <v>1179</v>
      </c>
    </row>
    <row r="5973" spans="1:23" x14ac:dyDescent="0.3">
      <c r="A5973">
        <v>6145</v>
      </c>
      <c r="B5973" t="s">
        <v>37</v>
      </c>
      <c r="C5973">
        <v>2013</v>
      </c>
      <c r="D5973">
        <f t="shared" ca="1" si="372"/>
        <v>10</v>
      </c>
      <c r="E5973" s="5">
        <v>300000</v>
      </c>
      <c r="F5973">
        <v>80000</v>
      </c>
      <c r="G5973" t="s">
        <v>124</v>
      </c>
      <c r="H5973" t="str">
        <f t="shared" si="373"/>
        <v>South</v>
      </c>
      <c r="I5973" t="s">
        <v>148</v>
      </c>
      <c r="J5973" t="str">
        <f t="shared" si="374"/>
        <v>North Carolina</v>
      </c>
      <c r="K5973" t="s">
        <v>1839</v>
      </c>
      <c r="L5973" t="str">
        <f t="shared" si="375"/>
        <v>Hickory</v>
      </c>
      <c r="M5973" t="s">
        <v>41</v>
      </c>
      <c r="N5973" t="str">
        <f>IF(M5973="", "", IFERROR(VLOOKUP(M5973, Data!$A$1:$B$5, 2, 0), "Unkown fuel"))</f>
        <v>harmful</v>
      </c>
      <c r="O5973" t="s">
        <v>23</v>
      </c>
      <c r="P5973" t="s">
        <v>24</v>
      </c>
      <c r="Q5973" t="s">
        <v>33</v>
      </c>
      <c r="R5973" t="s">
        <v>418</v>
      </c>
      <c r="S5973">
        <v>1198</v>
      </c>
      <c r="T5973" t="s">
        <v>219</v>
      </c>
      <c r="U5973" t="s">
        <v>312</v>
      </c>
      <c r="V5973">
        <v>5</v>
      </c>
      <c r="W5973" t="s">
        <v>1179</v>
      </c>
    </row>
    <row r="5974" spans="1:23" x14ac:dyDescent="0.3">
      <c r="A5974">
        <v>6146</v>
      </c>
      <c r="B5974" t="s">
        <v>46</v>
      </c>
      <c r="C5974">
        <v>2017</v>
      </c>
      <c r="D5974">
        <f t="shared" ca="1" si="372"/>
        <v>6</v>
      </c>
      <c r="E5974" s="5">
        <v>620000</v>
      </c>
      <c r="F5974">
        <v>25000</v>
      </c>
      <c r="G5974" t="s">
        <v>124</v>
      </c>
      <c r="H5974" t="str">
        <f t="shared" si="373"/>
        <v>South</v>
      </c>
      <c r="I5974" t="s">
        <v>148</v>
      </c>
      <c r="J5974" t="str">
        <f t="shared" si="374"/>
        <v>North Carolina</v>
      </c>
      <c r="K5974" t="s">
        <v>1839</v>
      </c>
      <c r="L5974" t="str">
        <f t="shared" si="375"/>
        <v>Hickory</v>
      </c>
      <c r="M5974" t="s">
        <v>41</v>
      </c>
      <c r="N5974" t="str">
        <f>IF(M5974="", "", IFERROR(VLOOKUP(M5974, Data!$A$1:$B$5, 2, 0), "Unkown fuel"))</f>
        <v>harmful</v>
      </c>
      <c r="O5974" t="s">
        <v>23</v>
      </c>
      <c r="P5974" t="s">
        <v>24</v>
      </c>
      <c r="Q5974" t="s">
        <v>25</v>
      </c>
      <c r="R5974" t="s">
        <v>133</v>
      </c>
      <c r="S5974">
        <v>1197</v>
      </c>
      <c r="T5974" t="s">
        <v>134</v>
      </c>
      <c r="U5974" t="s">
        <v>135</v>
      </c>
      <c r="V5974">
        <v>5</v>
      </c>
      <c r="W5974" t="s">
        <v>1179</v>
      </c>
    </row>
    <row r="5975" spans="1:23" x14ac:dyDescent="0.3">
      <c r="A5975">
        <v>6147</v>
      </c>
      <c r="B5975" t="s">
        <v>37</v>
      </c>
      <c r="C5975">
        <v>2018</v>
      </c>
      <c r="D5975">
        <f t="shared" ca="1" si="372"/>
        <v>5</v>
      </c>
      <c r="E5975" s="5">
        <v>949000</v>
      </c>
      <c r="F5975">
        <v>10200</v>
      </c>
      <c r="G5975" t="s">
        <v>56</v>
      </c>
      <c r="H5975" t="str">
        <f t="shared" si="373"/>
        <v>West</v>
      </c>
      <c r="I5975" t="s">
        <v>1518</v>
      </c>
      <c r="J5975" t="str">
        <f t="shared" si="374"/>
        <v>Nevada</v>
      </c>
      <c r="K5975" t="s">
        <v>2262</v>
      </c>
      <c r="L5975" t="str">
        <f t="shared" si="375"/>
        <v>Pahrump</v>
      </c>
      <c r="M5975" t="s">
        <v>41</v>
      </c>
      <c r="N5975" t="str">
        <f>IF(M5975="", "", IFERROR(VLOOKUP(M5975, Data!$A$1:$B$5, 2, 0), "Unkown fuel"))</f>
        <v>harmful</v>
      </c>
      <c r="O5975" t="s">
        <v>23</v>
      </c>
      <c r="P5975" t="s">
        <v>24</v>
      </c>
      <c r="Q5975" t="s">
        <v>25</v>
      </c>
      <c r="R5975" t="s">
        <v>417</v>
      </c>
      <c r="S5975">
        <v>1497</v>
      </c>
      <c r="T5975" t="s">
        <v>348</v>
      </c>
      <c r="U5975" t="s">
        <v>161</v>
      </c>
      <c r="V5975">
        <v>5</v>
      </c>
      <c r="W5975" t="s">
        <v>1179</v>
      </c>
    </row>
    <row r="5976" spans="1:23" x14ac:dyDescent="0.3">
      <c r="A5976">
        <v>6148</v>
      </c>
      <c r="B5976" t="s">
        <v>88</v>
      </c>
      <c r="C5976">
        <v>2018</v>
      </c>
      <c r="D5976">
        <f t="shared" ca="1" si="372"/>
        <v>5</v>
      </c>
      <c r="E5976" s="5">
        <v>750000</v>
      </c>
      <c r="F5976">
        <v>60000</v>
      </c>
      <c r="G5976" t="s">
        <v>56</v>
      </c>
      <c r="H5976" t="str">
        <f t="shared" si="373"/>
        <v>West</v>
      </c>
      <c r="I5976" t="s">
        <v>1518</v>
      </c>
      <c r="J5976" t="str">
        <f t="shared" si="374"/>
        <v>Nevada</v>
      </c>
      <c r="K5976" t="s">
        <v>2262</v>
      </c>
      <c r="L5976" t="str">
        <f t="shared" si="375"/>
        <v>Pahrump</v>
      </c>
      <c r="M5976" t="s">
        <v>22</v>
      </c>
      <c r="N5976" t="str">
        <f>IF(M5976="", "", IFERROR(VLOOKUP(M5976, Data!$A$1:$B$5, 2, 0), "Unkown fuel"))</f>
        <v>very harmful</v>
      </c>
      <c r="O5976" t="s">
        <v>23</v>
      </c>
      <c r="P5976" t="s">
        <v>24</v>
      </c>
      <c r="Q5976" t="s">
        <v>25</v>
      </c>
      <c r="R5976" t="s">
        <v>982</v>
      </c>
      <c r="S5976">
        <v>1493</v>
      </c>
      <c r="T5976" t="s">
        <v>458</v>
      </c>
      <c r="U5976" t="s">
        <v>490</v>
      </c>
      <c r="V5976">
        <v>7</v>
      </c>
      <c r="W5976" t="s">
        <v>1179</v>
      </c>
    </row>
    <row r="5977" spans="1:23" x14ac:dyDescent="0.3">
      <c r="A5977">
        <v>6149</v>
      </c>
      <c r="B5977" t="s">
        <v>18</v>
      </c>
      <c r="C5977">
        <v>2017</v>
      </c>
      <c r="D5977">
        <f t="shared" ca="1" si="372"/>
        <v>6</v>
      </c>
      <c r="E5977" s="5">
        <v>350000</v>
      </c>
      <c r="F5977">
        <v>20000</v>
      </c>
      <c r="G5977" t="s">
        <v>56</v>
      </c>
      <c r="H5977" t="str">
        <f t="shared" si="373"/>
        <v>West</v>
      </c>
      <c r="I5977" t="s">
        <v>1518</v>
      </c>
      <c r="J5977" t="str">
        <f t="shared" si="374"/>
        <v>Nevada</v>
      </c>
      <c r="K5977" t="s">
        <v>1519</v>
      </c>
      <c r="L5977" t="str">
        <f t="shared" si="375"/>
        <v>North Las Vegas</v>
      </c>
      <c r="M5977" t="s">
        <v>41</v>
      </c>
      <c r="N5977" t="str">
        <f>IF(M5977="", "", IFERROR(VLOOKUP(M5977, Data!$A$1:$B$5, 2, 0), "Unkown fuel"))</f>
        <v>harmful</v>
      </c>
      <c r="O5977" t="s">
        <v>23</v>
      </c>
      <c r="P5977" t="s">
        <v>24</v>
      </c>
      <c r="Q5977" t="s">
        <v>33</v>
      </c>
      <c r="R5977" t="s">
        <v>243</v>
      </c>
      <c r="S5977">
        <v>998</v>
      </c>
      <c r="T5977" t="s">
        <v>244</v>
      </c>
      <c r="U5977" t="s">
        <v>141</v>
      </c>
      <c r="V5977">
        <v>5</v>
      </c>
      <c r="W5977" t="s">
        <v>1179</v>
      </c>
    </row>
    <row r="5978" spans="1:23" x14ac:dyDescent="0.3">
      <c r="A5978">
        <v>6150</v>
      </c>
      <c r="B5978" t="s">
        <v>88</v>
      </c>
      <c r="C5978">
        <v>2017</v>
      </c>
      <c r="D5978">
        <f t="shared" ca="1" si="372"/>
        <v>6</v>
      </c>
      <c r="E5978" s="5">
        <v>1250000</v>
      </c>
      <c r="F5978">
        <v>60000</v>
      </c>
      <c r="G5978" t="s">
        <v>56</v>
      </c>
      <c r="H5978" t="str">
        <f t="shared" si="373"/>
        <v>West</v>
      </c>
      <c r="I5978" t="s">
        <v>1518</v>
      </c>
      <c r="J5978" t="str">
        <f t="shared" si="374"/>
        <v>Nevada</v>
      </c>
      <c r="K5978" t="s">
        <v>1519</v>
      </c>
      <c r="L5978" t="str">
        <f t="shared" si="375"/>
        <v>North Las Vegas</v>
      </c>
      <c r="M5978" t="s">
        <v>22</v>
      </c>
      <c r="N5978" t="str">
        <f>IF(M5978="", "", IFERROR(VLOOKUP(M5978, Data!$A$1:$B$5, 2, 0), "Unkown fuel"))</f>
        <v>very harmful</v>
      </c>
      <c r="O5978" t="s">
        <v>23</v>
      </c>
      <c r="P5978" t="s">
        <v>24</v>
      </c>
      <c r="Q5978" t="s">
        <v>25</v>
      </c>
      <c r="R5978" t="s">
        <v>155</v>
      </c>
      <c r="S5978">
        <v>2179</v>
      </c>
      <c r="T5978" t="s">
        <v>446</v>
      </c>
      <c r="U5978" t="s">
        <v>447</v>
      </c>
      <c r="V5978">
        <v>7</v>
      </c>
      <c r="W5978" t="s">
        <v>1179</v>
      </c>
    </row>
    <row r="5979" spans="1:23" x14ac:dyDescent="0.3">
      <c r="A5979">
        <v>6151</v>
      </c>
      <c r="B5979" t="s">
        <v>75</v>
      </c>
      <c r="C5979">
        <v>2016</v>
      </c>
      <c r="D5979">
        <f t="shared" ca="1" si="372"/>
        <v>7</v>
      </c>
      <c r="E5979" s="5">
        <v>270000</v>
      </c>
      <c r="F5979">
        <v>30000</v>
      </c>
      <c r="G5979" t="s">
        <v>56</v>
      </c>
      <c r="H5979" t="str">
        <f t="shared" si="373"/>
        <v>West</v>
      </c>
      <c r="I5979" t="s">
        <v>1518</v>
      </c>
      <c r="J5979" t="str">
        <f t="shared" si="374"/>
        <v>Nevada</v>
      </c>
      <c r="K5979" t="s">
        <v>2263</v>
      </c>
      <c r="L5979" t="str">
        <f t="shared" si="375"/>
        <v>Las Vegas</v>
      </c>
      <c r="M5979" t="s">
        <v>41</v>
      </c>
      <c r="N5979" t="str">
        <f>IF(M5979="", "", IFERROR(VLOOKUP(M5979, Data!$A$1:$B$5, 2, 0), "Unkown fuel"))</f>
        <v>harmful</v>
      </c>
      <c r="O5979" t="s">
        <v>23</v>
      </c>
      <c r="P5979" t="s">
        <v>24</v>
      </c>
      <c r="Q5979" t="s">
        <v>42</v>
      </c>
      <c r="R5979" t="s">
        <v>305</v>
      </c>
      <c r="S5979">
        <v>999</v>
      </c>
      <c r="T5979" t="s">
        <v>86</v>
      </c>
      <c r="U5979" t="s">
        <v>306</v>
      </c>
      <c r="V5979">
        <v>5</v>
      </c>
      <c r="W5979" t="s">
        <v>1179</v>
      </c>
    </row>
    <row r="5980" spans="1:23" x14ac:dyDescent="0.3">
      <c r="A5980">
        <v>6152</v>
      </c>
      <c r="B5980" t="s">
        <v>46</v>
      </c>
      <c r="C5980">
        <v>2013</v>
      </c>
      <c r="D5980">
        <f t="shared" ca="1" si="372"/>
        <v>10</v>
      </c>
      <c r="E5980" s="5">
        <v>235000</v>
      </c>
      <c r="F5980">
        <v>40000</v>
      </c>
      <c r="G5980" t="s">
        <v>56</v>
      </c>
      <c r="H5980" t="str">
        <f t="shared" si="373"/>
        <v>West</v>
      </c>
      <c r="I5980" t="s">
        <v>1518</v>
      </c>
      <c r="J5980" t="str">
        <f t="shared" si="374"/>
        <v>Nevada</v>
      </c>
      <c r="K5980" t="s">
        <v>2263</v>
      </c>
      <c r="L5980" t="str">
        <f t="shared" si="375"/>
        <v>Las Vegas</v>
      </c>
      <c r="M5980" t="s">
        <v>41</v>
      </c>
      <c r="N5980" t="str">
        <f>IF(M5980="", "", IFERROR(VLOOKUP(M5980, Data!$A$1:$B$5, 2, 0), "Unkown fuel"))</f>
        <v>harmful</v>
      </c>
      <c r="O5980" t="s">
        <v>23</v>
      </c>
      <c r="P5980" t="s">
        <v>24</v>
      </c>
      <c r="Q5980" t="s">
        <v>33</v>
      </c>
      <c r="R5980" t="s">
        <v>390</v>
      </c>
      <c r="S5980">
        <v>814</v>
      </c>
      <c r="T5980" t="s">
        <v>541</v>
      </c>
      <c r="U5980" t="s">
        <v>542</v>
      </c>
      <c r="V5980">
        <v>5</v>
      </c>
      <c r="W5980" t="s">
        <v>1179</v>
      </c>
    </row>
    <row r="5981" spans="1:23" x14ac:dyDescent="0.3">
      <c r="A5981">
        <v>6153</v>
      </c>
      <c r="B5981" t="s">
        <v>18</v>
      </c>
      <c r="C5981">
        <v>2016</v>
      </c>
      <c r="D5981">
        <f t="shared" ca="1" si="372"/>
        <v>7</v>
      </c>
      <c r="E5981" s="5">
        <v>500000</v>
      </c>
      <c r="F5981">
        <v>60000</v>
      </c>
      <c r="G5981" t="s">
        <v>38</v>
      </c>
      <c r="H5981" t="str">
        <f t="shared" si="373"/>
        <v>Central</v>
      </c>
      <c r="I5981" t="s">
        <v>249</v>
      </c>
      <c r="J5981" t="str">
        <f t="shared" si="374"/>
        <v>Michigan</v>
      </c>
      <c r="K5981" t="s">
        <v>2264</v>
      </c>
      <c r="L5981" t="str">
        <f t="shared" si="375"/>
        <v>Owosso</v>
      </c>
      <c r="M5981" t="s">
        <v>41</v>
      </c>
      <c r="N5981" t="str">
        <f>IF(M5981="", "", IFERROR(VLOOKUP(M5981, Data!$A$1:$B$5, 2, 0), "Unkown fuel"))</f>
        <v>harmful</v>
      </c>
      <c r="O5981" t="s">
        <v>23</v>
      </c>
      <c r="P5981" t="s">
        <v>24</v>
      </c>
      <c r="Q5981" t="s">
        <v>25</v>
      </c>
      <c r="R5981" t="s">
        <v>389</v>
      </c>
      <c r="S5981">
        <v>1197</v>
      </c>
      <c r="T5981" t="s">
        <v>265</v>
      </c>
      <c r="U5981" t="s">
        <v>266</v>
      </c>
      <c r="V5981">
        <v>5</v>
      </c>
      <c r="W5981" t="s">
        <v>1179</v>
      </c>
    </row>
    <row r="5982" spans="1:23" x14ac:dyDescent="0.3">
      <c r="A5982">
        <v>6154</v>
      </c>
      <c r="B5982" t="s">
        <v>18</v>
      </c>
      <c r="C5982">
        <v>2012</v>
      </c>
      <c r="D5982">
        <f t="shared" ca="1" si="372"/>
        <v>11</v>
      </c>
      <c r="E5982" s="5">
        <v>220000</v>
      </c>
      <c r="F5982">
        <v>111000</v>
      </c>
      <c r="G5982" t="s">
        <v>38</v>
      </c>
      <c r="H5982" t="str">
        <f t="shared" si="373"/>
        <v>Central</v>
      </c>
      <c r="I5982" t="s">
        <v>249</v>
      </c>
      <c r="J5982" t="str">
        <f t="shared" si="374"/>
        <v>Michigan</v>
      </c>
      <c r="K5982" t="s">
        <v>2264</v>
      </c>
      <c r="L5982" t="str">
        <f t="shared" si="375"/>
        <v>Owosso</v>
      </c>
      <c r="M5982" t="s">
        <v>41</v>
      </c>
      <c r="N5982" t="str">
        <f>IF(M5982="", "", IFERROR(VLOOKUP(M5982, Data!$A$1:$B$5, 2, 0), "Unkown fuel"))</f>
        <v>harmful</v>
      </c>
      <c r="O5982" t="s">
        <v>23</v>
      </c>
      <c r="P5982" t="s">
        <v>24</v>
      </c>
      <c r="Q5982" t="s">
        <v>25</v>
      </c>
      <c r="R5982" t="s">
        <v>96</v>
      </c>
      <c r="S5982">
        <v>796</v>
      </c>
      <c r="T5982" t="s">
        <v>97</v>
      </c>
      <c r="U5982" t="s">
        <v>98</v>
      </c>
      <c r="V5982">
        <v>5</v>
      </c>
      <c r="W5982" t="s">
        <v>1179</v>
      </c>
    </row>
    <row r="5983" spans="1:23" x14ac:dyDescent="0.3">
      <c r="A5983">
        <v>6155</v>
      </c>
      <c r="B5983" t="s">
        <v>18</v>
      </c>
      <c r="C5983">
        <v>2014</v>
      </c>
      <c r="D5983">
        <f t="shared" ca="1" si="372"/>
        <v>9</v>
      </c>
      <c r="E5983" s="5">
        <v>380000</v>
      </c>
      <c r="F5983">
        <v>70000</v>
      </c>
      <c r="G5983" t="s">
        <v>38</v>
      </c>
      <c r="H5983" t="str">
        <f t="shared" si="373"/>
        <v>Central</v>
      </c>
      <c r="I5983" t="s">
        <v>249</v>
      </c>
      <c r="J5983" t="str">
        <f t="shared" si="374"/>
        <v>Michigan</v>
      </c>
      <c r="K5983" t="s">
        <v>2264</v>
      </c>
      <c r="L5983" t="str">
        <f t="shared" si="375"/>
        <v>Owosso</v>
      </c>
      <c r="M5983" t="s">
        <v>22</v>
      </c>
      <c r="N5983" t="str">
        <f>IF(M5983="", "", IFERROR(VLOOKUP(M5983, Data!$A$1:$B$5, 2, 0), "Unkown fuel"))</f>
        <v>very harmful</v>
      </c>
      <c r="O5983" t="s">
        <v>23</v>
      </c>
      <c r="P5983" t="s">
        <v>24</v>
      </c>
      <c r="Q5983" t="s">
        <v>33</v>
      </c>
      <c r="R5983" t="s">
        <v>26</v>
      </c>
      <c r="S5983">
        <v>1248</v>
      </c>
      <c r="T5983" t="s">
        <v>27</v>
      </c>
      <c r="U5983" t="s">
        <v>28</v>
      </c>
      <c r="V5983">
        <v>5</v>
      </c>
      <c r="W5983" t="s">
        <v>1179</v>
      </c>
    </row>
    <row r="5984" spans="1:23" x14ac:dyDescent="0.3">
      <c r="A5984">
        <v>6156</v>
      </c>
      <c r="B5984" t="s">
        <v>18</v>
      </c>
      <c r="C5984">
        <v>2010</v>
      </c>
      <c r="D5984">
        <f t="shared" ca="1" si="372"/>
        <v>13</v>
      </c>
      <c r="E5984" s="5">
        <v>160000</v>
      </c>
      <c r="F5984">
        <v>100000</v>
      </c>
      <c r="G5984" t="s">
        <v>38</v>
      </c>
      <c r="H5984" t="str">
        <f t="shared" si="373"/>
        <v>Central</v>
      </c>
      <c r="I5984" t="s">
        <v>249</v>
      </c>
      <c r="J5984" t="str">
        <f t="shared" si="374"/>
        <v>Michigan</v>
      </c>
      <c r="K5984" t="s">
        <v>2264</v>
      </c>
      <c r="L5984" t="str">
        <f t="shared" si="375"/>
        <v>Owosso</v>
      </c>
      <c r="M5984" t="s">
        <v>41</v>
      </c>
      <c r="N5984" t="str">
        <f>IF(M5984="", "", IFERROR(VLOOKUP(M5984, Data!$A$1:$B$5, 2, 0), "Unkown fuel"))</f>
        <v>harmful</v>
      </c>
      <c r="O5984" t="s">
        <v>23</v>
      </c>
      <c r="P5984" t="s">
        <v>24</v>
      </c>
      <c r="Q5984" t="s">
        <v>42</v>
      </c>
      <c r="R5984" t="s">
        <v>540</v>
      </c>
      <c r="S5984">
        <v>998</v>
      </c>
      <c r="T5984" t="s">
        <v>67</v>
      </c>
      <c r="U5984" t="s">
        <v>141</v>
      </c>
      <c r="V5984">
        <v>5</v>
      </c>
      <c r="W5984" t="s">
        <v>1179</v>
      </c>
    </row>
    <row r="5985" spans="1:23" x14ac:dyDescent="0.3">
      <c r="A5985">
        <v>6157</v>
      </c>
      <c r="B5985" t="s">
        <v>18</v>
      </c>
      <c r="C5985">
        <v>2010</v>
      </c>
      <c r="D5985">
        <f t="shared" ca="1" si="372"/>
        <v>13</v>
      </c>
      <c r="E5985" s="5">
        <v>160000</v>
      </c>
      <c r="F5985">
        <v>100000</v>
      </c>
      <c r="G5985" t="s">
        <v>56</v>
      </c>
      <c r="H5985" t="str">
        <f t="shared" si="373"/>
        <v>West</v>
      </c>
      <c r="I5985" t="s">
        <v>1518</v>
      </c>
      <c r="J5985" t="str">
        <f t="shared" si="374"/>
        <v>Nevada</v>
      </c>
      <c r="K5985" t="s">
        <v>2262</v>
      </c>
      <c r="L5985" t="str">
        <f t="shared" si="375"/>
        <v>Pahrump</v>
      </c>
      <c r="M5985" t="s">
        <v>41</v>
      </c>
      <c r="N5985" t="str">
        <f>IF(M5985="", "", IFERROR(VLOOKUP(M5985, Data!$A$1:$B$5, 2, 0), "Unkown fuel"))</f>
        <v>harmful</v>
      </c>
      <c r="O5985" t="s">
        <v>23</v>
      </c>
      <c r="P5985" t="s">
        <v>24</v>
      </c>
      <c r="Q5985" t="s">
        <v>42</v>
      </c>
      <c r="R5985" t="s">
        <v>540</v>
      </c>
      <c r="S5985">
        <v>998</v>
      </c>
      <c r="T5985" t="s">
        <v>67</v>
      </c>
      <c r="U5985" t="s">
        <v>141</v>
      </c>
      <c r="V5985">
        <v>5</v>
      </c>
      <c r="W5985" t="s">
        <v>1179</v>
      </c>
    </row>
    <row r="5986" spans="1:23" x14ac:dyDescent="0.3">
      <c r="A5986">
        <v>6158</v>
      </c>
      <c r="B5986" t="s">
        <v>46</v>
      </c>
      <c r="C5986">
        <v>2017</v>
      </c>
      <c r="D5986">
        <f t="shared" ca="1" si="372"/>
        <v>6</v>
      </c>
      <c r="E5986" s="5">
        <v>339000</v>
      </c>
      <c r="F5986">
        <v>25000</v>
      </c>
      <c r="G5986" t="s">
        <v>56</v>
      </c>
      <c r="H5986" t="str">
        <f t="shared" si="373"/>
        <v>West</v>
      </c>
      <c r="I5986" t="s">
        <v>1518</v>
      </c>
      <c r="J5986" t="str">
        <f t="shared" si="374"/>
        <v>Nevada</v>
      </c>
      <c r="K5986" t="s">
        <v>1519</v>
      </c>
      <c r="L5986" t="str">
        <f t="shared" si="375"/>
        <v>North Las Vegas</v>
      </c>
      <c r="M5986" t="s">
        <v>41</v>
      </c>
      <c r="N5986" t="str">
        <f>IF(M5986="", "", IFERROR(VLOOKUP(M5986, Data!$A$1:$B$5, 2, 0), "Unkown fuel"))</f>
        <v>harmful</v>
      </c>
      <c r="O5986" t="s">
        <v>23</v>
      </c>
      <c r="P5986" t="s">
        <v>24</v>
      </c>
      <c r="Q5986" t="s">
        <v>25</v>
      </c>
      <c r="R5986" t="s">
        <v>110</v>
      </c>
      <c r="S5986">
        <v>998</v>
      </c>
      <c r="T5986" t="s">
        <v>247</v>
      </c>
      <c r="U5986" t="s">
        <v>679</v>
      </c>
      <c r="V5986">
        <v>5</v>
      </c>
      <c r="W5986" t="s">
        <v>1179</v>
      </c>
    </row>
    <row r="5987" spans="1:23" x14ac:dyDescent="0.3">
      <c r="A5987">
        <v>6159</v>
      </c>
      <c r="B5987" t="s">
        <v>69</v>
      </c>
      <c r="C5987">
        <v>2011</v>
      </c>
      <c r="D5987">
        <f t="shared" ca="1" si="372"/>
        <v>12</v>
      </c>
      <c r="E5987" s="5">
        <v>229999</v>
      </c>
      <c r="F5987">
        <v>100000</v>
      </c>
      <c r="G5987" t="s">
        <v>56</v>
      </c>
      <c r="H5987" t="str">
        <f t="shared" si="373"/>
        <v>West</v>
      </c>
      <c r="I5987" t="s">
        <v>1518</v>
      </c>
      <c r="J5987" t="str">
        <f t="shared" si="374"/>
        <v>Nevada</v>
      </c>
      <c r="K5987" t="s">
        <v>1519</v>
      </c>
      <c r="L5987" t="str">
        <f t="shared" si="375"/>
        <v>North Las Vegas</v>
      </c>
      <c r="M5987" t="s">
        <v>41</v>
      </c>
      <c r="N5987" t="str">
        <f>IF(M5987="", "", IFERROR(VLOOKUP(M5987, Data!$A$1:$B$5, 2, 0), "Unkown fuel"))</f>
        <v>harmful</v>
      </c>
      <c r="O5987" t="s">
        <v>23</v>
      </c>
      <c r="P5987" t="s">
        <v>24</v>
      </c>
      <c r="Q5987" t="s">
        <v>25</v>
      </c>
      <c r="R5987" t="s">
        <v>411</v>
      </c>
      <c r="S5987">
        <v>1596</v>
      </c>
      <c r="T5987" t="s">
        <v>474</v>
      </c>
      <c r="U5987" t="s">
        <v>1121</v>
      </c>
      <c r="V5987">
        <v>5</v>
      </c>
      <c r="W5987" t="s">
        <v>1179</v>
      </c>
    </row>
    <row r="5988" spans="1:23" x14ac:dyDescent="0.3">
      <c r="A5988">
        <v>6160</v>
      </c>
      <c r="B5988" t="s">
        <v>88</v>
      </c>
      <c r="C5988">
        <v>2016</v>
      </c>
      <c r="D5988">
        <f t="shared" ca="1" si="372"/>
        <v>7</v>
      </c>
      <c r="E5988" s="5">
        <v>400000</v>
      </c>
      <c r="F5988">
        <v>35000</v>
      </c>
      <c r="G5988" t="s">
        <v>38</v>
      </c>
      <c r="H5988" t="str">
        <f t="shared" si="373"/>
        <v>Central</v>
      </c>
      <c r="I5988" t="s">
        <v>249</v>
      </c>
      <c r="J5988" t="str">
        <f t="shared" si="374"/>
        <v>Michigan</v>
      </c>
      <c r="K5988" t="s">
        <v>2264</v>
      </c>
      <c r="L5988" t="str">
        <f t="shared" si="375"/>
        <v>Owosso</v>
      </c>
      <c r="M5988" t="s">
        <v>22</v>
      </c>
      <c r="N5988" t="str">
        <f>IF(M5988="", "", IFERROR(VLOOKUP(M5988, Data!$A$1:$B$5, 2, 0), "Unkown fuel"))</f>
        <v>very harmful</v>
      </c>
      <c r="O5988" t="s">
        <v>23</v>
      </c>
      <c r="P5988" t="s">
        <v>24</v>
      </c>
      <c r="Q5988" t="s">
        <v>25</v>
      </c>
      <c r="R5988" t="s">
        <v>564</v>
      </c>
      <c r="S5988">
        <v>1198</v>
      </c>
      <c r="T5988" t="s">
        <v>565</v>
      </c>
      <c r="U5988" t="s">
        <v>566</v>
      </c>
      <c r="V5988">
        <v>6</v>
      </c>
      <c r="W5988" t="s">
        <v>1179</v>
      </c>
    </row>
    <row r="5989" spans="1:23" x14ac:dyDescent="0.3">
      <c r="A5989">
        <v>6161</v>
      </c>
      <c r="B5989" t="s">
        <v>46</v>
      </c>
      <c r="C5989">
        <v>2018</v>
      </c>
      <c r="D5989">
        <f t="shared" ca="1" si="372"/>
        <v>5</v>
      </c>
      <c r="E5989" s="5">
        <v>470000</v>
      </c>
      <c r="F5989">
        <v>25000</v>
      </c>
      <c r="G5989" t="s">
        <v>56</v>
      </c>
      <c r="H5989" t="str">
        <f t="shared" si="373"/>
        <v>West</v>
      </c>
      <c r="I5989" t="s">
        <v>1518</v>
      </c>
      <c r="J5989" t="str">
        <f t="shared" si="374"/>
        <v>Nevada</v>
      </c>
      <c r="K5989" t="s">
        <v>2262</v>
      </c>
      <c r="L5989" t="str">
        <f t="shared" si="375"/>
        <v>Pahrump</v>
      </c>
      <c r="M5989" t="s">
        <v>22</v>
      </c>
      <c r="N5989" t="str">
        <f>IF(M5989="", "", IFERROR(VLOOKUP(M5989, Data!$A$1:$B$5, 2, 0), "Unkown fuel"))</f>
        <v>very harmful</v>
      </c>
      <c r="O5989" t="s">
        <v>23</v>
      </c>
      <c r="P5989" t="s">
        <v>24</v>
      </c>
      <c r="Q5989" t="s">
        <v>25</v>
      </c>
      <c r="R5989" t="s">
        <v>465</v>
      </c>
      <c r="S5989">
        <v>1186</v>
      </c>
      <c r="T5989" t="s">
        <v>466</v>
      </c>
      <c r="U5989" t="s">
        <v>504</v>
      </c>
      <c r="V5989">
        <v>5</v>
      </c>
      <c r="W5989" t="s">
        <v>1179</v>
      </c>
    </row>
    <row r="5990" spans="1:23" x14ac:dyDescent="0.3">
      <c r="A5990">
        <v>6162</v>
      </c>
      <c r="B5990" t="s">
        <v>18</v>
      </c>
      <c r="C5990">
        <v>2003</v>
      </c>
      <c r="D5990">
        <f t="shared" ca="1" si="372"/>
        <v>20</v>
      </c>
      <c r="E5990" s="5">
        <v>45000</v>
      </c>
      <c r="F5990">
        <v>58000</v>
      </c>
      <c r="G5990" t="s">
        <v>56</v>
      </c>
      <c r="H5990" t="str">
        <f t="shared" si="373"/>
        <v>West</v>
      </c>
      <c r="I5990" t="s">
        <v>1518</v>
      </c>
      <c r="J5990" t="str">
        <f t="shared" si="374"/>
        <v>Nevada</v>
      </c>
      <c r="K5990" t="s">
        <v>2262</v>
      </c>
      <c r="L5990" t="str">
        <f t="shared" si="375"/>
        <v>Pahrump</v>
      </c>
      <c r="M5990" t="s">
        <v>41</v>
      </c>
      <c r="N5990" t="str">
        <f>IF(M5990="", "", IFERROR(VLOOKUP(M5990, Data!$A$1:$B$5, 2, 0), "Unkown fuel"))</f>
        <v>harmful</v>
      </c>
      <c r="O5990" t="s">
        <v>23</v>
      </c>
      <c r="P5990" t="s">
        <v>24</v>
      </c>
      <c r="Q5990" t="s">
        <v>25</v>
      </c>
      <c r="R5990" t="s">
        <v>50</v>
      </c>
      <c r="S5990">
        <v>796</v>
      </c>
      <c r="T5990" t="s">
        <v>63</v>
      </c>
      <c r="U5990" t="s">
        <v>64</v>
      </c>
      <c r="V5990">
        <v>4</v>
      </c>
      <c r="W5990" t="s">
        <v>1179</v>
      </c>
    </row>
    <row r="5991" spans="1:23" x14ac:dyDescent="0.3">
      <c r="A5991">
        <v>6163</v>
      </c>
      <c r="B5991" t="s">
        <v>69</v>
      </c>
      <c r="C5991">
        <v>2019</v>
      </c>
      <c r="D5991">
        <f t="shared" ca="1" si="372"/>
        <v>4</v>
      </c>
      <c r="E5991" s="5">
        <v>575000</v>
      </c>
      <c r="F5991">
        <v>20000</v>
      </c>
      <c r="G5991" t="s">
        <v>56</v>
      </c>
      <c r="H5991" t="str">
        <f t="shared" si="373"/>
        <v>West</v>
      </c>
      <c r="I5991" t="s">
        <v>1518</v>
      </c>
      <c r="J5991" t="str">
        <f t="shared" si="374"/>
        <v>Nevada</v>
      </c>
      <c r="K5991" t="s">
        <v>1519</v>
      </c>
      <c r="L5991" t="str">
        <f t="shared" si="375"/>
        <v>North Las Vegas</v>
      </c>
      <c r="M5991" t="s">
        <v>41</v>
      </c>
      <c r="N5991" t="str">
        <f>IF(M5991="", "", IFERROR(VLOOKUP(M5991, Data!$A$1:$B$5, 2, 0), "Unkown fuel"))</f>
        <v>harmful</v>
      </c>
      <c r="O5991" t="s">
        <v>23</v>
      </c>
      <c r="P5991" t="s">
        <v>24</v>
      </c>
      <c r="Q5991" t="s">
        <v>25</v>
      </c>
      <c r="R5991" t="s">
        <v>418</v>
      </c>
      <c r="S5991">
        <v>1194</v>
      </c>
      <c r="T5991" t="s">
        <v>1064</v>
      </c>
      <c r="U5991" t="s">
        <v>275</v>
      </c>
      <c r="V5991">
        <v>5</v>
      </c>
      <c r="W5991" t="s">
        <v>1179</v>
      </c>
    </row>
    <row r="5992" spans="1:23" x14ac:dyDescent="0.3">
      <c r="A5992">
        <v>6164</v>
      </c>
      <c r="B5992" t="s">
        <v>145</v>
      </c>
      <c r="C5992">
        <v>2019</v>
      </c>
      <c r="D5992">
        <f t="shared" ca="1" si="372"/>
        <v>4</v>
      </c>
      <c r="E5992" s="5">
        <v>325000</v>
      </c>
      <c r="F5992">
        <v>1300</v>
      </c>
      <c r="G5992" t="s">
        <v>56</v>
      </c>
      <c r="H5992" t="str">
        <f t="shared" si="373"/>
        <v>West</v>
      </c>
      <c r="I5992" t="s">
        <v>1518</v>
      </c>
      <c r="J5992" t="str">
        <f t="shared" si="374"/>
        <v>Nevada</v>
      </c>
      <c r="K5992" t="s">
        <v>1519</v>
      </c>
      <c r="L5992" t="str">
        <f t="shared" si="375"/>
        <v>North Las Vegas</v>
      </c>
      <c r="M5992" t="s">
        <v>41</v>
      </c>
      <c r="N5992" t="str">
        <f>IF(M5992="", "", IFERROR(VLOOKUP(M5992, Data!$A$1:$B$5, 2, 0), "Unkown fuel"))</f>
        <v>harmful</v>
      </c>
      <c r="O5992" t="s">
        <v>23</v>
      </c>
      <c r="P5992" t="s">
        <v>24</v>
      </c>
      <c r="Q5992" t="s">
        <v>25</v>
      </c>
      <c r="R5992" t="s">
        <v>553</v>
      </c>
      <c r="S5992">
        <v>999</v>
      </c>
      <c r="T5992" t="s">
        <v>86</v>
      </c>
      <c r="U5992" t="s">
        <v>306</v>
      </c>
      <c r="V5992">
        <v>5</v>
      </c>
      <c r="W5992" t="s">
        <v>1179</v>
      </c>
    </row>
    <row r="5993" spans="1:23" x14ac:dyDescent="0.3">
      <c r="A5993">
        <v>6165</v>
      </c>
      <c r="B5993" t="s">
        <v>18</v>
      </c>
      <c r="C5993">
        <v>1997</v>
      </c>
      <c r="D5993">
        <f t="shared" ca="1" si="372"/>
        <v>26</v>
      </c>
      <c r="E5993" s="5">
        <v>50000</v>
      </c>
      <c r="F5993">
        <v>120000</v>
      </c>
      <c r="G5993" t="s">
        <v>56</v>
      </c>
      <c r="H5993" t="str">
        <f t="shared" si="373"/>
        <v>West</v>
      </c>
      <c r="I5993" t="s">
        <v>1518</v>
      </c>
      <c r="J5993" t="str">
        <f t="shared" si="374"/>
        <v>Nevada</v>
      </c>
      <c r="K5993" t="s">
        <v>1519</v>
      </c>
      <c r="L5993" t="str">
        <f t="shared" si="375"/>
        <v>North Las Vegas</v>
      </c>
      <c r="M5993" t="s">
        <v>41</v>
      </c>
      <c r="N5993" t="str">
        <f>IF(M5993="", "", IFERROR(VLOOKUP(M5993, Data!$A$1:$B$5, 2, 0), "Unkown fuel"))</f>
        <v>harmful</v>
      </c>
      <c r="O5993" t="s">
        <v>23</v>
      </c>
      <c r="P5993" t="s">
        <v>24</v>
      </c>
      <c r="Q5993" t="s">
        <v>33</v>
      </c>
      <c r="R5993" t="s">
        <v>50</v>
      </c>
      <c r="S5993">
        <v>796</v>
      </c>
      <c r="T5993" t="s">
        <v>63</v>
      </c>
      <c r="U5993" t="s">
        <v>64</v>
      </c>
      <c r="V5993">
        <v>4</v>
      </c>
      <c r="W5993" t="s">
        <v>1179</v>
      </c>
    </row>
    <row r="5994" spans="1:23" x14ac:dyDescent="0.3">
      <c r="A5994">
        <v>6166</v>
      </c>
      <c r="B5994" t="s">
        <v>18</v>
      </c>
      <c r="C5994">
        <v>2014</v>
      </c>
      <c r="D5994">
        <f t="shared" ca="1" si="372"/>
        <v>9</v>
      </c>
      <c r="E5994" s="5">
        <v>350000</v>
      </c>
      <c r="F5994">
        <v>15000</v>
      </c>
      <c r="G5994" t="s">
        <v>124</v>
      </c>
      <c r="H5994" t="str">
        <f t="shared" si="373"/>
        <v>South</v>
      </c>
      <c r="I5994" t="s">
        <v>196</v>
      </c>
      <c r="J5994" t="str">
        <f t="shared" si="374"/>
        <v>Florida</v>
      </c>
      <c r="K5994" t="s">
        <v>1810</v>
      </c>
      <c r="L5994" t="str">
        <f t="shared" si="375"/>
        <v>Royal Palm Beach</v>
      </c>
      <c r="M5994" t="s">
        <v>41</v>
      </c>
      <c r="N5994" t="str">
        <f>IF(M5994="", "", IFERROR(VLOOKUP(M5994, Data!$A$1:$B$5, 2, 0), "Unkown fuel"))</f>
        <v>harmful</v>
      </c>
      <c r="O5994" t="s">
        <v>23</v>
      </c>
      <c r="P5994" t="s">
        <v>24</v>
      </c>
      <c r="Q5994" t="s">
        <v>25</v>
      </c>
      <c r="R5994" t="s">
        <v>226</v>
      </c>
      <c r="S5994">
        <v>998</v>
      </c>
      <c r="T5994" t="s">
        <v>244</v>
      </c>
      <c r="U5994" t="s">
        <v>141</v>
      </c>
      <c r="V5994">
        <v>5</v>
      </c>
      <c r="W5994" t="s">
        <v>1179</v>
      </c>
    </row>
    <row r="5995" spans="1:23" x14ac:dyDescent="0.3">
      <c r="A5995">
        <v>6167</v>
      </c>
      <c r="B5995" t="s">
        <v>320</v>
      </c>
      <c r="C5995">
        <v>2017</v>
      </c>
      <c r="D5995">
        <f t="shared" ca="1" si="372"/>
        <v>6</v>
      </c>
      <c r="E5995" s="5">
        <v>2711000</v>
      </c>
      <c r="F5995">
        <v>9000</v>
      </c>
      <c r="G5995" t="s">
        <v>124</v>
      </c>
      <c r="H5995" t="str">
        <f t="shared" si="373"/>
        <v>South</v>
      </c>
      <c r="I5995" t="s">
        <v>196</v>
      </c>
      <c r="J5995" t="str">
        <f t="shared" si="374"/>
        <v>Florida</v>
      </c>
      <c r="K5995" t="s">
        <v>1810</v>
      </c>
      <c r="L5995" t="str">
        <f t="shared" si="375"/>
        <v>Royal Palm Beach</v>
      </c>
      <c r="M5995" t="s">
        <v>22</v>
      </c>
      <c r="N5995" t="str">
        <f>IF(M5995="", "", IFERROR(VLOOKUP(M5995, Data!$A$1:$B$5, 2, 0), "Unkown fuel"))</f>
        <v>very harmful</v>
      </c>
      <c r="O5995" t="s">
        <v>158</v>
      </c>
      <c r="P5995" t="s">
        <v>154</v>
      </c>
      <c r="Q5995" t="s">
        <v>25</v>
      </c>
      <c r="R5995" t="s">
        <v>363</v>
      </c>
      <c r="S5995">
        <v>1999</v>
      </c>
      <c r="T5995" t="s">
        <v>322</v>
      </c>
      <c r="U5995" t="s">
        <v>323</v>
      </c>
      <c r="V5995">
        <v>5</v>
      </c>
      <c r="W5995" t="s">
        <v>1179</v>
      </c>
    </row>
    <row r="5996" spans="1:23" x14ac:dyDescent="0.3">
      <c r="A5996">
        <v>6168</v>
      </c>
      <c r="B5996" t="s">
        <v>316</v>
      </c>
      <c r="C5996">
        <v>2019</v>
      </c>
      <c r="D5996">
        <f t="shared" ca="1" si="372"/>
        <v>4</v>
      </c>
      <c r="E5996" s="5">
        <v>5150000</v>
      </c>
      <c r="F5996">
        <v>20000</v>
      </c>
      <c r="G5996" t="s">
        <v>124</v>
      </c>
      <c r="H5996" t="str">
        <f t="shared" si="373"/>
        <v>South</v>
      </c>
      <c r="I5996" t="s">
        <v>196</v>
      </c>
      <c r="J5996" t="str">
        <f t="shared" si="374"/>
        <v>Florida</v>
      </c>
      <c r="K5996" t="s">
        <v>1810</v>
      </c>
      <c r="L5996" t="str">
        <f t="shared" si="375"/>
        <v>Royal Palm Beach</v>
      </c>
      <c r="M5996" t="s">
        <v>41</v>
      </c>
      <c r="N5996" t="str">
        <f>IF(M5996="", "", IFERROR(VLOOKUP(M5996, Data!$A$1:$B$5, 2, 0), "Unkown fuel"))</f>
        <v>harmful</v>
      </c>
      <c r="O5996" t="s">
        <v>158</v>
      </c>
      <c r="P5996" t="s">
        <v>154</v>
      </c>
      <c r="Q5996" t="s">
        <v>25</v>
      </c>
      <c r="R5996" t="s">
        <v>317</v>
      </c>
      <c r="S5996">
        <v>2487</v>
      </c>
      <c r="T5996" t="s">
        <v>318</v>
      </c>
      <c r="U5996" t="s">
        <v>319</v>
      </c>
      <c r="V5996">
        <v>5</v>
      </c>
      <c r="W5996" t="s">
        <v>1179</v>
      </c>
    </row>
    <row r="5997" spans="1:23" x14ac:dyDescent="0.3">
      <c r="A5997">
        <v>6169</v>
      </c>
      <c r="B5997" t="s">
        <v>320</v>
      </c>
      <c r="C5997">
        <v>2017</v>
      </c>
      <c r="D5997">
        <f t="shared" ca="1" si="372"/>
        <v>6</v>
      </c>
      <c r="E5997" s="5">
        <v>3200000</v>
      </c>
      <c r="F5997">
        <v>45000</v>
      </c>
      <c r="G5997" t="s">
        <v>124</v>
      </c>
      <c r="H5997" t="str">
        <f t="shared" si="373"/>
        <v>South</v>
      </c>
      <c r="I5997" t="s">
        <v>196</v>
      </c>
      <c r="J5997" t="str">
        <f t="shared" si="374"/>
        <v>Florida</v>
      </c>
      <c r="K5997" t="s">
        <v>1810</v>
      </c>
      <c r="L5997" t="str">
        <f t="shared" si="375"/>
        <v>Royal Palm Beach</v>
      </c>
      <c r="M5997" t="s">
        <v>22</v>
      </c>
      <c r="N5997" t="str">
        <f>IF(M5997="", "", IFERROR(VLOOKUP(M5997, Data!$A$1:$B$5, 2, 0), "Unkown fuel"))</f>
        <v>very harmful</v>
      </c>
      <c r="O5997" t="s">
        <v>158</v>
      </c>
      <c r="P5997" t="s">
        <v>154</v>
      </c>
      <c r="Q5997" t="s">
        <v>25</v>
      </c>
      <c r="R5997" t="s">
        <v>321</v>
      </c>
      <c r="S5997">
        <v>1999</v>
      </c>
      <c r="T5997" t="s">
        <v>322</v>
      </c>
      <c r="U5997" t="s">
        <v>323</v>
      </c>
      <c r="V5997">
        <v>5</v>
      </c>
      <c r="W5997" t="s">
        <v>1179</v>
      </c>
    </row>
    <row r="5998" spans="1:23" x14ac:dyDescent="0.3">
      <c r="A5998">
        <v>6170</v>
      </c>
      <c r="B5998" t="s">
        <v>109</v>
      </c>
      <c r="C5998">
        <v>2015</v>
      </c>
      <c r="D5998">
        <f t="shared" ca="1" si="372"/>
        <v>8</v>
      </c>
      <c r="E5998" s="5">
        <v>503000</v>
      </c>
      <c r="F5998">
        <v>110000</v>
      </c>
      <c r="G5998" t="s">
        <v>124</v>
      </c>
      <c r="H5998" t="str">
        <f t="shared" si="373"/>
        <v>South</v>
      </c>
      <c r="I5998" t="s">
        <v>196</v>
      </c>
      <c r="J5998" t="str">
        <f t="shared" si="374"/>
        <v>Florida</v>
      </c>
      <c r="K5998" t="s">
        <v>1370</v>
      </c>
      <c r="L5998" t="str">
        <f t="shared" si="375"/>
        <v>Saint Cloud</v>
      </c>
      <c r="M5998" t="s">
        <v>22</v>
      </c>
      <c r="N5998" t="str">
        <f>IF(M5998="", "", IFERROR(VLOOKUP(M5998, Data!$A$1:$B$5, 2, 0), "Unkown fuel"))</f>
        <v>very harmful</v>
      </c>
      <c r="O5998" t="s">
        <v>23</v>
      </c>
      <c r="P5998" t="s">
        <v>24</v>
      </c>
      <c r="Q5998" t="s">
        <v>25</v>
      </c>
      <c r="R5998" t="s">
        <v>426</v>
      </c>
      <c r="S5998">
        <v>2179</v>
      </c>
      <c r="T5998" t="s">
        <v>422</v>
      </c>
      <c r="U5998" t="s">
        <v>423</v>
      </c>
      <c r="V5998">
        <v>7</v>
      </c>
      <c r="W5998" t="s">
        <v>1179</v>
      </c>
    </row>
    <row r="5999" spans="1:23" x14ac:dyDescent="0.3">
      <c r="A5999">
        <v>6171</v>
      </c>
      <c r="B5999" t="s">
        <v>349</v>
      </c>
      <c r="C5999">
        <v>2019</v>
      </c>
      <c r="D5999">
        <f t="shared" ca="1" si="372"/>
        <v>4</v>
      </c>
      <c r="E5999" s="5">
        <v>3800000</v>
      </c>
      <c r="F5999">
        <v>20000</v>
      </c>
      <c r="G5999" t="s">
        <v>124</v>
      </c>
      <c r="H5999" t="str">
        <f t="shared" si="373"/>
        <v>South</v>
      </c>
      <c r="I5999" t="s">
        <v>196</v>
      </c>
      <c r="J5999" t="str">
        <f t="shared" si="374"/>
        <v>Florida</v>
      </c>
      <c r="K5999" t="s">
        <v>1810</v>
      </c>
      <c r="L5999" t="str">
        <f t="shared" si="375"/>
        <v>Royal Palm Beach</v>
      </c>
      <c r="M5999" t="s">
        <v>22</v>
      </c>
      <c r="N5999" t="str">
        <f>IF(M5999="", "", IFERROR(VLOOKUP(M5999, Data!$A$1:$B$5, 2, 0), "Unkown fuel"))</f>
        <v>very harmful</v>
      </c>
      <c r="O5999" t="s">
        <v>23</v>
      </c>
      <c r="P5999" t="s">
        <v>154</v>
      </c>
      <c r="Q5999" t="s">
        <v>25</v>
      </c>
      <c r="R5999" t="s">
        <v>347</v>
      </c>
      <c r="S5999">
        <v>1969</v>
      </c>
      <c r="T5999" t="s">
        <v>336</v>
      </c>
      <c r="U5999" t="s">
        <v>350</v>
      </c>
      <c r="V5999">
        <v>5</v>
      </c>
      <c r="W5999" t="s">
        <v>1179</v>
      </c>
    </row>
    <row r="6000" spans="1:23" x14ac:dyDescent="0.3">
      <c r="A6000">
        <v>6172</v>
      </c>
      <c r="B6000" t="s">
        <v>65</v>
      </c>
      <c r="C6000">
        <v>2016</v>
      </c>
      <c r="D6000">
        <f t="shared" ca="1" si="372"/>
        <v>7</v>
      </c>
      <c r="E6000" s="5">
        <v>2000000</v>
      </c>
      <c r="F6000">
        <v>68089</v>
      </c>
      <c r="G6000" t="s">
        <v>38</v>
      </c>
      <c r="H6000" t="str">
        <f t="shared" si="373"/>
        <v>Central</v>
      </c>
      <c r="I6000" t="s">
        <v>921</v>
      </c>
      <c r="J6000" t="str">
        <f t="shared" si="374"/>
        <v>Kansas</v>
      </c>
      <c r="K6000" t="s">
        <v>2265</v>
      </c>
      <c r="L6000" t="str">
        <f t="shared" si="375"/>
        <v>Derby</v>
      </c>
      <c r="M6000" t="s">
        <v>41</v>
      </c>
      <c r="N6000" t="str">
        <f>IF(M6000="", "", IFERROR(VLOOKUP(M6000, Data!$A$1:$B$5, 2, 0), "Unkown fuel"))</f>
        <v>harmful</v>
      </c>
      <c r="O6000" t="s">
        <v>526</v>
      </c>
      <c r="P6000" t="s">
        <v>154</v>
      </c>
      <c r="Q6000" t="s">
        <v>25</v>
      </c>
      <c r="R6000" t="s">
        <v>376</v>
      </c>
      <c r="S6000">
        <v>2494</v>
      </c>
      <c r="T6000" t="s">
        <v>377</v>
      </c>
      <c r="U6000" t="s">
        <v>378</v>
      </c>
      <c r="V6000">
        <v>5</v>
      </c>
      <c r="W6000" t="s">
        <v>1179</v>
      </c>
    </row>
    <row r="6001" spans="1:23" x14ac:dyDescent="0.3">
      <c r="A6001">
        <v>6173</v>
      </c>
      <c r="B6001" t="s">
        <v>18</v>
      </c>
      <c r="C6001">
        <v>2013</v>
      </c>
      <c r="D6001">
        <f t="shared" ca="1" si="372"/>
        <v>10</v>
      </c>
      <c r="E6001" s="5">
        <v>225000</v>
      </c>
      <c r="F6001">
        <v>58343</v>
      </c>
      <c r="G6001" t="s">
        <v>38</v>
      </c>
      <c r="H6001" t="str">
        <f t="shared" si="373"/>
        <v>Central</v>
      </c>
      <c r="I6001" t="s">
        <v>921</v>
      </c>
      <c r="J6001" t="str">
        <f t="shared" si="374"/>
        <v>Kansas</v>
      </c>
      <c r="K6001" t="s">
        <v>2265</v>
      </c>
      <c r="L6001" t="str">
        <f t="shared" si="375"/>
        <v>Derby</v>
      </c>
      <c r="M6001" t="s">
        <v>41</v>
      </c>
      <c r="N6001" t="str">
        <f>IF(M6001="", "", IFERROR(VLOOKUP(M6001, Data!$A$1:$B$5, 2, 0), "Unkown fuel"))</f>
        <v>harmful</v>
      </c>
      <c r="O6001" t="s">
        <v>526</v>
      </c>
      <c r="P6001" t="s">
        <v>24</v>
      </c>
      <c r="Q6001" t="s">
        <v>25</v>
      </c>
      <c r="R6001" t="s">
        <v>262</v>
      </c>
      <c r="S6001">
        <v>998</v>
      </c>
      <c r="T6001" t="s">
        <v>166</v>
      </c>
      <c r="U6001" t="s">
        <v>141</v>
      </c>
      <c r="V6001">
        <v>5</v>
      </c>
      <c r="W6001" t="s">
        <v>1179</v>
      </c>
    </row>
    <row r="6002" spans="1:23" x14ac:dyDescent="0.3">
      <c r="A6002">
        <v>6174</v>
      </c>
      <c r="B6002" t="s">
        <v>18</v>
      </c>
      <c r="C6002">
        <v>2018</v>
      </c>
      <c r="D6002">
        <f t="shared" ca="1" si="372"/>
        <v>5</v>
      </c>
      <c r="E6002" s="5">
        <v>740000</v>
      </c>
      <c r="F6002">
        <v>38817</v>
      </c>
      <c r="G6002" t="s">
        <v>56</v>
      </c>
      <c r="H6002" t="str">
        <f t="shared" si="373"/>
        <v>West</v>
      </c>
      <c r="I6002" t="s">
        <v>57</v>
      </c>
      <c r="J6002" t="str">
        <f t="shared" si="374"/>
        <v>California</v>
      </c>
      <c r="K6002" t="s">
        <v>2266</v>
      </c>
      <c r="L6002" t="str">
        <f t="shared" si="375"/>
        <v>Bakersfield</v>
      </c>
      <c r="M6002" t="s">
        <v>22</v>
      </c>
      <c r="N6002" t="str">
        <f>IF(M6002="", "", IFERROR(VLOOKUP(M6002, Data!$A$1:$B$5, 2, 0), "Unkown fuel"))</f>
        <v>very harmful</v>
      </c>
      <c r="O6002" t="s">
        <v>158</v>
      </c>
      <c r="P6002" t="s">
        <v>24</v>
      </c>
      <c r="Q6002" t="s">
        <v>25</v>
      </c>
      <c r="R6002" t="s">
        <v>527</v>
      </c>
      <c r="S6002">
        <v>1248</v>
      </c>
      <c r="T6002" t="s">
        <v>27</v>
      </c>
      <c r="U6002" t="s">
        <v>28</v>
      </c>
      <c r="V6002">
        <v>5</v>
      </c>
      <c r="W6002" t="s">
        <v>1179</v>
      </c>
    </row>
    <row r="6003" spans="1:23" x14ac:dyDescent="0.3">
      <c r="A6003">
        <v>6175</v>
      </c>
      <c r="B6003" t="s">
        <v>37</v>
      </c>
      <c r="C6003">
        <v>2016</v>
      </c>
      <c r="D6003">
        <f t="shared" ca="1" si="372"/>
        <v>7</v>
      </c>
      <c r="E6003" s="5">
        <v>550000</v>
      </c>
      <c r="F6003">
        <v>56494</v>
      </c>
      <c r="G6003" t="s">
        <v>56</v>
      </c>
      <c r="H6003" t="str">
        <f t="shared" si="373"/>
        <v>West</v>
      </c>
      <c r="I6003" t="s">
        <v>57</v>
      </c>
      <c r="J6003" t="str">
        <f t="shared" si="374"/>
        <v>California</v>
      </c>
      <c r="K6003" t="s">
        <v>2266</v>
      </c>
      <c r="L6003" t="str">
        <f t="shared" si="375"/>
        <v>Bakersfield</v>
      </c>
      <c r="M6003" t="s">
        <v>41</v>
      </c>
      <c r="N6003" t="str">
        <f>IF(M6003="", "", IFERROR(VLOOKUP(M6003, Data!$A$1:$B$5, 2, 0), "Unkown fuel"))</f>
        <v>harmful</v>
      </c>
      <c r="O6003" t="s">
        <v>526</v>
      </c>
      <c r="P6003" t="s">
        <v>24</v>
      </c>
      <c r="Q6003" t="s">
        <v>25</v>
      </c>
      <c r="R6003" t="s">
        <v>121</v>
      </c>
      <c r="S6003">
        <v>1199</v>
      </c>
      <c r="T6003" t="s">
        <v>434</v>
      </c>
      <c r="U6003" t="s">
        <v>452</v>
      </c>
      <c r="V6003">
        <v>5</v>
      </c>
      <c r="W6003" t="s">
        <v>1179</v>
      </c>
    </row>
    <row r="6004" spans="1:23" x14ac:dyDescent="0.3">
      <c r="A6004">
        <v>6176</v>
      </c>
      <c r="B6004" t="s">
        <v>65</v>
      </c>
      <c r="C6004">
        <v>2013</v>
      </c>
      <c r="D6004">
        <f t="shared" ca="1" si="372"/>
        <v>10</v>
      </c>
      <c r="E6004" s="5">
        <v>750000</v>
      </c>
      <c r="F6004">
        <v>79328</v>
      </c>
      <c r="G6004" t="s">
        <v>56</v>
      </c>
      <c r="H6004" t="str">
        <f t="shared" si="373"/>
        <v>West</v>
      </c>
      <c r="I6004" t="s">
        <v>57</v>
      </c>
      <c r="J6004" t="str">
        <f t="shared" si="374"/>
        <v>California</v>
      </c>
      <c r="K6004" t="s">
        <v>2266</v>
      </c>
      <c r="L6004" t="str">
        <f t="shared" si="375"/>
        <v>Bakersfield</v>
      </c>
      <c r="M6004" t="s">
        <v>22</v>
      </c>
      <c r="N6004" t="str">
        <f>IF(M6004="", "", IFERROR(VLOOKUP(M6004, Data!$A$1:$B$5, 2, 0), "Unkown fuel"))</f>
        <v>very harmful</v>
      </c>
      <c r="O6004" t="s">
        <v>526</v>
      </c>
      <c r="P6004" t="s">
        <v>24</v>
      </c>
      <c r="Q6004" t="s">
        <v>33</v>
      </c>
      <c r="R6004" t="s">
        <v>170</v>
      </c>
      <c r="S6004">
        <v>2494</v>
      </c>
      <c r="T6004" t="s">
        <v>190</v>
      </c>
      <c r="U6004" t="s">
        <v>191</v>
      </c>
      <c r="V6004">
        <v>7</v>
      </c>
      <c r="W6004" t="s">
        <v>1179</v>
      </c>
    </row>
    <row r="6005" spans="1:23" x14ac:dyDescent="0.3">
      <c r="A6005">
        <v>6177</v>
      </c>
      <c r="B6005" t="s">
        <v>18</v>
      </c>
      <c r="C6005">
        <v>2019</v>
      </c>
      <c r="D6005">
        <f t="shared" ca="1" si="372"/>
        <v>4</v>
      </c>
      <c r="E6005" s="5">
        <v>650000</v>
      </c>
      <c r="F6005">
        <v>5621</v>
      </c>
      <c r="G6005" t="s">
        <v>56</v>
      </c>
      <c r="H6005" t="str">
        <f t="shared" si="373"/>
        <v>West</v>
      </c>
      <c r="I6005" t="s">
        <v>57</v>
      </c>
      <c r="J6005" t="str">
        <f t="shared" si="374"/>
        <v>California</v>
      </c>
      <c r="K6005" t="s">
        <v>2266</v>
      </c>
      <c r="L6005" t="str">
        <f t="shared" si="375"/>
        <v>Bakersfield</v>
      </c>
      <c r="M6005" t="s">
        <v>41</v>
      </c>
      <c r="N6005" t="str">
        <f>IF(M6005="", "", IFERROR(VLOOKUP(M6005, Data!$A$1:$B$5, 2, 0), "Unkown fuel"))</f>
        <v>harmful</v>
      </c>
      <c r="O6005" t="s">
        <v>526</v>
      </c>
      <c r="P6005" t="s">
        <v>154</v>
      </c>
      <c r="Q6005" t="s">
        <v>25</v>
      </c>
      <c r="R6005" t="s">
        <v>222</v>
      </c>
      <c r="S6005">
        <v>1197</v>
      </c>
      <c r="T6005" t="s">
        <v>265</v>
      </c>
      <c r="U6005" t="s">
        <v>266</v>
      </c>
      <c r="V6005">
        <v>5</v>
      </c>
      <c r="W6005" t="s">
        <v>1179</v>
      </c>
    </row>
    <row r="6006" spans="1:23" x14ac:dyDescent="0.3">
      <c r="A6006">
        <v>6178</v>
      </c>
      <c r="B6006" t="s">
        <v>65</v>
      </c>
      <c r="C6006">
        <v>2017</v>
      </c>
      <c r="D6006">
        <f t="shared" ca="1" si="372"/>
        <v>6</v>
      </c>
      <c r="E6006" s="5">
        <v>625000</v>
      </c>
      <c r="F6006">
        <v>25538</v>
      </c>
      <c r="G6006" t="s">
        <v>56</v>
      </c>
      <c r="H6006" t="str">
        <f t="shared" si="373"/>
        <v>West</v>
      </c>
      <c r="I6006" t="s">
        <v>57</v>
      </c>
      <c r="J6006" t="str">
        <f t="shared" si="374"/>
        <v>California</v>
      </c>
      <c r="K6006" t="s">
        <v>2044</v>
      </c>
      <c r="L6006" t="str">
        <f t="shared" si="375"/>
        <v>Goleta</v>
      </c>
      <c r="M6006" t="s">
        <v>41</v>
      </c>
      <c r="N6006" t="str">
        <f>IF(M6006="", "", IFERROR(VLOOKUP(M6006, Data!$A$1:$B$5, 2, 0), "Unkown fuel"))</f>
        <v>harmful</v>
      </c>
      <c r="O6006" t="s">
        <v>526</v>
      </c>
      <c r="P6006" t="s">
        <v>24</v>
      </c>
      <c r="Q6006" t="s">
        <v>25</v>
      </c>
      <c r="R6006" t="s">
        <v>335</v>
      </c>
      <c r="S6006">
        <v>1496</v>
      </c>
      <c r="T6006" t="s">
        <v>100</v>
      </c>
      <c r="U6006" t="s">
        <v>528</v>
      </c>
      <c r="V6006">
        <v>5</v>
      </c>
      <c r="W6006" t="s">
        <v>1179</v>
      </c>
    </row>
    <row r="6007" spans="1:23" x14ac:dyDescent="0.3">
      <c r="A6007">
        <v>6179</v>
      </c>
      <c r="B6007" t="s">
        <v>18</v>
      </c>
      <c r="C6007">
        <v>2018</v>
      </c>
      <c r="D6007">
        <f t="shared" ca="1" si="372"/>
        <v>5</v>
      </c>
      <c r="E6007" s="5">
        <v>600000</v>
      </c>
      <c r="F6007">
        <v>69779</v>
      </c>
      <c r="G6007" t="s">
        <v>56</v>
      </c>
      <c r="H6007" t="str">
        <f t="shared" si="373"/>
        <v>West</v>
      </c>
      <c r="I6007" t="s">
        <v>57</v>
      </c>
      <c r="J6007" t="str">
        <f t="shared" si="374"/>
        <v>California</v>
      </c>
      <c r="K6007" t="s">
        <v>2044</v>
      </c>
      <c r="L6007" t="str">
        <f t="shared" si="375"/>
        <v>Goleta</v>
      </c>
      <c r="M6007" t="s">
        <v>41</v>
      </c>
      <c r="N6007" t="str">
        <f>IF(M6007="", "", IFERROR(VLOOKUP(M6007, Data!$A$1:$B$5, 2, 0), "Unkown fuel"))</f>
        <v>harmful</v>
      </c>
      <c r="O6007" t="s">
        <v>158</v>
      </c>
      <c r="P6007" t="s">
        <v>154</v>
      </c>
      <c r="Q6007" t="s">
        <v>25</v>
      </c>
      <c r="R6007" t="s">
        <v>222</v>
      </c>
      <c r="S6007">
        <v>1197</v>
      </c>
      <c r="T6007" t="s">
        <v>265</v>
      </c>
      <c r="U6007" t="s">
        <v>266</v>
      </c>
      <c r="V6007">
        <v>5</v>
      </c>
      <c r="W6007" t="s">
        <v>1179</v>
      </c>
    </row>
    <row r="6008" spans="1:23" x14ac:dyDescent="0.3">
      <c r="A6008">
        <v>6180</v>
      </c>
      <c r="B6008" t="s">
        <v>46</v>
      </c>
      <c r="C6008">
        <v>2017</v>
      </c>
      <c r="D6008">
        <f t="shared" ca="1" si="372"/>
        <v>6</v>
      </c>
      <c r="E6008" s="5">
        <v>450000</v>
      </c>
      <c r="F6008">
        <v>56290</v>
      </c>
      <c r="G6008" t="s">
        <v>56</v>
      </c>
      <c r="H6008" t="str">
        <f t="shared" si="373"/>
        <v>West</v>
      </c>
      <c r="I6008" t="s">
        <v>57</v>
      </c>
      <c r="J6008" t="str">
        <f t="shared" si="374"/>
        <v>California</v>
      </c>
      <c r="K6008" t="s">
        <v>2044</v>
      </c>
      <c r="L6008" t="str">
        <f t="shared" si="375"/>
        <v>Goleta</v>
      </c>
      <c r="M6008" t="s">
        <v>22</v>
      </c>
      <c r="N6008" t="str">
        <f>IF(M6008="", "", IFERROR(VLOOKUP(M6008, Data!$A$1:$B$5, 2, 0), "Unkown fuel"))</f>
        <v>very harmful</v>
      </c>
      <c r="O6008" t="s">
        <v>158</v>
      </c>
      <c r="P6008" t="s">
        <v>24</v>
      </c>
      <c r="Q6008" t="s">
        <v>25</v>
      </c>
      <c r="R6008" t="s">
        <v>496</v>
      </c>
      <c r="S6008">
        <v>1186</v>
      </c>
      <c r="T6008" t="s">
        <v>466</v>
      </c>
      <c r="U6008" t="s">
        <v>504</v>
      </c>
      <c r="V6008">
        <v>5</v>
      </c>
      <c r="W6008" t="s">
        <v>1179</v>
      </c>
    </row>
    <row r="6009" spans="1:23" x14ac:dyDescent="0.3">
      <c r="A6009">
        <v>6181</v>
      </c>
      <c r="B6009" t="s">
        <v>239</v>
      </c>
      <c r="C6009">
        <v>2019</v>
      </c>
      <c r="D6009">
        <f t="shared" ca="1" si="372"/>
        <v>4</v>
      </c>
      <c r="E6009" s="5">
        <v>5400000</v>
      </c>
      <c r="F6009">
        <v>7500</v>
      </c>
      <c r="G6009" t="s">
        <v>56</v>
      </c>
      <c r="H6009" t="str">
        <f t="shared" si="373"/>
        <v>West</v>
      </c>
      <c r="I6009" t="s">
        <v>57</v>
      </c>
      <c r="J6009" t="str">
        <f t="shared" si="374"/>
        <v>California</v>
      </c>
      <c r="K6009" t="s">
        <v>2044</v>
      </c>
      <c r="L6009" t="str">
        <f t="shared" si="375"/>
        <v>Goleta</v>
      </c>
      <c r="M6009" t="s">
        <v>22</v>
      </c>
      <c r="N6009" t="str">
        <f>IF(M6009="", "", IFERROR(VLOOKUP(M6009, Data!$A$1:$B$5, 2, 0), "Unkown fuel"))</f>
        <v>very harmful</v>
      </c>
      <c r="O6009" t="s">
        <v>158</v>
      </c>
      <c r="P6009" t="s">
        <v>154</v>
      </c>
      <c r="Q6009" t="s">
        <v>25</v>
      </c>
      <c r="R6009" t="s">
        <v>335</v>
      </c>
      <c r="S6009">
        <v>1995</v>
      </c>
      <c r="T6009" t="s">
        <v>336</v>
      </c>
      <c r="U6009" t="s">
        <v>334</v>
      </c>
      <c r="V6009">
        <v>5</v>
      </c>
      <c r="W6009" t="s">
        <v>1179</v>
      </c>
    </row>
    <row r="6010" spans="1:23" x14ac:dyDescent="0.3">
      <c r="A6010">
        <v>6182</v>
      </c>
      <c r="B6010" t="s">
        <v>239</v>
      </c>
      <c r="C6010">
        <v>2019</v>
      </c>
      <c r="D6010">
        <f t="shared" ca="1" si="372"/>
        <v>4</v>
      </c>
      <c r="E6010" s="5">
        <v>5500000</v>
      </c>
      <c r="F6010">
        <v>8500</v>
      </c>
      <c r="G6010" t="s">
        <v>19</v>
      </c>
      <c r="H6010" t="str">
        <f t="shared" si="373"/>
        <v>East</v>
      </c>
      <c r="I6010" t="s">
        <v>83</v>
      </c>
      <c r="J6010" t="str">
        <f t="shared" si="374"/>
        <v>Massachusetts</v>
      </c>
      <c r="K6010" t="s">
        <v>2267</v>
      </c>
      <c r="L6010" t="str">
        <f t="shared" si="375"/>
        <v>Groton</v>
      </c>
      <c r="M6010" t="s">
        <v>22</v>
      </c>
      <c r="N6010" t="str">
        <f>IF(M6010="", "", IFERROR(VLOOKUP(M6010, Data!$A$1:$B$5, 2, 0), "Unkown fuel"))</f>
        <v>very harmful</v>
      </c>
      <c r="O6010" t="s">
        <v>158</v>
      </c>
      <c r="P6010" t="s">
        <v>154</v>
      </c>
      <c r="Q6010" t="s">
        <v>25</v>
      </c>
      <c r="R6010" t="s">
        <v>335</v>
      </c>
      <c r="S6010">
        <v>1995</v>
      </c>
      <c r="T6010" t="s">
        <v>336</v>
      </c>
      <c r="U6010" t="s">
        <v>334</v>
      </c>
      <c r="V6010">
        <v>5</v>
      </c>
      <c r="W6010" t="s">
        <v>1179</v>
      </c>
    </row>
    <row r="6011" spans="1:23" x14ac:dyDescent="0.3">
      <c r="A6011">
        <v>6183</v>
      </c>
      <c r="B6011" t="s">
        <v>37</v>
      </c>
      <c r="C6011">
        <v>2019</v>
      </c>
      <c r="D6011">
        <f t="shared" ca="1" si="372"/>
        <v>4</v>
      </c>
      <c r="E6011" s="5">
        <v>779000</v>
      </c>
      <c r="F6011">
        <v>7032</v>
      </c>
      <c r="G6011" t="s">
        <v>19</v>
      </c>
      <c r="H6011" t="str">
        <f t="shared" si="373"/>
        <v>East</v>
      </c>
      <c r="I6011" t="s">
        <v>780</v>
      </c>
      <c r="J6011" t="str">
        <f t="shared" si="374"/>
        <v>Maine</v>
      </c>
      <c r="K6011" t="s">
        <v>863</v>
      </c>
      <c r="L6011" t="str">
        <f t="shared" si="375"/>
        <v>Westbrook</v>
      </c>
      <c r="M6011" t="s">
        <v>41</v>
      </c>
      <c r="N6011" t="str">
        <f>IF(M6011="", "", IFERROR(VLOOKUP(M6011, Data!$A$1:$B$5, 2, 0), "Unkown fuel"))</f>
        <v>harmful</v>
      </c>
      <c r="O6011" t="s">
        <v>526</v>
      </c>
      <c r="P6011" t="s">
        <v>154</v>
      </c>
      <c r="Q6011" t="s">
        <v>25</v>
      </c>
      <c r="R6011" t="s">
        <v>273</v>
      </c>
      <c r="S6011">
        <v>1199</v>
      </c>
      <c r="T6011" t="s">
        <v>216</v>
      </c>
      <c r="U6011" t="s">
        <v>452</v>
      </c>
      <c r="V6011">
        <v>5</v>
      </c>
      <c r="W6011" t="s">
        <v>1179</v>
      </c>
    </row>
    <row r="6012" spans="1:23" x14ac:dyDescent="0.3">
      <c r="A6012">
        <v>6184</v>
      </c>
      <c r="B6012" t="s">
        <v>30</v>
      </c>
      <c r="C6012">
        <v>2016</v>
      </c>
      <c r="D6012">
        <f t="shared" ca="1" si="372"/>
        <v>7</v>
      </c>
      <c r="E6012" s="5">
        <v>645000</v>
      </c>
      <c r="F6012">
        <v>11000</v>
      </c>
      <c r="G6012" t="s">
        <v>19</v>
      </c>
      <c r="H6012" t="str">
        <f t="shared" si="373"/>
        <v>East</v>
      </c>
      <c r="I6012" t="s">
        <v>789</v>
      </c>
      <c r="J6012" t="str">
        <f t="shared" si="374"/>
        <v>Connecticut</v>
      </c>
      <c r="K6012" t="s">
        <v>970</v>
      </c>
      <c r="L6012" t="str">
        <f t="shared" si="375"/>
        <v>Hartford</v>
      </c>
      <c r="M6012" t="s">
        <v>41</v>
      </c>
      <c r="N6012" t="str">
        <f>IF(M6012="", "", IFERROR(VLOOKUP(M6012, Data!$A$1:$B$5, 2, 0), "Unkown fuel"))</f>
        <v>harmful</v>
      </c>
      <c r="O6012" t="s">
        <v>158</v>
      </c>
      <c r="P6012" t="s">
        <v>154</v>
      </c>
      <c r="Q6012" t="s">
        <v>25</v>
      </c>
      <c r="R6012" t="s">
        <v>276</v>
      </c>
      <c r="S6012">
        <v>1598</v>
      </c>
      <c r="T6012" t="s">
        <v>366</v>
      </c>
      <c r="U6012" t="s">
        <v>257</v>
      </c>
      <c r="V6012">
        <v>5</v>
      </c>
      <c r="W6012" t="s">
        <v>1179</v>
      </c>
    </row>
    <row r="6013" spans="1:23" x14ac:dyDescent="0.3">
      <c r="A6013">
        <v>6185</v>
      </c>
      <c r="B6013" t="s">
        <v>349</v>
      </c>
      <c r="C6013">
        <v>2018</v>
      </c>
      <c r="D6013">
        <f t="shared" ca="1" si="372"/>
        <v>5</v>
      </c>
      <c r="E6013" s="5">
        <v>2475000</v>
      </c>
      <c r="F6013">
        <v>2000</v>
      </c>
      <c r="G6013" t="s">
        <v>19</v>
      </c>
      <c r="H6013" t="str">
        <f t="shared" si="373"/>
        <v>East</v>
      </c>
      <c r="I6013" t="s">
        <v>857</v>
      </c>
      <c r="J6013" t="str">
        <f t="shared" si="374"/>
        <v>New Hampshire</v>
      </c>
      <c r="K6013" t="s">
        <v>1074</v>
      </c>
      <c r="L6013" t="str">
        <f t="shared" si="375"/>
        <v>Rochester</v>
      </c>
      <c r="M6013" t="s">
        <v>22</v>
      </c>
      <c r="N6013" t="str">
        <f>IF(M6013="", "", IFERROR(VLOOKUP(M6013, Data!$A$1:$B$5, 2, 0), "Unkown fuel"))</f>
        <v>very harmful</v>
      </c>
      <c r="O6013" t="s">
        <v>158</v>
      </c>
      <c r="P6013" t="s">
        <v>154</v>
      </c>
      <c r="Q6013" t="s">
        <v>25</v>
      </c>
      <c r="R6013" t="s">
        <v>127</v>
      </c>
      <c r="S6013">
        <v>1984</v>
      </c>
      <c r="T6013" t="s">
        <v>358</v>
      </c>
      <c r="U6013" t="s">
        <v>529</v>
      </c>
      <c r="V6013">
        <v>5</v>
      </c>
      <c r="W6013" t="s">
        <v>1179</v>
      </c>
    </row>
    <row r="6014" spans="1:23" x14ac:dyDescent="0.3">
      <c r="A6014">
        <v>6186</v>
      </c>
      <c r="B6014" t="s">
        <v>75</v>
      </c>
      <c r="C6014">
        <v>2016</v>
      </c>
      <c r="D6014">
        <f t="shared" ca="1" si="372"/>
        <v>7</v>
      </c>
      <c r="E6014" s="5">
        <v>300000</v>
      </c>
      <c r="F6014">
        <v>25000</v>
      </c>
      <c r="G6014" t="s">
        <v>19</v>
      </c>
      <c r="H6014" t="str">
        <f t="shared" si="373"/>
        <v>East</v>
      </c>
      <c r="I6014" t="s">
        <v>83</v>
      </c>
      <c r="J6014" t="str">
        <f t="shared" si="374"/>
        <v>Massachusetts</v>
      </c>
      <c r="K6014" t="s">
        <v>2268</v>
      </c>
      <c r="L6014" t="str">
        <f t="shared" si="375"/>
        <v>Northampton</v>
      </c>
      <c r="M6014" t="s">
        <v>41</v>
      </c>
      <c r="N6014" t="str">
        <f>IF(M6014="", "", IFERROR(VLOOKUP(M6014, Data!$A$1:$B$5, 2, 0), "Unkown fuel"))</f>
        <v>harmful</v>
      </c>
      <c r="O6014" t="s">
        <v>23</v>
      </c>
      <c r="P6014" t="s">
        <v>24</v>
      </c>
      <c r="Q6014" t="s">
        <v>25</v>
      </c>
      <c r="R6014" t="s">
        <v>427</v>
      </c>
      <c r="S6014">
        <v>799</v>
      </c>
      <c r="T6014" t="s">
        <v>428</v>
      </c>
      <c r="U6014" t="s">
        <v>429</v>
      </c>
      <c r="V6014">
        <v>5</v>
      </c>
      <c r="W6014" t="s">
        <v>1179</v>
      </c>
    </row>
    <row r="6015" spans="1:23" x14ac:dyDescent="0.3">
      <c r="A6015">
        <v>6187</v>
      </c>
      <c r="B6015" t="s">
        <v>296</v>
      </c>
      <c r="C6015">
        <v>2014</v>
      </c>
      <c r="D6015">
        <f t="shared" ca="1" si="372"/>
        <v>9</v>
      </c>
      <c r="E6015" s="5">
        <v>540000</v>
      </c>
      <c r="F6015">
        <v>150000</v>
      </c>
      <c r="G6015" t="s">
        <v>19</v>
      </c>
      <c r="H6015" t="str">
        <f t="shared" si="373"/>
        <v>East</v>
      </c>
      <c r="I6015" t="s">
        <v>780</v>
      </c>
      <c r="J6015" t="str">
        <f t="shared" si="374"/>
        <v>Maine</v>
      </c>
      <c r="K6015" t="s">
        <v>781</v>
      </c>
      <c r="L6015" t="str">
        <f t="shared" si="375"/>
        <v>Saco</v>
      </c>
      <c r="M6015" t="s">
        <v>22</v>
      </c>
      <c r="N6015" t="str">
        <f>IF(M6015="", "", IFERROR(VLOOKUP(M6015, Data!$A$1:$B$5, 2, 0), "Unkown fuel"))</f>
        <v>very harmful</v>
      </c>
      <c r="O6015" t="s">
        <v>23</v>
      </c>
      <c r="P6015" t="s">
        <v>24</v>
      </c>
      <c r="Q6015" t="s">
        <v>25</v>
      </c>
      <c r="R6015" t="s">
        <v>76</v>
      </c>
      <c r="S6015">
        <v>1461</v>
      </c>
      <c r="T6015" t="s">
        <v>364</v>
      </c>
      <c r="U6015" t="s">
        <v>78</v>
      </c>
      <c r="V6015">
        <v>5</v>
      </c>
      <c r="W6015" t="s">
        <v>1179</v>
      </c>
    </row>
    <row r="6016" spans="1:23" x14ac:dyDescent="0.3">
      <c r="A6016">
        <v>6188</v>
      </c>
      <c r="B6016" t="s">
        <v>18</v>
      </c>
      <c r="C6016">
        <v>2018</v>
      </c>
      <c r="D6016">
        <f t="shared" ca="1" si="372"/>
        <v>5</v>
      </c>
      <c r="E6016" s="5">
        <v>580000</v>
      </c>
      <c r="F6016">
        <v>10000</v>
      </c>
      <c r="G6016" t="s">
        <v>56</v>
      </c>
      <c r="H6016" t="str">
        <f t="shared" si="373"/>
        <v>West</v>
      </c>
      <c r="I6016" t="s">
        <v>57</v>
      </c>
      <c r="J6016" t="str">
        <f t="shared" si="374"/>
        <v>California</v>
      </c>
      <c r="K6016" t="s">
        <v>2044</v>
      </c>
      <c r="L6016" t="str">
        <f t="shared" si="375"/>
        <v>Goleta</v>
      </c>
      <c r="M6016" t="s">
        <v>41</v>
      </c>
      <c r="N6016" t="str">
        <f>IF(M6016="", "", IFERROR(VLOOKUP(M6016, Data!$A$1:$B$5, 2, 0), "Unkown fuel"))</f>
        <v>harmful</v>
      </c>
      <c r="O6016" t="s">
        <v>23</v>
      </c>
      <c r="P6016" t="s">
        <v>24</v>
      </c>
      <c r="Q6016" t="s">
        <v>25</v>
      </c>
      <c r="R6016" t="s">
        <v>243</v>
      </c>
      <c r="S6016">
        <v>998</v>
      </c>
      <c r="T6016" t="s">
        <v>244</v>
      </c>
      <c r="U6016" t="s">
        <v>141</v>
      </c>
      <c r="V6016">
        <v>5</v>
      </c>
      <c r="W6016" t="s">
        <v>1179</v>
      </c>
    </row>
    <row r="6017" spans="1:23" x14ac:dyDescent="0.3">
      <c r="A6017">
        <v>6189</v>
      </c>
      <c r="B6017" t="s">
        <v>46</v>
      </c>
      <c r="C6017">
        <v>2015</v>
      </c>
      <c r="D6017">
        <f t="shared" ca="1" si="372"/>
        <v>8</v>
      </c>
      <c r="E6017" s="5">
        <v>1000000</v>
      </c>
      <c r="F6017">
        <v>70000</v>
      </c>
      <c r="G6017" t="s">
        <v>19</v>
      </c>
      <c r="H6017" t="str">
        <f t="shared" si="373"/>
        <v>East</v>
      </c>
      <c r="I6017" t="s">
        <v>83</v>
      </c>
      <c r="J6017" t="str">
        <f t="shared" si="374"/>
        <v>Massachusetts</v>
      </c>
      <c r="K6017" t="s">
        <v>84</v>
      </c>
      <c r="L6017" t="str">
        <f t="shared" si="375"/>
        <v>Boston</v>
      </c>
      <c r="M6017" t="s">
        <v>22</v>
      </c>
      <c r="N6017" t="str">
        <f>IF(M6017="", "", IFERROR(VLOOKUP(M6017, Data!$A$1:$B$5, 2, 0), "Unkown fuel"))</f>
        <v>very harmful</v>
      </c>
      <c r="O6017" t="s">
        <v>23</v>
      </c>
      <c r="P6017" t="s">
        <v>24</v>
      </c>
      <c r="Q6017" t="s">
        <v>25</v>
      </c>
      <c r="R6017" t="s">
        <v>300</v>
      </c>
      <c r="S6017">
        <v>1582</v>
      </c>
      <c r="T6017" t="s">
        <v>301</v>
      </c>
      <c r="U6017" t="s">
        <v>302</v>
      </c>
      <c r="V6017">
        <v>5</v>
      </c>
      <c r="W6017" t="s">
        <v>1179</v>
      </c>
    </row>
    <row r="6018" spans="1:23" x14ac:dyDescent="0.3">
      <c r="A6018">
        <v>6190</v>
      </c>
      <c r="B6018" t="s">
        <v>109</v>
      </c>
      <c r="C6018">
        <v>2017</v>
      </c>
      <c r="D6018">
        <f t="shared" ref="D6018:D6081" ca="1" si="376">TRUNC(YEARFRAC(DATE(C6018,1,1), TODAY(), 1))</f>
        <v>6</v>
      </c>
      <c r="E6018" s="5">
        <v>459999</v>
      </c>
      <c r="F6018">
        <v>80000</v>
      </c>
      <c r="G6018" t="s">
        <v>19</v>
      </c>
      <c r="H6018" t="str">
        <f t="shared" ref="H6018:H6081" si="377">TRIM(G6018)</f>
        <v>East</v>
      </c>
      <c r="I6018" t="s">
        <v>789</v>
      </c>
      <c r="J6018" t="str">
        <f t="shared" ref="J6018:J6081" si="378">TRIM(I6018)</f>
        <v>Connecticut</v>
      </c>
      <c r="K6018" t="s">
        <v>2250</v>
      </c>
      <c r="L6018" t="str">
        <f t="shared" ref="L6018:L6081" si="379">TRIM(K6018)</f>
        <v>Newington</v>
      </c>
      <c r="M6018" t="s">
        <v>22</v>
      </c>
      <c r="N6018" t="str">
        <f>IF(M6018="", "", IFERROR(VLOOKUP(M6018, Data!$A$1:$B$5, 2, 0), "Unkown fuel"))</f>
        <v>very harmful</v>
      </c>
      <c r="O6018" t="s">
        <v>23</v>
      </c>
      <c r="P6018" t="s">
        <v>24</v>
      </c>
      <c r="Q6018" t="s">
        <v>25</v>
      </c>
      <c r="R6018" t="s">
        <v>404</v>
      </c>
      <c r="S6018">
        <v>1248</v>
      </c>
      <c r="T6018" t="s">
        <v>27</v>
      </c>
      <c r="U6018" t="s">
        <v>405</v>
      </c>
      <c r="V6018">
        <v>5</v>
      </c>
      <c r="W6018" t="s">
        <v>1179</v>
      </c>
    </row>
    <row r="6019" spans="1:23" x14ac:dyDescent="0.3">
      <c r="A6019">
        <v>6191</v>
      </c>
      <c r="B6019" t="s">
        <v>18</v>
      </c>
      <c r="C6019">
        <v>2015</v>
      </c>
      <c r="D6019">
        <f t="shared" ca="1" si="376"/>
        <v>8</v>
      </c>
      <c r="E6019" s="5">
        <v>635000</v>
      </c>
      <c r="F6019">
        <v>50000</v>
      </c>
      <c r="G6019" t="s">
        <v>38</v>
      </c>
      <c r="H6019" t="str">
        <f t="shared" si="377"/>
        <v>Central</v>
      </c>
      <c r="I6019" t="s">
        <v>39</v>
      </c>
      <c r="J6019" t="str">
        <f t="shared" si="378"/>
        <v>Illinois</v>
      </c>
      <c r="K6019" t="s">
        <v>1513</v>
      </c>
      <c r="L6019" t="str">
        <f t="shared" si="379"/>
        <v>Oak Forest</v>
      </c>
      <c r="M6019" t="s">
        <v>22</v>
      </c>
      <c r="N6019" t="str">
        <f>IF(M6019="", "", IFERROR(VLOOKUP(M6019, Data!$A$1:$B$5, 2, 0), "Unkown fuel"))</f>
        <v>very harmful</v>
      </c>
      <c r="O6019" t="s">
        <v>23</v>
      </c>
      <c r="P6019" t="s">
        <v>24</v>
      </c>
      <c r="Q6019" t="s">
        <v>25</v>
      </c>
      <c r="R6019" t="s">
        <v>229</v>
      </c>
      <c r="S6019">
        <v>1248</v>
      </c>
      <c r="T6019" t="s">
        <v>27</v>
      </c>
      <c r="U6019" t="s">
        <v>28</v>
      </c>
      <c r="V6019">
        <v>5</v>
      </c>
      <c r="W6019" t="s">
        <v>1179</v>
      </c>
    </row>
    <row r="6020" spans="1:23" x14ac:dyDescent="0.3">
      <c r="A6020">
        <v>6192</v>
      </c>
      <c r="B6020" t="s">
        <v>46</v>
      </c>
      <c r="C6020">
        <v>2014</v>
      </c>
      <c r="D6020">
        <f t="shared" ca="1" si="376"/>
        <v>9</v>
      </c>
      <c r="E6020" s="5">
        <v>650000</v>
      </c>
      <c r="F6020">
        <v>83000</v>
      </c>
      <c r="G6020" t="s">
        <v>38</v>
      </c>
      <c r="H6020" t="str">
        <f t="shared" si="377"/>
        <v>Central</v>
      </c>
      <c r="I6020" t="s">
        <v>39</v>
      </c>
      <c r="J6020" t="str">
        <f t="shared" si="378"/>
        <v>Illinois</v>
      </c>
      <c r="K6020" t="s">
        <v>1513</v>
      </c>
      <c r="L6020" t="str">
        <f t="shared" si="379"/>
        <v>Oak Forest</v>
      </c>
      <c r="M6020" t="s">
        <v>22</v>
      </c>
      <c r="N6020" t="str">
        <f>IF(M6020="", "", IFERROR(VLOOKUP(M6020, Data!$A$1:$B$5, 2, 0), "Unkown fuel"))</f>
        <v>very harmful</v>
      </c>
      <c r="O6020" t="s">
        <v>23</v>
      </c>
      <c r="P6020" t="s">
        <v>24</v>
      </c>
      <c r="Q6020" t="s">
        <v>42</v>
      </c>
      <c r="R6020" t="s">
        <v>288</v>
      </c>
      <c r="S6020">
        <v>1582</v>
      </c>
      <c r="T6020" t="s">
        <v>289</v>
      </c>
      <c r="U6020" t="s">
        <v>290</v>
      </c>
      <c r="V6020">
        <v>5</v>
      </c>
      <c r="W6020" t="s">
        <v>1179</v>
      </c>
    </row>
    <row r="6021" spans="1:23" x14ac:dyDescent="0.3">
      <c r="A6021">
        <v>6193</v>
      </c>
      <c r="B6021" t="s">
        <v>18</v>
      </c>
      <c r="C6021">
        <v>2013</v>
      </c>
      <c r="D6021">
        <f t="shared" ca="1" si="376"/>
        <v>10</v>
      </c>
      <c r="E6021" s="5">
        <v>525000</v>
      </c>
      <c r="F6021">
        <v>116000</v>
      </c>
      <c r="G6021" t="s">
        <v>38</v>
      </c>
      <c r="H6021" t="str">
        <f t="shared" si="377"/>
        <v>Central</v>
      </c>
      <c r="I6021" t="s">
        <v>39</v>
      </c>
      <c r="J6021" t="str">
        <f t="shared" si="378"/>
        <v>Illinois</v>
      </c>
      <c r="K6021" t="s">
        <v>1513</v>
      </c>
      <c r="L6021" t="str">
        <f t="shared" si="379"/>
        <v>Oak Forest</v>
      </c>
      <c r="M6021" t="s">
        <v>22</v>
      </c>
      <c r="N6021" t="str">
        <f>IF(M6021="", "", IFERROR(VLOOKUP(M6021, Data!$A$1:$B$5, 2, 0), "Unkown fuel"))</f>
        <v>very harmful</v>
      </c>
      <c r="O6021" t="s">
        <v>23</v>
      </c>
      <c r="P6021" t="s">
        <v>24</v>
      </c>
      <c r="Q6021" t="s">
        <v>33</v>
      </c>
      <c r="R6021" t="s">
        <v>26</v>
      </c>
      <c r="S6021">
        <v>1248</v>
      </c>
      <c r="T6021" t="s">
        <v>27</v>
      </c>
      <c r="U6021" t="s">
        <v>28</v>
      </c>
      <c r="V6021">
        <v>5</v>
      </c>
      <c r="W6021" t="s">
        <v>1179</v>
      </c>
    </row>
    <row r="6022" spans="1:23" x14ac:dyDescent="0.3">
      <c r="A6022">
        <v>6194</v>
      </c>
      <c r="B6022" t="s">
        <v>631</v>
      </c>
      <c r="C6022">
        <v>2015</v>
      </c>
      <c r="D6022">
        <f t="shared" ca="1" si="376"/>
        <v>8</v>
      </c>
      <c r="E6022" s="5">
        <v>350000</v>
      </c>
      <c r="F6022">
        <v>60000</v>
      </c>
      <c r="G6022" t="s">
        <v>38</v>
      </c>
      <c r="H6022" t="str">
        <f t="shared" si="377"/>
        <v>Central</v>
      </c>
      <c r="I6022" t="s">
        <v>39</v>
      </c>
      <c r="J6022" t="str">
        <f t="shared" si="378"/>
        <v>Illinois</v>
      </c>
      <c r="K6022" t="s">
        <v>1513</v>
      </c>
      <c r="L6022" t="str">
        <f t="shared" si="379"/>
        <v>Oak Forest</v>
      </c>
      <c r="M6022" t="s">
        <v>41</v>
      </c>
      <c r="N6022" t="str">
        <f>IF(M6022="", "", IFERROR(VLOOKUP(M6022, Data!$A$1:$B$5, 2, 0), "Unkown fuel"))</f>
        <v>harmful</v>
      </c>
      <c r="O6022" t="s">
        <v>23</v>
      </c>
      <c r="P6022" t="s">
        <v>24</v>
      </c>
      <c r="Q6022" t="s">
        <v>42</v>
      </c>
      <c r="R6022" t="s">
        <v>279</v>
      </c>
      <c r="S6022">
        <v>1172</v>
      </c>
      <c r="T6022" t="s">
        <v>67</v>
      </c>
      <c r="U6022" t="s">
        <v>1654</v>
      </c>
      <c r="V6022">
        <v>5</v>
      </c>
      <c r="W6022" t="s">
        <v>1179</v>
      </c>
    </row>
    <row r="6023" spans="1:23" x14ac:dyDescent="0.3">
      <c r="A6023">
        <v>6195</v>
      </c>
      <c r="B6023" t="s">
        <v>18</v>
      </c>
      <c r="C6023">
        <v>2008</v>
      </c>
      <c r="D6023">
        <f t="shared" ca="1" si="376"/>
        <v>15</v>
      </c>
      <c r="E6023" s="5">
        <v>320000</v>
      </c>
      <c r="F6023">
        <v>175802</v>
      </c>
      <c r="G6023" t="s">
        <v>38</v>
      </c>
      <c r="H6023" t="str">
        <f t="shared" si="377"/>
        <v>Central</v>
      </c>
      <c r="I6023" t="s">
        <v>70</v>
      </c>
      <c r="J6023" t="str">
        <f t="shared" si="378"/>
        <v>Texas</v>
      </c>
      <c r="K6023" t="s">
        <v>2269</v>
      </c>
      <c r="L6023" t="str">
        <f t="shared" si="379"/>
        <v>Flower Mound</v>
      </c>
      <c r="M6023" t="s">
        <v>22</v>
      </c>
      <c r="N6023" t="str">
        <f>IF(M6023="", "", IFERROR(VLOOKUP(M6023, Data!$A$1:$B$5, 2, 0), "Unkown fuel"))</f>
        <v>very harmful</v>
      </c>
      <c r="O6023" t="s">
        <v>23</v>
      </c>
      <c r="P6023" t="s">
        <v>24</v>
      </c>
      <c r="Q6023" t="s">
        <v>42</v>
      </c>
      <c r="R6023" t="s">
        <v>81</v>
      </c>
      <c r="S6023">
        <v>1248</v>
      </c>
      <c r="T6023" t="s">
        <v>82</v>
      </c>
      <c r="U6023" t="s">
        <v>28</v>
      </c>
      <c r="V6023">
        <v>5</v>
      </c>
      <c r="W6023" t="s">
        <v>1179</v>
      </c>
    </row>
    <row r="6024" spans="1:23" x14ac:dyDescent="0.3">
      <c r="A6024">
        <v>6196</v>
      </c>
      <c r="B6024" t="s">
        <v>65</v>
      </c>
      <c r="C6024">
        <v>2006</v>
      </c>
      <c r="D6024">
        <f t="shared" ca="1" si="376"/>
        <v>17</v>
      </c>
      <c r="E6024" s="5">
        <v>450000</v>
      </c>
      <c r="F6024">
        <v>192000</v>
      </c>
      <c r="G6024" t="s">
        <v>38</v>
      </c>
      <c r="H6024" t="str">
        <f t="shared" si="377"/>
        <v>Central</v>
      </c>
      <c r="I6024" t="s">
        <v>70</v>
      </c>
      <c r="J6024" t="str">
        <f t="shared" si="378"/>
        <v>Texas</v>
      </c>
      <c r="K6024" t="s">
        <v>2269</v>
      </c>
      <c r="L6024" t="str">
        <f t="shared" si="379"/>
        <v>Flower Mound</v>
      </c>
      <c r="M6024" t="s">
        <v>22</v>
      </c>
      <c r="N6024" t="str">
        <f>IF(M6024="", "", IFERROR(VLOOKUP(M6024, Data!$A$1:$B$5, 2, 0), "Unkown fuel"))</f>
        <v>very harmful</v>
      </c>
      <c r="O6024" t="s">
        <v>23</v>
      </c>
      <c r="P6024" t="s">
        <v>24</v>
      </c>
      <c r="Q6024" t="s">
        <v>304</v>
      </c>
      <c r="R6024" t="s">
        <v>475</v>
      </c>
      <c r="S6024">
        <v>2494</v>
      </c>
      <c r="T6024" t="s">
        <v>476</v>
      </c>
      <c r="U6024" t="s">
        <v>477</v>
      </c>
      <c r="V6024">
        <v>8</v>
      </c>
      <c r="W6024" t="s">
        <v>1179</v>
      </c>
    </row>
    <row r="6025" spans="1:23" x14ac:dyDescent="0.3">
      <c r="A6025">
        <v>6197</v>
      </c>
      <c r="B6025" t="s">
        <v>221</v>
      </c>
      <c r="C6025">
        <v>2011</v>
      </c>
      <c r="D6025">
        <f t="shared" ca="1" si="376"/>
        <v>12</v>
      </c>
      <c r="E6025" s="5">
        <v>227000</v>
      </c>
      <c r="F6025">
        <v>73840</v>
      </c>
      <c r="G6025" t="s">
        <v>38</v>
      </c>
      <c r="H6025" t="str">
        <f t="shared" si="377"/>
        <v>Central</v>
      </c>
      <c r="I6025" t="s">
        <v>70</v>
      </c>
      <c r="J6025" t="str">
        <f t="shared" si="378"/>
        <v>Texas</v>
      </c>
      <c r="K6025" t="s">
        <v>2269</v>
      </c>
      <c r="L6025" t="str">
        <f t="shared" si="379"/>
        <v>Flower Mound</v>
      </c>
      <c r="M6025" t="s">
        <v>41</v>
      </c>
      <c r="N6025" t="str">
        <f>IF(M6025="", "", IFERROR(VLOOKUP(M6025, Data!$A$1:$B$5, 2, 0), "Unkown fuel"))</f>
        <v>harmful</v>
      </c>
      <c r="O6025" t="s">
        <v>23</v>
      </c>
      <c r="P6025" t="s">
        <v>24</v>
      </c>
      <c r="Q6025" t="s">
        <v>25</v>
      </c>
      <c r="R6025" t="s">
        <v>256</v>
      </c>
      <c r="S6025">
        <v>1598</v>
      </c>
      <c r="T6025" t="s">
        <v>235</v>
      </c>
      <c r="U6025" t="s">
        <v>257</v>
      </c>
      <c r="V6025">
        <v>5</v>
      </c>
      <c r="W6025" t="s">
        <v>1179</v>
      </c>
    </row>
    <row r="6026" spans="1:23" x14ac:dyDescent="0.3">
      <c r="A6026">
        <v>6198</v>
      </c>
      <c r="B6026" t="s">
        <v>88</v>
      </c>
      <c r="C6026">
        <v>2011</v>
      </c>
      <c r="D6026">
        <f t="shared" ca="1" si="376"/>
        <v>12</v>
      </c>
      <c r="E6026" s="5">
        <v>325000</v>
      </c>
      <c r="F6026">
        <v>162000</v>
      </c>
      <c r="G6026" t="s">
        <v>38</v>
      </c>
      <c r="H6026" t="str">
        <f t="shared" si="377"/>
        <v>Central</v>
      </c>
      <c r="I6026" t="s">
        <v>70</v>
      </c>
      <c r="J6026" t="str">
        <f t="shared" si="378"/>
        <v>Texas</v>
      </c>
      <c r="K6026" t="s">
        <v>2269</v>
      </c>
      <c r="L6026" t="str">
        <f t="shared" si="379"/>
        <v>Flower Mound</v>
      </c>
      <c r="M6026" t="s">
        <v>22</v>
      </c>
      <c r="N6026" t="str">
        <f>IF(M6026="", "", IFERROR(VLOOKUP(M6026, Data!$A$1:$B$5, 2, 0), "Unkown fuel"))</f>
        <v>very harmful</v>
      </c>
      <c r="O6026" t="s">
        <v>23</v>
      </c>
      <c r="P6026" t="s">
        <v>24</v>
      </c>
      <c r="Q6026" t="s">
        <v>33</v>
      </c>
      <c r="R6026" t="s">
        <v>363</v>
      </c>
      <c r="S6026">
        <v>2523</v>
      </c>
      <c r="T6026" t="s">
        <v>486</v>
      </c>
      <c r="U6026" t="s">
        <v>487</v>
      </c>
      <c r="V6026">
        <v>8</v>
      </c>
      <c r="W6026" t="s">
        <v>1179</v>
      </c>
    </row>
    <row r="6027" spans="1:23" x14ac:dyDescent="0.3">
      <c r="A6027">
        <v>6199</v>
      </c>
      <c r="B6027" t="s">
        <v>145</v>
      </c>
      <c r="C6027">
        <v>2018</v>
      </c>
      <c r="D6027">
        <f t="shared" ca="1" si="376"/>
        <v>5</v>
      </c>
      <c r="E6027" s="5">
        <v>275000</v>
      </c>
      <c r="F6027">
        <v>20000</v>
      </c>
      <c r="G6027" t="s">
        <v>38</v>
      </c>
      <c r="H6027" t="str">
        <f t="shared" si="377"/>
        <v>Central</v>
      </c>
      <c r="I6027" t="s">
        <v>70</v>
      </c>
      <c r="J6027" t="str">
        <f t="shared" si="378"/>
        <v>Texas</v>
      </c>
      <c r="K6027" t="s">
        <v>2161</v>
      </c>
      <c r="L6027" t="str">
        <f t="shared" si="379"/>
        <v>Fort Worth</v>
      </c>
      <c r="M6027" t="s">
        <v>41</v>
      </c>
      <c r="N6027" t="str">
        <f>IF(M6027="", "", IFERROR(VLOOKUP(M6027, Data!$A$1:$B$5, 2, 0), "Unkown fuel"))</f>
        <v>harmful</v>
      </c>
      <c r="O6027" t="s">
        <v>23</v>
      </c>
      <c r="P6027" t="s">
        <v>154</v>
      </c>
      <c r="Q6027" t="s">
        <v>25</v>
      </c>
      <c r="R6027" t="s">
        <v>47</v>
      </c>
      <c r="S6027">
        <v>999</v>
      </c>
      <c r="T6027" t="s">
        <v>86</v>
      </c>
      <c r="U6027" t="s">
        <v>306</v>
      </c>
      <c r="V6027">
        <v>5</v>
      </c>
      <c r="W6027" t="s">
        <v>1179</v>
      </c>
    </row>
    <row r="6028" spans="1:23" x14ac:dyDescent="0.3">
      <c r="A6028">
        <v>6200</v>
      </c>
      <c r="B6028" t="s">
        <v>46</v>
      </c>
      <c r="C6028">
        <v>2013</v>
      </c>
      <c r="D6028">
        <f t="shared" ca="1" si="376"/>
        <v>10</v>
      </c>
      <c r="E6028" s="5">
        <v>300000</v>
      </c>
      <c r="F6028">
        <v>75000</v>
      </c>
      <c r="G6028" t="s">
        <v>38</v>
      </c>
      <c r="H6028" t="str">
        <f t="shared" si="377"/>
        <v>Central</v>
      </c>
      <c r="I6028" t="s">
        <v>70</v>
      </c>
      <c r="J6028" t="str">
        <f t="shared" si="378"/>
        <v>Texas</v>
      </c>
      <c r="K6028" t="s">
        <v>2161</v>
      </c>
      <c r="L6028" t="str">
        <f t="shared" si="379"/>
        <v>Fort Worth</v>
      </c>
      <c r="M6028" t="s">
        <v>41</v>
      </c>
      <c r="N6028" t="str">
        <f>IF(M6028="", "", IFERROR(VLOOKUP(M6028, Data!$A$1:$B$5, 2, 0), "Unkown fuel"))</f>
        <v>harmful</v>
      </c>
      <c r="O6028" t="s">
        <v>23</v>
      </c>
      <c r="P6028" t="s">
        <v>24</v>
      </c>
      <c r="Q6028" t="s">
        <v>42</v>
      </c>
      <c r="R6028" t="s">
        <v>85</v>
      </c>
      <c r="S6028">
        <v>1197</v>
      </c>
      <c r="T6028" t="s">
        <v>90</v>
      </c>
      <c r="U6028" t="s">
        <v>261</v>
      </c>
      <c r="V6028">
        <v>5</v>
      </c>
      <c r="W6028" t="s">
        <v>1179</v>
      </c>
    </row>
    <row r="6029" spans="1:23" x14ac:dyDescent="0.3">
      <c r="A6029">
        <v>6201</v>
      </c>
      <c r="B6029" t="s">
        <v>88</v>
      </c>
      <c r="C6029">
        <v>2011</v>
      </c>
      <c r="D6029">
        <f t="shared" ca="1" si="376"/>
        <v>12</v>
      </c>
      <c r="E6029" s="5">
        <v>400000</v>
      </c>
      <c r="F6029">
        <v>320000</v>
      </c>
      <c r="G6029" t="s">
        <v>38</v>
      </c>
      <c r="H6029" t="str">
        <f t="shared" si="377"/>
        <v>Central</v>
      </c>
      <c r="I6029" t="s">
        <v>70</v>
      </c>
      <c r="J6029" t="str">
        <f t="shared" si="378"/>
        <v>Texas</v>
      </c>
      <c r="K6029" t="s">
        <v>2161</v>
      </c>
      <c r="L6029" t="str">
        <f t="shared" si="379"/>
        <v>Fort Worth</v>
      </c>
      <c r="M6029" t="s">
        <v>22</v>
      </c>
      <c r="N6029" t="str">
        <f>IF(M6029="", "", IFERROR(VLOOKUP(M6029, Data!$A$1:$B$5, 2, 0), "Unkown fuel"))</f>
        <v>very harmful</v>
      </c>
      <c r="O6029" t="s">
        <v>23</v>
      </c>
      <c r="P6029" t="s">
        <v>24</v>
      </c>
      <c r="Q6029" t="s">
        <v>42</v>
      </c>
      <c r="R6029" t="s">
        <v>481</v>
      </c>
      <c r="S6029">
        <v>2179</v>
      </c>
      <c r="T6029" t="s">
        <v>271</v>
      </c>
      <c r="U6029" t="s">
        <v>272</v>
      </c>
      <c r="V6029">
        <v>8</v>
      </c>
      <c r="W6029" t="s">
        <v>1179</v>
      </c>
    </row>
    <row r="6030" spans="1:23" x14ac:dyDescent="0.3">
      <c r="A6030">
        <v>6202</v>
      </c>
      <c r="B6030" t="s">
        <v>221</v>
      </c>
      <c r="C6030">
        <v>2015</v>
      </c>
      <c r="D6030">
        <f t="shared" ca="1" si="376"/>
        <v>8</v>
      </c>
      <c r="E6030" s="5">
        <v>550000</v>
      </c>
      <c r="F6030">
        <v>120000</v>
      </c>
      <c r="G6030" t="s">
        <v>38</v>
      </c>
      <c r="H6030" t="str">
        <f t="shared" si="377"/>
        <v>Central</v>
      </c>
      <c r="I6030" t="s">
        <v>70</v>
      </c>
      <c r="J6030" t="str">
        <f t="shared" si="378"/>
        <v>Texas</v>
      </c>
      <c r="K6030" t="s">
        <v>2269</v>
      </c>
      <c r="L6030" t="str">
        <f t="shared" si="379"/>
        <v>Flower Mound</v>
      </c>
      <c r="M6030" t="s">
        <v>22</v>
      </c>
      <c r="N6030" t="str">
        <f>IF(M6030="", "", IFERROR(VLOOKUP(M6030, Data!$A$1:$B$5, 2, 0), "Unkown fuel"))</f>
        <v>very harmful</v>
      </c>
      <c r="O6030" t="s">
        <v>23</v>
      </c>
      <c r="P6030" t="s">
        <v>24</v>
      </c>
      <c r="Q6030" t="s">
        <v>33</v>
      </c>
      <c r="R6030" t="s">
        <v>1800</v>
      </c>
      <c r="S6030">
        <v>1498</v>
      </c>
      <c r="T6030" t="s">
        <v>409</v>
      </c>
      <c r="U6030" t="s">
        <v>36</v>
      </c>
      <c r="V6030">
        <v>5</v>
      </c>
      <c r="W6030" t="s">
        <v>1179</v>
      </c>
    </row>
    <row r="6031" spans="1:23" x14ac:dyDescent="0.3">
      <c r="A6031">
        <v>6203</v>
      </c>
      <c r="B6031" t="s">
        <v>18</v>
      </c>
      <c r="C6031">
        <v>2016</v>
      </c>
      <c r="D6031">
        <f t="shared" ca="1" si="376"/>
        <v>7</v>
      </c>
      <c r="E6031" s="5">
        <v>550000</v>
      </c>
      <c r="F6031">
        <v>20000</v>
      </c>
      <c r="G6031" t="s">
        <v>38</v>
      </c>
      <c r="H6031" t="str">
        <f t="shared" si="377"/>
        <v>Central</v>
      </c>
      <c r="I6031" t="s">
        <v>70</v>
      </c>
      <c r="J6031" t="str">
        <f t="shared" si="378"/>
        <v>Texas</v>
      </c>
      <c r="K6031" t="s">
        <v>2161</v>
      </c>
      <c r="L6031" t="str">
        <f t="shared" si="379"/>
        <v>Fort Worth</v>
      </c>
      <c r="M6031" t="s">
        <v>41</v>
      </c>
      <c r="N6031" t="str">
        <f>IF(M6031="", "", IFERROR(VLOOKUP(M6031, Data!$A$1:$B$5, 2, 0), "Unkown fuel"))</f>
        <v>harmful</v>
      </c>
      <c r="O6031" t="s">
        <v>23</v>
      </c>
      <c r="P6031" t="s">
        <v>24</v>
      </c>
      <c r="Q6031" t="s">
        <v>25</v>
      </c>
      <c r="R6031" t="s">
        <v>389</v>
      </c>
      <c r="S6031">
        <v>1197</v>
      </c>
      <c r="T6031" t="s">
        <v>265</v>
      </c>
      <c r="U6031" t="s">
        <v>266</v>
      </c>
      <c r="V6031">
        <v>5</v>
      </c>
      <c r="W6031" t="s">
        <v>1179</v>
      </c>
    </row>
    <row r="6032" spans="1:23" x14ac:dyDescent="0.3">
      <c r="A6032">
        <v>6204</v>
      </c>
      <c r="B6032" t="s">
        <v>30</v>
      </c>
      <c r="C6032">
        <v>2017</v>
      </c>
      <c r="D6032">
        <f t="shared" ca="1" si="376"/>
        <v>6</v>
      </c>
      <c r="E6032" s="5">
        <v>900000</v>
      </c>
      <c r="F6032">
        <v>40000</v>
      </c>
      <c r="G6032" t="s">
        <v>38</v>
      </c>
      <c r="H6032" t="str">
        <f t="shared" si="377"/>
        <v>Central</v>
      </c>
      <c r="I6032" t="s">
        <v>70</v>
      </c>
      <c r="J6032" t="str">
        <f t="shared" si="378"/>
        <v>Texas</v>
      </c>
      <c r="K6032" t="s">
        <v>2269</v>
      </c>
      <c r="L6032" t="str">
        <f t="shared" si="379"/>
        <v>Flower Mound</v>
      </c>
      <c r="M6032" t="s">
        <v>22</v>
      </c>
      <c r="N6032" t="str">
        <f>IF(M6032="", "", IFERROR(VLOOKUP(M6032, Data!$A$1:$B$5, 2, 0), "Unkown fuel"))</f>
        <v>very harmful</v>
      </c>
      <c r="O6032" t="s">
        <v>23</v>
      </c>
      <c r="P6032" t="s">
        <v>154</v>
      </c>
      <c r="Q6032" t="s">
        <v>25</v>
      </c>
      <c r="R6032" t="s">
        <v>227</v>
      </c>
      <c r="S6032">
        <v>1498</v>
      </c>
      <c r="T6032" t="s">
        <v>1029</v>
      </c>
      <c r="U6032" t="s">
        <v>36</v>
      </c>
      <c r="V6032">
        <v>5</v>
      </c>
      <c r="W6032" t="s">
        <v>1179</v>
      </c>
    </row>
    <row r="6033" spans="1:23" x14ac:dyDescent="0.3">
      <c r="A6033">
        <v>6205</v>
      </c>
      <c r="B6033" t="s">
        <v>18</v>
      </c>
      <c r="C6033">
        <v>2010</v>
      </c>
      <c r="D6033">
        <f t="shared" ca="1" si="376"/>
        <v>13</v>
      </c>
      <c r="E6033" s="5">
        <v>165000</v>
      </c>
      <c r="F6033">
        <v>20000</v>
      </c>
      <c r="G6033" t="s">
        <v>124</v>
      </c>
      <c r="H6033" t="str">
        <f t="shared" si="377"/>
        <v>South</v>
      </c>
      <c r="I6033" t="s">
        <v>772</v>
      </c>
      <c r="J6033" t="str">
        <f t="shared" si="378"/>
        <v>Arkansas</v>
      </c>
      <c r="K6033" t="s">
        <v>2270</v>
      </c>
      <c r="L6033" t="str">
        <f t="shared" si="379"/>
        <v>Russellville</v>
      </c>
      <c r="M6033" t="s">
        <v>41</v>
      </c>
      <c r="N6033" t="str">
        <f>IF(M6033="", "", IFERROR(VLOOKUP(M6033, Data!$A$1:$B$5, 2, 0), "Unkown fuel"))</f>
        <v>harmful</v>
      </c>
      <c r="O6033" t="s">
        <v>23</v>
      </c>
      <c r="P6033" t="s">
        <v>24</v>
      </c>
      <c r="Q6033" t="s">
        <v>25</v>
      </c>
      <c r="R6033" t="s">
        <v>96</v>
      </c>
      <c r="S6033">
        <v>796</v>
      </c>
      <c r="T6033" t="s">
        <v>97</v>
      </c>
      <c r="U6033" t="s">
        <v>98</v>
      </c>
      <c r="V6033">
        <v>5</v>
      </c>
      <c r="W6033" t="s">
        <v>1179</v>
      </c>
    </row>
    <row r="6034" spans="1:23" x14ac:dyDescent="0.3">
      <c r="A6034">
        <v>6206</v>
      </c>
      <c r="B6034" t="s">
        <v>46</v>
      </c>
      <c r="C6034">
        <v>2014</v>
      </c>
      <c r="D6034">
        <f t="shared" ca="1" si="376"/>
        <v>9</v>
      </c>
      <c r="E6034" s="5">
        <v>210000</v>
      </c>
      <c r="F6034">
        <v>70000</v>
      </c>
      <c r="G6034" t="s">
        <v>124</v>
      </c>
      <c r="H6034" t="str">
        <f t="shared" si="377"/>
        <v>South</v>
      </c>
      <c r="I6034" t="s">
        <v>772</v>
      </c>
      <c r="J6034" t="str">
        <f t="shared" si="378"/>
        <v>Arkansas</v>
      </c>
      <c r="K6034" t="s">
        <v>1984</v>
      </c>
      <c r="L6034" t="str">
        <f t="shared" si="379"/>
        <v>Rogers</v>
      </c>
      <c r="M6034" t="s">
        <v>41</v>
      </c>
      <c r="N6034" t="str">
        <f>IF(M6034="", "", IFERROR(VLOOKUP(M6034, Data!$A$1:$B$5, 2, 0), "Unkown fuel"))</f>
        <v>harmful</v>
      </c>
      <c r="O6034" t="s">
        <v>23</v>
      </c>
      <c r="P6034" t="s">
        <v>24</v>
      </c>
      <c r="Q6034" t="s">
        <v>25</v>
      </c>
      <c r="R6034" t="s">
        <v>390</v>
      </c>
      <c r="S6034">
        <v>814</v>
      </c>
      <c r="T6034" t="s">
        <v>541</v>
      </c>
      <c r="U6034" t="s">
        <v>542</v>
      </c>
      <c r="V6034">
        <v>5</v>
      </c>
      <c r="W6034" t="s">
        <v>1179</v>
      </c>
    </row>
    <row r="6035" spans="1:23" x14ac:dyDescent="0.3">
      <c r="A6035">
        <v>6207</v>
      </c>
      <c r="B6035" t="s">
        <v>75</v>
      </c>
      <c r="C6035">
        <v>2016</v>
      </c>
      <c r="D6035">
        <f t="shared" ca="1" si="376"/>
        <v>7</v>
      </c>
      <c r="E6035" s="5">
        <v>650000</v>
      </c>
      <c r="F6035">
        <v>30000</v>
      </c>
      <c r="G6035" t="s">
        <v>124</v>
      </c>
      <c r="H6035" t="str">
        <f t="shared" si="377"/>
        <v>South</v>
      </c>
      <c r="I6035" t="s">
        <v>772</v>
      </c>
      <c r="J6035" t="str">
        <f t="shared" si="378"/>
        <v>Arkansas</v>
      </c>
      <c r="K6035" t="s">
        <v>2270</v>
      </c>
      <c r="L6035" t="str">
        <f t="shared" si="379"/>
        <v>Russellville</v>
      </c>
      <c r="M6035" t="s">
        <v>22</v>
      </c>
      <c r="N6035" t="str">
        <f>IF(M6035="", "", IFERROR(VLOOKUP(M6035, Data!$A$1:$B$5, 2, 0), "Unkown fuel"))</f>
        <v>very harmful</v>
      </c>
      <c r="O6035" t="s">
        <v>23</v>
      </c>
      <c r="P6035" t="s">
        <v>24</v>
      </c>
      <c r="Q6035" t="s">
        <v>25</v>
      </c>
      <c r="R6035" t="s">
        <v>2120</v>
      </c>
      <c r="S6035">
        <v>1461</v>
      </c>
      <c r="T6035" t="s">
        <v>77</v>
      </c>
      <c r="U6035" t="s">
        <v>555</v>
      </c>
      <c r="V6035">
        <v>5</v>
      </c>
      <c r="W6035" t="s">
        <v>1179</v>
      </c>
    </row>
    <row r="6036" spans="1:23" x14ac:dyDescent="0.3">
      <c r="A6036">
        <v>6208</v>
      </c>
      <c r="B6036" t="s">
        <v>88</v>
      </c>
      <c r="C6036">
        <v>2014</v>
      </c>
      <c r="D6036">
        <f t="shared" ca="1" si="376"/>
        <v>9</v>
      </c>
      <c r="E6036" s="5">
        <v>680000</v>
      </c>
      <c r="F6036">
        <v>120000</v>
      </c>
      <c r="G6036" t="s">
        <v>124</v>
      </c>
      <c r="H6036" t="str">
        <f t="shared" si="377"/>
        <v>South</v>
      </c>
      <c r="I6036" t="s">
        <v>772</v>
      </c>
      <c r="J6036" t="str">
        <f t="shared" si="378"/>
        <v>Arkansas</v>
      </c>
      <c r="K6036" t="s">
        <v>2270</v>
      </c>
      <c r="L6036" t="str">
        <f t="shared" si="379"/>
        <v>Russellville</v>
      </c>
      <c r="M6036" t="s">
        <v>22</v>
      </c>
      <c r="N6036" t="str">
        <f>IF(M6036="", "", IFERROR(VLOOKUP(M6036, Data!$A$1:$B$5, 2, 0), "Unkown fuel"))</f>
        <v>very harmful</v>
      </c>
      <c r="O6036" t="s">
        <v>23</v>
      </c>
      <c r="P6036" t="s">
        <v>24</v>
      </c>
      <c r="Q6036" t="s">
        <v>25</v>
      </c>
      <c r="R6036" t="s">
        <v>282</v>
      </c>
      <c r="S6036">
        <v>2179</v>
      </c>
      <c r="T6036" t="s">
        <v>446</v>
      </c>
      <c r="U6036" t="s">
        <v>447</v>
      </c>
      <c r="V6036">
        <v>7</v>
      </c>
      <c r="W6036" t="s">
        <v>1179</v>
      </c>
    </row>
    <row r="6037" spans="1:23" x14ac:dyDescent="0.3">
      <c r="A6037">
        <v>6209</v>
      </c>
      <c r="B6037" t="s">
        <v>75</v>
      </c>
      <c r="C6037">
        <v>2019</v>
      </c>
      <c r="D6037">
        <f t="shared" ca="1" si="376"/>
        <v>4</v>
      </c>
      <c r="E6037" s="5">
        <v>390000</v>
      </c>
      <c r="F6037">
        <v>25000</v>
      </c>
      <c r="G6037" t="s">
        <v>38</v>
      </c>
      <c r="H6037" t="str">
        <f t="shared" si="377"/>
        <v>Central</v>
      </c>
      <c r="I6037" t="s">
        <v>812</v>
      </c>
      <c r="J6037" t="str">
        <f t="shared" si="378"/>
        <v>Wisconsin</v>
      </c>
      <c r="K6037" t="s">
        <v>2271</v>
      </c>
      <c r="L6037" t="str">
        <f t="shared" si="379"/>
        <v>Muskego</v>
      </c>
      <c r="M6037" t="s">
        <v>41</v>
      </c>
      <c r="N6037" t="str">
        <f>IF(M6037="", "", IFERROR(VLOOKUP(M6037, Data!$A$1:$B$5, 2, 0), "Unkown fuel"))</f>
        <v>harmful</v>
      </c>
      <c r="O6037" t="s">
        <v>23</v>
      </c>
      <c r="P6037" t="s">
        <v>24</v>
      </c>
      <c r="Q6037" t="s">
        <v>25</v>
      </c>
      <c r="R6037" t="s">
        <v>305</v>
      </c>
      <c r="S6037">
        <v>999</v>
      </c>
      <c r="T6037" t="s">
        <v>86</v>
      </c>
      <c r="U6037" t="s">
        <v>306</v>
      </c>
      <c r="V6037">
        <v>5</v>
      </c>
      <c r="W6037" t="s">
        <v>1179</v>
      </c>
    </row>
    <row r="6038" spans="1:23" x14ac:dyDescent="0.3">
      <c r="A6038">
        <v>6210</v>
      </c>
      <c r="B6038" t="s">
        <v>75</v>
      </c>
      <c r="C6038">
        <v>2016</v>
      </c>
      <c r="D6038">
        <f t="shared" ca="1" si="376"/>
        <v>7</v>
      </c>
      <c r="E6038" s="5">
        <v>260000</v>
      </c>
      <c r="F6038">
        <v>80000</v>
      </c>
      <c r="G6038" t="s">
        <v>38</v>
      </c>
      <c r="H6038" t="str">
        <f t="shared" si="377"/>
        <v>Central</v>
      </c>
      <c r="I6038" t="s">
        <v>812</v>
      </c>
      <c r="J6038" t="str">
        <f t="shared" si="378"/>
        <v>Wisconsin</v>
      </c>
      <c r="K6038" t="s">
        <v>2271</v>
      </c>
      <c r="L6038" t="str">
        <f t="shared" si="379"/>
        <v>Muskego</v>
      </c>
      <c r="M6038" t="s">
        <v>41</v>
      </c>
      <c r="N6038" t="str">
        <f>IF(M6038="", "", IFERROR(VLOOKUP(M6038, Data!$A$1:$B$5, 2, 0), "Unkown fuel"))</f>
        <v>harmful</v>
      </c>
      <c r="O6038" t="s">
        <v>23</v>
      </c>
      <c r="P6038" t="s">
        <v>24</v>
      </c>
      <c r="Q6038" t="s">
        <v>25</v>
      </c>
      <c r="R6038" t="s">
        <v>427</v>
      </c>
      <c r="S6038">
        <v>799</v>
      </c>
      <c r="T6038" t="s">
        <v>428</v>
      </c>
      <c r="U6038" t="s">
        <v>429</v>
      </c>
      <c r="V6038">
        <v>5</v>
      </c>
      <c r="W6038" t="s">
        <v>1179</v>
      </c>
    </row>
    <row r="6039" spans="1:23" x14ac:dyDescent="0.3">
      <c r="A6039">
        <v>6211</v>
      </c>
      <c r="B6039" t="s">
        <v>18</v>
      </c>
      <c r="C6039">
        <v>2013</v>
      </c>
      <c r="D6039">
        <f t="shared" ca="1" si="376"/>
        <v>10</v>
      </c>
      <c r="E6039" s="5">
        <v>450000</v>
      </c>
      <c r="F6039">
        <v>67000</v>
      </c>
      <c r="G6039" t="s">
        <v>124</v>
      </c>
      <c r="H6039" t="str">
        <f t="shared" si="377"/>
        <v>South</v>
      </c>
      <c r="I6039" t="s">
        <v>965</v>
      </c>
      <c r="J6039" t="str">
        <f t="shared" si="378"/>
        <v>Virginia</v>
      </c>
      <c r="K6039" t="s">
        <v>2272</v>
      </c>
      <c r="L6039" t="str">
        <f t="shared" si="379"/>
        <v>Waynesboro</v>
      </c>
      <c r="M6039" t="s">
        <v>41</v>
      </c>
      <c r="N6039" t="str">
        <f>IF(M6039="", "", IFERROR(VLOOKUP(M6039, Data!$A$1:$B$5, 2, 0), "Unkown fuel"))</f>
        <v>harmful</v>
      </c>
      <c r="O6039" t="s">
        <v>23</v>
      </c>
      <c r="P6039" t="s">
        <v>24</v>
      </c>
      <c r="Q6039" t="s">
        <v>25</v>
      </c>
      <c r="R6039" t="s">
        <v>260</v>
      </c>
      <c r="S6039">
        <v>1197</v>
      </c>
      <c r="T6039" t="s">
        <v>395</v>
      </c>
      <c r="U6039" t="s">
        <v>261</v>
      </c>
      <c r="V6039">
        <v>5</v>
      </c>
      <c r="W6039" t="s">
        <v>1179</v>
      </c>
    </row>
    <row r="6040" spans="1:23" x14ac:dyDescent="0.3">
      <c r="A6040">
        <v>6212</v>
      </c>
      <c r="B6040" t="s">
        <v>46</v>
      </c>
      <c r="C6040">
        <v>2008</v>
      </c>
      <c r="D6040">
        <f t="shared" ca="1" si="376"/>
        <v>15</v>
      </c>
      <c r="E6040" s="5">
        <v>130000</v>
      </c>
      <c r="F6040">
        <v>120000</v>
      </c>
      <c r="G6040" t="s">
        <v>38</v>
      </c>
      <c r="H6040" t="str">
        <f t="shared" si="377"/>
        <v>Central</v>
      </c>
      <c r="I6040" t="s">
        <v>812</v>
      </c>
      <c r="J6040" t="str">
        <f t="shared" si="378"/>
        <v>Wisconsin</v>
      </c>
      <c r="K6040" t="s">
        <v>2271</v>
      </c>
      <c r="L6040" t="str">
        <f t="shared" si="379"/>
        <v>Muskego</v>
      </c>
      <c r="M6040" t="s">
        <v>41</v>
      </c>
      <c r="N6040" t="str">
        <f>IF(M6040="", "", IFERROR(VLOOKUP(M6040, Data!$A$1:$B$5, 2, 0), "Unkown fuel"))</f>
        <v>harmful</v>
      </c>
      <c r="O6040" t="s">
        <v>23</v>
      </c>
      <c r="P6040" t="s">
        <v>24</v>
      </c>
      <c r="Q6040" t="s">
        <v>33</v>
      </c>
      <c r="R6040" t="s">
        <v>246</v>
      </c>
      <c r="S6040">
        <v>1086</v>
      </c>
      <c r="T6040" t="s">
        <v>247</v>
      </c>
      <c r="U6040" t="s">
        <v>248</v>
      </c>
      <c r="V6040">
        <v>5</v>
      </c>
      <c r="W6040" t="s">
        <v>1179</v>
      </c>
    </row>
    <row r="6041" spans="1:23" x14ac:dyDescent="0.3">
      <c r="A6041">
        <v>6213</v>
      </c>
      <c r="B6041" t="s">
        <v>18</v>
      </c>
      <c r="C6041">
        <v>2019</v>
      </c>
      <c r="D6041">
        <f t="shared" ca="1" si="376"/>
        <v>4</v>
      </c>
      <c r="E6041" s="5">
        <v>890000</v>
      </c>
      <c r="F6041">
        <v>9000</v>
      </c>
      <c r="G6041" t="s">
        <v>19</v>
      </c>
      <c r="H6041" t="str">
        <f t="shared" si="377"/>
        <v>East</v>
      </c>
      <c r="I6041" t="s">
        <v>83</v>
      </c>
      <c r="J6041" t="str">
        <f t="shared" si="378"/>
        <v>Massachusetts</v>
      </c>
      <c r="K6041" t="s">
        <v>84</v>
      </c>
      <c r="L6041" t="str">
        <f t="shared" si="379"/>
        <v>Boston</v>
      </c>
      <c r="M6041" t="s">
        <v>22</v>
      </c>
      <c r="N6041" t="str">
        <f>IF(M6041="", "", IFERROR(VLOOKUP(M6041, Data!$A$1:$B$5, 2, 0), "Unkown fuel"))</f>
        <v>very harmful</v>
      </c>
      <c r="O6041" t="s">
        <v>23</v>
      </c>
      <c r="P6041" t="s">
        <v>24</v>
      </c>
      <c r="Q6041" t="s">
        <v>25</v>
      </c>
      <c r="R6041" t="s">
        <v>129</v>
      </c>
      <c r="S6041">
        <v>1248</v>
      </c>
      <c r="T6041" t="s">
        <v>94</v>
      </c>
      <c r="U6041" t="s">
        <v>95</v>
      </c>
      <c r="V6041">
        <v>5</v>
      </c>
      <c r="W6041" t="s">
        <v>1179</v>
      </c>
    </row>
    <row r="6042" spans="1:23" x14ac:dyDescent="0.3">
      <c r="A6042">
        <v>6214</v>
      </c>
      <c r="B6042" t="s">
        <v>349</v>
      </c>
      <c r="C6042">
        <v>2019</v>
      </c>
      <c r="D6042">
        <f t="shared" ca="1" si="376"/>
        <v>4</v>
      </c>
      <c r="E6042" s="5">
        <v>3800000</v>
      </c>
      <c r="F6042">
        <v>20000</v>
      </c>
      <c r="G6042" t="s">
        <v>19</v>
      </c>
      <c r="H6042" t="str">
        <f t="shared" si="377"/>
        <v>East</v>
      </c>
      <c r="I6042" t="s">
        <v>789</v>
      </c>
      <c r="J6042" t="str">
        <f t="shared" si="378"/>
        <v>Connecticut</v>
      </c>
      <c r="K6042" t="s">
        <v>2273</v>
      </c>
      <c r="L6042" t="str">
        <f t="shared" si="379"/>
        <v>North Haven</v>
      </c>
      <c r="M6042" t="s">
        <v>22</v>
      </c>
      <c r="N6042" t="str">
        <f>IF(M6042="", "", IFERROR(VLOOKUP(M6042, Data!$A$1:$B$5, 2, 0), "Unkown fuel"))</f>
        <v>very harmful</v>
      </c>
      <c r="O6042" t="s">
        <v>23</v>
      </c>
      <c r="P6042" t="s">
        <v>154</v>
      </c>
      <c r="Q6042" t="s">
        <v>25</v>
      </c>
      <c r="R6042" t="s">
        <v>347</v>
      </c>
      <c r="S6042">
        <v>1969</v>
      </c>
      <c r="T6042" t="s">
        <v>336</v>
      </c>
      <c r="U6042" t="s">
        <v>350</v>
      </c>
      <c r="V6042">
        <v>5</v>
      </c>
      <c r="W6042" t="s">
        <v>1179</v>
      </c>
    </row>
    <row r="6043" spans="1:23" x14ac:dyDescent="0.3">
      <c r="A6043">
        <v>6215</v>
      </c>
      <c r="B6043" t="s">
        <v>221</v>
      </c>
      <c r="C6043">
        <v>2010</v>
      </c>
      <c r="D6043">
        <f t="shared" ca="1" si="376"/>
        <v>13</v>
      </c>
      <c r="E6043" s="5">
        <v>225000</v>
      </c>
      <c r="F6043">
        <v>80000</v>
      </c>
      <c r="G6043" t="s">
        <v>19</v>
      </c>
      <c r="H6043" t="str">
        <f t="shared" si="377"/>
        <v>East</v>
      </c>
      <c r="I6043" t="s">
        <v>780</v>
      </c>
      <c r="J6043" t="str">
        <f t="shared" si="378"/>
        <v>Maine</v>
      </c>
      <c r="K6043" t="s">
        <v>918</v>
      </c>
      <c r="L6043" t="str">
        <f t="shared" si="379"/>
        <v>West Scarborough</v>
      </c>
      <c r="M6043" t="s">
        <v>41</v>
      </c>
      <c r="N6043" t="str">
        <f>IF(M6043="", "", IFERROR(VLOOKUP(M6043, Data!$A$1:$B$5, 2, 0), "Unkown fuel"))</f>
        <v>harmful</v>
      </c>
      <c r="O6043" t="s">
        <v>23</v>
      </c>
      <c r="P6043" t="s">
        <v>24</v>
      </c>
      <c r="Q6043" t="s">
        <v>33</v>
      </c>
      <c r="R6043" t="s">
        <v>130</v>
      </c>
      <c r="S6043">
        <v>1595</v>
      </c>
      <c r="T6043" t="s">
        <v>476</v>
      </c>
      <c r="U6043" t="s">
        <v>1089</v>
      </c>
      <c r="V6043">
        <v>5</v>
      </c>
      <c r="W6043" t="s">
        <v>1179</v>
      </c>
    </row>
    <row r="6044" spans="1:23" x14ac:dyDescent="0.3">
      <c r="A6044">
        <v>6216</v>
      </c>
      <c r="B6044" t="s">
        <v>65</v>
      </c>
      <c r="C6044">
        <v>2018</v>
      </c>
      <c r="D6044">
        <f t="shared" ca="1" si="376"/>
        <v>5</v>
      </c>
      <c r="E6044" s="5">
        <v>3200000</v>
      </c>
      <c r="F6044">
        <v>60000</v>
      </c>
      <c r="G6044" t="s">
        <v>19</v>
      </c>
      <c r="H6044" t="str">
        <f t="shared" si="377"/>
        <v>East</v>
      </c>
      <c r="I6044" t="s">
        <v>786</v>
      </c>
      <c r="J6044" t="str">
        <f t="shared" si="378"/>
        <v>New Jersey</v>
      </c>
      <c r="K6044" t="s">
        <v>2274</v>
      </c>
      <c r="L6044" t="str">
        <f t="shared" si="379"/>
        <v>Hoboken</v>
      </c>
      <c r="M6044" t="s">
        <v>22</v>
      </c>
      <c r="N6044" t="str">
        <f>IF(M6044="", "", IFERROR(VLOOKUP(M6044, Data!$A$1:$B$5, 2, 0), "Unkown fuel"))</f>
        <v>very harmful</v>
      </c>
      <c r="O6044" t="s">
        <v>23</v>
      </c>
      <c r="P6044" t="s">
        <v>154</v>
      </c>
      <c r="Q6044" t="s">
        <v>25</v>
      </c>
      <c r="R6044" t="s">
        <v>256</v>
      </c>
      <c r="S6044">
        <v>2755</v>
      </c>
      <c r="T6044" t="s">
        <v>511</v>
      </c>
      <c r="U6044" t="s">
        <v>756</v>
      </c>
      <c r="V6044">
        <v>7</v>
      </c>
      <c r="W6044" t="s">
        <v>1179</v>
      </c>
    </row>
    <row r="6045" spans="1:23" x14ac:dyDescent="0.3">
      <c r="A6045">
        <v>6217</v>
      </c>
      <c r="B6045" t="s">
        <v>109</v>
      </c>
      <c r="C6045">
        <v>2010</v>
      </c>
      <c r="D6045">
        <f t="shared" ca="1" si="376"/>
        <v>13</v>
      </c>
      <c r="E6045" s="5">
        <v>210000</v>
      </c>
      <c r="F6045">
        <v>120000</v>
      </c>
      <c r="G6045" t="s">
        <v>19</v>
      </c>
      <c r="H6045" t="str">
        <f t="shared" si="377"/>
        <v>East</v>
      </c>
      <c r="I6045" t="s">
        <v>782</v>
      </c>
      <c r="J6045" t="str">
        <f t="shared" si="378"/>
        <v>Vermont</v>
      </c>
      <c r="K6045" t="s">
        <v>1482</v>
      </c>
      <c r="L6045" t="str">
        <f t="shared" si="379"/>
        <v>Bennington</v>
      </c>
      <c r="M6045" t="s">
        <v>22</v>
      </c>
      <c r="N6045" t="str">
        <f>IF(M6045="", "", IFERROR(VLOOKUP(M6045, Data!$A$1:$B$5, 2, 0), "Unkown fuel"))</f>
        <v>very harmful</v>
      </c>
      <c r="O6045" t="s">
        <v>23</v>
      </c>
      <c r="P6045" t="s">
        <v>24</v>
      </c>
      <c r="Q6045" t="s">
        <v>25</v>
      </c>
      <c r="R6045" t="s">
        <v>208</v>
      </c>
      <c r="S6045">
        <v>1248</v>
      </c>
      <c r="T6045" t="s">
        <v>108</v>
      </c>
      <c r="U6045" t="s">
        <v>209</v>
      </c>
      <c r="V6045">
        <v>5</v>
      </c>
      <c r="W6045" t="s">
        <v>1179</v>
      </c>
    </row>
    <row r="6046" spans="1:23" x14ac:dyDescent="0.3">
      <c r="A6046">
        <v>6218</v>
      </c>
      <c r="B6046" t="s">
        <v>65</v>
      </c>
      <c r="C6046">
        <v>2014</v>
      </c>
      <c r="D6046">
        <f t="shared" ca="1" si="376"/>
        <v>9</v>
      </c>
      <c r="E6046" s="5">
        <v>3500000</v>
      </c>
      <c r="F6046">
        <v>60000</v>
      </c>
      <c r="G6046" t="s">
        <v>19</v>
      </c>
      <c r="H6046" t="str">
        <f t="shared" si="377"/>
        <v>East</v>
      </c>
      <c r="I6046" t="s">
        <v>857</v>
      </c>
      <c r="J6046" t="str">
        <f t="shared" si="378"/>
        <v>New Hampshire</v>
      </c>
      <c r="K6046" t="s">
        <v>858</v>
      </c>
      <c r="L6046" t="str">
        <f t="shared" si="379"/>
        <v>Merrimack</v>
      </c>
      <c r="M6046" t="s">
        <v>22</v>
      </c>
      <c r="N6046" t="str">
        <f>IF(M6046="", "", IFERROR(VLOOKUP(M6046, Data!$A$1:$B$5, 2, 0), "Unkown fuel"))</f>
        <v>very harmful</v>
      </c>
      <c r="O6046" t="s">
        <v>23</v>
      </c>
      <c r="P6046" t="s">
        <v>154</v>
      </c>
      <c r="Q6046" t="s">
        <v>25</v>
      </c>
      <c r="R6046" t="s">
        <v>689</v>
      </c>
      <c r="S6046">
        <v>2982</v>
      </c>
      <c r="T6046" t="s">
        <v>2275</v>
      </c>
      <c r="U6046" t="s">
        <v>2276</v>
      </c>
      <c r="V6046">
        <v>7</v>
      </c>
      <c r="W6046" t="s">
        <v>1179</v>
      </c>
    </row>
    <row r="6047" spans="1:23" x14ac:dyDescent="0.3">
      <c r="A6047">
        <v>6219</v>
      </c>
      <c r="B6047" t="s">
        <v>37</v>
      </c>
      <c r="C6047">
        <v>2014</v>
      </c>
      <c r="D6047">
        <f t="shared" ca="1" si="376"/>
        <v>9</v>
      </c>
      <c r="E6047" s="5">
        <v>750000</v>
      </c>
      <c r="F6047">
        <v>80000</v>
      </c>
      <c r="G6047" t="s">
        <v>38</v>
      </c>
      <c r="H6047" t="str">
        <f t="shared" si="377"/>
        <v>Central</v>
      </c>
      <c r="I6047" t="s">
        <v>39</v>
      </c>
      <c r="J6047" t="str">
        <f t="shared" si="378"/>
        <v>Illinois</v>
      </c>
      <c r="K6047" t="s">
        <v>2080</v>
      </c>
      <c r="L6047" t="str">
        <f t="shared" si="379"/>
        <v>Lansing</v>
      </c>
      <c r="M6047" t="s">
        <v>22</v>
      </c>
      <c r="N6047" t="str">
        <f>IF(M6047="", "", IFERROR(VLOOKUP(M6047, Data!$A$1:$B$5, 2, 0), "Unkown fuel"))</f>
        <v>very harmful</v>
      </c>
      <c r="O6047" t="s">
        <v>23</v>
      </c>
      <c r="P6047" t="s">
        <v>24</v>
      </c>
      <c r="Q6047" t="s">
        <v>33</v>
      </c>
      <c r="R6047" t="s">
        <v>225</v>
      </c>
      <c r="S6047">
        <v>1498</v>
      </c>
      <c r="T6047" t="s">
        <v>105</v>
      </c>
      <c r="U6047" t="s">
        <v>95</v>
      </c>
      <c r="V6047">
        <v>5</v>
      </c>
      <c r="W6047" t="s">
        <v>1179</v>
      </c>
    </row>
    <row r="6048" spans="1:23" x14ac:dyDescent="0.3">
      <c r="A6048">
        <v>6220</v>
      </c>
      <c r="B6048" t="s">
        <v>120</v>
      </c>
      <c r="C6048">
        <v>2011</v>
      </c>
      <c r="D6048">
        <f t="shared" ca="1" si="376"/>
        <v>12</v>
      </c>
      <c r="E6048" s="5">
        <v>350000</v>
      </c>
      <c r="F6048">
        <v>120000</v>
      </c>
      <c r="G6048" t="s">
        <v>38</v>
      </c>
      <c r="H6048" t="str">
        <f t="shared" si="377"/>
        <v>Central</v>
      </c>
      <c r="I6048" t="s">
        <v>39</v>
      </c>
      <c r="J6048" t="str">
        <f t="shared" si="378"/>
        <v>Illinois</v>
      </c>
      <c r="K6048" t="s">
        <v>2080</v>
      </c>
      <c r="L6048" t="str">
        <f t="shared" si="379"/>
        <v>Lansing</v>
      </c>
      <c r="M6048" t="s">
        <v>22</v>
      </c>
      <c r="N6048" t="str">
        <f>IF(M6048="", "", IFERROR(VLOOKUP(M6048, Data!$A$1:$B$5, 2, 0), "Unkown fuel"))</f>
        <v>very harmful</v>
      </c>
      <c r="O6048" t="s">
        <v>23</v>
      </c>
      <c r="P6048" t="s">
        <v>24</v>
      </c>
      <c r="Q6048" t="s">
        <v>33</v>
      </c>
      <c r="R6048" t="s">
        <v>621</v>
      </c>
      <c r="S6048">
        <v>2499</v>
      </c>
      <c r="T6048" t="s">
        <v>431</v>
      </c>
      <c r="U6048" t="s">
        <v>779</v>
      </c>
      <c r="V6048">
        <v>10</v>
      </c>
      <c r="W6048" t="s">
        <v>1179</v>
      </c>
    </row>
    <row r="6049" spans="1:23" x14ac:dyDescent="0.3">
      <c r="A6049">
        <v>6221</v>
      </c>
      <c r="B6049" t="s">
        <v>37</v>
      </c>
      <c r="C6049">
        <v>2019</v>
      </c>
      <c r="D6049">
        <f t="shared" ca="1" si="376"/>
        <v>4</v>
      </c>
      <c r="E6049" s="5">
        <v>2000000</v>
      </c>
      <c r="F6049">
        <v>24857</v>
      </c>
      <c r="G6049" t="s">
        <v>38</v>
      </c>
      <c r="H6049" t="str">
        <f t="shared" si="377"/>
        <v>Central</v>
      </c>
      <c r="I6049" t="s">
        <v>39</v>
      </c>
      <c r="J6049" t="str">
        <f t="shared" si="378"/>
        <v>Illinois</v>
      </c>
      <c r="K6049" t="s">
        <v>1947</v>
      </c>
      <c r="L6049" t="str">
        <f t="shared" si="379"/>
        <v>Lake In The Hills</v>
      </c>
      <c r="M6049" t="s">
        <v>41</v>
      </c>
      <c r="N6049" t="str">
        <f>IF(M6049="", "", IFERROR(VLOOKUP(M6049, Data!$A$1:$B$5, 2, 0), "Unkown fuel"))</f>
        <v>harmful</v>
      </c>
      <c r="O6049" t="s">
        <v>158</v>
      </c>
      <c r="P6049" t="s">
        <v>154</v>
      </c>
      <c r="Q6049" t="s">
        <v>1873</v>
      </c>
      <c r="R6049" t="s">
        <v>982</v>
      </c>
      <c r="S6049">
        <v>1799</v>
      </c>
      <c r="T6049" t="s">
        <v>2277</v>
      </c>
      <c r="U6049" t="s">
        <v>2278</v>
      </c>
      <c r="V6049">
        <v>5</v>
      </c>
      <c r="W6049" t="s">
        <v>1179</v>
      </c>
    </row>
    <row r="6050" spans="1:23" x14ac:dyDescent="0.3">
      <c r="A6050">
        <v>6222</v>
      </c>
      <c r="B6050" t="s">
        <v>46</v>
      </c>
      <c r="C6050">
        <v>2017</v>
      </c>
      <c r="D6050">
        <f t="shared" ca="1" si="376"/>
        <v>6</v>
      </c>
      <c r="E6050" s="5">
        <v>270000</v>
      </c>
      <c r="F6050">
        <v>26442</v>
      </c>
      <c r="G6050" t="s">
        <v>38</v>
      </c>
      <c r="H6050" t="str">
        <f t="shared" si="377"/>
        <v>Central</v>
      </c>
      <c r="I6050" t="s">
        <v>39</v>
      </c>
      <c r="J6050" t="str">
        <f t="shared" si="378"/>
        <v>Illinois</v>
      </c>
      <c r="K6050" t="s">
        <v>2080</v>
      </c>
      <c r="L6050" t="str">
        <f t="shared" si="379"/>
        <v>Lansing</v>
      </c>
      <c r="M6050" t="s">
        <v>41</v>
      </c>
      <c r="N6050" t="str">
        <f>IF(M6050="", "", IFERROR(VLOOKUP(M6050, Data!$A$1:$B$5, 2, 0), "Unkown fuel"))</f>
        <v>harmful</v>
      </c>
      <c r="O6050" t="s">
        <v>23</v>
      </c>
      <c r="P6050" t="s">
        <v>24</v>
      </c>
      <c r="Q6050" t="s">
        <v>25</v>
      </c>
      <c r="R6050" t="s">
        <v>110</v>
      </c>
      <c r="S6050">
        <v>998</v>
      </c>
      <c r="T6050" t="s">
        <v>247</v>
      </c>
      <c r="U6050" t="s">
        <v>679</v>
      </c>
      <c r="V6050">
        <v>5</v>
      </c>
      <c r="W6050" t="s">
        <v>1179</v>
      </c>
    </row>
    <row r="6051" spans="1:23" x14ac:dyDescent="0.3">
      <c r="A6051">
        <v>6223</v>
      </c>
      <c r="B6051" t="s">
        <v>18</v>
      </c>
      <c r="C6051">
        <v>2017</v>
      </c>
      <c r="D6051">
        <f t="shared" ca="1" si="376"/>
        <v>6</v>
      </c>
      <c r="E6051" s="5">
        <v>700000</v>
      </c>
      <c r="F6051">
        <v>35000</v>
      </c>
      <c r="G6051" t="s">
        <v>38</v>
      </c>
      <c r="H6051" t="str">
        <f t="shared" si="377"/>
        <v>Central</v>
      </c>
      <c r="I6051" t="s">
        <v>39</v>
      </c>
      <c r="J6051" t="str">
        <f t="shared" si="378"/>
        <v>Illinois</v>
      </c>
      <c r="K6051" t="s">
        <v>2080</v>
      </c>
      <c r="L6051" t="str">
        <f t="shared" si="379"/>
        <v>Lansing</v>
      </c>
      <c r="M6051" t="s">
        <v>41</v>
      </c>
      <c r="N6051" t="str">
        <f>IF(M6051="", "", IFERROR(VLOOKUP(M6051, Data!$A$1:$B$5, 2, 0), "Unkown fuel"))</f>
        <v>harmful</v>
      </c>
      <c r="O6051" t="s">
        <v>23</v>
      </c>
      <c r="P6051" t="s">
        <v>24</v>
      </c>
      <c r="Q6051" t="s">
        <v>25</v>
      </c>
      <c r="R6051" t="s">
        <v>383</v>
      </c>
      <c r="S6051">
        <v>1373</v>
      </c>
      <c r="T6051" t="s">
        <v>384</v>
      </c>
      <c r="U6051" t="s">
        <v>233</v>
      </c>
      <c r="V6051">
        <v>7</v>
      </c>
      <c r="W6051" t="s">
        <v>1179</v>
      </c>
    </row>
    <row r="6052" spans="1:23" x14ac:dyDescent="0.3">
      <c r="A6052">
        <v>6224</v>
      </c>
      <c r="B6052" t="s">
        <v>18</v>
      </c>
      <c r="C6052">
        <v>2010</v>
      </c>
      <c r="D6052">
        <f t="shared" ca="1" si="376"/>
        <v>13</v>
      </c>
      <c r="E6052" s="5">
        <v>130000</v>
      </c>
      <c r="F6052">
        <v>28000</v>
      </c>
      <c r="G6052" t="s">
        <v>38</v>
      </c>
      <c r="H6052" t="str">
        <f t="shared" si="377"/>
        <v>Central</v>
      </c>
      <c r="I6052" t="s">
        <v>39</v>
      </c>
      <c r="J6052" t="str">
        <f t="shared" si="378"/>
        <v>Illinois</v>
      </c>
      <c r="K6052" t="s">
        <v>2080</v>
      </c>
      <c r="L6052" t="str">
        <f t="shared" si="379"/>
        <v>Lansing</v>
      </c>
      <c r="M6052" t="s">
        <v>41</v>
      </c>
      <c r="N6052" t="str">
        <f>IF(M6052="", "", IFERROR(VLOOKUP(M6052, Data!$A$1:$B$5, 2, 0), "Unkown fuel"))</f>
        <v>harmful</v>
      </c>
      <c r="O6052" t="s">
        <v>23</v>
      </c>
      <c r="P6052" t="s">
        <v>24</v>
      </c>
      <c r="Q6052" t="s">
        <v>33</v>
      </c>
      <c r="R6052" t="s">
        <v>96</v>
      </c>
      <c r="S6052">
        <v>796</v>
      </c>
      <c r="T6052" t="s">
        <v>97</v>
      </c>
      <c r="U6052" t="s">
        <v>98</v>
      </c>
      <c r="V6052">
        <v>5</v>
      </c>
      <c r="W6052" t="s">
        <v>1179</v>
      </c>
    </row>
    <row r="6053" spans="1:23" x14ac:dyDescent="0.3">
      <c r="A6053">
        <v>6225</v>
      </c>
      <c r="B6053" t="s">
        <v>18</v>
      </c>
      <c r="C6053">
        <v>2015</v>
      </c>
      <c r="D6053">
        <f t="shared" ca="1" si="376"/>
        <v>8</v>
      </c>
      <c r="E6053" s="5">
        <v>650000</v>
      </c>
      <c r="F6053">
        <v>80000</v>
      </c>
      <c r="G6053" t="s">
        <v>38</v>
      </c>
      <c r="H6053" t="str">
        <f t="shared" si="377"/>
        <v>Central</v>
      </c>
      <c r="I6053" t="s">
        <v>39</v>
      </c>
      <c r="J6053" t="str">
        <f t="shared" si="378"/>
        <v>Illinois</v>
      </c>
      <c r="K6053" t="s">
        <v>2080</v>
      </c>
      <c r="L6053" t="str">
        <f t="shared" si="379"/>
        <v>Lansing</v>
      </c>
      <c r="M6053" t="s">
        <v>22</v>
      </c>
      <c r="N6053" t="str">
        <f>IF(M6053="", "", IFERROR(VLOOKUP(M6053, Data!$A$1:$B$5, 2, 0), "Unkown fuel"))</f>
        <v>very harmful</v>
      </c>
      <c r="O6053" t="s">
        <v>23</v>
      </c>
      <c r="P6053" t="s">
        <v>24</v>
      </c>
      <c r="Q6053" t="s">
        <v>25</v>
      </c>
      <c r="R6053" t="s">
        <v>307</v>
      </c>
      <c r="S6053">
        <v>1248</v>
      </c>
      <c r="T6053" t="s">
        <v>108</v>
      </c>
      <c r="U6053" t="s">
        <v>95</v>
      </c>
      <c r="V6053">
        <v>7</v>
      </c>
      <c r="W6053" t="s">
        <v>1179</v>
      </c>
    </row>
    <row r="6054" spans="1:23" x14ac:dyDescent="0.3">
      <c r="A6054">
        <v>6226</v>
      </c>
      <c r="B6054" t="s">
        <v>18</v>
      </c>
      <c r="C6054">
        <v>2005</v>
      </c>
      <c r="D6054">
        <f t="shared" ca="1" si="376"/>
        <v>18</v>
      </c>
      <c r="E6054" s="5">
        <v>55000</v>
      </c>
      <c r="F6054">
        <v>39000</v>
      </c>
      <c r="G6054" t="s">
        <v>56</v>
      </c>
      <c r="H6054" t="str">
        <f t="shared" si="377"/>
        <v>West</v>
      </c>
      <c r="I6054" t="s">
        <v>57</v>
      </c>
      <c r="J6054" t="str">
        <f t="shared" si="378"/>
        <v>California</v>
      </c>
      <c r="K6054" t="s">
        <v>2279</v>
      </c>
      <c r="L6054" t="str">
        <f t="shared" si="379"/>
        <v>Redondo Beach</v>
      </c>
      <c r="M6054" t="s">
        <v>41</v>
      </c>
      <c r="N6054" t="str">
        <f>IF(M6054="", "", IFERROR(VLOOKUP(M6054, Data!$A$1:$B$5, 2, 0), "Unkown fuel"))</f>
        <v>harmful</v>
      </c>
      <c r="O6054" t="s">
        <v>23</v>
      </c>
      <c r="P6054" t="s">
        <v>24</v>
      </c>
      <c r="Q6054" t="s">
        <v>25</v>
      </c>
      <c r="R6054" t="s">
        <v>96</v>
      </c>
      <c r="S6054">
        <v>796</v>
      </c>
      <c r="T6054" t="s">
        <v>97</v>
      </c>
      <c r="U6054" t="s">
        <v>98</v>
      </c>
      <c r="V6054">
        <v>5</v>
      </c>
      <c r="W6054" t="s">
        <v>1179</v>
      </c>
    </row>
    <row r="6055" spans="1:23" x14ac:dyDescent="0.3">
      <c r="A6055">
        <v>6227</v>
      </c>
      <c r="B6055" t="s">
        <v>18</v>
      </c>
      <c r="C6055">
        <v>2017</v>
      </c>
      <c r="D6055">
        <f t="shared" ca="1" si="376"/>
        <v>6</v>
      </c>
      <c r="E6055" s="5">
        <v>475000</v>
      </c>
      <c r="F6055">
        <v>20000</v>
      </c>
      <c r="G6055" t="s">
        <v>56</v>
      </c>
      <c r="H6055" t="str">
        <f t="shared" si="377"/>
        <v>West</v>
      </c>
      <c r="I6055" t="s">
        <v>57</v>
      </c>
      <c r="J6055" t="str">
        <f t="shared" si="378"/>
        <v>California</v>
      </c>
      <c r="K6055" t="s">
        <v>972</v>
      </c>
      <c r="L6055" t="str">
        <f t="shared" si="379"/>
        <v>Redwood City</v>
      </c>
      <c r="M6055" t="s">
        <v>41</v>
      </c>
      <c r="N6055" t="str">
        <f>IF(M6055="", "", IFERROR(VLOOKUP(M6055, Data!$A$1:$B$5, 2, 0), "Unkown fuel"))</f>
        <v>harmful</v>
      </c>
      <c r="O6055" t="s">
        <v>23</v>
      </c>
      <c r="P6055" t="s">
        <v>154</v>
      </c>
      <c r="Q6055" t="s">
        <v>25</v>
      </c>
      <c r="R6055" t="s">
        <v>226</v>
      </c>
      <c r="S6055">
        <v>998</v>
      </c>
      <c r="T6055" t="s">
        <v>86</v>
      </c>
      <c r="U6055" t="s">
        <v>141</v>
      </c>
      <c r="V6055">
        <v>5</v>
      </c>
      <c r="W6055" t="s">
        <v>1179</v>
      </c>
    </row>
    <row r="6056" spans="1:23" x14ac:dyDescent="0.3">
      <c r="A6056">
        <v>6228</v>
      </c>
      <c r="B6056" t="s">
        <v>296</v>
      </c>
      <c r="C6056">
        <v>2013</v>
      </c>
      <c r="D6056">
        <f t="shared" ca="1" si="376"/>
        <v>10</v>
      </c>
      <c r="E6056" s="5">
        <v>325000</v>
      </c>
      <c r="F6056">
        <v>50000</v>
      </c>
      <c r="G6056" t="s">
        <v>56</v>
      </c>
      <c r="H6056" t="str">
        <f t="shared" si="377"/>
        <v>West</v>
      </c>
      <c r="I6056" t="s">
        <v>57</v>
      </c>
      <c r="J6056" t="str">
        <f t="shared" si="378"/>
        <v>California</v>
      </c>
      <c r="K6056" t="s">
        <v>972</v>
      </c>
      <c r="L6056" t="str">
        <f t="shared" si="379"/>
        <v>Redwood City</v>
      </c>
      <c r="M6056" t="s">
        <v>22</v>
      </c>
      <c r="N6056" t="str">
        <f>IF(M6056="", "", IFERROR(VLOOKUP(M6056, Data!$A$1:$B$5, 2, 0), "Unkown fuel"))</f>
        <v>very harmful</v>
      </c>
      <c r="O6056" t="s">
        <v>23</v>
      </c>
      <c r="P6056" t="s">
        <v>24</v>
      </c>
      <c r="Q6056" t="s">
        <v>25</v>
      </c>
      <c r="R6056" t="s">
        <v>809</v>
      </c>
      <c r="S6056">
        <v>1461</v>
      </c>
      <c r="T6056" t="s">
        <v>613</v>
      </c>
      <c r="U6056" t="s">
        <v>614</v>
      </c>
      <c r="V6056">
        <v>5</v>
      </c>
      <c r="W6056" t="s">
        <v>1179</v>
      </c>
    </row>
    <row r="6057" spans="1:23" x14ac:dyDescent="0.3">
      <c r="A6057">
        <v>6229</v>
      </c>
      <c r="B6057" t="s">
        <v>37</v>
      </c>
      <c r="C6057">
        <v>2017</v>
      </c>
      <c r="D6057">
        <f t="shared" ca="1" si="376"/>
        <v>6</v>
      </c>
      <c r="E6057" s="5">
        <v>615000</v>
      </c>
      <c r="F6057">
        <v>40000</v>
      </c>
      <c r="G6057" t="s">
        <v>56</v>
      </c>
      <c r="H6057" t="str">
        <f t="shared" si="377"/>
        <v>West</v>
      </c>
      <c r="I6057" t="s">
        <v>57</v>
      </c>
      <c r="J6057" t="str">
        <f t="shared" si="378"/>
        <v>California</v>
      </c>
      <c r="K6057" t="s">
        <v>972</v>
      </c>
      <c r="L6057" t="str">
        <f t="shared" si="379"/>
        <v>Redwood City</v>
      </c>
      <c r="M6057" t="s">
        <v>41</v>
      </c>
      <c r="N6057" t="str">
        <f>IF(M6057="", "", IFERROR(VLOOKUP(M6057, Data!$A$1:$B$5, 2, 0), "Unkown fuel"))</f>
        <v>harmful</v>
      </c>
      <c r="O6057" t="s">
        <v>23</v>
      </c>
      <c r="P6057" t="s">
        <v>154</v>
      </c>
      <c r="Q6057" t="s">
        <v>25</v>
      </c>
      <c r="R6057" t="s">
        <v>273</v>
      </c>
      <c r="S6057">
        <v>1199</v>
      </c>
      <c r="T6057" t="s">
        <v>434</v>
      </c>
      <c r="U6057" t="s">
        <v>452</v>
      </c>
      <c r="V6057">
        <v>5</v>
      </c>
      <c r="W6057" t="s">
        <v>1179</v>
      </c>
    </row>
    <row r="6058" spans="1:23" x14ac:dyDescent="0.3">
      <c r="A6058">
        <v>6230</v>
      </c>
      <c r="B6058" t="s">
        <v>46</v>
      </c>
      <c r="C6058">
        <v>2015</v>
      </c>
      <c r="D6058">
        <f t="shared" ca="1" si="376"/>
        <v>8</v>
      </c>
      <c r="E6058" s="5">
        <v>390000</v>
      </c>
      <c r="F6058">
        <v>15000</v>
      </c>
      <c r="G6058" t="s">
        <v>56</v>
      </c>
      <c r="H6058" t="str">
        <f t="shared" si="377"/>
        <v>West</v>
      </c>
      <c r="I6058" t="s">
        <v>57</v>
      </c>
      <c r="J6058" t="str">
        <f t="shared" si="378"/>
        <v>California</v>
      </c>
      <c r="K6058" t="s">
        <v>972</v>
      </c>
      <c r="L6058" t="str">
        <f t="shared" si="379"/>
        <v>Redwood City</v>
      </c>
      <c r="M6058" t="s">
        <v>41</v>
      </c>
      <c r="N6058" t="str">
        <f>IF(M6058="", "", IFERROR(VLOOKUP(M6058, Data!$A$1:$B$5, 2, 0), "Unkown fuel"))</f>
        <v>harmful</v>
      </c>
      <c r="O6058" t="s">
        <v>23</v>
      </c>
      <c r="P6058" t="s">
        <v>24</v>
      </c>
      <c r="Q6058" t="s">
        <v>25</v>
      </c>
      <c r="R6058" t="s">
        <v>85</v>
      </c>
      <c r="S6058">
        <v>1197</v>
      </c>
      <c r="T6058" t="s">
        <v>90</v>
      </c>
      <c r="U6058" t="s">
        <v>261</v>
      </c>
      <c r="V6058">
        <v>5</v>
      </c>
      <c r="W6058" t="s">
        <v>1179</v>
      </c>
    </row>
    <row r="6059" spans="1:23" x14ac:dyDescent="0.3">
      <c r="A6059">
        <v>6231</v>
      </c>
      <c r="B6059" t="s">
        <v>18</v>
      </c>
      <c r="C6059">
        <v>2019</v>
      </c>
      <c r="D6059">
        <f t="shared" ca="1" si="376"/>
        <v>4</v>
      </c>
      <c r="E6059" s="5">
        <v>650000</v>
      </c>
      <c r="F6059">
        <v>15000</v>
      </c>
      <c r="G6059" t="s">
        <v>56</v>
      </c>
      <c r="H6059" t="str">
        <f t="shared" si="377"/>
        <v>West</v>
      </c>
      <c r="I6059" t="s">
        <v>57</v>
      </c>
      <c r="J6059" t="str">
        <f t="shared" si="378"/>
        <v>California</v>
      </c>
      <c r="K6059" t="s">
        <v>972</v>
      </c>
      <c r="L6059" t="str">
        <f t="shared" si="379"/>
        <v>Redwood City</v>
      </c>
      <c r="M6059" t="s">
        <v>41</v>
      </c>
      <c r="N6059" t="str">
        <f>IF(M6059="", "", IFERROR(VLOOKUP(M6059, Data!$A$1:$B$5, 2, 0), "Unkown fuel"))</f>
        <v>harmful</v>
      </c>
      <c r="O6059" t="s">
        <v>23</v>
      </c>
      <c r="P6059" t="s">
        <v>154</v>
      </c>
      <c r="Q6059" t="s">
        <v>25</v>
      </c>
      <c r="R6059" t="s">
        <v>222</v>
      </c>
      <c r="S6059">
        <v>1197</v>
      </c>
      <c r="T6059" t="s">
        <v>265</v>
      </c>
      <c r="U6059" t="s">
        <v>266</v>
      </c>
      <c r="V6059">
        <v>5</v>
      </c>
      <c r="W6059" t="s">
        <v>1179</v>
      </c>
    </row>
    <row r="6060" spans="1:23" x14ac:dyDescent="0.3">
      <c r="A6060">
        <v>6232</v>
      </c>
      <c r="B6060" t="s">
        <v>18</v>
      </c>
      <c r="C6060">
        <v>2015</v>
      </c>
      <c r="D6060">
        <f t="shared" ca="1" si="376"/>
        <v>8</v>
      </c>
      <c r="E6060" s="5">
        <v>440000</v>
      </c>
      <c r="F6060">
        <v>30000</v>
      </c>
      <c r="G6060" t="s">
        <v>56</v>
      </c>
      <c r="H6060" t="str">
        <f t="shared" si="377"/>
        <v>West</v>
      </c>
      <c r="I6060" t="s">
        <v>57</v>
      </c>
      <c r="J6060" t="str">
        <f t="shared" si="378"/>
        <v>California</v>
      </c>
      <c r="K6060" t="s">
        <v>2279</v>
      </c>
      <c r="L6060" t="str">
        <f t="shared" si="379"/>
        <v>Redondo Beach</v>
      </c>
      <c r="M6060" t="s">
        <v>41</v>
      </c>
      <c r="N6060" t="str">
        <f>IF(M6060="", "", IFERROR(VLOOKUP(M6060, Data!$A$1:$B$5, 2, 0), "Unkown fuel"))</f>
        <v>harmful</v>
      </c>
      <c r="O6060" t="s">
        <v>23</v>
      </c>
      <c r="P6060" t="s">
        <v>24</v>
      </c>
      <c r="Q6060" t="s">
        <v>25</v>
      </c>
      <c r="R6060" t="s">
        <v>389</v>
      </c>
      <c r="S6060">
        <v>1197</v>
      </c>
      <c r="T6060" t="s">
        <v>265</v>
      </c>
      <c r="U6060" t="s">
        <v>266</v>
      </c>
      <c r="V6060">
        <v>5</v>
      </c>
      <c r="W6060" t="s">
        <v>1179</v>
      </c>
    </row>
    <row r="6061" spans="1:23" x14ac:dyDescent="0.3">
      <c r="A6061">
        <v>6233</v>
      </c>
      <c r="B6061" t="s">
        <v>37</v>
      </c>
      <c r="C6061">
        <v>2014</v>
      </c>
      <c r="D6061">
        <f t="shared" ca="1" si="376"/>
        <v>9</v>
      </c>
      <c r="E6061" s="5">
        <v>600000</v>
      </c>
      <c r="F6061">
        <v>70000</v>
      </c>
      <c r="G6061" t="s">
        <v>56</v>
      </c>
      <c r="H6061" t="str">
        <f t="shared" si="377"/>
        <v>West</v>
      </c>
      <c r="I6061" t="s">
        <v>957</v>
      </c>
      <c r="J6061" t="str">
        <f t="shared" si="378"/>
        <v>Utah</v>
      </c>
      <c r="K6061" t="s">
        <v>1418</v>
      </c>
      <c r="L6061" t="str">
        <f t="shared" si="379"/>
        <v>West Valley City</v>
      </c>
      <c r="M6061" t="s">
        <v>22</v>
      </c>
      <c r="N6061" t="str">
        <f>IF(M6061="", "", IFERROR(VLOOKUP(M6061, Data!$A$1:$B$5, 2, 0), "Unkown fuel"))</f>
        <v>very harmful</v>
      </c>
      <c r="O6061" t="s">
        <v>23</v>
      </c>
      <c r="P6061" t="s">
        <v>24</v>
      </c>
      <c r="Q6061" t="s">
        <v>25</v>
      </c>
      <c r="R6061" t="s">
        <v>182</v>
      </c>
      <c r="S6061">
        <v>1498</v>
      </c>
      <c r="T6061" t="s">
        <v>105</v>
      </c>
      <c r="U6061" t="s">
        <v>95</v>
      </c>
      <c r="V6061">
        <v>5</v>
      </c>
      <c r="W6061" t="s">
        <v>1179</v>
      </c>
    </row>
    <row r="6062" spans="1:23" x14ac:dyDescent="0.3">
      <c r="A6062">
        <v>6234</v>
      </c>
      <c r="B6062" t="s">
        <v>120</v>
      </c>
      <c r="C6062">
        <v>2012</v>
      </c>
      <c r="D6062">
        <f t="shared" ca="1" si="376"/>
        <v>11</v>
      </c>
      <c r="E6062" s="5">
        <v>170000</v>
      </c>
      <c r="F6062">
        <v>80000</v>
      </c>
      <c r="G6062" t="s">
        <v>124</v>
      </c>
      <c r="H6062" t="str">
        <f t="shared" si="377"/>
        <v>South</v>
      </c>
      <c r="I6062" t="s">
        <v>965</v>
      </c>
      <c r="J6062" t="str">
        <f t="shared" si="378"/>
        <v>Virginia</v>
      </c>
      <c r="K6062" t="s">
        <v>1609</v>
      </c>
      <c r="L6062" t="str">
        <f t="shared" si="379"/>
        <v>Alexandria</v>
      </c>
      <c r="M6062" t="s">
        <v>41</v>
      </c>
      <c r="N6062" t="str">
        <f>IF(M6062="", "", IFERROR(VLOOKUP(M6062, Data!$A$1:$B$5, 2, 0), "Unkown fuel"))</f>
        <v>harmful</v>
      </c>
      <c r="O6062" t="s">
        <v>23</v>
      </c>
      <c r="P6062" t="s">
        <v>24</v>
      </c>
      <c r="Q6062" t="s">
        <v>25</v>
      </c>
      <c r="R6062" t="s">
        <v>408</v>
      </c>
      <c r="S6062">
        <v>995</v>
      </c>
      <c r="T6062" t="s">
        <v>309</v>
      </c>
      <c r="U6062" t="s">
        <v>715</v>
      </c>
      <c r="V6062">
        <v>5</v>
      </c>
      <c r="W6062" t="s">
        <v>1179</v>
      </c>
    </row>
    <row r="6063" spans="1:23" x14ac:dyDescent="0.3">
      <c r="A6063">
        <v>6235</v>
      </c>
      <c r="B6063" t="s">
        <v>88</v>
      </c>
      <c r="C6063">
        <v>2013</v>
      </c>
      <c r="D6063">
        <f t="shared" ca="1" si="376"/>
        <v>10</v>
      </c>
      <c r="E6063" s="5">
        <v>499000</v>
      </c>
      <c r="F6063">
        <v>80000</v>
      </c>
      <c r="G6063" t="s">
        <v>124</v>
      </c>
      <c r="H6063" t="str">
        <f t="shared" si="377"/>
        <v>South</v>
      </c>
      <c r="I6063" t="s">
        <v>965</v>
      </c>
      <c r="J6063" t="str">
        <f t="shared" si="378"/>
        <v>Virginia</v>
      </c>
      <c r="K6063" t="s">
        <v>1609</v>
      </c>
      <c r="L6063" t="str">
        <f t="shared" si="379"/>
        <v>Alexandria</v>
      </c>
      <c r="M6063" t="s">
        <v>22</v>
      </c>
      <c r="N6063" t="str">
        <f>IF(M6063="", "", IFERROR(VLOOKUP(M6063, Data!$A$1:$B$5, 2, 0), "Unkown fuel"))</f>
        <v>very harmful</v>
      </c>
      <c r="O6063" t="s">
        <v>23</v>
      </c>
      <c r="P6063" t="s">
        <v>24</v>
      </c>
      <c r="Q6063" t="s">
        <v>25</v>
      </c>
      <c r="R6063" t="s">
        <v>489</v>
      </c>
      <c r="S6063">
        <v>2523</v>
      </c>
      <c r="T6063" t="s">
        <v>486</v>
      </c>
      <c r="U6063" t="s">
        <v>596</v>
      </c>
      <c r="V6063">
        <v>9</v>
      </c>
      <c r="W6063" t="s">
        <v>1179</v>
      </c>
    </row>
    <row r="6064" spans="1:23" x14ac:dyDescent="0.3">
      <c r="A6064">
        <v>6236</v>
      </c>
      <c r="B6064" t="s">
        <v>46</v>
      </c>
      <c r="C6064">
        <v>2012</v>
      </c>
      <c r="D6064">
        <f t="shared" ca="1" si="376"/>
        <v>11</v>
      </c>
      <c r="E6064" s="5">
        <v>525000</v>
      </c>
      <c r="F6064">
        <v>120000</v>
      </c>
      <c r="G6064" t="s">
        <v>124</v>
      </c>
      <c r="H6064" t="str">
        <f t="shared" si="377"/>
        <v>South</v>
      </c>
      <c r="I6064" t="s">
        <v>965</v>
      </c>
      <c r="J6064" t="str">
        <f t="shared" si="378"/>
        <v>Virginia</v>
      </c>
      <c r="K6064" t="s">
        <v>1609</v>
      </c>
      <c r="L6064" t="str">
        <f t="shared" si="379"/>
        <v>Alexandria</v>
      </c>
      <c r="M6064" t="s">
        <v>22</v>
      </c>
      <c r="N6064" t="str">
        <f>IF(M6064="", "", IFERROR(VLOOKUP(M6064, Data!$A$1:$B$5, 2, 0), "Unkown fuel"))</f>
        <v>very harmful</v>
      </c>
      <c r="O6064" t="s">
        <v>23</v>
      </c>
      <c r="P6064" t="s">
        <v>24</v>
      </c>
      <c r="Q6064" t="s">
        <v>25</v>
      </c>
      <c r="R6064" t="s">
        <v>99</v>
      </c>
      <c r="S6064">
        <v>1396</v>
      </c>
      <c r="T6064" t="s">
        <v>100</v>
      </c>
      <c r="U6064" t="s">
        <v>101</v>
      </c>
      <c r="V6064">
        <v>5</v>
      </c>
      <c r="W6064" t="s">
        <v>1179</v>
      </c>
    </row>
    <row r="6065" spans="1:23" x14ac:dyDescent="0.3">
      <c r="A6065">
        <v>6237</v>
      </c>
      <c r="B6065" t="s">
        <v>296</v>
      </c>
      <c r="C6065">
        <v>2015</v>
      </c>
      <c r="D6065">
        <f t="shared" ca="1" si="376"/>
        <v>8</v>
      </c>
      <c r="E6065" s="5">
        <v>580000</v>
      </c>
      <c r="F6065">
        <v>90000</v>
      </c>
      <c r="G6065" t="s">
        <v>56</v>
      </c>
      <c r="H6065" t="str">
        <f t="shared" si="377"/>
        <v>West</v>
      </c>
      <c r="I6065" t="s">
        <v>957</v>
      </c>
      <c r="J6065" t="str">
        <f t="shared" si="378"/>
        <v>Utah</v>
      </c>
      <c r="K6065" t="s">
        <v>1418</v>
      </c>
      <c r="L6065" t="str">
        <f t="shared" si="379"/>
        <v>West Valley City</v>
      </c>
      <c r="M6065" t="s">
        <v>22</v>
      </c>
      <c r="N6065" t="str">
        <f>IF(M6065="", "", IFERROR(VLOOKUP(M6065, Data!$A$1:$B$5, 2, 0), "Unkown fuel"))</f>
        <v>very harmful</v>
      </c>
      <c r="O6065" t="s">
        <v>23</v>
      </c>
      <c r="P6065" t="s">
        <v>24</v>
      </c>
      <c r="Q6065" t="s">
        <v>25</v>
      </c>
      <c r="R6065" t="s">
        <v>297</v>
      </c>
      <c r="S6065">
        <v>1461</v>
      </c>
      <c r="T6065" t="s">
        <v>298</v>
      </c>
      <c r="U6065" t="s">
        <v>299</v>
      </c>
      <c r="V6065">
        <v>5</v>
      </c>
      <c r="W6065" t="s">
        <v>1179</v>
      </c>
    </row>
    <row r="6066" spans="1:23" x14ac:dyDescent="0.3">
      <c r="A6066">
        <v>6238</v>
      </c>
      <c r="B6066" t="s">
        <v>120</v>
      </c>
      <c r="C6066">
        <v>2016</v>
      </c>
      <c r="D6066">
        <f t="shared" ca="1" si="376"/>
        <v>7</v>
      </c>
      <c r="E6066" s="5">
        <v>420000</v>
      </c>
      <c r="F6066">
        <v>110000</v>
      </c>
      <c r="G6066" t="s">
        <v>56</v>
      </c>
      <c r="H6066" t="str">
        <f t="shared" si="377"/>
        <v>West</v>
      </c>
      <c r="I6066" t="s">
        <v>957</v>
      </c>
      <c r="J6066" t="str">
        <f t="shared" si="378"/>
        <v>Utah</v>
      </c>
      <c r="K6066" t="s">
        <v>1418</v>
      </c>
      <c r="L6066" t="str">
        <f t="shared" si="379"/>
        <v>West Valley City</v>
      </c>
      <c r="M6066" t="s">
        <v>22</v>
      </c>
      <c r="N6066" t="str">
        <f>IF(M6066="", "", IFERROR(VLOOKUP(M6066, Data!$A$1:$B$5, 2, 0), "Unkown fuel"))</f>
        <v>very harmful</v>
      </c>
      <c r="O6066" t="s">
        <v>23</v>
      </c>
      <c r="P6066" t="s">
        <v>24</v>
      </c>
      <c r="Q6066" t="s">
        <v>33</v>
      </c>
      <c r="R6066" t="s">
        <v>121</v>
      </c>
      <c r="S6066">
        <v>1248</v>
      </c>
      <c r="T6066" t="s">
        <v>556</v>
      </c>
      <c r="U6066" t="s">
        <v>123</v>
      </c>
      <c r="V6066">
        <v>7</v>
      </c>
      <c r="W6066" t="s">
        <v>1179</v>
      </c>
    </row>
    <row r="6067" spans="1:23" x14ac:dyDescent="0.3">
      <c r="A6067">
        <v>6239</v>
      </c>
      <c r="B6067" t="s">
        <v>65</v>
      </c>
      <c r="C6067">
        <v>2015</v>
      </c>
      <c r="D6067">
        <f t="shared" ca="1" si="376"/>
        <v>8</v>
      </c>
      <c r="E6067" s="5">
        <v>1300000</v>
      </c>
      <c r="F6067">
        <v>120000</v>
      </c>
      <c r="G6067" t="s">
        <v>124</v>
      </c>
      <c r="H6067" t="str">
        <f t="shared" si="377"/>
        <v>South</v>
      </c>
      <c r="I6067" t="s">
        <v>965</v>
      </c>
      <c r="J6067" t="str">
        <f t="shared" si="378"/>
        <v>Virginia</v>
      </c>
      <c r="K6067" t="s">
        <v>1609</v>
      </c>
      <c r="L6067" t="str">
        <f t="shared" si="379"/>
        <v>Alexandria</v>
      </c>
      <c r="M6067" t="s">
        <v>22</v>
      </c>
      <c r="N6067" t="str">
        <f>IF(M6067="", "", IFERROR(VLOOKUP(M6067, Data!$A$1:$B$5, 2, 0), "Unkown fuel"))</f>
        <v>very harmful</v>
      </c>
      <c r="O6067" t="s">
        <v>23</v>
      </c>
      <c r="P6067" t="s">
        <v>24</v>
      </c>
      <c r="Q6067" t="s">
        <v>25</v>
      </c>
      <c r="R6067" t="s">
        <v>170</v>
      </c>
      <c r="S6067">
        <v>2494</v>
      </c>
      <c r="T6067" t="s">
        <v>190</v>
      </c>
      <c r="U6067" t="s">
        <v>172</v>
      </c>
      <c r="V6067">
        <v>7</v>
      </c>
      <c r="W6067" t="s">
        <v>1179</v>
      </c>
    </row>
    <row r="6068" spans="1:23" x14ac:dyDescent="0.3">
      <c r="A6068">
        <v>6240</v>
      </c>
      <c r="B6068" t="s">
        <v>46</v>
      </c>
      <c r="C6068">
        <v>2016</v>
      </c>
      <c r="D6068">
        <f t="shared" ca="1" si="376"/>
        <v>7</v>
      </c>
      <c r="E6068" s="5">
        <v>800000</v>
      </c>
      <c r="F6068">
        <v>80000</v>
      </c>
      <c r="G6068" t="s">
        <v>124</v>
      </c>
      <c r="H6068" t="str">
        <f t="shared" si="377"/>
        <v>South</v>
      </c>
      <c r="I6068" t="s">
        <v>965</v>
      </c>
      <c r="J6068" t="str">
        <f t="shared" si="378"/>
        <v>Virginia</v>
      </c>
      <c r="K6068" t="s">
        <v>1609</v>
      </c>
      <c r="L6068" t="str">
        <f t="shared" si="379"/>
        <v>Alexandria</v>
      </c>
      <c r="M6068" t="s">
        <v>22</v>
      </c>
      <c r="N6068" t="str">
        <f>IF(M6068="", "", IFERROR(VLOOKUP(M6068, Data!$A$1:$B$5, 2, 0), "Unkown fuel"))</f>
        <v>very harmful</v>
      </c>
      <c r="O6068" t="s">
        <v>23</v>
      </c>
      <c r="P6068" t="s">
        <v>24</v>
      </c>
      <c r="Q6068" t="s">
        <v>25</v>
      </c>
      <c r="R6068" t="s">
        <v>571</v>
      </c>
      <c r="S6068">
        <v>1582</v>
      </c>
      <c r="T6068" t="s">
        <v>301</v>
      </c>
      <c r="U6068" t="s">
        <v>302</v>
      </c>
      <c r="V6068">
        <v>5</v>
      </c>
      <c r="W6068" t="s">
        <v>1179</v>
      </c>
    </row>
    <row r="6069" spans="1:23" x14ac:dyDescent="0.3">
      <c r="A6069">
        <v>6241</v>
      </c>
      <c r="B6069" t="s">
        <v>18</v>
      </c>
      <c r="C6069">
        <v>2020</v>
      </c>
      <c r="D6069">
        <f t="shared" ca="1" si="376"/>
        <v>3</v>
      </c>
      <c r="E6069" s="5">
        <v>600000</v>
      </c>
      <c r="F6069">
        <v>5000</v>
      </c>
      <c r="G6069" t="s">
        <v>38</v>
      </c>
      <c r="H6069" t="str">
        <f t="shared" si="377"/>
        <v>Central</v>
      </c>
      <c r="I6069" t="s">
        <v>880</v>
      </c>
      <c r="J6069" t="str">
        <f t="shared" si="378"/>
        <v>Minnesota</v>
      </c>
      <c r="K6069" t="s">
        <v>2108</v>
      </c>
      <c r="L6069" t="str">
        <f t="shared" si="379"/>
        <v>Minnetonka Mills</v>
      </c>
      <c r="M6069" t="s">
        <v>41</v>
      </c>
      <c r="N6069" t="str">
        <f>IF(M6069="", "", IFERROR(VLOOKUP(M6069, Data!$A$1:$B$5, 2, 0), "Unkown fuel"))</f>
        <v>harmful</v>
      </c>
      <c r="O6069" t="s">
        <v>23</v>
      </c>
      <c r="P6069" t="s">
        <v>24</v>
      </c>
      <c r="Q6069" t="s">
        <v>25</v>
      </c>
      <c r="R6069" t="s">
        <v>264</v>
      </c>
      <c r="S6069">
        <v>1197</v>
      </c>
      <c r="T6069" t="s">
        <v>265</v>
      </c>
      <c r="U6069" t="s">
        <v>266</v>
      </c>
      <c r="V6069">
        <v>5</v>
      </c>
      <c r="W6069" t="s">
        <v>1179</v>
      </c>
    </row>
    <row r="6070" spans="1:23" x14ac:dyDescent="0.3">
      <c r="A6070">
        <v>6242</v>
      </c>
      <c r="B6070" t="s">
        <v>37</v>
      </c>
      <c r="C6070">
        <v>2017</v>
      </c>
      <c r="D6070">
        <f t="shared" ca="1" si="376"/>
        <v>6</v>
      </c>
      <c r="E6070" s="5">
        <v>400000</v>
      </c>
      <c r="F6070">
        <v>50000</v>
      </c>
      <c r="G6070" t="s">
        <v>38</v>
      </c>
      <c r="H6070" t="str">
        <f t="shared" si="377"/>
        <v>Central</v>
      </c>
      <c r="I6070" t="s">
        <v>880</v>
      </c>
      <c r="J6070" t="str">
        <f t="shared" si="378"/>
        <v>Minnesota</v>
      </c>
      <c r="K6070" t="s">
        <v>2108</v>
      </c>
      <c r="L6070" t="str">
        <f t="shared" si="379"/>
        <v>Minnetonka Mills</v>
      </c>
      <c r="M6070" t="s">
        <v>41</v>
      </c>
      <c r="N6070" t="str">
        <f>IF(M6070="", "", IFERROR(VLOOKUP(M6070, Data!$A$1:$B$5, 2, 0), "Unkown fuel"))</f>
        <v>harmful</v>
      </c>
      <c r="O6070" t="s">
        <v>23</v>
      </c>
      <c r="P6070" t="s">
        <v>24</v>
      </c>
      <c r="Q6070" t="s">
        <v>25</v>
      </c>
      <c r="R6070" t="s">
        <v>164</v>
      </c>
      <c r="S6070">
        <v>1198</v>
      </c>
      <c r="T6070" t="s">
        <v>219</v>
      </c>
      <c r="U6070" t="s">
        <v>312</v>
      </c>
      <c r="V6070">
        <v>5</v>
      </c>
      <c r="W6070" t="s">
        <v>1179</v>
      </c>
    </row>
    <row r="6071" spans="1:23" x14ac:dyDescent="0.3">
      <c r="A6071">
        <v>6243</v>
      </c>
      <c r="B6071" t="s">
        <v>18</v>
      </c>
      <c r="C6071">
        <v>2017</v>
      </c>
      <c r="D6071">
        <f t="shared" ca="1" si="376"/>
        <v>6</v>
      </c>
      <c r="E6071" s="5">
        <v>700000</v>
      </c>
      <c r="F6071">
        <v>65000</v>
      </c>
      <c r="G6071" t="s">
        <v>38</v>
      </c>
      <c r="H6071" t="str">
        <f t="shared" si="377"/>
        <v>Central</v>
      </c>
      <c r="I6071" t="s">
        <v>880</v>
      </c>
      <c r="J6071" t="str">
        <f t="shared" si="378"/>
        <v>Minnesota</v>
      </c>
      <c r="K6071" t="s">
        <v>1903</v>
      </c>
      <c r="L6071" t="str">
        <f t="shared" si="379"/>
        <v>Moorhead</v>
      </c>
      <c r="M6071" t="s">
        <v>22</v>
      </c>
      <c r="N6071" t="str">
        <f>IF(M6071="", "", IFERROR(VLOOKUP(M6071, Data!$A$1:$B$5, 2, 0), "Unkown fuel"))</f>
        <v>very harmful</v>
      </c>
      <c r="O6071" t="s">
        <v>23</v>
      </c>
      <c r="P6071" t="s">
        <v>24</v>
      </c>
      <c r="Q6071" t="s">
        <v>25</v>
      </c>
      <c r="R6071" t="s">
        <v>106</v>
      </c>
      <c r="S6071">
        <v>1248</v>
      </c>
      <c r="T6071" t="s">
        <v>27</v>
      </c>
      <c r="U6071" t="s">
        <v>28</v>
      </c>
      <c r="V6071">
        <v>5</v>
      </c>
      <c r="W6071" t="s">
        <v>1179</v>
      </c>
    </row>
    <row r="6072" spans="1:23" x14ac:dyDescent="0.3">
      <c r="A6072">
        <v>6244</v>
      </c>
      <c r="B6072" t="s">
        <v>18</v>
      </c>
      <c r="C6072">
        <v>2017</v>
      </c>
      <c r="D6072">
        <f t="shared" ca="1" si="376"/>
        <v>6</v>
      </c>
      <c r="E6072" s="5">
        <v>800000</v>
      </c>
      <c r="F6072">
        <v>35000</v>
      </c>
      <c r="G6072" t="s">
        <v>38</v>
      </c>
      <c r="H6072" t="str">
        <f t="shared" si="377"/>
        <v>Central</v>
      </c>
      <c r="I6072" t="s">
        <v>880</v>
      </c>
      <c r="J6072" t="str">
        <f t="shared" si="378"/>
        <v>Minnesota</v>
      </c>
      <c r="K6072" t="s">
        <v>1903</v>
      </c>
      <c r="L6072" t="str">
        <f t="shared" si="379"/>
        <v>Moorhead</v>
      </c>
      <c r="M6072" t="s">
        <v>22</v>
      </c>
      <c r="N6072" t="str">
        <f>IF(M6072="", "", IFERROR(VLOOKUP(M6072, Data!$A$1:$B$5, 2, 0), "Unkown fuel"))</f>
        <v>very harmful</v>
      </c>
      <c r="O6072" t="s">
        <v>23</v>
      </c>
      <c r="P6072" t="s">
        <v>24</v>
      </c>
      <c r="Q6072" t="s">
        <v>25</v>
      </c>
      <c r="R6072" t="s">
        <v>527</v>
      </c>
      <c r="S6072">
        <v>1248</v>
      </c>
      <c r="T6072" t="s">
        <v>27</v>
      </c>
      <c r="U6072" t="s">
        <v>28</v>
      </c>
      <c r="V6072">
        <v>5</v>
      </c>
      <c r="W6072" t="s">
        <v>1179</v>
      </c>
    </row>
    <row r="6073" spans="1:23" x14ac:dyDescent="0.3">
      <c r="A6073">
        <v>6245</v>
      </c>
      <c r="B6073" t="s">
        <v>37</v>
      </c>
      <c r="C6073">
        <v>2015</v>
      </c>
      <c r="D6073">
        <f t="shared" ca="1" si="376"/>
        <v>8</v>
      </c>
      <c r="E6073" s="5">
        <v>600000</v>
      </c>
      <c r="F6073">
        <v>90000</v>
      </c>
      <c r="G6073" t="s">
        <v>38</v>
      </c>
      <c r="H6073" t="str">
        <f t="shared" si="377"/>
        <v>Central</v>
      </c>
      <c r="I6073" t="s">
        <v>880</v>
      </c>
      <c r="J6073" t="str">
        <f t="shared" si="378"/>
        <v>Minnesota</v>
      </c>
      <c r="K6073" t="s">
        <v>1903</v>
      </c>
      <c r="L6073" t="str">
        <f t="shared" si="379"/>
        <v>Moorhead</v>
      </c>
      <c r="M6073" t="s">
        <v>22</v>
      </c>
      <c r="N6073" t="str">
        <f>IF(M6073="", "", IFERROR(VLOOKUP(M6073, Data!$A$1:$B$5, 2, 0), "Unkown fuel"))</f>
        <v>very harmful</v>
      </c>
      <c r="O6073" t="s">
        <v>23</v>
      </c>
      <c r="P6073" t="s">
        <v>24</v>
      </c>
      <c r="Q6073" t="s">
        <v>25</v>
      </c>
      <c r="R6073" t="s">
        <v>186</v>
      </c>
      <c r="S6073">
        <v>1498</v>
      </c>
      <c r="T6073" t="s">
        <v>105</v>
      </c>
      <c r="U6073" t="s">
        <v>95</v>
      </c>
      <c r="V6073">
        <v>5</v>
      </c>
      <c r="W6073" t="s">
        <v>1179</v>
      </c>
    </row>
    <row r="6074" spans="1:23" x14ac:dyDescent="0.3">
      <c r="A6074">
        <v>6246</v>
      </c>
      <c r="B6074" t="s">
        <v>18</v>
      </c>
      <c r="C6074">
        <v>2016</v>
      </c>
      <c r="D6074">
        <f t="shared" ca="1" si="376"/>
        <v>7</v>
      </c>
      <c r="E6074" s="5">
        <v>580000</v>
      </c>
      <c r="F6074">
        <v>100000</v>
      </c>
      <c r="G6074" t="s">
        <v>38</v>
      </c>
      <c r="H6074" t="str">
        <f t="shared" si="377"/>
        <v>Central</v>
      </c>
      <c r="I6074" t="s">
        <v>880</v>
      </c>
      <c r="J6074" t="str">
        <f t="shared" si="378"/>
        <v>Minnesota</v>
      </c>
      <c r="K6074" t="s">
        <v>2108</v>
      </c>
      <c r="L6074" t="str">
        <f t="shared" si="379"/>
        <v>Minnetonka Mills</v>
      </c>
      <c r="M6074" t="s">
        <v>22</v>
      </c>
      <c r="N6074" t="str">
        <f>IF(M6074="", "", IFERROR(VLOOKUP(M6074, Data!$A$1:$B$5, 2, 0), "Unkown fuel"))</f>
        <v>very harmful</v>
      </c>
      <c r="O6074" t="s">
        <v>23</v>
      </c>
      <c r="P6074" t="s">
        <v>24</v>
      </c>
      <c r="Q6074" t="s">
        <v>25</v>
      </c>
      <c r="R6074" t="s">
        <v>229</v>
      </c>
      <c r="S6074">
        <v>1248</v>
      </c>
      <c r="T6074" t="s">
        <v>27</v>
      </c>
      <c r="U6074" t="s">
        <v>28</v>
      </c>
      <c r="V6074">
        <v>5</v>
      </c>
      <c r="W6074" t="s">
        <v>1179</v>
      </c>
    </row>
    <row r="6075" spans="1:23" x14ac:dyDescent="0.3">
      <c r="A6075">
        <v>6247</v>
      </c>
      <c r="B6075" t="s">
        <v>75</v>
      </c>
      <c r="C6075">
        <v>2016</v>
      </c>
      <c r="D6075">
        <f t="shared" ca="1" si="376"/>
        <v>7</v>
      </c>
      <c r="E6075" s="5">
        <v>350000</v>
      </c>
      <c r="F6075">
        <v>15000</v>
      </c>
      <c r="G6075" t="s">
        <v>38</v>
      </c>
      <c r="H6075" t="str">
        <f t="shared" si="377"/>
        <v>Central</v>
      </c>
      <c r="I6075" t="s">
        <v>880</v>
      </c>
      <c r="J6075" t="str">
        <f t="shared" si="378"/>
        <v>Minnesota</v>
      </c>
      <c r="K6075" t="s">
        <v>2108</v>
      </c>
      <c r="L6075" t="str">
        <f t="shared" si="379"/>
        <v>Minnetonka Mills</v>
      </c>
      <c r="M6075" t="s">
        <v>41</v>
      </c>
      <c r="N6075" t="str">
        <f>IF(M6075="", "", IFERROR(VLOOKUP(M6075, Data!$A$1:$B$5, 2, 0), "Unkown fuel"))</f>
        <v>harmful</v>
      </c>
      <c r="O6075" t="s">
        <v>23</v>
      </c>
      <c r="P6075" t="s">
        <v>24</v>
      </c>
      <c r="Q6075" t="s">
        <v>25</v>
      </c>
      <c r="R6075" t="s">
        <v>427</v>
      </c>
      <c r="S6075">
        <v>799</v>
      </c>
      <c r="T6075" t="s">
        <v>428</v>
      </c>
      <c r="U6075" t="s">
        <v>429</v>
      </c>
      <c r="V6075">
        <v>5</v>
      </c>
      <c r="W6075" t="s">
        <v>1179</v>
      </c>
    </row>
    <row r="6076" spans="1:23" x14ac:dyDescent="0.3">
      <c r="A6076">
        <v>6248</v>
      </c>
      <c r="B6076" t="s">
        <v>69</v>
      </c>
      <c r="C6076">
        <v>2011</v>
      </c>
      <c r="D6076">
        <f t="shared" ca="1" si="376"/>
        <v>12</v>
      </c>
      <c r="E6076" s="5">
        <v>204999</v>
      </c>
      <c r="F6076">
        <v>147000</v>
      </c>
      <c r="G6076" t="s">
        <v>38</v>
      </c>
      <c r="H6076" t="str">
        <f t="shared" si="377"/>
        <v>Central</v>
      </c>
      <c r="I6076" t="s">
        <v>880</v>
      </c>
      <c r="J6076" t="str">
        <f t="shared" si="378"/>
        <v>Minnesota</v>
      </c>
      <c r="K6076" t="s">
        <v>2108</v>
      </c>
      <c r="L6076" t="str">
        <f t="shared" si="379"/>
        <v>Minnetonka Mills</v>
      </c>
      <c r="M6076" t="s">
        <v>22</v>
      </c>
      <c r="N6076" t="str">
        <f>IF(M6076="", "", IFERROR(VLOOKUP(M6076, Data!$A$1:$B$5, 2, 0), "Unkown fuel"))</f>
        <v>very harmful</v>
      </c>
      <c r="O6076" t="s">
        <v>23</v>
      </c>
      <c r="P6076" t="s">
        <v>24</v>
      </c>
      <c r="Q6076" t="s">
        <v>25</v>
      </c>
      <c r="R6076" t="s">
        <v>72</v>
      </c>
      <c r="S6076">
        <v>1399</v>
      </c>
      <c r="T6076" t="s">
        <v>388</v>
      </c>
      <c r="U6076" t="s">
        <v>74</v>
      </c>
      <c r="V6076">
        <v>5</v>
      </c>
      <c r="W6076" t="s">
        <v>1179</v>
      </c>
    </row>
    <row r="6077" spans="1:23" x14ac:dyDescent="0.3">
      <c r="A6077">
        <v>6249</v>
      </c>
      <c r="B6077" t="s">
        <v>88</v>
      </c>
      <c r="C6077">
        <v>2017</v>
      </c>
      <c r="D6077">
        <f t="shared" ca="1" si="376"/>
        <v>6</v>
      </c>
      <c r="E6077" s="5">
        <v>1350000</v>
      </c>
      <c r="F6077">
        <v>20000</v>
      </c>
      <c r="G6077" t="s">
        <v>124</v>
      </c>
      <c r="H6077" t="str">
        <f t="shared" si="377"/>
        <v>South</v>
      </c>
      <c r="I6077" t="s">
        <v>772</v>
      </c>
      <c r="J6077" t="str">
        <f t="shared" si="378"/>
        <v>Arkansas</v>
      </c>
      <c r="K6077" t="s">
        <v>1072</v>
      </c>
      <c r="L6077" t="str">
        <f t="shared" si="379"/>
        <v>Fayetteville</v>
      </c>
      <c r="M6077" t="s">
        <v>22</v>
      </c>
      <c r="N6077" t="str">
        <f>IF(M6077="", "", IFERROR(VLOOKUP(M6077, Data!$A$1:$B$5, 2, 0), "Unkown fuel"))</f>
        <v>very harmful</v>
      </c>
      <c r="O6077" t="s">
        <v>23</v>
      </c>
      <c r="P6077" t="s">
        <v>24</v>
      </c>
      <c r="Q6077" t="s">
        <v>25</v>
      </c>
      <c r="R6077" t="s">
        <v>155</v>
      </c>
      <c r="S6077">
        <v>2179</v>
      </c>
      <c r="T6077" t="s">
        <v>446</v>
      </c>
      <c r="U6077" t="s">
        <v>447</v>
      </c>
      <c r="V6077">
        <v>7</v>
      </c>
      <c r="W6077" t="s">
        <v>1179</v>
      </c>
    </row>
    <row r="6078" spans="1:23" x14ac:dyDescent="0.3">
      <c r="A6078">
        <v>6250</v>
      </c>
      <c r="B6078" t="s">
        <v>46</v>
      </c>
      <c r="C6078">
        <v>2009</v>
      </c>
      <c r="D6078">
        <f t="shared" ca="1" si="376"/>
        <v>14</v>
      </c>
      <c r="E6078" s="5">
        <v>310000</v>
      </c>
      <c r="F6078">
        <v>120000</v>
      </c>
      <c r="G6078" t="s">
        <v>124</v>
      </c>
      <c r="H6078" t="str">
        <f t="shared" si="377"/>
        <v>South</v>
      </c>
      <c r="I6078" t="s">
        <v>772</v>
      </c>
      <c r="J6078" t="str">
        <f t="shared" si="378"/>
        <v>Arkansas</v>
      </c>
      <c r="K6078" t="s">
        <v>1072</v>
      </c>
      <c r="L6078" t="str">
        <f t="shared" si="379"/>
        <v>Fayetteville</v>
      </c>
      <c r="M6078" t="s">
        <v>22</v>
      </c>
      <c r="N6078" t="str">
        <f>IF(M6078="", "", IFERROR(VLOOKUP(M6078, Data!$A$1:$B$5, 2, 0), "Unkown fuel"))</f>
        <v>very harmful</v>
      </c>
      <c r="O6078" t="s">
        <v>23</v>
      </c>
      <c r="P6078" t="s">
        <v>24</v>
      </c>
      <c r="Q6078" t="s">
        <v>33</v>
      </c>
      <c r="R6078" t="s">
        <v>47</v>
      </c>
      <c r="S6078">
        <v>1396</v>
      </c>
      <c r="T6078" t="s">
        <v>48</v>
      </c>
      <c r="U6078" t="s">
        <v>49</v>
      </c>
      <c r="V6078">
        <v>5</v>
      </c>
      <c r="W6078" t="s">
        <v>1179</v>
      </c>
    </row>
    <row r="6079" spans="1:23" x14ac:dyDescent="0.3">
      <c r="A6079">
        <v>6251</v>
      </c>
      <c r="B6079" t="s">
        <v>65</v>
      </c>
      <c r="C6079">
        <v>2011</v>
      </c>
      <c r="D6079">
        <f t="shared" ca="1" si="376"/>
        <v>12</v>
      </c>
      <c r="E6079" s="5">
        <v>700000</v>
      </c>
      <c r="F6079">
        <v>250000</v>
      </c>
      <c r="G6079" t="s">
        <v>124</v>
      </c>
      <c r="H6079" t="str">
        <f t="shared" si="377"/>
        <v>South</v>
      </c>
      <c r="I6079" t="s">
        <v>772</v>
      </c>
      <c r="J6079" t="str">
        <f t="shared" si="378"/>
        <v>Arkansas</v>
      </c>
      <c r="K6079" t="s">
        <v>1072</v>
      </c>
      <c r="L6079" t="str">
        <f t="shared" si="379"/>
        <v>Fayetteville</v>
      </c>
      <c r="M6079" t="s">
        <v>22</v>
      </c>
      <c r="N6079" t="str">
        <f>IF(M6079="", "", IFERROR(VLOOKUP(M6079, Data!$A$1:$B$5, 2, 0), "Unkown fuel"))</f>
        <v>very harmful</v>
      </c>
      <c r="O6079" t="s">
        <v>23</v>
      </c>
      <c r="P6079" t="s">
        <v>24</v>
      </c>
      <c r="Q6079" t="s">
        <v>33</v>
      </c>
      <c r="R6079" t="s">
        <v>475</v>
      </c>
      <c r="S6079">
        <v>2494</v>
      </c>
      <c r="T6079" t="s">
        <v>476</v>
      </c>
      <c r="U6079" t="s">
        <v>477</v>
      </c>
      <c r="V6079">
        <v>7</v>
      </c>
      <c r="W6079" t="s">
        <v>1179</v>
      </c>
    </row>
    <row r="6080" spans="1:23" x14ac:dyDescent="0.3">
      <c r="A6080">
        <v>6252</v>
      </c>
      <c r="B6080" t="s">
        <v>69</v>
      </c>
      <c r="C6080">
        <v>2016</v>
      </c>
      <c r="D6080">
        <f t="shared" ca="1" si="376"/>
        <v>7</v>
      </c>
      <c r="E6080" s="5">
        <v>459999</v>
      </c>
      <c r="F6080">
        <v>69000</v>
      </c>
      <c r="G6080" t="s">
        <v>124</v>
      </c>
      <c r="H6080" t="str">
        <f t="shared" si="377"/>
        <v>South</v>
      </c>
      <c r="I6080" t="s">
        <v>772</v>
      </c>
      <c r="J6080" t="str">
        <f t="shared" si="378"/>
        <v>Arkansas</v>
      </c>
      <c r="K6080" t="s">
        <v>2280</v>
      </c>
      <c r="L6080" t="str">
        <f t="shared" si="379"/>
        <v>Conway</v>
      </c>
      <c r="M6080" t="s">
        <v>22</v>
      </c>
      <c r="N6080" t="str">
        <f>IF(M6080="", "", IFERROR(VLOOKUP(M6080, Data!$A$1:$B$5, 2, 0), "Unkown fuel"))</f>
        <v>very harmful</v>
      </c>
      <c r="O6080" t="s">
        <v>23</v>
      </c>
      <c r="P6080" t="s">
        <v>24</v>
      </c>
      <c r="Q6080" t="s">
        <v>33</v>
      </c>
      <c r="R6080" t="s">
        <v>737</v>
      </c>
      <c r="S6080">
        <v>1498</v>
      </c>
      <c r="T6080" t="s">
        <v>738</v>
      </c>
      <c r="U6080" t="s">
        <v>719</v>
      </c>
      <c r="V6080">
        <v>5</v>
      </c>
      <c r="W6080" t="s">
        <v>1179</v>
      </c>
    </row>
    <row r="6081" spans="1:23" x14ac:dyDescent="0.3">
      <c r="A6081">
        <v>6253</v>
      </c>
      <c r="B6081" t="s">
        <v>18</v>
      </c>
      <c r="C6081">
        <v>2017</v>
      </c>
      <c r="D6081">
        <f t="shared" ca="1" si="376"/>
        <v>6</v>
      </c>
      <c r="E6081" s="5">
        <v>860000</v>
      </c>
      <c r="F6081">
        <v>80000</v>
      </c>
      <c r="G6081" t="s">
        <v>124</v>
      </c>
      <c r="H6081" t="str">
        <f t="shared" si="377"/>
        <v>South</v>
      </c>
      <c r="I6081" t="s">
        <v>772</v>
      </c>
      <c r="J6081" t="str">
        <f t="shared" si="378"/>
        <v>Arkansas</v>
      </c>
      <c r="K6081" t="s">
        <v>1072</v>
      </c>
      <c r="L6081" t="str">
        <f t="shared" si="379"/>
        <v>Fayetteville</v>
      </c>
      <c r="M6081" t="s">
        <v>22</v>
      </c>
      <c r="N6081" t="str">
        <f>IF(M6081="", "", IFERROR(VLOOKUP(M6081, Data!$A$1:$B$5, 2, 0), "Unkown fuel"))</f>
        <v>very harmful</v>
      </c>
      <c r="O6081" t="s">
        <v>23</v>
      </c>
      <c r="P6081" t="s">
        <v>24</v>
      </c>
      <c r="Q6081" t="s">
        <v>25</v>
      </c>
      <c r="R6081" t="s">
        <v>415</v>
      </c>
      <c r="S6081">
        <v>1248</v>
      </c>
      <c r="T6081" t="s">
        <v>94</v>
      </c>
      <c r="U6081" t="s">
        <v>95</v>
      </c>
      <c r="V6081">
        <v>5</v>
      </c>
      <c r="W6081" t="s">
        <v>1179</v>
      </c>
    </row>
    <row r="6082" spans="1:23" x14ac:dyDescent="0.3">
      <c r="A6082">
        <v>6254</v>
      </c>
      <c r="B6082" t="s">
        <v>46</v>
      </c>
      <c r="C6082">
        <v>2012</v>
      </c>
      <c r="D6082">
        <f t="shared" ref="D6082:D6145" ca="1" si="380">TRUNC(YEARFRAC(DATE(C6082,1,1), TODAY(), 1))</f>
        <v>11</v>
      </c>
      <c r="E6082" s="5">
        <v>275000</v>
      </c>
      <c r="F6082">
        <v>97000</v>
      </c>
      <c r="G6082" t="s">
        <v>124</v>
      </c>
      <c r="H6082" t="str">
        <f t="shared" ref="H6082:H6145" si="381">TRIM(G6082)</f>
        <v>South</v>
      </c>
      <c r="I6082" t="s">
        <v>772</v>
      </c>
      <c r="J6082" t="str">
        <f t="shared" ref="J6082:J6145" si="382">TRIM(I6082)</f>
        <v>Arkansas</v>
      </c>
      <c r="K6082" t="s">
        <v>2280</v>
      </c>
      <c r="L6082" t="str">
        <f t="shared" ref="L6082:L6145" si="383">TRIM(K6082)</f>
        <v>Conway</v>
      </c>
      <c r="M6082" t="s">
        <v>59</v>
      </c>
      <c r="N6082" t="str">
        <f>IF(M6082="", "", IFERROR(VLOOKUP(M6082, Data!$A$1:$B$5, 2, 0), "Unkown fuel"))</f>
        <v>less harmful</v>
      </c>
      <c r="O6082" t="s">
        <v>23</v>
      </c>
      <c r="P6082" t="s">
        <v>24</v>
      </c>
      <c r="Q6082" t="s">
        <v>42</v>
      </c>
      <c r="R6082" t="s">
        <v>273</v>
      </c>
      <c r="S6082">
        <v>1086</v>
      </c>
      <c r="T6082" t="s">
        <v>73</v>
      </c>
      <c r="U6082" t="s">
        <v>2281</v>
      </c>
      <c r="V6082">
        <v>5</v>
      </c>
      <c r="W6082" t="s">
        <v>1179</v>
      </c>
    </row>
    <row r="6083" spans="1:23" x14ac:dyDescent="0.3">
      <c r="A6083">
        <v>6255</v>
      </c>
      <c r="B6083" t="s">
        <v>75</v>
      </c>
      <c r="C6083">
        <v>2016</v>
      </c>
      <c r="D6083">
        <f t="shared" ca="1" si="380"/>
        <v>7</v>
      </c>
      <c r="E6083" s="5">
        <v>390000</v>
      </c>
      <c r="F6083">
        <v>15000</v>
      </c>
      <c r="G6083" t="s">
        <v>124</v>
      </c>
      <c r="H6083" t="str">
        <f t="shared" si="381"/>
        <v>South</v>
      </c>
      <c r="I6083" t="s">
        <v>772</v>
      </c>
      <c r="J6083" t="str">
        <f t="shared" si="382"/>
        <v>Arkansas</v>
      </c>
      <c r="K6083" t="s">
        <v>2280</v>
      </c>
      <c r="L6083" t="str">
        <f t="shared" si="383"/>
        <v>Conway</v>
      </c>
      <c r="M6083" t="s">
        <v>41</v>
      </c>
      <c r="N6083" t="str">
        <f>IF(M6083="", "", IFERROR(VLOOKUP(M6083, Data!$A$1:$B$5, 2, 0), "Unkown fuel"))</f>
        <v>harmful</v>
      </c>
      <c r="O6083" t="s">
        <v>23</v>
      </c>
      <c r="P6083" t="s">
        <v>24</v>
      </c>
      <c r="Q6083" t="s">
        <v>25</v>
      </c>
      <c r="R6083" t="s">
        <v>427</v>
      </c>
      <c r="S6083">
        <v>799</v>
      </c>
      <c r="T6083" t="s">
        <v>428</v>
      </c>
      <c r="U6083" t="s">
        <v>429</v>
      </c>
      <c r="V6083">
        <v>5</v>
      </c>
      <c r="W6083" t="s">
        <v>1179</v>
      </c>
    </row>
    <row r="6084" spans="1:23" x14ac:dyDescent="0.3">
      <c r="A6084">
        <v>6256</v>
      </c>
      <c r="B6084" t="s">
        <v>109</v>
      </c>
      <c r="C6084">
        <v>2018</v>
      </c>
      <c r="D6084">
        <f t="shared" ca="1" si="380"/>
        <v>5</v>
      </c>
      <c r="E6084" s="5">
        <v>1525000</v>
      </c>
      <c r="F6084">
        <v>50000</v>
      </c>
      <c r="G6084" t="s">
        <v>124</v>
      </c>
      <c r="H6084" t="str">
        <f t="shared" si="381"/>
        <v>South</v>
      </c>
      <c r="I6084" t="s">
        <v>772</v>
      </c>
      <c r="J6084" t="str">
        <f t="shared" si="382"/>
        <v>Arkansas</v>
      </c>
      <c r="K6084" t="s">
        <v>1072</v>
      </c>
      <c r="L6084" t="str">
        <f t="shared" si="383"/>
        <v>Fayetteville</v>
      </c>
      <c r="M6084" t="s">
        <v>22</v>
      </c>
      <c r="N6084" t="str">
        <f>IF(M6084="", "", IFERROR(VLOOKUP(M6084, Data!$A$1:$B$5, 2, 0), "Unkown fuel"))</f>
        <v>very harmful</v>
      </c>
      <c r="O6084" t="s">
        <v>23</v>
      </c>
      <c r="P6084" t="s">
        <v>24</v>
      </c>
      <c r="Q6084" t="s">
        <v>25</v>
      </c>
      <c r="R6084" t="s">
        <v>421</v>
      </c>
      <c r="S6084">
        <v>2179</v>
      </c>
      <c r="T6084" t="s">
        <v>461</v>
      </c>
      <c r="U6084" t="s">
        <v>334</v>
      </c>
      <c r="V6084">
        <v>7</v>
      </c>
      <c r="W6084" t="s">
        <v>1179</v>
      </c>
    </row>
    <row r="6085" spans="1:23" x14ac:dyDescent="0.3">
      <c r="A6085">
        <v>6257</v>
      </c>
      <c r="B6085" t="s">
        <v>18</v>
      </c>
      <c r="C6085">
        <v>2005</v>
      </c>
      <c r="D6085">
        <f t="shared" ca="1" si="380"/>
        <v>18</v>
      </c>
      <c r="E6085" s="5">
        <v>110000</v>
      </c>
      <c r="F6085">
        <v>50800</v>
      </c>
      <c r="G6085" t="s">
        <v>124</v>
      </c>
      <c r="H6085" t="str">
        <f t="shared" si="381"/>
        <v>South</v>
      </c>
      <c r="I6085" t="s">
        <v>772</v>
      </c>
      <c r="J6085" t="str">
        <f t="shared" si="382"/>
        <v>Arkansas</v>
      </c>
      <c r="K6085" t="s">
        <v>2280</v>
      </c>
      <c r="L6085" t="str">
        <f t="shared" si="383"/>
        <v>Conway</v>
      </c>
      <c r="M6085" t="s">
        <v>41</v>
      </c>
      <c r="N6085" t="str">
        <f>IF(M6085="", "", IFERROR(VLOOKUP(M6085, Data!$A$1:$B$5, 2, 0), "Unkown fuel"))</f>
        <v>harmful</v>
      </c>
      <c r="O6085" t="s">
        <v>158</v>
      </c>
      <c r="P6085" t="s">
        <v>24</v>
      </c>
      <c r="Q6085" t="s">
        <v>33</v>
      </c>
      <c r="R6085" t="s">
        <v>96</v>
      </c>
      <c r="S6085">
        <v>796</v>
      </c>
      <c r="T6085" t="s">
        <v>97</v>
      </c>
      <c r="U6085" t="s">
        <v>98</v>
      </c>
      <c r="V6085">
        <v>5</v>
      </c>
      <c r="W6085" t="s">
        <v>1179</v>
      </c>
    </row>
    <row r="6086" spans="1:23" x14ac:dyDescent="0.3">
      <c r="A6086">
        <v>6258</v>
      </c>
      <c r="B6086" t="s">
        <v>18</v>
      </c>
      <c r="C6086">
        <v>2017</v>
      </c>
      <c r="D6086">
        <f t="shared" ca="1" si="380"/>
        <v>6</v>
      </c>
      <c r="E6086" s="5">
        <v>484999</v>
      </c>
      <c r="F6086">
        <v>10000</v>
      </c>
      <c r="G6086" t="s">
        <v>124</v>
      </c>
      <c r="H6086" t="str">
        <f t="shared" si="381"/>
        <v>South</v>
      </c>
      <c r="I6086" t="s">
        <v>772</v>
      </c>
      <c r="J6086" t="str">
        <f t="shared" si="382"/>
        <v>Arkansas</v>
      </c>
      <c r="K6086" t="s">
        <v>2280</v>
      </c>
      <c r="L6086" t="str">
        <f t="shared" si="383"/>
        <v>Conway</v>
      </c>
      <c r="M6086" t="s">
        <v>41</v>
      </c>
      <c r="N6086" t="str">
        <f>IF(M6086="", "", IFERROR(VLOOKUP(M6086, Data!$A$1:$B$5, 2, 0), "Unkown fuel"))</f>
        <v>harmful</v>
      </c>
      <c r="O6086" t="s">
        <v>158</v>
      </c>
      <c r="P6086" t="s">
        <v>24</v>
      </c>
      <c r="Q6086" t="s">
        <v>25</v>
      </c>
      <c r="R6086" t="s">
        <v>243</v>
      </c>
      <c r="S6086">
        <v>998</v>
      </c>
      <c r="T6086" t="s">
        <v>244</v>
      </c>
      <c r="U6086" t="s">
        <v>141</v>
      </c>
      <c r="V6086">
        <v>5</v>
      </c>
      <c r="W6086" t="s">
        <v>1179</v>
      </c>
    </row>
    <row r="6087" spans="1:23" x14ac:dyDescent="0.3">
      <c r="A6087">
        <v>6259</v>
      </c>
      <c r="B6087" t="s">
        <v>239</v>
      </c>
      <c r="C6087">
        <v>2018</v>
      </c>
      <c r="D6087">
        <f t="shared" ca="1" si="380"/>
        <v>5</v>
      </c>
      <c r="E6087" s="5">
        <v>5830000</v>
      </c>
      <c r="F6087">
        <v>30000</v>
      </c>
      <c r="G6087" t="s">
        <v>124</v>
      </c>
      <c r="H6087" t="str">
        <f t="shared" si="381"/>
        <v>South</v>
      </c>
      <c r="I6087" t="s">
        <v>772</v>
      </c>
      <c r="J6087" t="str">
        <f t="shared" si="382"/>
        <v>Arkansas</v>
      </c>
      <c r="K6087" t="s">
        <v>2280</v>
      </c>
      <c r="L6087" t="str">
        <f t="shared" si="383"/>
        <v>Conway</v>
      </c>
      <c r="M6087" t="s">
        <v>22</v>
      </c>
      <c r="N6087" t="str">
        <f>IF(M6087="", "", IFERROR(VLOOKUP(M6087, Data!$A$1:$B$5, 2, 0), "Unkown fuel"))</f>
        <v>very harmful</v>
      </c>
      <c r="O6087" t="s">
        <v>23</v>
      </c>
      <c r="P6087" t="s">
        <v>154</v>
      </c>
      <c r="Q6087" t="s">
        <v>25</v>
      </c>
      <c r="R6087" t="s">
        <v>750</v>
      </c>
      <c r="S6087">
        <v>2993</v>
      </c>
      <c r="T6087" t="s">
        <v>751</v>
      </c>
      <c r="U6087" t="s">
        <v>752</v>
      </c>
      <c r="V6087">
        <v>4</v>
      </c>
      <c r="W6087" t="s">
        <v>1179</v>
      </c>
    </row>
    <row r="6088" spans="1:23" x14ac:dyDescent="0.3">
      <c r="A6088">
        <v>6260</v>
      </c>
      <c r="B6088" t="s">
        <v>18</v>
      </c>
      <c r="C6088">
        <v>2012</v>
      </c>
      <c r="D6088">
        <f t="shared" ca="1" si="380"/>
        <v>11</v>
      </c>
      <c r="E6088" s="5">
        <v>185000</v>
      </c>
      <c r="F6088">
        <v>60000</v>
      </c>
      <c r="G6088" t="s">
        <v>124</v>
      </c>
      <c r="H6088" t="str">
        <f t="shared" si="381"/>
        <v>South</v>
      </c>
      <c r="I6088" t="s">
        <v>772</v>
      </c>
      <c r="J6088" t="str">
        <f t="shared" si="382"/>
        <v>Arkansas</v>
      </c>
      <c r="K6088" t="s">
        <v>2282</v>
      </c>
      <c r="L6088" t="str">
        <f t="shared" si="383"/>
        <v>Bentonville</v>
      </c>
      <c r="M6088" t="s">
        <v>41</v>
      </c>
      <c r="N6088" t="str">
        <f>IF(M6088="", "", IFERROR(VLOOKUP(M6088, Data!$A$1:$B$5, 2, 0), "Unkown fuel"))</f>
        <v>harmful</v>
      </c>
      <c r="O6088" t="s">
        <v>23</v>
      </c>
      <c r="P6088" t="s">
        <v>24</v>
      </c>
      <c r="Q6088" t="s">
        <v>33</v>
      </c>
      <c r="R6088" t="s">
        <v>96</v>
      </c>
      <c r="S6088">
        <v>796</v>
      </c>
      <c r="T6088" t="s">
        <v>97</v>
      </c>
      <c r="U6088" t="s">
        <v>98</v>
      </c>
      <c r="V6088">
        <v>5</v>
      </c>
      <c r="W6088" t="s">
        <v>1179</v>
      </c>
    </row>
    <row r="6089" spans="1:23" x14ac:dyDescent="0.3">
      <c r="A6089">
        <v>6261</v>
      </c>
      <c r="B6089" t="s">
        <v>46</v>
      </c>
      <c r="C6089">
        <v>2018</v>
      </c>
      <c r="D6089">
        <f t="shared" ca="1" si="380"/>
        <v>5</v>
      </c>
      <c r="E6089" s="5">
        <v>665000</v>
      </c>
      <c r="F6089">
        <v>40142</v>
      </c>
      <c r="G6089" t="s">
        <v>124</v>
      </c>
      <c r="H6089" t="str">
        <f t="shared" si="381"/>
        <v>South</v>
      </c>
      <c r="I6089" t="s">
        <v>772</v>
      </c>
      <c r="J6089" t="str">
        <f t="shared" si="382"/>
        <v>Arkansas</v>
      </c>
      <c r="K6089" t="s">
        <v>1302</v>
      </c>
      <c r="L6089" t="str">
        <f t="shared" si="383"/>
        <v>Benton</v>
      </c>
      <c r="M6089" t="s">
        <v>22</v>
      </c>
      <c r="N6089" t="str">
        <f>IF(M6089="", "", IFERROR(VLOOKUP(M6089, Data!$A$1:$B$5, 2, 0), "Unkown fuel"))</f>
        <v>very harmful</v>
      </c>
      <c r="O6089" t="s">
        <v>158</v>
      </c>
      <c r="P6089" t="s">
        <v>24</v>
      </c>
      <c r="Q6089" t="s">
        <v>25</v>
      </c>
      <c r="R6089" t="s">
        <v>545</v>
      </c>
      <c r="S6089">
        <v>1120</v>
      </c>
      <c r="T6089" t="s">
        <v>561</v>
      </c>
      <c r="U6089" t="s">
        <v>547</v>
      </c>
      <c r="V6089">
        <v>5</v>
      </c>
      <c r="W6089" t="s">
        <v>1179</v>
      </c>
    </row>
    <row r="6090" spans="1:23" x14ac:dyDescent="0.3">
      <c r="A6090">
        <v>6262</v>
      </c>
      <c r="B6090" t="s">
        <v>46</v>
      </c>
      <c r="C6090">
        <v>2019</v>
      </c>
      <c r="D6090">
        <f t="shared" ca="1" si="380"/>
        <v>4</v>
      </c>
      <c r="E6090" s="5">
        <v>721000</v>
      </c>
      <c r="F6090">
        <v>9400</v>
      </c>
      <c r="G6090" t="s">
        <v>124</v>
      </c>
      <c r="H6090" t="str">
        <f t="shared" si="381"/>
        <v>South</v>
      </c>
      <c r="I6090" t="s">
        <v>772</v>
      </c>
      <c r="J6090" t="str">
        <f t="shared" si="382"/>
        <v>Arkansas</v>
      </c>
      <c r="K6090" t="s">
        <v>2282</v>
      </c>
      <c r="L6090" t="str">
        <f t="shared" si="383"/>
        <v>Bentonville</v>
      </c>
      <c r="M6090" t="s">
        <v>41</v>
      </c>
      <c r="N6090" t="str">
        <f>IF(M6090="", "", IFERROR(VLOOKUP(M6090, Data!$A$1:$B$5, 2, 0), "Unkown fuel"))</f>
        <v>harmful</v>
      </c>
      <c r="O6090" t="s">
        <v>158</v>
      </c>
      <c r="P6090" t="s">
        <v>24</v>
      </c>
      <c r="Q6090" t="s">
        <v>25</v>
      </c>
      <c r="R6090" t="s">
        <v>133</v>
      </c>
      <c r="S6090">
        <v>1197</v>
      </c>
      <c r="T6090" t="s">
        <v>134</v>
      </c>
      <c r="U6090" t="s">
        <v>135</v>
      </c>
      <c r="V6090">
        <v>5</v>
      </c>
      <c r="W6090" t="s">
        <v>1179</v>
      </c>
    </row>
    <row r="6091" spans="1:23" x14ac:dyDescent="0.3">
      <c r="A6091">
        <v>6263</v>
      </c>
      <c r="B6091" t="s">
        <v>88</v>
      </c>
      <c r="C6091">
        <v>2016</v>
      </c>
      <c r="D6091">
        <f t="shared" ca="1" si="380"/>
        <v>7</v>
      </c>
      <c r="E6091" s="5">
        <v>390000</v>
      </c>
      <c r="F6091">
        <v>62000</v>
      </c>
      <c r="G6091" t="s">
        <v>124</v>
      </c>
      <c r="H6091" t="str">
        <f t="shared" si="381"/>
        <v>South</v>
      </c>
      <c r="I6091" t="s">
        <v>772</v>
      </c>
      <c r="J6091" t="str">
        <f t="shared" si="382"/>
        <v>Arkansas</v>
      </c>
      <c r="K6091" t="s">
        <v>2282</v>
      </c>
      <c r="L6091" t="str">
        <f t="shared" si="383"/>
        <v>Bentonville</v>
      </c>
      <c r="M6091" t="s">
        <v>22</v>
      </c>
      <c r="N6091" t="str">
        <f>IF(M6091="", "", IFERROR(VLOOKUP(M6091, Data!$A$1:$B$5, 2, 0), "Unkown fuel"))</f>
        <v>very harmful</v>
      </c>
      <c r="O6091" t="s">
        <v>158</v>
      </c>
      <c r="P6091" t="s">
        <v>24</v>
      </c>
      <c r="Q6091" t="s">
        <v>25</v>
      </c>
      <c r="R6091" t="s">
        <v>564</v>
      </c>
      <c r="S6091">
        <v>1198</v>
      </c>
      <c r="T6091" t="s">
        <v>565</v>
      </c>
      <c r="U6091" t="s">
        <v>566</v>
      </c>
      <c r="V6091">
        <v>5</v>
      </c>
      <c r="W6091" t="s">
        <v>1179</v>
      </c>
    </row>
    <row r="6092" spans="1:23" x14ac:dyDescent="0.3">
      <c r="A6092">
        <v>6264</v>
      </c>
      <c r="B6092" t="s">
        <v>109</v>
      </c>
      <c r="C6092">
        <v>2011</v>
      </c>
      <c r="D6092">
        <f t="shared" ca="1" si="380"/>
        <v>12</v>
      </c>
      <c r="E6092" s="5">
        <v>190000</v>
      </c>
      <c r="F6092">
        <v>90000</v>
      </c>
      <c r="G6092" t="s">
        <v>124</v>
      </c>
      <c r="H6092" t="str">
        <f t="shared" si="381"/>
        <v>South</v>
      </c>
      <c r="I6092" t="s">
        <v>772</v>
      </c>
      <c r="J6092" t="str">
        <f t="shared" si="382"/>
        <v>Arkansas</v>
      </c>
      <c r="K6092" t="s">
        <v>2280</v>
      </c>
      <c r="L6092" t="str">
        <f t="shared" si="383"/>
        <v>Conway</v>
      </c>
      <c r="M6092" t="s">
        <v>22</v>
      </c>
      <c r="N6092" t="str">
        <f>IF(M6092="", "", IFERROR(VLOOKUP(M6092, Data!$A$1:$B$5, 2, 0), "Unkown fuel"))</f>
        <v>very harmful</v>
      </c>
      <c r="O6092" t="s">
        <v>158</v>
      </c>
      <c r="P6092" t="s">
        <v>24</v>
      </c>
      <c r="Q6092" t="s">
        <v>25</v>
      </c>
      <c r="R6092" t="s">
        <v>263</v>
      </c>
      <c r="S6092">
        <v>1248</v>
      </c>
      <c r="T6092" t="s">
        <v>48</v>
      </c>
      <c r="U6092" t="s">
        <v>209</v>
      </c>
      <c r="V6092">
        <v>5</v>
      </c>
      <c r="W6092" t="s">
        <v>1179</v>
      </c>
    </row>
    <row r="6093" spans="1:23" x14ac:dyDescent="0.3">
      <c r="A6093">
        <v>6265</v>
      </c>
      <c r="B6093" t="s">
        <v>88</v>
      </c>
      <c r="C6093">
        <v>2019</v>
      </c>
      <c r="D6093">
        <f t="shared" ca="1" si="380"/>
        <v>4</v>
      </c>
      <c r="E6093" s="5">
        <v>975000</v>
      </c>
      <c r="F6093">
        <v>12584</v>
      </c>
      <c r="G6093" t="s">
        <v>124</v>
      </c>
      <c r="H6093" t="str">
        <f t="shared" si="381"/>
        <v>South</v>
      </c>
      <c r="I6093" t="s">
        <v>799</v>
      </c>
      <c r="J6093" t="str">
        <f t="shared" si="382"/>
        <v>Tennessee</v>
      </c>
      <c r="K6093" t="s">
        <v>2283</v>
      </c>
      <c r="L6093" t="str">
        <f t="shared" si="383"/>
        <v>Lebanon</v>
      </c>
      <c r="M6093" t="s">
        <v>22</v>
      </c>
      <c r="N6093" t="str">
        <f>IF(M6093="", "", IFERROR(VLOOKUP(M6093, Data!$A$1:$B$5, 2, 0), "Unkown fuel"))</f>
        <v>very harmful</v>
      </c>
      <c r="O6093" t="s">
        <v>158</v>
      </c>
      <c r="P6093" t="s">
        <v>24</v>
      </c>
      <c r="Q6093" t="s">
        <v>25</v>
      </c>
      <c r="R6093" t="s">
        <v>478</v>
      </c>
      <c r="S6093">
        <v>2498</v>
      </c>
      <c r="T6093" t="s">
        <v>479</v>
      </c>
      <c r="U6093" t="s">
        <v>480</v>
      </c>
      <c r="V6093">
        <v>6</v>
      </c>
      <c r="W6093" t="s">
        <v>1179</v>
      </c>
    </row>
    <row r="6094" spans="1:23" x14ac:dyDescent="0.3">
      <c r="A6094">
        <v>6266</v>
      </c>
      <c r="B6094" t="s">
        <v>145</v>
      </c>
      <c r="C6094">
        <v>2016</v>
      </c>
      <c r="D6094">
        <f t="shared" ca="1" si="380"/>
        <v>7</v>
      </c>
      <c r="E6094" s="5">
        <v>275000</v>
      </c>
      <c r="F6094">
        <v>49000</v>
      </c>
      <c r="G6094" t="s">
        <v>124</v>
      </c>
      <c r="H6094" t="str">
        <f t="shared" si="381"/>
        <v>South</v>
      </c>
      <c r="I6094" t="s">
        <v>799</v>
      </c>
      <c r="J6094" t="str">
        <f t="shared" si="382"/>
        <v>Tennessee</v>
      </c>
      <c r="K6094" t="s">
        <v>2206</v>
      </c>
      <c r="L6094" t="str">
        <f t="shared" si="383"/>
        <v>Maryville</v>
      </c>
      <c r="M6094" t="s">
        <v>41</v>
      </c>
      <c r="N6094" t="str">
        <f>IF(M6094="", "", IFERROR(VLOOKUP(M6094, Data!$A$1:$B$5, 2, 0), "Unkown fuel"))</f>
        <v>harmful</v>
      </c>
      <c r="O6094" t="s">
        <v>158</v>
      </c>
      <c r="P6094" t="s">
        <v>24</v>
      </c>
      <c r="Q6094" t="s">
        <v>25</v>
      </c>
      <c r="R6094" t="s">
        <v>245</v>
      </c>
      <c r="S6094">
        <v>1198</v>
      </c>
      <c r="T6094" t="s">
        <v>166</v>
      </c>
      <c r="U6094" t="s">
        <v>147</v>
      </c>
      <c r="V6094">
        <v>5</v>
      </c>
      <c r="W6094" t="s">
        <v>1179</v>
      </c>
    </row>
    <row r="6095" spans="1:23" x14ac:dyDescent="0.3">
      <c r="A6095">
        <v>6267</v>
      </c>
      <c r="B6095" t="s">
        <v>18</v>
      </c>
      <c r="C6095">
        <v>2016</v>
      </c>
      <c r="D6095">
        <f t="shared" ca="1" si="380"/>
        <v>7</v>
      </c>
      <c r="E6095" s="5">
        <v>315000</v>
      </c>
      <c r="F6095">
        <v>32000</v>
      </c>
      <c r="G6095" t="s">
        <v>124</v>
      </c>
      <c r="H6095" t="str">
        <f t="shared" si="381"/>
        <v>South</v>
      </c>
      <c r="I6095" t="s">
        <v>799</v>
      </c>
      <c r="J6095" t="str">
        <f t="shared" si="382"/>
        <v>Tennessee</v>
      </c>
      <c r="K6095" t="s">
        <v>2206</v>
      </c>
      <c r="L6095" t="str">
        <f t="shared" si="383"/>
        <v>Maryville</v>
      </c>
      <c r="M6095" t="s">
        <v>41</v>
      </c>
      <c r="N6095" t="str">
        <f>IF(M6095="", "", IFERROR(VLOOKUP(M6095, Data!$A$1:$B$5, 2, 0), "Unkown fuel"))</f>
        <v>harmful</v>
      </c>
      <c r="O6095" t="s">
        <v>158</v>
      </c>
      <c r="P6095" t="s">
        <v>24</v>
      </c>
      <c r="Q6095" t="s">
        <v>25</v>
      </c>
      <c r="R6095" t="s">
        <v>117</v>
      </c>
      <c r="S6095">
        <v>796</v>
      </c>
      <c r="T6095" t="s">
        <v>118</v>
      </c>
      <c r="U6095" t="s">
        <v>119</v>
      </c>
      <c r="V6095">
        <v>5</v>
      </c>
      <c r="W6095" t="s">
        <v>1179</v>
      </c>
    </row>
    <row r="6096" spans="1:23" x14ac:dyDescent="0.3">
      <c r="A6096">
        <v>6268</v>
      </c>
      <c r="B6096" t="s">
        <v>46</v>
      </c>
      <c r="C6096">
        <v>2019</v>
      </c>
      <c r="D6096">
        <f t="shared" ca="1" si="380"/>
        <v>4</v>
      </c>
      <c r="E6096" s="5">
        <v>685000</v>
      </c>
      <c r="F6096">
        <v>4300</v>
      </c>
      <c r="G6096" t="s">
        <v>124</v>
      </c>
      <c r="H6096" t="str">
        <f t="shared" si="381"/>
        <v>South</v>
      </c>
      <c r="I6096" t="s">
        <v>799</v>
      </c>
      <c r="J6096" t="str">
        <f t="shared" si="382"/>
        <v>Tennessee</v>
      </c>
      <c r="K6096" t="s">
        <v>2283</v>
      </c>
      <c r="L6096" t="str">
        <f t="shared" si="383"/>
        <v>Lebanon</v>
      </c>
      <c r="M6096" t="s">
        <v>41</v>
      </c>
      <c r="N6096" t="str">
        <f>IF(M6096="", "", IFERROR(VLOOKUP(M6096, Data!$A$1:$B$5, 2, 0), "Unkown fuel"))</f>
        <v>harmful</v>
      </c>
      <c r="O6096" t="s">
        <v>158</v>
      </c>
      <c r="P6096" t="s">
        <v>24</v>
      </c>
      <c r="Q6096" t="s">
        <v>25</v>
      </c>
      <c r="R6096" t="s">
        <v>133</v>
      </c>
      <c r="S6096">
        <v>1197</v>
      </c>
      <c r="T6096" t="s">
        <v>54</v>
      </c>
      <c r="U6096" t="s">
        <v>414</v>
      </c>
      <c r="V6096">
        <v>5</v>
      </c>
      <c r="W6096" t="s">
        <v>1179</v>
      </c>
    </row>
    <row r="6097" spans="1:23" x14ac:dyDescent="0.3">
      <c r="A6097">
        <v>6269</v>
      </c>
      <c r="B6097" t="s">
        <v>18</v>
      </c>
      <c r="C6097">
        <v>2019</v>
      </c>
      <c r="D6097">
        <f t="shared" ca="1" si="380"/>
        <v>4</v>
      </c>
      <c r="E6097" s="5">
        <v>595000</v>
      </c>
      <c r="F6097">
        <v>14548</v>
      </c>
      <c r="G6097" t="s">
        <v>124</v>
      </c>
      <c r="H6097" t="str">
        <f t="shared" si="381"/>
        <v>South</v>
      </c>
      <c r="I6097" t="s">
        <v>799</v>
      </c>
      <c r="J6097" t="str">
        <f t="shared" si="382"/>
        <v>Tennessee</v>
      </c>
      <c r="K6097" t="s">
        <v>2283</v>
      </c>
      <c r="L6097" t="str">
        <f t="shared" si="383"/>
        <v>Lebanon</v>
      </c>
      <c r="M6097" t="s">
        <v>41</v>
      </c>
      <c r="N6097" t="str">
        <f>IF(M6097="", "", IFERROR(VLOOKUP(M6097, Data!$A$1:$B$5, 2, 0), "Unkown fuel"))</f>
        <v>harmful</v>
      </c>
      <c r="O6097" t="s">
        <v>158</v>
      </c>
      <c r="P6097" t="s">
        <v>24</v>
      </c>
      <c r="Q6097" t="s">
        <v>25</v>
      </c>
      <c r="R6097" t="s">
        <v>264</v>
      </c>
      <c r="S6097">
        <v>1197</v>
      </c>
      <c r="T6097" t="s">
        <v>265</v>
      </c>
      <c r="U6097" t="s">
        <v>266</v>
      </c>
      <c r="V6097">
        <v>5</v>
      </c>
      <c r="W6097" t="s">
        <v>1179</v>
      </c>
    </row>
    <row r="6098" spans="1:23" x14ac:dyDescent="0.3">
      <c r="A6098">
        <v>6270</v>
      </c>
      <c r="B6098" t="s">
        <v>69</v>
      </c>
      <c r="C6098">
        <v>2018</v>
      </c>
      <c r="D6098">
        <f t="shared" ca="1" si="380"/>
        <v>5</v>
      </c>
      <c r="E6098" s="5">
        <v>900000</v>
      </c>
      <c r="F6098">
        <v>44772</v>
      </c>
      <c r="G6098" t="s">
        <v>124</v>
      </c>
      <c r="H6098" t="str">
        <f t="shared" si="381"/>
        <v>South</v>
      </c>
      <c r="I6098" t="s">
        <v>799</v>
      </c>
      <c r="J6098" t="str">
        <f t="shared" si="382"/>
        <v>Tennessee</v>
      </c>
      <c r="K6098" t="s">
        <v>2283</v>
      </c>
      <c r="L6098" t="str">
        <f t="shared" si="383"/>
        <v>Lebanon</v>
      </c>
      <c r="M6098" t="s">
        <v>22</v>
      </c>
      <c r="N6098" t="str">
        <f>IF(M6098="", "", IFERROR(VLOOKUP(M6098, Data!$A$1:$B$5, 2, 0), "Unkown fuel"))</f>
        <v>very harmful</v>
      </c>
      <c r="O6098" t="s">
        <v>158</v>
      </c>
      <c r="P6098" t="s">
        <v>24</v>
      </c>
      <c r="Q6098" t="s">
        <v>33</v>
      </c>
      <c r="R6098" t="s">
        <v>47</v>
      </c>
      <c r="S6098">
        <v>1498</v>
      </c>
      <c r="T6098" t="s">
        <v>303</v>
      </c>
      <c r="U6098" t="s">
        <v>238</v>
      </c>
      <c r="V6098">
        <v>5</v>
      </c>
      <c r="W6098" t="s">
        <v>1179</v>
      </c>
    </row>
    <row r="6099" spans="1:23" x14ac:dyDescent="0.3">
      <c r="A6099">
        <v>6271</v>
      </c>
      <c r="B6099" t="s">
        <v>18</v>
      </c>
      <c r="C6099">
        <v>2018</v>
      </c>
      <c r="D6099">
        <f t="shared" ca="1" si="380"/>
        <v>5</v>
      </c>
      <c r="E6099" s="5">
        <v>950000</v>
      </c>
      <c r="F6099">
        <v>48500</v>
      </c>
      <c r="G6099" t="s">
        <v>124</v>
      </c>
      <c r="H6099" t="str">
        <f t="shared" si="381"/>
        <v>South</v>
      </c>
      <c r="I6099" t="s">
        <v>799</v>
      </c>
      <c r="J6099" t="str">
        <f t="shared" si="382"/>
        <v>Tennessee</v>
      </c>
      <c r="K6099" t="s">
        <v>2206</v>
      </c>
      <c r="L6099" t="str">
        <f t="shared" si="383"/>
        <v>Maryville</v>
      </c>
      <c r="M6099" t="s">
        <v>22</v>
      </c>
      <c r="N6099" t="str">
        <f>IF(M6099="", "", IFERROR(VLOOKUP(M6099, Data!$A$1:$B$5, 2, 0), "Unkown fuel"))</f>
        <v>very harmful</v>
      </c>
      <c r="O6099" t="s">
        <v>158</v>
      </c>
      <c r="P6099" t="s">
        <v>24</v>
      </c>
      <c r="Q6099" t="s">
        <v>25</v>
      </c>
      <c r="R6099" t="s">
        <v>1436</v>
      </c>
      <c r="S6099">
        <v>1248</v>
      </c>
      <c r="T6099" t="s">
        <v>94</v>
      </c>
      <c r="U6099" t="s">
        <v>95</v>
      </c>
      <c r="V6099">
        <v>7</v>
      </c>
      <c r="W6099" t="s">
        <v>1179</v>
      </c>
    </row>
    <row r="6100" spans="1:23" x14ac:dyDescent="0.3">
      <c r="A6100">
        <v>6272</v>
      </c>
      <c r="B6100" t="s">
        <v>18</v>
      </c>
      <c r="C6100">
        <v>2016</v>
      </c>
      <c r="D6100">
        <f t="shared" ca="1" si="380"/>
        <v>7</v>
      </c>
      <c r="E6100" s="5">
        <v>275000</v>
      </c>
      <c r="F6100">
        <v>38000</v>
      </c>
      <c r="G6100" t="s">
        <v>19</v>
      </c>
      <c r="H6100" t="str">
        <f t="shared" si="381"/>
        <v>East</v>
      </c>
      <c r="I6100" t="s">
        <v>786</v>
      </c>
      <c r="J6100" t="str">
        <f t="shared" si="382"/>
        <v>New Jersey</v>
      </c>
      <c r="K6100" t="s">
        <v>1201</v>
      </c>
      <c r="L6100" t="str">
        <f t="shared" si="383"/>
        <v>Bayonne</v>
      </c>
      <c r="M6100" t="s">
        <v>41</v>
      </c>
      <c r="N6100" t="str">
        <f>IF(M6100="", "", IFERROR(VLOOKUP(M6100, Data!$A$1:$B$5, 2, 0), "Unkown fuel"))</f>
        <v>harmful</v>
      </c>
      <c r="O6100" t="s">
        <v>158</v>
      </c>
      <c r="P6100" t="s">
        <v>24</v>
      </c>
      <c r="Q6100" t="s">
        <v>25</v>
      </c>
      <c r="R6100" t="s">
        <v>117</v>
      </c>
      <c r="S6100">
        <v>796</v>
      </c>
      <c r="T6100" t="s">
        <v>118</v>
      </c>
      <c r="U6100" t="s">
        <v>119</v>
      </c>
      <c r="V6100">
        <v>5</v>
      </c>
      <c r="W6100" t="s">
        <v>1179</v>
      </c>
    </row>
    <row r="6101" spans="1:23" x14ac:dyDescent="0.3">
      <c r="A6101">
        <v>6273</v>
      </c>
      <c r="B6101" t="s">
        <v>46</v>
      </c>
      <c r="C6101">
        <v>2017</v>
      </c>
      <c r="D6101">
        <f t="shared" ca="1" si="380"/>
        <v>6</v>
      </c>
      <c r="E6101" s="5">
        <v>570000</v>
      </c>
      <c r="F6101">
        <v>28782</v>
      </c>
      <c r="G6101" t="s">
        <v>56</v>
      </c>
      <c r="H6101" t="str">
        <f t="shared" si="381"/>
        <v>West</v>
      </c>
      <c r="I6101" t="s">
        <v>57</v>
      </c>
      <c r="J6101" t="str">
        <f t="shared" si="382"/>
        <v>California</v>
      </c>
      <c r="K6101" t="s">
        <v>2284</v>
      </c>
      <c r="L6101" t="str">
        <f t="shared" si="383"/>
        <v>Oxnard</v>
      </c>
      <c r="M6101" t="s">
        <v>41</v>
      </c>
      <c r="N6101" t="str">
        <f>IF(M6101="", "", IFERROR(VLOOKUP(M6101, Data!$A$1:$B$5, 2, 0), "Unkown fuel"))</f>
        <v>harmful</v>
      </c>
      <c r="O6101" t="s">
        <v>158</v>
      </c>
      <c r="P6101" t="s">
        <v>24</v>
      </c>
      <c r="Q6101" t="s">
        <v>25</v>
      </c>
      <c r="R6101" t="s">
        <v>133</v>
      </c>
      <c r="S6101">
        <v>1197</v>
      </c>
      <c r="T6101" t="s">
        <v>134</v>
      </c>
      <c r="U6101" t="s">
        <v>135</v>
      </c>
      <c r="V6101">
        <v>5</v>
      </c>
      <c r="W6101" t="s">
        <v>1179</v>
      </c>
    </row>
    <row r="6102" spans="1:23" x14ac:dyDescent="0.3">
      <c r="A6102">
        <v>6274</v>
      </c>
      <c r="B6102" t="s">
        <v>46</v>
      </c>
      <c r="C6102">
        <v>2018</v>
      </c>
      <c r="D6102">
        <f t="shared" ca="1" si="380"/>
        <v>5</v>
      </c>
      <c r="E6102" s="5">
        <v>700000</v>
      </c>
      <c r="F6102">
        <v>28451</v>
      </c>
      <c r="G6102" t="s">
        <v>19</v>
      </c>
      <c r="H6102" t="str">
        <f t="shared" si="381"/>
        <v>East</v>
      </c>
      <c r="I6102" t="s">
        <v>780</v>
      </c>
      <c r="J6102" t="str">
        <f t="shared" si="382"/>
        <v>Maine</v>
      </c>
      <c r="K6102" t="s">
        <v>784</v>
      </c>
      <c r="L6102" t="str">
        <f t="shared" si="383"/>
        <v>Sanford</v>
      </c>
      <c r="M6102" t="s">
        <v>41</v>
      </c>
      <c r="N6102" t="str">
        <f>IF(M6102="", "", IFERROR(VLOOKUP(M6102, Data!$A$1:$B$5, 2, 0), "Unkown fuel"))</f>
        <v>harmful</v>
      </c>
      <c r="O6102" t="s">
        <v>158</v>
      </c>
      <c r="P6102" t="s">
        <v>24</v>
      </c>
      <c r="Q6102" t="s">
        <v>25</v>
      </c>
      <c r="R6102" t="s">
        <v>133</v>
      </c>
      <c r="S6102">
        <v>1197</v>
      </c>
      <c r="T6102" t="s">
        <v>134</v>
      </c>
      <c r="U6102" t="s">
        <v>135</v>
      </c>
      <c r="V6102">
        <v>5</v>
      </c>
      <c r="W6102" t="s">
        <v>1179</v>
      </c>
    </row>
    <row r="6103" spans="1:23" x14ac:dyDescent="0.3">
      <c r="A6103">
        <v>6275</v>
      </c>
      <c r="B6103" t="s">
        <v>18</v>
      </c>
      <c r="C6103">
        <v>2018</v>
      </c>
      <c r="D6103">
        <f t="shared" ca="1" si="380"/>
        <v>5</v>
      </c>
      <c r="E6103" s="5">
        <v>910000</v>
      </c>
      <c r="F6103">
        <v>36500</v>
      </c>
      <c r="G6103" t="s">
        <v>19</v>
      </c>
      <c r="H6103" t="str">
        <f t="shared" si="381"/>
        <v>East</v>
      </c>
      <c r="I6103" t="s">
        <v>786</v>
      </c>
      <c r="J6103" t="str">
        <f t="shared" si="382"/>
        <v>New Jersey</v>
      </c>
      <c r="K6103" t="s">
        <v>2285</v>
      </c>
      <c r="L6103" t="str">
        <f t="shared" si="383"/>
        <v>Ridgewood</v>
      </c>
      <c r="M6103" t="s">
        <v>22</v>
      </c>
      <c r="N6103" t="str">
        <f>IF(M6103="", "", IFERROR(VLOOKUP(M6103, Data!$A$1:$B$5, 2, 0), "Unkown fuel"))</f>
        <v>very harmful</v>
      </c>
      <c r="O6103" t="s">
        <v>158</v>
      </c>
      <c r="P6103" t="s">
        <v>24</v>
      </c>
      <c r="Q6103" t="s">
        <v>25</v>
      </c>
      <c r="R6103" t="s">
        <v>129</v>
      </c>
      <c r="S6103">
        <v>1248</v>
      </c>
      <c r="T6103" t="s">
        <v>94</v>
      </c>
      <c r="U6103" t="s">
        <v>95</v>
      </c>
      <c r="V6103">
        <v>5</v>
      </c>
      <c r="W6103" t="s">
        <v>1179</v>
      </c>
    </row>
    <row r="6104" spans="1:23" x14ac:dyDescent="0.3">
      <c r="A6104">
        <v>6276</v>
      </c>
      <c r="B6104" t="s">
        <v>18</v>
      </c>
      <c r="C6104">
        <v>2018</v>
      </c>
      <c r="D6104">
        <f t="shared" ca="1" si="380"/>
        <v>5</v>
      </c>
      <c r="E6104" s="5">
        <v>751000</v>
      </c>
      <c r="F6104">
        <v>44885</v>
      </c>
      <c r="G6104" t="s">
        <v>19</v>
      </c>
      <c r="H6104" t="str">
        <f t="shared" si="381"/>
        <v>East</v>
      </c>
      <c r="I6104" t="s">
        <v>782</v>
      </c>
      <c r="J6104" t="str">
        <f t="shared" si="382"/>
        <v>Vermont</v>
      </c>
      <c r="K6104" t="s">
        <v>1482</v>
      </c>
      <c r="L6104" t="str">
        <f t="shared" si="383"/>
        <v>Bennington</v>
      </c>
      <c r="M6104" t="s">
        <v>22</v>
      </c>
      <c r="N6104" t="str">
        <f>IF(M6104="", "", IFERROR(VLOOKUP(M6104, Data!$A$1:$B$5, 2, 0), "Unkown fuel"))</f>
        <v>very harmful</v>
      </c>
      <c r="O6104" t="s">
        <v>158</v>
      </c>
      <c r="P6104" t="s">
        <v>24</v>
      </c>
      <c r="Q6104" t="s">
        <v>25</v>
      </c>
      <c r="R6104" t="s">
        <v>106</v>
      </c>
      <c r="S6104">
        <v>1248</v>
      </c>
      <c r="T6104" t="s">
        <v>27</v>
      </c>
      <c r="U6104" t="s">
        <v>28</v>
      </c>
      <c r="V6104">
        <v>5</v>
      </c>
      <c r="W6104" t="s">
        <v>1179</v>
      </c>
    </row>
    <row r="6105" spans="1:23" x14ac:dyDescent="0.3">
      <c r="A6105">
        <v>6277</v>
      </c>
      <c r="B6105" t="s">
        <v>46</v>
      </c>
      <c r="C6105">
        <v>2014</v>
      </c>
      <c r="D6105">
        <f t="shared" ca="1" si="380"/>
        <v>9</v>
      </c>
      <c r="E6105" s="5">
        <v>225000</v>
      </c>
      <c r="F6105">
        <v>35000</v>
      </c>
      <c r="G6105" t="s">
        <v>19</v>
      </c>
      <c r="H6105" t="str">
        <f t="shared" si="381"/>
        <v>East</v>
      </c>
      <c r="I6105" t="s">
        <v>780</v>
      </c>
      <c r="J6105" t="str">
        <f t="shared" si="382"/>
        <v>Maine</v>
      </c>
      <c r="K6105" t="s">
        <v>918</v>
      </c>
      <c r="L6105" t="str">
        <f t="shared" si="383"/>
        <v>West Scarborough</v>
      </c>
      <c r="M6105" t="s">
        <v>41</v>
      </c>
      <c r="N6105" t="str">
        <f>IF(M6105="", "", IFERROR(VLOOKUP(M6105, Data!$A$1:$B$5, 2, 0), "Unkown fuel"))</f>
        <v>harmful</v>
      </c>
      <c r="O6105" t="s">
        <v>23</v>
      </c>
      <c r="P6105" t="s">
        <v>24</v>
      </c>
      <c r="Q6105" t="s">
        <v>25</v>
      </c>
      <c r="R6105" t="s">
        <v>390</v>
      </c>
      <c r="S6105">
        <v>814</v>
      </c>
      <c r="T6105" t="s">
        <v>541</v>
      </c>
      <c r="U6105" t="s">
        <v>542</v>
      </c>
      <c r="V6105">
        <v>5</v>
      </c>
      <c r="W6105" t="s">
        <v>1179</v>
      </c>
    </row>
    <row r="6106" spans="1:23" x14ac:dyDescent="0.3">
      <c r="A6106">
        <v>6278</v>
      </c>
      <c r="B6106" t="s">
        <v>109</v>
      </c>
      <c r="C6106">
        <v>2009</v>
      </c>
      <c r="D6106">
        <f t="shared" ca="1" si="380"/>
        <v>14</v>
      </c>
      <c r="E6106" s="5">
        <v>135000</v>
      </c>
      <c r="F6106">
        <v>110000</v>
      </c>
      <c r="G6106" t="s">
        <v>19</v>
      </c>
      <c r="H6106" t="str">
        <f t="shared" si="381"/>
        <v>East</v>
      </c>
      <c r="I6106" t="s">
        <v>857</v>
      </c>
      <c r="J6106" t="str">
        <f t="shared" si="382"/>
        <v>New Hampshire</v>
      </c>
      <c r="K6106" t="s">
        <v>2058</v>
      </c>
      <c r="L6106" t="str">
        <f t="shared" si="383"/>
        <v>Keene</v>
      </c>
      <c r="M6106" t="s">
        <v>22</v>
      </c>
      <c r="N6106" t="str">
        <f>IF(M6106="", "", IFERROR(VLOOKUP(M6106, Data!$A$1:$B$5, 2, 0), "Unkown fuel"))</f>
        <v>very harmful</v>
      </c>
      <c r="O6106" t="s">
        <v>23</v>
      </c>
      <c r="P6106" t="s">
        <v>24</v>
      </c>
      <c r="Q6106" t="s">
        <v>33</v>
      </c>
      <c r="R6106" t="s">
        <v>142</v>
      </c>
      <c r="S6106">
        <v>1405</v>
      </c>
      <c r="T6106" t="s">
        <v>561</v>
      </c>
      <c r="U6106" t="s">
        <v>287</v>
      </c>
      <c r="V6106">
        <v>5</v>
      </c>
      <c r="W6106" t="s">
        <v>1179</v>
      </c>
    </row>
    <row r="6107" spans="1:23" x14ac:dyDescent="0.3">
      <c r="A6107">
        <v>6279</v>
      </c>
      <c r="B6107" t="s">
        <v>18</v>
      </c>
      <c r="C6107">
        <v>2017</v>
      </c>
      <c r="D6107">
        <f t="shared" ca="1" si="380"/>
        <v>6</v>
      </c>
      <c r="E6107" s="5">
        <v>825000</v>
      </c>
      <c r="F6107">
        <v>79000</v>
      </c>
      <c r="G6107" t="s">
        <v>56</v>
      </c>
      <c r="H6107" t="str">
        <f t="shared" si="381"/>
        <v>West</v>
      </c>
      <c r="I6107" t="s">
        <v>57</v>
      </c>
      <c r="J6107" t="str">
        <f t="shared" si="382"/>
        <v>California</v>
      </c>
      <c r="K6107" t="s">
        <v>2284</v>
      </c>
      <c r="L6107" t="str">
        <f t="shared" si="383"/>
        <v>Oxnard</v>
      </c>
      <c r="M6107" t="s">
        <v>22</v>
      </c>
      <c r="N6107" t="str">
        <f>IF(M6107="", "", IFERROR(VLOOKUP(M6107, Data!$A$1:$B$5, 2, 0), "Unkown fuel"))</f>
        <v>very harmful</v>
      </c>
      <c r="O6107" t="s">
        <v>158</v>
      </c>
      <c r="P6107" t="s">
        <v>24</v>
      </c>
      <c r="Q6107" t="s">
        <v>25</v>
      </c>
      <c r="R6107" t="s">
        <v>1436</v>
      </c>
      <c r="S6107">
        <v>1248</v>
      </c>
      <c r="T6107" t="s">
        <v>94</v>
      </c>
      <c r="U6107" t="s">
        <v>95</v>
      </c>
      <c r="V6107">
        <v>7</v>
      </c>
      <c r="W6107" t="s">
        <v>1179</v>
      </c>
    </row>
    <row r="6108" spans="1:23" x14ac:dyDescent="0.3">
      <c r="A6108">
        <v>6280</v>
      </c>
      <c r="B6108" t="s">
        <v>65</v>
      </c>
      <c r="C6108">
        <v>2015</v>
      </c>
      <c r="D6108">
        <f t="shared" ca="1" si="380"/>
        <v>8</v>
      </c>
      <c r="E6108" s="5">
        <v>1650000</v>
      </c>
      <c r="F6108">
        <v>91000</v>
      </c>
      <c r="G6108" t="s">
        <v>56</v>
      </c>
      <c r="H6108" t="str">
        <f t="shared" si="381"/>
        <v>West</v>
      </c>
      <c r="I6108" t="s">
        <v>57</v>
      </c>
      <c r="J6108" t="str">
        <f t="shared" si="382"/>
        <v>California</v>
      </c>
      <c r="K6108" t="s">
        <v>2284</v>
      </c>
      <c r="L6108" t="str">
        <f t="shared" si="383"/>
        <v>Oxnard</v>
      </c>
      <c r="M6108" t="s">
        <v>22</v>
      </c>
      <c r="N6108" t="str">
        <f>IF(M6108="", "", IFERROR(VLOOKUP(M6108, Data!$A$1:$B$5, 2, 0), "Unkown fuel"))</f>
        <v>very harmful</v>
      </c>
      <c r="O6108" t="s">
        <v>158</v>
      </c>
      <c r="P6108" t="s">
        <v>154</v>
      </c>
      <c r="Q6108" t="s">
        <v>33</v>
      </c>
      <c r="R6108" t="s">
        <v>167</v>
      </c>
      <c r="S6108">
        <v>2982</v>
      </c>
      <c r="T6108" t="s">
        <v>168</v>
      </c>
      <c r="U6108" t="s">
        <v>558</v>
      </c>
      <c r="V6108">
        <v>7</v>
      </c>
      <c r="W6108" t="s">
        <v>1179</v>
      </c>
    </row>
    <row r="6109" spans="1:23" x14ac:dyDescent="0.3">
      <c r="A6109">
        <v>6281</v>
      </c>
      <c r="B6109" t="s">
        <v>18</v>
      </c>
      <c r="C6109">
        <v>2018</v>
      </c>
      <c r="D6109">
        <f t="shared" ca="1" si="380"/>
        <v>5</v>
      </c>
      <c r="E6109" s="5">
        <v>875000</v>
      </c>
      <c r="F6109">
        <v>50000</v>
      </c>
      <c r="G6109" t="s">
        <v>56</v>
      </c>
      <c r="H6109" t="str">
        <f t="shared" si="381"/>
        <v>West</v>
      </c>
      <c r="I6109" t="s">
        <v>57</v>
      </c>
      <c r="J6109" t="str">
        <f t="shared" si="382"/>
        <v>California</v>
      </c>
      <c r="K6109" t="s">
        <v>2284</v>
      </c>
      <c r="L6109" t="str">
        <f t="shared" si="383"/>
        <v>Oxnard</v>
      </c>
      <c r="M6109" t="s">
        <v>22</v>
      </c>
      <c r="N6109" t="str">
        <f>IF(M6109="", "", IFERROR(VLOOKUP(M6109, Data!$A$1:$B$5, 2, 0), "Unkown fuel"))</f>
        <v>very harmful</v>
      </c>
      <c r="O6109" t="s">
        <v>158</v>
      </c>
      <c r="P6109" t="s">
        <v>24</v>
      </c>
      <c r="Q6109" t="s">
        <v>25</v>
      </c>
      <c r="R6109" t="s">
        <v>129</v>
      </c>
      <c r="S6109">
        <v>1248</v>
      </c>
      <c r="T6109" t="s">
        <v>94</v>
      </c>
      <c r="U6109" t="s">
        <v>95</v>
      </c>
      <c r="V6109">
        <v>5</v>
      </c>
      <c r="W6109" t="s">
        <v>1179</v>
      </c>
    </row>
    <row r="6110" spans="1:23" x14ac:dyDescent="0.3">
      <c r="A6110">
        <v>6282</v>
      </c>
      <c r="B6110" t="s">
        <v>18</v>
      </c>
      <c r="C6110">
        <v>2016</v>
      </c>
      <c r="D6110">
        <f t="shared" ca="1" si="380"/>
        <v>7</v>
      </c>
      <c r="E6110" s="5">
        <v>650000</v>
      </c>
      <c r="F6110">
        <v>81000</v>
      </c>
      <c r="G6110" t="s">
        <v>19</v>
      </c>
      <c r="H6110" t="str">
        <f t="shared" si="381"/>
        <v>East</v>
      </c>
      <c r="I6110" t="s">
        <v>786</v>
      </c>
      <c r="J6110" t="str">
        <f t="shared" si="382"/>
        <v>New Jersey</v>
      </c>
      <c r="K6110" t="s">
        <v>1585</v>
      </c>
      <c r="L6110" t="str">
        <f t="shared" si="383"/>
        <v>Hackensack</v>
      </c>
      <c r="M6110" t="s">
        <v>22</v>
      </c>
      <c r="N6110" t="str">
        <f>IF(M6110="", "", IFERROR(VLOOKUP(M6110, Data!$A$1:$B$5, 2, 0), "Unkown fuel"))</f>
        <v>very harmful</v>
      </c>
      <c r="O6110" t="s">
        <v>158</v>
      </c>
      <c r="P6110" t="s">
        <v>24</v>
      </c>
      <c r="Q6110" t="s">
        <v>33</v>
      </c>
      <c r="R6110" t="s">
        <v>415</v>
      </c>
      <c r="S6110">
        <v>1248</v>
      </c>
      <c r="T6110" t="s">
        <v>94</v>
      </c>
      <c r="U6110" t="s">
        <v>95</v>
      </c>
      <c r="V6110">
        <v>5</v>
      </c>
      <c r="W6110" t="s">
        <v>1179</v>
      </c>
    </row>
    <row r="6111" spans="1:23" x14ac:dyDescent="0.3">
      <c r="A6111">
        <v>6283</v>
      </c>
      <c r="B6111" t="s">
        <v>153</v>
      </c>
      <c r="C6111">
        <v>2019</v>
      </c>
      <c r="D6111">
        <f t="shared" ca="1" si="380"/>
        <v>4</v>
      </c>
      <c r="E6111" s="5">
        <v>1450000</v>
      </c>
      <c r="F6111">
        <v>22000</v>
      </c>
      <c r="G6111" t="s">
        <v>124</v>
      </c>
      <c r="H6111" t="str">
        <f t="shared" si="381"/>
        <v>South</v>
      </c>
      <c r="I6111" t="s">
        <v>196</v>
      </c>
      <c r="J6111" t="str">
        <f t="shared" si="382"/>
        <v>Florida</v>
      </c>
      <c r="K6111" t="s">
        <v>2193</v>
      </c>
      <c r="L6111" t="str">
        <f t="shared" si="383"/>
        <v>Lakeland</v>
      </c>
      <c r="M6111" t="s">
        <v>41</v>
      </c>
      <c r="N6111" t="str">
        <f>IF(M6111="", "", IFERROR(VLOOKUP(M6111, Data!$A$1:$B$5, 2, 0), "Unkown fuel"))</f>
        <v>harmful</v>
      </c>
      <c r="O6111" t="s">
        <v>158</v>
      </c>
      <c r="P6111" t="s">
        <v>154</v>
      </c>
      <c r="Q6111" t="s">
        <v>25</v>
      </c>
      <c r="R6111" t="s">
        <v>155</v>
      </c>
      <c r="S6111">
        <v>1368</v>
      </c>
      <c r="T6111" t="s">
        <v>277</v>
      </c>
      <c r="U6111" t="s">
        <v>157</v>
      </c>
      <c r="V6111">
        <v>5</v>
      </c>
      <c r="W6111" t="s">
        <v>1179</v>
      </c>
    </row>
    <row r="6112" spans="1:23" x14ac:dyDescent="0.3">
      <c r="A6112">
        <v>6284</v>
      </c>
      <c r="B6112" t="s">
        <v>46</v>
      </c>
      <c r="C6112">
        <v>2017</v>
      </c>
      <c r="D6112">
        <f t="shared" ca="1" si="380"/>
        <v>6</v>
      </c>
      <c r="E6112" s="5">
        <v>975000</v>
      </c>
      <c r="F6112">
        <v>41000</v>
      </c>
      <c r="G6112" t="s">
        <v>38</v>
      </c>
      <c r="H6112" t="str">
        <f t="shared" si="381"/>
        <v>Central</v>
      </c>
      <c r="I6112" t="s">
        <v>1100</v>
      </c>
      <c r="J6112" t="str">
        <f t="shared" si="382"/>
        <v>Missouri</v>
      </c>
      <c r="K6112" t="s">
        <v>2286</v>
      </c>
      <c r="L6112" t="str">
        <f t="shared" si="383"/>
        <v>Independence</v>
      </c>
      <c r="M6112" t="s">
        <v>22</v>
      </c>
      <c r="N6112" t="str">
        <f>IF(M6112="", "", IFERROR(VLOOKUP(M6112, Data!$A$1:$B$5, 2, 0), "Unkown fuel"))</f>
        <v>very harmful</v>
      </c>
      <c r="O6112" t="s">
        <v>158</v>
      </c>
      <c r="P6112" t="s">
        <v>24</v>
      </c>
      <c r="Q6112" t="s">
        <v>25</v>
      </c>
      <c r="R6112" t="s">
        <v>651</v>
      </c>
      <c r="S6112">
        <v>1582</v>
      </c>
      <c r="T6112" t="s">
        <v>301</v>
      </c>
      <c r="U6112" t="s">
        <v>1557</v>
      </c>
      <c r="V6112">
        <v>5</v>
      </c>
      <c r="W6112" t="s">
        <v>1179</v>
      </c>
    </row>
    <row r="6113" spans="1:23" x14ac:dyDescent="0.3">
      <c r="A6113">
        <v>6285</v>
      </c>
      <c r="B6113" t="s">
        <v>18</v>
      </c>
      <c r="C6113">
        <v>2019</v>
      </c>
      <c r="D6113">
        <f t="shared" ca="1" si="380"/>
        <v>4</v>
      </c>
      <c r="E6113" s="5">
        <v>925000</v>
      </c>
      <c r="F6113">
        <v>50000</v>
      </c>
      <c r="G6113" t="s">
        <v>38</v>
      </c>
      <c r="H6113" t="str">
        <f t="shared" si="381"/>
        <v>Central</v>
      </c>
      <c r="I6113" t="s">
        <v>1100</v>
      </c>
      <c r="J6113" t="str">
        <f t="shared" si="382"/>
        <v>Missouri</v>
      </c>
      <c r="K6113" t="s">
        <v>2287</v>
      </c>
      <c r="L6113" t="str">
        <f t="shared" si="383"/>
        <v>Jefferson City</v>
      </c>
      <c r="M6113" t="s">
        <v>22</v>
      </c>
      <c r="N6113" t="str">
        <f>IF(M6113="", "", IFERROR(VLOOKUP(M6113, Data!$A$1:$B$5, 2, 0), "Unkown fuel"))</f>
        <v>very harmful</v>
      </c>
      <c r="O6113" t="s">
        <v>158</v>
      </c>
      <c r="P6113" t="s">
        <v>24</v>
      </c>
      <c r="Q6113" t="s">
        <v>25</v>
      </c>
      <c r="R6113" t="s">
        <v>93</v>
      </c>
      <c r="S6113">
        <v>1248</v>
      </c>
      <c r="T6113" t="s">
        <v>94</v>
      </c>
      <c r="U6113" t="s">
        <v>95</v>
      </c>
      <c r="V6113">
        <v>7</v>
      </c>
      <c r="W6113" t="s">
        <v>1179</v>
      </c>
    </row>
    <row r="6114" spans="1:23" x14ac:dyDescent="0.3">
      <c r="A6114">
        <v>6286</v>
      </c>
      <c r="B6114" t="s">
        <v>18</v>
      </c>
      <c r="C6114">
        <v>2016</v>
      </c>
      <c r="D6114">
        <f t="shared" ca="1" si="380"/>
        <v>7</v>
      </c>
      <c r="E6114" s="5">
        <v>725000</v>
      </c>
      <c r="F6114">
        <v>66000</v>
      </c>
      <c r="G6114" t="s">
        <v>38</v>
      </c>
      <c r="H6114" t="str">
        <f t="shared" si="381"/>
        <v>Central</v>
      </c>
      <c r="I6114" t="s">
        <v>1100</v>
      </c>
      <c r="J6114" t="str">
        <f t="shared" si="382"/>
        <v>Missouri</v>
      </c>
      <c r="K6114" t="s">
        <v>2287</v>
      </c>
      <c r="L6114" t="str">
        <f t="shared" si="383"/>
        <v>Jefferson City</v>
      </c>
      <c r="M6114" t="s">
        <v>22</v>
      </c>
      <c r="N6114" t="str">
        <f>IF(M6114="", "", IFERROR(VLOOKUP(M6114, Data!$A$1:$B$5, 2, 0), "Unkown fuel"))</f>
        <v>very harmful</v>
      </c>
      <c r="O6114" t="s">
        <v>158</v>
      </c>
      <c r="P6114" t="s">
        <v>24</v>
      </c>
      <c r="Q6114" t="s">
        <v>25</v>
      </c>
      <c r="R6114" t="s">
        <v>307</v>
      </c>
      <c r="S6114">
        <v>1248</v>
      </c>
      <c r="T6114" t="s">
        <v>108</v>
      </c>
      <c r="U6114" t="s">
        <v>95</v>
      </c>
      <c r="V6114">
        <v>7</v>
      </c>
      <c r="W6114" t="s">
        <v>1179</v>
      </c>
    </row>
    <row r="6115" spans="1:23" x14ac:dyDescent="0.3">
      <c r="A6115">
        <v>6287</v>
      </c>
      <c r="B6115" t="s">
        <v>18</v>
      </c>
      <c r="C6115">
        <v>2013</v>
      </c>
      <c r="D6115">
        <f t="shared" ca="1" si="380"/>
        <v>10</v>
      </c>
      <c r="E6115" s="5">
        <v>550000</v>
      </c>
      <c r="F6115">
        <v>65000</v>
      </c>
      <c r="G6115" t="s">
        <v>38</v>
      </c>
      <c r="H6115" t="str">
        <f t="shared" si="381"/>
        <v>Central</v>
      </c>
      <c r="I6115" t="s">
        <v>1100</v>
      </c>
      <c r="J6115" t="str">
        <f t="shared" si="382"/>
        <v>Missouri</v>
      </c>
      <c r="K6115" t="s">
        <v>2287</v>
      </c>
      <c r="L6115" t="str">
        <f t="shared" si="383"/>
        <v>Jefferson City</v>
      </c>
      <c r="M6115" t="s">
        <v>22</v>
      </c>
      <c r="N6115" t="str">
        <f>IF(M6115="", "", IFERROR(VLOOKUP(M6115, Data!$A$1:$B$5, 2, 0), "Unkown fuel"))</f>
        <v>very harmful</v>
      </c>
      <c r="O6115" t="s">
        <v>158</v>
      </c>
      <c r="P6115" t="s">
        <v>24</v>
      </c>
      <c r="Q6115" t="s">
        <v>25</v>
      </c>
      <c r="R6115" t="s">
        <v>307</v>
      </c>
      <c r="S6115">
        <v>1248</v>
      </c>
      <c r="T6115" t="s">
        <v>216</v>
      </c>
      <c r="U6115" t="s">
        <v>95</v>
      </c>
      <c r="V6115">
        <v>7</v>
      </c>
      <c r="W6115" t="s">
        <v>1179</v>
      </c>
    </row>
    <row r="6116" spans="1:23" x14ac:dyDescent="0.3">
      <c r="A6116">
        <v>6288</v>
      </c>
      <c r="B6116" t="s">
        <v>46</v>
      </c>
      <c r="C6116">
        <v>2014</v>
      </c>
      <c r="D6116">
        <f t="shared" ca="1" si="380"/>
        <v>9</v>
      </c>
      <c r="E6116" s="5">
        <v>550000</v>
      </c>
      <c r="F6116">
        <v>76000</v>
      </c>
      <c r="G6116" t="s">
        <v>38</v>
      </c>
      <c r="H6116" t="str">
        <f t="shared" si="381"/>
        <v>Central</v>
      </c>
      <c r="I6116" t="s">
        <v>1100</v>
      </c>
      <c r="J6116" t="str">
        <f t="shared" si="382"/>
        <v>Missouri</v>
      </c>
      <c r="K6116" t="s">
        <v>2287</v>
      </c>
      <c r="L6116" t="str">
        <f t="shared" si="383"/>
        <v>Jefferson City</v>
      </c>
      <c r="M6116" t="s">
        <v>22</v>
      </c>
      <c r="N6116" t="str">
        <f>IF(M6116="", "", IFERROR(VLOOKUP(M6116, Data!$A$1:$B$5, 2, 0), "Unkown fuel"))</f>
        <v>very harmful</v>
      </c>
      <c r="O6116" t="s">
        <v>158</v>
      </c>
      <c r="P6116" t="s">
        <v>24</v>
      </c>
      <c r="Q6116" t="s">
        <v>25</v>
      </c>
      <c r="R6116" t="s">
        <v>99</v>
      </c>
      <c r="S6116">
        <v>1396</v>
      </c>
      <c r="T6116" t="s">
        <v>100</v>
      </c>
      <c r="U6116" t="s">
        <v>101</v>
      </c>
      <c r="V6116">
        <v>5</v>
      </c>
      <c r="W6116" t="s">
        <v>1179</v>
      </c>
    </row>
    <row r="6117" spans="1:23" x14ac:dyDescent="0.3">
      <c r="A6117">
        <v>6289</v>
      </c>
      <c r="B6117" t="s">
        <v>65</v>
      </c>
      <c r="C6117">
        <v>2013</v>
      </c>
      <c r="D6117">
        <f t="shared" ca="1" si="380"/>
        <v>10</v>
      </c>
      <c r="E6117" s="5">
        <v>750000</v>
      </c>
      <c r="F6117">
        <v>95000</v>
      </c>
      <c r="G6117" t="s">
        <v>124</v>
      </c>
      <c r="H6117" t="str">
        <f t="shared" si="381"/>
        <v>South</v>
      </c>
      <c r="I6117" t="s">
        <v>196</v>
      </c>
      <c r="J6117" t="str">
        <f t="shared" si="382"/>
        <v>Florida</v>
      </c>
      <c r="K6117" t="s">
        <v>2288</v>
      </c>
      <c r="L6117" t="str">
        <f t="shared" si="383"/>
        <v>Apopka</v>
      </c>
      <c r="M6117" t="s">
        <v>22</v>
      </c>
      <c r="N6117" t="str">
        <f>IF(M6117="", "", IFERROR(VLOOKUP(M6117, Data!$A$1:$B$5, 2, 0), "Unkown fuel"))</f>
        <v>very harmful</v>
      </c>
      <c r="O6117" t="s">
        <v>158</v>
      </c>
      <c r="P6117" t="s">
        <v>24</v>
      </c>
      <c r="Q6117" t="s">
        <v>25</v>
      </c>
      <c r="R6117" t="s">
        <v>475</v>
      </c>
      <c r="S6117">
        <v>2494</v>
      </c>
      <c r="T6117" t="s">
        <v>476</v>
      </c>
      <c r="U6117" t="s">
        <v>477</v>
      </c>
      <c r="V6117">
        <v>7</v>
      </c>
      <c r="W6117" t="s">
        <v>1179</v>
      </c>
    </row>
    <row r="6118" spans="1:23" x14ac:dyDescent="0.3">
      <c r="A6118">
        <v>6290</v>
      </c>
      <c r="B6118" t="s">
        <v>37</v>
      </c>
      <c r="C6118">
        <v>2013</v>
      </c>
      <c r="D6118">
        <f t="shared" ca="1" si="380"/>
        <v>10</v>
      </c>
      <c r="E6118" s="5">
        <v>475000</v>
      </c>
      <c r="F6118">
        <v>55000</v>
      </c>
      <c r="G6118" t="s">
        <v>124</v>
      </c>
      <c r="H6118" t="str">
        <f t="shared" si="381"/>
        <v>South</v>
      </c>
      <c r="I6118" t="s">
        <v>196</v>
      </c>
      <c r="J6118" t="str">
        <f t="shared" si="382"/>
        <v>Florida</v>
      </c>
      <c r="K6118" t="s">
        <v>2288</v>
      </c>
      <c r="L6118" t="str">
        <f t="shared" si="383"/>
        <v>Apopka</v>
      </c>
      <c r="M6118" t="s">
        <v>41</v>
      </c>
      <c r="N6118" t="str">
        <f>IF(M6118="", "", IFERROR(VLOOKUP(M6118, Data!$A$1:$B$5, 2, 0), "Unkown fuel"))</f>
        <v>harmful</v>
      </c>
      <c r="O6118" t="s">
        <v>158</v>
      </c>
      <c r="P6118" t="s">
        <v>24</v>
      </c>
      <c r="Q6118" t="s">
        <v>33</v>
      </c>
      <c r="R6118" t="s">
        <v>142</v>
      </c>
      <c r="S6118">
        <v>1497</v>
      </c>
      <c r="T6118" t="s">
        <v>406</v>
      </c>
      <c r="U6118" t="s">
        <v>407</v>
      </c>
      <c r="V6118">
        <v>5</v>
      </c>
      <c r="W6118" t="s">
        <v>1179</v>
      </c>
    </row>
    <row r="6119" spans="1:23" x14ac:dyDescent="0.3">
      <c r="A6119">
        <v>6291</v>
      </c>
      <c r="B6119" t="s">
        <v>145</v>
      </c>
      <c r="C6119">
        <v>2017</v>
      </c>
      <c r="D6119">
        <f t="shared" ca="1" si="380"/>
        <v>6</v>
      </c>
      <c r="E6119" s="5">
        <v>325000</v>
      </c>
      <c r="F6119">
        <v>65000</v>
      </c>
      <c r="G6119" t="s">
        <v>124</v>
      </c>
      <c r="H6119" t="str">
        <f t="shared" si="381"/>
        <v>South</v>
      </c>
      <c r="I6119" t="s">
        <v>196</v>
      </c>
      <c r="J6119" t="str">
        <f t="shared" si="382"/>
        <v>Florida</v>
      </c>
      <c r="K6119" t="s">
        <v>2288</v>
      </c>
      <c r="L6119" t="str">
        <f t="shared" si="383"/>
        <v>Apopka</v>
      </c>
      <c r="M6119" t="s">
        <v>41</v>
      </c>
      <c r="N6119" t="str">
        <f>IF(M6119="", "", IFERROR(VLOOKUP(M6119, Data!$A$1:$B$5, 2, 0), "Unkown fuel"))</f>
        <v>harmful</v>
      </c>
      <c r="O6119" t="s">
        <v>158</v>
      </c>
      <c r="P6119" t="s">
        <v>24</v>
      </c>
      <c r="Q6119" t="s">
        <v>25</v>
      </c>
      <c r="R6119" t="s">
        <v>245</v>
      </c>
      <c r="S6119">
        <v>1198</v>
      </c>
      <c r="T6119" t="s">
        <v>166</v>
      </c>
      <c r="U6119" t="s">
        <v>147</v>
      </c>
      <c r="V6119">
        <v>7</v>
      </c>
      <c r="W6119" t="s">
        <v>1179</v>
      </c>
    </row>
    <row r="6120" spans="1:23" x14ac:dyDescent="0.3">
      <c r="A6120">
        <v>6292</v>
      </c>
      <c r="B6120" t="s">
        <v>18</v>
      </c>
      <c r="C6120">
        <v>2017</v>
      </c>
      <c r="D6120">
        <f t="shared" ca="1" si="380"/>
        <v>6</v>
      </c>
      <c r="E6120" s="5">
        <v>725000</v>
      </c>
      <c r="F6120">
        <v>76000</v>
      </c>
      <c r="G6120" t="s">
        <v>124</v>
      </c>
      <c r="H6120" t="str">
        <f t="shared" si="381"/>
        <v>South</v>
      </c>
      <c r="I6120" t="s">
        <v>196</v>
      </c>
      <c r="J6120" t="str">
        <f t="shared" si="382"/>
        <v>Florida</v>
      </c>
      <c r="K6120" t="s">
        <v>2288</v>
      </c>
      <c r="L6120" t="str">
        <f t="shared" si="383"/>
        <v>Apopka</v>
      </c>
      <c r="M6120" t="s">
        <v>22</v>
      </c>
      <c r="N6120" t="str">
        <f>IF(M6120="", "", IFERROR(VLOOKUP(M6120, Data!$A$1:$B$5, 2, 0), "Unkown fuel"))</f>
        <v>very harmful</v>
      </c>
      <c r="O6120" t="s">
        <v>158</v>
      </c>
      <c r="P6120" t="s">
        <v>24</v>
      </c>
      <c r="Q6120" t="s">
        <v>25</v>
      </c>
      <c r="R6120" t="s">
        <v>1436</v>
      </c>
      <c r="S6120">
        <v>1248</v>
      </c>
      <c r="T6120" t="s">
        <v>94</v>
      </c>
      <c r="U6120" t="s">
        <v>95</v>
      </c>
      <c r="V6120">
        <v>7</v>
      </c>
      <c r="W6120" t="s">
        <v>1179</v>
      </c>
    </row>
    <row r="6121" spans="1:23" x14ac:dyDescent="0.3">
      <c r="A6121">
        <v>6293</v>
      </c>
      <c r="B6121" t="s">
        <v>18</v>
      </c>
      <c r="C6121">
        <v>2018</v>
      </c>
      <c r="D6121">
        <f t="shared" ca="1" si="380"/>
        <v>5</v>
      </c>
      <c r="E6121" s="5">
        <v>775000</v>
      </c>
      <c r="F6121">
        <v>47000</v>
      </c>
      <c r="G6121" t="s">
        <v>124</v>
      </c>
      <c r="H6121" t="str">
        <f t="shared" si="381"/>
        <v>South</v>
      </c>
      <c r="I6121" t="s">
        <v>196</v>
      </c>
      <c r="J6121" t="str">
        <f t="shared" si="382"/>
        <v>Florida</v>
      </c>
      <c r="K6121" t="s">
        <v>2288</v>
      </c>
      <c r="L6121" t="str">
        <f t="shared" si="383"/>
        <v>Apopka</v>
      </c>
      <c r="M6121" t="s">
        <v>41</v>
      </c>
      <c r="N6121" t="str">
        <f>IF(M6121="", "", IFERROR(VLOOKUP(M6121, Data!$A$1:$B$5, 2, 0), "Unkown fuel"))</f>
        <v>harmful</v>
      </c>
      <c r="O6121" t="s">
        <v>158</v>
      </c>
      <c r="P6121" t="s">
        <v>24</v>
      </c>
      <c r="Q6121" t="s">
        <v>33</v>
      </c>
      <c r="R6121" t="s">
        <v>231</v>
      </c>
      <c r="S6121">
        <v>1373</v>
      </c>
      <c r="T6121" t="s">
        <v>232</v>
      </c>
      <c r="U6121" t="s">
        <v>233</v>
      </c>
      <c r="V6121">
        <v>7</v>
      </c>
      <c r="W6121" t="s">
        <v>1179</v>
      </c>
    </row>
    <row r="6122" spans="1:23" x14ac:dyDescent="0.3">
      <c r="A6122">
        <v>6294</v>
      </c>
      <c r="B6122" t="s">
        <v>18</v>
      </c>
      <c r="C6122">
        <v>2017</v>
      </c>
      <c r="D6122">
        <f t="shared" ca="1" si="380"/>
        <v>6</v>
      </c>
      <c r="E6122" s="5">
        <v>625000</v>
      </c>
      <c r="F6122">
        <v>70000</v>
      </c>
      <c r="G6122" t="s">
        <v>124</v>
      </c>
      <c r="H6122" t="str">
        <f t="shared" si="381"/>
        <v>South</v>
      </c>
      <c r="I6122" t="s">
        <v>196</v>
      </c>
      <c r="J6122" t="str">
        <f t="shared" si="382"/>
        <v>Florida</v>
      </c>
      <c r="K6122" t="s">
        <v>2288</v>
      </c>
      <c r="L6122" t="str">
        <f t="shared" si="383"/>
        <v>Apopka</v>
      </c>
      <c r="M6122" t="s">
        <v>22</v>
      </c>
      <c r="N6122" t="str">
        <f>IF(M6122="", "", IFERROR(VLOOKUP(M6122, Data!$A$1:$B$5, 2, 0), "Unkown fuel"))</f>
        <v>very harmful</v>
      </c>
      <c r="O6122" t="s">
        <v>158</v>
      </c>
      <c r="P6122" t="s">
        <v>24</v>
      </c>
      <c r="Q6122" t="s">
        <v>25</v>
      </c>
      <c r="R6122" t="s">
        <v>26</v>
      </c>
      <c r="S6122">
        <v>1248</v>
      </c>
      <c r="T6122" t="s">
        <v>27</v>
      </c>
      <c r="U6122" t="s">
        <v>28</v>
      </c>
      <c r="V6122">
        <v>5</v>
      </c>
      <c r="W6122" t="s">
        <v>1179</v>
      </c>
    </row>
    <row r="6123" spans="1:23" x14ac:dyDescent="0.3">
      <c r="A6123">
        <v>6296</v>
      </c>
      <c r="B6123" t="s">
        <v>18</v>
      </c>
      <c r="C6123">
        <v>2014</v>
      </c>
      <c r="D6123">
        <f t="shared" ca="1" si="380"/>
        <v>9</v>
      </c>
      <c r="E6123" s="5">
        <v>470000</v>
      </c>
      <c r="F6123">
        <v>89000</v>
      </c>
      <c r="G6123" t="s">
        <v>56</v>
      </c>
      <c r="H6123" t="str">
        <f t="shared" si="381"/>
        <v>West</v>
      </c>
      <c r="I6123" t="s">
        <v>1035</v>
      </c>
      <c r="J6123" t="str">
        <f t="shared" si="382"/>
        <v>Colorado</v>
      </c>
      <c r="K6123" t="s">
        <v>1428</v>
      </c>
      <c r="L6123" t="str">
        <f t="shared" si="383"/>
        <v>Englewood</v>
      </c>
      <c r="M6123" t="s">
        <v>22</v>
      </c>
      <c r="N6123" t="str">
        <f>IF(M6123="", "", IFERROR(VLOOKUP(M6123, Data!$A$1:$B$5, 2, 0), "Unkown fuel"))</f>
        <v>very harmful</v>
      </c>
      <c r="O6123" t="s">
        <v>158</v>
      </c>
      <c r="P6123" t="s">
        <v>24</v>
      </c>
      <c r="Q6123" t="s">
        <v>25</v>
      </c>
      <c r="R6123" t="s">
        <v>230</v>
      </c>
      <c r="S6123">
        <v>1248</v>
      </c>
      <c r="T6123" t="s">
        <v>27</v>
      </c>
      <c r="U6123" t="s">
        <v>28</v>
      </c>
      <c r="V6123">
        <v>5</v>
      </c>
      <c r="W6123" t="s">
        <v>1179</v>
      </c>
    </row>
    <row r="6124" spans="1:23" x14ac:dyDescent="0.3">
      <c r="A6124">
        <v>6297</v>
      </c>
      <c r="B6124" t="s">
        <v>65</v>
      </c>
      <c r="C6124">
        <v>2017</v>
      </c>
      <c r="D6124">
        <f t="shared" ca="1" si="380"/>
        <v>6</v>
      </c>
      <c r="E6124" s="5">
        <v>1750000</v>
      </c>
      <c r="F6124">
        <v>98000</v>
      </c>
      <c r="G6124" t="s">
        <v>56</v>
      </c>
      <c r="H6124" t="str">
        <f t="shared" si="381"/>
        <v>West</v>
      </c>
      <c r="I6124" t="s">
        <v>1035</v>
      </c>
      <c r="J6124" t="str">
        <f t="shared" si="382"/>
        <v>Colorado</v>
      </c>
      <c r="K6124" t="s">
        <v>1428</v>
      </c>
      <c r="L6124" t="str">
        <f t="shared" si="383"/>
        <v>Englewood</v>
      </c>
      <c r="M6124" t="s">
        <v>22</v>
      </c>
      <c r="N6124" t="str">
        <f>IF(M6124="", "", IFERROR(VLOOKUP(M6124, Data!$A$1:$B$5, 2, 0), "Unkown fuel"))</f>
        <v>very harmful</v>
      </c>
      <c r="O6124" t="s">
        <v>158</v>
      </c>
      <c r="P6124" t="s">
        <v>24</v>
      </c>
      <c r="Q6124" t="s">
        <v>25</v>
      </c>
      <c r="R6124" t="s">
        <v>882</v>
      </c>
      <c r="S6124">
        <v>2393</v>
      </c>
      <c r="T6124" t="s">
        <v>694</v>
      </c>
      <c r="U6124" t="s">
        <v>884</v>
      </c>
      <c r="V6124">
        <v>7</v>
      </c>
      <c r="W6124" t="s">
        <v>1179</v>
      </c>
    </row>
    <row r="6125" spans="1:23" x14ac:dyDescent="0.3">
      <c r="A6125">
        <v>6298</v>
      </c>
      <c r="B6125" t="s">
        <v>65</v>
      </c>
      <c r="C6125">
        <v>2016</v>
      </c>
      <c r="D6125">
        <f t="shared" ca="1" si="380"/>
        <v>7</v>
      </c>
      <c r="E6125" s="5">
        <v>1650000</v>
      </c>
      <c r="F6125">
        <v>90000</v>
      </c>
      <c r="G6125" t="s">
        <v>56</v>
      </c>
      <c r="H6125" t="str">
        <f t="shared" si="381"/>
        <v>West</v>
      </c>
      <c r="I6125" t="s">
        <v>1035</v>
      </c>
      <c r="J6125" t="str">
        <f t="shared" si="382"/>
        <v>Colorado</v>
      </c>
      <c r="K6125" t="s">
        <v>1428</v>
      </c>
      <c r="L6125" t="str">
        <f t="shared" si="383"/>
        <v>Englewood</v>
      </c>
      <c r="M6125" t="s">
        <v>22</v>
      </c>
      <c r="N6125" t="str">
        <f>IF(M6125="", "", IFERROR(VLOOKUP(M6125, Data!$A$1:$B$5, 2, 0), "Unkown fuel"))</f>
        <v>very harmful</v>
      </c>
      <c r="O6125" t="s">
        <v>158</v>
      </c>
      <c r="P6125" t="s">
        <v>24</v>
      </c>
      <c r="Q6125" t="s">
        <v>25</v>
      </c>
      <c r="R6125" t="s">
        <v>882</v>
      </c>
      <c r="S6125">
        <v>2393</v>
      </c>
      <c r="T6125" t="s">
        <v>694</v>
      </c>
      <c r="U6125" t="s">
        <v>884</v>
      </c>
      <c r="V6125">
        <v>7</v>
      </c>
      <c r="W6125" t="s">
        <v>1179</v>
      </c>
    </row>
    <row r="6126" spans="1:23" x14ac:dyDescent="0.3">
      <c r="A6126">
        <v>6299</v>
      </c>
      <c r="B6126" t="s">
        <v>46</v>
      </c>
      <c r="C6126">
        <v>2018</v>
      </c>
      <c r="D6126">
        <f t="shared" ca="1" si="380"/>
        <v>5</v>
      </c>
      <c r="E6126" s="5">
        <v>1050000</v>
      </c>
      <c r="F6126">
        <v>70000</v>
      </c>
      <c r="G6126" t="s">
        <v>56</v>
      </c>
      <c r="H6126" t="str">
        <f t="shared" si="381"/>
        <v>West</v>
      </c>
      <c r="I6126" t="s">
        <v>1035</v>
      </c>
      <c r="J6126" t="str">
        <f t="shared" si="382"/>
        <v>Colorado</v>
      </c>
      <c r="K6126" t="s">
        <v>1428</v>
      </c>
      <c r="L6126" t="str">
        <f t="shared" si="383"/>
        <v>Englewood</v>
      </c>
      <c r="M6126" t="s">
        <v>22</v>
      </c>
      <c r="N6126" t="str">
        <f>IF(M6126="", "", IFERROR(VLOOKUP(M6126, Data!$A$1:$B$5, 2, 0), "Unkown fuel"))</f>
        <v>very harmful</v>
      </c>
      <c r="O6126" t="s">
        <v>23</v>
      </c>
      <c r="P6126" t="s">
        <v>24</v>
      </c>
      <c r="Q6126" t="s">
        <v>25</v>
      </c>
      <c r="R6126" t="s">
        <v>502</v>
      </c>
      <c r="S6126">
        <v>1396</v>
      </c>
      <c r="T6126" t="s">
        <v>434</v>
      </c>
      <c r="U6126" t="s">
        <v>101</v>
      </c>
      <c r="V6126">
        <v>5</v>
      </c>
      <c r="W6126" t="s">
        <v>1179</v>
      </c>
    </row>
    <row r="6127" spans="1:23" x14ac:dyDescent="0.3">
      <c r="A6127">
        <v>6300</v>
      </c>
      <c r="B6127" t="s">
        <v>18</v>
      </c>
      <c r="C6127">
        <v>2013</v>
      </c>
      <c r="D6127">
        <f t="shared" ca="1" si="380"/>
        <v>10</v>
      </c>
      <c r="E6127" s="5">
        <v>380000</v>
      </c>
      <c r="F6127">
        <v>57000</v>
      </c>
      <c r="G6127" t="s">
        <v>56</v>
      </c>
      <c r="H6127" t="str">
        <f t="shared" si="381"/>
        <v>West</v>
      </c>
      <c r="I6127" t="s">
        <v>1035</v>
      </c>
      <c r="J6127" t="str">
        <f t="shared" si="382"/>
        <v>Colorado</v>
      </c>
      <c r="K6127" t="s">
        <v>1706</v>
      </c>
      <c r="L6127" t="str">
        <f t="shared" si="383"/>
        <v>Fort Collins</v>
      </c>
      <c r="M6127" t="s">
        <v>22</v>
      </c>
      <c r="N6127" t="str">
        <f>IF(M6127="", "", IFERROR(VLOOKUP(M6127, Data!$A$1:$B$5, 2, 0), "Unkown fuel"))</f>
        <v>very harmful</v>
      </c>
      <c r="O6127" t="s">
        <v>23</v>
      </c>
      <c r="P6127" t="s">
        <v>24</v>
      </c>
      <c r="Q6127" t="s">
        <v>25</v>
      </c>
      <c r="R6127" t="s">
        <v>230</v>
      </c>
      <c r="S6127">
        <v>1248</v>
      </c>
      <c r="T6127" t="s">
        <v>27</v>
      </c>
      <c r="U6127" t="s">
        <v>28</v>
      </c>
      <c r="V6127">
        <v>5</v>
      </c>
      <c r="W6127" t="s">
        <v>1179</v>
      </c>
    </row>
    <row r="6128" spans="1:23" x14ac:dyDescent="0.3">
      <c r="A6128">
        <v>6301</v>
      </c>
      <c r="B6128" t="s">
        <v>18</v>
      </c>
      <c r="C6128">
        <v>2017</v>
      </c>
      <c r="D6128">
        <f t="shared" ca="1" si="380"/>
        <v>6</v>
      </c>
      <c r="E6128" s="5">
        <v>650000</v>
      </c>
      <c r="F6128">
        <v>70000</v>
      </c>
      <c r="G6128" t="s">
        <v>56</v>
      </c>
      <c r="H6128" t="str">
        <f t="shared" si="381"/>
        <v>West</v>
      </c>
      <c r="I6128" t="s">
        <v>1035</v>
      </c>
      <c r="J6128" t="str">
        <f t="shared" si="382"/>
        <v>Colorado</v>
      </c>
      <c r="K6128" t="s">
        <v>1428</v>
      </c>
      <c r="L6128" t="str">
        <f t="shared" si="383"/>
        <v>Englewood</v>
      </c>
      <c r="M6128" t="s">
        <v>22</v>
      </c>
      <c r="N6128" t="str">
        <f>IF(M6128="", "", IFERROR(VLOOKUP(M6128, Data!$A$1:$B$5, 2, 0), "Unkown fuel"))</f>
        <v>very harmful</v>
      </c>
      <c r="O6128" t="s">
        <v>23</v>
      </c>
      <c r="P6128" t="s">
        <v>24</v>
      </c>
      <c r="Q6128" t="s">
        <v>25</v>
      </c>
      <c r="R6128" t="s">
        <v>106</v>
      </c>
      <c r="S6128">
        <v>1248</v>
      </c>
      <c r="T6128" t="s">
        <v>27</v>
      </c>
      <c r="U6128" t="s">
        <v>28</v>
      </c>
      <c r="V6128">
        <v>5</v>
      </c>
      <c r="W6128" t="s">
        <v>1179</v>
      </c>
    </row>
    <row r="6129" spans="1:23" x14ac:dyDescent="0.3">
      <c r="A6129">
        <v>6302</v>
      </c>
      <c r="B6129" t="s">
        <v>46</v>
      </c>
      <c r="C6129">
        <v>2016</v>
      </c>
      <c r="D6129">
        <f t="shared" ca="1" si="380"/>
        <v>7</v>
      </c>
      <c r="E6129" s="5">
        <v>275000</v>
      </c>
      <c r="F6129">
        <v>49200</v>
      </c>
      <c r="G6129" t="s">
        <v>56</v>
      </c>
      <c r="H6129" t="str">
        <f t="shared" si="381"/>
        <v>West</v>
      </c>
      <c r="I6129" t="s">
        <v>1035</v>
      </c>
      <c r="J6129" t="str">
        <f t="shared" si="382"/>
        <v>Colorado</v>
      </c>
      <c r="K6129" t="s">
        <v>1428</v>
      </c>
      <c r="L6129" t="str">
        <f t="shared" si="383"/>
        <v>Englewood</v>
      </c>
      <c r="M6129" t="s">
        <v>41</v>
      </c>
      <c r="N6129" t="str">
        <f>IF(M6129="", "", IFERROR(VLOOKUP(M6129, Data!$A$1:$B$5, 2, 0), "Unkown fuel"))</f>
        <v>harmful</v>
      </c>
      <c r="O6129" t="s">
        <v>23</v>
      </c>
      <c r="P6129" t="s">
        <v>24</v>
      </c>
      <c r="Q6129" t="s">
        <v>25</v>
      </c>
      <c r="R6129" t="s">
        <v>390</v>
      </c>
      <c r="S6129">
        <v>814</v>
      </c>
      <c r="T6129" t="s">
        <v>541</v>
      </c>
      <c r="U6129" t="s">
        <v>542</v>
      </c>
      <c r="V6129">
        <v>5</v>
      </c>
      <c r="W6129" t="s">
        <v>1179</v>
      </c>
    </row>
    <row r="6130" spans="1:23" x14ac:dyDescent="0.3">
      <c r="A6130">
        <v>6303</v>
      </c>
      <c r="B6130" t="s">
        <v>37</v>
      </c>
      <c r="C6130">
        <v>2009</v>
      </c>
      <c r="D6130">
        <f t="shared" ca="1" si="380"/>
        <v>14</v>
      </c>
      <c r="E6130" s="5">
        <v>220000</v>
      </c>
      <c r="F6130">
        <v>125000</v>
      </c>
      <c r="G6130" t="s">
        <v>56</v>
      </c>
      <c r="H6130" t="str">
        <f t="shared" si="381"/>
        <v>West</v>
      </c>
      <c r="I6130" t="s">
        <v>1035</v>
      </c>
      <c r="J6130" t="str">
        <f t="shared" si="382"/>
        <v>Colorado</v>
      </c>
      <c r="K6130" t="s">
        <v>1428</v>
      </c>
      <c r="L6130" t="str">
        <f t="shared" si="383"/>
        <v>Englewood</v>
      </c>
      <c r="M6130" t="s">
        <v>41</v>
      </c>
      <c r="N6130" t="str">
        <f>IF(M6130="", "", IFERROR(VLOOKUP(M6130, Data!$A$1:$B$5, 2, 0), "Unkown fuel"))</f>
        <v>harmful</v>
      </c>
      <c r="O6130" t="s">
        <v>23</v>
      </c>
      <c r="P6130" t="s">
        <v>24</v>
      </c>
      <c r="Q6130" t="s">
        <v>33</v>
      </c>
      <c r="R6130" t="s">
        <v>179</v>
      </c>
      <c r="S6130">
        <v>1799</v>
      </c>
      <c r="T6130" t="s">
        <v>581</v>
      </c>
      <c r="U6130" t="s">
        <v>582</v>
      </c>
      <c r="V6130">
        <v>5</v>
      </c>
      <c r="W6130" t="s">
        <v>1179</v>
      </c>
    </row>
    <row r="6131" spans="1:23" x14ac:dyDescent="0.3">
      <c r="A6131">
        <v>6304</v>
      </c>
      <c r="B6131" t="s">
        <v>46</v>
      </c>
      <c r="C6131">
        <v>2008</v>
      </c>
      <c r="D6131">
        <f t="shared" ca="1" si="380"/>
        <v>15</v>
      </c>
      <c r="E6131" s="5">
        <v>200000</v>
      </c>
      <c r="F6131">
        <v>60000</v>
      </c>
      <c r="G6131" t="s">
        <v>56</v>
      </c>
      <c r="H6131" t="str">
        <f t="shared" si="381"/>
        <v>West</v>
      </c>
      <c r="I6131" t="s">
        <v>1035</v>
      </c>
      <c r="J6131" t="str">
        <f t="shared" si="382"/>
        <v>Colorado</v>
      </c>
      <c r="K6131" t="s">
        <v>1706</v>
      </c>
      <c r="L6131" t="str">
        <f t="shared" si="383"/>
        <v>Fort Collins</v>
      </c>
      <c r="M6131" t="s">
        <v>41</v>
      </c>
      <c r="N6131" t="str">
        <f>IF(M6131="", "", IFERROR(VLOOKUP(M6131, Data!$A$1:$B$5, 2, 0), "Unkown fuel"))</f>
        <v>harmful</v>
      </c>
      <c r="O6131" t="s">
        <v>23</v>
      </c>
      <c r="P6131" t="s">
        <v>24</v>
      </c>
      <c r="Q6131" t="s">
        <v>33</v>
      </c>
      <c r="R6131" t="s">
        <v>246</v>
      </c>
      <c r="S6131">
        <v>1086</v>
      </c>
      <c r="T6131" t="s">
        <v>247</v>
      </c>
      <c r="U6131" t="s">
        <v>248</v>
      </c>
      <c r="V6131">
        <v>5</v>
      </c>
      <c r="W6131" t="s">
        <v>1179</v>
      </c>
    </row>
    <row r="6132" spans="1:23" x14ac:dyDescent="0.3">
      <c r="A6132">
        <v>6305</v>
      </c>
      <c r="B6132" t="s">
        <v>18</v>
      </c>
      <c r="C6132">
        <v>2015</v>
      </c>
      <c r="D6132">
        <f t="shared" ca="1" si="380"/>
        <v>8</v>
      </c>
      <c r="E6132" s="5">
        <v>315000</v>
      </c>
      <c r="F6132">
        <v>120000</v>
      </c>
      <c r="G6132" t="s">
        <v>56</v>
      </c>
      <c r="H6132" t="str">
        <f t="shared" si="381"/>
        <v>West</v>
      </c>
      <c r="I6132" t="s">
        <v>1035</v>
      </c>
      <c r="J6132" t="str">
        <f t="shared" si="382"/>
        <v>Colorado</v>
      </c>
      <c r="K6132" t="s">
        <v>1706</v>
      </c>
      <c r="L6132" t="str">
        <f t="shared" si="383"/>
        <v>Fort Collins</v>
      </c>
      <c r="M6132" t="s">
        <v>41</v>
      </c>
      <c r="N6132" t="str">
        <f>IF(M6132="", "", IFERROR(VLOOKUP(M6132, Data!$A$1:$B$5, 2, 0), "Unkown fuel"))</f>
        <v>harmful</v>
      </c>
      <c r="O6132" t="s">
        <v>23</v>
      </c>
      <c r="P6132" t="s">
        <v>24</v>
      </c>
      <c r="Q6132" t="s">
        <v>33</v>
      </c>
      <c r="R6132" t="s">
        <v>267</v>
      </c>
      <c r="S6132">
        <v>1196</v>
      </c>
      <c r="T6132" t="s">
        <v>268</v>
      </c>
      <c r="U6132" t="s">
        <v>269</v>
      </c>
      <c r="V6132">
        <v>5</v>
      </c>
      <c r="W6132" t="s">
        <v>1179</v>
      </c>
    </row>
    <row r="6133" spans="1:23" x14ac:dyDescent="0.3">
      <c r="A6133">
        <v>6306</v>
      </c>
      <c r="B6133" t="s">
        <v>18</v>
      </c>
      <c r="C6133">
        <v>2004</v>
      </c>
      <c r="D6133">
        <f t="shared" ca="1" si="380"/>
        <v>19</v>
      </c>
      <c r="E6133" s="5">
        <v>90000</v>
      </c>
      <c r="F6133">
        <v>110000</v>
      </c>
      <c r="G6133" t="s">
        <v>38</v>
      </c>
      <c r="H6133" t="str">
        <f t="shared" si="381"/>
        <v>Central</v>
      </c>
      <c r="I6133" t="s">
        <v>744</v>
      </c>
      <c r="J6133" t="str">
        <f t="shared" si="382"/>
        <v>Iowa</v>
      </c>
      <c r="K6133" t="s">
        <v>842</v>
      </c>
      <c r="L6133" t="str">
        <f t="shared" si="383"/>
        <v>Clinton</v>
      </c>
      <c r="M6133" t="s">
        <v>41</v>
      </c>
      <c r="N6133" t="str">
        <f>IF(M6133="", "", IFERROR(VLOOKUP(M6133, Data!$A$1:$B$5, 2, 0), "Unkown fuel"))</f>
        <v>harmful</v>
      </c>
      <c r="O6133" t="s">
        <v>23</v>
      </c>
      <c r="P6133" t="s">
        <v>24</v>
      </c>
      <c r="Q6133" t="s">
        <v>42</v>
      </c>
      <c r="R6133" t="s">
        <v>96</v>
      </c>
      <c r="S6133">
        <v>796</v>
      </c>
      <c r="T6133" t="s">
        <v>97</v>
      </c>
      <c r="U6133" t="s">
        <v>98</v>
      </c>
      <c r="V6133">
        <v>5</v>
      </c>
      <c r="W6133" t="s">
        <v>1179</v>
      </c>
    </row>
    <row r="6134" spans="1:23" x14ac:dyDescent="0.3">
      <c r="A6134">
        <v>6307</v>
      </c>
      <c r="B6134" t="s">
        <v>18</v>
      </c>
      <c r="C6134">
        <v>2007</v>
      </c>
      <c r="D6134">
        <f t="shared" ca="1" si="380"/>
        <v>16</v>
      </c>
      <c r="E6134" s="5">
        <v>120000</v>
      </c>
      <c r="F6134">
        <v>70000</v>
      </c>
      <c r="G6134" t="s">
        <v>38</v>
      </c>
      <c r="H6134" t="str">
        <f t="shared" si="381"/>
        <v>Central</v>
      </c>
      <c r="I6134" t="s">
        <v>744</v>
      </c>
      <c r="J6134" t="str">
        <f t="shared" si="382"/>
        <v>Iowa</v>
      </c>
      <c r="K6134" t="s">
        <v>1393</v>
      </c>
      <c r="L6134" t="str">
        <f t="shared" si="383"/>
        <v>Cedar Rapids</v>
      </c>
      <c r="M6134" t="s">
        <v>41</v>
      </c>
      <c r="N6134" t="str">
        <f>IF(M6134="", "", IFERROR(VLOOKUP(M6134, Data!$A$1:$B$5, 2, 0), "Unkown fuel"))</f>
        <v>harmful</v>
      </c>
      <c r="O6134" t="s">
        <v>23</v>
      </c>
      <c r="P6134" t="s">
        <v>24</v>
      </c>
      <c r="Q6134" t="s">
        <v>33</v>
      </c>
      <c r="R6134" t="s">
        <v>85</v>
      </c>
      <c r="S6134">
        <v>1061</v>
      </c>
      <c r="T6134" t="s">
        <v>86</v>
      </c>
      <c r="U6134" t="s">
        <v>87</v>
      </c>
      <c r="V6134">
        <v>5</v>
      </c>
      <c r="W6134" t="s">
        <v>1179</v>
      </c>
    </row>
    <row r="6135" spans="1:23" x14ac:dyDescent="0.3">
      <c r="A6135">
        <v>6308</v>
      </c>
      <c r="B6135" t="s">
        <v>18</v>
      </c>
      <c r="C6135">
        <v>2006</v>
      </c>
      <c r="D6135">
        <f t="shared" ca="1" si="380"/>
        <v>17</v>
      </c>
      <c r="E6135" s="5">
        <v>90000</v>
      </c>
      <c r="F6135">
        <v>168000</v>
      </c>
      <c r="G6135" t="s">
        <v>38</v>
      </c>
      <c r="H6135" t="str">
        <f t="shared" si="381"/>
        <v>Central</v>
      </c>
      <c r="I6135" t="s">
        <v>744</v>
      </c>
      <c r="J6135" t="str">
        <f t="shared" si="382"/>
        <v>Iowa</v>
      </c>
      <c r="K6135" t="s">
        <v>1393</v>
      </c>
      <c r="L6135" t="str">
        <f t="shared" si="383"/>
        <v>Cedar Rapids</v>
      </c>
      <c r="M6135" t="s">
        <v>41</v>
      </c>
      <c r="N6135" t="str">
        <f>IF(M6135="", "", IFERROR(VLOOKUP(M6135, Data!$A$1:$B$5, 2, 0), "Unkown fuel"))</f>
        <v>harmful</v>
      </c>
      <c r="O6135" t="s">
        <v>23</v>
      </c>
      <c r="P6135" t="s">
        <v>24</v>
      </c>
      <c r="Q6135" t="s">
        <v>33</v>
      </c>
      <c r="R6135" t="s">
        <v>85</v>
      </c>
      <c r="S6135">
        <v>998</v>
      </c>
      <c r="T6135" t="s">
        <v>67</v>
      </c>
      <c r="U6135" t="s">
        <v>141</v>
      </c>
      <c r="V6135">
        <v>5</v>
      </c>
      <c r="W6135" t="s">
        <v>1179</v>
      </c>
    </row>
    <row r="6136" spans="1:23" x14ac:dyDescent="0.3">
      <c r="A6136">
        <v>6309</v>
      </c>
      <c r="B6136" t="s">
        <v>88</v>
      </c>
      <c r="C6136">
        <v>2018</v>
      </c>
      <c r="D6136">
        <f t="shared" ca="1" si="380"/>
        <v>5</v>
      </c>
      <c r="E6136" s="5">
        <v>1500000</v>
      </c>
      <c r="F6136">
        <v>30000</v>
      </c>
      <c r="G6136" t="s">
        <v>38</v>
      </c>
      <c r="H6136" t="str">
        <f t="shared" si="381"/>
        <v>Central</v>
      </c>
      <c r="I6136" t="s">
        <v>744</v>
      </c>
      <c r="J6136" t="str">
        <f t="shared" si="382"/>
        <v>Iowa</v>
      </c>
      <c r="K6136" t="s">
        <v>842</v>
      </c>
      <c r="L6136" t="str">
        <f t="shared" si="383"/>
        <v>Clinton</v>
      </c>
      <c r="M6136" t="s">
        <v>22</v>
      </c>
      <c r="N6136" t="str">
        <f>IF(M6136="", "", IFERROR(VLOOKUP(M6136, Data!$A$1:$B$5, 2, 0), "Unkown fuel"))</f>
        <v>very harmful</v>
      </c>
      <c r="O6136" t="s">
        <v>23</v>
      </c>
      <c r="P6136" t="s">
        <v>24</v>
      </c>
      <c r="Q6136" t="s">
        <v>25</v>
      </c>
      <c r="R6136" t="s">
        <v>155</v>
      </c>
      <c r="S6136">
        <v>2179</v>
      </c>
      <c r="T6136" t="s">
        <v>446</v>
      </c>
      <c r="U6136" t="s">
        <v>447</v>
      </c>
      <c r="V6136">
        <v>7</v>
      </c>
      <c r="W6136" t="s">
        <v>1179</v>
      </c>
    </row>
    <row r="6137" spans="1:23" x14ac:dyDescent="0.3">
      <c r="A6137">
        <v>6310</v>
      </c>
      <c r="B6137" t="s">
        <v>46</v>
      </c>
      <c r="C6137">
        <v>2015</v>
      </c>
      <c r="D6137">
        <f t="shared" ca="1" si="380"/>
        <v>8</v>
      </c>
      <c r="E6137" s="5">
        <v>370000</v>
      </c>
      <c r="F6137">
        <v>60000</v>
      </c>
      <c r="G6137" t="s">
        <v>38</v>
      </c>
      <c r="H6137" t="str">
        <f t="shared" si="381"/>
        <v>Central</v>
      </c>
      <c r="I6137" t="s">
        <v>744</v>
      </c>
      <c r="J6137" t="str">
        <f t="shared" si="382"/>
        <v>Iowa</v>
      </c>
      <c r="K6137" t="s">
        <v>842</v>
      </c>
      <c r="L6137" t="str">
        <f t="shared" si="383"/>
        <v>Clinton</v>
      </c>
      <c r="M6137" t="s">
        <v>22</v>
      </c>
      <c r="N6137" t="str">
        <f>IF(M6137="", "", IFERROR(VLOOKUP(M6137, Data!$A$1:$B$5, 2, 0), "Unkown fuel"))</f>
        <v>very harmful</v>
      </c>
      <c r="O6137" t="s">
        <v>23</v>
      </c>
      <c r="P6137" t="s">
        <v>24</v>
      </c>
      <c r="Q6137" t="s">
        <v>25</v>
      </c>
      <c r="R6137" t="s">
        <v>496</v>
      </c>
      <c r="S6137">
        <v>1120</v>
      </c>
      <c r="T6137" t="s">
        <v>458</v>
      </c>
      <c r="U6137" t="s">
        <v>497</v>
      </c>
      <c r="V6137">
        <v>5</v>
      </c>
      <c r="W6137" t="s">
        <v>1179</v>
      </c>
    </row>
    <row r="6138" spans="1:23" x14ac:dyDescent="0.3">
      <c r="A6138">
        <v>6311</v>
      </c>
      <c r="B6138" t="s">
        <v>18</v>
      </c>
      <c r="C6138">
        <v>2016</v>
      </c>
      <c r="D6138">
        <f t="shared" ca="1" si="380"/>
        <v>7</v>
      </c>
      <c r="E6138" s="5">
        <v>595000</v>
      </c>
      <c r="F6138">
        <v>131111</v>
      </c>
      <c r="G6138" t="s">
        <v>19</v>
      </c>
      <c r="H6138" t="str">
        <f t="shared" si="381"/>
        <v>East</v>
      </c>
      <c r="I6138" t="s">
        <v>31</v>
      </c>
      <c r="J6138" t="str">
        <f t="shared" si="382"/>
        <v>New York</v>
      </c>
      <c r="K6138" t="s">
        <v>1966</v>
      </c>
      <c r="L6138" t="str">
        <f t="shared" si="383"/>
        <v>Cohoes</v>
      </c>
      <c r="M6138" t="s">
        <v>22</v>
      </c>
      <c r="N6138" t="str">
        <f>IF(M6138="", "", IFERROR(VLOOKUP(M6138, Data!$A$1:$B$5, 2, 0), "Unkown fuel"))</f>
        <v>very harmful</v>
      </c>
      <c r="O6138" t="s">
        <v>23</v>
      </c>
      <c r="P6138" t="s">
        <v>24</v>
      </c>
      <c r="Q6138" t="s">
        <v>25</v>
      </c>
      <c r="R6138" t="s">
        <v>229</v>
      </c>
      <c r="S6138">
        <v>1248</v>
      </c>
      <c r="T6138" t="s">
        <v>27</v>
      </c>
      <c r="U6138" t="s">
        <v>28</v>
      </c>
      <c r="V6138">
        <v>5</v>
      </c>
      <c r="W6138" t="s">
        <v>1179</v>
      </c>
    </row>
    <row r="6139" spans="1:23" x14ac:dyDescent="0.3">
      <c r="A6139">
        <v>6312</v>
      </c>
      <c r="B6139" t="s">
        <v>88</v>
      </c>
      <c r="C6139">
        <v>2007</v>
      </c>
      <c r="D6139">
        <f t="shared" ca="1" si="380"/>
        <v>16</v>
      </c>
      <c r="E6139" s="5">
        <v>150000</v>
      </c>
      <c r="F6139">
        <v>120000</v>
      </c>
      <c r="G6139" t="s">
        <v>19</v>
      </c>
      <c r="H6139" t="str">
        <f t="shared" si="381"/>
        <v>East</v>
      </c>
      <c r="I6139" t="s">
        <v>31</v>
      </c>
      <c r="J6139" t="str">
        <f t="shared" si="382"/>
        <v>New York</v>
      </c>
      <c r="K6139" t="s">
        <v>1966</v>
      </c>
      <c r="L6139" t="str">
        <f t="shared" si="383"/>
        <v>Cohoes</v>
      </c>
      <c r="M6139" t="s">
        <v>22</v>
      </c>
      <c r="N6139" t="str">
        <f>IF(M6139="", "", IFERROR(VLOOKUP(M6139, Data!$A$1:$B$5, 2, 0), "Unkown fuel"))</f>
        <v>very harmful</v>
      </c>
      <c r="O6139" t="s">
        <v>23</v>
      </c>
      <c r="P6139" t="s">
        <v>24</v>
      </c>
      <c r="Q6139" t="s">
        <v>33</v>
      </c>
      <c r="R6139" t="s">
        <v>1024</v>
      </c>
      <c r="S6139">
        <v>1461</v>
      </c>
      <c r="T6139" t="s">
        <v>280</v>
      </c>
      <c r="U6139" t="s">
        <v>690</v>
      </c>
      <c r="V6139">
        <v>5</v>
      </c>
      <c r="W6139" t="s">
        <v>1179</v>
      </c>
    </row>
    <row r="6140" spans="1:23" x14ac:dyDescent="0.3">
      <c r="A6140">
        <v>6313</v>
      </c>
      <c r="B6140" t="s">
        <v>18</v>
      </c>
      <c r="C6140">
        <v>2012</v>
      </c>
      <c r="D6140">
        <f t="shared" ca="1" si="380"/>
        <v>11</v>
      </c>
      <c r="E6140" s="5">
        <v>400000</v>
      </c>
      <c r="F6140">
        <v>58400</v>
      </c>
      <c r="G6140" t="s">
        <v>19</v>
      </c>
      <c r="H6140" t="str">
        <f t="shared" si="381"/>
        <v>East</v>
      </c>
      <c r="I6140" t="s">
        <v>31</v>
      </c>
      <c r="J6140" t="str">
        <f t="shared" si="382"/>
        <v>New York</v>
      </c>
      <c r="K6140" t="s">
        <v>1966</v>
      </c>
      <c r="L6140" t="str">
        <f t="shared" si="383"/>
        <v>Cohoes</v>
      </c>
      <c r="M6140" t="s">
        <v>22</v>
      </c>
      <c r="N6140" t="str">
        <f>IF(M6140="", "", IFERROR(VLOOKUP(M6140, Data!$A$1:$B$5, 2, 0), "Unkown fuel"))</f>
        <v>very harmful</v>
      </c>
      <c r="O6140" t="s">
        <v>23</v>
      </c>
      <c r="P6140" t="s">
        <v>24</v>
      </c>
      <c r="Q6140" t="s">
        <v>33</v>
      </c>
      <c r="R6140" t="s">
        <v>81</v>
      </c>
      <c r="S6140">
        <v>1248</v>
      </c>
      <c r="T6140" t="s">
        <v>82</v>
      </c>
      <c r="U6140" t="s">
        <v>28</v>
      </c>
      <c r="V6140">
        <v>5</v>
      </c>
      <c r="W6140" t="s">
        <v>1179</v>
      </c>
    </row>
    <row r="6141" spans="1:23" x14ac:dyDescent="0.3">
      <c r="A6141">
        <v>6314</v>
      </c>
      <c r="B6141" t="s">
        <v>18</v>
      </c>
      <c r="C6141">
        <v>2016</v>
      </c>
      <c r="D6141">
        <f t="shared" ca="1" si="380"/>
        <v>7</v>
      </c>
      <c r="E6141" s="5">
        <v>310000</v>
      </c>
      <c r="F6141">
        <v>23400</v>
      </c>
      <c r="G6141" t="s">
        <v>19</v>
      </c>
      <c r="H6141" t="str">
        <f t="shared" si="381"/>
        <v>East</v>
      </c>
      <c r="I6141" t="s">
        <v>31</v>
      </c>
      <c r="J6141" t="str">
        <f t="shared" si="382"/>
        <v>New York</v>
      </c>
      <c r="K6141" t="s">
        <v>1966</v>
      </c>
      <c r="L6141" t="str">
        <f t="shared" si="383"/>
        <v>Cohoes</v>
      </c>
      <c r="M6141" t="s">
        <v>41</v>
      </c>
      <c r="N6141" t="str">
        <f>IF(M6141="", "", IFERROR(VLOOKUP(M6141, Data!$A$1:$B$5, 2, 0), "Unkown fuel"))</f>
        <v>harmful</v>
      </c>
      <c r="O6141" t="s">
        <v>23</v>
      </c>
      <c r="P6141" t="s">
        <v>24</v>
      </c>
      <c r="Q6141" t="s">
        <v>33</v>
      </c>
      <c r="R6141" t="s">
        <v>140</v>
      </c>
      <c r="S6141">
        <v>998</v>
      </c>
      <c r="T6141" t="s">
        <v>67</v>
      </c>
      <c r="U6141" t="s">
        <v>141</v>
      </c>
      <c r="V6141">
        <v>5</v>
      </c>
      <c r="W6141" t="s">
        <v>1179</v>
      </c>
    </row>
    <row r="6142" spans="1:23" x14ac:dyDescent="0.3">
      <c r="A6142">
        <v>6315</v>
      </c>
      <c r="B6142" t="s">
        <v>18</v>
      </c>
      <c r="C6142">
        <v>2018</v>
      </c>
      <c r="D6142">
        <f t="shared" ca="1" si="380"/>
        <v>5</v>
      </c>
      <c r="E6142" s="5">
        <v>385000</v>
      </c>
      <c r="F6142">
        <v>50000</v>
      </c>
      <c r="G6142" t="s">
        <v>38</v>
      </c>
      <c r="H6142" t="str">
        <f t="shared" si="381"/>
        <v>Central</v>
      </c>
      <c r="I6142" t="s">
        <v>744</v>
      </c>
      <c r="J6142" t="str">
        <f t="shared" si="382"/>
        <v>Iowa</v>
      </c>
      <c r="K6142" t="s">
        <v>842</v>
      </c>
      <c r="L6142" t="str">
        <f t="shared" si="383"/>
        <v>Clinton</v>
      </c>
      <c r="M6142" t="s">
        <v>41</v>
      </c>
      <c r="N6142" t="str">
        <f>IF(M6142="", "", IFERROR(VLOOKUP(M6142, Data!$A$1:$B$5, 2, 0), "Unkown fuel"))</f>
        <v>harmful</v>
      </c>
      <c r="O6142" t="s">
        <v>23</v>
      </c>
      <c r="P6142" t="s">
        <v>24</v>
      </c>
      <c r="Q6142" t="s">
        <v>25</v>
      </c>
      <c r="R6142" t="s">
        <v>243</v>
      </c>
      <c r="S6142">
        <v>998</v>
      </c>
      <c r="T6142" t="s">
        <v>244</v>
      </c>
      <c r="U6142" t="s">
        <v>141</v>
      </c>
      <c r="V6142">
        <v>5</v>
      </c>
      <c r="W6142" t="s">
        <v>1179</v>
      </c>
    </row>
    <row r="6143" spans="1:23" x14ac:dyDescent="0.3">
      <c r="A6143">
        <v>6317</v>
      </c>
      <c r="B6143" t="s">
        <v>88</v>
      </c>
      <c r="C6143">
        <v>2014</v>
      </c>
      <c r="D6143">
        <f t="shared" ca="1" si="380"/>
        <v>9</v>
      </c>
      <c r="E6143" s="5">
        <v>750000</v>
      </c>
      <c r="F6143">
        <v>90000</v>
      </c>
      <c r="G6143" t="s">
        <v>38</v>
      </c>
      <c r="H6143" t="str">
        <f t="shared" si="381"/>
        <v>Central</v>
      </c>
      <c r="I6143" t="s">
        <v>744</v>
      </c>
      <c r="J6143" t="str">
        <f t="shared" si="382"/>
        <v>Iowa</v>
      </c>
      <c r="K6143" t="s">
        <v>842</v>
      </c>
      <c r="L6143" t="str">
        <f t="shared" si="383"/>
        <v>Clinton</v>
      </c>
      <c r="M6143" t="s">
        <v>22</v>
      </c>
      <c r="N6143" t="str">
        <f>IF(M6143="", "", IFERROR(VLOOKUP(M6143, Data!$A$1:$B$5, 2, 0), "Unkown fuel"))</f>
        <v>very harmful</v>
      </c>
      <c r="O6143" t="s">
        <v>23</v>
      </c>
      <c r="P6143" t="s">
        <v>24</v>
      </c>
      <c r="Q6143" t="s">
        <v>25</v>
      </c>
      <c r="R6143" t="s">
        <v>282</v>
      </c>
      <c r="S6143">
        <v>2179</v>
      </c>
      <c r="T6143" t="s">
        <v>446</v>
      </c>
      <c r="U6143" t="s">
        <v>447</v>
      </c>
      <c r="V6143">
        <v>7</v>
      </c>
      <c r="W6143" t="s">
        <v>1179</v>
      </c>
    </row>
    <row r="6144" spans="1:23" x14ac:dyDescent="0.3">
      <c r="A6144">
        <v>6318</v>
      </c>
      <c r="B6144" t="s">
        <v>46</v>
      </c>
      <c r="C6144">
        <v>2019</v>
      </c>
      <c r="D6144">
        <f t="shared" ca="1" si="380"/>
        <v>4</v>
      </c>
      <c r="E6144" s="5">
        <v>521000</v>
      </c>
      <c r="F6144">
        <v>3010</v>
      </c>
      <c r="G6144" t="s">
        <v>19</v>
      </c>
      <c r="H6144" t="str">
        <f t="shared" si="381"/>
        <v>East</v>
      </c>
      <c r="I6144" t="s">
        <v>83</v>
      </c>
      <c r="J6144" t="str">
        <f t="shared" si="382"/>
        <v>Massachusetts</v>
      </c>
      <c r="K6144" t="s">
        <v>2289</v>
      </c>
      <c r="L6144" t="str">
        <f t="shared" si="383"/>
        <v>Worcester</v>
      </c>
      <c r="M6144" t="s">
        <v>41</v>
      </c>
      <c r="N6144" t="str">
        <f>IF(M6144="", "", IFERROR(VLOOKUP(M6144, Data!$A$1:$B$5, 2, 0), "Unkown fuel"))</f>
        <v>harmful</v>
      </c>
      <c r="O6144" t="s">
        <v>23</v>
      </c>
      <c r="P6144" t="s">
        <v>154</v>
      </c>
      <c r="Q6144" t="s">
        <v>25</v>
      </c>
      <c r="R6144" t="s">
        <v>110</v>
      </c>
      <c r="S6144">
        <v>1086</v>
      </c>
      <c r="T6144" t="s">
        <v>388</v>
      </c>
      <c r="U6144" t="s">
        <v>611</v>
      </c>
      <c r="V6144">
        <v>5</v>
      </c>
      <c r="W6144" t="s">
        <v>1179</v>
      </c>
    </row>
    <row r="6145" spans="1:23" x14ac:dyDescent="0.3">
      <c r="A6145">
        <v>6319</v>
      </c>
      <c r="B6145" t="s">
        <v>109</v>
      </c>
      <c r="C6145">
        <v>2010</v>
      </c>
      <c r="D6145">
        <f t="shared" ca="1" si="380"/>
        <v>13</v>
      </c>
      <c r="E6145" s="5">
        <v>180000</v>
      </c>
      <c r="F6145">
        <v>80000</v>
      </c>
      <c r="G6145" t="s">
        <v>56</v>
      </c>
      <c r="H6145" t="str">
        <f t="shared" si="381"/>
        <v>West</v>
      </c>
      <c r="I6145" t="s">
        <v>57</v>
      </c>
      <c r="J6145" t="str">
        <f t="shared" si="382"/>
        <v>California</v>
      </c>
      <c r="K6145" t="s">
        <v>1254</v>
      </c>
      <c r="L6145" t="str">
        <f t="shared" si="383"/>
        <v>Chula Vista</v>
      </c>
      <c r="M6145" t="s">
        <v>22</v>
      </c>
      <c r="N6145" t="str">
        <f>IF(M6145="", "", IFERROR(VLOOKUP(M6145, Data!$A$1:$B$5, 2, 0), "Unkown fuel"))</f>
        <v>very harmful</v>
      </c>
      <c r="O6145" t="s">
        <v>23</v>
      </c>
      <c r="P6145" t="s">
        <v>24</v>
      </c>
      <c r="Q6145" t="s">
        <v>25</v>
      </c>
      <c r="R6145" t="s">
        <v>208</v>
      </c>
      <c r="S6145">
        <v>1248</v>
      </c>
      <c r="T6145" t="s">
        <v>108</v>
      </c>
      <c r="U6145" t="s">
        <v>209</v>
      </c>
      <c r="V6145">
        <v>5</v>
      </c>
      <c r="W6145" t="s">
        <v>1179</v>
      </c>
    </row>
    <row r="6146" spans="1:23" x14ac:dyDescent="0.3">
      <c r="A6146">
        <v>6320</v>
      </c>
      <c r="B6146" t="s">
        <v>69</v>
      </c>
      <c r="C6146">
        <v>2011</v>
      </c>
      <c r="D6146">
        <f t="shared" ref="D6146:D6209" ca="1" si="384">TRUNC(YEARFRAC(DATE(C6146,1,1), TODAY(), 1))</f>
        <v>12</v>
      </c>
      <c r="E6146" s="5">
        <v>220000</v>
      </c>
      <c r="F6146">
        <v>155000</v>
      </c>
      <c r="G6146" t="s">
        <v>19</v>
      </c>
      <c r="H6146" t="str">
        <f t="shared" ref="H6146:H6209" si="385">TRIM(G6146)</f>
        <v>East</v>
      </c>
      <c r="I6146" t="s">
        <v>786</v>
      </c>
      <c r="J6146" t="str">
        <f t="shared" ref="J6146:J6209" si="386">TRIM(I6146)</f>
        <v>New Jersey</v>
      </c>
      <c r="K6146" t="s">
        <v>2290</v>
      </c>
      <c r="L6146" t="str">
        <f t="shared" ref="L6146:L6209" si="387">TRIM(K6146)</f>
        <v>Paramus</v>
      </c>
      <c r="M6146" t="s">
        <v>22</v>
      </c>
      <c r="N6146" t="str">
        <f>IF(M6146="", "", IFERROR(VLOOKUP(M6146, Data!$A$1:$B$5, 2, 0), "Unkown fuel"))</f>
        <v>very harmful</v>
      </c>
      <c r="O6146" t="s">
        <v>23</v>
      </c>
      <c r="P6146" t="s">
        <v>24</v>
      </c>
      <c r="Q6146" t="s">
        <v>33</v>
      </c>
      <c r="R6146" t="s">
        <v>159</v>
      </c>
      <c r="S6146">
        <v>1399</v>
      </c>
      <c r="T6146" t="s">
        <v>388</v>
      </c>
      <c r="U6146" t="s">
        <v>676</v>
      </c>
      <c r="V6146">
        <v>5</v>
      </c>
      <c r="W6146" t="s">
        <v>1179</v>
      </c>
    </row>
    <row r="6147" spans="1:23" x14ac:dyDescent="0.3">
      <c r="A6147">
        <v>6321</v>
      </c>
      <c r="B6147" t="s">
        <v>18</v>
      </c>
      <c r="C6147">
        <v>1998</v>
      </c>
      <c r="D6147">
        <f t="shared" ca="1" si="384"/>
        <v>25</v>
      </c>
      <c r="E6147" s="5">
        <v>40000</v>
      </c>
      <c r="F6147">
        <v>70000</v>
      </c>
      <c r="G6147" t="s">
        <v>19</v>
      </c>
      <c r="H6147" t="str">
        <f t="shared" si="385"/>
        <v>East</v>
      </c>
      <c r="I6147" t="s">
        <v>83</v>
      </c>
      <c r="J6147" t="str">
        <f t="shared" si="386"/>
        <v>Massachusetts</v>
      </c>
      <c r="K6147" t="s">
        <v>2291</v>
      </c>
      <c r="L6147" t="str">
        <f t="shared" si="387"/>
        <v>Chicopee</v>
      </c>
      <c r="M6147" t="s">
        <v>41</v>
      </c>
      <c r="N6147" t="str">
        <f>IF(M6147="", "", IFERROR(VLOOKUP(M6147, Data!$A$1:$B$5, 2, 0), "Unkown fuel"))</f>
        <v>harmful</v>
      </c>
      <c r="O6147" t="s">
        <v>23</v>
      </c>
      <c r="P6147" t="s">
        <v>24</v>
      </c>
      <c r="Q6147" t="s">
        <v>33</v>
      </c>
      <c r="R6147" t="s">
        <v>50</v>
      </c>
      <c r="S6147">
        <v>796</v>
      </c>
      <c r="T6147" t="s">
        <v>63</v>
      </c>
      <c r="U6147" t="s">
        <v>64</v>
      </c>
      <c r="V6147">
        <v>4</v>
      </c>
      <c r="W6147" t="s">
        <v>1179</v>
      </c>
    </row>
    <row r="6148" spans="1:23" x14ac:dyDescent="0.3">
      <c r="A6148">
        <v>6322</v>
      </c>
      <c r="B6148" t="s">
        <v>46</v>
      </c>
      <c r="C6148">
        <v>2018</v>
      </c>
      <c r="D6148">
        <f t="shared" ca="1" si="384"/>
        <v>5</v>
      </c>
      <c r="E6148" s="5">
        <v>540000</v>
      </c>
      <c r="F6148">
        <v>4000</v>
      </c>
      <c r="G6148" t="s">
        <v>56</v>
      </c>
      <c r="H6148" t="str">
        <f t="shared" si="385"/>
        <v>West</v>
      </c>
      <c r="I6148" t="s">
        <v>57</v>
      </c>
      <c r="J6148" t="str">
        <f t="shared" si="386"/>
        <v>California</v>
      </c>
      <c r="K6148" t="s">
        <v>1254</v>
      </c>
      <c r="L6148" t="str">
        <f t="shared" si="387"/>
        <v>Chula Vista</v>
      </c>
      <c r="M6148" t="s">
        <v>41</v>
      </c>
      <c r="N6148" t="str">
        <f>IF(M6148="", "", IFERROR(VLOOKUP(M6148, Data!$A$1:$B$5, 2, 0), "Unkown fuel"))</f>
        <v>harmful</v>
      </c>
      <c r="O6148" t="s">
        <v>23</v>
      </c>
      <c r="P6148" t="s">
        <v>24</v>
      </c>
      <c r="Q6148" t="s">
        <v>25</v>
      </c>
      <c r="R6148" t="s">
        <v>85</v>
      </c>
      <c r="S6148">
        <v>1197</v>
      </c>
      <c r="T6148" t="s">
        <v>54</v>
      </c>
      <c r="U6148" t="s">
        <v>55</v>
      </c>
      <c r="V6148">
        <v>5</v>
      </c>
      <c r="W6148" t="s">
        <v>1179</v>
      </c>
    </row>
    <row r="6149" spans="1:23" x14ac:dyDescent="0.3">
      <c r="A6149">
        <v>6323</v>
      </c>
      <c r="B6149" t="s">
        <v>18</v>
      </c>
      <c r="C6149">
        <v>2007</v>
      </c>
      <c r="D6149">
        <f t="shared" ca="1" si="384"/>
        <v>16</v>
      </c>
      <c r="E6149" s="5">
        <v>140000</v>
      </c>
      <c r="F6149">
        <v>35000</v>
      </c>
      <c r="G6149" t="s">
        <v>19</v>
      </c>
      <c r="H6149" t="str">
        <f t="shared" si="385"/>
        <v>East</v>
      </c>
      <c r="I6149" t="s">
        <v>83</v>
      </c>
      <c r="J6149" t="str">
        <f t="shared" si="386"/>
        <v>Massachusetts</v>
      </c>
      <c r="K6149" t="s">
        <v>2292</v>
      </c>
      <c r="L6149" t="str">
        <f t="shared" si="387"/>
        <v>Ashland</v>
      </c>
      <c r="M6149" t="s">
        <v>41</v>
      </c>
      <c r="N6149" t="str">
        <f>IF(M6149="", "", IFERROR(VLOOKUP(M6149, Data!$A$1:$B$5, 2, 0), "Unkown fuel"))</f>
        <v>harmful</v>
      </c>
      <c r="O6149" t="s">
        <v>23</v>
      </c>
      <c r="P6149" t="s">
        <v>24</v>
      </c>
      <c r="Q6149" t="s">
        <v>33</v>
      </c>
      <c r="R6149" t="s">
        <v>96</v>
      </c>
      <c r="S6149">
        <v>796</v>
      </c>
      <c r="T6149" t="s">
        <v>97</v>
      </c>
      <c r="U6149" t="s">
        <v>98</v>
      </c>
      <c r="V6149">
        <v>5</v>
      </c>
      <c r="W6149" t="s">
        <v>1179</v>
      </c>
    </row>
    <row r="6150" spans="1:23" x14ac:dyDescent="0.3">
      <c r="A6150">
        <v>6324</v>
      </c>
      <c r="B6150" t="s">
        <v>18</v>
      </c>
      <c r="C6150">
        <v>2003</v>
      </c>
      <c r="D6150">
        <f t="shared" ca="1" si="384"/>
        <v>20</v>
      </c>
      <c r="E6150" s="5">
        <v>200000</v>
      </c>
      <c r="F6150">
        <v>121000</v>
      </c>
      <c r="G6150" t="s">
        <v>19</v>
      </c>
      <c r="H6150" t="str">
        <f t="shared" si="385"/>
        <v>East</v>
      </c>
      <c r="I6150" t="s">
        <v>786</v>
      </c>
      <c r="J6150" t="str">
        <f t="shared" si="386"/>
        <v>New Jersey</v>
      </c>
      <c r="K6150" t="s">
        <v>2293</v>
      </c>
      <c r="L6150" t="str">
        <f t="shared" si="387"/>
        <v>North Bergen</v>
      </c>
      <c r="M6150" t="s">
        <v>41</v>
      </c>
      <c r="N6150" t="str">
        <f>IF(M6150="", "", IFERROR(VLOOKUP(M6150, Data!$A$1:$B$5, 2, 0), "Unkown fuel"))</f>
        <v>harmful</v>
      </c>
      <c r="O6150" t="s">
        <v>23</v>
      </c>
      <c r="P6150" t="s">
        <v>24</v>
      </c>
      <c r="Q6150" t="s">
        <v>25</v>
      </c>
      <c r="R6150" t="s">
        <v>60</v>
      </c>
      <c r="S6150">
        <v>993</v>
      </c>
      <c r="T6150" t="s">
        <v>79</v>
      </c>
      <c r="U6150" t="s">
        <v>80</v>
      </c>
      <c r="V6150">
        <v>5</v>
      </c>
      <c r="W6150" t="s">
        <v>1179</v>
      </c>
    </row>
    <row r="6151" spans="1:23" x14ac:dyDescent="0.3">
      <c r="A6151">
        <v>6325</v>
      </c>
      <c r="B6151" t="s">
        <v>69</v>
      </c>
      <c r="C6151">
        <v>2015</v>
      </c>
      <c r="D6151">
        <f t="shared" ca="1" si="384"/>
        <v>8</v>
      </c>
      <c r="E6151" s="5">
        <v>650000</v>
      </c>
      <c r="F6151">
        <v>110000</v>
      </c>
      <c r="G6151" t="s">
        <v>19</v>
      </c>
      <c r="H6151" t="str">
        <f t="shared" si="385"/>
        <v>East</v>
      </c>
      <c r="I6151" t="s">
        <v>1339</v>
      </c>
      <c r="J6151" t="str">
        <f t="shared" si="386"/>
        <v>Rhode Island</v>
      </c>
      <c r="K6151" t="s">
        <v>2294</v>
      </c>
      <c r="L6151" t="str">
        <f t="shared" si="387"/>
        <v>North Kingstown</v>
      </c>
      <c r="M6151" t="s">
        <v>22</v>
      </c>
      <c r="N6151" t="str">
        <f>IF(M6151="", "", IFERROR(VLOOKUP(M6151, Data!$A$1:$B$5, 2, 0), "Unkown fuel"))</f>
        <v>very harmful</v>
      </c>
      <c r="O6151" t="s">
        <v>23</v>
      </c>
      <c r="P6151" t="s">
        <v>24</v>
      </c>
      <c r="Q6151" t="s">
        <v>33</v>
      </c>
      <c r="R6151" t="s">
        <v>236</v>
      </c>
      <c r="S6151">
        <v>1498</v>
      </c>
      <c r="T6151" t="s">
        <v>237</v>
      </c>
      <c r="U6151" t="s">
        <v>238</v>
      </c>
      <c r="V6151">
        <v>5</v>
      </c>
      <c r="W6151" t="s">
        <v>1179</v>
      </c>
    </row>
    <row r="6152" spans="1:23" x14ac:dyDescent="0.3">
      <c r="A6152">
        <v>6326</v>
      </c>
      <c r="B6152" t="s">
        <v>69</v>
      </c>
      <c r="C6152">
        <v>2010</v>
      </c>
      <c r="D6152">
        <f t="shared" ca="1" si="384"/>
        <v>13</v>
      </c>
      <c r="E6152" s="5">
        <v>229999</v>
      </c>
      <c r="F6152">
        <v>170000</v>
      </c>
      <c r="G6152" t="s">
        <v>19</v>
      </c>
      <c r="H6152" t="str">
        <f t="shared" si="385"/>
        <v>East</v>
      </c>
      <c r="I6152" t="s">
        <v>780</v>
      </c>
      <c r="J6152" t="str">
        <f t="shared" si="386"/>
        <v>Maine</v>
      </c>
      <c r="K6152" t="s">
        <v>1229</v>
      </c>
      <c r="L6152" t="str">
        <f t="shared" si="387"/>
        <v>Bangor</v>
      </c>
      <c r="M6152" t="s">
        <v>22</v>
      </c>
      <c r="N6152" t="str">
        <f>IF(M6152="", "", IFERROR(VLOOKUP(M6152, Data!$A$1:$B$5, 2, 0), "Unkown fuel"))</f>
        <v>very harmful</v>
      </c>
      <c r="O6152" t="s">
        <v>23</v>
      </c>
      <c r="P6152" t="s">
        <v>24</v>
      </c>
      <c r="Q6152" t="s">
        <v>33</v>
      </c>
      <c r="R6152" t="s">
        <v>159</v>
      </c>
      <c r="S6152">
        <v>1399</v>
      </c>
      <c r="T6152" t="s">
        <v>388</v>
      </c>
      <c r="U6152" t="s">
        <v>676</v>
      </c>
      <c r="V6152">
        <v>5</v>
      </c>
      <c r="W6152" t="s">
        <v>1179</v>
      </c>
    </row>
    <row r="6153" spans="1:23" x14ac:dyDescent="0.3">
      <c r="A6153">
        <v>6327</v>
      </c>
      <c r="B6153" t="s">
        <v>18</v>
      </c>
      <c r="C6153">
        <v>2010</v>
      </c>
      <c r="D6153">
        <f t="shared" ca="1" si="384"/>
        <v>13</v>
      </c>
      <c r="E6153" s="5">
        <v>305000</v>
      </c>
      <c r="F6153">
        <v>175000</v>
      </c>
      <c r="G6153" t="s">
        <v>56</v>
      </c>
      <c r="H6153" t="str">
        <f t="shared" si="385"/>
        <v>West</v>
      </c>
      <c r="I6153" t="s">
        <v>1518</v>
      </c>
      <c r="J6153" t="str">
        <f t="shared" si="386"/>
        <v>Nevada</v>
      </c>
      <c r="K6153" t="s">
        <v>2295</v>
      </c>
      <c r="L6153" t="str">
        <f t="shared" si="387"/>
        <v>Sparks</v>
      </c>
      <c r="M6153" t="s">
        <v>22</v>
      </c>
      <c r="N6153" t="str">
        <f>IF(M6153="", "", IFERROR(VLOOKUP(M6153, Data!$A$1:$B$5, 2, 0), "Unkown fuel"))</f>
        <v>very harmful</v>
      </c>
      <c r="O6153" t="s">
        <v>23</v>
      </c>
      <c r="P6153" t="s">
        <v>24</v>
      </c>
      <c r="Q6153" t="s">
        <v>42</v>
      </c>
      <c r="R6153" t="s">
        <v>159</v>
      </c>
      <c r="S6153">
        <v>1248</v>
      </c>
      <c r="T6153" t="s">
        <v>393</v>
      </c>
      <c r="U6153" t="s">
        <v>28</v>
      </c>
      <c r="V6153">
        <v>5</v>
      </c>
      <c r="W6153" t="s">
        <v>1179</v>
      </c>
    </row>
    <row r="6154" spans="1:23" x14ac:dyDescent="0.3">
      <c r="A6154">
        <v>6328</v>
      </c>
      <c r="B6154" t="s">
        <v>88</v>
      </c>
      <c r="C6154">
        <v>2018</v>
      </c>
      <c r="D6154">
        <f t="shared" ca="1" si="384"/>
        <v>5</v>
      </c>
      <c r="E6154" s="5">
        <v>1400000</v>
      </c>
      <c r="F6154">
        <v>30000</v>
      </c>
      <c r="G6154" t="s">
        <v>56</v>
      </c>
      <c r="H6154" t="str">
        <f t="shared" si="385"/>
        <v>West</v>
      </c>
      <c r="I6154" t="s">
        <v>1518</v>
      </c>
      <c r="J6154" t="str">
        <f t="shared" si="386"/>
        <v>Nevada</v>
      </c>
      <c r="K6154" t="s">
        <v>2295</v>
      </c>
      <c r="L6154" t="str">
        <f t="shared" si="387"/>
        <v>Sparks</v>
      </c>
      <c r="M6154" t="s">
        <v>22</v>
      </c>
      <c r="N6154" t="str">
        <f>IF(M6154="", "", IFERROR(VLOOKUP(M6154, Data!$A$1:$B$5, 2, 0), "Unkown fuel"))</f>
        <v>very harmful</v>
      </c>
      <c r="O6154" t="s">
        <v>23</v>
      </c>
      <c r="P6154" t="s">
        <v>24</v>
      </c>
      <c r="Q6154" t="s">
        <v>25</v>
      </c>
      <c r="R6154" t="s">
        <v>155</v>
      </c>
      <c r="S6154">
        <v>1997</v>
      </c>
      <c r="T6154" t="s">
        <v>446</v>
      </c>
      <c r="U6154" t="s">
        <v>673</v>
      </c>
      <c r="V6154">
        <v>7</v>
      </c>
      <c r="W6154" t="s">
        <v>1179</v>
      </c>
    </row>
    <row r="6155" spans="1:23" x14ac:dyDescent="0.3">
      <c r="A6155">
        <v>6329</v>
      </c>
      <c r="B6155" t="s">
        <v>69</v>
      </c>
      <c r="C6155">
        <v>2008</v>
      </c>
      <c r="D6155">
        <f t="shared" ca="1" si="384"/>
        <v>15</v>
      </c>
      <c r="E6155" s="5">
        <v>200000</v>
      </c>
      <c r="F6155">
        <v>163000</v>
      </c>
      <c r="G6155" t="s">
        <v>38</v>
      </c>
      <c r="H6155" t="str">
        <f t="shared" si="385"/>
        <v>Central</v>
      </c>
      <c r="I6155" t="s">
        <v>880</v>
      </c>
      <c r="J6155" t="str">
        <f t="shared" si="386"/>
        <v>Minnesota</v>
      </c>
      <c r="K6155" t="s">
        <v>1336</v>
      </c>
      <c r="L6155" t="str">
        <f t="shared" si="387"/>
        <v>Prior Lake</v>
      </c>
      <c r="M6155" t="s">
        <v>22</v>
      </c>
      <c r="N6155" t="str">
        <f>IF(M6155="", "", IFERROR(VLOOKUP(M6155, Data!$A$1:$B$5, 2, 0), "Unkown fuel"))</f>
        <v>very harmful</v>
      </c>
      <c r="O6155" t="s">
        <v>23</v>
      </c>
      <c r="P6155" t="s">
        <v>24</v>
      </c>
      <c r="Q6155" t="s">
        <v>25</v>
      </c>
      <c r="R6155" t="s">
        <v>159</v>
      </c>
      <c r="S6155">
        <v>1399</v>
      </c>
      <c r="T6155" t="s">
        <v>388</v>
      </c>
      <c r="U6155" t="s">
        <v>676</v>
      </c>
      <c r="V6155">
        <v>5</v>
      </c>
      <c r="W6155" t="s">
        <v>1179</v>
      </c>
    </row>
    <row r="6156" spans="1:23" x14ac:dyDescent="0.3">
      <c r="A6156">
        <v>6330</v>
      </c>
      <c r="B6156" t="s">
        <v>69</v>
      </c>
      <c r="C6156">
        <v>2008</v>
      </c>
      <c r="D6156">
        <f t="shared" ca="1" si="384"/>
        <v>15</v>
      </c>
      <c r="E6156" s="5">
        <v>200000</v>
      </c>
      <c r="F6156">
        <v>163000</v>
      </c>
      <c r="G6156" t="s">
        <v>56</v>
      </c>
      <c r="H6156" t="str">
        <f t="shared" si="385"/>
        <v>West</v>
      </c>
      <c r="I6156" t="s">
        <v>1518</v>
      </c>
      <c r="J6156" t="str">
        <f t="shared" si="386"/>
        <v>Nevada</v>
      </c>
      <c r="K6156" t="s">
        <v>2295</v>
      </c>
      <c r="L6156" t="str">
        <f t="shared" si="387"/>
        <v>Sparks</v>
      </c>
      <c r="M6156" t="s">
        <v>22</v>
      </c>
      <c r="N6156" t="str">
        <f>IF(M6156="", "", IFERROR(VLOOKUP(M6156, Data!$A$1:$B$5, 2, 0), "Unkown fuel"))</f>
        <v>very harmful</v>
      </c>
      <c r="O6156" t="s">
        <v>23</v>
      </c>
      <c r="P6156" t="s">
        <v>24</v>
      </c>
      <c r="Q6156" t="s">
        <v>25</v>
      </c>
      <c r="R6156" t="s">
        <v>159</v>
      </c>
      <c r="S6156">
        <v>1399</v>
      </c>
      <c r="T6156" t="s">
        <v>388</v>
      </c>
      <c r="U6156" t="s">
        <v>676</v>
      </c>
      <c r="V6156">
        <v>5</v>
      </c>
      <c r="W6156" t="s">
        <v>1179</v>
      </c>
    </row>
    <row r="6157" spans="1:23" x14ac:dyDescent="0.3">
      <c r="A6157">
        <v>6331</v>
      </c>
      <c r="B6157" t="s">
        <v>88</v>
      </c>
      <c r="C6157">
        <v>2010</v>
      </c>
      <c r="D6157">
        <f t="shared" ca="1" si="384"/>
        <v>13</v>
      </c>
      <c r="E6157" s="5">
        <v>465000</v>
      </c>
      <c r="F6157">
        <v>77088</v>
      </c>
      <c r="G6157" t="s">
        <v>124</v>
      </c>
      <c r="H6157" t="str">
        <f t="shared" si="385"/>
        <v>South</v>
      </c>
      <c r="I6157" t="s">
        <v>196</v>
      </c>
      <c r="J6157" t="str">
        <f t="shared" si="386"/>
        <v>Florida</v>
      </c>
      <c r="K6157" t="s">
        <v>2296</v>
      </c>
      <c r="L6157" t="str">
        <f t="shared" si="387"/>
        <v>Deland</v>
      </c>
      <c r="M6157" t="s">
        <v>22</v>
      </c>
      <c r="N6157" t="str">
        <f>IF(M6157="", "", IFERROR(VLOOKUP(M6157, Data!$A$1:$B$5, 2, 0), "Unkown fuel"))</f>
        <v>very harmful</v>
      </c>
      <c r="O6157" t="s">
        <v>23</v>
      </c>
      <c r="P6157" t="s">
        <v>24</v>
      </c>
      <c r="Q6157" t="s">
        <v>25</v>
      </c>
      <c r="R6157" t="s">
        <v>130</v>
      </c>
      <c r="S6157">
        <v>2489</v>
      </c>
      <c r="T6157" t="s">
        <v>638</v>
      </c>
      <c r="U6157" t="s">
        <v>639</v>
      </c>
      <c r="V6157">
        <v>8</v>
      </c>
      <c r="W6157" t="s">
        <v>1179</v>
      </c>
    </row>
    <row r="6158" spans="1:23" x14ac:dyDescent="0.3">
      <c r="A6158">
        <v>6332</v>
      </c>
      <c r="B6158" t="s">
        <v>296</v>
      </c>
      <c r="C6158">
        <v>2011</v>
      </c>
      <c r="D6158">
        <f t="shared" ca="1" si="384"/>
        <v>12</v>
      </c>
      <c r="E6158" s="5">
        <v>210000</v>
      </c>
      <c r="F6158">
        <v>110000</v>
      </c>
      <c r="G6158" t="s">
        <v>124</v>
      </c>
      <c r="H6158" t="str">
        <f t="shared" si="385"/>
        <v>South</v>
      </c>
      <c r="I6158" t="s">
        <v>196</v>
      </c>
      <c r="J6158" t="str">
        <f t="shared" si="386"/>
        <v>Florida</v>
      </c>
      <c r="K6158" t="s">
        <v>2296</v>
      </c>
      <c r="L6158" t="str">
        <f t="shared" si="387"/>
        <v>Deland</v>
      </c>
      <c r="M6158" t="s">
        <v>22</v>
      </c>
      <c r="N6158" t="str">
        <f>IF(M6158="", "", IFERROR(VLOOKUP(M6158, Data!$A$1:$B$5, 2, 0), "Unkown fuel"))</f>
        <v>very harmful</v>
      </c>
      <c r="O6158" t="s">
        <v>23</v>
      </c>
      <c r="P6158" t="s">
        <v>24</v>
      </c>
      <c r="Q6158" t="s">
        <v>42</v>
      </c>
      <c r="R6158" t="s">
        <v>505</v>
      </c>
      <c r="S6158">
        <v>1461</v>
      </c>
      <c r="T6158" t="s">
        <v>506</v>
      </c>
      <c r="U6158" t="s">
        <v>74</v>
      </c>
      <c r="V6158">
        <v>5</v>
      </c>
      <c r="W6158" t="s">
        <v>1179</v>
      </c>
    </row>
    <row r="6159" spans="1:23" x14ac:dyDescent="0.3">
      <c r="A6159">
        <v>6333</v>
      </c>
      <c r="B6159" t="s">
        <v>88</v>
      </c>
      <c r="C6159">
        <v>2016</v>
      </c>
      <c r="D6159">
        <f t="shared" ca="1" si="384"/>
        <v>7</v>
      </c>
      <c r="E6159" s="5">
        <v>570000</v>
      </c>
      <c r="F6159">
        <v>136511</v>
      </c>
      <c r="G6159" t="s">
        <v>124</v>
      </c>
      <c r="H6159" t="str">
        <f t="shared" si="385"/>
        <v>South</v>
      </c>
      <c r="I6159" t="s">
        <v>196</v>
      </c>
      <c r="J6159" t="str">
        <f t="shared" si="386"/>
        <v>Florida</v>
      </c>
      <c r="K6159" t="s">
        <v>2297</v>
      </c>
      <c r="L6159" t="str">
        <f t="shared" si="387"/>
        <v>Delray Beach</v>
      </c>
      <c r="M6159" t="s">
        <v>22</v>
      </c>
      <c r="N6159" t="str">
        <f>IF(M6159="", "", IFERROR(VLOOKUP(M6159, Data!$A$1:$B$5, 2, 0), "Unkown fuel"))</f>
        <v>very harmful</v>
      </c>
      <c r="O6159" t="s">
        <v>23</v>
      </c>
      <c r="P6159" t="s">
        <v>24</v>
      </c>
      <c r="Q6159" t="s">
        <v>25</v>
      </c>
      <c r="R6159" t="s">
        <v>489</v>
      </c>
      <c r="S6159">
        <v>2523</v>
      </c>
      <c r="T6159" t="s">
        <v>309</v>
      </c>
      <c r="U6159" t="s">
        <v>490</v>
      </c>
      <c r="V6159">
        <v>7</v>
      </c>
      <c r="W6159" t="s">
        <v>1179</v>
      </c>
    </row>
    <row r="6160" spans="1:23" x14ac:dyDescent="0.3">
      <c r="A6160">
        <v>6334</v>
      </c>
      <c r="B6160" t="s">
        <v>18</v>
      </c>
      <c r="C6160">
        <v>2015</v>
      </c>
      <c r="D6160">
        <f t="shared" ca="1" si="384"/>
        <v>8</v>
      </c>
      <c r="E6160" s="5">
        <v>570000</v>
      </c>
      <c r="F6160">
        <v>80000</v>
      </c>
      <c r="G6160" t="s">
        <v>124</v>
      </c>
      <c r="H6160" t="str">
        <f t="shared" si="385"/>
        <v>South</v>
      </c>
      <c r="I6160" t="s">
        <v>196</v>
      </c>
      <c r="J6160" t="str">
        <f t="shared" si="386"/>
        <v>Florida</v>
      </c>
      <c r="K6160" t="s">
        <v>2297</v>
      </c>
      <c r="L6160" t="str">
        <f t="shared" si="387"/>
        <v>Delray Beach</v>
      </c>
      <c r="M6160" t="s">
        <v>41</v>
      </c>
      <c r="N6160" t="str">
        <f>IF(M6160="", "", IFERROR(VLOOKUP(M6160, Data!$A$1:$B$5, 2, 0), "Unkown fuel"))</f>
        <v>harmful</v>
      </c>
      <c r="O6160" t="s">
        <v>23</v>
      </c>
      <c r="P6160" t="s">
        <v>24</v>
      </c>
      <c r="Q6160" t="s">
        <v>25</v>
      </c>
      <c r="R6160" t="s">
        <v>231</v>
      </c>
      <c r="S6160">
        <v>1373</v>
      </c>
      <c r="T6160" t="s">
        <v>232</v>
      </c>
      <c r="U6160" t="s">
        <v>233</v>
      </c>
      <c r="V6160">
        <v>7</v>
      </c>
      <c r="W6160" t="s">
        <v>1179</v>
      </c>
    </row>
    <row r="6161" spans="1:23" x14ac:dyDescent="0.3">
      <c r="A6161">
        <v>6335</v>
      </c>
      <c r="B6161" t="s">
        <v>18</v>
      </c>
      <c r="C6161">
        <v>2015</v>
      </c>
      <c r="D6161">
        <f t="shared" ca="1" si="384"/>
        <v>8</v>
      </c>
      <c r="E6161" s="5">
        <v>650000</v>
      </c>
      <c r="F6161">
        <v>60000</v>
      </c>
      <c r="G6161" t="s">
        <v>124</v>
      </c>
      <c r="H6161" t="str">
        <f t="shared" si="385"/>
        <v>South</v>
      </c>
      <c r="I6161" t="s">
        <v>196</v>
      </c>
      <c r="J6161" t="str">
        <f t="shared" si="386"/>
        <v>Florida</v>
      </c>
      <c r="K6161" t="s">
        <v>2297</v>
      </c>
      <c r="L6161" t="str">
        <f t="shared" si="387"/>
        <v>Delray Beach</v>
      </c>
      <c r="M6161" t="s">
        <v>41</v>
      </c>
      <c r="N6161" t="str">
        <f>IF(M6161="", "", IFERROR(VLOOKUP(M6161, Data!$A$1:$B$5, 2, 0), "Unkown fuel"))</f>
        <v>harmful</v>
      </c>
      <c r="O6161" t="s">
        <v>23</v>
      </c>
      <c r="P6161" t="s">
        <v>24</v>
      </c>
      <c r="Q6161" t="s">
        <v>25</v>
      </c>
      <c r="R6161" t="s">
        <v>231</v>
      </c>
      <c r="S6161">
        <v>1373</v>
      </c>
      <c r="T6161" t="s">
        <v>232</v>
      </c>
      <c r="U6161" t="s">
        <v>233</v>
      </c>
      <c r="V6161">
        <v>7</v>
      </c>
      <c r="W6161" t="s">
        <v>1179</v>
      </c>
    </row>
    <row r="6162" spans="1:23" x14ac:dyDescent="0.3">
      <c r="A6162">
        <v>6336</v>
      </c>
      <c r="B6162" t="s">
        <v>18</v>
      </c>
      <c r="C6162">
        <v>2016</v>
      </c>
      <c r="D6162">
        <f t="shared" ca="1" si="384"/>
        <v>7</v>
      </c>
      <c r="E6162" s="5">
        <v>620000</v>
      </c>
      <c r="F6162">
        <v>36000</v>
      </c>
      <c r="G6162" t="s">
        <v>124</v>
      </c>
      <c r="H6162" t="str">
        <f t="shared" si="385"/>
        <v>South</v>
      </c>
      <c r="I6162" t="s">
        <v>196</v>
      </c>
      <c r="J6162" t="str">
        <f t="shared" si="386"/>
        <v>Florida</v>
      </c>
      <c r="K6162" t="s">
        <v>2297</v>
      </c>
      <c r="L6162" t="str">
        <f t="shared" si="387"/>
        <v>Delray Beach</v>
      </c>
      <c r="M6162" t="s">
        <v>41</v>
      </c>
      <c r="N6162" t="str">
        <f>IF(M6162="", "", IFERROR(VLOOKUP(M6162, Data!$A$1:$B$5, 2, 0), "Unkown fuel"))</f>
        <v>harmful</v>
      </c>
      <c r="O6162" t="s">
        <v>23</v>
      </c>
      <c r="P6162" t="s">
        <v>24</v>
      </c>
      <c r="Q6162" t="s">
        <v>25</v>
      </c>
      <c r="R6162" t="s">
        <v>295</v>
      </c>
      <c r="S6162">
        <v>1197</v>
      </c>
      <c r="T6162" t="s">
        <v>165</v>
      </c>
      <c r="U6162" t="s">
        <v>115</v>
      </c>
      <c r="V6162">
        <v>5</v>
      </c>
      <c r="W6162" t="s">
        <v>1179</v>
      </c>
    </row>
    <row r="6163" spans="1:23" x14ac:dyDescent="0.3">
      <c r="A6163">
        <v>6337</v>
      </c>
      <c r="B6163" t="s">
        <v>18</v>
      </c>
      <c r="C6163">
        <v>2012</v>
      </c>
      <c r="D6163">
        <f t="shared" ca="1" si="384"/>
        <v>11</v>
      </c>
      <c r="E6163" s="5">
        <v>250000</v>
      </c>
      <c r="F6163">
        <v>65000</v>
      </c>
      <c r="G6163" t="s">
        <v>124</v>
      </c>
      <c r="H6163" t="str">
        <f t="shared" si="385"/>
        <v>South</v>
      </c>
      <c r="I6163" t="s">
        <v>196</v>
      </c>
      <c r="J6163" t="str">
        <f t="shared" si="386"/>
        <v>Florida</v>
      </c>
      <c r="K6163" t="s">
        <v>2296</v>
      </c>
      <c r="L6163" t="str">
        <f t="shared" si="387"/>
        <v>Deland</v>
      </c>
      <c r="M6163" t="s">
        <v>41</v>
      </c>
      <c r="N6163" t="str">
        <f>IF(M6163="", "", IFERROR(VLOOKUP(M6163, Data!$A$1:$B$5, 2, 0), "Unkown fuel"))</f>
        <v>harmful</v>
      </c>
      <c r="O6163" t="s">
        <v>23</v>
      </c>
      <c r="P6163" t="s">
        <v>24</v>
      </c>
      <c r="Q6163" t="s">
        <v>33</v>
      </c>
      <c r="R6163" t="s">
        <v>85</v>
      </c>
      <c r="S6163">
        <v>998</v>
      </c>
      <c r="T6163" t="s">
        <v>67</v>
      </c>
      <c r="U6163" t="s">
        <v>141</v>
      </c>
      <c r="V6163">
        <v>5</v>
      </c>
      <c r="W6163" t="s">
        <v>1179</v>
      </c>
    </row>
    <row r="6164" spans="1:23" x14ac:dyDescent="0.3">
      <c r="A6164">
        <v>6338</v>
      </c>
      <c r="B6164" t="s">
        <v>239</v>
      </c>
      <c r="C6164">
        <v>2011</v>
      </c>
      <c r="D6164">
        <f t="shared" ca="1" si="384"/>
        <v>12</v>
      </c>
      <c r="E6164" s="5">
        <v>1000000</v>
      </c>
      <c r="F6164">
        <v>50000</v>
      </c>
      <c r="G6164" t="s">
        <v>56</v>
      </c>
      <c r="H6164" t="str">
        <f t="shared" si="385"/>
        <v>West</v>
      </c>
      <c r="I6164" t="s">
        <v>869</v>
      </c>
      <c r="J6164" t="str">
        <f t="shared" si="386"/>
        <v>Idaho</v>
      </c>
      <c r="K6164" t="s">
        <v>2298</v>
      </c>
      <c r="L6164" t="str">
        <f t="shared" si="387"/>
        <v>Caldwell</v>
      </c>
      <c r="M6164" t="s">
        <v>22</v>
      </c>
      <c r="N6164" t="str">
        <f>IF(M6164="", "", IFERROR(VLOOKUP(M6164, Data!$A$1:$B$5, 2, 0), "Unkown fuel"))</f>
        <v>very harmful</v>
      </c>
      <c r="O6164" t="s">
        <v>23</v>
      </c>
      <c r="P6164" t="s">
        <v>154</v>
      </c>
      <c r="Q6164" t="s">
        <v>25</v>
      </c>
      <c r="R6164" t="s">
        <v>1442</v>
      </c>
      <c r="S6164">
        <v>1995</v>
      </c>
      <c r="T6164" t="s">
        <v>888</v>
      </c>
      <c r="U6164" t="s">
        <v>1180</v>
      </c>
      <c r="V6164">
        <v>5</v>
      </c>
      <c r="W6164" t="s">
        <v>1179</v>
      </c>
    </row>
    <row r="6165" spans="1:23" x14ac:dyDescent="0.3">
      <c r="A6165">
        <v>6339</v>
      </c>
      <c r="B6165" t="s">
        <v>18</v>
      </c>
      <c r="C6165">
        <v>2012</v>
      </c>
      <c r="D6165">
        <f t="shared" ca="1" si="384"/>
        <v>11</v>
      </c>
      <c r="E6165" s="5">
        <v>300000</v>
      </c>
      <c r="F6165">
        <v>60000</v>
      </c>
      <c r="G6165" t="s">
        <v>56</v>
      </c>
      <c r="H6165" t="str">
        <f t="shared" si="385"/>
        <v>West</v>
      </c>
      <c r="I6165" t="s">
        <v>869</v>
      </c>
      <c r="J6165" t="str">
        <f t="shared" si="386"/>
        <v>Idaho</v>
      </c>
      <c r="K6165" t="s">
        <v>870</v>
      </c>
      <c r="L6165" t="str">
        <f t="shared" si="387"/>
        <v>Boise</v>
      </c>
      <c r="M6165" t="s">
        <v>59</v>
      </c>
      <c r="N6165" t="str">
        <f>IF(M6165="", "", IFERROR(VLOOKUP(M6165, Data!$A$1:$B$5, 2, 0), "Unkown fuel"))</f>
        <v>less harmful</v>
      </c>
      <c r="O6165" t="s">
        <v>23</v>
      </c>
      <c r="P6165" t="s">
        <v>24</v>
      </c>
      <c r="Q6165" t="s">
        <v>25</v>
      </c>
      <c r="R6165" t="s">
        <v>251</v>
      </c>
      <c r="S6165">
        <v>998</v>
      </c>
      <c r="T6165" t="s">
        <v>252</v>
      </c>
      <c r="U6165" t="s">
        <v>253</v>
      </c>
      <c r="V6165">
        <v>5</v>
      </c>
      <c r="W6165" t="s">
        <v>1179</v>
      </c>
    </row>
    <row r="6166" spans="1:23" x14ac:dyDescent="0.3">
      <c r="A6166">
        <v>6340</v>
      </c>
      <c r="B6166" t="s">
        <v>631</v>
      </c>
      <c r="C6166">
        <v>2013</v>
      </c>
      <c r="D6166">
        <f t="shared" ca="1" si="384"/>
        <v>10</v>
      </c>
      <c r="E6166" s="5">
        <v>300000</v>
      </c>
      <c r="F6166">
        <v>82500</v>
      </c>
      <c r="G6166" t="s">
        <v>56</v>
      </c>
      <c r="H6166" t="str">
        <f t="shared" si="385"/>
        <v>West</v>
      </c>
      <c r="I6166" t="s">
        <v>869</v>
      </c>
      <c r="J6166" t="str">
        <f t="shared" si="386"/>
        <v>Idaho</v>
      </c>
      <c r="K6166" t="s">
        <v>2298</v>
      </c>
      <c r="L6166" t="str">
        <f t="shared" si="387"/>
        <v>Caldwell</v>
      </c>
      <c r="M6166" t="s">
        <v>22</v>
      </c>
      <c r="N6166" t="str">
        <f>IF(M6166="", "", IFERROR(VLOOKUP(M6166, Data!$A$1:$B$5, 2, 0), "Unkown fuel"))</f>
        <v>very harmful</v>
      </c>
      <c r="O6166" t="s">
        <v>23</v>
      </c>
      <c r="P6166" t="s">
        <v>24</v>
      </c>
      <c r="Q6166" t="s">
        <v>25</v>
      </c>
      <c r="R6166" t="s">
        <v>110</v>
      </c>
      <c r="S6166">
        <v>1248</v>
      </c>
      <c r="T6166" t="s">
        <v>393</v>
      </c>
      <c r="U6166" t="s">
        <v>943</v>
      </c>
      <c r="V6166">
        <v>5</v>
      </c>
      <c r="W6166" t="s">
        <v>1179</v>
      </c>
    </row>
    <row r="6167" spans="1:23" x14ac:dyDescent="0.3">
      <c r="A6167">
        <v>6341</v>
      </c>
      <c r="B6167" t="s">
        <v>69</v>
      </c>
      <c r="C6167">
        <v>2018</v>
      </c>
      <c r="D6167">
        <f t="shared" ca="1" si="384"/>
        <v>5</v>
      </c>
      <c r="E6167" s="5">
        <v>810000</v>
      </c>
      <c r="F6167">
        <v>30000</v>
      </c>
      <c r="G6167" t="s">
        <v>56</v>
      </c>
      <c r="H6167" t="str">
        <f t="shared" si="385"/>
        <v>West</v>
      </c>
      <c r="I6167" t="s">
        <v>869</v>
      </c>
      <c r="J6167" t="str">
        <f t="shared" si="386"/>
        <v>Idaho</v>
      </c>
      <c r="K6167" t="s">
        <v>2298</v>
      </c>
      <c r="L6167" t="str">
        <f t="shared" si="387"/>
        <v>Caldwell</v>
      </c>
      <c r="M6167" t="s">
        <v>22</v>
      </c>
      <c r="N6167" t="str">
        <f>IF(M6167="", "", IFERROR(VLOOKUP(M6167, Data!$A$1:$B$5, 2, 0), "Unkown fuel"))</f>
        <v>very harmful</v>
      </c>
      <c r="O6167" t="s">
        <v>23</v>
      </c>
      <c r="P6167" t="s">
        <v>24</v>
      </c>
      <c r="Q6167" t="s">
        <v>33</v>
      </c>
      <c r="R6167" t="s">
        <v>47</v>
      </c>
      <c r="S6167">
        <v>1498</v>
      </c>
      <c r="T6167" t="s">
        <v>303</v>
      </c>
      <c r="U6167" t="s">
        <v>238</v>
      </c>
      <c r="V6167">
        <v>5</v>
      </c>
      <c r="W6167" t="s">
        <v>1179</v>
      </c>
    </row>
    <row r="6168" spans="1:23" x14ac:dyDescent="0.3">
      <c r="A6168">
        <v>6342</v>
      </c>
      <c r="B6168" t="s">
        <v>120</v>
      </c>
      <c r="C6168">
        <v>2011</v>
      </c>
      <c r="D6168">
        <f t="shared" ca="1" si="384"/>
        <v>12</v>
      </c>
      <c r="E6168" s="5">
        <v>270000</v>
      </c>
      <c r="F6168">
        <v>100000</v>
      </c>
      <c r="G6168" t="s">
        <v>56</v>
      </c>
      <c r="H6168" t="str">
        <f t="shared" si="385"/>
        <v>West</v>
      </c>
      <c r="I6168" t="s">
        <v>869</v>
      </c>
      <c r="J6168" t="str">
        <f t="shared" si="386"/>
        <v>Idaho</v>
      </c>
      <c r="K6168" t="s">
        <v>870</v>
      </c>
      <c r="L6168" t="str">
        <f t="shared" si="387"/>
        <v>Boise</v>
      </c>
      <c r="M6168" t="s">
        <v>22</v>
      </c>
      <c r="N6168" t="str">
        <f>IF(M6168="", "", IFERROR(VLOOKUP(M6168, Data!$A$1:$B$5, 2, 0), "Unkown fuel"))</f>
        <v>very harmful</v>
      </c>
      <c r="O6168" t="s">
        <v>23</v>
      </c>
      <c r="P6168" t="s">
        <v>24</v>
      </c>
      <c r="Q6168" t="s">
        <v>42</v>
      </c>
      <c r="R6168" t="s">
        <v>1061</v>
      </c>
      <c r="S6168">
        <v>1991</v>
      </c>
      <c r="T6168" t="s">
        <v>559</v>
      </c>
      <c r="U6168" t="s">
        <v>743</v>
      </c>
      <c r="V6168">
        <v>5</v>
      </c>
      <c r="W6168" t="s">
        <v>1179</v>
      </c>
    </row>
    <row r="6169" spans="1:23" x14ac:dyDescent="0.3">
      <c r="A6169">
        <v>6343</v>
      </c>
      <c r="B6169" t="s">
        <v>18</v>
      </c>
      <c r="C6169">
        <v>2015</v>
      </c>
      <c r="D6169">
        <f t="shared" ca="1" si="384"/>
        <v>8</v>
      </c>
      <c r="E6169" s="5">
        <v>470000</v>
      </c>
      <c r="F6169">
        <v>70000</v>
      </c>
      <c r="G6169" t="s">
        <v>56</v>
      </c>
      <c r="H6169" t="str">
        <f t="shared" si="385"/>
        <v>West</v>
      </c>
      <c r="I6169" t="s">
        <v>869</v>
      </c>
      <c r="J6169" t="str">
        <f t="shared" si="386"/>
        <v>Idaho</v>
      </c>
      <c r="K6169" t="s">
        <v>2298</v>
      </c>
      <c r="L6169" t="str">
        <f t="shared" si="387"/>
        <v>Caldwell</v>
      </c>
      <c r="M6169" t="s">
        <v>22</v>
      </c>
      <c r="N6169" t="str">
        <f>IF(M6169="", "", IFERROR(VLOOKUP(M6169, Data!$A$1:$B$5, 2, 0), "Unkown fuel"))</f>
        <v>very harmful</v>
      </c>
      <c r="O6169" t="s">
        <v>23</v>
      </c>
      <c r="P6169" t="s">
        <v>24</v>
      </c>
      <c r="Q6169" t="s">
        <v>33</v>
      </c>
      <c r="R6169" t="s">
        <v>106</v>
      </c>
      <c r="S6169">
        <v>1248</v>
      </c>
      <c r="T6169" t="s">
        <v>27</v>
      </c>
      <c r="U6169" t="s">
        <v>28</v>
      </c>
      <c r="V6169">
        <v>5</v>
      </c>
      <c r="W6169" t="s">
        <v>1179</v>
      </c>
    </row>
    <row r="6170" spans="1:23" x14ac:dyDescent="0.3">
      <c r="A6170">
        <v>6344</v>
      </c>
      <c r="B6170" t="s">
        <v>109</v>
      </c>
      <c r="C6170">
        <v>2017</v>
      </c>
      <c r="D6170">
        <f t="shared" ca="1" si="384"/>
        <v>6</v>
      </c>
      <c r="E6170" s="5">
        <v>400000</v>
      </c>
      <c r="F6170">
        <v>85000</v>
      </c>
      <c r="G6170" t="s">
        <v>56</v>
      </c>
      <c r="H6170" t="str">
        <f t="shared" si="385"/>
        <v>West</v>
      </c>
      <c r="I6170" t="s">
        <v>869</v>
      </c>
      <c r="J6170" t="str">
        <f t="shared" si="386"/>
        <v>Idaho</v>
      </c>
      <c r="K6170" t="s">
        <v>2298</v>
      </c>
      <c r="L6170" t="str">
        <f t="shared" si="387"/>
        <v>Caldwell</v>
      </c>
      <c r="M6170" t="s">
        <v>22</v>
      </c>
      <c r="N6170" t="str">
        <f>IF(M6170="", "", IFERROR(VLOOKUP(M6170, Data!$A$1:$B$5, 2, 0), "Unkown fuel"))</f>
        <v>very harmful</v>
      </c>
      <c r="O6170" t="s">
        <v>23</v>
      </c>
      <c r="P6170" t="s">
        <v>24</v>
      </c>
      <c r="Q6170" t="s">
        <v>25</v>
      </c>
      <c r="R6170" t="s">
        <v>183</v>
      </c>
      <c r="S6170">
        <v>1248</v>
      </c>
      <c r="T6170" t="s">
        <v>434</v>
      </c>
      <c r="U6170" t="s">
        <v>405</v>
      </c>
      <c r="V6170">
        <v>5</v>
      </c>
      <c r="W6170" t="s">
        <v>1179</v>
      </c>
    </row>
    <row r="6171" spans="1:23" x14ac:dyDescent="0.3">
      <c r="A6171">
        <v>6345</v>
      </c>
      <c r="B6171" t="s">
        <v>18</v>
      </c>
      <c r="C6171">
        <v>2014</v>
      </c>
      <c r="D6171">
        <f t="shared" ca="1" si="384"/>
        <v>9</v>
      </c>
      <c r="E6171" s="5">
        <v>300000</v>
      </c>
      <c r="F6171">
        <v>60000</v>
      </c>
      <c r="G6171" t="s">
        <v>56</v>
      </c>
      <c r="H6171" t="str">
        <f t="shared" si="385"/>
        <v>West</v>
      </c>
      <c r="I6171" t="s">
        <v>869</v>
      </c>
      <c r="J6171" t="str">
        <f t="shared" si="386"/>
        <v>Idaho</v>
      </c>
      <c r="K6171" t="s">
        <v>2298</v>
      </c>
      <c r="L6171" t="str">
        <f t="shared" si="387"/>
        <v>Caldwell</v>
      </c>
      <c r="M6171" t="s">
        <v>41</v>
      </c>
      <c r="N6171" t="str">
        <f>IF(M6171="", "", IFERROR(VLOOKUP(M6171, Data!$A$1:$B$5, 2, 0), "Unkown fuel"))</f>
        <v>harmful</v>
      </c>
      <c r="O6171" t="s">
        <v>23</v>
      </c>
      <c r="P6171" t="s">
        <v>24</v>
      </c>
      <c r="Q6171" t="s">
        <v>33</v>
      </c>
      <c r="R6171" t="s">
        <v>226</v>
      </c>
      <c r="S6171">
        <v>998</v>
      </c>
      <c r="T6171" t="s">
        <v>244</v>
      </c>
      <c r="U6171" t="s">
        <v>141</v>
      </c>
      <c r="V6171">
        <v>5</v>
      </c>
      <c r="W6171" t="s">
        <v>1179</v>
      </c>
    </row>
    <row r="6172" spans="1:23" x14ac:dyDescent="0.3">
      <c r="A6172">
        <v>6346</v>
      </c>
      <c r="B6172" t="s">
        <v>18</v>
      </c>
      <c r="C6172">
        <v>2015</v>
      </c>
      <c r="D6172">
        <f t="shared" ca="1" si="384"/>
        <v>8</v>
      </c>
      <c r="E6172" s="5">
        <v>170000</v>
      </c>
      <c r="F6172">
        <v>20000</v>
      </c>
      <c r="G6172" t="s">
        <v>56</v>
      </c>
      <c r="H6172" t="str">
        <f t="shared" si="385"/>
        <v>West</v>
      </c>
      <c r="I6172" t="s">
        <v>869</v>
      </c>
      <c r="J6172" t="str">
        <f t="shared" si="386"/>
        <v>Idaho</v>
      </c>
      <c r="K6172" t="s">
        <v>2298</v>
      </c>
      <c r="L6172" t="str">
        <f t="shared" si="387"/>
        <v>Caldwell</v>
      </c>
      <c r="M6172" t="s">
        <v>41</v>
      </c>
      <c r="N6172" t="str">
        <f>IF(M6172="", "", IFERROR(VLOOKUP(M6172, Data!$A$1:$B$5, 2, 0), "Unkown fuel"))</f>
        <v>harmful</v>
      </c>
      <c r="O6172" t="s">
        <v>23</v>
      </c>
      <c r="P6172" t="s">
        <v>24</v>
      </c>
      <c r="Q6172" t="s">
        <v>42</v>
      </c>
      <c r="R6172" t="s">
        <v>430</v>
      </c>
      <c r="S6172">
        <v>796</v>
      </c>
      <c r="T6172" t="s">
        <v>118</v>
      </c>
      <c r="U6172" t="s">
        <v>119</v>
      </c>
      <c r="V6172">
        <v>5</v>
      </c>
      <c r="W6172" t="s">
        <v>1179</v>
      </c>
    </row>
    <row r="6173" spans="1:23" x14ac:dyDescent="0.3">
      <c r="A6173">
        <v>6347</v>
      </c>
      <c r="B6173" t="s">
        <v>75</v>
      </c>
      <c r="C6173">
        <v>2014</v>
      </c>
      <c r="D6173">
        <f t="shared" ca="1" si="384"/>
        <v>9</v>
      </c>
      <c r="E6173" s="5">
        <v>455999</v>
      </c>
      <c r="F6173">
        <v>80000</v>
      </c>
      <c r="G6173" t="s">
        <v>56</v>
      </c>
      <c r="H6173" t="str">
        <f t="shared" si="385"/>
        <v>West</v>
      </c>
      <c r="I6173" t="s">
        <v>21</v>
      </c>
      <c r="J6173" t="str">
        <f t="shared" si="386"/>
        <v>Washington</v>
      </c>
      <c r="K6173" t="s">
        <v>2299</v>
      </c>
      <c r="L6173" t="str">
        <f t="shared" si="387"/>
        <v>Cottage Lake</v>
      </c>
      <c r="M6173" t="s">
        <v>22</v>
      </c>
      <c r="N6173" t="str">
        <f>IF(M6173="", "", IFERROR(VLOOKUP(M6173, Data!$A$1:$B$5, 2, 0), "Unkown fuel"))</f>
        <v>very harmful</v>
      </c>
      <c r="O6173" t="s">
        <v>23</v>
      </c>
      <c r="P6173" t="s">
        <v>24</v>
      </c>
      <c r="Q6173" t="s">
        <v>25</v>
      </c>
      <c r="R6173" t="s">
        <v>76</v>
      </c>
      <c r="S6173">
        <v>1461</v>
      </c>
      <c r="T6173" t="s">
        <v>77</v>
      </c>
      <c r="U6173" t="s">
        <v>78</v>
      </c>
      <c r="V6173">
        <v>5</v>
      </c>
      <c r="W6173" t="s">
        <v>1179</v>
      </c>
    </row>
    <row r="6174" spans="1:23" x14ac:dyDescent="0.3">
      <c r="A6174">
        <v>6348</v>
      </c>
      <c r="B6174" t="s">
        <v>88</v>
      </c>
      <c r="C6174">
        <v>2009</v>
      </c>
      <c r="D6174">
        <f t="shared" ca="1" si="384"/>
        <v>14</v>
      </c>
      <c r="E6174" s="5">
        <v>121000</v>
      </c>
      <c r="F6174">
        <v>100000</v>
      </c>
      <c r="G6174" t="s">
        <v>38</v>
      </c>
      <c r="H6174" t="str">
        <f t="shared" si="385"/>
        <v>Central</v>
      </c>
      <c r="I6174" t="s">
        <v>921</v>
      </c>
      <c r="J6174" t="str">
        <f t="shared" si="386"/>
        <v>Kansas</v>
      </c>
      <c r="K6174" t="s">
        <v>1895</v>
      </c>
      <c r="L6174" t="str">
        <f t="shared" si="387"/>
        <v>Newton</v>
      </c>
      <c r="M6174" t="s">
        <v>22</v>
      </c>
      <c r="N6174" t="str">
        <f>IF(M6174="", "", IFERROR(VLOOKUP(M6174, Data!$A$1:$B$5, 2, 0), "Unkown fuel"))</f>
        <v>very harmful</v>
      </c>
      <c r="O6174" t="s">
        <v>23</v>
      </c>
      <c r="P6174" t="s">
        <v>24</v>
      </c>
      <c r="Q6174" t="s">
        <v>33</v>
      </c>
      <c r="R6174" t="s">
        <v>396</v>
      </c>
      <c r="S6174">
        <v>2489</v>
      </c>
      <c r="T6174" t="s">
        <v>638</v>
      </c>
      <c r="U6174" t="s">
        <v>639</v>
      </c>
      <c r="V6174">
        <v>8</v>
      </c>
      <c r="W6174" t="s">
        <v>1179</v>
      </c>
    </row>
    <row r="6175" spans="1:23" x14ac:dyDescent="0.3">
      <c r="A6175">
        <v>6351</v>
      </c>
      <c r="B6175" t="s">
        <v>18</v>
      </c>
      <c r="C6175">
        <v>2016</v>
      </c>
      <c r="D6175">
        <f t="shared" ca="1" si="384"/>
        <v>7</v>
      </c>
      <c r="E6175" s="5">
        <v>650000</v>
      </c>
      <c r="F6175">
        <v>80000</v>
      </c>
      <c r="G6175" t="s">
        <v>19</v>
      </c>
      <c r="H6175" t="str">
        <f t="shared" si="385"/>
        <v>East</v>
      </c>
      <c r="I6175" t="s">
        <v>1020</v>
      </c>
      <c r="J6175" t="str">
        <f t="shared" si="386"/>
        <v>West Virginia</v>
      </c>
      <c r="K6175" t="s">
        <v>2300</v>
      </c>
      <c r="L6175" t="str">
        <f t="shared" si="387"/>
        <v>Beckley</v>
      </c>
      <c r="M6175" t="s">
        <v>22</v>
      </c>
      <c r="N6175" t="str">
        <f>IF(M6175="", "", IFERROR(VLOOKUP(M6175, Data!$A$1:$B$5, 2, 0), "Unkown fuel"))</f>
        <v>very harmful</v>
      </c>
      <c r="O6175" t="s">
        <v>23</v>
      </c>
      <c r="P6175" t="s">
        <v>24</v>
      </c>
      <c r="Q6175" t="s">
        <v>33</v>
      </c>
      <c r="R6175" t="s">
        <v>129</v>
      </c>
      <c r="S6175">
        <v>1248</v>
      </c>
      <c r="T6175" t="s">
        <v>94</v>
      </c>
      <c r="U6175" t="s">
        <v>95</v>
      </c>
      <c r="V6175">
        <v>5</v>
      </c>
      <c r="W6175" t="s">
        <v>1179</v>
      </c>
    </row>
    <row r="6176" spans="1:23" x14ac:dyDescent="0.3">
      <c r="A6176">
        <v>6352</v>
      </c>
      <c r="B6176" t="s">
        <v>109</v>
      </c>
      <c r="C6176">
        <v>2017</v>
      </c>
      <c r="D6176">
        <f t="shared" ca="1" si="384"/>
        <v>6</v>
      </c>
      <c r="E6176" s="5">
        <v>350000</v>
      </c>
      <c r="F6176">
        <v>35000</v>
      </c>
      <c r="G6176" t="s">
        <v>56</v>
      </c>
      <c r="H6176" t="str">
        <f t="shared" si="385"/>
        <v>West</v>
      </c>
      <c r="I6176" t="s">
        <v>21</v>
      </c>
      <c r="J6176" t="str">
        <f t="shared" si="386"/>
        <v>Washington</v>
      </c>
      <c r="K6176" t="s">
        <v>2299</v>
      </c>
      <c r="L6176" t="str">
        <f t="shared" si="387"/>
        <v>Cottage Lake</v>
      </c>
      <c r="M6176" t="s">
        <v>41</v>
      </c>
      <c r="N6176" t="str">
        <f>IF(M6176="", "", IFERROR(VLOOKUP(M6176, Data!$A$1:$B$5, 2, 0), "Unkown fuel"))</f>
        <v>harmful</v>
      </c>
      <c r="O6176" t="s">
        <v>23</v>
      </c>
      <c r="P6176" t="s">
        <v>24</v>
      </c>
      <c r="Q6176" t="s">
        <v>25</v>
      </c>
      <c r="R6176" t="s">
        <v>433</v>
      </c>
      <c r="S6176">
        <v>1193</v>
      </c>
      <c r="T6176" t="s">
        <v>434</v>
      </c>
      <c r="U6176" t="s">
        <v>435</v>
      </c>
      <c r="V6176">
        <v>5</v>
      </c>
      <c r="W6176" t="s">
        <v>1179</v>
      </c>
    </row>
    <row r="6177" spans="1:23" x14ac:dyDescent="0.3">
      <c r="A6177">
        <v>6353</v>
      </c>
      <c r="B6177" t="s">
        <v>120</v>
      </c>
      <c r="C6177">
        <v>2013</v>
      </c>
      <c r="D6177">
        <f t="shared" ca="1" si="384"/>
        <v>10</v>
      </c>
      <c r="E6177" s="5">
        <v>125000</v>
      </c>
      <c r="F6177">
        <v>139000</v>
      </c>
      <c r="G6177" t="s">
        <v>56</v>
      </c>
      <c r="H6177" t="str">
        <f t="shared" si="385"/>
        <v>West</v>
      </c>
      <c r="I6177" t="s">
        <v>21</v>
      </c>
      <c r="J6177" t="str">
        <f t="shared" si="386"/>
        <v>Washington</v>
      </c>
      <c r="K6177" t="s">
        <v>2299</v>
      </c>
      <c r="L6177" t="str">
        <f t="shared" si="387"/>
        <v>Cottage Lake</v>
      </c>
      <c r="M6177" t="s">
        <v>22</v>
      </c>
      <c r="N6177" t="str">
        <f>IF(M6177="", "", IFERROR(VLOOKUP(M6177, Data!$A$1:$B$5, 2, 0), "Unkown fuel"))</f>
        <v>very harmful</v>
      </c>
      <c r="O6177" t="s">
        <v>23</v>
      </c>
      <c r="P6177" t="s">
        <v>24</v>
      </c>
      <c r="Q6177" t="s">
        <v>25</v>
      </c>
      <c r="R6177" t="s">
        <v>583</v>
      </c>
      <c r="S6177">
        <v>936</v>
      </c>
      <c r="T6177" t="s">
        <v>584</v>
      </c>
      <c r="U6177" t="s">
        <v>585</v>
      </c>
      <c r="V6177">
        <v>5</v>
      </c>
      <c r="W6177" t="s">
        <v>1179</v>
      </c>
    </row>
    <row r="6178" spans="1:23" x14ac:dyDescent="0.3">
      <c r="A6178">
        <v>6354</v>
      </c>
      <c r="B6178" t="s">
        <v>18</v>
      </c>
      <c r="C6178">
        <v>2005</v>
      </c>
      <c r="D6178">
        <f t="shared" ca="1" si="384"/>
        <v>18</v>
      </c>
      <c r="E6178" s="5">
        <v>80000</v>
      </c>
      <c r="F6178">
        <v>90000</v>
      </c>
      <c r="G6178" t="s">
        <v>56</v>
      </c>
      <c r="H6178" t="str">
        <f t="shared" si="385"/>
        <v>West</v>
      </c>
      <c r="I6178" t="s">
        <v>21</v>
      </c>
      <c r="J6178" t="str">
        <f t="shared" si="386"/>
        <v>Washington</v>
      </c>
      <c r="K6178" t="s">
        <v>2299</v>
      </c>
      <c r="L6178" t="str">
        <f t="shared" si="387"/>
        <v>Cottage Lake</v>
      </c>
      <c r="M6178" t="s">
        <v>41</v>
      </c>
      <c r="N6178" t="str">
        <f>IF(M6178="", "", IFERROR(VLOOKUP(M6178, Data!$A$1:$B$5, 2, 0), "Unkown fuel"))</f>
        <v>harmful</v>
      </c>
      <c r="O6178" t="s">
        <v>23</v>
      </c>
      <c r="P6178" t="s">
        <v>154</v>
      </c>
      <c r="Q6178" t="s">
        <v>33</v>
      </c>
      <c r="R6178" t="s">
        <v>96</v>
      </c>
      <c r="S6178">
        <v>796</v>
      </c>
      <c r="T6178" t="s">
        <v>97</v>
      </c>
      <c r="U6178" t="s">
        <v>98</v>
      </c>
      <c r="V6178">
        <v>5</v>
      </c>
      <c r="W6178" t="s">
        <v>1179</v>
      </c>
    </row>
    <row r="6179" spans="1:23" x14ac:dyDescent="0.3">
      <c r="A6179">
        <v>6356</v>
      </c>
      <c r="B6179" t="s">
        <v>37</v>
      </c>
      <c r="C6179">
        <v>2008</v>
      </c>
      <c r="D6179">
        <f t="shared" ca="1" si="384"/>
        <v>15</v>
      </c>
      <c r="E6179" s="5">
        <v>250000</v>
      </c>
      <c r="F6179">
        <v>100000</v>
      </c>
      <c r="G6179" t="s">
        <v>19</v>
      </c>
      <c r="H6179" t="str">
        <f t="shared" si="385"/>
        <v>East</v>
      </c>
      <c r="I6179" t="s">
        <v>1020</v>
      </c>
      <c r="J6179" t="str">
        <f t="shared" si="386"/>
        <v>West Virginia</v>
      </c>
      <c r="K6179" t="s">
        <v>2300</v>
      </c>
      <c r="L6179" t="str">
        <f t="shared" si="387"/>
        <v>Beckley</v>
      </c>
      <c r="M6179" t="s">
        <v>41</v>
      </c>
      <c r="N6179" t="str">
        <f>IF(M6179="", "", IFERROR(VLOOKUP(M6179, Data!$A$1:$B$5, 2, 0), "Unkown fuel"))</f>
        <v>harmful</v>
      </c>
      <c r="O6179" t="s">
        <v>23</v>
      </c>
      <c r="P6179" t="s">
        <v>24</v>
      </c>
      <c r="Q6179" t="s">
        <v>25</v>
      </c>
      <c r="R6179" t="s">
        <v>43</v>
      </c>
      <c r="S6179">
        <v>1497</v>
      </c>
      <c r="T6179" t="s">
        <v>44</v>
      </c>
      <c r="U6179" t="s">
        <v>45</v>
      </c>
      <c r="V6179">
        <v>5</v>
      </c>
      <c r="W6179" t="s">
        <v>1179</v>
      </c>
    </row>
    <row r="6180" spans="1:23" x14ac:dyDescent="0.3">
      <c r="A6180">
        <v>6357</v>
      </c>
      <c r="B6180" t="s">
        <v>221</v>
      </c>
      <c r="C6180">
        <v>2011</v>
      </c>
      <c r="D6180">
        <f t="shared" ca="1" si="384"/>
        <v>12</v>
      </c>
      <c r="E6180" s="5">
        <v>225000</v>
      </c>
      <c r="F6180">
        <v>90000</v>
      </c>
      <c r="G6180" t="s">
        <v>38</v>
      </c>
      <c r="H6180" t="str">
        <f t="shared" si="385"/>
        <v>Central</v>
      </c>
      <c r="I6180" t="s">
        <v>921</v>
      </c>
      <c r="J6180" t="str">
        <f t="shared" si="386"/>
        <v>Kansas</v>
      </c>
      <c r="K6180" t="s">
        <v>1895</v>
      </c>
      <c r="L6180" t="str">
        <f t="shared" si="387"/>
        <v>Newton</v>
      </c>
      <c r="M6180" t="s">
        <v>22</v>
      </c>
      <c r="N6180" t="str">
        <f>IF(M6180="", "", IFERROR(VLOOKUP(M6180, Data!$A$1:$B$5, 2, 0), "Unkown fuel"))</f>
        <v>very harmful</v>
      </c>
      <c r="O6180" t="s">
        <v>23</v>
      </c>
      <c r="P6180" t="s">
        <v>24</v>
      </c>
      <c r="Q6180" t="s">
        <v>25</v>
      </c>
      <c r="R6180" t="s">
        <v>234</v>
      </c>
      <c r="S6180">
        <v>1598</v>
      </c>
      <c r="T6180" t="s">
        <v>235</v>
      </c>
      <c r="U6180" t="s">
        <v>36</v>
      </c>
      <c r="V6180">
        <v>5</v>
      </c>
      <c r="W6180" t="s">
        <v>1179</v>
      </c>
    </row>
    <row r="6181" spans="1:23" x14ac:dyDescent="0.3">
      <c r="A6181">
        <v>6358</v>
      </c>
      <c r="B6181" t="s">
        <v>88</v>
      </c>
      <c r="C6181">
        <v>2007</v>
      </c>
      <c r="D6181">
        <f t="shared" ca="1" si="384"/>
        <v>16</v>
      </c>
      <c r="E6181" s="5">
        <v>215000</v>
      </c>
      <c r="F6181">
        <v>105000</v>
      </c>
      <c r="G6181" t="s">
        <v>19</v>
      </c>
      <c r="H6181" t="str">
        <f t="shared" si="385"/>
        <v>East</v>
      </c>
      <c r="I6181" t="s">
        <v>1020</v>
      </c>
      <c r="J6181" t="str">
        <f t="shared" si="386"/>
        <v>West Virginia</v>
      </c>
      <c r="K6181" t="s">
        <v>2300</v>
      </c>
      <c r="L6181" t="str">
        <f t="shared" si="387"/>
        <v>Beckley</v>
      </c>
      <c r="M6181" t="s">
        <v>22</v>
      </c>
      <c r="N6181" t="str">
        <f>IF(M6181="", "", IFERROR(VLOOKUP(M6181, Data!$A$1:$B$5, 2, 0), "Unkown fuel"))</f>
        <v>very harmful</v>
      </c>
      <c r="O6181" t="s">
        <v>23</v>
      </c>
      <c r="P6181" t="s">
        <v>24</v>
      </c>
      <c r="Q6181" t="s">
        <v>33</v>
      </c>
      <c r="R6181" t="s">
        <v>363</v>
      </c>
      <c r="S6181">
        <v>2523</v>
      </c>
      <c r="T6181" t="s">
        <v>486</v>
      </c>
      <c r="U6181" t="s">
        <v>487</v>
      </c>
      <c r="V6181">
        <v>7</v>
      </c>
      <c r="W6181" t="s">
        <v>1179</v>
      </c>
    </row>
    <row r="6182" spans="1:23" x14ac:dyDescent="0.3">
      <c r="A6182">
        <v>6359</v>
      </c>
      <c r="B6182" t="s">
        <v>46</v>
      </c>
      <c r="C6182">
        <v>2017</v>
      </c>
      <c r="D6182">
        <f t="shared" ca="1" si="384"/>
        <v>6</v>
      </c>
      <c r="E6182" s="5">
        <v>450000</v>
      </c>
      <c r="F6182">
        <v>40000</v>
      </c>
      <c r="G6182" t="s">
        <v>56</v>
      </c>
      <c r="H6182" t="str">
        <f t="shared" si="385"/>
        <v>West</v>
      </c>
      <c r="I6182" t="s">
        <v>869</v>
      </c>
      <c r="J6182" t="str">
        <f t="shared" si="386"/>
        <v>Idaho</v>
      </c>
      <c r="K6182" t="s">
        <v>870</v>
      </c>
      <c r="L6182" t="str">
        <f t="shared" si="387"/>
        <v>Boise</v>
      </c>
      <c r="M6182" t="s">
        <v>22</v>
      </c>
      <c r="N6182" t="str">
        <f>IF(M6182="", "", IFERROR(VLOOKUP(M6182, Data!$A$1:$B$5, 2, 0), "Unkown fuel"))</f>
        <v>very harmful</v>
      </c>
      <c r="O6182" t="s">
        <v>23</v>
      </c>
      <c r="P6182" t="s">
        <v>24</v>
      </c>
      <c r="Q6182" t="s">
        <v>33</v>
      </c>
      <c r="R6182" t="s">
        <v>465</v>
      </c>
      <c r="S6182">
        <v>1186</v>
      </c>
      <c r="T6182" t="s">
        <v>466</v>
      </c>
      <c r="U6182" t="s">
        <v>504</v>
      </c>
      <c r="V6182">
        <v>5</v>
      </c>
      <c r="W6182" t="s">
        <v>1179</v>
      </c>
    </row>
    <row r="6183" spans="1:23" x14ac:dyDescent="0.3">
      <c r="A6183">
        <v>6360</v>
      </c>
      <c r="B6183" t="s">
        <v>46</v>
      </c>
      <c r="C6183">
        <v>2017</v>
      </c>
      <c r="D6183">
        <f t="shared" ca="1" si="384"/>
        <v>6</v>
      </c>
      <c r="E6183" s="5">
        <v>509999</v>
      </c>
      <c r="F6183">
        <v>90000</v>
      </c>
      <c r="G6183" t="s">
        <v>56</v>
      </c>
      <c r="H6183" t="str">
        <f t="shared" si="385"/>
        <v>West</v>
      </c>
      <c r="I6183" t="s">
        <v>869</v>
      </c>
      <c r="J6183" t="str">
        <f t="shared" si="386"/>
        <v>Idaho</v>
      </c>
      <c r="K6183" t="s">
        <v>870</v>
      </c>
      <c r="L6183" t="str">
        <f t="shared" si="387"/>
        <v>Boise</v>
      </c>
      <c r="M6183" t="s">
        <v>41</v>
      </c>
      <c r="N6183" t="str">
        <f>IF(M6183="", "", IFERROR(VLOOKUP(M6183, Data!$A$1:$B$5, 2, 0), "Unkown fuel"))</f>
        <v>harmful</v>
      </c>
      <c r="O6183" t="s">
        <v>23</v>
      </c>
      <c r="P6183" t="s">
        <v>24</v>
      </c>
      <c r="Q6183" t="s">
        <v>25</v>
      </c>
      <c r="R6183" t="s">
        <v>53</v>
      </c>
      <c r="S6183">
        <v>1197</v>
      </c>
      <c r="T6183" t="s">
        <v>54</v>
      </c>
      <c r="U6183" t="s">
        <v>55</v>
      </c>
      <c r="V6183">
        <v>5</v>
      </c>
      <c r="W6183" t="s">
        <v>1179</v>
      </c>
    </row>
    <row r="6184" spans="1:23" x14ac:dyDescent="0.3">
      <c r="A6184">
        <v>6361</v>
      </c>
      <c r="B6184" t="s">
        <v>18</v>
      </c>
      <c r="C6184">
        <v>2015</v>
      </c>
      <c r="D6184">
        <f t="shared" ca="1" si="384"/>
        <v>8</v>
      </c>
      <c r="E6184" s="5">
        <v>245000</v>
      </c>
      <c r="F6184">
        <v>36710</v>
      </c>
      <c r="G6184" t="s">
        <v>56</v>
      </c>
      <c r="H6184" t="str">
        <f t="shared" si="385"/>
        <v>West</v>
      </c>
      <c r="I6184" t="s">
        <v>869</v>
      </c>
      <c r="J6184" t="str">
        <f t="shared" si="386"/>
        <v>Idaho</v>
      </c>
      <c r="K6184" t="s">
        <v>870</v>
      </c>
      <c r="L6184" t="str">
        <f t="shared" si="387"/>
        <v>Boise</v>
      </c>
      <c r="M6184" t="s">
        <v>41</v>
      </c>
      <c r="N6184" t="str">
        <f>IF(M6184="", "", IFERROR(VLOOKUP(M6184, Data!$A$1:$B$5, 2, 0), "Unkown fuel"))</f>
        <v>harmful</v>
      </c>
      <c r="O6184" t="s">
        <v>23</v>
      </c>
      <c r="P6184" t="s">
        <v>24</v>
      </c>
      <c r="Q6184" t="s">
        <v>33</v>
      </c>
      <c r="R6184" t="s">
        <v>430</v>
      </c>
      <c r="S6184">
        <v>796</v>
      </c>
      <c r="T6184" t="s">
        <v>118</v>
      </c>
      <c r="U6184" t="s">
        <v>119</v>
      </c>
      <c r="V6184">
        <v>5</v>
      </c>
      <c r="W6184" t="s">
        <v>1179</v>
      </c>
    </row>
    <row r="6185" spans="1:23" x14ac:dyDescent="0.3">
      <c r="A6185">
        <v>6362</v>
      </c>
      <c r="B6185" t="s">
        <v>88</v>
      </c>
      <c r="C6185">
        <v>2018</v>
      </c>
      <c r="D6185">
        <f t="shared" ca="1" si="384"/>
        <v>5</v>
      </c>
      <c r="E6185" s="5">
        <v>400000</v>
      </c>
      <c r="F6185">
        <v>50000</v>
      </c>
      <c r="G6185" t="s">
        <v>56</v>
      </c>
      <c r="H6185" t="str">
        <f t="shared" si="385"/>
        <v>West</v>
      </c>
      <c r="I6185" t="s">
        <v>869</v>
      </c>
      <c r="J6185" t="str">
        <f t="shared" si="386"/>
        <v>Idaho</v>
      </c>
      <c r="K6185" t="s">
        <v>870</v>
      </c>
      <c r="L6185" t="str">
        <f t="shared" si="387"/>
        <v>Boise</v>
      </c>
      <c r="M6185" t="s">
        <v>22</v>
      </c>
      <c r="N6185" t="str">
        <f>IF(M6185="", "", IFERROR(VLOOKUP(M6185, Data!$A$1:$B$5, 2, 0), "Unkown fuel"))</f>
        <v>very harmful</v>
      </c>
      <c r="O6185" t="s">
        <v>23</v>
      </c>
      <c r="P6185" t="s">
        <v>24</v>
      </c>
      <c r="Q6185" t="s">
        <v>25</v>
      </c>
      <c r="R6185" t="s">
        <v>567</v>
      </c>
      <c r="S6185">
        <v>909</v>
      </c>
      <c r="T6185" t="s">
        <v>864</v>
      </c>
      <c r="U6185" t="s">
        <v>865</v>
      </c>
      <c r="V6185">
        <v>8</v>
      </c>
      <c r="W6185" t="s">
        <v>1179</v>
      </c>
    </row>
    <row r="6186" spans="1:23" x14ac:dyDescent="0.3">
      <c r="A6186">
        <v>6363</v>
      </c>
      <c r="B6186" t="s">
        <v>18</v>
      </c>
      <c r="C6186">
        <v>2016</v>
      </c>
      <c r="D6186">
        <f t="shared" ca="1" si="384"/>
        <v>7</v>
      </c>
      <c r="E6186" s="5">
        <v>620000</v>
      </c>
      <c r="F6186">
        <v>28180</v>
      </c>
      <c r="G6186" t="s">
        <v>56</v>
      </c>
      <c r="H6186" t="str">
        <f t="shared" si="385"/>
        <v>West</v>
      </c>
      <c r="I6186" t="s">
        <v>869</v>
      </c>
      <c r="J6186" t="str">
        <f t="shared" si="386"/>
        <v>Idaho</v>
      </c>
      <c r="K6186" t="s">
        <v>870</v>
      </c>
      <c r="L6186" t="str">
        <f t="shared" si="387"/>
        <v>Boise</v>
      </c>
      <c r="M6186" t="s">
        <v>22</v>
      </c>
      <c r="N6186" t="str">
        <f>IF(M6186="", "", IFERROR(VLOOKUP(M6186, Data!$A$1:$B$5, 2, 0), "Unkown fuel"))</f>
        <v>very harmful</v>
      </c>
      <c r="O6186" t="s">
        <v>158</v>
      </c>
      <c r="P6186" t="s">
        <v>24</v>
      </c>
      <c r="Q6186" t="s">
        <v>25</v>
      </c>
      <c r="R6186" t="s">
        <v>557</v>
      </c>
      <c r="S6186">
        <v>1248</v>
      </c>
      <c r="T6186" t="s">
        <v>94</v>
      </c>
      <c r="U6186" t="s">
        <v>95</v>
      </c>
      <c r="V6186">
        <v>5</v>
      </c>
      <c r="W6186" t="s">
        <v>1179</v>
      </c>
    </row>
    <row r="6187" spans="1:23" x14ac:dyDescent="0.3">
      <c r="A6187">
        <v>6364</v>
      </c>
      <c r="B6187" t="s">
        <v>18</v>
      </c>
      <c r="C6187">
        <v>2017</v>
      </c>
      <c r="D6187">
        <f t="shared" ca="1" si="384"/>
        <v>6</v>
      </c>
      <c r="E6187" s="5">
        <v>650000</v>
      </c>
      <c r="F6187">
        <v>44000</v>
      </c>
      <c r="G6187" t="s">
        <v>56</v>
      </c>
      <c r="H6187" t="str">
        <f t="shared" si="385"/>
        <v>West</v>
      </c>
      <c r="I6187" t="s">
        <v>869</v>
      </c>
      <c r="J6187" t="str">
        <f t="shared" si="386"/>
        <v>Idaho</v>
      </c>
      <c r="K6187" t="s">
        <v>870</v>
      </c>
      <c r="L6187" t="str">
        <f t="shared" si="387"/>
        <v>Boise</v>
      </c>
      <c r="M6187" t="s">
        <v>22</v>
      </c>
      <c r="N6187" t="str">
        <f>IF(M6187="", "", IFERROR(VLOOKUP(M6187, Data!$A$1:$B$5, 2, 0), "Unkown fuel"))</f>
        <v>very harmful</v>
      </c>
      <c r="O6187" t="s">
        <v>158</v>
      </c>
      <c r="P6187" t="s">
        <v>24</v>
      </c>
      <c r="Q6187" t="s">
        <v>25</v>
      </c>
      <c r="R6187" t="s">
        <v>557</v>
      </c>
      <c r="S6187">
        <v>1248</v>
      </c>
      <c r="T6187" t="s">
        <v>94</v>
      </c>
      <c r="U6187" t="s">
        <v>95</v>
      </c>
      <c r="V6187">
        <v>5</v>
      </c>
      <c r="W6187" t="s">
        <v>1179</v>
      </c>
    </row>
    <row r="6188" spans="1:23" x14ac:dyDescent="0.3">
      <c r="A6188">
        <v>6365</v>
      </c>
      <c r="B6188" t="s">
        <v>109</v>
      </c>
      <c r="C6188">
        <v>2019</v>
      </c>
      <c r="D6188">
        <f t="shared" ca="1" si="384"/>
        <v>4</v>
      </c>
      <c r="E6188" s="5">
        <v>1700000</v>
      </c>
      <c r="F6188">
        <v>15000</v>
      </c>
      <c r="G6188" t="s">
        <v>56</v>
      </c>
      <c r="H6188" t="str">
        <f t="shared" si="385"/>
        <v>West</v>
      </c>
      <c r="I6188" t="s">
        <v>869</v>
      </c>
      <c r="J6188" t="str">
        <f t="shared" si="386"/>
        <v>Idaho</v>
      </c>
      <c r="K6188" t="s">
        <v>870</v>
      </c>
      <c r="L6188" t="str">
        <f t="shared" si="387"/>
        <v>Boise</v>
      </c>
      <c r="M6188" t="s">
        <v>22</v>
      </c>
      <c r="N6188" t="str">
        <f>IF(M6188="", "", IFERROR(VLOOKUP(M6188, Data!$A$1:$B$5, 2, 0), "Unkown fuel"))</f>
        <v>very harmful</v>
      </c>
      <c r="O6188" t="s">
        <v>23</v>
      </c>
      <c r="P6188" t="s">
        <v>24</v>
      </c>
      <c r="Q6188" t="s">
        <v>25</v>
      </c>
      <c r="R6188" t="s">
        <v>142</v>
      </c>
      <c r="S6188">
        <v>1956</v>
      </c>
      <c r="T6188" t="s">
        <v>293</v>
      </c>
      <c r="U6188" t="s">
        <v>601</v>
      </c>
      <c r="V6188">
        <v>5</v>
      </c>
      <c r="W6188" t="s">
        <v>1179</v>
      </c>
    </row>
    <row r="6189" spans="1:23" x14ac:dyDescent="0.3">
      <c r="A6189">
        <v>6366</v>
      </c>
      <c r="B6189" t="s">
        <v>145</v>
      </c>
      <c r="C6189">
        <v>2019</v>
      </c>
      <c r="D6189">
        <f t="shared" ca="1" si="384"/>
        <v>4</v>
      </c>
      <c r="E6189" s="5">
        <v>590000</v>
      </c>
      <c r="F6189">
        <v>4000</v>
      </c>
      <c r="G6189" t="s">
        <v>56</v>
      </c>
      <c r="H6189" t="str">
        <f t="shared" si="385"/>
        <v>West</v>
      </c>
      <c r="I6189" t="s">
        <v>869</v>
      </c>
      <c r="J6189" t="str">
        <f t="shared" si="386"/>
        <v>Idaho</v>
      </c>
      <c r="K6189" t="s">
        <v>870</v>
      </c>
      <c r="L6189" t="str">
        <f t="shared" si="387"/>
        <v>Boise</v>
      </c>
      <c r="M6189" t="s">
        <v>41</v>
      </c>
      <c r="N6189" t="str">
        <f>IF(M6189="", "", IFERROR(VLOOKUP(M6189, Data!$A$1:$B$5, 2, 0), "Unkown fuel"))</f>
        <v>harmful</v>
      </c>
      <c r="O6189" t="s">
        <v>23</v>
      </c>
      <c r="P6189" t="s">
        <v>24</v>
      </c>
      <c r="Q6189" t="s">
        <v>25</v>
      </c>
      <c r="R6189" t="s">
        <v>1073</v>
      </c>
      <c r="S6189">
        <v>1198</v>
      </c>
      <c r="T6189" t="s">
        <v>86</v>
      </c>
      <c r="U6189" t="s">
        <v>147</v>
      </c>
      <c r="V6189">
        <v>7</v>
      </c>
      <c r="W6189" t="s">
        <v>1179</v>
      </c>
    </row>
    <row r="6190" spans="1:23" x14ac:dyDescent="0.3">
      <c r="A6190">
        <v>6367</v>
      </c>
      <c r="B6190" t="s">
        <v>18</v>
      </c>
      <c r="C6190">
        <v>2014</v>
      </c>
      <c r="D6190">
        <f t="shared" ca="1" si="384"/>
        <v>9</v>
      </c>
      <c r="E6190" s="5">
        <v>370000</v>
      </c>
      <c r="F6190">
        <v>30000</v>
      </c>
      <c r="G6190" t="s">
        <v>56</v>
      </c>
      <c r="H6190" t="str">
        <f t="shared" si="385"/>
        <v>West</v>
      </c>
      <c r="I6190" t="s">
        <v>869</v>
      </c>
      <c r="J6190" t="str">
        <f t="shared" si="386"/>
        <v>Idaho</v>
      </c>
      <c r="K6190" t="s">
        <v>870</v>
      </c>
      <c r="L6190" t="str">
        <f t="shared" si="387"/>
        <v>Boise</v>
      </c>
      <c r="M6190" t="s">
        <v>22</v>
      </c>
      <c r="N6190" t="str">
        <f>IF(M6190="", "", IFERROR(VLOOKUP(M6190, Data!$A$1:$B$5, 2, 0), "Unkown fuel"))</f>
        <v>very harmful</v>
      </c>
      <c r="O6190" t="s">
        <v>23</v>
      </c>
      <c r="P6190" t="s">
        <v>24</v>
      </c>
      <c r="Q6190" t="s">
        <v>25</v>
      </c>
      <c r="R6190" t="s">
        <v>671</v>
      </c>
      <c r="S6190">
        <v>1248</v>
      </c>
      <c r="T6190" t="s">
        <v>672</v>
      </c>
      <c r="U6190" t="s">
        <v>28</v>
      </c>
      <c r="V6190">
        <v>5</v>
      </c>
      <c r="W6190" t="s">
        <v>1179</v>
      </c>
    </row>
    <row r="6191" spans="1:23" x14ac:dyDescent="0.3">
      <c r="A6191">
        <v>6368</v>
      </c>
      <c r="B6191" t="s">
        <v>18</v>
      </c>
      <c r="C6191">
        <v>2013</v>
      </c>
      <c r="D6191">
        <f t="shared" ca="1" si="384"/>
        <v>10</v>
      </c>
      <c r="E6191" s="5">
        <v>350000</v>
      </c>
      <c r="F6191">
        <v>15000</v>
      </c>
      <c r="G6191" t="s">
        <v>124</v>
      </c>
      <c r="H6191" t="str">
        <f t="shared" si="385"/>
        <v>South</v>
      </c>
      <c r="I6191" t="s">
        <v>1062</v>
      </c>
      <c r="J6191" t="str">
        <f t="shared" si="386"/>
        <v>Kentucky</v>
      </c>
      <c r="K6191" t="s">
        <v>2301</v>
      </c>
      <c r="L6191" t="str">
        <f t="shared" si="387"/>
        <v>Pleasure Ridge Park</v>
      </c>
      <c r="M6191" t="s">
        <v>41</v>
      </c>
      <c r="N6191" t="str">
        <f>IF(M6191="", "", IFERROR(VLOOKUP(M6191, Data!$A$1:$B$5, 2, 0), "Unkown fuel"))</f>
        <v>harmful</v>
      </c>
      <c r="O6191" t="s">
        <v>23</v>
      </c>
      <c r="P6191" t="s">
        <v>24</v>
      </c>
      <c r="Q6191" t="s">
        <v>25</v>
      </c>
      <c r="R6191" t="s">
        <v>133</v>
      </c>
      <c r="S6191">
        <v>1197</v>
      </c>
      <c r="T6191" t="s">
        <v>395</v>
      </c>
      <c r="U6191" t="s">
        <v>261</v>
      </c>
      <c r="V6191">
        <v>5</v>
      </c>
      <c r="W6191" t="s">
        <v>1179</v>
      </c>
    </row>
    <row r="6192" spans="1:23" x14ac:dyDescent="0.3">
      <c r="A6192">
        <v>6369</v>
      </c>
      <c r="B6192" t="s">
        <v>18</v>
      </c>
      <c r="C6192">
        <v>2017</v>
      </c>
      <c r="D6192">
        <f t="shared" ca="1" si="384"/>
        <v>6</v>
      </c>
      <c r="E6192" s="5">
        <v>580000</v>
      </c>
      <c r="F6192">
        <v>20000</v>
      </c>
      <c r="G6192" t="s">
        <v>124</v>
      </c>
      <c r="H6192" t="str">
        <f t="shared" si="385"/>
        <v>South</v>
      </c>
      <c r="I6192" t="s">
        <v>1062</v>
      </c>
      <c r="J6192" t="str">
        <f t="shared" si="386"/>
        <v>Kentucky</v>
      </c>
      <c r="K6192" t="s">
        <v>2245</v>
      </c>
      <c r="L6192" t="str">
        <f t="shared" si="387"/>
        <v>Paducah</v>
      </c>
      <c r="M6192" t="s">
        <v>41</v>
      </c>
      <c r="N6192" t="str">
        <f>IF(M6192="", "", IFERROR(VLOOKUP(M6192, Data!$A$1:$B$5, 2, 0), "Unkown fuel"))</f>
        <v>harmful</v>
      </c>
      <c r="O6192" t="s">
        <v>23</v>
      </c>
      <c r="P6192" t="s">
        <v>24</v>
      </c>
      <c r="Q6192" t="s">
        <v>25</v>
      </c>
      <c r="R6192" t="s">
        <v>113</v>
      </c>
      <c r="S6192">
        <v>1197</v>
      </c>
      <c r="T6192" t="s">
        <v>114</v>
      </c>
      <c r="U6192" t="s">
        <v>115</v>
      </c>
      <c r="V6192">
        <v>5</v>
      </c>
      <c r="W6192" t="s">
        <v>1179</v>
      </c>
    </row>
    <row r="6193" spans="1:23" x14ac:dyDescent="0.3">
      <c r="A6193">
        <v>6370</v>
      </c>
      <c r="B6193" t="s">
        <v>46</v>
      </c>
      <c r="C6193">
        <v>2018</v>
      </c>
      <c r="D6193">
        <f t="shared" ca="1" si="384"/>
        <v>5</v>
      </c>
      <c r="E6193" s="5">
        <v>450000</v>
      </c>
      <c r="F6193">
        <v>56000</v>
      </c>
      <c r="G6193" t="s">
        <v>124</v>
      </c>
      <c r="H6193" t="str">
        <f t="shared" si="385"/>
        <v>South</v>
      </c>
      <c r="I6193" t="s">
        <v>1062</v>
      </c>
      <c r="J6193" t="str">
        <f t="shared" si="386"/>
        <v>Kentucky</v>
      </c>
      <c r="K6193" t="s">
        <v>2245</v>
      </c>
      <c r="L6193" t="str">
        <f t="shared" si="387"/>
        <v>Paducah</v>
      </c>
      <c r="M6193" t="s">
        <v>41</v>
      </c>
      <c r="N6193" t="str">
        <f>IF(M6193="", "", IFERROR(VLOOKUP(M6193, Data!$A$1:$B$5, 2, 0), "Unkown fuel"))</f>
        <v>harmful</v>
      </c>
      <c r="O6193" t="s">
        <v>23</v>
      </c>
      <c r="P6193" t="s">
        <v>24</v>
      </c>
      <c r="Q6193" t="s">
        <v>25</v>
      </c>
      <c r="R6193" t="s">
        <v>85</v>
      </c>
      <c r="S6193">
        <v>1197</v>
      </c>
      <c r="T6193" t="s">
        <v>54</v>
      </c>
      <c r="U6193" t="s">
        <v>55</v>
      </c>
      <c r="V6193">
        <v>5</v>
      </c>
      <c r="W6193" t="s">
        <v>1179</v>
      </c>
    </row>
    <row r="6194" spans="1:23" x14ac:dyDescent="0.3">
      <c r="A6194">
        <v>6371</v>
      </c>
      <c r="B6194" t="s">
        <v>46</v>
      </c>
      <c r="C6194">
        <v>2017</v>
      </c>
      <c r="D6194">
        <f t="shared" ca="1" si="384"/>
        <v>6</v>
      </c>
      <c r="E6194" s="5">
        <v>600000</v>
      </c>
      <c r="F6194">
        <v>19000</v>
      </c>
      <c r="G6194" t="s">
        <v>124</v>
      </c>
      <c r="H6194" t="str">
        <f t="shared" si="385"/>
        <v>South</v>
      </c>
      <c r="I6194" t="s">
        <v>1062</v>
      </c>
      <c r="J6194" t="str">
        <f t="shared" si="386"/>
        <v>Kentucky</v>
      </c>
      <c r="K6194" t="s">
        <v>2301</v>
      </c>
      <c r="L6194" t="str">
        <f t="shared" si="387"/>
        <v>Pleasure Ridge Park</v>
      </c>
      <c r="M6194" t="s">
        <v>41</v>
      </c>
      <c r="N6194" t="str">
        <f>IF(M6194="", "", IFERROR(VLOOKUP(M6194, Data!$A$1:$B$5, 2, 0), "Unkown fuel"))</f>
        <v>harmful</v>
      </c>
      <c r="O6194" t="s">
        <v>23</v>
      </c>
      <c r="P6194" t="s">
        <v>24</v>
      </c>
      <c r="Q6194" t="s">
        <v>25</v>
      </c>
      <c r="R6194" t="s">
        <v>493</v>
      </c>
      <c r="S6194">
        <v>1197</v>
      </c>
      <c r="T6194" t="s">
        <v>54</v>
      </c>
      <c r="U6194" t="s">
        <v>494</v>
      </c>
      <c r="V6194">
        <v>5</v>
      </c>
      <c r="W6194" t="s">
        <v>1179</v>
      </c>
    </row>
    <row r="6195" spans="1:23" x14ac:dyDescent="0.3">
      <c r="A6195">
        <v>6372</v>
      </c>
      <c r="B6195" t="s">
        <v>69</v>
      </c>
      <c r="C6195">
        <v>2016</v>
      </c>
      <c r="D6195">
        <f t="shared" ca="1" si="384"/>
        <v>7</v>
      </c>
      <c r="E6195" s="5">
        <v>2400000</v>
      </c>
      <c r="F6195">
        <v>30000</v>
      </c>
      <c r="G6195" t="s">
        <v>124</v>
      </c>
      <c r="H6195" t="str">
        <f t="shared" si="385"/>
        <v>South</v>
      </c>
      <c r="I6195" t="s">
        <v>1062</v>
      </c>
      <c r="J6195" t="str">
        <f t="shared" si="386"/>
        <v>Kentucky</v>
      </c>
      <c r="K6195" t="s">
        <v>1294</v>
      </c>
      <c r="L6195" t="str">
        <f t="shared" si="387"/>
        <v>Richmond</v>
      </c>
      <c r="M6195" t="s">
        <v>22</v>
      </c>
      <c r="N6195" t="str">
        <f>IF(M6195="", "", IFERROR(VLOOKUP(M6195, Data!$A$1:$B$5, 2, 0), "Unkown fuel"))</f>
        <v>very harmful</v>
      </c>
      <c r="O6195" t="s">
        <v>23</v>
      </c>
      <c r="P6195" t="s">
        <v>154</v>
      </c>
      <c r="Q6195" t="s">
        <v>25</v>
      </c>
      <c r="R6195" t="s">
        <v>2302</v>
      </c>
      <c r="S6195">
        <v>2198</v>
      </c>
      <c r="T6195" t="s">
        <v>2303</v>
      </c>
      <c r="U6195" t="s">
        <v>2304</v>
      </c>
      <c r="V6195">
        <v>7</v>
      </c>
      <c r="W6195" t="s">
        <v>1179</v>
      </c>
    </row>
    <row r="6196" spans="1:23" x14ac:dyDescent="0.3">
      <c r="A6196">
        <v>6373</v>
      </c>
      <c r="B6196" t="s">
        <v>46</v>
      </c>
      <c r="C6196">
        <v>2017</v>
      </c>
      <c r="D6196">
        <f t="shared" ca="1" si="384"/>
        <v>6</v>
      </c>
      <c r="E6196" s="5">
        <v>450000</v>
      </c>
      <c r="F6196">
        <v>70000</v>
      </c>
      <c r="G6196" t="s">
        <v>124</v>
      </c>
      <c r="H6196" t="str">
        <f t="shared" si="385"/>
        <v>South</v>
      </c>
      <c r="I6196" t="s">
        <v>1062</v>
      </c>
      <c r="J6196" t="str">
        <f t="shared" si="386"/>
        <v>Kentucky</v>
      </c>
      <c r="K6196" t="s">
        <v>1294</v>
      </c>
      <c r="L6196" t="str">
        <f t="shared" si="387"/>
        <v>Richmond</v>
      </c>
      <c r="M6196" t="s">
        <v>41</v>
      </c>
      <c r="N6196" t="str">
        <f>IF(M6196="", "", IFERROR(VLOOKUP(M6196, Data!$A$1:$B$5, 2, 0), "Unkown fuel"))</f>
        <v>harmful</v>
      </c>
      <c r="O6196" t="s">
        <v>23</v>
      </c>
      <c r="P6196" t="s">
        <v>24</v>
      </c>
      <c r="Q6196" t="s">
        <v>25</v>
      </c>
      <c r="R6196" t="s">
        <v>133</v>
      </c>
      <c r="S6196">
        <v>1197</v>
      </c>
      <c r="T6196" t="s">
        <v>134</v>
      </c>
      <c r="U6196" t="s">
        <v>135</v>
      </c>
      <c r="V6196">
        <v>5</v>
      </c>
      <c r="W6196" t="s">
        <v>1179</v>
      </c>
    </row>
    <row r="6197" spans="1:23" x14ac:dyDescent="0.3">
      <c r="A6197">
        <v>6374</v>
      </c>
      <c r="B6197" t="s">
        <v>109</v>
      </c>
      <c r="C6197">
        <v>2009</v>
      </c>
      <c r="D6197">
        <f t="shared" ca="1" si="384"/>
        <v>14</v>
      </c>
      <c r="E6197" s="5">
        <v>150000</v>
      </c>
      <c r="F6197">
        <v>30000</v>
      </c>
      <c r="G6197" t="s">
        <v>124</v>
      </c>
      <c r="H6197" t="str">
        <f t="shared" si="385"/>
        <v>South</v>
      </c>
      <c r="I6197" t="s">
        <v>1062</v>
      </c>
      <c r="J6197" t="str">
        <f t="shared" si="386"/>
        <v>Kentucky</v>
      </c>
      <c r="K6197" t="s">
        <v>2301</v>
      </c>
      <c r="L6197" t="str">
        <f t="shared" si="387"/>
        <v>Pleasure Ridge Park</v>
      </c>
      <c r="M6197" t="s">
        <v>22</v>
      </c>
      <c r="N6197" t="str">
        <f>IF(M6197="", "", IFERROR(VLOOKUP(M6197, Data!$A$1:$B$5, 2, 0), "Unkown fuel"))</f>
        <v>very harmful</v>
      </c>
      <c r="O6197" t="s">
        <v>23</v>
      </c>
      <c r="P6197" t="s">
        <v>24</v>
      </c>
      <c r="Q6197" t="s">
        <v>25</v>
      </c>
      <c r="R6197" t="s">
        <v>285</v>
      </c>
      <c r="S6197">
        <v>1396</v>
      </c>
      <c r="T6197" t="s">
        <v>471</v>
      </c>
      <c r="U6197" t="s">
        <v>287</v>
      </c>
      <c r="V6197">
        <v>5</v>
      </c>
      <c r="W6197" t="s">
        <v>1179</v>
      </c>
    </row>
    <row r="6198" spans="1:23" x14ac:dyDescent="0.3">
      <c r="A6198">
        <v>6375</v>
      </c>
      <c r="B6198" t="s">
        <v>18</v>
      </c>
      <c r="C6198">
        <v>2019</v>
      </c>
      <c r="D6198">
        <f t="shared" ca="1" si="384"/>
        <v>4</v>
      </c>
      <c r="E6198" s="5">
        <v>400000</v>
      </c>
      <c r="F6198">
        <v>15000</v>
      </c>
      <c r="G6198" t="s">
        <v>124</v>
      </c>
      <c r="H6198" t="str">
        <f t="shared" si="385"/>
        <v>South</v>
      </c>
      <c r="I6198" t="s">
        <v>1062</v>
      </c>
      <c r="J6198" t="str">
        <f t="shared" si="386"/>
        <v>Kentucky</v>
      </c>
      <c r="K6198" t="s">
        <v>2301</v>
      </c>
      <c r="L6198" t="str">
        <f t="shared" si="387"/>
        <v>Pleasure Ridge Park</v>
      </c>
      <c r="M6198" t="s">
        <v>41</v>
      </c>
      <c r="N6198" t="str">
        <f>IF(M6198="", "", IFERROR(VLOOKUP(M6198, Data!$A$1:$B$5, 2, 0), "Unkown fuel"))</f>
        <v>harmful</v>
      </c>
      <c r="O6198" t="s">
        <v>23</v>
      </c>
      <c r="P6198" t="s">
        <v>24</v>
      </c>
      <c r="Q6198" t="s">
        <v>25</v>
      </c>
      <c r="R6198" t="s">
        <v>267</v>
      </c>
      <c r="S6198">
        <v>1196</v>
      </c>
      <c r="T6198" t="s">
        <v>268</v>
      </c>
      <c r="U6198" t="s">
        <v>269</v>
      </c>
      <c r="V6198">
        <v>5</v>
      </c>
      <c r="W6198" t="s">
        <v>1179</v>
      </c>
    </row>
    <row r="6199" spans="1:23" x14ac:dyDescent="0.3">
      <c r="A6199">
        <v>6376</v>
      </c>
      <c r="B6199" t="s">
        <v>18</v>
      </c>
      <c r="C6199">
        <v>2013</v>
      </c>
      <c r="D6199">
        <f t="shared" ca="1" si="384"/>
        <v>10</v>
      </c>
      <c r="E6199" s="5">
        <v>185000</v>
      </c>
      <c r="F6199">
        <v>85000</v>
      </c>
      <c r="G6199" t="s">
        <v>124</v>
      </c>
      <c r="H6199" t="str">
        <f t="shared" si="385"/>
        <v>South</v>
      </c>
      <c r="I6199" t="s">
        <v>1062</v>
      </c>
      <c r="J6199" t="str">
        <f t="shared" si="386"/>
        <v>Kentucky</v>
      </c>
      <c r="K6199" t="s">
        <v>2301</v>
      </c>
      <c r="L6199" t="str">
        <f t="shared" si="387"/>
        <v>Pleasure Ridge Park</v>
      </c>
      <c r="M6199" t="s">
        <v>41</v>
      </c>
      <c r="N6199" t="str">
        <f>IF(M6199="", "", IFERROR(VLOOKUP(M6199, Data!$A$1:$B$5, 2, 0), "Unkown fuel"))</f>
        <v>harmful</v>
      </c>
      <c r="O6199" t="s">
        <v>23</v>
      </c>
      <c r="P6199" t="s">
        <v>24</v>
      </c>
      <c r="Q6199" t="s">
        <v>25</v>
      </c>
      <c r="R6199" t="s">
        <v>430</v>
      </c>
      <c r="S6199">
        <v>796</v>
      </c>
      <c r="T6199" t="s">
        <v>118</v>
      </c>
      <c r="U6199" t="s">
        <v>119</v>
      </c>
      <c r="V6199">
        <v>5</v>
      </c>
      <c r="W6199" t="s">
        <v>1179</v>
      </c>
    </row>
    <row r="6200" spans="1:23" x14ac:dyDescent="0.3">
      <c r="A6200">
        <v>6377</v>
      </c>
      <c r="B6200" t="s">
        <v>18</v>
      </c>
      <c r="C6200">
        <v>2018</v>
      </c>
      <c r="D6200">
        <f t="shared" ca="1" si="384"/>
        <v>5</v>
      </c>
      <c r="E6200" s="5">
        <v>625000</v>
      </c>
      <c r="F6200">
        <v>50000</v>
      </c>
      <c r="G6200" t="s">
        <v>124</v>
      </c>
      <c r="H6200" t="str">
        <f t="shared" si="385"/>
        <v>South</v>
      </c>
      <c r="I6200" t="s">
        <v>1352</v>
      </c>
      <c r="J6200" t="str">
        <f t="shared" si="386"/>
        <v>Louisiana</v>
      </c>
      <c r="K6200" t="s">
        <v>1609</v>
      </c>
      <c r="L6200" t="str">
        <f t="shared" si="387"/>
        <v>Alexandria</v>
      </c>
      <c r="M6200" t="s">
        <v>41</v>
      </c>
      <c r="N6200" t="str">
        <f>IF(M6200="", "", IFERROR(VLOOKUP(M6200, Data!$A$1:$B$5, 2, 0), "Unkown fuel"))</f>
        <v>harmful</v>
      </c>
      <c r="O6200" t="s">
        <v>23</v>
      </c>
      <c r="P6200" t="s">
        <v>154</v>
      </c>
      <c r="Q6200" t="s">
        <v>25</v>
      </c>
      <c r="R6200" t="s">
        <v>222</v>
      </c>
      <c r="S6200">
        <v>1197</v>
      </c>
      <c r="T6200" t="s">
        <v>265</v>
      </c>
      <c r="U6200" t="s">
        <v>266</v>
      </c>
      <c r="V6200">
        <v>5</v>
      </c>
      <c r="W6200" t="s">
        <v>1179</v>
      </c>
    </row>
    <row r="6201" spans="1:23" x14ac:dyDescent="0.3">
      <c r="A6201">
        <v>6378</v>
      </c>
      <c r="B6201" t="s">
        <v>46</v>
      </c>
      <c r="C6201">
        <v>2019</v>
      </c>
      <c r="D6201">
        <f t="shared" ca="1" si="384"/>
        <v>4</v>
      </c>
      <c r="E6201" s="5">
        <v>700000</v>
      </c>
      <c r="F6201">
        <v>20000</v>
      </c>
      <c r="G6201" t="s">
        <v>124</v>
      </c>
      <c r="H6201" t="str">
        <f t="shared" si="385"/>
        <v>South</v>
      </c>
      <c r="I6201" t="s">
        <v>1062</v>
      </c>
      <c r="J6201" t="str">
        <f t="shared" si="386"/>
        <v>Kentucky</v>
      </c>
      <c r="K6201" t="s">
        <v>1294</v>
      </c>
      <c r="L6201" t="str">
        <f t="shared" si="387"/>
        <v>Richmond</v>
      </c>
      <c r="M6201" t="s">
        <v>41</v>
      </c>
      <c r="N6201" t="str">
        <f>IF(M6201="", "", IFERROR(VLOOKUP(M6201, Data!$A$1:$B$5, 2, 0), "Unkown fuel"))</f>
        <v>harmful</v>
      </c>
      <c r="O6201" t="s">
        <v>23</v>
      </c>
      <c r="P6201" t="s">
        <v>24</v>
      </c>
      <c r="Q6201" t="s">
        <v>25</v>
      </c>
      <c r="R6201" t="s">
        <v>493</v>
      </c>
      <c r="S6201">
        <v>1197</v>
      </c>
      <c r="T6201" t="s">
        <v>54</v>
      </c>
      <c r="U6201" t="s">
        <v>494</v>
      </c>
      <c r="V6201">
        <v>5</v>
      </c>
      <c r="W6201" t="s">
        <v>1179</v>
      </c>
    </row>
    <row r="6202" spans="1:23" x14ac:dyDescent="0.3">
      <c r="A6202">
        <v>6379</v>
      </c>
      <c r="B6202" t="s">
        <v>18</v>
      </c>
      <c r="C6202">
        <v>2017</v>
      </c>
      <c r="D6202">
        <f t="shared" ca="1" si="384"/>
        <v>6</v>
      </c>
      <c r="E6202" s="5">
        <v>390000</v>
      </c>
      <c r="F6202">
        <v>25000</v>
      </c>
      <c r="G6202" t="s">
        <v>124</v>
      </c>
      <c r="H6202" t="str">
        <f t="shared" si="385"/>
        <v>South</v>
      </c>
      <c r="I6202" t="s">
        <v>1062</v>
      </c>
      <c r="J6202" t="str">
        <f t="shared" si="386"/>
        <v>Kentucky</v>
      </c>
      <c r="K6202" t="s">
        <v>1294</v>
      </c>
      <c r="L6202" t="str">
        <f t="shared" si="387"/>
        <v>Richmond</v>
      </c>
      <c r="M6202" t="s">
        <v>41</v>
      </c>
      <c r="N6202" t="str">
        <f>IF(M6202="", "", IFERROR(VLOOKUP(M6202, Data!$A$1:$B$5, 2, 0), "Unkown fuel"))</f>
        <v>harmful</v>
      </c>
      <c r="O6202" t="s">
        <v>23</v>
      </c>
      <c r="P6202" t="s">
        <v>24</v>
      </c>
      <c r="Q6202" t="s">
        <v>25</v>
      </c>
      <c r="R6202" t="s">
        <v>226</v>
      </c>
      <c r="S6202">
        <v>998</v>
      </c>
      <c r="T6202" t="s">
        <v>244</v>
      </c>
      <c r="U6202" t="s">
        <v>141</v>
      </c>
      <c r="V6202">
        <v>5</v>
      </c>
      <c r="W6202" t="s">
        <v>1179</v>
      </c>
    </row>
    <row r="6203" spans="1:23" x14ac:dyDescent="0.3">
      <c r="A6203">
        <v>6380</v>
      </c>
      <c r="B6203" t="s">
        <v>109</v>
      </c>
      <c r="C6203">
        <v>2018</v>
      </c>
      <c r="D6203">
        <f t="shared" ca="1" si="384"/>
        <v>5</v>
      </c>
      <c r="E6203" s="5">
        <v>625000</v>
      </c>
      <c r="F6203">
        <v>25000</v>
      </c>
      <c r="G6203" t="s">
        <v>124</v>
      </c>
      <c r="H6203" t="str">
        <f t="shared" si="385"/>
        <v>South</v>
      </c>
      <c r="I6203" t="s">
        <v>1062</v>
      </c>
      <c r="J6203" t="str">
        <f t="shared" si="386"/>
        <v>Kentucky</v>
      </c>
      <c r="K6203" t="s">
        <v>2301</v>
      </c>
      <c r="L6203" t="str">
        <f t="shared" si="387"/>
        <v>Pleasure Ridge Park</v>
      </c>
      <c r="M6203" t="s">
        <v>41</v>
      </c>
      <c r="N6203" t="str">
        <f>IF(M6203="", "", IFERROR(VLOOKUP(M6203, Data!$A$1:$B$5, 2, 0), "Unkown fuel"))</f>
        <v>harmful</v>
      </c>
      <c r="O6203" t="s">
        <v>23</v>
      </c>
      <c r="P6203" t="s">
        <v>24</v>
      </c>
      <c r="Q6203" t="s">
        <v>25</v>
      </c>
      <c r="R6203" t="s">
        <v>142</v>
      </c>
      <c r="S6203">
        <v>1198</v>
      </c>
      <c r="T6203" t="s">
        <v>364</v>
      </c>
      <c r="U6203" t="s">
        <v>365</v>
      </c>
      <c r="V6203">
        <v>5</v>
      </c>
      <c r="W6203" t="s">
        <v>1179</v>
      </c>
    </row>
    <row r="6204" spans="1:23" x14ac:dyDescent="0.3">
      <c r="A6204">
        <v>6381</v>
      </c>
      <c r="B6204" t="s">
        <v>18</v>
      </c>
      <c r="C6204">
        <v>2014</v>
      </c>
      <c r="D6204">
        <f t="shared" ca="1" si="384"/>
        <v>9</v>
      </c>
      <c r="E6204" s="5">
        <v>400000</v>
      </c>
      <c r="F6204">
        <v>50000</v>
      </c>
      <c r="G6204" t="s">
        <v>124</v>
      </c>
      <c r="H6204" t="str">
        <f t="shared" si="385"/>
        <v>South</v>
      </c>
      <c r="I6204" t="s">
        <v>1062</v>
      </c>
      <c r="J6204" t="str">
        <f t="shared" si="386"/>
        <v>Kentucky</v>
      </c>
      <c r="K6204" t="s">
        <v>1294</v>
      </c>
      <c r="L6204" t="str">
        <f t="shared" si="387"/>
        <v>Richmond</v>
      </c>
      <c r="M6204" t="s">
        <v>41</v>
      </c>
      <c r="N6204" t="str">
        <f>IF(M6204="", "", IFERROR(VLOOKUP(M6204, Data!$A$1:$B$5, 2, 0), "Unkown fuel"))</f>
        <v>harmful</v>
      </c>
      <c r="O6204" t="s">
        <v>23</v>
      </c>
      <c r="P6204" t="s">
        <v>24</v>
      </c>
      <c r="Q6204" t="s">
        <v>25</v>
      </c>
      <c r="R6204" t="s">
        <v>260</v>
      </c>
      <c r="S6204">
        <v>1197</v>
      </c>
      <c r="T6204" t="s">
        <v>395</v>
      </c>
      <c r="U6204" t="s">
        <v>261</v>
      </c>
      <c r="V6204">
        <v>5</v>
      </c>
      <c r="W6204" t="s">
        <v>1179</v>
      </c>
    </row>
    <row r="6205" spans="1:23" x14ac:dyDescent="0.3">
      <c r="A6205">
        <v>6382</v>
      </c>
      <c r="B6205" t="s">
        <v>46</v>
      </c>
      <c r="C6205">
        <v>2011</v>
      </c>
      <c r="D6205">
        <f t="shared" ca="1" si="384"/>
        <v>12</v>
      </c>
      <c r="E6205" s="5">
        <v>380000</v>
      </c>
      <c r="F6205">
        <v>150000</v>
      </c>
      <c r="G6205" t="s">
        <v>124</v>
      </c>
      <c r="H6205" t="str">
        <f t="shared" si="385"/>
        <v>South</v>
      </c>
      <c r="I6205" t="s">
        <v>1062</v>
      </c>
      <c r="J6205" t="str">
        <f t="shared" si="386"/>
        <v>Kentucky</v>
      </c>
      <c r="K6205" t="s">
        <v>1294</v>
      </c>
      <c r="L6205" t="str">
        <f t="shared" si="387"/>
        <v>Richmond</v>
      </c>
      <c r="M6205" t="s">
        <v>22</v>
      </c>
      <c r="N6205" t="str">
        <f>IF(M6205="", "", IFERROR(VLOOKUP(M6205, Data!$A$1:$B$5, 2, 0), "Unkown fuel"))</f>
        <v>very harmful</v>
      </c>
      <c r="O6205" t="s">
        <v>23</v>
      </c>
      <c r="P6205" t="s">
        <v>24</v>
      </c>
      <c r="Q6205" t="s">
        <v>304</v>
      </c>
      <c r="R6205" t="s">
        <v>47</v>
      </c>
      <c r="S6205">
        <v>1396</v>
      </c>
      <c r="T6205" t="s">
        <v>48</v>
      </c>
      <c r="U6205" t="s">
        <v>49</v>
      </c>
      <c r="V6205">
        <v>5</v>
      </c>
      <c r="W6205" t="s">
        <v>1179</v>
      </c>
    </row>
    <row r="6206" spans="1:23" x14ac:dyDescent="0.3">
      <c r="A6206">
        <v>6383</v>
      </c>
      <c r="B6206" t="s">
        <v>65</v>
      </c>
      <c r="C6206">
        <v>2009</v>
      </c>
      <c r="D6206">
        <f t="shared" ca="1" si="384"/>
        <v>14</v>
      </c>
      <c r="E6206" s="5">
        <v>400000</v>
      </c>
      <c r="F6206">
        <v>90000</v>
      </c>
      <c r="G6206" t="s">
        <v>124</v>
      </c>
      <c r="H6206" t="str">
        <f t="shared" si="385"/>
        <v>South</v>
      </c>
      <c r="I6206" t="s">
        <v>196</v>
      </c>
      <c r="J6206" t="str">
        <f t="shared" si="386"/>
        <v>Florida</v>
      </c>
      <c r="K6206" t="s">
        <v>2305</v>
      </c>
      <c r="L6206" t="str">
        <f t="shared" si="387"/>
        <v>Boca Raton</v>
      </c>
      <c r="M6206" t="s">
        <v>41</v>
      </c>
      <c r="N6206" t="str">
        <f>IF(M6206="", "", IFERROR(VLOOKUP(M6206, Data!$A$1:$B$5, 2, 0), "Unkown fuel"))</f>
        <v>harmful</v>
      </c>
      <c r="O6206" t="s">
        <v>23</v>
      </c>
      <c r="P6206" t="s">
        <v>154</v>
      </c>
      <c r="Q6206" t="s">
        <v>25</v>
      </c>
      <c r="R6206" t="s">
        <v>292</v>
      </c>
      <c r="S6206">
        <v>1794</v>
      </c>
      <c r="T6206" t="s">
        <v>293</v>
      </c>
      <c r="U6206" t="s">
        <v>199</v>
      </c>
      <c r="V6206">
        <v>5</v>
      </c>
      <c r="W6206" t="s">
        <v>1179</v>
      </c>
    </row>
    <row r="6207" spans="1:23" x14ac:dyDescent="0.3">
      <c r="A6207">
        <v>6384</v>
      </c>
      <c r="B6207" t="s">
        <v>109</v>
      </c>
      <c r="C6207">
        <v>2019</v>
      </c>
      <c r="D6207">
        <f t="shared" ca="1" si="384"/>
        <v>4</v>
      </c>
      <c r="E6207" s="5">
        <v>620000</v>
      </c>
      <c r="F6207">
        <v>100000</v>
      </c>
      <c r="G6207" t="s">
        <v>124</v>
      </c>
      <c r="H6207" t="str">
        <f t="shared" si="385"/>
        <v>South</v>
      </c>
      <c r="I6207" t="s">
        <v>196</v>
      </c>
      <c r="J6207" t="str">
        <f t="shared" si="386"/>
        <v>Florida</v>
      </c>
      <c r="K6207" t="s">
        <v>2305</v>
      </c>
      <c r="L6207" t="str">
        <f t="shared" si="387"/>
        <v>Boca Raton</v>
      </c>
      <c r="M6207" t="s">
        <v>41</v>
      </c>
      <c r="N6207" t="str">
        <f>IF(M6207="", "", IFERROR(VLOOKUP(M6207, Data!$A$1:$B$5, 2, 0), "Unkown fuel"))</f>
        <v>harmful</v>
      </c>
      <c r="O6207" t="s">
        <v>23</v>
      </c>
      <c r="P6207" t="s">
        <v>24</v>
      </c>
      <c r="Q6207" t="s">
        <v>25</v>
      </c>
      <c r="R6207" t="s">
        <v>433</v>
      </c>
      <c r="S6207">
        <v>1193</v>
      </c>
      <c r="T6207" t="s">
        <v>434</v>
      </c>
      <c r="U6207" t="s">
        <v>435</v>
      </c>
      <c r="V6207">
        <v>5</v>
      </c>
      <c r="W6207" t="s">
        <v>1179</v>
      </c>
    </row>
    <row r="6208" spans="1:23" x14ac:dyDescent="0.3">
      <c r="A6208">
        <v>6385</v>
      </c>
      <c r="B6208" t="s">
        <v>69</v>
      </c>
      <c r="C6208">
        <v>2008</v>
      </c>
      <c r="D6208">
        <f t="shared" ca="1" si="384"/>
        <v>15</v>
      </c>
      <c r="E6208" s="5">
        <v>190000</v>
      </c>
      <c r="F6208">
        <v>180000</v>
      </c>
      <c r="G6208" t="s">
        <v>124</v>
      </c>
      <c r="H6208" t="str">
        <f t="shared" si="385"/>
        <v>South</v>
      </c>
      <c r="I6208" t="s">
        <v>196</v>
      </c>
      <c r="J6208" t="str">
        <f t="shared" si="386"/>
        <v>Florida</v>
      </c>
      <c r="K6208" t="s">
        <v>2305</v>
      </c>
      <c r="L6208" t="str">
        <f t="shared" si="387"/>
        <v>Boca Raton</v>
      </c>
      <c r="M6208" t="s">
        <v>22</v>
      </c>
      <c r="N6208" t="str">
        <f>IF(M6208="", "", IFERROR(VLOOKUP(M6208, Data!$A$1:$B$5, 2, 0), "Unkown fuel"))</f>
        <v>very harmful</v>
      </c>
      <c r="O6208" t="s">
        <v>23</v>
      </c>
      <c r="P6208" t="s">
        <v>24</v>
      </c>
      <c r="Q6208" t="s">
        <v>33</v>
      </c>
      <c r="R6208" t="s">
        <v>159</v>
      </c>
      <c r="S6208">
        <v>1399</v>
      </c>
      <c r="T6208" t="s">
        <v>86</v>
      </c>
      <c r="U6208" t="s">
        <v>74</v>
      </c>
      <c r="V6208">
        <v>5</v>
      </c>
      <c r="W6208" t="s">
        <v>1179</v>
      </c>
    </row>
    <row r="6209" spans="1:23" x14ac:dyDescent="0.3">
      <c r="A6209">
        <v>6386</v>
      </c>
      <c r="B6209" t="s">
        <v>18</v>
      </c>
      <c r="C6209">
        <v>2013</v>
      </c>
      <c r="D6209">
        <f t="shared" ca="1" si="384"/>
        <v>10</v>
      </c>
      <c r="E6209" s="5">
        <v>210000</v>
      </c>
      <c r="F6209">
        <v>50000</v>
      </c>
      <c r="G6209" t="s">
        <v>124</v>
      </c>
      <c r="H6209" t="str">
        <f t="shared" si="385"/>
        <v>South</v>
      </c>
      <c r="I6209" t="s">
        <v>196</v>
      </c>
      <c r="J6209" t="str">
        <f t="shared" si="386"/>
        <v>Florida</v>
      </c>
      <c r="K6209" t="s">
        <v>2306</v>
      </c>
      <c r="L6209" t="str">
        <f t="shared" si="387"/>
        <v>Bradenton</v>
      </c>
      <c r="M6209" t="s">
        <v>41</v>
      </c>
      <c r="N6209" t="str">
        <f>IF(M6209="", "", IFERROR(VLOOKUP(M6209, Data!$A$1:$B$5, 2, 0), "Unkown fuel"))</f>
        <v>harmful</v>
      </c>
      <c r="O6209" t="s">
        <v>23</v>
      </c>
      <c r="P6209" t="s">
        <v>24</v>
      </c>
      <c r="Q6209" t="s">
        <v>33</v>
      </c>
      <c r="R6209" t="s">
        <v>430</v>
      </c>
      <c r="S6209">
        <v>796</v>
      </c>
      <c r="T6209" t="s">
        <v>118</v>
      </c>
      <c r="U6209" t="s">
        <v>119</v>
      </c>
      <c r="V6209">
        <v>5</v>
      </c>
      <c r="W6209" t="s">
        <v>1179</v>
      </c>
    </row>
    <row r="6210" spans="1:23" x14ac:dyDescent="0.3">
      <c r="A6210">
        <v>6387</v>
      </c>
      <c r="B6210" t="s">
        <v>18</v>
      </c>
      <c r="C6210">
        <v>2012</v>
      </c>
      <c r="D6210">
        <f t="shared" ref="D6210:D6273" ca="1" si="388">TRUNC(YEARFRAC(DATE(C6210,1,1), TODAY(), 1))</f>
        <v>11</v>
      </c>
      <c r="E6210" s="5">
        <v>270000</v>
      </c>
      <c r="F6210">
        <v>80000</v>
      </c>
      <c r="G6210" t="s">
        <v>124</v>
      </c>
      <c r="H6210" t="str">
        <f t="shared" ref="H6210:H6273" si="389">TRIM(G6210)</f>
        <v>South</v>
      </c>
      <c r="I6210" t="s">
        <v>196</v>
      </c>
      <c r="J6210" t="str">
        <f t="shared" ref="J6210:J6273" si="390">TRIM(I6210)</f>
        <v>Florida</v>
      </c>
      <c r="K6210" t="s">
        <v>2305</v>
      </c>
      <c r="L6210" t="str">
        <f t="shared" ref="L6210:L6273" si="391">TRIM(K6210)</f>
        <v>Boca Raton</v>
      </c>
      <c r="M6210" t="s">
        <v>22</v>
      </c>
      <c r="N6210" t="str">
        <f>IF(M6210="", "", IFERROR(VLOOKUP(M6210, Data!$A$1:$B$5, 2, 0), "Unkown fuel"))</f>
        <v>very harmful</v>
      </c>
      <c r="O6210" t="s">
        <v>23</v>
      </c>
      <c r="P6210" t="s">
        <v>24</v>
      </c>
      <c r="Q6210" t="s">
        <v>42</v>
      </c>
      <c r="R6210" t="s">
        <v>671</v>
      </c>
      <c r="S6210">
        <v>1248</v>
      </c>
      <c r="T6210" t="s">
        <v>672</v>
      </c>
      <c r="U6210" t="s">
        <v>28</v>
      </c>
      <c r="V6210">
        <v>5</v>
      </c>
      <c r="W6210" t="s">
        <v>1179</v>
      </c>
    </row>
    <row r="6211" spans="1:23" x14ac:dyDescent="0.3">
      <c r="A6211">
        <v>6388</v>
      </c>
      <c r="B6211" t="s">
        <v>18</v>
      </c>
      <c r="C6211">
        <v>1999</v>
      </c>
      <c r="D6211">
        <f t="shared" ca="1" si="388"/>
        <v>24</v>
      </c>
      <c r="E6211" s="5">
        <v>45000</v>
      </c>
      <c r="F6211">
        <v>100000</v>
      </c>
      <c r="G6211" t="s">
        <v>124</v>
      </c>
      <c r="H6211" t="str">
        <f t="shared" si="389"/>
        <v>South</v>
      </c>
      <c r="I6211" t="s">
        <v>196</v>
      </c>
      <c r="J6211" t="str">
        <f t="shared" si="390"/>
        <v>Florida</v>
      </c>
      <c r="K6211" t="s">
        <v>2307</v>
      </c>
      <c r="L6211" t="str">
        <f t="shared" si="391"/>
        <v>Boynton Beach</v>
      </c>
      <c r="M6211" t="s">
        <v>41</v>
      </c>
      <c r="N6211" t="str">
        <f>IF(M6211="", "", IFERROR(VLOOKUP(M6211, Data!$A$1:$B$5, 2, 0), "Unkown fuel"))</f>
        <v>harmful</v>
      </c>
      <c r="O6211" t="s">
        <v>23</v>
      </c>
      <c r="P6211" t="s">
        <v>24</v>
      </c>
      <c r="Q6211" t="s">
        <v>42</v>
      </c>
      <c r="R6211" t="s">
        <v>60</v>
      </c>
      <c r="S6211">
        <v>993</v>
      </c>
      <c r="T6211" t="s">
        <v>79</v>
      </c>
      <c r="U6211" t="s">
        <v>80</v>
      </c>
      <c r="V6211">
        <v>5</v>
      </c>
      <c r="W6211" t="s">
        <v>1179</v>
      </c>
    </row>
    <row r="6212" spans="1:23" x14ac:dyDescent="0.3">
      <c r="A6212">
        <v>6389</v>
      </c>
      <c r="B6212" t="s">
        <v>46</v>
      </c>
      <c r="C6212">
        <v>2014</v>
      </c>
      <c r="D6212">
        <f t="shared" ca="1" si="388"/>
        <v>9</v>
      </c>
      <c r="E6212" s="5">
        <v>220000</v>
      </c>
      <c r="F6212">
        <v>93000</v>
      </c>
      <c r="G6212" t="s">
        <v>124</v>
      </c>
      <c r="H6212" t="str">
        <f t="shared" si="389"/>
        <v>South</v>
      </c>
      <c r="I6212" t="s">
        <v>196</v>
      </c>
      <c r="J6212" t="str">
        <f t="shared" si="390"/>
        <v>Florida</v>
      </c>
      <c r="K6212" t="s">
        <v>2307</v>
      </c>
      <c r="L6212" t="str">
        <f t="shared" si="391"/>
        <v>Boynton Beach</v>
      </c>
      <c r="M6212" t="s">
        <v>41</v>
      </c>
      <c r="N6212" t="str">
        <f>IF(M6212="", "", IFERROR(VLOOKUP(M6212, Data!$A$1:$B$5, 2, 0), "Unkown fuel"))</f>
        <v>harmful</v>
      </c>
      <c r="O6212" t="s">
        <v>23</v>
      </c>
      <c r="P6212" t="s">
        <v>24</v>
      </c>
      <c r="Q6212" t="s">
        <v>33</v>
      </c>
      <c r="R6212" t="s">
        <v>390</v>
      </c>
      <c r="S6212">
        <v>814</v>
      </c>
      <c r="T6212" t="s">
        <v>541</v>
      </c>
      <c r="U6212" t="s">
        <v>542</v>
      </c>
      <c r="V6212">
        <v>5</v>
      </c>
      <c r="W6212" t="s">
        <v>1179</v>
      </c>
    </row>
    <row r="6213" spans="1:23" x14ac:dyDescent="0.3">
      <c r="A6213">
        <v>6390</v>
      </c>
      <c r="B6213" t="s">
        <v>88</v>
      </c>
      <c r="C6213">
        <v>2014</v>
      </c>
      <c r="D6213">
        <f t="shared" ca="1" si="388"/>
        <v>9</v>
      </c>
      <c r="E6213" s="5">
        <v>550000</v>
      </c>
      <c r="F6213">
        <v>11500</v>
      </c>
      <c r="G6213" t="s">
        <v>124</v>
      </c>
      <c r="H6213" t="str">
        <f t="shared" si="389"/>
        <v>South</v>
      </c>
      <c r="I6213" t="s">
        <v>196</v>
      </c>
      <c r="J6213" t="str">
        <f t="shared" si="390"/>
        <v>Florida</v>
      </c>
      <c r="K6213" t="s">
        <v>2307</v>
      </c>
      <c r="L6213" t="str">
        <f t="shared" si="391"/>
        <v>Boynton Beach</v>
      </c>
      <c r="M6213" t="s">
        <v>22</v>
      </c>
      <c r="N6213" t="str">
        <f>IF(M6213="", "", IFERROR(VLOOKUP(M6213, Data!$A$1:$B$5, 2, 0), "Unkown fuel"))</f>
        <v>very harmful</v>
      </c>
      <c r="O6213" t="s">
        <v>23</v>
      </c>
      <c r="P6213" t="s">
        <v>24</v>
      </c>
      <c r="Q6213" t="s">
        <v>25</v>
      </c>
      <c r="R6213" t="s">
        <v>489</v>
      </c>
      <c r="S6213">
        <v>2523</v>
      </c>
      <c r="T6213" t="s">
        <v>486</v>
      </c>
      <c r="U6213" t="s">
        <v>596</v>
      </c>
      <c r="V6213">
        <v>9</v>
      </c>
      <c r="W6213" t="s">
        <v>1179</v>
      </c>
    </row>
    <row r="6214" spans="1:23" x14ac:dyDescent="0.3">
      <c r="A6214">
        <v>6391</v>
      </c>
      <c r="B6214" t="s">
        <v>46</v>
      </c>
      <c r="C6214">
        <v>2013</v>
      </c>
      <c r="D6214">
        <f t="shared" ca="1" si="388"/>
        <v>10</v>
      </c>
      <c r="E6214" s="5">
        <v>370000</v>
      </c>
      <c r="F6214">
        <v>120000</v>
      </c>
      <c r="G6214" t="s">
        <v>124</v>
      </c>
      <c r="H6214" t="str">
        <f t="shared" si="389"/>
        <v>South</v>
      </c>
      <c r="I6214" t="s">
        <v>799</v>
      </c>
      <c r="J6214" t="str">
        <f t="shared" si="390"/>
        <v>Tennessee</v>
      </c>
      <c r="K6214" t="s">
        <v>2308</v>
      </c>
      <c r="L6214" t="str">
        <f t="shared" si="391"/>
        <v>Knoxville</v>
      </c>
      <c r="M6214" t="s">
        <v>41</v>
      </c>
      <c r="N6214" t="str">
        <f>IF(M6214="", "", IFERROR(VLOOKUP(M6214, Data!$A$1:$B$5, 2, 0), "Unkown fuel"))</f>
        <v>harmful</v>
      </c>
      <c r="O6214" t="s">
        <v>23</v>
      </c>
      <c r="P6214" t="s">
        <v>24</v>
      </c>
      <c r="Q6214" t="s">
        <v>25</v>
      </c>
      <c r="R6214" t="s">
        <v>164</v>
      </c>
      <c r="S6214">
        <v>1197</v>
      </c>
      <c r="T6214" t="s">
        <v>258</v>
      </c>
      <c r="U6214" t="s">
        <v>259</v>
      </c>
      <c r="V6214">
        <v>5</v>
      </c>
      <c r="W6214" t="s">
        <v>1179</v>
      </c>
    </row>
    <row r="6215" spans="1:23" x14ac:dyDescent="0.3">
      <c r="A6215">
        <v>6393</v>
      </c>
      <c r="B6215" t="s">
        <v>88</v>
      </c>
      <c r="C6215">
        <v>2015</v>
      </c>
      <c r="D6215">
        <f t="shared" ca="1" si="388"/>
        <v>8</v>
      </c>
      <c r="E6215" s="5">
        <v>650000</v>
      </c>
      <c r="F6215">
        <v>50000</v>
      </c>
      <c r="G6215" t="s">
        <v>124</v>
      </c>
      <c r="H6215" t="str">
        <f t="shared" si="389"/>
        <v>South</v>
      </c>
      <c r="I6215" t="s">
        <v>799</v>
      </c>
      <c r="J6215" t="str">
        <f t="shared" si="390"/>
        <v>Tennessee</v>
      </c>
      <c r="K6215" t="s">
        <v>2308</v>
      </c>
      <c r="L6215" t="str">
        <f t="shared" si="391"/>
        <v>Knoxville</v>
      </c>
      <c r="M6215" t="s">
        <v>22</v>
      </c>
      <c r="N6215" t="str">
        <f>IF(M6215="", "", IFERROR(VLOOKUP(M6215, Data!$A$1:$B$5, 2, 0), "Unkown fuel"))</f>
        <v>very harmful</v>
      </c>
      <c r="O6215" t="s">
        <v>23</v>
      </c>
      <c r="P6215" t="s">
        <v>24</v>
      </c>
      <c r="Q6215" t="s">
        <v>25</v>
      </c>
      <c r="R6215" t="s">
        <v>1014</v>
      </c>
      <c r="S6215">
        <v>2489</v>
      </c>
      <c r="T6215" t="s">
        <v>232</v>
      </c>
      <c r="U6215" t="s">
        <v>1015</v>
      </c>
      <c r="V6215">
        <v>9</v>
      </c>
      <c r="W6215" t="s">
        <v>1179</v>
      </c>
    </row>
    <row r="6216" spans="1:23" x14ac:dyDescent="0.3">
      <c r="A6216">
        <v>6394</v>
      </c>
      <c r="B6216" t="s">
        <v>37</v>
      </c>
      <c r="C6216">
        <v>2012</v>
      </c>
      <c r="D6216">
        <f t="shared" ca="1" si="388"/>
        <v>11</v>
      </c>
      <c r="E6216" s="5">
        <v>550000</v>
      </c>
      <c r="F6216">
        <v>120000</v>
      </c>
      <c r="G6216" t="s">
        <v>124</v>
      </c>
      <c r="H6216" t="str">
        <f t="shared" si="389"/>
        <v>South</v>
      </c>
      <c r="I6216" t="s">
        <v>799</v>
      </c>
      <c r="J6216" t="str">
        <f t="shared" si="390"/>
        <v>Tennessee</v>
      </c>
      <c r="K6216" t="s">
        <v>2309</v>
      </c>
      <c r="L6216" t="str">
        <f t="shared" si="391"/>
        <v>Kingsport</v>
      </c>
      <c r="M6216" t="s">
        <v>41</v>
      </c>
      <c r="N6216" t="str">
        <f>IF(M6216="", "", IFERROR(VLOOKUP(M6216, Data!$A$1:$B$5, 2, 0), "Unkown fuel"))</f>
        <v>harmful</v>
      </c>
      <c r="O6216" t="s">
        <v>23</v>
      </c>
      <c r="P6216" t="s">
        <v>24</v>
      </c>
      <c r="Q6216" t="s">
        <v>25</v>
      </c>
      <c r="R6216" t="s">
        <v>127</v>
      </c>
      <c r="S6216">
        <v>1497</v>
      </c>
      <c r="T6216" t="s">
        <v>162</v>
      </c>
      <c r="U6216" t="s">
        <v>163</v>
      </c>
      <c r="V6216">
        <v>5</v>
      </c>
      <c r="W6216" t="s">
        <v>1179</v>
      </c>
    </row>
    <row r="6217" spans="1:23" x14ac:dyDescent="0.3">
      <c r="A6217">
        <v>6395</v>
      </c>
      <c r="B6217" t="s">
        <v>69</v>
      </c>
      <c r="C6217">
        <v>2010</v>
      </c>
      <c r="D6217">
        <f t="shared" ca="1" si="388"/>
        <v>13</v>
      </c>
      <c r="E6217" s="5">
        <v>225000</v>
      </c>
      <c r="F6217">
        <v>100000</v>
      </c>
      <c r="G6217" t="s">
        <v>124</v>
      </c>
      <c r="H6217" t="str">
        <f t="shared" si="389"/>
        <v>South</v>
      </c>
      <c r="I6217" t="s">
        <v>799</v>
      </c>
      <c r="J6217" t="str">
        <f t="shared" si="390"/>
        <v>Tennessee</v>
      </c>
      <c r="K6217" t="s">
        <v>2308</v>
      </c>
      <c r="L6217" t="str">
        <f t="shared" si="391"/>
        <v>Knoxville</v>
      </c>
      <c r="M6217" t="s">
        <v>22</v>
      </c>
      <c r="N6217" t="str">
        <f>IF(M6217="", "", IFERROR(VLOOKUP(M6217, Data!$A$1:$B$5, 2, 0), "Unkown fuel"))</f>
        <v>very harmful</v>
      </c>
      <c r="O6217" t="s">
        <v>23</v>
      </c>
      <c r="P6217" t="s">
        <v>24</v>
      </c>
      <c r="Q6217" t="s">
        <v>33</v>
      </c>
      <c r="R6217" t="s">
        <v>159</v>
      </c>
      <c r="S6217">
        <v>1399</v>
      </c>
      <c r="T6217" t="s">
        <v>388</v>
      </c>
      <c r="U6217" t="s">
        <v>676</v>
      </c>
      <c r="V6217">
        <v>5</v>
      </c>
      <c r="W6217" t="s">
        <v>1179</v>
      </c>
    </row>
    <row r="6218" spans="1:23" x14ac:dyDescent="0.3">
      <c r="A6218">
        <v>6396</v>
      </c>
      <c r="B6218" t="s">
        <v>18</v>
      </c>
      <c r="C6218">
        <v>2004</v>
      </c>
      <c r="D6218">
        <f t="shared" ca="1" si="388"/>
        <v>19</v>
      </c>
      <c r="E6218" s="5">
        <v>40000</v>
      </c>
      <c r="F6218">
        <v>57000</v>
      </c>
      <c r="G6218" t="s">
        <v>124</v>
      </c>
      <c r="H6218" t="str">
        <f t="shared" si="389"/>
        <v>South</v>
      </c>
      <c r="I6218" t="s">
        <v>799</v>
      </c>
      <c r="J6218" t="str">
        <f t="shared" si="390"/>
        <v>Tennessee</v>
      </c>
      <c r="K6218" t="s">
        <v>2308</v>
      </c>
      <c r="L6218" t="str">
        <f t="shared" si="391"/>
        <v>Knoxville</v>
      </c>
      <c r="M6218" t="s">
        <v>41</v>
      </c>
      <c r="N6218" t="str">
        <f>IF(M6218="", "", IFERROR(VLOOKUP(M6218, Data!$A$1:$B$5, 2, 0), "Unkown fuel"))</f>
        <v>harmful</v>
      </c>
      <c r="O6218" t="s">
        <v>23</v>
      </c>
      <c r="P6218" t="s">
        <v>24</v>
      </c>
      <c r="Q6218" t="s">
        <v>33</v>
      </c>
      <c r="R6218" t="s">
        <v>50</v>
      </c>
      <c r="S6218">
        <v>796</v>
      </c>
      <c r="T6218" t="s">
        <v>63</v>
      </c>
      <c r="U6218" t="s">
        <v>64</v>
      </c>
      <c r="V6218">
        <v>4</v>
      </c>
      <c r="W6218" t="s">
        <v>1179</v>
      </c>
    </row>
    <row r="6219" spans="1:23" x14ac:dyDescent="0.3">
      <c r="A6219">
        <v>6397</v>
      </c>
      <c r="B6219" t="s">
        <v>46</v>
      </c>
      <c r="C6219">
        <v>2016</v>
      </c>
      <c r="D6219">
        <f t="shared" ca="1" si="388"/>
        <v>7</v>
      </c>
      <c r="E6219" s="5">
        <v>280000</v>
      </c>
      <c r="F6219">
        <v>60000</v>
      </c>
      <c r="G6219" t="s">
        <v>124</v>
      </c>
      <c r="H6219" t="str">
        <f t="shared" si="389"/>
        <v>South</v>
      </c>
      <c r="I6219" t="s">
        <v>799</v>
      </c>
      <c r="J6219" t="str">
        <f t="shared" si="390"/>
        <v>Tennessee</v>
      </c>
      <c r="K6219" t="s">
        <v>2308</v>
      </c>
      <c r="L6219" t="str">
        <f t="shared" si="391"/>
        <v>Knoxville</v>
      </c>
      <c r="M6219" t="s">
        <v>41</v>
      </c>
      <c r="N6219" t="str">
        <f>IF(M6219="", "", IFERROR(VLOOKUP(M6219, Data!$A$1:$B$5, 2, 0), "Unkown fuel"))</f>
        <v>harmful</v>
      </c>
      <c r="O6219" t="s">
        <v>23</v>
      </c>
      <c r="P6219" t="s">
        <v>24</v>
      </c>
      <c r="Q6219" t="s">
        <v>25</v>
      </c>
      <c r="R6219" t="s">
        <v>390</v>
      </c>
      <c r="S6219">
        <v>814</v>
      </c>
      <c r="T6219" t="s">
        <v>541</v>
      </c>
      <c r="U6219" t="s">
        <v>542</v>
      </c>
      <c r="V6219">
        <v>5</v>
      </c>
      <c r="W6219" t="s">
        <v>1179</v>
      </c>
    </row>
    <row r="6220" spans="1:23" x14ac:dyDescent="0.3">
      <c r="A6220">
        <v>6398</v>
      </c>
      <c r="B6220" t="s">
        <v>69</v>
      </c>
      <c r="C6220">
        <v>2017</v>
      </c>
      <c r="D6220">
        <f t="shared" ca="1" si="388"/>
        <v>6</v>
      </c>
      <c r="E6220" s="5">
        <v>570000</v>
      </c>
      <c r="F6220">
        <v>44077</v>
      </c>
      <c r="G6220" t="s">
        <v>124</v>
      </c>
      <c r="H6220" t="str">
        <f t="shared" si="389"/>
        <v>South</v>
      </c>
      <c r="I6220" t="s">
        <v>799</v>
      </c>
      <c r="J6220" t="str">
        <f t="shared" si="390"/>
        <v>Tennessee</v>
      </c>
      <c r="K6220" t="s">
        <v>2310</v>
      </c>
      <c r="L6220" t="str">
        <f t="shared" si="391"/>
        <v>La Vergne</v>
      </c>
      <c r="M6220" t="s">
        <v>41</v>
      </c>
      <c r="N6220" t="str">
        <f>IF(M6220="", "", IFERROR(VLOOKUP(M6220, Data!$A$1:$B$5, 2, 0), "Unkown fuel"))</f>
        <v>harmful</v>
      </c>
      <c r="O6220" t="s">
        <v>158</v>
      </c>
      <c r="P6220" t="s">
        <v>154</v>
      </c>
      <c r="Q6220" t="s">
        <v>25</v>
      </c>
      <c r="R6220" t="s">
        <v>313</v>
      </c>
      <c r="S6220">
        <v>1499</v>
      </c>
      <c r="T6220" t="s">
        <v>2311</v>
      </c>
      <c r="U6220" t="s">
        <v>1092</v>
      </c>
      <c r="V6220">
        <v>5</v>
      </c>
      <c r="W6220" t="s">
        <v>1179</v>
      </c>
    </row>
    <row r="6221" spans="1:23" x14ac:dyDescent="0.3">
      <c r="A6221">
        <v>6399</v>
      </c>
      <c r="B6221" t="s">
        <v>18</v>
      </c>
      <c r="C6221">
        <v>2017</v>
      </c>
      <c r="D6221">
        <f t="shared" ca="1" si="388"/>
        <v>6</v>
      </c>
      <c r="E6221" s="5">
        <v>290000</v>
      </c>
      <c r="F6221">
        <v>90000</v>
      </c>
      <c r="G6221" t="s">
        <v>124</v>
      </c>
      <c r="H6221" t="str">
        <f t="shared" si="389"/>
        <v>South</v>
      </c>
      <c r="I6221" t="s">
        <v>799</v>
      </c>
      <c r="J6221" t="str">
        <f t="shared" si="390"/>
        <v>Tennessee</v>
      </c>
      <c r="K6221" t="s">
        <v>2309</v>
      </c>
      <c r="L6221" t="str">
        <f t="shared" si="391"/>
        <v>Kingsport</v>
      </c>
      <c r="M6221" t="s">
        <v>41</v>
      </c>
      <c r="N6221" t="str">
        <f>IF(M6221="", "", IFERROR(VLOOKUP(M6221, Data!$A$1:$B$5, 2, 0), "Unkown fuel"))</f>
        <v>harmful</v>
      </c>
      <c r="O6221" t="s">
        <v>23</v>
      </c>
      <c r="P6221" t="s">
        <v>24</v>
      </c>
      <c r="Q6221" t="s">
        <v>33</v>
      </c>
      <c r="R6221" t="s">
        <v>117</v>
      </c>
      <c r="S6221">
        <v>796</v>
      </c>
      <c r="T6221" t="s">
        <v>118</v>
      </c>
      <c r="U6221" t="s">
        <v>119</v>
      </c>
      <c r="V6221">
        <v>5</v>
      </c>
      <c r="W6221" t="s">
        <v>1179</v>
      </c>
    </row>
    <row r="6222" spans="1:23" x14ac:dyDescent="0.3">
      <c r="A6222">
        <v>6400</v>
      </c>
      <c r="B6222" t="s">
        <v>46</v>
      </c>
      <c r="C6222">
        <v>2018</v>
      </c>
      <c r="D6222">
        <f t="shared" ca="1" si="388"/>
        <v>5</v>
      </c>
      <c r="E6222" s="5">
        <v>720000</v>
      </c>
      <c r="F6222">
        <v>50000</v>
      </c>
      <c r="G6222" t="s">
        <v>124</v>
      </c>
      <c r="H6222" t="str">
        <f t="shared" si="389"/>
        <v>South</v>
      </c>
      <c r="I6222" t="s">
        <v>799</v>
      </c>
      <c r="J6222" t="str">
        <f t="shared" si="390"/>
        <v>Tennessee</v>
      </c>
      <c r="K6222" t="s">
        <v>2283</v>
      </c>
      <c r="L6222" t="str">
        <f t="shared" si="391"/>
        <v>Lebanon</v>
      </c>
      <c r="M6222" t="s">
        <v>22</v>
      </c>
      <c r="N6222" t="str">
        <f>IF(M6222="", "", IFERROR(VLOOKUP(M6222, Data!$A$1:$B$5, 2, 0), "Unkown fuel"))</f>
        <v>very harmful</v>
      </c>
      <c r="O6222" t="s">
        <v>23</v>
      </c>
      <c r="P6222" t="s">
        <v>24</v>
      </c>
      <c r="Q6222" t="s">
        <v>33</v>
      </c>
      <c r="R6222" t="s">
        <v>551</v>
      </c>
      <c r="S6222">
        <v>1396</v>
      </c>
      <c r="T6222" t="s">
        <v>100</v>
      </c>
      <c r="U6222" t="s">
        <v>552</v>
      </c>
      <c r="V6222">
        <v>5</v>
      </c>
      <c r="W6222" t="s">
        <v>1179</v>
      </c>
    </row>
    <row r="6223" spans="1:23" x14ac:dyDescent="0.3">
      <c r="A6223">
        <v>6401</v>
      </c>
      <c r="B6223" t="s">
        <v>69</v>
      </c>
      <c r="C6223">
        <v>2017</v>
      </c>
      <c r="D6223">
        <f t="shared" ca="1" si="388"/>
        <v>6</v>
      </c>
      <c r="E6223" s="5">
        <v>800000</v>
      </c>
      <c r="F6223">
        <v>60000</v>
      </c>
      <c r="G6223" t="s">
        <v>124</v>
      </c>
      <c r="H6223" t="str">
        <f t="shared" si="389"/>
        <v>South</v>
      </c>
      <c r="I6223" t="s">
        <v>799</v>
      </c>
      <c r="J6223" t="str">
        <f t="shared" si="390"/>
        <v>Tennessee</v>
      </c>
      <c r="K6223" t="s">
        <v>2309</v>
      </c>
      <c r="L6223" t="str">
        <f t="shared" si="391"/>
        <v>Kingsport</v>
      </c>
      <c r="M6223" t="s">
        <v>22</v>
      </c>
      <c r="N6223" t="str">
        <f>IF(M6223="", "", IFERROR(VLOOKUP(M6223, Data!$A$1:$B$5, 2, 0), "Unkown fuel"))</f>
        <v>very harmful</v>
      </c>
      <c r="O6223" t="s">
        <v>23</v>
      </c>
      <c r="P6223" t="s">
        <v>24</v>
      </c>
      <c r="Q6223" t="s">
        <v>25</v>
      </c>
      <c r="R6223" t="s">
        <v>236</v>
      </c>
      <c r="S6223">
        <v>1498</v>
      </c>
      <c r="T6223" t="s">
        <v>237</v>
      </c>
      <c r="U6223" t="s">
        <v>238</v>
      </c>
      <c r="V6223">
        <v>5</v>
      </c>
      <c r="W6223" t="s">
        <v>1179</v>
      </c>
    </row>
    <row r="6224" spans="1:23" x14ac:dyDescent="0.3">
      <c r="A6224">
        <v>6402</v>
      </c>
      <c r="B6224" t="s">
        <v>46</v>
      </c>
      <c r="C6224">
        <v>2012</v>
      </c>
      <c r="D6224">
        <f t="shared" ca="1" si="388"/>
        <v>11</v>
      </c>
      <c r="E6224" s="5">
        <v>265000</v>
      </c>
      <c r="F6224">
        <v>20000</v>
      </c>
      <c r="G6224" t="s">
        <v>124</v>
      </c>
      <c r="H6224" t="str">
        <f t="shared" si="389"/>
        <v>South</v>
      </c>
      <c r="I6224" t="s">
        <v>799</v>
      </c>
      <c r="J6224" t="str">
        <f t="shared" si="390"/>
        <v>Tennessee</v>
      </c>
      <c r="K6224" t="s">
        <v>2309</v>
      </c>
      <c r="L6224" t="str">
        <f t="shared" si="391"/>
        <v>Kingsport</v>
      </c>
      <c r="M6224" t="s">
        <v>41</v>
      </c>
      <c r="N6224" t="str">
        <f>IF(M6224="", "", IFERROR(VLOOKUP(M6224, Data!$A$1:$B$5, 2, 0), "Unkown fuel"))</f>
        <v>harmful</v>
      </c>
      <c r="O6224" t="s">
        <v>23</v>
      </c>
      <c r="P6224" t="s">
        <v>24</v>
      </c>
      <c r="Q6224" t="s">
        <v>42</v>
      </c>
      <c r="R6224" t="s">
        <v>246</v>
      </c>
      <c r="S6224">
        <v>1086</v>
      </c>
      <c r="T6224" t="s">
        <v>247</v>
      </c>
      <c r="U6224" t="s">
        <v>248</v>
      </c>
      <c r="V6224">
        <v>5</v>
      </c>
      <c r="W6224" t="s">
        <v>1179</v>
      </c>
    </row>
    <row r="6225" spans="1:23" x14ac:dyDescent="0.3">
      <c r="A6225">
        <v>6403</v>
      </c>
      <c r="B6225" t="s">
        <v>18</v>
      </c>
      <c r="C6225">
        <v>2010</v>
      </c>
      <c r="D6225">
        <f t="shared" ca="1" si="388"/>
        <v>13</v>
      </c>
      <c r="E6225" s="5">
        <v>135000</v>
      </c>
      <c r="F6225">
        <v>90000</v>
      </c>
      <c r="G6225" t="s">
        <v>124</v>
      </c>
      <c r="H6225" t="str">
        <f t="shared" si="389"/>
        <v>South</v>
      </c>
      <c r="I6225" t="s">
        <v>799</v>
      </c>
      <c r="J6225" t="str">
        <f t="shared" si="390"/>
        <v>Tennessee</v>
      </c>
      <c r="K6225" t="s">
        <v>2310</v>
      </c>
      <c r="L6225" t="str">
        <f t="shared" si="391"/>
        <v>La Vergne</v>
      </c>
      <c r="M6225" t="s">
        <v>41</v>
      </c>
      <c r="N6225" t="str">
        <f>IF(M6225="", "", IFERROR(VLOOKUP(M6225, Data!$A$1:$B$5, 2, 0), "Unkown fuel"))</f>
        <v>harmful</v>
      </c>
      <c r="O6225" t="s">
        <v>23</v>
      </c>
      <c r="P6225" t="s">
        <v>24</v>
      </c>
      <c r="Q6225" t="s">
        <v>42</v>
      </c>
      <c r="R6225" t="s">
        <v>96</v>
      </c>
      <c r="S6225">
        <v>796</v>
      </c>
      <c r="T6225" t="s">
        <v>97</v>
      </c>
      <c r="U6225" t="s">
        <v>98</v>
      </c>
      <c r="V6225">
        <v>5</v>
      </c>
      <c r="W6225" t="s">
        <v>1179</v>
      </c>
    </row>
    <row r="6226" spans="1:23" x14ac:dyDescent="0.3">
      <c r="A6226">
        <v>6404</v>
      </c>
      <c r="B6226" t="s">
        <v>69</v>
      </c>
      <c r="C6226">
        <v>2016</v>
      </c>
      <c r="D6226">
        <f t="shared" ca="1" si="388"/>
        <v>7</v>
      </c>
      <c r="E6226" s="5">
        <v>350000</v>
      </c>
      <c r="F6226">
        <v>70000</v>
      </c>
      <c r="G6226" t="s">
        <v>124</v>
      </c>
      <c r="H6226" t="str">
        <f t="shared" si="389"/>
        <v>South</v>
      </c>
      <c r="I6226" t="s">
        <v>799</v>
      </c>
      <c r="J6226" t="str">
        <f t="shared" si="390"/>
        <v>Tennessee</v>
      </c>
      <c r="K6226" t="s">
        <v>2308</v>
      </c>
      <c r="L6226" t="str">
        <f t="shared" si="391"/>
        <v>Knoxville</v>
      </c>
      <c r="M6226" t="s">
        <v>22</v>
      </c>
      <c r="N6226" t="str">
        <f>IF(M6226="", "", IFERROR(VLOOKUP(M6226, Data!$A$1:$B$5, 2, 0), "Unkown fuel"))</f>
        <v>very harmful</v>
      </c>
      <c r="O6226" t="s">
        <v>23</v>
      </c>
      <c r="P6226" t="s">
        <v>24</v>
      </c>
      <c r="Q6226" t="s">
        <v>33</v>
      </c>
      <c r="R6226" t="s">
        <v>737</v>
      </c>
      <c r="S6226">
        <v>1498</v>
      </c>
      <c r="T6226" t="s">
        <v>738</v>
      </c>
      <c r="U6226" t="s">
        <v>719</v>
      </c>
      <c r="V6226">
        <v>5</v>
      </c>
      <c r="W6226" t="s">
        <v>1179</v>
      </c>
    </row>
    <row r="6227" spans="1:23" x14ac:dyDescent="0.3">
      <c r="A6227">
        <v>6406</v>
      </c>
      <c r="B6227" t="s">
        <v>120</v>
      </c>
      <c r="C6227">
        <v>2016</v>
      </c>
      <c r="D6227">
        <f t="shared" ca="1" si="388"/>
        <v>7</v>
      </c>
      <c r="E6227" s="5">
        <v>490000</v>
      </c>
      <c r="F6227">
        <v>80000</v>
      </c>
      <c r="G6227" t="s">
        <v>124</v>
      </c>
      <c r="H6227" t="str">
        <f t="shared" si="389"/>
        <v>South</v>
      </c>
      <c r="I6227" t="s">
        <v>799</v>
      </c>
      <c r="J6227" t="str">
        <f t="shared" si="390"/>
        <v>Tennessee</v>
      </c>
      <c r="K6227" t="s">
        <v>2310</v>
      </c>
      <c r="L6227" t="str">
        <f t="shared" si="391"/>
        <v>La Vergne</v>
      </c>
      <c r="M6227" t="s">
        <v>22</v>
      </c>
      <c r="N6227" t="str">
        <f>IF(M6227="", "", IFERROR(VLOOKUP(M6227, Data!$A$1:$B$5, 2, 0), "Unkown fuel"))</f>
        <v>very harmful</v>
      </c>
      <c r="O6227" t="s">
        <v>23</v>
      </c>
      <c r="P6227" t="s">
        <v>24</v>
      </c>
      <c r="Q6227" t="s">
        <v>25</v>
      </c>
      <c r="R6227" t="s">
        <v>121</v>
      </c>
      <c r="S6227">
        <v>1248</v>
      </c>
      <c r="T6227" t="s">
        <v>556</v>
      </c>
      <c r="U6227" t="s">
        <v>123</v>
      </c>
      <c r="V6227">
        <v>8</v>
      </c>
      <c r="W6227" t="s">
        <v>1179</v>
      </c>
    </row>
    <row r="6228" spans="1:23" x14ac:dyDescent="0.3">
      <c r="A6228">
        <v>6407</v>
      </c>
      <c r="B6228" t="s">
        <v>46</v>
      </c>
      <c r="C6228">
        <v>2012</v>
      </c>
      <c r="D6228">
        <f t="shared" ca="1" si="388"/>
        <v>11</v>
      </c>
      <c r="E6228" s="5">
        <v>450000</v>
      </c>
      <c r="F6228">
        <v>72000</v>
      </c>
      <c r="G6228" t="s">
        <v>124</v>
      </c>
      <c r="H6228" t="str">
        <f t="shared" si="389"/>
        <v>South</v>
      </c>
      <c r="I6228" t="s">
        <v>799</v>
      </c>
      <c r="J6228" t="str">
        <f t="shared" si="390"/>
        <v>Tennessee</v>
      </c>
      <c r="K6228" t="s">
        <v>2283</v>
      </c>
      <c r="L6228" t="str">
        <f t="shared" si="391"/>
        <v>Lebanon</v>
      </c>
      <c r="M6228" t="s">
        <v>22</v>
      </c>
      <c r="N6228" t="str">
        <f>IF(M6228="", "", IFERROR(VLOOKUP(M6228, Data!$A$1:$B$5, 2, 0), "Unkown fuel"))</f>
        <v>very harmful</v>
      </c>
      <c r="O6228" t="s">
        <v>23</v>
      </c>
      <c r="P6228" t="s">
        <v>24</v>
      </c>
      <c r="Q6228" t="s">
        <v>33</v>
      </c>
      <c r="R6228" t="s">
        <v>288</v>
      </c>
      <c r="S6228">
        <v>1582</v>
      </c>
      <c r="T6228" t="s">
        <v>289</v>
      </c>
      <c r="U6228" t="s">
        <v>290</v>
      </c>
      <c r="V6228">
        <v>5</v>
      </c>
      <c r="W6228" t="s">
        <v>1179</v>
      </c>
    </row>
    <row r="6229" spans="1:23" x14ac:dyDescent="0.3">
      <c r="A6229">
        <v>6408</v>
      </c>
      <c r="B6229" t="s">
        <v>88</v>
      </c>
      <c r="C6229">
        <v>2016</v>
      </c>
      <c r="D6229">
        <f t="shared" ca="1" si="388"/>
        <v>7</v>
      </c>
      <c r="E6229" s="5">
        <v>950000</v>
      </c>
      <c r="F6229">
        <v>50000</v>
      </c>
      <c r="G6229" t="s">
        <v>124</v>
      </c>
      <c r="H6229" t="str">
        <f t="shared" si="389"/>
        <v>South</v>
      </c>
      <c r="I6229" t="s">
        <v>799</v>
      </c>
      <c r="J6229" t="str">
        <f t="shared" si="390"/>
        <v>Tennessee</v>
      </c>
      <c r="K6229" t="s">
        <v>2310</v>
      </c>
      <c r="L6229" t="str">
        <f t="shared" si="391"/>
        <v>La Vergne</v>
      </c>
      <c r="M6229" t="s">
        <v>22</v>
      </c>
      <c r="N6229" t="str">
        <f>IF(M6229="", "", IFERROR(VLOOKUP(M6229, Data!$A$1:$B$5, 2, 0), "Unkown fuel"))</f>
        <v>very harmful</v>
      </c>
      <c r="O6229" t="s">
        <v>23</v>
      </c>
      <c r="P6229" t="s">
        <v>24</v>
      </c>
      <c r="Q6229" t="s">
        <v>25</v>
      </c>
      <c r="R6229" t="s">
        <v>605</v>
      </c>
      <c r="S6229">
        <v>1997</v>
      </c>
      <c r="T6229" t="s">
        <v>271</v>
      </c>
      <c r="U6229" t="s">
        <v>615</v>
      </c>
      <c r="V6229">
        <v>7</v>
      </c>
      <c r="W6229" t="s">
        <v>1179</v>
      </c>
    </row>
    <row r="6230" spans="1:23" x14ac:dyDescent="0.3">
      <c r="A6230">
        <v>6409</v>
      </c>
      <c r="B6230" t="s">
        <v>18</v>
      </c>
      <c r="C6230">
        <v>2012</v>
      </c>
      <c r="D6230">
        <f t="shared" ca="1" si="388"/>
        <v>11</v>
      </c>
      <c r="E6230" s="5">
        <v>355000</v>
      </c>
      <c r="F6230">
        <v>90000</v>
      </c>
      <c r="G6230" t="s">
        <v>124</v>
      </c>
      <c r="H6230" t="str">
        <f t="shared" si="389"/>
        <v>South</v>
      </c>
      <c r="I6230" t="s">
        <v>799</v>
      </c>
      <c r="J6230" t="str">
        <f t="shared" si="390"/>
        <v>Tennessee</v>
      </c>
      <c r="K6230" t="s">
        <v>2310</v>
      </c>
      <c r="L6230" t="str">
        <f t="shared" si="391"/>
        <v>La Vergne</v>
      </c>
      <c r="M6230" t="s">
        <v>41</v>
      </c>
      <c r="N6230" t="str">
        <f>IF(M6230="", "", IFERROR(VLOOKUP(M6230, Data!$A$1:$B$5, 2, 0), "Unkown fuel"))</f>
        <v>harmful</v>
      </c>
      <c r="O6230" t="s">
        <v>23</v>
      </c>
      <c r="P6230" t="s">
        <v>24</v>
      </c>
      <c r="Q6230" t="s">
        <v>33</v>
      </c>
      <c r="R6230" t="s">
        <v>383</v>
      </c>
      <c r="S6230">
        <v>1298</v>
      </c>
      <c r="T6230" t="s">
        <v>395</v>
      </c>
      <c r="U6230" t="s">
        <v>261</v>
      </c>
      <c r="V6230">
        <v>5</v>
      </c>
      <c r="W6230" t="s">
        <v>1179</v>
      </c>
    </row>
    <row r="6231" spans="1:23" x14ac:dyDescent="0.3">
      <c r="A6231">
        <v>6410</v>
      </c>
      <c r="B6231" t="s">
        <v>46</v>
      </c>
      <c r="C6231">
        <v>2019</v>
      </c>
      <c r="D6231">
        <f t="shared" ca="1" si="388"/>
        <v>4</v>
      </c>
      <c r="E6231" s="5">
        <v>700000</v>
      </c>
      <c r="F6231">
        <v>17000</v>
      </c>
      <c r="G6231" t="s">
        <v>124</v>
      </c>
      <c r="H6231" t="str">
        <f t="shared" si="389"/>
        <v>South</v>
      </c>
      <c r="I6231" t="s">
        <v>799</v>
      </c>
      <c r="J6231" t="str">
        <f t="shared" si="390"/>
        <v>Tennessee</v>
      </c>
      <c r="K6231" t="s">
        <v>2310</v>
      </c>
      <c r="L6231" t="str">
        <f t="shared" si="391"/>
        <v>La Vergne</v>
      </c>
      <c r="M6231" t="s">
        <v>41</v>
      </c>
      <c r="N6231" t="str">
        <f>IF(M6231="", "", IFERROR(VLOOKUP(M6231, Data!$A$1:$B$5, 2, 0), "Unkown fuel"))</f>
        <v>harmful</v>
      </c>
      <c r="O6231" t="s">
        <v>23</v>
      </c>
      <c r="P6231" t="s">
        <v>24</v>
      </c>
      <c r="Q6231" t="s">
        <v>25</v>
      </c>
      <c r="R6231" t="s">
        <v>133</v>
      </c>
      <c r="S6231">
        <v>1197</v>
      </c>
      <c r="T6231" t="s">
        <v>54</v>
      </c>
      <c r="U6231" t="s">
        <v>693</v>
      </c>
      <c r="V6231">
        <v>5</v>
      </c>
      <c r="W6231" t="s">
        <v>1179</v>
      </c>
    </row>
    <row r="6232" spans="1:23" x14ac:dyDescent="0.3">
      <c r="A6232">
        <v>6411</v>
      </c>
      <c r="B6232" t="s">
        <v>88</v>
      </c>
      <c r="C6232">
        <v>2012</v>
      </c>
      <c r="D6232">
        <f t="shared" ca="1" si="388"/>
        <v>11</v>
      </c>
      <c r="E6232" s="5">
        <v>459999</v>
      </c>
      <c r="F6232">
        <v>70000</v>
      </c>
      <c r="G6232" t="s">
        <v>38</v>
      </c>
      <c r="H6232" t="str">
        <f t="shared" si="389"/>
        <v>Central</v>
      </c>
      <c r="I6232" t="s">
        <v>70</v>
      </c>
      <c r="J6232" t="str">
        <f t="shared" si="390"/>
        <v>Texas</v>
      </c>
      <c r="K6232" t="s">
        <v>1583</v>
      </c>
      <c r="L6232" t="str">
        <f t="shared" si="391"/>
        <v>Bedford</v>
      </c>
      <c r="M6232" t="s">
        <v>22</v>
      </c>
      <c r="N6232" t="str">
        <f>IF(M6232="", "", IFERROR(VLOOKUP(M6232, Data!$A$1:$B$5, 2, 0), "Unkown fuel"))</f>
        <v>very harmful</v>
      </c>
      <c r="O6232" t="s">
        <v>23</v>
      </c>
      <c r="P6232" t="s">
        <v>24</v>
      </c>
      <c r="Q6232" t="s">
        <v>25</v>
      </c>
      <c r="R6232" t="s">
        <v>481</v>
      </c>
      <c r="S6232">
        <v>2179</v>
      </c>
      <c r="T6232" t="s">
        <v>271</v>
      </c>
      <c r="U6232" t="s">
        <v>272</v>
      </c>
      <c r="V6232">
        <v>8</v>
      </c>
      <c r="W6232" t="s">
        <v>1179</v>
      </c>
    </row>
    <row r="6233" spans="1:23" x14ac:dyDescent="0.3">
      <c r="A6233">
        <v>6412</v>
      </c>
      <c r="B6233" t="s">
        <v>221</v>
      </c>
      <c r="C6233">
        <v>2012</v>
      </c>
      <c r="D6233">
        <f t="shared" ca="1" si="388"/>
        <v>11</v>
      </c>
      <c r="E6233" s="5">
        <v>350000</v>
      </c>
      <c r="F6233">
        <v>74000</v>
      </c>
      <c r="G6233" t="s">
        <v>38</v>
      </c>
      <c r="H6233" t="str">
        <f t="shared" si="389"/>
        <v>Central</v>
      </c>
      <c r="I6233" t="s">
        <v>70</v>
      </c>
      <c r="J6233" t="str">
        <f t="shared" si="390"/>
        <v>Texas</v>
      </c>
      <c r="K6233" t="s">
        <v>1583</v>
      </c>
      <c r="L6233" t="str">
        <f t="shared" si="391"/>
        <v>Bedford</v>
      </c>
      <c r="M6233" t="s">
        <v>22</v>
      </c>
      <c r="N6233" t="str">
        <f>IF(M6233="", "", IFERROR(VLOOKUP(M6233, Data!$A$1:$B$5, 2, 0), "Unkown fuel"))</f>
        <v>very harmful</v>
      </c>
      <c r="O6233" t="s">
        <v>23</v>
      </c>
      <c r="P6233" t="s">
        <v>24</v>
      </c>
      <c r="Q6233" t="s">
        <v>33</v>
      </c>
      <c r="R6233" t="s">
        <v>655</v>
      </c>
      <c r="S6233">
        <v>1199</v>
      </c>
      <c r="T6233" t="s">
        <v>82</v>
      </c>
      <c r="U6233" t="s">
        <v>656</v>
      </c>
      <c r="V6233">
        <v>5</v>
      </c>
      <c r="W6233" t="s">
        <v>1179</v>
      </c>
    </row>
    <row r="6234" spans="1:23" x14ac:dyDescent="0.3">
      <c r="A6234">
        <v>6413</v>
      </c>
      <c r="B6234" t="s">
        <v>18</v>
      </c>
      <c r="C6234">
        <v>2006</v>
      </c>
      <c r="D6234">
        <f t="shared" ca="1" si="388"/>
        <v>17</v>
      </c>
      <c r="E6234" s="5">
        <v>85000</v>
      </c>
      <c r="F6234">
        <v>60000</v>
      </c>
      <c r="G6234" t="s">
        <v>38</v>
      </c>
      <c r="H6234" t="str">
        <f t="shared" si="389"/>
        <v>Central</v>
      </c>
      <c r="I6234" t="s">
        <v>70</v>
      </c>
      <c r="J6234" t="str">
        <f t="shared" si="390"/>
        <v>Texas</v>
      </c>
      <c r="K6234" t="s">
        <v>2241</v>
      </c>
      <c r="L6234" t="str">
        <f t="shared" si="391"/>
        <v>Amarillo</v>
      </c>
      <c r="M6234" t="s">
        <v>41</v>
      </c>
      <c r="N6234" t="str">
        <f>IF(M6234="", "", IFERROR(VLOOKUP(M6234, Data!$A$1:$B$5, 2, 0), "Unkown fuel"))</f>
        <v>harmful</v>
      </c>
      <c r="O6234" t="s">
        <v>23</v>
      </c>
      <c r="P6234" t="s">
        <v>24</v>
      </c>
      <c r="Q6234" t="s">
        <v>33</v>
      </c>
      <c r="R6234" t="s">
        <v>96</v>
      </c>
      <c r="S6234">
        <v>796</v>
      </c>
      <c r="T6234" t="s">
        <v>97</v>
      </c>
      <c r="U6234" t="s">
        <v>98</v>
      </c>
      <c r="V6234">
        <v>5</v>
      </c>
      <c r="W6234" t="s">
        <v>1179</v>
      </c>
    </row>
    <row r="6235" spans="1:23" x14ac:dyDescent="0.3">
      <c r="A6235">
        <v>6414</v>
      </c>
      <c r="B6235" t="s">
        <v>18</v>
      </c>
      <c r="C6235">
        <v>2016</v>
      </c>
      <c r="D6235">
        <f t="shared" ca="1" si="388"/>
        <v>7</v>
      </c>
      <c r="E6235" s="5">
        <v>290000</v>
      </c>
      <c r="F6235">
        <v>15000</v>
      </c>
      <c r="G6235" t="s">
        <v>38</v>
      </c>
      <c r="H6235" t="str">
        <f t="shared" si="389"/>
        <v>Central</v>
      </c>
      <c r="I6235" t="s">
        <v>70</v>
      </c>
      <c r="J6235" t="str">
        <f t="shared" si="390"/>
        <v>Texas</v>
      </c>
      <c r="K6235" t="s">
        <v>2312</v>
      </c>
      <c r="L6235" t="str">
        <f t="shared" si="391"/>
        <v>Beaumont</v>
      </c>
      <c r="M6235" t="s">
        <v>41</v>
      </c>
      <c r="N6235" t="str">
        <f>IF(M6235="", "", IFERROR(VLOOKUP(M6235, Data!$A$1:$B$5, 2, 0), "Unkown fuel"))</f>
        <v>harmful</v>
      </c>
      <c r="O6235" t="s">
        <v>23</v>
      </c>
      <c r="P6235" t="s">
        <v>24</v>
      </c>
      <c r="Q6235" t="s">
        <v>25</v>
      </c>
      <c r="R6235" t="s">
        <v>430</v>
      </c>
      <c r="S6235">
        <v>796</v>
      </c>
      <c r="T6235" t="s">
        <v>118</v>
      </c>
      <c r="U6235" t="s">
        <v>119</v>
      </c>
      <c r="V6235">
        <v>5</v>
      </c>
      <c r="W6235" t="s">
        <v>1179</v>
      </c>
    </row>
    <row r="6236" spans="1:23" x14ac:dyDescent="0.3">
      <c r="A6236">
        <v>6415</v>
      </c>
      <c r="B6236" t="s">
        <v>37</v>
      </c>
      <c r="C6236">
        <v>2019</v>
      </c>
      <c r="D6236">
        <f t="shared" ca="1" si="388"/>
        <v>4</v>
      </c>
      <c r="E6236" s="5">
        <v>1000000</v>
      </c>
      <c r="F6236">
        <v>72000</v>
      </c>
      <c r="G6236" t="s">
        <v>38</v>
      </c>
      <c r="H6236" t="str">
        <f t="shared" si="389"/>
        <v>Central</v>
      </c>
      <c r="I6236" t="s">
        <v>70</v>
      </c>
      <c r="J6236" t="str">
        <f t="shared" si="390"/>
        <v>Texas</v>
      </c>
      <c r="K6236" t="s">
        <v>2312</v>
      </c>
      <c r="L6236" t="str">
        <f t="shared" si="391"/>
        <v>Beaumont</v>
      </c>
      <c r="M6236" t="s">
        <v>22</v>
      </c>
      <c r="N6236" t="str">
        <f>IF(M6236="", "", IFERROR(VLOOKUP(M6236, Data!$A$1:$B$5, 2, 0), "Unkown fuel"))</f>
        <v>very harmful</v>
      </c>
      <c r="O6236" t="s">
        <v>23</v>
      </c>
      <c r="P6236" t="s">
        <v>24</v>
      </c>
      <c r="Q6236" t="s">
        <v>25</v>
      </c>
      <c r="R6236" t="s">
        <v>104</v>
      </c>
      <c r="S6236">
        <v>1498</v>
      </c>
      <c r="T6236" t="s">
        <v>105</v>
      </c>
      <c r="U6236" t="s">
        <v>95</v>
      </c>
      <c r="V6236">
        <v>5</v>
      </c>
      <c r="W6236" t="s">
        <v>1179</v>
      </c>
    </row>
    <row r="6237" spans="1:23" x14ac:dyDescent="0.3">
      <c r="A6237">
        <v>6416</v>
      </c>
      <c r="B6237" t="s">
        <v>109</v>
      </c>
      <c r="C6237">
        <v>2008</v>
      </c>
      <c r="D6237">
        <f t="shared" ca="1" si="388"/>
        <v>15</v>
      </c>
      <c r="E6237" s="5">
        <v>85000</v>
      </c>
      <c r="F6237">
        <v>25000</v>
      </c>
      <c r="G6237" t="s">
        <v>38</v>
      </c>
      <c r="H6237" t="str">
        <f t="shared" si="389"/>
        <v>Central</v>
      </c>
      <c r="I6237" t="s">
        <v>70</v>
      </c>
      <c r="J6237" t="str">
        <f t="shared" si="390"/>
        <v>Texas</v>
      </c>
      <c r="K6237" t="s">
        <v>2312</v>
      </c>
      <c r="L6237" t="str">
        <f t="shared" si="391"/>
        <v>Beaumont</v>
      </c>
      <c r="M6237" t="s">
        <v>41</v>
      </c>
      <c r="N6237" t="str">
        <f>IF(M6237="", "", IFERROR(VLOOKUP(M6237, Data!$A$1:$B$5, 2, 0), "Unkown fuel"))</f>
        <v>harmful</v>
      </c>
      <c r="O6237" t="s">
        <v>23</v>
      </c>
      <c r="P6237" t="s">
        <v>24</v>
      </c>
      <c r="Q6237" t="s">
        <v>33</v>
      </c>
      <c r="R6237" t="s">
        <v>1317</v>
      </c>
      <c r="S6237">
        <v>1193</v>
      </c>
      <c r="T6237" t="s">
        <v>1318</v>
      </c>
      <c r="U6237" t="s">
        <v>1319</v>
      </c>
      <c r="V6237">
        <v>5</v>
      </c>
      <c r="W6237" t="s">
        <v>1179</v>
      </c>
    </row>
    <row r="6238" spans="1:23" x14ac:dyDescent="0.3">
      <c r="A6238">
        <v>6417</v>
      </c>
      <c r="B6238" t="s">
        <v>18</v>
      </c>
      <c r="C6238">
        <v>2003</v>
      </c>
      <c r="D6238">
        <f t="shared" ca="1" si="388"/>
        <v>20</v>
      </c>
      <c r="E6238" s="5">
        <v>65000</v>
      </c>
      <c r="F6238">
        <v>114000</v>
      </c>
      <c r="G6238" t="s">
        <v>38</v>
      </c>
      <c r="H6238" t="str">
        <f t="shared" si="389"/>
        <v>Central</v>
      </c>
      <c r="I6238" t="s">
        <v>70</v>
      </c>
      <c r="J6238" t="str">
        <f t="shared" si="390"/>
        <v>Texas</v>
      </c>
      <c r="K6238" t="s">
        <v>2313</v>
      </c>
      <c r="L6238" t="str">
        <f t="shared" si="391"/>
        <v>Baytown</v>
      </c>
      <c r="M6238" t="s">
        <v>41</v>
      </c>
      <c r="N6238" t="str">
        <f>IF(M6238="", "", IFERROR(VLOOKUP(M6238, Data!$A$1:$B$5, 2, 0), "Unkown fuel"))</f>
        <v>harmful</v>
      </c>
      <c r="O6238" t="s">
        <v>23</v>
      </c>
      <c r="P6238" t="s">
        <v>24</v>
      </c>
      <c r="Q6238" t="s">
        <v>25</v>
      </c>
      <c r="R6238" t="s">
        <v>96</v>
      </c>
      <c r="S6238">
        <v>796</v>
      </c>
      <c r="T6238" t="s">
        <v>97</v>
      </c>
      <c r="U6238" t="s">
        <v>98</v>
      </c>
      <c r="V6238">
        <v>5</v>
      </c>
      <c r="W6238" t="s">
        <v>1179</v>
      </c>
    </row>
    <row r="6239" spans="1:23" x14ac:dyDescent="0.3">
      <c r="A6239">
        <v>6418</v>
      </c>
      <c r="B6239" t="s">
        <v>37</v>
      </c>
      <c r="C6239">
        <v>2005</v>
      </c>
      <c r="D6239">
        <f t="shared" ca="1" si="388"/>
        <v>18</v>
      </c>
      <c r="E6239" s="5">
        <v>75000</v>
      </c>
      <c r="F6239">
        <v>120000</v>
      </c>
      <c r="G6239" t="s">
        <v>38</v>
      </c>
      <c r="H6239" t="str">
        <f t="shared" si="389"/>
        <v>Central</v>
      </c>
      <c r="I6239" t="s">
        <v>70</v>
      </c>
      <c r="J6239" t="str">
        <f t="shared" si="390"/>
        <v>Texas</v>
      </c>
      <c r="K6239" t="s">
        <v>1611</v>
      </c>
      <c r="L6239" t="str">
        <f t="shared" si="391"/>
        <v>Arlington</v>
      </c>
      <c r="M6239" t="s">
        <v>41</v>
      </c>
      <c r="N6239" t="str">
        <f>IF(M6239="", "", IFERROR(VLOOKUP(M6239, Data!$A$1:$B$5, 2, 0), "Unkown fuel"))</f>
        <v>harmful</v>
      </c>
      <c r="O6239" t="s">
        <v>23</v>
      </c>
      <c r="P6239" t="s">
        <v>24</v>
      </c>
      <c r="Q6239" t="s">
        <v>25</v>
      </c>
      <c r="R6239" t="s">
        <v>396</v>
      </c>
      <c r="S6239">
        <v>1493</v>
      </c>
      <c r="T6239" t="s">
        <v>171</v>
      </c>
      <c r="U6239" t="s">
        <v>397</v>
      </c>
      <c r="V6239">
        <v>5</v>
      </c>
      <c r="W6239" t="s">
        <v>1179</v>
      </c>
    </row>
    <row r="6240" spans="1:23" x14ac:dyDescent="0.3">
      <c r="A6240">
        <v>6419</v>
      </c>
      <c r="B6240" t="s">
        <v>30</v>
      </c>
      <c r="C6240">
        <v>2003</v>
      </c>
      <c r="D6240">
        <f t="shared" ca="1" si="388"/>
        <v>20</v>
      </c>
      <c r="E6240" s="5">
        <v>100000</v>
      </c>
      <c r="F6240">
        <v>250000</v>
      </c>
      <c r="G6240" t="s">
        <v>38</v>
      </c>
      <c r="H6240" t="str">
        <f t="shared" si="389"/>
        <v>Central</v>
      </c>
      <c r="I6240" t="s">
        <v>70</v>
      </c>
      <c r="J6240" t="str">
        <f t="shared" si="390"/>
        <v>Texas</v>
      </c>
      <c r="K6240" t="s">
        <v>1611</v>
      </c>
      <c r="L6240" t="str">
        <f t="shared" si="391"/>
        <v>Arlington</v>
      </c>
      <c r="M6240" t="s">
        <v>22</v>
      </c>
      <c r="N6240" t="str">
        <f>IF(M6240="", "", IFERROR(VLOOKUP(M6240, Data!$A$1:$B$5, 2, 0), "Unkown fuel"))</f>
        <v>very harmful</v>
      </c>
      <c r="O6240" t="s">
        <v>23</v>
      </c>
      <c r="P6240" t="s">
        <v>24</v>
      </c>
      <c r="Q6240" t="s">
        <v>33</v>
      </c>
      <c r="R6240" t="s">
        <v>604</v>
      </c>
      <c r="S6240">
        <v>1896</v>
      </c>
      <c r="T6240" t="s">
        <v>1022</v>
      </c>
      <c r="U6240" t="s">
        <v>1868</v>
      </c>
      <c r="V6240">
        <v>5</v>
      </c>
      <c r="W6240" t="s">
        <v>1179</v>
      </c>
    </row>
    <row r="6241" spans="1:23" x14ac:dyDescent="0.3">
      <c r="A6241">
        <v>6420</v>
      </c>
      <c r="B6241" t="s">
        <v>109</v>
      </c>
      <c r="C6241">
        <v>2009</v>
      </c>
      <c r="D6241">
        <f t="shared" ca="1" si="388"/>
        <v>14</v>
      </c>
      <c r="E6241" s="5">
        <v>170000</v>
      </c>
      <c r="F6241">
        <v>55768</v>
      </c>
      <c r="G6241" t="s">
        <v>56</v>
      </c>
      <c r="H6241" t="str">
        <f t="shared" si="389"/>
        <v>West</v>
      </c>
      <c r="I6241" t="s">
        <v>57</v>
      </c>
      <c r="J6241" t="str">
        <f t="shared" si="390"/>
        <v>California</v>
      </c>
      <c r="K6241" t="s">
        <v>1626</v>
      </c>
      <c r="L6241" t="str">
        <f t="shared" si="391"/>
        <v>Atascadero</v>
      </c>
      <c r="M6241" t="s">
        <v>22</v>
      </c>
      <c r="N6241" t="str">
        <f>IF(M6241="", "", IFERROR(VLOOKUP(M6241, Data!$A$1:$B$5, 2, 0), "Unkown fuel"))</f>
        <v>very harmful</v>
      </c>
      <c r="O6241" t="s">
        <v>23</v>
      </c>
      <c r="P6241" t="s">
        <v>24</v>
      </c>
      <c r="Q6241" t="s">
        <v>25</v>
      </c>
      <c r="R6241" t="s">
        <v>142</v>
      </c>
      <c r="S6241">
        <v>1405</v>
      </c>
      <c r="T6241" t="s">
        <v>561</v>
      </c>
      <c r="U6241" t="s">
        <v>287</v>
      </c>
      <c r="V6241">
        <v>5</v>
      </c>
      <c r="W6241" t="s">
        <v>1179</v>
      </c>
    </row>
    <row r="6242" spans="1:23" x14ac:dyDescent="0.3">
      <c r="A6242">
        <v>6421</v>
      </c>
      <c r="B6242" t="s">
        <v>46</v>
      </c>
      <c r="C6242">
        <v>2017</v>
      </c>
      <c r="D6242">
        <f t="shared" ca="1" si="388"/>
        <v>6</v>
      </c>
      <c r="E6242" s="5">
        <v>525000</v>
      </c>
      <c r="F6242">
        <v>40000</v>
      </c>
      <c r="G6242" t="s">
        <v>38</v>
      </c>
      <c r="H6242" t="str">
        <f t="shared" si="389"/>
        <v>Central</v>
      </c>
      <c r="I6242" t="s">
        <v>70</v>
      </c>
      <c r="J6242" t="str">
        <f t="shared" si="390"/>
        <v>Texas</v>
      </c>
      <c r="K6242" t="s">
        <v>1611</v>
      </c>
      <c r="L6242" t="str">
        <f t="shared" si="391"/>
        <v>Arlington</v>
      </c>
      <c r="M6242" t="s">
        <v>41</v>
      </c>
      <c r="N6242" t="str">
        <f>IF(M6242="", "", IFERROR(VLOOKUP(M6242, Data!$A$1:$B$5, 2, 0), "Unkown fuel"))</f>
        <v>harmful</v>
      </c>
      <c r="O6242" t="s">
        <v>23</v>
      </c>
      <c r="P6242" t="s">
        <v>154</v>
      </c>
      <c r="Q6242" t="s">
        <v>25</v>
      </c>
      <c r="R6242" t="s">
        <v>85</v>
      </c>
      <c r="S6242">
        <v>1197</v>
      </c>
      <c r="T6242" t="s">
        <v>54</v>
      </c>
      <c r="U6242" t="s">
        <v>55</v>
      </c>
      <c r="V6242">
        <v>5</v>
      </c>
      <c r="W6242" t="s">
        <v>1179</v>
      </c>
    </row>
    <row r="6243" spans="1:23" x14ac:dyDescent="0.3">
      <c r="A6243">
        <v>6422</v>
      </c>
      <c r="B6243" t="s">
        <v>18</v>
      </c>
      <c r="C6243">
        <v>2020</v>
      </c>
      <c r="D6243">
        <f t="shared" ca="1" si="388"/>
        <v>3</v>
      </c>
      <c r="E6243" s="5">
        <v>265000</v>
      </c>
      <c r="F6243">
        <v>70000</v>
      </c>
      <c r="G6243" t="s">
        <v>38</v>
      </c>
      <c r="H6243" t="str">
        <f t="shared" si="389"/>
        <v>Central</v>
      </c>
      <c r="I6243" t="s">
        <v>70</v>
      </c>
      <c r="J6243" t="str">
        <f t="shared" si="390"/>
        <v>Texas</v>
      </c>
      <c r="K6243" t="s">
        <v>1611</v>
      </c>
      <c r="L6243" t="str">
        <f t="shared" si="391"/>
        <v>Arlington</v>
      </c>
      <c r="M6243" t="s">
        <v>41</v>
      </c>
      <c r="N6243" t="str">
        <f>IF(M6243="", "", IFERROR(VLOOKUP(M6243, Data!$A$1:$B$5, 2, 0), "Unkown fuel"))</f>
        <v>harmful</v>
      </c>
      <c r="O6243" t="s">
        <v>23</v>
      </c>
      <c r="P6243" t="s">
        <v>24</v>
      </c>
      <c r="Q6243" t="s">
        <v>33</v>
      </c>
      <c r="R6243" t="s">
        <v>262</v>
      </c>
      <c r="S6243">
        <v>998</v>
      </c>
      <c r="T6243" t="s">
        <v>166</v>
      </c>
      <c r="U6243" t="s">
        <v>141</v>
      </c>
      <c r="V6243">
        <v>5</v>
      </c>
      <c r="W6243" t="s">
        <v>1179</v>
      </c>
    </row>
    <row r="6244" spans="1:23" x14ac:dyDescent="0.3">
      <c r="A6244">
        <v>6423</v>
      </c>
      <c r="B6244" t="s">
        <v>109</v>
      </c>
      <c r="C6244">
        <v>2018</v>
      </c>
      <c r="D6244">
        <f t="shared" ca="1" si="388"/>
        <v>5</v>
      </c>
      <c r="E6244" s="5">
        <v>459999</v>
      </c>
      <c r="F6244">
        <v>50000</v>
      </c>
      <c r="G6244" t="s">
        <v>38</v>
      </c>
      <c r="H6244" t="str">
        <f t="shared" si="389"/>
        <v>Central</v>
      </c>
      <c r="I6244" t="s">
        <v>70</v>
      </c>
      <c r="J6244" t="str">
        <f t="shared" si="390"/>
        <v>Texas</v>
      </c>
      <c r="K6244" t="s">
        <v>1611</v>
      </c>
      <c r="L6244" t="str">
        <f t="shared" si="391"/>
        <v>Arlington</v>
      </c>
      <c r="M6244" t="s">
        <v>41</v>
      </c>
      <c r="N6244" t="str">
        <f>IF(M6244="", "", IFERROR(VLOOKUP(M6244, Data!$A$1:$B$5, 2, 0), "Unkown fuel"))</f>
        <v>harmful</v>
      </c>
      <c r="O6244" t="s">
        <v>23</v>
      </c>
      <c r="P6244" t="s">
        <v>24</v>
      </c>
      <c r="Q6244" t="s">
        <v>25</v>
      </c>
      <c r="R6244" t="s">
        <v>110</v>
      </c>
      <c r="S6244">
        <v>1199</v>
      </c>
      <c r="T6244" t="s">
        <v>416</v>
      </c>
      <c r="U6244" t="s">
        <v>112</v>
      </c>
      <c r="V6244">
        <v>5</v>
      </c>
      <c r="W6244" t="s">
        <v>1179</v>
      </c>
    </row>
    <row r="6245" spans="1:23" x14ac:dyDescent="0.3">
      <c r="A6245">
        <v>6424</v>
      </c>
      <c r="B6245" t="s">
        <v>18</v>
      </c>
      <c r="C6245">
        <v>2017</v>
      </c>
      <c r="D6245">
        <f t="shared" ca="1" si="388"/>
        <v>6</v>
      </c>
      <c r="E6245" s="5">
        <v>250000</v>
      </c>
      <c r="F6245">
        <v>20000</v>
      </c>
      <c r="G6245" t="s">
        <v>56</v>
      </c>
      <c r="H6245" t="str">
        <f t="shared" si="389"/>
        <v>West</v>
      </c>
      <c r="I6245" t="s">
        <v>57</v>
      </c>
      <c r="J6245" t="str">
        <f t="shared" si="390"/>
        <v>California</v>
      </c>
      <c r="K6245" t="s">
        <v>1626</v>
      </c>
      <c r="L6245" t="str">
        <f t="shared" si="391"/>
        <v>Atascadero</v>
      </c>
      <c r="M6245" t="s">
        <v>41</v>
      </c>
      <c r="N6245" t="str">
        <f>IF(M6245="", "", IFERROR(VLOOKUP(M6245, Data!$A$1:$B$5, 2, 0), "Unkown fuel"))</f>
        <v>harmful</v>
      </c>
      <c r="O6245" t="s">
        <v>23</v>
      </c>
      <c r="P6245" t="s">
        <v>24</v>
      </c>
      <c r="Q6245" t="s">
        <v>25</v>
      </c>
      <c r="R6245" t="s">
        <v>140</v>
      </c>
      <c r="S6245">
        <v>998</v>
      </c>
      <c r="T6245" t="s">
        <v>166</v>
      </c>
      <c r="U6245" t="s">
        <v>141</v>
      </c>
      <c r="V6245">
        <v>5</v>
      </c>
      <c r="W6245" t="s">
        <v>1179</v>
      </c>
    </row>
    <row r="6246" spans="1:23" x14ac:dyDescent="0.3">
      <c r="A6246">
        <v>6425</v>
      </c>
      <c r="B6246" t="s">
        <v>18</v>
      </c>
      <c r="C6246">
        <v>2013</v>
      </c>
      <c r="D6246">
        <f t="shared" ca="1" si="388"/>
        <v>10</v>
      </c>
      <c r="E6246" s="5">
        <v>395000</v>
      </c>
      <c r="F6246">
        <v>70000</v>
      </c>
      <c r="G6246" t="s">
        <v>38</v>
      </c>
      <c r="H6246" t="str">
        <f t="shared" si="389"/>
        <v>Central</v>
      </c>
      <c r="I6246" t="s">
        <v>70</v>
      </c>
      <c r="J6246" t="str">
        <f t="shared" si="390"/>
        <v>Texas</v>
      </c>
      <c r="K6246" t="s">
        <v>2314</v>
      </c>
      <c r="L6246" t="str">
        <f t="shared" si="391"/>
        <v>Austin</v>
      </c>
      <c r="M6246" t="s">
        <v>22</v>
      </c>
      <c r="N6246" t="str">
        <f>IF(M6246="", "", IFERROR(VLOOKUP(M6246, Data!$A$1:$B$5, 2, 0), "Unkown fuel"))</f>
        <v>very harmful</v>
      </c>
      <c r="O6246" t="s">
        <v>23</v>
      </c>
      <c r="P6246" t="s">
        <v>24</v>
      </c>
      <c r="Q6246" t="s">
        <v>33</v>
      </c>
      <c r="R6246" t="s">
        <v>26</v>
      </c>
      <c r="S6246">
        <v>1248</v>
      </c>
      <c r="T6246" t="s">
        <v>27</v>
      </c>
      <c r="U6246" t="s">
        <v>28</v>
      </c>
      <c r="V6246">
        <v>5</v>
      </c>
      <c r="W6246" t="s">
        <v>1179</v>
      </c>
    </row>
    <row r="6247" spans="1:23" x14ac:dyDescent="0.3">
      <c r="A6247">
        <v>6426</v>
      </c>
      <c r="B6247" t="s">
        <v>46</v>
      </c>
      <c r="C6247">
        <v>2014</v>
      </c>
      <c r="D6247">
        <f t="shared" ca="1" si="388"/>
        <v>9</v>
      </c>
      <c r="E6247" s="5">
        <v>375000</v>
      </c>
      <c r="F6247">
        <v>60000</v>
      </c>
      <c r="G6247" t="s">
        <v>38</v>
      </c>
      <c r="H6247" t="str">
        <f t="shared" si="389"/>
        <v>Central</v>
      </c>
      <c r="I6247" t="s">
        <v>70</v>
      </c>
      <c r="J6247" t="str">
        <f t="shared" si="390"/>
        <v>Texas</v>
      </c>
      <c r="K6247" t="s">
        <v>2314</v>
      </c>
      <c r="L6247" t="str">
        <f t="shared" si="391"/>
        <v>Austin</v>
      </c>
      <c r="M6247" t="s">
        <v>41</v>
      </c>
      <c r="N6247" t="str">
        <f>IF(M6247="", "", IFERROR(VLOOKUP(M6247, Data!$A$1:$B$5, 2, 0), "Unkown fuel"))</f>
        <v>harmful</v>
      </c>
      <c r="O6247" t="s">
        <v>23</v>
      </c>
      <c r="P6247" t="s">
        <v>24</v>
      </c>
      <c r="Q6247" t="s">
        <v>25</v>
      </c>
      <c r="R6247" t="s">
        <v>85</v>
      </c>
      <c r="S6247">
        <v>1197</v>
      </c>
      <c r="T6247" t="s">
        <v>90</v>
      </c>
      <c r="U6247" t="s">
        <v>261</v>
      </c>
      <c r="V6247">
        <v>5</v>
      </c>
      <c r="W6247" t="s">
        <v>1179</v>
      </c>
    </row>
    <row r="6248" spans="1:23" x14ac:dyDescent="0.3">
      <c r="A6248">
        <v>6427</v>
      </c>
      <c r="B6248" t="s">
        <v>109</v>
      </c>
      <c r="C6248">
        <v>2009</v>
      </c>
      <c r="D6248">
        <f t="shared" ca="1" si="388"/>
        <v>14</v>
      </c>
      <c r="E6248" s="5">
        <v>120000</v>
      </c>
      <c r="F6248">
        <v>120000</v>
      </c>
      <c r="G6248" t="s">
        <v>38</v>
      </c>
      <c r="H6248" t="str">
        <f t="shared" si="389"/>
        <v>Central</v>
      </c>
      <c r="I6248" t="s">
        <v>70</v>
      </c>
      <c r="J6248" t="str">
        <f t="shared" si="390"/>
        <v>Texas</v>
      </c>
      <c r="K6248" t="s">
        <v>2314</v>
      </c>
      <c r="L6248" t="str">
        <f t="shared" si="391"/>
        <v>Austin</v>
      </c>
      <c r="M6248" t="s">
        <v>22</v>
      </c>
      <c r="N6248" t="str">
        <f>IF(M6248="", "", IFERROR(VLOOKUP(M6248, Data!$A$1:$B$5, 2, 0), "Unkown fuel"))</f>
        <v>very harmful</v>
      </c>
      <c r="O6248" t="s">
        <v>23</v>
      </c>
      <c r="P6248" t="s">
        <v>24</v>
      </c>
      <c r="Q6248" t="s">
        <v>25</v>
      </c>
      <c r="R6248" t="s">
        <v>142</v>
      </c>
      <c r="S6248">
        <v>1405</v>
      </c>
      <c r="T6248" t="s">
        <v>561</v>
      </c>
      <c r="U6248" t="s">
        <v>562</v>
      </c>
      <c r="V6248">
        <v>5</v>
      </c>
      <c r="W6248" t="s">
        <v>1179</v>
      </c>
    </row>
    <row r="6249" spans="1:23" x14ac:dyDescent="0.3">
      <c r="A6249">
        <v>6428</v>
      </c>
      <c r="B6249" t="s">
        <v>18</v>
      </c>
      <c r="C6249">
        <v>2011</v>
      </c>
      <c r="D6249">
        <f t="shared" ca="1" si="388"/>
        <v>12</v>
      </c>
      <c r="E6249" s="5">
        <v>290000</v>
      </c>
      <c r="F6249">
        <v>110000</v>
      </c>
      <c r="G6249" t="s">
        <v>38</v>
      </c>
      <c r="H6249" t="str">
        <f t="shared" si="389"/>
        <v>Central</v>
      </c>
      <c r="I6249" t="s">
        <v>70</v>
      </c>
      <c r="J6249" t="str">
        <f t="shared" si="390"/>
        <v>Texas</v>
      </c>
      <c r="K6249" t="s">
        <v>2312</v>
      </c>
      <c r="L6249" t="str">
        <f t="shared" si="391"/>
        <v>Beaumont</v>
      </c>
      <c r="M6249" t="s">
        <v>22</v>
      </c>
      <c r="N6249" t="str">
        <f>IF(M6249="", "", IFERROR(VLOOKUP(M6249, Data!$A$1:$B$5, 2, 0), "Unkown fuel"))</f>
        <v>very harmful</v>
      </c>
      <c r="O6249" t="s">
        <v>23</v>
      </c>
      <c r="P6249" t="s">
        <v>24</v>
      </c>
      <c r="Q6249" t="s">
        <v>33</v>
      </c>
      <c r="R6249" t="s">
        <v>390</v>
      </c>
      <c r="S6249">
        <v>1248</v>
      </c>
      <c r="T6249" t="s">
        <v>82</v>
      </c>
      <c r="U6249" t="s">
        <v>391</v>
      </c>
      <c r="V6249">
        <v>5</v>
      </c>
      <c r="W6249" t="s">
        <v>1179</v>
      </c>
    </row>
    <row r="6250" spans="1:23" x14ac:dyDescent="0.3">
      <c r="A6250">
        <v>6429</v>
      </c>
      <c r="B6250" t="s">
        <v>109</v>
      </c>
      <c r="C6250">
        <v>2017</v>
      </c>
      <c r="D6250">
        <f t="shared" ca="1" si="388"/>
        <v>6</v>
      </c>
      <c r="E6250" s="5">
        <v>409999</v>
      </c>
      <c r="F6250">
        <v>60000</v>
      </c>
      <c r="G6250" t="s">
        <v>38</v>
      </c>
      <c r="H6250" t="str">
        <f t="shared" si="389"/>
        <v>Central</v>
      </c>
      <c r="I6250" t="s">
        <v>70</v>
      </c>
      <c r="J6250" t="str">
        <f t="shared" si="390"/>
        <v>Texas</v>
      </c>
      <c r="K6250" t="s">
        <v>1583</v>
      </c>
      <c r="L6250" t="str">
        <f t="shared" si="391"/>
        <v>Bedford</v>
      </c>
      <c r="M6250" t="s">
        <v>41</v>
      </c>
      <c r="N6250" t="str">
        <f>IF(M6250="", "", IFERROR(VLOOKUP(M6250, Data!$A$1:$B$5, 2, 0), "Unkown fuel"))</f>
        <v>harmful</v>
      </c>
      <c r="O6250" t="s">
        <v>23</v>
      </c>
      <c r="P6250" t="s">
        <v>24</v>
      </c>
      <c r="Q6250" t="s">
        <v>25</v>
      </c>
      <c r="R6250" t="s">
        <v>503</v>
      </c>
      <c r="S6250">
        <v>1199</v>
      </c>
      <c r="T6250" t="s">
        <v>416</v>
      </c>
      <c r="U6250" t="s">
        <v>112</v>
      </c>
      <c r="V6250">
        <v>5</v>
      </c>
      <c r="W6250" t="s">
        <v>1179</v>
      </c>
    </row>
    <row r="6251" spans="1:23" x14ac:dyDescent="0.3">
      <c r="A6251">
        <v>6430</v>
      </c>
      <c r="B6251" t="s">
        <v>120</v>
      </c>
      <c r="C6251">
        <v>2009</v>
      </c>
      <c r="D6251">
        <f t="shared" ca="1" si="388"/>
        <v>14</v>
      </c>
      <c r="E6251" s="5">
        <v>200000</v>
      </c>
      <c r="F6251">
        <v>30000</v>
      </c>
      <c r="G6251" t="s">
        <v>38</v>
      </c>
      <c r="H6251" t="str">
        <f t="shared" si="389"/>
        <v>Central</v>
      </c>
      <c r="I6251" t="s">
        <v>70</v>
      </c>
      <c r="J6251" t="str">
        <f t="shared" si="390"/>
        <v>Texas</v>
      </c>
      <c r="K6251" t="s">
        <v>1583</v>
      </c>
      <c r="L6251" t="str">
        <f t="shared" si="391"/>
        <v>Bedford</v>
      </c>
      <c r="M6251" t="s">
        <v>41</v>
      </c>
      <c r="N6251" t="str">
        <f>IF(M6251="", "", IFERROR(VLOOKUP(M6251, Data!$A$1:$B$5, 2, 0), "Unkown fuel"))</f>
        <v>harmful</v>
      </c>
      <c r="O6251" t="s">
        <v>23</v>
      </c>
      <c r="P6251" t="s">
        <v>24</v>
      </c>
      <c r="Q6251" t="s">
        <v>25</v>
      </c>
      <c r="R6251" t="s">
        <v>982</v>
      </c>
      <c r="S6251">
        <v>995</v>
      </c>
      <c r="T6251" t="s">
        <v>486</v>
      </c>
      <c r="U6251" t="s">
        <v>715</v>
      </c>
      <c r="V6251">
        <v>5</v>
      </c>
      <c r="W6251" t="s">
        <v>1179</v>
      </c>
    </row>
    <row r="6252" spans="1:23" x14ac:dyDescent="0.3">
      <c r="A6252">
        <v>6431</v>
      </c>
      <c r="B6252" t="s">
        <v>30</v>
      </c>
      <c r="C6252">
        <v>2018</v>
      </c>
      <c r="D6252">
        <f t="shared" ca="1" si="388"/>
        <v>5</v>
      </c>
      <c r="E6252" s="5">
        <v>900000</v>
      </c>
      <c r="F6252">
        <v>35000</v>
      </c>
      <c r="G6252" t="s">
        <v>38</v>
      </c>
      <c r="H6252" t="str">
        <f t="shared" si="389"/>
        <v>Central</v>
      </c>
      <c r="I6252" t="s">
        <v>70</v>
      </c>
      <c r="J6252" t="str">
        <f t="shared" si="390"/>
        <v>Texas</v>
      </c>
      <c r="K6252" t="s">
        <v>1583</v>
      </c>
      <c r="L6252" t="str">
        <f t="shared" si="391"/>
        <v>Bedford</v>
      </c>
      <c r="M6252" t="s">
        <v>22</v>
      </c>
      <c r="N6252" t="str">
        <f>IF(M6252="", "", IFERROR(VLOOKUP(M6252, Data!$A$1:$B$5, 2, 0), "Unkown fuel"))</f>
        <v>very harmful</v>
      </c>
      <c r="O6252" t="s">
        <v>23</v>
      </c>
      <c r="P6252" t="s">
        <v>24</v>
      </c>
      <c r="Q6252" t="s">
        <v>25</v>
      </c>
      <c r="R6252" t="s">
        <v>2315</v>
      </c>
      <c r="S6252">
        <v>1498</v>
      </c>
      <c r="T6252" t="s">
        <v>1029</v>
      </c>
      <c r="U6252" t="s">
        <v>36</v>
      </c>
      <c r="V6252">
        <v>5</v>
      </c>
      <c r="W6252" t="s">
        <v>1179</v>
      </c>
    </row>
    <row r="6253" spans="1:23" x14ac:dyDescent="0.3">
      <c r="A6253">
        <v>6432</v>
      </c>
      <c r="B6253" t="s">
        <v>18</v>
      </c>
      <c r="C6253">
        <v>2003</v>
      </c>
      <c r="D6253">
        <f t="shared" ca="1" si="388"/>
        <v>20</v>
      </c>
      <c r="E6253" s="5">
        <v>50000</v>
      </c>
      <c r="F6253">
        <v>50000</v>
      </c>
      <c r="G6253" t="s">
        <v>38</v>
      </c>
      <c r="H6253" t="str">
        <f t="shared" si="389"/>
        <v>Central</v>
      </c>
      <c r="I6253" t="s">
        <v>70</v>
      </c>
      <c r="J6253" t="str">
        <f t="shared" si="390"/>
        <v>Texas</v>
      </c>
      <c r="K6253" t="s">
        <v>1583</v>
      </c>
      <c r="L6253" t="str">
        <f t="shared" si="391"/>
        <v>Bedford</v>
      </c>
      <c r="M6253" t="s">
        <v>41</v>
      </c>
      <c r="N6253" t="str">
        <f>IF(M6253="", "", IFERROR(VLOOKUP(M6253, Data!$A$1:$B$5, 2, 0), "Unkown fuel"))</f>
        <v>harmful</v>
      </c>
      <c r="O6253" t="s">
        <v>23</v>
      </c>
      <c r="P6253" t="s">
        <v>24</v>
      </c>
      <c r="Q6253" t="s">
        <v>42</v>
      </c>
      <c r="R6253" t="s">
        <v>50</v>
      </c>
      <c r="S6253">
        <v>796</v>
      </c>
      <c r="T6253" t="s">
        <v>63</v>
      </c>
      <c r="U6253" t="s">
        <v>64</v>
      </c>
      <c r="V6253">
        <v>4</v>
      </c>
      <c r="W6253" t="s">
        <v>1179</v>
      </c>
    </row>
    <row r="6254" spans="1:23" x14ac:dyDescent="0.3">
      <c r="A6254">
        <v>6433</v>
      </c>
      <c r="B6254" t="s">
        <v>75</v>
      </c>
      <c r="C6254">
        <v>2012</v>
      </c>
      <c r="D6254">
        <f t="shared" ca="1" si="388"/>
        <v>11</v>
      </c>
      <c r="E6254" s="5">
        <v>450000</v>
      </c>
      <c r="F6254">
        <v>100000</v>
      </c>
      <c r="G6254" t="s">
        <v>38</v>
      </c>
      <c r="H6254" t="str">
        <f t="shared" si="389"/>
        <v>Central</v>
      </c>
      <c r="I6254" t="s">
        <v>70</v>
      </c>
      <c r="J6254" t="str">
        <f t="shared" si="390"/>
        <v>Texas</v>
      </c>
      <c r="K6254" t="s">
        <v>1583</v>
      </c>
      <c r="L6254" t="str">
        <f t="shared" si="391"/>
        <v>Bedford</v>
      </c>
      <c r="M6254" t="s">
        <v>22</v>
      </c>
      <c r="N6254" t="str">
        <f>IF(M6254="", "", IFERROR(VLOOKUP(M6254, Data!$A$1:$B$5, 2, 0), "Unkown fuel"))</f>
        <v>very harmful</v>
      </c>
      <c r="O6254" t="s">
        <v>23</v>
      </c>
      <c r="P6254" t="s">
        <v>24</v>
      </c>
      <c r="Q6254" t="s">
        <v>25</v>
      </c>
      <c r="R6254" t="s">
        <v>76</v>
      </c>
      <c r="S6254">
        <v>1461</v>
      </c>
      <c r="T6254" t="s">
        <v>77</v>
      </c>
      <c r="U6254" t="s">
        <v>78</v>
      </c>
      <c r="V6254">
        <v>5</v>
      </c>
      <c r="W6254" t="s">
        <v>1179</v>
      </c>
    </row>
    <row r="6255" spans="1:23" x14ac:dyDescent="0.3">
      <c r="A6255">
        <v>6434</v>
      </c>
      <c r="B6255" t="s">
        <v>88</v>
      </c>
      <c r="C6255">
        <v>2012</v>
      </c>
      <c r="D6255">
        <f t="shared" ca="1" si="388"/>
        <v>11</v>
      </c>
      <c r="E6255" s="5">
        <v>650000</v>
      </c>
      <c r="F6255">
        <v>80000</v>
      </c>
      <c r="G6255" t="s">
        <v>38</v>
      </c>
      <c r="H6255" t="str">
        <f t="shared" si="389"/>
        <v>Central</v>
      </c>
      <c r="I6255" t="s">
        <v>70</v>
      </c>
      <c r="J6255" t="str">
        <f t="shared" si="390"/>
        <v>Texas</v>
      </c>
      <c r="K6255" t="s">
        <v>2312</v>
      </c>
      <c r="L6255" t="str">
        <f t="shared" si="391"/>
        <v>Beaumont</v>
      </c>
      <c r="M6255" t="s">
        <v>22</v>
      </c>
      <c r="N6255" t="str">
        <f>IF(M6255="", "", IFERROR(VLOOKUP(M6255, Data!$A$1:$B$5, 2, 0), "Unkown fuel"))</f>
        <v>very harmful</v>
      </c>
      <c r="O6255" t="s">
        <v>23</v>
      </c>
      <c r="P6255" t="s">
        <v>24</v>
      </c>
      <c r="Q6255" t="s">
        <v>42</v>
      </c>
      <c r="R6255" t="s">
        <v>282</v>
      </c>
      <c r="S6255">
        <v>2179</v>
      </c>
      <c r="T6255" t="s">
        <v>446</v>
      </c>
      <c r="U6255" t="s">
        <v>447</v>
      </c>
      <c r="V6255">
        <v>7</v>
      </c>
      <c r="W6255" t="s">
        <v>1179</v>
      </c>
    </row>
    <row r="6256" spans="1:23" x14ac:dyDescent="0.3">
      <c r="A6256">
        <v>6435</v>
      </c>
      <c r="B6256" t="s">
        <v>221</v>
      </c>
      <c r="C6256">
        <v>2014</v>
      </c>
      <c r="D6256">
        <f t="shared" ca="1" si="388"/>
        <v>9</v>
      </c>
      <c r="E6256" s="5">
        <v>300000</v>
      </c>
      <c r="F6256">
        <v>84000</v>
      </c>
      <c r="G6256" t="s">
        <v>38</v>
      </c>
      <c r="H6256" t="str">
        <f t="shared" si="389"/>
        <v>Central</v>
      </c>
      <c r="I6256" t="s">
        <v>70</v>
      </c>
      <c r="J6256" t="str">
        <f t="shared" si="390"/>
        <v>Texas</v>
      </c>
      <c r="K6256" t="s">
        <v>2312</v>
      </c>
      <c r="L6256" t="str">
        <f t="shared" si="391"/>
        <v>Beaumont</v>
      </c>
      <c r="M6256" t="s">
        <v>22</v>
      </c>
      <c r="N6256" t="str">
        <f>IF(M6256="", "", IFERROR(VLOOKUP(M6256, Data!$A$1:$B$5, 2, 0), "Unkown fuel"))</f>
        <v>very harmful</v>
      </c>
      <c r="O6256" t="s">
        <v>23</v>
      </c>
      <c r="P6256" t="s">
        <v>24</v>
      </c>
      <c r="Q6256" t="s">
        <v>33</v>
      </c>
      <c r="R6256" t="s">
        <v>53</v>
      </c>
      <c r="S6256">
        <v>1498</v>
      </c>
      <c r="T6256" t="s">
        <v>94</v>
      </c>
      <c r="U6256" t="s">
        <v>548</v>
      </c>
      <c r="V6256">
        <v>5</v>
      </c>
      <c r="W6256" t="s">
        <v>1179</v>
      </c>
    </row>
    <row r="6257" spans="1:23" x14ac:dyDescent="0.3">
      <c r="A6257">
        <v>6436</v>
      </c>
      <c r="B6257" t="s">
        <v>69</v>
      </c>
      <c r="C6257">
        <v>2014</v>
      </c>
      <c r="D6257">
        <f t="shared" ca="1" si="388"/>
        <v>9</v>
      </c>
      <c r="E6257" s="5">
        <v>425000</v>
      </c>
      <c r="F6257">
        <v>60000</v>
      </c>
      <c r="G6257" t="s">
        <v>38</v>
      </c>
      <c r="H6257" t="str">
        <f t="shared" si="389"/>
        <v>Central</v>
      </c>
      <c r="I6257" t="s">
        <v>70</v>
      </c>
      <c r="J6257" t="str">
        <f t="shared" si="390"/>
        <v>Texas</v>
      </c>
      <c r="K6257" t="s">
        <v>1611</v>
      </c>
      <c r="L6257" t="str">
        <f t="shared" si="391"/>
        <v>Arlington</v>
      </c>
      <c r="M6257" t="s">
        <v>22</v>
      </c>
      <c r="N6257" t="str">
        <f>IF(M6257="", "", IFERROR(VLOOKUP(M6257, Data!$A$1:$B$5, 2, 0), "Unkown fuel"))</f>
        <v>very harmful</v>
      </c>
      <c r="O6257" t="s">
        <v>23</v>
      </c>
      <c r="P6257" t="s">
        <v>24</v>
      </c>
      <c r="Q6257" t="s">
        <v>25</v>
      </c>
      <c r="R6257" t="s">
        <v>1619</v>
      </c>
      <c r="S6257">
        <v>1498</v>
      </c>
      <c r="T6257" t="s">
        <v>1620</v>
      </c>
      <c r="U6257" t="s">
        <v>568</v>
      </c>
      <c r="V6257">
        <v>5</v>
      </c>
      <c r="W6257" t="s">
        <v>1179</v>
      </c>
    </row>
    <row r="6258" spans="1:23" x14ac:dyDescent="0.3">
      <c r="A6258">
        <v>6437</v>
      </c>
      <c r="B6258" t="s">
        <v>18</v>
      </c>
      <c r="C6258">
        <v>1998</v>
      </c>
      <c r="D6258">
        <f t="shared" ca="1" si="388"/>
        <v>25</v>
      </c>
      <c r="E6258" s="5">
        <v>55000</v>
      </c>
      <c r="F6258">
        <v>50000</v>
      </c>
      <c r="G6258" t="s">
        <v>38</v>
      </c>
      <c r="H6258" t="str">
        <f t="shared" si="389"/>
        <v>Central</v>
      </c>
      <c r="I6258" t="s">
        <v>70</v>
      </c>
      <c r="J6258" t="str">
        <f t="shared" si="390"/>
        <v>Texas</v>
      </c>
      <c r="K6258" t="s">
        <v>2312</v>
      </c>
      <c r="L6258" t="str">
        <f t="shared" si="391"/>
        <v>Beaumont</v>
      </c>
      <c r="M6258" t="s">
        <v>41</v>
      </c>
      <c r="N6258" t="str">
        <f>IF(M6258="", "", IFERROR(VLOOKUP(M6258, Data!$A$1:$B$5, 2, 0), "Unkown fuel"))</f>
        <v>harmful</v>
      </c>
      <c r="O6258" t="s">
        <v>23</v>
      </c>
      <c r="P6258" t="s">
        <v>24</v>
      </c>
      <c r="Q6258" t="s">
        <v>33</v>
      </c>
      <c r="R6258" t="s">
        <v>60</v>
      </c>
      <c r="S6258">
        <v>993</v>
      </c>
      <c r="T6258" t="s">
        <v>79</v>
      </c>
      <c r="U6258" t="s">
        <v>80</v>
      </c>
      <c r="V6258">
        <v>5</v>
      </c>
      <c r="W6258" t="s">
        <v>1179</v>
      </c>
    </row>
    <row r="6259" spans="1:23" x14ac:dyDescent="0.3">
      <c r="A6259">
        <v>6438</v>
      </c>
      <c r="B6259" t="s">
        <v>46</v>
      </c>
      <c r="C6259">
        <v>2011</v>
      </c>
      <c r="D6259">
        <f t="shared" ca="1" si="388"/>
        <v>12</v>
      </c>
      <c r="E6259" s="5">
        <v>200000</v>
      </c>
      <c r="F6259">
        <v>60000</v>
      </c>
      <c r="G6259" t="s">
        <v>38</v>
      </c>
      <c r="H6259" t="str">
        <f t="shared" si="389"/>
        <v>Central</v>
      </c>
      <c r="I6259" t="s">
        <v>70</v>
      </c>
      <c r="J6259" t="str">
        <f t="shared" si="390"/>
        <v>Texas</v>
      </c>
      <c r="K6259" t="s">
        <v>2314</v>
      </c>
      <c r="L6259" t="str">
        <f t="shared" si="391"/>
        <v>Austin</v>
      </c>
      <c r="M6259" t="s">
        <v>41</v>
      </c>
      <c r="N6259" t="str">
        <f>IF(M6259="", "", IFERROR(VLOOKUP(M6259, Data!$A$1:$B$5, 2, 0), "Unkown fuel"))</f>
        <v>harmful</v>
      </c>
      <c r="O6259" t="s">
        <v>23</v>
      </c>
      <c r="P6259" t="s">
        <v>24</v>
      </c>
      <c r="Q6259" t="s">
        <v>33</v>
      </c>
      <c r="R6259" t="s">
        <v>211</v>
      </c>
      <c r="S6259">
        <v>1197</v>
      </c>
      <c r="T6259" t="s">
        <v>212</v>
      </c>
      <c r="U6259" t="s">
        <v>213</v>
      </c>
      <c r="V6259">
        <v>5</v>
      </c>
      <c r="W6259" t="s">
        <v>1179</v>
      </c>
    </row>
    <row r="6260" spans="1:23" x14ac:dyDescent="0.3">
      <c r="A6260">
        <v>6439</v>
      </c>
      <c r="B6260" t="s">
        <v>88</v>
      </c>
      <c r="C6260">
        <v>2015</v>
      </c>
      <c r="D6260">
        <f t="shared" ca="1" si="388"/>
        <v>8</v>
      </c>
      <c r="E6260" s="5">
        <v>975000</v>
      </c>
      <c r="F6260">
        <v>100000</v>
      </c>
      <c r="G6260" t="s">
        <v>19</v>
      </c>
      <c r="H6260" t="str">
        <f t="shared" si="389"/>
        <v>East</v>
      </c>
      <c r="I6260" t="s">
        <v>767</v>
      </c>
      <c r="J6260" t="str">
        <f t="shared" si="390"/>
        <v>Maryland</v>
      </c>
      <c r="K6260" t="s">
        <v>1086</v>
      </c>
      <c r="L6260" t="str">
        <f t="shared" si="391"/>
        <v>Camp Springs</v>
      </c>
      <c r="M6260" t="s">
        <v>22</v>
      </c>
      <c r="N6260" t="str">
        <f>IF(M6260="", "", IFERROR(VLOOKUP(M6260, Data!$A$1:$B$5, 2, 0), "Unkown fuel"))</f>
        <v>very harmful</v>
      </c>
      <c r="O6260" t="s">
        <v>23</v>
      </c>
      <c r="P6260" t="s">
        <v>24</v>
      </c>
      <c r="Q6260" t="s">
        <v>25</v>
      </c>
      <c r="R6260" t="s">
        <v>155</v>
      </c>
      <c r="S6260">
        <v>2179</v>
      </c>
      <c r="T6260" t="s">
        <v>446</v>
      </c>
      <c r="U6260" t="s">
        <v>447</v>
      </c>
      <c r="V6260">
        <v>7</v>
      </c>
      <c r="W6260" t="s">
        <v>1179</v>
      </c>
    </row>
    <row r="6261" spans="1:23" x14ac:dyDescent="0.3">
      <c r="A6261">
        <v>6440</v>
      </c>
      <c r="B6261" t="s">
        <v>88</v>
      </c>
      <c r="C6261">
        <v>2013</v>
      </c>
      <c r="D6261">
        <f t="shared" ca="1" si="388"/>
        <v>10</v>
      </c>
      <c r="E6261" s="5">
        <v>450000</v>
      </c>
      <c r="F6261">
        <v>70000</v>
      </c>
      <c r="G6261" t="s">
        <v>38</v>
      </c>
      <c r="H6261" t="str">
        <f t="shared" si="389"/>
        <v>Central</v>
      </c>
      <c r="I6261" t="s">
        <v>70</v>
      </c>
      <c r="J6261" t="str">
        <f t="shared" si="390"/>
        <v>Texas</v>
      </c>
      <c r="K6261" t="s">
        <v>2241</v>
      </c>
      <c r="L6261" t="str">
        <f t="shared" si="391"/>
        <v>Amarillo</v>
      </c>
      <c r="M6261" t="s">
        <v>22</v>
      </c>
      <c r="N6261" t="str">
        <f>IF(M6261="", "", IFERROR(VLOOKUP(M6261, Data!$A$1:$B$5, 2, 0), "Unkown fuel"))</f>
        <v>very harmful</v>
      </c>
      <c r="O6261" t="s">
        <v>23</v>
      </c>
      <c r="P6261" t="s">
        <v>24</v>
      </c>
      <c r="Q6261" t="s">
        <v>25</v>
      </c>
      <c r="R6261" t="s">
        <v>489</v>
      </c>
      <c r="S6261">
        <v>2523</v>
      </c>
      <c r="T6261" t="s">
        <v>309</v>
      </c>
      <c r="U6261" t="s">
        <v>490</v>
      </c>
      <c r="V6261">
        <v>7</v>
      </c>
      <c r="W6261" t="s">
        <v>1179</v>
      </c>
    </row>
    <row r="6262" spans="1:23" x14ac:dyDescent="0.3">
      <c r="A6262">
        <v>6441</v>
      </c>
      <c r="B6262" t="s">
        <v>88</v>
      </c>
      <c r="C6262">
        <v>2014</v>
      </c>
      <c r="D6262">
        <f t="shared" ca="1" si="388"/>
        <v>9</v>
      </c>
      <c r="E6262" s="5">
        <v>600000</v>
      </c>
      <c r="F6262">
        <v>82500</v>
      </c>
      <c r="G6262" t="s">
        <v>38</v>
      </c>
      <c r="H6262" t="str">
        <f t="shared" si="389"/>
        <v>Central</v>
      </c>
      <c r="I6262" t="s">
        <v>70</v>
      </c>
      <c r="J6262" t="str">
        <f t="shared" si="390"/>
        <v>Texas</v>
      </c>
      <c r="K6262" t="s">
        <v>2241</v>
      </c>
      <c r="L6262" t="str">
        <f t="shared" si="391"/>
        <v>Amarillo</v>
      </c>
      <c r="M6262" t="s">
        <v>22</v>
      </c>
      <c r="N6262" t="str">
        <f>IF(M6262="", "", IFERROR(VLOOKUP(M6262, Data!$A$1:$B$5, 2, 0), "Unkown fuel"))</f>
        <v>very harmful</v>
      </c>
      <c r="O6262" t="s">
        <v>23</v>
      </c>
      <c r="P6262" t="s">
        <v>24</v>
      </c>
      <c r="Q6262" t="s">
        <v>33</v>
      </c>
      <c r="R6262" t="s">
        <v>489</v>
      </c>
      <c r="S6262">
        <v>2523</v>
      </c>
      <c r="T6262" t="s">
        <v>309</v>
      </c>
      <c r="U6262" t="s">
        <v>490</v>
      </c>
      <c r="V6262">
        <v>7</v>
      </c>
      <c r="W6262" t="s">
        <v>1179</v>
      </c>
    </row>
    <row r="6263" spans="1:23" x14ac:dyDescent="0.3">
      <c r="A6263">
        <v>6442</v>
      </c>
      <c r="B6263" t="s">
        <v>88</v>
      </c>
      <c r="C6263">
        <v>2014</v>
      </c>
      <c r="D6263">
        <f t="shared" ca="1" si="388"/>
        <v>9</v>
      </c>
      <c r="E6263" s="5">
        <v>550000</v>
      </c>
      <c r="F6263">
        <v>76000</v>
      </c>
      <c r="G6263" t="s">
        <v>38</v>
      </c>
      <c r="H6263" t="str">
        <f t="shared" si="389"/>
        <v>Central</v>
      </c>
      <c r="I6263" t="s">
        <v>70</v>
      </c>
      <c r="J6263" t="str">
        <f t="shared" si="390"/>
        <v>Texas</v>
      </c>
      <c r="K6263" t="s">
        <v>2313</v>
      </c>
      <c r="L6263" t="str">
        <f t="shared" si="391"/>
        <v>Baytown</v>
      </c>
      <c r="M6263" t="s">
        <v>22</v>
      </c>
      <c r="N6263" t="str">
        <f>IF(M6263="", "", IFERROR(VLOOKUP(M6263, Data!$A$1:$B$5, 2, 0), "Unkown fuel"))</f>
        <v>very harmful</v>
      </c>
      <c r="O6263" t="s">
        <v>23</v>
      </c>
      <c r="P6263" t="s">
        <v>24</v>
      </c>
      <c r="Q6263" t="s">
        <v>25</v>
      </c>
      <c r="R6263" t="s">
        <v>489</v>
      </c>
      <c r="S6263">
        <v>2523</v>
      </c>
      <c r="T6263" t="s">
        <v>309</v>
      </c>
      <c r="U6263" t="s">
        <v>650</v>
      </c>
      <c r="V6263">
        <v>9</v>
      </c>
      <c r="W6263" t="s">
        <v>1179</v>
      </c>
    </row>
    <row r="6264" spans="1:23" x14ac:dyDescent="0.3">
      <c r="A6264">
        <v>6443</v>
      </c>
      <c r="B6264" t="s">
        <v>109</v>
      </c>
      <c r="C6264">
        <v>2011</v>
      </c>
      <c r="D6264">
        <f t="shared" ca="1" si="388"/>
        <v>12</v>
      </c>
      <c r="E6264" s="5">
        <v>180000</v>
      </c>
      <c r="F6264">
        <v>87000</v>
      </c>
      <c r="G6264" t="s">
        <v>38</v>
      </c>
      <c r="H6264" t="str">
        <f t="shared" si="389"/>
        <v>Central</v>
      </c>
      <c r="I6264" t="s">
        <v>70</v>
      </c>
      <c r="J6264" t="str">
        <f t="shared" si="390"/>
        <v>Texas</v>
      </c>
      <c r="K6264" t="s">
        <v>2313</v>
      </c>
      <c r="L6264" t="str">
        <f t="shared" si="391"/>
        <v>Baytown</v>
      </c>
      <c r="M6264" t="s">
        <v>22</v>
      </c>
      <c r="N6264" t="str">
        <f>IF(M6264="", "", IFERROR(VLOOKUP(M6264, Data!$A$1:$B$5, 2, 0), "Unkown fuel"))</f>
        <v>very harmful</v>
      </c>
      <c r="O6264" t="s">
        <v>23</v>
      </c>
      <c r="P6264" t="s">
        <v>24</v>
      </c>
      <c r="Q6264" t="s">
        <v>25</v>
      </c>
      <c r="R6264" t="s">
        <v>347</v>
      </c>
      <c r="S6264">
        <v>1248</v>
      </c>
      <c r="T6264" t="s">
        <v>393</v>
      </c>
      <c r="U6264" t="s">
        <v>701</v>
      </c>
      <c r="V6264">
        <v>5</v>
      </c>
      <c r="W6264" t="s">
        <v>1179</v>
      </c>
    </row>
    <row r="6265" spans="1:23" x14ac:dyDescent="0.3">
      <c r="A6265">
        <v>6444</v>
      </c>
      <c r="B6265" t="s">
        <v>88</v>
      </c>
      <c r="C6265">
        <v>2010</v>
      </c>
      <c r="D6265">
        <f t="shared" ca="1" si="388"/>
        <v>13</v>
      </c>
      <c r="E6265" s="5">
        <v>300000</v>
      </c>
      <c r="F6265">
        <v>120000</v>
      </c>
      <c r="G6265" t="s">
        <v>38</v>
      </c>
      <c r="H6265" t="str">
        <f t="shared" si="389"/>
        <v>Central</v>
      </c>
      <c r="I6265" t="s">
        <v>70</v>
      </c>
      <c r="J6265" t="str">
        <f t="shared" si="390"/>
        <v>Texas</v>
      </c>
      <c r="K6265" t="s">
        <v>2314</v>
      </c>
      <c r="L6265" t="str">
        <f t="shared" si="391"/>
        <v>Austin</v>
      </c>
      <c r="M6265" t="s">
        <v>22</v>
      </c>
      <c r="N6265" t="str">
        <f>IF(M6265="", "", IFERROR(VLOOKUP(M6265, Data!$A$1:$B$5, 2, 0), "Unkown fuel"))</f>
        <v>very harmful</v>
      </c>
      <c r="O6265" t="s">
        <v>23</v>
      </c>
      <c r="P6265" t="s">
        <v>24</v>
      </c>
      <c r="Q6265" t="s">
        <v>25</v>
      </c>
      <c r="R6265" t="s">
        <v>130</v>
      </c>
      <c r="S6265">
        <v>2498</v>
      </c>
      <c r="T6265" t="s">
        <v>627</v>
      </c>
      <c r="U6265" t="s">
        <v>628</v>
      </c>
      <c r="V6265">
        <v>7</v>
      </c>
      <c r="W6265" t="s">
        <v>1179</v>
      </c>
    </row>
    <row r="6266" spans="1:23" x14ac:dyDescent="0.3">
      <c r="A6266">
        <v>6445</v>
      </c>
      <c r="B6266" t="s">
        <v>109</v>
      </c>
      <c r="C6266">
        <v>2016</v>
      </c>
      <c r="D6266">
        <f t="shared" ca="1" si="388"/>
        <v>7</v>
      </c>
      <c r="E6266" s="5">
        <v>350000</v>
      </c>
      <c r="F6266">
        <v>70000</v>
      </c>
      <c r="G6266" t="s">
        <v>56</v>
      </c>
      <c r="H6266" t="str">
        <f t="shared" si="389"/>
        <v>West</v>
      </c>
      <c r="I6266" t="s">
        <v>57</v>
      </c>
      <c r="J6266" t="str">
        <f t="shared" si="390"/>
        <v>California</v>
      </c>
      <c r="K6266" t="s">
        <v>1626</v>
      </c>
      <c r="L6266" t="str">
        <f t="shared" si="391"/>
        <v>Atascadero</v>
      </c>
      <c r="M6266" t="s">
        <v>41</v>
      </c>
      <c r="N6266" t="str">
        <f>IF(M6266="", "", IFERROR(VLOOKUP(M6266, Data!$A$1:$B$5, 2, 0), "Unkown fuel"))</f>
        <v>harmful</v>
      </c>
      <c r="O6266" t="s">
        <v>23</v>
      </c>
      <c r="P6266" t="s">
        <v>24</v>
      </c>
      <c r="Q6266" t="s">
        <v>33</v>
      </c>
      <c r="R6266" t="s">
        <v>433</v>
      </c>
      <c r="S6266">
        <v>1193</v>
      </c>
      <c r="T6266" t="s">
        <v>434</v>
      </c>
      <c r="U6266" t="s">
        <v>435</v>
      </c>
      <c r="V6266">
        <v>5</v>
      </c>
      <c r="W6266" t="s">
        <v>1179</v>
      </c>
    </row>
    <row r="6267" spans="1:23" x14ac:dyDescent="0.3">
      <c r="A6267">
        <v>6446</v>
      </c>
      <c r="B6267" t="s">
        <v>18</v>
      </c>
      <c r="C6267">
        <v>2014</v>
      </c>
      <c r="D6267">
        <f t="shared" ca="1" si="388"/>
        <v>9</v>
      </c>
      <c r="E6267" s="5">
        <v>465000</v>
      </c>
      <c r="F6267">
        <v>90000</v>
      </c>
      <c r="G6267" t="s">
        <v>38</v>
      </c>
      <c r="H6267" t="str">
        <f t="shared" si="389"/>
        <v>Central</v>
      </c>
      <c r="I6267" t="s">
        <v>70</v>
      </c>
      <c r="J6267" t="str">
        <f t="shared" si="390"/>
        <v>Texas</v>
      </c>
      <c r="K6267" t="s">
        <v>2313</v>
      </c>
      <c r="L6267" t="str">
        <f t="shared" si="391"/>
        <v>Baytown</v>
      </c>
      <c r="M6267" t="s">
        <v>22</v>
      </c>
      <c r="N6267" t="str">
        <f>IF(M6267="", "", IFERROR(VLOOKUP(M6267, Data!$A$1:$B$5, 2, 0), "Unkown fuel"))</f>
        <v>very harmful</v>
      </c>
      <c r="O6267" t="s">
        <v>23</v>
      </c>
      <c r="P6267" t="s">
        <v>24</v>
      </c>
      <c r="Q6267" t="s">
        <v>25</v>
      </c>
      <c r="R6267" t="s">
        <v>26</v>
      </c>
      <c r="S6267">
        <v>1248</v>
      </c>
      <c r="T6267" t="s">
        <v>27</v>
      </c>
      <c r="U6267" t="s">
        <v>28</v>
      </c>
      <c r="V6267">
        <v>5</v>
      </c>
      <c r="W6267" t="s">
        <v>1179</v>
      </c>
    </row>
    <row r="6268" spans="1:23" x14ac:dyDescent="0.3">
      <c r="A6268">
        <v>6447</v>
      </c>
      <c r="B6268" t="s">
        <v>109</v>
      </c>
      <c r="C6268">
        <v>2010</v>
      </c>
      <c r="D6268">
        <f t="shared" ca="1" si="388"/>
        <v>13</v>
      </c>
      <c r="E6268" s="5">
        <v>200000</v>
      </c>
      <c r="F6268">
        <v>188000</v>
      </c>
      <c r="G6268" t="s">
        <v>56</v>
      </c>
      <c r="H6268" t="str">
        <f t="shared" si="389"/>
        <v>West</v>
      </c>
      <c r="I6268" t="s">
        <v>57</v>
      </c>
      <c r="J6268" t="str">
        <f t="shared" si="390"/>
        <v>California</v>
      </c>
      <c r="K6268" t="s">
        <v>1626</v>
      </c>
      <c r="L6268" t="str">
        <f t="shared" si="391"/>
        <v>Atascadero</v>
      </c>
      <c r="M6268" t="s">
        <v>22</v>
      </c>
      <c r="N6268" t="str">
        <f>IF(M6268="", "", IFERROR(VLOOKUP(M6268, Data!$A$1:$B$5, 2, 0), "Unkown fuel"))</f>
        <v>very harmful</v>
      </c>
      <c r="O6268" t="s">
        <v>23</v>
      </c>
      <c r="P6268" t="s">
        <v>24</v>
      </c>
      <c r="Q6268" t="s">
        <v>33</v>
      </c>
      <c r="R6268" t="s">
        <v>208</v>
      </c>
      <c r="S6268">
        <v>1248</v>
      </c>
      <c r="T6268" t="s">
        <v>108</v>
      </c>
      <c r="U6268" t="s">
        <v>209</v>
      </c>
      <c r="V6268">
        <v>5</v>
      </c>
      <c r="W6268" t="s">
        <v>1179</v>
      </c>
    </row>
    <row r="6269" spans="1:23" x14ac:dyDescent="0.3">
      <c r="A6269">
        <v>6448</v>
      </c>
      <c r="B6269" t="s">
        <v>120</v>
      </c>
      <c r="C6269">
        <v>2014</v>
      </c>
      <c r="D6269">
        <f t="shared" ca="1" si="388"/>
        <v>9</v>
      </c>
      <c r="E6269" s="5">
        <v>350000</v>
      </c>
      <c r="F6269">
        <v>120000</v>
      </c>
      <c r="G6269" t="s">
        <v>38</v>
      </c>
      <c r="H6269" t="str">
        <f t="shared" si="389"/>
        <v>Central</v>
      </c>
      <c r="I6269" t="s">
        <v>70</v>
      </c>
      <c r="J6269" t="str">
        <f t="shared" si="390"/>
        <v>Texas</v>
      </c>
      <c r="K6269" t="s">
        <v>2241</v>
      </c>
      <c r="L6269" t="str">
        <f t="shared" si="391"/>
        <v>Amarillo</v>
      </c>
      <c r="M6269" t="s">
        <v>22</v>
      </c>
      <c r="N6269" t="str">
        <f>IF(M6269="", "", IFERROR(VLOOKUP(M6269, Data!$A$1:$B$5, 2, 0), "Unkown fuel"))</f>
        <v>very harmful</v>
      </c>
      <c r="O6269" t="s">
        <v>23</v>
      </c>
      <c r="P6269" t="s">
        <v>24</v>
      </c>
      <c r="Q6269" t="s">
        <v>33</v>
      </c>
      <c r="R6269" t="s">
        <v>121</v>
      </c>
      <c r="S6269">
        <v>1248</v>
      </c>
      <c r="T6269" t="s">
        <v>122</v>
      </c>
      <c r="U6269" t="s">
        <v>123</v>
      </c>
      <c r="V6269">
        <v>8</v>
      </c>
      <c r="W6269" t="s">
        <v>1179</v>
      </c>
    </row>
    <row r="6270" spans="1:23" x14ac:dyDescent="0.3">
      <c r="A6270">
        <v>6449</v>
      </c>
      <c r="B6270" t="s">
        <v>37</v>
      </c>
      <c r="C6270">
        <v>2015</v>
      </c>
      <c r="D6270">
        <f t="shared" ca="1" si="388"/>
        <v>8</v>
      </c>
      <c r="E6270" s="5">
        <v>650000</v>
      </c>
      <c r="F6270">
        <v>80000</v>
      </c>
      <c r="G6270" t="s">
        <v>38</v>
      </c>
      <c r="H6270" t="str">
        <f t="shared" si="389"/>
        <v>Central</v>
      </c>
      <c r="I6270" t="s">
        <v>70</v>
      </c>
      <c r="J6270" t="str">
        <f t="shared" si="390"/>
        <v>Texas</v>
      </c>
      <c r="K6270" t="s">
        <v>2241</v>
      </c>
      <c r="L6270" t="str">
        <f t="shared" si="391"/>
        <v>Amarillo</v>
      </c>
      <c r="M6270" t="s">
        <v>41</v>
      </c>
      <c r="N6270" t="str">
        <f>IF(M6270="", "", IFERROR(VLOOKUP(M6270, Data!$A$1:$B$5, 2, 0), "Unkown fuel"))</f>
        <v>harmful</v>
      </c>
      <c r="O6270" t="s">
        <v>23</v>
      </c>
      <c r="P6270" t="s">
        <v>24</v>
      </c>
      <c r="Q6270" t="s">
        <v>25</v>
      </c>
      <c r="R6270" t="s">
        <v>417</v>
      </c>
      <c r="S6270">
        <v>1497</v>
      </c>
      <c r="T6270" t="s">
        <v>160</v>
      </c>
      <c r="U6270" t="s">
        <v>161</v>
      </c>
      <c r="V6270">
        <v>5</v>
      </c>
      <c r="W6270" t="s">
        <v>1179</v>
      </c>
    </row>
    <row r="6271" spans="1:23" x14ac:dyDescent="0.3">
      <c r="A6271">
        <v>6450</v>
      </c>
      <c r="B6271" t="s">
        <v>46</v>
      </c>
      <c r="C6271">
        <v>2010</v>
      </c>
      <c r="D6271">
        <f t="shared" ca="1" si="388"/>
        <v>13</v>
      </c>
      <c r="E6271" s="5">
        <v>150000</v>
      </c>
      <c r="F6271">
        <v>123278</v>
      </c>
      <c r="G6271" t="s">
        <v>38</v>
      </c>
      <c r="H6271" t="str">
        <f t="shared" si="389"/>
        <v>Central</v>
      </c>
      <c r="I6271" t="s">
        <v>70</v>
      </c>
      <c r="J6271" t="str">
        <f t="shared" si="390"/>
        <v>Texas</v>
      </c>
      <c r="K6271" t="s">
        <v>2314</v>
      </c>
      <c r="L6271" t="str">
        <f t="shared" si="391"/>
        <v>Austin</v>
      </c>
      <c r="M6271" t="s">
        <v>41</v>
      </c>
      <c r="N6271" t="str">
        <f>IF(M6271="", "", IFERROR(VLOOKUP(M6271, Data!$A$1:$B$5, 2, 0), "Unkown fuel"))</f>
        <v>harmful</v>
      </c>
      <c r="O6271" t="s">
        <v>23</v>
      </c>
      <c r="P6271" t="s">
        <v>24</v>
      </c>
      <c r="Q6271" t="s">
        <v>33</v>
      </c>
      <c r="R6271" t="s">
        <v>211</v>
      </c>
      <c r="S6271">
        <v>1197</v>
      </c>
      <c r="T6271" t="s">
        <v>212</v>
      </c>
      <c r="U6271" t="s">
        <v>213</v>
      </c>
      <c r="V6271">
        <v>5</v>
      </c>
      <c r="W6271" t="s">
        <v>1179</v>
      </c>
    </row>
    <row r="6272" spans="1:23" x14ac:dyDescent="0.3">
      <c r="A6272">
        <v>6451</v>
      </c>
      <c r="B6272" t="s">
        <v>37</v>
      </c>
      <c r="C6272">
        <v>2014</v>
      </c>
      <c r="D6272">
        <f t="shared" ca="1" si="388"/>
        <v>9</v>
      </c>
      <c r="E6272" s="5">
        <v>560000</v>
      </c>
      <c r="F6272">
        <v>100000</v>
      </c>
      <c r="G6272" t="s">
        <v>56</v>
      </c>
      <c r="H6272" t="str">
        <f t="shared" si="389"/>
        <v>West</v>
      </c>
      <c r="I6272" t="s">
        <v>57</v>
      </c>
      <c r="J6272" t="str">
        <f t="shared" si="390"/>
        <v>California</v>
      </c>
      <c r="K6272" t="s">
        <v>1626</v>
      </c>
      <c r="L6272" t="str">
        <f t="shared" si="391"/>
        <v>Atascadero</v>
      </c>
      <c r="M6272" t="s">
        <v>22</v>
      </c>
      <c r="N6272" t="str">
        <f>IF(M6272="", "", IFERROR(VLOOKUP(M6272, Data!$A$1:$B$5, 2, 0), "Unkown fuel"))</f>
        <v>very harmful</v>
      </c>
      <c r="O6272" t="s">
        <v>23</v>
      </c>
      <c r="P6272" t="s">
        <v>24</v>
      </c>
      <c r="Q6272" t="s">
        <v>33</v>
      </c>
      <c r="R6272" t="s">
        <v>182</v>
      </c>
      <c r="S6272">
        <v>1498</v>
      </c>
      <c r="T6272" t="s">
        <v>105</v>
      </c>
      <c r="U6272" t="s">
        <v>95</v>
      </c>
      <c r="V6272">
        <v>5</v>
      </c>
      <c r="W6272" t="s">
        <v>1179</v>
      </c>
    </row>
    <row r="6273" spans="1:23" x14ac:dyDescent="0.3">
      <c r="A6273">
        <v>6452</v>
      </c>
      <c r="B6273" t="s">
        <v>46</v>
      </c>
      <c r="C6273">
        <v>2015</v>
      </c>
      <c r="D6273">
        <f t="shared" ca="1" si="388"/>
        <v>8</v>
      </c>
      <c r="E6273" s="5">
        <v>625000</v>
      </c>
      <c r="F6273">
        <v>90000</v>
      </c>
      <c r="G6273" t="s">
        <v>56</v>
      </c>
      <c r="H6273" t="str">
        <f t="shared" si="389"/>
        <v>West</v>
      </c>
      <c r="I6273" t="s">
        <v>753</v>
      </c>
      <c r="J6273" t="str">
        <f t="shared" si="390"/>
        <v>Oregon</v>
      </c>
      <c r="K6273" t="s">
        <v>985</v>
      </c>
      <c r="L6273" t="str">
        <f t="shared" si="391"/>
        <v>Corvallis</v>
      </c>
      <c r="M6273" t="s">
        <v>22</v>
      </c>
      <c r="N6273" t="str">
        <f>IF(M6273="", "", IFERROR(VLOOKUP(M6273, Data!$A$1:$B$5, 2, 0), "Unkown fuel"))</f>
        <v>very harmful</v>
      </c>
      <c r="O6273" t="s">
        <v>23</v>
      </c>
      <c r="P6273" t="s">
        <v>24</v>
      </c>
      <c r="Q6273" t="s">
        <v>25</v>
      </c>
      <c r="R6273" t="s">
        <v>551</v>
      </c>
      <c r="S6273">
        <v>1396</v>
      </c>
      <c r="T6273" t="s">
        <v>100</v>
      </c>
      <c r="U6273" t="s">
        <v>552</v>
      </c>
      <c r="V6273">
        <v>5</v>
      </c>
      <c r="W6273" t="s">
        <v>1179</v>
      </c>
    </row>
    <row r="6274" spans="1:23" x14ac:dyDescent="0.3">
      <c r="A6274">
        <v>6453</v>
      </c>
      <c r="B6274" t="s">
        <v>69</v>
      </c>
      <c r="C6274">
        <v>2012</v>
      </c>
      <c r="D6274">
        <f t="shared" ref="D6274:D6337" ca="1" si="392">TRUNC(YEARFRAC(DATE(C6274,1,1), TODAY(), 1))</f>
        <v>11</v>
      </c>
      <c r="E6274" s="5">
        <v>220000</v>
      </c>
      <c r="F6274">
        <v>110000</v>
      </c>
      <c r="G6274" t="s">
        <v>56</v>
      </c>
      <c r="H6274" t="str">
        <f t="shared" ref="H6274:H6337" si="393">TRIM(G6274)</f>
        <v>West</v>
      </c>
      <c r="I6274" t="s">
        <v>753</v>
      </c>
      <c r="J6274" t="str">
        <f t="shared" ref="J6274:J6337" si="394">TRIM(I6274)</f>
        <v>Oregon</v>
      </c>
      <c r="K6274" t="s">
        <v>985</v>
      </c>
      <c r="L6274" t="str">
        <f t="shared" ref="L6274:L6337" si="395">TRIM(K6274)</f>
        <v>Corvallis</v>
      </c>
      <c r="M6274" t="s">
        <v>22</v>
      </c>
      <c r="N6274" t="str">
        <f>IF(M6274="", "", IFERROR(VLOOKUP(M6274, Data!$A$1:$B$5, 2, 0), "Unkown fuel"))</f>
        <v>very harmful</v>
      </c>
      <c r="O6274" t="s">
        <v>23</v>
      </c>
      <c r="P6274" t="s">
        <v>24</v>
      </c>
      <c r="Q6274" t="s">
        <v>25</v>
      </c>
      <c r="R6274" t="s">
        <v>72</v>
      </c>
      <c r="S6274">
        <v>1399</v>
      </c>
      <c r="T6274" t="s">
        <v>388</v>
      </c>
      <c r="U6274" t="s">
        <v>74</v>
      </c>
      <c r="V6274">
        <v>5</v>
      </c>
      <c r="W6274" t="s">
        <v>1179</v>
      </c>
    </row>
    <row r="6275" spans="1:23" x14ac:dyDescent="0.3">
      <c r="A6275">
        <v>6454</v>
      </c>
      <c r="B6275" t="s">
        <v>69</v>
      </c>
      <c r="C6275">
        <v>2013</v>
      </c>
      <c r="D6275">
        <f t="shared" ca="1" si="392"/>
        <v>10</v>
      </c>
      <c r="E6275" s="5">
        <v>250000</v>
      </c>
      <c r="F6275">
        <v>110000</v>
      </c>
      <c r="G6275" t="s">
        <v>56</v>
      </c>
      <c r="H6275" t="str">
        <f t="shared" si="393"/>
        <v>West</v>
      </c>
      <c r="I6275" t="s">
        <v>753</v>
      </c>
      <c r="J6275" t="str">
        <f t="shared" si="394"/>
        <v>Oregon</v>
      </c>
      <c r="K6275" t="s">
        <v>2218</v>
      </c>
      <c r="L6275" t="str">
        <f t="shared" si="395"/>
        <v>Eugene</v>
      </c>
      <c r="M6275" t="s">
        <v>22</v>
      </c>
      <c r="N6275" t="str">
        <f>IF(M6275="", "", IFERROR(VLOOKUP(M6275, Data!$A$1:$B$5, 2, 0), "Unkown fuel"))</f>
        <v>very harmful</v>
      </c>
      <c r="O6275" t="s">
        <v>23</v>
      </c>
      <c r="P6275" t="s">
        <v>24</v>
      </c>
      <c r="Q6275" t="s">
        <v>25</v>
      </c>
      <c r="R6275" t="s">
        <v>72</v>
      </c>
      <c r="S6275">
        <v>1399</v>
      </c>
      <c r="T6275" t="s">
        <v>73</v>
      </c>
      <c r="U6275" t="s">
        <v>74</v>
      </c>
      <c r="V6275">
        <v>5</v>
      </c>
      <c r="W6275" t="s">
        <v>1179</v>
      </c>
    </row>
    <row r="6276" spans="1:23" x14ac:dyDescent="0.3">
      <c r="A6276">
        <v>6455</v>
      </c>
      <c r="B6276" t="s">
        <v>109</v>
      </c>
      <c r="C6276">
        <v>2018</v>
      </c>
      <c r="D6276">
        <f t="shared" ca="1" si="392"/>
        <v>5</v>
      </c>
      <c r="E6276" s="5">
        <v>575000</v>
      </c>
      <c r="F6276">
        <v>70000</v>
      </c>
      <c r="G6276" t="s">
        <v>56</v>
      </c>
      <c r="H6276" t="str">
        <f t="shared" si="393"/>
        <v>West</v>
      </c>
      <c r="I6276" t="s">
        <v>753</v>
      </c>
      <c r="J6276" t="str">
        <f t="shared" si="394"/>
        <v>Oregon</v>
      </c>
      <c r="K6276" t="s">
        <v>2218</v>
      </c>
      <c r="L6276" t="str">
        <f t="shared" si="395"/>
        <v>Eugene</v>
      </c>
      <c r="M6276" t="s">
        <v>22</v>
      </c>
      <c r="N6276" t="str">
        <f>IF(M6276="", "", IFERROR(VLOOKUP(M6276, Data!$A$1:$B$5, 2, 0), "Unkown fuel"))</f>
        <v>very harmful</v>
      </c>
      <c r="O6276" t="s">
        <v>23</v>
      </c>
      <c r="P6276" t="s">
        <v>24</v>
      </c>
      <c r="Q6276" t="s">
        <v>25</v>
      </c>
      <c r="R6276" t="s">
        <v>183</v>
      </c>
      <c r="S6276">
        <v>1248</v>
      </c>
      <c r="T6276" t="s">
        <v>434</v>
      </c>
      <c r="U6276" t="s">
        <v>405</v>
      </c>
      <c r="V6276">
        <v>5</v>
      </c>
      <c r="W6276" t="s">
        <v>1179</v>
      </c>
    </row>
    <row r="6277" spans="1:23" x14ac:dyDescent="0.3">
      <c r="A6277">
        <v>6456</v>
      </c>
      <c r="B6277" t="s">
        <v>88</v>
      </c>
      <c r="C6277">
        <v>2015</v>
      </c>
      <c r="D6277">
        <f t="shared" ca="1" si="392"/>
        <v>8</v>
      </c>
      <c r="E6277" s="5">
        <v>1050000</v>
      </c>
      <c r="F6277">
        <v>65000</v>
      </c>
      <c r="G6277" t="s">
        <v>56</v>
      </c>
      <c r="H6277" t="str">
        <f t="shared" si="393"/>
        <v>West</v>
      </c>
      <c r="I6277" t="s">
        <v>753</v>
      </c>
      <c r="J6277" t="str">
        <f t="shared" si="394"/>
        <v>Oregon</v>
      </c>
      <c r="K6277" t="s">
        <v>2218</v>
      </c>
      <c r="L6277" t="str">
        <f t="shared" si="395"/>
        <v>Eugene</v>
      </c>
      <c r="M6277" t="s">
        <v>22</v>
      </c>
      <c r="N6277" t="str">
        <f>IF(M6277="", "", IFERROR(VLOOKUP(M6277, Data!$A$1:$B$5, 2, 0), "Unkown fuel"))</f>
        <v>very harmful</v>
      </c>
      <c r="O6277" t="s">
        <v>23</v>
      </c>
      <c r="P6277" t="s">
        <v>24</v>
      </c>
      <c r="Q6277" t="s">
        <v>25</v>
      </c>
      <c r="R6277" t="s">
        <v>282</v>
      </c>
      <c r="S6277">
        <v>2179</v>
      </c>
      <c r="T6277" t="s">
        <v>446</v>
      </c>
      <c r="U6277" t="s">
        <v>447</v>
      </c>
      <c r="V6277">
        <v>7</v>
      </c>
      <c r="W6277" t="s">
        <v>1179</v>
      </c>
    </row>
    <row r="6278" spans="1:23" x14ac:dyDescent="0.3">
      <c r="A6278">
        <v>6457</v>
      </c>
      <c r="B6278" t="s">
        <v>320</v>
      </c>
      <c r="C6278">
        <v>2015</v>
      </c>
      <c r="D6278">
        <f t="shared" ca="1" si="392"/>
        <v>8</v>
      </c>
      <c r="E6278" s="5">
        <v>3000000</v>
      </c>
      <c r="F6278">
        <v>70000</v>
      </c>
      <c r="G6278" t="s">
        <v>56</v>
      </c>
      <c r="H6278" t="str">
        <f t="shared" si="393"/>
        <v>West</v>
      </c>
      <c r="I6278" t="s">
        <v>753</v>
      </c>
      <c r="J6278" t="str">
        <f t="shared" si="394"/>
        <v>Oregon</v>
      </c>
      <c r="K6278" t="s">
        <v>2218</v>
      </c>
      <c r="L6278" t="str">
        <f t="shared" si="395"/>
        <v>Eugene</v>
      </c>
      <c r="M6278" t="s">
        <v>22</v>
      </c>
      <c r="N6278" t="str">
        <f>IF(M6278="", "", IFERROR(VLOOKUP(M6278, Data!$A$1:$B$5, 2, 0), "Unkown fuel"))</f>
        <v>very harmful</v>
      </c>
      <c r="O6278" t="s">
        <v>23</v>
      </c>
      <c r="P6278" t="s">
        <v>154</v>
      </c>
      <c r="Q6278" t="s">
        <v>33</v>
      </c>
      <c r="R6278" t="s">
        <v>1010</v>
      </c>
      <c r="S6278">
        <v>2179</v>
      </c>
      <c r="T6278" t="s">
        <v>1140</v>
      </c>
      <c r="U6278" t="s">
        <v>1141</v>
      </c>
      <c r="V6278">
        <v>5</v>
      </c>
      <c r="W6278" t="s">
        <v>1179</v>
      </c>
    </row>
    <row r="6279" spans="1:23" x14ac:dyDescent="0.3">
      <c r="A6279">
        <v>6458</v>
      </c>
      <c r="B6279" t="s">
        <v>109</v>
      </c>
      <c r="C6279">
        <v>2012</v>
      </c>
      <c r="D6279">
        <f t="shared" ca="1" si="392"/>
        <v>11</v>
      </c>
      <c r="E6279" s="5">
        <v>200000</v>
      </c>
      <c r="F6279">
        <v>90000</v>
      </c>
      <c r="G6279" t="s">
        <v>56</v>
      </c>
      <c r="H6279" t="str">
        <f t="shared" si="393"/>
        <v>West</v>
      </c>
      <c r="I6279" t="s">
        <v>753</v>
      </c>
      <c r="J6279" t="str">
        <f t="shared" si="394"/>
        <v>Oregon</v>
      </c>
      <c r="K6279" t="s">
        <v>2218</v>
      </c>
      <c r="L6279" t="str">
        <f t="shared" si="395"/>
        <v>Eugene</v>
      </c>
      <c r="M6279" t="s">
        <v>22</v>
      </c>
      <c r="N6279" t="str">
        <f>IF(M6279="", "", IFERROR(VLOOKUP(M6279, Data!$A$1:$B$5, 2, 0), "Unkown fuel"))</f>
        <v>very harmful</v>
      </c>
      <c r="O6279" t="s">
        <v>23</v>
      </c>
      <c r="P6279" t="s">
        <v>24</v>
      </c>
      <c r="Q6279" t="s">
        <v>42</v>
      </c>
      <c r="R6279" t="s">
        <v>485</v>
      </c>
      <c r="S6279">
        <v>2179</v>
      </c>
      <c r="T6279" t="s">
        <v>293</v>
      </c>
      <c r="U6279" t="s">
        <v>152</v>
      </c>
      <c r="V6279">
        <v>7</v>
      </c>
      <c r="W6279" t="s">
        <v>1179</v>
      </c>
    </row>
    <row r="6280" spans="1:23" x14ac:dyDescent="0.3">
      <c r="A6280">
        <v>6459</v>
      </c>
      <c r="B6280" t="s">
        <v>18</v>
      </c>
      <c r="C6280">
        <v>2016</v>
      </c>
      <c r="D6280">
        <f t="shared" ca="1" si="392"/>
        <v>7</v>
      </c>
      <c r="E6280" s="5">
        <v>262000</v>
      </c>
      <c r="F6280">
        <v>50000</v>
      </c>
      <c r="G6280" t="s">
        <v>56</v>
      </c>
      <c r="H6280" t="str">
        <f t="shared" si="393"/>
        <v>West</v>
      </c>
      <c r="I6280" t="s">
        <v>753</v>
      </c>
      <c r="J6280" t="str">
        <f t="shared" si="394"/>
        <v>Oregon</v>
      </c>
      <c r="K6280" t="s">
        <v>2218</v>
      </c>
      <c r="L6280" t="str">
        <f t="shared" si="395"/>
        <v>Eugene</v>
      </c>
      <c r="M6280" t="s">
        <v>41</v>
      </c>
      <c r="N6280" t="str">
        <f>IF(M6280="", "", IFERROR(VLOOKUP(M6280, Data!$A$1:$B$5, 2, 0), "Unkown fuel"))</f>
        <v>harmful</v>
      </c>
      <c r="O6280" t="s">
        <v>23</v>
      </c>
      <c r="P6280" t="s">
        <v>24</v>
      </c>
      <c r="Q6280" t="s">
        <v>25</v>
      </c>
      <c r="R6280" t="s">
        <v>430</v>
      </c>
      <c r="S6280">
        <v>796</v>
      </c>
      <c r="T6280" t="s">
        <v>118</v>
      </c>
      <c r="U6280" t="s">
        <v>119</v>
      </c>
      <c r="V6280">
        <v>5</v>
      </c>
      <c r="W6280" t="s">
        <v>1179</v>
      </c>
    </row>
    <row r="6281" spans="1:23" x14ac:dyDescent="0.3">
      <c r="A6281">
        <v>6460</v>
      </c>
      <c r="B6281" t="s">
        <v>46</v>
      </c>
      <c r="C6281">
        <v>2018</v>
      </c>
      <c r="D6281">
        <f t="shared" ca="1" si="392"/>
        <v>5</v>
      </c>
      <c r="E6281" s="5">
        <v>299000</v>
      </c>
      <c r="F6281">
        <v>33000</v>
      </c>
      <c r="G6281" t="s">
        <v>124</v>
      </c>
      <c r="H6281" t="str">
        <f t="shared" si="393"/>
        <v>South</v>
      </c>
      <c r="I6281" t="s">
        <v>196</v>
      </c>
      <c r="J6281" t="str">
        <f t="shared" si="394"/>
        <v>Florida</v>
      </c>
      <c r="K6281" t="s">
        <v>2194</v>
      </c>
      <c r="L6281" t="str">
        <f t="shared" si="395"/>
        <v>Land O Lakes</v>
      </c>
      <c r="M6281" t="s">
        <v>41</v>
      </c>
      <c r="N6281" t="str">
        <f>IF(M6281="", "", IFERROR(VLOOKUP(M6281, Data!$A$1:$B$5, 2, 0), "Unkown fuel"))</f>
        <v>harmful</v>
      </c>
      <c r="O6281" t="s">
        <v>23</v>
      </c>
      <c r="P6281" t="s">
        <v>24</v>
      </c>
      <c r="Q6281" t="s">
        <v>25</v>
      </c>
      <c r="R6281" t="s">
        <v>390</v>
      </c>
      <c r="S6281">
        <v>814</v>
      </c>
      <c r="T6281" t="s">
        <v>541</v>
      </c>
      <c r="U6281" t="s">
        <v>542</v>
      </c>
      <c r="V6281">
        <v>5</v>
      </c>
      <c r="W6281" t="s">
        <v>1179</v>
      </c>
    </row>
    <row r="6282" spans="1:23" x14ac:dyDescent="0.3">
      <c r="A6282">
        <v>6461</v>
      </c>
      <c r="B6282" t="s">
        <v>18</v>
      </c>
      <c r="C6282">
        <v>2015</v>
      </c>
      <c r="D6282">
        <f t="shared" ca="1" si="392"/>
        <v>8</v>
      </c>
      <c r="E6282" s="5">
        <v>250000</v>
      </c>
      <c r="F6282">
        <v>26500</v>
      </c>
      <c r="G6282" t="s">
        <v>124</v>
      </c>
      <c r="H6282" t="str">
        <f t="shared" si="393"/>
        <v>South</v>
      </c>
      <c r="I6282" t="s">
        <v>832</v>
      </c>
      <c r="J6282" t="str">
        <f t="shared" si="394"/>
        <v>South Carolina</v>
      </c>
      <c r="K6282" t="s">
        <v>2316</v>
      </c>
      <c r="L6282" t="str">
        <f t="shared" si="395"/>
        <v>Mauldin</v>
      </c>
      <c r="M6282" t="s">
        <v>41</v>
      </c>
      <c r="N6282" t="str">
        <f>IF(M6282="", "", IFERROR(VLOOKUP(M6282, Data!$A$1:$B$5, 2, 0), "Unkown fuel"))</f>
        <v>harmful</v>
      </c>
      <c r="O6282" t="s">
        <v>23</v>
      </c>
      <c r="P6282" t="s">
        <v>24</v>
      </c>
      <c r="Q6282" t="s">
        <v>25</v>
      </c>
      <c r="R6282" t="s">
        <v>430</v>
      </c>
      <c r="S6282">
        <v>796</v>
      </c>
      <c r="T6282" t="s">
        <v>118</v>
      </c>
      <c r="U6282" t="s">
        <v>119</v>
      </c>
      <c r="V6282">
        <v>5</v>
      </c>
      <c r="W6282" t="s">
        <v>1179</v>
      </c>
    </row>
    <row r="6283" spans="1:23" x14ac:dyDescent="0.3">
      <c r="A6283">
        <v>6462</v>
      </c>
      <c r="B6283" t="s">
        <v>46</v>
      </c>
      <c r="C6283">
        <v>2011</v>
      </c>
      <c r="D6283">
        <f t="shared" ca="1" si="392"/>
        <v>12</v>
      </c>
      <c r="E6283" s="5">
        <v>140000</v>
      </c>
      <c r="F6283">
        <v>60000</v>
      </c>
      <c r="G6283" t="s">
        <v>124</v>
      </c>
      <c r="H6283" t="str">
        <f t="shared" si="393"/>
        <v>South</v>
      </c>
      <c r="I6283" t="s">
        <v>832</v>
      </c>
      <c r="J6283" t="str">
        <f t="shared" si="394"/>
        <v>South Carolina</v>
      </c>
      <c r="K6283" t="s">
        <v>2316</v>
      </c>
      <c r="L6283" t="str">
        <f t="shared" si="395"/>
        <v>Mauldin</v>
      </c>
      <c r="M6283" t="s">
        <v>41</v>
      </c>
      <c r="N6283" t="str">
        <f>IF(M6283="", "", IFERROR(VLOOKUP(M6283, Data!$A$1:$B$5, 2, 0), "Unkown fuel"))</f>
        <v>harmful</v>
      </c>
      <c r="O6283" t="s">
        <v>23</v>
      </c>
      <c r="P6283" t="s">
        <v>24</v>
      </c>
      <c r="Q6283" t="s">
        <v>304</v>
      </c>
      <c r="R6283" t="s">
        <v>308</v>
      </c>
      <c r="S6283">
        <v>1086</v>
      </c>
      <c r="T6283" t="s">
        <v>309</v>
      </c>
      <c r="U6283" t="s">
        <v>310</v>
      </c>
      <c r="V6283">
        <v>5</v>
      </c>
      <c r="W6283" t="s">
        <v>1179</v>
      </c>
    </row>
    <row r="6284" spans="1:23" x14ac:dyDescent="0.3">
      <c r="A6284">
        <v>6463</v>
      </c>
      <c r="B6284" t="s">
        <v>18</v>
      </c>
      <c r="C6284">
        <v>2013</v>
      </c>
      <c r="D6284">
        <f t="shared" ca="1" si="392"/>
        <v>10</v>
      </c>
      <c r="E6284" s="5">
        <v>360000</v>
      </c>
      <c r="F6284">
        <v>70000</v>
      </c>
      <c r="G6284" t="s">
        <v>124</v>
      </c>
      <c r="H6284" t="str">
        <f t="shared" si="393"/>
        <v>South</v>
      </c>
      <c r="I6284" t="s">
        <v>832</v>
      </c>
      <c r="J6284" t="str">
        <f t="shared" si="394"/>
        <v>South Carolina</v>
      </c>
      <c r="K6284" t="s">
        <v>2316</v>
      </c>
      <c r="L6284" t="str">
        <f t="shared" si="395"/>
        <v>Mauldin</v>
      </c>
      <c r="M6284" t="s">
        <v>22</v>
      </c>
      <c r="N6284" t="str">
        <f>IF(M6284="", "", IFERROR(VLOOKUP(M6284, Data!$A$1:$B$5, 2, 0), "Unkown fuel"))</f>
        <v>very harmful</v>
      </c>
      <c r="O6284" t="s">
        <v>23</v>
      </c>
      <c r="P6284" t="s">
        <v>24</v>
      </c>
      <c r="Q6284" t="s">
        <v>42</v>
      </c>
      <c r="R6284" t="s">
        <v>26</v>
      </c>
      <c r="S6284">
        <v>1248</v>
      </c>
      <c r="T6284" t="s">
        <v>27</v>
      </c>
      <c r="U6284" t="s">
        <v>28</v>
      </c>
      <c r="V6284">
        <v>5</v>
      </c>
      <c r="W6284" t="s">
        <v>1179</v>
      </c>
    </row>
    <row r="6285" spans="1:23" x14ac:dyDescent="0.3">
      <c r="A6285">
        <v>6464</v>
      </c>
      <c r="B6285" t="s">
        <v>145</v>
      </c>
      <c r="C6285">
        <v>2015</v>
      </c>
      <c r="D6285">
        <f t="shared" ca="1" si="392"/>
        <v>8</v>
      </c>
      <c r="E6285" s="5">
        <v>210000</v>
      </c>
      <c r="F6285">
        <v>80000</v>
      </c>
      <c r="G6285" t="s">
        <v>124</v>
      </c>
      <c r="H6285" t="str">
        <f t="shared" si="393"/>
        <v>South</v>
      </c>
      <c r="I6285" t="s">
        <v>196</v>
      </c>
      <c r="J6285" t="str">
        <f t="shared" si="394"/>
        <v>Florida</v>
      </c>
      <c r="K6285" t="s">
        <v>2194</v>
      </c>
      <c r="L6285" t="str">
        <f t="shared" si="395"/>
        <v>Land O Lakes</v>
      </c>
      <c r="M6285" t="s">
        <v>41</v>
      </c>
      <c r="N6285" t="str">
        <f>IF(M6285="", "", IFERROR(VLOOKUP(M6285, Data!$A$1:$B$5, 2, 0), "Unkown fuel"))</f>
        <v>harmful</v>
      </c>
      <c r="O6285" t="s">
        <v>23</v>
      </c>
      <c r="P6285" t="s">
        <v>24</v>
      </c>
      <c r="Q6285" t="s">
        <v>25</v>
      </c>
      <c r="R6285" t="s">
        <v>146</v>
      </c>
      <c r="S6285">
        <v>1198</v>
      </c>
      <c r="T6285" t="s">
        <v>516</v>
      </c>
      <c r="U6285" t="s">
        <v>147</v>
      </c>
      <c r="V6285">
        <v>5</v>
      </c>
      <c r="W6285" t="s">
        <v>1179</v>
      </c>
    </row>
    <row r="6286" spans="1:23" x14ac:dyDescent="0.3">
      <c r="A6286">
        <v>6465</v>
      </c>
      <c r="B6286" t="s">
        <v>46</v>
      </c>
      <c r="C6286">
        <v>2017</v>
      </c>
      <c r="D6286">
        <f t="shared" ca="1" si="392"/>
        <v>6</v>
      </c>
      <c r="E6286" s="5">
        <v>600000</v>
      </c>
      <c r="F6286">
        <v>60000</v>
      </c>
      <c r="G6286" t="s">
        <v>124</v>
      </c>
      <c r="H6286" t="str">
        <f t="shared" si="393"/>
        <v>South</v>
      </c>
      <c r="I6286" t="s">
        <v>832</v>
      </c>
      <c r="J6286" t="str">
        <f t="shared" si="394"/>
        <v>South Carolina</v>
      </c>
      <c r="K6286" t="s">
        <v>2316</v>
      </c>
      <c r="L6286" t="str">
        <f t="shared" si="395"/>
        <v>Mauldin</v>
      </c>
      <c r="M6286" t="s">
        <v>22</v>
      </c>
      <c r="N6286" t="str">
        <f>IF(M6286="", "", IFERROR(VLOOKUP(M6286, Data!$A$1:$B$5, 2, 0), "Unkown fuel"))</f>
        <v>very harmful</v>
      </c>
      <c r="O6286" t="s">
        <v>23</v>
      </c>
      <c r="P6286" t="s">
        <v>24</v>
      </c>
      <c r="Q6286" t="s">
        <v>25</v>
      </c>
      <c r="R6286" t="s">
        <v>99</v>
      </c>
      <c r="S6286">
        <v>1396</v>
      </c>
      <c r="T6286" t="s">
        <v>100</v>
      </c>
      <c r="U6286" t="s">
        <v>101</v>
      </c>
      <c r="V6286">
        <v>5</v>
      </c>
      <c r="W6286" t="s">
        <v>1179</v>
      </c>
    </row>
    <row r="6287" spans="1:23" x14ac:dyDescent="0.3">
      <c r="A6287">
        <v>6466</v>
      </c>
      <c r="B6287" t="s">
        <v>30</v>
      </c>
      <c r="C6287">
        <v>2011</v>
      </c>
      <c r="D6287">
        <f t="shared" ca="1" si="392"/>
        <v>12</v>
      </c>
      <c r="E6287" s="5">
        <v>210000</v>
      </c>
      <c r="F6287">
        <v>100000</v>
      </c>
      <c r="G6287" t="s">
        <v>124</v>
      </c>
      <c r="H6287" t="str">
        <f t="shared" si="393"/>
        <v>South</v>
      </c>
      <c r="I6287" t="s">
        <v>832</v>
      </c>
      <c r="J6287" t="str">
        <f t="shared" si="394"/>
        <v>South Carolina</v>
      </c>
      <c r="K6287" t="s">
        <v>2316</v>
      </c>
      <c r="L6287" t="str">
        <f t="shared" si="395"/>
        <v>Mauldin</v>
      </c>
      <c r="M6287" t="s">
        <v>22</v>
      </c>
      <c r="N6287" t="str">
        <f>IF(M6287="", "", IFERROR(VLOOKUP(M6287, Data!$A$1:$B$5, 2, 0), "Unkown fuel"))</f>
        <v>very harmful</v>
      </c>
      <c r="O6287" t="s">
        <v>23</v>
      </c>
      <c r="P6287" t="s">
        <v>24</v>
      </c>
      <c r="Q6287" t="s">
        <v>25</v>
      </c>
      <c r="R6287" t="s">
        <v>942</v>
      </c>
      <c r="S6287">
        <v>1199</v>
      </c>
      <c r="T6287" t="s">
        <v>393</v>
      </c>
      <c r="U6287" t="s">
        <v>2317</v>
      </c>
      <c r="V6287">
        <v>5</v>
      </c>
      <c r="W6287" t="s">
        <v>1179</v>
      </c>
    </row>
    <row r="6288" spans="1:23" x14ac:dyDescent="0.3">
      <c r="A6288">
        <v>6467</v>
      </c>
      <c r="B6288" t="s">
        <v>221</v>
      </c>
      <c r="C6288">
        <v>2011</v>
      </c>
      <c r="D6288">
        <f t="shared" ca="1" si="392"/>
        <v>12</v>
      </c>
      <c r="E6288" s="5">
        <v>300000</v>
      </c>
      <c r="F6288">
        <v>80000</v>
      </c>
      <c r="G6288" t="s">
        <v>124</v>
      </c>
      <c r="H6288" t="str">
        <f t="shared" si="393"/>
        <v>South</v>
      </c>
      <c r="I6288" t="s">
        <v>196</v>
      </c>
      <c r="J6288" t="str">
        <f t="shared" si="394"/>
        <v>Florida</v>
      </c>
      <c r="K6288" t="s">
        <v>2194</v>
      </c>
      <c r="L6288" t="str">
        <f t="shared" si="395"/>
        <v>Land O Lakes</v>
      </c>
      <c r="M6288" t="s">
        <v>22</v>
      </c>
      <c r="N6288" t="str">
        <f>IF(M6288="", "", IFERROR(VLOOKUP(M6288, Data!$A$1:$B$5, 2, 0), "Unkown fuel"))</f>
        <v>very harmful</v>
      </c>
      <c r="O6288" t="s">
        <v>23</v>
      </c>
      <c r="P6288" t="s">
        <v>24</v>
      </c>
      <c r="Q6288" t="s">
        <v>33</v>
      </c>
      <c r="R6288" t="s">
        <v>234</v>
      </c>
      <c r="S6288">
        <v>1598</v>
      </c>
      <c r="T6288" t="s">
        <v>235</v>
      </c>
      <c r="U6288" t="s">
        <v>36</v>
      </c>
      <c r="V6288">
        <v>5</v>
      </c>
      <c r="W6288" t="s">
        <v>1179</v>
      </c>
    </row>
    <row r="6289" spans="1:23" x14ac:dyDescent="0.3">
      <c r="A6289">
        <v>6468</v>
      </c>
      <c r="B6289" t="s">
        <v>46</v>
      </c>
      <c r="C6289">
        <v>2016</v>
      </c>
      <c r="D6289">
        <f t="shared" ca="1" si="392"/>
        <v>7</v>
      </c>
      <c r="E6289" s="5">
        <v>450000</v>
      </c>
      <c r="F6289">
        <v>35000</v>
      </c>
      <c r="G6289" t="s">
        <v>124</v>
      </c>
      <c r="H6289" t="str">
        <f t="shared" si="393"/>
        <v>South</v>
      </c>
      <c r="I6289" t="s">
        <v>832</v>
      </c>
      <c r="J6289" t="str">
        <f t="shared" si="394"/>
        <v>South Carolina</v>
      </c>
      <c r="K6289" t="s">
        <v>2316</v>
      </c>
      <c r="L6289" t="str">
        <f t="shared" si="395"/>
        <v>Mauldin</v>
      </c>
      <c r="M6289" t="s">
        <v>41</v>
      </c>
      <c r="N6289" t="str">
        <f>IF(M6289="", "", IFERROR(VLOOKUP(M6289, Data!$A$1:$B$5, 2, 0), "Unkown fuel"))</f>
        <v>harmful</v>
      </c>
      <c r="O6289" t="s">
        <v>23</v>
      </c>
      <c r="P6289" t="s">
        <v>24</v>
      </c>
      <c r="Q6289" t="s">
        <v>25</v>
      </c>
      <c r="R6289" t="s">
        <v>85</v>
      </c>
      <c r="S6289">
        <v>1197</v>
      </c>
      <c r="T6289" t="s">
        <v>90</v>
      </c>
      <c r="U6289" t="s">
        <v>261</v>
      </c>
      <c r="V6289">
        <v>5</v>
      </c>
      <c r="W6289" t="s">
        <v>1179</v>
      </c>
    </row>
    <row r="6290" spans="1:23" x14ac:dyDescent="0.3">
      <c r="A6290">
        <v>6469</v>
      </c>
      <c r="B6290" t="s">
        <v>69</v>
      </c>
      <c r="C6290">
        <v>2018</v>
      </c>
      <c r="D6290">
        <f t="shared" ca="1" si="392"/>
        <v>5</v>
      </c>
      <c r="E6290" s="5">
        <v>3200000</v>
      </c>
      <c r="F6290">
        <v>35000</v>
      </c>
      <c r="G6290" t="s">
        <v>124</v>
      </c>
      <c r="H6290" t="str">
        <f t="shared" si="393"/>
        <v>South</v>
      </c>
      <c r="I6290" t="s">
        <v>196</v>
      </c>
      <c r="J6290" t="str">
        <f t="shared" si="394"/>
        <v>Florida</v>
      </c>
      <c r="K6290" t="s">
        <v>2194</v>
      </c>
      <c r="L6290" t="str">
        <f t="shared" si="395"/>
        <v>Land O Lakes</v>
      </c>
      <c r="M6290" t="s">
        <v>22</v>
      </c>
      <c r="N6290" t="str">
        <f>IF(M6290="", "", IFERROR(VLOOKUP(M6290, Data!$A$1:$B$5, 2, 0), "Unkown fuel"))</f>
        <v>very harmful</v>
      </c>
      <c r="O6290" t="s">
        <v>23</v>
      </c>
      <c r="P6290" t="s">
        <v>154</v>
      </c>
      <c r="Q6290" t="s">
        <v>25</v>
      </c>
      <c r="R6290" t="s">
        <v>954</v>
      </c>
      <c r="S6290">
        <v>3198</v>
      </c>
      <c r="T6290" t="s">
        <v>955</v>
      </c>
      <c r="U6290" t="s">
        <v>956</v>
      </c>
      <c r="V6290">
        <v>7</v>
      </c>
      <c r="W6290" t="s">
        <v>1179</v>
      </c>
    </row>
    <row r="6291" spans="1:23" x14ac:dyDescent="0.3">
      <c r="A6291">
        <v>6470</v>
      </c>
      <c r="B6291" t="s">
        <v>46</v>
      </c>
      <c r="C6291">
        <v>2019</v>
      </c>
      <c r="D6291">
        <f t="shared" ca="1" si="392"/>
        <v>4</v>
      </c>
      <c r="E6291" s="5">
        <v>550000</v>
      </c>
      <c r="F6291">
        <v>10000</v>
      </c>
      <c r="G6291" t="s">
        <v>124</v>
      </c>
      <c r="H6291" t="str">
        <f t="shared" si="393"/>
        <v>South</v>
      </c>
      <c r="I6291" t="s">
        <v>832</v>
      </c>
      <c r="J6291" t="str">
        <f t="shared" si="394"/>
        <v>South Carolina</v>
      </c>
      <c r="K6291" t="s">
        <v>2316</v>
      </c>
      <c r="L6291" t="str">
        <f t="shared" si="395"/>
        <v>Mauldin</v>
      </c>
      <c r="M6291" t="s">
        <v>41</v>
      </c>
      <c r="N6291" t="str">
        <f>IF(M6291="", "", IFERROR(VLOOKUP(M6291, Data!$A$1:$B$5, 2, 0), "Unkown fuel"))</f>
        <v>harmful</v>
      </c>
      <c r="O6291" t="s">
        <v>23</v>
      </c>
      <c r="P6291" t="s">
        <v>24</v>
      </c>
      <c r="Q6291" t="s">
        <v>25</v>
      </c>
      <c r="R6291" t="s">
        <v>85</v>
      </c>
      <c r="S6291">
        <v>1197</v>
      </c>
      <c r="T6291" t="s">
        <v>54</v>
      </c>
      <c r="U6291" t="s">
        <v>55</v>
      </c>
      <c r="V6291">
        <v>5</v>
      </c>
      <c r="W6291" t="s">
        <v>1179</v>
      </c>
    </row>
    <row r="6292" spans="1:23" x14ac:dyDescent="0.3">
      <c r="A6292">
        <v>6471</v>
      </c>
      <c r="B6292" t="s">
        <v>109</v>
      </c>
      <c r="C6292">
        <v>2011</v>
      </c>
      <c r="D6292">
        <f t="shared" ca="1" si="392"/>
        <v>12</v>
      </c>
      <c r="E6292" s="5">
        <v>100000</v>
      </c>
      <c r="F6292">
        <v>80000</v>
      </c>
      <c r="G6292" t="s">
        <v>124</v>
      </c>
      <c r="H6292" t="str">
        <f t="shared" si="393"/>
        <v>South</v>
      </c>
      <c r="I6292" t="s">
        <v>1639</v>
      </c>
      <c r="J6292" t="str">
        <f t="shared" si="394"/>
        <v>Mississippi</v>
      </c>
      <c r="K6292" t="s">
        <v>859</v>
      </c>
      <c r="L6292" t="str">
        <f t="shared" si="395"/>
        <v>Long Beach</v>
      </c>
      <c r="M6292" t="s">
        <v>22</v>
      </c>
      <c r="N6292" t="str">
        <f>IF(M6292="", "", IFERROR(VLOOKUP(M6292, Data!$A$1:$B$5, 2, 0), "Unkown fuel"))</f>
        <v>very harmful</v>
      </c>
      <c r="O6292" t="s">
        <v>23</v>
      </c>
      <c r="P6292" t="s">
        <v>24</v>
      </c>
      <c r="Q6292" t="s">
        <v>25</v>
      </c>
      <c r="R6292" t="s">
        <v>347</v>
      </c>
      <c r="S6292">
        <v>1248</v>
      </c>
      <c r="T6292" t="s">
        <v>393</v>
      </c>
      <c r="U6292" t="s">
        <v>2318</v>
      </c>
      <c r="V6292">
        <v>5</v>
      </c>
      <c r="W6292" t="s">
        <v>1179</v>
      </c>
    </row>
    <row r="6293" spans="1:23" x14ac:dyDescent="0.3">
      <c r="A6293">
        <v>6472</v>
      </c>
      <c r="B6293" t="s">
        <v>46</v>
      </c>
      <c r="C6293">
        <v>2012</v>
      </c>
      <c r="D6293">
        <f t="shared" ca="1" si="392"/>
        <v>11</v>
      </c>
      <c r="E6293" s="5">
        <v>185000</v>
      </c>
      <c r="F6293">
        <v>50000</v>
      </c>
      <c r="G6293" t="s">
        <v>38</v>
      </c>
      <c r="H6293" t="str">
        <f t="shared" si="393"/>
        <v>Central</v>
      </c>
      <c r="I6293" t="s">
        <v>39</v>
      </c>
      <c r="J6293" t="str">
        <f t="shared" si="394"/>
        <v>Illinois</v>
      </c>
      <c r="K6293" t="s">
        <v>2319</v>
      </c>
      <c r="L6293" t="str">
        <f t="shared" si="395"/>
        <v>Batavia</v>
      </c>
      <c r="M6293" t="s">
        <v>41</v>
      </c>
      <c r="N6293" t="str">
        <f>IF(M6293="", "", IFERROR(VLOOKUP(M6293, Data!$A$1:$B$5, 2, 0), "Unkown fuel"))</f>
        <v>harmful</v>
      </c>
      <c r="O6293" t="s">
        <v>23</v>
      </c>
      <c r="P6293" t="s">
        <v>24</v>
      </c>
      <c r="Q6293" t="s">
        <v>33</v>
      </c>
      <c r="R6293" t="s">
        <v>390</v>
      </c>
      <c r="S6293">
        <v>814</v>
      </c>
      <c r="T6293" t="s">
        <v>541</v>
      </c>
      <c r="U6293" t="s">
        <v>542</v>
      </c>
      <c r="V6293">
        <v>5</v>
      </c>
      <c r="W6293" t="s">
        <v>1179</v>
      </c>
    </row>
    <row r="6294" spans="1:23" x14ac:dyDescent="0.3">
      <c r="A6294">
        <v>6473</v>
      </c>
      <c r="B6294" t="s">
        <v>18</v>
      </c>
      <c r="C6294">
        <v>2006</v>
      </c>
      <c r="D6294">
        <f t="shared" ca="1" si="392"/>
        <v>17</v>
      </c>
      <c r="E6294" s="5">
        <v>80000</v>
      </c>
      <c r="F6294">
        <v>90000</v>
      </c>
      <c r="G6294" t="s">
        <v>38</v>
      </c>
      <c r="H6294" t="str">
        <f t="shared" si="393"/>
        <v>Central</v>
      </c>
      <c r="I6294" t="s">
        <v>39</v>
      </c>
      <c r="J6294" t="str">
        <f t="shared" si="394"/>
        <v>Illinois</v>
      </c>
      <c r="K6294" t="s">
        <v>2249</v>
      </c>
      <c r="L6294" t="str">
        <f t="shared" si="395"/>
        <v>Belleville</v>
      </c>
      <c r="M6294" t="s">
        <v>41</v>
      </c>
      <c r="N6294" t="str">
        <f>IF(M6294="", "", IFERROR(VLOOKUP(M6294, Data!$A$1:$B$5, 2, 0), "Unkown fuel"))</f>
        <v>harmful</v>
      </c>
      <c r="O6294" t="s">
        <v>23</v>
      </c>
      <c r="P6294" t="s">
        <v>24</v>
      </c>
      <c r="Q6294" t="s">
        <v>33</v>
      </c>
      <c r="R6294" t="s">
        <v>60</v>
      </c>
      <c r="S6294">
        <v>1061</v>
      </c>
      <c r="T6294" t="s">
        <v>705</v>
      </c>
      <c r="U6294" t="s">
        <v>1129</v>
      </c>
      <c r="V6294">
        <v>5</v>
      </c>
      <c r="W6294" t="s">
        <v>1179</v>
      </c>
    </row>
    <row r="6295" spans="1:23" x14ac:dyDescent="0.3">
      <c r="A6295">
        <v>6474</v>
      </c>
      <c r="B6295" t="s">
        <v>18</v>
      </c>
      <c r="C6295">
        <v>2017</v>
      </c>
      <c r="D6295">
        <f t="shared" ca="1" si="392"/>
        <v>6</v>
      </c>
      <c r="E6295" s="5">
        <v>295000</v>
      </c>
      <c r="F6295">
        <v>80000</v>
      </c>
      <c r="G6295" t="s">
        <v>38</v>
      </c>
      <c r="H6295" t="str">
        <f t="shared" si="393"/>
        <v>Central</v>
      </c>
      <c r="I6295" t="s">
        <v>39</v>
      </c>
      <c r="J6295" t="str">
        <f t="shared" si="394"/>
        <v>Illinois</v>
      </c>
      <c r="K6295" t="s">
        <v>2319</v>
      </c>
      <c r="L6295" t="str">
        <f t="shared" si="395"/>
        <v>Batavia</v>
      </c>
      <c r="M6295" t="s">
        <v>41</v>
      </c>
      <c r="N6295" t="str">
        <f>IF(M6295="", "", IFERROR(VLOOKUP(M6295, Data!$A$1:$B$5, 2, 0), "Unkown fuel"))</f>
        <v>harmful</v>
      </c>
      <c r="O6295" t="s">
        <v>23</v>
      </c>
      <c r="P6295" t="s">
        <v>24</v>
      </c>
      <c r="Q6295" t="s">
        <v>25</v>
      </c>
      <c r="R6295" t="s">
        <v>117</v>
      </c>
      <c r="S6295">
        <v>796</v>
      </c>
      <c r="T6295" t="s">
        <v>118</v>
      </c>
      <c r="U6295" t="s">
        <v>119</v>
      </c>
      <c r="V6295">
        <v>5</v>
      </c>
      <c r="W6295" t="s">
        <v>1179</v>
      </c>
    </row>
    <row r="6296" spans="1:23" x14ac:dyDescent="0.3">
      <c r="A6296">
        <v>6475</v>
      </c>
      <c r="B6296" t="s">
        <v>75</v>
      </c>
      <c r="C6296">
        <v>2017</v>
      </c>
      <c r="D6296">
        <f t="shared" ca="1" si="392"/>
        <v>6</v>
      </c>
      <c r="E6296" s="5">
        <v>360000</v>
      </c>
      <c r="F6296">
        <v>25000</v>
      </c>
      <c r="G6296" t="s">
        <v>38</v>
      </c>
      <c r="H6296" t="str">
        <f t="shared" si="393"/>
        <v>Central</v>
      </c>
      <c r="I6296" t="s">
        <v>39</v>
      </c>
      <c r="J6296" t="str">
        <f t="shared" si="394"/>
        <v>Illinois</v>
      </c>
      <c r="K6296" t="s">
        <v>2249</v>
      </c>
      <c r="L6296" t="str">
        <f t="shared" si="395"/>
        <v>Belleville</v>
      </c>
      <c r="M6296" t="s">
        <v>41</v>
      </c>
      <c r="N6296" t="str">
        <f>IF(M6296="", "", IFERROR(VLOOKUP(M6296, Data!$A$1:$B$5, 2, 0), "Unkown fuel"))</f>
        <v>harmful</v>
      </c>
      <c r="O6296" t="s">
        <v>23</v>
      </c>
      <c r="P6296" t="s">
        <v>24</v>
      </c>
      <c r="Q6296" t="s">
        <v>25</v>
      </c>
      <c r="R6296" t="s">
        <v>305</v>
      </c>
      <c r="S6296">
        <v>999</v>
      </c>
      <c r="T6296" t="s">
        <v>86</v>
      </c>
      <c r="U6296" t="s">
        <v>306</v>
      </c>
      <c r="V6296">
        <v>5</v>
      </c>
      <c r="W6296" t="s">
        <v>1179</v>
      </c>
    </row>
    <row r="6297" spans="1:23" x14ac:dyDescent="0.3">
      <c r="A6297">
        <v>6476</v>
      </c>
      <c r="B6297" t="s">
        <v>18</v>
      </c>
      <c r="C6297">
        <v>2014</v>
      </c>
      <c r="D6297">
        <f t="shared" ca="1" si="392"/>
        <v>9</v>
      </c>
      <c r="E6297" s="5">
        <v>210000</v>
      </c>
      <c r="F6297">
        <v>70000</v>
      </c>
      <c r="G6297" t="s">
        <v>38</v>
      </c>
      <c r="H6297" t="str">
        <f t="shared" si="393"/>
        <v>Central</v>
      </c>
      <c r="I6297" t="s">
        <v>39</v>
      </c>
      <c r="J6297" t="str">
        <f t="shared" si="394"/>
        <v>Illinois</v>
      </c>
      <c r="K6297" t="s">
        <v>2249</v>
      </c>
      <c r="L6297" t="str">
        <f t="shared" si="395"/>
        <v>Belleville</v>
      </c>
      <c r="M6297" t="s">
        <v>41</v>
      </c>
      <c r="N6297" t="str">
        <f>IF(M6297="", "", IFERROR(VLOOKUP(M6297, Data!$A$1:$B$5, 2, 0), "Unkown fuel"))</f>
        <v>harmful</v>
      </c>
      <c r="O6297" t="s">
        <v>23</v>
      </c>
      <c r="P6297" t="s">
        <v>24</v>
      </c>
      <c r="Q6297" t="s">
        <v>25</v>
      </c>
      <c r="R6297" t="s">
        <v>540</v>
      </c>
      <c r="S6297">
        <v>998</v>
      </c>
      <c r="T6297" t="s">
        <v>67</v>
      </c>
      <c r="U6297" t="s">
        <v>141</v>
      </c>
      <c r="V6297">
        <v>5</v>
      </c>
      <c r="W6297" t="s">
        <v>1179</v>
      </c>
    </row>
    <row r="6298" spans="1:23" x14ac:dyDescent="0.3">
      <c r="A6298">
        <v>6477</v>
      </c>
      <c r="B6298" t="s">
        <v>46</v>
      </c>
      <c r="C6298">
        <v>2019</v>
      </c>
      <c r="D6298">
        <f t="shared" ca="1" si="392"/>
        <v>4</v>
      </c>
      <c r="E6298" s="5">
        <v>585000</v>
      </c>
      <c r="F6298">
        <v>80000</v>
      </c>
      <c r="G6298" t="s">
        <v>38</v>
      </c>
      <c r="H6298" t="str">
        <f t="shared" si="393"/>
        <v>Central</v>
      </c>
      <c r="I6298" t="s">
        <v>39</v>
      </c>
      <c r="J6298" t="str">
        <f t="shared" si="394"/>
        <v>Illinois</v>
      </c>
      <c r="K6298" t="s">
        <v>2319</v>
      </c>
      <c r="L6298" t="str">
        <f t="shared" si="395"/>
        <v>Batavia</v>
      </c>
      <c r="M6298" t="s">
        <v>41</v>
      </c>
      <c r="N6298" t="str">
        <f>IF(M6298="", "", IFERROR(VLOOKUP(M6298, Data!$A$1:$B$5, 2, 0), "Unkown fuel"))</f>
        <v>harmful</v>
      </c>
      <c r="O6298" t="s">
        <v>23</v>
      </c>
      <c r="P6298" t="s">
        <v>154</v>
      </c>
      <c r="Q6298" t="s">
        <v>25</v>
      </c>
      <c r="R6298" t="s">
        <v>417</v>
      </c>
      <c r="S6298">
        <v>1197</v>
      </c>
      <c r="T6298" t="s">
        <v>54</v>
      </c>
      <c r="U6298" t="s">
        <v>693</v>
      </c>
      <c r="V6298">
        <v>5</v>
      </c>
      <c r="W6298" t="s">
        <v>1179</v>
      </c>
    </row>
    <row r="6299" spans="1:23" x14ac:dyDescent="0.3">
      <c r="A6299">
        <v>6478</v>
      </c>
      <c r="B6299" t="s">
        <v>221</v>
      </c>
      <c r="C6299">
        <v>2016</v>
      </c>
      <c r="D6299">
        <f t="shared" ca="1" si="392"/>
        <v>7</v>
      </c>
      <c r="E6299" s="5">
        <v>560000</v>
      </c>
      <c r="F6299">
        <v>50000</v>
      </c>
      <c r="G6299" t="s">
        <v>38</v>
      </c>
      <c r="H6299" t="str">
        <f t="shared" si="393"/>
        <v>Central</v>
      </c>
      <c r="I6299" t="s">
        <v>39</v>
      </c>
      <c r="J6299" t="str">
        <f t="shared" si="394"/>
        <v>Illinois</v>
      </c>
      <c r="K6299" t="s">
        <v>2249</v>
      </c>
      <c r="L6299" t="str">
        <f t="shared" si="395"/>
        <v>Belleville</v>
      </c>
      <c r="M6299" t="s">
        <v>22</v>
      </c>
      <c r="N6299" t="str">
        <f>IF(M6299="", "", IFERROR(VLOOKUP(M6299, Data!$A$1:$B$5, 2, 0), "Unkown fuel"))</f>
        <v>very harmful</v>
      </c>
      <c r="O6299" t="s">
        <v>23</v>
      </c>
      <c r="P6299" t="s">
        <v>24</v>
      </c>
      <c r="Q6299" t="s">
        <v>25</v>
      </c>
      <c r="R6299" t="s">
        <v>53</v>
      </c>
      <c r="S6299">
        <v>1498</v>
      </c>
      <c r="T6299" t="s">
        <v>434</v>
      </c>
      <c r="U6299" t="s">
        <v>548</v>
      </c>
      <c r="V6299">
        <v>5</v>
      </c>
      <c r="W6299" t="s">
        <v>1179</v>
      </c>
    </row>
    <row r="6300" spans="1:23" x14ac:dyDescent="0.3">
      <c r="A6300">
        <v>6479</v>
      </c>
      <c r="B6300" t="s">
        <v>37</v>
      </c>
      <c r="C6300">
        <v>2015</v>
      </c>
      <c r="D6300">
        <f t="shared" ca="1" si="392"/>
        <v>8</v>
      </c>
      <c r="E6300" s="5">
        <v>600000</v>
      </c>
      <c r="F6300">
        <v>70000</v>
      </c>
      <c r="G6300" t="s">
        <v>38</v>
      </c>
      <c r="H6300" t="str">
        <f t="shared" si="393"/>
        <v>Central</v>
      </c>
      <c r="I6300" t="s">
        <v>39</v>
      </c>
      <c r="J6300" t="str">
        <f t="shared" si="394"/>
        <v>Illinois</v>
      </c>
      <c r="K6300" t="s">
        <v>2249</v>
      </c>
      <c r="L6300" t="str">
        <f t="shared" si="395"/>
        <v>Belleville</v>
      </c>
      <c r="M6300" t="s">
        <v>22</v>
      </c>
      <c r="N6300" t="str">
        <f>IF(M6300="", "", IFERROR(VLOOKUP(M6300, Data!$A$1:$B$5, 2, 0), "Unkown fuel"))</f>
        <v>very harmful</v>
      </c>
      <c r="O6300" t="s">
        <v>23</v>
      </c>
      <c r="P6300" t="s">
        <v>24</v>
      </c>
      <c r="Q6300" t="s">
        <v>25</v>
      </c>
      <c r="R6300" t="s">
        <v>182</v>
      </c>
      <c r="S6300">
        <v>1498</v>
      </c>
      <c r="T6300" t="s">
        <v>105</v>
      </c>
      <c r="U6300" t="s">
        <v>95</v>
      </c>
      <c r="V6300">
        <v>5</v>
      </c>
      <c r="W6300" t="s">
        <v>1179</v>
      </c>
    </row>
    <row r="6301" spans="1:23" x14ac:dyDescent="0.3">
      <c r="A6301">
        <v>6480</v>
      </c>
      <c r="B6301" t="s">
        <v>145</v>
      </c>
      <c r="C6301">
        <v>2017</v>
      </c>
      <c r="D6301">
        <f t="shared" ca="1" si="392"/>
        <v>6</v>
      </c>
      <c r="E6301" s="5">
        <v>330000</v>
      </c>
      <c r="F6301">
        <v>60000</v>
      </c>
      <c r="G6301" t="s">
        <v>56</v>
      </c>
      <c r="H6301" t="str">
        <f t="shared" si="393"/>
        <v>West</v>
      </c>
      <c r="I6301" t="s">
        <v>753</v>
      </c>
      <c r="J6301" t="str">
        <f t="shared" si="394"/>
        <v>Oregon</v>
      </c>
      <c r="K6301" t="s">
        <v>2320</v>
      </c>
      <c r="L6301" t="str">
        <f t="shared" si="395"/>
        <v>Lake Oswego</v>
      </c>
      <c r="M6301" t="s">
        <v>41</v>
      </c>
      <c r="N6301" t="str">
        <f>IF(M6301="", "", IFERROR(VLOOKUP(M6301, Data!$A$1:$B$5, 2, 0), "Unkown fuel"))</f>
        <v>harmful</v>
      </c>
      <c r="O6301" t="s">
        <v>23</v>
      </c>
      <c r="P6301" t="s">
        <v>24</v>
      </c>
      <c r="Q6301" t="s">
        <v>25</v>
      </c>
      <c r="R6301" t="s">
        <v>146</v>
      </c>
      <c r="S6301">
        <v>1198</v>
      </c>
      <c r="T6301" t="s">
        <v>86</v>
      </c>
      <c r="U6301" t="s">
        <v>147</v>
      </c>
      <c r="V6301">
        <v>5</v>
      </c>
      <c r="W6301" t="s">
        <v>1179</v>
      </c>
    </row>
    <row r="6302" spans="1:23" x14ac:dyDescent="0.3">
      <c r="A6302">
        <v>6481</v>
      </c>
      <c r="B6302" t="s">
        <v>46</v>
      </c>
      <c r="C6302">
        <v>2019</v>
      </c>
      <c r="D6302">
        <f t="shared" ca="1" si="392"/>
        <v>4</v>
      </c>
      <c r="E6302" s="5">
        <v>990000</v>
      </c>
      <c r="F6302">
        <v>15000</v>
      </c>
      <c r="G6302" t="s">
        <v>56</v>
      </c>
      <c r="H6302" t="str">
        <f t="shared" si="393"/>
        <v>West</v>
      </c>
      <c r="I6302" t="s">
        <v>753</v>
      </c>
      <c r="J6302" t="str">
        <f t="shared" si="394"/>
        <v>Oregon</v>
      </c>
      <c r="K6302" t="s">
        <v>2320</v>
      </c>
      <c r="L6302" t="str">
        <f t="shared" si="395"/>
        <v>Lake Oswego</v>
      </c>
      <c r="M6302" t="s">
        <v>41</v>
      </c>
      <c r="N6302" t="str">
        <f>IF(M6302="", "", IFERROR(VLOOKUP(M6302, Data!$A$1:$B$5, 2, 0), "Unkown fuel"))</f>
        <v>harmful</v>
      </c>
      <c r="O6302" t="s">
        <v>23</v>
      </c>
      <c r="P6302" t="s">
        <v>24</v>
      </c>
      <c r="Q6302" t="s">
        <v>25</v>
      </c>
      <c r="R6302" t="s">
        <v>142</v>
      </c>
      <c r="S6302">
        <v>1591</v>
      </c>
      <c r="T6302" t="s">
        <v>143</v>
      </c>
      <c r="U6302" t="s">
        <v>144</v>
      </c>
      <c r="V6302">
        <v>5</v>
      </c>
      <c r="W6302" t="s">
        <v>1179</v>
      </c>
    </row>
    <row r="6303" spans="1:23" x14ac:dyDescent="0.3">
      <c r="A6303">
        <v>6482</v>
      </c>
      <c r="B6303" t="s">
        <v>65</v>
      </c>
      <c r="C6303">
        <v>2012</v>
      </c>
      <c r="D6303">
        <f t="shared" ca="1" si="392"/>
        <v>11</v>
      </c>
      <c r="E6303" s="5">
        <v>300000</v>
      </c>
      <c r="F6303">
        <v>90000</v>
      </c>
      <c r="G6303" t="s">
        <v>56</v>
      </c>
      <c r="H6303" t="str">
        <f t="shared" si="393"/>
        <v>West</v>
      </c>
      <c r="I6303" t="s">
        <v>753</v>
      </c>
      <c r="J6303" t="str">
        <f t="shared" si="394"/>
        <v>Oregon</v>
      </c>
      <c r="K6303" t="s">
        <v>2320</v>
      </c>
      <c r="L6303" t="str">
        <f t="shared" si="395"/>
        <v>Lake Oswego</v>
      </c>
      <c r="M6303" t="s">
        <v>22</v>
      </c>
      <c r="N6303" t="str">
        <f>IF(M6303="", "", IFERROR(VLOOKUP(M6303, Data!$A$1:$B$5, 2, 0), "Unkown fuel"))</f>
        <v>very harmful</v>
      </c>
      <c r="O6303" t="s">
        <v>23</v>
      </c>
      <c r="P6303" t="s">
        <v>24</v>
      </c>
      <c r="Q6303" t="s">
        <v>25</v>
      </c>
      <c r="R6303" t="s">
        <v>66</v>
      </c>
      <c r="S6303">
        <v>1364</v>
      </c>
      <c r="T6303" t="s">
        <v>67</v>
      </c>
      <c r="U6303" t="s">
        <v>68</v>
      </c>
      <c r="V6303">
        <v>5</v>
      </c>
      <c r="W6303" t="s">
        <v>1179</v>
      </c>
    </row>
    <row r="6304" spans="1:23" x14ac:dyDescent="0.3">
      <c r="A6304">
        <v>6483</v>
      </c>
      <c r="B6304" t="s">
        <v>109</v>
      </c>
      <c r="C6304">
        <v>2018</v>
      </c>
      <c r="D6304">
        <f t="shared" ca="1" si="392"/>
        <v>5</v>
      </c>
      <c r="E6304" s="5">
        <v>650000</v>
      </c>
      <c r="F6304">
        <v>28000</v>
      </c>
      <c r="G6304" t="s">
        <v>56</v>
      </c>
      <c r="H6304" t="str">
        <f t="shared" si="393"/>
        <v>West</v>
      </c>
      <c r="I6304" t="s">
        <v>753</v>
      </c>
      <c r="J6304" t="str">
        <f t="shared" si="394"/>
        <v>Oregon</v>
      </c>
      <c r="K6304" t="s">
        <v>2321</v>
      </c>
      <c r="L6304" t="str">
        <f t="shared" si="395"/>
        <v>Mcminnville</v>
      </c>
      <c r="M6304" t="s">
        <v>41</v>
      </c>
      <c r="N6304" t="str">
        <f>IF(M6304="", "", IFERROR(VLOOKUP(M6304, Data!$A$1:$B$5, 2, 0), "Unkown fuel"))</f>
        <v>harmful</v>
      </c>
      <c r="O6304" t="s">
        <v>23</v>
      </c>
      <c r="P6304" t="s">
        <v>24</v>
      </c>
      <c r="Q6304" t="s">
        <v>25</v>
      </c>
      <c r="R6304" t="s">
        <v>142</v>
      </c>
      <c r="S6304">
        <v>1198</v>
      </c>
      <c r="T6304" t="s">
        <v>364</v>
      </c>
      <c r="U6304" t="s">
        <v>365</v>
      </c>
      <c r="V6304">
        <v>5</v>
      </c>
      <c r="W6304" t="s">
        <v>1179</v>
      </c>
    </row>
    <row r="6305" spans="1:23" x14ac:dyDescent="0.3">
      <c r="A6305">
        <v>6484</v>
      </c>
      <c r="B6305" t="s">
        <v>46</v>
      </c>
      <c r="C6305">
        <v>2019</v>
      </c>
      <c r="D6305">
        <f t="shared" ca="1" si="392"/>
        <v>4</v>
      </c>
      <c r="E6305" s="5">
        <v>695000</v>
      </c>
      <c r="F6305">
        <v>20000</v>
      </c>
      <c r="G6305" t="s">
        <v>56</v>
      </c>
      <c r="H6305" t="str">
        <f t="shared" si="393"/>
        <v>West</v>
      </c>
      <c r="I6305" t="s">
        <v>753</v>
      </c>
      <c r="J6305" t="str">
        <f t="shared" si="394"/>
        <v>Oregon</v>
      </c>
      <c r="K6305" t="s">
        <v>2321</v>
      </c>
      <c r="L6305" t="str">
        <f t="shared" si="395"/>
        <v>Mcminnville</v>
      </c>
      <c r="M6305" t="s">
        <v>41</v>
      </c>
      <c r="N6305" t="str">
        <f>IF(M6305="", "", IFERROR(VLOOKUP(M6305, Data!$A$1:$B$5, 2, 0), "Unkown fuel"))</f>
        <v>harmful</v>
      </c>
      <c r="O6305" t="s">
        <v>23</v>
      </c>
      <c r="P6305" t="s">
        <v>154</v>
      </c>
      <c r="Q6305" t="s">
        <v>25</v>
      </c>
      <c r="R6305" t="s">
        <v>417</v>
      </c>
      <c r="S6305">
        <v>1197</v>
      </c>
      <c r="T6305" t="s">
        <v>54</v>
      </c>
      <c r="U6305" t="s">
        <v>414</v>
      </c>
      <c r="V6305">
        <v>5</v>
      </c>
      <c r="W6305" t="s">
        <v>1179</v>
      </c>
    </row>
    <row r="6306" spans="1:23" x14ac:dyDescent="0.3">
      <c r="A6306">
        <v>6485</v>
      </c>
      <c r="B6306" t="s">
        <v>46</v>
      </c>
      <c r="C6306">
        <v>2014</v>
      </c>
      <c r="D6306">
        <f t="shared" ca="1" si="392"/>
        <v>9</v>
      </c>
      <c r="E6306" s="5">
        <v>300000</v>
      </c>
      <c r="F6306">
        <v>60000</v>
      </c>
      <c r="G6306" t="s">
        <v>56</v>
      </c>
      <c r="H6306" t="str">
        <f t="shared" si="393"/>
        <v>West</v>
      </c>
      <c r="I6306" t="s">
        <v>753</v>
      </c>
      <c r="J6306" t="str">
        <f t="shared" si="394"/>
        <v>Oregon</v>
      </c>
      <c r="K6306" t="s">
        <v>2321</v>
      </c>
      <c r="L6306" t="str">
        <f t="shared" si="395"/>
        <v>Mcminnville</v>
      </c>
      <c r="M6306" t="s">
        <v>22</v>
      </c>
      <c r="N6306" t="str">
        <f>IF(M6306="", "", IFERROR(VLOOKUP(M6306, Data!$A$1:$B$5, 2, 0), "Unkown fuel"))</f>
        <v>very harmful</v>
      </c>
      <c r="O6306" t="s">
        <v>23</v>
      </c>
      <c r="P6306" t="s">
        <v>24</v>
      </c>
      <c r="Q6306" t="s">
        <v>25</v>
      </c>
      <c r="R6306" t="s">
        <v>496</v>
      </c>
      <c r="S6306">
        <v>1120</v>
      </c>
      <c r="T6306" t="s">
        <v>458</v>
      </c>
      <c r="U6306" t="s">
        <v>497</v>
      </c>
      <c r="V6306">
        <v>5</v>
      </c>
      <c r="W6306" t="s">
        <v>1179</v>
      </c>
    </row>
    <row r="6307" spans="1:23" x14ac:dyDescent="0.3">
      <c r="A6307">
        <v>6486</v>
      </c>
      <c r="B6307" t="s">
        <v>18</v>
      </c>
      <c r="C6307">
        <v>2015</v>
      </c>
      <c r="D6307">
        <f t="shared" ca="1" si="392"/>
        <v>8</v>
      </c>
      <c r="E6307" s="5">
        <v>270000</v>
      </c>
      <c r="F6307">
        <v>22000</v>
      </c>
      <c r="G6307" t="s">
        <v>56</v>
      </c>
      <c r="H6307" t="str">
        <f t="shared" si="393"/>
        <v>West</v>
      </c>
      <c r="I6307" t="s">
        <v>753</v>
      </c>
      <c r="J6307" t="str">
        <f t="shared" si="394"/>
        <v>Oregon</v>
      </c>
      <c r="K6307" t="s">
        <v>1531</v>
      </c>
      <c r="L6307" t="str">
        <f t="shared" si="395"/>
        <v>Medford</v>
      </c>
      <c r="M6307" t="s">
        <v>41</v>
      </c>
      <c r="N6307" t="str">
        <f>IF(M6307="", "", IFERROR(VLOOKUP(M6307, Data!$A$1:$B$5, 2, 0), "Unkown fuel"))</f>
        <v>harmful</v>
      </c>
      <c r="O6307" t="s">
        <v>23</v>
      </c>
      <c r="P6307" t="s">
        <v>24</v>
      </c>
      <c r="Q6307" t="s">
        <v>25</v>
      </c>
      <c r="R6307" t="s">
        <v>430</v>
      </c>
      <c r="S6307">
        <v>796</v>
      </c>
      <c r="T6307" t="s">
        <v>118</v>
      </c>
      <c r="U6307" t="s">
        <v>119</v>
      </c>
      <c r="V6307">
        <v>5</v>
      </c>
      <c r="W6307" t="s">
        <v>1179</v>
      </c>
    </row>
    <row r="6308" spans="1:23" x14ac:dyDescent="0.3">
      <c r="A6308">
        <v>6487</v>
      </c>
      <c r="B6308" t="s">
        <v>109</v>
      </c>
      <c r="C6308">
        <v>2010</v>
      </c>
      <c r="D6308">
        <f t="shared" ca="1" si="392"/>
        <v>13</v>
      </c>
      <c r="E6308" s="5">
        <v>185000</v>
      </c>
      <c r="F6308">
        <v>70000</v>
      </c>
      <c r="G6308" t="s">
        <v>56</v>
      </c>
      <c r="H6308" t="str">
        <f t="shared" si="393"/>
        <v>West</v>
      </c>
      <c r="I6308" t="s">
        <v>753</v>
      </c>
      <c r="J6308" t="str">
        <f t="shared" si="394"/>
        <v>Oregon</v>
      </c>
      <c r="K6308" t="s">
        <v>2321</v>
      </c>
      <c r="L6308" t="str">
        <f t="shared" si="395"/>
        <v>Mcminnville</v>
      </c>
      <c r="M6308" t="s">
        <v>22</v>
      </c>
      <c r="N6308" t="str">
        <f>IF(M6308="", "", IFERROR(VLOOKUP(M6308, Data!$A$1:$B$5, 2, 0), "Unkown fuel"))</f>
        <v>very harmful</v>
      </c>
      <c r="O6308" t="s">
        <v>23</v>
      </c>
      <c r="P6308" t="s">
        <v>24</v>
      </c>
      <c r="Q6308" t="s">
        <v>33</v>
      </c>
      <c r="R6308" t="s">
        <v>485</v>
      </c>
      <c r="S6308">
        <v>2179</v>
      </c>
      <c r="T6308" t="s">
        <v>293</v>
      </c>
      <c r="U6308" t="s">
        <v>152</v>
      </c>
      <c r="V6308">
        <v>7</v>
      </c>
      <c r="W6308" t="s">
        <v>1179</v>
      </c>
    </row>
    <row r="6309" spans="1:23" x14ac:dyDescent="0.3">
      <c r="A6309">
        <v>6488</v>
      </c>
      <c r="B6309" t="s">
        <v>120</v>
      </c>
      <c r="C6309">
        <v>2013</v>
      </c>
      <c r="D6309">
        <f t="shared" ca="1" si="392"/>
        <v>10</v>
      </c>
      <c r="E6309" s="5">
        <v>200000</v>
      </c>
      <c r="F6309">
        <v>80000</v>
      </c>
      <c r="G6309" t="s">
        <v>56</v>
      </c>
      <c r="H6309" t="str">
        <f t="shared" si="393"/>
        <v>West</v>
      </c>
      <c r="I6309" t="s">
        <v>753</v>
      </c>
      <c r="J6309" t="str">
        <f t="shared" si="394"/>
        <v>Oregon</v>
      </c>
      <c r="K6309" t="s">
        <v>2321</v>
      </c>
      <c r="L6309" t="str">
        <f t="shared" si="395"/>
        <v>Mcminnville</v>
      </c>
      <c r="M6309" t="s">
        <v>22</v>
      </c>
      <c r="N6309" t="str">
        <f>IF(M6309="", "", IFERROR(VLOOKUP(M6309, Data!$A$1:$B$5, 2, 0), "Unkown fuel"))</f>
        <v>very harmful</v>
      </c>
      <c r="O6309" t="s">
        <v>23</v>
      </c>
      <c r="P6309" t="s">
        <v>24</v>
      </c>
      <c r="Q6309" t="s">
        <v>25</v>
      </c>
      <c r="R6309" t="s">
        <v>700</v>
      </c>
      <c r="S6309">
        <v>1248</v>
      </c>
      <c r="T6309" t="s">
        <v>708</v>
      </c>
      <c r="U6309" t="s">
        <v>709</v>
      </c>
      <c r="V6309">
        <v>5</v>
      </c>
      <c r="W6309" t="s">
        <v>1179</v>
      </c>
    </row>
    <row r="6310" spans="1:23" x14ac:dyDescent="0.3">
      <c r="A6310">
        <v>6489</v>
      </c>
      <c r="B6310" t="s">
        <v>18</v>
      </c>
      <c r="C6310">
        <v>2019</v>
      </c>
      <c r="D6310">
        <f t="shared" ca="1" si="392"/>
        <v>4</v>
      </c>
      <c r="E6310" s="5">
        <v>459999</v>
      </c>
      <c r="F6310">
        <v>35000</v>
      </c>
      <c r="G6310" t="s">
        <v>56</v>
      </c>
      <c r="H6310" t="str">
        <f t="shared" si="393"/>
        <v>West</v>
      </c>
      <c r="I6310" t="s">
        <v>753</v>
      </c>
      <c r="J6310" t="str">
        <f t="shared" si="394"/>
        <v>Oregon</v>
      </c>
      <c r="K6310" t="s">
        <v>2320</v>
      </c>
      <c r="L6310" t="str">
        <f t="shared" si="395"/>
        <v>Lake Oswego</v>
      </c>
      <c r="M6310" t="s">
        <v>136</v>
      </c>
      <c r="N6310" t="str">
        <f>IF(M6310="", "", IFERROR(VLOOKUP(M6310, Data!$A$1:$B$5, 2, 0), "Unkown fuel"))</f>
        <v>least harmful</v>
      </c>
      <c r="O6310" t="s">
        <v>23</v>
      </c>
      <c r="P6310" t="s">
        <v>24</v>
      </c>
      <c r="Q6310" t="s">
        <v>25</v>
      </c>
      <c r="R6310" t="s">
        <v>419</v>
      </c>
      <c r="S6310">
        <v>998</v>
      </c>
      <c r="T6310" t="s">
        <v>420</v>
      </c>
      <c r="U6310" t="s">
        <v>253</v>
      </c>
      <c r="V6310">
        <v>5</v>
      </c>
      <c r="W6310" t="s">
        <v>1179</v>
      </c>
    </row>
    <row r="6311" spans="1:23" x14ac:dyDescent="0.3">
      <c r="A6311">
        <v>6490</v>
      </c>
      <c r="B6311" t="s">
        <v>109</v>
      </c>
      <c r="C6311">
        <v>2018</v>
      </c>
      <c r="D6311">
        <f t="shared" ca="1" si="392"/>
        <v>5</v>
      </c>
      <c r="E6311" s="5">
        <v>860000</v>
      </c>
      <c r="F6311">
        <v>60000</v>
      </c>
      <c r="G6311" t="s">
        <v>19</v>
      </c>
      <c r="H6311" t="str">
        <f t="shared" si="393"/>
        <v>East</v>
      </c>
      <c r="I6311" t="s">
        <v>206</v>
      </c>
      <c r="J6311" t="str">
        <f t="shared" si="394"/>
        <v>Pennsylvania</v>
      </c>
      <c r="K6311" t="s">
        <v>2322</v>
      </c>
      <c r="L6311" t="str">
        <f t="shared" si="395"/>
        <v>Chester</v>
      </c>
      <c r="M6311" t="s">
        <v>22</v>
      </c>
      <c r="N6311" t="str">
        <f>IF(M6311="", "", IFERROR(VLOOKUP(M6311, Data!$A$1:$B$5, 2, 0), "Unkown fuel"))</f>
        <v>very harmful</v>
      </c>
      <c r="O6311" t="s">
        <v>23</v>
      </c>
      <c r="P6311" t="s">
        <v>24</v>
      </c>
      <c r="Q6311" t="s">
        <v>25</v>
      </c>
      <c r="R6311" t="s">
        <v>107</v>
      </c>
      <c r="S6311">
        <v>1497</v>
      </c>
      <c r="T6311" t="s">
        <v>364</v>
      </c>
      <c r="U6311" t="s">
        <v>374</v>
      </c>
      <c r="V6311">
        <v>5</v>
      </c>
      <c r="W6311" t="s">
        <v>1179</v>
      </c>
    </row>
    <row r="6312" spans="1:23" x14ac:dyDescent="0.3">
      <c r="A6312">
        <v>6491</v>
      </c>
      <c r="B6312" t="s">
        <v>109</v>
      </c>
      <c r="C6312">
        <v>2018</v>
      </c>
      <c r="D6312">
        <f t="shared" ca="1" si="392"/>
        <v>5</v>
      </c>
      <c r="E6312" s="5">
        <v>400000</v>
      </c>
      <c r="F6312">
        <v>20000</v>
      </c>
      <c r="G6312" t="s">
        <v>19</v>
      </c>
      <c r="H6312" t="str">
        <f t="shared" si="393"/>
        <v>East</v>
      </c>
      <c r="I6312" t="s">
        <v>206</v>
      </c>
      <c r="J6312" t="str">
        <f t="shared" si="394"/>
        <v>Pennsylvania</v>
      </c>
      <c r="K6312" t="s">
        <v>2322</v>
      </c>
      <c r="L6312" t="str">
        <f t="shared" si="395"/>
        <v>Chester</v>
      </c>
      <c r="M6312" t="s">
        <v>41</v>
      </c>
      <c r="N6312" t="str">
        <f>IF(M6312="", "", IFERROR(VLOOKUP(M6312, Data!$A$1:$B$5, 2, 0), "Unkown fuel"))</f>
        <v>harmful</v>
      </c>
      <c r="O6312" t="s">
        <v>23</v>
      </c>
      <c r="P6312" t="s">
        <v>24</v>
      </c>
      <c r="Q6312" t="s">
        <v>25</v>
      </c>
      <c r="R6312" t="s">
        <v>503</v>
      </c>
      <c r="S6312">
        <v>1199</v>
      </c>
      <c r="T6312" t="s">
        <v>416</v>
      </c>
      <c r="U6312" t="s">
        <v>112</v>
      </c>
      <c r="V6312">
        <v>5</v>
      </c>
      <c r="W6312" t="s">
        <v>1179</v>
      </c>
    </row>
    <row r="6313" spans="1:23" x14ac:dyDescent="0.3">
      <c r="A6313">
        <v>6492</v>
      </c>
      <c r="B6313" t="s">
        <v>18</v>
      </c>
      <c r="C6313">
        <v>2013</v>
      </c>
      <c r="D6313">
        <f t="shared" ca="1" si="392"/>
        <v>10</v>
      </c>
      <c r="E6313" s="5">
        <v>240000</v>
      </c>
      <c r="F6313">
        <v>142000</v>
      </c>
      <c r="G6313" t="s">
        <v>19</v>
      </c>
      <c r="H6313" t="str">
        <f t="shared" si="393"/>
        <v>East</v>
      </c>
      <c r="I6313" t="s">
        <v>206</v>
      </c>
      <c r="J6313" t="str">
        <f t="shared" si="394"/>
        <v>Pennsylvania</v>
      </c>
      <c r="K6313" t="s">
        <v>2322</v>
      </c>
      <c r="L6313" t="str">
        <f t="shared" si="395"/>
        <v>Chester</v>
      </c>
      <c r="M6313" t="s">
        <v>22</v>
      </c>
      <c r="N6313" t="str">
        <f>IF(M6313="", "", IFERROR(VLOOKUP(M6313, Data!$A$1:$B$5, 2, 0), "Unkown fuel"))</f>
        <v>very harmful</v>
      </c>
      <c r="O6313" t="s">
        <v>23</v>
      </c>
      <c r="P6313" t="s">
        <v>24</v>
      </c>
      <c r="Q6313" t="s">
        <v>33</v>
      </c>
      <c r="R6313" t="s">
        <v>671</v>
      </c>
      <c r="S6313">
        <v>1248</v>
      </c>
      <c r="T6313" t="s">
        <v>672</v>
      </c>
      <c r="U6313" t="s">
        <v>28</v>
      </c>
      <c r="V6313">
        <v>5</v>
      </c>
      <c r="W6313" t="s">
        <v>1179</v>
      </c>
    </row>
    <row r="6314" spans="1:23" x14ac:dyDescent="0.3">
      <c r="A6314">
        <v>6493</v>
      </c>
      <c r="B6314" t="s">
        <v>18</v>
      </c>
      <c r="C6314">
        <v>2015</v>
      </c>
      <c r="D6314">
        <f t="shared" ca="1" si="392"/>
        <v>8</v>
      </c>
      <c r="E6314" s="5">
        <v>570000</v>
      </c>
      <c r="F6314">
        <v>72000</v>
      </c>
      <c r="G6314" t="s">
        <v>19</v>
      </c>
      <c r="H6314" t="str">
        <f t="shared" si="393"/>
        <v>East</v>
      </c>
      <c r="I6314" t="s">
        <v>206</v>
      </c>
      <c r="J6314" t="str">
        <f t="shared" si="394"/>
        <v>Pennsylvania</v>
      </c>
      <c r="K6314" t="s">
        <v>2322</v>
      </c>
      <c r="L6314" t="str">
        <f t="shared" si="395"/>
        <v>Chester</v>
      </c>
      <c r="M6314" t="s">
        <v>22</v>
      </c>
      <c r="N6314" t="str">
        <f>IF(M6314="", "", IFERROR(VLOOKUP(M6314, Data!$A$1:$B$5, 2, 0), "Unkown fuel"))</f>
        <v>very harmful</v>
      </c>
      <c r="O6314" t="s">
        <v>23</v>
      </c>
      <c r="P6314" t="s">
        <v>24</v>
      </c>
      <c r="Q6314" t="s">
        <v>25</v>
      </c>
      <c r="R6314" t="s">
        <v>106</v>
      </c>
      <c r="S6314">
        <v>1248</v>
      </c>
      <c r="T6314" t="s">
        <v>27</v>
      </c>
      <c r="U6314" t="s">
        <v>28</v>
      </c>
      <c r="V6314">
        <v>5</v>
      </c>
      <c r="W6314" t="s">
        <v>1179</v>
      </c>
    </row>
    <row r="6315" spans="1:23" x14ac:dyDescent="0.3">
      <c r="A6315">
        <v>6494</v>
      </c>
      <c r="B6315" t="s">
        <v>69</v>
      </c>
      <c r="C6315">
        <v>2018</v>
      </c>
      <c r="D6315">
        <f t="shared" ca="1" si="392"/>
        <v>5</v>
      </c>
      <c r="E6315" s="5">
        <v>850000</v>
      </c>
      <c r="F6315">
        <v>90000</v>
      </c>
      <c r="G6315" t="s">
        <v>19</v>
      </c>
      <c r="H6315" t="str">
        <f t="shared" si="393"/>
        <v>East</v>
      </c>
      <c r="I6315" t="s">
        <v>206</v>
      </c>
      <c r="J6315" t="str">
        <f t="shared" si="394"/>
        <v>Pennsylvania</v>
      </c>
      <c r="K6315" t="s">
        <v>2322</v>
      </c>
      <c r="L6315" t="str">
        <f t="shared" si="395"/>
        <v>Chester</v>
      </c>
      <c r="M6315" t="s">
        <v>22</v>
      </c>
      <c r="N6315" t="str">
        <f>IF(M6315="", "", IFERROR(VLOOKUP(M6315, Data!$A$1:$B$5, 2, 0), "Unkown fuel"))</f>
        <v>very harmful</v>
      </c>
      <c r="O6315" t="s">
        <v>23</v>
      </c>
      <c r="P6315" t="s">
        <v>24</v>
      </c>
      <c r="Q6315" t="s">
        <v>25</v>
      </c>
      <c r="R6315" t="s">
        <v>47</v>
      </c>
      <c r="S6315">
        <v>1498</v>
      </c>
      <c r="T6315" t="s">
        <v>303</v>
      </c>
      <c r="U6315" t="s">
        <v>238</v>
      </c>
      <c r="V6315">
        <v>5</v>
      </c>
      <c r="W6315" t="s">
        <v>1179</v>
      </c>
    </row>
    <row r="6316" spans="1:23" x14ac:dyDescent="0.3">
      <c r="A6316">
        <v>6495</v>
      </c>
      <c r="B6316" t="s">
        <v>69</v>
      </c>
      <c r="C6316">
        <v>2011</v>
      </c>
      <c r="D6316">
        <f t="shared" ca="1" si="392"/>
        <v>12</v>
      </c>
      <c r="E6316" s="5">
        <v>155000</v>
      </c>
      <c r="F6316">
        <v>80000</v>
      </c>
      <c r="G6316" t="s">
        <v>56</v>
      </c>
      <c r="H6316" t="str">
        <f t="shared" si="393"/>
        <v>West</v>
      </c>
      <c r="I6316" t="s">
        <v>753</v>
      </c>
      <c r="J6316" t="str">
        <f t="shared" si="394"/>
        <v>Oregon</v>
      </c>
      <c r="K6316" t="s">
        <v>1277</v>
      </c>
      <c r="L6316" t="str">
        <f t="shared" si="395"/>
        <v>Coos Bay</v>
      </c>
      <c r="M6316" t="s">
        <v>22</v>
      </c>
      <c r="N6316" t="str">
        <f>IF(M6316="", "", IFERROR(VLOOKUP(M6316, Data!$A$1:$B$5, 2, 0), "Unkown fuel"))</f>
        <v>very harmful</v>
      </c>
      <c r="O6316" t="s">
        <v>23</v>
      </c>
      <c r="P6316" t="s">
        <v>24</v>
      </c>
      <c r="Q6316" t="s">
        <v>42</v>
      </c>
      <c r="R6316" t="s">
        <v>72</v>
      </c>
      <c r="S6316">
        <v>1399</v>
      </c>
      <c r="T6316" t="s">
        <v>388</v>
      </c>
      <c r="U6316" t="s">
        <v>74</v>
      </c>
      <c r="V6316">
        <v>5</v>
      </c>
      <c r="W6316" t="s">
        <v>1179</v>
      </c>
    </row>
    <row r="6317" spans="1:23" x14ac:dyDescent="0.3">
      <c r="A6317">
        <v>6496</v>
      </c>
      <c r="B6317" t="s">
        <v>46</v>
      </c>
      <c r="C6317">
        <v>2011</v>
      </c>
      <c r="D6317">
        <f t="shared" ca="1" si="392"/>
        <v>12</v>
      </c>
      <c r="E6317" s="5">
        <v>270000</v>
      </c>
      <c r="F6317">
        <v>125000</v>
      </c>
      <c r="G6317" t="s">
        <v>38</v>
      </c>
      <c r="H6317" t="str">
        <f t="shared" si="393"/>
        <v>Central</v>
      </c>
      <c r="I6317" t="s">
        <v>744</v>
      </c>
      <c r="J6317" t="str">
        <f t="shared" si="394"/>
        <v>Iowa</v>
      </c>
      <c r="K6317" t="s">
        <v>2323</v>
      </c>
      <c r="L6317" t="str">
        <f t="shared" si="395"/>
        <v>Muscatine</v>
      </c>
      <c r="M6317" t="s">
        <v>22</v>
      </c>
      <c r="N6317" t="str">
        <f>IF(M6317="", "", IFERROR(VLOOKUP(M6317, Data!$A$1:$B$5, 2, 0), "Unkown fuel"))</f>
        <v>very harmful</v>
      </c>
      <c r="O6317" t="s">
        <v>23</v>
      </c>
      <c r="P6317" t="s">
        <v>24</v>
      </c>
      <c r="Q6317" t="s">
        <v>25</v>
      </c>
      <c r="R6317" t="s">
        <v>47</v>
      </c>
      <c r="S6317">
        <v>1396</v>
      </c>
      <c r="T6317" t="s">
        <v>48</v>
      </c>
      <c r="U6317" t="s">
        <v>49</v>
      </c>
      <c r="V6317">
        <v>5</v>
      </c>
      <c r="W6317" t="s">
        <v>1179</v>
      </c>
    </row>
    <row r="6318" spans="1:23" x14ac:dyDescent="0.3">
      <c r="A6318">
        <v>6497</v>
      </c>
      <c r="B6318" t="s">
        <v>18</v>
      </c>
      <c r="C6318">
        <v>2015</v>
      </c>
      <c r="D6318">
        <f t="shared" ca="1" si="392"/>
        <v>8</v>
      </c>
      <c r="E6318" s="5">
        <v>610000</v>
      </c>
      <c r="F6318">
        <v>33000</v>
      </c>
      <c r="G6318" t="s">
        <v>38</v>
      </c>
      <c r="H6318" t="str">
        <f t="shared" si="393"/>
        <v>Central</v>
      </c>
      <c r="I6318" t="s">
        <v>249</v>
      </c>
      <c r="J6318" t="str">
        <f t="shared" si="394"/>
        <v>Michigan</v>
      </c>
      <c r="K6318" t="s">
        <v>952</v>
      </c>
      <c r="L6318" t="str">
        <f t="shared" si="395"/>
        <v>Allen Park</v>
      </c>
      <c r="M6318" t="s">
        <v>41</v>
      </c>
      <c r="N6318" t="str">
        <f>IF(M6318="", "", IFERROR(VLOOKUP(M6318, Data!$A$1:$B$5, 2, 0), "Unkown fuel"))</f>
        <v>harmful</v>
      </c>
      <c r="O6318" t="s">
        <v>23</v>
      </c>
      <c r="P6318" t="s">
        <v>24</v>
      </c>
      <c r="Q6318" t="s">
        <v>25</v>
      </c>
      <c r="R6318" t="s">
        <v>964</v>
      </c>
      <c r="S6318">
        <v>1373</v>
      </c>
      <c r="T6318" t="s">
        <v>384</v>
      </c>
      <c r="U6318" t="s">
        <v>233</v>
      </c>
      <c r="V6318">
        <v>5</v>
      </c>
      <c r="W6318" t="s">
        <v>1179</v>
      </c>
    </row>
    <row r="6319" spans="1:23" x14ac:dyDescent="0.3">
      <c r="A6319">
        <v>6498</v>
      </c>
      <c r="B6319" t="s">
        <v>46</v>
      </c>
      <c r="C6319">
        <v>2015</v>
      </c>
      <c r="D6319">
        <f t="shared" ca="1" si="392"/>
        <v>8</v>
      </c>
      <c r="E6319" s="5">
        <v>1000000</v>
      </c>
      <c r="F6319">
        <v>50000</v>
      </c>
      <c r="G6319" t="s">
        <v>38</v>
      </c>
      <c r="H6319" t="str">
        <f t="shared" si="393"/>
        <v>Central</v>
      </c>
      <c r="I6319" t="s">
        <v>249</v>
      </c>
      <c r="J6319" t="str">
        <f t="shared" si="394"/>
        <v>Michigan</v>
      </c>
      <c r="K6319" t="s">
        <v>952</v>
      </c>
      <c r="L6319" t="str">
        <f t="shared" si="395"/>
        <v>Allen Park</v>
      </c>
      <c r="M6319" t="s">
        <v>22</v>
      </c>
      <c r="N6319" t="str">
        <f>IF(M6319="", "", IFERROR(VLOOKUP(M6319, Data!$A$1:$B$5, 2, 0), "Unkown fuel"))</f>
        <v>very harmful</v>
      </c>
      <c r="O6319" t="s">
        <v>23</v>
      </c>
      <c r="P6319" t="s">
        <v>24</v>
      </c>
      <c r="Q6319" t="s">
        <v>25</v>
      </c>
      <c r="R6319" t="s">
        <v>300</v>
      </c>
      <c r="S6319">
        <v>1582</v>
      </c>
      <c r="T6319" t="s">
        <v>301</v>
      </c>
      <c r="U6319" t="s">
        <v>302</v>
      </c>
      <c r="V6319">
        <v>5</v>
      </c>
      <c r="W6319" t="s">
        <v>1179</v>
      </c>
    </row>
    <row r="6320" spans="1:23" x14ac:dyDescent="0.3">
      <c r="A6320">
        <v>6499</v>
      </c>
      <c r="B6320" t="s">
        <v>88</v>
      </c>
      <c r="C6320">
        <v>2012</v>
      </c>
      <c r="D6320">
        <f t="shared" ca="1" si="392"/>
        <v>11</v>
      </c>
      <c r="E6320" s="5">
        <v>450000</v>
      </c>
      <c r="F6320">
        <v>120000</v>
      </c>
      <c r="G6320" t="s">
        <v>38</v>
      </c>
      <c r="H6320" t="str">
        <f t="shared" si="393"/>
        <v>Central</v>
      </c>
      <c r="I6320" t="s">
        <v>249</v>
      </c>
      <c r="J6320" t="str">
        <f t="shared" si="394"/>
        <v>Michigan</v>
      </c>
      <c r="K6320" t="s">
        <v>952</v>
      </c>
      <c r="L6320" t="str">
        <f t="shared" si="395"/>
        <v>Allen Park</v>
      </c>
      <c r="M6320" t="s">
        <v>22</v>
      </c>
      <c r="N6320" t="str">
        <f>IF(M6320="", "", IFERROR(VLOOKUP(M6320, Data!$A$1:$B$5, 2, 0), "Unkown fuel"))</f>
        <v>very harmful</v>
      </c>
      <c r="O6320" t="s">
        <v>23</v>
      </c>
      <c r="P6320" t="s">
        <v>24</v>
      </c>
      <c r="Q6320" t="s">
        <v>33</v>
      </c>
      <c r="R6320" t="s">
        <v>481</v>
      </c>
      <c r="S6320">
        <v>2179</v>
      </c>
      <c r="T6320" t="s">
        <v>271</v>
      </c>
      <c r="U6320" t="s">
        <v>272</v>
      </c>
      <c r="V6320">
        <v>9</v>
      </c>
      <c r="W6320" t="s">
        <v>1179</v>
      </c>
    </row>
    <row r="6321" spans="1:23" x14ac:dyDescent="0.3">
      <c r="A6321">
        <v>6500</v>
      </c>
      <c r="B6321" t="s">
        <v>46</v>
      </c>
      <c r="C6321">
        <v>2018</v>
      </c>
      <c r="D6321">
        <f t="shared" ca="1" si="392"/>
        <v>5</v>
      </c>
      <c r="E6321" s="5">
        <v>500000</v>
      </c>
      <c r="F6321">
        <v>35000</v>
      </c>
      <c r="G6321" t="s">
        <v>38</v>
      </c>
      <c r="H6321" t="str">
        <f t="shared" si="393"/>
        <v>Central</v>
      </c>
      <c r="I6321" t="s">
        <v>744</v>
      </c>
      <c r="J6321" t="str">
        <f t="shared" si="394"/>
        <v>Iowa</v>
      </c>
      <c r="K6321" t="s">
        <v>2323</v>
      </c>
      <c r="L6321" t="str">
        <f t="shared" si="395"/>
        <v>Muscatine</v>
      </c>
      <c r="M6321" t="s">
        <v>22</v>
      </c>
      <c r="N6321" t="str">
        <f>IF(M6321="", "", IFERROR(VLOOKUP(M6321, Data!$A$1:$B$5, 2, 0), "Unkown fuel"))</f>
        <v>very harmful</v>
      </c>
      <c r="O6321" t="s">
        <v>23</v>
      </c>
      <c r="P6321" t="s">
        <v>24</v>
      </c>
      <c r="Q6321" t="s">
        <v>25</v>
      </c>
      <c r="R6321" t="s">
        <v>465</v>
      </c>
      <c r="S6321">
        <v>1186</v>
      </c>
      <c r="T6321" t="s">
        <v>466</v>
      </c>
      <c r="U6321" t="s">
        <v>467</v>
      </c>
      <c r="V6321">
        <v>5</v>
      </c>
      <c r="W6321" t="s">
        <v>1179</v>
      </c>
    </row>
    <row r="6322" spans="1:23" x14ac:dyDescent="0.3">
      <c r="A6322">
        <v>6501</v>
      </c>
      <c r="B6322" t="s">
        <v>37</v>
      </c>
      <c r="C6322">
        <v>2018</v>
      </c>
      <c r="D6322">
        <f t="shared" ca="1" si="392"/>
        <v>5</v>
      </c>
      <c r="E6322" s="5">
        <v>700000</v>
      </c>
      <c r="F6322">
        <v>43000</v>
      </c>
      <c r="G6322" t="s">
        <v>38</v>
      </c>
      <c r="H6322" t="str">
        <f t="shared" si="393"/>
        <v>Central</v>
      </c>
      <c r="I6322" t="s">
        <v>744</v>
      </c>
      <c r="J6322" t="str">
        <f t="shared" si="394"/>
        <v>Iowa</v>
      </c>
      <c r="K6322" t="s">
        <v>2323</v>
      </c>
      <c r="L6322" t="str">
        <f t="shared" si="395"/>
        <v>Muscatine</v>
      </c>
      <c r="M6322" t="s">
        <v>22</v>
      </c>
      <c r="N6322" t="str">
        <f>IF(M6322="", "", IFERROR(VLOOKUP(M6322, Data!$A$1:$B$5, 2, 0), "Unkown fuel"))</f>
        <v>very harmful</v>
      </c>
      <c r="O6322" t="s">
        <v>23</v>
      </c>
      <c r="P6322" t="s">
        <v>24</v>
      </c>
      <c r="Q6322" t="s">
        <v>25</v>
      </c>
      <c r="R6322" t="s">
        <v>670</v>
      </c>
      <c r="S6322">
        <v>1498</v>
      </c>
      <c r="T6322" t="s">
        <v>177</v>
      </c>
      <c r="U6322" t="s">
        <v>95</v>
      </c>
      <c r="V6322">
        <v>5</v>
      </c>
      <c r="W6322" t="s">
        <v>1179</v>
      </c>
    </row>
    <row r="6323" spans="1:23" x14ac:dyDescent="0.3">
      <c r="A6323">
        <v>6502</v>
      </c>
      <c r="B6323" t="s">
        <v>18</v>
      </c>
      <c r="C6323">
        <v>2007</v>
      </c>
      <c r="D6323">
        <f t="shared" ca="1" si="392"/>
        <v>16</v>
      </c>
      <c r="E6323" s="5">
        <v>135000</v>
      </c>
      <c r="F6323">
        <v>60000</v>
      </c>
      <c r="G6323" t="s">
        <v>38</v>
      </c>
      <c r="H6323" t="str">
        <f t="shared" si="393"/>
        <v>Central</v>
      </c>
      <c r="I6323" t="s">
        <v>744</v>
      </c>
      <c r="J6323" t="str">
        <f t="shared" si="394"/>
        <v>Iowa</v>
      </c>
      <c r="K6323" t="s">
        <v>2323</v>
      </c>
      <c r="L6323" t="str">
        <f t="shared" si="395"/>
        <v>Muscatine</v>
      </c>
      <c r="M6323" t="s">
        <v>41</v>
      </c>
      <c r="N6323" t="str">
        <f>IF(M6323="", "", IFERROR(VLOOKUP(M6323, Data!$A$1:$B$5, 2, 0), "Unkown fuel"))</f>
        <v>harmful</v>
      </c>
      <c r="O6323" t="s">
        <v>23</v>
      </c>
      <c r="P6323" t="s">
        <v>24</v>
      </c>
      <c r="Q6323" t="s">
        <v>25</v>
      </c>
      <c r="R6323" t="s">
        <v>96</v>
      </c>
      <c r="S6323">
        <v>796</v>
      </c>
      <c r="T6323" t="s">
        <v>97</v>
      </c>
      <c r="U6323" t="s">
        <v>98</v>
      </c>
      <c r="V6323">
        <v>5</v>
      </c>
      <c r="W6323" t="s">
        <v>1179</v>
      </c>
    </row>
    <row r="6324" spans="1:23" x14ac:dyDescent="0.3">
      <c r="A6324">
        <v>6503</v>
      </c>
      <c r="B6324" t="s">
        <v>88</v>
      </c>
      <c r="C6324">
        <v>2012</v>
      </c>
      <c r="D6324">
        <f t="shared" ca="1" si="392"/>
        <v>11</v>
      </c>
      <c r="E6324" s="5">
        <v>430000</v>
      </c>
      <c r="F6324">
        <v>148000</v>
      </c>
      <c r="G6324" t="s">
        <v>38</v>
      </c>
      <c r="H6324" t="str">
        <f t="shared" si="393"/>
        <v>Central</v>
      </c>
      <c r="I6324" t="s">
        <v>744</v>
      </c>
      <c r="J6324" t="str">
        <f t="shared" si="394"/>
        <v>Iowa</v>
      </c>
      <c r="K6324" t="s">
        <v>2323</v>
      </c>
      <c r="L6324" t="str">
        <f t="shared" si="395"/>
        <v>Muscatine</v>
      </c>
      <c r="M6324" t="s">
        <v>22</v>
      </c>
      <c r="N6324" t="str">
        <f>IF(M6324="", "", IFERROR(VLOOKUP(M6324, Data!$A$1:$B$5, 2, 0), "Unkown fuel"))</f>
        <v>very harmful</v>
      </c>
      <c r="O6324" t="s">
        <v>23</v>
      </c>
      <c r="P6324" t="s">
        <v>24</v>
      </c>
      <c r="Q6324" t="s">
        <v>33</v>
      </c>
      <c r="R6324" t="s">
        <v>481</v>
      </c>
      <c r="S6324">
        <v>2179</v>
      </c>
      <c r="T6324" t="s">
        <v>271</v>
      </c>
      <c r="U6324" t="s">
        <v>272</v>
      </c>
      <c r="V6324">
        <v>9</v>
      </c>
      <c r="W6324" t="s">
        <v>1179</v>
      </c>
    </row>
    <row r="6325" spans="1:23" x14ac:dyDescent="0.3">
      <c r="A6325">
        <v>6504</v>
      </c>
      <c r="B6325" t="s">
        <v>46</v>
      </c>
      <c r="C6325">
        <v>2014</v>
      </c>
      <c r="D6325">
        <f t="shared" ca="1" si="392"/>
        <v>9</v>
      </c>
      <c r="E6325" s="5">
        <v>625000</v>
      </c>
      <c r="F6325">
        <v>70000</v>
      </c>
      <c r="G6325" t="s">
        <v>38</v>
      </c>
      <c r="H6325" t="str">
        <f t="shared" si="393"/>
        <v>Central</v>
      </c>
      <c r="I6325" t="s">
        <v>744</v>
      </c>
      <c r="J6325" t="str">
        <f t="shared" si="394"/>
        <v>Iowa</v>
      </c>
      <c r="K6325" t="s">
        <v>2323</v>
      </c>
      <c r="L6325" t="str">
        <f t="shared" si="395"/>
        <v>Muscatine</v>
      </c>
      <c r="M6325" t="s">
        <v>22</v>
      </c>
      <c r="N6325" t="str">
        <f>IF(M6325="", "", IFERROR(VLOOKUP(M6325, Data!$A$1:$B$5, 2, 0), "Unkown fuel"))</f>
        <v>very harmful</v>
      </c>
      <c r="O6325" t="s">
        <v>23</v>
      </c>
      <c r="P6325" t="s">
        <v>24</v>
      </c>
      <c r="Q6325" t="s">
        <v>33</v>
      </c>
      <c r="R6325" t="s">
        <v>288</v>
      </c>
      <c r="S6325">
        <v>1582</v>
      </c>
      <c r="T6325" t="s">
        <v>289</v>
      </c>
      <c r="U6325" t="s">
        <v>290</v>
      </c>
      <c r="V6325">
        <v>5</v>
      </c>
      <c r="W6325" t="s">
        <v>1179</v>
      </c>
    </row>
    <row r="6326" spans="1:23" x14ac:dyDescent="0.3">
      <c r="A6326">
        <v>6505</v>
      </c>
      <c r="B6326" t="s">
        <v>296</v>
      </c>
      <c r="C6326">
        <v>2011</v>
      </c>
      <c r="D6326">
        <f t="shared" ca="1" si="392"/>
        <v>12</v>
      </c>
      <c r="E6326" s="5">
        <v>280000</v>
      </c>
      <c r="F6326">
        <v>96000</v>
      </c>
      <c r="G6326" t="s">
        <v>38</v>
      </c>
      <c r="H6326" t="str">
        <f t="shared" si="393"/>
        <v>Central</v>
      </c>
      <c r="I6326" t="s">
        <v>744</v>
      </c>
      <c r="J6326" t="str">
        <f t="shared" si="394"/>
        <v>Iowa</v>
      </c>
      <c r="K6326" t="s">
        <v>2323</v>
      </c>
      <c r="L6326" t="str">
        <f t="shared" si="395"/>
        <v>Muscatine</v>
      </c>
      <c r="M6326" t="s">
        <v>41</v>
      </c>
      <c r="N6326" t="str">
        <f>IF(M6326="", "", IFERROR(VLOOKUP(M6326, Data!$A$1:$B$5, 2, 0), "Unkown fuel"))</f>
        <v>harmful</v>
      </c>
      <c r="O6326" t="s">
        <v>23</v>
      </c>
      <c r="P6326" t="s">
        <v>24</v>
      </c>
      <c r="Q6326" t="s">
        <v>25</v>
      </c>
      <c r="R6326" t="s">
        <v>436</v>
      </c>
      <c r="S6326">
        <v>1498</v>
      </c>
      <c r="T6326" t="s">
        <v>437</v>
      </c>
      <c r="U6326" t="s">
        <v>438</v>
      </c>
      <c r="V6326">
        <v>5</v>
      </c>
      <c r="W6326" t="s">
        <v>1179</v>
      </c>
    </row>
    <row r="6327" spans="1:23" x14ac:dyDescent="0.3">
      <c r="A6327">
        <v>6506</v>
      </c>
      <c r="B6327" t="s">
        <v>88</v>
      </c>
      <c r="C6327">
        <v>2015</v>
      </c>
      <c r="D6327">
        <f t="shared" ca="1" si="392"/>
        <v>8</v>
      </c>
      <c r="E6327" s="5">
        <v>800000</v>
      </c>
      <c r="F6327">
        <v>70000</v>
      </c>
      <c r="G6327" t="s">
        <v>124</v>
      </c>
      <c r="H6327" t="str">
        <f t="shared" si="393"/>
        <v>South</v>
      </c>
      <c r="I6327" t="s">
        <v>125</v>
      </c>
      <c r="J6327" t="str">
        <f t="shared" si="394"/>
        <v>Georgia</v>
      </c>
      <c r="K6327" t="s">
        <v>1075</v>
      </c>
      <c r="L6327" t="str">
        <f t="shared" si="395"/>
        <v>Rome</v>
      </c>
      <c r="M6327" t="s">
        <v>22</v>
      </c>
      <c r="N6327" t="str">
        <f>IF(M6327="", "", IFERROR(VLOOKUP(M6327, Data!$A$1:$B$5, 2, 0), "Unkown fuel"))</f>
        <v>very harmful</v>
      </c>
      <c r="O6327" t="s">
        <v>23</v>
      </c>
      <c r="P6327" t="s">
        <v>24</v>
      </c>
      <c r="Q6327" t="s">
        <v>25</v>
      </c>
      <c r="R6327" t="s">
        <v>605</v>
      </c>
      <c r="S6327">
        <v>1997</v>
      </c>
      <c r="T6327" t="s">
        <v>271</v>
      </c>
      <c r="U6327" t="s">
        <v>615</v>
      </c>
      <c r="V6327">
        <v>7</v>
      </c>
      <c r="W6327" t="s">
        <v>1179</v>
      </c>
    </row>
    <row r="6328" spans="1:23" x14ac:dyDescent="0.3">
      <c r="A6328">
        <v>6507</v>
      </c>
      <c r="B6328" t="s">
        <v>18</v>
      </c>
      <c r="C6328">
        <v>2012</v>
      </c>
      <c r="D6328">
        <f t="shared" ca="1" si="392"/>
        <v>11</v>
      </c>
      <c r="E6328" s="5">
        <v>220000</v>
      </c>
      <c r="F6328">
        <v>70000</v>
      </c>
      <c r="G6328" t="s">
        <v>124</v>
      </c>
      <c r="H6328" t="str">
        <f t="shared" si="393"/>
        <v>South</v>
      </c>
      <c r="I6328" t="s">
        <v>125</v>
      </c>
      <c r="J6328" t="str">
        <f t="shared" si="394"/>
        <v>Georgia</v>
      </c>
      <c r="K6328" t="s">
        <v>1075</v>
      </c>
      <c r="L6328" t="str">
        <f t="shared" si="395"/>
        <v>Rome</v>
      </c>
      <c r="M6328" t="s">
        <v>22</v>
      </c>
      <c r="N6328" t="str">
        <f>IF(M6328="", "", IFERROR(VLOOKUP(M6328, Data!$A$1:$B$5, 2, 0), "Unkown fuel"))</f>
        <v>very harmful</v>
      </c>
      <c r="O6328" t="s">
        <v>23</v>
      </c>
      <c r="P6328" t="s">
        <v>24</v>
      </c>
      <c r="Q6328" t="s">
        <v>33</v>
      </c>
      <c r="R6328" t="s">
        <v>671</v>
      </c>
      <c r="S6328">
        <v>1248</v>
      </c>
      <c r="T6328" t="s">
        <v>672</v>
      </c>
      <c r="U6328" t="s">
        <v>28</v>
      </c>
      <c r="V6328">
        <v>5</v>
      </c>
      <c r="W6328" t="s">
        <v>1179</v>
      </c>
    </row>
    <row r="6329" spans="1:23" x14ac:dyDescent="0.3">
      <c r="A6329">
        <v>6508</v>
      </c>
      <c r="B6329" t="s">
        <v>18</v>
      </c>
      <c r="C6329">
        <v>2017</v>
      </c>
      <c r="D6329">
        <f t="shared" ca="1" si="392"/>
        <v>6</v>
      </c>
      <c r="E6329" s="5">
        <v>620000</v>
      </c>
      <c r="F6329">
        <v>18484</v>
      </c>
      <c r="G6329" t="s">
        <v>124</v>
      </c>
      <c r="H6329" t="str">
        <f t="shared" si="393"/>
        <v>South</v>
      </c>
      <c r="I6329" t="s">
        <v>125</v>
      </c>
      <c r="J6329" t="str">
        <f t="shared" si="394"/>
        <v>Georgia</v>
      </c>
      <c r="K6329" t="s">
        <v>1075</v>
      </c>
      <c r="L6329" t="str">
        <f t="shared" si="395"/>
        <v>Rome</v>
      </c>
      <c r="M6329" t="s">
        <v>41</v>
      </c>
      <c r="N6329" t="str">
        <f>IF(M6329="", "", IFERROR(VLOOKUP(M6329, Data!$A$1:$B$5, 2, 0), "Unkown fuel"))</f>
        <v>harmful</v>
      </c>
      <c r="O6329" t="s">
        <v>23</v>
      </c>
      <c r="P6329" t="s">
        <v>24</v>
      </c>
      <c r="Q6329" t="s">
        <v>25</v>
      </c>
      <c r="R6329" t="s">
        <v>903</v>
      </c>
      <c r="S6329">
        <v>1197</v>
      </c>
      <c r="T6329" t="s">
        <v>265</v>
      </c>
      <c r="U6329" t="s">
        <v>266</v>
      </c>
      <c r="V6329">
        <v>5</v>
      </c>
      <c r="W6329" t="s">
        <v>1179</v>
      </c>
    </row>
    <row r="6330" spans="1:23" x14ac:dyDescent="0.3">
      <c r="A6330">
        <v>6509</v>
      </c>
      <c r="B6330" t="s">
        <v>109</v>
      </c>
      <c r="C6330">
        <v>2011</v>
      </c>
      <c r="D6330">
        <f t="shared" ca="1" si="392"/>
        <v>12</v>
      </c>
      <c r="E6330" s="5">
        <v>300000</v>
      </c>
      <c r="F6330">
        <v>70000</v>
      </c>
      <c r="G6330" t="s">
        <v>124</v>
      </c>
      <c r="H6330" t="str">
        <f t="shared" si="393"/>
        <v>South</v>
      </c>
      <c r="I6330" t="s">
        <v>125</v>
      </c>
      <c r="J6330" t="str">
        <f t="shared" si="394"/>
        <v>Georgia</v>
      </c>
      <c r="K6330" t="s">
        <v>1075</v>
      </c>
      <c r="L6330" t="str">
        <f t="shared" si="395"/>
        <v>Rome</v>
      </c>
      <c r="M6330" t="s">
        <v>22</v>
      </c>
      <c r="N6330" t="str">
        <f>IF(M6330="", "", IFERROR(VLOOKUP(M6330, Data!$A$1:$B$5, 2, 0), "Unkown fuel"))</f>
        <v>very harmful</v>
      </c>
      <c r="O6330" t="s">
        <v>23</v>
      </c>
      <c r="P6330" t="s">
        <v>24</v>
      </c>
      <c r="Q6330" t="s">
        <v>25</v>
      </c>
      <c r="R6330" t="s">
        <v>150</v>
      </c>
      <c r="S6330">
        <v>2179</v>
      </c>
      <c r="T6330" t="s">
        <v>151</v>
      </c>
      <c r="U6330" t="s">
        <v>152</v>
      </c>
      <c r="V6330">
        <v>7</v>
      </c>
      <c r="W6330" t="s">
        <v>1179</v>
      </c>
    </row>
    <row r="6331" spans="1:23" x14ac:dyDescent="0.3">
      <c r="A6331">
        <v>6510</v>
      </c>
      <c r="B6331" t="s">
        <v>18</v>
      </c>
      <c r="C6331">
        <v>2010</v>
      </c>
      <c r="D6331">
        <f t="shared" ca="1" si="392"/>
        <v>13</v>
      </c>
      <c r="E6331" s="5">
        <v>180000</v>
      </c>
      <c r="F6331">
        <v>25000</v>
      </c>
      <c r="G6331" t="s">
        <v>124</v>
      </c>
      <c r="H6331" t="str">
        <f t="shared" si="393"/>
        <v>South</v>
      </c>
      <c r="I6331" t="s">
        <v>125</v>
      </c>
      <c r="J6331" t="str">
        <f t="shared" si="394"/>
        <v>Georgia</v>
      </c>
      <c r="K6331" t="s">
        <v>1075</v>
      </c>
      <c r="L6331" t="str">
        <f t="shared" si="395"/>
        <v>Rome</v>
      </c>
      <c r="M6331" t="s">
        <v>41</v>
      </c>
      <c r="N6331" t="str">
        <f>IF(M6331="", "", IFERROR(VLOOKUP(M6331, Data!$A$1:$B$5, 2, 0), "Unkown fuel"))</f>
        <v>harmful</v>
      </c>
      <c r="O6331" t="s">
        <v>23</v>
      </c>
      <c r="P6331" t="s">
        <v>24</v>
      </c>
      <c r="Q6331" t="s">
        <v>33</v>
      </c>
      <c r="R6331" t="s">
        <v>96</v>
      </c>
      <c r="S6331">
        <v>796</v>
      </c>
      <c r="T6331" t="s">
        <v>97</v>
      </c>
      <c r="U6331" t="s">
        <v>98</v>
      </c>
      <c r="V6331">
        <v>5</v>
      </c>
      <c r="W6331" t="s">
        <v>1179</v>
      </c>
    </row>
    <row r="6332" spans="1:23" x14ac:dyDescent="0.3">
      <c r="A6332">
        <v>6511</v>
      </c>
      <c r="B6332" t="s">
        <v>221</v>
      </c>
      <c r="C6332">
        <v>2013</v>
      </c>
      <c r="D6332">
        <f t="shared" ca="1" si="392"/>
        <v>10</v>
      </c>
      <c r="E6332" s="5">
        <v>250000</v>
      </c>
      <c r="F6332">
        <v>120000</v>
      </c>
      <c r="G6332" t="s">
        <v>38</v>
      </c>
      <c r="H6332" t="str">
        <f t="shared" si="393"/>
        <v>Central</v>
      </c>
      <c r="I6332" t="s">
        <v>880</v>
      </c>
      <c r="J6332" t="str">
        <f t="shared" si="394"/>
        <v>Minnesota</v>
      </c>
      <c r="K6332" t="s">
        <v>1951</v>
      </c>
      <c r="L6332" t="str">
        <f t="shared" si="395"/>
        <v>Red Wing</v>
      </c>
      <c r="M6332" t="s">
        <v>22</v>
      </c>
      <c r="N6332" t="str">
        <f>IF(M6332="", "", IFERROR(VLOOKUP(M6332, Data!$A$1:$B$5, 2, 0), "Unkown fuel"))</f>
        <v>very harmful</v>
      </c>
      <c r="O6332" t="s">
        <v>23</v>
      </c>
      <c r="P6332" t="s">
        <v>24</v>
      </c>
      <c r="Q6332" t="s">
        <v>42</v>
      </c>
      <c r="R6332" t="s">
        <v>655</v>
      </c>
      <c r="S6332">
        <v>1199</v>
      </c>
      <c r="T6332" t="s">
        <v>82</v>
      </c>
      <c r="U6332" t="s">
        <v>656</v>
      </c>
      <c r="V6332">
        <v>5</v>
      </c>
      <c r="W6332" t="s">
        <v>1179</v>
      </c>
    </row>
    <row r="6333" spans="1:23" x14ac:dyDescent="0.3">
      <c r="A6333">
        <v>6512</v>
      </c>
      <c r="B6333" t="s">
        <v>18</v>
      </c>
      <c r="C6333">
        <v>2017</v>
      </c>
      <c r="D6333">
        <f t="shared" ca="1" si="392"/>
        <v>6</v>
      </c>
      <c r="E6333" s="5">
        <v>480000</v>
      </c>
      <c r="F6333">
        <v>55000</v>
      </c>
      <c r="G6333" t="s">
        <v>124</v>
      </c>
      <c r="H6333" t="str">
        <f t="shared" si="393"/>
        <v>South</v>
      </c>
      <c r="I6333" t="s">
        <v>125</v>
      </c>
      <c r="J6333" t="str">
        <f t="shared" si="394"/>
        <v>Georgia</v>
      </c>
      <c r="K6333" t="s">
        <v>1075</v>
      </c>
      <c r="L6333" t="str">
        <f t="shared" si="395"/>
        <v>Rome</v>
      </c>
      <c r="M6333" t="s">
        <v>41</v>
      </c>
      <c r="N6333" t="str">
        <f>IF(M6333="", "", IFERROR(VLOOKUP(M6333, Data!$A$1:$B$5, 2, 0), "Unkown fuel"))</f>
        <v>harmful</v>
      </c>
      <c r="O6333" t="s">
        <v>23</v>
      </c>
      <c r="P6333" t="s">
        <v>24</v>
      </c>
      <c r="Q6333" t="s">
        <v>25</v>
      </c>
      <c r="R6333" t="s">
        <v>295</v>
      </c>
      <c r="S6333">
        <v>1197</v>
      </c>
      <c r="T6333" t="s">
        <v>165</v>
      </c>
      <c r="U6333" t="s">
        <v>115</v>
      </c>
      <c r="V6333">
        <v>5</v>
      </c>
      <c r="W6333" t="s">
        <v>1179</v>
      </c>
    </row>
    <row r="6334" spans="1:23" x14ac:dyDescent="0.3">
      <c r="A6334">
        <v>6513</v>
      </c>
      <c r="B6334" t="s">
        <v>69</v>
      </c>
      <c r="C6334">
        <v>2019</v>
      </c>
      <c r="D6334">
        <f t="shared" ca="1" si="392"/>
        <v>4</v>
      </c>
      <c r="E6334" s="5">
        <v>885000</v>
      </c>
      <c r="F6334">
        <v>10000</v>
      </c>
      <c r="G6334" t="s">
        <v>124</v>
      </c>
      <c r="H6334" t="str">
        <f t="shared" si="393"/>
        <v>South</v>
      </c>
      <c r="I6334" t="s">
        <v>125</v>
      </c>
      <c r="J6334" t="str">
        <f t="shared" si="394"/>
        <v>Georgia</v>
      </c>
      <c r="K6334" t="s">
        <v>1389</v>
      </c>
      <c r="L6334" t="str">
        <f t="shared" si="395"/>
        <v>Roswell</v>
      </c>
      <c r="M6334" t="s">
        <v>41</v>
      </c>
      <c r="N6334" t="str">
        <f>IF(M6334="", "", IFERROR(VLOOKUP(M6334, Data!$A$1:$B$5, 2, 0), "Unkown fuel"))</f>
        <v>harmful</v>
      </c>
      <c r="O6334" t="s">
        <v>23</v>
      </c>
      <c r="P6334" t="s">
        <v>24</v>
      </c>
      <c r="Q6334" t="s">
        <v>33</v>
      </c>
      <c r="R6334" t="s">
        <v>142</v>
      </c>
      <c r="S6334">
        <v>1497</v>
      </c>
      <c r="T6334" t="s">
        <v>1111</v>
      </c>
      <c r="U6334" t="s">
        <v>440</v>
      </c>
      <c r="V6334">
        <v>5</v>
      </c>
      <c r="W6334" t="s">
        <v>1179</v>
      </c>
    </row>
    <row r="6335" spans="1:23" x14ac:dyDescent="0.3">
      <c r="A6335">
        <v>6514</v>
      </c>
      <c r="B6335" t="s">
        <v>88</v>
      </c>
      <c r="C6335">
        <v>2020</v>
      </c>
      <c r="D6335">
        <f t="shared" ca="1" si="392"/>
        <v>3</v>
      </c>
      <c r="E6335" s="5">
        <v>550000</v>
      </c>
      <c r="F6335">
        <v>60000</v>
      </c>
      <c r="G6335" t="s">
        <v>124</v>
      </c>
      <c r="H6335" t="str">
        <f t="shared" si="393"/>
        <v>South</v>
      </c>
      <c r="I6335" t="s">
        <v>125</v>
      </c>
      <c r="J6335" t="str">
        <f t="shared" si="394"/>
        <v>Georgia</v>
      </c>
      <c r="K6335" t="s">
        <v>1389</v>
      </c>
      <c r="L6335" t="str">
        <f t="shared" si="395"/>
        <v>Roswell</v>
      </c>
      <c r="M6335" t="s">
        <v>22</v>
      </c>
      <c r="N6335" t="str">
        <f>IF(M6335="", "", IFERROR(VLOOKUP(M6335, Data!$A$1:$B$5, 2, 0), "Unkown fuel"))</f>
        <v>very harmful</v>
      </c>
      <c r="O6335" t="s">
        <v>23</v>
      </c>
      <c r="P6335" t="s">
        <v>24</v>
      </c>
      <c r="Q6335" t="s">
        <v>25</v>
      </c>
      <c r="R6335" t="s">
        <v>564</v>
      </c>
      <c r="S6335">
        <v>1198</v>
      </c>
      <c r="T6335" t="s">
        <v>565</v>
      </c>
      <c r="U6335" t="s">
        <v>566</v>
      </c>
      <c r="V6335">
        <v>6</v>
      </c>
      <c r="W6335" t="s">
        <v>1179</v>
      </c>
    </row>
    <row r="6336" spans="1:23" x14ac:dyDescent="0.3">
      <c r="A6336">
        <v>6515</v>
      </c>
      <c r="B6336" t="s">
        <v>18</v>
      </c>
      <c r="C6336">
        <v>2018</v>
      </c>
      <c r="D6336">
        <f t="shared" ca="1" si="392"/>
        <v>5</v>
      </c>
      <c r="E6336" s="5">
        <v>800000</v>
      </c>
      <c r="F6336">
        <v>30000</v>
      </c>
      <c r="G6336" t="s">
        <v>124</v>
      </c>
      <c r="H6336" t="str">
        <f t="shared" si="393"/>
        <v>South</v>
      </c>
      <c r="I6336" t="s">
        <v>125</v>
      </c>
      <c r="J6336" t="str">
        <f t="shared" si="394"/>
        <v>Georgia</v>
      </c>
      <c r="K6336" t="s">
        <v>1075</v>
      </c>
      <c r="L6336" t="str">
        <f t="shared" si="395"/>
        <v>Rome</v>
      </c>
      <c r="M6336" t="s">
        <v>22</v>
      </c>
      <c r="N6336" t="str">
        <f>IF(M6336="", "", IFERROR(VLOOKUP(M6336, Data!$A$1:$B$5, 2, 0), "Unkown fuel"))</f>
        <v>very harmful</v>
      </c>
      <c r="O6336" t="s">
        <v>23</v>
      </c>
      <c r="P6336" t="s">
        <v>24</v>
      </c>
      <c r="Q6336" t="s">
        <v>25</v>
      </c>
      <c r="R6336" t="s">
        <v>424</v>
      </c>
      <c r="S6336">
        <v>1248</v>
      </c>
      <c r="T6336" t="s">
        <v>425</v>
      </c>
      <c r="U6336" t="s">
        <v>28</v>
      </c>
      <c r="V6336">
        <v>5</v>
      </c>
      <c r="W6336" t="s">
        <v>1179</v>
      </c>
    </row>
    <row r="6337" spans="1:23" x14ac:dyDescent="0.3">
      <c r="A6337">
        <v>6516</v>
      </c>
      <c r="B6337" t="s">
        <v>46</v>
      </c>
      <c r="C6337">
        <v>2013</v>
      </c>
      <c r="D6337">
        <f t="shared" ca="1" si="392"/>
        <v>10</v>
      </c>
      <c r="E6337" s="5">
        <v>180000</v>
      </c>
      <c r="F6337">
        <v>65000</v>
      </c>
      <c r="G6337" t="s">
        <v>124</v>
      </c>
      <c r="H6337" t="str">
        <f t="shared" si="393"/>
        <v>South</v>
      </c>
      <c r="I6337" t="s">
        <v>125</v>
      </c>
      <c r="J6337" t="str">
        <f t="shared" si="394"/>
        <v>Georgia</v>
      </c>
      <c r="K6337" t="s">
        <v>1075</v>
      </c>
      <c r="L6337" t="str">
        <f t="shared" si="395"/>
        <v>Rome</v>
      </c>
      <c r="M6337" t="s">
        <v>41</v>
      </c>
      <c r="N6337" t="str">
        <f>IF(M6337="", "", IFERROR(VLOOKUP(M6337, Data!$A$1:$B$5, 2, 0), "Unkown fuel"))</f>
        <v>harmful</v>
      </c>
      <c r="O6337" t="s">
        <v>23</v>
      </c>
      <c r="P6337" t="s">
        <v>24</v>
      </c>
      <c r="Q6337" t="s">
        <v>25</v>
      </c>
      <c r="R6337" t="s">
        <v>308</v>
      </c>
      <c r="S6337">
        <v>1086</v>
      </c>
      <c r="T6337" t="s">
        <v>309</v>
      </c>
      <c r="U6337" t="s">
        <v>310</v>
      </c>
      <c r="V6337">
        <v>5</v>
      </c>
      <c r="W6337" t="s">
        <v>1179</v>
      </c>
    </row>
    <row r="6338" spans="1:23" x14ac:dyDescent="0.3">
      <c r="A6338">
        <v>6518</v>
      </c>
      <c r="B6338" t="s">
        <v>46</v>
      </c>
      <c r="C6338">
        <v>2012</v>
      </c>
      <c r="D6338">
        <f t="shared" ref="D6338:D6401" ca="1" si="396">TRUNC(YEARFRAC(DATE(C6338,1,1), TODAY(), 1))</f>
        <v>11</v>
      </c>
      <c r="E6338" s="5">
        <v>380000</v>
      </c>
      <c r="F6338">
        <v>50000</v>
      </c>
      <c r="G6338" t="s">
        <v>38</v>
      </c>
      <c r="H6338" t="str">
        <f t="shared" ref="H6338:H6401" si="397">TRIM(G6338)</f>
        <v>Central</v>
      </c>
      <c r="I6338" t="s">
        <v>812</v>
      </c>
      <c r="J6338" t="str">
        <f t="shared" ref="J6338:J6401" si="398">TRIM(I6338)</f>
        <v>Wisconsin</v>
      </c>
      <c r="K6338" t="s">
        <v>2324</v>
      </c>
      <c r="L6338" t="str">
        <f t="shared" ref="L6338:L6401" si="399">TRIM(K6338)</f>
        <v>Greenfield</v>
      </c>
      <c r="M6338" t="s">
        <v>22</v>
      </c>
      <c r="N6338" t="str">
        <f>IF(M6338="", "", IFERROR(VLOOKUP(M6338, Data!$A$1:$B$5, 2, 0), "Unkown fuel"))</f>
        <v>very harmful</v>
      </c>
      <c r="O6338" t="s">
        <v>23</v>
      </c>
      <c r="P6338" t="s">
        <v>24</v>
      </c>
      <c r="Q6338" t="s">
        <v>33</v>
      </c>
      <c r="R6338" t="s">
        <v>291</v>
      </c>
      <c r="S6338">
        <v>1396</v>
      </c>
      <c r="T6338" t="s">
        <v>216</v>
      </c>
      <c r="U6338" t="s">
        <v>649</v>
      </c>
      <c r="V6338">
        <v>5</v>
      </c>
      <c r="W6338" t="s">
        <v>1179</v>
      </c>
    </row>
    <row r="6339" spans="1:23" x14ac:dyDescent="0.3">
      <c r="A6339">
        <v>6519</v>
      </c>
      <c r="B6339" t="s">
        <v>109</v>
      </c>
      <c r="C6339">
        <v>2019</v>
      </c>
      <c r="D6339">
        <f t="shared" ca="1" si="396"/>
        <v>4</v>
      </c>
      <c r="E6339" s="5">
        <v>520000</v>
      </c>
      <c r="F6339">
        <v>2560</v>
      </c>
      <c r="G6339" t="s">
        <v>38</v>
      </c>
      <c r="H6339" t="str">
        <f t="shared" si="397"/>
        <v>Central</v>
      </c>
      <c r="I6339" t="s">
        <v>812</v>
      </c>
      <c r="J6339" t="str">
        <f t="shared" si="398"/>
        <v>Wisconsin</v>
      </c>
      <c r="K6339" t="s">
        <v>2324</v>
      </c>
      <c r="L6339" t="str">
        <f t="shared" si="399"/>
        <v>Greenfield</v>
      </c>
      <c r="M6339" t="s">
        <v>41</v>
      </c>
      <c r="N6339" t="str">
        <f>IF(M6339="", "", IFERROR(VLOOKUP(M6339, Data!$A$1:$B$5, 2, 0), "Unkown fuel"))</f>
        <v>harmful</v>
      </c>
      <c r="O6339" t="s">
        <v>23</v>
      </c>
      <c r="P6339" t="s">
        <v>154</v>
      </c>
      <c r="Q6339" t="s">
        <v>25</v>
      </c>
      <c r="R6339" t="s">
        <v>496</v>
      </c>
      <c r="S6339">
        <v>1199</v>
      </c>
      <c r="T6339" t="s">
        <v>111</v>
      </c>
      <c r="U6339" t="s">
        <v>112</v>
      </c>
      <c r="V6339">
        <v>5</v>
      </c>
      <c r="W6339" t="s">
        <v>1179</v>
      </c>
    </row>
    <row r="6340" spans="1:23" x14ac:dyDescent="0.3">
      <c r="A6340">
        <v>6520</v>
      </c>
      <c r="B6340" t="s">
        <v>18</v>
      </c>
      <c r="C6340">
        <v>2004</v>
      </c>
      <c r="D6340">
        <f t="shared" ca="1" si="396"/>
        <v>19</v>
      </c>
      <c r="E6340" s="5">
        <v>90000</v>
      </c>
      <c r="F6340">
        <v>60000</v>
      </c>
      <c r="G6340" t="s">
        <v>38</v>
      </c>
      <c r="H6340" t="str">
        <f t="shared" si="397"/>
        <v>Central</v>
      </c>
      <c r="I6340" t="s">
        <v>812</v>
      </c>
      <c r="J6340" t="str">
        <f t="shared" si="398"/>
        <v>Wisconsin</v>
      </c>
      <c r="K6340" t="s">
        <v>2324</v>
      </c>
      <c r="L6340" t="str">
        <f t="shared" si="399"/>
        <v>Greenfield</v>
      </c>
      <c r="M6340" t="s">
        <v>41</v>
      </c>
      <c r="N6340" t="str">
        <f>IF(M6340="", "", IFERROR(VLOOKUP(M6340, Data!$A$1:$B$5, 2, 0), "Unkown fuel"))</f>
        <v>harmful</v>
      </c>
      <c r="O6340" t="s">
        <v>23</v>
      </c>
      <c r="P6340" t="s">
        <v>24</v>
      </c>
      <c r="Q6340" t="s">
        <v>25</v>
      </c>
      <c r="R6340" t="s">
        <v>96</v>
      </c>
      <c r="S6340">
        <v>796</v>
      </c>
      <c r="T6340" t="s">
        <v>97</v>
      </c>
      <c r="U6340" t="s">
        <v>98</v>
      </c>
      <c r="V6340">
        <v>5</v>
      </c>
      <c r="W6340" t="s">
        <v>1179</v>
      </c>
    </row>
    <row r="6341" spans="1:23" x14ac:dyDescent="0.3">
      <c r="A6341">
        <v>6521</v>
      </c>
      <c r="B6341" t="s">
        <v>18</v>
      </c>
      <c r="C6341">
        <v>2016</v>
      </c>
      <c r="D6341">
        <f t="shared" ca="1" si="396"/>
        <v>7</v>
      </c>
      <c r="E6341" s="5">
        <v>330000</v>
      </c>
      <c r="F6341">
        <v>80000</v>
      </c>
      <c r="G6341" t="s">
        <v>38</v>
      </c>
      <c r="H6341" t="str">
        <f t="shared" si="397"/>
        <v>Central</v>
      </c>
      <c r="I6341" t="s">
        <v>812</v>
      </c>
      <c r="J6341" t="str">
        <f t="shared" si="398"/>
        <v>Wisconsin</v>
      </c>
      <c r="K6341" t="s">
        <v>2325</v>
      </c>
      <c r="L6341" t="str">
        <f t="shared" si="399"/>
        <v>Green Bay</v>
      </c>
      <c r="M6341" t="s">
        <v>41</v>
      </c>
      <c r="N6341" t="str">
        <f>IF(M6341="", "", IFERROR(VLOOKUP(M6341, Data!$A$1:$B$5, 2, 0), "Unkown fuel"))</f>
        <v>harmful</v>
      </c>
      <c r="O6341" t="s">
        <v>23</v>
      </c>
      <c r="P6341" t="s">
        <v>24</v>
      </c>
      <c r="Q6341" t="s">
        <v>33</v>
      </c>
      <c r="R6341" t="s">
        <v>226</v>
      </c>
      <c r="S6341">
        <v>998</v>
      </c>
      <c r="T6341" t="s">
        <v>244</v>
      </c>
      <c r="U6341" t="s">
        <v>141</v>
      </c>
      <c r="V6341">
        <v>5</v>
      </c>
      <c r="W6341" t="s">
        <v>1179</v>
      </c>
    </row>
    <row r="6342" spans="1:23" x14ac:dyDescent="0.3">
      <c r="A6342">
        <v>6522</v>
      </c>
      <c r="B6342" t="s">
        <v>18</v>
      </c>
      <c r="C6342">
        <v>1999</v>
      </c>
      <c r="D6342">
        <f t="shared" ca="1" si="396"/>
        <v>24</v>
      </c>
      <c r="E6342" s="5">
        <v>40000</v>
      </c>
      <c r="F6342">
        <v>50000</v>
      </c>
      <c r="G6342" t="s">
        <v>38</v>
      </c>
      <c r="H6342" t="str">
        <f t="shared" si="397"/>
        <v>Central</v>
      </c>
      <c r="I6342" t="s">
        <v>812</v>
      </c>
      <c r="J6342" t="str">
        <f t="shared" si="398"/>
        <v>Wisconsin</v>
      </c>
      <c r="K6342" t="s">
        <v>2325</v>
      </c>
      <c r="L6342" t="str">
        <f t="shared" si="399"/>
        <v>Green Bay</v>
      </c>
      <c r="M6342" t="s">
        <v>41</v>
      </c>
      <c r="N6342" t="str">
        <f>IF(M6342="", "", IFERROR(VLOOKUP(M6342, Data!$A$1:$B$5, 2, 0), "Unkown fuel"))</f>
        <v>harmful</v>
      </c>
      <c r="O6342" t="s">
        <v>23</v>
      </c>
      <c r="P6342" t="s">
        <v>24</v>
      </c>
      <c r="Q6342" t="s">
        <v>33</v>
      </c>
      <c r="R6342" t="s">
        <v>50</v>
      </c>
      <c r="S6342">
        <v>796</v>
      </c>
      <c r="T6342" t="s">
        <v>63</v>
      </c>
      <c r="U6342" t="s">
        <v>64</v>
      </c>
      <c r="V6342">
        <v>4</v>
      </c>
      <c r="W6342" t="s">
        <v>1179</v>
      </c>
    </row>
    <row r="6343" spans="1:23" x14ac:dyDescent="0.3">
      <c r="A6343">
        <v>6523</v>
      </c>
      <c r="B6343" t="s">
        <v>120</v>
      </c>
      <c r="C6343">
        <v>2015</v>
      </c>
      <c r="D6343">
        <f t="shared" ca="1" si="396"/>
        <v>8</v>
      </c>
      <c r="E6343" s="5">
        <v>370000</v>
      </c>
      <c r="F6343">
        <v>120000</v>
      </c>
      <c r="G6343" t="s">
        <v>38</v>
      </c>
      <c r="H6343" t="str">
        <f t="shared" si="397"/>
        <v>Central</v>
      </c>
      <c r="I6343" t="s">
        <v>812</v>
      </c>
      <c r="J6343" t="str">
        <f t="shared" si="398"/>
        <v>Wisconsin</v>
      </c>
      <c r="K6343" t="s">
        <v>2325</v>
      </c>
      <c r="L6343" t="str">
        <f t="shared" si="399"/>
        <v>Green Bay</v>
      </c>
      <c r="M6343" t="s">
        <v>22</v>
      </c>
      <c r="N6343" t="str">
        <f>IF(M6343="", "", IFERROR(VLOOKUP(M6343, Data!$A$1:$B$5, 2, 0), "Unkown fuel"))</f>
        <v>very harmful</v>
      </c>
      <c r="O6343" t="s">
        <v>23</v>
      </c>
      <c r="P6343" t="s">
        <v>24</v>
      </c>
      <c r="Q6343" t="s">
        <v>25</v>
      </c>
      <c r="R6343" t="s">
        <v>121</v>
      </c>
      <c r="S6343">
        <v>1248</v>
      </c>
      <c r="T6343" t="s">
        <v>122</v>
      </c>
      <c r="U6343" t="s">
        <v>123</v>
      </c>
      <c r="V6343">
        <v>8</v>
      </c>
      <c r="W6343" t="s">
        <v>1179</v>
      </c>
    </row>
    <row r="6344" spans="1:23" x14ac:dyDescent="0.3">
      <c r="A6344">
        <v>6524</v>
      </c>
      <c r="B6344" t="s">
        <v>37</v>
      </c>
      <c r="C6344">
        <v>2009</v>
      </c>
      <c r="D6344">
        <f t="shared" ca="1" si="396"/>
        <v>14</v>
      </c>
      <c r="E6344" s="5">
        <v>290000</v>
      </c>
      <c r="F6344">
        <v>120000</v>
      </c>
      <c r="G6344" t="s">
        <v>38</v>
      </c>
      <c r="H6344" t="str">
        <f t="shared" si="397"/>
        <v>Central</v>
      </c>
      <c r="I6344" t="s">
        <v>812</v>
      </c>
      <c r="J6344" t="str">
        <f t="shared" si="398"/>
        <v>Wisconsin</v>
      </c>
      <c r="K6344" t="s">
        <v>2325</v>
      </c>
      <c r="L6344" t="str">
        <f t="shared" si="399"/>
        <v>Green Bay</v>
      </c>
      <c r="M6344" t="s">
        <v>41</v>
      </c>
      <c r="N6344" t="str">
        <f>IF(M6344="", "", IFERROR(VLOOKUP(M6344, Data!$A$1:$B$5, 2, 0), "Unkown fuel"))</f>
        <v>harmful</v>
      </c>
      <c r="O6344" t="s">
        <v>23</v>
      </c>
      <c r="P6344" t="s">
        <v>24</v>
      </c>
      <c r="Q6344" t="s">
        <v>33</v>
      </c>
      <c r="R6344" t="s">
        <v>127</v>
      </c>
      <c r="S6344">
        <v>1497</v>
      </c>
      <c r="T6344" t="s">
        <v>162</v>
      </c>
      <c r="U6344" t="s">
        <v>163</v>
      </c>
      <c r="V6344">
        <v>5</v>
      </c>
      <c r="W6344" t="s">
        <v>1179</v>
      </c>
    </row>
    <row r="6345" spans="1:23" x14ac:dyDescent="0.3">
      <c r="A6345">
        <v>6525</v>
      </c>
      <c r="B6345" t="s">
        <v>46</v>
      </c>
      <c r="C6345">
        <v>2013</v>
      </c>
      <c r="D6345">
        <f t="shared" ca="1" si="396"/>
        <v>10</v>
      </c>
      <c r="E6345" s="5">
        <v>215000</v>
      </c>
      <c r="F6345">
        <v>47000</v>
      </c>
      <c r="G6345" t="s">
        <v>38</v>
      </c>
      <c r="H6345" t="str">
        <f t="shared" si="397"/>
        <v>Central</v>
      </c>
      <c r="I6345" t="s">
        <v>812</v>
      </c>
      <c r="J6345" t="str">
        <f t="shared" si="398"/>
        <v>Wisconsin</v>
      </c>
      <c r="K6345" t="s">
        <v>2325</v>
      </c>
      <c r="L6345" t="str">
        <f t="shared" si="399"/>
        <v>Green Bay</v>
      </c>
      <c r="M6345" t="s">
        <v>41</v>
      </c>
      <c r="N6345" t="str">
        <f>IF(M6345="", "", IFERROR(VLOOKUP(M6345, Data!$A$1:$B$5, 2, 0), "Unkown fuel"))</f>
        <v>harmful</v>
      </c>
      <c r="O6345" t="s">
        <v>23</v>
      </c>
      <c r="P6345" t="s">
        <v>24</v>
      </c>
      <c r="Q6345" t="s">
        <v>33</v>
      </c>
      <c r="R6345" t="s">
        <v>390</v>
      </c>
      <c r="S6345">
        <v>814</v>
      </c>
      <c r="T6345" t="s">
        <v>541</v>
      </c>
      <c r="U6345" t="s">
        <v>542</v>
      </c>
      <c r="V6345">
        <v>5</v>
      </c>
      <c r="W6345" t="s">
        <v>1179</v>
      </c>
    </row>
    <row r="6346" spans="1:23" x14ac:dyDescent="0.3">
      <c r="A6346">
        <v>6526</v>
      </c>
      <c r="B6346" t="s">
        <v>109</v>
      </c>
      <c r="C6346">
        <v>2017</v>
      </c>
      <c r="D6346">
        <f t="shared" ca="1" si="396"/>
        <v>6</v>
      </c>
      <c r="E6346" s="5">
        <v>1282000</v>
      </c>
      <c r="F6346">
        <v>45000</v>
      </c>
      <c r="G6346" t="s">
        <v>38</v>
      </c>
      <c r="H6346" t="str">
        <f t="shared" si="397"/>
        <v>Central</v>
      </c>
      <c r="I6346" t="s">
        <v>812</v>
      </c>
      <c r="J6346" t="str">
        <f t="shared" si="398"/>
        <v>Wisconsin</v>
      </c>
      <c r="K6346" t="s">
        <v>2326</v>
      </c>
      <c r="L6346" t="str">
        <f t="shared" si="399"/>
        <v>Janesville</v>
      </c>
      <c r="M6346" t="s">
        <v>22</v>
      </c>
      <c r="N6346" t="str">
        <f>IF(M6346="", "", IFERROR(VLOOKUP(M6346, Data!$A$1:$B$5, 2, 0), "Unkown fuel"))</f>
        <v>very harmful</v>
      </c>
      <c r="O6346" t="s">
        <v>23</v>
      </c>
      <c r="P6346" t="s">
        <v>24</v>
      </c>
      <c r="Q6346" t="s">
        <v>25</v>
      </c>
      <c r="R6346" t="s">
        <v>421</v>
      </c>
      <c r="S6346">
        <v>2179</v>
      </c>
      <c r="T6346" t="s">
        <v>461</v>
      </c>
      <c r="U6346" t="s">
        <v>334</v>
      </c>
      <c r="V6346">
        <v>7</v>
      </c>
      <c r="W6346" t="s">
        <v>1179</v>
      </c>
    </row>
    <row r="6347" spans="1:23" x14ac:dyDescent="0.3">
      <c r="A6347">
        <v>6527</v>
      </c>
      <c r="B6347" t="s">
        <v>65</v>
      </c>
      <c r="C6347">
        <v>2012</v>
      </c>
      <c r="D6347">
        <f t="shared" ca="1" si="396"/>
        <v>11</v>
      </c>
      <c r="E6347" s="5">
        <v>610000</v>
      </c>
      <c r="F6347">
        <v>90000</v>
      </c>
      <c r="G6347" t="s">
        <v>38</v>
      </c>
      <c r="H6347" t="str">
        <f t="shared" si="397"/>
        <v>Central</v>
      </c>
      <c r="I6347" t="s">
        <v>812</v>
      </c>
      <c r="J6347" t="str">
        <f t="shared" si="398"/>
        <v>Wisconsin</v>
      </c>
      <c r="K6347" t="s">
        <v>1906</v>
      </c>
      <c r="L6347" t="str">
        <f t="shared" si="399"/>
        <v>Franklin</v>
      </c>
      <c r="M6347" t="s">
        <v>22</v>
      </c>
      <c r="N6347" t="str">
        <f>IF(M6347="", "", IFERROR(VLOOKUP(M6347, Data!$A$1:$B$5, 2, 0), "Unkown fuel"))</f>
        <v>very harmful</v>
      </c>
      <c r="O6347" t="s">
        <v>23</v>
      </c>
      <c r="P6347" t="s">
        <v>24</v>
      </c>
      <c r="Q6347" t="s">
        <v>25</v>
      </c>
      <c r="R6347" t="s">
        <v>475</v>
      </c>
      <c r="S6347">
        <v>2494</v>
      </c>
      <c r="T6347" t="s">
        <v>476</v>
      </c>
      <c r="U6347" t="s">
        <v>477</v>
      </c>
      <c r="V6347">
        <v>8</v>
      </c>
      <c r="W6347" t="s">
        <v>1179</v>
      </c>
    </row>
    <row r="6348" spans="1:23" x14ac:dyDescent="0.3">
      <c r="A6348">
        <v>6528</v>
      </c>
      <c r="B6348" t="s">
        <v>46</v>
      </c>
      <c r="C6348">
        <v>2013</v>
      </c>
      <c r="D6348">
        <f t="shared" ca="1" si="396"/>
        <v>10</v>
      </c>
      <c r="E6348" s="5">
        <v>380000</v>
      </c>
      <c r="F6348">
        <v>110000</v>
      </c>
      <c r="G6348" t="s">
        <v>38</v>
      </c>
      <c r="H6348" t="str">
        <f t="shared" si="397"/>
        <v>Central</v>
      </c>
      <c r="I6348" t="s">
        <v>812</v>
      </c>
      <c r="J6348" t="str">
        <f t="shared" si="398"/>
        <v>Wisconsin</v>
      </c>
      <c r="K6348" t="s">
        <v>1906</v>
      </c>
      <c r="L6348" t="str">
        <f t="shared" si="399"/>
        <v>Franklin</v>
      </c>
      <c r="M6348" t="s">
        <v>22</v>
      </c>
      <c r="N6348" t="str">
        <f>IF(M6348="", "", IFERROR(VLOOKUP(M6348, Data!$A$1:$B$5, 2, 0), "Unkown fuel"))</f>
        <v>very harmful</v>
      </c>
      <c r="O6348" t="s">
        <v>23</v>
      </c>
      <c r="P6348" t="s">
        <v>24</v>
      </c>
      <c r="Q6348" t="s">
        <v>33</v>
      </c>
      <c r="R6348" t="s">
        <v>215</v>
      </c>
      <c r="S6348">
        <v>1396</v>
      </c>
      <c r="T6348" t="s">
        <v>216</v>
      </c>
      <c r="U6348" t="s">
        <v>217</v>
      </c>
      <c r="V6348">
        <v>5</v>
      </c>
      <c r="W6348" t="s">
        <v>1179</v>
      </c>
    </row>
    <row r="6349" spans="1:23" x14ac:dyDescent="0.3">
      <c r="A6349">
        <v>6529</v>
      </c>
      <c r="B6349" t="s">
        <v>88</v>
      </c>
      <c r="C6349">
        <v>2017</v>
      </c>
      <c r="D6349">
        <f t="shared" ca="1" si="396"/>
        <v>6</v>
      </c>
      <c r="E6349" s="5">
        <v>1250000</v>
      </c>
      <c r="F6349">
        <v>95000</v>
      </c>
      <c r="G6349" t="s">
        <v>38</v>
      </c>
      <c r="H6349" t="str">
        <f t="shared" si="397"/>
        <v>Central</v>
      </c>
      <c r="I6349" t="s">
        <v>812</v>
      </c>
      <c r="J6349" t="str">
        <f t="shared" si="398"/>
        <v>Wisconsin</v>
      </c>
      <c r="K6349" t="s">
        <v>1906</v>
      </c>
      <c r="L6349" t="str">
        <f t="shared" si="399"/>
        <v>Franklin</v>
      </c>
      <c r="M6349" t="s">
        <v>22</v>
      </c>
      <c r="N6349" t="str">
        <f>IF(M6349="", "", IFERROR(VLOOKUP(M6349, Data!$A$1:$B$5, 2, 0), "Unkown fuel"))</f>
        <v>very harmful</v>
      </c>
      <c r="O6349" t="s">
        <v>23</v>
      </c>
      <c r="P6349" t="s">
        <v>24</v>
      </c>
      <c r="Q6349" t="s">
        <v>25</v>
      </c>
      <c r="R6349" t="s">
        <v>605</v>
      </c>
      <c r="S6349">
        <v>1997</v>
      </c>
      <c r="T6349" t="s">
        <v>271</v>
      </c>
      <c r="U6349" t="s">
        <v>615</v>
      </c>
      <c r="V6349">
        <v>7</v>
      </c>
      <c r="W6349" t="s">
        <v>1179</v>
      </c>
    </row>
    <row r="6350" spans="1:23" x14ac:dyDescent="0.3">
      <c r="A6350">
        <v>6530</v>
      </c>
      <c r="B6350" t="s">
        <v>46</v>
      </c>
      <c r="C6350">
        <v>2012</v>
      </c>
      <c r="D6350">
        <f t="shared" ca="1" si="396"/>
        <v>11</v>
      </c>
      <c r="E6350" s="5">
        <v>400000</v>
      </c>
      <c r="F6350">
        <v>103655</v>
      </c>
      <c r="G6350" t="s">
        <v>38</v>
      </c>
      <c r="H6350" t="str">
        <f t="shared" si="397"/>
        <v>Central</v>
      </c>
      <c r="I6350" t="s">
        <v>812</v>
      </c>
      <c r="J6350" t="str">
        <f t="shared" si="398"/>
        <v>Wisconsin</v>
      </c>
      <c r="K6350" t="s">
        <v>1906</v>
      </c>
      <c r="L6350" t="str">
        <f t="shared" si="399"/>
        <v>Franklin</v>
      </c>
      <c r="M6350" t="s">
        <v>22</v>
      </c>
      <c r="N6350" t="str">
        <f>IF(M6350="", "", IFERROR(VLOOKUP(M6350, Data!$A$1:$B$5, 2, 0), "Unkown fuel"))</f>
        <v>very harmful</v>
      </c>
      <c r="O6350" t="s">
        <v>23</v>
      </c>
      <c r="P6350" t="s">
        <v>24</v>
      </c>
      <c r="Q6350" t="s">
        <v>33</v>
      </c>
      <c r="R6350" t="s">
        <v>288</v>
      </c>
      <c r="S6350">
        <v>1582</v>
      </c>
      <c r="T6350" t="s">
        <v>464</v>
      </c>
      <c r="U6350" t="s">
        <v>302</v>
      </c>
      <c r="V6350">
        <v>5</v>
      </c>
      <c r="W6350" t="s">
        <v>1179</v>
      </c>
    </row>
    <row r="6351" spans="1:23" x14ac:dyDescent="0.3">
      <c r="A6351">
        <v>6531</v>
      </c>
      <c r="B6351" t="s">
        <v>46</v>
      </c>
      <c r="C6351">
        <v>2018</v>
      </c>
      <c r="D6351">
        <f t="shared" ca="1" si="396"/>
        <v>5</v>
      </c>
      <c r="E6351" s="5">
        <v>700000</v>
      </c>
      <c r="F6351">
        <v>25000</v>
      </c>
      <c r="G6351" t="s">
        <v>38</v>
      </c>
      <c r="H6351" t="str">
        <f t="shared" si="397"/>
        <v>Central</v>
      </c>
      <c r="I6351" t="s">
        <v>812</v>
      </c>
      <c r="J6351" t="str">
        <f t="shared" si="398"/>
        <v>Wisconsin</v>
      </c>
      <c r="K6351" t="s">
        <v>1906</v>
      </c>
      <c r="L6351" t="str">
        <f t="shared" si="399"/>
        <v>Franklin</v>
      </c>
      <c r="M6351" t="s">
        <v>41</v>
      </c>
      <c r="N6351" t="str">
        <f>IF(M6351="", "", IFERROR(VLOOKUP(M6351, Data!$A$1:$B$5, 2, 0), "Unkown fuel"))</f>
        <v>harmful</v>
      </c>
      <c r="O6351" t="s">
        <v>23</v>
      </c>
      <c r="P6351" t="s">
        <v>154</v>
      </c>
      <c r="Q6351" t="s">
        <v>33</v>
      </c>
      <c r="R6351" t="s">
        <v>417</v>
      </c>
      <c r="S6351">
        <v>1197</v>
      </c>
      <c r="T6351" t="s">
        <v>54</v>
      </c>
      <c r="U6351" t="s">
        <v>693</v>
      </c>
      <c r="V6351">
        <v>5</v>
      </c>
      <c r="W6351" t="s">
        <v>1179</v>
      </c>
    </row>
    <row r="6352" spans="1:23" x14ac:dyDescent="0.3">
      <c r="A6352">
        <v>6532</v>
      </c>
      <c r="B6352" t="s">
        <v>75</v>
      </c>
      <c r="C6352">
        <v>2014</v>
      </c>
      <c r="D6352">
        <f t="shared" ca="1" si="396"/>
        <v>9</v>
      </c>
      <c r="E6352" s="5">
        <v>650000</v>
      </c>
      <c r="F6352">
        <v>80000</v>
      </c>
      <c r="G6352" t="s">
        <v>38</v>
      </c>
      <c r="H6352" t="str">
        <f t="shared" si="397"/>
        <v>Central</v>
      </c>
      <c r="I6352" t="s">
        <v>812</v>
      </c>
      <c r="J6352" t="str">
        <f t="shared" si="398"/>
        <v>Wisconsin</v>
      </c>
      <c r="K6352" t="s">
        <v>2324</v>
      </c>
      <c r="L6352" t="str">
        <f t="shared" si="399"/>
        <v>Greenfield</v>
      </c>
      <c r="M6352" t="s">
        <v>22</v>
      </c>
      <c r="N6352" t="str">
        <f>IF(M6352="", "", IFERROR(VLOOKUP(M6352, Data!$A$1:$B$5, 2, 0), "Unkown fuel"))</f>
        <v>very harmful</v>
      </c>
      <c r="O6352" t="s">
        <v>23</v>
      </c>
      <c r="P6352" t="s">
        <v>24</v>
      </c>
      <c r="Q6352" t="s">
        <v>25</v>
      </c>
      <c r="R6352" t="s">
        <v>76</v>
      </c>
      <c r="S6352">
        <v>1461</v>
      </c>
      <c r="T6352" t="s">
        <v>77</v>
      </c>
      <c r="U6352" t="s">
        <v>78</v>
      </c>
      <c r="V6352">
        <v>5</v>
      </c>
      <c r="W6352" t="s">
        <v>1179</v>
      </c>
    </row>
    <row r="6353" spans="1:23" x14ac:dyDescent="0.3">
      <c r="A6353">
        <v>6533</v>
      </c>
      <c r="B6353" t="s">
        <v>109</v>
      </c>
      <c r="C6353">
        <v>2014</v>
      </c>
      <c r="D6353">
        <f t="shared" ca="1" si="396"/>
        <v>9</v>
      </c>
      <c r="E6353" s="5">
        <v>95000</v>
      </c>
      <c r="F6353">
        <v>50000</v>
      </c>
      <c r="G6353" t="s">
        <v>38</v>
      </c>
      <c r="H6353" t="str">
        <f t="shared" si="397"/>
        <v>Central</v>
      </c>
      <c r="I6353" t="s">
        <v>812</v>
      </c>
      <c r="J6353" t="str">
        <f t="shared" si="398"/>
        <v>Wisconsin</v>
      </c>
      <c r="K6353" t="s">
        <v>2325</v>
      </c>
      <c r="L6353" t="str">
        <f t="shared" si="399"/>
        <v>Green Bay</v>
      </c>
      <c r="M6353" t="s">
        <v>41</v>
      </c>
      <c r="N6353" t="str">
        <f>IF(M6353="", "", IFERROR(VLOOKUP(M6353, Data!$A$1:$B$5, 2, 0), "Unkown fuel"))</f>
        <v>harmful</v>
      </c>
      <c r="O6353" t="s">
        <v>23</v>
      </c>
      <c r="P6353" t="s">
        <v>24</v>
      </c>
      <c r="Q6353" t="s">
        <v>33</v>
      </c>
      <c r="R6353" t="s">
        <v>465</v>
      </c>
      <c r="S6353">
        <v>624</v>
      </c>
      <c r="T6353" t="s">
        <v>521</v>
      </c>
      <c r="U6353" t="s">
        <v>816</v>
      </c>
      <c r="V6353">
        <v>4</v>
      </c>
      <c r="W6353" t="s">
        <v>1179</v>
      </c>
    </row>
    <row r="6354" spans="1:23" x14ac:dyDescent="0.3">
      <c r="A6354">
        <v>6534</v>
      </c>
      <c r="B6354" t="s">
        <v>88</v>
      </c>
      <c r="C6354">
        <v>2015</v>
      </c>
      <c r="D6354">
        <f t="shared" ca="1" si="396"/>
        <v>8</v>
      </c>
      <c r="E6354" s="5">
        <v>1147000</v>
      </c>
      <c r="F6354">
        <v>56975</v>
      </c>
      <c r="G6354" t="s">
        <v>38</v>
      </c>
      <c r="H6354" t="str">
        <f t="shared" si="397"/>
        <v>Central</v>
      </c>
      <c r="I6354" t="s">
        <v>812</v>
      </c>
      <c r="J6354" t="str">
        <f t="shared" si="398"/>
        <v>Wisconsin</v>
      </c>
      <c r="K6354" t="s">
        <v>2325</v>
      </c>
      <c r="L6354" t="str">
        <f t="shared" si="399"/>
        <v>Green Bay</v>
      </c>
      <c r="M6354" t="s">
        <v>22</v>
      </c>
      <c r="N6354" t="str">
        <f>IF(M6354="", "", IFERROR(VLOOKUP(M6354, Data!$A$1:$B$5, 2, 0), "Unkown fuel"))</f>
        <v>very harmful</v>
      </c>
      <c r="O6354" t="s">
        <v>23</v>
      </c>
      <c r="P6354" t="s">
        <v>24</v>
      </c>
      <c r="Q6354" t="s">
        <v>25</v>
      </c>
      <c r="R6354" t="s">
        <v>155</v>
      </c>
      <c r="S6354">
        <v>2179</v>
      </c>
      <c r="T6354" t="s">
        <v>446</v>
      </c>
      <c r="U6354" t="s">
        <v>447</v>
      </c>
      <c r="V6354">
        <v>7</v>
      </c>
      <c r="W6354" t="s">
        <v>1179</v>
      </c>
    </row>
    <row r="6355" spans="1:23" x14ac:dyDescent="0.3">
      <c r="A6355">
        <v>6535</v>
      </c>
      <c r="B6355" t="s">
        <v>46</v>
      </c>
      <c r="C6355">
        <v>2010</v>
      </c>
      <c r="D6355">
        <f t="shared" ca="1" si="396"/>
        <v>13</v>
      </c>
      <c r="E6355" s="5">
        <v>150000</v>
      </c>
      <c r="F6355">
        <v>110000</v>
      </c>
      <c r="G6355" t="s">
        <v>124</v>
      </c>
      <c r="H6355" t="str">
        <f t="shared" si="397"/>
        <v>South</v>
      </c>
      <c r="I6355" t="s">
        <v>148</v>
      </c>
      <c r="J6355" t="str">
        <f t="shared" si="398"/>
        <v>North Carolina</v>
      </c>
      <c r="K6355" t="s">
        <v>1246</v>
      </c>
      <c r="L6355" t="str">
        <f t="shared" si="399"/>
        <v>Concord</v>
      </c>
      <c r="M6355" t="s">
        <v>41</v>
      </c>
      <c r="N6355" t="str">
        <f>IF(M6355="", "", IFERROR(VLOOKUP(M6355, Data!$A$1:$B$5, 2, 0), "Unkown fuel"))</f>
        <v>harmful</v>
      </c>
      <c r="O6355" t="s">
        <v>23</v>
      </c>
      <c r="P6355" t="s">
        <v>24</v>
      </c>
      <c r="Q6355" t="s">
        <v>25</v>
      </c>
      <c r="R6355" t="s">
        <v>629</v>
      </c>
      <c r="S6355">
        <v>1086</v>
      </c>
      <c r="T6355" t="s">
        <v>665</v>
      </c>
      <c r="U6355" t="s">
        <v>310</v>
      </c>
      <c r="V6355">
        <v>5</v>
      </c>
      <c r="W6355" t="s">
        <v>1179</v>
      </c>
    </row>
    <row r="6356" spans="1:23" x14ac:dyDescent="0.3">
      <c r="A6356">
        <v>6536</v>
      </c>
      <c r="B6356" t="s">
        <v>18</v>
      </c>
      <c r="C6356">
        <v>2008</v>
      </c>
      <c r="D6356">
        <f t="shared" ca="1" si="396"/>
        <v>15</v>
      </c>
      <c r="E6356" s="5">
        <v>120000</v>
      </c>
      <c r="F6356">
        <v>80000</v>
      </c>
      <c r="G6356" t="s">
        <v>124</v>
      </c>
      <c r="H6356" t="str">
        <f t="shared" si="397"/>
        <v>South</v>
      </c>
      <c r="I6356" t="s">
        <v>148</v>
      </c>
      <c r="J6356" t="str">
        <f t="shared" si="398"/>
        <v>North Carolina</v>
      </c>
      <c r="K6356" t="s">
        <v>149</v>
      </c>
      <c r="L6356" t="str">
        <f t="shared" si="399"/>
        <v>Charlotte</v>
      </c>
      <c r="M6356" t="s">
        <v>41</v>
      </c>
      <c r="N6356" t="str">
        <f>IF(M6356="", "", IFERROR(VLOOKUP(M6356, Data!$A$1:$B$5, 2, 0), "Unkown fuel"))</f>
        <v>harmful</v>
      </c>
      <c r="O6356" t="s">
        <v>23</v>
      </c>
      <c r="P6356" t="s">
        <v>24</v>
      </c>
      <c r="Q6356" t="s">
        <v>42</v>
      </c>
      <c r="R6356" t="s">
        <v>96</v>
      </c>
      <c r="S6356">
        <v>796</v>
      </c>
      <c r="T6356" t="s">
        <v>97</v>
      </c>
      <c r="U6356" t="s">
        <v>98</v>
      </c>
      <c r="V6356">
        <v>5</v>
      </c>
      <c r="W6356" t="s">
        <v>1179</v>
      </c>
    </row>
    <row r="6357" spans="1:23" x14ac:dyDescent="0.3">
      <c r="A6357">
        <v>6538</v>
      </c>
      <c r="B6357" t="s">
        <v>69</v>
      </c>
      <c r="C6357">
        <v>2010</v>
      </c>
      <c r="D6357">
        <f t="shared" ca="1" si="396"/>
        <v>13</v>
      </c>
      <c r="E6357" s="5">
        <v>180000</v>
      </c>
      <c r="F6357">
        <v>187000</v>
      </c>
      <c r="G6357" t="s">
        <v>124</v>
      </c>
      <c r="H6357" t="str">
        <f t="shared" si="397"/>
        <v>South</v>
      </c>
      <c r="I6357" t="s">
        <v>148</v>
      </c>
      <c r="J6357" t="str">
        <f t="shared" si="398"/>
        <v>North Carolina</v>
      </c>
      <c r="K6357" t="s">
        <v>149</v>
      </c>
      <c r="L6357" t="str">
        <f t="shared" si="399"/>
        <v>Charlotte</v>
      </c>
      <c r="M6357" t="s">
        <v>22</v>
      </c>
      <c r="N6357" t="str">
        <f>IF(M6357="", "", IFERROR(VLOOKUP(M6357, Data!$A$1:$B$5, 2, 0), "Unkown fuel"))</f>
        <v>very harmful</v>
      </c>
      <c r="O6357" t="s">
        <v>158</v>
      </c>
      <c r="P6357" t="s">
        <v>24</v>
      </c>
      <c r="Q6357" t="s">
        <v>33</v>
      </c>
      <c r="R6357" t="s">
        <v>159</v>
      </c>
      <c r="S6357">
        <v>1399</v>
      </c>
      <c r="T6357" t="s">
        <v>388</v>
      </c>
      <c r="U6357" t="s">
        <v>676</v>
      </c>
      <c r="V6357">
        <v>5</v>
      </c>
      <c r="W6357" t="s">
        <v>1179</v>
      </c>
    </row>
    <row r="6358" spans="1:23" x14ac:dyDescent="0.3">
      <c r="A6358">
        <v>6539</v>
      </c>
      <c r="B6358" t="s">
        <v>69</v>
      </c>
      <c r="C6358">
        <v>2013</v>
      </c>
      <c r="D6358">
        <f t="shared" ca="1" si="396"/>
        <v>10</v>
      </c>
      <c r="E6358" s="5">
        <v>325000</v>
      </c>
      <c r="F6358">
        <v>69000</v>
      </c>
      <c r="G6358" t="s">
        <v>124</v>
      </c>
      <c r="H6358" t="str">
        <f t="shared" si="397"/>
        <v>South</v>
      </c>
      <c r="I6358" t="s">
        <v>148</v>
      </c>
      <c r="J6358" t="str">
        <f t="shared" si="398"/>
        <v>North Carolina</v>
      </c>
      <c r="K6358" t="s">
        <v>2327</v>
      </c>
      <c r="L6358" t="str">
        <f t="shared" si="399"/>
        <v>Chapel Hill</v>
      </c>
      <c r="M6358" t="s">
        <v>22</v>
      </c>
      <c r="N6358" t="str">
        <f>IF(M6358="", "", IFERROR(VLOOKUP(M6358, Data!$A$1:$B$5, 2, 0), "Unkown fuel"))</f>
        <v>very harmful</v>
      </c>
      <c r="O6358" t="s">
        <v>158</v>
      </c>
      <c r="P6358" t="s">
        <v>24</v>
      </c>
      <c r="Q6358" t="s">
        <v>25</v>
      </c>
      <c r="R6358" t="s">
        <v>133</v>
      </c>
      <c r="S6358">
        <v>1388</v>
      </c>
      <c r="T6358" t="s">
        <v>86</v>
      </c>
      <c r="U6358" t="s">
        <v>74</v>
      </c>
      <c r="V6358">
        <v>5</v>
      </c>
      <c r="W6358" t="s">
        <v>1179</v>
      </c>
    </row>
    <row r="6359" spans="1:23" x14ac:dyDescent="0.3">
      <c r="A6359">
        <v>6540</v>
      </c>
      <c r="B6359" t="s">
        <v>69</v>
      </c>
      <c r="C6359">
        <v>2015</v>
      </c>
      <c r="D6359">
        <f t="shared" ca="1" si="396"/>
        <v>8</v>
      </c>
      <c r="E6359" s="5">
        <v>550000</v>
      </c>
      <c r="F6359">
        <v>206000</v>
      </c>
      <c r="G6359" t="s">
        <v>124</v>
      </c>
      <c r="H6359" t="str">
        <f t="shared" si="397"/>
        <v>South</v>
      </c>
      <c r="I6359" t="s">
        <v>148</v>
      </c>
      <c r="J6359" t="str">
        <f t="shared" si="398"/>
        <v>North Carolina</v>
      </c>
      <c r="K6359" t="s">
        <v>149</v>
      </c>
      <c r="L6359" t="str">
        <f t="shared" si="399"/>
        <v>Charlotte</v>
      </c>
      <c r="M6359" t="s">
        <v>22</v>
      </c>
      <c r="N6359" t="str">
        <f>IF(M6359="", "", IFERROR(VLOOKUP(M6359, Data!$A$1:$B$5, 2, 0), "Unkown fuel"))</f>
        <v>very harmful</v>
      </c>
      <c r="O6359" t="s">
        <v>158</v>
      </c>
      <c r="P6359" t="s">
        <v>24</v>
      </c>
      <c r="Q6359" t="s">
        <v>25</v>
      </c>
      <c r="R6359" t="s">
        <v>236</v>
      </c>
      <c r="S6359">
        <v>1498</v>
      </c>
      <c r="T6359" t="s">
        <v>237</v>
      </c>
      <c r="U6359" t="s">
        <v>238</v>
      </c>
      <c r="V6359">
        <v>5</v>
      </c>
      <c r="W6359" t="s">
        <v>1179</v>
      </c>
    </row>
    <row r="6360" spans="1:23" x14ac:dyDescent="0.3">
      <c r="A6360">
        <v>6541</v>
      </c>
      <c r="B6360" t="s">
        <v>69</v>
      </c>
      <c r="C6360">
        <v>2018</v>
      </c>
      <c r="D6360">
        <f t="shared" ca="1" si="396"/>
        <v>5</v>
      </c>
      <c r="E6360" s="5">
        <v>950000</v>
      </c>
      <c r="F6360">
        <v>27000</v>
      </c>
      <c r="G6360" t="s">
        <v>124</v>
      </c>
      <c r="H6360" t="str">
        <f t="shared" si="397"/>
        <v>South</v>
      </c>
      <c r="I6360" t="s">
        <v>148</v>
      </c>
      <c r="J6360" t="str">
        <f t="shared" si="398"/>
        <v>North Carolina</v>
      </c>
      <c r="K6360" t="s">
        <v>149</v>
      </c>
      <c r="L6360" t="str">
        <f t="shared" si="399"/>
        <v>Charlotte</v>
      </c>
      <c r="M6360" t="s">
        <v>22</v>
      </c>
      <c r="N6360" t="str">
        <f>IF(M6360="", "", IFERROR(VLOOKUP(M6360, Data!$A$1:$B$5, 2, 0), "Unkown fuel"))</f>
        <v>very harmful</v>
      </c>
      <c r="O6360" t="s">
        <v>158</v>
      </c>
      <c r="P6360" t="s">
        <v>24</v>
      </c>
      <c r="Q6360" t="s">
        <v>25</v>
      </c>
      <c r="R6360" t="s">
        <v>236</v>
      </c>
      <c r="S6360">
        <v>1498</v>
      </c>
      <c r="T6360" t="s">
        <v>237</v>
      </c>
      <c r="U6360" t="s">
        <v>238</v>
      </c>
      <c r="V6360">
        <v>5</v>
      </c>
      <c r="W6360" t="s">
        <v>1179</v>
      </c>
    </row>
    <row r="6361" spans="1:23" x14ac:dyDescent="0.3">
      <c r="A6361">
        <v>6542</v>
      </c>
      <c r="B6361" t="s">
        <v>69</v>
      </c>
      <c r="C6361">
        <v>2014</v>
      </c>
      <c r="D6361">
        <f t="shared" ca="1" si="396"/>
        <v>9</v>
      </c>
      <c r="E6361" s="5">
        <v>500000</v>
      </c>
      <c r="F6361">
        <v>132000</v>
      </c>
      <c r="G6361" t="s">
        <v>124</v>
      </c>
      <c r="H6361" t="str">
        <f t="shared" si="397"/>
        <v>South</v>
      </c>
      <c r="I6361" t="s">
        <v>148</v>
      </c>
      <c r="J6361" t="str">
        <f t="shared" si="398"/>
        <v>North Carolina</v>
      </c>
      <c r="K6361" t="s">
        <v>2328</v>
      </c>
      <c r="L6361" t="str">
        <f t="shared" si="399"/>
        <v>Durham</v>
      </c>
      <c r="M6361" t="s">
        <v>22</v>
      </c>
      <c r="N6361" t="str">
        <f>IF(M6361="", "", IFERROR(VLOOKUP(M6361, Data!$A$1:$B$5, 2, 0), "Unkown fuel"))</f>
        <v>very harmful</v>
      </c>
      <c r="O6361" t="s">
        <v>158</v>
      </c>
      <c r="P6361" t="s">
        <v>24</v>
      </c>
      <c r="Q6361" t="s">
        <v>33</v>
      </c>
      <c r="R6361" t="s">
        <v>591</v>
      </c>
      <c r="S6361">
        <v>1498</v>
      </c>
      <c r="T6361" t="s">
        <v>720</v>
      </c>
      <c r="U6361" t="s">
        <v>568</v>
      </c>
      <c r="V6361">
        <v>5</v>
      </c>
      <c r="W6361" t="s">
        <v>1179</v>
      </c>
    </row>
    <row r="6362" spans="1:23" x14ac:dyDescent="0.3">
      <c r="A6362">
        <v>6543</v>
      </c>
      <c r="B6362" t="s">
        <v>69</v>
      </c>
      <c r="C6362">
        <v>2017</v>
      </c>
      <c r="D6362">
        <f t="shared" ca="1" si="396"/>
        <v>6</v>
      </c>
      <c r="E6362" s="5">
        <v>725000</v>
      </c>
      <c r="F6362">
        <v>75000</v>
      </c>
      <c r="G6362" t="s">
        <v>124</v>
      </c>
      <c r="H6362" t="str">
        <f t="shared" si="397"/>
        <v>South</v>
      </c>
      <c r="I6362" t="s">
        <v>148</v>
      </c>
      <c r="J6362" t="str">
        <f t="shared" si="398"/>
        <v>North Carolina</v>
      </c>
      <c r="K6362" t="s">
        <v>2328</v>
      </c>
      <c r="L6362" t="str">
        <f t="shared" si="399"/>
        <v>Durham</v>
      </c>
      <c r="M6362" t="s">
        <v>22</v>
      </c>
      <c r="N6362" t="str">
        <f>IF(M6362="", "", IFERROR(VLOOKUP(M6362, Data!$A$1:$B$5, 2, 0), "Unkown fuel"))</f>
        <v>very harmful</v>
      </c>
      <c r="O6362" t="s">
        <v>158</v>
      </c>
      <c r="P6362" t="s">
        <v>24</v>
      </c>
      <c r="Q6362" t="s">
        <v>25</v>
      </c>
      <c r="R6362" t="s">
        <v>717</v>
      </c>
      <c r="S6362">
        <v>1498</v>
      </c>
      <c r="T6362" t="s">
        <v>718</v>
      </c>
      <c r="U6362" t="s">
        <v>719</v>
      </c>
      <c r="V6362">
        <v>5</v>
      </c>
      <c r="W6362" t="s">
        <v>1179</v>
      </c>
    </row>
    <row r="6363" spans="1:23" x14ac:dyDescent="0.3">
      <c r="A6363">
        <v>6544</v>
      </c>
      <c r="B6363" t="s">
        <v>69</v>
      </c>
      <c r="C6363">
        <v>2015</v>
      </c>
      <c r="D6363">
        <f t="shared" ca="1" si="396"/>
        <v>8</v>
      </c>
      <c r="E6363" s="5">
        <v>500000</v>
      </c>
      <c r="F6363">
        <v>18000</v>
      </c>
      <c r="G6363" t="s">
        <v>124</v>
      </c>
      <c r="H6363" t="str">
        <f t="shared" si="397"/>
        <v>South</v>
      </c>
      <c r="I6363" t="s">
        <v>148</v>
      </c>
      <c r="J6363" t="str">
        <f t="shared" si="398"/>
        <v>North Carolina</v>
      </c>
      <c r="K6363" t="s">
        <v>2327</v>
      </c>
      <c r="L6363" t="str">
        <f t="shared" si="399"/>
        <v>Chapel Hill</v>
      </c>
      <c r="M6363" t="s">
        <v>41</v>
      </c>
      <c r="N6363" t="str">
        <f>IF(M6363="", "", IFERROR(VLOOKUP(M6363, Data!$A$1:$B$5, 2, 0), "Unkown fuel"))</f>
        <v>harmful</v>
      </c>
      <c r="O6363" t="s">
        <v>158</v>
      </c>
      <c r="P6363" t="s">
        <v>24</v>
      </c>
      <c r="Q6363" t="s">
        <v>33</v>
      </c>
      <c r="R6363" t="s">
        <v>164</v>
      </c>
      <c r="S6363">
        <v>1194</v>
      </c>
      <c r="T6363" t="s">
        <v>1064</v>
      </c>
      <c r="U6363" t="s">
        <v>2261</v>
      </c>
      <c r="V6363">
        <v>5</v>
      </c>
      <c r="W6363" t="s">
        <v>1179</v>
      </c>
    </row>
    <row r="6364" spans="1:23" x14ac:dyDescent="0.3">
      <c r="A6364">
        <v>6545</v>
      </c>
      <c r="B6364" t="s">
        <v>88</v>
      </c>
      <c r="C6364">
        <v>2011</v>
      </c>
      <c r="D6364">
        <f t="shared" ca="1" si="396"/>
        <v>12</v>
      </c>
      <c r="E6364" s="5">
        <v>180000</v>
      </c>
      <c r="F6364">
        <v>218000</v>
      </c>
      <c r="G6364" t="s">
        <v>124</v>
      </c>
      <c r="H6364" t="str">
        <f t="shared" si="397"/>
        <v>South</v>
      </c>
      <c r="I6364" t="s">
        <v>148</v>
      </c>
      <c r="J6364" t="str">
        <f t="shared" si="398"/>
        <v>North Carolina</v>
      </c>
      <c r="K6364" t="s">
        <v>2327</v>
      </c>
      <c r="L6364" t="str">
        <f t="shared" si="399"/>
        <v>Chapel Hill</v>
      </c>
      <c r="M6364" t="s">
        <v>22</v>
      </c>
      <c r="N6364" t="str">
        <f>IF(M6364="", "", IFERROR(VLOOKUP(M6364, Data!$A$1:$B$5, 2, 0), "Unkown fuel"))</f>
        <v>very harmful</v>
      </c>
      <c r="O6364" t="s">
        <v>23</v>
      </c>
      <c r="P6364" t="s">
        <v>24</v>
      </c>
      <c r="Q6364" t="s">
        <v>25</v>
      </c>
      <c r="R6364" t="s">
        <v>102</v>
      </c>
      <c r="S6364">
        <v>1461</v>
      </c>
      <c r="T6364" t="s">
        <v>103</v>
      </c>
      <c r="U6364" t="s">
        <v>74</v>
      </c>
      <c r="V6364">
        <v>5</v>
      </c>
      <c r="W6364" t="s">
        <v>1179</v>
      </c>
    </row>
    <row r="6365" spans="1:23" x14ac:dyDescent="0.3">
      <c r="A6365">
        <v>6546</v>
      </c>
      <c r="B6365" t="s">
        <v>46</v>
      </c>
      <c r="C6365">
        <v>2016</v>
      </c>
      <c r="D6365">
        <f t="shared" ca="1" si="396"/>
        <v>7</v>
      </c>
      <c r="E6365" s="5">
        <v>650000</v>
      </c>
      <c r="F6365">
        <v>10000</v>
      </c>
      <c r="G6365" t="s">
        <v>124</v>
      </c>
      <c r="H6365" t="str">
        <f t="shared" si="397"/>
        <v>South</v>
      </c>
      <c r="I6365" t="s">
        <v>148</v>
      </c>
      <c r="J6365" t="str">
        <f t="shared" si="398"/>
        <v>North Carolina</v>
      </c>
      <c r="K6365" t="s">
        <v>2327</v>
      </c>
      <c r="L6365" t="str">
        <f t="shared" si="399"/>
        <v>Chapel Hill</v>
      </c>
      <c r="M6365" t="s">
        <v>22</v>
      </c>
      <c r="N6365" t="str">
        <f>IF(M6365="", "", IFERROR(VLOOKUP(M6365, Data!$A$1:$B$5, 2, 0), "Unkown fuel"))</f>
        <v>very harmful</v>
      </c>
      <c r="O6365" t="s">
        <v>23</v>
      </c>
      <c r="P6365" t="s">
        <v>24</v>
      </c>
      <c r="Q6365" t="s">
        <v>25</v>
      </c>
      <c r="R6365" t="s">
        <v>99</v>
      </c>
      <c r="S6365">
        <v>1396</v>
      </c>
      <c r="T6365" t="s">
        <v>100</v>
      </c>
      <c r="U6365" t="s">
        <v>101</v>
      </c>
      <c r="V6365">
        <v>5</v>
      </c>
      <c r="W6365" t="s">
        <v>1179</v>
      </c>
    </row>
    <row r="6366" spans="1:23" x14ac:dyDescent="0.3">
      <c r="A6366">
        <v>6547</v>
      </c>
      <c r="B6366" t="s">
        <v>18</v>
      </c>
      <c r="C6366">
        <v>2010</v>
      </c>
      <c r="D6366">
        <f t="shared" ca="1" si="396"/>
        <v>13</v>
      </c>
      <c r="E6366" s="5">
        <v>285000</v>
      </c>
      <c r="F6366">
        <v>80000</v>
      </c>
      <c r="G6366" t="s">
        <v>124</v>
      </c>
      <c r="H6366" t="str">
        <f t="shared" si="397"/>
        <v>South</v>
      </c>
      <c r="I6366" t="s">
        <v>148</v>
      </c>
      <c r="J6366" t="str">
        <f t="shared" si="398"/>
        <v>North Carolina</v>
      </c>
      <c r="K6366" t="s">
        <v>2328</v>
      </c>
      <c r="L6366" t="str">
        <f t="shared" si="399"/>
        <v>Durham</v>
      </c>
      <c r="M6366" t="s">
        <v>22</v>
      </c>
      <c r="N6366" t="str">
        <f>IF(M6366="", "", IFERROR(VLOOKUP(M6366, Data!$A$1:$B$5, 2, 0), "Unkown fuel"))</f>
        <v>very harmful</v>
      </c>
      <c r="O6366" t="s">
        <v>23</v>
      </c>
      <c r="P6366" t="s">
        <v>24</v>
      </c>
      <c r="Q6366" t="s">
        <v>25</v>
      </c>
      <c r="R6366" t="s">
        <v>159</v>
      </c>
      <c r="S6366">
        <v>1248</v>
      </c>
      <c r="T6366" t="s">
        <v>393</v>
      </c>
      <c r="U6366" t="s">
        <v>28</v>
      </c>
      <c r="V6366">
        <v>5</v>
      </c>
      <c r="W6366" t="s">
        <v>1179</v>
      </c>
    </row>
    <row r="6367" spans="1:23" x14ac:dyDescent="0.3">
      <c r="A6367">
        <v>6548</v>
      </c>
      <c r="B6367" t="s">
        <v>88</v>
      </c>
      <c r="C6367">
        <v>2011</v>
      </c>
      <c r="D6367">
        <f t="shared" ca="1" si="396"/>
        <v>12</v>
      </c>
      <c r="E6367" s="5">
        <v>210000</v>
      </c>
      <c r="F6367">
        <v>215000</v>
      </c>
      <c r="G6367" t="s">
        <v>124</v>
      </c>
      <c r="H6367" t="str">
        <f t="shared" si="397"/>
        <v>South</v>
      </c>
      <c r="I6367" t="s">
        <v>148</v>
      </c>
      <c r="J6367" t="str">
        <f t="shared" si="398"/>
        <v>North Carolina</v>
      </c>
      <c r="K6367" t="s">
        <v>149</v>
      </c>
      <c r="L6367" t="str">
        <f t="shared" si="399"/>
        <v>Charlotte</v>
      </c>
      <c r="M6367" t="s">
        <v>22</v>
      </c>
      <c r="N6367" t="str">
        <f>IF(M6367="", "", IFERROR(VLOOKUP(M6367, Data!$A$1:$B$5, 2, 0), "Unkown fuel"))</f>
        <v>very harmful</v>
      </c>
      <c r="O6367" t="s">
        <v>23</v>
      </c>
      <c r="P6367" t="s">
        <v>24</v>
      </c>
      <c r="Q6367" t="s">
        <v>25</v>
      </c>
      <c r="R6367" t="s">
        <v>102</v>
      </c>
      <c r="S6367">
        <v>1461</v>
      </c>
      <c r="T6367" t="s">
        <v>103</v>
      </c>
      <c r="U6367" t="s">
        <v>74</v>
      </c>
      <c r="V6367">
        <v>5</v>
      </c>
      <c r="W6367" t="s">
        <v>1179</v>
      </c>
    </row>
    <row r="6368" spans="1:23" x14ac:dyDescent="0.3">
      <c r="A6368">
        <v>6549</v>
      </c>
      <c r="B6368" t="s">
        <v>69</v>
      </c>
      <c r="C6368">
        <v>2012</v>
      </c>
      <c r="D6368">
        <f t="shared" ca="1" si="396"/>
        <v>11</v>
      </c>
      <c r="E6368" s="5">
        <v>200000</v>
      </c>
      <c r="F6368">
        <v>137000</v>
      </c>
      <c r="G6368" t="s">
        <v>124</v>
      </c>
      <c r="H6368" t="str">
        <f t="shared" si="397"/>
        <v>South</v>
      </c>
      <c r="I6368" t="s">
        <v>148</v>
      </c>
      <c r="J6368" t="str">
        <f t="shared" si="398"/>
        <v>North Carolina</v>
      </c>
      <c r="K6368" t="s">
        <v>149</v>
      </c>
      <c r="L6368" t="str">
        <f t="shared" si="399"/>
        <v>Charlotte</v>
      </c>
      <c r="M6368" t="s">
        <v>22</v>
      </c>
      <c r="N6368" t="str">
        <f>IF(M6368="", "", IFERROR(VLOOKUP(M6368, Data!$A$1:$B$5, 2, 0), "Unkown fuel"))</f>
        <v>very harmful</v>
      </c>
      <c r="O6368" t="s">
        <v>23</v>
      </c>
      <c r="P6368" t="s">
        <v>24</v>
      </c>
      <c r="Q6368" t="s">
        <v>25</v>
      </c>
      <c r="R6368" t="s">
        <v>159</v>
      </c>
      <c r="S6368">
        <v>1399</v>
      </c>
      <c r="T6368" t="s">
        <v>86</v>
      </c>
      <c r="U6368" t="s">
        <v>74</v>
      </c>
      <c r="V6368">
        <v>5</v>
      </c>
      <c r="W6368" t="s">
        <v>1179</v>
      </c>
    </row>
    <row r="6369" spans="1:23" x14ac:dyDescent="0.3">
      <c r="A6369">
        <v>6550</v>
      </c>
      <c r="B6369" t="s">
        <v>221</v>
      </c>
      <c r="C6369">
        <v>2011</v>
      </c>
      <c r="D6369">
        <f t="shared" ca="1" si="396"/>
        <v>12</v>
      </c>
      <c r="E6369" s="5">
        <v>295000</v>
      </c>
      <c r="F6369">
        <v>65000</v>
      </c>
      <c r="G6369" t="s">
        <v>124</v>
      </c>
      <c r="H6369" t="str">
        <f t="shared" si="397"/>
        <v>South</v>
      </c>
      <c r="I6369" t="s">
        <v>148</v>
      </c>
      <c r="J6369" t="str">
        <f t="shared" si="398"/>
        <v>North Carolina</v>
      </c>
      <c r="K6369" t="s">
        <v>2328</v>
      </c>
      <c r="L6369" t="str">
        <f t="shared" si="399"/>
        <v>Durham</v>
      </c>
      <c r="M6369" t="s">
        <v>22</v>
      </c>
      <c r="N6369" t="str">
        <f>IF(M6369="", "", IFERROR(VLOOKUP(M6369, Data!$A$1:$B$5, 2, 0), "Unkown fuel"))</f>
        <v>very harmful</v>
      </c>
      <c r="O6369" t="s">
        <v>23</v>
      </c>
      <c r="P6369" t="s">
        <v>24</v>
      </c>
      <c r="Q6369" t="s">
        <v>33</v>
      </c>
      <c r="R6369" t="s">
        <v>234</v>
      </c>
      <c r="S6369">
        <v>1598</v>
      </c>
      <c r="T6369" t="s">
        <v>235</v>
      </c>
      <c r="U6369" t="s">
        <v>36</v>
      </c>
      <c r="V6369">
        <v>5</v>
      </c>
      <c r="W6369" t="s">
        <v>1179</v>
      </c>
    </row>
    <row r="6370" spans="1:23" x14ac:dyDescent="0.3">
      <c r="A6370">
        <v>6551</v>
      </c>
      <c r="B6370" t="s">
        <v>37</v>
      </c>
      <c r="C6370">
        <v>2007</v>
      </c>
      <c r="D6370">
        <f t="shared" ca="1" si="396"/>
        <v>16</v>
      </c>
      <c r="E6370" s="5">
        <v>160000</v>
      </c>
      <c r="F6370">
        <v>120000</v>
      </c>
      <c r="G6370" t="s">
        <v>124</v>
      </c>
      <c r="H6370" t="str">
        <f t="shared" si="397"/>
        <v>South</v>
      </c>
      <c r="I6370" t="s">
        <v>148</v>
      </c>
      <c r="J6370" t="str">
        <f t="shared" si="398"/>
        <v>North Carolina</v>
      </c>
      <c r="K6370" t="s">
        <v>2328</v>
      </c>
      <c r="L6370" t="str">
        <f t="shared" si="399"/>
        <v>Durham</v>
      </c>
      <c r="M6370" t="s">
        <v>41</v>
      </c>
      <c r="N6370" t="str">
        <f>IF(M6370="", "", IFERROR(VLOOKUP(M6370, Data!$A$1:$B$5, 2, 0), "Unkown fuel"))</f>
        <v>harmful</v>
      </c>
      <c r="O6370" t="s">
        <v>23</v>
      </c>
      <c r="P6370" t="s">
        <v>24</v>
      </c>
      <c r="Q6370" t="s">
        <v>42</v>
      </c>
      <c r="R6370" t="s">
        <v>43</v>
      </c>
      <c r="S6370">
        <v>1497</v>
      </c>
      <c r="T6370" t="s">
        <v>44</v>
      </c>
      <c r="U6370" t="s">
        <v>45</v>
      </c>
      <c r="V6370">
        <v>5</v>
      </c>
      <c r="W6370" t="s">
        <v>1179</v>
      </c>
    </row>
    <row r="6371" spans="1:23" x14ac:dyDescent="0.3">
      <c r="A6371">
        <v>6552</v>
      </c>
      <c r="B6371" t="s">
        <v>18</v>
      </c>
      <c r="C6371">
        <v>2017</v>
      </c>
      <c r="D6371">
        <f t="shared" ca="1" si="396"/>
        <v>6</v>
      </c>
      <c r="E6371" s="5">
        <v>450000</v>
      </c>
      <c r="F6371">
        <v>10000</v>
      </c>
      <c r="G6371" t="s">
        <v>124</v>
      </c>
      <c r="H6371" t="str">
        <f t="shared" si="397"/>
        <v>South</v>
      </c>
      <c r="I6371" t="s">
        <v>148</v>
      </c>
      <c r="J6371" t="str">
        <f t="shared" si="398"/>
        <v>North Carolina</v>
      </c>
      <c r="K6371" t="s">
        <v>1246</v>
      </c>
      <c r="L6371" t="str">
        <f t="shared" si="399"/>
        <v>Concord</v>
      </c>
      <c r="M6371" t="s">
        <v>41</v>
      </c>
      <c r="N6371" t="str">
        <f>IF(M6371="", "", IFERROR(VLOOKUP(M6371, Data!$A$1:$B$5, 2, 0), "Unkown fuel"))</f>
        <v>harmful</v>
      </c>
      <c r="O6371" t="s">
        <v>23</v>
      </c>
      <c r="P6371" t="s">
        <v>154</v>
      </c>
      <c r="Q6371" t="s">
        <v>25</v>
      </c>
      <c r="R6371" t="s">
        <v>243</v>
      </c>
      <c r="S6371">
        <v>998</v>
      </c>
      <c r="T6371" t="s">
        <v>244</v>
      </c>
      <c r="U6371" t="s">
        <v>141</v>
      </c>
      <c r="V6371">
        <v>5</v>
      </c>
      <c r="W6371" t="s">
        <v>1179</v>
      </c>
    </row>
    <row r="6372" spans="1:23" x14ac:dyDescent="0.3">
      <c r="A6372">
        <v>6553</v>
      </c>
      <c r="B6372" t="s">
        <v>145</v>
      </c>
      <c r="C6372">
        <v>2016</v>
      </c>
      <c r="D6372">
        <f t="shared" ca="1" si="396"/>
        <v>7</v>
      </c>
      <c r="E6372" s="5">
        <v>385000</v>
      </c>
      <c r="F6372">
        <v>20000</v>
      </c>
      <c r="G6372" t="s">
        <v>124</v>
      </c>
      <c r="H6372" t="str">
        <f t="shared" si="397"/>
        <v>South</v>
      </c>
      <c r="I6372" t="s">
        <v>148</v>
      </c>
      <c r="J6372" t="str">
        <f t="shared" si="398"/>
        <v>North Carolina</v>
      </c>
      <c r="K6372" t="s">
        <v>2328</v>
      </c>
      <c r="L6372" t="str">
        <f t="shared" si="399"/>
        <v>Durham</v>
      </c>
      <c r="M6372" t="s">
        <v>41</v>
      </c>
      <c r="N6372" t="str">
        <f>IF(M6372="", "", IFERROR(VLOOKUP(M6372, Data!$A$1:$B$5, 2, 0), "Unkown fuel"))</f>
        <v>harmful</v>
      </c>
      <c r="O6372" t="s">
        <v>23</v>
      </c>
      <c r="P6372" t="s">
        <v>24</v>
      </c>
      <c r="Q6372" t="s">
        <v>25</v>
      </c>
      <c r="R6372" t="s">
        <v>669</v>
      </c>
      <c r="S6372">
        <v>1198</v>
      </c>
      <c r="T6372" t="s">
        <v>86</v>
      </c>
      <c r="U6372" t="s">
        <v>147</v>
      </c>
      <c r="V6372">
        <v>7</v>
      </c>
      <c r="W6372" t="s">
        <v>1179</v>
      </c>
    </row>
    <row r="6373" spans="1:23" x14ac:dyDescent="0.3">
      <c r="A6373">
        <v>6554</v>
      </c>
      <c r="B6373" t="s">
        <v>69</v>
      </c>
      <c r="C6373">
        <v>2011</v>
      </c>
      <c r="D6373">
        <f t="shared" ca="1" si="396"/>
        <v>12</v>
      </c>
      <c r="E6373" s="5">
        <v>350000</v>
      </c>
      <c r="F6373">
        <v>93500</v>
      </c>
      <c r="G6373" t="s">
        <v>124</v>
      </c>
      <c r="H6373" t="str">
        <f t="shared" si="397"/>
        <v>South</v>
      </c>
      <c r="I6373" t="s">
        <v>148</v>
      </c>
      <c r="J6373" t="str">
        <f t="shared" si="398"/>
        <v>North Carolina</v>
      </c>
      <c r="K6373" t="s">
        <v>2328</v>
      </c>
      <c r="L6373" t="str">
        <f t="shared" si="399"/>
        <v>Durham</v>
      </c>
      <c r="M6373" t="s">
        <v>22</v>
      </c>
      <c r="N6373" t="str">
        <f>IF(M6373="", "", IFERROR(VLOOKUP(M6373, Data!$A$1:$B$5, 2, 0), "Unkown fuel"))</f>
        <v>very harmful</v>
      </c>
      <c r="O6373" t="s">
        <v>23</v>
      </c>
      <c r="P6373" t="s">
        <v>24</v>
      </c>
      <c r="Q6373" t="s">
        <v>33</v>
      </c>
      <c r="R6373" t="s">
        <v>133</v>
      </c>
      <c r="S6373">
        <v>1388</v>
      </c>
      <c r="T6373" t="s">
        <v>86</v>
      </c>
      <c r="U6373" t="s">
        <v>74</v>
      </c>
      <c r="V6373">
        <v>5</v>
      </c>
      <c r="W6373" t="s">
        <v>1179</v>
      </c>
    </row>
    <row r="6374" spans="1:23" x14ac:dyDescent="0.3">
      <c r="A6374">
        <v>6555</v>
      </c>
      <c r="B6374" t="s">
        <v>320</v>
      </c>
      <c r="C6374">
        <v>2017</v>
      </c>
      <c r="D6374">
        <f t="shared" ca="1" si="396"/>
        <v>6</v>
      </c>
      <c r="E6374" s="5">
        <v>2711000</v>
      </c>
      <c r="F6374">
        <v>9000</v>
      </c>
      <c r="G6374" t="s">
        <v>19</v>
      </c>
      <c r="H6374" t="str">
        <f t="shared" si="397"/>
        <v>East</v>
      </c>
      <c r="I6374" t="s">
        <v>206</v>
      </c>
      <c r="J6374" t="str">
        <f t="shared" si="398"/>
        <v>Pennsylvania</v>
      </c>
      <c r="K6374" t="s">
        <v>2329</v>
      </c>
      <c r="L6374" t="str">
        <f t="shared" si="399"/>
        <v>Bethlehem</v>
      </c>
      <c r="M6374" t="s">
        <v>22</v>
      </c>
      <c r="N6374" t="str">
        <f>IF(M6374="", "", IFERROR(VLOOKUP(M6374, Data!$A$1:$B$5, 2, 0), "Unkown fuel"))</f>
        <v>very harmful</v>
      </c>
      <c r="O6374" t="s">
        <v>158</v>
      </c>
      <c r="P6374" t="s">
        <v>154</v>
      </c>
      <c r="Q6374" t="s">
        <v>25</v>
      </c>
      <c r="R6374" t="s">
        <v>363</v>
      </c>
      <c r="S6374">
        <v>1999</v>
      </c>
      <c r="T6374" t="s">
        <v>322</v>
      </c>
      <c r="U6374" t="s">
        <v>323</v>
      </c>
      <c r="V6374">
        <v>5</v>
      </c>
      <c r="W6374" t="s">
        <v>1179</v>
      </c>
    </row>
    <row r="6375" spans="1:23" x14ac:dyDescent="0.3">
      <c r="A6375">
        <v>6556</v>
      </c>
      <c r="B6375" t="s">
        <v>316</v>
      </c>
      <c r="C6375">
        <v>2019</v>
      </c>
      <c r="D6375">
        <f t="shared" ca="1" si="396"/>
        <v>4</v>
      </c>
      <c r="E6375" s="5">
        <v>5150000</v>
      </c>
      <c r="F6375">
        <v>20000</v>
      </c>
      <c r="G6375" t="s">
        <v>19</v>
      </c>
      <c r="H6375" t="str">
        <f t="shared" si="397"/>
        <v>East</v>
      </c>
      <c r="I6375" t="s">
        <v>206</v>
      </c>
      <c r="J6375" t="str">
        <f t="shared" si="398"/>
        <v>Pennsylvania</v>
      </c>
      <c r="K6375" t="s">
        <v>2330</v>
      </c>
      <c r="L6375" t="str">
        <f t="shared" si="399"/>
        <v>Bethel Park</v>
      </c>
      <c r="M6375" t="s">
        <v>41</v>
      </c>
      <c r="N6375" t="str">
        <f>IF(M6375="", "", IFERROR(VLOOKUP(M6375, Data!$A$1:$B$5, 2, 0), "Unkown fuel"))</f>
        <v>harmful</v>
      </c>
      <c r="O6375" t="s">
        <v>158</v>
      </c>
      <c r="P6375" t="s">
        <v>154</v>
      </c>
      <c r="Q6375" t="s">
        <v>25</v>
      </c>
      <c r="R6375" t="s">
        <v>317</v>
      </c>
      <c r="S6375">
        <v>2487</v>
      </c>
      <c r="T6375" t="s">
        <v>318</v>
      </c>
      <c r="U6375" t="s">
        <v>319</v>
      </c>
      <c r="V6375">
        <v>5</v>
      </c>
      <c r="W6375" t="s">
        <v>1179</v>
      </c>
    </row>
    <row r="6376" spans="1:23" x14ac:dyDescent="0.3">
      <c r="A6376">
        <v>6557</v>
      </c>
      <c r="B6376" t="s">
        <v>320</v>
      </c>
      <c r="C6376">
        <v>2017</v>
      </c>
      <c r="D6376">
        <f t="shared" ca="1" si="396"/>
        <v>6</v>
      </c>
      <c r="E6376" s="5">
        <v>3200000</v>
      </c>
      <c r="F6376">
        <v>45000</v>
      </c>
      <c r="G6376" t="s">
        <v>19</v>
      </c>
      <c r="H6376" t="str">
        <f t="shared" si="397"/>
        <v>East</v>
      </c>
      <c r="I6376" t="s">
        <v>206</v>
      </c>
      <c r="J6376" t="str">
        <f t="shared" si="398"/>
        <v>Pennsylvania</v>
      </c>
      <c r="K6376" t="s">
        <v>2329</v>
      </c>
      <c r="L6376" t="str">
        <f t="shared" si="399"/>
        <v>Bethlehem</v>
      </c>
      <c r="M6376" t="s">
        <v>22</v>
      </c>
      <c r="N6376" t="str">
        <f>IF(M6376="", "", IFERROR(VLOOKUP(M6376, Data!$A$1:$B$5, 2, 0), "Unkown fuel"))</f>
        <v>very harmful</v>
      </c>
      <c r="O6376" t="s">
        <v>158</v>
      </c>
      <c r="P6376" t="s">
        <v>154</v>
      </c>
      <c r="Q6376" t="s">
        <v>25</v>
      </c>
      <c r="R6376" t="s">
        <v>321</v>
      </c>
      <c r="S6376">
        <v>1999</v>
      </c>
      <c r="T6376" t="s">
        <v>322</v>
      </c>
      <c r="U6376" t="s">
        <v>323</v>
      </c>
      <c r="V6376">
        <v>5</v>
      </c>
      <c r="W6376" t="s">
        <v>1179</v>
      </c>
    </row>
    <row r="6377" spans="1:23" x14ac:dyDescent="0.3">
      <c r="A6377">
        <v>6558</v>
      </c>
      <c r="B6377" t="s">
        <v>109</v>
      </c>
      <c r="C6377">
        <v>2015</v>
      </c>
      <c r="D6377">
        <f t="shared" ca="1" si="396"/>
        <v>8</v>
      </c>
      <c r="E6377" s="5">
        <v>503000</v>
      </c>
      <c r="F6377">
        <v>110000</v>
      </c>
      <c r="G6377" t="s">
        <v>19</v>
      </c>
      <c r="H6377" t="str">
        <f t="shared" si="397"/>
        <v>East</v>
      </c>
      <c r="I6377" t="s">
        <v>206</v>
      </c>
      <c r="J6377" t="str">
        <f t="shared" si="398"/>
        <v>Pennsylvania</v>
      </c>
      <c r="K6377" t="s">
        <v>2329</v>
      </c>
      <c r="L6377" t="str">
        <f t="shared" si="399"/>
        <v>Bethlehem</v>
      </c>
      <c r="M6377" t="s">
        <v>22</v>
      </c>
      <c r="N6377" t="str">
        <f>IF(M6377="", "", IFERROR(VLOOKUP(M6377, Data!$A$1:$B$5, 2, 0), "Unkown fuel"))</f>
        <v>very harmful</v>
      </c>
      <c r="O6377" t="s">
        <v>23</v>
      </c>
      <c r="P6377" t="s">
        <v>24</v>
      </c>
      <c r="Q6377" t="s">
        <v>25</v>
      </c>
      <c r="R6377" t="s">
        <v>426</v>
      </c>
      <c r="S6377">
        <v>2179</v>
      </c>
      <c r="T6377" t="s">
        <v>422</v>
      </c>
      <c r="U6377" t="s">
        <v>423</v>
      </c>
      <c r="V6377">
        <v>7</v>
      </c>
      <c r="W6377" t="s">
        <v>1179</v>
      </c>
    </row>
    <row r="6378" spans="1:23" x14ac:dyDescent="0.3">
      <c r="A6378">
        <v>6559</v>
      </c>
      <c r="B6378" t="s">
        <v>349</v>
      </c>
      <c r="C6378">
        <v>2019</v>
      </c>
      <c r="D6378">
        <f t="shared" ca="1" si="396"/>
        <v>4</v>
      </c>
      <c r="E6378" s="5">
        <v>3800000</v>
      </c>
      <c r="F6378">
        <v>20000</v>
      </c>
      <c r="G6378" t="s">
        <v>19</v>
      </c>
      <c r="H6378" t="str">
        <f t="shared" si="397"/>
        <v>East</v>
      </c>
      <c r="I6378" t="s">
        <v>206</v>
      </c>
      <c r="J6378" t="str">
        <f t="shared" si="398"/>
        <v>Pennsylvania</v>
      </c>
      <c r="K6378" t="s">
        <v>2330</v>
      </c>
      <c r="L6378" t="str">
        <f t="shared" si="399"/>
        <v>Bethel Park</v>
      </c>
      <c r="M6378" t="s">
        <v>22</v>
      </c>
      <c r="N6378" t="str">
        <f>IF(M6378="", "", IFERROR(VLOOKUP(M6378, Data!$A$1:$B$5, 2, 0), "Unkown fuel"))</f>
        <v>very harmful</v>
      </c>
      <c r="O6378" t="s">
        <v>23</v>
      </c>
      <c r="P6378" t="s">
        <v>154</v>
      </c>
      <c r="Q6378" t="s">
        <v>25</v>
      </c>
      <c r="R6378" t="s">
        <v>347</v>
      </c>
      <c r="S6378">
        <v>1969</v>
      </c>
      <c r="T6378" t="s">
        <v>336</v>
      </c>
      <c r="U6378" t="s">
        <v>350</v>
      </c>
      <c r="V6378">
        <v>5</v>
      </c>
      <c r="W6378" t="s">
        <v>1179</v>
      </c>
    </row>
    <row r="6379" spans="1:23" x14ac:dyDescent="0.3">
      <c r="A6379">
        <v>6560</v>
      </c>
      <c r="B6379" t="s">
        <v>65</v>
      </c>
      <c r="C6379">
        <v>2016</v>
      </c>
      <c r="D6379">
        <f t="shared" ca="1" si="396"/>
        <v>7</v>
      </c>
      <c r="E6379" s="5">
        <v>2000000</v>
      </c>
      <c r="F6379">
        <v>68089</v>
      </c>
      <c r="G6379" t="s">
        <v>19</v>
      </c>
      <c r="H6379" t="str">
        <f t="shared" si="397"/>
        <v>East</v>
      </c>
      <c r="I6379" t="s">
        <v>206</v>
      </c>
      <c r="J6379" t="str">
        <f t="shared" si="398"/>
        <v>Pennsylvania</v>
      </c>
      <c r="K6379" t="s">
        <v>2330</v>
      </c>
      <c r="L6379" t="str">
        <f t="shared" si="399"/>
        <v>Bethel Park</v>
      </c>
      <c r="M6379" t="s">
        <v>41</v>
      </c>
      <c r="N6379" t="str">
        <f>IF(M6379="", "", IFERROR(VLOOKUP(M6379, Data!$A$1:$B$5, 2, 0), "Unkown fuel"))</f>
        <v>harmful</v>
      </c>
      <c r="O6379" t="s">
        <v>526</v>
      </c>
      <c r="P6379" t="s">
        <v>154</v>
      </c>
      <c r="Q6379" t="s">
        <v>25</v>
      </c>
      <c r="R6379" t="s">
        <v>376</v>
      </c>
      <c r="S6379">
        <v>2494</v>
      </c>
      <c r="T6379" t="s">
        <v>377</v>
      </c>
      <c r="U6379" t="s">
        <v>378</v>
      </c>
      <c r="V6379">
        <v>5</v>
      </c>
      <c r="W6379" t="s">
        <v>1179</v>
      </c>
    </row>
    <row r="6380" spans="1:23" x14ac:dyDescent="0.3">
      <c r="A6380">
        <v>6561</v>
      </c>
      <c r="B6380" t="s">
        <v>18</v>
      </c>
      <c r="C6380">
        <v>2013</v>
      </c>
      <c r="D6380">
        <f t="shared" ca="1" si="396"/>
        <v>10</v>
      </c>
      <c r="E6380" s="5">
        <v>225000</v>
      </c>
      <c r="F6380">
        <v>58343</v>
      </c>
      <c r="G6380" t="s">
        <v>19</v>
      </c>
      <c r="H6380" t="str">
        <f t="shared" si="397"/>
        <v>East</v>
      </c>
      <c r="I6380" t="s">
        <v>206</v>
      </c>
      <c r="J6380" t="str">
        <f t="shared" si="398"/>
        <v>Pennsylvania</v>
      </c>
      <c r="K6380" t="s">
        <v>2330</v>
      </c>
      <c r="L6380" t="str">
        <f t="shared" si="399"/>
        <v>Bethel Park</v>
      </c>
      <c r="M6380" t="s">
        <v>41</v>
      </c>
      <c r="N6380" t="str">
        <f>IF(M6380="", "", IFERROR(VLOOKUP(M6380, Data!$A$1:$B$5, 2, 0), "Unkown fuel"))</f>
        <v>harmful</v>
      </c>
      <c r="O6380" t="s">
        <v>526</v>
      </c>
      <c r="P6380" t="s">
        <v>24</v>
      </c>
      <c r="Q6380" t="s">
        <v>25</v>
      </c>
      <c r="R6380" t="s">
        <v>262</v>
      </c>
      <c r="S6380">
        <v>998</v>
      </c>
      <c r="T6380" t="s">
        <v>166</v>
      </c>
      <c r="U6380" t="s">
        <v>141</v>
      </c>
      <c r="V6380">
        <v>5</v>
      </c>
      <c r="W6380" t="s">
        <v>1179</v>
      </c>
    </row>
    <row r="6381" spans="1:23" x14ac:dyDescent="0.3">
      <c r="A6381">
        <v>6562</v>
      </c>
      <c r="B6381" t="s">
        <v>18</v>
      </c>
      <c r="C6381">
        <v>2018</v>
      </c>
      <c r="D6381">
        <f t="shared" ca="1" si="396"/>
        <v>5</v>
      </c>
      <c r="E6381" s="5">
        <v>740000</v>
      </c>
      <c r="F6381">
        <v>38817</v>
      </c>
      <c r="G6381" t="s">
        <v>19</v>
      </c>
      <c r="H6381" t="str">
        <f t="shared" si="397"/>
        <v>East</v>
      </c>
      <c r="I6381" t="s">
        <v>780</v>
      </c>
      <c r="J6381" t="str">
        <f t="shared" si="398"/>
        <v>Maine</v>
      </c>
      <c r="K6381" t="s">
        <v>993</v>
      </c>
      <c r="L6381" t="str">
        <f t="shared" si="399"/>
        <v>Gorham</v>
      </c>
      <c r="M6381" t="s">
        <v>22</v>
      </c>
      <c r="N6381" t="str">
        <f>IF(M6381="", "", IFERROR(VLOOKUP(M6381, Data!$A$1:$B$5, 2, 0), "Unkown fuel"))</f>
        <v>very harmful</v>
      </c>
      <c r="O6381" t="s">
        <v>158</v>
      </c>
      <c r="P6381" t="s">
        <v>24</v>
      </c>
      <c r="Q6381" t="s">
        <v>25</v>
      </c>
      <c r="R6381" t="s">
        <v>527</v>
      </c>
      <c r="S6381">
        <v>1248</v>
      </c>
      <c r="T6381" t="s">
        <v>27</v>
      </c>
      <c r="U6381" t="s">
        <v>28</v>
      </c>
      <c r="V6381">
        <v>5</v>
      </c>
      <c r="W6381" t="s">
        <v>1179</v>
      </c>
    </row>
    <row r="6382" spans="1:23" x14ac:dyDescent="0.3">
      <c r="A6382">
        <v>6563</v>
      </c>
      <c r="B6382" t="s">
        <v>37</v>
      </c>
      <c r="C6382">
        <v>2016</v>
      </c>
      <c r="D6382">
        <f t="shared" ca="1" si="396"/>
        <v>7</v>
      </c>
      <c r="E6382" s="5">
        <v>550000</v>
      </c>
      <c r="F6382">
        <v>56494</v>
      </c>
      <c r="G6382" t="s">
        <v>19</v>
      </c>
      <c r="H6382" t="str">
        <f t="shared" si="397"/>
        <v>East</v>
      </c>
      <c r="I6382" t="s">
        <v>857</v>
      </c>
      <c r="J6382" t="str">
        <f t="shared" si="398"/>
        <v>New Hampshire</v>
      </c>
      <c r="K6382" t="s">
        <v>1322</v>
      </c>
      <c r="L6382" t="str">
        <f t="shared" si="399"/>
        <v>Derry</v>
      </c>
      <c r="M6382" t="s">
        <v>41</v>
      </c>
      <c r="N6382" t="str">
        <f>IF(M6382="", "", IFERROR(VLOOKUP(M6382, Data!$A$1:$B$5, 2, 0), "Unkown fuel"))</f>
        <v>harmful</v>
      </c>
      <c r="O6382" t="s">
        <v>526</v>
      </c>
      <c r="P6382" t="s">
        <v>24</v>
      </c>
      <c r="Q6382" t="s">
        <v>25</v>
      </c>
      <c r="R6382" t="s">
        <v>121</v>
      </c>
      <c r="S6382">
        <v>1199</v>
      </c>
      <c r="T6382" t="s">
        <v>434</v>
      </c>
      <c r="U6382" t="s">
        <v>452</v>
      </c>
      <c r="V6382">
        <v>5</v>
      </c>
      <c r="W6382" t="s">
        <v>1179</v>
      </c>
    </row>
    <row r="6383" spans="1:23" x14ac:dyDescent="0.3">
      <c r="A6383">
        <v>6564</v>
      </c>
      <c r="B6383" t="s">
        <v>65</v>
      </c>
      <c r="C6383">
        <v>2013</v>
      </c>
      <c r="D6383">
        <f t="shared" ca="1" si="396"/>
        <v>10</v>
      </c>
      <c r="E6383" s="5">
        <v>750000</v>
      </c>
      <c r="F6383">
        <v>79328</v>
      </c>
      <c r="G6383" t="s">
        <v>19</v>
      </c>
      <c r="H6383" t="str">
        <f t="shared" si="397"/>
        <v>East</v>
      </c>
      <c r="I6383" t="s">
        <v>786</v>
      </c>
      <c r="J6383" t="str">
        <f t="shared" si="398"/>
        <v>New Jersey</v>
      </c>
      <c r="K6383" t="s">
        <v>2331</v>
      </c>
      <c r="L6383" t="str">
        <f t="shared" si="399"/>
        <v>New Milford</v>
      </c>
      <c r="M6383" t="s">
        <v>22</v>
      </c>
      <c r="N6383" t="str">
        <f>IF(M6383="", "", IFERROR(VLOOKUP(M6383, Data!$A$1:$B$5, 2, 0), "Unkown fuel"))</f>
        <v>very harmful</v>
      </c>
      <c r="O6383" t="s">
        <v>526</v>
      </c>
      <c r="P6383" t="s">
        <v>24</v>
      </c>
      <c r="Q6383" t="s">
        <v>33</v>
      </c>
      <c r="R6383" t="s">
        <v>170</v>
      </c>
      <c r="S6383">
        <v>2494</v>
      </c>
      <c r="T6383" t="s">
        <v>190</v>
      </c>
      <c r="U6383" t="s">
        <v>191</v>
      </c>
      <c r="V6383">
        <v>7</v>
      </c>
      <c r="W6383" t="s">
        <v>1179</v>
      </c>
    </row>
    <row r="6384" spans="1:23" x14ac:dyDescent="0.3">
      <c r="A6384">
        <v>6565</v>
      </c>
      <c r="B6384" t="s">
        <v>18</v>
      </c>
      <c r="C6384">
        <v>2019</v>
      </c>
      <c r="D6384">
        <f t="shared" ca="1" si="396"/>
        <v>4</v>
      </c>
      <c r="E6384" s="5">
        <v>650000</v>
      </c>
      <c r="F6384">
        <v>5621</v>
      </c>
      <c r="G6384" t="s">
        <v>19</v>
      </c>
      <c r="H6384" t="str">
        <f t="shared" si="397"/>
        <v>East</v>
      </c>
      <c r="I6384" t="s">
        <v>786</v>
      </c>
      <c r="J6384" t="str">
        <f t="shared" si="398"/>
        <v>New Jersey</v>
      </c>
      <c r="K6384" t="s">
        <v>1433</v>
      </c>
      <c r="L6384" t="str">
        <f t="shared" si="399"/>
        <v>Edison</v>
      </c>
      <c r="M6384" t="s">
        <v>41</v>
      </c>
      <c r="N6384" t="str">
        <f>IF(M6384="", "", IFERROR(VLOOKUP(M6384, Data!$A$1:$B$5, 2, 0), "Unkown fuel"))</f>
        <v>harmful</v>
      </c>
      <c r="O6384" t="s">
        <v>526</v>
      </c>
      <c r="P6384" t="s">
        <v>154</v>
      </c>
      <c r="Q6384" t="s">
        <v>25</v>
      </c>
      <c r="R6384" t="s">
        <v>222</v>
      </c>
      <c r="S6384">
        <v>1197</v>
      </c>
      <c r="T6384" t="s">
        <v>265</v>
      </c>
      <c r="U6384" t="s">
        <v>266</v>
      </c>
      <c r="V6384">
        <v>5</v>
      </c>
      <c r="W6384" t="s">
        <v>1179</v>
      </c>
    </row>
    <row r="6385" spans="1:23" x14ac:dyDescent="0.3">
      <c r="A6385">
        <v>6566</v>
      </c>
      <c r="B6385" t="s">
        <v>65</v>
      </c>
      <c r="C6385">
        <v>2017</v>
      </c>
      <c r="D6385">
        <f t="shared" ca="1" si="396"/>
        <v>6</v>
      </c>
      <c r="E6385" s="5">
        <v>625000</v>
      </c>
      <c r="F6385">
        <v>25538</v>
      </c>
      <c r="G6385" t="s">
        <v>19</v>
      </c>
      <c r="H6385" t="str">
        <f t="shared" si="397"/>
        <v>East</v>
      </c>
      <c r="I6385" t="s">
        <v>786</v>
      </c>
      <c r="J6385" t="str">
        <f t="shared" si="398"/>
        <v>New Jersey</v>
      </c>
      <c r="K6385" t="s">
        <v>1286</v>
      </c>
      <c r="L6385" t="str">
        <f t="shared" si="399"/>
        <v>East Brunswick</v>
      </c>
      <c r="M6385" t="s">
        <v>41</v>
      </c>
      <c r="N6385" t="str">
        <f>IF(M6385="", "", IFERROR(VLOOKUP(M6385, Data!$A$1:$B$5, 2, 0), "Unkown fuel"))</f>
        <v>harmful</v>
      </c>
      <c r="O6385" t="s">
        <v>526</v>
      </c>
      <c r="P6385" t="s">
        <v>24</v>
      </c>
      <c r="Q6385" t="s">
        <v>25</v>
      </c>
      <c r="R6385" t="s">
        <v>335</v>
      </c>
      <c r="S6385">
        <v>1496</v>
      </c>
      <c r="T6385" t="s">
        <v>100</v>
      </c>
      <c r="U6385" t="s">
        <v>528</v>
      </c>
      <c r="V6385">
        <v>5</v>
      </c>
      <c r="W6385" t="s">
        <v>1179</v>
      </c>
    </row>
    <row r="6386" spans="1:23" x14ac:dyDescent="0.3">
      <c r="A6386">
        <v>6567</v>
      </c>
      <c r="B6386" t="s">
        <v>18</v>
      </c>
      <c r="C6386">
        <v>2018</v>
      </c>
      <c r="D6386">
        <f t="shared" ca="1" si="396"/>
        <v>5</v>
      </c>
      <c r="E6386" s="5">
        <v>600000</v>
      </c>
      <c r="F6386">
        <v>69779</v>
      </c>
      <c r="G6386" t="s">
        <v>38</v>
      </c>
      <c r="H6386" t="str">
        <f t="shared" si="397"/>
        <v>Central</v>
      </c>
      <c r="I6386" t="s">
        <v>70</v>
      </c>
      <c r="J6386" t="str">
        <f t="shared" si="398"/>
        <v>Texas</v>
      </c>
      <c r="K6386" t="s">
        <v>2332</v>
      </c>
      <c r="L6386" t="str">
        <f t="shared" si="399"/>
        <v>San Juan</v>
      </c>
      <c r="M6386" t="s">
        <v>41</v>
      </c>
      <c r="N6386" t="str">
        <f>IF(M6386="", "", IFERROR(VLOOKUP(M6386, Data!$A$1:$B$5, 2, 0), "Unkown fuel"))</f>
        <v>harmful</v>
      </c>
      <c r="O6386" t="s">
        <v>158</v>
      </c>
      <c r="P6386" t="s">
        <v>154</v>
      </c>
      <c r="Q6386" t="s">
        <v>25</v>
      </c>
      <c r="R6386" t="s">
        <v>222</v>
      </c>
      <c r="S6386">
        <v>1197</v>
      </c>
      <c r="T6386" t="s">
        <v>265</v>
      </c>
      <c r="U6386" t="s">
        <v>266</v>
      </c>
      <c r="V6386">
        <v>5</v>
      </c>
      <c r="W6386" t="s">
        <v>1179</v>
      </c>
    </row>
    <row r="6387" spans="1:23" x14ac:dyDescent="0.3">
      <c r="A6387">
        <v>6568</v>
      </c>
      <c r="B6387" t="s">
        <v>46</v>
      </c>
      <c r="C6387">
        <v>2017</v>
      </c>
      <c r="D6387">
        <f t="shared" ca="1" si="396"/>
        <v>6</v>
      </c>
      <c r="E6387" s="5">
        <v>450000</v>
      </c>
      <c r="F6387">
        <v>56290</v>
      </c>
      <c r="G6387" t="s">
        <v>38</v>
      </c>
      <c r="H6387" t="str">
        <f t="shared" si="397"/>
        <v>Central</v>
      </c>
      <c r="I6387" t="s">
        <v>70</v>
      </c>
      <c r="J6387" t="str">
        <f t="shared" si="398"/>
        <v>Texas</v>
      </c>
      <c r="K6387" t="s">
        <v>1023</v>
      </c>
      <c r="L6387" t="str">
        <f t="shared" si="399"/>
        <v>San Marcos</v>
      </c>
      <c r="M6387" t="s">
        <v>22</v>
      </c>
      <c r="N6387" t="str">
        <f>IF(M6387="", "", IFERROR(VLOOKUP(M6387, Data!$A$1:$B$5, 2, 0), "Unkown fuel"))</f>
        <v>very harmful</v>
      </c>
      <c r="O6387" t="s">
        <v>158</v>
      </c>
      <c r="P6387" t="s">
        <v>24</v>
      </c>
      <c r="Q6387" t="s">
        <v>25</v>
      </c>
      <c r="R6387" t="s">
        <v>496</v>
      </c>
      <c r="S6387">
        <v>1186</v>
      </c>
      <c r="T6387" t="s">
        <v>466</v>
      </c>
      <c r="U6387" t="s">
        <v>504</v>
      </c>
      <c r="V6387">
        <v>5</v>
      </c>
      <c r="W6387" t="s">
        <v>1179</v>
      </c>
    </row>
    <row r="6388" spans="1:23" x14ac:dyDescent="0.3">
      <c r="A6388">
        <v>6569</v>
      </c>
      <c r="B6388" t="s">
        <v>239</v>
      </c>
      <c r="C6388">
        <v>2019</v>
      </c>
      <c r="D6388">
        <f t="shared" ca="1" si="396"/>
        <v>4</v>
      </c>
      <c r="E6388" s="5">
        <v>5400000</v>
      </c>
      <c r="F6388">
        <v>7500</v>
      </c>
      <c r="G6388" t="s">
        <v>38</v>
      </c>
      <c r="H6388" t="str">
        <f t="shared" si="397"/>
        <v>Central</v>
      </c>
      <c r="I6388" t="s">
        <v>70</v>
      </c>
      <c r="J6388" t="str">
        <f t="shared" si="398"/>
        <v>Texas</v>
      </c>
      <c r="K6388" t="s">
        <v>2332</v>
      </c>
      <c r="L6388" t="str">
        <f t="shared" si="399"/>
        <v>San Juan</v>
      </c>
      <c r="M6388" t="s">
        <v>22</v>
      </c>
      <c r="N6388" t="str">
        <f>IF(M6388="", "", IFERROR(VLOOKUP(M6388, Data!$A$1:$B$5, 2, 0), "Unkown fuel"))</f>
        <v>very harmful</v>
      </c>
      <c r="O6388" t="s">
        <v>158</v>
      </c>
      <c r="P6388" t="s">
        <v>154</v>
      </c>
      <c r="Q6388" t="s">
        <v>25</v>
      </c>
      <c r="R6388" t="s">
        <v>335</v>
      </c>
      <c r="S6388">
        <v>1995</v>
      </c>
      <c r="T6388" t="s">
        <v>336</v>
      </c>
      <c r="U6388" t="s">
        <v>334</v>
      </c>
      <c r="V6388">
        <v>5</v>
      </c>
      <c r="W6388" t="s">
        <v>1179</v>
      </c>
    </row>
    <row r="6389" spans="1:23" x14ac:dyDescent="0.3">
      <c r="A6389">
        <v>6570</v>
      </c>
      <c r="B6389" t="s">
        <v>239</v>
      </c>
      <c r="C6389">
        <v>2019</v>
      </c>
      <c r="D6389">
        <f t="shared" ca="1" si="396"/>
        <v>4</v>
      </c>
      <c r="E6389" s="5">
        <v>5500000</v>
      </c>
      <c r="F6389">
        <v>8500</v>
      </c>
      <c r="G6389" t="s">
        <v>38</v>
      </c>
      <c r="H6389" t="str">
        <f t="shared" si="397"/>
        <v>Central</v>
      </c>
      <c r="I6389" t="s">
        <v>70</v>
      </c>
      <c r="J6389" t="str">
        <f t="shared" si="398"/>
        <v>Texas</v>
      </c>
      <c r="K6389" t="s">
        <v>2332</v>
      </c>
      <c r="L6389" t="str">
        <f t="shared" si="399"/>
        <v>San Juan</v>
      </c>
      <c r="M6389" t="s">
        <v>22</v>
      </c>
      <c r="N6389" t="str">
        <f>IF(M6389="", "", IFERROR(VLOOKUP(M6389, Data!$A$1:$B$5, 2, 0), "Unkown fuel"))</f>
        <v>very harmful</v>
      </c>
      <c r="O6389" t="s">
        <v>158</v>
      </c>
      <c r="P6389" t="s">
        <v>154</v>
      </c>
      <c r="Q6389" t="s">
        <v>25</v>
      </c>
      <c r="R6389" t="s">
        <v>335</v>
      </c>
      <c r="S6389">
        <v>1995</v>
      </c>
      <c r="T6389" t="s">
        <v>336</v>
      </c>
      <c r="U6389" t="s">
        <v>334</v>
      </c>
      <c r="V6389">
        <v>5</v>
      </c>
      <c r="W6389" t="s">
        <v>1179</v>
      </c>
    </row>
    <row r="6390" spans="1:23" x14ac:dyDescent="0.3">
      <c r="A6390">
        <v>6571</v>
      </c>
      <c r="B6390" t="s">
        <v>37</v>
      </c>
      <c r="C6390">
        <v>2019</v>
      </c>
      <c r="D6390">
        <f t="shared" ca="1" si="396"/>
        <v>4</v>
      </c>
      <c r="E6390" s="5">
        <v>779000</v>
      </c>
      <c r="F6390">
        <v>7032</v>
      </c>
      <c r="G6390" t="s">
        <v>38</v>
      </c>
      <c r="H6390" t="str">
        <f t="shared" si="397"/>
        <v>Central</v>
      </c>
      <c r="I6390" t="s">
        <v>70</v>
      </c>
      <c r="J6390" t="str">
        <f t="shared" si="398"/>
        <v>Texas</v>
      </c>
      <c r="K6390" t="s">
        <v>2332</v>
      </c>
      <c r="L6390" t="str">
        <f t="shared" si="399"/>
        <v>San Juan</v>
      </c>
      <c r="M6390" t="s">
        <v>41</v>
      </c>
      <c r="N6390" t="str">
        <f>IF(M6390="", "", IFERROR(VLOOKUP(M6390, Data!$A$1:$B$5, 2, 0), "Unkown fuel"))</f>
        <v>harmful</v>
      </c>
      <c r="O6390" t="s">
        <v>526</v>
      </c>
      <c r="P6390" t="s">
        <v>154</v>
      </c>
      <c r="Q6390" t="s">
        <v>25</v>
      </c>
      <c r="R6390" t="s">
        <v>273</v>
      </c>
      <c r="S6390">
        <v>1199</v>
      </c>
      <c r="T6390" t="s">
        <v>216</v>
      </c>
      <c r="U6390" t="s">
        <v>452</v>
      </c>
      <c r="V6390">
        <v>5</v>
      </c>
      <c r="W6390" t="s">
        <v>1179</v>
      </c>
    </row>
    <row r="6391" spans="1:23" x14ac:dyDescent="0.3">
      <c r="A6391">
        <v>6572</v>
      </c>
      <c r="B6391" t="s">
        <v>30</v>
      </c>
      <c r="C6391">
        <v>2016</v>
      </c>
      <c r="D6391">
        <f t="shared" ca="1" si="396"/>
        <v>7</v>
      </c>
      <c r="E6391" s="5">
        <v>645000</v>
      </c>
      <c r="F6391">
        <v>11000</v>
      </c>
      <c r="G6391" t="s">
        <v>38</v>
      </c>
      <c r="H6391" t="str">
        <f t="shared" si="397"/>
        <v>Central</v>
      </c>
      <c r="I6391" t="s">
        <v>70</v>
      </c>
      <c r="J6391" t="str">
        <f t="shared" si="398"/>
        <v>Texas</v>
      </c>
      <c r="K6391" t="s">
        <v>2332</v>
      </c>
      <c r="L6391" t="str">
        <f t="shared" si="399"/>
        <v>San Juan</v>
      </c>
      <c r="M6391" t="s">
        <v>41</v>
      </c>
      <c r="N6391" t="str">
        <f>IF(M6391="", "", IFERROR(VLOOKUP(M6391, Data!$A$1:$B$5, 2, 0), "Unkown fuel"))</f>
        <v>harmful</v>
      </c>
      <c r="O6391" t="s">
        <v>158</v>
      </c>
      <c r="P6391" t="s">
        <v>154</v>
      </c>
      <c r="Q6391" t="s">
        <v>25</v>
      </c>
      <c r="R6391" t="s">
        <v>276</v>
      </c>
      <c r="S6391">
        <v>1598</v>
      </c>
      <c r="T6391" t="s">
        <v>366</v>
      </c>
      <c r="U6391" t="s">
        <v>257</v>
      </c>
      <c r="V6391">
        <v>5</v>
      </c>
      <c r="W6391" t="s">
        <v>1179</v>
      </c>
    </row>
    <row r="6392" spans="1:23" x14ac:dyDescent="0.3">
      <c r="A6392">
        <v>6573</v>
      </c>
      <c r="B6392" t="s">
        <v>349</v>
      </c>
      <c r="C6392">
        <v>2018</v>
      </c>
      <c r="D6392">
        <f t="shared" ca="1" si="396"/>
        <v>5</v>
      </c>
      <c r="E6392" s="5">
        <v>2475000</v>
      </c>
      <c r="F6392">
        <v>2000</v>
      </c>
      <c r="G6392" t="s">
        <v>124</v>
      </c>
      <c r="H6392" t="str">
        <f t="shared" si="397"/>
        <v>South</v>
      </c>
      <c r="I6392" t="s">
        <v>196</v>
      </c>
      <c r="J6392" t="str">
        <f t="shared" si="398"/>
        <v>Florida</v>
      </c>
      <c r="K6392" t="s">
        <v>1166</v>
      </c>
      <c r="L6392" t="str">
        <f t="shared" si="399"/>
        <v>Poinciana</v>
      </c>
      <c r="M6392" t="s">
        <v>22</v>
      </c>
      <c r="N6392" t="str">
        <f>IF(M6392="", "", IFERROR(VLOOKUP(M6392, Data!$A$1:$B$5, 2, 0), "Unkown fuel"))</f>
        <v>very harmful</v>
      </c>
      <c r="O6392" t="s">
        <v>158</v>
      </c>
      <c r="P6392" t="s">
        <v>154</v>
      </c>
      <c r="Q6392" t="s">
        <v>25</v>
      </c>
      <c r="R6392" t="s">
        <v>127</v>
      </c>
      <c r="S6392">
        <v>1984</v>
      </c>
      <c r="T6392" t="s">
        <v>358</v>
      </c>
      <c r="U6392" t="s">
        <v>529</v>
      </c>
      <c r="V6392">
        <v>5</v>
      </c>
      <c r="W6392" t="s">
        <v>1179</v>
      </c>
    </row>
    <row r="6393" spans="1:23" x14ac:dyDescent="0.3">
      <c r="A6393">
        <v>6574</v>
      </c>
      <c r="B6393" t="s">
        <v>320</v>
      </c>
      <c r="C6393">
        <v>2017</v>
      </c>
      <c r="D6393">
        <f t="shared" ca="1" si="396"/>
        <v>6</v>
      </c>
      <c r="E6393" s="5">
        <v>2711000</v>
      </c>
      <c r="F6393">
        <v>9000</v>
      </c>
      <c r="G6393" t="s">
        <v>124</v>
      </c>
      <c r="H6393" t="str">
        <f t="shared" si="397"/>
        <v>South</v>
      </c>
      <c r="I6393" t="s">
        <v>196</v>
      </c>
      <c r="J6393" t="str">
        <f t="shared" si="398"/>
        <v>Florida</v>
      </c>
      <c r="K6393" t="s">
        <v>1166</v>
      </c>
      <c r="L6393" t="str">
        <f t="shared" si="399"/>
        <v>Poinciana</v>
      </c>
      <c r="M6393" t="s">
        <v>22</v>
      </c>
      <c r="N6393" t="str">
        <f>IF(M6393="", "", IFERROR(VLOOKUP(M6393, Data!$A$1:$B$5, 2, 0), "Unkown fuel"))</f>
        <v>very harmful</v>
      </c>
      <c r="O6393" t="s">
        <v>158</v>
      </c>
      <c r="P6393" t="s">
        <v>154</v>
      </c>
      <c r="Q6393" t="s">
        <v>25</v>
      </c>
      <c r="R6393" t="s">
        <v>363</v>
      </c>
      <c r="S6393">
        <v>1999</v>
      </c>
      <c r="T6393" t="s">
        <v>322</v>
      </c>
      <c r="U6393" t="s">
        <v>323</v>
      </c>
      <c r="V6393">
        <v>5</v>
      </c>
      <c r="W6393" t="s">
        <v>1179</v>
      </c>
    </row>
    <row r="6394" spans="1:23" x14ac:dyDescent="0.3">
      <c r="A6394">
        <v>6575</v>
      </c>
      <c r="B6394" t="s">
        <v>316</v>
      </c>
      <c r="C6394">
        <v>2019</v>
      </c>
      <c r="D6394">
        <f t="shared" ca="1" si="396"/>
        <v>4</v>
      </c>
      <c r="E6394" s="5">
        <v>5150000</v>
      </c>
      <c r="F6394">
        <v>20000</v>
      </c>
      <c r="G6394" t="s">
        <v>124</v>
      </c>
      <c r="H6394" t="str">
        <f t="shared" si="397"/>
        <v>South</v>
      </c>
      <c r="I6394" t="s">
        <v>196</v>
      </c>
      <c r="J6394" t="str">
        <f t="shared" si="398"/>
        <v>Florida</v>
      </c>
      <c r="K6394" t="s">
        <v>1166</v>
      </c>
      <c r="L6394" t="str">
        <f t="shared" si="399"/>
        <v>Poinciana</v>
      </c>
      <c r="M6394" t="s">
        <v>41</v>
      </c>
      <c r="N6394" t="str">
        <f>IF(M6394="", "", IFERROR(VLOOKUP(M6394, Data!$A$1:$B$5, 2, 0), "Unkown fuel"))</f>
        <v>harmful</v>
      </c>
      <c r="O6394" t="s">
        <v>158</v>
      </c>
      <c r="P6394" t="s">
        <v>154</v>
      </c>
      <c r="Q6394" t="s">
        <v>25</v>
      </c>
      <c r="R6394" t="s">
        <v>317</v>
      </c>
      <c r="S6394">
        <v>2487</v>
      </c>
      <c r="T6394" t="s">
        <v>318</v>
      </c>
      <c r="U6394" t="s">
        <v>319</v>
      </c>
      <c r="V6394">
        <v>5</v>
      </c>
      <c r="W6394" t="s">
        <v>1179</v>
      </c>
    </row>
    <row r="6395" spans="1:23" x14ac:dyDescent="0.3">
      <c r="A6395">
        <v>6576</v>
      </c>
      <c r="B6395" t="s">
        <v>320</v>
      </c>
      <c r="C6395">
        <v>2017</v>
      </c>
      <c r="D6395">
        <f t="shared" ca="1" si="396"/>
        <v>6</v>
      </c>
      <c r="E6395" s="5">
        <v>3200000</v>
      </c>
      <c r="F6395">
        <v>45000</v>
      </c>
      <c r="G6395" t="s">
        <v>124</v>
      </c>
      <c r="H6395" t="str">
        <f t="shared" si="397"/>
        <v>South</v>
      </c>
      <c r="I6395" t="s">
        <v>196</v>
      </c>
      <c r="J6395" t="str">
        <f t="shared" si="398"/>
        <v>Florida</v>
      </c>
      <c r="K6395" t="s">
        <v>1166</v>
      </c>
      <c r="L6395" t="str">
        <f t="shared" si="399"/>
        <v>Poinciana</v>
      </c>
      <c r="M6395" t="s">
        <v>22</v>
      </c>
      <c r="N6395" t="str">
        <f>IF(M6395="", "", IFERROR(VLOOKUP(M6395, Data!$A$1:$B$5, 2, 0), "Unkown fuel"))</f>
        <v>very harmful</v>
      </c>
      <c r="O6395" t="s">
        <v>158</v>
      </c>
      <c r="P6395" t="s">
        <v>154</v>
      </c>
      <c r="Q6395" t="s">
        <v>25</v>
      </c>
      <c r="R6395" t="s">
        <v>321</v>
      </c>
      <c r="S6395">
        <v>1999</v>
      </c>
      <c r="T6395" t="s">
        <v>322</v>
      </c>
      <c r="U6395" t="s">
        <v>323</v>
      </c>
      <c r="V6395">
        <v>5</v>
      </c>
      <c r="W6395" t="s">
        <v>1179</v>
      </c>
    </row>
    <row r="6396" spans="1:23" x14ac:dyDescent="0.3">
      <c r="A6396">
        <v>6577</v>
      </c>
      <c r="B6396" t="s">
        <v>109</v>
      </c>
      <c r="C6396">
        <v>2015</v>
      </c>
      <c r="D6396">
        <f t="shared" ca="1" si="396"/>
        <v>8</v>
      </c>
      <c r="E6396" s="5">
        <v>503000</v>
      </c>
      <c r="F6396">
        <v>110000</v>
      </c>
      <c r="G6396" t="s">
        <v>56</v>
      </c>
      <c r="H6396" t="str">
        <f t="shared" si="397"/>
        <v>West</v>
      </c>
      <c r="I6396" t="s">
        <v>777</v>
      </c>
      <c r="J6396" t="str">
        <f t="shared" si="398"/>
        <v>Arizona</v>
      </c>
      <c r="K6396" t="s">
        <v>2156</v>
      </c>
      <c r="L6396" t="str">
        <f t="shared" si="399"/>
        <v>Glendale</v>
      </c>
      <c r="M6396" t="s">
        <v>22</v>
      </c>
      <c r="N6396" t="str">
        <f>IF(M6396="", "", IFERROR(VLOOKUP(M6396, Data!$A$1:$B$5, 2, 0), "Unkown fuel"))</f>
        <v>very harmful</v>
      </c>
      <c r="O6396" t="s">
        <v>23</v>
      </c>
      <c r="P6396" t="s">
        <v>24</v>
      </c>
      <c r="Q6396" t="s">
        <v>25</v>
      </c>
      <c r="R6396" t="s">
        <v>426</v>
      </c>
      <c r="S6396">
        <v>2179</v>
      </c>
      <c r="T6396" t="s">
        <v>422</v>
      </c>
      <c r="U6396" t="s">
        <v>423</v>
      </c>
      <c r="V6396">
        <v>7</v>
      </c>
      <c r="W6396" t="s">
        <v>1179</v>
      </c>
    </row>
    <row r="6397" spans="1:23" x14ac:dyDescent="0.3">
      <c r="A6397">
        <v>6578</v>
      </c>
      <c r="B6397" t="s">
        <v>349</v>
      </c>
      <c r="C6397">
        <v>2019</v>
      </c>
      <c r="D6397">
        <f t="shared" ca="1" si="396"/>
        <v>4</v>
      </c>
      <c r="E6397" s="5">
        <v>3800000</v>
      </c>
      <c r="F6397">
        <v>20000</v>
      </c>
      <c r="G6397" t="s">
        <v>56</v>
      </c>
      <c r="H6397" t="str">
        <f t="shared" si="397"/>
        <v>West</v>
      </c>
      <c r="I6397" t="s">
        <v>777</v>
      </c>
      <c r="J6397" t="str">
        <f t="shared" si="398"/>
        <v>Arizona</v>
      </c>
      <c r="K6397" t="s">
        <v>2156</v>
      </c>
      <c r="L6397" t="str">
        <f t="shared" si="399"/>
        <v>Glendale</v>
      </c>
      <c r="M6397" t="s">
        <v>22</v>
      </c>
      <c r="N6397" t="str">
        <f>IF(M6397="", "", IFERROR(VLOOKUP(M6397, Data!$A$1:$B$5, 2, 0), "Unkown fuel"))</f>
        <v>very harmful</v>
      </c>
      <c r="O6397" t="s">
        <v>23</v>
      </c>
      <c r="P6397" t="s">
        <v>154</v>
      </c>
      <c r="Q6397" t="s">
        <v>25</v>
      </c>
      <c r="R6397" t="s">
        <v>347</v>
      </c>
      <c r="S6397">
        <v>1969</v>
      </c>
      <c r="T6397" t="s">
        <v>336</v>
      </c>
      <c r="U6397" t="s">
        <v>350</v>
      </c>
      <c r="V6397">
        <v>5</v>
      </c>
      <c r="W6397" t="s">
        <v>1179</v>
      </c>
    </row>
    <row r="6398" spans="1:23" x14ac:dyDescent="0.3">
      <c r="A6398">
        <v>6579</v>
      </c>
      <c r="B6398" t="s">
        <v>65</v>
      </c>
      <c r="C6398">
        <v>2016</v>
      </c>
      <c r="D6398">
        <f t="shared" ca="1" si="396"/>
        <v>7</v>
      </c>
      <c r="E6398" s="5">
        <v>2000000</v>
      </c>
      <c r="F6398">
        <v>68089</v>
      </c>
      <c r="G6398" t="s">
        <v>56</v>
      </c>
      <c r="H6398" t="str">
        <f t="shared" si="397"/>
        <v>West</v>
      </c>
      <c r="I6398" t="s">
        <v>777</v>
      </c>
      <c r="J6398" t="str">
        <f t="shared" si="398"/>
        <v>Arizona</v>
      </c>
      <c r="K6398" t="s">
        <v>2333</v>
      </c>
      <c r="L6398" t="str">
        <f t="shared" si="399"/>
        <v>Goodyear</v>
      </c>
      <c r="M6398" t="s">
        <v>41</v>
      </c>
      <c r="N6398" t="str">
        <f>IF(M6398="", "", IFERROR(VLOOKUP(M6398, Data!$A$1:$B$5, 2, 0), "Unkown fuel"))</f>
        <v>harmful</v>
      </c>
      <c r="O6398" t="s">
        <v>526</v>
      </c>
      <c r="P6398" t="s">
        <v>154</v>
      </c>
      <c r="Q6398" t="s">
        <v>25</v>
      </c>
      <c r="R6398" t="s">
        <v>376</v>
      </c>
      <c r="S6398">
        <v>2494</v>
      </c>
      <c r="T6398" t="s">
        <v>377</v>
      </c>
      <c r="U6398" t="s">
        <v>378</v>
      </c>
      <c r="V6398">
        <v>5</v>
      </c>
      <c r="W6398" t="s">
        <v>1179</v>
      </c>
    </row>
    <row r="6399" spans="1:23" x14ac:dyDescent="0.3">
      <c r="A6399">
        <v>6580</v>
      </c>
      <c r="B6399" t="s">
        <v>18</v>
      </c>
      <c r="C6399">
        <v>2013</v>
      </c>
      <c r="D6399">
        <f t="shared" ca="1" si="396"/>
        <v>10</v>
      </c>
      <c r="E6399" s="5">
        <v>225000</v>
      </c>
      <c r="F6399">
        <v>58343</v>
      </c>
      <c r="G6399" t="s">
        <v>56</v>
      </c>
      <c r="H6399" t="str">
        <f t="shared" si="397"/>
        <v>West</v>
      </c>
      <c r="I6399" t="s">
        <v>777</v>
      </c>
      <c r="J6399" t="str">
        <f t="shared" si="398"/>
        <v>Arizona</v>
      </c>
      <c r="K6399" t="s">
        <v>2334</v>
      </c>
      <c r="L6399" t="str">
        <f t="shared" si="399"/>
        <v>Kingman</v>
      </c>
      <c r="M6399" t="s">
        <v>41</v>
      </c>
      <c r="N6399" t="str">
        <f>IF(M6399="", "", IFERROR(VLOOKUP(M6399, Data!$A$1:$B$5, 2, 0), "Unkown fuel"))</f>
        <v>harmful</v>
      </c>
      <c r="O6399" t="s">
        <v>526</v>
      </c>
      <c r="P6399" t="s">
        <v>24</v>
      </c>
      <c r="Q6399" t="s">
        <v>25</v>
      </c>
      <c r="R6399" t="s">
        <v>262</v>
      </c>
      <c r="S6399">
        <v>998</v>
      </c>
      <c r="T6399" t="s">
        <v>166</v>
      </c>
      <c r="U6399" t="s">
        <v>141</v>
      </c>
      <c r="V6399">
        <v>5</v>
      </c>
      <c r="W6399" t="s">
        <v>1179</v>
      </c>
    </row>
    <row r="6400" spans="1:23" x14ac:dyDescent="0.3">
      <c r="A6400">
        <v>6581</v>
      </c>
      <c r="B6400" t="s">
        <v>18</v>
      </c>
      <c r="C6400">
        <v>2018</v>
      </c>
      <c r="D6400">
        <f t="shared" ca="1" si="396"/>
        <v>5</v>
      </c>
      <c r="E6400" s="5">
        <v>740000</v>
      </c>
      <c r="F6400">
        <v>38817</v>
      </c>
      <c r="G6400" t="s">
        <v>56</v>
      </c>
      <c r="H6400" t="str">
        <f t="shared" si="397"/>
        <v>West</v>
      </c>
      <c r="I6400" t="s">
        <v>777</v>
      </c>
      <c r="J6400" t="str">
        <f t="shared" si="398"/>
        <v>Arizona</v>
      </c>
      <c r="K6400" t="s">
        <v>2333</v>
      </c>
      <c r="L6400" t="str">
        <f t="shared" si="399"/>
        <v>Goodyear</v>
      </c>
      <c r="M6400" t="s">
        <v>22</v>
      </c>
      <c r="N6400" t="str">
        <f>IF(M6400="", "", IFERROR(VLOOKUP(M6400, Data!$A$1:$B$5, 2, 0), "Unkown fuel"))</f>
        <v>very harmful</v>
      </c>
      <c r="O6400" t="s">
        <v>158</v>
      </c>
      <c r="P6400" t="s">
        <v>24</v>
      </c>
      <c r="Q6400" t="s">
        <v>25</v>
      </c>
      <c r="R6400" t="s">
        <v>527</v>
      </c>
      <c r="S6400">
        <v>1248</v>
      </c>
      <c r="T6400" t="s">
        <v>27</v>
      </c>
      <c r="U6400" t="s">
        <v>28</v>
      </c>
      <c r="V6400">
        <v>5</v>
      </c>
      <c r="W6400" t="s">
        <v>1179</v>
      </c>
    </row>
    <row r="6401" spans="1:23" x14ac:dyDescent="0.3">
      <c r="A6401">
        <v>6582</v>
      </c>
      <c r="B6401" t="s">
        <v>37</v>
      </c>
      <c r="C6401">
        <v>2016</v>
      </c>
      <c r="D6401">
        <f t="shared" ca="1" si="396"/>
        <v>7</v>
      </c>
      <c r="E6401" s="5">
        <v>550000</v>
      </c>
      <c r="F6401">
        <v>56494</v>
      </c>
      <c r="G6401" t="s">
        <v>56</v>
      </c>
      <c r="H6401" t="str">
        <f t="shared" si="397"/>
        <v>West</v>
      </c>
      <c r="I6401" t="s">
        <v>777</v>
      </c>
      <c r="J6401" t="str">
        <f t="shared" si="398"/>
        <v>Arizona</v>
      </c>
      <c r="K6401" t="s">
        <v>2333</v>
      </c>
      <c r="L6401" t="str">
        <f t="shared" si="399"/>
        <v>Goodyear</v>
      </c>
      <c r="M6401" t="s">
        <v>41</v>
      </c>
      <c r="N6401" t="str">
        <f>IF(M6401="", "", IFERROR(VLOOKUP(M6401, Data!$A$1:$B$5, 2, 0), "Unkown fuel"))</f>
        <v>harmful</v>
      </c>
      <c r="O6401" t="s">
        <v>526</v>
      </c>
      <c r="P6401" t="s">
        <v>24</v>
      </c>
      <c r="Q6401" t="s">
        <v>25</v>
      </c>
      <c r="R6401" t="s">
        <v>121</v>
      </c>
      <c r="S6401">
        <v>1199</v>
      </c>
      <c r="T6401" t="s">
        <v>434</v>
      </c>
      <c r="U6401" t="s">
        <v>452</v>
      </c>
      <c r="V6401">
        <v>5</v>
      </c>
      <c r="W6401" t="s">
        <v>1179</v>
      </c>
    </row>
    <row r="6402" spans="1:23" x14ac:dyDescent="0.3">
      <c r="A6402">
        <v>6583</v>
      </c>
      <c r="B6402" t="s">
        <v>65</v>
      </c>
      <c r="C6402">
        <v>2013</v>
      </c>
      <c r="D6402">
        <f t="shared" ref="D6402:D6465" ca="1" si="400">TRUNC(YEARFRAC(DATE(C6402,1,1), TODAY(), 1))</f>
        <v>10</v>
      </c>
      <c r="E6402" s="5">
        <v>750000</v>
      </c>
      <c r="F6402">
        <v>79328</v>
      </c>
      <c r="G6402" t="s">
        <v>56</v>
      </c>
      <c r="H6402" t="str">
        <f t="shared" ref="H6402:H6465" si="401">TRIM(G6402)</f>
        <v>West</v>
      </c>
      <c r="I6402" t="s">
        <v>777</v>
      </c>
      <c r="J6402" t="str">
        <f t="shared" ref="J6402:J6465" si="402">TRIM(I6402)</f>
        <v>Arizona</v>
      </c>
      <c r="K6402" t="s">
        <v>2333</v>
      </c>
      <c r="L6402" t="str">
        <f t="shared" ref="L6402:L6465" si="403">TRIM(K6402)</f>
        <v>Goodyear</v>
      </c>
      <c r="M6402" t="s">
        <v>22</v>
      </c>
      <c r="N6402" t="str">
        <f>IF(M6402="", "", IFERROR(VLOOKUP(M6402, Data!$A$1:$B$5, 2, 0), "Unkown fuel"))</f>
        <v>very harmful</v>
      </c>
      <c r="O6402" t="s">
        <v>526</v>
      </c>
      <c r="P6402" t="s">
        <v>24</v>
      </c>
      <c r="Q6402" t="s">
        <v>33</v>
      </c>
      <c r="R6402" t="s">
        <v>170</v>
      </c>
      <c r="S6402">
        <v>2494</v>
      </c>
      <c r="T6402" t="s">
        <v>190</v>
      </c>
      <c r="U6402" t="s">
        <v>191</v>
      </c>
      <c r="V6402">
        <v>7</v>
      </c>
      <c r="W6402" t="s">
        <v>1179</v>
      </c>
    </row>
    <row r="6403" spans="1:23" x14ac:dyDescent="0.3">
      <c r="A6403">
        <v>6584</v>
      </c>
      <c r="B6403" t="s">
        <v>18</v>
      </c>
      <c r="C6403">
        <v>2019</v>
      </c>
      <c r="D6403">
        <f t="shared" ca="1" si="400"/>
        <v>4</v>
      </c>
      <c r="E6403" s="5">
        <v>650000</v>
      </c>
      <c r="F6403">
        <v>5621</v>
      </c>
      <c r="G6403" t="s">
        <v>56</v>
      </c>
      <c r="H6403" t="str">
        <f t="shared" si="401"/>
        <v>West</v>
      </c>
      <c r="I6403" t="s">
        <v>777</v>
      </c>
      <c r="J6403" t="str">
        <f t="shared" si="402"/>
        <v>Arizona</v>
      </c>
      <c r="K6403" t="s">
        <v>2333</v>
      </c>
      <c r="L6403" t="str">
        <f t="shared" si="403"/>
        <v>Goodyear</v>
      </c>
      <c r="M6403" t="s">
        <v>41</v>
      </c>
      <c r="N6403" t="str">
        <f>IF(M6403="", "", IFERROR(VLOOKUP(M6403, Data!$A$1:$B$5, 2, 0), "Unkown fuel"))</f>
        <v>harmful</v>
      </c>
      <c r="O6403" t="s">
        <v>526</v>
      </c>
      <c r="P6403" t="s">
        <v>154</v>
      </c>
      <c r="Q6403" t="s">
        <v>25</v>
      </c>
      <c r="R6403" t="s">
        <v>222</v>
      </c>
      <c r="S6403">
        <v>1197</v>
      </c>
      <c r="T6403" t="s">
        <v>265</v>
      </c>
      <c r="U6403" t="s">
        <v>266</v>
      </c>
      <c r="V6403">
        <v>5</v>
      </c>
      <c r="W6403" t="s">
        <v>1179</v>
      </c>
    </row>
    <row r="6404" spans="1:23" x14ac:dyDescent="0.3">
      <c r="A6404">
        <v>6585</v>
      </c>
      <c r="B6404" t="s">
        <v>65</v>
      </c>
      <c r="C6404">
        <v>2017</v>
      </c>
      <c r="D6404">
        <f t="shared" ca="1" si="400"/>
        <v>6</v>
      </c>
      <c r="E6404" s="5">
        <v>625000</v>
      </c>
      <c r="F6404">
        <v>25538</v>
      </c>
      <c r="G6404" t="s">
        <v>56</v>
      </c>
      <c r="H6404" t="str">
        <f t="shared" si="401"/>
        <v>West</v>
      </c>
      <c r="I6404" t="s">
        <v>777</v>
      </c>
      <c r="J6404" t="str">
        <f t="shared" si="402"/>
        <v>Arizona</v>
      </c>
      <c r="K6404" t="s">
        <v>2334</v>
      </c>
      <c r="L6404" t="str">
        <f t="shared" si="403"/>
        <v>Kingman</v>
      </c>
      <c r="M6404" t="s">
        <v>41</v>
      </c>
      <c r="N6404" t="str">
        <f>IF(M6404="", "", IFERROR(VLOOKUP(M6404, Data!$A$1:$B$5, 2, 0), "Unkown fuel"))</f>
        <v>harmful</v>
      </c>
      <c r="O6404" t="s">
        <v>526</v>
      </c>
      <c r="P6404" t="s">
        <v>24</v>
      </c>
      <c r="Q6404" t="s">
        <v>25</v>
      </c>
      <c r="R6404" t="s">
        <v>335</v>
      </c>
      <c r="S6404">
        <v>1496</v>
      </c>
      <c r="T6404" t="s">
        <v>100</v>
      </c>
      <c r="U6404" t="s">
        <v>528</v>
      </c>
      <c r="V6404">
        <v>5</v>
      </c>
      <c r="W6404" t="s">
        <v>1179</v>
      </c>
    </row>
    <row r="6405" spans="1:23" x14ac:dyDescent="0.3">
      <c r="A6405">
        <v>6586</v>
      </c>
      <c r="B6405" t="s">
        <v>18</v>
      </c>
      <c r="C6405">
        <v>2018</v>
      </c>
      <c r="D6405">
        <f t="shared" ca="1" si="400"/>
        <v>5</v>
      </c>
      <c r="E6405" s="5">
        <v>600000</v>
      </c>
      <c r="F6405">
        <v>69779</v>
      </c>
      <c r="G6405" t="s">
        <v>38</v>
      </c>
      <c r="H6405" t="str">
        <f t="shared" si="401"/>
        <v>Central</v>
      </c>
      <c r="I6405" t="s">
        <v>249</v>
      </c>
      <c r="J6405" t="str">
        <f t="shared" si="402"/>
        <v>Michigan</v>
      </c>
      <c r="K6405" t="s">
        <v>2335</v>
      </c>
      <c r="L6405" t="str">
        <f t="shared" si="403"/>
        <v>Walker</v>
      </c>
      <c r="M6405" t="s">
        <v>41</v>
      </c>
      <c r="N6405" t="str">
        <f>IF(M6405="", "", IFERROR(VLOOKUP(M6405, Data!$A$1:$B$5, 2, 0), "Unkown fuel"))</f>
        <v>harmful</v>
      </c>
      <c r="O6405" t="s">
        <v>158</v>
      </c>
      <c r="P6405" t="s">
        <v>154</v>
      </c>
      <c r="Q6405" t="s">
        <v>25</v>
      </c>
      <c r="R6405" t="s">
        <v>222</v>
      </c>
      <c r="S6405">
        <v>1197</v>
      </c>
      <c r="T6405" t="s">
        <v>265</v>
      </c>
      <c r="U6405" t="s">
        <v>266</v>
      </c>
      <c r="V6405">
        <v>5</v>
      </c>
      <c r="W6405" t="s">
        <v>1179</v>
      </c>
    </row>
    <row r="6406" spans="1:23" x14ac:dyDescent="0.3">
      <c r="A6406">
        <v>6587</v>
      </c>
      <c r="B6406" t="s">
        <v>46</v>
      </c>
      <c r="C6406">
        <v>2017</v>
      </c>
      <c r="D6406">
        <f t="shared" ca="1" si="400"/>
        <v>6</v>
      </c>
      <c r="E6406" s="5">
        <v>450000</v>
      </c>
      <c r="F6406">
        <v>56290</v>
      </c>
      <c r="G6406" t="s">
        <v>38</v>
      </c>
      <c r="H6406" t="str">
        <f t="shared" si="401"/>
        <v>Central</v>
      </c>
      <c r="I6406" t="s">
        <v>249</v>
      </c>
      <c r="J6406" t="str">
        <f t="shared" si="402"/>
        <v>Michigan</v>
      </c>
      <c r="K6406" t="s">
        <v>2335</v>
      </c>
      <c r="L6406" t="str">
        <f t="shared" si="403"/>
        <v>Walker</v>
      </c>
      <c r="M6406" t="s">
        <v>22</v>
      </c>
      <c r="N6406" t="str">
        <f>IF(M6406="", "", IFERROR(VLOOKUP(M6406, Data!$A$1:$B$5, 2, 0), "Unkown fuel"))</f>
        <v>very harmful</v>
      </c>
      <c r="O6406" t="s">
        <v>158</v>
      </c>
      <c r="P6406" t="s">
        <v>24</v>
      </c>
      <c r="Q6406" t="s">
        <v>25</v>
      </c>
      <c r="R6406" t="s">
        <v>496</v>
      </c>
      <c r="S6406">
        <v>1186</v>
      </c>
      <c r="T6406" t="s">
        <v>466</v>
      </c>
      <c r="U6406" t="s">
        <v>504</v>
      </c>
      <c r="V6406">
        <v>5</v>
      </c>
      <c r="W6406" t="s">
        <v>1179</v>
      </c>
    </row>
    <row r="6407" spans="1:23" x14ac:dyDescent="0.3">
      <c r="A6407">
        <v>6588</v>
      </c>
      <c r="B6407" t="s">
        <v>239</v>
      </c>
      <c r="C6407">
        <v>2019</v>
      </c>
      <c r="D6407">
        <f t="shared" ca="1" si="400"/>
        <v>4</v>
      </c>
      <c r="E6407" s="5">
        <v>5400000</v>
      </c>
      <c r="F6407">
        <v>7500</v>
      </c>
      <c r="G6407" t="s">
        <v>19</v>
      </c>
      <c r="H6407" t="str">
        <f t="shared" si="401"/>
        <v>East</v>
      </c>
      <c r="I6407" t="s">
        <v>912</v>
      </c>
      <c r="J6407" t="str">
        <f t="shared" si="402"/>
        <v>Ohio</v>
      </c>
      <c r="K6407" t="s">
        <v>2109</v>
      </c>
      <c r="L6407" t="str">
        <f t="shared" si="403"/>
        <v>Shaker Heights</v>
      </c>
      <c r="M6407" t="s">
        <v>22</v>
      </c>
      <c r="N6407" t="str">
        <f>IF(M6407="", "", IFERROR(VLOOKUP(M6407, Data!$A$1:$B$5, 2, 0), "Unkown fuel"))</f>
        <v>very harmful</v>
      </c>
      <c r="O6407" t="s">
        <v>158</v>
      </c>
      <c r="P6407" t="s">
        <v>154</v>
      </c>
      <c r="Q6407" t="s">
        <v>25</v>
      </c>
      <c r="R6407" t="s">
        <v>335</v>
      </c>
      <c r="S6407">
        <v>1995</v>
      </c>
      <c r="T6407" t="s">
        <v>336</v>
      </c>
      <c r="U6407" t="s">
        <v>334</v>
      </c>
      <c r="V6407">
        <v>5</v>
      </c>
      <c r="W6407" t="s">
        <v>1179</v>
      </c>
    </row>
    <row r="6408" spans="1:23" x14ac:dyDescent="0.3">
      <c r="A6408">
        <v>6589</v>
      </c>
      <c r="B6408" t="s">
        <v>239</v>
      </c>
      <c r="C6408">
        <v>2019</v>
      </c>
      <c r="D6408">
        <f t="shared" ca="1" si="400"/>
        <v>4</v>
      </c>
      <c r="E6408" s="5">
        <v>5500000</v>
      </c>
      <c r="F6408">
        <v>8500</v>
      </c>
      <c r="G6408" t="s">
        <v>38</v>
      </c>
      <c r="H6408" t="str">
        <f t="shared" si="401"/>
        <v>Central</v>
      </c>
      <c r="I6408" t="s">
        <v>249</v>
      </c>
      <c r="J6408" t="str">
        <f t="shared" si="402"/>
        <v>Michigan</v>
      </c>
      <c r="K6408" t="s">
        <v>1245</v>
      </c>
      <c r="L6408" t="str">
        <f t="shared" si="403"/>
        <v>Holland</v>
      </c>
      <c r="M6408" t="s">
        <v>22</v>
      </c>
      <c r="N6408" t="str">
        <f>IF(M6408="", "", IFERROR(VLOOKUP(M6408, Data!$A$1:$B$5, 2, 0), "Unkown fuel"))</f>
        <v>very harmful</v>
      </c>
      <c r="O6408" t="s">
        <v>158</v>
      </c>
      <c r="P6408" t="s">
        <v>154</v>
      </c>
      <c r="Q6408" t="s">
        <v>25</v>
      </c>
      <c r="R6408" t="s">
        <v>335</v>
      </c>
      <c r="S6408">
        <v>1995</v>
      </c>
      <c r="T6408" t="s">
        <v>336</v>
      </c>
      <c r="U6408" t="s">
        <v>334</v>
      </c>
      <c r="V6408">
        <v>5</v>
      </c>
      <c r="W6408" t="s">
        <v>1179</v>
      </c>
    </row>
    <row r="6409" spans="1:23" x14ac:dyDescent="0.3">
      <c r="A6409">
        <v>6590</v>
      </c>
      <c r="B6409" t="s">
        <v>37</v>
      </c>
      <c r="C6409">
        <v>2019</v>
      </c>
      <c r="D6409">
        <f t="shared" ca="1" si="400"/>
        <v>4</v>
      </c>
      <c r="E6409" s="5">
        <v>779000</v>
      </c>
      <c r="F6409">
        <v>7032</v>
      </c>
      <c r="G6409" t="s">
        <v>38</v>
      </c>
      <c r="H6409" t="str">
        <f t="shared" si="401"/>
        <v>Central</v>
      </c>
      <c r="I6409" t="s">
        <v>249</v>
      </c>
      <c r="J6409" t="str">
        <f t="shared" si="402"/>
        <v>Michigan</v>
      </c>
      <c r="K6409" t="s">
        <v>1245</v>
      </c>
      <c r="L6409" t="str">
        <f t="shared" si="403"/>
        <v>Holland</v>
      </c>
      <c r="M6409" t="s">
        <v>41</v>
      </c>
      <c r="N6409" t="str">
        <f>IF(M6409="", "", IFERROR(VLOOKUP(M6409, Data!$A$1:$B$5, 2, 0), "Unkown fuel"))</f>
        <v>harmful</v>
      </c>
      <c r="O6409" t="s">
        <v>526</v>
      </c>
      <c r="P6409" t="s">
        <v>154</v>
      </c>
      <c r="Q6409" t="s">
        <v>25</v>
      </c>
      <c r="R6409" t="s">
        <v>273</v>
      </c>
      <c r="S6409">
        <v>1199</v>
      </c>
      <c r="T6409" t="s">
        <v>216</v>
      </c>
      <c r="U6409" t="s">
        <v>452</v>
      </c>
      <c r="V6409">
        <v>5</v>
      </c>
      <c r="W6409" t="s">
        <v>1179</v>
      </c>
    </row>
    <row r="6410" spans="1:23" x14ac:dyDescent="0.3">
      <c r="A6410">
        <v>6591</v>
      </c>
      <c r="B6410" t="s">
        <v>30</v>
      </c>
      <c r="C6410">
        <v>2016</v>
      </c>
      <c r="D6410">
        <f t="shared" ca="1" si="400"/>
        <v>7</v>
      </c>
      <c r="E6410" s="5">
        <v>645000</v>
      </c>
      <c r="F6410">
        <v>11000</v>
      </c>
      <c r="G6410" t="s">
        <v>38</v>
      </c>
      <c r="H6410" t="str">
        <f t="shared" si="401"/>
        <v>Central</v>
      </c>
      <c r="I6410" t="s">
        <v>249</v>
      </c>
      <c r="J6410" t="str">
        <f t="shared" si="402"/>
        <v>Michigan</v>
      </c>
      <c r="K6410" t="s">
        <v>2336</v>
      </c>
      <c r="L6410" t="str">
        <f t="shared" si="403"/>
        <v>Inkster</v>
      </c>
      <c r="M6410" t="s">
        <v>41</v>
      </c>
      <c r="N6410" t="str">
        <f>IF(M6410="", "", IFERROR(VLOOKUP(M6410, Data!$A$1:$B$5, 2, 0), "Unkown fuel"))</f>
        <v>harmful</v>
      </c>
      <c r="O6410" t="s">
        <v>158</v>
      </c>
      <c r="P6410" t="s">
        <v>154</v>
      </c>
      <c r="Q6410" t="s">
        <v>25</v>
      </c>
      <c r="R6410" t="s">
        <v>276</v>
      </c>
      <c r="S6410">
        <v>1598</v>
      </c>
      <c r="T6410" t="s">
        <v>366</v>
      </c>
      <c r="U6410" t="s">
        <v>257</v>
      </c>
      <c r="V6410">
        <v>5</v>
      </c>
      <c r="W6410" t="s">
        <v>1179</v>
      </c>
    </row>
    <row r="6411" spans="1:23" x14ac:dyDescent="0.3">
      <c r="A6411">
        <v>6592</v>
      </c>
      <c r="B6411" t="s">
        <v>349</v>
      </c>
      <c r="C6411">
        <v>2018</v>
      </c>
      <c r="D6411">
        <f t="shared" ca="1" si="400"/>
        <v>5</v>
      </c>
      <c r="E6411" s="5">
        <v>2475000</v>
      </c>
      <c r="F6411">
        <v>2000</v>
      </c>
      <c r="G6411" t="s">
        <v>38</v>
      </c>
      <c r="H6411" t="str">
        <f t="shared" si="401"/>
        <v>Central</v>
      </c>
      <c r="I6411" t="s">
        <v>249</v>
      </c>
      <c r="J6411" t="str">
        <f t="shared" si="402"/>
        <v>Michigan</v>
      </c>
      <c r="K6411" t="s">
        <v>2336</v>
      </c>
      <c r="L6411" t="str">
        <f t="shared" si="403"/>
        <v>Inkster</v>
      </c>
      <c r="M6411" t="s">
        <v>22</v>
      </c>
      <c r="N6411" t="str">
        <f>IF(M6411="", "", IFERROR(VLOOKUP(M6411, Data!$A$1:$B$5, 2, 0), "Unkown fuel"))</f>
        <v>very harmful</v>
      </c>
      <c r="O6411" t="s">
        <v>158</v>
      </c>
      <c r="P6411" t="s">
        <v>154</v>
      </c>
      <c r="Q6411" t="s">
        <v>25</v>
      </c>
      <c r="R6411" t="s">
        <v>127</v>
      </c>
      <c r="S6411">
        <v>1984</v>
      </c>
      <c r="T6411" t="s">
        <v>358</v>
      </c>
      <c r="U6411" t="s">
        <v>529</v>
      </c>
      <c r="V6411">
        <v>5</v>
      </c>
      <c r="W6411" t="s">
        <v>1179</v>
      </c>
    </row>
    <row r="6412" spans="1:23" x14ac:dyDescent="0.3">
      <c r="A6412">
        <v>6593</v>
      </c>
      <c r="B6412" t="s">
        <v>18</v>
      </c>
      <c r="C6412">
        <v>2019</v>
      </c>
      <c r="D6412">
        <f t="shared" ca="1" si="400"/>
        <v>4</v>
      </c>
      <c r="E6412" s="5">
        <v>558000</v>
      </c>
      <c r="F6412">
        <v>70000</v>
      </c>
      <c r="G6412" t="s">
        <v>38</v>
      </c>
      <c r="H6412" t="str">
        <f t="shared" si="401"/>
        <v>Central</v>
      </c>
      <c r="I6412" t="s">
        <v>249</v>
      </c>
      <c r="J6412" t="str">
        <f t="shared" si="402"/>
        <v>Michigan</v>
      </c>
      <c r="K6412" t="s">
        <v>2084</v>
      </c>
      <c r="L6412" t="str">
        <f t="shared" si="403"/>
        <v>Jackson</v>
      </c>
      <c r="M6412" t="s">
        <v>22</v>
      </c>
      <c r="N6412" t="str">
        <f>IF(M6412="", "", IFERROR(VLOOKUP(M6412, Data!$A$1:$B$5, 2, 0), "Unkown fuel"))</f>
        <v>very harmful</v>
      </c>
      <c r="O6412" t="s">
        <v>23</v>
      </c>
      <c r="P6412" t="s">
        <v>24</v>
      </c>
      <c r="Q6412" t="s">
        <v>25</v>
      </c>
      <c r="R6412" t="s">
        <v>424</v>
      </c>
      <c r="S6412">
        <v>1248</v>
      </c>
      <c r="T6412" t="s">
        <v>425</v>
      </c>
      <c r="U6412" t="s">
        <v>28</v>
      </c>
      <c r="V6412">
        <v>5</v>
      </c>
      <c r="W6412" t="s">
        <v>1179</v>
      </c>
    </row>
    <row r="6413" spans="1:23" x14ac:dyDescent="0.3">
      <c r="A6413">
        <v>6594</v>
      </c>
      <c r="B6413" t="s">
        <v>46</v>
      </c>
      <c r="C6413">
        <v>2010</v>
      </c>
      <c r="D6413">
        <f t="shared" ca="1" si="400"/>
        <v>13</v>
      </c>
      <c r="E6413" s="5">
        <v>165000</v>
      </c>
      <c r="F6413">
        <v>56000</v>
      </c>
      <c r="G6413" t="s">
        <v>38</v>
      </c>
      <c r="H6413" t="str">
        <f t="shared" si="401"/>
        <v>Central</v>
      </c>
      <c r="I6413" t="s">
        <v>249</v>
      </c>
      <c r="J6413" t="str">
        <f t="shared" si="402"/>
        <v>Michigan</v>
      </c>
      <c r="K6413" t="s">
        <v>2084</v>
      </c>
      <c r="L6413" t="str">
        <f t="shared" si="403"/>
        <v>Jackson</v>
      </c>
      <c r="M6413" t="s">
        <v>41</v>
      </c>
      <c r="N6413" t="str">
        <f>IF(M6413="", "", IFERROR(VLOOKUP(M6413, Data!$A$1:$B$5, 2, 0), "Unkown fuel"))</f>
        <v>harmful</v>
      </c>
      <c r="O6413" t="s">
        <v>23</v>
      </c>
      <c r="P6413" t="s">
        <v>24</v>
      </c>
      <c r="Q6413" t="s">
        <v>42</v>
      </c>
      <c r="R6413" t="s">
        <v>308</v>
      </c>
      <c r="S6413">
        <v>1086</v>
      </c>
      <c r="T6413" t="s">
        <v>309</v>
      </c>
      <c r="U6413" t="s">
        <v>310</v>
      </c>
      <c r="V6413">
        <v>5</v>
      </c>
      <c r="W6413" t="s">
        <v>1179</v>
      </c>
    </row>
    <row r="6414" spans="1:23" x14ac:dyDescent="0.3">
      <c r="A6414">
        <v>6595</v>
      </c>
      <c r="B6414" t="s">
        <v>46</v>
      </c>
      <c r="C6414">
        <v>2012</v>
      </c>
      <c r="D6414">
        <f t="shared" ca="1" si="400"/>
        <v>11</v>
      </c>
      <c r="E6414" s="5">
        <v>300000</v>
      </c>
      <c r="F6414">
        <v>80000</v>
      </c>
      <c r="G6414" t="s">
        <v>38</v>
      </c>
      <c r="H6414" t="str">
        <f t="shared" si="401"/>
        <v>Central</v>
      </c>
      <c r="I6414" t="s">
        <v>249</v>
      </c>
      <c r="J6414" t="str">
        <f t="shared" si="402"/>
        <v>Michigan</v>
      </c>
      <c r="K6414" t="s">
        <v>2336</v>
      </c>
      <c r="L6414" t="str">
        <f t="shared" si="403"/>
        <v>Inkster</v>
      </c>
      <c r="M6414" t="s">
        <v>22</v>
      </c>
      <c r="N6414" t="str">
        <f>IF(M6414="", "", IFERROR(VLOOKUP(M6414, Data!$A$1:$B$5, 2, 0), "Unkown fuel"))</f>
        <v>very harmful</v>
      </c>
      <c r="O6414" t="s">
        <v>23</v>
      </c>
      <c r="P6414" t="s">
        <v>24</v>
      </c>
      <c r="Q6414" t="s">
        <v>33</v>
      </c>
      <c r="R6414" t="s">
        <v>291</v>
      </c>
      <c r="S6414">
        <v>1396</v>
      </c>
      <c r="T6414" t="s">
        <v>216</v>
      </c>
      <c r="U6414" t="s">
        <v>649</v>
      </c>
      <c r="V6414">
        <v>5</v>
      </c>
      <c r="W6414" t="s">
        <v>1179</v>
      </c>
    </row>
    <row r="6415" spans="1:23" x14ac:dyDescent="0.3">
      <c r="A6415">
        <v>6596</v>
      </c>
      <c r="B6415" t="s">
        <v>46</v>
      </c>
      <c r="C6415">
        <v>2019</v>
      </c>
      <c r="D6415">
        <f t="shared" ca="1" si="400"/>
        <v>4</v>
      </c>
      <c r="E6415" s="5">
        <v>500000</v>
      </c>
      <c r="F6415">
        <v>5000</v>
      </c>
      <c r="G6415" t="s">
        <v>38</v>
      </c>
      <c r="H6415" t="str">
        <f t="shared" si="401"/>
        <v>Central</v>
      </c>
      <c r="I6415" t="s">
        <v>249</v>
      </c>
      <c r="J6415" t="str">
        <f t="shared" si="402"/>
        <v>Michigan</v>
      </c>
      <c r="K6415" t="s">
        <v>2336</v>
      </c>
      <c r="L6415" t="str">
        <f t="shared" si="403"/>
        <v>Inkster</v>
      </c>
      <c r="M6415" t="s">
        <v>41</v>
      </c>
      <c r="N6415" t="str">
        <f>IF(M6415="", "", IFERROR(VLOOKUP(M6415, Data!$A$1:$B$5, 2, 0), "Unkown fuel"))</f>
        <v>harmful</v>
      </c>
      <c r="O6415" t="s">
        <v>23</v>
      </c>
      <c r="P6415" t="s">
        <v>24</v>
      </c>
      <c r="Q6415" t="s">
        <v>25</v>
      </c>
      <c r="R6415" t="s">
        <v>110</v>
      </c>
      <c r="S6415">
        <v>1086</v>
      </c>
      <c r="T6415" t="s">
        <v>388</v>
      </c>
      <c r="U6415" t="s">
        <v>611</v>
      </c>
      <c r="V6415">
        <v>5</v>
      </c>
      <c r="W6415" t="s">
        <v>1179</v>
      </c>
    </row>
    <row r="6416" spans="1:23" x14ac:dyDescent="0.3">
      <c r="A6416">
        <v>6597</v>
      </c>
      <c r="B6416" t="s">
        <v>88</v>
      </c>
      <c r="C6416">
        <v>2012</v>
      </c>
      <c r="D6416">
        <f t="shared" ca="1" si="400"/>
        <v>11</v>
      </c>
      <c r="E6416" s="5">
        <v>900000</v>
      </c>
      <c r="F6416">
        <v>100000</v>
      </c>
      <c r="G6416" t="s">
        <v>38</v>
      </c>
      <c r="H6416" t="str">
        <f t="shared" si="401"/>
        <v>Central</v>
      </c>
      <c r="I6416" t="s">
        <v>249</v>
      </c>
      <c r="J6416" t="str">
        <f t="shared" si="402"/>
        <v>Michigan</v>
      </c>
      <c r="K6416" t="s">
        <v>2336</v>
      </c>
      <c r="L6416" t="str">
        <f t="shared" si="403"/>
        <v>Inkster</v>
      </c>
      <c r="M6416" t="s">
        <v>22</v>
      </c>
      <c r="N6416" t="str">
        <f>IF(M6416="", "", IFERROR(VLOOKUP(M6416, Data!$A$1:$B$5, 2, 0), "Unkown fuel"))</f>
        <v>very harmful</v>
      </c>
      <c r="O6416" t="s">
        <v>23</v>
      </c>
      <c r="P6416" t="s">
        <v>24</v>
      </c>
      <c r="Q6416" t="s">
        <v>25</v>
      </c>
      <c r="R6416" t="s">
        <v>282</v>
      </c>
      <c r="S6416">
        <v>2179</v>
      </c>
      <c r="T6416" t="s">
        <v>446</v>
      </c>
      <c r="U6416" t="s">
        <v>447</v>
      </c>
      <c r="V6416">
        <v>7</v>
      </c>
      <c r="W6416" t="s">
        <v>1179</v>
      </c>
    </row>
    <row r="6417" spans="1:23" x14ac:dyDescent="0.3">
      <c r="A6417">
        <v>6598</v>
      </c>
      <c r="B6417" t="s">
        <v>239</v>
      </c>
      <c r="C6417">
        <v>2008</v>
      </c>
      <c r="D6417">
        <f t="shared" ca="1" si="400"/>
        <v>15</v>
      </c>
      <c r="E6417" s="5">
        <v>830000</v>
      </c>
      <c r="F6417">
        <v>60000</v>
      </c>
      <c r="G6417" t="s">
        <v>38</v>
      </c>
      <c r="H6417" t="str">
        <f t="shared" si="401"/>
        <v>Central</v>
      </c>
      <c r="I6417" t="s">
        <v>249</v>
      </c>
      <c r="J6417" t="str">
        <f t="shared" si="402"/>
        <v>Michigan</v>
      </c>
      <c r="K6417" t="s">
        <v>2084</v>
      </c>
      <c r="L6417" t="str">
        <f t="shared" si="403"/>
        <v>Jackson</v>
      </c>
      <c r="M6417" t="s">
        <v>22</v>
      </c>
      <c r="N6417" t="str">
        <f>IF(M6417="", "", IFERROR(VLOOKUP(M6417, Data!$A$1:$B$5, 2, 0), "Unkown fuel"))</f>
        <v>very harmful</v>
      </c>
      <c r="O6417" t="s">
        <v>23</v>
      </c>
      <c r="P6417" t="s">
        <v>154</v>
      </c>
      <c r="Q6417" t="s">
        <v>42</v>
      </c>
      <c r="R6417" t="s">
        <v>689</v>
      </c>
      <c r="S6417">
        <v>2993</v>
      </c>
      <c r="T6417" t="s">
        <v>2227</v>
      </c>
      <c r="U6417" t="s">
        <v>2337</v>
      </c>
      <c r="V6417">
        <v>5</v>
      </c>
      <c r="W6417" t="s">
        <v>1179</v>
      </c>
    </row>
    <row r="6418" spans="1:23" x14ac:dyDescent="0.3">
      <c r="A6418">
        <v>6600</v>
      </c>
      <c r="B6418" t="s">
        <v>30</v>
      </c>
      <c r="C6418">
        <v>2014</v>
      </c>
      <c r="D6418">
        <f t="shared" ca="1" si="400"/>
        <v>9</v>
      </c>
      <c r="E6418" s="5">
        <v>640000</v>
      </c>
      <c r="F6418">
        <v>65000</v>
      </c>
      <c r="G6418" t="s">
        <v>124</v>
      </c>
      <c r="H6418" t="str">
        <f t="shared" si="401"/>
        <v>South</v>
      </c>
      <c r="I6418" t="s">
        <v>772</v>
      </c>
      <c r="J6418" t="str">
        <f t="shared" si="402"/>
        <v>Arkansas</v>
      </c>
      <c r="K6418" t="s">
        <v>2338</v>
      </c>
      <c r="L6418" t="str">
        <f t="shared" si="403"/>
        <v>West Memphis</v>
      </c>
      <c r="M6418" t="s">
        <v>22</v>
      </c>
      <c r="N6418" t="str">
        <f>IF(M6418="", "", IFERROR(VLOOKUP(M6418, Data!$A$1:$B$5, 2, 0), "Unkown fuel"))</f>
        <v>very harmful</v>
      </c>
      <c r="O6418" t="s">
        <v>23</v>
      </c>
      <c r="P6418" t="s">
        <v>24</v>
      </c>
      <c r="Q6418" t="s">
        <v>33</v>
      </c>
      <c r="R6418" t="s">
        <v>34</v>
      </c>
      <c r="S6418">
        <v>1498</v>
      </c>
      <c r="T6418" t="s">
        <v>35</v>
      </c>
      <c r="U6418" t="s">
        <v>36</v>
      </c>
      <c r="V6418">
        <v>5</v>
      </c>
      <c r="W6418" t="s">
        <v>1179</v>
      </c>
    </row>
    <row r="6419" spans="1:23" x14ac:dyDescent="0.3">
      <c r="A6419">
        <v>6601</v>
      </c>
      <c r="B6419" t="s">
        <v>88</v>
      </c>
      <c r="C6419">
        <v>2015</v>
      </c>
      <c r="D6419">
        <f t="shared" ca="1" si="400"/>
        <v>8</v>
      </c>
      <c r="E6419" s="5">
        <v>900000</v>
      </c>
      <c r="F6419">
        <v>70000</v>
      </c>
      <c r="G6419" t="s">
        <v>124</v>
      </c>
      <c r="H6419" t="str">
        <f t="shared" si="401"/>
        <v>South</v>
      </c>
      <c r="I6419" t="s">
        <v>772</v>
      </c>
      <c r="J6419" t="str">
        <f t="shared" si="402"/>
        <v>Arkansas</v>
      </c>
      <c r="K6419" t="s">
        <v>2338</v>
      </c>
      <c r="L6419" t="str">
        <f t="shared" si="403"/>
        <v>West Memphis</v>
      </c>
      <c r="M6419" t="s">
        <v>22</v>
      </c>
      <c r="N6419" t="str">
        <f>IF(M6419="", "", IFERROR(VLOOKUP(M6419, Data!$A$1:$B$5, 2, 0), "Unkown fuel"))</f>
        <v>very harmful</v>
      </c>
      <c r="O6419" t="s">
        <v>23</v>
      </c>
      <c r="P6419" t="s">
        <v>24</v>
      </c>
      <c r="Q6419" t="s">
        <v>42</v>
      </c>
      <c r="R6419" t="s">
        <v>605</v>
      </c>
      <c r="S6419">
        <v>2179</v>
      </c>
      <c r="T6419" t="s">
        <v>271</v>
      </c>
      <c r="U6419" t="s">
        <v>615</v>
      </c>
      <c r="V6419">
        <v>7</v>
      </c>
      <c r="W6419" t="s">
        <v>1179</v>
      </c>
    </row>
    <row r="6420" spans="1:23" x14ac:dyDescent="0.3">
      <c r="A6420">
        <v>6602</v>
      </c>
      <c r="B6420" t="s">
        <v>120</v>
      </c>
      <c r="C6420">
        <v>2013</v>
      </c>
      <c r="D6420">
        <f t="shared" ca="1" si="400"/>
        <v>10</v>
      </c>
      <c r="E6420" s="5">
        <v>450000</v>
      </c>
      <c r="F6420">
        <v>60000</v>
      </c>
      <c r="G6420" t="s">
        <v>124</v>
      </c>
      <c r="H6420" t="str">
        <f t="shared" si="401"/>
        <v>South</v>
      </c>
      <c r="I6420" t="s">
        <v>772</v>
      </c>
      <c r="J6420" t="str">
        <f t="shared" si="402"/>
        <v>Arkansas</v>
      </c>
      <c r="K6420" t="s">
        <v>2270</v>
      </c>
      <c r="L6420" t="str">
        <f t="shared" si="403"/>
        <v>Russellville</v>
      </c>
      <c r="M6420" t="s">
        <v>22</v>
      </c>
      <c r="N6420" t="str">
        <f>IF(M6420="", "", IFERROR(VLOOKUP(M6420, Data!$A$1:$B$5, 2, 0), "Unkown fuel"))</f>
        <v>very harmful</v>
      </c>
      <c r="O6420" t="s">
        <v>23</v>
      </c>
      <c r="P6420" t="s">
        <v>24</v>
      </c>
      <c r="Q6420" t="s">
        <v>25</v>
      </c>
      <c r="R6420" t="s">
        <v>121</v>
      </c>
      <c r="S6420">
        <v>1248</v>
      </c>
      <c r="T6420" t="s">
        <v>122</v>
      </c>
      <c r="U6420" t="s">
        <v>123</v>
      </c>
      <c r="V6420">
        <v>7</v>
      </c>
      <c r="W6420" t="s">
        <v>1179</v>
      </c>
    </row>
    <row r="6421" spans="1:23" x14ac:dyDescent="0.3">
      <c r="A6421">
        <v>6603</v>
      </c>
      <c r="B6421" t="s">
        <v>18</v>
      </c>
      <c r="C6421">
        <v>2018</v>
      </c>
      <c r="D6421">
        <f t="shared" ca="1" si="400"/>
        <v>5</v>
      </c>
      <c r="E6421" s="5">
        <v>825000</v>
      </c>
      <c r="F6421">
        <v>82000</v>
      </c>
      <c r="G6421" t="s">
        <v>124</v>
      </c>
      <c r="H6421" t="str">
        <f t="shared" si="401"/>
        <v>South</v>
      </c>
      <c r="I6421" t="s">
        <v>772</v>
      </c>
      <c r="J6421" t="str">
        <f t="shared" si="402"/>
        <v>Arkansas</v>
      </c>
      <c r="K6421" t="s">
        <v>2339</v>
      </c>
      <c r="L6421" t="str">
        <f t="shared" si="403"/>
        <v>Sherwood</v>
      </c>
      <c r="M6421" t="s">
        <v>22</v>
      </c>
      <c r="N6421" t="str">
        <f>IF(M6421="", "", IFERROR(VLOOKUP(M6421, Data!$A$1:$B$5, 2, 0), "Unkown fuel"))</f>
        <v>very harmful</v>
      </c>
      <c r="O6421" t="s">
        <v>23</v>
      </c>
      <c r="P6421" t="s">
        <v>24</v>
      </c>
      <c r="Q6421" t="s">
        <v>25</v>
      </c>
      <c r="R6421" t="s">
        <v>415</v>
      </c>
      <c r="S6421">
        <v>1248</v>
      </c>
      <c r="T6421" t="s">
        <v>94</v>
      </c>
      <c r="U6421" t="s">
        <v>95</v>
      </c>
      <c r="V6421">
        <v>5</v>
      </c>
      <c r="W6421" t="s">
        <v>1179</v>
      </c>
    </row>
    <row r="6422" spans="1:23" x14ac:dyDescent="0.3">
      <c r="A6422">
        <v>6604</v>
      </c>
      <c r="B6422" t="s">
        <v>109</v>
      </c>
      <c r="C6422">
        <v>2013</v>
      </c>
      <c r="D6422">
        <f t="shared" ca="1" si="400"/>
        <v>10</v>
      </c>
      <c r="E6422" s="5">
        <v>500000</v>
      </c>
      <c r="F6422">
        <v>80000</v>
      </c>
      <c r="G6422" t="s">
        <v>124</v>
      </c>
      <c r="H6422" t="str">
        <f t="shared" si="401"/>
        <v>South</v>
      </c>
      <c r="I6422" t="s">
        <v>772</v>
      </c>
      <c r="J6422" t="str">
        <f t="shared" si="402"/>
        <v>Arkansas</v>
      </c>
      <c r="K6422" t="s">
        <v>2339</v>
      </c>
      <c r="L6422" t="str">
        <f t="shared" si="403"/>
        <v>Sherwood</v>
      </c>
      <c r="M6422" t="s">
        <v>22</v>
      </c>
      <c r="N6422" t="str">
        <f>IF(M6422="", "", IFERROR(VLOOKUP(M6422, Data!$A$1:$B$5, 2, 0), "Unkown fuel"))</f>
        <v>very harmful</v>
      </c>
      <c r="O6422" t="s">
        <v>23</v>
      </c>
      <c r="P6422" t="s">
        <v>24</v>
      </c>
      <c r="Q6422" t="s">
        <v>33</v>
      </c>
      <c r="R6422" t="s">
        <v>620</v>
      </c>
      <c r="S6422">
        <v>2179</v>
      </c>
      <c r="T6422" t="s">
        <v>293</v>
      </c>
      <c r="U6422" t="s">
        <v>152</v>
      </c>
      <c r="V6422">
        <v>7</v>
      </c>
      <c r="W6422" t="s">
        <v>1179</v>
      </c>
    </row>
    <row r="6423" spans="1:23" x14ac:dyDescent="0.3">
      <c r="A6423">
        <v>6605</v>
      </c>
      <c r="B6423" t="s">
        <v>88</v>
      </c>
      <c r="C6423">
        <v>2017</v>
      </c>
      <c r="D6423">
        <f t="shared" ca="1" si="400"/>
        <v>6</v>
      </c>
      <c r="E6423" s="5">
        <v>325000</v>
      </c>
      <c r="F6423">
        <v>5000</v>
      </c>
      <c r="G6423" t="s">
        <v>124</v>
      </c>
      <c r="H6423" t="str">
        <f t="shared" si="401"/>
        <v>South</v>
      </c>
      <c r="I6423" t="s">
        <v>772</v>
      </c>
      <c r="J6423" t="str">
        <f t="shared" si="402"/>
        <v>Arkansas</v>
      </c>
      <c r="K6423" t="s">
        <v>2339</v>
      </c>
      <c r="L6423" t="str">
        <f t="shared" si="403"/>
        <v>Sherwood</v>
      </c>
      <c r="M6423" t="s">
        <v>41</v>
      </c>
      <c r="N6423" t="str">
        <f>IF(M6423="", "", IFERROR(VLOOKUP(M6423, Data!$A$1:$B$5, 2, 0), "Unkown fuel"))</f>
        <v>harmful</v>
      </c>
      <c r="O6423" t="s">
        <v>23</v>
      </c>
      <c r="P6423" t="s">
        <v>24</v>
      </c>
      <c r="Q6423" t="s">
        <v>33</v>
      </c>
      <c r="R6423" t="s">
        <v>89</v>
      </c>
      <c r="S6423">
        <v>1198</v>
      </c>
      <c r="T6423" t="s">
        <v>90</v>
      </c>
      <c r="U6423" t="s">
        <v>91</v>
      </c>
      <c r="V6423">
        <v>6</v>
      </c>
      <c r="W6423" t="s">
        <v>1179</v>
      </c>
    </row>
    <row r="6424" spans="1:23" x14ac:dyDescent="0.3">
      <c r="A6424">
        <v>6606</v>
      </c>
      <c r="B6424" t="s">
        <v>75</v>
      </c>
      <c r="C6424">
        <v>2014</v>
      </c>
      <c r="D6424">
        <f t="shared" ca="1" si="400"/>
        <v>9</v>
      </c>
      <c r="E6424" s="5">
        <v>450000</v>
      </c>
      <c r="F6424">
        <v>133000</v>
      </c>
      <c r="G6424" t="s">
        <v>124</v>
      </c>
      <c r="H6424" t="str">
        <f t="shared" si="401"/>
        <v>South</v>
      </c>
      <c r="I6424" t="s">
        <v>772</v>
      </c>
      <c r="J6424" t="str">
        <f t="shared" si="402"/>
        <v>Arkansas</v>
      </c>
      <c r="K6424" t="s">
        <v>2339</v>
      </c>
      <c r="L6424" t="str">
        <f t="shared" si="403"/>
        <v>Sherwood</v>
      </c>
      <c r="M6424" t="s">
        <v>22</v>
      </c>
      <c r="N6424" t="str">
        <f>IF(M6424="", "", IFERROR(VLOOKUP(M6424, Data!$A$1:$B$5, 2, 0), "Unkown fuel"))</f>
        <v>very harmful</v>
      </c>
      <c r="O6424" t="s">
        <v>23</v>
      </c>
      <c r="P6424" t="s">
        <v>24</v>
      </c>
      <c r="Q6424" t="s">
        <v>25</v>
      </c>
      <c r="R6424" t="s">
        <v>76</v>
      </c>
      <c r="S6424">
        <v>1461</v>
      </c>
      <c r="T6424" t="s">
        <v>77</v>
      </c>
      <c r="U6424" t="s">
        <v>78</v>
      </c>
      <c r="V6424">
        <v>5</v>
      </c>
      <c r="W6424" t="s">
        <v>1179</v>
      </c>
    </row>
    <row r="6425" spans="1:23" x14ac:dyDescent="0.3">
      <c r="A6425">
        <v>6607</v>
      </c>
      <c r="B6425" t="s">
        <v>37</v>
      </c>
      <c r="C6425">
        <v>2017</v>
      </c>
      <c r="D6425">
        <f t="shared" ca="1" si="400"/>
        <v>6</v>
      </c>
      <c r="E6425" s="5">
        <v>675000</v>
      </c>
      <c r="F6425">
        <v>25000</v>
      </c>
      <c r="G6425" t="s">
        <v>124</v>
      </c>
      <c r="H6425" t="str">
        <f t="shared" si="401"/>
        <v>South</v>
      </c>
      <c r="I6425" t="s">
        <v>772</v>
      </c>
      <c r="J6425" t="str">
        <f t="shared" si="402"/>
        <v>Arkansas</v>
      </c>
      <c r="K6425" t="s">
        <v>2270</v>
      </c>
      <c r="L6425" t="str">
        <f t="shared" si="403"/>
        <v>Russellville</v>
      </c>
      <c r="M6425" t="s">
        <v>41</v>
      </c>
      <c r="N6425" t="str">
        <f>IF(M6425="", "", IFERROR(VLOOKUP(M6425, Data!$A$1:$B$5, 2, 0), "Unkown fuel"))</f>
        <v>harmful</v>
      </c>
      <c r="O6425" t="s">
        <v>23</v>
      </c>
      <c r="P6425" t="s">
        <v>24</v>
      </c>
      <c r="Q6425" t="s">
        <v>33</v>
      </c>
      <c r="R6425" t="s">
        <v>383</v>
      </c>
      <c r="S6425">
        <v>1199</v>
      </c>
      <c r="T6425" t="s">
        <v>434</v>
      </c>
      <c r="U6425" t="s">
        <v>452</v>
      </c>
      <c r="V6425">
        <v>5</v>
      </c>
      <c r="W6425" t="s">
        <v>1179</v>
      </c>
    </row>
    <row r="6426" spans="1:23" x14ac:dyDescent="0.3">
      <c r="A6426">
        <v>6608</v>
      </c>
      <c r="B6426" t="s">
        <v>109</v>
      </c>
      <c r="C6426">
        <v>2017</v>
      </c>
      <c r="D6426">
        <f t="shared" ca="1" si="400"/>
        <v>6</v>
      </c>
      <c r="E6426" s="5">
        <v>415000</v>
      </c>
      <c r="F6426">
        <v>15000</v>
      </c>
      <c r="G6426" t="s">
        <v>124</v>
      </c>
      <c r="H6426" t="str">
        <f t="shared" si="401"/>
        <v>South</v>
      </c>
      <c r="I6426" t="s">
        <v>772</v>
      </c>
      <c r="J6426" t="str">
        <f t="shared" si="402"/>
        <v>Arkansas</v>
      </c>
      <c r="K6426" t="s">
        <v>2340</v>
      </c>
      <c r="L6426" t="str">
        <f t="shared" si="403"/>
        <v>Springdale</v>
      </c>
      <c r="M6426" t="s">
        <v>41</v>
      </c>
      <c r="N6426" t="str">
        <f>IF(M6426="", "", IFERROR(VLOOKUP(M6426, Data!$A$1:$B$5, 2, 0), "Unkown fuel"))</f>
        <v>harmful</v>
      </c>
      <c r="O6426" t="s">
        <v>23</v>
      </c>
      <c r="P6426" t="s">
        <v>24</v>
      </c>
      <c r="Q6426" t="s">
        <v>25</v>
      </c>
      <c r="R6426" t="s">
        <v>433</v>
      </c>
      <c r="S6426">
        <v>1193</v>
      </c>
      <c r="T6426" t="s">
        <v>434</v>
      </c>
      <c r="U6426" t="s">
        <v>435</v>
      </c>
      <c r="V6426">
        <v>5</v>
      </c>
      <c r="W6426" t="s">
        <v>1179</v>
      </c>
    </row>
    <row r="6427" spans="1:23" x14ac:dyDescent="0.3">
      <c r="A6427">
        <v>6609</v>
      </c>
      <c r="B6427" t="s">
        <v>46</v>
      </c>
      <c r="C6427">
        <v>2017</v>
      </c>
      <c r="D6427">
        <f t="shared" ca="1" si="400"/>
        <v>6</v>
      </c>
      <c r="E6427" s="5">
        <v>1100000</v>
      </c>
      <c r="F6427">
        <v>40000</v>
      </c>
      <c r="G6427" t="s">
        <v>124</v>
      </c>
      <c r="H6427" t="str">
        <f t="shared" si="401"/>
        <v>South</v>
      </c>
      <c r="I6427" t="s">
        <v>772</v>
      </c>
      <c r="J6427" t="str">
        <f t="shared" si="402"/>
        <v>Arkansas</v>
      </c>
      <c r="K6427" t="s">
        <v>2339</v>
      </c>
      <c r="L6427" t="str">
        <f t="shared" si="403"/>
        <v>Sherwood</v>
      </c>
      <c r="M6427" t="s">
        <v>22</v>
      </c>
      <c r="N6427" t="str">
        <f>IF(M6427="", "", IFERROR(VLOOKUP(M6427, Data!$A$1:$B$5, 2, 0), "Unkown fuel"))</f>
        <v>very harmful</v>
      </c>
      <c r="O6427" t="s">
        <v>23</v>
      </c>
      <c r="P6427" t="s">
        <v>24</v>
      </c>
      <c r="Q6427" t="s">
        <v>25</v>
      </c>
      <c r="R6427" t="s">
        <v>502</v>
      </c>
      <c r="S6427">
        <v>1396</v>
      </c>
      <c r="T6427" t="s">
        <v>434</v>
      </c>
      <c r="U6427" t="s">
        <v>101</v>
      </c>
      <c r="V6427">
        <v>5</v>
      </c>
      <c r="W6427" t="s">
        <v>1179</v>
      </c>
    </row>
    <row r="6428" spans="1:23" x14ac:dyDescent="0.3">
      <c r="A6428">
        <v>6610</v>
      </c>
      <c r="B6428" t="s">
        <v>221</v>
      </c>
      <c r="C6428">
        <v>2016</v>
      </c>
      <c r="D6428">
        <f t="shared" ca="1" si="400"/>
        <v>7</v>
      </c>
      <c r="E6428" s="5">
        <v>500000</v>
      </c>
      <c r="F6428">
        <v>35000</v>
      </c>
      <c r="G6428" t="s">
        <v>124</v>
      </c>
      <c r="H6428" t="str">
        <f t="shared" si="401"/>
        <v>South</v>
      </c>
      <c r="I6428" t="s">
        <v>772</v>
      </c>
      <c r="J6428" t="str">
        <f t="shared" si="402"/>
        <v>Arkansas</v>
      </c>
      <c r="K6428" t="s">
        <v>2339</v>
      </c>
      <c r="L6428" t="str">
        <f t="shared" si="403"/>
        <v>Sherwood</v>
      </c>
      <c r="M6428" t="s">
        <v>41</v>
      </c>
      <c r="N6428" t="str">
        <f>IF(M6428="", "", IFERROR(VLOOKUP(M6428, Data!$A$1:$B$5, 2, 0), "Unkown fuel"))</f>
        <v>harmful</v>
      </c>
      <c r="O6428" t="s">
        <v>23</v>
      </c>
      <c r="P6428" t="s">
        <v>24</v>
      </c>
      <c r="Q6428" t="s">
        <v>25</v>
      </c>
      <c r="R6428" t="s">
        <v>142</v>
      </c>
      <c r="S6428">
        <v>1198</v>
      </c>
      <c r="T6428" t="s">
        <v>515</v>
      </c>
      <c r="U6428" t="s">
        <v>255</v>
      </c>
      <c r="V6428">
        <v>5</v>
      </c>
      <c r="W6428" t="s">
        <v>1179</v>
      </c>
    </row>
    <row r="6429" spans="1:23" x14ac:dyDescent="0.3">
      <c r="A6429">
        <v>6611</v>
      </c>
      <c r="B6429" t="s">
        <v>88</v>
      </c>
      <c r="C6429">
        <v>2014</v>
      </c>
      <c r="D6429">
        <f t="shared" ca="1" si="400"/>
        <v>9</v>
      </c>
      <c r="E6429" s="5">
        <v>509999</v>
      </c>
      <c r="F6429">
        <v>70000</v>
      </c>
      <c r="G6429" t="s">
        <v>19</v>
      </c>
      <c r="H6429" t="str">
        <f t="shared" si="401"/>
        <v>East</v>
      </c>
      <c r="I6429" t="s">
        <v>83</v>
      </c>
      <c r="J6429" t="str">
        <f t="shared" si="402"/>
        <v>Massachusetts</v>
      </c>
      <c r="K6429" t="s">
        <v>2341</v>
      </c>
      <c r="L6429" t="str">
        <f t="shared" si="403"/>
        <v>Bridgewater</v>
      </c>
      <c r="M6429" t="s">
        <v>22</v>
      </c>
      <c r="N6429" t="str">
        <f>IF(M6429="", "", IFERROR(VLOOKUP(M6429, Data!$A$1:$B$5, 2, 0), "Unkown fuel"))</f>
        <v>very harmful</v>
      </c>
      <c r="O6429" t="s">
        <v>23</v>
      </c>
      <c r="P6429" t="s">
        <v>24</v>
      </c>
      <c r="Q6429" t="s">
        <v>33</v>
      </c>
      <c r="R6429" t="s">
        <v>489</v>
      </c>
      <c r="S6429">
        <v>2523</v>
      </c>
      <c r="T6429" t="s">
        <v>309</v>
      </c>
      <c r="U6429" t="s">
        <v>490</v>
      </c>
      <c r="V6429">
        <v>7</v>
      </c>
      <c r="W6429" t="s">
        <v>1179</v>
      </c>
    </row>
    <row r="6430" spans="1:23" x14ac:dyDescent="0.3">
      <c r="A6430">
        <v>6612</v>
      </c>
      <c r="B6430" t="s">
        <v>88</v>
      </c>
      <c r="C6430">
        <v>2007</v>
      </c>
      <c r="D6430">
        <f t="shared" ca="1" si="400"/>
        <v>16</v>
      </c>
      <c r="E6430" s="5">
        <v>200000</v>
      </c>
      <c r="F6430">
        <v>152000</v>
      </c>
      <c r="G6430" t="s">
        <v>124</v>
      </c>
      <c r="H6430" t="str">
        <f t="shared" si="401"/>
        <v>South</v>
      </c>
      <c r="I6430" t="s">
        <v>772</v>
      </c>
      <c r="J6430" t="str">
        <f t="shared" si="402"/>
        <v>Arkansas</v>
      </c>
      <c r="K6430" t="s">
        <v>2340</v>
      </c>
      <c r="L6430" t="str">
        <f t="shared" si="403"/>
        <v>Springdale</v>
      </c>
      <c r="M6430" t="s">
        <v>22</v>
      </c>
      <c r="N6430" t="str">
        <f>IF(M6430="", "", IFERROR(VLOOKUP(M6430, Data!$A$1:$B$5, 2, 0), "Unkown fuel"))</f>
        <v>very harmful</v>
      </c>
      <c r="O6430" t="s">
        <v>23</v>
      </c>
      <c r="P6430" t="s">
        <v>24</v>
      </c>
      <c r="Q6430" t="s">
        <v>304</v>
      </c>
      <c r="R6430" t="s">
        <v>654</v>
      </c>
      <c r="S6430">
        <v>2609</v>
      </c>
      <c r="T6430" t="s">
        <v>271</v>
      </c>
      <c r="U6430" t="s">
        <v>272</v>
      </c>
      <c r="V6430">
        <v>9</v>
      </c>
      <c r="W6430" t="s">
        <v>1179</v>
      </c>
    </row>
    <row r="6431" spans="1:23" x14ac:dyDescent="0.3">
      <c r="A6431">
        <v>6613</v>
      </c>
      <c r="B6431" t="s">
        <v>18</v>
      </c>
      <c r="C6431">
        <v>2007</v>
      </c>
      <c r="D6431">
        <f t="shared" ca="1" si="400"/>
        <v>16</v>
      </c>
      <c r="E6431" s="5">
        <v>60000</v>
      </c>
      <c r="F6431">
        <v>100000</v>
      </c>
      <c r="G6431" t="s">
        <v>124</v>
      </c>
      <c r="H6431" t="str">
        <f t="shared" si="401"/>
        <v>South</v>
      </c>
      <c r="I6431" t="s">
        <v>772</v>
      </c>
      <c r="J6431" t="str">
        <f t="shared" si="402"/>
        <v>Arkansas</v>
      </c>
      <c r="K6431" t="s">
        <v>2338</v>
      </c>
      <c r="L6431" t="str">
        <f t="shared" si="403"/>
        <v>West Memphis</v>
      </c>
      <c r="M6431" t="s">
        <v>41</v>
      </c>
      <c r="N6431" t="str">
        <f>IF(M6431="", "", IFERROR(VLOOKUP(M6431, Data!$A$1:$B$5, 2, 0), "Unkown fuel"))</f>
        <v>harmful</v>
      </c>
      <c r="O6431" t="s">
        <v>23</v>
      </c>
      <c r="P6431" t="s">
        <v>24</v>
      </c>
      <c r="Q6431" t="s">
        <v>33</v>
      </c>
      <c r="R6431" t="s">
        <v>50</v>
      </c>
      <c r="S6431">
        <v>796</v>
      </c>
      <c r="T6431" t="s">
        <v>63</v>
      </c>
      <c r="U6431" t="s">
        <v>64</v>
      </c>
      <c r="V6431">
        <v>4</v>
      </c>
      <c r="W6431" t="s">
        <v>1179</v>
      </c>
    </row>
    <row r="6432" spans="1:23" x14ac:dyDescent="0.3">
      <c r="A6432">
        <v>6614</v>
      </c>
      <c r="B6432" t="s">
        <v>46</v>
      </c>
      <c r="C6432">
        <v>2013</v>
      </c>
      <c r="D6432">
        <f t="shared" ca="1" si="400"/>
        <v>10</v>
      </c>
      <c r="E6432" s="5">
        <v>500000</v>
      </c>
      <c r="F6432">
        <v>80000</v>
      </c>
      <c r="G6432" t="s">
        <v>124</v>
      </c>
      <c r="H6432" t="str">
        <f t="shared" si="401"/>
        <v>South</v>
      </c>
      <c r="I6432" t="s">
        <v>772</v>
      </c>
      <c r="J6432" t="str">
        <f t="shared" si="402"/>
        <v>Arkansas</v>
      </c>
      <c r="K6432" t="s">
        <v>2338</v>
      </c>
      <c r="L6432" t="str">
        <f t="shared" si="403"/>
        <v>West Memphis</v>
      </c>
      <c r="M6432" t="s">
        <v>22</v>
      </c>
      <c r="N6432" t="str">
        <f>IF(M6432="", "", IFERROR(VLOOKUP(M6432, Data!$A$1:$B$5, 2, 0), "Unkown fuel"))</f>
        <v>very harmful</v>
      </c>
      <c r="O6432" t="s">
        <v>23</v>
      </c>
      <c r="P6432" t="s">
        <v>24</v>
      </c>
      <c r="Q6432" t="s">
        <v>33</v>
      </c>
      <c r="R6432" t="s">
        <v>288</v>
      </c>
      <c r="S6432">
        <v>1582</v>
      </c>
      <c r="T6432" t="s">
        <v>464</v>
      </c>
      <c r="U6432" t="s">
        <v>302</v>
      </c>
      <c r="V6432">
        <v>5</v>
      </c>
      <c r="W6432" t="s">
        <v>1179</v>
      </c>
    </row>
    <row r="6433" spans="1:23" x14ac:dyDescent="0.3">
      <c r="A6433">
        <v>6615</v>
      </c>
      <c r="B6433" t="s">
        <v>109</v>
      </c>
      <c r="C6433">
        <v>2009</v>
      </c>
      <c r="D6433">
        <f t="shared" ca="1" si="400"/>
        <v>14</v>
      </c>
      <c r="E6433" s="5">
        <v>45000</v>
      </c>
      <c r="F6433">
        <v>100000</v>
      </c>
      <c r="G6433" t="s">
        <v>124</v>
      </c>
      <c r="H6433" t="str">
        <f t="shared" si="401"/>
        <v>South</v>
      </c>
      <c r="I6433" t="s">
        <v>772</v>
      </c>
      <c r="J6433" t="str">
        <f t="shared" si="402"/>
        <v>Arkansas</v>
      </c>
      <c r="K6433" t="s">
        <v>2338</v>
      </c>
      <c r="L6433" t="str">
        <f t="shared" si="403"/>
        <v>West Memphis</v>
      </c>
      <c r="M6433" t="s">
        <v>22</v>
      </c>
      <c r="N6433" t="str">
        <f>IF(M6433="", "", IFERROR(VLOOKUP(M6433, Data!$A$1:$B$5, 2, 0), "Unkown fuel"))</f>
        <v>very harmful</v>
      </c>
      <c r="O6433" t="s">
        <v>23</v>
      </c>
      <c r="P6433" t="s">
        <v>24</v>
      </c>
      <c r="Q6433" t="s">
        <v>33</v>
      </c>
      <c r="R6433" t="s">
        <v>593</v>
      </c>
      <c r="S6433">
        <v>1396</v>
      </c>
      <c r="T6433" t="s">
        <v>594</v>
      </c>
      <c r="U6433" t="s">
        <v>595</v>
      </c>
      <c r="V6433">
        <v>5</v>
      </c>
      <c r="W6433" t="s">
        <v>1179</v>
      </c>
    </row>
    <row r="6434" spans="1:23" x14ac:dyDescent="0.3">
      <c r="A6434">
        <v>6616</v>
      </c>
      <c r="B6434" t="s">
        <v>75</v>
      </c>
      <c r="C6434">
        <v>2017</v>
      </c>
      <c r="D6434">
        <f t="shared" ca="1" si="400"/>
        <v>6</v>
      </c>
      <c r="E6434" s="5">
        <v>270000</v>
      </c>
      <c r="F6434">
        <v>50000</v>
      </c>
      <c r="G6434" t="s">
        <v>19</v>
      </c>
      <c r="H6434" t="str">
        <f t="shared" si="401"/>
        <v>East</v>
      </c>
      <c r="I6434" t="s">
        <v>31</v>
      </c>
      <c r="J6434" t="str">
        <f t="shared" si="402"/>
        <v>New York</v>
      </c>
      <c r="K6434" t="s">
        <v>2342</v>
      </c>
      <c r="L6434" t="str">
        <f t="shared" si="403"/>
        <v>Woodmere</v>
      </c>
      <c r="M6434" t="s">
        <v>41</v>
      </c>
      <c r="N6434" t="str">
        <f>IF(M6434="", "", IFERROR(VLOOKUP(M6434, Data!$A$1:$B$5, 2, 0), "Unkown fuel"))</f>
        <v>harmful</v>
      </c>
      <c r="O6434" t="s">
        <v>23</v>
      </c>
      <c r="P6434" t="s">
        <v>24</v>
      </c>
      <c r="Q6434" t="s">
        <v>25</v>
      </c>
      <c r="R6434" t="s">
        <v>427</v>
      </c>
      <c r="S6434">
        <v>799</v>
      </c>
      <c r="T6434" t="s">
        <v>428</v>
      </c>
      <c r="U6434" t="s">
        <v>429</v>
      </c>
      <c r="V6434">
        <v>5</v>
      </c>
      <c r="W6434" t="s">
        <v>1179</v>
      </c>
    </row>
    <row r="6435" spans="1:23" x14ac:dyDescent="0.3">
      <c r="A6435">
        <v>6617</v>
      </c>
      <c r="B6435" t="s">
        <v>46</v>
      </c>
      <c r="C6435">
        <v>2017</v>
      </c>
      <c r="D6435">
        <f t="shared" ca="1" si="400"/>
        <v>6</v>
      </c>
      <c r="E6435" s="5">
        <v>550000</v>
      </c>
      <c r="F6435">
        <v>40000</v>
      </c>
      <c r="G6435" t="s">
        <v>19</v>
      </c>
      <c r="H6435" t="str">
        <f t="shared" si="401"/>
        <v>East</v>
      </c>
      <c r="I6435" t="s">
        <v>31</v>
      </c>
      <c r="J6435" t="str">
        <f t="shared" si="402"/>
        <v>New York</v>
      </c>
      <c r="K6435" t="s">
        <v>2342</v>
      </c>
      <c r="L6435" t="str">
        <f t="shared" si="403"/>
        <v>Woodmere</v>
      </c>
      <c r="M6435" t="s">
        <v>41</v>
      </c>
      <c r="N6435" t="str">
        <f>IF(M6435="", "", IFERROR(VLOOKUP(M6435, Data!$A$1:$B$5, 2, 0), "Unkown fuel"))</f>
        <v>harmful</v>
      </c>
      <c r="O6435" t="s">
        <v>23</v>
      </c>
      <c r="P6435" t="s">
        <v>24</v>
      </c>
      <c r="Q6435" t="s">
        <v>25</v>
      </c>
      <c r="R6435" t="s">
        <v>493</v>
      </c>
      <c r="S6435">
        <v>1197</v>
      </c>
      <c r="T6435" t="s">
        <v>54</v>
      </c>
      <c r="U6435" t="s">
        <v>494</v>
      </c>
      <c r="V6435">
        <v>5</v>
      </c>
      <c r="W6435" t="s">
        <v>1179</v>
      </c>
    </row>
    <row r="6436" spans="1:23" x14ac:dyDescent="0.3">
      <c r="A6436">
        <v>6618</v>
      </c>
      <c r="B6436" t="s">
        <v>75</v>
      </c>
      <c r="C6436">
        <v>2016</v>
      </c>
      <c r="D6436">
        <f t="shared" ca="1" si="400"/>
        <v>7</v>
      </c>
      <c r="E6436" s="5">
        <v>235000</v>
      </c>
      <c r="F6436">
        <v>60000</v>
      </c>
      <c r="G6436" t="s">
        <v>19</v>
      </c>
      <c r="H6436" t="str">
        <f t="shared" si="401"/>
        <v>East</v>
      </c>
      <c r="I6436" t="s">
        <v>767</v>
      </c>
      <c r="J6436" t="str">
        <f t="shared" si="402"/>
        <v>Maryland</v>
      </c>
      <c r="K6436" t="s">
        <v>2343</v>
      </c>
      <c r="L6436" t="str">
        <f t="shared" si="403"/>
        <v>Waldorf</v>
      </c>
      <c r="M6436" t="s">
        <v>41</v>
      </c>
      <c r="N6436" t="str">
        <f>IF(M6436="", "", IFERROR(VLOOKUP(M6436, Data!$A$1:$B$5, 2, 0), "Unkown fuel"))</f>
        <v>harmful</v>
      </c>
      <c r="O6436" t="s">
        <v>23</v>
      </c>
      <c r="P6436" t="s">
        <v>24</v>
      </c>
      <c r="Q6436" t="s">
        <v>25</v>
      </c>
      <c r="R6436" t="s">
        <v>305</v>
      </c>
      <c r="S6436">
        <v>999</v>
      </c>
      <c r="T6436" t="s">
        <v>86</v>
      </c>
      <c r="U6436" t="s">
        <v>306</v>
      </c>
      <c r="V6436">
        <v>5</v>
      </c>
      <c r="W6436" t="s">
        <v>1179</v>
      </c>
    </row>
    <row r="6437" spans="1:23" x14ac:dyDescent="0.3">
      <c r="A6437">
        <v>6619</v>
      </c>
      <c r="B6437" t="s">
        <v>46</v>
      </c>
      <c r="C6437">
        <v>2018</v>
      </c>
      <c r="D6437">
        <f t="shared" ca="1" si="400"/>
        <v>5</v>
      </c>
      <c r="E6437" s="5">
        <v>600000</v>
      </c>
      <c r="F6437">
        <v>40000</v>
      </c>
      <c r="G6437" t="s">
        <v>19</v>
      </c>
      <c r="H6437" t="str">
        <f t="shared" si="401"/>
        <v>East</v>
      </c>
      <c r="I6437" t="s">
        <v>767</v>
      </c>
      <c r="J6437" t="str">
        <f t="shared" si="402"/>
        <v>Maryland</v>
      </c>
      <c r="K6437" t="s">
        <v>2343</v>
      </c>
      <c r="L6437" t="str">
        <f t="shared" si="403"/>
        <v>Waldorf</v>
      </c>
      <c r="M6437" t="s">
        <v>41</v>
      </c>
      <c r="N6437" t="str">
        <f>IF(M6437="", "", IFERROR(VLOOKUP(M6437, Data!$A$1:$B$5, 2, 0), "Unkown fuel"))</f>
        <v>harmful</v>
      </c>
      <c r="O6437" t="s">
        <v>23</v>
      </c>
      <c r="P6437" t="s">
        <v>24</v>
      </c>
      <c r="Q6437" t="s">
        <v>25</v>
      </c>
      <c r="R6437" t="s">
        <v>133</v>
      </c>
      <c r="S6437">
        <v>1197</v>
      </c>
      <c r="T6437" t="s">
        <v>134</v>
      </c>
      <c r="U6437" t="s">
        <v>135</v>
      </c>
      <c r="V6437">
        <v>5</v>
      </c>
      <c r="W6437" t="s">
        <v>1179</v>
      </c>
    </row>
    <row r="6438" spans="1:23" x14ac:dyDescent="0.3">
      <c r="A6438">
        <v>6620</v>
      </c>
      <c r="B6438" t="s">
        <v>37</v>
      </c>
      <c r="C6438">
        <v>2015</v>
      </c>
      <c r="D6438">
        <f t="shared" ca="1" si="400"/>
        <v>8</v>
      </c>
      <c r="E6438" s="5">
        <v>525000</v>
      </c>
      <c r="F6438">
        <v>60000</v>
      </c>
      <c r="G6438" t="s">
        <v>19</v>
      </c>
      <c r="H6438" t="str">
        <f t="shared" si="401"/>
        <v>East</v>
      </c>
      <c r="I6438" t="s">
        <v>767</v>
      </c>
      <c r="J6438" t="str">
        <f t="shared" si="402"/>
        <v>Maryland</v>
      </c>
      <c r="K6438" t="s">
        <v>2343</v>
      </c>
      <c r="L6438" t="str">
        <f t="shared" si="403"/>
        <v>Waldorf</v>
      </c>
      <c r="M6438" t="s">
        <v>22</v>
      </c>
      <c r="N6438" t="str">
        <f>IF(M6438="", "", IFERROR(VLOOKUP(M6438, Data!$A$1:$B$5, 2, 0), "Unkown fuel"))</f>
        <v>very harmful</v>
      </c>
      <c r="O6438" t="s">
        <v>23</v>
      </c>
      <c r="P6438" t="s">
        <v>24</v>
      </c>
      <c r="Q6438" t="s">
        <v>25</v>
      </c>
      <c r="R6438" t="s">
        <v>186</v>
      </c>
      <c r="S6438">
        <v>1498</v>
      </c>
      <c r="T6438" t="s">
        <v>105</v>
      </c>
      <c r="U6438" t="s">
        <v>95</v>
      </c>
      <c r="V6438">
        <v>5</v>
      </c>
      <c r="W6438" t="s">
        <v>1179</v>
      </c>
    </row>
    <row r="6439" spans="1:23" x14ac:dyDescent="0.3">
      <c r="A6439">
        <v>6621</v>
      </c>
      <c r="B6439" t="s">
        <v>18</v>
      </c>
      <c r="C6439">
        <v>2012</v>
      </c>
      <c r="D6439">
        <f t="shared" ca="1" si="400"/>
        <v>11</v>
      </c>
      <c r="E6439" s="5">
        <v>325000</v>
      </c>
      <c r="F6439">
        <v>90000</v>
      </c>
      <c r="G6439" t="s">
        <v>19</v>
      </c>
      <c r="H6439" t="str">
        <f t="shared" si="401"/>
        <v>East</v>
      </c>
      <c r="I6439" t="s">
        <v>31</v>
      </c>
      <c r="J6439" t="str">
        <f t="shared" si="402"/>
        <v>New York</v>
      </c>
      <c r="K6439" t="s">
        <v>2342</v>
      </c>
      <c r="L6439" t="str">
        <f t="shared" si="403"/>
        <v>Woodmere</v>
      </c>
      <c r="M6439" t="s">
        <v>22</v>
      </c>
      <c r="N6439" t="str">
        <f>IF(M6439="", "", IFERROR(VLOOKUP(M6439, Data!$A$1:$B$5, 2, 0), "Unkown fuel"))</f>
        <v>very harmful</v>
      </c>
      <c r="O6439" t="s">
        <v>23</v>
      </c>
      <c r="P6439" t="s">
        <v>24</v>
      </c>
      <c r="Q6439" t="s">
        <v>25</v>
      </c>
      <c r="R6439" t="s">
        <v>230</v>
      </c>
      <c r="S6439">
        <v>1248</v>
      </c>
      <c r="T6439" t="s">
        <v>27</v>
      </c>
      <c r="U6439" t="s">
        <v>28</v>
      </c>
      <c r="V6439">
        <v>5</v>
      </c>
      <c r="W6439" t="s">
        <v>1179</v>
      </c>
    </row>
    <row r="6440" spans="1:23" x14ac:dyDescent="0.3">
      <c r="A6440">
        <v>6622</v>
      </c>
      <c r="B6440" t="s">
        <v>18</v>
      </c>
      <c r="C6440">
        <v>2014</v>
      </c>
      <c r="D6440">
        <f t="shared" ca="1" si="400"/>
        <v>9</v>
      </c>
      <c r="E6440" s="5">
        <v>420000</v>
      </c>
      <c r="F6440">
        <v>90000</v>
      </c>
      <c r="G6440" t="s">
        <v>19</v>
      </c>
      <c r="H6440" t="str">
        <f t="shared" si="401"/>
        <v>East</v>
      </c>
      <c r="I6440" t="s">
        <v>767</v>
      </c>
      <c r="J6440" t="str">
        <f t="shared" si="402"/>
        <v>Maryland</v>
      </c>
      <c r="K6440" t="s">
        <v>2343</v>
      </c>
      <c r="L6440" t="str">
        <f t="shared" si="403"/>
        <v>Waldorf</v>
      </c>
      <c r="M6440" t="s">
        <v>22</v>
      </c>
      <c r="N6440" t="str">
        <f>IF(M6440="", "", IFERROR(VLOOKUP(M6440, Data!$A$1:$B$5, 2, 0), "Unkown fuel"))</f>
        <v>very harmful</v>
      </c>
      <c r="O6440" t="s">
        <v>23</v>
      </c>
      <c r="P6440" t="s">
        <v>24</v>
      </c>
      <c r="Q6440" t="s">
        <v>25</v>
      </c>
      <c r="R6440" t="s">
        <v>26</v>
      </c>
      <c r="S6440">
        <v>1248</v>
      </c>
      <c r="T6440" t="s">
        <v>27</v>
      </c>
      <c r="U6440" t="s">
        <v>28</v>
      </c>
      <c r="V6440">
        <v>5</v>
      </c>
      <c r="W6440" t="s">
        <v>1179</v>
      </c>
    </row>
    <row r="6441" spans="1:23" x14ac:dyDescent="0.3">
      <c r="A6441">
        <v>6623</v>
      </c>
      <c r="B6441" t="s">
        <v>18</v>
      </c>
      <c r="C6441">
        <v>2014</v>
      </c>
      <c r="D6441">
        <f t="shared" ca="1" si="400"/>
        <v>9</v>
      </c>
      <c r="E6441" s="5">
        <v>229999</v>
      </c>
      <c r="F6441">
        <v>60000</v>
      </c>
      <c r="G6441" t="s">
        <v>19</v>
      </c>
      <c r="H6441" t="str">
        <f t="shared" si="401"/>
        <v>East</v>
      </c>
      <c r="I6441" t="s">
        <v>767</v>
      </c>
      <c r="J6441" t="str">
        <f t="shared" si="402"/>
        <v>Maryland</v>
      </c>
      <c r="K6441" t="s">
        <v>2343</v>
      </c>
      <c r="L6441" t="str">
        <f t="shared" si="403"/>
        <v>Waldorf</v>
      </c>
      <c r="M6441" t="s">
        <v>41</v>
      </c>
      <c r="N6441" t="str">
        <f>IF(M6441="", "", IFERROR(VLOOKUP(M6441, Data!$A$1:$B$5, 2, 0), "Unkown fuel"))</f>
        <v>harmful</v>
      </c>
      <c r="O6441" t="s">
        <v>23</v>
      </c>
      <c r="P6441" t="s">
        <v>24</v>
      </c>
      <c r="Q6441" t="s">
        <v>33</v>
      </c>
      <c r="R6441" t="s">
        <v>540</v>
      </c>
      <c r="S6441">
        <v>998</v>
      </c>
      <c r="T6441" t="s">
        <v>67</v>
      </c>
      <c r="U6441" t="s">
        <v>141</v>
      </c>
      <c r="V6441">
        <v>5</v>
      </c>
      <c r="W6441" t="s">
        <v>1179</v>
      </c>
    </row>
    <row r="6442" spans="1:23" x14ac:dyDescent="0.3">
      <c r="A6442">
        <v>6624</v>
      </c>
      <c r="B6442" t="s">
        <v>18</v>
      </c>
      <c r="C6442">
        <v>2013</v>
      </c>
      <c r="D6442">
        <f t="shared" ca="1" si="400"/>
        <v>10</v>
      </c>
      <c r="E6442" s="5">
        <v>375000</v>
      </c>
      <c r="F6442">
        <v>80000</v>
      </c>
      <c r="G6442" t="s">
        <v>124</v>
      </c>
      <c r="H6442" t="str">
        <f t="shared" si="401"/>
        <v>South</v>
      </c>
      <c r="I6442" t="s">
        <v>832</v>
      </c>
      <c r="J6442" t="str">
        <f t="shared" si="402"/>
        <v>South Carolina</v>
      </c>
      <c r="K6442" t="s">
        <v>833</v>
      </c>
      <c r="L6442" t="str">
        <f t="shared" si="403"/>
        <v>Taylors</v>
      </c>
      <c r="M6442" t="s">
        <v>22</v>
      </c>
      <c r="N6442" t="str">
        <f>IF(M6442="", "", IFERROR(VLOOKUP(M6442, Data!$A$1:$B$5, 2, 0), "Unkown fuel"))</f>
        <v>very harmful</v>
      </c>
      <c r="O6442" t="s">
        <v>23</v>
      </c>
      <c r="P6442" t="s">
        <v>24</v>
      </c>
      <c r="Q6442" t="s">
        <v>304</v>
      </c>
      <c r="R6442" t="s">
        <v>26</v>
      </c>
      <c r="S6442">
        <v>1248</v>
      </c>
      <c r="T6442" t="s">
        <v>27</v>
      </c>
      <c r="U6442" t="s">
        <v>28</v>
      </c>
      <c r="V6442">
        <v>5</v>
      </c>
      <c r="W6442" t="s">
        <v>1179</v>
      </c>
    </row>
    <row r="6443" spans="1:23" x14ac:dyDescent="0.3">
      <c r="A6443">
        <v>6625</v>
      </c>
      <c r="B6443" t="s">
        <v>88</v>
      </c>
      <c r="C6443">
        <v>2012</v>
      </c>
      <c r="D6443">
        <f t="shared" ca="1" si="400"/>
        <v>11</v>
      </c>
      <c r="E6443" s="5">
        <v>750000</v>
      </c>
      <c r="F6443">
        <v>120000</v>
      </c>
      <c r="G6443" t="s">
        <v>19</v>
      </c>
      <c r="H6443" t="str">
        <f t="shared" si="401"/>
        <v>East</v>
      </c>
      <c r="I6443" t="s">
        <v>31</v>
      </c>
      <c r="J6443" t="str">
        <f t="shared" si="402"/>
        <v>New York</v>
      </c>
      <c r="K6443" t="s">
        <v>2342</v>
      </c>
      <c r="L6443" t="str">
        <f t="shared" si="403"/>
        <v>Woodmere</v>
      </c>
      <c r="M6443" t="s">
        <v>22</v>
      </c>
      <c r="N6443" t="str">
        <f>IF(M6443="", "", IFERROR(VLOOKUP(M6443, Data!$A$1:$B$5, 2, 0), "Unkown fuel"))</f>
        <v>very harmful</v>
      </c>
      <c r="O6443" t="s">
        <v>23</v>
      </c>
      <c r="P6443" t="s">
        <v>24</v>
      </c>
      <c r="Q6443" t="s">
        <v>25</v>
      </c>
      <c r="R6443" t="s">
        <v>481</v>
      </c>
      <c r="S6443">
        <v>2179</v>
      </c>
      <c r="T6443" t="s">
        <v>271</v>
      </c>
      <c r="U6443" t="s">
        <v>272</v>
      </c>
      <c r="V6443">
        <v>8</v>
      </c>
      <c r="W6443" t="s">
        <v>1179</v>
      </c>
    </row>
    <row r="6444" spans="1:23" x14ac:dyDescent="0.3">
      <c r="A6444">
        <v>6626</v>
      </c>
      <c r="B6444" t="s">
        <v>109</v>
      </c>
      <c r="C6444">
        <v>2018</v>
      </c>
      <c r="D6444">
        <f t="shared" ca="1" si="400"/>
        <v>5</v>
      </c>
      <c r="E6444" s="5">
        <v>400000</v>
      </c>
      <c r="F6444">
        <v>40000</v>
      </c>
      <c r="G6444" t="s">
        <v>19</v>
      </c>
      <c r="H6444" t="str">
        <f t="shared" si="401"/>
        <v>East</v>
      </c>
      <c r="I6444" t="s">
        <v>31</v>
      </c>
      <c r="J6444" t="str">
        <f t="shared" si="402"/>
        <v>New York</v>
      </c>
      <c r="K6444" t="s">
        <v>2342</v>
      </c>
      <c r="L6444" t="str">
        <f t="shared" si="403"/>
        <v>Woodmere</v>
      </c>
      <c r="M6444" t="s">
        <v>41</v>
      </c>
      <c r="N6444" t="str">
        <f>IF(M6444="", "", IFERROR(VLOOKUP(M6444, Data!$A$1:$B$5, 2, 0), "Unkown fuel"))</f>
        <v>harmful</v>
      </c>
      <c r="O6444" t="s">
        <v>23</v>
      </c>
      <c r="P6444" t="s">
        <v>24</v>
      </c>
      <c r="Q6444" t="s">
        <v>25</v>
      </c>
      <c r="R6444" t="s">
        <v>503</v>
      </c>
      <c r="S6444">
        <v>1199</v>
      </c>
      <c r="T6444" t="s">
        <v>416</v>
      </c>
      <c r="U6444" t="s">
        <v>112</v>
      </c>
      <c r="V6444">
        <v>5</v>
      </c>
      <c r="W6444" t="s">
        <v>1179</v>
      </c>
    </row>
    <row r="6445" spans="1:23" x14ac:dyDescent="0.3">
      <c r="A6445">
        <v>6627</v>
      </c>
      <c r="B6445" t="s">
        <v>88</v>
      </c>
      <c r="C6445">
        <v>2013</v>
      </c>
      <c r="D6445">
        <f t="shared" ca="1" si="400"/>
        <v>10</v>
      </c>
      <c r="E6445" s="5">
        <v>600000</v>
      </c>
      <c r="F6445">
        <v>91000</v>
      </c>
      <c r="G6445" t="s">
        <v>124</v>
      </c>
      <c r="H6445" t="str">
        <f t="shared" si="401"/>
        <v>South</v>
      </c>
      <c r="I6445" t="s">
        <v>196</v>
      </c>
      <c r="J6445" t="str">
        <f t="shared" si="402"/>
        <v>Florida</v>
      </c>
      <c r="K6445" t="s">
        <v>2344</v>
      </c>
      <c r="L6445" t="str">
        <f t="shared" si="403"/>
        <v>Brandon</v>
      </c>
      <c r="M6445" t="s">
        <v>22</v>
      </c>
      <c r="N6445" t="str">
        <f>IF(M6445="", "", IFERROR(VLOOKUP(M6445, Data!$A$1:$B$5, 2, 0), "Unkown fuel"))</f>
        <v>very harmful</v>
      </c>
      <c r="O6445" t="s">
        <v>23</v>
      </c>
      <c r="P6445" t="s">
        <v>24</v>
      </c>
      <c r="Q6445" t="s">
        <v>25</v>
      </c>
      <c r="R6445" t="s">
        <v>282</v>
      </c>
      <c r="S6445">
        <v>2179</v>
      </c>
      <c r="T6445" t="s">
        <v>446</v>
      </c>
      <c r="U6445" t="s">
        <v>447</v>
      </c>
      <c r="V6445">
        <v>7</v>
      </c>
      <c r="W6445" t="s">
        <v>1179</v>
      </c>
    </row>
    <row r="6446" spans="1:23" x14ac:dyDescent="0.3">
      <c r="A6446">
        <v>6628</v>
      </c>
      <c r="B6446" t="s">
        <v>46</v>
      </c>
      <c r="C6446">
        <v>2008</v>
      </c>
      <c r="D6446">
        <f t="shared" ca="1" si="400"/>
        <v>15</v>
      </c>
      <c r="E6446" s="5">
        <v>110000</v>
      </c>
      <c r="F6446">
        <v>80000</v>
      </c>
      <c r="G6446" t="s">
        <v>124</v>
      </c>
      <c r="H6446" t="str">
        <f t="shared" si="401"/>
        <v>South</v>
      </c>
      <c r="I6446" t="s">
        <v>196</v>
      </c>
      <c r="J6446" t="str">
        <f t="shared" si="402"/>
        <v>Florida</v>
      </c>
      <c r="K6446" t="s">
        <v>2306</v>
      </c>
      <c r="L6446" t="str">
        <f t="shared" si="403"/>
        <v>Bradenton</v>
      </c>
      <c r="M6446" t="s">
        <v>41</v>
      </c>
      <c r="N6446" t="str">
        <f>IF(M6446="", "", IFERROR(VLOOKUP(M6446, Data!$A$1:$B$5, 2, 0), "Unkown fuel"))</f>
        <v>harmful</v>
      </c>
      <c r="O6446" t="s">
        <v>23</v>
      </c>
      <c r="P6446" t="s">
        <v>24</v>
      </c>
      <c r="Q6446" t="s">
        <v>42</v>
      </c>
      <c r="R6446" t="s">
        <v>159</v>
      </c>
      <c r="S6446">
        <v>1086</v>
      </c>
      <c r="T6446" t="s">
        <v>486</v>
      </c>
      <c r="U6446" t="s">
        <v>630</v>
      </c>
      <c r="V6446">
        <v>5</v>
      </c>
      <c r="W6446" t="s">
        <v>1179</v>
      </c>
    </row>
    <row r="6447" spans="1:23" x14ac:dyDescent="0.3">
      <c r="A6447">
        <v>6629</v>
      </c>
      <c r="B6447" t="s">
        <v>18</v>
      </c>
      <c r="C6447">
        <v>2007</v>
      </c>
      <c r="D6447">
        <f t="shared" ca="1" si="400"/>
        <v>16</v>
      </c>
      <c r="E6447" s="5">
        <v>45000</v>
      </c>
      <c r="F6447">
        <v>73257</v>
      </c>
      <c r="G6447" t="s">
        <v>124</v>
      </c>
      <c r="H6447" t="str">
        <f t="shared" si="401"/>
        <v>South</v>
      </c>
      <c r="I6447" t="s">
        <v>196</v>
      </c>
      <c r="J6447" t="str">
        <f t="shared" si="402"/>
        <v>Florida</v>
      </c>
      <c r="K6447" t="s">
        <v>1920</v>
      </c>
      <c r="L6447" t="str">
        <f t="shared" si="403"/>
        <v>Coconut Creek</v>
      </c>
      <c r="M6447" t="s">
        <v>41</v>
      </c>
      <c r="N6447" t="str">
        <f>IF(M6447="", "", IFERROR(VLOOKUP(M6447, Data!$A$1:$B$5, 2, 0), "Unkown fuel"))</f>
        <v>harmful</v>
      </c>
      <c r="O6447" t="s">
        <v>23</v>
      </c>
      <c r="P6447" t="s">
        <v>24</v>
      </c>
      <c r="Q6447" t="s">
        <v>25</v>
      </c>
      <c r="R6447" t="s">
        <v>50</v>
      </c>
      <c r="S6447">
        <v>796</v>
      </c>
      <c r="T6447" t="s">
        <v>63</v>
      </c>
      <c r="U6447" t="s">
        <v>64</v>
      </c>
      <c r="V6447">
        <v>4</v>
      </c>
      <c r="W6447" t="s">
        <v>1179</v>
      </c>
    </row>
    <row r="6448" spans="1:23" x14ac:dyDescent="0.3">
      <c r="A6448">
        <v>6630</v>
      </c>
      <c r="B6448" t="s">
        <v>88</v>
      </c>
      <c r="C6448">
        <v>2019</v>
      </c>
      <c r="D6448">
        <f t="shared" ca="1" si="400"/>
        <v>4</v>
      </c>
      <c r="E6448" s="5">
        <v>722000</v>
      </c>
      <c r="F6448">
        <v>80000</v>
      </c>
      <c r="G6448" t="s">
        <v>124</v>
      </c>
      <c r="H6448" t="str">
        <f t="shared" si="401"/>
        <v>South</v>
      </c>
      <c r="I6448" t="s">
        <v>196</v>
      </c>
      <c r="J6448" t="str">
        <f t="shared" si="402"/>
        <v>Florida</v>
      </c>
      <c r="K6448" t="s">
        <v>2306</v>
      </c>
      <c r="L6448" t="str">
        <f t="shared" si="403"/>
        <v>Bradenton</v>
      </c>
      <c r="M6448" t="s">
        <v>22</v>
      </c>
      <c r="N6448" t="str">
        <f>IF(M6448="", "", IFERROR(VLOOKUP(M6448, Data!$A$1:$B$5, 2, 0), "Unkown fuel"))</f>
        <v>very harmful</v>
      </c>
      <c r="O6448" t="s">
        <v>23</v>
      </c>
      <c r="P6448" t="s">
        <v>24</v>
      </c>
      <c r="Q6448" t="s">
        <v>25</v>
      </c>
      <c r="R6448" t="s">
        <v>629</v>
      </c>
      <c r="S6448">
        <v>2523</v>
      </c>
      <c r="T6448" t="s">
        <v>458</v>
      </c>
      <c r="U6448" t="s">
        <v>658</v>
      </c>
      <c r="V6448">
        <v>2</v>
      </c>
      <c r="W6448" t="s">
        <v>1179</v>
      </c>
    </row>
    <row r="6449" spans="1:23" x14ac:dyDescent="0.3">
      <c r="A6449">
        <v>6631</v>
      </c>
      <c r="B6449" t="s">
        <v>109</v>
      </c>
      <c r="C6449">
        <v>2020</v>
      </c>
      <c r="D6449">
        <f t="shared" ca="1" si="400"/>
        <v>3</v>
      </c>
      <c r="E6449" s="5">
        <v>500000</v>
      </c>
      <c r="F6449">
        <v>15000</v>
      </c>
      <c r="G6449" t="s">
        <v>124</v>
      </c>
      <c r="H6449" t="str">
        <f t="shared" si="401"/>
        <v>South</v>
      </c>
      <c r="I6449" t="s">
        <v>196</v>
      </c>
      <c r="J6449" t="str">
        <f t="shared" si="402"/>
        <v>Florida</v>
      </c>
      <c r="K6449" t="s">
        <v>1920</v>
      </c>
      <c r="L6449" t="str">
        <f t="shared" si="403"/>
        <v>Coconut Creek</v>
      </c>
      <c r="M6449" t="s">
        <v>41</v>
      </c>
      <c r="N6449" t="str">
        <f>IF(M6449="", "", IFERROR(VLOOKUP(M6449, Data!$A$1:$B$5, 2, 0), "Unkown fuel"))</f>
        <v>harmful</v>
      </c>
      <c r="O6449" t="s">
        <v>23</v>
      </c>
      <c r="P6449" t="s">
        <v>24</v>
      </c>
      <c r="Q6449" t="s">
        <v>25</v>
      </c>
      <c r="R6449" t="s">
        <v>503</v>
      </c>
      <c r="S6449">
        <v>1199</v>
      </c>
      <c r="T6449" t="s">
        <v>941</v>
      </c>
      <c r="U6449" t="s">
        <v>112</v>
      </c>
      <c r="V6449">
        <v>5</v>
      </c>
      <c r="W6449" t="s">
        <v>1179</v>
      </c>
    </row>
    <row r="6450" spans="1:23" x14ac:dyDescent="0.3">
      <c r="A6450">
        <v>6632</v>
      </c>
      <c r="B6450" t="s">
        <v>46</v>
      </c>
      <c r="C6450">
        <v>2007</v>
      </c>
      <c r="D6450">
        <f t="shared" ca="1" si="400"/>
        <v>16</v>
      </c>
      <c r="E6450" s="5">
        <v>250000</v>
      </c>
      <c r="F6450">
        <v>110000</v>
      </c>
      <c r="G6450" t="s">
        <v>124</v>
      </c>
      <c r="H6450" t="str">
        <f t="shared" si="401"/>
        <v>South</v>
      </c>
      <c r="I6450" t="s">
        <v>196</v>
      </c>
      <c r="J6450" t="str">
        <f t="shared" si="402"/>
        <v>Florida</v>
      </c>
      <c r="K6450" t="s">
        <v>2344</v>
      </c>
      <c r="L6450" t="str">
        <f t="shared" si="403"/>
        <v>Brandon</v>
      </c>
      <c r="M6450" t="s">
        <v>22</v>
      </c>
      <c r="N6450" t="str">
        <f>IF(M6450="", "", IFERROR(VLOOKUP(M6450, Data!$A$1:$B$5, 2, 0), "Unkown fuel"))</f>
        <v>very harmful</v>
      </c>
      <c r="O6450" t="s">
        <v>23</v>
      </c>
      <c r="P6450" t="s">
        <v>24</v>
      </c>
      <c r="Q6450" t="s">
        <v>33</v>
      </c>
      <c r="R6450" t="s">
        <v>699</v>
      </c>
      <c r="S6450">
        <v>1493</v>
      </c>
      <c r="T6450" t="s">
        <v>508</v>
      </c>
      <c r="U6450" t="s">
        <v>535</v>
      </c>
      <c r="V6450">
        <v>5</v>
      </c>
      <c r="W6450" t="s">
        <v>1179</v>
      </c>
    </row>
    <row r="6451" spans="1:23" x14ac:dyDescent="0.3">
      <c r="A6451">
        <v>6633</v>
      </c>
      <c r="B6451" t="s">
        <v>30</v>
      </c>
      <c r="C6451">
        <v>2018</v>
      </c>
      <c r="D6451">
        <f t="shared" ca="1" si="400"/>
        <v>5</v>
      </c>
      <c r="E6451" s="5">
        <v>950000</v>
      </c>
      <c r="F6451">
        <v>40000</v>
      </c>
      <c r="G6451" t="s">
        <v>124</v>
      </c>
      <c r="H6451" t="str">
        <f t="shared" si="401"/>
        <v>South</v>
      </c>
      <c r="I6451" t="s">
        <v>196</v>
      </c>
      <c r="J6451" t="str">
        <f t="shared" si="402"/>
        <v>Florida</v>
      </c>
      <c r="K6451" t="s">
        <v>2344</v>
      </c>
      <c r="L6451" t="str">
        <f t="shared" si="403"/>
        <v>Brandon</v>
      </c>
      <c r="M6451" t="s">
        <v>22</v>
      </c>
      <c r="N6451" t="str">
        <f>IF(M6451="", "", IFERROR(VLOOKUP(M6451, Data!$A$1:$B$5, 2, 0), "Unkown fuel"))</f>
        <v>very harmful</v>
      </c>
      <c r="O6451" t="s">
        <v>23</v>
      </c>
      <c r="P6451" t="s">
        <v>24</v>
      </c>
      <c r="Q6451" t="s">
        <v>25</v>
      </c>
      <c r="R6451" t="s">
        <v>2315</v>
      </c>
      <c r="S6451">
        <v>1498</v>
      </c>
      <c r="T6451" t="s">
        <v>1029</v>
      </c>
      <c r="U6451" t="s">
        <v>36</v>
      </c>
      <c r="V6451">
        <v>5</v>
      </c>
      <c r="W6451" t="s">
        <v>1179</v>
      </c>
    </row>
    <row r="6452" spans="1:23" x14ac:dyDescent="0.3">
      <c r="A6452">
        <v>6634</v>
      </c>
      <c r="B6452" t="s">
        <v>296</v>
      </c>
      <c r="C6452">
        <v>2013</v>
      </c>
      <c r="D6452">
        <f t="shared" ca="1" si="400"/>
        <v>10</v>
      </c>
      <c r="E6452" s="5">
        <v>375000</v>
      </c>
      <c r="F6452">
        <v>212000</v>
      </c>
      <c r="G6452" t="s">
        <v>124</v>
      </c>
      <c r="H6452" t="str">
        <f t="shared" si="401"/>
        <v>South</v>
      </c>
      <c r="I6452" t="s">
        <v>196</v>
      </c>
      <c r="J6452" t="str">
        <f t="shared" si="402"/>
        <v>Florida</v>
      </c>
      <c r="K6452" t="s">
        <v>2344</v>
      </c>
      <c r="L6452" t="str">
        <f t="shared" si="403"/>
        <v>Brandon</v>
      </c>
      <c r="M6452" t="s">
        <v>22</v>
      </c>
      <c r="N6452" t="str">
        <f>IF(M6452="", "", IFERROR(VLOOKUP(M6452, Data!$A$1:$B$5, 2, 0), "Unkown fuel"))</f>
        <v>very harmful</v>
      </c>
      <c r="O6452" t="s">
        <v>23</v>
      </c>
      <c r="P6452" t="s">
        <v>24</v>
      </c>
      <c r="Q6452" t="s">
        <v>25</v>
      </c>
      <c r="R6452" t="s">
        <v>809</v>
      </c>
      <c r="S6452">
        <v>1461</v>
      </c>
      <c r="T6452" t="s">
        <v>613</v>
      </c>
      <c r="U6452" t="s">
        <v>614</v>
      </c>
      <c r="V6452">
        <v>5</v>
      </c>
      <c r="W6452" t="s">
        <v>1179</v>
      </c>
    </row>
    <row r="6453" spans="1:23" x14ac:dyDescent="0.3">
      <c r="A6453">
        <v>6635</v>
      </c>
      <c r="B6453" t="s">
        <v>18</v>
      </c>
      <c r="C6453">
        <v>2018</v>
      </c>
      <c r="D6453">
        <f t="shared" ca="1" si="400"/>
        <v>5</v>
      </c>
      <c r="E6453" s="5">
        <v>780000</v>
      </c>
      <c r="F6453">
        <v>30000</v>
      </c>
      <c r="G6453" t="s">
        <v>124</v>
      </c>
      <c r="H6453" t="str">
        <f t="shared" si="401"/>
        <v>South</v>
      </c>
      <c r="I6453" t="s">
        <v>196</v>
      </c>
      <c r="J6453" t="str">
        <f t="shared" si="402"/>
        <v>Florida</v>
      </c>
      <c r="K6453" t="s">
        <v>2306</v>
      </c>
      <c r="L6453" t="str">
        <f t="shared" si="403"/>
        <v>Bradenton</v>
      </c>
      <c r="M6453" t="s">
        <v>22</v>
      </c>
      <c r="N6453" t="str">
        <f>IF(M6453="", "", IFERROR(VLOOKUP(M6453, Data!$A$1:$B$5, 2, 0), "Unkown fuel"))</f>
        <v>very harmful</v>
      </c>
      <c r="O6453" t="s">
        <v>23</v>
      </c>
      <c r="P6453" t="s">
        <v>24</v>
      </c>
      <c r="Q6453" t="s">
        <v>25</v>
      </c>
      <c r="R6453" t="s">
        <v>424</v>
      </c>
      <c r="S6453">
        <v>1248</v>
      </c>
      <c r="T6453" t="s">
        <v>425</v>
      </c>
      <c r="U6453" t="s">
        <v>28</v>
      </c>
      <c r="V6453">
        <v>5</v>
      </c>
      <c r="W6453" t="s">
        <v>1179</v>
      </c>
    </row>
    <row r="6454" spans="1:23" x14ac:dyDescent="0.3">
      <c r="A6454">
        <v>6636</v>
      </c>
      <c r="B6454" t="s">
        <v>46</v>
      </c>
      <c r="C6454">
        <v>2018</v>
      </c>
      <c r="D6454">
        <f t="shared" ca="1" si="400"/>
        <v>5</v>
      </c>
      <c r="E6454" s="5">
        <v>575000</v>
      </c>
      <c r="F6454">
        <v>30000</v>
      </c>
      <c r="G6454" t="s">
        <v>124</v>
      </c>
      <c r="H6454" t="str">
        <f t="shared" si="401"/>
        <v>South</v>
      </c>
      <c r="I6454" t="s">
        <v>196</v>
      </c>
      <c r="J6454" t="str">
        <f t="shared" si="402"/>
        <v>Florida</v>
      </c>
      <c r="K6454" t="s">
        <v>1920</v>
      </c>
      <c r="L6454" t="str">
        <f t="shared" si="403"/>
        <v>Coconut Creek</v>
      </c>
      <c r="M6454" t="s">
        <v>41</v>
      </c>
      <c r="N6454" t="str">
        <f>IF(M6454="", "", IFERROR(VLOOKUP(M6454, Data!$A$1:$B$5, 2, 0), "Unkown fuel"))</f>
        <v>harmful</v>
      </c>
      <c r="O6454" t="s">
        <v>23</v>
      </c>
      <c r="P6454" t="s">
        <v>24</v>
      </c>
      <c r="Q6454" t="s">
        <v>25</v>
      </c>
      <c r="R6454" t="s">
        <v>110</v>
      </c>
      <c r="S6454">
        <v>1086</v>
      </c>
      <c r="T6454" t="s">
        <v>388</v>
      </c>
      <c r="U6454" t="s">
        <v>611</v>
      </c>
      <c r="V6454">
        <v>5</v>
      </c>
      <c r="W6454" t="s">
        <v>1179</v>
      </c>
    </row>
    <row r="6455" spans="1:23" x14ac:dyDescent="0.3">
      <c r="A6455">
        <v>6637</v>
      </c>
      <c r="B6455" t="s">
        <v>46</v>
      </c>
      <c r="C6455">
        <v>2017</v>
      </c>
      <c r="D6455">
        <f t="shared" ca="1" si="400"/>
        <v>6</v>
      </c>
      <c r="E6455" s="5">
        <v>563000</v>
      </c>
      <c r="F6455">
        <v>30000</v>
      </c>
      <c r="G6455" t="s">
        <v>124</v>
      </c>
      <c r="H6455" t="str">
        <f t="shared" si="401"/>
        <v>South</v>
      </c>
      <c r="I6455" t="s">
        <v>196</v>
      </c>
      <c r="J6455" t="str">
        <f t="shared" si="402"/>
        <v>Florida</v>
      </c>
      <c r="K6455" t="s">
        <v>2306</v>
      </c>
      <c r="L6455" t="str">
        <f t="shared" si="403"/>
        <v>Bradenton</v>
      </c>
      <c r="M6455" t="s">
        <v>41</v>
      </c>
      <c r="N6455" t="str">
        <f>IF(M6455="", "", IFERROR(VLOOKUP(M6455, Data!$A$1:$B$5, 2, 0), "Unkown fuel"))</f>
        <v>harmful</v>
      </c>
      <c r="O6455" t="s">
        <v>23</v>
      </c>
      <c r="P6455" t="s">
        <v>24</v>
      </c>
      <c r="Q6455" t="s">
        <v>33</v>
      </c>
      <c r="R6455" t="s">
        <v>133</v>
      </c>
      <c r="S6455">
        <v>1197</v>
      </c>
      <c r="T6455" t="s">
        <v>134</v>
      </c>
      <c r="U6455" t="s">
        <v>135</v>
      </c>
      <c r="V6455">
        <v>5</v>
      </c>
      <c r="W6455" t="s">
        <v>1179</v>
      </c>
    </row>
    <row r="6456" spans="1:23" x14ac:dyDescent="0.3">
      <c r="A6456">
        <v>6638</v>
      </c>
      <c r="B6456" t="s">
        <v>109</v>
      </c>
      <c r="C6456">
        <v>2017</v>
      </c>
      <c r="D6456">
        <f t="shared" ca="1" si="400"/>
        <v>6</v>
      </c>
      <c r="E6456" s="5">
        <v>450000</v>
      </c>
      <c r="F6456">
        <v>15000</v>
      </c>
      <c r="G6456" t="s">
        <v>124</v>
      </c>
      <c r="H6456" t="str">
        <f t="shared" si="401"/>
        <v>South</v>
      </c>
      <c r="I6456" t="s">
        <v>196</v>
      </c>
      <c r="J6456" t="str">
        <f t="shared" si="402"/>
        <v>Florida</v>
      </c>
      <c r="K6456" t="s">
        <v>1920</v>
      </c>
      <c r="L6456" t="str">
        <f t="shared" si="403"/>
        <v>Coconut Creek</v>
      </c>
      <c r="M6456" t="s">
        <v>41</v>
      </c>
      <c r="N6456" t="str">
        <f>IF(M6456="", "", IFERROR(VLOOKUP(M6456, Data!$A$1:$B$5, 2, 0), "Unkown fuel"))</f>
        <v>harmful</v>
      </c>
      <c r="O6456" t="s">
        <v>23</v>
      </c>
      <c r="P6456" t="s">
        <v>24</v>
      </c>
      <c r="Q6456" t="s">
        <v>25</v>
      </c>
      <c r="R6456" t="s">
        <v>503</v>
      </c>
      <c r="S6456">
        <v>1199</v>
      </c>
      <c r="T6456" t="s">
        <v>416</v>
      </c>
      <c r="U6456" t="s">
        <v>112</v>
      </c>
      <c r="V6456">
        <v>5</v>
      </c>
      <c r="W6456" t="s">
        <v>1179</v>
      </c>
    </row>
    <row r="6457" spans="1:23" x14ac:dyDescent="0.3">
      <c r="A6457">
        <v>6639</v>
      </c>
      <c r="B6457" t="s">
        <v>65</v>
      </c>
      <c r="C6457">
        <v>2020</v>
      </c>
      <c r="D6457">
        <f t="shared" ca="1" si="400"/>
        <v>3</v>
      </c>
      <c r="E6457" s="5">
        <v>2300000</v>
      </c>
      <c r="F6457">
        <v>1000</v>
      </c>
      <c r="G6457" t="s">
        <v>124</v>
      </c>
      <c r="H6457" t="str">
        <f t="shared" si="401"/>
        <v>South</v>
      </c>
      <c r="I6457" t="s">
        <v>196</v>
      </c>
      <c r="J6457" t="str">
        <f t="shared" si="402"/>
        <v>Florida</v>
      </c>
      <c r="K6457" t="s">
        <v>1920</v>
      </c>
      <c r="L6457" t="str">
        <f t="shared" si="403"/>
        <v>Coconut Creek</v>
      </c>
      <c r="M6457" t="s">
        <v>22</v>
      </c>
      <c r="N6457" t="str">
        <f>IF(M6457="", "", IFERROR(VLOOKUP(M6457, Data!$A$1:$B$5, 2, 0), "Unkown fuel"))</f>
        <v>very harmful</v>
      </c>
      <c r="O6457" t="s">
        <v>23</v>
      </c>
      <c r="P6457" t="s">
        <v>154</v>
      </c>
      <c r="Q6457" t="s">
        <v>25</v>
      </c>
      <c r="R6457" t="s">
        <v>882</v>
      </c>
      <c r="S6457">
        <v>2393</v>
      </c>
      <c r="T6457" t="s">
        <v>694</v>
      </c>
      <c r="U6457" t="s">
        <v>2345</v>
      </c>
      <c r="V6457">
        <v>7</v>
      </c>
      <c r="W6457" t="s">
        <v>1179</v>
      </c>
    </row>
    <row r="6458" spans="1:23" x14ac:dyDescent="0.3">
      <c r="A6458">
        <v>6640</v>
      </c>
      <c r="B6458" t="s">
        <v>18</v>
      </c>
      <c r="C6458">
        <v>1999</v>
      </c>
      <c r="D6458">
        <f t="shared" ca="1" si="400"/>
        <v>24</v>
      </c>
      <c r="E6458" s="5">
        <v>80000</v>
      </c>
      <c r="F6458">
        <v>26320</v>
      </c>
      <c r="G6458" t="s">
        <v>124</v>
      </c>
      <c r="H6458" t="str">
        <f t="shared" si="401"/>
        <v>South</v>
      </c>
      <c r="I6458" t="s">
        <v>804</v>
      </c>
      <c r="J6458" t="str">
        <f t="shared" si="402"/>
        <v>Alabama</v>
      </c>
      <c r="K6458" t="s">
        <v>2346</v>
      </c>
      <c r="L6458" t="str">
        <f t="shared" si="403"/>
        <v>Enterprise</v>
      </c>
      <c r="M6458" t="s">
        <v>41</v>
      </c>
      <c r="N6458" t="str">
        <f>IF(M6458="", "", IFERROR(VLOOKUP(M6458, Data!$A$1:$B$5, 2, 0), "Unkown fuel"))</f>
        <v>harmful</v>
      </c>
      <c r="O6458" t="s">
        <v>23</v>
      </c>
      <c r="P6458" t="s">
        <v>24</v>
      </c>
      <c r="Q6458" t="s">
        <v>25</v>
      </c>
      <c r="R6458" t="s">
        <v>50</v>
      </c>
      <c r="S6458">
        <v>796</v>
      </c>
      <c r="T6458" t="s">
        <v>63</v>
      </c>
      <c r="U6458" t="s">
        <v>64</v>
      </c>
      <c r="V6458">
        <v>4</v>
      </c>
      <c r="W6458" t="s">
        <v>1179</v>
      </c>
    </row>
    <row r="6459" spans="1:23" x14ac:dyDescent="0.3">
      <c r="A6459">
        <v>6641</v>
      </c>
      <c r="B6459" t="s">
        <v>46</v>
      </c>
      <c r="C6459">
        <v>2010</v>
      </c>
      <c r="D6459">
        <f t="shared" ca="1" si="400"/>
        <v>13</v>
      </c>
      <c r="E6459" s="5">
        <v>320000</v>
      </c>
      <c r="F6459">
        <v>135000</v>
      </c>
      <c r="G6459" t="s">
        <v>124</v>
      </c>
      <c r="H6459" t="str">
        <f t="shared" si="401"/>
        <v>South</v>
      </c>
      <c r="I6459" t="s">
        <v>804</v>
      </c>
      <c r="J6459" t="str">
        <f t="shared" si="402"/>
        <v>Alabama</v>
      </c>
      <c r="K6459" t="s">
        <v>2346</v>
      </c>
      <c r="L6459" t="str">
        <f t="shared" si="403"/>
        <v>Enterprise</v>
      </c>
      <c r="M6459" t="s">
        <v>22</v>
      </c>
      <c r="N6459" t="str">
        <f>IF(M6459="", "", IFERROR(VLOOKUP(M6459, Data!$A$1:$B$5, 2, 0), "Unkown fuel"))</f>
        <v>very harmful</v>
      </c>
      <c r="O6459" t="s">
        <v>23</v>
      </c>
      <c r="P6459" t="s">
        <v>24</v>
      </c>
      <c r="Q6459" t="s">
        <v>33</v>
      </c>
      <c r="R6459" t="s">
        <v>47</v>
      </c>
      <c r="S6459">
        <v>1396</v>
      </c>
      <c r="T6459" t="s">
        <v>48</v>
      </c>
      <c r="U6459" t="s">
        <v>49</v>
      </c>
      <c r="V6459">
        <v>5</v>
      </c>
      <c r="W6459" t="s">
        <v>1179</v>
      </c>
    </row>
    <row r="6460" spans="1:23" x14ac:dyDescent="0.3">
      <c r="A6460">
        <v>6642</v>
      </c>
      <c r="B6460" t="s">
        <v>37</v>
      </c>
      <c r="C6460">
        <v>2008</v>
      </c>
      <c r="D6460">
        <f t="shared" ca="1" si="400"/>
        <v>15</v>
      </c>
      <c r="E6460" s="5">
        <v>375000</v>
      </c>
      <c r="F6460">
        <v>100000</v>
      </c>
      <c r="G6460" t="s">
        <v>124</v>
      </c>
      <c r="H6460" t="str">
        <f t="shared" si="401"/>
        <v>South</v>
      </c>
      <c r="I6460" t="s">
        <v>804</v>
      </c>
      <c r="J6460" t="str">
        <f t="shared" si="402"/>
        <v>Alabama</v>
      </c>
      <c r="K6460" t="s">
        <v>2347</v>
      </c>
      <c r="L6460" t="str">
        <f t="shared" si="403"/>
        <v>Florence</v>
      </c>
      <c r="M6460" t="s">
        <v>41</v>
      </c>
      <c r="N6460" t="str">
        <f>IF(M6460="", "", IFERROR(VLOOKUP(M6460, Data!$A$1:$B$5, 2, 0), "Unkown fuel"))</f>
        <v>harmful</v>
      </c>
      <c r="O6460" t="s">
        <v>23</v>
      </c>
      <c r="P6460" t="s">
        <v>24</v>
      </c>
      <c r="Q6460" t="s">
        <v>42</v>
      </c>
      <c r="R6460" t="s">
        <v>179</v>
      </c>
      <c r="S6460">
        <v>1799</v>
      </c>
      <c r="T6460" t="s">
        <v>581</v>
      </c>
      <c r="U6460" t="s">
        <v>582</v>
      </c>
      <c r="V6460">
        <v>5</v>
      </c>
      <c r="W6460" t="s">
        <v>1179</v>
      </c>
    </row>
    <row r="6461" spans="1:23" x14ac:dyDescent="0.3">
      <c r="A6461">
        <v>6643</v>
      </c>
      <c r="B6461" t="s">
        <v>18</v>
      </c>
      <c r="C6461">
        <v>2017</v>
      </c>
      <c r="D6461">
        <f t="shared" ca="1" si="400"/>
        <v>6</v>
      </c>
      <c r="E6461" s="5">
        <v>400000</v>
      </c>
      <c r="F6461">
        <v>120000</v>
      </c>
      <c r="G6461" t="s">
        <v>124</v>
      </c>
      <c r="H6461" t="str">
        <f t="shared" si="401"/>
        <v>South</v>
      </c>
      <c r="I6461" t="s">
        <v>804</v>
      </c>
      <c r="J6461" t="str">
        <f t="shared" si="402"/>
        <v>Alabama</v>
      </c>
      <c r="K6461" t="s">
        <v>2347</v>
      </c>
      <c r="L6461" t="str">
        <f t="shared" si="403"/>
        <v>Florence</v>
      </c>
      <c r="M6461" t="s">
        <v>41</v>
      </c>
      <c r="N6461" t="str">
        <f>IF(M6461="", "", IFERROR(VLOOKUP(M6461, Data!$A$1:$B$5, 2, 0), "Unkown fuel"))</f>
        <v>harmful</v>
      </c>
      <c r="O6461" t="s">
        <v>23</v>
      </c>
      <c r="P6461" t="s">
        <v>24</v>
      </c>
      <c r="Q6461" t="s">
        <v>25</v>
      </c>
      <c r="R6461" t="s">
        <v>267</v>
      </c>
      <c r="S6461">
        <v>1196</v>
      </c>
      <c r="T6461" t="s">
        <v>268</v>
      </c>
      <c r="U6461" t="s">
        <v>269</v>
      </c>
      <c r="V6461">
        <v>5</v>
      </c>
      <c r="W6461" t="s">
        <v>1179</v>
      </c>
    </row>
    <row r="6462" spans="1:23" x14ac:dyDescent="0.3">
      <c r="A6462">
        <v>6644</v>
      </c>
      <c r="B6462" t="s">
        <v>88</v>
      </c>
      <c r="C6462">
        <v>2011</v>
      </c>
      <c r="D6462">
        <f t="shared" ca="1" si="400"/>
        <v>12</v>
      </c>
      <c r="E6462" s="5">
        <v>600000</v>
      </c>
      <c r="F6462">
        <v>230000</v>
      </c>
      <c r="G6462" t="s">
        <v>124</v>
      </c>
      <c r="H6462" t="str">
        <f t="shared" si="401"/>
        <v>South</v>
      </c>
      <c r="I6462" t="s">
        <v>804</v>
      </c>
      <c r="J6462" t="str">
        <f t="shared" si="402"/>
        <v>Alabama</v>
      </c>
      <c r="K6462" t="s">
        <v>2347</v>
      </c>
      <c r="L6462" t="str">
        <f t="shared" si="403"/>
        <v>Florence</v>
      </c>
      <c r="M6462" t="s">
        <v>22</v>
      </c>
      <c r="N6462" t="str">
        <f>IF(M6462="", "", IFERROR(VLOOKUP(M6462, Data!$A$1:$B$5, 2, 0), "Unkown fuel"))</f>
        <v>very harmful</v>
      </c>
      <c r="O6462" t="s">
        <v>23</v>
      </c>
      <c r="P6462" t="s">
        <v>24</v>
      </c>
      <c r="Q6462" t="s">
        <v>25</v>
      </c>
      <c r="R6462" t="s">
        <v>130</v>
      </c>
      <c r="S6462">
        <v>2498</v>
      </c>
      <c r="T6462" t="s">
        <v>627</v>
      </c>
      <c r="U6462" t="s">
        <v>628</v>
      </c>
      <c r="V6462">
        <v>7</v>
      </c>
      <c r="W6462" t="s">
        <v>1179</v>
      </c>
    </row>
    <row r="6463" spans="1:23" x14ac:dyDescent="0.3">
      <c r="A6463">
        <v>6645</v>
      </c>
      <c r="B6463" t="s">
        <v>75</v>
      </c>
      <c r="C6463">
        <v>2016</v>
      </c>
      <c r="D6463">
        <f t="shared" ca="1" si="400"/>
        <v>7</v>
      </c>
      <c r="E6463" s="5">
        <v>315000</v>
      </c>
      <c r="F6463">
        <v>60000</v>
      </c>
      <c r="G6463" t="s">
        <v>124</v>
      </c>
      <c r="H6463" t="str">
        <f t="shared" si="401"/>
        <v>South</v>
      </c>
      <c r="I6463" t="s">
        <v>804</v>
      </c>
      <c r="J6463" t="str">
        <f t="shared" si="402"/>
        <v>Alabama</v>
      </c>
      <c r="K6463" t="s">
        <v>2346</v>
      </c>
      <c r="L6463" t="str">
        <f t="shared" si="403"/>
        <v>Enterprise</v>
      </c>
      <c r="M6463" t="s">
        <v>41</v>
      </c>
      <c r="N6463" t="str">
        <f>IF(M6463="", "", IFERROR(VLOOKUP(M6463, Data!$A$1:$B$5, 2, 0), "Unkown fuel"))</f>
        <v>harmful</v>
      </c>
      <c r="O6463" t="s">
        <v>23</v>
      </c>
      <c r="P6463" t="s">
        <v>24</v>
      </c>
      <c r="Q6463" t="s">
        <v>33</v>
      </c>
      <c r="R6463" t="s">
        <v>305</v>
      </c>
      <c r="S6463">
        <v>999</v>
      </c>
      <c r="T6463" t="s">
        <v>86</v>
      </c>
      <c r="U6463" t="s">
        <v>306</v>
      </c>
      <c r="V6463">
        <v>5</v>
      </c>
      <c r="W6463" t="s">
        <v>1179</v>
      </c>
    </row>
    <row r="6464" spans="1:23" x14ac:dyDescent="0.3">
      <c r="A6464">
        <v>6646</v>
      </c>
      <c r="B6464" t="s">
        <v>239</v>
      </c>
      <c r="C6464">
        <v>2012</v>
      </c>
      <c r="D6464">
        <f t="shared" ca="1" si="400"/>
        <v>11</v>
      </c>
      <c r="E6464" s="5">
        <v>1100000</v>
      </c>
      <c r="F6464">
        <v>80000</v>
      </c>
      <c r="G6464" t="s">
        <v>124</v>
      </c>
      <c r="H6464" t="str">
        <f t="shared" si="401"/>
        <v>South</v>
      </c>
      <c r="I6464" t="s">
        <v>804</v>
      </c>
      <c r="J6464" t="str">
        <f t="shared" si="402"/>
        <v>Alabama</v>
      </c>
      <c r="K6464" t="s">
        <v>2346</v>
      </c>
      <c r="L6464" t="str">
        <f t="shared" si="403"/>
        <v>Enterprise</v>
      </c>
      <c r="M6464" t="s">
        <v>22</v>
      </c>
      <c r="N6464" t="str">
        <f>IF(M6464="", "", IFERROR(VLOOKUP(M6464, Data!$A$1:$B$5, 2, 0), "Unkown fuel"))</f>
        <v>very harmful</v>
      </c>
      <c r="O6464" t="s">
        <v>23</v>
      </c>
      <c r="P6464" t="s">
        <v>154</v>
      </c>
      <c r="Q6464" t="s">
        <v>33</v>
      </c>
      <c r="R6464" t="s">
        <v>1397</v>
      </c>
      <c r="S6464">
        <v>1995</v>
      </c>
      <c r="T6464" t="s">
        <v>1398</v>
      </c>
      <c r="U6464" t="s">
        <v>1399</v>
      </c>
      <c r="V6464">
        <v>5</v>
      </c>
      <c r="W6464" t="s">
        <v>1179</v>
      </c>
    </row>
    <row r="6465" spans="1:23" x14ac:dyDescent="0.3">
      <c r="A6465">
        <v>6647</v>
      </c>
      <c r="B6465" t="s">
        <v>18</v>
      </c>
      <c r="C6465">
        <v>2010</v>
      </c>
      <c r="D6465">
        <f t="shared" ca="1" si="400"/>
        <v>13</v>
      </c>
      <c r="E6465" s="5">
        <v>350000</v>
      </c>
      <c r="F6465">
        <v>190000</v>
      </c>
      <c r="G6465" t="s">
        <v>124</v>
      </c>
      <c r="H6465" t="str">
        <f t="shared" si="401"/>
        <v>South</v>
      </c>
      <c r="I6465" t="s">
        <v>804</v>
      </c>
      <c r="J6465" t="str">
        <f t="shared" si="402"/>
        <v>Alabama</v>
      </c>
      <c r="K6465" t="s">
        <v>2347</v>
      </c>
      <c r="L6465" t="str">
        <f t="shared" si="403"/>
        <v>Florence</v>
      </c>
      <c r="M6465" t="s">
        <v>22</v>
      </c>
      <c r="N6465" t="str">
        <f>IF(M6465="", "", IFERROR(VLOOKUP(M6465, Data!$A$1:$B$5, 2, 0), "Unkown fuel"))</f>
        <v>very harmful</v>
      </c>
      <c r="O6465" t="s">
        <v>23</v>
      </c>
      <c r="P6465" t="s">
        <v>24</v>
      </c>
      <c r="Q6465" t="s">
        <v>33</v>
      </c>
      <c r="R6465" t="s">
        <v>81</v>
      </c>
      <c r="S6465">
        <v>1248</v>
      </c>
      <c r="T6465" t="s">
        <v>82</v>
      </c>
      <c r="U6465" t="s">
        <v>28</v>
      </c>
      <c r="V6465">
        <v>5</v>
      </c>
      <c r="W6465" t="s">
        <v>1179</v>
      </c>
    </row>
    <row r="6466" spans="1:23" x14ac:dyDescent="0.3">
      <c r="A6466">
        <v>6648</v>
      </c>
      <c r="B6466" t="s">
        <v>18</v>
      </c>
      <c r="C6466">
        <v>2016</v>
      </c>
      <c r="D6466">
        <f t="shared" ref="D6466:D6529" ca="1" si="404">TRUNC(YEARFRAC(DATE(C6466,1,1), TODAY(), 1))</f>
        <v>7</v>
      </c>
      <c r="E6466" s="5">
        <v>375000</v>
      </c>
      <c r="F6466">
        <v>120000</v>
      </c>
      <c r="G6466" t="s">
        <v>124</v>
      </c>
      <c r="H6466" t="str">
        <f t="shared" ref="H6466:H6529" si="405">TRIM(G6466)</f>
        <v>South</v>
      </c>
      <c r="I6466" t="s">
        <v>804</v>
      </c>
      <c r="J6466" t="str">
        <f t="shared" ref="J6466:J6529" si="406">TRIM(I6466)</f>
        <v>Alabama</v>
      </c>
      <c r="K6466" t="s">
        <v>2347</v>
      </c>
      <c r="L6466" t="str">
        <f t="shared" ref="L6466:L6529" si="407">TRIM(K6466)</f>
        <v>Florence</v>
      </c>
      <c r="M6466" t="s">
        <v>41</v>
      </c>
      <c r="N6466" t="str">
        <f>IF(M6466="", "", IFERROR(VLOOKUP(M6466, Data!$A$1:$B$5, 2, 0), "Unkown fuel"))</f>
        <v>harmful</v>
      </c>
      <c r="O6466" t="s">
        <v>23</v>
      </c>
      <c r="P6466" t="s">
        <v>24</v>
      </c>
      <c r="Q6466" t="s">
        <v>25</v>
      </c>
      <c r="R6466" t="s">
        <v>267</v>
      </c>
      <c r="S6466">
        <v>1196</v>
      </c>
      <c r="T6466" t="s">
        <v>268</v>
      </c>
      <c r="U6466" t="s">
        <v>269</v>
      </c>
      <c r="V6466">
        <v>5</v>
      </c>
      <c r="W6466" t="s">
        <v>1179</v>
      </c>
    </row>
    <row r="6467" spans="1:23" x14ac:dyDescent="0.3">
      <c r="A6467">
        <v>6649</v>
      </c>
      <c r="B6467" t="s">
        <v>65</v>
      </c>
      <c r="C6467">
        <v>2013</v>
      </c>
      <c r="D6467">
        <f t="shared" ca="1" si="404"/>
        <v>10</v>
      </c>
      <c r="E6467" s="5">
        <v>1050000</v>
      </c>
      <c r="F6467">
        <v>217000</v>
      </c>
      <c r="G6467" t="s">
        <v>124</v>
      </c>
      <c r="H6467" t="str">
        <f t="shared" si="405"/>
        <v>South</v>
      </c>
      <c r="I6467" t="s">
        <v>804</v>
      </c>
      <c r="J6467" t="str">
        <f t="shared" si="406"/>
        <v>Alabama</v>
      </c>
      <c r="K6467" t="s">
        <v>2347</v>
      </c>
      <c r="L6467" t="str">
        <f t="shared" si="407"/>
        <v>Florence</v>
      </c>
      <c r="M6467" t="s">
        <v>22</v>
      </c>
      <c r="N6467" t="str">
        <f>IF(M6467="", "", IFERROR(VLOOKUP(M6467, Data!$A$1:$B$5, 2, 0), "Unkown fuel"))</f>
        <v>very harmful</v>
      </c>
      <c r="O6467" t="s">
        <v>23</v>
      </c>
      <c r="P6467" t="s">
        <v>24</v>
      </c>
      <c r="Q6467" t="s">
        <v>33</v>
      </c>
      <c r="R6467" t="s">
        <v>170</v>
      </c>
      <c r="S6467">
        <v>2494</v>
      </c>
      <c r="T6467" t="s">
        <v>190</v>
      </c>
      <c r="U6467" t="s">
        <v>191</v>
      </c>
      <c r="V6467">
        <v>8</v>
      </c>
      <c r="W6467" t="s">
        <v>1179</v>
      </c>
    </row>
    <row r="6468" spans="1:23" x14ac:dyDescent="0.3">
      <c r="A6468">
        <v>6651</v>
      </c>
      <c r="B6468" t="s">
        <v>18</v>
      </c>
      <c r="C6468">
        <v>2015</v>
      </c>
      <c r="D6468">
        <f t="shared" ca="1" si="404"/>
        <v>8</v>
      </c>
      <c r="E6468" s="5">
        <v>350000</v>
      </c>
      <c r="F6468">
        <v>29000</v>
      </c>
      <c r="G6468" t="s">
        <v>124</v>
      </c>
      <c r="H6468" t="str">
        <f t="shared" si="405"/>
        <v>South</v>
      </c>
      <c r="I6468" t="s">
        <v>804</v>
      </c>
      <c r="J6468" t="str">
        <f t="shared" si="406"/>
        <v>Alabama</v>
      </c>
      <c r="K6468" t="s">
        <v>2347</v>
      </c>
      <c r="L6468" t="str">
        <f t="shared" si="407"/>
        <v>Florence</v>
      </c>
      <c r="M6468" t="s">
        <v>41</v>
      </c>
      <c r="N6468" t="str">
        <f>IF(M6468="", "", IFERROR(VLOOKUP(M6468, Data!$A$1:$B$5, 2, 0), "Unkown fuel"))</f>
        <v>harmful</v>
      </c>
      <c r="O6468" t="s">
        <v>23</v>
      </c>
      <c r="P6468" t="s">
        <v>24</v>
      </c>
      <c r="Q6468" t="s">
        <v>25</v>
      </c>
      <c r="R6468" t="s">
        <v>243</v>
      </c>
      <c r="S6468">
        <v>998</v>
      </c>
      <c r="T6468" t="s">
        <v>244</v>
      </c>
      <c r="U6468" t="s">
        <v>141</v>
      </c>
      <c r="V6468">
        <v>5</v>
      </c>
      <c r="W6468" t="s">
        <v>1179</v>
      </c>
    </row>
    <row r="6469" spans="1:23" x14ac:dyDescent="0.3">
      <c r="A6469">
        <v>6653</v>
      </c>
      <c r="B6469" t="s">
        <v>18</v>
      </c>
      <c r="C6469">
        <v>2010</v>
      </c>
      <c r="D6469">
        <f t="shared" ca="1" si="404"/>
        <v>13</v>
      </c>
      <c r="E6469" s="5">
        <v>120000</v>
      </c>
      <c r="F6469">
        <v>120000</v>
      </c>
      <c r="G6469" t="s">
        <v>56</v>
      </c>
      <c r="H6469" t="str">
        <f t="shared" si="405"/>
        <v>West</v>
      </c>
      <c r="I6469" t="s">
        <v>57</v>
      </c>
      <c r="J6469" t="str">
        <f t="shared" si="406"/>
        <v>California</v>
      </c>
      <c r="K6469" t="s">
        <v>1757</v>
      </c>
      <c r="L6469" t="str">
        <f t="shared" si="407"/>
        <v>Salinas</v>
      </c>
      <c r="M6469" t="s">
        <v>41</v>
      </c>
      <c r="N6469" t="str">
        <f>IF(M6469="", "", IFERROR(VLOOKUP(M6469, Data!$A$1:$B$5, 2, 0), "Unkown fuel"))</f>
        <v>harmful</v>
      </c>
      <c r="O6469" t="s">
        <v>23</v>
      </c>
      <c r="P6469" t="s">
        <v>24</v>
      </c>
      <c r="Q6469" t="s">
        <v>42</v>
      </c>
      <c r="R6469" t="s">
        <v>85</v>
      </c>
      <c r="S6469">
        <v>1061</v>
      </c>
      <c r="T6469" t="s">
        <v>86</v>
      </c>
      <c r="U6469" t="s">
        <v>87</v>
      </c>
      <c r="V6469">
        <v>5</v>
      </c>
      <c r="W6469" t="s">
        <v>1179</v>
      </c>
    </row>
    <row r="6470" spans="1:23" x14ac:dyDescent="0.3">
      <c r="A6470">
        <v>6654</v>
      </c>
      <c r="B6470" t="s">
        <v>88</v>
      </c>
      <c r="C6470">
        <v>2015</v>
      </c>
      <c r="D6470">
        <f t="shared" ca="1" si="404"/>
        <v>8</v>
      </c>
      <c r="E6470" s="5">
        <v>819999</v>
      </c>
      <c r="F6470">
        <v>90000</v>
      </c>
      <c r="G6470" t="s">
        <v>19</v>
      </c>
      <c r="H6470" t="str">
        <f t="shared" si="405"/>
        <v>East</v>
      </c>
      <c r="I6470" t="s">
        <v>789</v>
      </c>
      <c r="J6470" t="str">
        <f t="shared" si="406"/>
        <v>Connecticut</v>
      </c>
      <c r="K6470" t="s">
        <v>2348</v>
      </c>
      <c r="L6470" t="str">
        <f t="shared" si="407"/>
        <v>Stamford</v>
      </c>
      <c r="M6470" t="s">
        <v>22</v>
      </c>
      <c r="N6470" t="str">
        <f>IF(M6470="", "", IFERROR(VLOOKUP(M6470, Data!$A$1:$B$5, 2, 0), "Unkown fuel"))</f>
        <v>very harmful</v>
      </c>
      <c r="O6470" t="s">
        <v>23</v>
      </c>
      <c r="P6470" t="s">
        <v>24</v>
      </c>
      <c r="Q6470" t="s">
        <v>25</v>
      </c>
      <c r="R6470" t="s">
        <v>155</v>
      </c>
      <c r="S6470">
        <v>2179</v>
      </c>
      <c r="T6470" t="s">
        <v>446</v>
      </c>
      <c r="U6470" t="s">
        <v>447</v>
      </c>
      <c r="V6470">
        <v>7</v>
      </c>
      <c r="W6470" t="s">
        <v>1179</v>
      </c>
    </row>
    <row r="6471" spans="1:23" x14ac:dyDescent="0.3">
      <c r="A6471">
        <v>6655</v>
      </c>
      <c r="B6471" t="s">
        <v>46</v>
      </c>
      <c r="C6471">
        <v>2018</v>
      </c>
      <c r="D6471">
        <f t="shared" ca="1" si="404"/>
        <v>5</v>
      </c>
      <c r="E6471" s="5">
        <v>700000</v>
      </c>
      <c r="F6471">
        <v>30000</v>
      </c>
      <c r="G6471" t="s">
        <v>56</v>
      </c>
      <c r="H6471" t="str">
        <f t="shared" si="405"/>
        <v>West</v>
      </c>
      <c r="I6471" t="s">
        <v>57</v>
      </c>
      <c r="J6471" t="str">
        <f t="shared" si="406"/>
        <v>California</v>
      </c>
      <c r="K6471" t="s">
        <v>1757</v>
      </c>
      <c r="L6471" t="str">
        <f t="shared" si="407"/>
        <v>Salinas</v>
      </c>
      <c r="M6471" t="s">
        <v>41</v>
      </c>
      <c r="N6471" t="str">
        <f>IF(M6471="", "", IFERROR(VLOOKUP(M6471, Data!$A$1:$B$5, 2, 0), "Unkown fuel"))</f>
        <v>harmful</v>
      </c>
      <c r="O6471" t="s">
        <v>23</v>
      </c>
      <c r="P6471" t="s">
        <v>24</v>
      </c>
      <c r="Q6471" t="s">
        <v>25</v>
      </c>
      <c r="R6471" t="s">
        <v>133</v>
      </c>
      <c r="S6471">
        <v>1197</v>
      </c>
      <c r="T6471" t="s">
        <v>134</v>
      </c>
      <c r="U6471" t="s">
        <v>135</v>
      </c>
      <c r="V6471">
        <v>5</v>
      </c>
      <c r="W6471" t="s">
        <v>1179</v>
      </c>
    </row>
    <row r="6472" spans="1:23" x14ac:dyDescent="0.3">
      <c r="A6472">
        <v>6656</v>
      </c>
      <c r="B6472" t="s">
        <v>18</v>
      </c>
      <c r="C6472">
        <v>2018</v>
      </c>
      <c r="D6472">
        <f t="shared" ca="1" si="404"/>
        <v>5</v>
      </c>
      <c r="E6472" s="5">
        <v>451999</v>
      </c>
      <c r="F6472">
        <v>30000</v>
      </c>
      <c r="G6472" t="s">
        <v>56</v>
      </c>
      <c r="H6472" t="str">
        <f t="shared" si="405"/>
        <v>West</v>
      </c>
      <c r="I6472" t="s">
        <v>57</v>
      </c>
      <c r="J6472" t="str">
        <f t="shared" si="406"/>
        <v>California</v>
      </c>
      <c r="K6472" t="s">
        <v>1757</v>
      </c>
      <c r="L6472" t="str">
        <f t="shared" si="407"/>
        <v>Salinas</v>
      </c>
      <c r="M6472" t="s">
        <v>41</v>
      </c>
      <c r="N6472" t="str">
        <f>IF(M6472="", "", IFERROR(VLOOKUP(M6472, Data!$A$1:$B$5, 2, 0), "Unkown fuel"))</f>
        <v>harmful</v>
      </c>
      <c r="O6472" t="s">
        <v>23</v>
      </c>
      <c r="P6472" t="s">
        <v>154</v>
      </c>
      <c r="Q6472" t="s">
        <v>33</v>
      </c>
      <c r="R6472" t="s">
        <v>243</v>
      </c>
      <c r="S6472">
        <v>998</v>
      </c>
      <c r="T6472" t="s">
        <v>244</v>
      </c>
      <c r="U6472" t="s">
        <v>141</v>
      </c>
      <c r="V6472">
        <v>5</v>
      </c>
      <c r="W6472" t="s">
        <v>1179</v>
      </c>
    </row>
    <row r="6473" spans="1:23" x14ac:dyDescent="0.3">
      <c r="A6473">
        <v>6657</v>
      </c>
      <c r="B6473" t="s">
        <v>46</v>
      </c>
      <c r="C6473">
        <v>2016</v>
      </c>
      <c r="D6473">
        <f t="shared" ca="1" si="404"/>
        <v>7</v>
      </c>
      <c r="E6473" s="5">
        <v>500000</v>
      </c>
      <c r="F6473">
        <v>56000</v>
      </c>
      <c r="G6473" t="s">
        <v>56</v>
      </c>
      <c r="H6473" t="str">
        <f t="shared" si="405"/>
        <v>West</v>
      </c>
      <c r="I6473" t="s">
        <v>57</v>
      </c>
      <c r="J6473" t="str">
        <f t="shared" si="406"/>
        <v>California</v>
      </c>
      <c r="K6473" t="s">
        <v>1757</v>
      </c>
      <c r="L6473" t="str">
        <f t="shared" si="407"/>
        <v>Salinas</v>
      </c>
      <c r="M6473" t="s">
        <v>41</v>
      </c>
      <c r="N6473" t="str">
        <f>IF(M6473="", "", IFERROR(VLOOKUP(M6473, Data!$A$1:$B$5, 2, 0), "Unkown fuel"))</f>
        <v>harmful</v>
      </c>
      <c r="O6473" t="s">
        <v>23</v>
      </c>
      <c r="P6473" t="s">
        <v>24</v>
      </c>
      <c r="Q6473" t="s">
        <v>42</v>
      </c>
      <c r="R6473" t="s">
        <v>85</v>
      </c>
      <c r="S6473">
        <v>1197</v>
      </c>
      <c r="T6473" t="s">
        <v>90</v>
      </c>
      <c r="U6473" t="s">
        <v>261</v>
      </c>
      <c r="V6473">
        <v>5</v>
      </c>
      <c r="W6473" t="s">
        <v>1179</v>
      </c>
    </row>
    <row r="6474" spans="1:23" x14ac:dyDescent="0.3">
      <c r="A6474">
        <v>6658</v>
      </c>
      <c r="B6474" t="s">
        <v>65</v>
      </c>
      <c r="C6474">
        <v>2015</v>
      </c>
      <c r="D6474">
        <f t="shared" ca="1" si="404"/>
        <v>8</v>
      </c>
      <c r="E6474" s="5">
        <v>1250000</v>
      </c>
      <c r="F6474">
        <v>90000</v>
      </c>
      <c r="G6474" t="s">
        <v>56</v>
      </c>
      <c r="H6474" t="str">
        <f t="shared" si="405"/>
        <v>West</v>
      </c>
      <c r="I6474" t="s">
        <v>57</v>
      </c>
      <c r="J6474" t="str">
        <f t="shared" si="406"/>
        <v>California</v>
      </c>
      <c r="K6474" t="s">
        <v>2349</v>
      </c>
      <c r="L6474" t="str">
        <f t="shared" si="407"/>
        <v>San Bernardino</v>
      </c>
      <c r="M6474" t="s">
        <v>22</v>
      </c>
      <c r="N6474" t="str">
        <f>IF(M6474="", "", IFERROR(VLOOKUP(M6474, Data!$A$1:$B$5, 2, 0), "Unkown fuel"))</f>
        <v>very harmful</v>
      </c>
      <c r="O6474" t="s">
        <v>23</v>
      </c>
      <c r="P6474" t="s">
        <v>24</v>
      </c>
      <c r="Q6474" t="s">
        <v>25</v>
      </c>
      <c r="R6474" t="s">
        <v>170</v>
      </c>
      <c r="S6474">
        <v>2494</v>
      </c>
      <c r="T6474" t="s">
        <v>190</v>
      </c>
      <c r="U6474" t="s">
        <v>172</v>
      </c>
      <c r="V6474">
        <v>8</v>
      </c>
      <c r="W6474" t="s">
        <v>1179</v>
      </c>
    </row>
    <row r="6475" spans="1:23" x14ac:dyDescent="0.3">
      <c r="A6475">
        <v>6659</v>
      </c>
      <c r="B6475" t="s">
        <v>88</v>
      </c>
      <c r="C6475">
        <v>2015</v>
      </c>
      <c r="D6475">
        <f t="shared" ca="1" si="404"/>
        <v>8</v>
      </c>
      <c r="E6475" s="5">
        <v>500000</v>
      </c>
      <c r="F6475">
        <v>120000</v>
      </c>
      <c r="G6475" t="s">
        <v>56</v>
      </c>
      <c r="H6475" t="str">
        <f t="shared" si="405"/>
        <v>West</v>
      </c>
      <c r="I6475" t="s">
        <v>57</v>
      </c>
      <c r="J6475" t="str">
        <f t="shared" si="406"/>
        <v>California</v>
      </c>
      <c r="K6475" t="s">
        <v>2350</v>
      </c>
      <c r="L6475" t="str">
        <f t="shared" si="407"/>
        <v>San Carlos</v>
      </c>
      <c r="M6475" t="s">
        <v>22</v>
      </c>
      <c r="N6475" t="str">
        <f>IF(M6475="", "", IFERROR(VLOOKUP(M6475, Data!$A$1:$B$5, 2, 0), "Unkown fuel"))</f>
        <v>very harmful</v>
      </c>
      <c r="O6475" t="s">
        <v>23</v>
      </c>
      <c r="P6475" t="s">
        <v>24</v>
      </c>
      <c r="Q6475" t="s">
        <v>25</v>
      </c>
      <c r="R6475" t="s">
        <v>623</v>
      </c>
      <c r="S6475">
        <v>1493</v>
      </c>
      <c r="T6475" t="s">
        <v>171</v>
      </c>
      <c r="U6475" t="s">
        <v>445</v>
      </c>
      <c r="V6475">
        <v>7</v>
      </c>
      <c r="W6475" t="s">
        <v>1179</v>
      </c>
    </row>
    <row r="6476" spans="1:23" x14ac:dyDescent="0.3">
      <c r="A6476">
        <v>6660</v>
      </c>
      <c r="B6476" t="s">
        <v>18</v>
      </c>
      <c r="C6476">
        <v>2015</v>
      </c>
      <c r="D6476">
        <f t="shared" ca="1" si="404"/>
        <v>8</v>
      </c>
      <c r="E6476" s="5">
        <v>490000</v>
      </c>
      <c r="F6476">
        <v>60000</v>
      </c>
      <c r="G6476" t="s">
        <v>56</v>
      </c>
      <c r="H6476" t="str">
        <f t="shared" si="405"/>
        <v>West</v>
      </c>
      <c r="I6476" t="s">
        <v>57</v>
      </c>
      <c r="J6476" t="str">
        <f t="shared" si="406"/>
        <v>California</v>
      </c>
      <c r="K6476" t="s">
        <v>2349</v>
      </c>
      <c r="L6476" t="str">
        <f t="shared" si="407"/>
        <v>San Bernardino</v>
      </c>
      <c r="M6476" t="s">
        <v>22</v>
      </c>
      <c r="N6476" t="str">
        <f>IF(M6476="", "", IFERROR(VLOOKUP(M6476, Data!$A$1:$B$5, 2, 0), "Unkown fuel"))</f>
        <v>very harmful</v>
      </c>
      <c r="O6476" t="s">
        <v>23</v>
      </c>
      <c r="P6476" t="s">
        <v>24</v>
      </c>
      <c r="Q6476" t="s">
        <v>25</v>
      </c>
      <c r="R6476" t="s">
        <v>229</v>
      </c>
      <c r="S6476">
        <v>1248</v>
      </c>
      <c r="T6476" t="s">
        <v>27</v>
      </c>
      <c r="U6476" t="s">
        <v>28</v>
      </c>
      <c r="V6476">
        <v>5</v>
      </c>
      <c r="W6476" t="s">
        <v>1179</v>
      </c>
    </row>
    <row r="6477" spans="1:23" x14ac:dyDescent="0.3">
      <c r="A6477">
        <v>6661</v>
      </c>
      <c r="B6477" t="s">
        <v>18</v>
      </c>
      <c r="C6477">
        <v>2008</v>
      </c>
      <c r="D6477">
        <f t="shared" ca="1" si="404"/>
        <v>15</v>
      </c>
      <c r="E6477" s="5">
        <v>200000</v>
      </c>
      <c r="F6477">
        <v>147000</v>
      </c>
      <c r="G6477" t="s">
        <v>56</v>
      </c>
      <c r="H6477" t="str">
        <f t="shared" si="405"/>
        <v>West</v>
      </c>
      <c r="I6477" t="s">
        <v>57</v>
      </c>
      <c r="J6477" t="str">
        <f t="shared" si="406"/>
        <v>California</v>
      </c>
      <c r="K6477" t="s">
        <v>2349</v>
      </c>
      <c r="L6477" t="str">
        <f t="shared" si="407"/>
        <v>San Bernardino</v>
      </c>
      <c r="M6477" t="s">
        <v>22</v>
      </c>
      <c r="N6477" t="str">
        <f>IF(M6477="", "", IFERROR(VLOOKUP(M6477, Data!$A$1:$B$5, 2, 0), "Unkown fuel"))</f>
        <v>very harmful</v>
      </c>
      <c r="O6477" t="s">
        <v>23</v>
      </c>
      <c r="P6477" t="s">
        <v>24</v>
      </c>
      <c r="Q6477" t="s">
        <v>33</v>
      </c>
      <c r="R6477" t="s">
        <v>81</v>
      </c>
      <c r="S6477">
        <v>1248</v>
      </c>
      <c r="T6477" t="s">
        <v>82</v>
      </c>
      <c r="U6477" t="s">
        <v>28</v>
      </c>
      <c r="V6477">
        <v>5</v>
      </c>
      <c r="W6477" t="s">
        <v>1179</v>
      </c>
    </row>
    <row r="6478" spans="1:23" x14ac:dyDescent="0.3">
      <c r="A6478">
        <v>6662</v>
      </c>
      <c r="B6478" t="s">
        <v>18</v>
      </c>
      <c r="C6478">
        <v>2012</v>
      </c>
      <c r="D6478">
        <f t="shared" ca="1" si="404"/>
        <v>11</v>
      </c>
      <c r="E6478" s="5">
        <v>240000</v>
      </c>
      <c r="F6478">
        <v>35000</v>
      </c>
      <c r="G6478" t="s">
        <v>56</v>
      </c>
      <c r="H6478" t="str">
        <f t="shared" si="405"/>
        <v>West</v>
      </c>
      <c r="I6478" t="s">
        <v>57</v>
      </c>
      <c r="J6478" t="str">
        <f t="shared" si="406"/>
        <v>California</v>
      </c>
      <c r="K6478" t="s">
        <v>2349</v>
      </c>
      <c r="L6478" t="str">
        <f t="shared" si="407"/>
        <v>San Bernardino</v>
      </c>
      <c r="M6478" t="s">
        <v>41</v>
      </c>
      <c r="N6478" t="str">
        <f>IF(M6478="", "", IFERROR(VLOOKUP(M6478, Data!$A$1:$B$5, 2, 0), "Unkown fuel"))</f>
        <v>harmful</v>
      </c>
      <c r="O6478" t="s">
        <v>23</v>
      </c>
      <c r="P6478" t="s">
        <v>24</v>
      </c>
      <c r="Q6478" t="s">
        <v>25</v>
      </c>
      <c r="R6478" t="s">
        <v>85</v>
      </c>
      <c r="S6478">
        <v>998</v>
      </c>
      <c r="T6478" t="s">
        <v>67</v>
      </c>
      <c r="U6478" t="s">
        <v>141</v>
      </c>
      <c r="V6478">
        <v>5</v>
      </c>
      <c r="W6478" t="s">
        <v>1179</v>
      </c>
    </row>
    <row r="6479" spans="1:23" x14ac:dyDescent="0.3">
      <c r="A6479">
        <v>6663</v>
      </c>
      <c r="B6479" t="s">
        <v>46</v>
      </c>
      <c r="C6479">
        <v>2018</v>
      </c>
      <c r="D6479">
        <f t="shared" ca="1" si="404"/>
        <v>5</v>
      </c>
      <c r="E6479" s="5">
        <v>655000</v>
      </c>
      <c r="F6479">
        <v>19500</v>
      </c>
      <c r="G6479" t="s">
        <v>19</v>
      </c>
      <c r="H6479" t="str">
        <f t="shared" si="405"/>
        <v>East</v>
      </c>
      <c r="I6479" t="s">
        <v>857</v>
      </c>
      <c r="J6479" t="str">
        <f t="shared" si="406"/>
        <v>New Hampshire</v>
      </c>
      <c r="K6479" t="s">
        <v>1293</v>
      </c>
      <c r="L6479" t="str">
        <f t="shared" si="407"/>
        <v>Portsmouth</v>
      </c>
      <c r="M6479" t="s">
        <v>41</v>
      </c>
      <c r="N6479" t="str">
        <f>IF(M6479="", "", IFERROR(VLOOKUP(M6479, Data!$A$1:$B$5, 2, 0), "Unkown fuel"))</f>
        <v>harmful</v>
      </c>
      <c r="O6479" t="s">
        <v>23</v>
      </c>
      <c r="P6479" t="s">
        <v>24</v>
      </c>
      <c r="Q6479" t="s">
        <v>25</v>
      </c>
      <c r="R6479" t="s">
        <v>133</v>
      </c>
      <c r="S6479">
        <v>1197</v>
      </c>
      <c r="T6479" t="s">
        <v>134</v>
      </c>
      <c r="U6479" t="s">
        <v>135</v>
      </c>
      <c r="V6479">
        <v>5</v>
      </c>
      <c r="W6479" t="s">
        <v>1179</v>
      </c>
    </row>
    <row r="6480" spans="1:23" x14ac:dyDescent="0.3">
      <c r="A6480">
        <v>6664</v>
      </c>
      <c r="B6480" t="s">
        <v>46</v>
      </c>
      <c r="C6480">
        <v>2018</v>
      </c>
      <c r="D6480">
        <f t="shared" ca="1" si="404"/>
        <v>5</v>
      </c>
      <c r="E6480" s="5">
        <v>620000</v>
      </c>
      <c r="F6480">
        <v>38426</v>
      </c>
      <c r="G6480" t="s">
        <v>56</v>
      </c>
      <c r="H6480" t="str">
        <f t="shared" si="405"/>
        <v>West</v>
      </c>
      <c r="I6480" t="s">
        <v>57</v>
      </c>
      <c r="J6480" t="str">
        <f t="shared" si="406"/>
        <v>California</v>
      </c>
      <c r="K6480" t="s">
        <v>1757</v>
      </c>
      <c r="L6480" t="str">
        <f t="shared" si="407"/>
        <v>Salinas</v>
      </c>
      <c r="M6480" t="s">
        <v>41</v>
      </c>
      <c r="N6480" t="str">
        <f>IF(M6480="", "", IFERROR(VLOOKUP(M6480, Data!$A$1:$B$5, 2, 0), "Unkown fuel"))</f>
        <v>harmful</v>
      </c>
      <c r="O6480" t="s">
        <v>23</v>
      </c>
      <c r="P6480" t="s">
        <v>24</v>
      </c>
      <c r="Q6480" t="s">
        <v>25</v>
      </c>
      <c r="R6480" t="s">
        <v>493</v>
      </c>
      <c r="S6480">
        <v>1197</v>
      </c>
      <c r="T6480" t="s">
        <v>54</v>
      </c>
      <c r="U6480" t="s">
        <v>494</v>
      </c>
      <c r="V6480">
        <v>5</v>
      </c>
      <c r="W6480" t="s">
        <v>1179</v>
      </c>
    </row>
    <row r="6481" spans="1:23" x14ac:dyDescent="0.3">
      <c r="A6481">
        <v>6665</v>
      </c>
      <c r="B6481" t="s">
        <v>18</v>
      </c>
      <c r="C6481">
        <v>2015</v>
      </c>
      <c r="D6481">
        <f t="shared" ca="1" si="404"/>
        <v>8</v>
      </c>
      <c r="E6481" s="5">
        <v>450000</v>
      </c>
      <c r="F6481">
        <v>35000</v>
      </c>
      <c r="G6481" t="s">
        <v>56</v>
      </c>
      <c r="H6481" t="str">
        <f t="shared" si="405"/>
        <v>West</v>
      </c>
      <c r="I6481" t="s">
        <v>57</v>
      </c>
      <c r="J6481" t="str">
        <f t="shared" si="406"/>
        <v>California</v>
      </c>
      <c r="K6481" t="s">
        <v>2349</v>
      </c>
      <c r="L6481" t="str">
        <f t="shared" si="407"/>
        <v>San Bernardino</v>
      </c>
      <c r="M6481" t="s">
        <v>41</v>
      </c>
      <c r="N6481" t="str">
        <f>IF(M6481="", "", IFERROR(VLOOKUP(M6481, Data!$A$1:$B$5, 2, 0), "Unkown fuel"))</f>
        <v>harmful</v>
      </c>
      <c r="O6481" t="s">
        <v>23</v>
      </c>
      <c r="P6481" t="s">
        <v>24</v>
      </c>
      <c r="Q6481" t="s">
        <v>33</v>
      </c>
      <c r="R6481" t="s">
        <v>389</v>
      </c>
      <c r="S6481">
        <v>1197</v>
      </c>
      <c r="T6481" t="s">
        <v>457</v>
      </c>
      <c r="U6481" t="s">
        <v>115</v>
      </c>
      <c r="V6481">
        <v>5</v>
      </c>
      <c r="W6481" t="s">
        <v>1179</v>
      </c>
    </row>
    <row r="6482" spans="1:23" x14ac:dyDescent="0.3">
      <c r="A6482">
        <v>6666</v>
      </c>
      <c r="B6482" t="s">
        <v>18</v>
      </c>
      <c r="C6482">
        <v>2014</v>
      </c>
      <c r="D6482">
        <f t="shared" ca="1" si="404"/>
        <v>9</v>
      </c>
      <c r="E6482" s="5">
        <v>310000</v>
      </c>
      <c r="F6482">
        <v>35000</v>
      </c>
      <c r="G6482" t="s">
        <v>56</v>
      </c>
      <c r="H6482" t="str">
        <f t="shared" si="405"/>
        <v>West</v>
      </c>
      <c r="I6482" t="s">
        <v>57</v>
      </c>
      <c r="J6482" t="str">
        <f t="shared" si="406"/>
        <v>California</v>
      </c>
      <c r="K6482" t="s">
        <v>2349</v>
      </c>
      <c r="L6482" t="str">
        <f t="shared" si="407"/>
        <v>San Bernardino</v>
      </c>
      <c r="M6482" t="s">
        <v>41</v>
      </c>
      <c r="N6482" t="str">
        <f>IF(M6482="", "", IFERROR(VLOOKUP(M6482, Data!$A$1:$B$5, 2, 0), "Unkown fuel"))</f>
        <v>harmful</v>
      </c>
      <c r="O6482" t="s">
        <v>23</v>
      </c>
      <c r="P6482" t="s">
        <v>24</v>
      </c>
      <c r="Q6482" t="s">
        <v>33</v>
      </c>
      <c r="R6482" t="s">
        <v>226</v>
      </c>
      <c r="S6482">
        <v>998</v>
      </c>
      <c r="T6482" t="s">
        <v>244</v>
      </c>
      <c r="U6482" t="s">
        <v>141</v>
      </c>
      <c r="V6482">
        <v>5</v>
      </c>
      <c r="W6482" t="s">
        <v>1179</v>
      </c>
    </row>
    <row r="6483" spans="1:23" x14ac:dyDescent="0.3">
      <c r="A6483">
        <v>6667</v>
      </c>
      <c r="B6483" t="s">
        <v>18</v>
      </c>
      <c r="C6483">
        <v>2007</v>
      </c>
      <c r="D6483">
        <f t="shared" ca="1" si="404"/>
        <v>16</v>
      </c>
      <c r="E6483" s="5">
        <v>150000</v>
      </c>
      <c r="F6483">
        <v>50000</v>
      </c>
      <c r="G6483" t="s">
        <v>56</v>
      </c>
      <c r="H6483" t="str">
        <f t="shared" si="405"/>
        <v>West</v>
      </c>
      <c r="I6483" t="s">
        <v>57</v>
      </c>
      <c r="J6483" t="str">
        <f t="shared" si="406"/>
        <v>California</v>
      </c>
      <c r="K6483" t="s">
        <v>2349</v>
      </c>
      <c r="L6483" t="str">
        <f t="shared" si="407"/>
        <v>San Bernardino</v>
      </c>
      <c r="M6483" t="s">
        <v>41</v>
      </c>
      <c r="N6483" t="str">
        <f>IF(M6483="", "", IFERROR(VLOOKUP(M6483, Data!$A$1:$B$5, 2, 0), "Unkown fuel"))</f>
        <v>harmful</v>
      </c>
      <c r="O6483" t="s">
        <v>23</v>
      </c>
      <c r="P6483" t="s">
        <v>24</v>
      </c>
      <c r="Q6483" t="s">
        <v>42</v>
      </c>
      <c r="R6483" t="s">
        <v>96</v>
      </c>
      <c r="S6483">
        <v>796</v>
      </c>
      <c r="T6483" t="s">
        <v>97</v>
      </c>
      <c r="U6483" t="s">
        <v>98</v>
      </c>
      <c r="V6483">
        <v>5</v>
      </c>
      <c r="W6483" t="s">
        <v>1179</v>
      </c>
    </row>
    <row r="6484" spans="1:23" x14ac:dyDescent="0.3">
      <c r="A6484">
        <v>6668</v>
      </c>
      <c r="B6484" t="s">
        <v>120</v>
      </c>
      <c r="C6484">
        <v>2012</v>
      </c>
      <c r="D6484">
        <f t="shared" ca="1" si="404"/>
        <v>11</v>
      </c>
      <c r="E6484" s="5">
        <v>180000</v>
      </c>
      <c r="F6484">
        <v>120000</v>
      </c>
      <c r="G6484" t="s">
        <v>19</v>
      </c>
      <c r="H6484" t="str">
        <f t="shared" si="405"/>
        <v>East</v>
      </c>
      <c r="I6484" t="s">
        <v>780</v>
      </c>
      <c r="J6484" t="str">
        <f t="shared" si="406"/>
        <v>Maine</v>
      </c>
      <c r="K6484" t="s">
        <v>1750</v>
      </c>
      <c r="L6484" t="str">
        <f t="shared" si="407"/>
        <v>Waterville</v>
      </c>
      <c r="M6484" t="s">
        <v>22</v>
      </c>
      <c r="N6484" t="str">
        <f>IF(M6484="", "", IFERROR(VLOOKUP(M6484, Data!$A$1:$B$5, 2, 0), "Unkown fuel"))</f>
        <v>very harmful</v>
      </c>
      <c r="O6484" t="s">
        <v>23</v>
      </c>
      <c r="P6484" t="s">
        <v>24</v>
      </c>
      <c r="Q6484" t="s">
        <v>25</v>
      </c>
      <c r="R6484" t="s">
        <v>583</v>
      </c>
      <c r="S6484">
        <v>936</v>
      </c>
      <c r="T6484" t="s">
        <v>584</v>
      </c>
      <c r="U6484" t="s">
        <v>585</v>
      </c>
      <c r="V6484">
        <v>5</v>
      </c>
      <c r="W6484" t="s">
        <v>1179</v>
      </c>
    </row>
    <row r="6485" spans="1:23" x14ac:dyDescent="0.3">
      <c r="A6485">
        <v>6669</v>
      </c>
      <c r="B6485" t="s">
        <v>109</v>
      </c>
      <c r="C6485">
        <v>2011</v>
      </c>
      <c r="D6485">
        <f t="shared" ca="1" si="404"/>
        <v>12</v>
      </c>
      <c r="E6485" s="5">
        <v>150000</v>
      </c>
      <c r="F6485">
        <v>120000</v>
      </c>
      <c r="G6485" t="s">
        <v>19</v>
      </c>
      <c r="H6485" t="str">
        <f t="shared" si="405"/>
        <v>East</v>
      </c>
      <c r="I6485" t="s">
        <v>782</v>
      </c>
      <c r="J6485" t="str">
        <f t="shared" si="406"/>
        <v>Vermont</v>
      </c>
      <c r="K6485" t="s">
        <v>1482</v>
      </c>
      <c r="L6485" t="str">
        <f t="shared" si="407"/>
        <v>Bennington</v>
      </c>
      <c r="M6485" t="s">
        <v>22</v>
      </c>
      <c r="N6485" t="str">
        <f>IF(M6485="", "", IFERROR(VLOOKUP(M6485, Data!$A$1:$B$5, 2, 0), "Unkown fuel"))</f>
        <v>very harmful</v>
      </c>
      <c r="O6485" t="s">
        <v>23</v>
      </c>
      <c r="P6485" t="s">
        <v>24</v>
      </c>
      <c r="Q6485" t="s">
        <v>25</v>
      </c>
      <c r="R6485" t="s">
        <v>418</v>
      </c>
      <c r="S6485">
        <v>1405</v>
      </c>
      <c r="T6485" t="s">
        <v>458</v>
      </c>
      <c r="U6485" t="s">
        <v>459</v>
      </c>
      <c r="V6485">
        <v>5</v>
      </c>
      <c r="W6485" t="s">
        <v>1179</v>
      </c>
    </row>
    <row r="6486" spans="1:23" x14ac:dyDescent="0.3">
      <c r="A6486">
        <v>6670</v>
      </c>
      <c r="B6486" t="s">
        <v>69</v>
      </c>
      <c r="C6486">
        <v>2011</v>
      </c>
      <c r="D6486">
        <f t="shared" ca="1" si="404"/>
        <v>12</v>
      </c>
      <c r="E6486" s="5">
        <v>160000</v>
      </c>
      <c r="F6486">
        <v>112000</v>
      </c>
      <c r="G6486" t="s">
        <v>56</v>
      </c>
      <c r="H6486" t="str">
        <f t="shared" si="405"/>
        <v>West</v>
      </c>
      <c r="I6486" t="s">
        <v>869</v>
      </c>
      <c r="J6486" t="str">
        <f t="shared" si="406"/>
        <v>Idaho</v>
      </c>
      <c r="K6486" t="s">
        <v>1794</v>
      </c>
      <c r="L6486" t="str">
        <f t="shared" si="407"/>
        <v>Rexburg</v>
      </c>
      <c r="M6486" t="s">
        <v>22</v>
      </c>
      <c r="N6486" t="str">
        <f>IF(M6486="", "", IFERROR(VLOOKUP(M6486, Data!$A$1:$B$5, 2, 0), "Unkown fuel"))</f>
        <v>very harmful</v>
      </c>
      <c r="O6486" t="s">
        <v>23</v>
      </c>
      <c r="P6486" t="s">
        <v>24</v>
      </c>
      <c r="Q6486" t="s">
        <v>33</v>
      </c>
      <c r="R6486" t="s">
        <v>72</v>
      </c>
      <c r="S6486">
        <v>1399</v>
      </c>
      <c r="T6486" t="s">
        <v>388</v>
      </c>
      <c r="U6486" t="s">
        <v>74</v>
      </c>
      <c r="V6486">
        <v>5</v>
      </c>
      <c r="W6486" t="s">
        <v>1179</v>
      </c>
    </row>
    <row r="6487" spans="1:23" x14ac:dyDescent="0.3">
      <c r="A6487">
        <v>6671</v>
      </c>
      <c r="B6487" t="s">
        <v>88</v>
      </c>
      <c r="C6487">
        <v>2013</v>
      </c>
      <c r="D6487">
        <f t="shared" ca="1" si="404"/>
        <v>10</v>
      </c>
      <c r="E6487" s="5">
        <v>600000</v>
      </c>
      <c r="F6487">
        <v>70000</v>
      </c>
      <c r="G6487" t="s">
        <v>56</v>
      </c>
      <c r="H6487" t="str">
        <f t="shared" si="405"/>
        <v>West</v>
      </c>
      <c r="I6487" t="s">
        <v>869</v>
      </c>
      <c r="J6487" t="str">
        <f t="shared" si="406"/>
        <v>Idaho</v>
      </c>
      <c r="K6487" t="s">
        <v>1549</v>
      </c>
      <c r="L6487" t="str">
        <f t="shared" si="407"/>
        <v>Post Falls</v>
      </c>
      <c r="M6487" t="s">
        <v>22</v>
      </c>
      <c r="N6487" t="str">
        <f>IF(M6487="", "", IFERROR(VLOOKUP(M6487, Data!$A$1:$B$5, 2, 0), "Unkown fuel"))</f>
        <v>very harmful</v>
      </c>
      <c r="O6487" t="s">
        <v>23</v>
      </c>
      <c r="P6487" t="s">
        <v>24</v>
      </c>
      <c r="Q6487" t="s">
        <v>42</v>
      </c>
      <c r="R6487" t="s">
        <v>130</v>
      </c>
      <c r="S6487">
        <v>2523</v>
      </c>
      <c r="T6487" t="s">
        <v>393</v>
      </c>
      <c r="U6487" t="s">
        <v>658</v>
      </c>
      <c r="V6487">
        <v>8</v>
      </c>
      <c r="W6487" t="s">
        <v>1179</v>
      </c>
    </row>
    <row r="6488" spans="1:23" x14ac:dyDescent="0.3">
      <c r="A6488">
        <v>6672</v>
      </c>
      <c r="B6488" t="s">
        <v>30</v>
      </c>
      <c r="C6488">
        <v>2012</v>
      </c>
      <c r="D6488">
        <f t="shared" ca="1" si="404"/>
        <v>11</v>
      </c>
      <c r="E6488" s="5">
        <v>380000</v>
      </c>
      <c r="F6488">
        <v>145000</v>
      </c>
      <c r="G6488" t="s">
        <v>56</v>
      </c>
      <c r="H6488" t="str">
        <f t="shared" si="405"/>
        <v>West</v>
      </c>
      <c r="I6488" t="s">
        <v>869</v>
      </c>
      <c r="J6488" t="str">
        <f t="shared" si="406"/>
        <v>Idaho</v>
      </c>
      <c r="K6488" t="s">
        <v>1549</v>
      </c>
      <c r="L6488" t="str">
        <f t="shared" si="407"/>
        <v>Post Falls</v>
      </c>
      <c r="M6488" t="s">
        <v>22</v>
      </c>
      <c r="N6488" t="str">
        <f>IF(M6488="", "", IFERROR(VLOOKUP(M6488, Data!$A$1:$B$5, 2, 0), "Unkown fuel"))</f>
        <v>very harmful</v>
      </c>
      <c r="O6488" t="s">
        <v>23</v>
      </c>
      <c r="P6488" t="s">
        <v>24</v>
      </c>
      <c r="Q6488" t="s">
        <v>25</v>
      </c>
      <c r="R6488" t="s">
        <v>651</v>
      </c>
      <c r="S6488">
        <v>1598</v>
      </c>
      <c r="T6488" t="s">
        <v>366</v>
      </c>
      <c r="U6488" t="s">
        <v>36</v>
      </c>
      <c r="V6488">
        <v>5</v>
      </c>
      <c r="W6488" t="s">
        <v>1179</v>
      </c>
    </row>
    <row r="6489" spans="1:23" x14ac:dyDescent="0.3">
      <c r="A6489">
        <v>6673</v>
      </c>
      <c r="B6489" t="s">
        <v>109</v>
      </c>
      <c r="C6489">
        <v>2007</v>
      </c>
      <c r="D6489">
        <f t="shared" ca="1" si="404"/>
        <v>16</v>
      </c>
      <c r="E6489" s="5">
        <v>120000</v>
      </c>
      <c r="F6489">
        <v>135000</v>
      </c>
      <c r="G6489" t="s">
        <v>56</v>
      </c>
      <c r="H6489" t="str">
        <f t="shared" si="405"/>
        <v>West</v>
      </c>
      <c r="I6489" t="s">
        <v>869</v>
      </c>
      <c r="J6489" t="str">
        <f t="shared" si="406"/>
        <v>Idaho</v>
      </c>
      <c r="K6489" t="s">
        <v>1794</v>
      </c>
      <c r="L6489" t="str">
        <f t="shared" si="407"/>
        <v>Rexburg</v>
      </c>
      <c r="M6489" t="s">
        <v>22</v>
      </c>
      <c r="N6489" t="str">
        <f>IF(M6489="", "", IFERROR(VLOOKUP(M6489, Data!$A$1:$B$5, 2, 0), "Unkown fuel"))</f>
        <v>very harmful</v>
      </c>
      <c r="O6489" t="s">
        <v>23</v>
      </c>
      <c r="P6489" t="s">
        <v>24</v>
      </c>
      <c r="Q6489" t="s">
        <v>25</v>
      </c>
      <c r="R6489" t="s">
        <v>142</v>
      </c>
      <c r="S6489">
        <v>1405</v>
      </c>
      <c r="T6489" t="s">
        <v>458</v>
      </c>
      <c r="U6489" t="s">
        <v>536</v>
      </c>
      <c r="V6489">
        <v>5</v>
      </c>
      <c r="W6489" t="s">
        <v>1179</v>
      </c>
    </row>
    <row r="6490" spans="1:23" x14ac:dyDescent="0.3">
      <c r="A6490">
        <v>6674</v>
      </c>
      <c r="B6490" t="s">
        <v>65</v>
      </c>
      <c r="C6490">
        <v>2011</v>
      </c>
      <c r="D6490">
        <f t="shared" ca="1" si="404"/>
        <v>12</v>
      </c>
      <c r="E6490" s="5">
        <v>350000</v>
      </c>
      <c r="F6490">
        <v>500000</v>
      </c>
      <c r="G6490" t="s">
        <v>56</v>
      </c>
      <c r="H6490" t="str">
        <f t="shared" si="405"/>
        <v>West</v>
      </c>
      <c r="I6490" t="s">
        <v>869</v>
      </c>
      <c r="J6490" t="str">
        <f t="shared" si="406"/>
        <v>Idaho</v>
      </c>
      <c r="K6490" t="s">
        <v>1549</v>
      </c>
      <c r="L6490" t="str">
        <f t="shared" si="407"/>
        <v>Post Falls</v>
      </c>
      <c r="M6490" t="s">
        <v>22</v>
      </c>
      <c r="N6490" t="str">
        <f>IF(M6490="", "", IFERROR(VLOOKUP(M6490, Data!$A$1:$B$5, 2, 0), "Unkown fuel"))</f>
        <v>very harmful</v>
      </c>
      <c r="O6490" t="s">
        <v>23</v>
      </c>
      <c r="P6490" t="s">
        <v>24</v>
      </c>
      <c r="Q6490" t="s">
        <v>33</v>
      </c>
      <c r="R6490" t="s">
        <v>170</v>
      </c>
      <c r="S6490">
        <v>2494</v>
      </c>
      <c r="T6490" t="s">
        <v>451</v>
      </c>
      <c r="U6490" t="s">
        <v>172</v>
      </c>
      <c r="V6490">
        <v>7</v>
      </c>
      <c r="W6490" t="s">
        <v>1179</v>
      </c>
    </row>
    <row r="6491" spans="1:23" x14ac:dyDescent="0.3">
      <c r="A6491">
        <v>6675</v>
      </c>
      <c r="B6491" t="s">
        <v>109</v>
      </c>
      <c r="C6491">
        <v>2012</v>
      </c>
      <c r="D6491">
        <f t="shared" ca="1" si="404"/>
        <v>11</v>
      </c>
      <c r="E6491" s="5">
        <v>135000</v>
      </c>
      <c r="F6491">
        <v>146000</v>
      </c>
      <c r="G6491" t="s">
        <v>56</v>
      </c>
      <c r="H6491" t="str">
        <f t="shared" si="405"/>
        <v>West</v>
      </c>
      <c r="I6491" t="s">
        <v>869</v>
      </c>
      <c r="J6491" t="str">
        <f t="shared" si="406"/>
        <v>Idaho</v>
      </c>
      <c r="K6491" t="s">
        <v>1549</v>
      </c>
      <c r="L6491" t="str">
        <f t="shared" si="407"/>
        <v>Post Falls</v>
      </c>
      <c r="M6491" t="s">
        <v>22</v>
      </c>
      <c r="N6491" t="str">
        <f>IF(M6491="", "", IFERROR(VLOOKUP(M6491, Data!$A$1:$B$5, 2, 0), "Unkown fuel"))</f>
        <v>very harmful</v>
      </c>
      <c r="O6491" t="s">
        <v>23</v>
      </c>
      <c r="P6491" t="s">
        <v>24</v>
      </c>
      <c r="Q6491" t="s">
        <v>25</v>
      </c>
      <c r="R6491" t="s">
        <v>1039</v>
      </c>
      <c r="S6491">
        <v>1405</v>
      </c>
      <c r="T6491" t="s">
        <v>458</v>
      </c>
      <c r="U6491" t="s">
        <v>1632</v>
      </c>
      <c r="V6491">
        <v>5</v>
      </c>
      <c r="W6491" t="s">
        <v>1179</v>
      </c>
    </row>
    <row r="6492" spans="1:23" x14ac:dyDescent="0.3">
      <c r="A6492">
        <v>6676</v>
      </c>
      <c r="B6492" t="s">
        <v>46</v>
      </c>
      <c r="C6492">
        <v>2018</v>
      </c>
      <c r="D6492">
        <f t="shared" ca="1" si="404"/>
        <v>5</v>
      </c>
      <c r="E6492" s="5">
        <v>610000</v>
      </c>
      <c r="F6492">
        <v>10000</v>
      </c>
      <c r="G6492" t="s">
        <v>56</v>
      </c>
      <c r="H6492" t="str">
        <f t="shared" si="405"/>
        <v>West</v>
      </c>
      <c r="I6492" t="s">
        <v>869</v>
      </c>
      <c r="J6492" t="str">
        <f t="shared" si="406"/>
        <v>Idaho</v>
      </c>
      <c r="K6492" t="s">
        <v>1794</v>
      </c>
      <c r="L6492" t="str">
        <f t="shared" si="407"/>
        <v>Rexburg</v>
      </c>
      <c r="M6492" t="s">
        <v>41</v>
      </c>
      <c r="N6492" t="str">
        <f>IF(M6492="", "", IFERROR(VLOOKUP(M6492, Data!$A$1:$B$5, 2, 0), "Unkown fuel"))</f>
        <v>harmful</v>
      </c>
      <c r="O6492" t="s">
        <v>23</v>
      </c>
      <c r="P6492" t="s">
        <v>24</v>
      </c>
      <c r="Q6492" t="s">
        <v>25</v>
      </c>
      <c r="R6492" t="s">
        <v>85</v>
      </c>
      <c r="S6492">
        <v>1197</v>
      </c>
      <c r="T6492" t="s">
        <v>54</v>
      </c>
      <c r="U6492" t="s">
        <v>55</v>
      </c>
      <c r="V6492">
        <v>5</v>
      </c>
      <c r="W6492" t="s">
        <v>1179</v>
      </c>
    </row>
    <row r="6493" spans="1:23" x14ac:dyDescent="0.3">
      <c r="A6493">
        <v>6677</v>
      </c>
      <c r="B6493" t="s">
        <v>221</v>
      </c>
      <c r="C6493">
        <v>2020</v>
      </c>
      <c r="D6493">
        <f t="shared" ca="1" si="404"/>
        <v>3</v>
      </c>
      <c r="E6493" s="5">
        <v>260000</v>
      </c>
      <c r="F6493">
        <v>50000</v>
      </c>
      <c r="G6493" t="s">
        <v>56</v>
      </c>
      <c r="H6493" t="str">
        <f t="shared" si="405"/>
        <v>West</v>
      </c>
      <c r="I6493" t="s">
        <v>869</v>
      </c>
      <c r="J6493" t="str">
        <f t="shared" si="406"/>
        <v>Idaho</v>
      </c>
      <c r="K6493" t="s">
        <v>1794</v>
      </c>
      <c r="L6493" t="str">
        <f t="shared" si="407"/>
        <v>Rexburg</v>
      </c>
      <c r="M6493" t="s">
        <v>22</v>
      </c>
      <c r="N6493" t="str">
        <f>IF(M6493="", "", IFERROR(VLOOKUP(M6493, Data!$A$1:$B$5, 2, 0), "Unkown fuel"))</f>
        <v>very harmful</v>
      </c>
      <c r="O6493" t="s">
        <v>23</v>
      </c>
      <c r="P6493" t="s">
        <v>24</v>
      </c>
      <c r="Q6493" t="s">
        <v>25</v>
      </c>
      <c r="R6493" t="s">
        <v>53</v>
      </c>
      <c r="S6493">
        <v>1498</v>
      </c>
      <c r="T6493" t="s">
        <v>94</v>
      </c>
      <c r="U6493" t="s">
        <v>548</v>
      </c>
      <c r="V6493">
        <v>5</v>
      </c>
      <c r="W6493" t="s">
        <v>1179</v>
      </c>
    </row>
    <row r="6494" spans="1:23" x14ac:dyDescent="0.3">
      <c r="A6494">
        <v>6678</v>
      </c>
      <c r="B6494" t="s">
        <v>46</v>
      </c>
      <c r="C6494">
        <v>2017</v>
      </c>
      <c r="D6494">
        <f t="shared" ca="1" si="404"/>
        <v>6</v>
      </c>
      <c r="E6494" s="5">
        <v>500000</v>
      </c>
      <c r="F6494">
        <v>25000</v>
      </c>
      <c r="G6494" t="s">
        <v>56</v>
      </c>
      <c r="H6494" t="str">
        <f t="shared" si="405"/>
        <v>West</v>
      </c>
      <c r="I6494" t="s">
        <v>869</v>
      </c>
      <c r="J6494" t="str">
        <f t="shared" si="406"/>
        <v>Idaho</v>
      </c>
      <c r="K6494" t="s">
        <v>1549</v>
      </c>
      <c r="L6494" t="str">
        <f t="shared" si="407"/>
        <v>Post Falls</v>
      </c>
      <c r="M6494" t="s">
        <v>41</v>
      </c>
      <c r="N6494" t="str">
        <f>IF(M6494="", "", IFERROR(VLOOKUP(M6494, Data!$A$1:$B$5, 2, 0), "Unkown fuel"))</f>
        <v>harmful</v>
      </c>
      <c r="O6494" t="s">
        <v>23</v>
      </c>
      <c r="P6494" t="s">
        <v>24</v>
      </c>
      <c r="Q6494" t="s">
        <v>25</v>
      </c>
      <c r="R6494" t="s">
        <v>53</v>
      </c>
      <c r="S6494">
        <v>1197</v>
      </c>
      <c r="T6494" t="s">
        <v>54</v>
      </c>
      <c r="U6494" t="s">
        <v>55</v>
      </c>
      <c r="V6494">
        <v>5</v>
      </c>
      <c r="W6494" t="s">
        <v>1179</v>
      </c>
    </row>
    <row r="6495" spans="1:23" x14ac:dyDescent="0.3">
      <c r="A6495">
        <v>6679</v>
      </c>
      <c r="B6495" t="s">
        <v>75</v>
      </c>
      <c r="C6495">
        <v>2016</v>
      </c>
      <c r="D6495">
        <f t="shared" ca="1" si="404"/>
        <v>7</v>
      </c>
      <c r="E6495" s="5">
        <v>220000</v>
      </c>
      <c r="F6495">
        <v>20000</v>
      </c>
      <c r="G6495" t="s">
        <v>56</v>
      </c>
      <c r="H6495" t="str">
        <f t="shared" si="405"/>
        <v>West</v>
      </c>
      <c r="I6495" t="s">
        <v>869</v>
      </c>
      <c r="J6495" t="str">
        <f t="shared" si="406"/>
        <v>Idaho</v>
      </c>
      <c r="K6495" t="s">
        <v>1549</v>
      </c>
      <c r="L6495" t="str">
        <f t="shared" si="407"/>
        <v>Post Falls</v>
      </c>
      <c r="M6495" t="s">
        <v>41</v>
      </c>
      <c r="N6495" t="str">
        <f>IF(M6495="", "", IFERROR(VLOOKUP(M6495, Data!$A$1:$B$5, 2, 0), "Unkown fuel"))</f>
        <v>harmful</v>
      </c>
      <c r="O6495" t="s">
        <v>23</v>
      </c>
      <c r="P6495" t="s">
        <v>24</v>
      </c>
      <c r="Q6495" t="s">
        <v>25</v>
      </c>
      <c r="R6495" t="s">
        <v>305</v>
      </c>
      <c r="S6495">
        <v>999</v>
      </c>
      <c r="T6495" t="s">
        <v>86</v>
      </c>
      <c r="U6495" t="s">
        <v>306</v>
      </c>
      <c r="V6495">
        <v>5</v>
      </c>
      <c r="W6495" t="s">
        <v>1179</v>
      </c>
    </row>
    <row r="6496" spans="1:23" x14ac:dyDescent="0.3">
      <c r="A6496">
        <v>6680</v>
      </c>
      <c r="B6496" t="s">
        <v>37</v>
      </c>
      <c r="C6496">
        <v>2006</v>
      </c>
      <c r="D6496">
        <f t="shared" ca="1" si="404"/>
        <v>17</v>
      </c>
      <c r="E6496" s="5">
        <v>121000</v>
      </c>
      <c r="F6496">
        <v>70000</v>
      </c>
      <c r="G6496" t="s">
        <v>56</v>
      </c>
      <c r="H6496" t="str">
        <f t="shared" si="405"/>
        <v>West</v>
      </c>
      <c r="I6496" t="s">
        <v>869</v>
      </c>
      <c r="J6496" t="str">
        <f t="shared" si="406"/>
        <v>Idaho</v>
      </c>
      <c r="K6496" t="s">
        <v>1549</v>
      </c>
      <c r="L6496" t="str">
        <f t="shared" si="407"/>
        <v>Post Falls</v>
      </c>
      <c r="M6496" t="s">
        <v>41</v>
      </c>
      <c r="N6496" t="str">
        <f>IF(M6496="", "", IFERROR(VLOOKUP(M6496, Data!$A$1:$B$5, 2, 0), "Unkown fuel"))</f>
        <v>harmful</v>
      </c>
      <c r="O6496" t="s">
        <v>23</v>
      </c>
      <c r="P6496" t="s">
        <v>24</v>
      </c>
      <c r="Q6496" t="s">
        <v>33</v>
      </c>
      <c r="R6496" t="s">
        <v>179</v>
      </c>
      <c r="S6496">
        <v>1799</v>
      </c>
      <c r="T6496" t="s">
        <v>581</v>
      </c>
      <c r="U6496" t="s">
        <v>582</v>
      </c>
      <c r="V6496">
        <v>5</v>
      </c>
      <c r="W6496" t="s">
        <v>1179</v>
      </c>
    </row>
    <row r="6497" spans="1:23" x14ac:dyDescent="0.3">
      <c r="A6497">
        <v>6681</v>
      </c>
      <c r="B6497" t="s">
        <v>109</v>
      </c>
      <c r="C6497">
        <v>2017</v>
      </c>
      <c r="D6497">
        <f t="shared" ca="1" si="404"/>
        <v>6</v>
      </c>
      <c r="E6497" s="5">
        <v>350000</v>
      </c>
      <c r="F6497">
        <v>50000</v>
      </c>
      <c r="G6497" t="s">
        <v>56</v>
      </c>
      <c r="H6497" t="str">
        <f t="shared" si="405"/>
        <v>West</v>
      </c>
      <c r="I6497" t="s">
        <v>869</v>
      </c>
      <c r="J6497" t="str">
        <f t="shared" si="406"/>
        <v>Idaho</v>
      </c>
      <c r="K6497" t="s">
        <v>1794</v>
      </c>
      <c r="L6497" t="str">
        <f t="shared" si="407"/>
        <v>Rexburg</v>
      </c>
      <c r="M6497" t="s">
        <v>22</v>
      </c>
      <c r="N6497" t="str">
        <f>IF(M6497="", "", IFERROR(VLOOKUP(M6497, Data!$A$1:$B$5, 2, 0), "Unkown fuel"))</f>
        <v>very harmful</v>
      </c>
      <c r="O6497" t="s">
        <v>23</v>
      </c>
      <c r="P6497" t="s">
        <v>24</v>
      </c>
      <c r="Q6497" t="s">
        <v>25</v>
      </c>
      <c r="R6497" t="s">
        <v>653</v>
      </c>
      <c r="S6497">
        <v>1396</v>
      </c>
      <c r="T6497" t="s">
        <v>286</v>
      </c>
      <c r="U6497" t="s">
        <v>472</v>
      </c>
      <c r="V6497">
        <v>5</v>
      </c>
      <c r="W6497" t="s">
        <v>1179</v>
      </c>
    </row>
    <row r="6498" spans="1:23" x14ac:dyDescent="0.3">
      <c r="A6498">
        <v>6682</v>
      </c>
      <c r="B6498" t="s">
        <v>192</v>
      </c>
      <c r="C6498">
        <v>2018</v>
      </c>
      <c r="D6498">
        <f t="shared" ca="1" si="404"/>
        <v>5</v>
      </c>
      <c r="E6498" s="5">
        <v>2200000</v>
      </c>
      <c r="F6498">
        <v>25000</v>
      </c>
      <c r="G6498" t="s">
        <v>124</v>
      </c>
      <c r="H6498" t="str">
        <f t="shared" si="405"/>
        <v>South</v>
      </c>
      <c r="I6498" t="s">
        <v>1352</v>
      </c>
      <c r="J6498" t="str">
        <f t="shared" si="406"/>
        <v>Louisiana</v>
      </c>
      <c r="K6498" t="s">
        <v>1105</v>
      </c>
      <c r="L6498" t="str">
        <f t="shared" si="407"/>
        <v>Lafayette</v>
      </c>
      <c r="M6498" t="s">
        <v>22</v>
      </c>
      <c r="N6498" t="str">
        <f>IF(M6498="", "", IFERROR(VLOOKUP(M6498, Data!$A$1:$B$5, 2, 0), "Unkown fuel"))</f>
        <v>very harmful</v>
      </c>
      <c r="O6498" t="s">
        <v>23</v>
      </c>
      <c r="P6498" t="s">
        <v>154</v>
      </c>
      <c r="Q6498" t="s">
        <v>33</v>
      </c>
      <c r="R6498" t="s">
        <v>2351</v>
      </c>
      <c r="S6498">
        <v>1968</v>
      </c>
      <c r="T6498" t="s">
        <v>1398</v>
      </c>
      <c r="U6498" t="s">
        <v>1399</v>
      </c>
      <c r="V6498">
        <v>5</v>
      </c>
      <c r="W6498" t="s">
        <v>1179</v>
      </c>
    </row>
    <row r="6499" spans="1:23" x14ac:dyDescent="0.3">
      <c r="A6499">
        <v>6683</v>
      </c>
      <c r="B6499" t="s">
        <v>46</v>
      </c>
      <c r="C6499">
        <v>2011</v>
      </c>
      <c r="D6499">
        <f t="shared" ca="1" si="404"/>
        <v>12</v>
      </c>
      <c r="E6499" s="5">
        <v>280000</v>
      </c>
      <c r="F6499">
        <v>100000</v>
      </c>
      <c r="G6499" t="s">
        <v>124</v>
      </c>
      <c r="H6499" t="str">
        <f t="shared" si="405"/>
        <v>South</v>
      </c>
      <c r="I6499" t="s">
        <v>1352</v>
      </c>
      <c r="J6499" t="str">
        <f t="shared" si="406"/>
        <v>Louisiana</v>
      </c>
      <c r="K6499" t="s">
        <v>1105</v>
      </c>
      <c r="L6499" t="str">
        <f t="shared" si="407"/>
        <v>Lafayette</v>
      </c>
      <c r="M6499" t="s">
        <v>22</v>
      </c>
      <c r="N6499" t="str">
        <f>IF(M6499="", "", IFERROR(VLOOKUP(M6499, Data!$A$1:$B$5, 2, 0), "Unkown fuel"))</f>
        <v>very harmful</v>
      </c>
      <c r="O6499" t="s">
        <v>23</v>
      </c>
      <c r="P6499" t="s">
        <v>24</v>
      </c>
      <c r="Q6499" t="s">
        <v>33</v>
      </c>
      <c r="R6499" t="s">
        <v>47</v>
      </c>
      <c r="S6499">
        <v>1396</v>
      </c>
      <c r="T6499" t="s">
        <v>48</v>
      </c>
      <c r="U6499" t="s">
        <v>49</v>
      </c>
      <c r="V6499">
        <v>5</v>
      </c>
      <c r="W6499" t="s">
        <v>1179</v>
      </c>
    </row>
    <row r="6500" spans="1:23" x14ac:dyDescent="0.3">
      <c r="A6500">
        <v>6684</v>
      </c>
      <c r="B6500" t="s">
        <v>109</v>
      </c>
      <c r="C6500">
        <v>2020</v>
      </c>
      <c r="D6500">
        <f t="shared" ca="1" si="404"/>
        <v>3</v>
      </c>
      <c r="E6500" s="5">
        <v>919999</v>
      </c>
      <c r="F6500">
        <v>20000</v>
      </c>
      <c r="G6500" t="s">
        <v>19</v>
      </c>
      <c r="H6500" t="str">
        <f t="shared" si="405"/>
        <v>East</v>
      </c>
      <c r="I6500" t="s">
        <v>780</v>
      </c>
      <c r="J6500" t="str">
        <f t="shared" si="406"/>
        <v>Maine</v>
      </c>
      <c r="K6500" t="s">
        <v>784</v>
      </c>
      <c r="L6500" t="str">
        <f t="shared" si="407"/>
        <v>Sanford</v>
      </c>
      <c r="M6500" t="s">
        <v>41</v>
      </c>
      <c r="N6500" t="str">
        <f>IF(M6500="", "", IFERROR(VLOOKUP(M6500, Data!$A$1:$B$5, 2, 0), "Unkown fuel"))</f>
        <v>harmful</v>
      </c>
      <c r="O6500" t="s">
        <v>23</v>
      </c>
      <c r="P6500" t="s">
        <v>24</v>
      </c>
      <c r="Q6500" t="s">
        <v>25</v>
      </c>
      <c r="R6500" t="s">
        <v>142</v>
      </c>
      <c r="S6500">
        <v>1198</v>
      </c>
      <c r="T6500" t="s">
        <v>364</v>
      </c>
      <c r="U6500" t="s">
        <v>365</v>
      </c>
      <c r="V6500">
        <v>5</v>
      </c>
      <c r="W6500" t="s">
        <v>1179</v>
      </c>
    </row>
    <row r="6501" spans="1:23" x14ac:dyDescent="0.3">
      <c r="A6501">
        <v>6685</v>
      </c>
      <c r="B6501" t="s">
        <v>46</v>
      </c>
      <c r="C6501">
        <v>2011</v>
      </c>
      <c r="D6501">
        <f t="shared" ca="1" si="404"/>
        <v>12</v>
      </c>
      <c r="E6501" s="5">
        <v>320000</v>
      </c>
      <c r="F6501">
        <v>155000</v>
      </c>
      <c r="G6501" t="s">
        <v>19</v>
      </c>
      <c r="H6501" t="str">
        <f t="shared" si="405"/>
        <v>East</v>
      </c>
      <c r="I6501" t="s">
        <v>857</v>
      </c>
      <c r="J6501" t="str">
        <f t="shared" si="406"/>
        <v>New Hampshire</v>
      </c>
      <c r="K6501" t="s">
        <v>2048</v>
      </c>
      <c r="L6501" t="str">
        <f t="shared" si="407"/>
        <v>Goffstown</v>
      </c>
      <c r="M6501" t="s">
        <v>22</v>
      </c>
      <c r="N6501" t="str">
        <f>IF(M6501="", "", IFERROR(VLOOKUP(M6501, Data!$A$1:$B$5, 2, 0), "Unkown fuel"))</f>
        <v>very harmful</v>
      </c>
      <c r="O6501" t="s">
        <v>23</v>
      </c>
      <c r="P6501" t="s">
        <v>24</v>
      </c>
      <c r="Q6501" t="s">
        <v>25</v>
      </c>
      <c r="R6501" t="s">
        <v>47</v>
      </c>
      <c r="S6501">
        <v>1396</v>
      </c>
      <c r="T6501" t="s">
        <v>48</v>
      </c>
      <c r="U6501" t="s">
        <v>49</v>
      </c>
      <c r="V6501">
        <v>5</v>
      </c>
      <c r="W6501" t="s">
        <v>1179</v>
      </c>
    </row>
    <row r="6502" spans="1:23" x14ac:dyDescent="0.3">
      <c r="A6502">
        <v>6686</v>
      </c>
      <c r="B6502" t="s">
        <v>69</v>
      </c>
      <c r="C6502">
        <v>2012</v>
      </c>
      <c r="D6502">
        <f t="shared" ca="1" si="404"/>
        <v>11</v>
      </c>
      <c r="E6502" s="5">
        <v>140000</v>
      </c>
      <c r="F6502">
        <v>70000</v>
      </c>
      <c r="G6502" t="s">
        <v>19</v>
      </c>
      <c r="H6502" t="str">
        <f t="shared" si="405"/>
        <v>East</v>
      </c>
      <c r="I6502" t="s">
        <v>780</v>
      </c>
      <c r="J6502" t="str">
        <f t="shared" si="406"/>
        <v>Maine</v>
      </c>
      <c r="K6502" t="s">
        <v>863</v>
      </c>
      <c r="L6502" t="str">
        <f t="shared" si="407"/>
        <v>Westbrook</v>
      </c>
      <c r="M6502" t="s">
        <v>22</v>
      </c>
      <c r="N6502" t="str">
        <f>IF(M6502="", "", IFERROR(VLOOKUP(M6502, Data!$A$1:$B$5, 2, 0), "Unkown fuel"))</f>
        <v>very harmful</v>
      </c>
      <c r="O6502" t="s">
        <v>23</v>
      </c>
      <c r="P6502" t="s">
        <v>24</v>
      </c>
      <c r="Q6502" t="s">
        <v>304</v>
      </c>
      <c r="R6502" t="s">
        <v>72</v>
      </c>
      <c r="S6502">
        <v>1399</v>
      </c>
      <c r="T6502" t="s">
        <v>388</v>
      </c>
      <c r="U6502" t="s">
        <v>74</v>
      </c>
      <c r="V6502">
        <v>5</v>
      </c>
      <c r="W6502" t="s">
        <v>1179</v>
      </c>
    </row>
    <row r="6503" spans="1:23" x14ac:dyDescent="0.3">
      <c r="A6503">
        <v>6687</v>
      </c>
      <c r="B6503" t="s">
        <v>18</v>
      </c>
      <c r="C6503">
        <v>2012</v>
      </c>
      <c r="D6503">
        <f t="shared" ca="1" si="404"/>
        <v>11</v>
      </c>
      <c r="E6503" s="5">
        <v>310000</v>
      </c>
      <c r="F6503">
        <v>25000</v>
      </c>
      <c r="G6503" t="s">
        <v>19</v>
      </c>
      <c r="H6503" t="str">
        <f t="shared" si="405"/>
        <v>East</v>
      </c>
      <c r="I6503" t="s">
        <v>786</v>
      </c>
      <c r="J6503" t="str">
        <f t="shared" si="406"/>
        <v>New Jersey</v>
      </c>
      <c r="K6503" t="s">
        <v>1252</v>
      </c>
      <c r="L6503" t="str">
        <f t="shared" si="407"/>
        <v>Fair Lawn</v>
      </c>
      <c r="M6503" t="s">
        <v>22</v>
      </c>
      <c r="N6503" t="str">
        <f>IF(M6503="", "", IFERROR(VLOOKUP(M6503, Data!$A$1:$B$5, 2, 0), "Unkown fuel"))</f>
        <v>very harmful</v>
      </c>
      <c r="O6503" t="s">
        <v>23</v>
      </c>
      <c r="P6503" t="s">
        <v>24</v>
      </c>
      <c r="Q6503" t="s">
        <v>33</v>
      </c>
      <c r="R6503" t="s">
        <v>107</v>
      </c>
      <c r="S6503">
        <v>1248</v>
      </c>
      <c r="T6503" t="s">
        <v>108</v>
      </c>
      <c r="U6503" t="s">
        <v>95</v>
      </c>
      <c r="V6503">
        <v>5</v>
      </c>
      <c r="W6503" t="s">
        <v>1179</v>
      </c>
    </row>
    <row r="6504" spans="1:23" x14ac:dyDescent="0.3">
      <c r="A6504">
        <v>6688</v>
      </c>
      <c r="B6504" t="s">
        <v>18</v>
      </c>
      <c r="C6504">
        <v>2006</v>
      </c>
      <c r="D6504">
        <f t="shared" ca="1" si="404"/>
        <v>17</v>
      </c>
      <c r="E6504" s="5">
        <v>65000</v>
      </c>
      <c r="F6504">
        <v>120000</v>
      </c>
      <c r="G6504" t="s">
        <v>19</v>
      </c>
      <c r="H6504" t="str">
        <f t="shared" si="405"/>
        <v>East</v>
      </c>
      <c r="I6504" t="s">
        <v>782</v>
      </c>
      <c r="J6504" t="str">
        <f t="shared" si="406"/>
        <v>Vermont</v>
      </c>
      <c r="K6504" t="s">
        <v>1247</v>
      </c>
      <c r="L6504" t="str">
        <f t="shared" si="407"/>
        <v>Essex Junction</v>
      </c>
      <c r="M6504" t="s">
        <v>41</v>
      </c>
      <c r="N6504" t="str">
        <f>IF(M6504="", "", IFERROR(VLOOKUP(M6504, Data!$A$1:$B$5, 2, 0), "Unkown fuel"))</f>
        <v>harmful</v>
      </c>
      <c r="O6504" t="s">
        <v>23</v>
      </c>
      <c r="P6504" t="s">
        <v>24</v>
      </c>
      <c r="Q6504" t="s">
        <v>33</v>
      </c>
      <c r="R6504" t="s">
        <v>50</v>
      </c>
      <c r="S6504">
        <v>796</v>
      </c>
      <c r="T6504" t="s">
        <v>63</v>
      </c>
      <c r="U6504" t="s">
        <v>64</v>
      </c>
      <c r="V6504">
        <v>4</v>
      </c>
      <c r="W6504" t="s">
        <v>1179</v>
      </c>
    </row>
    <row r="6505" spans="1:23" x14ac:dyDescent="0.3">
      <c r="A6505">
        <v>6689</v>
      </c>
      <c r="B6505" t="s">
        <v>120</v>
      </c>
      <c r="C6505">
        <v>2013</v>
      </c>
      <c r="D6505">
        <f t="shared" ca="1" si="404"/>
        <v>10</v>
      </c>
      <c r="E6505" s="5">
        <v>300000</v>
      </c>
      <c r="F6505">
        <v>90000</v>
      </c>
      <c r="G6505" t="s">
        <v>38</v>
      </c>
      <c r="H6505" t="str">
        <f t="shared" si="405"/>
        <v>Central</v>
      </c>
      <c r="I6505" t="s">
        <v>791</v>
      </c>
      <c r="J6505" t="str">
        <f t="shared" si="406"/>
        <v>Oklahoma</v>
      </c>
      <c r="K6505" t="s">
        <v>2352</v>
      </c>
      <c r="L6505" t="str">
        <f t="shared" si="407"/>
        <v>Altus</v>
      </c>
      <c r="M6505" t="s">
        <v>22</v>
      </c>
      <c r="N6505" t="str">
        <f>IF(M6505="", "", IFERROR(VLOOKUP(M6505, Data!$A$1:$B$5, 2, 0), "Unkown fuel"))</f>
        <v>very harmful</v>
      </c>
      <c r="O6505" t="s">
        <v>23</v>
      </c>
      <c r="P6505" t="s">
        <v>24</v>
      </c>
      <c r="Q6505" t="s">
        <v>25</v>
      </c>
      <c r="R6505" t="s">
        <v>121</v>
      </c>
      <c r="S6505">
        <v>1248</v>
      </c>
      <c r="T6505" t="s">
        <v>122</v>
      </c>
      <c r="U6505" t="s">
        <v>123</v>
      </c>
      <c r="V6505">
        <v>7</v>
      </c>
      <c r="W6505" t="s">
        <v>1179</v>
      </c>
    </row>
    <row r="6506" spans="1:23" x14ac:dyDescent="0.3">
      <c r="A6506">
        <v>6690</v>
      </c>
      <c r="B6506" t="s">
        <v>320</v>
      </c>
      <c r="C6506">
        <v>2017</v>
      </c>
      <c r="D6506">
        <f t="shared" ca="1" si="404"/>
        <v>6</v>
      </c>
      <c r="E6506" s="5">
        <v>2711000</v>
      </c>
      <c r="F6506">
        <v>9000</v>
      </c>
      <c r="G6506" t="s">
        <v>56</v>
      </c>
      <c r="H6506" t="str">
        <f t="shared" si="405"/>
        <v>West</v>
      </c>
      <c r="I6506" t="s">
        <v>1035</v>
      </c>
      <c r="J6506" t="str">
        <f t="shared" si="406"/>
        <v>Colorado</v>
      </c>
      <c r="K6506" t="s">
        <v>2353</v>
      </c>
      <c r="L6506" t="str">
        <f t="shared" si="407"/>
        <v>Broomfield</v>
      </c>
      <c r="M6506" t="s">
        <v>22</v>
      </c>
      <c r="N6506" t="str">
        <f>IF(M6506="", "", IFERROR(VLOOKUP(M6506, Data!$A$1:$B$5, 2, 0), "Unkown fuel"))</f>
        <v>very harmful</v>
      </c>
      <c r="O6506" t="s">
        <v>158</v>
      </c>
      <c r="P6506" t="s">
        <v>154</v>
      </c>
      <c r="Q6506" t="s">
        <v>25</v>
      </c>
      <c r="R6506" t="s">
        <v>363</v>
      </c>
      <c r="S6506">
        <v>1999</v>
      </c>
      <c r="T6506" t="s">
        <v>322</v>
      </c>
      <c r="U6506" t="s">
        <v>323</v>
      </c>
      <c r="V6506">
        <v>5</v>
      </c>
      <c r="W6506" t="s">
        <v>1179</v>
      </c>
    </row>
    <row r="6507" spans="1:23" x14ac:dyDescent="0.3">
      <c r="A6507">
        <v>6691</v>
      </c>
      <c r="B6507" t="s">
        <v>316</v>
      </c>
      <c r="C6507">
        <v>2019</v>
      </c>
      <c r="D6507">
        <f t="shared" ca="1" si="404"/>
        <v>4</v>
      </c>
      <c r="E6507" s="5">
        <v>5150000</v>
      </c>
      <c r="F6507">
        <v>20000</v>
      </c>
      <c r="G6507" t="s">
        <v>56</v>
      </c>
      <c r="H6507" t="str">
        <f t="shared" si="405"/>
        <v>West</v>
      </c>
      <c r="I6507" t="s">
        <v>1035</v>
      </c>
      <c r="J6507" t="str">
        <f t="shared" si="406"/>
        <v>Colorado</v>
      </c>
      <c r="K6507" t="s">
        <v>2354</v>
      </c>
      <c r="L6507" t="str">
        <f t="shared" si="407"/>
        <v>Castle Rock</v>
      </c>
      <c r="M6507" t="s">
        <v>41</v>
      </c>
      <c r="N6507" t="str">
        <f>IF(M6507="", "", IFERROR(VLOOKUP(M6507, Data!$A$1:$B$5, 2, 0), "Unkown fuel"))</f>
        <v>harmful</v>
      </c>
      <c r="O6507" t="s">
        <v>158</v>
      </c>
      <c r="P6507" t="s">
        <v>154</v>
      </c>
      <c r="Q6507" t="s">
        <v>25</v>
      </c>
      <c r="R6507" t="s">
        <v>317</v>
      </c>
      <c r="S6507">
        <v>2487</v>
      </c>
      <c r="T6507" t="s">
        <v>318</v>
      </c>
      <c r="U6507" t="s">
        <v>319</v>
      </c>
      <c r="V6507">
        <v>5</v>
      </c>
      <c r="W6507" t="s">
        <v>1179</v>
      </c>
    </row>
    <row r="6508" spans="1:23" x14ac:dyDescent="0.3">
      <c r="A6508">
        <v>6692</v>
      </c>
      <c r="B6508" t="s">
        <v>320</v>
      </c>
      <c r="C6508">
        <v>2017</v>
      </c>
      <c r="D6508">
        <f t="shared" ca="1" si="404"/>
        <v>6</v>
      </c>
      <c r="E6508" s="5">
        <v>3200000</v>
      </c>
      <c r="F6508">
        <v>45000</v>
      </c>
      <c r="G6508" t="s">
        <v>56</v>
      </c>
      <c r="H6508" t="str">
        <f t="shared" si="405"/>
        <v>West</v>
      </c>
      <c r="I6508" t="s">
        <v>1035</v>
      </c>
      <c r="J6508" t="str">
        <f t="shared" si="406"/>
        <v>Colorado</v>
      </c>
      <c r="K6508" t="s">
        <v>2353</v>
      </c>
      <c r="L6508" t="str">
        <f t="shared" si="407"/>
        <v>Broomfield</v>
      </c>
      <c r="M6508" t="s">
        <v>22</v>
      </c>
      <c r="N6508" t="str">
        <f>IF(M6508="", "", IFERROR(VLOOKUP(M6508, Data!$A$1:$B$5, 2, 0), "Unkown fuel"))</f>
        <v>very harmful</v>
      </c>
      <c r="O6508" t="s">
        <v>158</v>
      </c>
      <c r="P6508" t="s">
        <v>154</v>
      </c>
      <c r="Q6508" t="s">
        <v>25</v>
      </c>
      <c r="R6508" t="s">
        <v>321</v>
      </c>
      <c r="S6508">
        <v>1999</v>
      </c>
      <c r="T6508" t="s">
        <v>322</v>
      </c>
      <c r="U6508" t="s">
        <v>323</v>
      </c>
      <c r="V6508">
        <v>5</v>
      </c>
      <c r="W6508" t="s">
        <v>1179</v>
      </c>
    </row>
    <row r="6509" spans="1:23" x14ac:dyDescent="0.3">
      <c r="A6509">
        <v>6693</v>
      </c>
      <c r="B6509" t="s">
        <v>109</v>
      </c>
      <c r="C6509">
        <v>2015</v>
      </c>
      <c r="D6509">
        <f t="shared" ca="1" si="404"/>
        <v>8</v>
      </c>
      <c r="E6509" s="5">
        <v>503000</v>
      </c>
      <c r="F6509">
        <v>110000</v>
      </c>
      <c r="G6509" t="s">
        <v>56</v>
      </c>
      <c r="H6509" t="str">
        <f t="shared" si="405"/>
        <v>West</v>
      </c>
      <c r="I6509" t="s">
        <v>1035</v>
      </c>
      <c r="J6509" t="str">
        <f t="shared" si="406"/>
        <v>Colorado</v>
      </c>
      <c r="K6509" t="s">
        <v>2354</v>
      </c>
      <c r="L6509" t="str">
        <f t="shared" si="407"/>
        <v>Castle Rock</v>
      </c>
      <c r="M6509" t="s">
        <v>22</v>
      </c>
      <c r="N6509" t="str">
        <f>IF(M6509="", "", IFERROR(VLOOKUP(M6509, Data!$A$1:$B$5, 2, 0), "Unkown fuel"))</f>
        <v>very harmful</v>
      </c>
      <c r="O6509" t="s">
        <v>23</v>
      </c>
      <c r="P6509" t="s">
        <v>24</v>
      </c>
      <c r="Q6509" t="s">
        <v>25</v>
      </c>
      <c r="R6509" t="s">
        <v>426</v>
      </c>
      <c r="S6509">
        <v>2179</v>
      </c>
      <c r="T6509" t="s">
        <v>422</v>
      </c>
      <c r="U6509" t="s">
        <v>423</v>
      </c>
      <c r="V6509">
        <v>7</v>
      </c>
      <c r="W6509" t="s">
        <v>1179</v>
      </c>
    </row>
    <row r="6510" spans="1:23" x14ac:dyDescent="0.3">
      <c r="A6510">
        <v>6694</v>
      </c>
      <c r="B6510" t="s">
        <v>349</v>
      </c>
      <c r="C6510">
        <v>2019</v>
      </c>
      <c r="D6510">
        <f t="shared" ca="1" si="404"/>
        <v>4</v>
      </c>
      <c r="E6510" s="5">
        <v>3800000</v>
      </c>
      <c r="F6510">
        <v>20000</v>
      </c>
      <c r="G6510" t="s">
        <v>56</v>
      </c>
      <c r="H6510" t="str">
        <f t="shared" si="405"/>
        <v>West</v>
      </c>
      <c r="I6510" t="s">
        <v>1035</v>
      </c>
      <c r="J6510" t="str">
        <f t="shared" si="406"/>
        <v>Colorado</v>
      </c>
      <c r="K6510" t="s">
        <v>2354</v>
      </c>
      <c r="L6510" t="str">
        <f t="shared" si="407"/>
        <v>Castle Rock</v>
      </c>
      <c r="M6510" t="s">
        <v>22</v>
      </c>
      <c r="N6510" t="str">
        <f>IF(M6510="", "", IFERROR(VLOOKUP(M6510, Data!$A$1:$B$5, 2, 0), "Unkown fuel"))</f>
        <v>very harmful</v>
      </c>
      <c r="O6510" t="s">
        <v>23</v>
      </c>
      <c r="P6510" t="s">
        <v>154</v>
      </c>
      <c r="Q6510" t="s">
        <v>25</v>
      </c>
      <c r="R6510" t="s">
        <v>347</v>
      </c>
      <c r="S6510">
        <v>1969</v>
      </c>
      <c r="T6510" t="s">
        <v>336</v>
      </c>
      <c r="U6510" t="s">
        <v>350</v>
      </c>
      <c r="V6510">
        <v>5</v>
      </c>
      <c r="W6510" t="s">
        <v>1179</v>
      </c>
    </row>
    <row r="6511" spans="1:23" x14ac:dyDescent="0.3">
      <c r="A6511">
        <v>6695</v>
      </c>
      <c r="B6511" t="s">
        <v>65</v>
      </c>
      <c r="C6511">
        <v>2016</v>
      </c>
      <c r="D6511">
        <f t="shared" ca="1" si="404"/>
        <v>7</v>
      </c>
      <c r="E6511" s="5">
        <v>2000000</v>
      </c>
      <c r="F6511">
        <v>68089</v>
      </c>
      <c r="G6511" t="s">
        <v>56</v>
      </c>
      <c r="H6511" t="str">
        <f t="shared" si="405"/>
        <v>West</v>
      </c>
      <c r="I6511" t="s">
        <v>1035</v>
      </c>
      <c r="J6511" t="str">
        <f t="shared" si="406"/>
        <v>Colorado</v>
      </c>
      <c r="K6511" t="s">
        <v>2353</v>
      </c>
      <c r="L6511" t="str">
        <f t="shared" si="407"/>
        <v>Broomfield</v>
      </c>
      <c r="M6511" t="s">
        <v>41</v>
      </c>
      <c r="N6511" t="str">
        <f>IF(M6511="", "", IFERROR(VLOOKUP(M6511, Data!$A$1:$B$5, 2, 0), "Unkown fuel"))</f>
        <v>harmful</v>
      </c>
      <c r="O6511" t="s">
        <v>526</v>
      </c>
      <c r="P6511" t="s">
        <v>154</v>
      </c>
      <c r="Q6511" t="s">
        <v>25</v>
      </c>
      <c r="R6511" t="s">
        <v>376</v>
      </c>
      <c r="S6511">
        <v>2494</v>
      </c>
      <c r="T6511" t="s">
        <v>377</v>
      </c>
      <c r="U6511" t="s">
        <v>378</v>
      </c>
      <c r="V6511">
        <v>5</v>
      </c>
      <c r="W6511" t="s">
        <v>1179</v>
      </c>
    </row>
    <row r="6512" spans="1:23" x14ac:dyDescent="0.3">
      <c r="A6512">
        <v>6696</v>
      </c>
      <c r="B6512" t="s">
        <v>18</v>
      </c>
      <c r="C6512">
        <v>2013</v>
      </c>
      <c r="D6512">
        <f t="shared" ca="1" si="404"/>
        <v>10</v>
      </c>
      <c r="E6512" s="5">
        <v>225000</v>
      </c>
      <c r="F6512">
        <v>58343</v>
      </c>
      <c r="G6512" t="s">
        <v>56</v>
      </c>
      <c r="H6512" t="str">
        <f t="shared" si="405"/>
        <v>West</v>
      </c>
      <c r="I6512" t="s">
        <v>1035</v>
      </c>
      <c r="J6512" t="str">
        <f t="shared" si="406"/>
        <v>Colorado</v>
      </c>
      <c r="K6512" t="s">
        <v>2354</v>
      </c>
      <c r="L6512" t="str">
        <f t="shared" si="407"/>
        <v>Castle Rock</v>
      </c>
      <c r="M6512" t="s">
        <v>41</v>
      </c>
      <c r="N6512" t="str">
        <f>IF(M6512="", "", IFERROR(VLOOKUP(M6512, Data!$A$1:$B$5, 2, 0), "Unkown fuel"))</f>
        <v>harmful</v>
      </c>
      <c r="O6512" t="s">
        <v>526</v>
      </c>
      <c r="P6512" t="s">
        <v>24</v>
      </c>
      <c r="Q6512" t="s">
        <v>25</v>
      </c>
      <c r="R6512" t="s">
        <v>262</v>
      </c>
      <c r="S6512">
        <v>998</v>
      </c>
      <c r="T6512" t="s">
        <v>166</v>
      </c>
      <c r="U6512" t="s">
        <v>141</v>
      </c>
      <c r="V6512">
        <v>5</v>
      </c>
      <c r="W6512" t="s">
        <v>1179</v>
      </c>
    </row>
    <row r="6513" spans="1:23" x14ac:dyDescent="0.3">
      <c r="A6513">
        <v>6697</v>
      </c>
      <c r="B6513" t="s">
        <v>18</v>
      </c>
      <c r="C6513">
        <v>2018</v>
      </c>
      <c r="D6513">
        <f t="shared" ca="1" si="404"/>
        <v>5</v>
      </c>
      <c r="E6513" s="5">
        <v>740000</v>
      </c>
      <c r="F6513">
        <v>38817</v>
      </c>
      <c r="G6513" t="s">
        <v>56</v>
      </c>
      <c r="H6513" t="str">
        <f t="shared" si="405"/>
        <v>West</v>
      </c>
      <c r="I6513" t="s">
        <v>1035</v>
      </c>
      <c r="J6513" t="str">
        <f t="shared" si="406"/>
        <v>Colorado</v>
      </c>
      <c r="K6513" t="s">
        <v>2353</v>
      </c>
      <c r="L6513" t="str">
        <f t="shared" si="407"/>
        <v>Broomfield</v>
      </c>
      <c r="M6513" t="s">
        <v>22</v>
      </c>
      <c r="N6513" t="str">
        <f>IF(M6513="", "", IFERROR(VLOOKUP(M6513, Data!$A$1:$B$5, 2, 0), "Unkown fuel"))</f>
        <v>very harmful</v>
      </c>
      <c r="O6513" t="s">
        <v>158</v>
      </c>
      <c r="P6513" t="s">
        <v>24</v>
      </c>
      <c r="Q6513" t="s">
        <v>25</v>
      </c>
      <c r="R6513" t="s">
        <v>527</v>
      </c>
      <c r="S6513">
        <v>1248</v>
      </c>
      <c r="T6513" t="s">
        <v>27</v>
      </c>
      <c r="U6513" t="s">
        <v>28</v>
      </c>
      <c r="V6513">
        <v>5</v>
      </c>
      <c r="W6513" t="s">
        <v>1179</v>
      </c>
    </row>
    <row r="6514" spans="1:23" x14ac:dyDescent="0.3">
      <c r="A6514">
        <v>6698</v>
      </c>
      <c r="B6514" t="s">
        <v>37</v>
      </c>
      <c r="C6514">
        <v>2016</v>
      </c>
      <c r="D6514">
        <f t="shared" ca="1" si="404"/>
        <v>7</v>
      </c>
      <c r="E6514" s="5">
        <v>550000</v>
      </c>
      <c r="F6514">
        <v>56494</v>
      </c>
      <c r="G6514" t="s">
        <v>124</v>
      </c>
      <c r="H6514" t="str">
        <f t="shared" si="405"/>
        <v>South</v>
      </c>
      <c r="I6514" t="s">
        <v>1062</v>
      </c>
      <c r="J6514" t="str">
        <f t="shared" si="406"/>
        <v>Kentucky</v>
      </c>
      <c r="K6514" t="s">
        <v>1187</v>
      </c>
      <c r="L6514" t="str">
        <f t="shared" si="407"/>
        <v>Danville</v>
      </c>
      <c r="M6514" t="s">
        <v>41</v>
      </c>
      <c r="N6514" t="str">
        <f>IF(M6514="", "", IFERROR(VLOOKUP(M6514, Data!$A$1:$B$5, 2, 0), "Unkown fuel"))</f>
        <v>harmful</v>
      </c>
      <c r="O6514" t="s">
        <v>526</v>
      </c>
      <c r="P6514" t="s">
        <v>24</v>
      </c>
      <c r="Q6514" t="s">
        <v>25</v>
      </c>
      <c r="R6514" t="s">
        <v>121</v>
      </c>
      <c r="S6514">
        <v>1199</v>
      </c>
      <c r="T6514" t="s">
        <v>434</v>
      </c>
      <c r="U6514" t="s">
        <v>452</v>
      </c>
      <c r="V6514">
        <v>5</v>
      </c>
      <c r="W6514" t="s">
        <v>1179</v>
      </c>
    </row>
    <row r="6515" spans="1:23" x14ac:dyDescent="0.3">
      <c r="A6515">
        <v>6699</v>
      </c>
      <c r="B6515" t="s">
        <v>65</v>
      </c>
      <c r="C6515">
        <v>2013</v>
      </c>
      <c r="D6515">
        <f t="shared" ca="1" si="404"/>
        <v>10</v>
      </c>
      <c r="E6515" s="5">
        <v>750000</v>
      </c>
      <c r="F6515">
        <v>79328</v>
      </c>
      <c r="G6515" t="s">
        <v>56</v>
      </c>
      <c r="H6515" t="str">
        <f t="shared" si="405"/>
        <v>West</v>
      </c>
      <c r="I6515" t="s">
        <v>1035</v>
      </c>
      <c r="J6515" t="str">
        <f t="shared" si="406"/>
        <v>Colorado</v>
      </c>
      <c r="K6515" t="s">
        <v>2353</v>
      </c>
      <c r="L6515" t="str">
        <f t="shared" si="407"/>
        <v>Broomfield</v>
      </c>
      <c r="M6515" t="s">
        <v>22</v>
      </c>
      <c r="N6515" t="str">
        <f>IF(M6515="", "", IFERROR(VLOOKUP(M6515, Data!$A$1:$B$5, 2, 0), "Unkown fuel"))</f>
        <v>very harmful</v>
      </c>
      <c r="O6515" t="s">
        <v>526</v>
      </c>
      <c r="P6515" t="s">
        <v>24</v>
      </c>
      <c r="Q6515" t="s">
        <v>33</v>
      </c>
      <c r="R6515" t="s">
        <v>170</v>
      </c>
      <c r="S6515">
        <v>2494</v>
      </c>
      <c r="T6515" t="s">
        <v>190</v>
      </c>
      <c r="U6515" t="s">
        <v>191</v>
      </c>
      <c r="V6515">
        <v>7</v>
      </c>
      <c r="W6515" t="s">
        <v>1179</v>
      </c>
    </row>
    <row r="6516" spans="1:23" x14ac:dyDescent="0.3">
      <c r="A6516">
        <v>6700</v>
      </c>
      <c r="B6516" t="s">
        <v>18</v>
      </c>
      <c r="C6516">
        <v>2019</v>
      </c>
      <c r="D6516">
        <f t="shared" ca="1" si="404"/>
        <v>4</v>
      </c>
      <c r="E6516" s="5">
        <v>650000</v>
      </c>
      <c r="F6516">
        <v>5621</v>
      </c>
      <c r="G6516" t="s">
        <v>124</v>
      </c>
      <c r="H6516" t="str">
        <f t="shared" si="405"/>
        <v>South</v>
      </c>
      <c r="I6516" t="s">
        <v>1062</v>
      </c>
      <c r="J6516" t="str">
        <f t="shared" si="406"/>
        <v>Kentucky</v>
      </c>
      <c r="K6516" t="s">
        <v>1187</v>
      </c>
      <c r="L6516" t="str">
        <f t="shared" si="407"/>
        <v>Danville</v>
      </c>
      <c r="M6516" t="s">
        <v>41</v>
      </c>
      <c r="N6516" t="str">
        <f>IF(M6516="", "", IFERROR(VLOOKUP(M6516, Data!$A$1:$B$5, 2, 0), "Unkown fuel"))</f>
        <v>harmful</v>
      </c>
      <c r="O6516" t="s">
        <v>526</v>
      </c>
      <c r="P6516" t="s">
        <v>154</v>
      </c>
      <c r="Q6516" t="s">
        <v>25</v>
      </c>
      <c r="R6516" t="s">
        <v>222</v>
      </c>
      <c r="S6516">
        <v>1197</v>
      </c>
      <c r="T6516" t="s">
        <v>265</v>
      </c>
      <c r="U6516" t="s">
        <v>266</v>
      </c>
      <c r="V6516">
        <v>5</v>
      </c>
      <c r="W6516" t="s">
        <v>1179</v>
      </c>
    </row>
    <row r="6517" spans="1:23" x14ac:dyDescent="0.3">
      <c r="A6517">
        <v>6701</v>
      </c>
      <c r="B6517" t="s">
        <v>65</v>
      </c>
      <c r="C6517">
        <v>2017</v>
      </c>
      <c r="D6517">
        <f t="shared" ca="1" si="404"/>
        <v>6</v>
      </c>
      <c r="E6517" s="5">
        <v>625000</v>
      </c>
      <c r="F6517">
        <v>25538</v>
      </c>
      <c r="G6517" t="s">
        <v>124</v>
      </c>
      <c r="H6517" t="str">
        <f t="shared" si="405"/>
        <v>South</v>
      </c>
      <c r="I6517" t="s">
        <v>1062</v>
      </c>
      <c r="J6517" t="str">
        <f t="shared" si="406"/>
        <v>Kentucky</v>
      </c>
      <c r="K6517" t="s">
        <v>1187</v>
      </c>
      <c r="L6517" t="str">
        <f t="shared" si="407"/>
        <v>Danville</v>
      </c>
      <c r="M6517" t="s">
        <v>41</v>
      </c>
      <c r="N6517" t="str">
        <f>IF(M6517="", "", IFERROR(VLOOKUP(M6517, Data!$A$1:$B$5, 2, 0), "Unkown fuel"))</f>
        <v>harmful</v>
      </c>
      <c r="O6517" t="s">
        <v>526</v>
      </c>
      <c r="P6517" t="s">
        <v>24</v>
      </c>
      <c r="Q6517" t="s">
        <v>25</v>
      </c>
      <c r="R6517" t="s">
        <v>335</v>
      </c>
      <c r="S6517">
        <v>1496</v>
      </c>
      <c r="T6517" t="s">
        <v>100</v>
      </c>
      <c r="U6517" t="s">
        <v>528</v>
      </c>
      <c r="V6517">
        <v>5</v>
      </c>
      <c r="W6517" t="s">
        <v>1179</v>
      </c>
    </row>
    <row r="6518" spans="1:23" x14ac:dyDescent="0.3">
      <c r="A6518">
        <v>6702</v>
      </c>
      <c r="B6518" t="s">
        <v>18</v>
      </c>
      <c r="C6518">
        <v>2018</v>
      </c>
      <c r="D6518">
        <f t="shared" ca="1" si="404"/>
        <v>5</v>
      </c>
      <c r="E6518" s="5">
        <v>600000</v>
      </c>
      <c r="F6518">
        <v>69779</v>
      </c>
      <c r="G6518" t="s">
        <v>38</v>
      </c>
      <c r="H6518" t="str">
        <f t="shared" si="405"/>
        <v>Central</v>
      </c>
      <c r="I6518" t="s">
        <v>791</v>
      </c>
      <c r="J6518" t="str">
        <f t="shared" si="406"/>
        <v>Oklahoma</v>
      </c>
      <c r="K6518" t="s">
        <v>2352</v>
      </c>
      <c r="L6518" t="str">
        <f t="shared" si="407"/>
        <v>Altus</v>
      </c>
      <c r="M6518" t="s">
        <v>41</v>
      </c>
      <c r="N6518" t="str">
        <f>IF(M6518="", "", IFERROR(VLOOKUP(M6518, Data!$A$1:$B$5, 2, 0), "Unkown fuel"))</f>
        <v>harmful</v>
      </c>
      <c r="O6518" t="s">
        <v>158</v>
      </c>
      <c r="P6518" t="s">
        <v>154</v>
      </c>
      <c r="Q6518" t="s">
        <v>25</v>
      </c>
      <c r="R6518" t="s">
        <v>222</v>
      </c>
      <c r="S6518">
        <v>1197</v>
      </c>
      <c r="T6518" t="s">
        <v>265</v>
      </c>
      <c r="U6518" t="s">
        <v>266</v>
      </c>
      <c r="V6518">
        <v>5</v>
      </c>
      <c r="W6518" t="s">
        <v>1179</v>
      </c>
    </row>
    <row r="6519" spans="1:23" x14ac:dyDescent="0.3">
      <c r="A6519">
        <v>6703</v>
      </c>
      <c r="B6519" t="s">
        <v>46</v>
      </c>
      <c r="C6519">
        <v>2017</v>
      </c>
      <c r="D6519">
        <f t="shared" ca="1" si="404"/>
        <v>6</v>
      </c>
      <c r="E6519" s="5">
        <v>450000</v>
      </c>
      <c r="F6519">
        <v>56290</v>
      </c>
      <c r="G6519" t="s">
        <v>38</v>
      </c>
      <c r="H6519" t="str">
        <f t="shared" si="405"/>
        <v>Central</v>
      </c>
      <c r="I6519" t="s">
        <v>791</v>
      </c>
      <c r="J6519" t="str">
        <f t="shared" si="406"/>
        <v>Oklahoma</v>
      </c>
      <c r="K6519" t="s">
        <v>2352</v>
      </c>
      <c r="L6519" t="str">
        <f t="shared" si="407"/>
        <v>Altus</v>
      </c>
      <c r="M6519" t="s">
        <v>22</v>
      </c>
      <c r="N6519" t="str">
        <f>IF(M6519="", "", IFERROR(VLOOKUP(M6519, Data!$A$1:$B$5, 2, 0), "Unkown fuel"))</f>
        <v>very harmful</v>
      </c>
      <c r="O6519" t="s">
        <v>158</v>
      </c>
      <c r="P6519" t="s">
        <v>24</v>
      </c>
      <c r="Q6519" t="s">
        <v>25</v>
      </c>
      <c r="R6519" t="s">
        <v>496</v>
      </c>
      <c r="S6519">
        <v>1186</v>
      </c>
      <c r="T6519" t="s">
        <v>466</v>
      </c>
      <c r="U6519" t="s">
        <v>504</v>
      </c>
      <c r="V6519">
        <v>5</v>
      </c>
      <c r="W6519" t="s">
        <v>1179</v>
      </c>
    </row>
    <row r="6520" spans="1:23" x14ac:dyDescent="0.3">
      <c r="A6520">
        <v>6704</v>
      </c>
      <c r="B6520" t="s">
        <v>239</v>
      </c>
      <c r="C6520">
        <v>2019</v>
      </c>
      <c r="D6520">
        <f t="shared" ca="1" si="404"/>
        <v>4</v>
      </c>
      <c r="E6520" s="5">
        <v>5400000</v>
      </c>
      <c r="F6520">
        <v>7500</v>
      </c>
      <c r="G6520" t="s">
        <v>56</v>
      </c>
      <c r="H6520" t="str">
        <f t="shared" si="405"/>
        <v>West</v>
      </c>
      <c r="I6520" t="s">
        <v>1035</v>
      </c>
      <c r="J6520" t="str">
        <f t="shared" si="406"/>
        <v>Colorado</v>
      </c>
      <c r="K6520" t="s">
        <v>1682</v>
      </c>
      <c r="L6520" t="str">
        <f t="shared" si="407"/>
        <v>Colorado Springs</v>
      </c>
      <c r="M6520" t="s">
        <v>22</v>
      </c>
      <c r="N6520" t="str">
        <f>IF(M6520="", "", IFERROR(VLOOKUP(M6520, Data!$A$1:$B$5, 2, 0), "Unkown fuel"))</f>
        <v>very harmful</v>
      </c>
      <c r="O6520" t="s">
        <v>158</v>
      </c>
      <c r="P6520" t="s">
        <v>154</v>
      </c>
      <c r="Q6520" t="s">
        <v>25</v>
      </c>
      <c r="R6520" t="s">
        <v>335</v>
      </c>
      <c r="S6520">
        <v>1995</v>
      </c>
      <c r="T6520" t="s">
        <v>336</v>
      </c>
      <c r="U6520" t="s">
        <v>334</v>
      </c>
      <c r="V6520">
        <v>5</v>
      </c>
      <c r="W6520" t="s">
        <v>1179</v>
      </c>
    </row>
    <row r="6521" spans="1:23" x14ac:dyDescent="0.3">
      <c r="A6521">
        <v>6705</v>
      </c>
      <c r="B6521" t="s">
        <v>239</v>
      </c>
      <c r="C6521">
        <v>2019</v>
      </c>
      <c r="D6521">
        <f t="shared" ca="1" si="404"/>
        <v>4</v>
      </c>
      <c r="E6521" s="5">
        <v>5500000</v>
      </c>
      <c r="F6521">
        <v>8500</v>
      </c>
      <c r="G6521" t="s">
        <v>38</v>
      </c>
      <c r="H6521" t="str">
        <f t="shared" si="405"/>
        <v>Central</v>
      </c>
      <c r="I6521" t="s">
        <v>70</v>
      </c>
      <c r="J6521" t="str">
        <f t="shared" si="406"/>
        <v>Texas</v>
      </c>
      <c r="K6521" t="s">
        <v>2355</v>
      </c>
      <c r="L6521" t="str">
        <f t="shared" si="407"/>
        <v>Spring</v>
      </c>
      <c r="M6521" t="s">
        <v>22</v>
      </c>
      <c r="N6521" t="str">
        <f>IF(M6521="", "", IFERROR(VLOOKUP(M6521, Data!$A$1:$B$5, 2, 0), "Unkown fuel"))</f>
        <v>very harmful</v>
      </c>
      <c r="O6521" t="s">
        <v>158</v>
      </c>
      <c r="P6521" t="s">
        <v>154</v>
      </c>
      <c r="Q6521" t="s">
        <v>25</v>
      </c>
      <c r="R6521" t="s">
        <v>335</v>
      </c>
      <c r="S6521">
        <v>1995</v>
      </c>
      <c r="T6521" t="s">
        <v>336</v>
      </c>
      <c r="U6521" t="s">
        <v>334</v>
      </c>
      <c r="V6521">
        <v>5</v>
      </c>
      <c r="W6521" t="s">
        <v>1179</v>
      </c>
    </row>
    <row r="6522" spans="1:23" x14ac:dyDescent="0.3">
      <c r="A6522">
        <v>6706</v>
      </c>
      <c r="B6522" t="s">
        <v>37</v>
      </c>
      <c r="C6522">
        <v>2019</v>
      </c>
      <c r="D6522">
        <f t="shared" ca="1" si="404"/>
        <v>4</v>
      </c>
      <c r="E6522" s="5">
        <v>779000</v>
      </c>
      <c r="F6522">
        <v>7032</v>
      </c>
      <c r="G6522" t="s">
        <v>38</v>
      </c>
      <c r="H6522" t="str">
        <f t="shared" si="405"/>
        <v>Central</v>
      </c>
      <c r="I6522" t="s">
        <v>70</v>
      </c>
      <c r="J6522" t="str">
        <f t="shared" si="406"/>
        <v>Texas</v>
      </c>
      <c r="K6522" t="s">
        <v>2355</v>
      </c>
      <c r="L6522" t="str">
        <f t="shared" si="407"/>
        <v>Spring</v>
      </c>
      <c r="M6522" t="s">
        <v>41</v>
      </c>
      <c r="N6522" t="str">
        <f>IF(M6522="", "", IFERROR(VLOOKUP(M6522, Data!$A$1:$B$5, 2, 0), "Unkown fuel"))</f>
        <v>harmful</v>
      </c>
      <c r="O6522" t="s">
        <v>526</v>
      </c>
      <c r="P6522" t="s">
        <v>154</v>
      </c>
      <c r="Q6522" t="s">
        <v>25</v>
      </c>
      <c r="R6522" t="s">
        <v>273</v>
      </c>
      <c r="S6522">
        <v>1199</v>
      </c>
      <c r="T6522" t="s">
        <v>216</v>
      </c>
      <c r="U6522" t="s">
        <v>452</v>
      </c>
      <c r="V6522">
        <v>5</v>
      </c>
      <c r="W6522" t="s">
        <v>1179</v>
      </c>
    </row>
    <row r="6523" spans="1:23" x14ac:dyDescent="0.3">
      <c r="A6523">
        <v>6707</v>
      </c>
      <c r="B6523" t="s">
        <v>30</v>
      </c>
      <c r="C6523">
        <v>2016</v>
      </c>
      <c r="D6523">
        <f t="shared" ca="1" si="404"/>
        <v>7</v>
      </c>
      <c r="E6523" s="5">
        <v>645000</v>
      </c>
      <c r="F6523">
        <v>11000</v>
      </c>
      <c r="G6523" t="s">
        <v>38</v>
      </c>
      <c r="H6523" t="str">
        <f t="shared" si="405"/>
        <v>Central</v>
      </c>
      <c r="I6523" t="s">
        <v>70</v>
      </c>
      <c r="J6523" t="str">
        <f t="shared" si="406"/>
        <v>Texas</v>
      </c>
      <c r="K6523" t="s">
        <v>2355</v>
      </c>
      <c r="L6523" t="str">
        <f t="shared" si="407"/>
        <v>Spring</v>
      </c>
      <c r="M6523" t="s">
        <v>41</v>
      </c>
      <c r="N6523" t="str">
        <f>IF(M6523="", "", IFERROR(VLOOKUP(M6523, Data!$A$1:$B$5, 2, 0), "Unkown fuel"))</f>
        <v>harmful</v>
      </c>
      <c r="O6523" t="s">
        <v>158</v>
      </c>
      <c r="P6523" t="s">
        <v>154</v>
      </c>
      <c r="Q6523" t="s">
        <v>25</v>
      </c>
      <c r="R6523" t="s">
        <v>276</v>
      </c>
      <c r="S6523">
        <v>1598</v>
      </c>
      <c r="T6523" t="s">
        <v>366</v>
      </c>
      <c r="U6523" t="s">
        <v>257</v>
      </c>
      <c r="V6523">
        <v>5</v>
      </c>
      <c r="W6523" t="s">
        <v>1179</v>
      </c>
    </row>
    <row r="6524" spans="1:23" x14ac:dyDescent="0.3">
      <c r="A6524">
        <v>6708</v>
      </c>
      <c r="B6524" t="s">
        <v>349</v>
      </c>
      <c r="C6524">
        <v>2018</v>
      </c>
      <c r="D6524">
        <f t="shared" ca="1" si="404"/>
        <v>5</v>
      </c>
      <c r="E6524" s="5">
        <v>2475000</v>
      </c>
      <c r="F6524">
        <v>2000</v>
      </c>
      <c r="G6524" t="s">
        <v>38</v>
      </c>
      <c r="H6524" t="str">
        <f t="shared" si="405"/>
        <v>Central</v>
      </c>
      <c r="I6524" t="s">
        <v>70</v>
      </c>
      <c r="J6524" t="str">
        <f t="shared" si="406"/>
        <v>Texas</v>
      </c>
      <c r="K6524" t="s">
        <v>2356</v>
      </c>
      <c r="L6524" t="str">
        <f t="shared" si="407"/>
        <v>Sugar Land</v>
      </c>
      <c r="M6524" t="s">
        <v>22</v>
      </c>
      <c r="N6524" t="str">
        <f>IF(M6524="", "", IFERROR(VLOOKUP(M6524, Data!$A$1:$B$5, 2, 0), "Unkown fuel"))</f>
        <v>very harmful</v>
      </c>
      <c r="O6524" t="s">
        <v>158</v>
      </c>
      <c r="P6524" t="s">
        <v>154</v>
      </c>
      <c r="Q6524" t="s">
        <v>25</v>
      </c>
      <c r="R6524" t="s">
        <v>127</v>
      </c>
      <c r="S6524">
        <v>1984</v>
      </c>
      <c r="T6524" t="s">
        <v>358</v>
      </c>
      <c r="U6524" t="s">
        <v>529</v>
      </c>
      <c r="V6524">
        <v>5</v>
      </c>
      <c r="W6524" t="s">
        <v>1179</v>
      </c>
    </row>
    <row r="6525" spans="1:23" x14ac:dyDescent="0.3">
      <c r="A6525">
        <v>6709</v>
      </c>
      <c r="B6525" t="s">
        <v>88</v>
      </c>
      <c r="C6525">
        <v>2011</v>
      </c>
      <c r="D6525">
        <f t="shared" ca="1" si="404"/>
        <v>12</v>
      </c>
      <c r="E6525" s="5">
        <v>575000</v>
      </c>
      <c r="F6525">
        <v>110000</v>
      </c>
      <c r="G6525" t="s">
        <v>38</v>
      </c>
      <c r="H6525" t="str">
        <f t="shared" si="405"/>
        <v>Central</v>
      </c>
      <c r="I6525" t="s">
        <v>70</v>
      </c>
      <c r="J6525" t="str">
        <f t="shared" si="406"/>
        <v>Texas</v>
      </c>
      <c r="K6525" t="s">
        <v>2356</v>
      </c>
      <c r="L6525" t="str">
        <f t="shared" si="407"/>
        <v>Sugar Land</v>
      </c>
      <c r="M6525" t="s">
        <v>22</v>
      </c>
      <c r="N6525" t="str">
        <f>IF(M6525="", "", IFERROR(VLOOKUP(M6525, Data!$A$1:$B$5, 2, 0), "Unkown fuel"))</f>
        <v>very harmful</v>
      </c>
      <c r="O6525" t="s">
        <v>23</v>
      </c>
      <c r="P6525" t="s">
        <v>24</v>
      </c>
      <c r="Q6525" t="s">
        <v>33</v>
      </c>
      <c r="R6525" t="s">
        <v>282</v>
      </c>
      <c r="S6525">
        <v>2179</v>
      </c>
      <c r="T6525" t="s">
        <v>446</v>
      </c>
      <c r="U6525" t="s">
        <v>447</v>
      </c>
      <c r="V6525">
        <v>7</v>
      </c>
      <c r="W6525" t="s">
        <v>1179</v>
      </c>
    </row>
    <row r="6526" spans="1:23" x14ac:dyDescent="0.3">
      <c r="A6526">
        <v>6710</v>
      </c>
      <c r="B6526" t="s">
        <v>109</v>
      </c>
      <c r="C6526">
        <v>2014</v>
      </c>
      <c r="D6526">
        <f t="shared" ca="1" si="404"/>
        <v>9</v>
      </c>
      <c r="E6526" s="5">
        <v>440000</v>
      </c>
      <c r="F6526">
        <v>110000</v>
      </c>
      <c r="G6526" t="s">
        <v>38</v>
      </c>
      <c r="H6526" t="str">
        <f t="shared" si="405"/>
        <v>Central</v>
      </c>
      <c r="I6526" t="s">
        <v>70</v>
      </c>
      <c r="J6526" t="str">
        <f t="shared" si="406"/>
        <v>Texas</v>
      </c>
      <c r="K6526" t="s">
        <v>2356</v>
      </c>
      <c r="L6526" t="str">
        <f t="shared" si="407"/>
        <v>Sugar Land</v>
      </c>
      <c r="M6526" t="s">
        <v>22</v>
      </c>
      <c r="N6526" t="str">
        <f>IF(M6526="", "", IFERROR(VLOOKUP(M6526, Data!$A$1:$B$5, 2, 0), "Unkown fuel"))</f>
        <v>very harmful</v>
      </c>
      <c r="O6526" t="s">
        <v>23</v>
      </c>
      <c r="P6526" t="s">
        <v>24</v>
      </c>
      <c r="Q6526" t="s">
        <v>33</v>
      </c>
      <c r="R6526" t="s">
        <v>1359</v>
      </c>
      <c r="S6526">
        <v>2179</v>
      </c>
      <c r="T6526" t="s">
        <v>151</v>
      </c>
      <c r="U6526" t="s">
        <v>1360</v>
      </c>
      <c r="V6526">
        <v>5</v>
      </c>
      <c r="W6526" t="s">
        <v>1179</v>
      </c>
    </row>
    <row r="6527" spans="1:23" x14ac:dyDescent="0.3">
      <c r="A6527">
        <v>6711</v>
      </c>
      <c r="B6527" t="s">
        <v>18</v>
      </c>
      <c r="C6527">
        <v>2012</v>
      </c>
      <c r="D6527">
        <f t="shared" ca="1" si="404"/>
        <v>11</v>
      </c>
      <c r="E6527" s="5">
        <v>380000</v>
      </c>
      <c r="F6527">
        <v>100000</v>
      </c>
      <c r="G6527" t="s">
        <v>38</v>
      </c>
      <c r="H6527" t="str">
        <f t="shared" si="405"/>
        <v>Central</v>
      </c>
      <c r="I6527" t="s">
        <v>70</v>
      </c>
      <c r="J6527" t="str">
        <f t="shared" si="406"/>
        <v>Texas</v>
      </c>
      <c r="K6527" t="s">
        <v>2355</v>
      </c>
      <c r="L6527" t="str">
        <f t="shared" si="407"/>
        <v>Spring</v>
      </c>
      <c r="M6527" t="s">
        <v>22</v>
      </c>
      <c r="N6527" t="str">
        <f>IF(M6527="", "", IFERROR(VLOOKUP(M6527, Data!$A$1:$B$5, 2, 0), "Unkown fuel"))</f>
        <v>very harmful</v>
      </c>
      <c r="O6527" t="s">
        <v>23</v>
      </c>
      <c r="P6527" t="s">
        <v>24</v>
      </c>
      <c r="Q6527" t="s">
        <v>33</v>
      </c>
      <c r="R6527" t="s">
        <v>230</v>
      </c>
      <c r="S6527">
        <v>1248</v>
      </c>
      <c r="T6527" t="s">
        <v>27</v>
      </c>
      <c r="U6527" t="s">
        <v>28</v>
      </c>
      <c r="V6527">
        <v>5</v>
      </c>
      <c r="W6527" t="s">
        <v>1179</v>
      </c>
    </row>
    <row r="6528" spans="1:23" x14ac:dyDescent="0.3">
      <c r="A6528">
        <v>6712</v>
      </c>
      <c r="B6528" t="s">
        <v>109</v>
      </c>
      <c r="C6528">
        <v>2010</v>
      </c>
      <c r="D6528">
        <f t="shared" ca="1" si="404"/>
        <v>13</v>
      </c>
      <c r="E6528" s="5">
        <v>140000</v>
      </c>
      <c r="F6528">
        <v>116700</v>
      </c>
      <c r="G6528" t="s">
        <v>19</v>
      </c>
      <c r="H6528" t="str">
        <f t="shared" si="405"/>
        <v>East</v>
      </c>
      <c r="I6528" t="s">
        <v>912</v>
      </c>
      <c r="J6528" t="str">
        <f t="shared" si="406"/>
        <v>Ohio</v>
      </c>
      <c r="K6528" t="s">
        <v>866</v>
      </c>
      <c r="L6528" t="str">
        <f t="shared" si="407"/>
        <v>Newark</v>
      </c>
      <c r="M6528" t="s">
        <v>41</v>
      </c>
      <c r="N6528" t="str">
        <f>IF(M6528="", "", IFERROR(VLOOKUP(M6528, Data!$A$1:$B$5, 2, 0), "Unkown fuel"))</f>
        <v>harmful</v>
      </c>
      <c r="O6528" t="s">
        <v>23</v>
      </c>
      <c r="P6528" t="s">
        <v>24</v>
      </c>
      <c r="Q6528" t="s">
        <v>304</v>
      </c>
      <c r="R6528" t="s">
        <v>340</v>
      </c>
      <c r="S6528">
        <v>1368</v>
      </c>
      <c r="T6528" t="s">
        <v>48</v>
      </c>
      <c r="U6528" t="s">
        <v>827</v>
      </c>
      <c r="V6528">
        <v>5</v>
      </c>
      <c r="W6528" t="s">
        <v>1179</v>
      </c>
    </row>
    <row r="6529" spans="1:23" x14ac:dyDescent="0.3">
      <c r="A6529">
        <v>6713</v>
      </c>
      <c r="B6529" t="s">
        <v>109</v>
      </c>
      <c r="C6529">
        <v>2015</v>
      </c>
      <c r="D6529">
        <f t="shared" ca="1" si="404"/>
        <v>8</v>
      </c>
      <c r="E6529" s="5">
        <v>475000</v>
      </c>
      <c r="F6529">
        <v>25000</v>
      </c>
      <c r="G6529" t="s">
        <v>19</v>
      </c>
      <c r="H6529" t="str">
        <f t="shared" si="405"/>
        <v>East</v>
      </c>
      <c r="I6529" t="s">
        <v>912</v>
      </c>
      <c r="J6529" t="str">
        <f t="shared" si="406"/>
        <v>Ohio</v>
      </c>
      <c r="K6529" t="s">
        <v>866</v>
      </c>
      <c r="L6529" t="str">
        <f t="shared" si="407"/>
        <v>Newark</v>
      </c>
      <c r="M6529" t="s">
        <v>22</v>
      </c>
      <c r="N6529" t="str">
        <f>IF(M6529="", "", IFERROR(VLOOKUP(M6529, Data!$A$1:$B$5, 2, 0), "Unkown fuel"))</f>
        <v>very harmful</v>
      </c>
      <c r="O6529" t="s">
        <v>23</v>
      </c>
      <c r="P6529" t="s">
        <v>24</v>
      </c>
      <c r="Q6529" t="s">
        <v>25</v>
      </c>
      <c r="R6529" t="s">
        <v>404</v>
      </c>
      <c r="S6529">
        <v>1248</v>
      </c>
      <c r="T6529" t="s">
        <v>27</v>
      </c>
      <c r="U6529" t="s">
        <v>405</v>
      </c>
      <c r="V6529">
        <v>5</v>
      </c>
      <c r="W6529" t="s">
        <v>1179</v>
      </c>
    </row>
    <row r="6530" spans="1:23" x14ac:dyDescent="0.3">
      <c r="A6530">
        <v>6714</v>
      </c>
      <c r="B6530" t="s">
        <v>88</v>
      </c>
      <c r="C6530">
        <v>2011</v>
      </c>
      <c r="D6530">
        <f t="shared" ref="D6530:D6593" ca="1" si="408">TRUNC(YEARFRAC(DATE(C6530,1,1), TODAY(), 1))</f>
        <v>12</v>
      </c>
      <c r="E6530" s="5">
        <v>200000</v>
      </c>
      <c r="F6530">
        <v>200000</v>
      </c>
      <c r="G6530" t="s">
        <v>19</v>
      </c>
      <c r="H6530" t="str">
        <f t="shared" ref="H6530:H6593" si="409">TRIM(G6530)</f>
        <v>East</v>
      </c>
      <c r="I6530" t="s">
        <v>912</v>
      </c>
      <c r="J6530" t="str">
        <f t="shared" ref="J6530:J6593" si="410">TRIM(I6530)</f>
        <v>Ohio</v>
      </c>
      <c r="K6530" t="s">
        <v>866</v>
      </c>
      <c r="L6530" t="str">
        <f t="shared" ref="L6530:L6593" si="411">TRIM(K6530)</f>
        <v>Newark</v>
      </c>
      <c r="M6530" t="s">
        <v>22</v>
      </c>
      <c r="N6530" t="str">
        <f>IF(M6530="", "", IFERROR(VLOOKUP(M6530, Data!$A$1:$B$5, 2, 0), "Unkown fuel"))</f>
        <v>very harmful</v>
      </c>
      <c r="O6530" t="s">
        <v>23</v>
      </c>
      <c r="P6530" t="s">
        <v>24</v>
      </c>
      <c r="Q6530" t="s">
        <v>42</v>
      </c>
      <c r="R6530" t="s">
        <v>396</v>
      </c>
      <c r="S6530">
        <v>2489</v>
      </c>
      <c r="T6530" t="s">
        <v>638</v>
      </c>
      <c r="U6530" t="s">
        <v>639</v>
      </c>
      <c r="V6530">
        <v>8</v>
      </c>
      <c r="W6530" t="s">
        <v>1179</v>
      </c>
    </row>
    <row r="6531" spans="1:23" x14ac:dyDescent="0.3">
      <c r="A6531">
        <v>6715</v>
      </c>
      <c r="B6531" t="s">
        <v>18</v>
      </c>
      <c r="C6531">
        <v>2010</v>
      </c>
      <c r="D6531">
        <f t="shared" ca="1" si="408"/>
        <v>13</v>
      </c>
      <c r="E6531" s="5">
        <v>400000</v>
      </c>
      <c r="F6531">
        <v>176062</v>
      </c>
      <c r="G6531" t="s">
        <v>19</v>
      </c>
      <c r="H6531" t="str">
        <f t="shared" si="409"/>
        <v>East</v>
      </c>
      <c r="I6531" t="s">
        <v>912</v>
      </c>
      <c r="J6531" t="str">
        <f t="shared" si="410"/>
        <v>Ohio</v>
      </c>
      <c r="K6531" t="s">
        <v>866</v>
      </c>
      <c r="L6531" t="str">
        <f t="shared" si="411"/>
        <v>Newark</v>
      </c>
      <c r="M6531" t="s">
        <v>22</v>
      </c>
      <c r="N6531" t="str">
        <f>IF(M6531="", "", IFERROR(VLOOKUP(M6531, Data!$A$1:$B$5, 2, 0), "Unkown fuel"))</f>
        <v>very harmful</v>
      </c>
      <c r="O6531" t="s">
        <v>23</v>
      </c>
      <c r="P6531" t="s">
        <v>24</v>
      </c>
      <c r="Q6531" t="s">
        <v>25</v>
      </c>
      <c r="R6531" t="s">
        <v>159</v>
      </c>
      <c r="S6531">
        <v>1248</v>
      </c>
      <c r="T6531" t="s">
        <v>393</v>
      </c>
      <c r="U6531" t="s">
        <v>28</v>
      </c>
      <c r="V6531">
        <v>5</v>
      </c>
      <c r="W6531" t="s">
        <v>1179</v>
      </c>
    </row>
    <row r="6532" spans="1:23" x14ac:dyDescent="0.3">
      <c r="A6532">
        <v>6716</v>
      </c>
      <c r="B6532" t="s">
        <v>65</v>
      </c>
      <c r="C6532">
        <v>2008</v>
      </c>
      <c r="D6532">
        <f t="shared" ca="1" si="408"/>
        <v>15</v>
      </c>
      <c r="E6532" s="5">
        <v>425000</v>
      </c>
      <c r="F6532">
        <v>250000</v>
      </c>
      <c r="G6532" t="s">
        <v>19</v>
      </c>
      <c r="H6532" t="str">
        <f t="shared" si="409"/>
        <v>East</v>
      </c>
      <c r="I6532" t="s">
        <v>912</v>
      </c>
      <c r="J6532" t="str">
        <f t="shared" si="410"/>
        <v>Ohio</v>
      </c>
      <c r="K6532" t="s">
        <v>1343</v>
      </c>
      <c r="L6532" t="str">
        <f t="shared" si="411"/>
        <v>Middletown</v>
      </c>
      <c r="M6532" t="s">
        <v>22</v>
      </c>
      <c r="N6532" t="str">
        <f>IF(M6532="", "", IFERROR(VLOOKUP(M6532, Data!$A$1:$B$5, 2, 0), "Unkown fuel"))</f>
        <v>very harmful</v>
      </c>
      <c r="O6532" t="s">
        <v>23</v>
      </c>
      <c r="P6532" t="s">
        <v>24</v>
      </c>
      <c r="Q6532" t="s">
        <v>42</v>
      </c>
      <c r="R6532" t="s">
        <v>475</v>
      </c>
      <c r="S6532">
        <v>2494</v>
      </c>
      <c r="T6532" t="s">
        <v>476</v>
      </c>
      <c r="U6532" t="s">
        <v>477</v>
      </c>
      <c r="V6532">
        <v>8</v>
      </c>
      <c r="W6532" t="s">
        <v>1179</v>
      </c>
    </row>
    <row r="6533" spans="1:23" x14ac:dyDescent="0.3">
      <c r="A6533">
        <v>6718</v>
      </c>
      <c r="B6533" t="s">
        <v>37</v>
      </c>
      <c r="C6533">
        <v>2015</v>
      </c>
      <c r="D6533">
        <f t="shared" ca="1" si="408"/>
        <v>8</v>
      </c>
      <c r="E6533" s="5">
        <v>509999</v>
      </c>
      <c r="F6533">
        <v>82000</v>
      </c>
      <c r="G6533" t="s">
        <v>19</v>
      </c>
      <c r="H6533" t="str">
        <f t="shared" si="409"/>
        <v>East</v>
      </c>
      <c r="I6533" t="s">
        <v>912</v>
      </c>
      <c r="J6533" t="str">
        <f t="shared" si="410"/>
        <v>Ohio</v>
      </c>
      <c r="K6533" t="s">
        <v>2357</v>
      </c>
      <c r="L6533" t="str">
        <f t="shared" si="411"/>
        <v>Mentor</v>
      </c>
      <c r="M6533" t="s">
        <v>22</v>
      </c>
      <c r="N6533" t="str">
        <f>IF(M6533="", "", IFERROR(VLOOKUP(M6533, Data!$A$1:$B$5, 2, 0), "Unkown fuel"))</f>
        <v>very harmful</v>
      </c>
      <c r="O6533" t="s">
        <v>23</v>
      </c>
      <c r="P6533" t="s">
        <v>24</v>
      </c>
      <c r="Q6533" t="s">
        <v>25</v>
      </c>
      <c r="R6533" t="s">
        <v>618</v>
      </c>
      <c r="S6533">
        <v>1498</v>
      </c>
      <c r="T6533" t="s">
        <v>105</v>
      </c>
      <c r="U6533" t="s">
        <v>95</v>
      </c>
      <c r="V6533">
        <v>5</v>
      </c>
      <c r="W6533" t="s">
        <v>1179</v>
      </c>
    </row>
    <row r="6534" spans="1:23" x14ac:dyDescent="0.3">
      <c r="A6534">
        <v>6719</v>
      </c>
      <c r="B6534" t="s">
        <v>46</v>
      </c>
      <c r="C6534">
        <v>2010</v>
      </c>
      <c r="D6534">
        <f t="shared" ca="1" si="408"/>
        <v>13</v>
      </c>
      <c r="E6534" s="5">
        <v>275000</v>
      </c>
      <c r="F6534">
        <v>80000</v>
      </c>
      <c r="G6534" t="s">
        <v>19</v>
      </c>
      <c r="H6534" t="str">
        <f t="shared" si="409"/>
        <v>East</v>
      </c>
      <c r="I6534" t="s">
        <v>912</v>
      </c>
      <c r="J6534" t="str">
        <f t="shared" si="410"/>
        <v>Ohio</v>
      </c>
      <c r="K6534" t="s">
        <v>2357</v>
      </c>
      <c r="L6534" t="str">
        <f t="shared" si="411"/>
        <v>Mentor</v>
      </c>
      <c r="M6534" t="s">
        <v>41</v>
      </c>
      <c r="N6534" t="str">
        <f>IF(M6534="", "", IFERROR(VLOOKUP(M6534, Data!$A$1:$B$5, 2, 0), "Unkown fuel"))</f>
        <v>harmful</v>
      </c>
      <c r="O6534" t="s">
        <v>23</v>
      </c>
      <c r="P6534" t="s">
        <v>24</v>
      </c>
      <c r="Q6534" t="s">
        <v>25</v>
      </c>
      <c r="R6534" t="s">
        <v>246</v>
      </c>
      <c r="S6534">
        <v>1086</v>
      </c>
      <c r="T6534" t="s">
        <v>247</v>
      </c>
      <c r="U6534" t="s">
        <v>248</v>
      </c>
      <c r="V6534">
        <v>5</v>
      </c>
      <c r="W6534" t="s">
        <v>1179</v>
      </c>
    </row>
    <row r="6535" spans="1:23" x14ac:dyDescent="0.3">
      <c r="A6535">
        <v>6720</v>
      </c>
      <c r="B6535" t="s">
        <v>120</v>
      </c>
      <c r="C6535">
        <v>2017</v>
      </c>
      <c r="D6535">
        <f t="shared" ca="1" si="408"/>
        <v>6</v>
      </c>
      <c r="E6535" s="5">
        <v>650000</v>
      </c>
      <c r="F6535">
        <v>40000</v>
      </c>
      <c r="G6535" t="s">
        <v>19</v>
      </c>
      <c r="H6535" t="str">
        <f t="shared" si="409"/>
        <v>East</v>
      </c>
      <c r="I6535" t="s">
        <v>912</v>
      </c>
      <c r="J6535" t="str">
        <f t="shared" si="410"/>
        <v>Ohio</v>
      </c>
      <c r="K6535" t="s">
        <v>866</v>
      </c>
      <c r="L6535" t="str">
        <f t="shared" si="411"/>
        <v>Newark</v>
      </c>
      <c r="M6535" t="s">
        <v>22</v>
      </c>
      <c r="N6535" t="str">
        <f>IF(M6535="", "", IFERROR(VLOOKUP(M6535, Data!$A$1:$B$5, 2, 0), "Unkown fuel"))</f>
        <v>very harmful</v>
      </c>
      <c r="O6535" t="s">
        <v>23</v>
      </c>
      <c r="P6535" t="s">
        <v>24</v>
      </c>
      <c r="Q6535" t="s">
        <v>33</v>
      </c>
      <c r="R6535" t="s">
        <v>121</v>
      </c>
      <c r="S6535">
        <v>1248</v>
      </c>
      <c r="T6535" t="s">
        <v>556</v>
      </c>
      <c r="U6535" t="s">
        <v>123</v>
      </c>
      <c r="V6535">
        <v>7</v>
      </c>
      <c r="W6535" t="s">
        <v>1179</v>
      </c>
    </row>
    <row r="6536" spans="1:23" x14ac:dyDescent="0.3">
      <c r="A6536">
        <v>6721</v>
      </c>
      <c r="B6536" t="s">
        <v>153</v>
      </c>
      <c r="C6536">
        <v>2019</v>
      </c>
      <c r="D6536">
        <f t="shared" ca="1" si="408"/>
        <v>4</v>
      </c>
      <c r="E6536" s="5">
        <v>1850000</v>
      </c>
      <c r="F6536">
        <v>14000</v>
      </c>
      <c r="G6536" t="s">
        <v>19</v>
      </c>
      <c r="H6536" t="str">
        <f t="shared" si="409"/>
        <v>East</v>
      </c>
      <c r="I6536" t="s">
        <v>912</v>
      </c>
      <c r="J6536" t="str">
        <f t="shared" si="410"/>
        <v>Ohio</v>
      </c>
      <c r="K6536" t="s">
        <v>1343</v>
      </c>
      <c r="L6536" t="str">
        <f t="shared" si="411"/>
        <v>Middletown</v>
      </c>
      <c r="M6536" t="s">
        <v>22</v>
      </c>
      <c r="N6536" t="str">
        <f>IF(M6536="", "", IFERROR(VLOOKUP(M6536, Data!$A$1:$B$5, 2, 0), "Unkown fuel"))</f>
        <v>very harmful</v>
      </c>
      <c r="O6536" t="s">
        <v>23</v>
      </c>
      <c r="P6536" t="s">
        <v>24</v>
      </c>
      <c r="Q6536" t="s">
        <v>25</v>
      </c>
      <c r="R6536" t="s">
        <v>491</v>
      </c>
      <c r="S6536">
        <v>1956</v>
      </c>
      <c r="T6536" t="s">
        <v>204</v>
      </c>
      <c r="U6536" t="s">
        <v>601</v>
      </c>
      <c r="V6536">
        <v>5</v>
      </c>
      <c r="W6536" t="s">
        <v>1179</v>
      </c>
    </row>
    <row r="6537" spans="1:23" x14ac:dyDescent="0.3">
      <c r="A6537">
        <v>6722</v>
      </c>
      <c r="B6537" t="s">
        <v>75</v>
      </c>
      <c r="C6537">
        <v>2014</v>
      </c>
      <c r="D6537">
        <f t="shared" ca="1" si="408"/>
        <v>9</v>
      </c>
      <c r="E6537" s="5">
        <v>650000</v>
      </c>
      <c r="F6537">
        <v>129000</v>
      </c>
      <c r="G6537" t="s">
        <v>19</v>
      </c>
      <c r="H6537" t="str">
        <f t="shared" si="409"/>
        <v>East</v>
      </c>
      <c r="I6537" t="s">
        <v>912</v>
      </c>
      <c r="J6537" t="str">
        <f t="shared" si="410"/>
        <v>Ohio</v>
      </c>
      <c r="K6537" t="s">
        <v>1343</v>
      </c>
      <c r="L6537" t="str">
        <f t="shared" si="411"/>
        <v>Middletown</v>
      </c>
      <c r="M6537" t="s">
        <v>22</v>
      </c>
      <c r="N6537" t="str">
        <f>IF(M6537="", "", IFERROR(VLOOKUP(M6537, Data!$A$1:$B$5, 2, 0), "Unkown fuel"))</f>
        <v>very harmful</v>
      </c>
      <c r="O6537" t="s">
        <v>23</v>
      </c>
      <c r="P6537" t="s">
        <v>24</v>
      </c>
      <c r="Q6537" t="s">
        <v>25</v>
      </c>
      <c r="R6537" t="s">
        <v>1073</v>
      </c>
      <c r="S6537">
        <v>1461</v>
      </c>
      <c r="T6537" t="s">
        <v>77</v>
      </c>
      <c r="U6537" t="s">
        <v>555</v>
      </c>
      <c r="V6537">
        <v>5</v>
      </c>
      <c r="W6537" t="s">
        <v>1179</v>
      </c>
    </row>
    <row r="6538" spans="1:23" x14ac:dyDescent="0.3">
      <c r="A6538">
        <v>6723</v>
      </c>
      <c r="B6538" t="s">
        <v>631</v>
      </c>
      <c r="C6538">
        <v>2016</v>
      </c>
      <c r="D6538">
        <f t="shared" ca="1" si="408"/>
        <v>7</v>
      </c>
      <c r="E6538" s="5">
        <v>360000</v>
      </c>
      <c r="F6538">
        <v>60000</v>
      </c>
      <c r="G6538" t="s">
        <v>19</v>
      </c>
      <c r="H6538" t="str">
        <f t="shared" si="409"/>
        <v>East</v>
      </c>
      <c r="I6538" t="s">
        <v>786</v>
      </c>
      <c r="J6538" t="str">
        <f t="shared" si="410"/>
        <v>New Jersey</v>
      </c>
      <c r="K6538" t="s">
        <v>987</v>
      </c>
      <c r="L6538" t="str">
        <f t="shared" si="411"/>
        <v>Glassboro</v>
      </c>
      <c r="M6538" t="s">
        <v>22</v>
      </c>
      <c r="N6538" t="str">
        <f>IF(M6538="", "", IFERROR(VLOOKUP(M6538, Data!$A$1:$B$5, 2, 0), "Unkown fuel"))</f>
        <v>very harmful</v>
      </c>
      <c r="O6538" t="s">
        <v>23</v>
      </c>
      <c r="P6538" t="s">
        <v>24</v>
      </c>
      <c r="Q6538" t="s">
        <v>33</v>
      </c>
      <c r="R6538" t="s">
        <v>651</v>
      </c>
      <c r="S6538">
        <v>1248</v>
      </c>
      <c r="T6538" t="s">
        <v>847</v>
      </c>
      <c r="U6538" t="s">
        <v>633</v>
      </c>
      <c r="V6538">
        <v>5</v>
      </c>
      <c r="W6538" t="s">
        <v>1179</v>
      </c>
    </row>
    <row r="6539" spans="1:23" x14ac:dyDescent="0.3">
      <c r="A6539">
        <v>6724</v>
      </c>
      <c r="B6539" t="s">
        <v>221</v>
      </c>
      <c r="C6539">
        <v>2018</v>
      </c>
      <c r="D6539">
        <f t="shared" ca="1" si="408"/>
        <v>5</v>
      </c>
      <c r="E6539" s="5">
        <v>650000</v>
      </c>
      <c r="F6539">
        <v>82000</v>
      </c>
      <c r="G6539" t="s">
        <v>19</v>
      </c>
      <c r="H6539" t="str">
        <f t="shared" si="409"/>
        <v>East</v>
      </c>
      <c r="I6539" t="s">
        <v>83</v>
      </c>
      <c r="J6539" t="str">
        <f t="shared" si="410"/>
        <v>Massachusetts</v>
      </c>
      <c r="K6539" t="s">
        <v>2358</v>
      </c>
      <c r="L6539" t="str">
        <f t="shared" si="411"/>
        <v>Belmont</v>
      </c>
      <c r="M6539" t="s">
        <v>22</v>
      </c>
      <c r="N6539" t="str">
        <f>IF(M6539="", "", IFERROR(VLOOKUP(M6539, Data!$A$1:$B$5, 2, 0), "Unkown fuel"))</f>
        <v>very harmful</v>
      </c>
      <c r="O6539" t="s">
        <v>23</v>
      </c>
      <c r="P6539" t="s">
        <v>154</v>
      </c>
      <c r="Q6539" t="s">
        <v>25</v>
      </c>
      <c r="R6539" t="s">
        <v>2359</v>
      </c>
      <c r="S6539">
        <v>1498</v>
      </c>
      <c r="T6539" t="s">
        <v>228</v>
      </c>
      <c r="U6539" t="s">
        <v>224</v>
      </c>
      <c r="V6539">
        <v>5</v>
      </c>
      <c r="W6539" t="s">
        <v>1179</v>
      </c>
    </row>
    <row r="6540" spans="1:23" x14ac:dyDescent="0.3">
      <c r="A6540">
        <v>6725</v>
      </c>
      <c r="B6540" t="s">
        <v>327</v>
      </c>
      <c r="C6540">
        <v>2013</v>
      </c>
      <c r="D6540">
        <f t="shared" ca="1" si="408"/>
        <v>10</v>
      </c>
      <c r="E6540" s="5">
        <v>2000000</v>
      </c>
      <c r="F6540">
        <v>77500</v>
      </c>
      <c r="G6540" t="s">
        <v>19</v>
      </c>
      <c r="H6540" t="str">
        <f t="shared" si="409"/>
        <v>East</v>
      </c>
      <c r="I6540" t="s">
        <v>83</v>
      </c>
      <c r="J6540" t="str">
        <f t="shared" si="410"/>
        <v>Massachusetts</v>
      </c>
      <c r="K6540" t="s">
        <v>2360</v>
      </c>
      <c r="L6540" t="str">
        <f t="shared" si="411"/>
        <v>Leominster</v>
      </c>
      <c r="M6540" t="s">
        <v>22</v>
      </c>
      <c r="N6540" t="str">
        <f>IF(M6540="", "", IFERROR(VLOOKUP(M6540, Data!$A$1:$B$5, 2, 0), "Unkown fuel"))</f>
        <v>very harmful</v>
      </c>
      <c r="O6540" t="s">
        <v>23</v>
      </c>
      <c r="P6540" t="s">
        <v>154</v>
      </c>
      <c r="Q6540" t="s">
        <v>42</v>
      </c>
      <c r="R6540" t="s">
        <v>1184</v>
      </c>
      <c r="S6540">
        <v>2179</v>
      </c>
      <c r="T6540" t="s">
        <v>1140</v>
      </c>
      <c r="U6540" t="s">
        <v>2361</v>
      </c>
      <c r="V6540">
        <v>5</v>
      </c>
      <c r="W6540" t="s">
        <v>1179</v>
      </c>
    </row>
    <row r="6541" spans="1:23" x14ac:dyDescent="0.3">
      <c r="A6541">
        <v>6726</v>
      </c>
      <c r="B6541" t="s">
        <v>120</v>
      </c>
      <c r="C6541">
        <v>2017</v>
      </c>
      <c r="D6541">
        <f t="shared" ca="1" si="408"/>
        <v>6</v>
      </c>
      <c r="E6541" s="5">
        <v>675000</v>
      </c>
      <c r="F6541">
        <v>50000</v>
      </c>
      <c r="G6541" t="s">
        <v>19</v>
      </c>
      <c r="H6541" t="str">
        <f t="shared" si="409"/>
        <v>East</v>
      </c>
      <c r="I6541" t="s">
        <v>83</v>
      </c>
      <c r="J6541" t="str">
        <f t="shared" si="410"/>
        <v>Massachusetts</v>
      </c>
      <c r="K6541" t="s">
        <v>1155</v>
      </c>
      <c r="L6541" t="str">
        <f t="shared" si="411"/>
        <v>Wellesley</v>
      </c>
      <c r="M6541" t="s">
        <v>22</v>
      </c>
      <c r="N6541" t="str">
        <f>IF(M6541="", "", IFERROR(VLOOKUP(M6541, Data!$A$1:$B$5, 2, 0), "Unkown fuel"))</f>
        <v>very harmful</v>
      </c>
      <c r="O6541" t="s">
        <v>23</v>
      </c>
      <c r="P6541" t="s">
        <v>24</v>
      </c>
      <c r="Q6541" t="s">
        <v>33</v>
      </c>
      <c r="R6541" t="s">
        <v>121</v>
      </c>
      <c r="S6541">
        <v>1248</v>
      </c>
      <c r="T6541" t="s">
        <v>556</v>
      </c>
      <c r="U6541" t="s">
        <v>123</v>
      </c>
      <c r="V6541">
        <v>7</v>
      </c>
      <c r="W6541" t="s">
        <v>1179</v>
      </c>
    </row>
    <row r="6542" spans="1:23" x14ac:dyDescent="0.3">
      <c r="A6542">
        <v>6727</v>
      </c>
      <c r="B6542" t="s">
        <v>18</v>
      </c>
      <c r="C6542">
        <v>2006</v>
      </c>
      <c r="D6542">
        <f t="shared" ca="1" si="408"/>
        <v>17</v>
      </c>
      <c r="E6542" s="5">
        <v>50000</v>
      </c>
      <c r="F6542">
        <v>40000</v>
      </c>
      <c r="G6542" t="s">
        <v>19</v>
      </c>
      <c r="H6542" t="str">
        <f t="shared" si="409"/>
        <v>East</v>
      </c>
      <c r="I6542" t="s">
        <v>780</v>
      </c>
      <c r="J6542" t="str">
        <f t="shared" si="410"/>
        <v>Maine</v>
      </c>
      <c r="K6542" t="s">
        <v>917</v>
      </c>
      <c r="L6542" t="str">
        <f t="shared" si="411"/>
        <v>Auburn</v>
      </c>
      <c r="M6542" t="s">
        <v>41</v>
      </c>
      <c r="N6542" t="str">
        <f>IF(M6542="", "", IFERROR(VLOOKUP(M6542, Data!$A$1:$B$5, 2, 0), "Unkown fuel"))</f>
        <v>harmful</v>
      </c>
      <c r="O6542" t="s">
        <v>23</v>
      </c>
      <c r="P6542" t="s">
        <v>24</v>
      </c>
      <c r="Q6542" t="s">
        <v>42</v>
      </c>
      <c r="R6542" t="s">
        <v>50</v>
      </c>
      <c r="S6542">
        <v>796</v>
      </c>
      <c r="T6542" t="s">
        <v>63</v>
      </c>
      <c r="U6542" t="s">
        <v>64</v>
      </c>
      <c r="V6542">
        <v>4</v>
      </c>
      <c r="W6542" t="s">
        <v>1179</v>
      </c>
    </row>
    <row r="6543" spans="1:23" x14ac:dyDescent="0.3">
      <c r="A6543">
        <v>6728</v>
      </c>
      <c r="B6543" t="s">
        <v>18</v>
      </c>
      <c r="C6543">
        <v>2017</v>
      </c>
      <c r="D6543">
        <f t="shared" ca="1" si="408"/>
        <v>6</v>
      </c>
      <c r="E6543" s="5">
        <v>445000</v>
      </c>
      <c r="F6543">
        <v>39500</v>
      </c>
      <c r="G6543" t="s">
        <v>19</v>
      </c>
      <c r="H6543" t="str">
        <f t="shared" si="409"/>
        <v>East</v>
      </c>
      <c r="I6543" t="s">
        <v>789</v>
      </c>
      <c r="J6543" t="str">
        <f t="shared" si="410"/>
        <v>Connecticut</v>
      </c>
      <c r="K6543" t="s">
        <v>1285</v>
      </c>
      <c r="L6543" t="str">
        <f t="shared" si="411"/>
        <v>Seymour</v>
      </c>
      <c r="M6543" t="s">
        <v>41</v>
      </c>
      <c r="N6543" t="str">
        <f>IF(M6543="", "", IFERROR(VLOOKUP(M6543, Data!$A$1:$B$5, 2, 0), "Unkown fuel"))</f>
        <v>harmful</v>
      </c>
      <c r="O6543" t="s">
        <v>23</v>
      </c>
      <c r="P6543" t="s">
        <v>24</v>
      </c>
      <c r="Q6543" t="s">
        <v>25</v>
      </c>
      <c r="R6543" t="s">
        <v>837</v>
      </c>
      <c r="S6543">
        <v>1197</v>
      </c>
      <c r="T6543" t="s">
        <v>265</v>
      </c>
      <c r="U6543" t="s">
        <v>266</v>
      </c>
      <c r="V6543">
        <v>5</v>
      </c>
      <c r="W6543" t="s">
        <v>1179</v>
      </c>
    </row>
    <row r="6544" spans="1:23" x14ac:dyDescent="0.3">
      <c r="A6544">
        <v>6729</v>
      </c>
      <c r="B6544" t="s">
        <v>46</v>
      </c>
      <c r="C6544">
        <v>2018</v>
      </c>
      <c r="D6544">
        <f t="shared" ca="1" si="408"/>
        <v>5</v>
      </c>
      <c r="E6544" s="5">
        <v>750000</v>
      </c>
      <c r="F6544">
        <v>40000</v>
      </c>
      <c r="G6544" t="s">
        <v>19</v>
      </c>
      <c r="H6544" t="str">
        <f t="shared" si="409"/>
        <v>East</v>
      </c>
      <c r="I6544" t="s">
        <v>780</v>
      </c>
      <c r="J6544" t="str">
        <f t="shared" si="410"/>
        <v>Maine</v>
      </c>
      <c r="K6544" t="s">
        <v>1229</v>
      </c>
      <c r="L6544" t="str">
        <f t="shared" si="411"/>
        <v>Bangor</v>
      </c>
      <c r="M6544" t="s">
        <v>22</v>
      </c>
      <c r="N6544" t="str">
        <f>IF(M6544="", "", IFERROR(VLOOKUP(M6544, Data!$A$1:$B$5, 2, 0), "Unkown fuel"))</f>
        <v>very harmful</v>
      </c>
      <c r="O6544" t="s">
        <v>23</v>
      </c>
      <c r="P6544" t="s">
        <v>24</v>
      </c>
      <c r="Q6544" t="s">
        <v>25</v>
      </c>
      <c r="R6544" t="s">
        <v>99</v>
      </c>
      <c r="S6544">
        <v>1396</v>
      </c>
      <c r="T6544" t="s">
        <v>216</v>
      </c>
      <c r="U6544" t="s">
        <v>916</v>
      </c>
      <c r="V6544">
        <v>5</v>
      </c>
      <c r="W6544" t="s">
        <v>1179</v>
      </c>
    </row>
    <row r="6545" spans="1:23" x14ac:dyDescent="0.3">
      <c r="A6545">
        <v>6730</v>
      </c>
      <c r="B6545" t="s">
        <v>18</v>
      </c>
      <c r="C6545">
        <v>2012</v>
      </c>
      <c r="D6545">
        <f t="shared" ca="1" si="408"/>
        <v>11</v>
      </c>
      <c r="E6545" s="5">
        <v>425000</v>
      </c>
      <c r="F6545">
        <v>56000</v>
      </c>
      <c r="G6545" t="s">
        <v>19</v>
      </c>
      <c r="H6545" t="str">
        <f t="shared" si="409"/>
        <v>East</v>
      </c>
      <c r="I6545" t="s">
        <v>782</v>
      </c>
      <c r="J6545" t="str">
        <f t="shared" si="410"/>
        <v>Vermont</v>
      </c>
      <c r="K6545" t="s">
        <v>790</v>
      </c>
      <c r="L6545" t="str">
        <f t="shared" si="411"/>
        <v>Colchester</v>
      </c>
      <c r="M6545" t="s">
        <v>22</v>
      </c>
      <c r="N6545" t="str">
        <f>IF(M6545="", "", IFERROR(VLOOKUP(M6545, Data!$A$1:$B$5, 2, 0), "Unkown fuel"))</f>
        <v>very harmful</v>
      </c>
      <c r="O6545" t="s">
        <v>23</v>
      </c>
      <c r="P6545" t="s">
        <v>24</v>
      </c>
      <c r="Q6545" t="s">
        <v>33</v>
      </c>
      <c r="R6545" t="s">
        <v>230</v>
      </c>
      <c r="S6545">
        <v>1248</v>
      </c>
      <c r="T6545" t="s">
        <v>27</v>
      </c>
      <c r="U6545" t="s">
        <v>28</v>
      </c>
      <c r="V6545">
        <v>5</v>
      </c>
      <c r="W6545" t="s">
        <v>1179</v>
      </c>
    </row>
    <row r="6546" spans="1:23" x14ac:dyDescent="0.3">
      <c r="A6546">
        <v>6732</v>
      </c>
      <c r="B6546" t="s">
        <v>46</v>
      </c>
      <c r="C6546">
        <v>2017</v>
      </c>
      <c r="D6546">
        <f t="shared" ca="1" si="408"/>
        <v>6</v>
      </c>
      <c r="E6546" s="5">
        <v>850000</v>
      </c>
      <c r="F6546">
        <v>54000</v>
      </c>
      <c r="G6546" t="s">
        <v>19</v>
      </c>
      <c r="H6546" t="str">
        <f t="shared" si="409"/>
        <v>East</v>
      </c>
      <c r="I6546" t="s">
        <v>786</v>
      </c>
      <c r="J6546" t="str">
        <f t="shared" si="410"/>
        <v>New Jersey</v>
      </c>
      <c r="K6546" t="s">
        <v>1981</v>
      </c>
      <c r="L6546" t="str">
        <f t="shared" si="411"/>
        <v>Jersey City</v>
      </c>
      <c r="M6546" t="s">
        <v>22</v>
      </c>
      <c r="N6546" t="str">
        <f>IF(M6546="", "", IFERROR(VLOOKUP(M6546, Data!$A$1:$B$5, 2, 0), "Unkown fuel"))</f>
        <v>very harmful</v>
      </c>
      <c r="O6546" t="s">
        <v>23</v>
      </c>
      <c r="P6546" t="s">
        <v>24</v>
      </c>
      <c r="Q6546" t="s">
        <v>25</v>
      </c>
      <c r="R6546" t="s">
        <v>99</v>
      </c>
      <c r="S6546">
        <v>1396</v>
      </c>
      <c r="T6546" t="s">
        <v>100</v>
      </c>
      <c r="U6546" t="s">
        <v>101</v>
      </c>
      <c r="V6546">
        <v>5</v>
      </c>
      <c r="W6546" t="s">
        <v>1179</v>
      </c>
    </row>
    <row r="6547" spans="1:23" x14ac:dyDescent="0.3">
      <c r="A6547">
        <v>6733</v>
      </c>
      <c r="B6547" t="s">
        <v>18</v>
      </c>
      <c r="C6547">
        <v>2016</v>
      </c>
      <c r="D6547">
        <f t="shared" ca="1" si="408"/>
        <v>7</v>
      </c>
      <c r="E6547" s="5">
        <v>400000</v>
      </c>
      <c r="F6547">
        <v>20000</v>
      </c>
      <c r="G6547" t="s">
        <v>19</v>
      </c>
      <c r="H6547" t="str">
        <f t="shared" si="409"/>
        <v>East</v>
      </c>
      <c r="I6547" t="s">
        <v>786</v>
      </c>
      <c r="J6547" t="str">
        <f t="shared" si="410"/>
        <v>New Jersey</v>
      </c>
      <c r="K6547" t="s">
        <v>2362</v>
      </c>
      <c r="L6547" t="str">
        <f t="shared" si="411"/>
        <v>Bridgeton</v>
      </c>
      <c r="M6547" t="s">
        <v>41</v>
      </c>
      <c r="N6547" t="str">
        <f>IF(M6547="", "", IFERROR(VLOOKUP(M6547, Data!$A$1:$B$5, 2, 0), "Unkown fuel"))</f>
        <v>harmful</v>
      </c>
      <c r="O6547" t="s">
        <v>23</v>
      </c>
      <c r="P6547" t="s">
        <v>24</v>
      </c>
      <c r="Q6547" t="s">
        <v>33</v>
      </c>
      <c r="R6547" t="s">
        <v>226</v>
      </c>
      <c r="S6547">
        <v>998</v>
      </c>
      <c r="T6547" t="s">
        <v>244</v>
      </c>
      <c r="U6547" t="s">
        <v>141</v>
      </c>
      <c r="V6547">
        <v>5</v>
      </c>
      <c r="W6547" t="s">
        <v>1179</v>
      </c>
    </row>
    <row r="6548" spans="1:23" x14ac:dyDescent="0.3">
      <c r="A6548">
        <v>6734</v>
      </c>
      <c r="B6548" t="s">
        <v>109</v>
      </c>
      <c r="C6548">
        <v>2014</v>
      </c>
      <c r="D6548">
        <f t="shared" ca="1" si="408"/>
        <v>9</v>
      </c>
      <c r="E6548" s="5">
        <v>200000</v>
      </c>
      <c r="F6548">
        <v>55896</v>
      </c>
      <c r="G6548" t="s">
        <v>19</v>
      </c>
      <c r="H6548" t="str">
        <f t="shared" si="409"/>
        <v>East</v>
      </c>
      <c r="I6548" t="s">
        <v>780</v>
      </c>
      <c r="J6548" t="str">
        <f t="shared" si="410"/>
        <v>Maine</v>
      </c>
      <c r="K6548" t="s">
        <v>788</v>
      </c>
      <c r="L6548" t="str">
        <f t="shared" si="411"/>
        <v>Brunswick</v>
      </c>
      <c r="M6548" t="s">
        <v>22</v>
      </c>
      <c r="N6548" t="str">
        <f>IF(M6548="", "", IFERROR(VLOOKUP(M6548, Data!$A$1:$B$5, 2, 0), "Unkown fuel"))</f>
        <v>very harmful</v>
      </c>
      <c r="O6548" t="s">
        <v>23</v>
      </c>
      <c r="P6548" t="s">
        <v>24</v>
      </c>
      <c r="Q6548" t="s">
        <v>33</v>
      </c>
      <c r="R6548" t="s">
        <v>653</v>
      </c>
      <c r="S6548">
        <v>1396</v>
      </c>
      <c r="T6548" t="s">
        <v>471</v>
      </c>
      <c r="U6548" t="s">
        <v>472</v>
      </c>
      <c r="V6548">
        <v>5</v>
      </c>
      <c r="W6548" t="s">
        <v>1179</v>
      </c>
    </row>
    <row r="6549" spans="1:23" x14ac:dyDescent="0.3">
      <c r="A6549">
        <v>6735</v>
      </c>
      <c r="B6549" t="s">
        <v>37</v>
      </c>
      <c r="C6549">
        <v>2016</v>
      </c>
      <c r="D6549">
        <f t="shared" ca="1" si="408"/>
        <v>7</v>
      </c>
      <c r="E6549" s="5">
        <v>550000</v>
      </c>
      <c r="F6549">
        <v>35000</v>
      </c>
      <c r="G6549" t="s">
        <v>19</v>
      </c>
      <c r="H6549" t="str">
        <f t="shared" si="409"/>
        <v>East</v>
      </c>
      <c r="I6549" t="s">
        <v>782</v>
      </c>
      <c r="J6549" t="str">
        <f t="shared" si="410"/>
        <v>Vermont</v>
      </c>
      <c r="K6549" t="s">
        <v>1482</v>
      </c>
      <c r="L6549" t="str">
        <f t="shared" si="411"/>
        <v>Bennington</v>
      </c>
      <c r="M6549" t="s">
        <v>22</v>
      </c>
      <c r="N6549" t="str">
        <f>IF(M6549="", "", IFERROR(VLOOKUP(M6549, Data!$A$1:$B$5, 2, 0), "Unkown fuel"))</f>
        <v>very harmful</v>
      </c>
      <c r="O6549" t="s">
        <v>23</v>
      </c>
      <c r="P6549" t="s">
        <v>24</v>
      </c>
      <c r="Q6549" t="s">
        <v>25</v>
      </c>
      <c r="R6549" t="s">
        <v>618</v>
      </c>
      <c r="S6549">
        <v>1498</v>
      </c>
      <c r="T6549" t="s">
        <v>105</v>
      </c>
      <c r="U6549" t="s">
        <v>95</v>
      </c>
      <c r="V6549">
        <v>5</v>
      </c>
      <c r="W6549" t="s">
        <v>1179</v>
      </c>
    </row>
    <row r="6550" spans="1:23" x14ac:dyDescent="0.3">
      <c r="A6550">
        <v>6736</v>
      </c>
      <c r="B6550" t="s">
        <v>37</v>
      </c>
      <c r="C6550">
        <v>2012</v>
      </c>
      <c r="D6550">
        <f t="shared" ca="1" si="408"/>
        <v>11</v>
      </c>
      <c r="E6550" s="5">
        <v>250000</v>
      </c>
      <c r="F6550">
        <v>97000</v>
      </c>
      <c r="G6550" t="s">
        <v>19</v>
      </c>
      <c r="H6550" t="str">
        <f t="shared" si="409"/>
        <v>East</v>
      </c>
      <c r="I6550" t="s">
        <v>83</v>
      </c>
      <c r="J6550" t="str">
        <f t="shared" si="410"/>
        <v>Massachusetts</v>
      </c>
      <c r="K6550" t="s">
        <v>2363</v>
      </c>
      <c r="L6550" t="str">
        <f t="shared" si="411"/>
        <v>New Bedford</v>
      </c>
      <c r="M6550" t="s">
        <v>41</v>
      </c>
      <c r="N6550" t="str">
        <f>IF(M6550="", "", IFERROR(VLOOKUP(M6550, Data!$A$1:$B$5, 2, 0), "Unkown fuel"))</f>
        <v>harmful</v>
      </c>
      <c r="O6550" t="s">
        <v>23</v>
      </c>
      <c r="P6550" t="s">
        <v>24</v>
      </c>
      <c r="Q6550" t="s">
        <v>33</v>
      </c>
      <c r="R6550" t="s">
        <v>418</v>
      </c>
      <c r="S6550">
        <v>1198</v>
      </c>
      <c r="T6550" t="s">
        <v>219</v>
      </c>
      <c r="U6550" t="s">
        <v>312</v>
      </c>
      <c r="V6550">
        <v>5</v>
      </c>
      <c r="W6550" t="s">
        <v>1179</v>
      </c>
    </row>
    <row r="6551" spans="1:23" x14ac:dyDescent="0.3">
      <c r="A6551">
        <v>6737</v>
      </c>
      <c r="B6551" t="s">
        <v>18</v>
      </c>
      <c r="C6551">
        <v>2014</v>
      </c>
      <c r="D6551">
        <f t="shared" ca="1" si="408"/>
        <v>9</v>
      </c>
      <c r="E6551" s="5">
        <v>206000</v>
      </c>
      <c r="F6551">
        <v>120000</v>
      </c>
      <c r="G6551" t="s">
        <v>19</v>
      </c>
      <c r="H6551" t="str">
        <f t="shared" si="409"/>
        <v>East</v>
      </c>
      <c r="I6551" t="s">
        <v>786</v>
      </c>
      <c r="J6551" t="str">
        <f t="shared" si="410"/>
        <v>New Jersey</v>
      </c>
      <c r="K6551" t="s">
        <v>1785</v>
      </c>
      <c r="L6551" t="str">
        <f t="shared" si="411"/>
        <v>Garfield</v>
      </c>
      <c r="M6551" t="s">
        <v>41</v>
      </c>
      <c r="N6551" t="str">
        <f>IF(M6551="", "", IFERROR(VLOOKUP(M6551, Data!$A$1:$B$5, 2, 0), "Unkown fuel"))</f>
        <v>harmful</v>
      </c>
      <c r="O6551" t="s">
        <v>23</v>
      </c>
      <c r="P6551" t="s">
        <v>24</v>
      </c>
      <c r="Q6551" t="s">
        <v>33</v>
      </c>
      <c r="R6551" t="s">
        <v>430</v>
      </c>
      <c r="S6551">
        <v>796</v>
      </c>
      <c r="T6551" t="s">
        <v>118</v>
      </c>
      <c r="U6551" t="s">
        <v>119</v>
      </c>
      <c r="V6551">
        <v>5</v>
      </c>
      <c r="W6551" t="s">
        <v>1179</v>
      </c>
    </row>
    <row r="6552" spans="1:23" x14ac:dyDescent="0.3">
      <c r="A6552">
        <v>6738</v>
      </c>
      <c r="B6552" t="s">
        <v>46</v>
      </c>
      <c r="C6552">
        <v>2014</v>
      </c>
      <c r="D6552">
        <f t="shared" ca="1" si="408"/>
        <v>9</v>
      </c>
      <c r="E6552" s="5">
        <v>290000</v>
      </c>
      <c r="F6552">
        <v>50000</v>
      </c>
      <c r="G6552" t="s">
        <v>19</v>
      </c>
      <c r="H6552" t="str">
        <f t="shared" si="409"/>
        <v>East</v>
      </c>
      <c r="I6552" t="s">
        <v>786</v>
      </c>
      <c r="J6552" t="str">
        <f t="shared" si="410"/>
        <v>New Jersey</v>
      </c>
      <c r="K6552" t="s">
        <v>1593</v>
      </c>
      <c r="L6552" t="str">
        <f t="shared" si="411"/>
        <v>Dover</v>
      </c>
      <c r="M6552" t="s">
        <v>41</v>
      </c>
      <c r="N6552" t="str">
        <f>IF(M6552="", "", IFERROR(VLOOKUP(M6552, Data!$A$1:$B$5, 2, 0), "Unkown fuel"))</f>
        <v>harmful</v>
      </c>
      <c r="O6552" t="s">
        <v>23</v>
      </c>
      <c r="P6552" t="s">
        <v>24</v>
      </c>
      <c r="Q6552" t="s">
        <v>25</v>
      </c>
      <c r="R6552" t="s">
        <v>390</v>
      </c>
      <c r="S6552">
        <v>814</v>
      </c>
      <c r="T6552" t="s">
        <v>541</v>
      </c>
      <c r="U6552" t="s">
        <v>542</v>
      </c>
      <c r="V6552">
        <v>5</v>
      </c>
      <c r="W6552" t="s">
        <v>1179</v>
      </c>
    </row>
    <row r="6553" spans="1:23" x14ac:dyDescent="0.3">
      <c r="A6553">
        <v>6739</v>
      </c>
      <c r="B6553" t="s">
        <v>109</v>
      </c>
      <c r="C6553">
        <v>2010</v>
      </c>
      <c r="D6553">
        <f t="shared" ca="1" si="408"/>
        <v>13</v>
      </c>
      <c r="E6553" s="5">
        <v>45000</v>
      </c>
      <c r="F6553">
        <v>30400</v>
      </c>
      <c r="G6553" t="s">
        <v>38</v>
      </c>
      <c r="H6553" t="str">
        <f t="shared" si="409"/>
        <v>Central</v>
      </c>
      <c r="I6553" t="s">
        <v>921</v>
      </c>
      <c r="J6553" t="str">
        <f t="shared" si="410"/>
        <v>Kansas</v>
      </c>
      <c r="K6553" t="s">
        <v>1226</v>
      </c>
      <c r="L6553" t="str">
        <f t="shared" si="411"/>
        <v>Shawnee</v>
      </c>
      <c r="M6553" t="s">
        <v>41</v>
      </c>
      <c r="N6553" t="str">
        <f>IF(M6553="", "", IFERROR(VLOOKUP(M6553, Data!$A$1:$B$5, 2, 0), "Unkown fuel"))</f>
        <v>harmful</v>
      </c>
      <c r="O6553" t="s">
        <v>23</v>
      </c>
      <c r="P6553" t="s">
        <v>24</v>
      </c>
      <c r="Q6553" t="s">
        <v>304</v>
      </c>
      <c r="R6553" t="s">
        <v>182</v>
      </c>
      <c r="S6553">
        <v>624</v>
      </c>
      <c r="T6553" t="s">
        <v>131</v>
      </c>
      <c r="U6553" t="s">
        <v>834</v>
      </c>
      <c r="V6553">
        <v>4</v>
      </c>
      <c r="W6553" t="s">
        <v>1179</v>
      </c>
    </row>
    <row r="6554" spans="1:23" x14ac:dyDescent="0.3">
      <c r="A6554">
        <v>6740</v>
      </c>
      <c r="B6554" t="s">
        <v>88</v>
      </c>
      <c r="C6554">
        <v>2019</v>
      </c>
      <c r="D6554">
        <f t="shared" ca="1" si="408"/>
        <v>4</v>
      </c>
      <c r="E6554" s="5">
        <v>1200000</v>
      </c>
      <c r="F6554">
        <v>15000</v>
      </c>
      <c r="G6554" t="s">
        <v>38</v>
      </c>
      <c r="H6554" t="str">
        <f t="shared" si="409"/>
        <v>Central</v>
      </c>
      <c r="I6554" t="s">
        <v>921</v>
      </c>
      <c r="J6554" t="str">
        <f t="shared" si="410"/>
        <v>Kansas</v>
      </c>
      <c r="K6554" t="s">
        <v>1226</v>
      </c>
      <c r="L6554" t="str">
        <f t="shared" si="411"/>
        <v>Shawnee</v>
      </c>
      <c r="M6554" t="s">
        <v>22</v>
      </c>
      <c r="N6554" t="str">
        <f>IF(M6554="", "", IFERROR(VLOOKUP(M6554, Data!$A$1:$B$5, 2, 0), "Unkown fuel"))</f>
        <v>very harmful</v>
      </c>
      <c r="O6554" t="s">
        <v>23</v>
      </c>
      <c r="P6554" t="s">
        <v>24</v>
      </c>
      <c r="Q6554" t="s">
        <v>25</v>
      </c>
      <c r="R6554" t="s">
        <v>72</v>
      </c>
      <c r="S6554">
        <v>1497</v>
      </c>
      <c r="T6554" t="s">
        <v>644</v>
      </c>
      <c r="U6554" t="s">
        <v>1232</v>
      </c>
      <c r="V6554">
        <v>5</v>
      </c>
      <c r="W6554" t="s">
        <v>1179</v>
      </c>
    </row>
    <row r="6555" spans="1:23" x14ac:dyDescent="0.3">
      <c r="A6555">
        <v>6741</v>
      </c>
      <c r="B6555" t="s">
        <v>296</v>
      </c>
      <c r="C6555">
        <v>2012</v>
      </c>
      <c r="D6555">
        <f t="shared" ca="1" si="408"/>
        <v>11</v>
      </c>
      <c r="E6555" s="5">
        <v>220000</v>
      </c>
      <c r="F6555">
        <v>110000</v>
      </c>
      <c r="G6555" t="s">
        <v>38</v>
      </c>
      <c r="H6555" t="str">
        <f t="shared" si="409"/>
        <v>Central</v>
      </c>
      <c r="I6555" t="s">
        <v>921</v>
      </c>
      <c r="J6555" t="str">
        <f t="shared" si="410"/>
        <v>Kansas</v>
      </c>
      <c r="K6555" t="s">
        <v>1571</v>
      </c>
      <c r="L6555" t="str">
        <f t="shared" si="411"/>
        <v>Wichita</v>
      </c>
      <c r="M6555" t="s">
        <v>22</v>
      </c>
      <c r="N6555" t="str">
        <f>IF(M6555="", "", IFERROR(VLOOKUP(M6555, Data!$A$1:$B$5, 2, 0), "Unkown fuel"))</f>
        <v>very harmful</v>
      </c>
      <c r="O6555" t="s">
        <v>23</v>
      </c>
      <c r="P6555" t="s">
        <v>24</v>
      </c>
      <c r="Q6555" t="s">
        <v>42</v>
      </c>
      <c r="R6555" t="s">
        <v>809</v>
      </c>
      <c r="S6555">
        <v>1461</v>
      </c>
      <c r="T6555" t="s">
        <v>613</v>
      </c>
      <c r="U6555" t="s">
        <v>614</v>
      </c>
      <c r="V6555">
        <v>5</v>
      </c>
      <c r="W6555" t="s">
        <v>1179</v>
      </c>
    </row>
    <row r="6556" spans="1:23" x14ac:dyDescent="0.3">
      <c r="A6556">
        <v>6742</v>
      </c>
      <c r="B6556" t="s">
        <v>173</v>
      </c>
      <c r="C6556">
        <v>2008</v>
      </c>
      <c r="D6556">
        <f t="shared" ca="1" si="408"/>
        <v>15</v>
      </c>
      <c r="E6556" s="5">
        <v>515000</v>
      </c>
      <c r="F6556">
        <v>120000</v>
      </c>
      <c r="G6556" t="s">
        <v>38</v>
      </c>
      <c r="H6556" t="str">
        <f t="shared" si="409"/>
        <v>Central</v>
      </c>
      <c r="I6556" t="s">
        <v>921</v>
      </c>
      <c r="J6556" t="str">
        <f t="shared" si="410"/>
        <v>Kansas</v>
      </c>
      <c r="K6556" t="s">
        <v>1571</v>
      </c>
      <c r="L6556" t="str">
        <f t="shared" si="411"/>
        <v>Wichita</v>
      </c>
      <c r="M6556" t="s">
        <v>22</v>
      </c>
      <c r="N6556" t="str">
        <f>IF(M6556="", "", IFERROR(VLOOKUP(M6556, Data!$A$1:$B$5, 2, 0), "Unkown fuel"))</f>
        <v>very harmful</v>
      </c>
      <c r="O6556" t="s">
        <v>23</v>
      </c>
      <c r="P6556" t="s">
        <v>154</v>
      </c>
      <c r="Q6556" t="s">
        <v>33</v>
      </c>
      <c r="R6556" t="s">
        <v>203</v>
      </c>
      <c r="S6556">
        <v>2143</v>
      </c>
      <c r="T6556" t="s">
        <v>204</v>
      </c>
      <c r="U6556" t="s">
        <v>205</v>
      </c>
      <c r="V6556">
        <v>5</v>
      </c>
      <c r="W6556" t="s">
        <v>1179</v>
      </c>
    </row>
    <row r="6557" spans="1:23" x14ac:dyDescent="0.3">
      <c r="A6557">
        <v>6743</v>
      </c>
      <c r="B6557" t="s">
        <v>18</v>
      </c>
      <c r="C6557">
        <v>2010</v>
      </c>
      <c r="D6557">
        <f t="shared" ca="1" si="408"/>
        <v>13</v>
      </c>
      <c r="E6557" s="5">
        <v>170000</v>
      </c>
      <c r="F6557">
        <v>100000</v>
      </c>
      <c r="G6557" t="s">
        <v>38</v>
      </c>
      <c r="H6557" t="str">
        <f t="shared" si="409"/>
        <v>Central</v>
      </c>
      <c r="I6557" t="s">
        <v>921</v>
      </c>
      <c r="J6557" t="str">
        <f t="shared" si="410"/>
        <v>Kansas</v>
      </c>
      <c r="K6557" t="s">
        <v>2364</v>
      </c>
      <c r="L6557" t="str">
        <f t="shared" si="411"/>
        <v>Topeka</v>
      </c>
      <c r="M6557" t="s">
        <v>41</v>
      </c>
      <c r="N6557" t="str">
        <f>IF(M6557="", "", IFERROR(VLOOKUP(M6557, Data!$A$1:$B$5, 2, 0), "Unkown fuel"))</f>
        <v>harmful</v>
      </c>
      <c r="O6557" t="s">
        <v>23</v>
      </c>
      <c r="P6557" t="s">
        <v>24</v>
      </c>
      <c r="Q6557" t="s">
        <v>25</v>
      </c>
      <c r="R6557" t="s">
        <v>96</v>
      </c>
      <c r="S6557">
        <v>796</v>
      </c>
      <c r="T6557" t="s">
        <v>97</v>
      </c>
      <c r="U6557" t="s">
        <v>98</v>
      </c>
      <c r="V6557">
        <v>5</v>
      </c>
      <c r="W6557" t="s">
        <v>1179</v>
      </c>
    </row>
    <row r="6558" spans="1:23" x14ac:dyDescent="0.3">
      <c r="A6558">
        <v>6744</v>
      </c>
      <c r="B6558" t="s">
        <v>18</v>
      </c>
      <c r="C6558">
        <v>2010</v>
      </c>
      <c r="D6558">
        <f t="shared" ca="1" si="408"/>
        <v>13</v>
      </c>
      <c r="E6558" s="5">
        <v>260000</v>
      </c>
      <c r="F6558">
        <v>120000</v>
      </c>
      <c r="G6558" t="s">
        <v>38</v>
      </c>
      <c r="H6558" t="str">
        <f t="shared" si="409"/>
        <v>Central</v>
      </c>
      <c r="I6558" t="s">
        <v>921</v>
      </c>
      <c r="J6558" t="str">
        <f t="shared" si="410"/>
        <v>Kansas</v>
      </c>
      <c r="K6558" t="s">
        <v>2364</v>
      </c>
      <c r="L6558" t="str">
        <f t="shared" si="411"/>
        <v>Topeka</v>
      </c>
      <c r="M6558" t="s">
        <v>22</v>
      </c>
      <c r="N6558" t="str">
        <f>IF(M6558="", "", IFERROR(VLOOKUP(M6558, Data!$A$1:$B$5, 2, 0), "Unkown fuel"))</f>
        <v>very harmful</v>
      </c>
      <c r="O6558" t="s">
        <v>23</v>
      </c>
      <c r="P6558" t="s">
        <v>24</v>
      </c>
      <c r="Q6558" t="s">
        <v>33</v>
      </c>
      <c r="R6558" t="s">
        <v>159</v>
      </c>
      <c r="S6558">
        <v>1248</v>
      </c>
      <c r="T6558" t="s">
        <v>393</v>
      </c>
      <c r="U6558" t="s">
        <v>28</v>
      </c>
      <c r="V6558">
        <v>5</v>
      </c>
      <c r="W6558" t="s">
        <v>1179</v>
      </c>
    </row>
    <row r="6559" spans="1:23" x14ac:dyDescent="0.3">
      <c r="A6559">
        <v>6745</v>
      </c>
      <c r="B6559" t="s">
        <v>221</v>
      </c>
      <c r="C6559">
        <v>2012</v>
      </c>
      <c r="D6559">
        <f t="shared" ca="1" si="408"/>
        <v>11</v>
      </c>
      <c r="E6559" s="5">
        <v>315000</v>
      </c>
      <c r="F6559">
        <v>130000</v>
      </c>
      <c r="G6559" t="s">
        <v>38</v>
      </c>
      <c r="H6559" t="str">
        <f t="shared" si="409"/>
        <v>Central</v>
      </c>
      <c r="I6559" t="s">
        <v>921</v>
      </c>
      <c r="J6559" t="str">
        <f t="shared" si="410"/>
        <v>Kansas</v>
      </c>
      <c r="K6559" t="s">
        <v>2364</v>
      </c>
      <c r="L6559" t="str">
        <f t="shared" si="411"/>
        <v>Topeka</v>
      </c>
      <c r="M6559" t="s">
        <v>22</v>
      </c>
      <c r="N6559" t="str">
        <f>IF(M6559="", "", IFERROR(VLOOKUP(M6559, Data!$A$1:$B$5, 2, 0), "Unkown fuel"))</f>
        <v>very harmful</v>
      </c>
      <c r="O6559" t="s">
        <v>23</v>
      </c>
      <c r="P6559" t="s">
        <v>24</v>
      </c>
      <c r="Q6559" t="s">
        <v>33</v>
      </c>
      <c r="R6559" t="s">
        <v>234</v>
      </c>
      <c r="S6559">
        <v>1598</v>
      </c>
      <c r="T6559" t="s">
        <v>235</v>
      </c>
      <c r="U6559" t="s">
        <v>36</v>
      </c>
      <c r="V6559">
        <v>5</v>
      </c>
      <c r="W6559" t="s">
        <v>1179</v>
      </c>
    </row>
    <row r="6560" spans="1:23" x14ac:dyDescent="0.3">
      <c r="A6560">
        <v>6746</v>
      </c>
      <c r="B6560" t="s">
        <v>18</v>
      </c>
      <c r="C6560">
        <v>2011</v>
      </c>
      <c r="D6560">
        <f t="shared" ca="1" si="408"/>
        <v>12</v>
      </c>
      <c r="E6560" s="5">
        <v>225000</v>
      </c>
      <c r="F6560">
        <v>76000</v>
      </c>
      <c r="G6560" t="s">
        <v>38</v>
      </c>
      <c r="H6560" t="str">
        <f t="shared" si="409"/>
        <v>Central</v>
      </c>
      <c r="I6560" t="s">
        <v>921</v>
      </c>
      <c r="J6560" t="str">
        <f t="shared" si="410"/>
        <v>Kansas</v>
      </c>
      <c r="K6560" t="s">
        <v>1571</v>
      </c>
      <c r="L6560" t="str">
        <f t="shared" si="411"/>
        <v>Wichita</v>
      </c>
      <c r="M6560" t="s">
        <v>41</v>
      </c>
      <c r="N6560" t="str">
        <f>IF(M6560="", "", IFERROR(VLOOKUP(M6560, Data!$A$1:$B$5, 2, 0), "Unkown fuel"))</f>
        <v>harmful</v>
      </c>
      <c r="O6560" t="s">
        <v>23</v>
      </c>
      <c r="P6560" t="s">
        <v>24</v>
      </c>
      <c r="Q6560" t="s">
        <v>33</v>
      </c>
      <c r="R6560" t="s">
        <v>540</v>
      </c>
      <c r="S6560">
        <v>998</v>
      </c>
      <c r="T6560" t="s">
        <v>67</v>
      </c>
      <c r="U6560" t="s">
        <v>141</v>
      </c>
      <c r="V6560">
        <v>5</v>
      </c>
      <c r="W6560" t="s">
        <v>1179</v>
      </c>
    </row>
    <row r="6561" spans="1:23" x14ac:dyDescent="0.3">
      <c r="A6561">
        <v>6747</v>
      </c>
      <c r="B6561" t="s">
        <v>221</v>
      </c>
      <c r="C6561">
        <v>2012</v>
      </c>
      <c r="D6561">
        <f t="shared" ca="1" si="408"/>
        <v>11</v>
      </c>
      <c r="E6561" s="5">
        <v>420000</v>
      </c>
      <c r="F6561">
        <v>110000</v>
      </c>
      <c r="G6561" t="s">
        <v>38</v>
      </c>
      <c r="H6561" t="str">
        <f t="shared" si="409"/>
        <v>Central</v>
      </c>
      <c r="I6561" t="s">
        <v>921</v>
      </c>
      <c r="J6561" t="str">
        <f t="shared" si="410"/>
        <v>Kansas</v>
      </c>
      <c r="K6561" t="s">
        <v>1571</v>
      </c>
      <c r="L6561" t="str">
        <f t="shared" si="411"/>
        <v>Wichita</v>
      </c>
      <c r="M6561" t="s">
        <v>22</v>
      </c>
      <c r="N6561" t="str">
        <f>IF(M6561="", "", IFERROR(VLOOKUP(M6561, Data!$A$1:$B$5, 2, 0), "Unkown fuel"))</f>
        <v>very harmful</v>
      </c>
      <c r="O6561" t="s">
        <v>23</v>
      </c>
      <c r="P6561" t="s">
        <v>24</v>
      </c>
      <c r="Q6561" t="s">
        <v>42</v>
      </c>
      <c r="R6561" t="s">
        <v>321</v>
      </c>
      <c r="S6561">
        <v>1968</v>
      </c>
      <c r="T6561" t="s">
        <v>293</v>
      </c>
      <c r="U6561" t="s">
        <v>695</v>
      </c>
      <c r="V6561">
        <v>5</v>
      </c>
      <c r="W6561" t="s">
        <v>1179</v>
      </c>
    </row>
    <row r="6562" spans="1:23" x14ac:dyDescent="0.3">
      <c r="A6562">
        <v>6748</v>
      </c>
      <c r="B6562" t="s">
        <v>88</v>
      </c>
      <c r="C6562">
        <v>2011</v>
      </c>
      <c r="D6562">
        <f t="shared" ca="1" si="408"/>
        <v>12</v>
      </c>
      <c r="E6562" s="5">
        <v>525000</v>
      </c>
      <c r="F6562">
        <v>96000</v>
      </c>
      <c r="G6562" t="s">
        <v>38</v>
      </c>
      <c r="H6562" t="str">
        <f t="shared" si="409"/>
        <v>Central</v>
      </c>
      <c r="I6562" t="s">
        <v>921</v>
      </c>
      <c r="J6562" t="str">
        <f t="shared" si="410"/>
        <v>Kansas</v>
      </c>
      <c r="K6562" t="s">
        <v>1571</v>
      </c>
      <c r="L6562" t="str">
        <f t="shared" si="411"/>
        <v>Wichita</v>
      </c>
      <c r="M6562" t="s">
        <v>22</v>
      </c>
      <c r="N6562" t="str">
        <f>IF(M6562="", "", IFERROR(VLOOKUP(M6562, Data!$A$1:$B$5, 2, 0), "Unkown fuel"))</f>
        <v>very harmful</v>
      </c>
      <c r="O6562" t="s">
        <v>23</v>
      </c>
      <c r="P6562" t="s">
        <v>24</v>
      </c>
      <c r="Q6562" t="s">
        <v>25</v>
      </c>
      <c r="R6562" t="s">
        <v>481</v>
      </c>
      <c r="S6562">
        <v>2179</v>
      </c>
      <c r="T6562" t="s">
        <v>271</v>
      </c>
      <c r="U6562" t="s">
        <v>272</v>
      </c>
      <c r="V6562">
        <v>8</v>
      </c>
      <c r="W6562" t="s">
        <v>1179</v>
      </c>
    </row>
    <row r="6563" spans="1:23" x14ac:dyDescent="0.3">
      <c r="A6563">
        <v>6749</v>
      </c>
      <c r="B6563" t="s">
        <v>18</v>
      </c>
      <c r="C6563">
        <v>2018</v>
      </c>
      <c r="D6563">
        <f t="shared" ca="1" si="408"/>
        <v>5</v>
      </c>
      <c r="E6563" s="5">
        <v>670000</v>
      </c>
      <c r="F6563">
        <v>90000</v>
      </c>
      <c r="G6563" t="s">
        <v>38</v>
      </c>
      <c r="H6563" t="str">
        <f t="shared" si="409"/>
        <v>Central</v>
      </c>
      <c r="I6563" t="s">
        <v>921</v>
      </c>
      <c r="J6563" t="str">
        <f t="shared" si="410"/>
        <v>Kansas</v>
      </c>
      <c r="K6563" t="s">
        <v>2364</v>
      </c>
      <c r="L6563" t="str">
        <f t="shared" si="411"/>
        <v>Topeka</v>
      </c>
      <c r="M6563" t="s">
        <v>22</v>
      </c>
      <c r="N6563" t="str">
        <f>IF(M6563="", "", IFERROR(VLOOKUP(M6563, Data!$A$1:$B$5, 2, 0), "Unkown fuel"))</f>
        <v>very harmful</v>
      </c>
      <c r="O6563" t="s">
        <v>23</v>
      </c>
      <c r="P6563" t="s">
        <v>154</v>
      </c>
      <c r="Q6563" t="s">
        <v>25</v>
      </c>
      <c r="R6563" t="s">
        <v>424</v>
      </c>
      <c r="S6563">
        <v>1248</v>
      </c>
      <c r="T6563" t="s">
        <v>27</v>
      </c>
      <c r="U6563" t="s">
        <v>28</v>
      </c>
      <c r="V6563">
        <v>5</v>
      </c>
      <c r="W6563" t="s">
        <v>1179</v>
      </c>
    </row>
    <row r="6564" spans="1:23" x14ac:dyDescent="0.3">
      <c r="A6564">
        <v>6750</v>
      </c>
      <c r="B6564" t="s">
        <v>296</v>
      </c>
      <c r="C6564">
        <v>2012</v>
      </c>
      <c r="D6564">
        <f t="shared" ca="1" si="408"/>
        <v>11</v>
      </c>
      <c r="E6564" s="5">
        <v>220000</v>
      </c>
      <c r="F6564">
        <v>110000</v>
      </c>
      <c r="G6564" t="s">
        <v>38</v>
      </c>
      <c r="H6564" t="str">
        <f t="shared" si="409"/>
        <v>Central</v>
      </c>
      <c r="I6564" t="s">
        <v>921</v>
      </c>
      <c r="J6564" t="str">
        <f t="shared" si="410"/>
        <v>Kansas</v>
      </c>
      <c r="K6564" t="s">
        <v>2364</v>
      </c>
      <c r="L6564" t="str">
        <f t="shared" si="411"/>
        <v>Topeka</v>
      </c>
      <c r="M6564" t="s">
        <v>22</v>
      </c>
      <c r="N6564" t="str">
        <f>IF(M6564="", "", IFERROR(VLOOKUP(M6564, Data!$A$1:$B$5, 2, 0), "Unkown fuel"))</f>
        <v>very harmful</v>
      </c>
      <c r="O6564" t="s">
        <v>23</v>
      </c>
      <c r="P6564" t="s">
        <v>24</v>
      </c>
      <c r="Q6564" t="s">
        <v>42</v>
      </c>
      <c r="R6564" t="s">
        <v>809</v>
      </c>
      <c r="S6564">
        <v>1461</v>
      </c>
      <c r="T6564" t="s">
        <v>613</v>
      </c>
      <c r="U6564" t="s">
        <v>614</v>
      </c>
      <c r="V6564">
        <v>5</v>
      </c>
      <c r="W6564" t="s">
        <v>1179</v>
      </c>
    </row>
    <row r="6565" spans="1:23" x14ac:dyDescent="0.3">
      <c r="A6565">
        <v>6751</v>
      </c>
      <c r="B6565" t="s">
        <v>69</v>
      </c>
      <c r="C6565">
        <v>2013</v>
      </c>
      <c r="D6565">
        <f t="shared" ca="1" si="408"/>
        <v>10</v>
      </c>
      <c r="E6565" s="5">
        <v>250000</v>
      </c>
      <c r="F6565">
        <v>25000</v>
      </c>
      <c r="G6565" t="s">
        <v>38</v>
      </c>
      <c r="H6565" t="str">
        <f t="shared" si="409"/>
        <v>Central</v>
      </c>
      <c r="I6565" t="s">
        <v>921</v>
      </c>
      <c r="J6565" t="str">
        <f t="shared" si="410"/>
        <v>Kansas</v>
      </c>
      <c r="K6565" t="s">
        <v>2364</v>
      </c>
      <c r="L6565" t="str">
        <f t="shared" si="411"/>
        <v>Topeka</v>
      </c>
      <c r="M6565" t="s">
        <v>22</v>
      </c>
      <c r="N6565" t="str">
        <f>IF(M6565="", "", IFERROR(VLOOKUP(M6565, Data!$A$1:$B$5, 2, 0), "Unkown fuel"))</f>
        <v>very harmful</v>
      </c>
      <c r="O6565" t="s">
        <v>23</v>
      </c>
      <c r="P6565" t="s">
        <v>24</v>
      </c>
      <c r="Q6565" t="s">
        <v>25</v>
      </c>
      <c r="R6565" t="s">
        <v>72</v>
      </c>
      <c r="S6565">
        <v>1399</v>
      </c>
      <c r="T6565" t="s">
        <v>73</v>
      </c>
      <c r="U6565" t="s">
        <v>74</v>
      </c>
      <c r="V6565">
        <v>5</v>
      </c>
      <c r="W6565" t="s">
        <v>1179</v>
      </c>
    </row>
    <row r="6566" spans="1:23" x14ac:dyDescent="0.3">
      <c r="A6566">
        <v>6752</v>
      </c>
      <c r="B6566" t="s">
        <v>18</v>
      </c>
      <c r="C6566">
        <v>2009</v>
      </c>
      <c r="D6566">
        <f t="shared" ca="1" si="408"/>
        <v>14</v>
      </c>
      <c r="E6566" s="5">
        <v>229999</v>
      </c>
      <c r="F6566">
        <v>90000</v>
      </c>
      <c r="G6566" t="s">
        <v>38</v>
      </c>
      <c r="H6566" t="str">
        <f t="shared" si="409"/>
        <v>Central</v>
      </c>
      <c r="I6566" t="s">
        <v>921</v>
      </c>
      <c r="J6566" t="str">
        <f t="shared" si="410"/>
        <v>Kansas</v>
      </c>
      <c r="K6566" t="s">
        <v>2364</v>
      </c>
      <c r="L6566" t="str">
        <f t="shared" si="411"/>
        <v>Topeka</v>
      </c>
      <c r="M6566" t="s">
        <v>22</v>
      </c>
      <c r="N6566" t="str">
        <f>IF(M6566="", "", IFERROR(VLOOKUP(M6566, Data!$A$1:$B$5, 2, 0), "Unkown fuel"))</f>
        <v>very harmful</v>
      </c>
      <c r="O6566" t="s">
        <v>23</v>
      </c>
      <c r="P6566" t="s">
        <v>24</v>
      </c>
      <c r="Q6566" t="s">
        <v>33</v>
      </c>
      <c r="R6566" t="s">
        <v>81</v>
      </c>
      <c r="S6566">
        <v>1248</v>
      </c>
      <c r="T6566" t="s">
        <v>82</v>
      </c>
      <c r="U6566" t="s">
        <v>28</v>
      </c>
      <c r="V6566">
        <v>5</v>
      </c>
      <c r="W6566" t="s">
        <v>1179</v>
      </c>
    </row>
    <row r="6567" spans="1:23" x14ac:dyDescent="0.3">
      <c r="A6567">
        <v>6753</v>
      </c>
      <c r="B6567" t="s">
        <v>18</v>
      </c>
      <c r="C6567">
        <v>2009</v>
      </c>
      <c r="D6567">
        <f t="shared" ca="1" si="408"/>
        <v>14</v>
      </c>
      <c r="E6567" s="5">
        <v>229999</v>
      </c>
      <c r="F6567">
        <v>164000</v>
      </c>
      <c r="G6567" t="s">
        <v>38</v>
      </c>
      <c r="H6567" t="str">
        <f t="shared" si="409"/>
        <v>Central</v>
      </c>
      <c r="I6567" t="s">
        <v>921</v>
      </c>
      <c r="J6567" t="str">
        <f t="shared" si="410"/>
        <v>Kansas</v>
      </c>
      <c r="K6567" t="s">
        <v>2364</v>
      </c>
      <c r="L6567" t="str">
        <f t="shared" si="411"/>
        <v>Topeka</v>
      </c>
      <c r="M6567" t="s">
        <v>22</v>
      </c>
      <c r="N6567" t="str">
        <f>IF(M6567="", "", IFERROR(VLOOKUP(M6567, Data!$A$1:$B$5, 2, 0), "Unkown fuel"))</f>
        <v>very harmful</v>
      </c>
      <c r="O6567" t="s">
        <v>23</v>
      </c>
      <c r="P6567" t="s">
        <v>24</v>
      </c>
      <c r="Q6567" t="s">
        <v>33</v>
      </c>
      <c r="R6567" t="s">
        <v>81</v>
      </c>
      <c r="S6567">
        <v>1248</v>
      </c>
      <c r="T6567" t="s">
        <v>82</v>
      </c>
      <c r="U6567" t="s">
        <v>28</v>
      </c>
      <c r="V6567">
        <v>5</v>
      </c>
      <c r="W6567" t="s">
        <v>1179</v>
      </c>
    </row>
    <row r="6568" spans="1:23" x14ac:dyDescent="0.3">
      <c r="A6568">
        <v>6754</v>
      </c>
      <c r="B6568" t="s">
        <v>37</v>
      </c>
      <c r="C6568">
        <v>2013</v>
      </c>
      <c r="D6568">
        <f t="shared" ca="1" si="408"/>
        <v>10</v>
      </c>
      <c r="E6568" s="5">
        <v>300000</v>
      </c>
      <c r="F6568">
        <v>120000</v>
      </c>
      <c r="G6568" t="s">
        <v>38</v>
      </c>
      <c r="H6568" t="str">
        <f t="shared" si="409"/>
        <v>Central</v>
      </c>
      <c r="I6568" t="s">
        <v>921</v>
      </c>
      <c r="J6568" t="str">
        <f t="shared" si="410"/>
        <v>Kansas</v>
      </c>
      <c r="K6568" t="s">
        <v>1571</v>
      </c>
      <c r="L6568" t="str">
        <f t="shared" si="411"/>
        <v>Wichita</v>
      </c>
      <c r="M6568" t="s">
        <v>41</v>
      </c>
      <c r="N6568" t="str">
        <f>IF(M6568="", "", IFERROR(VLOOKUP(M6568, Data!$A$1:$B$5, 2, 0), "Unkown fuel"))</f>
        <v>harmful</v>
      </c>
      <c r="O6568" t="s">
        <v>23</v>
      </c>
      <c r="P6568" t="s">
        <v>24</v>
      </c>
      <c r="Q6568" t="s">
        <v>33</v>
      </c>
      <c r="R6568" t="s">
        <v>347</v>
      </c>
      <c r="S6568">
        <v>1198</v>
      </c>
      <c r="T6568" t="s">
        <v>311</v>
      </c>
      <c r="U6568" t="s">
        <v>312</v>
      </c>
      <c r="V6568">
        <v>5</v>
      </c>
      <c r="W6568" t="s">
        <v>1179</v>
      </c>
    </row>
    <row r="6569" spans="1:23" x14ac:dyDescent="0.3">
      <c r="A6569">
        <v>6755</v>
      </c>
      <c r="B6569" t="s">
        <v>18</v>
      </c>
      <c r="C6569">
        <v>2010</v>
      </c>
      <c r="D6569">
        <f t="shared" ca="1" si="408"/>
        <v>13</v>
      </c>
      <c r="E6569" s="5">
        <v>165000</v>
      </c>
      <c r="F6569">
        <v>66000</v>
      </c>
      <c r="G6569" t="s">
        <v>56</v>
      </c>
      <c r="H6569" t="str">
        <f t="shared" si="409"/>
        <v>West</v>
      </c>
      <c r="I6569" t="s">
        <v>57</v>
      </c>
      <c r="J6569" t="str">
        <f t="shared" si="410"/>
        <v>California</v>
      </c>
      <c r="K6569" t="s">
        <v>2365</v>
      </c>
      <c r="L6569" t="str">
        <f t="shared" si="411"/>
        <v>Gilroy</v>
      </c>
      <c r="M6569" t="s">
        <v>41</v>
      </c>
      <c r="N6569" t="str">
        <f>IF(M6569="", "", IFERROR(VLOOKUP(M6569, Data!$A$1:$B$5, 2, 0), "Unkown fuel"))</f>
        <v>harmful</v>
      </c>
      <c r="O6569" t="s">
        <v>23</v>
      </c>
      <c r="P6569" t="s">
        <v>24</v>
      </c>
      <c r="Q6569" t="s">
        <v>33</v>
      </c>
      <c r="R6569" t="s">
        <v>273</v>
      </c>
      <c r="S6569">
        <v>998</v>
      </c>
      <c r="T6569" t="s">
        <v>507</v>
      </c>
      <c r="U6569" t="s">
        <v>141</v>
      </c>
      <c r="V6569">
        <v>5</v>
      </c>
      <c r="W6569" t="s">
        <v>1179</v>
      </c>
    </row>
    <row r="6570" spans="1:23" x14ac:dyDescent="0.3">
      <c r="A6570">
        <v>6756</v>
      </c>
      <c r="B6570" t="s">
        <v>109</v>
      </c>
      <c r="C6570">
        <v>2010</v>
      </c>
      <c r="D6570">
        <f t="shared" ca="1" si="408"/>
        <v>13</v>
      </c>
      <c r="E6570" s="5">
        <v>295000</v>
      </c>
      <c r="F6570">
        <v>250000</v>
      </c>
      <c r="G6570" t="s">
        <v>19</v>
      </c>
      <c r="H6570" t="str">
        <f t="shared" si="409"/>
        <v>East</v>
      </c>
      <c r="I6570" t="s">
        <v>789</v>
      </c>
      <c r="J6570" t="str">
        <f t="shared" si="410"/>
        <v>Connecticut</v>
      </c>
      <c r="K6570" t="s">
        <v>2366</v>
      </c>
      <c r="L6570" t="str">
        <f t="shared" si="411"/>
        <v>Hamden</v>
      </c>
      <c r="M6570" t="s">
        <v>22</v>
      </c>
      <c r="N6570" t="str">
        <f>IF(M6570="", "", IFERROR(VLOOKUP(M6570, Data!$A$1:$B$5, 2, 0), "Unkown fuel"))</f>
        <v>very harmful</v>
      </c>
      <c r="O6570" t="s">
        <v>23</v>
      </c>
      <c r="P6570" t="s">
        <v>24</v>
      </c>
      <c r="Q6570" t="s">
        <v>25</v>
      </c>
      <c r="R6570" t="s">
        <v>150</v>
      </c>
      <c r="S6570">
        <v>2179</v>
      </c>
      <c r="T6570" t="s">
        <v>586</v>
      </c>
      <c r="U6570" t="s">
        <v>152</v>
      </c>
      <c r="V6570">
        <v>7</v>
      </c>
      <c r="W6570" t="s">
        <v>1179</v>
      </c>
    </row>
    <row r="6571" spans="1:23" x14ac:dyDescent="0.3">
      <c r="A6571">
        <v>6757</v>
      </c>
      <c r="B6571" t="s">
        <v>46</v>
      </c>
      <c r="C6571">
        <v>2011</v>
      </c>
      <c r="D6571">
        <f t="shared" ca="1" si="408"/>
        <v>12</v>
      </c>
      <c r="E6571" s="5">
        <v>360000</v>
      </c>
      <c r="F6571">
        <v>157000</v>
      </c>
      <c r="G6571" t="s">
        <v>56</v>
      </c>
      <c r="H6571" t="str">
        <f t="shared" si="409"/>
        <v>West</v>
      </c>
      <c r="I6571" t="s">
        <v>57</v>
      </c>
      <c r="J6571" t="str">
        <f t="shared" si="410"/>
        <v>California</v>
      </c>
      <c r="K6571" t="s">
        <v>2365</v>
      </c>
      <c r="L6571" t="str">
        <f t="shared" si="411"/>
        <v>Gilroy</v>
      </c>
      <c r="M6571" t="s">
        <v>22</v>
      </c>
      <c r="N6571" t="str">
        <f>IF(M6571="", "", IFERROR(VLOOKUP(M6571, Data!$A$1:$B$5, 2, 0), "Unkown fuel"))</f>
        <v>very harmful</v>
      </c>
      <c r="O6571" t="s">
        <v>23</v>
      </c>
      <c r="P6571" t="s">
        <v>24</v>
      </c>
      <c r="Q6571" t="s">
        <v>33</v>
      </c>
      <c r="R6571" t="s">
        <v>288</v>
      </c>
      <c r="S6571">
        <v>1582</v>
      </c>
      <c r="T6571" t="s">
        <v>464</v>
      </c>
      <c r="U6571" t="s">
        <v>302</v>
      </c>
      <c r="V6571">
        <v>5</v>
      </c>
      <c r="W6571" t="s">
        <v>1179</v>
      </c>
    </row>
    <row r="6572" spans="1:23" x14ac:dyDescent="0.3">
      <c r="A6572">
        <v>6758</v>
      </c>
      <c r="B6572" t="s">
        <v>46</v>
      </c>
      <c r="C6572">
        <v>2011</v>
      </c>
      <c r="D6572">
        <f t="shared" ca="1" si="408"/>
        <v>12</v>
      </c>
      <c r="E6572" s="5">
        <v>380000</v>
      </c>
      <c r="F6572">
        <v>157000</v>
      </c>
      <c r="G6572" t="s">
        <v>56</v>
      </c>
      <c r="H6572" t="str">
        <f t="shared" si="409"/>
        <v>West</v>
      </c>
      <c r="I6572" t="s">
        <v>57</v>
      </c>
      <c r="J6572" t="str">
        <f t="shared" si="410"/>
        <v>California</v>
      </c>
      <c r="K6572" t="s">
        <v>2365</v>
      </c>
      <c r="L6572" t="str">
        <f t="shared" si="411"/>
        <v>Gilroy</v>
      </c>
      <c r="M6572" t="s">
        <v>22</v>
      </c>
      <c r="N6572" t="str">
        <f>IF(M6572="", "", IFERROR(VLOOKUP(M6572, Data!$A$1:$B$5, 2, 0), "Unkown fuel"))</f>
        <v>very harmful</v>
      </c>
      <c r="O6572" t="s">
        <v>23</v>
      </c>
      <c r="P6572" t="s">
        <v>24</v>
      </c>
      <c r="Q6572" t="s">
        <v>33</v>
      </c>
      <c r="R6572" t="s">
        <v>288</v>
      </c>
      <c r="S6572">
        <v>1582</v>
      </c>
      <c r="T6572" t="s">
        <v>464</v>
      </c>
      <c r="U6572" t="s">
        <v>302</v>
      </c>
      <c r="V6572">
        <v>5</v>
      </c>
      <c r="W6572" t="s">
        <v>1179</v>
      </c>
    </row>
    <row r="6573" spans="1:23" x14ac:dyDescent="0.3">
      <c r="A6573">
        <v>6759</v>
      </c>
      <c r="B6573" t="s">
        <v>75</v>
      </c>
      <c r="C6573">
        <v>2017</v>
      </c>
      <c r="D6573">
        <f t="shared" ca="1" si="408"/>
        <v>6</v>
      </c>
      <c r="E6573" s="5">
        <v>300000</v>
      </c>
      <c r="F6573">
        <v>35000</v>
      </c>
      <c r="G6573" t="s">
        <v>19</v>
      </c>
      <c r="H6573" t="str">
        <f t="shared" si="409"/>
        <v>East</v>
      </c>
      <c r="I6573" t="s">
        <v>786</v>
      </c>
      <c r="J6573" t="str">
        <f t="shared" si="410"/>
        <v>New Jersey</v>
      </c>
      <c r="K6573" t="s">
        <v>2367</v>
      </c>
      <c r="L6573" t="str">
        <f t="shared" si="411"/>
        <v>Cherry Hill</v>
      </c>
      <c r="M6573" t="s">
        <v>41</v>
      </c>
      <c r="N6573" t="str">
        <f>IF(M6573="", "", IFERROR(VLOOKUP(M6573, Data!$A$1:$B$5, 2, 0), "Unkown fuel"))</f>
        <v>harmful</v>
      </c>
      <c r="O6573" t="s">
        <v>23</v>
      </c>
      <c r="P6573" t="s">
        <v>24</v>
      </c>
      <c r="Q6573" t="s">
        <v>25</v>
      </c>
      <c r="R6573" t="s">
        <v>305</v>
      </c>
      <c r="S6573">
        <v>999</v>
      </c>
      <c r="T6573" t="s">
        <v>86</v>
      </c>
      <c r="U6573" t="s">
        <v>306</v>
      </c>
      <c r="V6573">
        <v>5</v>
      </c>
      <c r="W6573" t="s">
        <v>1179</v>
      </c>
    </row>
    <row r="6574" spans="1:23" x14ac:dyDescent="0.3">
      <c r="A6574">
        <v>6760</v>
      </c>
      <c r="B6574" t="s">
        <v>88</v>
      </c>
      <c r="C6574">
        <v>2008</v>
      </c>
      <c r="D6574">
        <f t="shared" ca="1" si="408"/>
        <v>15</v>
      </c>
      <c r="E6574" s="5">
        <v>320000</v>
      </c>
      <c r="F6574">
        <v>100000</v>
      </c>
      <c r="G6574" t="s">
        <v>19</v>
      </c>
      <c r="H6574" t="str">
        <f t="shared" si="409"/>
        <v>East</v>
      </c>
      <c r="I6574" t="s">
        <v>789</v>
      </c>
      <c r="J6574" t="str">
        <f t="shared" si="410"/>
        <v>Connecticut</v>
      </c>
      <c r="K6574" t="s">
        <v>2102</v>
      </c>
      <c r="L6574" t="str">
        <f t="shared" si="411"/>
        <v>East Haven</v>
      </c>
      <c r="M6574" t="s">
        <v>22</v>
      </c>
      <c r="N6574" t="str">
        <f>IF(M6574="", "", IFERROR(VLOOKUP(M6574, Data!$A$1:$B$5, 2, 0), "Unkown fuel"))</f>
        <v>very harmful</v>
      </c>
      <c r="O6574" t="s">
        <v>23</v>
      </c>
      <c r="P6574" t="s">
        <v>24</v>
      </c>
      <c r="Q6574" t="s">
        <v>33</v>
      </c>
      <c r="R6574" t="s">
        <v>1184</v>
      </c>
      <c r="S6574">
        <v>2609</v>
      </c>
      <c r="T6574" t="s">
        <v>1185</v>
      </c>
      <c r="U6574" t="s">
        <v>1186</v>
      </c>
      <c r="V6574">
        <v>9</v>
      </c>
      <c r="W6574" t="s">
        <v>1179</v>
      </c>
    </row>
    <row r="6575" spans="1:23" x14ac:dyDescent="0.3">
      <c r="A6575">
        <v>6761</v>
      </c>
      <c r="B6575" t="s">
        <v>145</v>
      </c>
      <c r="C6575">
        <v>2016</v>
      </c>
      <c r="D6575">
        <f t="shared" ca="1" si="408"/>
        <v>7</v>
      </c>
      <c r="E6575" s="5">
        <v>325000</v>
      </c>
      <c r="F6575">
        <v>70000</v>
      </c>
      <c r="G6575" t="s">
        <v>124</v>
      </c>
      <c r="H6575" t="str">
        <f t="shared" si="409"/>
        <v>South</v>
      </c>
      <c r="I6575" t="s">
        <v>196</v>
      </c>
      <c r="J6575" t="str">
        <f t="shared" si="410"/>
        <v>Florida</v>
      </c>
      <c r="K6575" t="s">
        <v>2368</v>
      </c>
      <c r="L6575" t="str">
        <f t="shared" si="411"/>
        <v>Dunedin</v>
      </c>
      <c r="M6575" t="s">
        <v>41</v>
      </c>
      <c r="N6575" t="str">
        <f>IF(M6575="", "", IFERROR(VLOOKUP(M6575, Data!$A$1:$B$5, 2, 0), "Unkown fuel"))</f>
        <v>harmful</v>
      </c>
      <c r="O6575" t="s">
        <v>23</v>
      </c>
      <c r="P6575" t="s">
        <v>24</v>
      </c>
      <c r="Q6575" t="s">
        <v>33</v>
      </c>
      <c r="R6575" t="s">
        <v>392</v>
      </c>
      <c r="S6575">
        <v>1198</v>
      </c>
      <c r="T6575" t="s">
        <v>86</v>
      </c>
      <c r="U6575" t="s">
        <v>147</v>
      </c>
      <c r="V6575">
        <v>7</v>
      </c>
      <c r="W6575" t="s">
        <v>1179</v>
      </c>
    </row>
    <row r="6576" spans="1:23" x14ac:dyDescent="0.3">
      <c r="A6576">
        <v>6762</v>
      </c>
      <c r="B6576" t="s">
        <v>109</v>
      </c>
      <c r="C6576">
        <v>2010</v>
      </c>
      <c r="D6576">
        <f t="shared" ca="1" si="408"/>
        <v>13</v>
      </c>
      <c r="E6576" s="5">
        <v>160000</v>
      </c>
      <c r="F6576">
        <v>30000</v>
      </c>
      <c r="G6576" t="s">
        <v>124</v>
      </c>
      <c r="H6576" t="str">
        <f t="shared" si="409"/>
        <v>South</v>
      </c>
      <c r="I6576" t="s">
        <v>196</v>
      </c>
      <c r="J6576" t="str">
        <f t="shared" si="410"/>
        <v>Florida</v>
      </c>
      <c r="K6576" t="s">
        <v>2368</v>
      </c>
      <c r="L6576" t="str">
        <f t="shared" si="411"/>
        <v>Dunedin</v>
      </c>
      <c r="M6576" t="s">
        <v>22</v>
      </c>
      <c r="N6576" t="str">
        <f>IF(M6576="", "", IFERROR(VLOOKUP(M6576, Data!$A$1:$B$5, 2, 0), "Unkown fuel"))</f>
        <v>very harmful</v>
      </c>
      <c r="O6576" t="s">
        <v>23</v>
      </c>
      <c r="P6576" t="s">
        <v>24</v>
      </c>
      <c r="Q6576" t="s">
        <v>33</v>
      </c>
      <c r="R6576" t="s">
        <v>208</v>
      </c>
      <c r="S6576">
        <v>1248</v>
      </c>
      <c r="T6576" t="s">
        <v>108</v>
      </c>
      <c r="U6576" t="s">
        <v>209</v>
      </c>
      <c r="V6576">
        <v>5</v>
      </c>
      <c r="W6576" t="s">
        <v>1179</v>
      </c>
    </row>
    <row r="6577" spans="1:23" x14ac:dyDescent="0.3">
      <c r="A6577">
        <v>6763</v>
      </c>
      <c r="B6577" t="s">
        <v>88</v>
      </c>
      <c r="C6577">
        <v>2018</v>
      </c>
      <c r="D6577">
        <f t="shared" ca="1" si="408"/>
        <v>5</v>
      </c>
      <c r="E6577" s="5">
        <v>630000</v>
      </c>
      <c r="F6577">
        <v>40000</v>
      </c>
      <c r="G6577" t="s">
        <v>124</v>
      </c>
      <c r="H6577" t="str">
        <f t="shared" si="409"/>
        <v>South</v>
      </c>
      <c r="I6577" t="s">
        <v>196</v>
      </c>
      <c r="J6577" t="str">
        <f t="shared" si="410"/>
        <v>Florida</v>
      </c>
      <c r="K6577" t="s">
        <v>2368</v>
      </c>
      <c r="L6577" t="str">
        <f t="shared" si="411"/>
        <v>Dunedin</v>
      </c>
      <c r="M6577" t="s">
        <v>22</v>
      </c>
      <c r="N6577" t="str">
        <f>IF(M6577="", "", IFERROR(VLOOKUP(M6577, Data!$A$1:$B$5, 2, 0), "Unkown fuel"))</f>
        <v>very harmful</v>
      </c>
      <c r="O6577" t="s">
        <v>23</v>
      </c>
      <c r="P6577" t="s">
        <v>24</v>
      </c>
      <c r="Q6577" t="s">
        <v>25</v>
      </c>
      <c r="R6577" t="s">
        <v>982</v>
      </c>
      <c r="S6577">
        <v>1493</v>
      </c>
      <c r="T6577" t="s">
        <v>458</v>
      </c>
      <c r="U6577" t="s">
        <v>490</v>
      </c>
      <c r="V6577">
        <v>7</v>
      </c>
      <c r="W6577" t="s">
        <v>1179</v>
      </c>
    </row>
    <row r="6578" spans="1:23" x14ac:dyDescent="0.3">
      <c r="A6578">
        <v>6764</v>
      </c>
      <c r="B6578" t="s">
        <v>18</v>
      </c>
      <c r="C6578">
        <v>2020</v>
      </c>
      <c r="D6578">
        <f t="shared" ca="1" si="408"/>
        <v>3</v>
      </c>
      <c r="E6578" s="5">
        <v>600000</v>
      </c>
      <c r="F6578">
        <v>5000</v>
      </c>
      <c r="G6578" t="s">
        <v>38</v>
      </c>
      <c r="H6578" t="str">
        <f t="shared" si="409"/>
        <v>Central</v>
      </c>
      <c r="I6578" t="s">
        <v>1100</v>
      </c>
      <c r="J6578" t="str">
        <f t="shared" si="410"/>
        <v>Missouri</v>
      </c>
      <c r="K6578" t="s">
        <v>2369</v>
      </c>
      <c r="L6578" t="str">
        <f t="shared" si="411"/>
        <v>Creve Coeur</v>
      </c>
      <c r="M6578" t="s">
        <v>41</v>
      </c>
      <c r="N6578" t="str">
        <f>IF(M6578="", "", IFERROR(VLOOKUP(M6578, Data!$A$1:$B$5, 2, 0), "Unkown fuel"))</f>
        <v>harmful</v>
      </c>
      <c r="O6578" t="s">
        <v>23</v>
      </c>
      <c r="P6578" t="s">
        <v>24</v>
      </c>
      <c r="Q6578" t="s">
        <v>25</v>
      </c>
      <c r="R6578" t="s">
        <v>264</v>
      </c>
      <c r="S6578">
        <v>1197</v>
      </c>
      <c r="T6578" t="s">
        <v>265</v>
      </c>
      <c r="U6578" t="s">
        <v>266</v>
      </c>
      <c r="V6578">
        <v>5</v>
      </c>
      <c r="W6578" t="s">
        <v>1179</v>
      </c>
    </row>
    <row r="6579" spans="1:23" x14ac:dyDescent="0.3">
      <c r="A6579">
        <v>6765</v>
      </c>
      <c r="B6579" t="s">
        <v>18</v>
      </c>
      <c r="C6579">
        <v>2014</v>
      </c>
      <c r="D6579">
        <f t="shared" ca="1" si="408"/>
        <v>9</v>
      </c>
      <c r="E6579" s="5">
        <v>229999</v>
      </c>
      <c r="F6579">
        <v>30000</v>
      </c>
      <c r="G6579" t="s">
        <v>38</v>
      </c>
      <c r="H6579" t="str">
        <f t="shared" si="409"/>
        <v>Central</v>
      </c>
      <c r="I6579" t="s">
        <v>1100</v>
      </c>
      <c r="J6579" t="str">
        <f t="shared" si="410"/>
        <v>Missouri</v>
      </c>
      <c r="K6579" t="s">
        <v>2369</v>
      </c>
      <c r="L6579" t="str">
        <f t="shared" si="411"/>
        <v>Creve Coeur</v>
      </c>
      <c r="M6579" t="s">
        <v>41</v>
      </c>
      <c r="N6579" t="str">
        <f>IF(M6579="", "", IFERROR(VLOOKUP(M6579, Data!$A$1:$B$5, 2, 0), "Unkown fuel"))</f>
        <v>harmful</v>
      </c>
      <c r="O6579" t="s">
        <v>23</v>
      </c>
      <c r="P6579" t="s">
        <v>24</v>
      </c>
      <c r="Q6579" t="s">
        <v>33</v>
      </c>
      <c r="R6579" t="s">
        <v>430</v>
      </c>
      <c r="S6579">
        <v>796</v>
      </c>
      <c r="T6579" t="s">
        <v>118</v>
      </c>
      <c r="U6579" t="s">
        <v>119</v>
      </c>
      <c r="V6579">
        <v>5</v>
      </c>
      <c r="W6579" t="s">
        <v>1179</v>
      </c>
    </row>
    <row r="6580" spans="1:23" x14ac:dyDescent="0.3">
      <c r="A6580">
        <v>6766</v>
      </c>
      <c r="B6580" t="s">
        <v>18</v>
      </c>
      <c r="C6580">
        <v>2014</v>
      </c>
      <c r="D6580">
        <f t="shared" ca="1" si="408"/>
        <v>9</v>
      </c>
      <c r="E6580" s="5">
        <v>440000</v>
      </c>
      <c r="F6580">
        <v>70000</v>
      </c>
      <c r="G6580" t="s">
        <v>38</v>
      </c>
      <c r="H6580" t="str">
        <f t="shared" si="409"/>
        <v>Central</v>
      </c>
      <c r="I6580" t="s">
        <v>1100</v>
      </c>
      <c r="J6580" t="str">
        <f t="shared" si="410"/>
        <v>Missouri</v>
      </c>
      <c r="K6580" t="s">
        <v>2369</v>
      </c>
      <c r="L6580" t="str">
        <f t="shared" si="411"/>
        <v>Creve Coeur</v>
      </c>
      <c r="M6580" t="s">
        <v>22</v>
      </c>
      <c r="N6580" t="str">
        <f>IF(M6580="", "", IFERROR(VLOOKUP(M6580, Data!$A$1:$B$5, 2, 0), "Unkown fuel"))</f>
        <v>very harmful</v>
      </c>
      <c r="O6580" t="s">
        <v>23</v>
      </c>
      <c r="P6580" t="s">
        <v>24</v>
      </c>
      <c r="Q6580" t="s">
        <v>33</v>
      </c>
      <c r="R6580" t="s">
        <v>230</v>
      </c>
      <c r="S6580">
        <v>1248</v>
      </c>
      <c r="T6580" t="s">
        <v>27</v>
      </c>
      <c r="U6580" t="s">
        <v>28</v>
      </c>
      <c r="V6580">
        <v>5</v>
      </c>
      <c r="W6580" t="s">
        <v>1179</v>
      </c>
    </row>
    <row r="6581" spans="1:23" x14ac:dyDescent="0.3">
      <c r="A6581">
        <v>6767</v>
      </c>
      <c r="B6581" t="s">
        <v>120</v>
      </c>
      <c r="C6581">
        <v>2007</v>
      </c>
      <c r="D6581">
        <f t="shared" ca="1" si="408"/>
        <v>16</v>
      </c>
      <c r="E6581" s="5">
        <v>90000</v>
      </c>
      <c r="F6581">
        <v>60000</v>
      </c>
      <c r="G6581" t="s">
        <v>38</v>
      </c>
      <c r="H6581" t="str">
        <f t="shared" si="409"/>
        <v>Central</v>
      </c>
      <c r="I6581" t="s">
        <v>1100</v>
      </c>
      <c r="J6581" t="str">
        <f t="shared" si="410"/>
        <v>Missouri</v>
      </c>
      <c r="K6581" t="s">
        <v>2369</v>
      </c>
      <c r="L6581" t="str">
        <f t="shared" si="411"/>
        <v>Creve Coeur</v>
      </c>
      <c r="M6581" t="s">
        <v>41</v>
      </c>
      <c r="N6581" t="str">
        <f>IF(M6581="", "", IFERROR(VLOOKUP(M6581, Data!$A$1:$B$5, 2, 0), "Unkown fuel"))</f>
        <v>harmful</v>
      </c>
      <c r="O6581" t="s">
        <v>23</v>
      </c>
      <c r="P6581" t="s">
        <v>24</v>
      </c>
      <c r="Q6581" t="s">
        <v>33</v>
      </c>
      <c r="R6581" t="s">
        <v>347</v>
      </c>
      <c r="S6581">
        <v>995</v>
      </c>
      <c r="T6581" t="s">
        <v>665</v>
      </c>
      <c r="U6581" t="s">
        <v>715</v>
      </c>
      <c r="V6581">
        <v>5</v>
      </c>
      <c r="W6581" t="s">
        <v>1179</v>
      </c>
    </row>
    <row r="6582" spans="1:23" x14ac:dyDescent="0.3">
      <c r="A6582">
        <v>6768</v>
      </c>
      <c r="B6582" t="s">
        <v>18</v>
      </c>
      <c r="C6582">
        <v>2017</v>
      </c>
      <c r="D6582">
        <f t="shared" ca="1" si="408"/>
        <v>6</v>
      </c>
      <c r="E6582" s="5">
        <v>750000</v>
      </c>
      <c r="F6582">
        <v>60000</v>
      </c>
      <c r="G6582" t="s">
        <v>124</v>
      </c>
      <c r="H6582" t="str">
        <f t="shared" si="409"/>
        <v>South</v>
      </c>
      <c r="I6582" t="s">
        <v>196</v>
      </c>
      <c r="J6582" t="str">
        <f t="shared" si="410"/>
        <v>Florida</v>
      </c>
      <c r="K6582" t="s">
        <v>2297</v>
      </c>
      <c r="L6582" t="str">
        <f t="shared" si="411"/>
        <v>Delray Beach</v>
      </c>
      <c r="M6582" t="s">
        <v>22</v>
      </c>
      <c r="N6582" t="str">
        <f>IF(M6582="", "", IFERROR(VLOOKUP(M6582, Data!$A$1:$B$5, 2, 0), "Unkown fuel"))</f>
        <v>very harmful</v>
      </c>
      <c r="O6582" t="s">
        <v>23</v>
      </c>
      <c r="P6582" t="s">
        <v>24</v>
      </c>
      <c r="Q6582" t="s">
        <v>25</v>
      </c>
      <c r="R6582" t="s">
        <v>415</v>
      </c>
      <c r="S6582">
        <v>1248</v>
      </c>
      <c r="T6582" t="s">
        <v>94</v>
      </c>
      <c r="U6582" t="s">
        <v>95</v>
      </c>
      <c r="V6582">
        <v>5</v>
      </c>
      <c r="W6582" t="s">
        <v>1179</v>
      </c>
    </row>
    <row r="6583" spans="1:23" x14ac:dyDescent="0.3">
      <c r="A6583">
        <v>6769</v>
      </c>
      <c r="B6583" t="s">
        <v>37</v>
      </c>
      <c r="C6583">
        <v>2012</v>
      </c>
      <c r="D6583">
        <f t="shared" ca="1" si="408"/>
        <v>11</v>
      </c>
      <c r="E6583" s="5">
        <v>330000</v>
      </c>
      <c r="F6583">
        <v>80000</v>
      </c>
      <c r="G6583" t="s">
        <v>124</v>
      </c>
      <c r="H6583" t="str">
        <f t="shared" si="409"/>
        <v>South</v>
      </c>
      <c r="I6583" t="s">
        <v>196</v>
      </c>
      <c r="J6583" t="str">
        <f t="shared" si="410"/>
        <v>Florida</v>
      </c>
      <c r="K6583" t="s">
        <v>2370</v>
      </c>
      <c r="L6583" t="str">
        <f t="shared" si="411"/>
        <v>Deltona</v>
      </c>
      <c r="M6583" t="s">
        <v>41</v>
      </c>
      <c r="N6583" t="str">
        <f>IF(M6583="", "", IFERROR(VLOOKUP(M6583, Data!$A$1:$B$5, 2, 0), "Unkown fuel"))</f>
        <v>harmful</v>
      </c>
      <c r="O6583" t="s">
        <v>23</v>
      </c>
      <c r="P6583" t="s">
        <v>24</v>
      </c>
      <c r="Q6583" t="s">
        <v>33</v>
      </c>
      <c r="R6583" t="s">
        <v>127</v>
      </c>
      <c r="S6583">
        <v>1497</v>
      </c>
      <c r="T6583" t="s">
        <v>162</v>
      </c>
      <c r="U6583" t="s">
        <v>163</v>
      </c>
      <c r="V6583">
        <v>5</v>
      </c>
      <c r="W6583" t="s">
        <v>1179</v>
      </c>
    </row>
    <row r="6584" spans="1:23" x14ac:dyDescent="0.3">
      <c r="A6584">
        <v>6770</v>
      </c>
      <c r="B6584" t="s">
        <v>18</v>
      </c>
      <c r="C6584">
        <v>2016</v>
      </c>
      <c r="D6584">
        <f t="shared" ca="1" si="408"/>
        <v>7</v>
      </c>
      <c r="E6584" s="5">
        <v>715000</v>
      </c>
      <c r="F6584">
        <v>70000</v>
      </c>
      <c r="G6584" t="s">
        <v>124</v>
      </c>
      <c r="H6584" t="str">
        <f t="shared" si="409"/>
        <v>South</v>
      </c>
      <c r="I6584" t="s">
        <v>196</v>
      </c>
      <c r="J6584" t="str">
        <f t="shared" si="410"/>
        <v>Florida</v>
      </c>
      <c r="K6584" t="s">
        <v>2370</v>
      </c>
      <c r="L6584" t="str">
        <f t="shared" si="411"/>
        <v>Deltona</v>
      </c>
      <c r="M6584" t="s">
        <v>22</v>
      </c>
      <c r="N6584" t="str">
        <f>IF(M6584="", "", IFERROR(VLOOKUP(M6584, Data!$A$1:$B$5, 2, 0), "Unkown fuel"))</f>
        <v>very harmful</v>
      </c>
      <c r="O6584" t="s">
        <v>23</v>
      </c>
      <c r="P6584" t="s">
        <v>24</v>
      </c>
      <c r="Q6584" t="s">
        <v>33</v>
      </c>
      <c r="R6584" t="s">
        <v>415</v>
      </c>
      <c r="S6584">
        <v>1248</v>
      </c>
      <c r="T6584" t="s">
        <v>94</v>
      </c>
      <c r="U6584" t="s">
        <v>95</v>
      </c>
      <c r="V6584">
        <v>5</v>
      </c>
      <c r="W6584" t="s">
        <v>1179</v>
      </c>
    </row>
    <row r="6585" spans="1:23" x14ac:dyDescent="0.3">
      <c r="A6585">
        <v>6771</v>
      </c>
      <c r="B6585" t="s">
        <v>30</v>
      </c>
      <c r="C6585">
        <v>2013</v>
      </c>
      <c r="D6585">
        <f t="shared" ca="1" si="408"/>
        <v>10</v>
      </c>
      <c r="E6585" s="5">
        <v>250000</v>
      </c>
      <c r="F6585">
        <v>150000</v>
      </c>
      <c r="G6585" t="s">
        <v>124</v>
      </c>
      <c r="H6585" t="str">
        <f t="shared" si="409"/>
        <v>South</v>
      </c>
      <c r="I6585" t="s">
        <v>196</v>
      </c>
      <c r="J6585" t="str">
        <f t="shared" si="410"/>
        <v>Florida</v>
      </c>
      <c r="K6585" t="s">
        <v>2370</v>
      </c>
      <c r="L6585" t="str">
        <f t="shared" si="411"/>
        <v>Deltona</v>
      </c>
      <c r="M6585" t="s">
        <v>22</v>
      </c>
      <c r="N6585" t="str">
        <f>IF(M6585="", "", IFERROR(VLOOKUP(M6585, Data!$A$1:$B$5, 2, 0), "Unkown fuel"))</f>
        <v>very harmful</v>
      </c>
      <c r="O6585" t="s">
        <v>23</v>
      </c>
      <c r="P6585" t="s">
        <v>24</v>
      </c>
      <c r="Q6585" t="s">
        <v>33</v>
      </c>
      <c r="R6585" t="s">
        <v>1481</v>
      </c>
      <c r="S6585">
        <v>1199</v>
      </c>
      <c r="T6585" t="s">
        <v>393</v>
      </c>
      <c r="U6585" t="s">
        <v>656</v>
      </c>
      <c r="V6585">
        <v>5</v>
      </c>
      <c r="W6585" t="s">
        <v>1179</v>
      </c>
    </row>
    <row r="6586" spans="1:23" x14ac:dyDescent="0.3">
      <c r="A6586">
        <v>6772</v>
      </c>
      <c r="B6586" t="s">
        <v>18</v>
      </c>
      <c r="C6586">
        <v>2007</v>
      </c>
      <c r="D6586">
        <f t="shared" ca="1" si="408"/>
        <v>16</v>
      </c>
      <c r="E6586" s="5">
        <v>120000</v>
      </c>
      <c r="F6586">
        <v>150000</v>
      </c>
      <c r="G6586" t="s">
        <v>38</v>
      </c>
      <c r="H6586" t="str">
        <f t="shared" si="409"/>
        <v>Central</v>
      </c>
      <c r="I6586" t="s">
        <v>1100</v>
      </c>
      <c r="J6586" t="str">
        <f t="shared" si="410"/>
        <v>Missouri</v>
      </c>
      <c r="K6586" t="s">
        <v>2369</v>
      </c>
      <c r="L6586" t="str">
        <f t="shared" si="411"/>
        <v>Creve Coeur</v>
      </c>
      <c r="M6586" t="s">
        <v>41</v>
      </c>
      <c r="N6586" t="str">
        <f>IF(M6586="", "", IFERROR(VLOOKUP(M6586, Data!$A$1:$B$5, 2, 0), "Unkown fuel"))</f>
        <v>harmful</v>
      </c>
      <c r="O6586" t="s">
        <v>23</v>
      </c>
      <c r="P6586" t="s">
        <v>24</v>
      </c>
      <c r="Q6586" t="s">
        <v>33</v>
      </c>
      <c r="R6586" t="s">
        <v>121</v>
      </c>
      <c r="S6586">
        <v>1061</v>
      </c>
      <c r="T6586" t="s">
        <v>705</v>
      </c>
      <c r="U6586" t="s">
        <v>87</v>
      </c>
      <c r="V6586">
        <v>5</v>
      </c>
      <c r="W6586" t="s">
        <v>1179</v>
      </c>
    </row>
    <row r="6587" spans="1:23" x14ac:dyDescent="0.3">
      <c r="A6587">
        <v>6773</v>
      </c>
      <c r="B6587" t="s">
        <v>69</v>
      </c>
      <c r="C6587">
        <v>2004</v>
      </c>
      <c r="D6587">
        <f t="shared" ca="1" si="408"/>
        <v>19</v>
      </c>
      <c r="E6587" s="5">
        <v>100000</v>
      </c>
      <c r="F6587">
        <v>25000</v>
      </c>
      <c r="G6587" t="s">
        <v>38</v>
      </c>
      <c r="H6587" t="str">
        <f t="shared" si="409"/>
        <v>Central</v>
      </c>
      <c r="I6587" t="s">
        <v>1100</v>
      </c>
      <c r="J6587" t="str">
        <f t="shared" si="410"/>
        <v>Missouri</v>
      </c>
      <c r="K6587" t="s">
        <v>2369</v>
      </c>
      <c r="L6587" t="str">
        <f t="shared" si="411"/>
        <v>Creve Coeur</v>
      </c>
      <c r="M6587" t="s">
        <v>41</v>
      </c>
      <c r="N6587" t="str">
        <f>IF(M6587="", "", IFERROR(VLOOKUP(M6587, Data!$A$1:$B$5, 2, 0), "Unkown fuel"))</f>
        <v>harmful</v>
      </c>
      <c r="O6587" t="s">
        <v>23</v>
      </c>
      <c r="P6587" t="s">
        <v>24</v>
      </c>
      <c r="Q6587" t="s">
        <v>42</v>
      </c>
      <c r="R6587" t="s">
        <v>454</v>
      </c>
      <c r="S6587">
        <v>1597</v>
      </c>
      <c r="T6587" t="s">
        <v>632</v>
      </c>
      <c r="U6587" t="s">
        <v>1309</v>
      </c>
      <c r="V6587">
        <v>5</v>
      </c>
      <c r="W6587" t="s">
        <v>1179</v>
      </c>
    </row>
    <row r="6588" spans="1:23" x14ac:dyDescent="0.3">
      <c r="A6588">
        <v>6774</v>
      </c>
      <c r="B6588" t="s">
        <v>30</v>
      </c>
      <c r="C6588">
        <v>2017</v>
      </c>
      <c r="D6588">
        <f t="shared" ca="1" si="408"/>
        <v>6</v>
      </c>
      <c r="E6588" s="5">
        <v>850000</v>
      </c>
      <c r="F6588">
        <v>35000</v>
      </c>
      <c r="G6588" t="s">
        <v>124</v>
      </c>
      <c r="H6588" t="str">
        <f t="shared" si="409"/>
        <v>South</v>
      </c>
      <c r="I6588" t="s">
        <v>196</v>
      </c>
      <c r="J6588" t="str">
        <f t="shared" si="410"/>
        <v>Florida</v>
      </c>
      <c r="K6588" t="s">
        <v>2370</v>
      </c>
      <c r="L6588" t="str">
        <f t="shared" si="411"/>
        <v>Deltona</v>
      </c>
      <c r="M6588" t="s">
        <v>22</v>
      </c>
      <c r="N6588" t="str">
        <f>IF(M6588="", "", IFERROR(VLOOKUP(M6588, Data!$A$1:$B$5, 2, 0), "Unkown fuel"))</f>
        <v>very harmful</v>
      </c>
      <c r="O6588" t="s">
        <v>23</v>
      </c>
      <c r="P6588" t="s">
        <v>154</v>
      </c>
      <c r="Q6588" t="s">
        <v>33</v>
      </c>
      <c r="R6588" t="s">
        <v>2371</v>
      </c>
      <c r="S6588">
        <v>1498</v>
      </c>
      <c r="T6588" t="s">
        <v>1029</v>
      </c>
      <c r="U6588" t="s">
        <v>36</v>
      </c>
      <c r="V6588">
        <v>5</v>
      </c>
      <c r="W6588" t="s">
        <v>1179</v>
      </c>
    </row>
    <row r="6589" spans="1:23" x14ac:dyDescent="0.3">
      <c r="A6589">
        <v>6775</v>
      </c>
      <c r="B6589" t="s">
        <v>46</v>
      </c>
      <c r="C6589">
        <v>2018</v>
      </c>
      <c r="D6589">
        <f t="shared" ca="1" si="408"/>
        <v>5</v>
      </c>
      <c r="E6589" s="5">
        <v>450000</v>
      </c>
      <c r="F6589">
        <v>48000</v>
      </c>
      <c r="G6589" t="s">
        <v>38</v>
      </c>
      <c r="H6589" t="str">
        <f t="shared" si="409"/>
        <v>Central</v>
      </c>
      <c r="I6589" t="s">
        <v>1100</v>
      </c>
      <c r="J6589" t="str">
        <f t="shared" si="410"/>
        <v>Missouri</v>
      </c>
      <c r="K6589" t="s">
        <v>2369</v>
      </c>
      <c r="L6589" t="str">
        <f t="shared" si="411"/>
        <v>Creve Coeur</v>
      </c>
      <c r="M6589" t="s">
        <v>22</v>
      </c>
      <c r="N6589" t="str">
        <f>IF(M6589="", "", IFERROR(VLOOKUP(M6589, Data!$A$1:$B$5, 2, 0), "Unkown fuel"))</f>
        <v>very harmful</v>
      </c>
      <c r="O6589" t="s">
        <v>23</v>
      </c>
      <c r="P6589" t="s">
        <v>24</v>
      </c>
      <c r="Q6589" t="s">
        <v>25</v>
      </c>
      <c r="R6589" t="s">
        <v>465</v>
      </c>
      <c r="S6589">
        <v>1186</v>
      </c>
      <c r="T6589" t="s">
        <v>466</v>
      </c>
      <c r="U6589" t="s">
        <v>504</v>
      </c>
      <c r="V6589">
        <v>5</v>
      </c>
      <c r="W6589" t="s">
        <v>1179</v>
      </c>
    </row>
    <row r="6590" spans="1:23" x14ac:dyDescent="0.3">
      <c r="A6590">
        <v>6776</v>
      </c>
      <c r="B6590" t="s">
        <v>221</v>
      </c>
      <c r="C6590">
        <v>2012</v>
      </c>
      <c r="D6590">
        <f t="shared" ca="1" si="408"/>
        <v>11</v>
      </c>
      <c r="E6590" s="5">
        <v>240000</v>
      </c>
      <c r="F6590">
        <v>200000</v>
      </c>
      <c r="G6590" t="s">
        <v>124</v>
      </c>
      <c r="H6590" t="str">
        <f t="shared" si="409"/>
        <v>South</v>
      </c>
      <c r="I6590" t="s">
        <v>196</v>
      </c>
      <c r="J6590" t="str">
        <f t="shared" si="410"/>
        <v>Florida</v>
      </c>
      <c r="K6590" t="s">
        <v>1647</v>
      </c>
      <c r="L6590" t="str">
        <f t="shared" si="411"/>
        <v>Altamonte Springs</v>
      </c>
      <c r="M6590" t="s">
        <v>22</v>
      </c>
      <c r="N6590" t="str">
        <f>IF(M6590="", "", IFERROR(VLOOKUP(M6590, Data!$A$1:$B$5, 2, 0), "Unkown fuel"))</f>
        <v>very harmful</v>
      </c>
      <c r="O6590" t="s">
        <v>23</v>
      </c>
      <c r="P6590" t="s">
        <v>24</v>
      </c>
      <c r="Q6590" t="s">
        <v>25</v>
      </c>
      <c r="R6590" t="s">
        <v>655</v>
      </c>
      <c r="S6590">
        <v>1199</v>
      </c>
      <c r="T6590" t="s">
        <v>82</v>
      </c>
      <c r="U6590" t="s">
        <v>656</v>
      </c>
      <c r="V6590">
        <v>5</v>
      </c>
      <c r="W6590" t="s">
        <v>1179</v>
      </c>
    </row>
    <row r="6591" spans="1:23" x14ac:dyDescent="0.3">
      <c r="A6591">
        <v>6778</v>
      </c>
      <c r="B6591" t="s">
        <v>18</v>
      </c>
      <c r="C6591">
        <v>2015</v>
      </c>
      <c r="D6591">
        <f t="shared" ca="1" si="408"/>
        <v>8</v>
      </c>
      <c r="E6591" s="5">
        <v>600000</v>
      </c>
      <c r="F6591">
        <v>135000</v>
      </c>
      <c r="G6591" t="s">
        <v>124</v>
      </c>
      <c r="H6591" t="str">
        <f t="shared" si="409"/>
        <v>South</v>
      </c>
      <c r="I6591" t="s">
        <v>196</v>
      </c>
      <c r="J6591" t="str">
        <f t="shared" si="410"/>
        <v>Florida</v>
      </c>
      <c r="K6591" t="s">
        <v>1647</v>
      </c>
      <c r="L6591" t="str">
        <f t="shared" si="411"/>
        <v>Altamonte Springs</v>
      </c>
      <c r="M6591" t="s">
        <v>22</v>
      </c>
      <c r="N6591" t="str">
        <f>IF(M6591="", "", IFERROR(VLOOKUP(M6591, Data!$A$1:$B$5, 2, 0), "Unkown fuel"))</f>
        <v>very harmful</v>
      </c>
      <c r="O6591" t="s">
        <v>23</v>
      </c>
      <c r="P6591" t="s">
        <v>24</v>
      </c>
      <c r="Q6591" t="s">
        <v>25</v>
      </c>
      <c r="R6591" t="s">
        <v>106</v>
      </c>
      <c r="S6591">
        <v>1248</v>
      </c>
      <c r="T6591" t="s">
        <v>27</v>
      </c>
      <c r="U6591" t="s">
        <v>28</v>
      </c>
      <c r="V6591">
        <v>5</v>
      </c>
      <c r="W6591" t="s">
        <v>1179</v>
      </c>
    </row>
    <row r="6592" spans="1:23" x14ac:dyDescent="0.3">
      <c r="A6592">
        <v>6779</v>
      </c>
      <c r="B6592" t="s">
        <v>120</v>
      </c>
      <c r="C6592">
        <v>2016</v>
      </c>
      <c r="D6592">
        <f t="shared" ca="1" si="408"/>
        <v>7</v>
      </c>
      <c r="E6592" s="5">
        <v>280000</v>
      </c>
      <c r="F6592">
        <v>110000</v>
      </c>
      <c r="G6592" t="s">
        <v>124</v>
      </c>
      <c r="H6592" t="str">
        <f t="shared" si="409"/>
        <v>South</v>
      </c>
      <c r="I6592" t="s">
        <v>196</v>
      </c>
      <c r="J6592" t="str">
        <f t="shared" si="410"/>
        <v>Florida</v>
      </c>
      <c r="K6592" t="s">
        <v>1647</v>
      </c>
      <c r="L6592" t="str">
        <f t="shared" si="411"/>
        <v>Altamonte Springs</v>
      </c>
      <c r="M6592" t="s">
        <v>22</v>
      </c>
      <c r="N6592" t="str">
        <f>IF(M6592="", "", IFERROR(VLOOKUP(M6592, Data!$A$1:$B$5, 2, 0), "Unkown fuel"))</f>
        <v>very harmful</v>
      </c>
      <c r="O6592" t="s">
        <v>23</v>
      </c>
      <c r="P6592" t="s">
        <v>24</v>
      </c>
      <c r="Q6592" t="s">
        <v>33</v>
      </c>
      <c r="R6592" t="s">
        <v>121</v>
      </c>
      <c r="S6592">
        <v>1248</v>
      </c>
      <c r="T6592" t="s">
        <v>556</v>
      </c>
      <c r="U6592" t="s">
        <v>123</v>
      </c>
      <c r="V6592">
        <v>7</v>
      </c>
      <c r="W6592" t="s">
        <v>1179</v>
      </c>
    </row>
    <row r="6593" spans="1:23" x14ac:dyDescent="0.3">
      <c r="A6593">
        <v>6780</v>
      </c>
      <c r="B6593" t="s">
        <v>46</v>
      </c>
      <c r="C6593">
        <v>2012</v>
      </c>
      <c r="D6593">
        <f t="shared" ca="1" si="408"/>
        <v>11</v>
      </c>
      <c r="E6593" s="5">
        <v>465000</v>
      </c>
      <c r="F6593">
        <v>146000</v>
      </c>
      <c r="G6593" t="s">
        <v>124</v>
      </c>
      <c r="H6593" t="str">
        <f t="shared" si="409"/>
        <v>South</v>
      </c>
      <c r="I6593" t="s">
        <v>196</v>
      </c>
      <c r="J6593" t="str">
        <f t="shared" si="410"/>
        <v>Florida</v>
      </c>
      <c r="K6593" t="s">
        <v>1647</v>
      </c>
      <c r="L6593" t="str">
        <f t="shared" si="411"/>
        <v>Altamonte Springs</v>
      </c>
      <c r="M6593" t="s">
        <v>22</v>
      </c>
      <c r="N6593" t="str">
        <f>IF(M6593="", "", IFERROR(VLOOKUP(M6593, Data!$A$1:$B$5, 2, 0), "Unkown fuel"))</f>
        <v>very harmful</v>
      </c>
      <c r="O6593" t="s">
        <v>23</v>
      </c>
      <c r="P6593" t="s">
        <v>24</v>
      </c>
      <c r="Q6593" t="s">
        <v>33</v>
      </c>
      <c r="R6593" t="s">
        <v>288</v>
      </c>
      <c r="S6593">
        <v>1582</v>
      </c>
      <c r="T6593" t="s">
        <v>289</v>
      </c>
      <c r="U6593" t="s">
        <v>290</v>
      </c>
      <c r="V6593">
        <v>5</v>
      </c>
      <c r="W6593" t="s">
        <v>1179</v>
      </c>
    </row>
    <row r="6594" spans="1:23" x14ac:dyDescent="0.3">
      <c r="A6594">
        <v>6781</v>
      </c>
      <c r="B6594" t="s">
        <v>18</v>
      </c>
      <c r="C6594">
        <v>2018</v>
      </c>
      <c r="D6594">
        <f t="shared" ref="D6594:D6657" ca="1" si="412">TRUNC(YEARFRAC(DATE(C6594,1,1), TODAY(), 1))</f>
        <v>5</v>
      </c>
      <c r="E6594" s="5">
        <v>350000</v>
      </c>
      <c r="F6594">
        <v>44000</v>
      </c>
      <c r="G6594" t="s">
        <v>56</v>
      </c>
      <c r="H6594" t="str">
        <f t="shared" ref="H6594:H6657" si="413">TRIM(G6594)</f>
        <v>West</v>
      </c>
      <c r="I6594" t="s">
        <v>57</v>
      </c>
      <c r="J6594" t="str">
        <f t="shared" ref="J6594:J6657" si="414">TRIM(I6594)</f>
        <v>California</v>
      </c>
      <c r="K6594" t="s">
        <v>2372</v>
      </c>
      <c r="L6594" t="str">
        <f t="shared" ref="L6594:L6657" si="415">TRIM(K6594)</f>
        <v>Berkeley</v>
      </c>
      <c r="M6594" t="s">
        <v>41</v>
      </c>
      <c r="N6594" t="str">
        <f>IF(M6594="", "", IFERROR(VLOOKUP(M6594, Data!$A$1:$B$5, 2, 0), "Unkown fuel"))</f>
        <v>harmful</v>
      </c>
      <c r="O6594" t="s">
        <v>23</v>
      </c>
      <c r="P6594" t="s">
        <v>24</v>
      </c>
      <c r="Q6594" t="s">
        <v>25</v>
      </c>
      <c r="R6594" t="s">
        <v>117</v>
      </c>
      <c r="S6594">
        <v>796</v>
      </c>
      <c r="T6594" t="s">
        <v>118</v>
      </c>
      <c r="U6594" t="s">
        <v>119</v>
      </c>
      <c r="V6594">
        <v>5</v>
      </c>
      <c r="W6594" t="s">
        <v>1179</v>
      </c>
    </row>
    <row r="6595" spans="1:23" x14ac:dyDescent="0.3">
      <c r="A6595">
        <v>6782</v>
      </c>
      <c r="B6595" t="s">
        <v>46</v>
      </c>
      <c r="C6595">
        <v>2013</v>
      </c>
      <c r="D6595">
        <f t="shared" ca="1" si="412"/>
        <v>10</v>
      </c>
      <c r="E6595" s="5">
        <v>325000</v>
      </c>
      <c r="F6595">
        <v>70000</v>
      </c>
      <c r="G6595" t="s">
        <v>56</v>
      </c>
      <c r="H6595" t="str">
        <f t="shared" si="413"/>
        <v>West</v>
      </c>
      <c r="I6595" t="s">
        <v>57</v>
      </c>
      <c r="J6595" t="str">
        <f t="shared" si="414"/>
        <v>California</v>
      </c>
      <c r="K6595" t="s">
        <v>2372</v>
      </c>
      <c r="L6595" t="str">
        <f t="shared" si="415"/>
        <v>Berkeley</v>
      </c>
      <c r="M6595" t="s">
        <v>41</v>
      </c>
      <c r="N6595" t="str">
        <f>IF(M6595="", "", IFERROR(VLOOKUP(M6595, Data!$A$1:$B$5, 2, 0), "Unkown fuel"))</f>
        <v>harmful</v>
      </c>
      <c r="O6595" t="s">
        <v>23</v>
      </c>
      <c r="P6595" t="s">
        <v>24</v>
      </c>
      <c r="Q6595" t="s">
        <v>25</v>
      </c>
      <c r="R6595" t="s">
        <v>211</v>
      </c>
      <c r="S6595">
        <v>1197</v>
      </c>
      <c r="T6595" t="s">
        <v>212</v>
      </c>
      <c r="U6595" t="s">
        <v>213</v>
      </c>
      <c r="V6595">
        <v>5</v>
      </c>
      <c r="W6595" t="s">
        <v>1179</v>
      </c>
    </row>
    <row r="6596" spans="1:23" x14ac:dyDescent="0.3">
      <c r="A6596">
        <v>6783</v>
      </c>
      <c r="B6596" t="s">
        <v>109</v>
      </c>
      <c r="C6596">
        <v>2004</v>
      </c>
      <c r="D6596">
        <f t="shared" ca="1" si="412"/>
        <v>19</v>
      </c>
      <c r="E6596" s="5">
        <v>50000</v>
      </c>
      <c r="F6596">
        <v>271000</v>
      </c>
      <c r="G6596" t="s">
        <v>56</v>
      </c>
      <c r="H6596" t="str">
        <f t="shared" si="413"/>
        <v>West</v>
      </c>
      <c r="I6596" t="s">
        <v>57</v>
      </c>
      <c r="J6596" t="str">
        <f t="shared" si="414"/>
        <v>California</v>
      </c>
      <c r="K6596" t="s">
        <v>2372</v>
      </c>
      <c r="L6596" t="str">
        <f t="shared" si="415"/>
        <v>Berkeley</v>
      </c>
      <c r="M6596" t="s">
        <v>22</v>
      </c>
      <c r="N6596" t="str">
        <f>IF(M6596="", "", IFERROR(VLOOKUP(M6596, Data!$A$1:$B$5, 2, 0), "Unkown fuel"))</f>
        <v>very harmful</v>
      </c>
      <c r="O6596" t="s">
        <v>23</v>
      </c>
      <c r="P6596" t="s">
        <v>24</v>
      </c>
      <c r="Q6596" t="s">
        <v>25</v>
      </c>
      <c r="R6596" t="s">
        <v>127</v>
      </c>
      <c r="S6596">
        <v>1405</v>
      </c>
      <c r="T6596" t="s">
        <v>665</v>
      </c>
      <c r="U6596" t="s">
        <v>716</v>
      </c>
      <c r="V6596">
        <v>5</v>
      </c>
      <c r="W6596" t="s">
        <v>1179</v>
      </c>
    </row>
    <row r="6597" spans="1:23" x14ac:dyDescent="0.3">
      <c r="A6597">
        <v>6784</v>
      </c>
      <c r="B6597" t="s">
        <v>18</v>
      </c>
      <c r="C6597">
        <v>2006</v>
      </c>
      <c r="D6597">
        <f t="shared" ca="1" si="412"/>
        <v>17</v>
      </c>
      <c r="E6597" s="5">
        <v>110000</v>
      </c>
      <c r="F6597">
        <v>120000</v>
      </c>
      <c r="G6597" t="s">
        <v>56</v>
      </c>
      <c r="H6597" t="str">
        <f t="shared" si="413"/>
        <v>West</v>
      </c>
      <c r="I6597" t="s">
        <v>57</v>
      </c>
      <c r="J6597" t="str">
        <f t="shared" si="414"/>
        <v>California</v>
      </c>
      <c r="K6597" t="s">
        <v>2372</v>
      </c>
      <c r="L6597" t="str">
        <f t="shared" si="415"/>
        <v>Berkeley</v>
      </c>
      <c r="M6597" t="s">
        <v>41</v>
      </c>
      <c r="N6597" t="str">
        <f>IF(M6597="", "", IFERROR(VLOOKUP(M6597, Data!$A$1:$B$5, 2, 0), "Unkown fuel"))</f>
        <v>harmful</v>
      </c>
      <c r="O6597" t="s">
        <v>23</v>
      </c>
      <c r="P6597" t="s">
        <v>24</v>
      </c>
      <c r="Q6597" t="s">
        <v>42</v>
      </c>
      <c r="R6597" t="s">
        <v>96</v>
      </c>
      <c r="S6597">
        <v>796</v>
      </c>
      <c r="T6597" t="s">
        <v>97</v>
      </c>
      <c r="U6597" t="s">
        <v>98</v>
      </c>
      <c r="V6597">
        <v>5</v>
      </c>
      <c r="W6597" t="s">
        <v>1179</v>
      </c>
    </row>
    <row r="6598" spans="1:23" x14ac:dyDescent="0.3">
      <c r="A6598">
        <v>6785</v>
      </c>
      <c r="B6598" t="s">
        <v>109</v>
      </c>
      <c r="C6598">
        <v>2013</v>
      </c>
      <c r="D6598">
        <f t="shared" ca="1" si="412"/>
        <v>10</v>
      </c>
      <c r="E6598" s="5">
        <v>220000</v>
      </c>
      <c r="F6598">
        <v>80000</v>
      </c>
      <c r="G6598" t="s">
        <v>19</v>
      </c>
      <c r="H6598" t="str">
        <f t="shared" si="413"/>
        <v>East</v>
      </c>
      <c r="I6598" t="s">
        <v>857</v>
      </c>
      <c r="J6598" t="str">
        <f t="shared" si="414"/>
        <v>New Hampshire</v>
      </c>
      <c r="K6598" t="s">
        <v>2058</v>
      </c>
      <c r="L6598" t="str">
        <f t="shared" si="415"/>
        <v>Keene</v>
      </c>
      <c r="M6598" t="s">
        <v>22</v>
      </c>
      <c r="N6598" t="str">
        <f>IF(M6598="", "", IFERROR(VLOOKUP(M6598, Data!$A$1:$B$5, 2, 0), "Unkown fuel"))</f>
        <v>very harmful</v>
      </c>
      <c r="O6598" t="s">
        <v>23</v>
      </c>
      <c r="P6598" t="s">
        <v>24</v>
      </c>
      <c r="Q6598" t="s">
        <v>25</v>
      </c>
      <c r="R6598" t="s">
        <v>1090</v>
      </c>
      <c r="S6598">
        <v>1396</v>
      </c>
      <c r="T6598" t="s">
        <v>471</v>
      </c>
      <c r="U6598" t="s">
        <v>472</v>
      </c>
      <c r="V6598">
        <v>5</v>
      </c>
      <c r="W6598" t="s">
        <v>1179</v>
      </c>
    </row>
    <row r="6599" spans="1:23" x14ac:dyDescent="0.3">
      <c r="A6599">
        <v>6786</v>
      </c>
      <c r="B6599" t="s">
        <v>88</v>
      </c>
      <c r="C6599">
        <v>2015</v>
      </c>
      <c r="D6599">
        <f t="shared" ca="1" si="412"/>
        <v>8</v>
      </c>
      <c r="E6599" s="5">
        <v>515000</v>
      </c>
      <c r="F6599">
        <v>60000</v>
      </c>
      <c r="G6599" t="s">
        <v>19</v>
      </c>
      <c r="H6599" t="str">
        <f t="shared" si="413"/>
        <v>East</v>
      </c>
      <c r="I6599" t="s">
        <v>786</v>
      </c>
      <c r="J6599" t="str">
        <f t="shared" si="414"/>
        <v>New Jersey</v>
      </c>
      <c r="K6599" t="s">
        <v>879</v>
      </c>
      <c r="L6599" t="str">
        <f t="shared" si="415"/>
        <v>Paterson</v>
      </c>
      <c r="M6599" t="s">
        <v>22</v>
      </c>
      <c r="N6599" t="str">
        <f>IF(M6599="", "", IFERROR(VLOOKUP(M6599, Data!$A$1:$B$5, 2, 0), "Unkown fuel"))</f>
        <v>very harmful</v>
      </c>
      <c r="O6599" t="s">
        <v>23</v>
      </c>
      <c r="P6599" t="s">
        <v>24</v>
      </c>
      <c r="Q6599" t="s">
        <v>25</v>
      </c>
      <c r="R6599" t="s">
        <v>489</v>
      </c>
      <c r="S6599">
        <v>2523</v>
      </c>
      <c r="T6599" t="s">
        <v>309</v>
      </c>
      <c r="U6599" t="s">
        <v>490</v>
      </c>
      <c r="V6599">
        <v>7</v>
      </c>
      <c r="W6599" t="s">
        <v>1179</v>
      </c>
    </row>
    <row r="6600" spans="1:23" x14ac:dyDescent="0.3">
      <c r="A6600">
        <v>6787</v>
      </c>
      <c r="B6600" t="s">
        <v>18</v>
      </c>
      <c r="C6600">
        <v>2018</v>
      </c>
      <c r="D6600">
        <f t="shared" ca="1" si="412"/>
        <v>5</v>
      </c>
      <c r="E6600" s="5">
        <v>750000</v>
      </c>
      <c r="F6600">
        <v>40000</v>
      </c>
      <c r="G6600" t="s">
        <v>56</v>
      </c>
      <c r="H6600" t="str">
        <f t="shared" si="413"/>
        <v>West</v>
      </c>
      <c r="I6600" t="s">
        <v>57</v>
      </c>
      <c r="J6600" t="str">
        <f t="shared" si="414"/>
        <v>California</v>
      </c>
      <c r="K6600" t="s">
        <v>2372</v>
      </c>
      <c r="L6600" t="str">
        <f t="shared" si="415"/>
        <v>Berkeley</v>
      </c>
      <c r="M6600" t="s">
        <v>41</v>
      </c>
      <c r="N6600" t="str">
        <f>IF(M6600="", "", IFERROR(VLOOKUP(M6600, Data!$A$1:$B$5, 2, 0), "Unkown fuel"))</f>
        <v>harmful</v>
      </c>
      <c r="O6600" t="s">
        <v>23</v>
      </c>
      <c r="P6600" t="s">
        <v>24</v>
      </c>
      <c r="Q6600" t="s">
        <v>25</v>
      </c>
      <c r="R6600" t="s">
        <v>964</v>
      </c>
      <c r="S6600">
        <v>1373</v>
      </c>
      <c r="T6600" t="s">
        <v>384</v>
      </c>
      <c r="U6600" t="s">
        <v>233</v>
      </c>
      <c r="V6600">
        <v>5</v>
      </c>
      <c r="W6600" t="s">
        <v>1179</v>
      </c>
    </row>
    <row r="6601" spans="1:23" x14ac:dyDescent="0.3">
      <c r="A6601">
        <v>6788</v>
      </c>
      <c r="B6601" t="s">
        <v>46</v>
      </c>
      <c r="C6601">
        <v>2018</v>
      </c>
      <c r="D6601">
        <f t="shared" ca="1" si="412"/>
        <v>5</v>
      </c>
      <c r="E6601" s="5">
        <v>350000</v>
      </c>
      <c r="F6601">
        <v>25000</v>
      </c>
      <c r="G6601" t="s">
        <v>19</v>
      </c>
      <c r="H6601" t="str">
        <f t="shared" si="413"/>
        <v>East</v>
      </c>
      <c r="I6601" t="s">
        <v>857</v>
      </c>
      <c r="J6601" t="str">
        <f t="shared" si="414"/>
        <v>New Hampshire</v>
      </c>
      <c r="K6601" t="s">
        <v>913</v>
      </c>
      <c r="L6601" t="str">
        <f t="shared" si="415"/>
        <v>Hudson</v>
      </c>
      <c r="M6601" t="s">
        <v>41</v>
      </c>
      <c r="N6601" t="str">
        <f>IF(M6601="", "", IFERROR(VLOOKUP(M6601, Data!$A$1:$B$5, 2, 0), "Unkown fuel"))</f>
        <v>harmful</v>
      </c>
      <c r="O6601" t="s">
        <v>23</v>
      </c>
      <c r="P6601" t="s">
        <v>24</v>
      </c>
      <c r="Q6601" t="s">
        <v>25</v>
      </c>
      <c r="R6601" t="s">
        <v>390</v>
      </c>
      <c r="S6601">
        <v>814</v>
      </c>
      <c r="T6601" t="s">
        <v>541</v>
      </c>
      <c r="U6601" t="s">
        <v>542</v>
      </c>
      <c r="V6601">
        <v>5</v>
      </c>
      <c r="W6601" t="s">
        <v>1179</v>
      </c>
    </row>
    <row r="6602" spans="1:23" x14ac:dyDescent="0.3">
      <c r="A6602">
        <v>6789</v>
      </c>
      <c r="B6602" t="s">
        <v>46</v>
      </c>
      <c r="C6602">
        <v>2019</v>
      </c>
      <c r="D6602">
        <f t="shared" ca="1" si="412"/>
        <v>4</v>
      </c>
      <c r="E6602" s="5">
        <v>488999</v>
      </c>
      <c r="F6602">
        <v>15000</v>
      </c>
      <c r="G6602" t="s">
        <v>124</v>
      </c>
      <c r="H6602" t="str">
        <f t="shared" si="413"/>
        <v>South</v>
      </c>
      <c r="I6602" t="s">
        <v>196</v>
      </c>
      <c r="J6602" t="str">
        <f t="shared" si="414"/>
        <v>Florida</v>
      </c>
      <c r="K6602" t="s">
        <v>1776</v>
      </c>
      <c r="L6602" t="str">
        <f t="shared" si="415"/>
        <v>North Miami</v>
      </c>
      <c r="M6602" t="s">
        <v>41</v>
      </c>
      <c r="N6602" t="str">
        <f>IF(M6602="", "", IFERROR(VLOOKUP(M6602, Data!$A$1:$B$5, 2, 0), "Unkown fuel"))</f>
        <v>harmful</v>
      </c>
      <c r="O6602" t="s">
        <v>23</v>
      </c>
      <c r="P6602" t="s">
        <v>24</v>
      </c>
      <c r="Q6602" t="s">
        <v>25</v>
      </c>
      <c r="R6602" t="s">
        <v>85</v>
      </c>
      <c r="S6602">
        <v>1197</v>
      </c>
      <c r="T6602" t="s">
        <v>54</v>
      </c>
      <c r="U6602" t="s">
        <v>55</v>
      </c>
      <c r="V6602">
        <v>5</v>
      </c>
      <c r="W6602" t="s">
        <v>1179</v>
      </c>
    </row>
    <row r="6603" spans="1:23" x14ac:dyDescent="0.3">
      <c r="A6603">
        <v>6790</v>
      </c>
      <c r="B6603" t="s">
        <v>18</v>
      </c>
      <c r="C6603">
        <v>2017</v>
      </c>
      <c r="D6603">
        <f t="shared" ca="1" si="412"/>
        <v>6</v>
      </c>
      <c r="E6603" s="5">
        <v>300000</v>
      </c>
      <c r="F6603">
        <v>27000</v>
      </c>
      <c r="G6603" t="s">
        <v>56</v>
      </c>
      <c r="H6603" t="str">
        <f t="shared" si="413"/>
        <v>West</v>
      </c>
      <c r="I6603" t="s">
        <v>1518</v>
      </c>
      <c r="J6603" t="str">
        <f t="shared" si="414"/>
        <v>Nevada</v>
      </c>
      <c r="K6603" t="s">
        <v>1519</v>
      </c>
      <c r="L6603" t="str">
        <f t="shared" si="415"/>
        <v>North Las Vegas</v>
      </c>
      <c r="M6603" t="s">
        <v>41</v>
      </c>
      <c r="N6603" t="str">
        <f>IF(M6603="", "", IFERROR(VLOOKUP(M6603, Data!$A$1:$B$5, 2, 0), "Unkown fuel"))</f>
        <v>harmful</v>
      </c>
      <c r="O6603" t="s">
        <v>23</v>
      </c>
      <c r="P6603" t="s">
        <v>24</v>
      </c>
      <c r="Q6603" t="s">
        <v>25</v>
      </c>
      <c r="R6603" t="s">
        <v>117</v>
      </c>
      <c r="S6603">
        <v>796</v>
      </c>
      <c r="T6603" t="s">
        <v>118</v>
      </c>
      <c r="U6603" t="s">
        <v>119</v>
      </c>
      <c r="V6603">
        <v>5</v>
      </c>
      <c r="W6603" t="s">
        <v>1179</v>
      </c>
    </row>
    <row r="6604" spans="1:23" x14ac:dyDescent="0.3">
      <c r="A6604">
        <v>6791</v>
      </c>
      <c r="B6604" t="s">
        <v>18</v>
      </c>
      <c r="C6604">
        <v>2017</v>
      </c>
      <c r="D6604">
        <f t="shared" ca="1" si="412"/>
        <v>6</v>
      </c>
      <c r="E6604" s="5">
        <v>650000</v>
      </c>
      <c r="F6604">
        <v>35000</v>
      </c>
      <c r="G6604" t="s">
        <v>56</v>
      </c>
      <c r="H6604" t="str">
        <f t="shared" si="413"/>
        <v>West</v>
      </c>
      <c r="I6604" t="s">
        <v>1518</v>
      </c>
      <c r="J6604" t="str">
        <f t="shared" si="414"/>
        <v>Nevada</v>
      </c>
      <c r="K6604" t="s">
        <v>1519</v>
      </c>
      <c r="L6604" t="str">
        <f t="shared" si="415"/>
        <v>North Las Vegas</v>
      </c>
      <c r="M6604" t="s">
        <v>22</v>
      </c>
      <c r="N6604" t="str">
        <f>IF(M6604="", "", IFERROR(VLOOKUP(M6604, Data!$A$1:$B$5, 2, 0), "Unkown fuel"))</f>
        <v>very harmful</v>
      </c>
      <c r="O6604" t="s">
        <v>23</v>
      </c>
      <c r="P6604" t="s">
        <v>24</v>
      </c>
      <c r="Q6604" t="s">
        <v>33</v>
      </c>
      <c r="R6604" t="s">
        <v>527</v>
      </c>
      <c r="S6604">
        <v>1248</v>
      </c>
      <c r="T6604" t="s">
        <v>27</v>
      </c>
      <c r="U6604" t="s">
        <v>28</v>
      </c>
      <c r="V6604">
        <v>5</v>
      </c>
      <c r="W6604" t="s">
        <v>1179</v>
      </c>
    </row>
    <row r="6605" spans="1:23" x14ac:dyDescent="0.3">
      <c r="A6605">
        <v>6792</v>
      </c>
      <c r="B6605" t="s">
        <v>18</v>
      </c>
      <c r="C6605">
        <v>2014</v>
      </c>
      <c r="D6605">
        <f t="shared" ca="1" si="412"/>
        <v>9</v>
      </c>
      <c r="E6605" s="5">
        <v>250000</v>
      </c>
      <c r="F6605">
        <v>40000</v>
      </c>
      <c r="G6605" t="s">
        <v>56</v>
      </c>
      <c r="H6605" t="str">
        <f t="shared" si="413"/>
        <v>West</v>
      </c>
      <c r="I6605" t="s">
        <v>1518</v>
      </c>
      <c r="J6605" t="str">
        <f t="shared" si="414"/>
        <v>Nevada</v>
      </c>
      <c r="K6605" t="s">
        <v>1519</v>
      </c>
      <c r="L6605" t="str">
        <f t="shared" si="415"/>
        <v>North Las Vegas</v>
      </c>
      <c r="M6605" t="s">
        <v>41</v>
      </c>
      <c r="N6605" t="str">
        <f>IF(M6605="", "", IFERROR(VLOOKUP(M6605, Data!$A$1:$B$5, 2, 0), "Unkown fuel"))</f>
        <v>harmful</v>
      </c>
      <c r="O6605" t="s">
        <v>23</v>
      </c>
      <c r="P6605" t="s">
        <v>24</v>
      </c>
      <c r="Q6605" t="s">
        <v>25</v>
      </c>
      <c r="R6605" t="s">
        <v>273</v>
      </c>
      <c r="S6605">
        <v>998</v>
      </c>
      <c r="T6605" t="s">
        <v>507</v>
      </c>
      <c r="U6605" t="s">
        <v>141</v>
      </c>
      <c r="V6605">
        <v>5</v>
      </c>
      <c r="W6605" t="s">
        <v>1179</v>
      </c>
    </row>
    <row r="6606" spans="1:23" x14ac:dyDescent="0.3">
      <c r="A6606">
        <v>6793</v>
      </c>
      <c r="B6606" t="s">
        <v>18</v>
      </c>
      <c r="C6606">
        <v>2014</v>
      </c>
      <c r="D6606">
        <f t="shared" ca="1" si="412"/>
        <v>9</v>
      </c>
      <c r="E6606" s="5">
        <v>200000</v>
      </c>
      <c r="F6606">
        <v>40000</v>
      </c>
      <c r="G6606" t="s">
        <v>38</v>
      </c>
      <c r="H6606" t="str">
        <f t="shared" si="413"/>
        <v>Central</v>
      </c>
      <c r="I6606" t="s">
        <v>791</v>
      </c>
      <c r="J6606" t="str">
        <f t="shared" si="414"/>
        <v>Oklahoma</v>
      </c>
      <c r="K6606" t="s">
        <v>2373</v>
      </c>
      <c r="L6606" t="str">
        <f t="shared" si="415"/>
        <v>Tulsa</v>
      </c>
      <c r="M6606" t="s">
        <v>41</v>
      </c>
      <c r="N6606" t="str">
        <f>IF(M6606="", "", IFERROR(VLOOKUP(M6606, Data!$A$1:$B$5, 2, 0), "Unkown fuel"))</f>
        <v>harmful</v>
      </c>
      <c r="O6606" t="s">
        <v>23</v>
      </c>
      <c r="P6606" t="s">
        <v>24</v>
      </c>
      <c r="Q6606" t="s">
        <v>42</v>
      </c>
      <c r="R6606" t="s">
        <v>430</v>
      </c>
      <c r="S6606">
        <v>796</v>
      </c>
      <c r="T6606" t="s">
        <v>118</v>
      </c>
      <c r="U6606" t="s">
        <v>119</v>
      </c>
      <c r="V6606">
        <v>5</v>
      </c>
      <c r="W6606" t="s">
        <v>1179</v>
      </c>
    </row>
    <row r="6607" spans="1:23" x14ac:dyDescent="0.3">
      <c r="A6607">
        <v>6794</v>
      </c>
      <c r="B6607" t="s">
        <v>88</v>
      </c>
      <c r="C6607">
        <v>2015</v>
      </c>
      <c r="D6607">
        <f t="shared" ca="1" si="412"/>
        <v>8</v>
      </c>
      <c r="E6607" s="5">
        <v>950000</v>
      </c>
      <c r="F6607">
        <v>75262</v>
      </c>
      <c r="G6607" t="s">
        <v>38</v>
      </c>
      <c r="H6607" t="str">
        <f t="shared" si="413"/>
        <v>Central</v>
      </c>
      <c r="I6607" t="s">
        <v>791</v>
      </c>
      <c r="J6607" t="str">
        <f t="shared" si="414"/>
        <v>Oklahoma</v>
      </c>
      <c r="K6607" t="s">
        <v>2373</v>
      </c>
      <c r="L6607" t="str">
        <f t="shared" si="415"/>
        <v>Tulsa</v>
      </c>
      <c r="M6607" t="s">
        <v>22</v>
      </c>
      <c r="N6607" t="str">
        <f>IF(M6607="", "", IFERROR(VLOOKUP(M6607, Data!$A$1:$B$5, 2, 0), "Unkown fuel"))</f>
        <v>very harmful</v>
      </c>
      <c r="O6607" t="s">
        <v>23</v>
      </c>
      <c r="P6607" t="s">
        <v>24</v>
      </c>
      <c r="Q6607" t="s">
        <v>25</v>
      </c>
      <c r="R6607" t="s">
        <v>605</v>
      </c>
      <c r="S6607">
        <v>2179</v>
      </c>
      <c r="T6607" t="s">
        <v>271</v>
      </c>
      <c r="U6607" t="s">
        <v>615</v>
      </c>
      <c r="V6607">
        <v>7</v>
      </c>
      <c r="W6607" t="s">
        <v>1179</v>
      </c>
    </row>
    <row r="6608" spans="1:23" x14ac:dyDescent="0.3">
      <c r="A6608">
        <v>6795</v>
      </c>
      <c r="B6608" t="s">
        <v>109</v>
      </c>
      <c r="C6608">
        <v>2012</v>
      </c>
      <c r="D6608">
        <f t="shared" ca="1" si="412"/>
        <v>11</v>
      </c>
      <c r="E6608" s="5">
        <v>200000</v>
      </c>
      <c r="F6608">
        <v>120000</v>
      </c>
      <c r="G6608" t="s">
        <v>56</v>
      </c>
      <c r="H6608" t="str">
        <f t="shared" si="413"/>
        <v>West</v>
      </c>
      <c r="I6608" t="s">
        <v>753</v>
      </c>
      <c r="J6608" t="str">
        <f t="shared" si="414"/>
        <v>Oregon</v>
      </c>
      <c r="K6608" t="s">
        <v>754</v>
      </c>
      <c r="L6608" t="str">
        <f t="shared" si="415"/>
        <v>Albany</v>
      </c>
      <c r="M6608" t="s">
        <v>22</v>
      </c>
      <c r="N6608" t="str">
        <f>IF(M6608="", "", IFERROR(VLOOKUP(M6608, Data!$A$1:$B$5, 2, 0), "Unkown fuel"))</f>
        <v>very harmful</v>
      </c>
      <c r="O6608" t="s">
        <v>23</v>
      </c>
      <c r="P6608" t="s">
        <v>24</v>
      </c>
      <c r="Q6608" t="s">
        <v>25</v>
      </c>
      <c r="R6608" t="s">
        <v>1090</v>
      </c>
      <c r="S6608">
        <v>1396</v>
      </c>
      <c r="T6608" t="s">
        <v>471</v>
      </c>
      <c r="U6608" t="s">
        <v>472</v>
      </c>
      <c r="V6608">
        <v>5</v>
      </c>
      <c r="W6608" t="s">
        <v>1179</v>
      </c>
    </row>
    <row r="6609" spans="1:23" x14ac:dyDescent="0.3">
      <c r="A6609">
        <v>6796</v>
      </c>
      <c r="B6609" t="s">
        <v>46</v>
      </c>
      <c r="C6609">
        <v>2016</v>
      </c>
      <c r="D6609">
        <f t="shared" ca="1" si="412"/>
        <v>7</v>
      </c>
      <c r="E6609" s="5">
        <v>276000</v>
      </c>
      <c r="F6609">
        <v>60000</v>
      </c>
      <c r="G6609" t="s">
        <v>38</v>
      </c>
      <c r="H6609" t="str">
        <f t="shared" si="413"/>
        <v>Central</v>
      </c>
      <c r="I6609" t="s">
        <v>791</v>
      </c>
      <c r="J6609" t="str">
        <f t="shared" si="414"/>
        <v>Oklahoma</v>
      </c>
      <c r="K6609" t="s">
        <v>2373</v>
      </c>
      <c r="L6609" t="str">
        <f t="shared" si="415"/>
        <v>Tulsa</v>
      </c>
      <c r="M6609" t="s">
        <v>41</v>
      </c>
      <c r="N6609" t="str">
        <f>IF(M6609="", "", IFERROR(VLOOKUP(M6609, Data!$A$1:$B$5, 2, 0), "Unkown fuel"))</f>
        <v>harmful</v>
      </c>
      <c r="O6609" t="s">
        <v>23</v>
      </c>
      <c r="P6609" t="s">
        <v>24</v>
      </c>
      <c r="Q6609" t="s">
        <v>25</v>
      </c>
      <c r="R6609" t="s">
        <v>110</v>
      </c>
      <c r="S6609">
        <v>998</v>
      </c>
      <c r="T6609" t="s">
        <v>247</v>
      </c>
      <c r="U6609" t="s">
        <v>679</v>
      </c>
      <c r="V6609">
        <v>5</v>
      </c>
      <c r="W6609" t="s">
        <v>1179</v>
      </c>
    </row>
    <row r="6610" spans="1:23" x14ac:dyDescent="0.3">
      <c r="A6610">
        <v>6797</v>
      </c>
      <c r="B6610" t="s">
        <v>46</v>
      </c>
      <c r="C6610">
        <v>2014</v>
      </c>
      <c r="D6610">
        <f t="shared" ca="1" si="412"/>
        <v>9</v>
      </c>
      <c r="E6610" s="5">
        <v>250000</v>
      </c>
      <c r="F6610">
        <v>40000</v>
      </c>
      <c r="G6610" t="s">
        <v>38</v>
      </c>
      <c r="H6610" t="str">
        <f t="shared" si="413"/>
        <v>Central</v>
      </c>
      <c r="I6610" t="s">
        <v>791</v>
      </c>
      <c r="J6610" t="str">
        <f t="shared" si="414"/>
        <v>Oklahoma</v>
      </c>
      <c r="K6610" t="s">
        <v>2373</v>
      </c>
      <c r="L6610" t="str">
        <f t="shared" si="415"/>
        <v>Tulsa</v>
      </c>
      <c r="M6610" t="s">
        <v>41</v>
      </c>
      <c r="N6610" t="str">
        <f>IF(M6610="", "", IFERROR(VLOOKUP(M6610, Data!$A$1:$B$5, 2, 0), "Unkown fuel"))</f>
        <v>harmful</v>
      </c>
      <c r="O6610" t="s">
        <v>23</v>
      </c>
      <c r="P6610" t="s">
        <v>24</v>
      </c>
      <c r="Q6610" t="s">
        <v>25</v>
      </c>
      <c r="R6610" t="s">
        <v>390</v>
      </c>
      <c r="S6610">
        <v>814</v>
      </c>
      <c r="T6610" t="s">
        <v>541</v>
      </c>
      <c r="U6610" t="s">
        <v>542</v>
      </c>
      <c r="V6610">
        <v>5</v>
      </c>
      <c r="W6610" t="s">
        <v>1179</v>
      </c>
    </row>
    <row r="6611" spans="1:23" x14ac:dyDescent="0.3">
      <c r="A6611">
        <v>6798</v>
      </c>
      <c r="B6611" t="s">
        <v>18</v>
      </c>
      <c r="C6611">
        <v>2008</v>
      </c>
      <c r="D6611">
        <f t="shared" ca="1" si="412"/>
        <v>15</v>
      </c>
      <c r="E6611" s="5">
        <v>95000</v>
      </c>
      <c r="F6611">
        <v>80000</v>
      </c>
      <c r="G6611" t="s">
        <v>38</v>
      </c>
      <c r="H6611" t="str">
        <f t="shared" si="413"/>
        <v>Central</v>
      </c>
      <c r="I6611" t="s">
        <v>791</v>
      </c>
      <c r="J6611" t="str">
        <f t="shared" si="414"/>
        <v>Oklahoma</v>
      </c>
      <c r="K6611" t="s">
        <v>2373</v>
      </c>
      <c r="L6611" t="str">
        <f t="shared" si="415"/>
        <v>Tulsa</v>
      </c>
      <c r="M6611" t="s">
        <v>41</v>
      </c>
      <c r="N6611" t="str">
        <f>IF(M6611="", "", IFERROR(VLOOKUP(M6611, Data!$A$1:$B$5, 2, 0), "Unkown fuel"))</f>
        <v>harmful</v>
      </c>
      <c r="O6611" t="s">
        <v>23</v>
      </c>
      <c r="P6611" t="s">
        <v>24</v>
      </c>
      <c r="Q6611" t="s">
        <v>33</v>
      </c>
      <c r="R6611" t="s">
        <v>96</v>
      </c>
      <c r="S6611">
        <v>796</v>
      </c>
      <c r="T6611" t="s">
        <v>97</v>
      </c>
      <c r="U6611" t="s">
        <v>98</v>
      </c>
      <c r="V6611">
        <v>5</v>
      </c>
      <c r="W6611" t="s">
        <v>1179</v>
      </c>
    </row>
    <row r="6612" spans="1:23" x14ac:dyDescent="0.3">
      <c r="A6612">
        <v>6799</v>
      </c>
      <c r="B6612" t="s">
        <v>109</v>
      </c>
      <c r="C6612">
        <v>2011</v>
      </c>
      <c r="D6612">
        <f t="shared" ca="1" si="412"/>
        <v>12</v>
      </c>
      <c r="E6612" s="5">
        <v>200000</v>
      </c>
      <c r="F6612">
        <v>70000</v>
      </c>
      <c r="G6612" t="s">
        <v>38</v>
      </c>
      <c r="H6612" t="str">
        <f t="shared" si="413"/>
        <v>Central</v>
      </c>
      <c r="I6612" t="s">
        <v>791</v>
      </c>
      <c r="J6612" t="str">
        <f t="shared" si="414"/>
        <v>Oklahoma</v>
      </c>
      <c r="K6612" t="s">
        <v>2373</v>
      </c>
      <c r="L6612" t="str">
        <f t="shared" si="415"/>
        <v>Tulsa</v>
      </c>
      <c r="M6612" t="s">
        <v>22</v>
      </c>
      <c r="N6612" t="str">
        <f>IF(M6612="", "", IFERROR(VLOOKUP(M6612, Data!$A$1:$B$5, 2, 0), "Unkown fuel"))</f>
        <v>very harmful</v>
      </c>
      <c r="O6612" t="s">
        <v>23</v>
      </c>
      <c r="P6612" t="s">
        <v>24</v>
      </c>
      <c r="Q6612" t="s">
        <v>33</v>
      </c>
      <c r="R6612" t="s">
        <v>840</v>
      </c>
      <c r="S6612">
        <v>1396</v>
      </c>
      <c r="T6612" t="s">
        <v>458</v>
      </c>
      <c r="U6612" t="s">
        <v>472</v>
      </c>
      <c r="V6612">
        <v>5</v>
      </c>
      <c r="W6612" t="s">
        <v>1179</v>
      </c>
    </row>
    <row r="6613" spans="1:23" x14ac:dyDescent="0.3">
      <c r="A6613">
        <v>6800</v>
      </c>
      <c r="B6613" t="s">
        <v>46</v>
      </c>
      <c r="C6613">
        <v>2012</v>
      </c>
      <c r="D6613">
        <f t="shared" ca="1" si="412"/>
        <v>11</v>
      </c>
      <c r="E6613" s="5">
        <v>450000</v>
      </c>
      <c r="F6613">
        <v>100000</v>
      </c>
      <c r="G6613" t="s">
        <v>124</v>
      </c>
      <c r="H6613" t="str">
        <f t="shared" si="413"/>
        <v>South</v>
      </c>
      <c r="I6613" t="s">
        <v>196</v>
      </c>
      <c r="J6613" t="str">
        <f t="shared" si="414"/>
        <v>Florida</v>
      </c>
      <c r="K6613" t="s">
        <v>2238</v>
      </c>
      <c r="L6613" t="str">
        <f t="shared" si="415"/>
        <v>Spring Hill</v>
      </c>
      <c r="M6613" t="s">
        <v>22</v>
      </c>
      <c r="N6613" t="str">
        <f>IF(M6613="", "", IFERROR(VLOOKUP(M6613, Data!$A$1:$B$5, 2, 0), "Unkown fuel"))</f>
        <v>very harmful</v>
      </c>
      <c r="O6613" t="s">
        <v>23</v>
      </c>
      <c r="P6613" t="s">
        <v>24</v>
      </c>
      <c r="Q6613" t="s">
        <v>33</v>
      </c>
      <c r="R6613" t="s">
        <v>288</v>
      </c>
      <c r="S6613">
        <v>1582</v>
      </c>
      <c r="T6613" t="s">
        <v>289</v>
      </c>
      <c r="U6613" t="s">
        <v>290</v>
      </c>
      <c r="V6613">
        <v>5</v>
      </c>
      <c r="W6613" t="s">
        <v>1179</v>
      </c>
    </row>
    <row r="6614" spans="1:23" x14ac:dyDescent="0.3">
      <c r="A6614">
        <v>6801</v>
      </c>
      <c r="B6614" t="s">
        <v>88</v>
      </c>
      <c r="C6614">
        <v>2013</v>
      </c>
      <c r="D6614">
        <f t="shared" ca="1" si="412"/>
        <v>10</v>
      </c>
      <c r="E6614" s="5">
        <v>900000</v>
      </c>
      <c r="F6614">
        <v>18000</v>
      </c>
      <c r="G6614" t="s">
        <v>124</v>
      </c>
      <c r="H6614" t="str">
        <f t="shared" si="413"/>
        <v>South</v>
      </c>
      <c r="I6614" t="s">
        <v>196</v>
      </c>
      <c r="J6614" t="str">
        <f t="shared" si="414"/>
        <v>Florida</v>
      </c>
      <c r="K6614" t="s">
        <v>2238</v>
      </c>
      <c r="L6614" t="str">
        <f t="shared" si="415"/>
        <v>Spring Hill</v>
      </c>
      <c r="M6614" t="s">
        <v>22</v>
      </c>
      <c r="N6614" t="str">
        <f>IF(M6614="", "", IFERROR(VLOOKUP(M6614, Data!$A$1:$B$5, 2, 0), "Unkown fuel"))</f>
        <v>very harmful</v>
      </c>
      <c r="O6614" t="s">
        <v>23</v>
      </c>
      <c r="P6614" t="s">
        <v>24</v>
      </c>
      <c r="Q6614" t="s">
        <v>25</v>
      </c>
      <c r="R6614" t="s">
        <v>282</v>
      </c>
      <c r="S6614">
        <v>2179</v>
      </c>
      <c r="T6614" t="s">
        <v>446</v>
      </c>
      <c r="U6614" t="s">
        <v>447</v>
      </c>
      <c r="V6614">
        <v>7</v>
      </c>
      <c r="W6614" t="s">
        <v>1179</v>
      </c>
    </row>
    <row r="6615" spans="1:23" x14ac:dyDescent="0.3">
      <c r="A6615">
        <v>6802</v>
      </c>
      <c r="B6615" t="s">
        <v>109</v>
      </c>
      <c r="C6615">
        <v>2010</v>
      </c>
      <c r="D6615">
        <f t="shared" ca="1" si="412"/>
        <v>13</v>
      </c>
      <c r="E6615" s="5">
        <v>200000</v>
      </c>
      <c r="F6615">
        <v>175000</v>
      </c>
      <c r="G6615" t="s">
        <v>38</v>
      </c>
      <c r="H6615" t="str">
        <f t="shared" si="413"/>
        <v>Central</v>
      </c>
      <c r="I6615" t="s">
        <v>249</v>
      </c>
      <c r="J6615" t="str">
        <f t="shared" si="414"/>
        <v>Michigan</v>
      </c>
      <c r="K6615" t="s">
        <v>1371</v>
      </c>
      <c r="L6615" t="str">
        <f t="shared" si="415"/>
        <v>Trenton</v>
      </c>
      <c r="M6615" t="s">
        <v>22</v>
      </c>
      <c r="N6615" t="str">
        <f>IF(M6615="", "", IFERROR(VLOOKUP(M6615, Data!$A$1:$B$5, 2, 0), "Unkown fuel"))</f>
        <v>very harmful</v>
      </c>
      <c r="O6615" t="s">
        <v>23</v>
      </c>
      <c r="P6615" t="s">
        <v>24</v>
      </c>
      <c r="Q6615" t="s">
        <v>25</v>
      </c>
      <c r="R6615" t="s">
        <v>285</v>
      </c>
      <c r="S6615">
        <v>1396</v>
      </c>
      <c r="T6615" t="s">
        <v>471</v>
      </c>
      <c r="U6615" t="s">
        <v>287</v>
      </c>
      <c r="V6615">
        <v>5</v>
      </c>
      <c r="W6615" t="s">
        <v>1179</v>
      </c>
    </row>
    <row r="6616" spans="1:23" x14ac:dyDescent="0.3">
      <c r="A6616">
        <v>6803</v>
      </c>
      <c r="B6616" t="s">
        <v>46</v>
      </c>
      <c r="C6616">
        <v>2010</v>
      </c>
      <c r="D6616">
        <f t="shared" ca="1" si="412"/>
        <v>13</v>
      </c>
      <c r="E6616" s="5">
        <v>200000</v>
      </c>
      <c r="F6616">
        <v>70000</v>
      </c>
      <c r="G6616" t="s">
        <v>124</v>
      </c>
      <c r="H6616" t="str">
        <f t="shared" si="413"/>
        <v>South</v>
      </c>
      <c r="I6616" t="s">
        <v>196</v>
      </c>
      <c r="J6616" t="str">
        <f t="shared" si="414"/>
        <v>Florida</v>
      </c>
      <c r="K6616" t="s">
        <v>2238</v>
      </c>
      <c r="L6616" t="str">
        <f t="shared" si="415"/>
        <v>Spring Hill</v>
      </c>
      <c r="M6616" t="s">
        <v>41</v>
      </c>
      <c r="N6616" t="str">
        <f>IF(M6616="", "", IFERROR(VLOOKUP(M6616, Data!$A$1:$B$5, 2, 0), "Unkown fuel"))</f>
        <v>harmful</v>
      </c>
      <c r="O6616" t="s">
        <v>23</v>
      </c>
      <c r="P6616" t="s">
        <v>24</v>
      </c>
      <c r="Q6616" t="s">
        <v>33</v>
      </c>
      <c r="R6616" t="s">
        <v>211</v>
      </c>
      <c r="S6616">
        <v>1197</v>
      </c>
      <c r="T6616" t="s">
        <v>212</v>
      </c>
      <c r="U6616" t="s">
        <v>453</v>
      </c>
      <c r="V6616">
        <v>5</v>
      </c>
      <c r="W6616" t="s">
        <v>1179</v>
      </c>
    </row>
    <row r="6617" spans="1:23" x14ac:dyDescent="0.3">
      <c r="A6617">
        <v>6804</v>
      </c>
      <c r="B6617" t="s">
        <v>88</v>
      </c>
      <c r="C6617">
        <v>2011</v>
      </c>
      <c r="D6617">
        <f t="shared" ca="1" si="412"/>
        <v>12</v>
      </c>
      <c r="E6617" s="5">
        <v>370000</v>
      </c>
      <c r="F6617">
        <v>91863</v>
      </c>
      <c r="G6617" t="s">
        <v>38</v>
      </c>
      <c r="H6617" t="str">
        <f t="shared" si="413"/>
        <v>Central</v>
      </c>
      <c r="I6617" t="s">
        <v>249</v>
      </c>
      <c r="J6617" t="str">
        <f t="shared" si="414"/>
        <v>Michigan</v>
      </c>
      <c r="K6617" t="s">
        <v>1371</v>
      </c>
      <c r="L6617" t="str">
        <f t="shared" si="415"/>
        <v>Trenton</v>
      </c>
      <c r="M6617" t="s">
        <v>22</v>
      </c>
      <c r="N6617" t="str">
        <f>IF(M6617="", "", IFERROR(VLOOKUP(M6617, Data!$A$1:$B$5, 2, 0), "Unkown fuel"))</f>
        <v>very harmful</v>
      </c>
      <c r="O6617" t="s">
        <v>23</v>
      </c>
      <c r="P6617" t="s">
        <v>24</v>
      </c>
      <c r="Q6617" t="s">
        <v>33</v>
      </c>
      <c r="R6617" t="s">
        <v>489</v>
      </c>
      <c r="S6617">
        <v>2523</v>
      </c>
      <c r="T6617" t="s">
        <v>309</v>
      </c>
      <c r="U6617" t="s">
        <v>490</v>
      </c>
      <c r="V6617">
        <v>7</v>
      </c>
      <c r="W6617" t="s">
        <v>1179</v>
      </c>
    </row>
    <row r="6618" spans="1:23" x14ac:dyDescent="0.3">
      <c r="A6618">
        <v>6805</v>
      </c>
      <c r="B6618" t="s">
        <v>109</v>
      </c>
      <c r="C6618">
        <v>2008</v>
      </c>
      <c r="D6618">
        <f t="shared" ca="1" si="412"/>
        <v>15</v>
      </c>
      <c r="E6618" s="5">
        <v>250000</v>
      </c>
      <c r="F6618">
        <v>100000</v>
      </c>
      <c r="G6618" t="s">
        <v>38</v>
      </c>
      <c r="H6618" t="str">
        <f t="shared" si="413"/>
        <v>Central</v>
      </c>
      <c r="I6618" t="s">
        <v>249</v>
      </c>
      <c r="J6618" t="str">
        <f t="shared" si="414"/>
        <v>Michigan</v>
      </c>
      <c r="K6618" t="s">
        <v>1371</v>
      </c>
      <c r="L6618" t="str">
        <f t="shared" si="415"/>
        <v>Trenton</v>
      </c>
      <c r="M6618" t="s">
        <v>41</v>
      </c>
      <c r="N6618" t="str">
        <f>IF(M6618="", "", IFERROR(VLOOKUP(M6618, Data!$A$1:$B$5, 2, 0), "Unkown fuel"))</f>
        <v>harmful</v>
      </c>
      <c r="O6618" t="s">
        <v>23</v>
      </c>
      <c r="P6618" t="s">
        <v>24</v>
      </c>
      <c r="Q6618" t="s">
        <v>25</v>
      </c>
      <c r="R6618" t="s">
        <v>1527</v>
      </c>
      <c r="S6618">
        <v>1193</v>
      </c>
      <c r="T6618" t="s">
        <v>280</v>
      </c>
      <c r="U6618" t="s">
        <v>1528</v>
      </c>
      <c r="V6618">
        <v>5</v>
      </c>
      <c r="W6618" t="s">
        <v>1179</v>
      </c>
    </row>
    <row r="6619" spans="1:23" x14ac:dyDescent="0.3">
      <c r="A6619">
        <v>6806</v>
      </c>
      <c r="B6619" t="s">
        <v>75</v>
      </c>
      <c r="C6619">
        <v>2016</v>
      </c>
      <c r="D6619">
        <f t="shared" ca="1" si="412"/>
        <v>7</v>
      </c>
      <c r="E6619" s="5">
        <v>290000</v>
      </c>
      <c r="F6619">
        <v>10000</v>
      </c>
      <c r="G6619" t="s">
        <v>38</v>
      </c>
      <c r="H6619" t="str">
        <f t="shared" si="413"/>
        <v>Central</v>
      </c>
      <c r="I6619" t="s">
        <v>249</v>
      </c>
      <c r="J6619" t="str">
        <f t="shared" si="414"/>
        <v>Michigan</v>
      </c>
      <c r="K6619" t="s">
        <v>1371</v>
      </c>
      <c r="L6619" t="str">
        <f t="shared" si="415"/>
        <v>Trenton</v>
      </c>
      <c r="M6619" t="s">
        <v>41</v>
      </c>
      <c r="N6619" t="str">
        <f>IF(M6619="", "", IFERROR(VLOOKUP(M6619, Data!$A$1:$B$5, 2, 0), "Unkown fuel"))</f>
        <v>harmful</v>
      </c>
      <c r="O6619" t="s">
        <v>23</v>
      </c>
      <c r="P6619" t="s">
        <v>24</v>
      </c>
      <c r="Q6619" t="s">
        <v>25</v>
      </c>
      <c r="R6619" t="s">
        <v>427</v>
      </c>
      <c r="S6619">
        <v>799</v>
      </c>
      <c r="T6619" t="s">
        <v>428</v>
      </c>
      <c r="U6619" t="s">
        <v>429</v>
      </c>
      <c r="V6619">
        <v>5</v>
      </c>
      <c r="W6619" t="s">
        <v>1179</v>
      </c>
    </row>
    <row r="6620" spans="1:23" x14ac:dyDescent="0.3">
      <c r="A6620">
        <v>6807</v>
      </c>
      <c r="B6620" t="s">
        <v>18</v>
      </c>
      <c r="C6620">
        <v>2018</v>
      </c>
      <c r="D6620">
        <f t="shared" ca="1" si="412"/>
        <v>5</v>
      </c>
      <c r="E6620" s="5">
        <v>900000</v>
      </c>
      <c r="F6620">
        <v>35000</v>
      </c>
      <c r="G6620" t="s">
        <v>124</v>
      </c>
      <c r="H6620" t="str">
        <f t="shared" si="413"/>
        <v>South</v>
      </c>
      <c r="I6620" t="s">
        <v>1352</v>
      </c>
      <c r="J6620" t="str">
        <f t="shared" si="414"/>
        <v>Louisiana</v>
      </c>
      <c r="K6620" t="s">
        <v>2374</v>
      </c>
      <c r="L6620" t="str">
        <f t="shared" si="415"/>
        <v>Shreveport</v>
      </c>
      <c r="M6620" t="s">
        <v>22</v>
      </c>
      <c r="N6620" t="str">
        <f>IF(M6620="", "", IFERROR(VLOOKUP(M6620, Data!$A$1:$B$5, 2, 0), "Unkown fuel"))</f>
        <v>very harmful</v>
      </c>
      <c r="O6620" t="s">
        <v>23</v>
      </c>
      <c r="P6620" t="s">
        <v>24</v>
      </c>
      <c r="Q6620" t="s">
        <v>25</v>
      </c>
      <c r="R6620" t="s">
        <v>93</v>
      </c>
      <c r="S6620">
        <v>1248</v>
      </c>
      <c r="T6620" t="s">
        <v>94</v>
      </c>
      <c r="U6620" t="s">
        <v>95</v>
      </c>
      <c r="V6620">
        <v>7</v>
      </c>
      <c r="W6620" t="s">
        <v>1179</v>
      </c>
    </row>
    <row r="6621" spans="1:23" x14ac:dyDescent="0.3">
      <c r="A6621">
        <v>6808</v>
      </c>
      <c r="B6621" t="s">
        <v>69</v>
      </c>
      <c r="C6621">
        <v>2013</v>
      </c>
      <c r="D6621">
        <f t="shared" ca="1" si="412"/>
        <v>10</v>
      </c>
      <c r="E6621" s="5">
        <v>325000</v>
      </c>
      <c r="F6621">
        <v>120000</v>
      </c>
      <c r="G6621" t="s">
        <v>124</v>
      </c>
      <c r="H6621" t="str">
        <f t="shared" si="413"/>
        <v>South</v>
      </c>
      <c r="I6621" t="s">
        <v>1352</v>
      </c>
      <c r="J6621" t="str">
        <f t="shared" si="414"/>
        <v>Louisiana</v>
      </c>
      <c r="K6621" t="s">
        <v>2374</v>
      </c>
      <c r="L6621" t="str">
        <f t="shared" si="415"/>
        <v>Shreveport</v>
      </c>
      <c r="M6621" t="s">
        <v>22</v>
      </c>
      <c r="N6621" t="str">
        <f>IF(M6621="", "", IFERROR(VLOOKUP(M6621, Data!$A$1:$B$5, 2, 0), "Unkown fuel"))</f>
        <v>very harmful</v>
      </c>
      <c r="O6621" t="s">
        <v>23</v>
      </c>
      <c r="P6621" t="s">
        <v>24</v>
      </c>
      <c r="Q6621" t="s">
        <v>33</v>
      </c>
      <c r="R6621" t="s">
        <v>72</v>
      </c>
      <c r="S6621">
        <v>1399</v>
      </c>
      <c r="T6621" t="s">
        <v>73</v>
      </c>
      <c r="U6621" t="s">
        <v>74</v>
      </c>
      <c r="V6621">
        <v>5</v>
      </c>
      <c r="W6621" t="s">
        <v>1179</v>
      </c>
    </row>
    <row r="6622" spans="1:23" x14ac:dyDescent="0.3">
      <c r="A6622">
        <v>6809</v>
      </c>
      <c r="B6622" t="s">
        <v>46</v>
      </c>
      <c r="C6622">
        <v>2016</v>
      </c>
      <c r="D6622">
        <f t="shared" ca="1" si="412"/>
        <v>7</v>
      </c>
      <c r="E6622" s="5">
        <v>425000</v>
      </c>
      <c r="F6622">
        <v>30000</v>
      </c>
      <c r="G6622" t="s">
        <v>124</v>
      </c>
      <c r="H6622" t="str">
        <f t="shared" si="413"/>
        <v>South</v>
      </c>
      <c r="I6622" t="s">
        <v>1352</v>
      </c>
      <c r="J6622" t="str">
        <f t="shared" si="414"/>
        <v>Louisiana</v>
      </c>
      <c r="K6622" t="s">
        <v>2374</v>
      </c>
      <c r="L6622" t="str">
        <f t="shared" si="415"/>
        <v>Shreveport</v>
      </c>
      <c r="M6622" t="s">
        <v>41</v>
      </c>
      <c r="N6622" t="str">
        <f>IF(M6622="", "", IFERROR(VLOOKUP(M6622, Data!$A$1:$B$5, 2, 0), "Unkown fuel"))</f>
        <v>harmful</v>
      </c>
      <c r="O6622" t="s">
        <v>23</v>
      </c>
      <c r="P6622" t="s">
        <v>24</v>
      </c>
      <c r="Q6622" t="s">
        <v>25</v>
      </c>
      <c r="R6622" t="s">
        <v>85</v>
      </c>
      <c r="S6622">
        <v>1197</v>
      </c>
      <c r="T6622" t="s">
        <v>90</v>
      </c>
      <c r="U6622" t="s">
        <v>261</v>
      </c>
      <c r="V6622">
        <v>5</v>
      </c>
      <c r="W6622" t="s">
        <v>1179</v>
      </c>
    </row>
    <row r="6623" spans="1:23" x14ac:dyDescent="0.3">
      <c r="A6623">
        <v>6810</v>
      </c>
      <c r="B6623" t="s">
        <v>75</v>
      </c>
      <c r="C6623">
        <v>2016</v>
      </c>
      <c r="D6623">
        <f t="shared" ca="1" si="412"/>
        <v>7</v>
      </c>
      <c r="E6623" s="5">
        <v>315000</v>
      </c>
      <c r="F6623">
        <v>60000</v>
      </c>
      <c r="G6623" t="s">
        <v>124</v>
      </c>
      <c r="H6623" t="str">
        <f t="shared" si="413"/>
        <v>South</v>
      </c>
      <c r="I6623" t="s">
        <v>1352</v>
      </c>
      <c r="J6623" t="str">
        <f t="shared" si="414"/>
        <v>Louisiana</v>
      </c>
      <c r="K6623" t="s">
        <v>1538</v>
      </c>
      <c r="L6623" t="str">
        <f t="shared" si="415"/>
        <v>Slidell</v>
      </c>
      <c r="M6623" t="s">
        <v>41</v>
      </c>
      <c r="N6623" t="str">
        <f>IF(M6623="", "", IFERROR(VLOOKUP(M6623, Data!$A$1:$B$5, 2, 0), "Unkown fuel"))</f>
        <v>harmful</v>
      </c>
      <c r="O6623" t="s">
        <v>23</v>
      </c>
      <c r="P6623" t="s">
        <v>24</v>
      </c>
      <c r="Q6623" t="s">
        <v>25</v>
      </c>
      <c r="R6623" t="s">
        <v>427</v>
      </c>
      <c r="S6623">
        <v>799</v>
      </c>
      <c r="T6623" t="s">
        <v>428</v>
      </c>
      <c r="U6623" t="s">
        <v>429</v>
      </c>
      <c r="V6623">
        <v>5</v>
      </c>
      <c r="W6623" t="s">
        <v>1179</v>
      </c>
    </row>
    <row r="6624" spans="1:23" x14ac:dyDescent="0.3">
      <c r="A6624">
        <v>6811</v>
      </c>
      <c r="B6624" t="s">
        <v>18</v>
      </c>
      <c r="C6624">
        <v>2014</v>
      </c>
      <c r="D6624">
        <f t="shared" ca="1" si="412"/>
        <v>9</v>
      </c>
      <c r="E6624" s="5">
        <v>300000</v>
      </c>
      <c r="F6624">
        <v>70000</v>
      </c>
      <c r="G6624" t="s">
        <v>124</v>
      </c>
      <c r="H6624" t="str">
        <f t="shared" si="413"/>
        <v>South</v>
      </c>
      <c r="I6624" t="s">
        <v>1352</v>
      </c>
      <c r="J6624" t="str">
        <f t="shared" si="414"/>
        <v>Louisiana</v>
      </c>
      <c r="K6624" t="s">
        <v>2374</v>
      </c>
      <c r="L6624" t="str">
        <f t="shared" si="415"/>
        <v>Shreveport</v>
      </c>
      <c r="M6624" t="s">
        <v>41</v>
      </c>
      <c r="N6624" t="str">
        <f>IF(M6624="", "", IFERROR(VLOOKUP(M6624, Data!$A$1:$B$5, 2, 0), "Unkown fuel"))</f>
        <v>harmful</v>
      </c>
      <c r="O6624" t="s">
        <v>23</v>
      </c>
      <c r="P6624" t="s">
        <v>24</v>
      </c>
      <c r="Q6624" t="s">
        <v>25</v>
      </c>
      <c r="R6624" t="s">
        <v>140</v>
      </c>
      <c r="S6624">
        <v>998</v>
      </c>
      <c r="T6624" t="s">
        <v>166</v>
      </c>
      <c r="U6624" t="s">
        <v>141</v>
      </c>
      <c r="V6624">
        <v>5</v>
      </c>
      <c r="W6624" t="s">
        <v>1179</v>
      </c>
    </row>
    <row r="6625" spans="1:23" x14ac:dyDescent="0.3">
      <c r="A6625">
        <v>6812</v>
      </c>
      <c r="B6625" t="s">
        <v>46</v>
      </c>
      <c r="C6625">
        <v>2013</v>
      </c>
      <c r="D6625">
        <f t="shared" ca="1" si="412"/>
        <v>10</v>
      </c>
      <c r="E6625" s="5">
        <v>325000</v>
      </c>
      <c r="F6625">
        <v>70000</v>
      </c>
      <c r="G6625" t="s">
        <v>124</v>
      </c>
      <c r="H6625" t="str">
        <f t="shared" si="413"/>
        <v>South</v>
      </c>
      <c r="I6625" t="s">
        <v>1352</v>
      </c>
      <c r="J6625" t="str">
        <f t="shared" si="414"/>
        <v>Louisiana</v>
      </c>
      <c r="K6625" t="s">
        <v>2374</v>
      </c>
      <c r="L6625" t="str">
        <f t="shared" si="415"/>
        <v>Shreveport</v>
      </c>
      <c r="M6625" t="s">
        <v>41</v>
      </c>
      <c r="N6625" t="str">
        <f>IF(M6625="", "", IFERROR(VLOOKUP(M6625, Data!$A$1:$B$5, 2, 0), "Unkown fuel"))</f>
        <v>harmful</v>
      </c>
      <c r="O6625" t="s">
        <v>23</v>
      </c>
      <c r="P6625" t="s">
        <v>24</v>
      </c>
      <c r="Q6625" t="s">
        <v>33</v>
      </c>
      <c r="R6625" t="s">
        <v>211</v>
      </c>
      <c r="S6625">
        <v>1197</v>
      </c>
      <c r="T6625" t="s">
        <v>212</v>
      </c>
      <c r="U6625" t="s">
        <v>453</v>
      </c>
      <c r="V6625">
        <v>5</v>
      </c>
      <c r="W6625" t="s">
        <v>1179</v>
      </c>
    </row>
    <row r="6626" spans="1:23" x14ac:dyDescent="0.3">
      <c r="A6626">
        <v>6813</v>
      </c>
      <c r="B6626" t="s">
        <v>46</v>
      </c>
      <c r="C6626">
        <v>2016</v>
      </c>
      <c r="D6626">
        <f t="shared" ca="1" si="412"/>
        <v>7</v>
      </c>
      <c r="E6626" s="5">
        <v>900000</v>
      </c>
      <c r="F6626">
        <v>130000</v>
      </c>
      <c r="G6626" t="s">
        <v>124</v>
      </c>
      <c r="H6626" t="str">
        <f t="shared" si="413"/>
        <v>South</v>
      </c>
      <c r="I6626" t="s">
        <v>1352</v>
      </c>
      <c r="J6626" t="str">
        <f t="shared" si="414"/>
        <v>Louisiana</v>
      </c>
      <c r="K6626" t="s">
        <v>1538</v>
      </c>
      <c r="L6626" t="str">
        <f t="shared" si="415"/>
        <v>Slidell</v>
      </c>
      <c r="M6626" t="s">
        <v>22</v>
      </c>
      <c r="N6626" t="str">
        <f>IF(M6626="", "", IFERROR(VLOOKUP(M6626, Data!$A$1:$B$5, 2, 0), "Unkown fuel"))</f>
        <v>very harmful</v>
      </c>
      <c r="O6626" t="s">
        <v>23</v>
      </c>
      <c r="P6626" t="s">
        <v>24</v>
      </c>
      <c r="Q6626" t="s">
        <v>25</v>
      </c>
      <c r="R6626" t="s">
        <v>502</v>
      </c>
      <c r="S6626">
        <v>1396</v>
      </c>
      <c r="T6626" t="s">
        <v>434</v>
      </c>
      <c r="U6626" t="s">
        <v>101</v>
      </c>
      <c r="V6626">
        <v>5</v>
      </c>
      <c r="W6626" t="s">
        <v>1179</v>
      </c>
    </row>
    <row r="6627" spans="1:23" x14ac:dyDescent="0.3">
      <c r="A6627">
        <v>6814</v>
      </c>
      <c r="B6627" t="s">
        <v>46</v>
      </c>
      <c r="C6627">
        <v>2016</v>
      </c>
      <c r="D6627">
        <f t="shared" ca="1" si="412"/>
        <v>7</v>
      </c>
      <c r="E6627" s="5">
        <v>950000</v>
      </c>
      <c r="F6627">
        <v>133000</v>
      </c>
      <c r="G6627" t="s">
        <v>124</v>
      </c>
      <c r="H6627" t="str">
        <f t="shared" si="413"/>
        <v>South</v>
      </c>
      <c r="I6627" t="s">
        <v>1352</v>
      </c>
      <c r="J6627" t="str">
        <f t="shared" si="414"/>
        <v>Louisiana</v>
      </c>
      <c r="K6627" t="s">
        <v>1538</v>
      </c>
      <c r="L6627" t="str">
        <f t="shared" si="415"/>
        <v>Slidell</v>
      </c>
      <c r="M6627" t="s">
        <v>22</v>
      </c>
      <c r="N6627" t="str">
        <f>IF(M6627="", "", IFERROR(VLOOKUP(M6627, Data!$A$1:$B$5, 2, 0), "Unkown fuel"))</f>
        <v>very harmful</v>
      </c>
      <c r="O6627" t="s">
        <v>23</v>
      </c>
      <c r="P6627" t="s">
        <v>24</v>
      </c>
      <c r="Q6627" t="s">
        <v>25</v>
      </c>
      <c r="R6627" t="s">
        <v>502</v>
      </c>
      <c r="S6627">
        <v>1396</v>
      </c>
      <c r="T6627" t="s">
        <v>434</v>
      </c>
      <c r="U6627" t="s">
        <v>101</v>
      </c>
      <c r="V6627">
        <v>5</v>
      </c>
      <c r="W6627" t="s">
        <v>1179</v>
      </c>
    </row>
    <row r="6628" spans="1:23" x14ac:dyDescent="0.3">
      <c r="A6628">
        <v>6815</v>
      </c>
      <c r="B6628" t="s">
        <v>221</v>
      </c>
      <c r="C6628">
        <v>2010</v>
      </c>
      <c r="D6628">
        <f t="shared" ca="1" si="412"/>
        <v>13</v>
      </c>
      <c r="E6628" s="5">
        <v>320000</v>
      </c>
      <c r="F6628">
        <v>120000</v>
      </c>
      <c r="G6628" t="s">
        <v>124</v>
      </c>
      <c r="H6628" t="str">
        <f t="shared" si="413"/>
        <v>South</v>
      </c>
      <c r="I6628" t="s">
        <v>1352</v>
      </c>
      <c r="J6628" t="str">
        <f t="shared" si="414"/>
        <v>Louisiana</v>
      </c>
      <c r="K6628" t="s">
        <v>2374</v>
      </c>
      <c r="L6628" t="str">
        <f t="shared" si="415"/>
        <v>Shreveport</v>
      </c>
      <c r="M6628" t="s">
        <v>22</v>
      </c>
      <c r="N6628" t="str">
        <f>IF(M6628="", "", IFERROR(VLOOKUP(M6628, Data!$A$1:$B$5, 2, 0), "Unkown fuel"))</f>
        <v>very harmful</v>
      </c>
      <c r="O6628" t="s">
        <v>23</v>
      </c>
      <c r="P6628" t="s">
        <v>24</v>
      </c>
      <c r="Q6628" t="s">
        <v>42</v>
      </c>
      <c r="R6628" t="s">
        <v>234</v>
      </c>
      <c r="S6628">
        <v>1598</v>
      </c>
      <c r="T6628" t="s">
        <v>235</v>
      </c>
      <c r="U6628" t="s">
        <v>36</v>
      </c>
      <c r="V6628">
        <v>5</v>
      </c>
      <c r="W6628" t="s">
        <v>1179</v>
      </c>
    </row>
    <row r="6629" spans="1:23" x14ac:dyDescent="0.3">
      <c r="A6629">
        <v>6816</v>
      </c>
      <c r="B6629" t="s">
        <v>221</v>
      </c>
      <c r="C6629">
        <v>2019</v>
      </c>
      <c r="D6629">
        <f t="shared" ca="1" si="412"/>
        <v>4</v>
      </c>
      <c r="E6629" s="5">
        <v>500000</v>
      </c>
      <c r="F6629">
        <v>20000</v>
      </c>
      <c r="G6629" t="s">
        <v>124</v>
      </c>
      <c r="H6629" t="str">
        <f t="shared" si="413"/>
        <v>South</v>
      </c>
      <c r="I6629" t="s">
        <v>1352</v>
      </c>
      <c r="J6629" t="str">
        <f t="shared" si="414"/>
        <v>Louisiana</v>
      </c>
      <c r="K6629" t="s">
        <v>2374</v>
      </c>
      <c r="L6629" t="str">
        <f t="shared" si="415"/>
        <v>Shreveport</v>
      </c>
      <c r="M6629" t="s">
        <v>41</v>
      </c>
      <c r="N6629" t="str">
        <f>IF(M6629="", "", IFERROR(VLOOKUP(M6629, Data!$A$1:$B$5, 2, 0), "Unkown fuel"))</f>
        <v>harmful</v>
      </c>
      <c r="O6629" t="s">
        <v>23</v>
      </c>
      <c r="P6629" t="s">
        <v>24</v>
      </c>
      <c r="Q6629" t="s">
        <v>25</v>
      </c>
      <c r="R6629" t="s">
        <v>392</v>
      </c>
      <c r="S6629">
        <v>999</v>
      </c>
      <c r="T6629" t="s">
        <v>393</v>
      </c>
      <c r="U6629" t="s">
        <v>394</v>
      </c>
      <c r="V6629">
        <v>5</v>
      </c>
      <c r="W6629" t="s">
        <v>1179</v>
      </c>
    </row>
    <row r="6630" spans="1:23" x14ac:dyDescent="0.3">
      <c r="A6630">
        <v>6817</v>
      </c>
      <c r="B6630" t="s">
        <v>69</v>
      </c>
      <c r="C6630">
        <v>2012</v>
      </c>
      <c r="D6630">
        <f t="shared" ca="1" si="412"/>
        <v>11</v>
      </c>
      <c r="E6630" s="5">
        <v>290000</v>
      </c>
      <c r="F6630">
        <v>25000</v>
      </c>
      <c r="G6630" t="s">
        <v>124</v>
      </c>
      <c r="H6630" t="str">
        <f t="shared" si="413"/>
        <v>South</v>
      </c>
      <c r="I6630" t="s">
        <v>1352</v>
      </c>
      <c r="J6630" t="str">
        <f t="shared" si="414"/>
        <v>Louisiana</v>
      </c>
      <c r="K6630" t="s">
        <v>1538</v>
      </c>
      <c r="L6630" t="str">
        <f t="shared" si="415"/>
        <v>Slidell</v>
      </c>
      <c r="M6630" t="s">
        <v>41</v>
      </c>
      <c r="N6630" t="str">
        <f>IF(M6630="", "", IFERROR(VLOOKUP(M6630, Data!$A$1:$B$5, 2, 0), "Unkown fuel"))</f>
        <v>harmful</v>
      </c>
      <c r="O6630" t="s">
        <v>23</v>
      </c>
      <c r="P6630" t="s">
        <v>24</v>
      </c>
      <c r="Q6630" t="s">
        <v>25</v>
      </c>
      <c r="R6630" t="s">
        <v>372</v>
      </c>
      <c r="S6630">
        <v>1196</v>
      </c>
      <c r="T6630" t="s">
        <v>458</v>
      </c>
      <c r="U6630" t="s">
        <v>587</v>
      </c>
      <c r="V6630">
        <v>5</v>
      </c>
      <c r="W6630" t="s">
        <v>1179</v>
      </c>
    </row>
    <row r="6631" spans="1:23" x14ac:dyDescent="0.3">
      <c r="A6631">
        <v>6818</v>
      </c>
      <c r="B6631" t="s">
        <v>109</v>
      </c>
      <c r="C6631">
        <v>2012</v>
      </c>
      <c r="D6631">
        <f t="shared" ca="1" si="412"/>
        <v>11</v>
      </c>
      <c r="E6631" s="5">
        <v>60000</v>
      </c>
      <c r="F6631">
        <v>90000</v>
      </c>
      <c r="G6631" t="s">
        <v>38</v>
      </c>
      <c r="H6631" t="str">
        <f t="shared" si="413"/>
        <v>Central</v>
      </c>
      <c r="I6631" t="s">
        <v>1100</v>
      </c>
      <c r="J6631" t="str">
        <f t="shared" si="414"/>
        <v>Missouri</v>
      </c>
      <c r="K6631" t="s">
        <v>2189</v>
      </c>
      <c r="L6631" t="str">
        <f t="shared" si="415"/>
        <v>University City</v>
      </c>
      <c r="M6631" t="s">
        <v>41</v>
      </c>
      <c r="N6631" t="str">
        <f>IF(M6631="", "", IFERROR(VLOOKUP(M6631, Data!$A$1:$B$5, 2, 0), "Unkown fuel"))</f>
        <v>harmful</v>
      </c>
      <c r="O6631" t="s">
        <v>23</v>
      </c>
      <c r="P6631" t="s">
        <v>24</v>
      </c>
      <c r="Q6631" t="s">
        <v>25</v>
      </c>
      <c r="R6631" t="s">
        <v>465</v>
      </c>
      <c r="S6631">
        <v>624</v>
      </c>
      <c r="T6631" t="s">
        <v>815</v>
      </c>
      <c r="U6631" t="s">
        <v>816</v>
      </c>
      <c r="V6631">
        <v>4</v>
      </c>
      <c r="W6631" t="s">
        <v>1179</v>
      </c>
    </row>
    <row r="6632" spans="1:23" x14ac:dyDescent="0.3">
      <c r="A6632">
        <v>6819</v>
      </c>
      <c r="B6632" t="s">
        <v>18</v>
      </c>
      <c r="C6632">
        <v>2009</v>
      </c>
      <c r="D6632">
        <f t="shared" ca="1" si="412"/>
        <v>14</v>
      </c>
      <c r="E6632" s="5">
        <v>120000</v>
      </c>
      <c r="F6632">
        <v>140000</v>
      </c>
      <c r="G6632" t="s">
        <v>56</v>
      </c>
      <c r="H6632" t="str">
        <f t="shared" si="413"/>
        <v>West</v>
      </c>
      <c r="I6632" t="s">
        <v>753</v>
      </c>
      <c r="J6632" t="str">
        <f t="shared" si="414"/>
        <v>Oregon</v>
      </c>
      <c r="K6632" t="s">
        <v>845</v>
      </c>
      <c r="L6632" t="str">
        <f t="shared" si="415"/>
        <v>West Linn</v>
      </c>
      <c r="M6632" t="s">
        <v>41</v>
      </c>
      <c r="N6632" t="str">
        <f>IF(M6632="", "", IFERROR(VLOOKUP(M6632, Data!$A$1:$B$5, 2, 0), "Unkown fuel"))</f>
        <v>harmful</v>
      </c>
      <c r="O6632" t="s">
        <v>23</v>
      </c>
      <c r="P6632" t="s">
        <v>24</v>
      </c>
      <c r="Q6632" t="s">
        <v>42</v>
      </c>
      <c r="R6632" t="s">
        <v>273</v>
      </c>
      <c r="S6632">
        <v>998</v>
      </c>
      <c r="T6632" t="s">
        <v>507</v>
      </c>
      <c r="U6632" t="s">
        <v>141</v>
      </c>
      <c r="V6632">
        <v>5</v>
      </c>
      <c r="W6632" t="s">
        <v>1179</v>
      </c>
    </row>
    <row r="6633" spans="1:23" x14ac:dyDescent="0.3">
      <c r="A6633">
        <v>6820</v>
      </c>
      <c r="B6633" t="s">
        <v>37</v>
      </c>
      <c r="C6633">
        <v>2017</v>
      </c>
      <c r="D6633">
        <f t="shared" ca="1" si="412"/>
        <v>6</v>
      </c>
      <c r="E6633" s="5">
        <v>850000</v>
      </c>
      <c r="F6633">
        <v>103000</v>
      </c>
      <c r="G6633" t="s">
        <v>56</v>
      </c>
      <c r="H6633" t="str">
        <f t="shared" si="413"/>
        <v>West</v>
      </c>
      <c r="I6633" t="s">
        <v>1035</v>
      </c>
      <c r="J6633" t="str">
        <f t="shared" si="414"/>
        <v>Colorado</v>
      </c>
      <c r="K6633" t="s">
        <v>1215</v>
      </c>
      <c r="L6633" t="str">
        <f t="shared" si="415"/>
        <v>Louisville</v>
      </c>
      <c r="M6633" t="s">
        <v>22</v>
      </c>
      <c r="N6633" t="str">
        <f>IF(M6633="", "", IFERROR(VLOOKUP(M6633, Data!$A$1:$B$5, 2, 0), "Unkown fuel"))</f>
        <v>very harmful</v>
      </c>
      <c r="O6633" t="s">
        <v>158</v>
      </c>
      <c r="P6633" t="s">
        <v>24</v>
      </c>
      <c r="Q6633" t="s">
        <v>25</v>
      </c>
      <c r="R6633" t="s">
        <v>500</v>
      </c>
      <c r="S6633">
        <v>1498</v>
      </c>
      <c r="T6633" t="s">
        <v>501</v>
      </c>
      <c r="U6633" t="s">
        <v>95</v>
      </c>
      <c r="V6633">
        <v>5</v>
      </c>
      <c r="W6633" t="s">
        <v>1179</v>
      </c>
    </row>
    <row r="6634" spans="1:23" x14ac:dyDescent="0.3">
      <c r="A6634">
        <v>6821</v>
      </c>
      <c r="B6634" t="s">
        <v>65</v>
      </c>
      <c r="C6634">
        <v>2017</v>
      </c>
      <c r="D6634">
        <f t="shared" ca="1" si="412"/>
        <v>6</v>
      </c>
      <c r="E6634" s="5">
        <v>1750000</v>
      </c>
      <c r="F6634">
        <v>23000</v>
      </c>
      <c r="G6634" t="s">
        <v>124</v>
      </c>
      <c r="H6634" t="str">
        <f t="shared" si="413"/>
        <v>South</v>
      </c>
      <c r="I6634" t="s">
        <v>804</v>
      </c>
      <c r="J6634" t="str">
        <f t="shared" si="414"/>
        <v>Alabama</v>
      </c>
      <c r="K6634" t="s">
        <v>2375</v>
      </c>
      <c r="L6634" t="str">
        <f t="shared" si="415"/>
        <v>Talladega</v>
      </c>
      <c r="M6634" t="s">
        <v>22</v>
      </c>
      <c r="N6634" t="str">
        <f>IF(M6634="", "", IFERROR(VLOOKUP(M6634, Data!$A$1:$B$5, 2, 0), "Unkown fuel"))</f>
        <v>very harmful</v>
      </c>
      <c r="O6634" t="s">
        <v>158</v>
      </c>
      <c r="P6634" t="s">
        <v>24</v>
      </c>
      <c r="Q6634" t="s">
        <v>25</v>
      </c>
      <c r="R6634" t="s">
        <v>882</v>
      </c>
      <c r="S6634">
        <v>2393</v>
      </c>
      <c r="T6634" t="s">
        <v>883</v>
      </c>
      <c r="U6634" t="s">
        <v>884</v>
      </c>
      <c r="V6634">
        <v>7</v>
      </c>
      <c r="W6634" t="s">
        <v>1179</v>
      </c>
    </row>
    <row r="6635" spans="1:23" x14ac:dyDescent="0.3">
      <c r="A6635">
        <v>6822</v>
      </c>
      <c r="B6635" t="s">
        <v>37</v>
      </c>
      <c r="C6635">
        <v>2015</v>
      </c>
      <c r="D6635">
        <f t="shared" ca="1" si="412"/>
        <v>8</v>
      </c>
      <c r="E6635" s="5">
        <v>600000</v>
      </c>
      <c r="F6635">
        <v>128000</v>
      </c>
      <c r="G6635" t="s">
        <v>38</v>
      </c>
      <c r="H6635" t="str">
        <f t="shared" si="413"/>
        <v>Central</v>
      </c>
      <c r="I6635" t="s">
        <v>1100</v>
      </c>
      <c r="J6635" t="str">
        <f t="shared" si="414"/>
        <v>Missouri</v>
      </c>
      <c r="K6635" t="s">
        <v>2189</v>
      </c>
      <c r="L6635" t="str">
        <f t="shared" si="415"/>
        <v>University City</v>
      </c>
      <c r="M6635" t="s">
        <v>22</v>
      </c>
      <c r="N6635" t="str">
        <f>IF(M6635="", "", IFERROR(VLOOKUP(M6635, Data!$A$1:$B$5, 2, 0), "Unkown fuel"))</f>
        <v>very harmful</v>
      </c>
      <c r="O6635" t="s">
        <v>158</v>
      </c>
      <c r="P6635" t="s">
        <v>24</v>
      </c>
      <c r="Q6635" t="s">
        <v>25</v>
      </c>
      <c r="R6635" t="s">
        <v>182</v>
      </c>
      <c r="S6635">
        <v>1498</v>
      </c>
      <c r="T6635" t="s">
        <v>105</v>
      </c>
      <c r="U6635" t="s">
        <v>95</v>
      </c>
      <c r="V6635">
        <v>5</v>
      </c>
      <c r="W6635" t="s">
        <v>1179</v>
      </c>
    </row>
    <row r="6636" spans="1:23" x14ac:dyDescent="0.3">
      <c r="A6636">
        <v>6823</v>
      </c>
      <c r="B6636" t="s">
        <v>221</v>
      </c>
      <c r="C6636">
        <v>2015</v>
      </c>
      <c r="D6636">
        <f t="shared" ca="1" si="412"/>
        <v>8</v>
      </c>
      <c r="E6636" s="5">
        <v>620000</v>
      </c>
      <c r="F6636">
        <v>33000</v>
      </c>
      <c r="G6636" t="s">
        <v>56</v>
      </c>
      <c r="H6636" t="str">
        <f t="shared" si="413"/>
        <v>West</v>
      </c>
      <c r="I6636" t="s">
        <v>753</v>
      </c>
      <c r="J6636" t="str">
        <f t="shared" si="414"/>
        <v>Oregon</v>
      </c>
      <c r="K6636" t="s">
        <v>845</v>
      </c>
      <c r="L6636" t="str">
        <f t="shared" si="415"/>
        <v>West Linn</v>
      </c>
      <c r="M6636" t="s">
        <v>22</v>
      </c>
      <c r="N6636" t="str">
        <f>IF(M6636="", "", IFERROR(VLOOKUP(M6636, Data!$A$1:$B$5, 2, 0), "Unkown fuel"))</f>
        <v>very harmful</v>
      </c>
      <c r="O6636" t="s">
        <v>23</v>
      </c>
      <c r="P6636" t="s">
        <v>24</v>
      </c>
      <c r="Q6636" t="s">
        <v>25</v>
      </c>
      <c r="R6636" t="s">
        <v>53</v>
      </c>
      <c r="S6636">
        <v>1498</v>
      </c>
      <c r="T6636" t="s">
        <v>108</v>
      </c>
      <c r="U6636" t="s">
        <v>548</v>
      </c>
      <c r="V6636">
        <v>5</v>
      </c>
      <c r="W6636" t="s">
        <v>1179</v>
      </c>
    </row>
    <row r="6637" spans="1:23" x14ac:dyDescent="0.3">
      <c r="A6637">
        <v>6824</v>
      </c>
      <c r="B6637" t="s">
        <v>18</v>
      </c>
      <c r="C6637">
        <v>2009</v>
      </c>
      <c r="D6637">
        <f t="shared" ca="1" si="412"/>
        <v>14</v>
      </c>
      <c r="E6637" s="5">
        <v>150000</v>
      </c>
      <c r="F6637">
        <v>70000</v>
      </c>
      <c r="G6637" t="s">
        <v>56</v>
      </c>
      <c r="H6637" t="str">
        <f t="shared" si="413"/>
        <v>West</v>
      </c>
      <c r="I6637" t="s">
        <v>1035</v>
      </c>
      <c r="J6637" t="str">
        <f t="shared" si="414"/>
        <v>Colorado</v>
      </c>
      <c r="K6637" t="s">
        <v>1215</v>
      </c>
      <c r="L6637" t="str">
        <f t="shared" si="415"/>
        <v>Louisville</v>
      </c>
      <c r="M6637" t="s">
        <v>41</v>
      </c>
      <c r="N6637" t="str">
        <f>IF(M6637="", "", IFERROR(VLOOKUP(M6637, Data!$A$1:$B$5, 2, 0), "Unkown fuel"))</f>
        <v>harmful</v>
      </c>
      <c r="O6637" t="s">
        <v>23</v>
      </c>
      <c r="P6637" t="s">
        <v>24</v>
      </c>
      <c r="Q6637" t="s">
        <v>33</v>
      </c>
      <c r="R6637" t="s">
        <v>96</v>
      </c>
      <c r="S6637">
        <v>796</v>
      </c>
      <c r="T6637" t="s">
        <v>97</v>
      </c>
      <c r="U6637" t="s">
        <v>98</v>
      </c>
      <c r="V6637">
        <v>5</v>
      </c>
      <c r="W6637" t="s">
        <v>1179</v>
      </c>
    </row>
    <row r="6638" spans="1:23" x14ac:dyDescent="0.3">
      <c r="A6638">
        <v>6825</v>
      </c>
      <c r="B6638" t="s">
        <v>46</v>
      </c>
      <c r="C6638">
        <v>2011</v>
      </c>
      <c r="D6638">
        <f t="shared" ca="1" si="412"/>
        <v>12</v>
      </c>
      <c r="E6638" s="5">
        <v>150000</v>
      </c>
      <c r="F6638">
        <v>40000</v>
      </c>
      <c r="G6638" t="s">
        <v>38</v>
      </c>
      <c r="H6638" t="str">
        <f t="shared" si="413"/>
        <v>Central</v>
      </c>
      <c r="I6638" t="s">
        <v>1100</v>
      </c>
      <c r="J6638" t="str">
        <f t="shared" si="414"/>
        <v>Missouri</v>
      </c>
      <c r="K6638" t="s">
        <v>2189</v>
      </c>
      <c r="L6638" t="str">
        <f t="shared" si="415"/>
        <v>University City</v>
      </c>
      <c r="M6638" t="s">
        <v>41</v>
      </c>
      <c r="N6638" t="str">
        <f>IF(M6638="", "", IFERROR(VLOOKUP(M6638, Data!$A$1:$B$5, 2, 0), "Unkown fuel"))</f>
        <v>harmful</v>
      </c>
      <c r="O6638" t="s">
        <v>23</v>
      </c>
      <c r="P6638" t="s">
        <v>24</v>
      </c>
      <c r="Q6638" t="s">
        <v>304</v>
      </c>
      <c r="R6638" t="s">
        <v>629</v>
      </c>
      <c r="S6638">
        <v>1086</v>
      </c>
      <c r="T6638" t="s">
        <v>665</v>
      </c>
      <c r="U6638" t="s">
        <v>310</v>
      </c>
      <c r="V6638">
        <v>5</v>
      </c>
      <c r="W6638" t="s">
        <v>1179</v>
      </c>
    </row>
    <row r="6639" spans="1:23" x14ac:dyDescent="0.3">
      <c r="A6639">
        <v>6826</v>
      </c>
      <c r="B6639" t="s">
        <v>109</v>
      </c>
      <c r="C6639">
        <v>2008</v>
      </c>
      <c r="D6639">
        <f t="shared" ca="1" si="412"/>
        <v>15</v>
      </c>
      <c r="E6639" s="5">
        <v>135000</v>
      </c>
      <c r="F6639">
        <v>40000</v>
      </c>
      <c r="G6639" t="s">
        <v>38</v>
      </c>
      <c r="H6639" t="str">
        <f t="shared" si="413"/>
        <v>Central</v>
      </c>
      <c r="I6639" t="s">
        <v>1100</v>
      </c>
      <c r="J6639" t="str">
        <f t="shared" si="414"/>
        <v>Missouri</v>
      </c>
      <c r="K6639" t="s">
        <v>2189</v>
      </c>
      <c r="L6639" t="str">
        <f t="shared" si="415"/>
        <v>University City</v>
      </c>
      <c r="M6639" t="s">
        <v>41</v>
      </c>
      <c r="N6639" t="str">
        <f>IF(M6639="", "", IFERROR(VLOOKUP(M6639, Data!$A$1:$B$5, 2, 0), "Unkown fuel"))</f>
        <v>harmful</v>
      </c>
      <c r="O6639" t="s">
        <v>23</v>
      </c>
      <c r="P6639" t="s">
        <v>24</v>
      </c>
      <c r="Q6639" t="s">
        <v>304</v>
      </c>
      <c r="R6639" t="s">
        <v>2376</v>
      </c>
      <c r="S6639">
        <v>1396</v>
      </c>
      <c r="T6639" t="s">
        <v>474</v>
      </c>
      <c r="U6639" t="s">
        <v>2377</v>
      </c>
      <c r="V6639">
        <v>5</v>
      </c>
      <c r="W6639" t="s">
        <v>1179</v>
      </c>
    </row>
    <row r="6640" spans="1:23" x14ac:dyDescent="0.3">
      <c r="A6640">
        <v>6827</v>
      </c>
      <c r="B6640" t="s">
        <v>109</v>
      </c>
      <c r="C6640">
        <v>2011</v>
      </c>
      <c r="D6640">
        <f t="shared" ca="1" si="412"/>
        <v>12</v>
      </c>
      <c r="E6640" s="5">
        <v>200000</v>
      </c>
      <c r="F6640">
        <v>80000</v>
      </c>
      <c r="G6640" t="s">
        <v>56</v>
      </c>
      <c r="H6640" t="str">
        <f t="shared" si="413"/>
        <v>West</v>
      </c>
      <c r="I6640" t="s">
        <v>1035</v>
      </c>
      <c r="J6640" t="str">
        <f t="shared" si="414"/>
        <v>Colorado</v>
      </c>
      <c r="K6640" t="s">
        <v>1215</v>
      </c>
      <c r="L6640" t="str">
        <f t="shared" si="415"/>
        <v>Louisville</v>
      </c>
      <c r="M6640" t="s">
        <v>22</v>
      </c>
      <c r="N6640" t="str">
        <f>IF(M6640="", "", IFERROR(VLOOKUP(M6640, Data!$A$1:$B$5, 2, 0), "Unkown fuel"))</f>
        <v>very harmful</v>
      </c>
      <c r="O6640" t="s">
        <v>23</v>
      </c>
      <c r="P6640" t="s">
        <v>24</v>
      </c>
      <c r="Q6640" t="s">
        <v>25</v>
      </c>
      <c r="R6640" t="s">
        <v>142</v>
      </c>
      <c r="S6640">
        <v>1405</v>
      </c>
      <c r="T6640" t="s">
        <v>561</v>
      </c>
      <c r="U6640" t="s">
        <v>287</v>
      </c>
      <c r="V6640">
        <v>5</v>
      </c>
      <c r="W6640" t="s">
        <v>1179</v>
      </c>
    </row>
    <row r="6641" spans="1:23" x14ac:dyDescent="0.3">
      <c r="A6641">
        <v>6828</v>
      </c>
      <c r="B6641" t="s">
        <v>18</v>
      </c>
      <c r="C6641">
        <v>2015</v>
      </c>
      <c r="D6641">
        <f t="shared" ca="1" si="412"/>
        <v>8</v>
      </c>
      <c r="E6641" s="5">
        <v>730000</v>
      </c>
      <c r="F6641">
        <v>70000</v>
      </c>
      <c r="G6641" t="s">
        <v>56</v>
      </c>
      <c r="H6641" t="str">
        <f t="shared" si="413"/>
        <v>West</v>
      </c>
      <c r="I6641" t="s">
        <v>753</v>
      </c>
      <c r="J6641" t="str">
        <f t="shared" si="414"/>
        <v>Oregon</v>
      </c>
      <c r="K6641" t="s">
        <v>845</v>
      </c>
      <c r="L6641" t="str">
        <f t="shared" si="415"/>
        <v>West Linn</v>
      </c>
      <c r="M6641" t="s">
        <v>22</v>
      </c>
      <c r="N6641" t="str">
        <f>IF(M6641="", "", IFERROR(VLOOKUP(M6641, Data!$A$1:$B$5, 2, 0), "Unkown fuel"))</f>
        <v>very harmful</v>
      </c>
      <c r="O6641" t="s">
        <v>23</v>
      </c>
      <c r="P6641" t="s">
        <v>24</v>
      </c>
      <c r="Q6641" t="s">
        <v>25</v>
      </c>
      <c r="R6641" t="s">
        <v>354</v>
      </c>
      <c r="S6641">
        <v>1248</v>
      </c>
      <c r="T6641" t="s">
        <v>94</v>
      </c>
      <c r="U6641" t="s">
        <v>95</v>
      </c>
      <c r="V6641">
        <v>5</v>
      </c>
      <c r="W6641" t="s">
        <v>1179</v>
      </c>
    </row>
    <row r="6642" spans="1:23" x14ac:dyDescent="0.3">
      <c r="A6642">
        <v>6829</v>
      </c>
      <c r="B6642" t="s">
        <v>65</v>
      </c>
      <c r="C6642">
        <v>2013</v>
      </c>
      <c r="D6642">
        <f t="shared" ca="1" si="412"/>
        <v>10</v>
      </c>
      <c r="E6642" s="5">
        <v>800000</v>
      </c>
      <c r="F6642">
        <v>100000</v>
      </c>
      <c r="G6642" t="s">
        <v>38</v>
      </c>
      <c r="H6642" t="str">
        <f t="shared" si="413"/>
        <v>Central</v>
      </c>
      <c r="I6642" t="s">
        <v>1100</v>
      </c>
      <c r="J6642" t="str">
        <f t="shared" si="414"/>
        <v>Missouri</v>
      </c>
      <c r="K6642" t="s">
        <v>2189</v>
      </c>
      <c r="L6642" t="str">
        <f t="shared" si="415"/>
        <v>University City</v>
      </c>
      <c r="M6642" t="s">
        <v>22</v>
      </c>
      <c r="N6642" t="str">
        <f>IF(M6642="", "", IFERROR(VLOOKUP(M6642, Data!$A$1:$B$5, 2, 0), "Unkown fuel"))</f>
        <v>very harmful</v>
      </c>
      <c r="O6642" t="s">
        <v>23</v>
      </c>
      <c r="P6642" t="s">
        <v>24</v>
      </c>
      <c r="Q6642" t="s">
        <v>25</v>
      </c>
      <c r="R6642" t="s">
        <v>170</v>
      </c>
      <c r="S6642">
        <v>2494</v>
      </c>
      <c r="T6642" t="s">
        <v>190</v>
      </c>
      <c r="U6642" t="s">
        <v>172</v>
      </c>
      <c r="V6642">
        <v>8</v>
      </c>
      <c r="W6642" t="s">
        <v>1179</v>
      </c>
    </row>
    <row r="6643" spans="1:23" x14ac:dyDescent="0.3">
      <c r="A6643">
        <v>6830</v>
      </c>
      <c r="B6643" t="s">
        <v>88</v>
      </c>
      <c r="C6643">
        <v>2009</v>
      </c>
      <c r="D6643">
        <f t="shared" ca="1" si="412"/>
        <v>14</v>
      </c>
      <c r="E6643" s="5">
        <v>300000</v>
      </c>
      <c r="F6643">
        <v>90000</v>
      </c>
      <c r="G6643" t="s">
        <v>38</v>
      </c>
      <c r="H6643" t="str">
        <f t="shared" si="413"/>
        <v>Central</v>
      </c>
      <c r="I6643" t="s">
        <v>1100</v>
      </c>
      <c r="J6643" t="str">
        <f t="shared" si="414"/>
        <v>Missouri</v>
      </c>
      <c r="K6643" t="s">
        <v>2189</v>
      </c>
      <c r="L6643" t="str">
        <f t="shared" si="415"/>
        <v>University City</v>
      </c>
      <c r="M6643" t="s">
        <v>22</v>
      </c>
      <c r="N6643" t="str">
        <f>IF(M6643="", "", IFERROR(VLOOKUP(M6643, Data!$A$1:$B$5, 2, 0), "Unkown fuel"))</f>
        <v>very harmful</v>
      </c>
      <c r="O6643" t="s">
        <v>23</v>
      </c>
      <c r="P6643" t="s">
        <v>24</v>
      </c>
      <c r="Q6643" t="s">
        <v>33</v>
      </c>
      <c r="R6643" t="s">
        <v>130</v>
      </c>
      <c r="S6643">
        <v>2498</v>
      </c>
      <c r="T6643" t="s">
        <v>627</v>
      </c>
      <c r="U6643" t="s">
        <v>628</v>
      </c>
      <c r="V6643">
        <v>8</v>
      </c>
      <c r="W6643" t="s">
        <v>1179</v>
      </c>
    </row>
    <row r="6644" spans="1:23" x14ac:dyDescent="0.3">
      <c r="A6644">
        <v>6831</v>
      </c>
      <c r="B6644" t="s">
        <v>69</v>
      </c>
      <c r="C6644">
        <v>2012</v>
      </c>
      <c r="D6644">
        <f t="shared" ca="1" si="412"/>
        <v>11</v>
      </c>
      <c r="E6644" s="5">
        <v>190000</v>
      </c>
      <c r="F6644">
        <v>112000</v>
      </c>
      <c r="G6644" t="s">
        <v>38</v>
      </c>
      <c r="H6644" t="str">
        <f t="shared" si="413"/>
        <v>Central</v>
      </c>
      <c r="I6644" t="s">
        <v>1100</v>
      </c>
      <c r="J6644" t="str">
        <f t="shared" si="414"/>
        <v>Missouri</v>
      </c>
      <c r="K6644" t="s">
        <v>2189</v>
      </c>
      <c r="L6644" t="str">
        <f t="shared" si="415"/>
        <v>University City</v>
      </c>
      <c r="M6644" t="s">
        <v>22</v>
      </c>
      <c r="N6644" t="str">
        <f>IF(M6644="", "", IFERROR(VLOOKUP(M6644, Data!$A$1:$B$5, 2, 0), "Unkown fuel"))</f>
        <v>very harmful</v>
      </c>
      <c r="O6644" t="s">
        <v>23</v>
      </c>
      <c r="P6644" t="s">
        <v>24</v>
      </c>
      <c r="Q6644" t="s">
        <v>33</v>
      </c>
      <c r="R6644" t="s">
        <v>72</v>
      </c>
      <c r="S6644">
        <v>1399</v>
      </c>
      <c r="T6644" t="s">
        <v>388</v>
      </c>
      <c r="U6644" t="s">
        <v>74</v>
      </c>
      <c r="V6644">
        <v>5</v>
      </c>
      <c r="W6644" t="s">
        <v>1179</v>
      </c>
    </row>
    <row r="6645" spans="1:23" x14ac:dyDescent="0.3">
      <c r="A6645">
        <v>6832</v>
      </c>
      <c r="B6645" t="s">
        <v>37</v>
      </c>
      <c r="C6645">
        <v>2011</v>
      </c>
      <c r="D6645">
        <f t="shared" ca="1" si="412"/>
        <v>12</v>
      </c>
      <c r="E6645" s="5">
        <v>350000</v>
      </c>
      <c r="F6645">
        <v>50000</v>
      </c>
      <c r="G6645" t="s">
        <v>56</v>
      </c>
      <c r="H6645" t="str">
        <f t="shared" si="413"/>
        <v>West</v>
      </c>
      <c r="I6645" t="s">
        <v>57</v>
      </c>
      <c r="J6645" t="str">
        <f t="shared" si="414"/>
        <v>California</v>
      </c>
      <c r="K6645" t="s">
        <v>1701</v>
      </c>
      <c r="L6645" t="str">
        <f t="shared" si="415"/>
        <v>Lawndale</v>
      </c>
      <c r="M6645" t="s">
        <v>41</v>
      </c>
      <c r="N6645" t="str">
        <f>IF(M6645="", "", IFERROR(VLOOKUP(M6645, Data!$A$1:$B$5, 2, 0), "Unkown fuel"))</f>
        <v>harmful</v>
      </c>
      <c r="O6645" t="s">
        <v>23</v>
      </c>
      <c r="P6645" t="s">
        <v>24</v>
      </c>
      <c r="Q6645" t="s">
        <v>25</v>
      </c>
      <c r="R6645" t="s">
        <v>1357</v>
      </c>
      <c r="S6645">
        <v>1799</v>
      </c>
      <c r="T6645" t="s">
        <v>1818</v>
      </c>
      <c r="U6645" t="s">
        <v>2378</v>
      </c>
      <c r="V6645">
        <v>5</v>
      </c>
      <c r="W6645" t="s">
        <v>1179</v>
      </c>
    </row>
    <row r="6646" spans="1:23" x14ac:dyDescent="0.3">
      <c r="A6646">
        <v>6833</v>
      </c>
      <c r="B6646" t="s">
        <v>46</v>
      </c>
      <c r="C6646">
        <v>2015</v>
      </c>
      <c r="D6646">
        <f t="shared" ca="1" si="412"/>
        <v>8</v>
      </c>
      <c r="E6646" s="5">
        <v>509999</v>
      </c>
      <c r="F6646">
        <v>62000</v>
      </c>
      <c r="G6646" t="s">
        <v>56</v>
      </c>
      <c r="H6646" t="str">
        <f t="shared" si="413"/>
        <v>West</v>
      </c>
      <c r="I6646" t="s">
        <v>57</v>
      </c>
      <c r="J6646" t="str">
        <f t="shared" si="414"/>
        <v>California</v>
      </c>
      <c r="K6646" t="s">
        <v>874</v>
      </c>
      <c r="L6646" t="str">
        <f t="shared" si="415"/>
        <v>Lemon Grove</v>
      </c>
      <c r="M6646" t="s">
        <v>22</v>
      </c>
      <c r="N6646" t="str">
        <f>IF(M6646="", "", IFERROR(VLOOKUP(M6646, Data!$A$1:$B$5, 2, 0), "Unkown fuel"))</f>
        <v>very harmful</v>
      </c>
      <c r="O6646" t="s">
        <v>23</v>
      </c>
      <c r="P6646" t="s">
        <v>24</v>
      </c>
      <c r="Q6646" t="s">
        <v>33</v>
      </c>
      <c r="R6646" t="s">
        <v>545</v>
      </c>
      <c r="S6646">
        <v>1120</v>
      </c>
      <c r="T6646" t="s">
        <v>561</v>
      </c>
      <c r="U6646" t="s">
        <v>547</v>
      </c>
      <c r="V6646">
        <v>5</v>
      </c>
      <c r="W6646" t="s">
        <v>1179</v>
      </c>
    </row>
    <row r="6647" spans="1:23" x14ac:dyDescent="0.3">
      <c r="A6647">
        <v>6834</v>
      </c>
      <c r="B6647" t="s">
        <v>18</v>
      </c>
      <c r="C6647">
        <v>2012</v>
      </c>
      <c r="D6647">
        <f t="shared" ca="1" si="412"/>
        <v>11</v>
      </c>
      <c r="E6647" s="5">
        <v>400000</v>
      </c>
      <c r="F6647">
        <v>90000</v>
      </c>
      <c r="G6647" t="s">
        <v>56</v>
      </c>
      <c r="H6647" t="str">
        <f t="shared" si="413"/>
        <v>West</v>
      </c>
      <c r="I6647" t="s">
        <v>57</v>
      </c>
      <c r="J6647" t="str">
        <f t="shared" si="414"/>
        <v>California</v>
      </c>
      <c r="K6647" t="s">
        <v>1701</v>
      </c>
      <c r="L6647" t="str">
        <f t="shared" si="415"/>
        <v>Lawndale</v>
      </c>
      <c r="M6647" t="s">
        <v>22</v>
      </c>
      <c r="N6647" t="str">
        <f>IF(M6647="", "", IFERROR(VLOOKUP(M6647, Data!$A$1:$B$5, 2, 0), "Unkown fuel"))</f>
        <v>very harmful</v>
      </c>
      <c r="O6647" t="s">
        <v>23</v>
      </c>
      <c r="P6647" t="s">
        <v>24</v>
      </c>
      <c r="Q6647" t="s">
        <v>25</v>
      </c>
      <c r="R6647" t="s">
        <v>307</v>
      </c>
      <c r="S6647">
        <v>1248</v>
      </c>
      <c r="T6647" t="s">
        <v>216</v>
      </c>
      <c r="U6647" t="s">
        <v>95</v>
      </c>
      <c r="V6647">
        <v>7</v>
      </c>
      <c r="W6647" t="s">
        <v>1179</v>
      </c>
    </row>
    <row r="6648" spans="1:23" x14ac:dyDescent="0.3">
      <c r="A6648">
        <v>6835</v>
      </c>
      <c r="B6648" t="s">
        <v>65</v>
      </c>
      <c r="C6648">
        <v>2013</v>
      </c>
      <c r="D6648">
        <f t="shared" ca="1" si="412"/>
        <v>10</v>
      </c>
      <c r="E6648" s="5">
        <v>800000</v>
      </c>
      <c r="F6648">
        <v>80000</v>
      </c>
      <c r="G6648" t="s">
        <v>56</v>
      </c>
      <c r="H6648" t="str">
        <f t="shared" si="413"/>
        <v>West</v>
      </c>
      <c r="I6648" t="s">
        <v>57</v>
      </c>
      <c r="J6648" t="str">
        <f t="shared" si="414"/>
        <v>California</v>
      </c>
      <c r="K6648" t="s">
        <v>1701</v>
      </c>
      <c r="L6648" t="str">
        <f t="shared" si="415"/>
        <v>Lawndale</v>
      </c>
      <c r="M6648" t="s">
        <v>22</v>
      </c>
      <c r="N6648" t="str">
        <f>IF(M6648="", "", IFERROR(VLOOKUP(M6648, Data!$A$1:$B$5, 2, 0), "Unkown fuel"))</f>
        <v>very harmful</v>
      </c>
      <c r="O6648" t="s">
        <v>23</v>
      </c>
      <c r="P6648" t="s">
        <v>24</v>
      </c>
      <c r="Q6648" t="s">
        <v>25</v>
      </c>
      <c r="R6648" t="s">
        <v>170</v>
      </c>
      <c r="S6648">
        <v>2494</v>
      </c>
      <c r="T6648" t="s">
        <v>171</v>
      </c>
      <c r="U6648" t="s">
        <v>172</v>
      </c>
      <c r="V6648">
        <v>7</v>
      </c>
      <c r="W6648" t="s">
        <v>1179</v>
      </c>
    </row>
    <row r="6649" spans="1:23" x14ac:dyDescent="0.3">
      <c r="A6649">
        <v>6836</v>
      </c>
      <c r="B6649" t="s">
        <v>109</v>
      </c>
      <c r="C6649">
        <v>2013</v>
      </c>
      <c r="D6649">
        <f t="shared" ca="1" si="412"/>
        <v>10</v>
      </c>
      <c r="E6649" s="5">
        <v>250000</v>
      </c>
      <c r="F6649">
        <v>50000</v>
      </c>
      <c r="G6649" t="s">
        <v>56</v>
      </c>
      <c r="H6649" t="str">
        <f t="shared" si="413"/>
        <v>West</v>
      </c>
      <c r="I6649" t="s">
        <v>57</v>
      </c>
      <c r="J6649" t="str">
        <f t="shared" si="414"/>
        <v>California</v>
      </c>
      <c r="K6649" t="s">
        <v>1701</v>
      </c>
      <c r="L6649" t="str">
        <f t="shared" si="415"/>
        <v>Lawndale</v>
      </c>
      <c r="M6649" t="s">
        <v>22</v>
      </c>
      <c r="N6649" t="str">
        <f>IF(M6649="", "", IFERROR(VLOOKUP(M6649, Data!$A$1:$B$5, 2, 0), "Unkown fuel"))</f>
        <v>very harmful</v>
      </c>
      <c r="O6649" t="s">
        <v>23</v>
      </c>
      <c r="P6649" t="s">
        <v>24</v>
      </c>
      <c r="Q6649" t="s">
        <v>25</v>
      </c>
      <c r="R6649" t="s">
        <v>484</v>
      </c>
      <c r="S6649">
        <v>1248</v>
      </c>
      <c r="T6649" t="s">
        <v>108</v>
      </c>
      <c r="U6649" t="s">
        <v>209</v>
      </c>
      <c r="V6649">
        <v>5</v>
      </c>
      <c r="W6649" t="s">
        <v>1179</v>
      </c>
    </row>
    <row r="6650" spans="1:23" x14ac:dyDescent="0.3">
      <c r="A6650">
        <v>6837</v>
      </c>
      <c r="B6650" t="s">
        <v>46</v>
      </c>
      <c r="C6650">
        <v>2016</v>
      </c>
      <c r="D6650">
        <f t="shared" ca="1" si="412"/>
        <v>7</v>
      </c>
      <c r="E6650" s="5">
        <v>930000</v>
      </c>
      <c r="F6650">
        <v>47552</v>
      </c>
      <c r="G6650" t="s">
        <v>56</v>
      </c>
      <c r="H6650" t="str">
        <f t="shared" si="413"/>
        <v>West</v>
      </c>
      <c r="I6650" t="s">
        <v>57</v>
      </c>
      <c r="J6650" t="str">
        <f t="shared" si="414"/>
        <v>California</v>
      </c>
      <c r="K6650" t="s">
        <v>1701</v>
      </c>
      <c r="L6650" t="str">
        <f t="shared" si="415"/>
        <v>Lawndale</v>
      </c>
      <c r="M6650" t="s">
        <v>22</v>
      </c>
      <c r="N6650" t="str">
        <f>IF(M6650="", "", IFERROR(VLOOKUP(M6650, Data!$A$1:$B$5, 2, 0), "Unkown fuel"))</f>
        <v>very harmful</v>
      </c>
      <c r="O6650" t="s">
        <v>23</v>
      </c>
      <c r="P6650" t="s">
        <v>24</v>
      </c>
      <c r="Q6650" t="s">
        <v>33</v>
      </c>
      <c r="R6650" t="s">
        <v>300</v>
      </c>
      <c r="S6650">
        <v>1582</v>
      </c>
      <c r="T6650" t="s">
        <v>301</v>
      </c>
      <c r="U6650" t="s">
        <v>302</v>
      </c>
      <c r="V6650">
        <v>5</v>
      </c>
      <c r="W6650" t="s">
        <v>1179</v>
      </c>
    </row>
    <row r="6651" spans="1:23" x14ac:dyDescent="0.3">
      <c r="A6651">
        <v>6838</v>
      </c>
      <c r="B6651" t="s">
        <v>18</v>
      </c>
      <c r="C6651">
        <v>2016</v>
      </c>
      <c r="D6651">
        <f t="shared" ca="1" si="412"/>
        <v>7</v>
      </c>
      <c r="E6651" s="5">
        <v>720000</v>
      </c>
      <c r="F6651">
        <v>40000</v>
      </c>
      <c r="G6651" t="s">
        <v>56</v>
      </c>
      <c r="H6651" t="str">
        <f t="shared" si="413"/>
        <v>West</v>
      </c>
      <c r="I6651" t="s">
        <v>57</v>
      </c>
      <c r="J6651" t="str">
        <f t="shared" si="414"/>
        <v>California</v>
      </c>
      <c r="K6651" t="s">
        <v>1701</v>
      </c>
      <c r="L6651" t="str">
        <f t="shared" si="415"/>
        <v>Lawndale</v>
      </c>
      <c r="M6651" t="s">
        <v>22</v>
      </c>
      <c r="N6651" t="str">
        <f>IF(M6651="", "", IFERROR(VLOOKUP(M6651, Data!$A$1:$B$5, 2, 0), "Unkown fuel"))</f>
        <v>very harmful</v>
      </c>
      <c r="O6651" t="s">
        <v>23</v>
      </c>
      <c r="P6651" t="s">
        <v>24</v>
      </c>
      <c r="Q6651" t="s">
        <v>33</v>
      </c>
      <c r="R6651" t="s">
        <v>129</v>
      </c>
      <c r="S6651">
        <v>1248</v>
      </c>
      <c r="T6651" t="s">
        <v>94</v>
      </c>
      <c r="U6651" t="s">
        <v>95</v>
      </c>
      <c r="V6651">
        <v>5</v>
      </c>
      <c r="W6651" t="s">
        <v>1179</v>
      </c>
    </row>
    <row r="6652" spans="1:23" x14ac:dyDescent="0.3">
      <c r="A6652">
        <v>6839</v>
      </c>
      <c r="B6652" t="s">
        <v>69</v>
      </c>
      <c r="C6652">
        <v>2011</v>
      </c>
      <c r="D6652">
        <f t="shared" ca="1" si="412"/>
        <v>12</v>
      </c>
      <c r="E6652" s="5">
        <v>225000</v>
      </c>
      <c r="F6652">
        <v>15000</v>
      </c>
      <c r="G6652" t="s">
        <v>56</v>
      </c>
      <c r="H6652" t="str">
        <f t="shared" si="413"/>
        <v>West</v>
      </c>
      <c r="I6652" t="s">
        <v>57</v>
      </c>
      <c r="J6652" t="str">
        <f t="shared" si="414"/>
        <v>California</v>
      </c>
      <c r="K6652" t="s">
        <v>1987</v>
      </c>
      <c r="L6652" t="str">
        <f t="shared" si="415"/>
        <v>Eureka</v>
      </c>
      <c r="M6652" t="s">
        <v>41</v>
      </c>
      <c r="N6652" t="str">
        <f>IF(M6652="", "", IFERROR(VLOOKUP(M6652, Data!$A$1:$B$5, 2, 0), "Unkown fuel"))</f>
        <v>harmful</v>
      </c>
      <c r="O6652" t="s">
        <v>23</v>
      </c>
      <c r="P6652" t="s">
        <v>24</v>
      </c>
      <c r="Q6652" t="s">
        <v>25</v>
      </c>
      <c r="R6652" t="s">
        <v>372</v>
      </c>
      <c r="S6652">
        <v>1196</v>
      </c>
      <c r="T6652" t="s">
        <v>458</v>
      </c>
      <c r="U6652" t="s">
        <v>587</v>
      </c>
      <c r="V6652">
        <v>5</v>
      </c>
      <c r="W6652" t="s">
        <v>1179</v>
      </c>
    </row>
    <row r="6653" spans="1:23" x14ac:dyDescent="0.3">
      <c r="A6653">
        <v>6840</v>
      </c>
      <c r="B6653" t="s">
        <v>69</v>
      </c>
      <c r="C6653">
        <v>2019</v>
      </c>
      <c r="D6653">
        <f t="shared" ca="1" si="412"/>
        <v>4</v>
      </c>
      <c r="E6653" s="5">
        <v>950000</v>
      </c>
      <c r="F6653">
        <v>20000</v>
      </c>
      <c r="G6653" t="s">
        <v>19</v>
      </c>
      <c r="H6653" t="str">
        <f t="shared" si="413"/>
        <v>East</v>
      </c>
      <c r="I6653" t="s">
        <v>780</v>
      </c>
      <c r="J6653" t="str">
        <f t="shared" si="414"/>
        <v>Maine</v>
      </c>
      <c r="K6653" t="s">
        <v>784</v>
      </c>
      <c r="L6653" t="str">
        <f t="shared" si="415"/>
        <v>Sanford</v>
      </c>
      <c r="M6653" t="s">
        <v>22</v>
      </c>
      <c r="N6653" t="str">
        <f>IF(M6653="", "", IFERROR(VLOOKUP(M6653, Data!$A$1:$B$5, 2, 0), "Unkown fuel"))</f>
        <v>very harmful</v>
      </c>
      <c r="O6653" t="s">
        <v>23</v>
      </c>
      <c r="P6653" t="s">
        <v>24</v>
      </c>
      <c r="Q6653" t="s">
        <v>25</v>
      </c>
      <c r="R6653" t="s">
        <v>47</v>
      </c>
      <c r="S6653">
        <v>1498</v>
      </c>
      <c r="T6653" t="s">
        <v>303</v>
      </c>
      <c r="U6653" t="s">
        <v>238</v>
      </c>
      <c r="V6653">
        <v>5</v>
      </c>
      <c r="W6653" t="s">
        <v>1179</v>
      </c>
    </row>
    <row r="6654" spans="1:23" x14ac:dyDescent="0.3">
      <c r="A6654">
        <v>6841</v>
      </c>
      <c r="B6654" t="s">
        <v>46</v>
      </c>
      <c r="C6654">
        <v>2018</v>
      </c>
      <c r="D6654">
        <f t="shared" ca="1" si="412"/>
        <v>5</v>
      </c>
      <c r="E6654" s="5">
        <v>530000</v>
      </c>
      <c r="F6654">
        <v>52000</v>
      </c>
      <c r="G6654" t="s">
        <v>19</v>
      </c>
      <c r="H6654" t="str">
        <f t="shared" si="413"/>
        <v>East</v>
      </c>
      <c r="I6654" t="s">
        <v>786</v>
      </c>
      <c r="J6654" t="str">
        <f t="shared" si="414"/>
        <v>New Jersey</v>
      </c>
      <c r="K6654" t="s">
        <v>2379</v>
      </c>
      <c r="L6654" t="str">
        <f t="shared" si="415"/>
        <v>North Plainfield</v>
      </c>
      <c r="M6654" t="s">
        <v>41</v>
      </c>
      <c r="N6654" t="str">
        <f>IF(M6654="", "", IFERROR(VLOOKUP(M6654, Data!$A$1:$B$5, 2, 0), "Unkown fuel"))</f>
        <v>harmful</v>
      </c>
      <c r="O6654" t="s">
        <v>23</v>
      </c>
      <c r="P6654" t="s">
        <v>24</v>
      </c>
      <c r="Q6654" t="s">
        <v>25</v>
      </c>
      <c r="R6654" t="s">
        <v>493</v>
      </c>
      <c r="S6654">
        <v>1197</v>
      </c>
      <c r="T6654" t="s">
        <v>54</v>
      </c>
      <c r="U6654" t="s">
        <v>494</v>
      </c>
      <c r="V6654">
        <v>5</v>
      </c>
      <c r="W6654" t="s">
        <v>1179</v>
      </c>
    </row>
    <row r="6655" spans="1:23" x14ac:dyDescent="0.3">
      <c r="A6655">
        <v>6842</v>
      </c>
      <c r="B6655" t="s">
        <v>46</v>
      </c>
      <c r="C6655">
        <v>2016</v>
      </c>
      <c r="D6655">
        <f t="shared" ca="1" si="412"/>
        <v>7</v>
      </c>
      <c r="E6655" s="5">
        <v>470000</v>
      </c>
      <c r="F6655">
        <v>70000</v>
      </c>
      <c r="G6655" t="s">
        <v>56</v>
      </c>
      <c r="H6655" t="str">
        <f t="shared" si="413"/>
        <v>West</v>
      </c>
      <c r="I6655" t="s">
        <v>57</v>
      </c>
      <c r="J6655" t="str">
        <f t="shared" si="414"/>
        <v>California</v>
      </c>
      <c r="K6655" t="s">
        <v>1236</v>
      </c>
      <c r="L6655" t="str">
        <f t="shared" si="415"/>
        <v>Fairfield</v>
      </c>
      <c r="M6655" t="s">
        <v>41</v>
      </c>
      <c r="N6655" t="str">
        <f>IF(M6655="", "", IFERROR(VLOOKUP(M6655, Data!$A$1:$B$5, 2, 0), "Unkown fuel"))</f>
        <v>harmful</v>
      </c>
      <c r="O6655" t="s">
        <v>23</v>
      </c>
      <c r="P6655" t="s">
        <v>24</v>
      </c>
      <c r="Q6655" t="s">
        <v>25</v>
      </c>
      <c r="R6655" t="s">
        <v>133</v>
      </c>
      <c r="S6655">
        <v>1197</v>
      </c>
      <c r="T6655" t="s">
        <v>134</v>
      </c>
      <c r="U6655" t="s">
        <v>135</v>
      </c>
      <c r="V6655">
        <v>5</v>
      </c>
      <c r="W6655" t="s">
        <v>1179</v>
      </c>
    </row>
    <row r="6656" spans="1:23" x14ac:dyDescent="0.3">
      <c r="A6656">
        <v>6843</v>
      </c>
      <c r="B6656" t="s">
        <v>88</v>
      </c>
      <c r="C6656">
        <v>2017</v>
      </c>
      <c r="D6656">
        <f t="shared" ca="1" si="412"/>
        <v>6</v>
      </c>
      <c r="E6656" s="5">
        <v>650000</v>
      </c>
      <c r="F6656">
        <v>110000</v>
      </c>
      <c r="G6656" t="s">
        <v>19</v>
      </c>
      <c r="H6656" t="str">
        <f t="shared" si="413"/>
        <v>East</v>
      </c>
      <c r="I6656" t="s">
        <v>782</v>
      </c>
      <c r="J6656" t="str">
        <f t="shared" si="414"/>
        <v>Vermont</v>
      </c>
      <c r="K6656" t="s">
        <v>783</v>
      </c>
      <c r="L6656" t="str">
        <f t="shared" si="415"/>
        <v>Rutland</v>
      </c>
      <c r="M6656" t="s">
        <v>22</v>
      </c>
      <c r="N6656" t="str">
        <f>IF(M6656="", "", IFERROR(VLOOKUP(M6656, Data!$A$1:$B$5, 2, 0), "Unkown fuel"))</f>
        <v>very harmful</v>
      </c>
      <c r="O6656" t="s">
        <v>23</v>
      </c>
      <c r="P6656" t="s">
        <v>24</v>
      </c>
      <c r="Q6656" t="s">
        <v>25</v>
      </c>
      <c r="R6656" t="s">
        <v>489</v>
      </c>
      <c r="S6656">
        <v>2523</v>
      </c>
      <c r="T6656" t="s">
        <v>486</v>
      </c>
      <c r="U6656" t="s">
        <v>596</v>
      </c>
      <c r="V6656">
        <v>9</v>
      </c>
      <c r="W6656" t="s">
        <v>1179</v>
      </c>
    </row>
    <row r="6657" spans="1:23" x14ac:dyDescent="0.3">
      <c r="A6657">
        <v>6844</v>
      </c>
      <c r="B6657" t="s">
        <v>109</v>
      </c>
      <c r="C6657">
        <v>2014</v>
      </c>
      <c r="D6657">
        <f t="shared" ca="1" si="412"/>
        <v>9</v>
      </c>
      <c r="E6657" s="5">
        <v>540000</v>
      </c>
      <c r="F6657">
        <v>77500</v>
      </c>
      <c r="G6657" t="s">
        <v>19</v>
      </c>
      <c r="H6657" t="str">
        <f t="shared" si="413"/>
        <v>East</v>
      </c>
      <c r="I6657" t="s">
        <v>780</v>
      </c>
      <c r="J6657" t="str">
        <f t="shared" si="414"/>
        <v>Maine</v>
      </c>
      <c r="K6657" t="s">
        <v>1750</v>
      </c>
      <c r="L6657" t="str">
        <f t="shared" si="415"/>
        <v>Waterville</v>
      </c>
      <c r="M6657" t="s">
        <v>22</v>
      </c>
      <c r="N6657" t="str">
        <f>IF(M6657="", "", IFERROR(VLOOKUP(M6657, Data!$A$1:$B$5, 2, 0), "Unkown fuel"))</f>
        <v>very harmful</v>
      </c>
      <c r="O6657" t="s">
        <v>23</v>
      </c>
      <c r="P6657" t="s">
        <v>24</v>
      </c>
      <c r="Q6657" t="s">
        <v>33</v>
      </c>
      <c r="R6657" t="s">
        <v>130</v>
      </c>
      <c r="S6657">
        <v>2179</v>
      </c>
      <c r="T6657" t="s">
        <v>293</v>
      </c>
      <c r="U6657" t="s">
        <v>152</v>
      </c>
      <c r="V6657">
        <v>7</v>
      </c>
      <c r="W6657" t="s">
        <v>1179</v>
      </c>
    </row>
    <row r="6658" spans="1:23" x14ac:dyDescent="0.3">
      <c r="A6658">
        <v>6845</v>
      </c>
      <c r="B6658" t="s">
        <v>18</v>
      </c>
      <c r="C6658">
        <v>2015</v>
      </c>
      <c r="D6658">
        <f t="shared" ref="D6658:D6721" ca="1" si="416">TRUNC(YEARFRAC(DATE(C6658,1,1), TODAY(), 1))</f>
        <v>8</v>
      </c>
      <c r="E6658" s="5">
        <v>459999</v>
      </c>
      <c r="F6658">
        <v>100000</v>
      </c>
      <c r="G6658" t="s">
        <v>19</v>
      </c>
      <c r="H6658" t="str">
        <f t="shared" ref="H6658:H6721" si="417">TRIM(G6658)</f>
        <v>East</v>
      </c>
      <c r="I6658" t="s">
        <v>83</v>
      </c>
      <c r="J6658" t="str">
        <f t="shared" ref="J6658:J6721" si="418">TRIM(I6658)</f>
        <v>Massachusetts</v>
      </c>
      <c r="K6658" t="s">
        <v>2380</v>
      </c>
      <c r="L6658" t="str">
        <f t="shared" ref="L6658:L6721" si="419">TRIM(K6658)</f>
        <v>Kingston</v>
      </c>
      <c r="M6658" t="s">
        <v>22</v>
      </c>
      <c r="N6658" t="str">
        <f>IF(M6658="", "", IFERROR(VLOOKUP(M6658, Data!$A$1:$B$5, 2, 0), "Unkown fuel"))</f>
        <v>very harmful</v>
      </c>
      <c r="O6658" t="s">
        <v>23</v>
      </c>
      <c r="P6658" t="s">
        <v>24</v>
      </c>
      <c r="Q6658" t="s">
        <v>33</v>
      </c>
      <c r="R6658" t="s">
        <v>229</v>
      </c>
      <c r="S6658">
        <v>1248</v>
      </c>
      <c r="T6658" t="s">
        <v>27</v>
      </c>
      <c r="U6658" t="s">
        <v>28</v>
      </c>
      <c r="V6658">
        <v>5</v>
      </c>
      <c r="W6658" t="s">
        <v>1179</v>
      </c>
    </row>
    <row r="6659" spans="1:23" x14ac:dyDescent="0.3">
      <c r="A6659">
        <v>6846</v>
      </c>
      <c r="B6659" t="s">
        <v>75</v>
      </c>
      <c r="C6659">
        <v>2019</v>
      </c>
      <c r="D6659">
        <f t="shared" ca="1" si="416"/>
        <v>4</v>
      </c>
      <c r="E6659" s="5">
        <v>325000</v>
      </c>
      <c r="F6659">
        <v>14700</v>
      </c>
      <c r="G6659" t="s">
        <v>56</v>
      </c>
      <c r="H6659" t="str">
        <f t="shared" si="417"/>
        <v>West</v>
      </c>
      <c r="I6659" t="s">
        <v>57</v>
      </c>
      <c r="J6659" t="str">
        <f t="shared" si="418"/>
        <v>California</v>
      </c>
      <c r="K6659" t="s">
        <v>1236</v>
      </c>
      <c r="L6659" t="str">
        <f t="shared" si="419"/>
        <v>Fairfield</v>
      </c>
      <c r="M6659" t="s">
        <v>41</v>
      </c>
      <c r="N6659" t="str">
        <f>IF(M6659="", "", IFERROR(VLOOKUP(M6659, Data!$A$1:$B$5, 2, 0), "Unkown fuel"))</f>
        <v>harmful</v>
      </c>
      <c r="O6659" t="s">
        <v>23</v>
      </c>
      <c r="P6659" t="s">
        <v>24</v>
      </c>
      <c r="Q6659" t="s">
        <v>25</v>
      </c>
      <c r="R6659" t="s">
        <v>427</v>
      </c>
      <c r="S6659">
        <v>799</v>
      </c>
      <c r="T6659" t="s">
        <v>428</v>
      </c>
      <c r="U6659" t="s">
        <v>429</v>
      </c>
      <c r="V6659">
        <v>5</v>
      </c>
      <c r="W6659" t="s">
        <v>1179</v>
      </c>
    </row>
    <row r="6660" spans="1:23" x14ac:dyDescent="0.3">
      <c r="A6660">
        <v>6847</v>
      </c>
      <c r="B6660" t="s">
        <v>18</v>
      </c>
      <c r="C6660">
        <v>2016</v>
      </c>
      <c r="D6660">
        <f t="shared" ca="1" si="416"/>
        <v>7</v>
      </c>
      <c r="E6660" s="5">
        <v>240000</v>
      </c>
      <c r="F6660">
        <v>40000</v>
      </c>
      <c r="G6660" t="s">
        <v>56</v>
      </c>
      <c r="H6660" t="str">
        <f t="shared" si="417"/>
        <v>West</v>
      </c>
      <c r="I6660" t="s">
        <v>57</v>
      </c>
      <c r="J6660" t="str">
        <f t="shared" si="418"/>
        <v>California</v>
      </c>
      <c r="K6660" t="s">
        <v>1236</v>
      </c>
      <c r="L6660" t="str">
        <f t="shared" si="419"/>
        <v>Fairfield</v>
      </c>
      <c r="M6660" t="s">
        <v>41</v>
      </c>
      <c r="N6660" t="str">
        <f>IF(M6660="", "", IFERROR(VLOOKUP(M6660, Data!$A$1:$B$5, 2, 0), "Unkown fuel"))</f>
        <v>harmful</v>
      </c>
      <c r="O6660" t="s">
        <v>23</v>
      </c>
      <c r="P6660" t="s">
        <v>24</v>
      </c>
      <c r="Q6660" t="s">
        <v>25</v>
      </c>
      <c r="R6660" t="s">
        <v>127</v>
      </c>
      <c r="S6660">
        <v>796</v>
      </c>
      <c r="T6660" t="s">
        <v>128</v>
      </c>
      <c r="U6660" t="s">
        <v>64</v>
      </c>
      <c r="V6660">
        <v>5</v>
      </c>
      <c r="W6660" t="s">
        <v>1179</v>
      </c>
    </row>
    <row r="6661" spans="1:23" x14ac:dyDescent="0.3">
      <c r="A6661">
        <v>6848</v>
      </c>
      <c r="B6661" t="s">
        <v>88</v>
      </c>
      <c r="C6661">
        <v>2017</v>
      </c>
      <c r="D6661">
        <f t="shared" ca="1" si="416"/>
        <v>6</v>
      </c>
      <c r="E6661" s="5">
        <v>400000</v>
      </c>
      <c r="F6661">
        <v>32000</v>
      </c>
      <c r="G6661" t="s">
        <v>56</v>
      </c>
      <c r="H6661" t="str">
        <f t="shared" si="417"/>
        <v>West</v>
      </c>
      <c r="I6661" t="s">
        <v>57</v>
      </c>
      <c r="J6661" t="str">
        <f t="shared" si="418"/>
        <v>California</v>
      </c>
      <c r="K6661" t="s">
        <v>1236</v>
      </c>
      <c r="L6661" t="str">
        <f t="shared" si="419"/>
        <v>Fairfield</v>
      </c>
      <c r="M6661" t="s">
        <v>41</v>
      </c>
      <c r="N6661" t="str">
        <f>IF(M6661="", "", IFERROR(VLOOKUP(M6661, Data!$A$1:$B$5, 2, 0), "Unkown fuel"))</f>
        <v>harmful</v>
      </c>
      <c r="O6661" t="s">
        <v>23</v>
      </c>
      <c r="P6661" t="s">
        <v>24</v>
      </c>
      <c r="Q6661" t="s">
        <v>33</v>
      </c>
      <c r="R6661" t="s">
        <v>89</v>
      </c>
      <c r="S6661">
        <v>1198</v>
      </c>
      <c r="T6661" t="s">
        <v>90</v>
      </c>
      <c r="U6661" t="s">
        <v>91</v>
      </c>
      <c r="V6661">
        <v>6</v>
      </c>
      <c r="W6661" t="s">
        <v>1179</v>
      </c>
    </row>
    <row r="6662" spans="1:23" x14ac:dyDescent="0.3">
      <c r="A6662">
        <v>6849</v>
      </c>
      <c r="B6662" t="s">
        <v>18</v>
      </c>
      <c r="C6662">
        <v>2004</v>
      </c>
      <c r="D6662">
        <f t="shared" ca="1" si="416"/>
        <v>19</v>
      </c>
      <c r="E6662" s="5">
        <v>70000</v>
      </c>
      <c r="F6662">
        <v>70000</v>
      </c>
      <c r="G6662" t="s">
        <v>19</v>
      </c>
      <c r="H6662" t="str">
        <f t="shared" si="417"/>
        <v>East</v>
      </c>
      <c r="I6662" t="s">
        <v>31</v>
      </c>
      <c r="J6662" t="str">
        <f t="shared" si="418"/>
        <v>New York</v>
      </c>
      <c r="K6662" t="s">
        <v>2381</v>
      </c>
      <c r="L6662" t="str">
        <f t="shared" si="419"/>
        <v>Schenectady</v>
      </c>
      <c r="M6662" t="s">
        <v>41</v>
      </c>
      <c r="N6662" t="str">
        <f>IF(M6662="", "", IFERROR(VLOOKUP(M6662, Data!$A$1:$B$5, 2, 0), "Unkown fuel"))</f>
        <v>harmful</v>
      </c>
      <c r="O6662" t="s">
        <v>23</v>
      </c>
      <c r="P6662" t="s">
        <v>24</v>
      </c>
      <c r="Q6662" t="s">
        <v>33</v>
      </c>
      <c r="R6662" t="s">
        <v>96</v>
      </c>
      <c r="S6662">
        <v>796</v>
      </c>
      <c r="T6662" t="s">
        <v>97</v>
      </c>
      <c r="U6662" t="s">
        <v>98</v>
      </c>
      <c r="V6662">
        <v>5</v>
      </c>
      <c r="W6662" t="s">
        <v>1179</v>
      </c>
    </row>
    <row r="6663" spans="1:23" x14ac:dyDescent="0.3">
      <c r="A6663">
        <v>6850</v>
      </c>
      <c r="B6663" t="s">
        <v>18</v>
      </c>
      <c r="C6663">
        <v>2009</v>
      </c>
      <c r="D6663">
        <f t="shared" ca="1" si="416"/>
        <v>14</v>
      </c>
      <c r="E6663" s="5">
        <v>250000</v>
      </c>
      <c r="F6663">
        <v>80000</v>
      </c>
      <c r="G6663" t="s">
        <v>124</v>
      </c>
      <c r="H6663" t="str">
        <f t="shared" si="417"/>
        <v>South</v>
      </c>
      <c r="I6663" t="s">
        <v>196</v>
      </c>
      <c r="J6663" t="str">
        <f t="shared" si="418"/>
        <v>Florida</v>
      </c>
      <c r="K6663" t="s">
        <v>1372</v>
      </c>
      <c r="L6663" t="str">
        <f t="shared" si="419"/>
        <v>Sarasota</v>
      </c>
      <c r="M6663" t="s">
        <v>41</v>
      </c>
      <c r="N6663" t="str">
        <f>IF(M6663="", "", IFERROR(VLOOKUP(M6663, Data!$A$1:$B$5, 2, 0), "Unkown fuel"))</f>
        <v>harmful</v>
      </c>
      <c r="O6663" t="s">
        <v>23</v>
      </c>
      <c r="P6663" t="s">
        <v>24</v>
      </c>
      <c r="Q6663" t="s">
        <v>25</v>
      </c>
      <c r="R6663" t="s">
        <v>383</v>
      </c>
      <c r="S6663">
        <v>1298</v>
      </c>
      <c r="T6663" t="s">
        <v>395</v>
      </c>
      <c r="U6663" t="s">
        <v>261</v>
      </c>
      <c r="V6663">
        <v>5</v>
      </c>
      <c r="W6663" t="s">
        <v>1179</v>
      </c>
    </row>
    <row r="6664" spans="1:23" x14ac:dyDescent="0.3">
      <c r="A6664">
        <v>6851</v>
      </c>
      <c r="B6664" t="s">
        <v>65</v>
      </c>
      <c r="C6664">
        <v>2014</v>
      </c>
      <c r="D6664">
        <f t="shared" ca="1" si="416"/>
        <v>9</v>
      </c>
      <c r="E6664" s="5">
        <v>910000</v>
      </c>
      <c r="F6664">
        <v>80000</v>
      </c>
      <c r="G6664" t="s">
        <v>19</v>
      </c>
      <c r="H6664" t="str">
        <f t="shared" si="417"/>
        <v>East</v>
      </c>
      <c r="I6664" t="s">
        <v>31</v>
      </c>
      <c r="J6664" t="str">
        <f t="shared" si="418"/>
        <v>New York</v>
      </c>
      <c r="K6664" t="s">
        <v>2381</v>
      </c>
      <c r="L6664" t="str">
        <f t="shared" si="419"/>
        <v>Schenectady</v>
      </c>
      <c r="M6664" t="s">
        <v>22</v>
      </c>
      <c r="N6664" t="str">
        <f>IF(M6664="", "", IFERROR(VLOOKUP(M6664, Data!$A$1:$B$5, 2, 0), "Unkown fuel"))</f>
        <v>very harmful</v>
      </c>
      <c r="O6664" t="s">
        <v>23</v>
      </c>
      <c r="P6664" t="s">
        <v>24</v>
      </c>
      <c r="Q6664" t="s">
        <v>33</v>
      </c>
      <c r="R6664" t="s">
        <v>170</v>
      </c>
      <c r="S6664">
        <v>2494</v>
      </c>
      <c r="T6664" t="s">
        <v>190</v>
      </c>
      <c r="U6664" t="s">
        <v>172</v>
      </c>
      <c r="V6664">
        <v>8</v>
      </c>
      <c r="W6664" t="s">
        <v>1179</v>
      </c>
    </row>
    <row r="6665" spans="1:23" x14ac:dyDescent="0.3">
      <c r="A6665">
        <v>6852</v>
      </c>
      <c r="B6665" t="s">
        <v>18</v>
      </c>
      <c r="C6665">
        <v>2018</v>
      </c>
      <c r="D6665">
        <f t="shared" ca="1" si="416"/>
        <v>5</v>
      </c>
      <c r="E6665" s="5">
        <v>720000</v>
      </c>
      <c r="F6665">
        <v>25000</v>
      </c>
      <c r="G6665" t="s">
        <v>19</v>
      </c>
      <c r="H6665" t="str">
        <f t="shared" si="417"/>
        <v>East</v>
      </c>
      <c r="I6665" t="s">
        <v>31</v>
      </c>
      <c r="J6665" t="str">
        <f t="shared" si="418"/>
        <v>New York</v>
      </c>
      <c r="K6665" t="s">
        <v>2381</v>
      </c>
      <c r="L6665" t="str">
        <f t="shared" si="419"/>
        <v>Schenectady</v>
      </c>
      <c r="M6665" t="s">
        <v>22</v>
      </c>
      <c r="N6665" t="str">
        <f>IF(M6665="", "", IFERROR(VLOOKUP(M6665, Data!$A$1:$B$5, 2, 0), "Unkown fuel"))</f>
        <v>very harmful</v>
      </c>
      <c r="O6665" t="s">
        <v>23</v>
      </c>
      <c r="P6665" t="s">
        <v>24</v>
      </c>
      <c r="Q6665" t="s">
        <v>25</v>
      </c>
      <c r="R6665" t="s">
        <v>424</v>
      </c>
      <c r="S6665">
        <v>1248</v>
      </c>
      <c r="T6665" t="s">
        <v>425</v>
      </c>
      <c r="U6665" t="s">
        <v>28</v>
      </c>
      <c r="V6665">
        <v>5</v>
      </c>
      <c r="W6665" t="s">
        <v>1179</v>
      </c>
    </row>
    <row r="6666" spans="1:23" x14ac:dyDescent="0.3">
      <c r="A6666">
        <v>6853</v>
      </c>
      <c r="B6666" t="s">
        <v>18</v>
      </c>
      <c r="C6666">
        <v>2015</v>
      </c>
      <c r="D6666">
        <f t="shared" ca="1" si="416"/>
        <v>8</v>
      </c>
      <c r="E6666" s="5">
        <v>590000</v>
      </c>
      <c r="F6666">
        <v>50000</v>
      </c>
      <c r="G6666" t="s">
        <v>19</v>
      </c>
      <c r="H6666" t="str">
        <f t="shared" si="417"/>
        <v>East</v>
      </c>
      <c r="I6666" t="s">
        <v>31</v>
      </c>
      <c r="J6666" t="str">
        <f t="shared" si="418"/>
        <v>New York</v>
      </c>
      <c r="K6666" t="s">
        <v>2381</v>
      </c>
      <c r="L6666" t="str">
        <f t="shared" si="419"/>
        <v>Schenectady</v>
      </c>
      <c r="M6666" t="s">
        <v>22</v>
      </c>
      <c r="N6666" t="str">
        <f>IF(M6666="", "", IFERROR(VLOOKUP(M6666, Data!$A$1:$B$5, 2, 0), "Unkown fuel"))</f>
        <v>very harmful</v>
      </c>
      <c r="O6666" t="s">
        <v>23</v>
      </c>
      <c r="P6666" t="s">
        <v>24</v>
      </c>
      <c r="Q6666" t="s">
        <v>25</v>
      </c>
      <c r="R6666" t="s">
        <v>106</v>
      </c>
      <c r="S6666">
        <v>1248</v>
      </c>
      <c r="T6666" t="s">
        <v>27</v>
      </c>
      <c r="U6666" t="s">
        <v>28</v>
      </c>
      <c r="V6666">
        <v>5</v>
      </c>
      <c r="W6666" t="s">
        <v>1179</v>
      </c>
    </row>
    <row r="6667" spans="1:23" x14ac:dyDescent="0.3">
      <c r="A6667">
        <v>6854</v>
      </c>
      <c r="B6667" t="s">
        <v>120</v>
      </c>
      <c r="C6667">
        <v>2015</v>
      </c>
      <c r="D6667">
        <f t="shared" ca="1" si="416"/>
        <v>8</v>
      </c>
      <c r="E6667" s="5">
        <v>434000</v>
      </c>
      <c r="F6667">
        <v>120000</v>
      </c>
      <c r="G6667" t="s">
        <v>19</v>
      </c>
      <c r="H6667" t="str">
        <f t="shared" si="417"/>
        <v>East</v>
      </c>
      <c r="I6667" t="s">
        <v>31</v>
      </c>
      <c r="J6667" t="str">
        <f t="shared" si="418"/>
        <v>New York</v>
      </c>
      <c r="K6667" t="s">
        <v>2381</v>
      </c>
      <c r="L6667" t="str">
        <f t="shared" si="419"/>
        <v>Schenectady</v>
      </c>
      <c r="M6667" t="s">
        <v>22</v>
      </c>
      <c r="N6667" t="str">
        <f>IF(M6667="", "", IFERROR(VLOOKUP(M6667, Data!$A$1:$B$5, 2, 0), "Unkown fuel"))</f>
        <v>very harmful</v>
      </c>
      <c r="O6667" t="s">
        <v>23</v>
      </c>
      <c r="P6667" t="s">
        <v>24</v>
      </c>
      <c r="Q6667" t="s">
        <v>25</v>
      </c>
      <c r="R6667" t="s">
        <v>641</v>
      </c>
      <c r="S6667">
        <v>2499</v>
      </c>
      <c r="T6667" t="s">
        <v>642</v>
      </c>
      <c r="U6667" t="s">
        <v>643</v>
      </c>
      <c r="V6667">
        <v>10</v>
      </c>
      <c r="W6667" t="s">
        <v>1179</v>
      </c>
    </row>
    <row r="6668" spans="1:23" x14ac:dyDescent="0.3">
      <c r="A6668">
        <v>6855</v>
      </c>
      <c r="B6668" t="s">
        <v>88</v>
      </c>
      <c r="C6668">
        <v>2006</v>
      </c>
      <c r="D6668">
        <f t="shared" ca="1" si="416"/>
        <v>17</v>
      </c>
      <c r="E6668" s="5">
        <v>145000</v>
      </c>
      <c r="F6668">
        <v>170000</v>
      </c>
      <c r="G6668" t="s">
        <v>19</v>
      </c>
      <c r="H6668" t="str">
        <f t="shared" si="417"/>
        <v>East</v>
      </c>
      <c r="I6668" t="s">
        <v>31</v>
      </c>
      <c r="J6668" t="str">
        <f t="shared" si="418"/>
        <v>New York</v>
      </c>
      <c r="K6668" t="s">
        <v>2381</v>
      </c>
      <c r="L6668" t="str">
        <f t="shared" si="419"/>
        <v>Schenectady</v>
      </c>
      <c r="M6668" t="s">
        <v>22</v>
      </c>
      <c r="N6668" t="str">
        <f>IF(M6668="", "", IFERROR(VLOOKUP(M6668, Data!$A$1:$B$5, 2, 0), "Unkown fuel"))</f>
        <v>very harmful</v>
      </c>
      <c r="O6668" t="s">
        <v>23</v>
      </c>
      <c r="P6668" t="s">
        <v>24</v>
      </c>
      <c r="Q6668" t="s">
        <v>25</v>
      </c>
      <c r="R6668" t="s">
        <v>363</v>
      </c>
      <c r="S6668">
        <v>2523</v>
      </c>
      <c r="T6668" t="s">
        <v>486</v>
      </c>
      <c r="U6668" t="s">
        <v>487</v>
      </c>
      <c r="V6668">
        <v>7</v>
      </c>
      <c r="W6668" t="s">
        <v>1179</v>
      </c>
    </row>
    <row r="6669" spans="1:23" x14ac:dyDescent="0.3">
      <c r="A6669">
        <v>6856</v>
      </c>
      <c r="B6669" t="s">
        <v>88</v>
      </c>
      <c r="C6669">
        <v>2018</v>
      </c>
      <c r="D6669">
        <f t="shared" ca="1" si="416"/>
        <v>5</v>
      </c>
      <c r="E6669" s="5">
        <v>445000</v>
      </c>
      <c r="F6669">
        <v>19700</v>
      </c>
      <c r="G6669" t="s">
        <v>38</v>
      </c>
      <c r="H6669" t="str">
        <f t="shared" si="417"/>
        <v>Central</v>
      </c>
      <c r="I6669" t="s">
        <v>1055</v>
      </c>
      <c r="J6669" t="str">
        <f t="shared" si="418"/>
        <v>Indiana</v>
      </c>
      <c r="K6669" t="s">
        <v>2382</v>
      </c>
      <c r="L6669" t="str">
        <f t="shared" si="419"/>
        <v>East Chicago</v>
      </c>
      <c r="M6669" t="s">
        <v>41</v>
      </c>
      <c r="N6669" t="str">
        <f>IF(M6669="", "", IFERROR(VLOOKUP(M6669, Data!$A$1:$B$5, 2, 0), "Unkown fuel"))</f>
        <v>harmful</v>
      </c>
      <c r="O6669" t="s">
        <v>23</v>
      </c>
      <c r="P6669" t="s">
        <v>24</v>
      </c>
      <c r="Q6669" t="s">
        <v>25</v>
      </c>
      <c r="R6669" t="s">
        <v>89</v>
      </c>
      <c r="S6669">
        <v>1198</v>
      </c>
      <c r="T6669" t="s">
        <v>90</v>
      </c>
      <c r="U6669" t="s">
        <v>91</v>
      </c>
      <c r="V6669">
        <v>5</v>
      </c>
      <c r="W6669" t="s">
        <v>1179</v>
      </c>
    </row>
    <row r="6670" spans="1:23" x14ac:dyDescent="0.3">
      <c r="A6670">
        <v>6857</v>
      </c>
      <c r="B6670" t="s">
        <v>46</v>
      </c>
      <c r="C6670">
        <v>2011</v>
      </c>
      <c r="D6670">
        <f t="shared" ca="1" si="416"/>
        <v>12</v>
      </c>
      <c r="E6670" s="5">
        <v>191000</v>
      </c>
      <c r="F6670">
        <v>70000</v>
      </c>
      <c r="G6670" t="s">
        <v>38</v>
      </c>
      <c r="H6670" t="str">
        <f t="shared" si="417"/>
        <v>Central</v>
      </c>
      <c r="I6670" t="s">
        <v>1055</v>
      </c>
      <c r="J6670" t="str">
        <f t="shared" si="418"/>
        <v>Indiana</v>
      </c>
      <c r="K6670" t="s">
        <v>2383</v>
      </c>
      <c r="L6670" t="str">
        <f t="shared" si="419"/>
        <v>Crown Point</v>
      </c>
      <c r="M6670" t="s">
        <v>59</v>
      </c>
      <c r="N6670" t="str">
        <f>IF(M6670="", "", IFERROR(VLOOKUP(M6670, Data!$A$1:$B$5, 2, 0), "Unkown fuel"))</f>
        <v>less harmful</v>
      </c>
      <c r="O6670" t="s">
        <v>23</v>
      </c>
      <c r="P6670" t="s">
        <v>24</v>
      </c>
      <c r="Q6670" t="s">
        <v>25</v>
      </c>
      <c r="R6670" t="s">
        <v>1122</v>
      </c>
      <c r="S6670">
        <v>1086</v>
      </c>
      <c r="T6670" t="s">
        <v>309</v>
      </c>
      <c r="U6670" t="s">
        <v>310</v>
      </c>
      <c r="V6670">
        <v>5</v>
      </c>
      <c r="W6670" t="s">
        <v>1179</v>
      </c>
    </row>
    <row r="6671" spans="1:23" x14ac:dyDescent="0.3">
      <c r="A6671">
        <v>6858</v>
      </c>
      <c r="B6671" t="s">
        <v>69</v>
      </c>
      <c r="C6671">
        <v>2018</v>
      </c>
      <c r="D6671">
        <f t="shared" ca="1" si="416"/>
        <v>5</v>
      </c>
      <c r="E6671" s="5">
        <v>372000</v>
      </c>
      <c r="F6671">
        <v>50000</v>
      </c>
      <c r="G6671" t="s">
        <v>38</v>
      </c>
      <c r="H6671" t="str">
        <f t="shared" si="417"/>
        <v>Central</v>
      </c>
      <c r="I6671" t="s">
        <v>1055</v>
      </c>
      <c r="J6671" t="str">
        <f t="shared" si="418"/>
        <v>Indiana</v>
      </c>
      <c r="K6671" t="s">
        <v>2383</v>
      </c>
      <c r="L6671" t="str">
        <f t="shared" si="419"/>
        <v>Crown Point</v>
      </c>
      <c r="M6671" t="s">
        <v>22</v>
      </c>
      <c r="N6671" t="str">
        <f>IF(M6671="", "", IFERROR(VLOOKUP(M6671, Data!$A$1:$B$5, 2, 0), "Unkown fuel"))</f>
        <v>very harmful</v>
      </c>
      <c r="O6671" t="s">
        <v>23</v>
      </c>
      <c r="P6671" t="s">
        <v>24</v>
      </c>
      <c r="Q6671" t="s">
        <v>304</v>
      </c>
      <c r="R6671" t="s">
        <v>737</v>
      </c>
      <c r="S6671">
        <v>1498</v>
      </c>
      <c r="T6671" t="s">
        <v>738</v>
      </c>
      <c r="U6671" t="s">
        <v>719</v>
      </c>
      <c r="V6671">
        <v>5</v>
      </c>
      <c r="W6671" t="s">
        <v>1179</v>
      </c>
    </row>
    <row r="6672" spans="1:23" x14ac:dyDescent="0.3">
      <c r="A6672">
        <v>6859</v>
      </c>
      <c r="B6672" t="s">
        <v>18</v>
      </c>
      <c r="C6672">
        <v>2005</v>
      </c>
      <c r="D6672">
        <f t="shared" ca="1" si="416"/>
        <v>18</v>
      </c>
      <c r="E6672" s="5">
        <v>65000</v>
      </c>
      <c r="F6672">
        <v>90000</v>
      </c>
      <c r="G6672" t="s">
        <v>38</v>
      </c>
      <c r="H6672" t="str">
        <f t="shared" si="417"/>
        <v>Central</v>
      </c>
      <c r="I6672" t="s">
        <v>1055</v>
      </c>
      <c r="J6672" t="str">
        <f t="shared" si="418"/>
        <v>Indiana</v>
      </c>
      <c r="K6672" t="s">
        <v>2383</v>
      </c>
      <c r="L6672" t="str">
        <f t="shared" si="419"/>
        <v>Crown Point</v>
      </c>
      <c r="M6672" t="s">
        <v>41</v>
      </c>
      <c r="N6672" t="str">
        <f>IF(M6672="", "", IFERROR(VLOOKUP(M6672, Data!$A$1:$B$5, 2, 0), "Unkown fuel"))</f>
        <v>harmful</v>
      </c>
      <c r="O6672" t="s">
        <v>23</v>
      </c>
      <c r="P6672" t="s">
        <v>24</v>
      </c>
      <c r="Q6672" t="s">
        <v>33</v>
      </c>
      <c r="R6672" t="s">
        <v>85</v>
      </c>
      <c r="S6672">
        <v>998</v>
      </c>
      <c r="T6672" t="s">
        <v>67</v>
      </c>
      <c r="U6672" t="s">
        <v>141</v>
      </c>
      <c r="V6672">
        <v>5</v>
      </c>
      <c r="W6672" t="s">
        <v>1179</v>
      </c>
    </row>
    <row r="6673" spans="1:23" x14ac:dyDescent="0.3">
      <c r="A6673">
        <v>6861</v>
      </c>
      <c r="B6673" t="s">
        <v>69</v>
      </c>
      <c r="C6673">
        <v>2015</v>
      </c>
      <c r="D6673">
        <f t="shared" ca="1" si="416"/>
        <v>8</v>
      </c>
      <c r="E6673" s="5">
        <v>300000</v>
      </c>
      <c r="F6673">
        <v>140000</v>
      </c>
      <c r="G6673" t="s">
        <v>38</v>
      </c>
      <c r="H6673" t="str">
        <f t="shared" si="417"/>
        <v>Central</v>
      </c>
      <c r="I6673" t="s">
        <v>1055</v>
      </c>
      <c r="J6673" t="str">
        <f t="shared" si="418"/>
        <v>Indiana</v>
      </c>
      <c r="K6673" t="s">
        <v>2382</v>
      </c>
      <c r="L6673" t="str">
        <f t="shared" si="419"/>
        <v>East Chicago</v>
      </c>
      <c r="M6673" t="s">
        <v>22</v>
      </c>
      <c r="N6673" t="str">
        <f>IF(M6673="", "", IFERROR(VLOOKUP(M6673, Data!$A$1:$B$5, 2, 0), "Unkown fuel"))</f>
        <v>very harmful</v>
      </c>
      <c r="O6673" t="s">
        <v>23</v>
      </c>
      <c r="P6673" t="s">
        <v>24</v>
      </c>
      <c r="Q6673" t="s">
        <v>25</v>
      </c>
      <c r="R6673" t="s">
        <v>72</v>
      </c>
      <c r="S6673">
        <v>1399</v>
      </c>
      <c r="T6673" t="s">
        <v>247</v>
      </c>
      <c r="U6673" t="s">
        <v>74</v>
      </c>
      <c r="V6673">
        <v>5</v>
      </c>
      <c r="W6673" t="s">
        <v>1179</v>
      </c>
    </row>
    <row r="6674" spans="1:23" x14ac:dyDescent="0.3">
      <c r="A6674">
        <v>6862</v>
      </c>
      <c r="B6674" t="s">
        <v>88</v>
      </c>
      <c r="C6674">
        <v>2003</v>
      </c>
      <c r="D6674">
        <f t="shared" ca="1" si="416"/>
        <v>20</v>
      </c>
      <c r="E6674" s="5">
        <v>125000</v>
      </c>
      <c r="F6674">
        <v>120000</v>
      </c>
      <c r="G6674" t="s">
        <v>38</v>
      </c>
      <c r="H6674" t="str">
        <f t="shared" si="417"/>
        <v>Central</v>
      </c>
      <c r="I6674" t="s">
        <v>1055</v>
      </c>
      <c r="J6674" t="str">
        <f t="shared" si="418"/>
        <v>Indiana</v>
      </c>
      <c r="K6674" t="s">
        <v>2383</v>
      </c>
      <c r="L6674" t="str">
        <f t="shared" si="419"/>
        <v>Crown Point</v>
      </c>
      <c r="M6674" t="s">
        <v>22</v>
      </c>
      <c r="N6674" t="str">
        <f>IF(M6674="", "", IFERROR(VLOOKUP(M6674, Data!$A$1:$B$5, 2, 0), "Unkown fuel"))</f>
        <v>very harmful</v>
      </c>
      <c r="O6674" t="s">
        <v>23</v>
      </c>
      <c r="P6674" t="s">
        <v>24</v>
      </c>
      <c r="Q6674" t="s">
        <v>42</v>
      </c>
      <c r="R6674" t="s">
        <v>1184</v>
      </c>
      <c r="S6674">
        <v>2609</v>
      </c>
      <c r="T6674" t="s">
        <v>1185</v>
      </c>
      <c r="U6674" t="s">
        <v>1186</v>
      </c>
      <c r="V6674">
        <v>8</v>
      </c>
      <c r="W6674" t="s">
        <v>1179</v>
      </c>
    </row>
    <row r="6675" spans="1:23" x14ac:dyDescent="0.3">
      <c r="A6675">
        <v>6863</v>
      </c>
      <c r="B6675" t="s">
        <v>109</v>
      </c>
      <c r="C6675">
        <v>2017</v>
      </c>
      <c r="D6675">
        <f t="shared" ca="1" si="416"/>
        <v>6</v>
      </c>
      <c r="E6675" s="5">
        <v>520000</v>
      </c>
      <c r="F6675">
        <v>40000</v>
      </c>
      <c r="G6675" t="s">
        <v>38</v>
      </c>
      <c r="H6675" t="str">
        <f t="shared" si="417"/>
        <v>Central</v>
      </c>
      <c r="I6675" t="s">
        <v>1055</v>
      </c>
      <c r="J6675" t="str">
        <f t="shared" si="418"/>
        <v>Indiana</v>
      </c>
      <c r="K6675" t="s">
        <v>2383</v>
      </c>
      <c r="L6675" t="str">
        <f t="shared" si="419"/>
        <v>Crown Point</v>
      </c>
      <c r="M6675" t="s">
        <v>41</v>
      </c>
      <c r="N6675" t="str">
        <f>IF(M6675="", "", IFERROR(VLOOKUP(M6675, Data!$A$1:$B$5, 2, 0), "Unkown fuel"))</f>
        <v>harmful</v>
      </c>
      <c r="O6675" t="s">
        <v>23</v>
      </c>
      <c r="P6675" t="s">
        <v>24</v>
      </c>
      <c r="Q6675" t="s">
        <v>25</v>
      </c>
      <c r="R6675" t="s">
        <v>110</v>
      </c>
      <c r="S6675">
        <v>1199</v>
      </c>
      <c r="T6675" t="s">
        <v>416</v>
      </c>
      <c r="U6675" t="s">
        <v>112</v>
      </c>
      <c r="V6675">
        <v>5</v>
      </c>
      <c r="W6675" t="s">
        <v>1179</v>
      </c>
    </row>
    <row r="6676" spans="1:23" x14ac:dyDescent="0.3">
      <c r="A6676">
        <v>6864</v>
      </c>
      <c r="B6676" t="s">
        <v>18</v>
      </c>
      <c r="C6676">
        <v>2014</v>
      </c>
      <c r="D6676">
        <f t="shared" ca="1" si="416"/>
        <v>9</v>
      </c>
      <c r="E6676" s="5">
        <v>190000</v>
      </c>
      <c r="F6676">
        <v>70000</v>
      </c>
      <c r="G6676" t="s">
        <v>38</v>
      </c>
      <c r="H6676" t="str">
        <f t="shared" si="417"/>
        <v>Central</v>
      </c>
      <c r="I6676" t="s">
        <v>1055</v>
      </c>
      <c r="J6676" t="str">
        <f t="shared" si="418"/>
        <v>Indiana</v>
      </c>
      <c r="K6676" t="s">
        <v>2382</v>
      </c>
      <c r="L6676" t="str">
        <f t="shared" si="419"/>
        <v>East Chicago</v>
      </c>
      <c r="M6676" t="s">
        <v>41</v>
      </c>
      <c r="N6676" t="str">
        <f>IF(M6676="", "", IFERROR(VLOOKUP(M6676, Data!$A$1:$B$5, 2, 0), "Unkown fuel"))</f>
        <v>harmful</v>
      </c>
      <c r="O6676" t="s">
        <v>23</v>
      </c>
      <c r="P6676" t="s">
        <v>24</v>
      </c>
      <c r="Q6676" t="s">
        <v>42</v>
      </c>
      <c r="R6676" t="s">
        <v>430</v>
      </c>
      <c r="S6676">
        <v>796</v>
      </c>
      <c r="T6676" t="s">
        <v>118</v>
      </c>
      <c r="U6676" t="s">
        <v>119</v>
      </c>
      <c r="V6676">
        <v>5</v>
      </c>
      <c r="W6676" t="s">
        <v>1179</v>
      </c>
    </row>
    <row r="6677" spans="1:23" x14ac:dyDescent="0.3">
      <c r="A6677">
        <v>6865</v>
      </c>
      <c r="B6677" t="s">
        <v>145</v>
      </c>
      <c r="C6677">
        <v>2018</v>
      </c>
      <c r="D6677">
        <f t="shared" ca="1" si="416"/>
        <v>5</v>
      </c>
      <c r="E6677" s="5">
        <v>310000</v>
      </c>
      <c r="F6677">
        <v>7000</v>
      </c>
      <c r="G6677" t="s">
        <v>38</v>
      </c>
      <c r="H6677" t="str">
        <f t="shared" si="417"/>
        <v>Central</v>
      </c>
      <c r="I6677" t="s">
        <v>1055</v>
      </c>
      <c r="J6677" t="str">
        <f t="shared" si="418"/>
        <v>Indiana</v>
      </c>
      <c r="K6677" t="s">
        <v>2383</v>
      </c>
      <c r="L6677" t="str">
        <f t="shared" si="419"/>
        <v>Crown Point</v>
      </c>
      <c r="M6677" t="s">
        <v>41</v>
      </c>
      <c r="N6677" t="str">
        <f>IF(M6677="", "", IFERROR(VLOOKUP(M6677, Data!$A$1:$B$5, 2, 0), "Unkown fuel"))</f>
        <v>harmful</v>
      </c>
      <c r="O6677" t="s">
        <v>23</v>
      </c>
      <c r="P6677" t="s">
        <v>24</v>
      </c>
      <c r="Q6677" t="s">
        <v>25</v>
      </c>
      <c r="R6677" t="s">
        <v>553</v>
      </c>
      <c r="S6677">
        <v>999</v>
      </c>
      <c r="T6677" t="s">
        <v>86</v>
      </c>
      <c r="U6677" t="s">
        <v>306</v>
      </c>
      <c r="V6677">
        <v>5</v>
      </c>
      <c r="W6677" t="s">
        <v>1179</v>
      </c>
    </row>
    <row r="6678" spans="1:23" x14ac:dyDescent="0.3">
      <c r="A6678">
        <v>6866</v>
      </c>
      <c r="B6678" t="s">
        <v>65</v>
      </c>
      <c r="C6678">
        <v>2012</v>
      </c>
      <c r="D6678">
        <f t="shared" ca="1" si="416"/>
        <v>11</v>
      </c>
      <c r="E6678" s="5">
        <v>750000</v>
      </c>
      <c r="F6678">
        <v>90000</v>
      </c>
      <c r="G6678" t="s">
        <v>38</v>
      </c>
      <c r="H6678" t="str">
        <f t="shared" si="417"/>
        <v>Central</v>
      </c>
      <c r="I6678" t="s">
        <v>1055</v>
      </c>
      <c r="J6678" t="str">
        <f t="shared" si="418"/>
        <v>Indiana</v>
      </c>
      <c r="K6678" t="s">
        <v>2382</v>
      </c>
      <c r="L6678" t="str">
        <f t="shared" si="419"/>
        <v>East Chicago</v>
      </c>
      <c r="M6678" t="s">
        <v>22</v>
      </c>
      <c r="N6678" t="str">
        <f>IF(M6678="", "", IFERROR(VLOOKUP(M6678, Data!$A$1:$B$5, 2, 0), "Unkown fuel"))</f>
        <v>very harmful</v>
      </c>
      <c r="O6678" t="s">
        <v>23</v>
      </c>
      <c r="P6678" t="s">
        <v>24</v>
      </c>
      <c r="Q6678" t="s">
        <v>25</v>
      </c>
      <c r="R6678" t="s">
        <v>475</v>
      </c>
      <c r="S6678">
        <v>2494</v>
      </c>
      <c r="T6678" t="s">
        <v>476</v>
      </c>
      <c r="U6678" t="s">
        <v>477</v>
      </c>
      <c r="V6678">
        <v>8</v>
      </c>
      <c r="W6678" t="s">
        <v>1179</v>
      </c>
    </row>
    <row r="6679" spans="1:23" x14ac:dyDescent="0.3">
      <c r="A6679">
        <v>6867</v>
      </c>
      <c r="B6679" t="s">
        <v>88</v>
      </c>
      <c r="C6679">
        <v>2016</v>
      </c>
      <c r="D6679">
        <f t="shared" ca="1" si="416"/>
        <v>7</v>
      </c>
      <c r="E6679" s="5">
        <v>750000</v>
      </c>
      <c r="F6679">
        <v>110000</v>
      </c>
      <c r="G6679" t="s">
        <v>56</v>
      </c>
      <c r="H6679" t="str">
        <f t="shared" si="417"/>
        <v>West</v>
      </c>
      <c r="I6679" t="s">
        <v>57</v>
      </c>
      <c r="J6679" t="str">
        <f t="shared" si="418"/>
        <v>California</v>
      </c>
      <c r="K6679" t="s">
        <v>2384</v>
      </c>
      <c r="L6679" t="str">
        <f t="shared" si="419"/>
        <v>San Clemente</v>
      </c>
      <c r="M6679" t="s">
        <v>22</v>
      </c>
      <c r="N6679" t="str">
        <f>IF(M6679="", "", IFERROR(VLOOKUP(M6679, Data!$A$1:$B$5, 2, 0), "Unkown fuel"))</f>
        <v>very harmful</v>
      </c>
      <c r="O6679" t="s">
        <v>23</v>
      </c>
      <c r="P6679" t="s">
        <v>154</v>
      </c>
      <c r="Q6679" t="s">
        <v>25</v>
      </c>
      <c r="R6679" t="s">
        <v>623</v>
      </c>
      <c r="S6679">
        <v>1493</v>
      </c>
      <c r="T6679" t="s">
        <v>171</v>
      </c>
      <c r="U6679" t="s">
        <v>445</v>
      </c>
      <c r="V6679">
        <v>7</v>
      </c>
      <c r="W6679" t="s">
        <v>1179</v>
      </c>
    </row>
    <row r="6680" spans="1:23" x14ac:dyDescent="0.3">
      <c r="A6680">
        <v>6868</v>
      </c>
      <c r="B6680" t="s">
        <v>18</v>
      </c>
      <c r="C6680">
        <v>2019</v>
      </c>
      <c r="D6680">
        <f t="shared" ca="1" si="416"/>
        <v>4</v>
      </c>
      <c r="E6680" s="5">
        <v>350000</v>
      </c>
      <c r="F6680">
        <v>15000</v>
      </c>
      <c r="G6680" t="s">
        <v>56</v>
      </c>
      <c r="H6680" t="str">
        <f t="shared" si="417"/>
        <v>West</v>
      </c>
      <c r="I6680" t="s">
        <v>57</v>
      </c>
      <c r="J6680" t="str">
        <f t="shared" si="418"/>
        <v>California</v>
      </c>
      <c r="K6680" t="s">
        <v>2350</v>
      </c>
      <c r="L6680" t="str">
        <f t="shared" si="419"/>
        <v>San Carlos</v>
      </c>
      <c r="M6680" t="s">
        <v>41</v>
      </c>
      <c r="N6680" t="str">
        <f>IF(M6680="", "", IFERROR(VLOOKUP(M6680, Data!$A$1:$B$5, 2, 0), "Unkown fuel"))</f>
        <v>harmful</v>
      </c>
      <c r="O6680" t="s">
        <v>23</v>
      </c>
      <c r="P6680" t="s">
        <v>24</v>
      </c>
      <c r="Q6680" t="s">
        <v>25</v>
      </c>
      <c r="R6680" t="s">
        <v>140</v>
      </c>
      <c r="S6680">
        <v>998</v>
      </c>
      <c r="T6680" t="s">
        <v>166</v>
      </c>
      <c r="U6680" t="s">
        <v>141</v>
      </c>
      <c r="V6680">
        <v>5</v>
      </c>
      <c r="W6680" t="s">
        <v>1179</v>
      </c>
    </row>
    <row r="6681" spans="1:23" x14ac:dyDescent="0.3">
      <c r="A6681">
        <v>6869</v>
      </c>
      <c r="B6681" t="s">
        <v>18</v>
      </c>
      <c r="C6681">
        <v>2020</v>
      </c>
      <c r="D6681">
        <f t="shared" ca="1" si="416"/>
        <v>3</v>
      </c>
      <c r="E6681" s="5">
        <v>360000</v>
      </c>
      <c r="F6681">
        <v>5000</v>
      </c>
      <c r="G6681" t="s">
        <v>56</v>
      </c>
      <c r="H6681" t="str">
        <f t="shared" si="417"/>
        <v>West</v>
      </c>
      <c r="I6681" t="s">
        <v>57</v>
      </c>
      <c r="J6681" t="str">
        <f t="shared" si="418"/>
        <v>California</v>
      </c>
      <c r="K6681" t="s">
        <v>2350</v>
      </c>
      <c r="L6681" t="str">
        <f t="shared" si="419"/>
        <v>San Carlos</v>
      </c>
      <c r="M6681" t="s">
        <v>41</v>
      </c>
      <c r="N6681" t="str">
        <f>IF(M6681="", "", IFERROR(VLOOKUP(M6681, Data!$A$1:$B$5, 2, 0), "Unkown fuel"))</f>
        <v>harmful</v>
      </c>
      <c r="O6681" t="s">
        <v>23</v>
      </c>
      <c r="P6681" t="s">
        <v>24</v>
      </c>
      <c r="Q6681" t="s">
        <v>25</v>
      </c>
      <c r="R6681" t="s">
        <v>696</v>
      </c>
      <c r="S6681">
        <v>796</v>
      </c>
      <c r="T6681" t="s">
        <v>118</v>
      </c>
      <c r="U6681" t="s">
        <v>119</v>
      </c>
      <c r="V6681">
        <v>5</v>
      </c>
      <c r="W6681" t="s">
        <v>1179</v>
      </c>
    </row>
    <row r="6682" spans="1:23" x14ac:dyDescent="0.3">
      <c r="A6682">
        <v>6870</v>
      </c>
      <c r="B6682" t="s">
        <v>75</v>
      </c>
      <c r="C6682">
        <v>2017</v>
      </c>
      <c r="D6682">
        <f t="shared" ca="1" si="416"/>
        <v>6</v>
      </c>
      <c r="E6682" s="5">
        <v>285000</v>
      </c>
      <c r="F6682">
        <v>5000</v>
      </c>
      <c r="G6682" t="s">
        <v>56</v>
      </c>
      <c r="H6682" t="str">
        <f t="shared" si="417"/>
        <v>West</v>
      </c>
      <c r="I6682" t="s">
        <v>57</v>
      </c>
      <c r="J6682" t="str">
        <f t="shared" si="418"/>
        <v>California</v>
      </c>
      <c r="K6682" t="s">
        <v>2350</v>
      </c>
      <c r="L6682" t="str">
        <f t="shared" si="419"/>
        <v>San Carlos</v>
      </c>
      <c r="M6682" t="s">
        <v>41</v>
      </c>
      <c r="N6682" t="str">
        <f>IF(M6682="", "", IFERROR(VLOOKUP(M6682, Data!$A$1:$B$5, 2, 0), "Unkown fuel"))</f>
        <v>harmful</v>
      </c>
      <c r="O6682" t="s">
        <v>23</v>
      </c>
      <c r="P6682" t="s">
        <v>24</v>
      </c>
      <c r="Q6682" t="s">
        <v>25</v>
      </c>
      <c r="R6682" t="s">
        <v>427</v>
      </c>
      <c r="S6682">
        <v>799</v>
      </c>
      <c r="T6682" t="s">
        <v>428</v>
      </c>
      <c r="U6682" t="s">
        <v>429</v>
      </c>
      <c r="V6682">
        <v>5</v>
      </c>
      <c r="W6682" t="s">
        <v>1179</v>
      </c>
    </row>
    <row r="6683" spans="1:23" x14ac:dyDescent="0.3">
      <c r="A6683">
        <v>6871</v>
      </c>
      <c r="B6683" t="s">
        <v>18</v>
      </c>
      <c r="C6683">
        <v>2013</v>
      </c>
      <c r="D6683">
        <f t="shared" ca="1" si="416"/>
        <v>10</v>
      </c>
      <c r="E6683" s="5">
        <v>160000</v>
      </c>
      <c r="F6683">
        <v>70000</v>
      </c>
      <c r="G6683" t="s">
        <v>56</v>
      </c>
      <c r="H6683" t="str">
        <f t="shared" si="417"/>
        <v>West</v>
      </c>
      <c r="I6683" t="s">
        <v>57</v>
      </c>
      <c r="J6683" t="str">
        <f t="shared" si="418"/>
        <v>California</v>
      </c>
      <c r="K6683" t="s">
        <v>2350</v>
      </c>
      <c r="L6683" t="str">
        <f t="shared" si="419"/>
        <v>San Carlos</v>
      </c>
      <c r="M6683" t="s">
        <v>41</v>
      </c>
      <c r="N6683" t="str">
        <f>IF(M6683="", "", IFERROR(VLOOKUP(M6683, Data!$A$1:$B$5, 2, 0), "Unkown fuel"))</f>
        <v>harmful</v>
      </c>
      <c r="O6683" t="s">
        <v>23</v>
      </c>
      <c r="P6683" t="s">
        <v>24</v>
      </c>
      <c r="Q6683" t="s">
        <v>33</v>
      </c>
      <c r="R6683" t="s">
        <v>430</v>
      </c>
      <c r="S6683">
        <v>796</v>
      </c>
      <c r="T6683" t="s">
        <v>118</v>
      </c>
      <c r="U6683" t="s">
        <v>119</v>
      </c>
      <c r="V6683">
        <v>5</v>
      </c>
      <c r="W6683" t="s">
        <v>1179</v>
      </c>
    </row>
    <row r="6684" spans="1:23" x14ac:dyDescent="0.3">
      <c r="A6684">
        <v>6872</v>
      </c>
      <c r="B6684" t="s">
        <v>145</v>
      </c>
      <c r="C6684">
        <v>2015</v>
      </c>
      <c r="D6684">
        <f t="shared" ca="1" si="416"/>
        <v>8</v>
      </c>
      <c r="E6684" s="5">
        <v>229999</v>
      </c>
      <c r="F6684">
        <v>60000</v>
      </c>
      <c r="G6684" t="s">
        <v>56</v>
      </c>
      <c r="H6684" t="str">
        <f t="shared" si="417"/>
        <v>West</v>
      </c>
      <c r="I6684" t="s">
        <v>57</v>
      </c>
      <c r="J6684" t="str">
        <f t="shared" si="418"/>
        <v>California</v>
      </c>
      <c r="K6684" t="s">
        <v>210</v>
      </c>
      <c r="L6684" t="str">
        <f t="shared" si="419"/>
        <v>San Diego</v>
      </c>
      <c r="M6684" t="s">
        <v>41</v>
      </c>
      <c r="N6684" t="str">
        <f>IF(M6684="", "", IFERROR(VLOOKUP(M6684, Data!$A$1:$B$5, 2, 0), "Unkown fuel"))</f>
        <v>harmful</v>
      </c>
      <c r="O6684" t="s">
        <v>23</v>
      </c>
      <c r="P6684" t="s">
        <v>24</v>
      </c>
      <c r="Q6684" t="s">
        <v>33</v>
      </c>
      <c r="R6684" t="s">
        <v>392</v>
      </c>
      <c r="S6684">
        <v>1198</v>
      </c>
      <c r="T6684" t="s">
        <v>86</v>
      </c>
      <c r="U6684" t="s">
        <v>147</v>
      </c>
      <c r="V6684">
        <v>7</v>
      </c>
      <c r="W6684" t="s">
        <v>1179</v>
      </c>
    </row>
    <row r="6685" spans="1:23" x14ac:dyDescent="0.3">
      <c r="A6685">
        <v>6873</v>
      </c>
      <c r="B6685" t="s">
        <v>18</v>
      </c>
      <c r="C6685">
        <v>2007</v>
      </c>
      <c r="D6685">
        <f t="shared" ca="1" si="416"/>
        <v>16</v>
      </c>
      <c r="E6685" s="5">
        <v>85000</v>
      </c>
      <c r="F6685">
        <v>120000</v>
      </c>
      <c r="G6685" t="s">
        <v>56</v>
      </c>
      <c r="H6685" t="str">
        <f t="shared" si="417"/>
        <v>West</v>
      </c>
      <c r="I6685" t="s">
        <v>57</v>
      </c>
      <c r="J6685" t="str">
        <f t="shared" si="418"/>
        <v>California</v>
      </c>
      <c r="K6685" t="s">
        <v>210</v>
      </c>
      <c r="L6685" t="str">
        <f t="shared" si="419"/>
        <v>San Diego</v>
      </c>
      <c r="M6685" t="s">
        <v>41</v>
      </c>
      <c r="N6685" t="str">
        <f>IF(M6685="", "", IFERROR(VLOOKUP(M6685, Data!$A$1:$B$5, 2, 0), "Unkown fuel"))</f>
        <v>harmful</v>
      </c>
      <c r="O6685" t="s">
        <v>23</v>
      </c>
      <c r="P6685" t="s">
        <v>24</v>
      </c>
      <c r="Q6685" t="s">
        <v>42</v>
      </c>
      <c r="R6685" t="s">
        <v>96</v>
      </c>
      <c r="S6685">
        <v>796</v>
      </c>
      <c r="T6685" t="s">
        <v>97</v>
      </c>
      <c r="U6685" t="s">
        <v>98</v>
      </c>
      <c r="V6685">
        <v>5</v>
      </c>
      <c r="W6685" t="s">
        <v>1179</v>
      </c>
    </row>
    <row r="6686" spans="1:23" x14ac:dyDescent="0.3">
      <c r="A6686">
        <v>6874</v>
      </c>
      <c r="B6686" t="s">
        <v>145</v>
      </c>
      <c r="C6686">
        <v>2018</v>
      </c>
      <c r="D6686">
        <f t="shared" ca="1" si="416"/>
        <v>5</v>
      </c>
      <c r="E6686" s="5">
        <v>300000</v>
      </c>
      <c r="F6686">
        <v>7000</v>
      </c>
      <c r="G6686" t="s">
        <v>56</v>
      </c>
      <c r="H6686" t="str">
        <f t="shared" si="417"/>
        <v>West</v>
      </c>
      <c r="I6686" t="s">
        <v>57</v>
      </c>
      <c r="J6686" t="str">
        <f t="shared" si="418"/>
        <v>California</v>
      </c>
      <c r="K6686" t="s">
        <v>2384</v>
      </c>
      <c r="L6686" t="str">
        <f t="shared" si="419"/>
        <v>San Clemente</v>
      </c>
      <c r="M6686" t="s">
        <v>41</v>
      </c>
      <c r="N6686" t="str">
        <f>IF(M6686="", "", IFERROR(VLOOKUP(M6686, Data!$A$1:$B$5, 2, 0), "Unkown fuel"))</f>
        <v>harmful</v>
      </c>
      <c r="O6686" t="s">
        <v>23</v>
      </c>
      <c r="P6686" t="s">
        <v>24</v>
      </c>
      <c r="Q6686" t="s">
        <v>25</v>
      </c>
      <c r="R6686" t="s">
        <v>553</v>
      </c>
      <c r="S6686">
        <v>999</v>
      </c>
      <c r="T6686" t="s">
        <v>86</v>
      </c>
      <c r="U6686" t="s">
        <v>306</v>
      </c>
      <c r="V6686">
        <v>5</v>
      </c>
      <c r="W6686" t="s">
        <v>1179</v>
      </c>
    </row>
    <row r="6687" spans="1:23" x14ac:dyDescent="0.3">
      <c r="A6687">
        <v>6875</v>
      </c>
      <c r="B6687" t="s">
        <v>88</v>
      </c>
      <c r="C6687">
        <v>2014</v>
      </c>
      <c r="D6687">
        <f t="shared" ca="1" si="416"/>
        <v>9</v>
      </c>
      <c r="E6687" s="5">
        <v>675000</v>
      </c>
      <c r="F6687">
        <v>120000</v>
      </c>
      <c r="G6687" t="s">
        <v>56</v>
      </c>
      <c r="H6687" t="str">
        <f t="shared" si="417"/>
        <v>West</v>
      </c>
      <c r="I6687" t="s">
        <v>57</v>
      </c>
      <c r="J6687" t="str">
        <f t="shared" si="418"/>
        <v>California</v>
      </c>
      <c r="K6687" t="s">
        <v>2384</v>
      </c>
      <c r="L6687" t="str">
        <f t="shared" si="419"/>
        <v>San Clemente</v>
      </c>
      <c r="M6687" t="s">
        <v>22</v>
      </c>
      <c r="N6687" t="str">
        <f>IF(M6687="", "", IFERROR(VLOOKUP(M6687, Data!$A$1:$B$5, 2, 0), "Unkown fuel"))</f>
        <v>very harmful</v>
      </c>
      <c r="O6687" t="s">
        <v>23</v>
      </c>
      <c r="P6687" t="s">
        <v>24</v>
      </c>
      <c r="Q6687" t="s">
        <v>25</v>
      </c>
      <c r="R6687" t="s">
        <v>481</v>
      </c>
      <c r="S6687">
        <v>2179</v>
      </c>
      <c r="T6687" t="s">
        <v>271</v>
      </c>
      <c r="U6687" t="s">
        <v>272</v>
      </c>
      <c r="V6687">
        <v>7</v>
      </c>
      <c r="W6687" t="s">
        <v>1179</v>
      </c>
    </row>
    <row r="6688" spans="1:23" x14ac:dyDescent="0.3">
      <c r="A6688">
        <v>6876</v>
      </c>
      <c r="B6688" t="s">
        <v>88</v>
      </c>
      <c r="C6688">
        <v>2014</v>
      </c>
      <c r="D6688">
        <f t="shared" ca="1" si="416"/>
        <v>9</v>
      </c>
      <c r="E6688" s="5">
        <v>700000</v>
      </c>
      <c r="F6688">
        <v>145241</v>
      </c>
      <c r="G6688" t="s">
        <v>56</v>
      </c>
      <c r="H6688" t="str">
        <f t="shared" si="417"/>
        <v>West</v>
      </c>
      <c r="I6688" t="s">
        <v>57</v>
      </c>
      <c r="J6688" t="str">
        <f t="shared" si="418"/>
        <v>California</v>
      </c>
      <c r="K6688" t="s">
        <v>210</v>
      </c>
      <c r="L6688" t="str">
        <f t="shared" si="419"/>
        <v>San Diego</v>
      </c>
      <c r="M6688" t="s">
        <v>22</v>
      </c>
      <c r="N6688" t="str">
        <f>IF(M6688="", "", IFERROR(VLOOKUP(M6688, Data!$A$1:$B$5, 2, 0), "Unkown fuel"))</f>
        <v>very harmful</v>
      </c>
      <c r="O6688" t="s">
        <v>23</v>
      </c>
      <c r="P6688" t="s">
        <v>24</v>
      </c>
      <c r="Q6688" t="s">
        <v>25</v>
      </c>
      <c r="R6688" t="s">
        <v>481</v>
      </c>
      <c r="S6688">
        <v>2179</v>
      </c>
      <c r="T6688" t="s">
        <v>271</v>
      </c>
      <c r="U6688" t="s">
        <v>272</v>
      </c>
      <c r="V6688">
        <v>7</v>
      </c>
      <c r="W6688" t="s">
        <v>1179</v>
      </c>
    </row>
    <row r="6689" spans="1:23" x14ac:dyDescent="0.3">
      <c r="A6689">
        <v>6877</v>
      </c>
      <c r="B6689" t="s">
        <v>88</v>
      </c>
      <c r="C6689">
        <v>2008</v>
      </c>
      <c r="D6689">
        <f t="shared" ca="1" si="416"/>
        <v>15</v>
      </c>
      <c r="E6689" s="5">
        <v>400000</v>
      </c>
      <c r="F6689">
        <v>110000</v>
      </c>
      <c r="G6689" t="s">
        <v>56</v>
      </c>
      <c r="H6689" t="str">
        <f t="shared" si="417"/>
        <v>West</v>
      </c>
      <c r="I6689" t="s">
        <v>57</v>
      </c>
      <c r="J6689" t="str">
        <f t="shared" si="418"/>
        <v>California</v>
      </c>
      <c r="K6689" t="s">
        <v>2384</v>
      </c>
      <c r="L6689" t="str">
        <f t="shared" si="419"/>
        <v>San Clemente</v>
      </c>
      <c r="M6689" t="s">
        <v>22</v>
      </c>
      <c r="N6689" t="str">
        <f>IF(M6689="", "", IFERROR(VLOOKUP(M6689, Data!$A$1:$B$5, 2, 0), "Unkown fuel"))</f>
        <v>very harmful</v>
      </c>
      <c r="O6689" t="s">
        <v>23</v>
      </c>
      <c r="P6689" t="s">
        <v>24</v>
      </c>
      <c r="Q6689" t="s">
        <v>25</v>
      </c>
      <c r="R6689" t="s">
        <v>1184</v>
      </c>
      <c r="S6689">
        <v>2609</v>
      </c>
      <c r="T6689" t="s">
        <v>1185</v>
      </c>
      <c r="U6689" t="s">
        <v>1186</v>
      </c>
      <c r="V6689">
        <v>8</v>
      </c>
      <c r="W6689" t="s">
        <v>1179</v>
      </c>
    </row>
    <row r="6690" spans="1:23" x14ac:dyDescent="0.3">
      <c r="A6690">
        <v>6878</v>
      </c>
      <c r="B6690" t="s">
        <v>75</v>
      </c>
      <c r="C6690">
        <v>2016</v>
      </c>
      <c r="D6690">
        <f t="shared" ca="1" si="416"/>
        <v>7</v>
      </c>
      <c r="E6690" s="5">
        <v>254999</v>
      </c>
      <c r="F6690">
        <v>30000</v>
      </c>
      <c r="G6690" t="s">
        <v>56</v>
      </c>
      <c r="H6690" t="str">
        <f t="shared" si="417"/>
        <v>West</v>
      </c>
      <c r="I6690" t="s">
        <v>57</v>
      </c>
      <c r="J6690" t="str">
        <f t="shared" si="418"/>
        <v>California</v>
      </c>
      <c r="K6690" t="s">
        <v>2384</v>
      </c>
      <c r="L6690" t="str">
        <f t="shared" si="419"/>
        <v>San Clemente</v>
      </c>
      <c r="M6690" t="s">
        <v>41</v>
      </c>
      <c r="N6690" t="str">
        <f>IF(M6690="", "", IFERROR(VLOOKUP(M6690, Data!$A$1:$B$5, 2, 0), "Unkown fuel"))</f>
        <v>harmful</v>
      </c>
      <c r="O6690" t="s">
        <v>23</v>
      </c>
      <c r="P6690" t="s">
        <v>24</v>
      </c>
      <c r="Q6690" t="s">
        <v>42</v>
      </c>
      <c r="R6690" t="s">
        <v>427</v>
      </c>
      <c r="S6690">
        <v>799</v>
      </c>
      <c r="T6690" t="s">
        <v>428</v>
      </c>
      <c r="U6690" t="s">
        <v>429</v>
      </c>
      <c r="V6690">
        <v>5</v>
      </c>
      <c r="W6690" t="s">
        <v>1179</v>
      </c>
    </row>
    <row r="6691" spans="1:23" x14ac:dyDescent="0.3">
      <c r="A6691">
        <v>6879</v>
      </c>
      <c r="B6691" t="s">
        <v>88</v>
      </c>
      <c r="C6691">
        <v>2015</v>
      </c>
      <c r="D6691">
        <f t="shared" ca="1" si="416"/>
        <v>8</v>
      </c>
      <c r="E6691" s="5">
        <v>1050000</v>
      </c>
      <c r="F6691">
        <v>80000</v>
      </c>
      <c r="G6691" t="s">
        <v>56</v>
      </c>
      <c r="H6691" t="str">
        <f t="shared" si="417"/>
        <v>West</v>
      </c>
      <c r="I6691" t="s">
        <v>57</v>
      </c>
      <c r="J6691" t="str">
        <f t="shared" si="418"/>
        <v>California</v>
      </c>
      <c r="K6691" t="s">
        <v>2350</v>
      </c>
      <c r="L6691" t="str">
        <f t="shared" si="419"/>
        <v>San Carlos</v>
      </c>
      <c r="M6691" t="s">
        <v>22</v>
      </c>
      <c r="N6691" t="str">
        <f>IF(M6691="", "", IFERROR(VLOOKUP(M6691, Data!$A$1:$B$5, 2, 0), "Unkown fuel"))</f>
        <v>very harmful</v>
      </c>
      <c r="O6691" t="s">
        <v>23</v>
      </c>
      <c r="P6691" t="s">
        <v>24</v>
      </c>
      <c r="Q6691" t="s">
        <v>33</v>
      </c>
      <c r="R6691" t="s">
        <v>605</v>
      </c>
      <c r="S6691">
        <v>2179</v>
      </c>
      <c r="T6691" t="s">
        <v>271</v>
      </c>
      <c r="U6691" t="s">
        <v>615</v>
      </c>
      <c r="V6691">
        <v>7</v>
      </c>
      <c r="W6691" t="s">
        <v>1179</v>
      </c>
    </row>
    <row r="6692" spans="1:23" x14ac:dyDescent="0.3">
      <c r="A6692">
        <v>6880</v>
      </c>
      <c r="B6692" t="s">
        <v>18</v>
      </c>
      <c r="C6692">
        <v>2013</v>
      </c>
      <c r="D6692">
        <f t="shared" ca="1" si="416"/>
        <v>10</v>
      </c>
      <c r="E6692" s="5">
        <v>390000</v>
      </c>
      <c r="F6692">
        <v>100000</v>
      </c>
      <c r="G6692" t="s">
        <v>56</v>
      </c>
      <c r="H6692" t="str">
        <f t="shared" si="417"/>
        <v>West</v>
      </c>
      <c r="I6692" t="s">
        <v>57</v>
      </c>
      <c r="J6692" t="str">
        <f t="shared" si="418"/>
        <v>California</v>
      </c>
      <c r="K6692" t="s">
        <v>210</v>
      </c>
      <c r="L6692" t="str">
        <f t="shared" si="419"/>
        <v>San Diego</v>
      </c>
      <c r="M6692" t="s">
        <v>22</v>
      </c>
      <c r="N6692" t="str">
        <f>IF(M6692="", "", IFERROR(VLOOKUP(M6692, Data!$A$1:$B$5, 2, 0), "Unkown fuel"))</f>
        <v>very harmful</v>
      </c>
      <c r="O6692" t="s">
        <v>23</v>
      </c>
      <c r="P6692" t="s">
        <v>24</v>
      </c>
      <c r="Q6692" t="s">
        <v>25</v>
      </c>
      <c r="R6692" t="s">
        <v>26</v>
      </c>
      <c r="S6692">
        <v>1248</v>
      </c>
      <c r="T6692" t="s">
        <v>27</v>
      </c>
      <c r="U6692" t="s">
        <v>28</v>
      </c>
      <c r="V6692">
        <v>5</v>
      </c>
      <c r="W6692" t="s">
        <v>1179</v>
      </c>
    </row>
    <row r="6693" spans="1:23" x14ac:dyDescent="0.3">
      <c r="A6693">
        <v>6881</v>
      </c>
      <c r="B6693" t="s">
        <v>65</v>
      </c>
      <c r="C6693">
        <v>2015</v>
      </c>
      <c r="D6693">
        <f t="shared" ca="1" si="416"/>
        <v>8</v>
      </c>
      <c r="E6693" s="5">
        <v>450000</v>
      </c>
      <c r="F6693">
        <v>80000</v>
      </c>
      <c r="G6693" t="s">
        <v>56</v>
      </c>
      <c r="H6693" t="str">
        <f t="shared" si="417"/>
        <v>West</v>
      </c>
      <c r="I6693" t="s">
        <v>57</v>
      </c>
      <c r="J6693" t="str">
        <f t="shared" si="418"/>
        <v>California</v>
      </c>
      <c r="K6693" t="s">
        <v>2384</v>
      </c>
      <c r="L6693" t="str">
        <f t="shared" si="419"/>
        <v>San Clemente</v>
      </c>
      <c r="M6693" t="s">
        <v>22</v>
      </c>
      <c r="N6693" t="str">
        <f>IF(M6693="", "", IFERROR(VLOOKUP(M6693, Data!$A$1:$B$5, 2, 0), "Unkown fuel"))</f>
        <v>very harmful</v>
      </c>
      <c r="O6693" t="s">
        <v>23</v>
      </c>
      <c r="P6693" t="s">
        <v>24</v>
      </c>
      <c r="Q6693" t="s">
        <v>25</v>
      </c>
      <c r="R6693" t="s">
        <v>66</v>
      </c>
      <c r="S6693">
        <v>1364</v>
      </c>
      <c r="T6693" t="s">
        <v>244</v>
      </c>
      <c r="U6693" t="s">
        <v>68</v>
      </c>
      <c r="V6693">
        <v>5</v>
      </c>
      <c r="W6693" t="s">
        <v>1179</v>
      </c>
    </row>
    <row r="6694" spans="1:23" x14ac:dyDescent="0.3">
      <c r="A6694">
        <v>6882</v>
      </c>
      <c r="B6694" t="s">
        <v>65</v>
      </c>
      <c r="C6694">
        <v>2016</v>
      </c>
      <c r="D6694">
        <f t="shared" ca="1" si="416"/>
        <v>7</v>
      </c>
      <c r="E6694" s="5">
        <v>1630000</v>
      </c>
      <c r="F6694">
        <v>40000</v>
      </c>
      <c r="G6694" t="s">
        <v>19</v>
      </c>
      <c r="H6694" t="str">
        <f t="shared" si="417"/>
        <v>East</v>
      </c>
      <c r="I6694" t="s">
        <v>786</v>
      </c>
      <c r="J6694" t="str">
        <f t="shared" si="418"/>
        <v>New Jersey</v>
      </c>
      <c r="K6694" t="s">
        <v>866</v>
      </c>
      <c r="L6694" t="str">
        <f t="shared" si="419"/>
        <v>Newark</v>
      </c>
      <c r="M6694" t="s">
        <v>22</v>
      </c>
      <c r="N6694" t="str">
        <f>IF(M6694="", "", IFERROR(VLOOKUP(M6694, Data!$A$1:$B$5, 2, 0), "Unkown fuel"))</f>
        <v>very harmful</v>
      </c>
      <c r="O6694" t="s">
        <v>23</v>
      </c>
      <c r="P6694" t="s">
        <v>154</v>
      </c>
      <c r="Q6694" t="s">
        <v>33</v>
      </c>
      <c r="R6694" t="s">
        <v>187</v>
      </c>
      <c r="S6694">
        <v>2755</v>
      </c>
      <c r="T6694" t="s">
        <v>188</v>
      </c>
      <c r="U6694" t="s">
        <v>189</v>
      </c>
      <c r="V6694">
        <v>7</v>
      </c>
      <c r="W6694" t="s">
        <v>1179</v>
      </c>
    </row>
    <row r="6695" spans="1:23" x14ac:dyDescent="0.3">
      <c r="A6695">
        <v>6883</v>
      </c>
      <c r="B6695" t="s">
        <v>18</v>
      </c>
      <c r="C6695">
        <v>2017</v>
      </c>
      <c r="D6695">
        <f t="shared" ca="1" si="416"/>
        <v>6</v>
      </c>
      <c r="E6695" s="5">
        <v>725000</v>
      </c>
      <c r="F6695">
        <v>50000</v>
      </c>
      <c r="G6695" t="s">
        <v>19</v>
      </c>
      <c r="H6695" t="str">
        <f t="shared" si="417"/>
        <v>East</v>
      </c>
      <c r="I6695" t="s">
        <v>83</v>
      </c>
      <c r="J6695" t="str">
        <f t="shared" si="418"/>
        <v>Massachusetts</v>
      </c>
      <c r="K6695" t="s">
        <v>2385</v>
      </c>
      <c r="L6695" t="str">
        <f t="shared" si="419"/>
        <v>Marblehead</v>
      </c>
      <c r="M6695" t="s">
        <v>22</v>
      </c>
      <c r="N6695" t="str">
        <f>IF(M6695="", "", IFERROR(VLOOKUP(M6695, Data!$A$1:$B$5, 2, 0), "Unkown fuel"))</f>
        <v>very harmful</v>
      </c>
      <c r="O6695" t="s">
        <v>23</v>
      </c>
      <c r="P6695" t="s">
        <v>24</v>
      </c>
      <c r="Q6695" t="s">
        <v>25</v>
      </c>
      <c r="R6695" t="s">
        <v>129</v>
      </c>
      <c r="S6695">
        <v>1248</v>
      </c>
      <c r="T6695" t="s">
        <v>94</v>
      </c>
      <c r="U6695" t="s">
        <v>95</v>
      </c>
      <c r="V6695">
        <v>5</v>
      </c>
      <c r="W6695" t="s">
        <v>1179</v>
      </c>
    </row>
    <row r="6696" spans="1:23" x14ac:dyDescent="0.3">
      <c r="A6696">
        <v>6884</v>
      </c>
      <c r="B6696" t="s">
        <v>109</v>
      </c>
      <c r="C6696">
        <v>2013</v>
      </c>
      <c r="D6696">
        <f t="shared" ca="1" si="416"/>
        <v>10</v>
      </c>
      <c r="E6696" s="5">
        <v>466000</v>
      </c>
      <c r="F6696">
        <v>95500</v>
      </c>
      <c r="G6696" t="s">
        <v>19</v>
      </c>
      <c r="H6696" t="str">
        <f t="shared" si="417"/>
        <v>East</v>
      </c>
      <c r="I6696" t="s">
        <v>786</v>
      </c>
      <c r="J6696" t="str">
        <f t="shared" si="418"/>
        <v>New Jersey</v>
      </c>
      <c r="K6696" t="s">
        <v>2362</v>
      </c>
      <c r="L6696" t="str">
        <f t="shared" si="419"/>
        <v>Bridgeton</v>
      </c>
      <c r="M6696" t="s">
        <v>22</v>
      </c>
      <c r="N6696" t="str">
        <f>IF(M6696="", "", IFERROR(VLOOKUP(M6696, Data!$A$1:$B$5, 2, 0), "Unkown fuel"))</f>
        <v>very harmful</v>
      </c>
      <c r="O6696" t="s">
        <v>23</v>
      </c>
      <c r="P6696" t="s">
        <v>24</v>
      </c>
      <c r="Q6696" t="s">
        <v>33</v>
      </c>
      <c r="R6696" t="s">
        <v>130</v>
      </c>
      <c r="S6696">
        <v>2179</v>
      </c>
      <c r="T6696" t="s">
        <v>293</v>
      </c>
      <c r="U6696" t="s">
        <v>152</v>
      </c>
      <c r="V6696">
        <v>7</v>
      </c>
      <c r="W6696" t="s">
        <v>1179</v>
      </c>
    </row>
    <row r="6697" spans="1:23" x14ac:dyDescent="0.3">
      <c r="A6697">
        <v>6885</v>
      </c>
      <c r="B6697" t="s">
        <v>69</v>
      </c>
      <c r="C6697">
        <v>2017</v>
      </c>
      <c r="D6697">
        <f t="shared" ca="1" si="416"/>
        <v>6</v>
      </c>
      <c r="E6697" s="5">
        <v>370000</v>
      </c>
      <c r="F6697">
        <v>40000</v>
      </c>
      <c r="G6697" t="s">
        <v>56</v>
      </c>
      <c r="H6697" t="str">
        <f t="shared" si="417"/>
        <v>West</v>
      </c>
      <c r="I6697" t="s">
        <v>57</v>
      </c>
      <c r="J6697" t="str">
        <f t="shared" si="418"/>
        <v>California</v>
      </c>
      <c r="K6697" t="s">
        <v>210</v>
      </c>
      <c r="L6697" t="str">
        <f t="shared" si="419"/>
        <v>San Diego</v>
      </c>
      <c r="M6697" t="s">
        <v>41</v>
      </c>
      <c r="N6697" t="str">
        <f>IF(M6697="", "", IFERROR(VLOOKUP(M6697, Data!$A$1:$B$5, 2, 0), "Unkown fuel"))</f>
        <v>harmful</v>
      </c>
      <c r="O6697" t="s">
        <v>23</v>
      </c>
      <c r="P6697" t="s">
        <v>24</v>
      </c>
      <c r="Q6697" t="s">
        <v>33</v>
      </c>
      <c r="R6697" t="s">
        <v>218</v>
      </c>
      <c r="S6697">
        <v>1196</v>
      </c>
      <c r="T6697" t="s">
        <v>219</v>
      </c>
      <c r="U6697" t="s">
        <v>220</v>
      </c>
      <c r="V6697">
        <v>5</v>
      </c>
      <c r="W6697" t="s">
        <v>1179</v>
      </c>
    </row>
    <row r="6698" spans="1:23" x14ac:dyDescent="0.3">
      <c r="A6698">
        <v>6886</v>
      </c>
      <c r="B6698" t="s">
        <v>18</v>
      </c>
      <c r="C6698">
        <v>2007</v>
      </c>
      <c r="D6698">
        <f t="shared" ca="1" si="416"/>
        <v>16</v>
      </c>
      <c r="E6698" s="5">
        <v>150000</v>
      </c>
      <c r="F6698">
        <v>70000</v>
      </c>
      <c r="G6698" t="s">
        <v>56</v>
      </c>
      <c r="H6698" t="str">
        <f t="shared" si="417"/>
        <v>West</v>
      </c>
      <c r="I6698" t="s">
        <v>57</v>
      </c>
      <c r="J6698" t="str">
        <f t="shared" si="418"/>
        <v>California</v>
      </c>
      <c r="K6698" t="s">
        <v>210</v>
      </c>
      <c r="L6698" t="str">
        <f t="shared" si="419"/>
        <v>San Diego</v>
      </c>
      <c r="M6698" t="s">
        <v>41</v>
      </c>
      <c r="N6698" t="str">
        <f>IF(M6698="", "", IFERROR(VLOOKUP(M6698, Data!$A$1:$B$5, 2, 0), "Unkown fuel"))</f>
        <v>harmful</v>
      </c>
      <c r="O6698" t="s">
        <v>23</v>
      </c>
      <c r="P6698" t="s">
        <v>24</v>
      </c>
      <c r="Q6698" t="s">
        <v>42</v>
      </c>
      <c r="R6698" t="s">
        <v>121</v>
      </c>
      <c r="S6698">
        <v>1061</v>
      </c>
      <c r="T6698" t="s">
        <v>705</v>
      </c>
      <c r="U6698" t="s">
        <v>87</v>
      </c>
      <c r="V6698">
        <v>5</v>
      </c>
      <c r="W6698" t="s">
        <v>1179</v>
      </c>
    </row>
    <row r="6699" spans="1:23" x14ac:dyDescent="0.3">
      <c r="A6699">
        <v>6887</v>
      </c>
      <c r="B6699" t="s">
        <v>18</v>
      </c>
      <c r="C6699">
        <v>2017</v>
      </c>
      <c r="D6699">
        <f t="shared" ca="1" si="416"/>
        <v>6</v>
      </c>
      <c r="E6699" s="5">
        <v>483000</v>
      </c>
      <c r="F6699">
        <v>15000</v>
      </c>
      <c r="G6699" t="s">
        <v>19</v>
      </c>
      <c r="H6699" t="str">
        <f t="shared" si="417"/>
        <v>East</v>
      </c>
      <c r="I6699" t="s">
        <v>786</v>
      </c>
      <c r="J6699" t="str">
        <f t="shared" si="418"/>
        <v>New Jersey</v>
      </c>
      <c r="K6699" t="s">
        <v>866</v>
      </c>
      <c r="L6699" t="str">
        <f t="shared" si="419"/>
        <v>Newark</v>
      </c>
      <c r="M6699" t="s">
        <v>41</v>
      </c>
      <c r="N6699" t="str">
        <f>IF(M6699="", "", IFERROR(VLOOKUP(M6699, Data!$A$1:$B$5, 2, 0), "Unkown fuel"))</f>
        <v>harmful</v>
      </c>
      <c r="O6699" t="s">
        <v>23</v>
      </c>
      <c r="P6699" t="s">
        <v>24</v>
      </c>
      <c r="Q6699" t="s">
        <v>25</v>
      </c>
      <c r="R6699" t="s">
        <v>243</v>
      </c>
      <c r="S6699">
        <v>998</v>
      </c>
      <c r="T6699" t="s">
        <v>244</v>
      </c>
      <c r="U6699" t="s">
        <v>141</v>
      </c>
      <c r="V6699">
        <v>5</v>
      </c>
      <c r="W6699" t="s">
        <v>1179</v>
      </c>
    </row>
    <row r="6700" spans="1:23" x14ac:dyDescent="0.3">
      <c r="A6700">
        <v>6888</v>
      </c>
      <c r="B6700" t="s">
        <v>46</v>
      </c>
      <c r="C6700">
        <v>2016</v>
      </c>
      <c r="D6700">
        <f t="shared" ca="1" si="416"/>
        <v>7</v>
      </c>
      <c r="E6700" s="5">
        <v>470000</v>
      </c>
      <c r="F6700">
        <v>10000</v>
      </c>
      <c r="G6700" t="s">
        <v>38</v>
      </c>
      <c r="H6700" t="str">
        <f t="shared" si="417"/>
        <v>Central</v>
      </c>
      <c r="I6700" t="s">
        <v>1758</v>
      </c>
      <c r="J6700" t="str">
        <f t="shared" si="418"/>
        <v>South Dakota</v>
      </c>
      <c r="K6700" t="s">
        <v>844</v>
      </c>
      <c r="L6700" t="str">
        <f t="shared" si="419"/>
        <v>Watertown</v>
      </c>
      <c r="M6700" t="s">
        <v>41</v>
      </c>
      <c r="N6700" t="str">
        <f>IF(M6700="", "", IFERROR(VLOOKUP(M6700, Data!$A$1:$B$5, 2, 0), "Unkown fuel"))</f>
        <v>harmful</v>
      </c>
      <c r="O6700" t="s">
        <v>23</v>
      </c>
      <c r="P6700" t="s">
        <v>24</v>
      </c>
      <c r="Q6700" t="s">
        <v>25</v>
      </c>
      <c r="R6700" t="s">
        <v>85</v>
      </c>
      <c r="S6700">
        <v>1197</v>
      </c>
      <c r="T6700" t="s">
        <v>90</v>
      </c>
      <c r="U6700" t="s">
        <v>261</v>
      </c>
      <c r="V6700">
        <v>5</v>
      </c>
      <c r="W6700" t="s">
        <v>1179</v>
      </c>
    </row>
    <row r="6701" spans="1:23" x14ac:dyDescent="0.3">
      <c r="A6701">
        <v>6889</v>
      </c>
      <c r="B6701" t="s">
        <v>18</v>
      </c>
      <c r="C6701">
        <v>2018</v>
      </c>
      <c r="D6701">
        <f t="shared" ca="1" si="416"/>
        <v>5</v>
      </c>
      <c r="E6701" s="5">
        <v>950000</v>
      </c>
      <c r="F6701">
        <v>25000</v>
      </c>
      <c r="G6701" t="s">
        <v>38</v>
      </c>
      <c r="H6701" t="str">
        <f t="shared" si="417"/>
        <v>Central</v>
      </c>
      <c r="I6701" t="s">
        <v>1758</v>
      </c>
      <c r="J6701" t="str">
        <f t="shared" si="418"/>
        <v>South Dakota</v>
      </c>
      <c r="K6701" t="s">
        <v>844</v>
      </c>
      <c r="L6701" t="str">
        <f t="shared" si="419"/>
        <v>Watertown</v>
      </c>
      <c r="M6701" t="s">
        <v>22</v>
      </c>
      <c r="N6701" t="str">
        <f>IF(M6701="", "", IFERROR(VLOOKUP(M6701, Data!$A$1:$B$5, 2, 0), "Unkown fuel"))</f>
        <v>very harmful</v>
      </c>
      <c r="O6701" t="s">
        <v>23</v>
      </c>
      <c r="P6701" t="s">
        <v>24</v>
      </c>
      <c r="Q6701" t="s">
        <v>25</v>
      </c>
      <c r="R6701" t="s">
        <v>129</v>
      </c>
      <c r="S6701">
        <v>1248</v>
      </c>
      <c r="T6701" t="s">
        <v>94</v>
      </c>
      <c r="U6701" t="s">
        <v>95</v>
      </c>
      <c r="V6701">
        <v>5</v>
      </c>
      <c r="W6701" t="s">
        <v>1179</v>
      </c>
    </row>
    <row r="6702" spans="1:23" x14ac:dyDescent="0.3">
      <c r="A6702">
        <v>6890</v>
      </c>
      <c r="B6702" t="s">
        <v>46</v>
      </c>
      <c r="C6702">
        <v>2013</v>
      </c>
      <c r="D6702">
        <f t="shared" ca="1" si="416"/>
        <v>10</v>
      </c>
      <c r="E6702" s="5">
        <v>450000</v>
      </c>
      <c r="F6702">
        <v>50000</v>
      </c>
      <c r="G6702" t="s">
        <v>38</v>
      </c>
      <c r="H6702" t="str">
        <f t="shared" si="417"/>
        <v>Central</v>
      </c>
      <c r="I6702" t="s">
        <v>812</v>
      </c>
      <c r="J6702" t="str">
        <f t="shared" si="418"/>
        <v>Wisconsin</v>
      </c>
      <c r="K6702" t="s">
        <v>2271</v>
      </c>
      <c r="L6702" t="str">
        <f t="shared" si="419"/>
        <v>Muskego</v>
      </c>
      <c r="M6702" t="s">
        <v>41</v>
      </c>
      <c r="N6702" t="str">
        <f>IF(M6702="", "", IFERROR(VLOOKUP(M6702, Data!$A$1:$B$5, 2, 0), "Unkown fuel"))</f>
        <v>harmful</v>
      </c>
      <c r="O6702" t="s">
        <v>23</v>
      </c>
      <c r="P6702" t="s">
        <v>24</v>
      </c>
      <c r="Q6702" t="s">
        <v>42</v>
      </c>
      <c r="R6702" t="s">
        <v>313</v>
      </c>
      <c r="S6702">
        <v>1591</v>
      </c>
      <c r="T6702" t="s">
        <v>143</v>
      </c>
      <c r="U6702" t="s">
        <v>492</v>
      </c>
      <c r="V6702">
        <v>5</v>
      </c>
      <c r="W6702" t="s">
        <v>1179</v>
      </c>
    </row>
    <row r="6703" spans="1:23" x14ac:dyDescent="0.3">
      <c r="A6703">
        <v>6891</v>
      </c>
      <c r="B6703" t="s">
        <v>65</v>
      </c>
      <c r="C6703">
        <v>2011</v>
      </c>
      <c r="D6703">
        <f t="shared" ca="1" si="416"/>
        <v>12</v>
      </c>
      <c r="E6703" s="5">
        <v>345000</v>
      </c>
      <c r="F6703">
        <v>70000</v>
      </c>
      <c r="G6703" t="s">
        <v>124</v>
      </c>
      <c r="H6703" t="str">
        <f t="shared" si="417"/>
        <v>South</v>
      </c>
      <c r="I6703" t="s">
        <v>196</v>
      </c>
      <c r="J6703" t="str">
        <f t="shared" si="418"/>
        <v>Florida</v>
      </c>
      <c r="K6703" t="s">
        <v>2386</v>
      </c>
      <c r="L6703" t="str">
        <f t="shared" si="419"/>
        <v>Hialeah</v>
      </c>
      <c r="M6703" t="s">
        <v>41</v>
      </c>
      <c r="N6703" t="str">
        <f>IF(M6703="", "", IFERROR(VLOOKUP(M6703, Data!$A$1:$B$5, 2, 0), "Unkown fuel"))</f>
        <v>harmful</v>
      </c>
      <c r="O6703" t="s">
        <v>23</v>
      </c>
      <c r="P6703" t="s">
        <v>24</v>
      </c>
      <c r="Q6703" t="s">
        <v>25</v>
      </c>
      <c r="R6703" t="s">
        <v>421</v>
      </c>
      <c r="S6703">
        <v>1496</v>
      </c>
      <c r="T6703" t="s">
        <v>434</v>
      </c>
      <c r="U6703" t="s">
        <v>528</v>
      </c>
      <c r="V6703">
        <v>5</v>
      </c>
      <c r="W6703" t="s">
        <v>1179</v>
      </c>
    </row>
    <row r="6704" spans="1:23" x14ac:dyDescent="0.3">
      <c r="A6704">
        <v>6892</v>
      </c>
      <c r="B6704" t="s">
        <v>18</v>
      </c>
      <c r="C6704">
        <v>2009</v>
      </c>
      <c r="D6704">
        <f t="shared" ca="1" si="416"/>
        <v>14</v>
      </c>
      <c r="E6704" s="5">
        <v>300000</v>
      </c>
      <c r="F6704">
        <v>60000</v>
      </c>
      <c r="G6704" t="s">
        <v>124</v>
      </c>
      <c r="H6704" t="str">
        <f t="shared" si="417"/>
        <v>South</v>
      </c>
      <c r="I6704" t="s">
        <v>196</v>
      </c>
      <c r="J6704" t="str">
        <f t="shared" si="418"/>
        <v>Florida</v>
      </c>
      <c r="K6704" t="s">
        <v>2386</v>
      </c>
      <c r="L6704" t="str">
        <f t="shared" si="419"/>
        <v>Hialeah</v>
      </c>
      <c r="M6704" t="s">
        <v>41</v>
      </c>
      <c r="N6704" t="str">
        <f>IF(M6704="", "", IFERROR(VLOOKUP(M6704, Data!$A$1:$B$5, 2, 0), "Unkown fuel"))</f>
        <v>harmful</v>
      </c>
      <c r="O6704" t="s">
        <v>23</v>
      </c>
      <c r="P6704" t="s">
        <v>24</v>
      </c>
      <c r="Q6704" t="s">
        <v>25</v>
      </c>
      <c r="R6704" t="s">
        <v>273</v>
      </c>
      <c r="S6704">
        <v>998</v>
      </c>
      <c r="T6704" t="s">
        <v>507</v>
      </c>
      <c r="U6704" t="s">
        <v>141</v>
      </c>
      <c r="V6704">
        <v>5</v>
      </c>
      <c r="W6704" t="s">
        <v>1179</v>
      </c>
    </row>
    <row r="6705" spans="1:23" x14ac:dyDescent="0.3">
      <c r="A6705">
        <v>6893</v>
      </c>
      <c r="B6705" t="s">
        <v>18</v>
      </c>
      <c r="C6705">
        <v>2007</v>
      </c>
      <c r="D6705">
        <f t="shared" ca="1" si="416"/>
        <v>16</v>
      </c>
      <c r="E6705" s="5">
        <v>160000</v>
      </c>
      <c r="F6705">
        <v>74800</v>
      </c>
      <c r="G6705" t="s">
        <v>38</v>
      </c>
      <c r="H6705" t="str">
        <f t="shared" si="417"/>
        <v>Central</v>
      </c>
      <c r="I6705" t="s">
        <v>983</v>
      </c>
      <c r="J6705" t="str">
        <f t="shared" si="418"/>
        <v>Nebraska</v>
      </c>
      <c r="K6705" t="s">
        <v>1934</v>
      </c>
      <c r="L6705" t="str">
        <f t="shared" si="419"/>
        <v>La Vista</v>
      </c>
      <c r="M6705" t="s">
        <v>41</v>
      </c>
      <c r="N6705" t="str">
        <f>IF(M6705="", "", IFERROR(VLOOKUP(M6705, Data!$A$1:$B$5, 2, 0), "Unkown fuel"))</f>
        <v>harmful</v>
      </c>
      <c r="O6705" t="s">
        <v>23</v>
      </c>
      <c r="P6705" t="s">
        <v>24</v>
      </c>
      <c r="Q6705" t="s">
        <v>33</v>
      </c>
      <c r="R6705" t="s">
        <v>121</v>
      </c>
      <c r="S6705">
        <v>998</v>
      </c>
      <c r="T6705" t="s">
        <v>67</v>
      </c>
      <c r="U6705" t="s">
        <v>141</v>
      </c>
      <c r="V6705">
        <v>5</v>
      </c>
      <c r="W6705" t="s">
        <v>1179</v>
      </c>
    </row>
    <row r="6706" spans="1:23" x14ac:dyDescent="0.3">
      <c r="A6706">
        <v>6894</v>
      </c>
      <c r="B6706" t="s">
        <v>18</v>
      </c>
      <c r="C6706">
        <v>2004</v>
      </c>
      <c r="D6706">
        <f t="shared" ca="1" si="416"/>
        <v>19</v>
      </c>
      <c r="E6706" s="5">
        <v>120000</v>
      </c>
      <c r="F6706">
        <v>80000</v>
      </c>
      <c r="G6706" t="s">
        <v>38</v>
      </c>
      <c r="H6706" t="str">
        <f t="shared" si="417"/>
        <v>Central</v>
      </c>
      <c r="I6706" t="s">
        <v>983</v>
      </c>
      <c r="J6706" t="str">
        <f t="shared" si="418"/>
        <v>Nebraska</v>
      </c>
      <c r="K6706" t="s">
        <v>1934</v>
      </c>
      <c r="L6706" t="str">
        <f t="shared" si="419"/>
        <v>La Vista</v>
      </c>
      <c r="M6706" t="s">
        <v>41</v>
      </c>
      <c r="N6706" t="str">
        <f>IF(M6706="", "", IFERROR(VLOOKUP(M6706, Data!$A$1:$B$5, 2, 0), "Unkown fuel"))</f>
        <v>harmful</v>
      </c>
      <c r="O6706" t="s">
        <v>23</v>
      </c>
      <c r="P6706" t="s">
        <v>24</v>
      </c>
      <c r="Q6706" t="s">
        <v>33</v>
      </c>
      <c r="R6706" t="s">
        <v>50</v>
      </c>
      <c r="S6706">
        <v>796</v>
      </c>
      <c r="T6706" t="s">
        <v>63</v>
      </c>
      <c r="U6706" t="s">
        <v>64</v>
      </c>
      <c r="V6706">
        <v>4</v>
      </c>
      <c r="W6706" t="s">
        <v>1179</v>
      </c>
    </row>
    <row r="6707" spans="1:23" x14ac:dyDescent="0.3">
      <c r="A6707">
        <v>6895</v>
      </c>
      <c r="B6707" t="s">
        <v>109</v>
      </c>
      <c r="C6707">
        <v>2020</v>
      </c>
      <c r="D6707">
        <f t="shared" ca="1" si="416"/>
        <v>3</v>
      </c>
      <c r="E6707" s="5">
        <v>500000</v>
      </c>
      <c r="F6707">
        <v>40000</v>
      </c>
      <c r="G6707" t="s">
        <v>38</v>
      </c>
      <c r="H6707" t="str">
        <f t="shared" si="417"/>
        <v>Central</v>
      </c>
      <c r="I6707" t="s">
        <v>983</v>
      </c>
      <c r="J6707" t="str">
        <f t="shared" si="418"/>
        <v>Nebraska</v>
      </c>
      <c r="K6707" t="s">
        <v>1934</v>
      </c>
      <c r="L6707" t="str">
        <f t="shared" si="419"/>
        <v>La Vista</v>
      </c>
      <c r="M6707" t="s">
        <v>41</v>
      </c>
      <c r="N6707" t="str">
        <f>IF(M6707="", "", IFERROR(VLOOKUP(M6707, Data!$A$1:$B$5, 2, 0), "Unkown fuel"))</f>
        <v>harmful</v>
      </c>
      <c r="O6707" t="s">
        <v>23</v>
      </c>
      <c r="P6707" t="s">
        <v>24</v>
      </c>
      <c r="Q6707" t="s">
        <v>25</v>
      </c>
      <c r="R6707" t="s">
        <v>433</v>
      </c>
      <c r="S6707">
        <v>1193</v>
      </c>
      <c r="T6707" t="s">
        <v>434</v>
      </c>
      <c r="U6707" t="s">
        <v>435</v>
      </c>
      <c r="V6707">
        <v>5</v>
      </c>
      <c r="W6707" t="s">
        <v>1179</v>
      </c>
    </row>
    <row r="6708" spans="1:23" x14ac:dyDescent="0.3">
      <c r="A6708">
        <v>6896</v>
      </c>
      <c r="B6708" t="s">
        <v>88</v>
      </c>
      <c r="C6708">
        <v>2018</v>
      </c>
      <c r="D6708">
        <f t="shared" ca="1" si="416"/>
        <v>5</v>
      </c>
      <c r="E6708" s="5">
        <v>1350000</v>
      </c>
      <c r="F6708">
        <v>40000</v>
      </c>
      <c r="G6708" t="s">
        <v>38</v>
      </c>
      <c r="H6708" t="str">
        <f t="shared" si="417"/>
        <v>Central</v>
      </c>
      <c r="I6708" t="s">
        <v>983</v>
      </c>
      <c r="J6708" t="str">
        <f t="shared" si="418"/>
        <v>Nebraska</v>
      </c>
      <c r="K6708" t="s">
        <v>1934</v>
      </c>
      <c r="L6708" t="str">
        <f t="shared" si="419"/>
        <v>La Vista</v>
      </c>
      <c r="M6708" t="s">
        <v>22</v>
      </c>
      <c r="N6708" t="str">
        <f>IF(M6708="", "", IFERROR(VLOOKUP(M6708, Data!$A$1:$B$5, 2, 0), "Unkown fuel"))</f>
        <v>very harmful</v>
      </c>
      <c r="O6708" t="s">
        <v>23</v>
      </c>
      <c r="P6708" t="s">
        <v>24</v>
      </c>
      <c r="Q6708" t="s">
        <v>25</v>
      </c>
      <c r="R6708" t="s">
        <v>155</v>
      </c>
      <c r="S6708">
        <v>2179</v>
      </c>
      <c r="T6708" t="s">
        <v>586</v>
      </c>
      <c r="U6708" t="s">
        <v>447</v>
      </c>
      <c r="V6708">
        <v>7</v>
      </c>
      <c r="W6708" t="s">
        <v>1179</v>
      </c>
    </row>
    <row r="6709" spans="1:23" x14ac:dyDescent="0.3">
      <c r="A6709">
        <v>6897</v>
      </c>
      <c r="B6709" t="s">
        <v>46</v>
      </c>
      <c r="C6709">
        <v>2017</v>
      </c>
      <c r="D6709">
        <f t="shared" ca="1" si="416"/>
        <v>6</v>
      </c>
      <c r="E6709" s="5">
        <v>455000</v>
      </c>
      <c r="F6709">
        <v>50000</v>
      </c>
      <c r="G6709" t="s">
        <v>124</v>
      </c>
      <c r="H6709" t="str">
        <f t="shared" si="417"/>
        <v>South</v>
      </c>
      <c r="I6709" t="s">
        <v>196</v>
      </c>
      <c r="J6709" t="str">
        <f t="shared" si="418"/>
        <v>Florida</v>
      </c>
      <c r="K6709" t="s">
        <v>2386</v>
      </c>
      <c r="L6709" t="str">
        <f t="shared" si="419"/>
        <v>Hialeah</v>
      </c>
      <c r="M6709" t="s">
        <v>22</v>
      </c>
      <c r="N6709" t="str">
        <f>IF(M6709="", "", IFERROR(VLOOKUP(M6709, Data!$A$1:$B$5, 2, 0), "Unkown fuel"))</f>
        <v>very harmful</v>
      </c>
      <c r="O6709" t="s">
        <v>23</v>
      </c>
      <c r="P6709" t="s">
        <v>24</v>
      </c>
      <c r="Q6709" t="s">
        <v>25</v>
      </c>
      <c r="R6709" t="s">
        <v>496</v>
      </c>
      <c r="S6709">
        <v>1186</v>
      </c>
      <c r="T6709" t="s">
        <v>466</v>
      </c>
      <c r="U6709" t="s">
        <v>504</v>
      </c>
      <c r="V6709">
        <v>5</v>
      </c>
      <c r="W6709" t="s">
        <v>1179</v>
      </c>
    </row>
    <row r="6710" spans="1:23" x14ac:dyDescent="0.3">
      <c r="A6710">
        <v>6898</v>
      </c>
      <c r="B6710" t="s">
        <v>46</v>
      </c>
      <c r="C6710">
        <v>2013</v>
      </c>
      <c r="D6710">
        <f t="shared" ca="1" si="416"/>
        <v>10</v>
      </c>
      <c r="E6710" s="5">
        <v>165000</v>
      </c>
      <c r="F6710">
        <v>45000</v>
      </c>
      <c r="G6710" t="s">
        <v>124</v>
      </c>
      <c r="H6710" t="str">
        <f t="shared" si="417"/>
        <v>South</v>
      </c>
      <c r="I6710" t="s">
        <v>196</v>
      </c>
      <c r="J6710" t="str">
        <f t="shared" si="418"/>
        <v>Florida</v>
      </c>
      <c r="K6710" t="s">
        <v>2386</v>
      </c>
      <c r="L6710" t="str">
        <f t="shared" si="419"/>
        <v>Hialeah</v>
      </c>
      <c r="M6710" t="s">
        <v>41</v>
      </c>
      <c r="N6710" t="str">
        <f>IF(M6710="", "", IFERROR(VLOOKUP(M6710, Data!$A$1:$B$5, 2, 0), "Unkown fuel"))</f>
        <v>harmful</v>
      </c>
      <c r="O6710" t="s">
        <v>23</v>
      </c>
      <c r="P6710" t="s">
        <v>24</v>
      </c>
      <c r="Q6710" t="s">
        <v>33</v>
      </c>
      <c r="R6710" t="s">
        <v>390</v>
      </c>
      <c r="S6710">
        <v>814</v>
      </c>
      <c r="T6710" t="s">
        <v>541</v>
      </c>
      <c r="U6710" t="s">
        <v>542</v>
      </c>
      <c r="V6710">
        <v>5</v>
      </c>
      <c r="W6710" t="s">
        <v>1179</v>
      </c>
    </row>
    <row r="6711" spans="1:23" x14ac:dyDescent="0.3">
      <c r="A6711">
        <v>6899</v>
      </c>
      <c r="B6711" t="s">
        <v>18</v>
      </c>
      <c r="C6711">
        <v>2016</v>
      </c>
      <c r="D6711">
        <f t="shared" ca="1" si="416"/>
        <v>7</v>
      </c>
      <c r="E6711" s="5">
        <v>470000</v>
      </c>
      <c r="F6711">
        <v>23700</v>
      </c>
      <c r="G6711" t="s">
        <v>38</v>
      </c>
      <c r="H6711" t="str">
        <f t="shared" si="417"/>
        <v>Central</v>
      </c>
      <c r="I6711" t="s">
        <v>983</v>
      </c>
      <c r="J6711" t="str">
        <f t="shared" si="418"/>
        <v>Nebraska</v>
      </c>
      <c r="K6711" t="s">
        <v>1934</v>
      </c>
      <c r="L6711" t="str">
        <f t="shared" si="419"/>
        <v>La Vista</v>
      </c>
      <c r="M6711" t="s">
        <v>41</v>
      </c>
      <c r="N6711" t="str">
        <f>IF(M6711="", "", IFERROR(VLOOKUP(M6711, Data!$A$1:$B$5, 2, 0), "Unkown fuel"))</f>
        <v>harmful</v>
      </c>
      <c r="O6711" t="s">
        <v>23</v>
      </c>
      <c r="P6711" t="s">
        <v>24</v>
      </c>
      <c r="Q6711" t="s">
        <v>25</v>
      </c>
      <c r="R6711" t="s">
        <v>389</v>
      </c>
      <c r="S6711">
        <v>1197</v>
      </c>
      <c r="T6711" t="s">
        <v>265</v>
      </c>
      <c r="U6711" t="s">
        <v>266</v>
      </c>
      <c r="V6711">
        <v>5</v>
      </c>
      <c r="W6711" t="s">
        <v>1179</v>
      </c>
    </row>
    <row r="6712" spans="1:23" x14ac:dyDescent="0.3">
      <c r="A6712">
        <v>6900</v>
      </c>
      <c r="B6712" t="s">
        <v>18</v>
      </c>
      <c r="C6712">
        <v>2016</v>
      </c>
      <c r="D6712">
        <f t="shared" ca="1" si="416"/>
        <v>7</v>
      </c>
      <c r="E6712" s="5">
        <v>470000</v>
      </c>
      <c r="F6712">
        <v>23700</v>
      </c>
      <c r="G6712" t="s">
        <v>124</v>
      </c>
      <c r="H6712" t="str">
        <f t="shared" si="417"/>
        <v>South</v>
      </c>
      <c r="I6712" t="s">
        <v>196</v>
      </c>
      <c r="J6712" t="str">
        <f t="shared" si="418"/>
        <v>Florida</v>
      </c>
      <c r="K6712" t="s">
        <v>2386</v>
      </c>
      <c r="L6712" t="str">
        <f t="shared" si="419"/>
        <v>Hialeah</v>
      </c>
      <c r="M6712" t="s">
        <v>41</v>
      </c>
      <c r="N6712" t="str">
        <f>IF(M6712="", "", IFERROR(VLOOKUP(M6712, Data!$A$1:$B$5, 2, 0), "Unkown fuel"))</f>
        <v>harmful</v>
      </c>
      <c r="O6712" t="s">
        <v>23</v>
      </c>
      <c r="P6712" t="s">
        <v>24</v>
      </c>
      <c r="Q6712" t="s">
        <v>25</v>
      </c>
      <c r="R6712" t="s">
        <v>389</v>
      </c>
      <c r="S6712">
        <v>1197</v>
      </c>
      <c r="T6712" t="s">
        <v>265</v>
      </c>
      <c r="U6712" t="s">
        <v>266</v>
      </c>
      <c r="V6712">
        <v>5</v>
      </c>
      <c r="W6712" t="s">
        <v>1179</v>
      </c>
    </row>
    <row r="6713" spans="1:23" x14ac:dyDescent="0.3">
      <c r="A6713">
        <v>6901</v>
      </c>
      <c r="B6713" t="s">
        <v>153</v>
      </c>
      <c r="C6713">
        <v>2019</v>
      </c>
      <c r="D6713">
        <f t="shared" ca="1" si="416"/>
        <v>4</v>
      </c>
      <c r="E6713" s="5">
        <v>1520000</v>
      </c>
      <c r="F6713">
        <v>10000</v>
      </c>
      <c r="G6713" t="s">
        <v>38</v>
      </c>
      <c r="H6713" t="str">
        <f t="shared" si="417"/>
        <v>Central</v>
      </c>
      <c r="I6713" t="s">
        <v>983</v>
      </c>
      <c r="J6713" t="str">
        <f t="shared" si="418"/>
        <v>Nebraska</v>
      </c>
      <c r="K6713" t="s">
        <v>1934</v>
      </c>
      <c r="L6713" t="str">
        <f t="shared" si="419"/>
        <v>La Vista</v>
      </c>
      <c r="M6713" t="s">
        <v>41</v>
      </c>
      <c r="N6713" t="str">
        <f>IF(M6713="", "", IFERROR(VLOOKUP(M6713, Data!$A$1:$B$5, 2, 0), "Unkown fuel"))</f>
        <v>harmful</v>
      </c>
      <c r="O6713" t="s">
        <v>23</v>
      </c>
      <c r="P6713" t="s">
        <v>24</v>
      </c>
      <c r="Q6713" t="s">
        <v>25</v>
      </c>
      <c r="R6713" t="s">
        <v>155</v>
      </c>
      <c r="S6713">
        <v>1368</v>
      </c>
      <c r="T6713" t="s">
        <v>277</v>
      </c>
      <c r="U6713" t="s">
        <v>157</v>
      </c>
      <c r="V6713">
        <v>5</v>
      </c>
      <c r="W6713" t="s">
        <v>1179</v>
      </c>
    </row>
    <row r="6714" spans="1:23" x14ac:dyDescent="0.3">
      <c r="A6714">
        <v>6902</v>
      </c>
      <c r="B6714" t="s">
        <v>18</v>
      </c>
      <c r="C6714">
        <v>2014</v>
      </c>
      <c r="D6714">
        <f t="shared" ca="1" si="416"/>
        <v>9</v>
      </c>
      <c r="E6714" s="5">
        <v>229999</v>
      </c>
      <c r="F6714">
        <v>53473</v>
      </c>
      <c r="G6714" t="s">
        <v>56</v>
      </c>
      <c r="H6714" t="str">
        <f t="shared" si="417"/>
        <v>West</v>
      </c>
      <c r="I6714" t="s">
        <v>21</v>
      </c>
      <c r="J6714" t="str">
        <f t="shared" si="418"/>
        <v>Washington</v>
      </c>
      <c r="K6714" t="s">
        <v>1993</v>
      </c>
      <c r="L6714" t="str">
        <f t="shared" si="419"/>
        <v>Lacey</v>
      </c>
      <c r="M6714" t="s">
        <v>41</v>
      </c>
      <c r="N6714" t="str">
        <f>IF(M6714="", "", IFERROR(VLOOKUP(M6714, Data!$A$1:$B$5, 2, 0), "Unkown fuel"))</f>
        <v>harmful</v>
      </c>
      <c r="O6714" t="s">
        <v>23</v>
      </c>
      <c r="P6714" t="s">
        <v>24</v>
      </c>
      <c r="Q6714" t="s">
        <v>25</v>
      </c>
      <c r="R6714" t="s">
        <v>140</v>
      </c>
      <c r="S6714">
        <v>998</v>
      </c>
      <c r="T6714" t="s">
        <v>166</v>
      </c>
      <c r="U6714" t="s">
        <v>141</v>
      </c>
      <c r="V6714">
        <v>5</v>
      </c>
      <c r="W6714" t="s">
        <v>1179</v>
      </c>
    </row>
    <row r="6715" spans="1:23" x14ac:dyDescent="0.3">
      <c r="A6715">
        <v>6903</v>
      </c>
      <c r="B6715" t="s">
        <v>88</v>
      </c>
      <c r="C6715">
        <v>2011</v>
      </c>
      <c r="D6715">
        <f t="shared" ca="1" si="416"/>
        <v>12</v>
      </c>
      <c r="E6715" s="5">
        <v>250000</v>
      </c>
      <c r="F6715">
        <v>100000</v>
      </c>
      <c r="G6715" t="s">
        <v>56</v>
      </c>
      <c r="H6715" t="str">
        <f t="shared" si="417"/>
        <v>West</v>
      </c>
      <c r="I6715" t="s">
        <v>21</v>
      </c>
      <c r="J6715" t="str">
        <f t="shared" si="418"/>
        <v>Washington</v>
      </c>
      <c r="K6715" t="s">
        <v>1993</v>
      </c>
      <c r="L6715" t="str">
        <f t="shared" si="419"/>
        <v>Lacey</v>
      </c>
      <c r="M6715" t="s">
        <v>22</v>
      </c>
      <c r="N6715" t="str">
        <f>IF(M6715="", "", IFERROR(VLOOKUP(M6715, Data!$A$1:$B$5, 2, 0), "Unkown fuel"))</f>
        <v>very harmful</v>
      </c>
      <c r="O6715" t="s">
        <v>23</v>
      </c>
      <c r="P6715" t="s">
        <v>24</v>
      </c>
      <c r="Q6715" t="s">
        <v>33</v>
      </c>
      <c r="R6715" t="s">
        <v>489</v>
      </c>
      <c r="S6715">
        <v>2523</v>
      </c>
      <c r="T6715" t="s">
        <v>486</v>
      </c>
      <c r="U6715" t="s">
        <v>596</v>
      </c>
      <c r="V6715">
        <v>9</v>
      </c>
      <c r="W6715" t="s">
        <v>1179</v>
      </c>
    </row>
    <row r="6716" spans="1:23" x14ac:dyDescent="0.3">
      <c r="A6716">
        <v>6904</v>
      </c>
      <c r="B6716" t="s">
        <v>88</v>
      </c>
      <c r="C6716">
        <v>2016</v>
      </c>
      <c r="D6716">
        <f t="shared" ca="1" si="416"/>
        <v>7</v>
      </c>
      <c r="E6716" s="5">
        <v>1350000</v>
      </c>
      <c r="F6716">
        <v>25000</v>
      </c>
      <c r="G6716" t="s">
        <v>56</v>
      </c>
      <c r="H6716" t="str">
        <f t="shared" si="417"/>
        <v>West</v>
      </c>
      <c r="I6716" t="s">
        <v>21</v>
      </c>
      <c r="J6716" t="str">
        <f t="shared" si="418"/>
        <v>Washington</v>
      </c>
      <c r="K6716" t="s">
        <v>1993</v>
      </c>
      <c r="L6716" t="str">
        <f t="shared" si="419"/>
        <v>Lacey</v>
      </c>
      <c r="M6716" t="s">
        <v>22</v>
      </c>
      <c r="N6716" t="str">
        <f>IF(M6716="", "", IFERROR(VLOOKUP(M6716, Data!$A$1:$B$5, 2, 0), "Unkown fuel"))</f>
        <v>very harmful</v>
      </c>
      <c r="O6716" t="s">
        <v>23</v>
      </c>
      <c r="P6716" t="s">
        <v>24</v>
      </c>
      <c r="Q6716" t="s">
        <v>25</v>
      </c>
      <c r="R6716" t="s">
        <v>155</v>
      </c>
      <c r="S6716">
        <v>2179</v>
      </c>
      <c r="T6716" t="s">
        <v>446</v>
      </c>
      <c r="U6716" t="s">
        <v>447</v>
      </c>
      <c r="V6716">
        <v>7</v>
      </c>
      <c r="W6716" t="s">
        <v>1179</v>
      </c>
    </row>
    <row r="6717" spans="1:23" x14ac:dyDescent="0.3">
      <c r="A6717">
        <v>6905</v>
      </c>
      <c r="B6717" t="s">
        <v>46</v>
      </c>
      <c r="C6717">
        <v>2013</v>
      </c>
      <c r="D6717">
        <f t="shared" ca="1" si="416"/>
        <v>10</v>
      </c>
      <c r="E6717" s="5">
        <v>220000</v>
      </c>
      <c r="F6717">
        <v>80000</v>
      </c>
      <c r="G6717" t="s">
        <v>56</v>
      </c>
      <c r="H6717" t="str">
        <f t="shared" si="417"/>
        <v>West</v>
      </c>
      <c r="I6717" t="s">
        <v>21</v>
      </c>
      <c r="J6717" t="str">
        <f t="shared" si="418"/>
        <v>Washington</v>
      </c>
      <c r="K6717" t="s">
        <v>1993</v>
      </c>
      <c r="L6717" t="str">
        <f t="shared" si="419"/>
        <v>Lacey</v>
      </c>
      <c r="M6717" t="s">
        <v>41</v>
      </c>
      <c r="N6717" t="str">
        <f>IF(M6717="", "", IFERROR(VLOOKUP(M6717, Data!$A$1:$B$5, 2, 0), "Unkown fuel"))</f>
        <v>harmful</v>
      </c>
      <c r="O6717" t="s">
        <v>23</v>
      </c>
      <c r="P6717" t="s">
        <v>24</v>
      </c>
      <c r="Q6717" t="s">
        <v>25</v>
      </c>
      <c r="R6717" t="s">
        <v>308</v>
      </c>
      <c r="S6717">
        <v>1086</v>
      </c>
      <c r="T6717" t="s">
        <v>309</v>
      </c>
      <c r="U6717" t="s">
        <v>310</v>
      </c>
      <c r="V6717">
        <v>5</v>
      </c>
      <c r="W6717" t="s">
        <v>1179</v>
      </c>
    </row>
    <row r="6718" spans="1:23" x14ac:dyDescent="0.3">
      <c r="A6718">
        <v>6906</v>
      </c>
      <c r="B6718" t="s">
        <v>46</v>
      </c>
      <c r="C6718">
        <v>2015</v>
      </c>
      <c r="D6718">
        <f t="shared" ca="1" si="416"/>
        <v>8</v>
      </c>
      <c r="E6718" s="5">
        <v>360000</v>
      </c>
      <c r="F6718">
        <v>120000</v>
      </c>
      <c r="G6718" t="s">
        <v>19</v>
      </c>
      <c r="H6718" t="str">
        <f t="shared" si="417"/>
        <v>East</v>
      </c>
      <c r="I6718" t="s">
        <v>206</v>
      </c>
      <c r="J6718" t="str">
        <f t="shared" si="418"/>
        <v>Pennsylvania</v>
      </c>
      <c r="K6718" t="s">
        <v>2387</v>
      </c>
      <c r="L6718" t="str">
        <f t="shared" si="419"/>
        <v>Hermitage</v>
      </c>
      <c r="M6718" t="s">
        <v>22</v>
      </c>
      <c r="N6718" t="str">
        <f>IF(M6718="", "", IFERROR(VLOOKUP(M6718, Data!$A$1:$B$5, 2, 0), "Unkown fuel"))</f>
        <v>very harmful</v>
      </c>
      <c r="O6718" t="s">
        <v>23</v>
      </c>
      <c r="P6718" t="s">
        <v>24</v>
      </c>
      <c r="Q6718" t="s">
        <v>25</v>
      </c>
      <c r="R6718" t="s">
        <v>545</v>
      </c>
      <c r="S6718">
        <v>1120</v>
      </c>
      <c r="T6718" t="s">
        <v>561</v>
      </c>
      <c r="U6718" t="s">
        <v>547</v>
      </c>
      <c r="V6718">
        <v>5</v>
      </c>
      <c r="W6718" t="s">
        <v>1179</v>
      </c>
    </row>
    <row r="6719" spans="1:23" x14ac:dyDescent="0.3">
      <c r="A6719">
        <v>6907</v>
      </c>
      <c r="B6719" t="s">
        <v>18</v>
      </c>
      <c r="C6719">
        <v>2018</v>
      </c>
      <c r="D6719">
        <f t="shared" ca="1" si="416"/>
        <v>5</v>
      </c>
      <c r="E6719" s="5">
        <v>350000</v>
      </c>
      <c r="F6719">
        <v>40000</v>
      </c>
      <c r="G6719" t="s">
        <v>19</v>
      </c>
      <c r="H6719" t="str">
        <f t="shared" si="417"/>
        <v>East</v>
      </c>
      <c r="I6719" t="s">
        <v>206</v>
      </c>
      <c r="J6719" t="str">
        <f t="shared" si="418"/>
        <v>Pennsylvania</v>
      </c>
      <c r="K6719" t="s">
        <v>2387</v>
      </c>
      <c r="L6719" t="str">
        <f t="shared" si="419"/>
        <v>Hermitage</v>
      </c>
      <c r="M6719" t="s">
        <v>41</v>
      </c>
      <c r="N6719" t="str">
        <f>IF(M6719="", "", IFERROR(VLOOKUP(M6719, Data!$A$1:$B$5, 2, 0), "Unkown fuel"))</f>
        <v>harmful</v>
      </c>
      <c r="O6719" t="s">
        <v>23</v>
      </c>
      <c r="P6719" t="s">
        <v>24</v>
      </c>
      <c r="Q6719" t="s">
        <v>25</v>
      </c>
      <c r="R6719" t="s">
        <v>140</v>
      </c>
      <c r="S6719">
        <v>998</v>
      </c>
      <c r="T6719" t="s">
        <v>166</v>
      </c>
      <c r="U6719" t="s">
        <v>141</v>
      </c>
      <c r="V6719">
        <v>5</v>
      </c>
      <c r="W6719" t="s">
        <v>1179</v>
      </c>
    </row>
    <row r="6720" spans="1:23" x14ac:dyDescent="0.3">
      <c r="A6720">
        <v>6908</v>
      </c>
      <c r="B6720" t="s">
        <v>46</v>
      </c>
      <c r="C6720">
        <v>2012</v>
      </c>
      <c r="D6720">
        <f t="shared" ca="1" si="416"/>
        <v>11</v>
      </c>
      <c r="E6720" s="5">
        <v>500000</v>
      </c>
      <c r="F6720">
        <v>70000</v>
      </c>
      <c r="G6720" t="s">
        <v>19</v>
      </c>
      <c r="H6720" t="str">
        <f t="shared" si="417"/>
        <v>East</v>
      </c>
      <c r="I6720" t="s">
        <v>206</v>
      </c>
      <c r="J6720" t="str">
        <f t="shared" si="418"/>
        <v>Pennsylvania</v>
      </c>
      <c r="K6720" t="s">
        <v>2387</v>
      </c>
      <c r="L6720" t="str">
        <f t="shared" si="419"/>
        <v>Hermitage</v>
      </c>
      <c r="M6720" t="s">
        <v>22</v>
      </c>
      <c r="N6720" t="str">
        <f>IF(M6720="", "", IFERROR(VLOOKUP(M6720, Data!$A$1:$B$5, 2, 0), "Unkown fuel"))</f>
        <v>very harmful</v>
      </c>
      <c r="O6720" t="s">
        <v>23</v>
      </c>
      <c r="P6720" t="s">
        <v>24</v>
      </c>
      <c r="Q6720" t="s">
        <v>25</v>
      </c>
      <c r="R6720" t="s">
        <v>288</v>
      </c>
      <c r="S6720">
        <v>1582</v>
      </c>
      <c r="T6720" t="s">
        <v>289</v>
      </c>
      <c r="U6720" t="s">
        <v>290</v>
      </c>
      <c r="V6720">
        <v>5</v>
      </c>
      <c r="W6720" t="s">
        <v>1179</v>
      </c>
    </row>
    <row r="6721" spans="1:23" x14ac:dyDescent="0.3">
      <c r="A6721">
        <v>6909</v>
      </c>
      <c r="B6721" t="s">
        <v>120</v>
      </c>
      <c r="C6721">
        <v>2013</v>
      </c>
      <c r="D6721">
        <f t="shared" ca="1" si="416"/>
        <v>10</v>
      </c>
      <c r="E6721" s="5">
        <v>145000</v>
      </c>
      <c r="F6721">
        <v>90000</v>
      </c>
      <c r="G6721" t="s">
        <v>19</v>
      </c>
      <c r="H6721" t="str">
        <f t="shared" si="417"/>
        <v>East</v>
      </c>
      <c r="I6721" t="s">
        <v>206</v>
      </c>
      <c r="J6721" t="str">
        <f t="shared" si="418"/>
        <v>Pennsylvania</v>
      </c>
      <c r="K6721" t="s">
        <v>2387</v>
      </c>
      <c r="L6721" t="str">
        <f t="shared" si="419"/>
        <v>Hermitage</v>
      </c>
      <c r="M6721" t="s">
        <v>22</v>
      </c>
      <c r="N6721" t="str">
        <f>IF(M6721="", "", IFERROR(VLOOKUP(M6721, Data!$A$1:$B$5, 2, 0), "Unkown fuel"))</f>
        <v>very harmful</v>
      </c>
      <c r="O6721" t="s">
        <v>23</v>
      </c>
      <c r="P6721" t="s">
        <v>24</v>
      </c>
      <c r="Q6721" t="s">
        <v>42</v>
      </c>
      <c r="R6721" t="s">
        <v>583</v>
      </c>
      <c r="S6721">
        <v>936</v>
      </c>
      <c r="T6721" t="s">
        <v>584</v>
      </c>
      <c r="U6721" t="s">
        <v>585</v>
      </c>
      <c r="V6721">
        <v>5</v>
      </c>
      <c r="W6721" t="s">
        <v>1179</v>
      </c>
    </row>
    <row r="6722" spans="1:23" x14ac:dyDescent="0.3">
      <c r="A6722">
        <v>6910</v>
      </c>
      <c r="B6722" t="s">
        <v>120</v>
      </c>
      <c r="C6722">
        <v>2014</v>
      </c>
      <c r="D6722">
        <f t="shared" ref="D6722:D6785" ca="1" si="420">TRUNC(YEARFRAC(DATE(C6722,1,1), TODAY(), 1))</f>
        <v>9</v>
      </c>
      <c r="E6722" s="5">
        <v>300000</v>
      </c>
      <c r="F6722">
        <v>51000</v>
      </c>
      <c r="G6722" t="s">
        <v>19</v>
      </c>
      <c r="H6722" t="str">
        <f t="shared" ref="H6722:H6785" si="421">TRIM(G6722)</f>
        <v>East</v>
      </c>
      <c r="I6722" t="s">
        <v>206</v>
      </c>
      <c r="J6722" t="str">
        <f t="shared" ref="J6722:J6785" si="422">TRIM(I6722)</f>
        <v>Pennsylvania</v>
      </c>
      <c r="K6722" t="s">
        <v>2387</v>
      </c>
      <c r="L6722" t="str">
        <f t="shared" ref="L6722:L6785" si="423">TRIM(K6722)</f>
        <v>Hermitage</v>
      </c>
      <c r="M6722" t="s">
        <v>41</v>
      </c>
      <c r="N6722" t="str">
        <f>IF(M6722="", "", IFERROR(VLOOKUP(M6722, Data!$A$1:$B$5, 2, 0), "Unkown fuel"))</f>
        <v>harmful</v>
      </c>
      <c r="O6722" t="s">
        <v>23</v>
      </c>
      <c r="P6722" t="s">
        <v>24</v>
      </c>
      <c r="Q6722" t="s">
        <v>25</v>
      </c>
      <c r="R6722" t="s">
        <v>121</v>
      </c>
      <c r="S6722">
        <v>1199</v>
      </c>
      <c r="T6722" t="s">
        <v>2388</v>
      </c>
      <c r="U6722" t="s">
        <v>600</v>
      </c>
      <c r="V6722">
        <v>5</v>
      </c>
      <c r="W6722" t="s">
        <v>1179</v>
      </c>
    </row>
    <row r="6723" spans="1:23" x14ac:dyDescent="0.3">
      <c r="A6723">
        <v>6912</v>
      </c>
      <c r="B6723" t="s">
        <v>46</v>
      </c>
      <c r="C6723">
        <v>2009</v>
      </c>
      <c r="D6723">
        <f t="shared" ca="1" si="420"/>
        <v>14</v>
      </c>
      <c r="E6723" s="5">
        <v>180000</v>
      </c>
      <c r="F6723">
        <v>87000</v>
      </c>
      <c r="G6723" t="s">
        <v>19</v>
      </c>
      <c r="H6723" t="str">
        <f t="shared" si="421"/>
        <v>East</v>
      </c>
      <c r="I6723" t="s">
        <v>206</v>
      </c>
      <c r="J6723" t="str">
        <f t="shared" si="422"/>
        <v>Pennsylvania</v>
      </c>
      <c r="K6723" t="s">
        <v>2387</v>
      </c>
      <c r="L6723" t="str">
        <f t="shared" si="423"/>
        <v>Hermitage</v>
      </c>
      <c r="M6723" t="s">
        <v>41</v>
      </c>
      <c r="N6723" t="str">
        <f>IF(M6723="", "", IFERROR(VLOOKUP(M6723, Data!$A$1:$B$5, 2, 0), "Unkown fuel"))</f>
        <v>harmful</v>
      </c>
      <c r="O6723" t="s">
        <v>23</v>
      </c>
      <c r="P6723" t="s">
        <v>24</v>
      </c>
      <c r="Q6723" t="s">
        <v>33</v>
      </c>
      <c r="R6723" t="s">
        <v>448</v>
      </c>
      <c r="S6723">
        <v>1495</v>
      </c>
      <c r="T6723" t="s">
        <v>449</v>
      </c>
      <c r="U6723" t="s">
        <v>450</v>
      </c>
      <c r="V6723">
        <v>5</v>
      </c>
      <c r="W6723" t="s">
        <v>1179</v>
      </c>
    </row>
    <row r="6724" spans="1:23" x14ac:dyDescent="0.3">
      <c r="A6724">
        <v>6914</v>
      </c>
      <c r="B6724" t="s">
        <v>18</v>
      </c>
      <c r="C6724">
        <v>2013</v>
      </c>
      <c r="D6724">
        <f t="shared" ca="1" si="420"/>
        <v>10</v>
      </c>
      <c r="E6724" s="5">
        <v>530000</v>
      </c>
      <c r="F6724">
        <v>40000</v>
      </c>
      <c r="G6724" t="s">
        <v>56</v>
      </c>
      <c r="H6724" t="str">
        <f t="shared" si="421"/>
        <v>West</v>
      </c>
      <c r="I6724" t="s">
        <v>57</v>
      </c>
      <c r="J6724" t="str">
        <f t="shared" si="422"/>
        <v>California</v>
      </c>
      <c r="K6724" t="s">
        <v>2096</v>
      </c>
      <c r="L6724" t="str">
        <f t="shared" si="423"/>
        <v>Thousand Oaks</v>
      </c>
      <c r="M6724" t="s">
        <v>22</v>
      </c>
      <c r="N6724" t="str">
        <f>IF(M6724="", "", IFERROR(VLOOKUP(M6724, Data!$A$1:$B$5, 2, 0), "Unkown fuel"))</f>
        <v>very harmful</v>
      </c>
      <c r="O6724" t="s">
        <v>23</v>
      </c>
      <c r="P6724" t="s">
        <v>24</v>
      </c>
      <c r="Q6724" t="s">
        <v>25</v>
      </c>
      <c r="R6724" t="s">
        <v>26</v>
      </c>
      <c r="S6724">
        <v>1248</v>
      </c>
      <c r="T6724" t="s">
        <v>27</v>
      </c>
      <c r="U6724" t="s">
        <v>28</v>
      </c>
      <c r="V6724">
        <v>5</v>
      </c>
      <c r="W6724" t="s">
        <v>1179</v>
      </c>
    </row>
    <row r="6725" spans="1:23" x14ac:dyDescent="0.3">
      <c r="A6725">
        <v>6915</v>
      </c>
      <c r="B6725" t="s">
        <v>75</v>
      </c>
      <c r="C6725">
        <v>2014</v>
      </c>
      <c r="D6725">
        <f t="shared" ca="1" si="420"/>
        <v>9</v>
      </c>
      <c r="E6725" s="5">
        <v>620000</v>
      </c>
      <c r="F6725">
        <v>90000</v>
      </c>
      <c r="G6725" t="s">
        <v>56</v>
      </c>
      <c r="H6725" t="str">
        <f t="shared" si="421"/>
        <v>West</v>
      </c>
      <c r="I6725" t="s">
        <v>57</v>
      </c>
      <c r="J6725" t="str">
        <f t="shared" si="422"/>
        <v>California</v>
      </c>
      <c r="K6725" t="s">
        <v>2096</v>
      </c>
      <c r="L6725" t="str">
        <f t="shared" si="423"/>
        <v>Thousand Oaks</v>
      </c>
      <c r="M6725" t="s">
        <v>22</v>
      </c>
      <c r="N6725" t="str">
        <f>IF(M6725="", "", IFERROR(VLOOKUP(M6725, Data!$A$1:$B$5, 2, 0), "Unkown fuel"))</f>
        <v>very harmful</v>
      </c>
      <c r="O6725" t="s">
        <v>23</v>
      </c>
      <c r="P6725" t="s">
        <v>24</v>
      </c>
      <c r="Q6725" t="s">
        <v>33</v>
      </c>
      <c r="R6725" t="s">
        <v>76</v>
      </c>
      <c r="S6725">
        <v>1461</v>
      </c>
      <c r="T6725" t="s">
        <v>77</v>
      </c>
      <c r="U6725" t="s">
        <v>78</v>
      </c>
      <c r="V6725">
        <v>5</v>
      </c>
      <c r="W6725" t="s">
        <v>1179</v>
      </c>
    </row>
    <row r="6726" spans="1:23" x14ac:dyDescent="0.3">
      <c r="A6726">
        <v>6916</v>
      </c>
      <c r="B6726" t="s">
        <v>65</v>
      </c>
      <c r="C6726">
        <v>2015</v>
      </c>
      <c r="D6726">
        <f t="shared" ca="1" si="420"/>
        <v>8</v>
      </c>
      <c r="E6726" s="5">
        <v>360000</v>
      </c>
      <c r="F6726">
        <v>110000</v>
      </c>
      <c r="G6726" t="s">
        <v>56</v>
      </c>
      <c r="H6726" t="str">
        <f t="shared" si="421"/>
        <v>West</v>
      </c>
      <c r="I6726" t="s">
        <v>57</v>
      </c>
      <c r="J6726" t="str">
        <f t="shared" si="422"/>
        <v>California</v>
      </c>
      <c r="K6726" t="s">
        <v>2096</v>
      </c>
      <c r="L6726" t="str">
        <f t="shared" si="423"/>
        <v>Thousand Oaks</v>
      </c>
      <c r="M6726" t="s">
        <v>41</v>
      </c>
      <c r="N6726" t="str">
        <f>IF(M6726="", "", IFERROR(VLOOKUP(M6726, Data!$A$1:$B$5, 2, 0), "Unkown fuel"))</f>
        <v>harmful</v>
      </c>
      <c r="O6726" t="s">
        <v>23</v>
      </c>
      <c r="P6726" t="s">
        <v>24</v>
      </c>
      <c r="Q6726" t="s">
        <v>42</v>
      </c>
      <c r="R6726" t="s">
        <v>335</v>
      </c>
      <c r="S6726">
        <v>1496</v>
      </c>
      <c r="T6726" t="s">
        <v>100</v>
      </c>
      <c r="U6726" t="s">
        <v>528</v>
      </c>
      <c r="V6726">
        <v>5</v>
      </c>
      <c r="W6726" t="s">
        <v>1179</v>
      </c>
    </row>
    <row r="6727" spans="1:23" x14ac:dyDescent="0.3">
      <c r="A6727">
        <v>6917</v>
      </c>
      <c r="B6727" t="s">
        <v>46</v>
      </c>
      <c r="C6727">
        <v>2010</v>
      </c>
      <c r="D6727">
        <f t="shared" ca="1" si="420"/>
        <v>13</v>
      </c>
      <c r="E6727" s="5">
        <v>245000</v>
      </c>
      <c r="F6727">
        <v>86000</v>
      </c>
      <c r="G6727" t="s">
        <v>56</v>
      </c>
      <c r="H6727" t="str">
        <f t="shared" si="421"/>
        <v>West</v>
      </c>
      <c r="I6727" t="s">
        <v>57</v>
      </c>
      <c r="J6727" t="str">
        <f t="shared" si="422"/>
        <v>California</v>
      </c>
      <c r="K6727" t="s">
        <v>2096</v>
      </c>
      <c r="L6727" t="str">
        <f t="shared" si="423"/>
        <v>Thousand Oaks</v>
      </c>
      <c r="M6727" t="s">
        <v>41</v>
      </c>
      <c r="N6727" t="str">
        <f>IF(M6727="", "", IFERROR(VLOOKUP(M6727, Data!$A$1:$B$5, 2, 0), "Unkown fuel"))</f>
        <v>harmful</v>
      </c>
      <c r="O6727" t="s">
        <v>23</v>
      </c>
      <c r="P6727" t="s">
        <v>24</v>
      </c>
      <c r="Q6727" t="s">
        <v>33</v>
      </c>
      <c r="R6727" t="s">
        <v>308</v>
      </c>
      <c r="S6727">
        <v>1086</v>
      </c>
      <c r="T6727" t="s">
        <v>309</v>
      </c>
      <c r="U6727" t="s">
        <v>310</v>
      </c>
      <c r="V6727">
        <v>5</v>
      </c>
      <c r="W6727" t="s">
        <v>1179</v>
      </c>
    </row>
    <row r="6728" spans="1:23" x14ac:dyDescent="0.3">
      <c r="A6728">
        <v>6919</v>
      </c>
      <c r="B6728" t="s">
        <v>69</v>
      </c>
      <c r="C6728">
        <v>2003</v>
      </c>
      <c r="D6728">
        <f t="shared" ca="1" si="420"/>
        <v>20</v>
      </c>
      <c r="E6728" s="5">
        <v>130000</v>
      </c>
      <c r="F6728">
        <v>80000</v>
      </c>
      <c r="G6728" t="s">
        <v>56</v>
      </c>
      <c r="H6728" t="str">
        <f t="shared" si="421"/>
        <v>West</v>
      </c>
      <c r="I6728" t="s">
        <v>57</v>
      </c>
      <c r="J6728" t="str">
        <f t="shared" si="422"/>
        <v>California</v>
      </c>
      <c r="K6728" t="s">
        <v>2096</v>
      </c>
      <c r="L6728" t="str">
        <f t="shared" si="423"/>
        <v>Thousand Oaks</v>
      </c>
      <c r="M6728" t="s">
        <v>41</v>
      </c>
      <c r="N6728" t="str">
        <f>IF(M6728="", "", IFERROR(VLOOKUP(M6728, Data!$A$1:$B$5, 2, 0), "Unkown fuel"))</f>
        <v>harmful</v>
      </c>
      <c r="O6728" t="s">
        <v>23</v>
      </c>
      <c r="P6728" t="s">
        <v>24</v>
      </c>
      <c r="Q6728" t="s">
        <v>42</v>
      </c>
      <c r="R6728" t="s">
        <v>454</v>
      </c>
      <c r="S6728">
        <v>1597</v>
      </c>
      <c r="T6728" t="s">
        <v>632</v>
      </c>
      <c r="U6728" t="s">
        <v>1309</v>
      </c>
      <c r="V6728">
        <v>5</v>
      </c>
      <c r="W6728" t="s">
        <v>1179</v>
      </c>
    </row>
    <row r="6729" spans="1:23" x14ac:dyDescent="0.3">
      <c r="A6729">
        <v>6920</v>
      </c>
      <c r="B6729" t="s">
        <v>18</v>
      </c>
      <c r="C6729">
        <v>1999</v>
      </c>
      <c r="D6729">
        <f t="shared" ca="1" si="420"/>
        <v>24</v>
      </c>
      <c r="E6729" s="5">
        <v>70000</v>
      </c>
      <c r="F6729">
        <v>65000</v>
      </c>
      <c r="G6729" t="s">
        <v>56</v>
      </c>
      <c r="H6729" t="str">
        <f t="shared" si="421"/>
        <v>West</v>
      </c>
      <c r="I6729" t="s">
        <v>57</v>
      </c>
      <c r="J6729" t="str">
        <f t="shared" si="422"/>
        <v>California</v>
      </c>
      <c r="K6729" t="s">
        <v>2389</v>
      </c>
      <c r="L6729" t="str">
        <f t="shared" si="423"/>
        <v>Torrance</v>
      </c>
      <c r="M6729" t="s">
        <v>41</v>
      </c>
      <c r="N6729" t="str">
        <f>IF(M6729="", "", IFERROR(VLOOKUP(M6729, Data!$A$1:$B$5, 2, 0), "Unkown fuel"))</f>
        <v>harmful</v>
      </c>
      <c r="O6729" t="s">
        <v>23</v>
      </c>
      <c r="P6729" t="s">
        <v>24</v>
      </c>
      <c r="Q6729" t="s">
        <v>304</v>
      </c>
      <c r="R6729" t="s">
        <v>1106</v>
      </c>
      <c r="S6729">
        <v>1298</v>
      </c>
      <c r="T6729" t="s">
        <v>680</v>
      </c>
      <c r="U6729" t="s">
        <v>1925</v>
      </c>
      <c r="V6729">
        <v>5</v>
      </c>
      <c r="W6729" t="s">
        <v>1179</v>
      </c>
    </row>
    <row r="6730" spans="1:23" x14ac:dyDescent="0.3">
      <c r="A6730">
        <v>6921</v>
      </c>
      <c r="B6730" t="s">
        <v>18</v>
      </c>
      <c r="C6730">
        <v>1999</v>
      </c>
      <c r="D6730">
        <f t="shared" ca="1" si="420"/>
        <v>24</v>
      </c>
      <c r="E6730" s="5">
        <v>70000</v>
      </c>
      <c r="F6730">
        <v>70000</v>
      </c>
      <c r="G6730" t="s">
        <v>56</v>
      </c>
      <c r="H6730" t="str">
        <f t="shared" si="421"/>
        <v>West</v>
      </c>
      <c r="I6730" t="s">
        <v>57</v>
      </c>
      <c r="J6730" t="str">
        <f t="shared" si="422"/>
        <v>California</v>
      </c>
      <c r="K6730" t="s">
        <v>2389</v>
      </c>
      <c r="L6730" t="str">
        <f t="shared" si="423"/>
        <v>Torrance</v>
      </c>
      <c r="M6730" t="s">
        <v>41</v>
      </c>
      <c r="N6730" t="str">
        <f>IF(M6730="", "", IFERROR(VLOOKUP(M6730, Data!$A$1:$B$5, 2, 0), "Unkown fuel"))</f>
        <v>harmful</v>
      </c>
      <c r="O6730" t="s">
        <v>23</v>
      </c>
      <c r="P6730" t="s">
        <v>24</v>
      </c>
      <c r="Q6730" t="s">
        <v>304</v>
      </c>
      <c r="R6730" t="s">
        <v>1106</v>
      </c>
      <c r="S6730">
        <v>1298</v>
      </c>
      <c r="T6730" t="s">
        <v>680</v>
      </c>
      <c r="U6730" t="s">
        <v>1925</v>
      </c>
      <c r="V6730">
        <v>5</v>
      </c>
      <c r="W6730" t="s">
        <v>1179</v>
      </c>
    </row>
    <row r="6731" spans="1:23" x14ac:dyDescent="0.3">
      <c r="A6731">
        <v>6922</v>
      </c>
      <c r="B6731" t="s">
        <v>69</v>
      </c>
      <c r="C6731">
        <v>2014</v>
      </c>
      <c r="D6731">
        <f t="shared" ca="1" si="420"/>
        <v>9</v>
      </c>
      <c r="E6731" s="5">
        <v>650000</v>
      </c>
      <c r="F6731">
        <v>140000</v>
      </c>
      <c r="G6731" t="s">
        <v>56</v>
      </c>
      <c r="H6731" t="str">
        <f t="shared" si="421"/>
        <v>West</v>
      </c>
      <c r="I6731" t="s">
        <v>57</v>
      </c>
      <c r="J6731" t="str">
        <f t="shared" si="422"/>
        <v>California</v>
      </c>
      <c r="K6731" t="s">
        <v>2389</v>
      </c>
      <c r="L6731" t="str">
        <f t="shared" si="423"/>
        <v>Torrance</v>
      </c>
      <c r="M6731" t="s">
        <v>22</v>
      </c>
      <c r="N6731" t="str">
        <f>IF(M6731="", "", IFERROR(VLOOKUP(M6731, Data!$A$1:$B$5, 2, 0), "Unkown fuel"))</f>
        <v>very harmful</v>
      </c>
      <c r="O6731" t="s">
        <v>23</v>
      </c>
      <c r="P6731" t="s">
        <v>24</v>
      </c>
      <c r="Q6731" t="s">
        <v>33</v>
      </c>
      <c r="R6731" t="s">
        <v>1619</v>
      </c>
      <c r="S6731">
        <v>1498</v>
      </c>
      <c r="T6731" t="s">
        <v>1620</v>
      </c>
      <c r="U6731" t="s">
        <v>568</v>
      </c>
      <c r="V6731">
        <v>5</v>
      </c>
      <c r="W6731" t="s">
        <v>1179</v>
      </c>
    </row>
    <row r="6732" spans="1:23" x14ac:dyDescent="0.3">
      <c r="A6732">
        <v>6923</v>
      </c>
      <c r="B6732" t="s">
        <v>18</v>
      </c>
      <c r="C6732">
        <v>2019</v>
      </c>
      <c r="D6732">
        <f t="shared" ca="1" si="420"/>
        <v>4</v>
      </c>
      <c r="E6732" s="5">
        <v>610000</v>
      </c>
      <c r="F6732">
        <v>18000</v>
      </c>
      <c r="G6732" t="s">
        <v>56</v>
      </c>
      <c r="H6732" t="str">
        <f t="shared" si="421"/>
        <v>West</v>
      </c>
      <c r="I6732" t="s">
        <v>57</v>
      </c>
      <c r="J6732" t="str">
        <f t="shared" si="422"/>
        <v>California</v>
      </c>
      <c r="K6732" t="s">
        <v>2389</v>
      </c>
      <c r="L6732" t="str">
        <f t="shared" si="423"/>
        <v>Torrance</v>
      </c>
      <c r="M6732" t="s">
        <v>41</v>
      </c>
      <c r="N6732" t="str">
        <f>IF(M6732="", "", IFERROR(VLOOKUP(M6732, Data!$A$1:$B$5, 2, 0), "Unkown fuel"))</f>
        <v>harmful</v>
      </c>
      <c r="O6732" t="s">
        <v>23</v>
      </c>
      <c r="P6732" t="s">
        <v>24</v>
      </c>
      <c r="Q6732" t="s">
        <v>25</v>
      </c>
      <c r="R6732" t="s">
        <v>264</v>
      </c>
      <c r="S6732">
        <v>1197</v>
      </c>
      <c r="T6732" t="s">
        <v>265</v>
      </c>
      <c r="U6732" t="s">
        <v>266</v>
      </c>
      <c r="V6732">
        <v>5</v>
      </c>
      <c r="W6732" t="s">
        <v>1179</v>
      </c>
    </row>
    <row r="6733" spans="1:23" x14ac:dyDescent="0.3">
      <c r="A6733">
        <v>6924</v>
      </c>
      <c r="B6733" t="s">
        <v>18</v>
      </c>
      <c r="C6733">
        <v>2015</v>
      </c>
      <c r="D6733">
        <f t="shared" ca="1" si="420"/>
        <v>8</v>
      </c>
      <c r="E6733" s="5">
        <v>300000</v>
      </c>
      <c r="F6733">
        <v>24000</v>
      </c>
      <c r="G6733" t="s">
        <v>56</v>
      </c>
      <c r="H6733" t="str">
        <f t="shared" si="421"/>
        <v>West</v>
      </c>
      <c r="I6733" t="s">
        <v>57</v>
      </c>
      <c r="J6733" t="str">
        <f t="shared" si="422"/>
        <v>California</v>
      </c>
      <c r="K6733" t="s">
        <v>2043</v>
      </c>
      <c r="L6733" t="str">
        <f t="shared" si="423"/>
        <v>Hacienda Heights</v>
      </c>
      <c r="M6733" t="s">
        <v>41</v>
      </c>
      <c r="N6733" t="str">
        <f>IF(M6733="", "", IFERROR(VLOOKUP(M6733, Data!$A$1:$B$5, 2, 0), "Unkown fuel"))</f>
        <v>harmful</v>
      </c>
      <c r="O6733" t="s">
        <v>23</v>
      </c>
      <c r="P6733" t="s">
        <v>24</v>
      </c>
      <c r="Q6733" t="s">
        <v>25</v>
      </c>
      <c r="R6733" t="s">
        <v>140</v>
      </c>
      <c r="S6733">
        <v>998</v>
      </c>
      <c r="T6733" t="s">
        <v>166</v>
      </c>
      <c r="U6733" t="s">
        <v>141</v>
      </c>
      <c r="V6733">
        <v>5</v>
      </c>
      <c r="W6733" t="s">
        <v>1179</v>
      </c>
    </row>
    <row r="6734" spans="1:23" x14ac:dyDescent="0.3">
      <c r="A6734">
        <v>6925</v>
      </c>
      <c r="B6734" t="s">
        <v>46</v>
      </c>
      <c r="C6734">
        <v>2014</v>
      </c>
      <c r="D6734">
        <f t="shared" ca="1" si="420"/>
        <v>9</v>
      </c>
      <c r="E6734" s="5">
        <v>425000</v>
      </c>
      <c r="F6734">
        <v>60000</v>
      </c>
      <c r="G6734" t="s">
        <v>56</v>
      </c>
      <c r="H6734" t="str">
        <f t="shared" si="421"/>
        <v>West</v>
      </c>
      <c r="I6734" t="s">
        <v>57</v>
      </c>
      <c r="J6734" t="str">
        <f t="shared" si="422"/>
        <v>California</v>
      </c>
      <c r="K6734" t="s">
        <v>2043</v>
      </c>
      <c r="L6734" t="str">
        <f t="shared" si="423"/>
        <v>Hacienda Heights</v>
      </c>
      <c r="M6734" t="s">
        <v>22</v>
      </c>
      <c r="N6734" t="str">
        <f>IF(M6734="", "", IFERROR(VLOOKUP(M6734, Data!$A$1:$B$5, 2, 0), "Unkown fuel"))</f>
        <v>very harmful</v>
      </c>
      <c r="O6734" t="s">
        <v>23</v>
      </c>
      <c r="P6734" t="s">
        <v>24</v>
      </c>
      <c r="Q6734" t="s">
        <v>25</v>
      </c>
      <c r="R6734" t="s">
        <v>496</v>
      </c>
      <c r="S6734">
        <v>1120</v>
      </c>
      <c r="T6734" t="s">
        <v>458</v>
      </c>
      <c r="U6734" t="s">
        <v>497</v>
      </c>
      <c r="V6734">
        <v>5</v>
      </c>
      <c r="W6734" t="s">
        <v>1179</v>
      </c>
    </row>
    <row r="6735" spans="1:23" x14ac:dyDescent="0.3">
      <c r="A6735">
        <v>6926</v>
      </c>
      <c r="B6735" t="s">
        <v>46</v>
      </c>
      <c r="C6735">
        <v>2012</v>
      </c>
      <c r="D6735">
        <f t="shared" ca="1" si="420"/>
        <v>11</v>
      </c>
      <c r="E6735" s="5">
        <v>450000</v>
      </c>
      <c r="F6735">
        <v>150000</v>
      </c>
      <c r="G6735" t="s">
        <v>56</v>
      </c>
      <c r="H6735" t="str">
        <f t="shared" si="421"/>
        <v>West</v>
      </c>
      <c r="I6735" t="s">
        <v>57</v>
      </c>
      <c r="J6735" t="str">
        <f t="shared" si="422"/>
        <v>California</v>
      </c>
      <c r="K6735" t="s">
        <v>2043</v>
      </c>
      <c r="L6735" t="str">
        <f t="shared" si="423"/>
        <v>Hacienda Heights</v>
      </c>
      <c r="M6735" t="s">
        <v>22</v>
      </c>
      <c r="N6735" t="str">
        <f>IF(M6735="", "", IFERROR(VLOOKUP(M6735, Data!$A$1:$B$5, 2, 0), "Unkown fuel"))</f>
        <v>very harmful</v>
      </c>
      <c r="O6735" t="s">
        <v>23</v>
      </c>
      <c r="P6735" t="s">
        <v>24</v>
      </c>
      <c r="Q6735" t="s">
        <v>42</v>
      </c>
      <c r="R6735" t="s">
        <v>288</v>
      </c>
      <c r="S6735">
        <v>1582</v>
      </c>
      <c r="T6735" t="s">
        <v>289</v>
      </c>
      <c r="U6735" t="s">
        <v>290</v>
      </c>
      <c r="V6735">
        <v>5</v>
      </c>
      <c r="W6735" t="s">
        <v>1179</v>
      </c>
    </row>
    <row r="6736" spans="1:23" x14ac:dyDescent="0.3">
      <c r="A6736">
        <v>6927</v>
      </c>
      <c r="B6736" t="s">
        <v>46</v>
      </c>
      <c r="C6736">
        <v>2011</v>
      </c>
      <c r="D6736">
        <f t="shared" ca="1" si="420"/>
        <v>12</v>
      </c>
      <c r="E6736" s="5">
        <v>450000</v>
      </c>
      <c r="F6736">
        <v>108000</v>
      </c>
      <c r="G6736" t="s">
        <v>56</v>
      </c>
      <c r="H6736" t="str">
        <f t="shared" si="421"/>
        <v>West</v>
      </c>
      <c r="I6736" t="s">
        <v>57</v>
      </c>
      <c r="J6736" t="str">
        <f t="shared" si="422"/>
        <v>California</v>
      </c>
      <c r="K6736" t="s">
        <v>2043</v>
      </c>
      <c r="L6736" t="str">
        <f t="shared" si="423"/>
        <v>Hacienda Heights</v>
      </c>
      <c r="M6736" t="s">
        <v>22</v>
      </c>
      <c r="N6736" t="str">
        <f>IF(M6736="", "", IFERROR(VLOOKUP(M6736, Data!$A$1:$B$5, 2, 0), "Unkown fuel"))</f>
        <v>very harmful</v>
      </c>
      <c r="O6736" t="s">
        <v>23</v>
      </c>
      <c r="P6736" t="s">
        <v>24</v>
      </c>
      <c r="Q6736" t="s">
        <v>25</v>
      </c>
      <c r="R6736" t="s">
        <v>288</v>
      </c>
      <c r="S6736">
        <v>1582</v>
      </c>
      <c r="T6736" t="s">
        <v>464</v>
      </c>
      <c r="U6736" t="s">
        <v>302</v>
      </c>
      <c r="V6736">
        <v>5</v>
      </c>
      <c r="W6736" t="s">
        <v>1179</v>
      </c>
    </row>
    <row r="6737" spans="1:23" x14ac:dyDescent="0.3">
      <c r="A6737">
        <v>6928</v>
      </c>
      <c r="B6737" t="s">
        <v>46</v>
      </c>
      <c r="C6737">
        <v>2011</v>
      </c>
      <c r="D6737">
        <f t="shared" ca="1" si="420"/>
        <v>12</v>
      </c>
      <c r="E6737" s="5">
        <v>340000</v>
      </c>
      <c r="F6737">
        <v>60000</v>
      </c>
      <c r="G6737" t="s">
        <v>56</v>
      </c>
      <c r="H6737" t="str">
        <f t="shared" si="421"/>
        <v>West</v>
      </c>
      <c r="I6737" t="s">
        <v>57</v>
      </c>
      <c r="J6737" t="str">
        <f t="shared" si="422"/>
        <v>California</v>
      </c>
      <c r="K6737" t="s">
        <v>2043</v>
      </c>
      <c r="L6737" t="str">
        <f t="shared" si="423"/>
        <v>Hacienda Heights</v>
      </c>
      <c r="M6737" t="s">
        <v>41</v>
      </c>
      <c r="N6737" t="str">
        <f>IF(M6737="", "", IFERROR(VLOOKUP(M6737, Data!$A$1:$B$5, 2, 0), "Unkown fuel"))</f>
        <v>harmful</v>
      </c>
      <c r="O6737" t="s">
        <v>23</v>
      </c>
      <c r="P6737" t="s">
        <v>154</v>
      </c>
      <c r="Q6737" t="s">
        <v>42</v>
      </c>
      <c r="R6737" t="s">
        <v>436</v>
      </c>
      <c r="S6737">
        <v>1197</v>
      </c>
      <c r="T6737" t="s">
        <v>212</v>
      </c>
      <c r="U6737" t="s">
        <v>453</v>
      </c>
      <c r="V6737">
        <v>5</v>
      </c>
      <c r="W6737" t="s">
        <v>1179</v>
      </c>
    </row>
    <row r="6738" spans="1:23" x14ac:dyDescent="0.3">
      <c r="A6738">
        <v>6929</v>
      </c>
      <c r="B6738" t="s">
        <v>18</v>
      </c>
      <c r="C6738">
        <v>2013</v>
      </c>
      <c r="D6738">
        <f t="shared" ca="1" si="420"/>
        <v>10</v>
      </c>
      <c r="E6738" s="5">
        <v>650000</v>
      </c>
      <c r="F6738">
        <v>90000</v>
      </c>
      <c r="G6738" t="s">
        <v>56</v>
      </c>
      <c r="H6738" t="str">
        <f t="shared" si="421"/>
        <v>West</v>
      </c>
      <c r="I6738" t="s">
        <v>57</v>
      </c>
      <c r="J6738" t="str">
        <f t="shared" si="422"/>
        <v>California</v>
      </c>
      <c r="K6738" t="s">
        <v>2043</v>
      </c>
      <c r="L6738" t="str">
        <f t="shared" si="423"/>
        <v>Hacienda Heights</v>
      </c>
      <c r="M6738" t="s">
        <v>22</v>
      </c>
      <c r="N6738" t="str">
        <f>IF(M6738="", "", IFERROR(VLOOKUP(M6738, Data!$A$1:$B$5, 2, 0), "Unkown fuel"))</f>
        <v>very harmful</v>
      </c>
      <c r="O6738" t="s">
        <v>23</v>
      </c>
      <c r="P6738" t="s">
        <v>24</v>
      </c>
      <c r="Q6738" t="s">
        <v>25</v>
      </c>
      <c r="R6738" t="s">
        <v>307</v>
      </c>
      <c r="S6738">
        <v>1248</v>
      </c>
      <c r="T6738" t="s">
        <v>216</v>
      </c>
      <c r="U6738" t="s">
        <v>95</v>
      </c>
      <c r="V6738">
        <v>7</v>
      </c>
      <c r="W6738" t="s">
        <v>1179</v>
      </c>
    </row>
    <row r="6739" spans="1:23" x14ac:dyDescent="0.3">
      <c r="A6739">
        <v>6930</v>
      </c>
      <c r="B6739" t="s">
        <v>109</v>
      </c>
      <c r="C6739">
        <v>2009</v>
      </c>
      <c r="D6739">
        <f t="shared" ca="1" si="420"/>
        <v>14</v>
      </c>
      <c r="E6739" s="5">
        <v>160000</v>
      </c>
      <c r="F6739">
        <v>70000</v>
      </c>
      <c r="G6739" t="s">
        <v>56</v>
      </c>
      <c r="H6739" t="str">
        <f t="shared" si="421"/>
        <v>West</v>
      </c>
      <c r="I6739" t="s">
        <v>57</v>
      </c>
      <c r="J6739" t="str">
        <f t="shared" si="422"/>
        <v>California</v>
      </c>
      <c r="K6739" t="s">
        <v>2390</v>
      </c>
      <c r="L6739" t="str">
        <f t="shared" si="423"/>
        <v>Granite Bay</v>
      </c>
      <c r="M6739" t="s">
        <v>22</v>
      </c>
      <c r="N6739" t="str">
        <f>IF(M6739="", "", IFERROR(VLOOKUP(M6739, Data!$A$1:$B$5, 2, 0), "Unkown fuel"))</f>
        <v>very harmful</v>
      </c>
      <c r="O6739" t="s">
        <v>23</v>
      </c>
      <c r="P6739" t="s">
        <v>24</v>
      </c>
      <c r="Q6739" t="s">
        <v>25</v>
      </c>
      <c r="R6739" t="s">
        <v>285</v>
      </c>
      <c r="S6739">
        <v>1396</v>
      </c>
      <c r="T6739" t="s">
        <v>471</v>
      </c>
      <c r="U6739" t="s">
        <v>287</v>
      </c>
      <c r="V6739">
        <v>5</v>
      </c>
      <c r="W6739" t="s">
        <v>1179</v>
      </c>
    </row>
    <row r="6740" spans="1:23" x14ac:dyDescent="0.3">
      <c r="A6740">
        <v>6931</v>
      </c>
      <c r="B6740" t="s">
        <v>109</v>
      </c>
      <c r="C6740">
        <v>2014</v>
      </c>
      <c r="D6740">
        <f t="shared" ca="1" si="420"/>
        <v>9</v>
      </c>
      <c r="E6740" s="5">
        <v>250000</v>
      </c>
      <c r="F6740">
        <v>120000</v>
      </c>
      <c r="G6740" t="s">
        <v>56</v>
      </c>
      <c r="H6740" t="str">
        <f t="shared" si="421"/>
        <v>West</v>
      </c>
      <c r="I6740" t="s">
        <v>57</v>
      </c>
      <c r="J6740" t="str">
        <f t="shared" si="422"/>
        <v>California</v>
      </c>
      <c r="K6740" t="s">
        <v>2390</v>
      </c>
      <c r="L6740" t="str">
        <f t="shared" si="423"/>
        <v>Granite Bay</v>
      </c>
      <c r="M6740" t="s">
        <v>22</v>
      </c>
      <c r="N6740" t="str">
        <f>IF(M6740="", "", IFERROR(VLOOKUP(M6740, Data!$A$1:$B$5, 2, 0), "Unkown fuel"))</f>
        <v>very harmful</v>
      </c>
      <c r="O6740" t="s">
        <v>23</v>
      </c>
      <c r="P6740" t="s">
        <v>24</v>
      </c>
      <c r="Q6740" t="s">
        <v>25</v>
      </c>
      <c r="R6740" t="s">
        <v>260</v>
      </c>
      <c r="S6740">
        <v>1405</v>
      </c>
      <c r="T6740" t="s">
        <v>458</v>
      </c>
      <c r="U6740" t="s">
        <v>459</v>
      </c>
      <c r="V6740">
        <v>5</v>
      </c>
      <c r="W6740" t="s">
        <v>1179</v>
      </c>
    </row>
    <row r="6741" spans="1:23" x14ac:dyDescent="0.3">
      <c r="A6741">
        <v>6932</v>
      </c>
      <c r="B6741" t="s">
        <v>120</v>
      </c>
      <c r="C6741">
        <v>2012</v>
      </c>
      <c r="D6741">
        <f t="shared" ca="1" si="420"/>
        <v>11</v>
      </c>
      <c r="E6741" s="5">
        <v>225000</v>
      </c>
      <c r="F6741">
        <v>100000</v>
      </c>
      <c r="G6741" t="s">
        <v>56</v>
      </c>
      <c r="H6741" t="str">
        <f t="shared" si="421"/>
        <v>West</v>
      </c>
      <c r="I6741" t="s">
        <v>57</v>
      </c>
      <c r="J6741" t="str">
        <f t="shared" si="422"/>
        <v>California</v>
      </c>
      <c r="K6741" t="s">
        <v>2390</v>
      </c>
      <c r="L6741" t="str">
        <f t="shared" si="423"/>
        <v>Granite Bay</v>
      </c>
      <c r="M6741" t="s">
        <v>22</v>
      </c>
      <c r="N6741" t="str">
        <f>IF(M6741="", "", IFERROR(VLOOKUP(M6741, Data!$A$1:$B$5, 2, 0), "Unkown fuel"))</f>
        <v>very harmful</v>
      </c>
      <c r="O6741" t="s">
        <v>23</v>
      </c>
      <c r="P6741" t="s">
        <v>24</v>
      </c>
      <c r="Q6741" t="s">
        <v>42</v>
      </c>
      <c r="R6741" t="s">
        <v>583</v>
      </c>
      <c r="S6741">
        <v>936</v>
      </c>
      <c r="T6741" t="s">
        <v>584</v>
      </c>
      <c r="U6741" t="s">
        <v>585</v>
      </c>
      <c r="V6741">
        <v>5</v>
      </c>
      <c r="W6741" t="s">
        <v>1179</v>
      </c>
    </row>
    <row r="6742" spans="1:23" x14ac:dyDescent="0.3">
      <c r="A6742">
        <v>6933</v>
      </c>
      <c r="B6742" t="s">
        <v>109</v>
      </c>
      <c r="C6742">
        <v>2007</v>
      </c>
      <c r="D6742">
        <f t="shared" ca="1" si="420"/>
        <v>16</v>
      </c>
      <c r="E6742" s="5">
        <v>55000</v>
      </c>
      <c r="F6742">
        <v>75958</v>
      </c>
      <c r="G6742" t="s">
        <v>56</v>
      </c>
      <c r="H6742" t="str">
        <f t="shared" si="421"/>
        <v>West</v>
      </c>
      <c r="I6742" t="s">
        <v>57</v>
      </c>
      <c r="J6742" t="str">
        <f t="shared" si="422"/>
        <v>California</v>
      </c>
      <c r="K6742" t="s">
        <v>2390</v>
      </c>
      <c r="L6742" t="str">
        <f t="shared" si="423"/>
        <v>Granite Bay</v>
      </c>
      <c r="M6742" t="s">
        <v>22</v>
      </c>
      <c r="N6742" t="str">
        <f>IF(M6742="", "", IFERROR(VLOOKUP(M6742, Data!$A$1:$B$5, 2, 0), "Unkown fuel"))</f>
        <v>very harmful</v>
      </c>
      <c r="O6742" t="s">
        <v>23</v>
      </c>
      <c r="P6742" t="s">
        <v>24</v>
      </c>
      <c r="Q6742" t="s">
        <v>33</v>
      </c>
      <c r="R6742" t="s">
        <v>588</v>
      </c>
      <c r="S6742">
        <v>1396</v>
      </c>
      <c r="T6742" t="s">
        <v>589</v>
      </c>
      <c r="U6742" t="s">
        <v>590</v>
      </c>
      <c r="V6742">
        <v>5</v>
      </c>
      <c r="W6742" t="s">
        <v>1179</v>
      </c>
    </row>
    <row r="6743" spans="1:23" x14ac:dyDescent="0.3">
      <c r="A6743">
        <v>6934</v>
      </c>
      <c r="B6743" t="s">
        <v>18</v>
      </c>
      <c r="C6743">
        <v>1996</v>
      </c>
      <c r="D6743">
        <f t="shared" ca="1" si="420"/>
        <v>27</v>
      </c>
      <c r="E6743" s="5">
        <v>42000</v>
      </c>
      <c r="F6743">
        <v>70000</v>
      </c>
      <c r="G6743" t="s">
        <v>124</v>
      </c>
      <c r="H6743" t="str">
        <f t="shared" si="421"/>
        <v>South</v>
      </c>
      <c r="I6743" t="s">
        <v>832</v>
      </c>
      <c r="J6743" t="str">
        <f t="shared" si="422"/>
        <v>South Carolina</v>
      </c>
      <c r="K6743" t="s">
        <v>2347</v>
      </c>
      <c r="L6743" t="str">
        <f t="shared" si="423"/>
        <v>Florence</v>
      </c>
      <c r="M6743" t="s">
        <v>41</v>
      </c>
      <c r="N6743" t="str">
        <f>IF(M6743="", "", IFERROR(VLOOKUP(M6743, Data!$A$1:$B$5, 2, 0), "Unkown fuel"))</f>
        <v>harmful</v>
      </c>
      <c r="O6743" t="s">
        <v>23</v>
      </c>
      <c r="P6743" t="s">
        <v>24</v>
      </c>
      <c r="Q6743" t="s">
        <v>42</v>
      </c>
      <c r="R6743" t="s">
        <v>50</v>
      </c>
      <c r="S6743">
        <v>796</v>
      </c>
      <c r="T6743" t="s">
        <v>63</v>
      </c>
      <c r="U6743" t="s">
        <v>64</v>
      </c>
      <c r="V6743">
        <v>4</v>
      </c>
      <c r="W6743" t="s">
        <v>1179</v>
      </c>
    </row>
    <row r="6744" spans="1:23" x14ac:dyDescent="0.3">
      <c r="A6744">
        <v>6936</v>
      </c>
      <c r="B6744" t="s">
        <v>46</v>
      </c>
      <c r="C6744">
        <v>2006</v>
      </c>
      <c r="D6744">
        <f t="shared" ca="1" si="420"/>
        <v>17</v>
      </c>
      <c r="E6744" s="5">
        <v>282000</v>
      </c>
      <c r="F6744">
        <v>128000</v>
      </c>
      <c r="G6744" t="s">
        <v>38</v>
      </c>
      <c r="H6744" t="str">
        <f t="shared" si="421"/>
        <v>Central</v>
      </c>
      <c r="I6744" t="s">
        <v>39</v>
      </c>
      <c r="J6744" t="str">
        <f t="shared" si="422"/>
        <v>Illinois</v>
      </c>
      <c r="K6744" t="s">
        <v>1859</v>
      </c>
      <c r="L6744" t="str">
        <f t="shared" si="423"/>
        <v>Urbana</v>
      </c>
      <c r="M6744" t="s">
        <v>22</v>
      </c>
      <c r="N6744" t="str">
        <f>IF(M6744="", "", IFERROR(VLOOKUP(M6744, Data!$A$1:$B$5, 2, 0), "Unkown fuel"))</f>
        <v>very harmful</v>
      </c>
      <c r="O6744" t="s">
        <v>23</v>
      </c>
      <c r="P6744" t="s">
        <v>24</v>
      </c>
      <c r="Q6744" t="s">
        <v>304</v>
      </c>
      <c r="R6744" t="s">
        <v>1006</v>
      </c>
      <c r="S6744">
        <v>1991</v>
      </c>
      <c r="T6744" t="s">
        <v>627</v>
      </c>
      <c r="U6744" t="s">
        <v>940</v>
      </c>
      <c r="V6744">
        <v>7</v>
      </c>
      <c r="W6744" t="s">
        <v>1179</v>
      </c>
    </row>
    <row r="6745" spans="1:23" x14ac:dyDescent="0.3">
      <c r="A6745">
        <v>6937</v>
      </c>
      <c r="B6745" t="s">
        <v>109</v>
      </c>
      <c r="C6745">
        <v>2007</v>
      </c>
      <c r="D6745">
        <f t="shared" ca="1" si="420"/>
        <v>16</v>
      </c>
      <c r="E6745" s="5">
        <v>80000</v>
      </c>
      <c r="F6745">
        <v>110000</v>
      </c>
      <c r="G6745" t="s">
        <v>38</v>
      </c>
      <c r="H6745" t="str">
        <f t="shared" si="421"/>
        <v>Central</v>
      </c>
      <c r="I6745" t="s">
        <v>39</v>
      </c>
      <c r="J6745" t="str">
        <f t="shared" si="422"/>
        <v>Illinois</v>
      </c>
      <c r="K6745" t="s">
        <v>1859</v>
      </c>
      <c r="L6745" t="str">
        <f t="shared" si="423"/>
        <v>Urbana</v>
      </c>
      <c r="M6745" t="s">
        <v>22</v>
      </c>
      <c r="N6745" t="str">
        <f>IF(M6745="", "", IFERROR(VLOOKUP(M6745, Data!$A$1:$B$5, 2, 0), "Unkown fuel"))</f>
        <v>very harmful</v>
      </c>
      <c r="O6745" t="s">
        <v>23</v>
      </c>
      <c r="P6745" t="s">
        <v>24</v>
      </c>
      <c r="Q6745" t="s">
        <v>42</v>
      </c>
      <c r="R6745" t="s">
        <v>127</v>
      </c>
      <c r="S6745">
        <v>1405</v>
      </c>
      <c r="T6745" t="s">
        <v>665</v>
      </c>
      <c r="U6745" t="s">
        <v>716</v>
      </c>
      <c r="V6745">
        <v>5</v>
      </c>
      <c r="W6745" t="s">
        <v>1179</v>
      </c>
    </row>
    <row r="6746" spans="1:23" x14ac:dyDescent="0.3">
      <c r="A6746">
        <v>6938</v>
      </c>
      <c r="B6746" t="s">
        <v>18</v>
      </c>
      <c r="C6746">
        <v>2016</v>
      </c>
      <c r="D6746">
        <f t="shared" ca="1" si="420"/>
        <v>7</v>
      </c>
      <c r="E6746" s="5">
        <v>500000</v>
      </c>
      <c r="F6746">
        <v>40000</v>
      </c>
      <c r="G6746" t="s">
        <v>38</v>
      </c>
      <c r="H6746" t="str">
        <f t="shared" si="421"/>
        <v>Central</v>
      </c>
      <c r="I6746" t="s">
        <v>39</v>
      </c>
      <c r="J6746" t="str">
        <f t="shared" si="422"/>
        <v>Illinois</v>
      </c>
      <c r="K6746" t="s">
        <v>1859</v>
      </c>
      <c r="L6746" t="str">
        <f t="shared" si="423"/>
        <v>Urbana</v>
      </c>
      <c r="M6746" t="s">
        <v>41</v>
      </c>
      <c r="N6746" t="str">
        <f>IF(M6746="", "", IFERROR(VLOOKUP(M6746, Data!$A$1:$B$5, 2, 0), "Unkown fuel"))</f>
        <v>harmful</v>
      </c>
      <c r="O6746" t="s">
        <v>23</v>
      </c>
      <c r="P6746" t="s">
        <v>24</v>
      </c>
      <c r="Q6746" t="s">
        <v>25</v>
      </c>
      <c r="R6746" t="s">
        <v>295</v>
      </c>
      <c r="S6746">
        <v>1197</v>
      </c>
      <c r="T6746" t="s">
        <v>165</v>
      </c>
      <c r="U6746" t="s">
        <v>115</v>
      </c>
      <c r="V6746">
        <v>5</v>
      </c>
      <c r="W6746" t="s">
        <v>1179</v>
      </c>
    </row>
    <row r="6747" spans="1:23" x14ac:dyDescent="0.3">
      <c r="A6747">
        <v>6939</v>
      </c>
      <c r="B6747" t="s">
        <v>69</v>
      </c>
      <c r="C6747">
        <v>2016</v>
      </c>
      <c r="D6747">
        <f t="shared" ca="1" si="420"/>
        <v>7</v>
      </c>
      <c r="E6747" s="5">
        <v>500000</v>
      </c>
      <c r="F6747">
        <v>70000</v>
      </c>
      <c r="G6747" t="s">
        <v>124</v>
      </c>
      <c r="H6747" t="str">
        <f t="shared" si="421"/>
        <v>South</v>
      </c>
      <c r="I6747" t="s">
        <v>196</v>
      </c>
      <c r="J6747" t="str">
        <f t="shared" si="422"/>
        <v>Florida</v>
      </c>
      <c r="K6747" t="s">
        <v>1372</v>
      </c>
      <c r="L6747" t="str">
        <f t="shared" si="423"/>
        <v>Sarasota</v>
      </c>
      <c r="M6747" t="s">
        <v>22</v>
      </c>
      <c r="N6747" t="str">
        <f>IF(M6747="", "", IFERROR(VLOOKUP(M6747, Data!$A$1:$B$5, 2, 0), "Unkown fuel"))</f>
        <v>very harmful</v>
      </c>
      <c r="O6747" t="s">
        <v>23</v>
      </c>
      <c r="P6747" t="s">
        <v>24</v>
      </c>
      <c r="Q6747" t="s">
        <v>25</v>
      </c>
      <c r="R6747" t="s">
        <v>737</v>
      </c>
      <c r="S6747">
        <v>1498</v>
      </c>
      <c r="T6747" t="s">
        <v>738</v>
      </c>
      <c r="U6747" t="s">
        <v>719</v>
      </c>
      <c r="V6747">
        <v>5</v>
      </c>
      <c r="W6747" t="s">
        <v>1179</v>
      </c>
    </row>
    <row r="6748" spans="1:23" x14ac:dyDescent="0.3">
      <c r="A6748">
        <v>6940</v>
      </c>
      <c r="B6748" t="s">
        <v>18</v>
      </c>
      <c r="C6748">
        <v>2011</v>
      </c>
      <c r="D6748">
        <f t="shared" ca="1" si="420"/>
        <v>12</v>
      </c>
      <c r="E6748" s="5">
        <v>400000</v>
      </c>
      <c r="F6748">
        <v>60000</v>
      </c>
      <c r="G6748" t="s">
        <v>124</v>
      </c>
      <c r="H6748" t="str">
        <f t="shared" si="421"/>
        <v>South</v>
      </c>
      <c r="I6748" t="s">
        <v>196</v>
      </c>
      <c r="J6748" t="str">
        <f t="shared" si="422"/>
        <v>Florida</v>
      </c>
      <c r="K6748" t="s">
        <v>1372</v>
      </c>
      <c r="L6748" t="str">
        <f t="shared" si="423"/>
        <v>Sarasota</v>
      </c>
      <c r="M6748" t="s">
        <v>22</v>
      </c>
      <c r="N6748" t="str">
        <f>IF(M6748="", "", IFERROR(VLOOKUP(M6748, Data!$A$1:$B$5, 2, 0), "Unkown fuel"))</f>
        <v>very harmful</v>
      </c>
      <c r="O6748" t="s">
        <v>23</v>
      </c>
      <c r="P6748" t="s">
        <v>24</v>
      </c>
      <c r="Q6748" t="s">
        <v>25</v>
      </c>
      <c r="R6748" t="s">
        <v>230</v>
      </c>
      <c r="S6748">
        <v>1248</v>
      </c>
      <c r="T6748" t="s">
        <v>27</v>
      </c>
      <c r="U6748" t="s">
        <v>28</v>
      </c>
      <c r="V6748">
        <v>5</v>
      </c>
      <c r="W6748" t="s">
        <v>1179</v>
      </c>
    </row>
    <row r="6749" spans="1:23" x14ac:dyDescent="0.3">
      <c r="A6749">
        <v>6941</v>
      </c>
      <c r="B6749" t="s">
        <v>88</v>
      </c>
      <c r="C6749">
        <v>2013</v>
      </c>
      <c r="D6749">
        <f t="shared" ca="1" si="420"/>
        <v>10</v>
      </c>
      <c r="E6749" s="5">
        <v>550000</v>
      </c>
      <c r="F6749">
        <v>90000</v>
      </c>
      <c r="G6749" t="s">
        <v>124</v>
      </c>
      <c r="H6749" t="str">
        <f t="shared" si="421"/>
        <v>South</v>
      </c>
      <c r="I6749" t="s">
        <v>196</v>
      </c>
      <c r="J6749" t="str">
        <f t="shared" si="422"/>
        <v>Florida</v>
      </c>
      <c r="K6749" t="s">
        <v>1372</v>
      </c>
      <c r="L6749" t="str">
        <f t="shared" si="423"/>
        <v>Sarasota</v>
      </c>
      <c r="M6749" t="s">
        <v>22</v>
      </c>
      <c r="N6749" t="str">
        <f>IF(M6749="", "", IFERROR(VLOOKUP(M6749, Data!$A$1:$B$5, 2, 0), "Unkown fuel"))</f>
        <v>very harmful</v>
      </c>
      <c r="O6749" t="s">
        <v>23</v>
      </c>
      <c r="P6749" t="s">
        <v>24</v>
      </c>
      <c r="Q6749" t="s">
        <v>25</v>
      </c>
      <c r="R6749" t="s">
        <v>489</v>
      </c>
      <c r="S6749">
        <v>2523</v>
      </c>
      <c r="T6749" t="s">
        <v>309</v>
      </c>
      <c r="U6749" t="s">
        <v>490</v>
      </c>
      <c r="V6749">
        <v>7</v>
      </c>
      <c r="W6749" t="s">
        <v>1179</v>
      </c>
    </row>
    <row r="6750" spans="1:23" x14ac:dyDescent="0.3">
      <c r="A6750">
        <v>6942</v>
      </c>
      <c r="B6750" t="s">
        <v>109</v>
      </c>
      <c r="C6750">
        <v>2007</v>
      </c>
      <c r="D6750">
        <f t="shared" ca="1" si="420"/>
        <v>16</v>
      </c>
      <c r="E6750" s="5">
        <v>200000</v>
      </c>
      <c r="F6750">
        <v>70000</v>
      </c>
      <c r="G6750" t="s">
        <v>124</v>
      </c>
      <c r="H6750" t="str">
        <f t="shared" si="421"/>
        <v>South</v>
      </c>
      <c r="I6750" t="s">
        <v>196</v>
      </c>
      <c r="J6750" t="str">
        <f t="shared" si="422"/>
        <v>Florida</v>
      </c>
      <c r="K6750" t="s">
        <v>1372</v>
      </c>
      <c r="L6750" t="str">
        <f t="shared" si="423"/>
        <v>Sarasota</v>
      </c>
      <c r="M6750" t="s">
        <v>22</v>
      </c>
      <c r="N6750" t="str">
        <f>IF(M6750="", "", IFERROR(VLOOKUP(M6750, Data!$A$1:$B$5, 2, 0), "Unkown fuel"))</f>
        <v>very harmful</v>
      </c>
      <c r="O6750" t="s">
        <v>23</v>
      </c>
      <c r="P6750" t="s">
        <v>24</v>
      </c>
      <c r="Q6750" t="s">
        <v>33</v>
      </c>
      <c r="R6750" t="s">
        <v>150</v>
      </c>
      <c r="S6750">
        <v>2179</v>
      </c>
      <c r="T6750" t="s">
        <v>293</v>
      </c>
      <c r="U6750" t="s">
        <v>152</v>
      </c>
      <c r="V6750">
        <v>7</v>
      </c>
      <c r="W6750" t="s">
        <v>1179</v>
      </c>
    </row>
    <row r="6751" spans="1:23" x14ac:dyDescent="0.3">
      <c r="A6751">
        <v>6943</v>
      </c>
      <c r="B6751" t="s">
        <v>46</v>
      </c>
      <c r="C6751">
        <v>2012</v>
      </c>
      <c r="D6751">
        <f t="shared" ca="1" si="420"/>
        <v>11</v>
      </c>
      <c r="E6751" s="5">
        <v>280000</v>
      </c>
      <c r="F6751">
        <v>65000</v>
      </c>
      <c r="G6751" t="s">
        <v>124</v>
      </c>
      <c r="H6751" t="str">
        <f t="shared" si="421"/>
        <v>South</v>
      </c>
      <c r="I6751" t="s">
        <v>196</v>
      </c>
      <c r="J6751" t="str">
        <f t="shared" si="422"/>
        <v>Florida</v>
      </c>
      <c r="K6751" t="s">
        <v>1372</v>
      </c>
      <c r="L6751" t="str">
        <f t="shared" si="423"/>
        <v>Sarasota</v>
      </c>
      <c r="M6751" t="s">
        <v>41</v>
      </c>
      <c r="N6751" t="str">
        <f>IF(M6751="", "", IFERROR(VLOOKUP(M6751, Data!$A$1:$B$5, 2, 0), "Unkown fuel"))</f>
        <v>harmful</v>
      </c>
      <c r="O6751" t="s">
        <v>23</v>
      </c>
      <c r="P6751" t="s">
        <v>24</v>
      </c>
      <c r="Q6751" t="s">
        <v>25</v>
      </c>
      <c r="R6751" t="s">
        <v>211</v>
      </c>
      <c r="S6751">
        <v>1197</v>
      </c>
      <c r="T6751" t="s">
        <v>212</v>
      </c>
      <c r="U6751" t="s">
        <v>453</v>
      </c>
      <c r="V6751">
        <v>5</v>
      </c>
      <c r="W6751" t="s">
        <v>1179</v>
      </c>
    </row>
    <row r="6752" spans="1:23" x14ac:dyDescent="0.3">
      <c r="A6752">
        <v>6944</v>
      </c>
      <c r="B6752" t="s">
        <v>18</v>
      </c>
      <c r="C6752">
        <v>2014</v>
      </c>
      <c r="D6752">
        <f t="shared" ca="1" si="420"/>
        <v>9</v>
      </c>
      <c r="E6752" s="5">
        <v>580000</v>
      </c>
      <c r="F6752">
        <v>88000</v>
      </c>
      <c r="G6752" t="s">
        <v>124</v>
      </c>
      <c r="H6752" t="str">
        <f t="shared" si="421"/>
        <v>South</v>
      </c>
      <c r="I6752" t="s">
        <v>832</v>
      </c>
      <c r="J6752" t="str">
        <f t="shared" si="422"/>
        <v>South Carolina</v>
      </c>
      <c r="K6752" t="s">
        <v>1779</v>
      </c>
      <c r="L6752" t="str">
        <f t="shared" si="423"/>
        <v>Hilton Head Island</v>
      </c>
      <c r="M6752" t="s">
        <v>22</v>
      </c>
      <c r="N6752" t="str">
        <f>IF(M6752="", "", IFERROR(VLOOKUP(M6752, Data!$A$1:$B$5, 2, 0), "Unkown fuel"))</f>
        <v>very harmful</v>
      </c>
      <c r="O6752" t="s">
        <v>23</v>
      </c>
      <c r="P6752" t="s">
        <v>24</v>
      </c>
      <c r="Q6752" t="s">
        <v>25</v>
      </c>
      <c r="R6752" t="s">
        <v>26</v>
      </c>
      <c r="S6752">
        <v>1248</v>
      </c>
      <c r="T6752" t="s">
        <v>27</v>
      </c>
      <c r="U6752" t="s">
        <v>28</v>
      </c>
      <c r="V6752">
        <v>5</v>
      </c>
      <c r="W6752" t="s">
        <v>1179</v>
      </c>
    </row>
    <row r="6753" spans="1:23" x14ac:dyDescent="0.3">
      <c r="A6753">
        <v>6945</v>
      </c>
      <c r="B6753" t="s">
        <v>109</v>
      </c>
      <c r="C6753">
        <v>2009</v>
      </c>
      <c r="D6753">
        <f t="shared" ca="1" si="420"/>
        <v>14</v>
      </c>
      <c r="E6753" s="5">
        <v>100000</v>
      </c>
      <c r="F6753">
        <v>80000</v>
      </c>
      <c r="G6753" t="s">
        <v>124</v>
      </c>
      <c r="H6753" t="str">
        <f t="shared" si="421"/>
        <v>South</v>
      </c>
      <c r="I6753" t="s">
        <v>832</v>
      </c>
      <c r="J6753" t="str">
        <f t="shared" si="422"/>
        <v>South Carolina</v>
      </c>
      <c r="K6753" t="s">
        <v>1779</v>
      </c>
      <c r="L6753" t="str">
        <f t="shared" si="423"/>
        <v>Hilton Head Island</v>
      </c>
      <c r="M6753" t="s">
        <v>22</v>
      </c>
      <c r="N6753" t="str">
        <f>IF(M6753="", "", IFERROR(VLOOKUP(M6753, Data!$A$1:$B$5, 2, 0), "Unkown fuel"))</f>
        <v>very harmful</v>
      </c>
      <c r="O6753" t="s">
        <v>23</v>
      </c>
      <c r="P6753" t="s">
        <v>24</v>
      </c>
      <c r="Q6753" t="s">
        <v>42</v>
      </c>
      <c r="R6753" t="s">
        <v>263</v>
      </c>
      <c r="S6753">
        <v>1248</v>
      </c>
      <c r="T6753" t="s">
        <v>48</v>
      </c>
      <c r="U6753" t="s">
        <v>209</v>
      </c>
      <c r="V6753">
        <v>5</v>
      </c>
      <c r="W6753" t="s">
        <v>1179</v>
      </c>
    </row>
    <row r="6754" spans="1:23" x14ac:dyDescent="0.3">
      <c r="A6754">
        <v>6946</v>
      </c>
      <c r="B6754" t="s">
        <v>88</v>
      </c>
      <c r="C6754">
        <v>2014</v>
      </c>
      <c r="D6754">
        <f t="shared" ca="1" si="420"/>
        <v>9</v>
      </c>
      <c r="E6754" s="5">
        <v>550000</v>
      </c>
      <c r="F6754">
        <v>60000</v>
      </c>
      <c r="G6754" t="s">
        <v>124</v>
      </c>
      <c r="H6754" t="str">
        <f t="shared" si="421"/>
        <v>South</v>
      </c>
      <c r="I6754" t="s">
        <v>832</v>
      </c>
      <c r="J6754" t="str">
        <f t="shared" si="422"/>
        <v>South Carolina</v>
      </c>
      <c r="K6754" t="s">
        <v>1779</v>
      </c>
      <c r="L6754" t="str">
        <f t="shared" si="423"/>
        <v>Hilton Head Island</v>
      </c>
      <c r="M6754" t="s">
        <v>22</v>
      </c>
      <c r="N6754" t="str">
        <f>IF(M6754="", "", IFERROR(VLOOKUP(M6754, Data!$A$1:$B$5, 2, 0), "Unkown fuel"))</f>
        <v>very harmful</v>
      </c>
      <c r="O6754" t="s">
        <v>23</v>
      </c>
      <c r="P6754" t="s">
        <v>24</v>
      </c>
      <c r="Q6754" t="s">
        <v>25</v>
      </c>
      <c r="R6754" t="s">
        <v>130</v>
      </c>
      <c r="S6754">
        <v>2523</v>
      </c>
      <c r="T6754" t="s">
        <v>393</v>
      </c>
      <c r="U6754" t="s">
        <v>658</v>
      </c>
      <c r="V6754">
        <v>8</v>
      </c>
      <c r="W6754" t="s">
        <v>1179</v>
      </c>
    </row>
    <row r="6755" spans="1:23" x14ac:dyDescent="0.3">
      <c r="A6755">
        <v>6947</v>
      </c>
      <c r="B6755" t="s">
        <v>88</v>
      </c>
      <c r="C6755">
        <v>2017</v>
      </c>
      <c r="D6755">
        <f t="shared" ca="1" si="420"/>
        <v>6</v>
      </c>
      <c r="E6755" s="5">
        <v>700000</v>
      </c>
      <c r="F6755">
        <v>38000</v>
      </c>
      <c r="G6755" t="s">
        <v>56</v>
      </c>
      <c r="H6755" t="str">
        <f t="shared" si="421"/>
        <v>West</v>
      </c>
      <c r="I6755" t="s">
        <v>957</v>
      </c>
      <c r="J6755" t="str">
        <f t="shared" si="422"/>
        <v>Utah</v>
      </c>
      <c r="K6755" t="s">
        <v>1355</v>
      </c>
      <c r="L6755" t="str">
        <f t="shared" si="423"/>
        <v>Roy</v>
      </c>
      <c r="M6755" t="s">
        <v>22</v>
      </c>
      <c r="N6755" t="str">
        <f>IF(M6755="", "", IFERROR(VLOOKUP(M6755, Data!$A$1:$B$5, 2, 0), "Unkown fuel"))</f>
        <v>very harmful</v>
      </c>
      <c r="O6755" t="s">
        <v>23</v>
      </c>
      <c r="P6755" t="s">
        <v>24</v>
      </c>
      <c r="Q6755" t="s">
        <v>25</v>
      </c>
      <c r="R6755" t="s">
        <v>623</v>
      </c>
      <c r="S6755">
        <v>1493</v>
      </c>
      <c r="T6755" t="s">
        <v>171</v>
      </c>
      <c r="U6755" t="s">
        <v>445</v>
      </c>
      <c r="V6755">
        <v>7</v>
      </c>
      <c r="W6755" t="s">
        <v>1179</v>
      </c>
    </row>
    <row r="6756" spans="1:23" x14ac:dyDescent="0.3">
      <c r="A6756">
        <v>6948</v>
      </c>
      <c r="B6756" t="s">
        <v>109</v>
      </c>
      <c r="C6756">
        <v>2010</v>
      </c>
      <c r="D6756">
        <f t="shared" ca="1" si="420"/>
        <v>13</v>
      </c>
      <c r="E6756" s="5">
        <v>150000</v>
      </c>
      <c r="F6756">
        <v>80000</v>
      </c>
      <c r="G6756" t="s">
        <v>56</v>
      </c>
      <c r="H6756" t="str">
        <f t="shared" si="421"/>
        <v>West</v>
      </c>
      <c r="I6756" t="s">
        <v>957</v>
      </c>
      <c r="J6756" t="str">
        <f t="shared" si="422"/>
        <v>Utah</v>
      </c>
      <c r="K6756" t="s">
        <v>1355</v>
      </c>
      <c r="L6756" t="str">
        <f t="shared" si="423"/>
        <v>Roy</v>
      </c>
      <c r="M6756" t="s">
        <v>41</v>
      </c>
      <c r="N6756" t="str">
        <f>IF(M6756="", "", IFERROR(VLOOKUP(M6756, Data!$A$1:$B$5, 2, 0), "Unkown fuel"))</f>
        <v>harmful</v>
      </c>
      <c r="O6756" t="s">
        <v>23</v>
      </c>
      <c r="P6756" t="s">
        <v>24</v>
      </c>
      <c r="Q6756" t="s">
        <v>42</v>
      </c>
      <c r="R6756" t="s">
        <v>340</v>
      </c>
      <c r="S6756">
        <v>1368</v>
      </c>
      <c r="T6756" t="s">
        <v>48</v>
      </c>
      <c r="U6756" t="s">
        <v>827</v>
      </c>
      <c r="V6756">
        <v>5</v>
      </c>
      <c r="W6756" t="s">
        <v>1179</v>
      </c>
    </row>
    <row r="6757" spans="1:23" x14ac:dyDescent="0.3">
      <c r="A6757">
        <v>6949</v>
      </c>
      <c r="B6757" t="s">
        <v>46</v>
      </c>
      <c r="C6757">
        <v>2014</v>
      </c>
      <c r="D6757">
        <f t="shared" ca="1" si="420"/>
        <v>9</v>
      </c>
      <c r="E6757" s="5">
        <v>190000</v>
      </c>
      <c r="F6757">
        <v>60000</v>
      </c>
      <c r="G6757" t="s">
        <v>124</v>
      </c>
      <c r="H6757" t="str">
        <f t="shared" si="421"/>
        <v>South</v>
      </c>
      <c r="I6757" t="s">
        <v>832</v>
      </c>
      <c r="J6757" t="str">
        <f t="shared" si="422"/>
        <v>South Carolina</v>
      </c>
      <c r="K6757" t="s">
        <v>1779</v>
      </c>
      <c r="L6757" t="str">
        <f t="shared" si="423"/>
        <v>Hilton Head Island</v>
      </c>
      <c r="M6757" t="s">
        <v>41</v>
      </c>
      <c r="N6757" t="str">
        <f>IF(M6757="", "", IFERROR(VLOOKUP(M6757, Data!$A$1:$B$5, 2, 0), "Unkown fuel"))</f>
        <v>harmful</v>
      </c>
      <c r="O6757" t="s">
        <v>23</v>
      </c>
      <c r="P6757" t="s">
        <v>24</v>
      </c>
      <c r="Q6757" t="s">
        <v>33</v>
      </c>
      <c r="R6757" t="s">
        <v>390</v>
      </c>
      <c r="S6757">
        <v>814</v>
      </c>
      <c r="T6757" t="s">
        <v>541</v>
      </c>
      <c r="U6757" t="s">
        <v>542</v>
      </c>
      <c r="V6757">
        <v>5</v>
      </c>
      <c r="W6757" t="s">
        <v>1179</v>
      </c>
    </row>
    <row r="6758" spans="1:23" x14ac:dyDescent="0.3">
      <c r="A6758">
        <v>6950</v>
      </c>
      <c r="B6758" t="s">
        <v>88</v>
      </c>
      <c r="C6758">
        <v>2013</v>
      </c>
      <c r="D6758">
        <f t="shared" ca="1" si="420"/>
        <v>10</v>
      </c>
      <c r="E6758" s="5">
        <v>500000</v>
      </c>
      <c r="F6758">
        <v>110000</v>
      </c>
      <c r="G6758" t="s">
        <v>124</v>
      </c>
      <c r="H6758" t="str">
        <f t="shared" si="421"/>
        <v>South</v>
      </c>
      <c r="I6758" t="s">
        <v>832</v>
      </c>
      <c r="J6758" t="str">
        <f t="shared" si="422"/>
        <v>South Carolina</v>
      </c>
      <c r="K6758" t="s">
        <v>1779</v>
      </c>
      <c r="L6758" t="str">
        <f t="shared" si="423"/>
        <v>Hilton Head Island</v>
      </c>
      <c r="M6758" t="s">
        <v>22</v>
      </c>
      <c r="N6758" t="str">
        <f>IF(M6758="", "", IFERROR(VLOOKUP(M6758, Data!$A$1:$B$5, 2, 0), "Unkown fuel"))</f>
        <v>very harmful</v>
      </c>
      <c r="O6758" t="s">
        <v>23</v>
      </c>
      <c r="P6758" t="s">
        <v>24</v>
      </c>
      <c r="Q6758" t="s">
        <v>25</v>
      </c>
      <c r="R6758" t="s">
        <v>489</v>
      </c>
      <c r="S6758">
        <v>2523</v>
      </c>
      <c r="T6758" t="s">
        <v>309</v>
      </c>
      <c r="U6758" t="s">
        <v>490</v>
      </c>
      <c r="V6758">
        <v>7</v>
      </c>
      <c r="W6758" t="s">
        <v>1179</v>
      </c>
    </row>
    <row r="6759" spans="1:23" x14ac:dyDescent="0.3">
      <c r="A6759">
        <v>6951</v>
      </c>
      <c r="B6759" t="s">
        <v>18</v>
      </c>
      <c r="C6759">
        <v>2017</v>
      </c>
      <c r="D6759">
        <f t="shared" ca="1" si="420"/>
        <v>6</v>
      </c>
      <c r="E6759" s="5">
        <v>640000</v>
      </c>
      <c r="F6759">
        <v>110000</v>
      </c>
      <c r="G6759" t="s">
        <v>56</v>
      </c>
      <c r="H6759" t="str">
        <f t="shared" si="421"/>
        <v>West</v>
      </c>
      <c r="I6759" t="s">
        <v>957</v>
      </c>
      <c r="J6759" t="str">
        <f t="shared" si="422"/>
        <v>Utah</v>
      </c>
      <c r="K6759" t="s">
        <v>2178</v>
      </c>
      <c r="L6759" t="str">
        <f t="shared" si="423"/>
        <v>Salt Lake City</v>
      </c>
      <c r="M6759" t="s">
        <v>22</v>
      </c>
      <c r="N6759" t="str">
        <f>IF(M6759="", "", IFERROR(VLOOKUP(M6759, Data!$A$1:$B$5, 2, 0), "Unkown fuel"))</f>
        <v>very harmful</v>
      </c>
      <c r="O6759" t="s">
        <v>23</v>
      </c>
      <c r="P6759" t="s">
        <v>24</v>
      </c>
      <c r="Q6759" t="s">
        <v>25</v>
      </c>
      <c r="R6759" t="s">
        <v>229</v>
      </c>
      <c r="S6759">
        <v>1248</v>
      </c>
      <c r="T6759" t="s">
        <v>27</v>
      </c>
      <c r="U6759" t="s">
        <v>28</v>
      </c>
      <c r="V6759">
        <v>5</v>
      </c>
      <c r="W6759" t="s">
        <v>1179</v>
      </c>
    </row>
    <row r="6760" spans="1:23" x14ac:dyDescent="0.3">
      <c r="A6760">
        <v>6952</v>
      </c>
      <c r="B6760" t="s">
        <v>30</v>
      </c>
      <c r="C6760">
        <v>2011</v>
      </c>
      <c r="D6760">
        <f t="shared" ca="1" si="420"/>
        <v>12</v>
      </c>
      <c r="E6760" s="5">
        <v>340000</v>
      </c>
      <c r="F6760">
        <v>145000</v>
      </c>
      <c r="G6760" t="s">
        <v>56</v>
      </c>
      <c r="H6760" t="str">
        <f t="shared" si="421"/>
        <v>West</v>
      </c>
      <c r="I6760" t="s">
        <v>957</v>
      </c>
      <c r="J6760" t="str">
        <f t="shared" si="422"/>
        <v>Utah</v>
      </c>
      <c r="K6760" t="s">
        <v>2178</v>
      </c>
      <c r="L6760" t="str">
        <f t="shared" si="423"/>
        <v>Salt Lake City</v>
      </c>
      <c r="M6760" t="s">
        <v>22</v>
      </c>
      <c r="N6760" t="str">
        <f>IF(M6760="", "", IFERROR(VLOOKUP(M6760, Data!$A$1:$B$5, 2, 0), "Unkown fuel"))</f>
        <v>very harmful</v>
      </c>
      <c r="O6760" t="s">
        <v>23</v>
      </c>
      <c r="P6760" t="s">
        <v>24</v>
      </c>
      <c r="Q6760" t="s">
        <v>25</v>
      </c>
      <c r="R6760" t="s">
        <v>1481</v>
      </c>
      <c r="S6760">
        <v>1199</v>
      </c>
      <c r="T6760" t="s">
        <v>393</v>
      </c>
      <c r="U6760" t="s">
        <v>656</v>
      </c>
      <c r="V6760">
        <v>5</v>
      </c>
      <c r="W6760" t="s">
        <v>1179</v>
      </c>
    </row>
    <row r="6761" spans="1:23" x14ac:dyDescent="0.3">
      <c r="A6761">
        <v>6953</v>
      </c>
      <c r="B6761" t="s">
        <v>46</v>
      </c>
      <c r="C6761">
        <v>2019</v>
      </c>
      <c r="D6761">
        <f t="shared" ca="1" si="420"/>
        <v>4</v>
      </c>
      <c r="E6761" s="5">
        <v>811000</v>
      </c>
      <c r="F6761">
        <v>43000</v>
      </c>
      <c r="G6761" t="s">
        <v>56</v>
      </c>
      <c r="H6761" t="str">
        <f t="shared" si="421"/>
        <v>West</v>
      </c>
      <c r="I6761" t="s">
        <v>957</v>
      </c>
      <c r="J6761" t="str">
        <f t="shared" si="422"/>
        <v>Utah</v>
      </c>
      <c r="K6761" t="s">
        <v>2178</v>
      </c>
      <c r="L6761" t="str">
        <f t="shared" si="423"/>
        <v>Salt Lake City</v>
      </c>
      <c r="M6761" t="s">
        <v>22</v>
      </c>
      <c r="N6761" t="str">
        <f>IF(M6761="", "", IFERROR(VLOOKUP(M6761, Data!$A$1:$B$5, 2, 0), "Unkown fuel"))</f>
        <v>very harmful</v>
      </c>
      <c r="O6761" t="s">
        <v>23</v>
      </c>
      <c r="P6761" t="s">
        <v>24</v>
      </c>
      <c r="Q6761" t="s">
        <v>25</v>
      </c>
      <c r="R6761" t="s">
        <v>99</v>
      </c>
      <c r="S6761">
        <v>1396</v>
      </c>
      <c r="T6761" t="s">
        <v>216</v>
      </c>
      <c r="U6761" t="s">
        <v>916</v>
      </c>
      <c r="V6761">
        <v>5</v>
      </c>
      <c r="W6761" t="s">
        <v>1179</v>
      </c>
    </row>
    <row r="6762" spans="1:23" x14ac:dyDescent="0.3">
      <c r="A6762">
        <v>6954</v>
      </c>
      <c r="B6762" t="s">
        <v>18</v>
      </c>
      <c r="C6762">
        <v>2016</v>
      </c>
      <c r="D6762">
        <f t="shared" ca="1" si="420"/>
        <v>7</v>
      </c>
      <c r="E6762" s="5">
        <v>409999</v>
      </c>
      <c r="F6762">
        <v>120000</v>
      </c>
      <c r="G6762" t="s">
        <v>56</v>
      </c>
      <c r="H6762" t="str">
        <f t="shared" si="421"/>
        <v>West</v>
      </c>
      <c r="I6762" t="s">
        <v>21</v>
      </c>
      <c r="J6762" t="str">
        <f t="shared" si="422"/>
        <v>Washington</v>
      </c>
      <c r="K6762" t="s">
        <v>2144</v>
      </c>
      <c r="L6762" t="str">
        <f t="shared" si="423"/>
        <v>Tacoma</v>
      </c>
      <c r="M6762" t="s">
        <v>22</v>
      </c>
      <c r="N6762" t="str">
        <f>IF(M6762="", "", IFERROR(VLOOKUP(M6762, Data!$A$1:$B$5, 2, 0), "Unkown fuel"))</f>
        <v>very harmful</v>
      </c>
      <c r="O6762" t="s">
        <v>23</v>
      </c>
      <c r="P6762" t="s">
        <v>24</v>
      </c>
      <c r="Q6762" t="s">
        <v>25</v>
      </c>
      <c r="R6762" t="s">
        <v>671</v>
      </c>
      <c r="S6762">
        <v>1248</v>
      </c>
      <c r="T6762" t="s">
        <v>672</v>
      </c>
      <c r="U6762" t="s">
        <v>28</v>
      </c>
      <c r="V6762">
        <v>5</v>
      </c>
      <c r="W6762" t="s">
        <v>1179</v>
      </c>
    </row>
    <row r="6763" spans="1:23" x14ac:dyDescent="0.3">
      <c r="A6763">
        <v>6955</v>
      </c>
      <c r="B6763" t="s">
        <v>18</v>
      </c>
      <c r="C6763">
        <v>2007</v>
      </c>
      <c r="D6763">
        <f t="shared" ca="1" si="420"/>
        <v>16</v>
      </c>
      <c r="E6763" s="5">
        <v>220000</v>
      </c>
      <c r="F6763">
        <v>136000</v>
      </c>
      <c r="G6763" t="s">
        <v>56</v>
      </c>
      <c r="H6763" t="str">
        <f t="shared" si="421"/>
        <v>West</v>
      </c>
      <c r="I6763" t="s">
        <v>21</v>
      </c>
      <c r="J6763" t="str">
        <f t="shared" si="422"/>
        <v>Washington</v>
      </c>
      <c r="K6763" t="s">
        <v>2144</v>
      </c>
      <c r="L6763" t="str">
        <f t="shared" si="423"/>
        <v>Tacoma</v>
      </c>
      <c r="M6763" t="s">
        <v>41</v>
      </c>
      <c r="N6763" t="str">
        <f>IF(M6763="", "", IFERROR(VLOOKUP(M6763, Data!$A$1:$B$5, 2, 0), "Unkown fuel"))</f>
        <v>harmful</v>
      </c>
      <c r="O6763" t="s">
        <v>23</v>
      </c>
      <c r="P6763" t="s">
        <v>24</v>
      </c>
      <c r="Q6763" t="s">
        <v>33</v>
      </c>
      <c r="R6763" t="s">
        <v>50</v>
      </c>
      <c r="S6763">
        <v>1298</v>
      </c>
      <c r="T6763" t="s">
        <v>51</v>
      </c>
      <c r="U6763" t="s">
        <v>52</v>
      </c>
      <c r="V6763">
        <v>5</v>
      </c>
      <c r="W6763" t="s">
        <v>1179</v>
      </c>
    </row>
    <row r="6764" spans="1:23" x14ac:dyDescent="0.3">
      <c r="A6764">
        <v>6956</v>
      </c>
      <c r="B6764" t="s">
        <v>109</v>
      </c>
      <c r="C6764">
        <v>2013</v>
      </c>
      <c r="D6764">
        <f t="shared" ca="1" si="420"/>
        <v>10</v>
      </c>
      <c r="E6764" s="5">
        <v>170000</v>
      </c>
      <c r="F6764">
        <v>120000</v>
      </c>
      <c r="G6764" t="s">
        <v>56</v>
      </c>
      <c r="H6764" t="str">
        <f t="shared" si="421"/>
        <v>West</v>
      </c>
      <c r="I6764" t="s">
        <v>21</v>
      </c>
      <c r="J6764" t="str">
        <f t="shared" si="422"/>
        <v>Washington</v>
      </c>
      <c r="K6764" t="s">
        <v>2144</v>
      </c>
      <c r="L6764" t="str">
        <f t="shared" si="423"/>
        <v>Tacoma</v>
      </c>
      <c r="M6764" t="s">
        <v>22</v>
      </c>
      <c r="N6764" t="str">
        <f>IF(M6764="", "", IFERROR(VLOOKUP(M6764, Data!$A$1:$B$5, 2, 0), "Unkown fuel"))</f>
        <v>very harmful</v>
      </c>
      <c r="O6764" t="s">
        <v>23</v>
      </c>
      <c r="P6764" t="s">
        <v>24</v>
      </c>
      <c r="Q6764" t="s">
        <v>33</v>
      </c>
      <c r="R6764" t="s">
        <v>588</v>
      </c>
      <c r="S6764">
        <v>1405</v>
      </c>
      <c r="T6764" t="s">
        <v>1977</v>
      </c>
      <c r="U6764" t="s">
        <v>590</v>
      </c>
      <c r="V6764">
        <v>5</v>
      </c>
      <c r="W6764" t="s">
        <v>1179</v>
      </c>
    </row>
    <row r="6765" spans="1:23" x14ac:dyDescent="0.3">
      <c r="A6765">
        <v>6957</v>
      </c>
      <c r="B6765" t="s">
        <v>46</v>
      </c>
      <c r="C6765">
        <v>2018</v>
      </c>
      <c r="D6765">
        <f t="shared" ca="1" si="420"/>
        <v>5</v>
      </c>
      <c r="E6765" s="5">
        <v>700000</v>
      </c>
      <c r="F6765">
        <v>25000</v>
      </c>
      <c r="G6765" t="s">
        <v>56</v>
      </c>
      <c r="H6765" t="str">
        <f t="shared" si="421"/>
        <v>West</v>
      </c>
      <c r="I6765" t="s">
        <v>21</v>
      </c>
      <c r="J6765" t="str">
        <f t="shared" si="422"/>
        <v>Washington</v>
      </c>
      <c r="K6765" t="s">
        <v>2144</v>
      </c>
      <c r="L6765" t="str">
        <f t="shared" si="423"/>
        <v>Tacoma</v>
      </c>
      <c r="M6765" t="s">
        <v>41</v>
      </c>
      <c r="N6765" t="str">
        <f>IF(M6765="", "", IFERROR(VLOOKUP(M6765, Data!$A$1:$B$5, 2, 0), "Unkown fuel"))</f>
        <v>harmful</v>
      </c>
      <c r="O6765" t="s">
        <v>23</v>
      </c>
      <c r="P6765" t="s">
        <v>24</v>
      </c>
      <c r="Q6765" t="s">
        <v>25</v>
      </c>
      <c r="R6765" t="s">
        <v>133</v>
      </c>
      <c r="S6765">
        <v>1197</v>
      </c>
      <c r="T6765" t="s">
        <v>54</v>
      </c>
      <c r="U6765" t="s">
        <v>693</v>
      </c>
      <c r="V6765">
        <v>5</v>
      </c>
      <c r="W6765" t="s">
        <v>1179</v>
      </c>
    </row>
    <row r="6766" spans="1:23" x14ac:dyDescent="0.3">
      <c r="A6766">
        <v>6958</v>
      </c>
      <c r="B6766" t="s">
        <v>88</v>
      </c>
      <c r="C6766">
        <v>2015</v>
      </c>
      <c r="D6766">
        <f t="shared" ca="1" si="420"/>
        <v>8</v>
      </c>
      <c r="E6766" s="5">
        <v>950000</v>
      </c>
      <c r="F6766">
        <v>80000</v>
      </c>
      <c r="G6766" t="s">
        <v>56</v>
      </c>
      <c r="H6766" t="str">
        <f t="shared" si="421"/>
        <v>West</v>
      </c>
      <c r="I6766" t="s">
        <v>21</v>
      </c>
      <c r="J6766" t="str">
        <f t="shared" si="422"/>
        <v>Washington</v>
      </c>
      <c r="K6766" t="s">
        <v>2144</v>
      </c>
      <c r="L6766" t="str">
        <f t="shared" si="423"/>
        <v>Tacoma</v>
      </c>
      <c r="M6766" t="s">
        <v>22</v>
      </c>
      <c r="N6766" t="str">
        <f>IF(M6766="", "", IFERROR(VLOOKUP(M6766, Data!$A$1:$B$5, 2, 0), "Unkown fuel"))</f>
        <v>very harmful</v>
      </c>
      <c r="O6766" t="s">
        <v>23</v>
      </c>
      <c r="P6766" t="s">
        <v>24</v>
      </c>
      <c r="Q6766" t="s">
        <v>33</v>
      </c>
      <c r="R6766" t="s">
        <v>605</v>
      </c>
      <c r="S6766">
        <v>2179</v>
      </c>
      <c r="T6766" t="s">
        <v>271</v>
      </c>
      <c r="U6766" t="s">
        <v>615</v>
      </c>
      <c r="V6766">
        <v>7</v>
      </c>
      <c r="W6766" t="s">
        <v>1179</v>
      </c>
    </row>
    <row r="6767" spans="1:23" x14ac:dyDescent="0.3">
      <c r="A6767">
        <v>6959</v>
      </c>
      <c r="B6767" t="s">
        <v>46</v>
      </c>
      <c r="C6767">
        <v>2003</v>
      </c>
      <c r="D6767">
        <f t="shared" ca="1" si="420"/>
        <v>20</v>
      </c>
      <c r="E6767" s="5">
        <v>80000</v>
      </c>
      <c r="F6767">
        <v>40000</v>
      </c>
      <c r="G6767" t="s">
        <v>56</v>
      </c>
      <c r="H6767" t="str">
        <f t="shared" si="421"/>
        <v>West</v>
      </c>
      <c r="I6767" t="s">
        <v>21</v>
      </c>
      <c r="J6767" t="str">
        <f t="shared" si="422"/>
        <v>Washington</v>
      </c>
      <c r="K6767" t="s">
        <v>2144</v>
      </c>
      <c r="L6767" t="str">
        <f t="shared" si="423"/>
        <v>Tacoma</v>
      </c>
      <c r="M6767" t="s">
        <v>41</v>
      </c>
      <c r="N6767" t="str">
        <f>IF(M6767="", "", IFERROR(VLOOKUP(M6767, Data!$A$1:$B$5, 2, 0), "Unkown fuel"))</f>
        <v>harmful</v>
      </c>
      <c r="O6767" t="s">
        <v>23</v>
      </c>
      <c r="P6767" t="s">
        <v>24</v>
      </c>
      <c r="Q6767" t="s">
        <v>33</v>
      </c>
      <c r="R6767" t="s">
        <v>674</v>
      </c>
      <c r="S6767">
        <v>1599</v>
      </c>
      <c r="T6767" t="s">
        <v>449</v>
      </c>
      <c r="U6767" t="s">
        <v>2159</v>
      </c>
      <c r="V6767">
        <v>5</v>
      </c>
      <c r="W6767" t="s">
        <v>1179</v>
      </c>
    </row>
    <row r="6768" spans="1:23" x14ac:dyDescent="0.3">
      <c r="A6768">
        <v>6960</v>
      </c>
      <c r="B6768" t="s">
        <v>320</v>
      </c>
      <c r="C6768">
        <v>2017</v>
      </c>
      <c r="D6768">
        <f t="shared" ca="1" si="420"/>
        <v>6</v>
      </c>
      <c r="E6768" s="5">
        <v>2711000</v>
      </c>
      <c r="F6768">
        <v>9000</v>
      </c>
      <c r="G6768" t="s">
        <v>56</v>
      </c>
      <c r="H6768" t="str">
        <f t="shared" si="421"/>
        <v>West</v>
      </c>
      <c r="I6768" t="s">
        <v>21</v>
      </c>
      <c r="J6768" t="str">
        <f t="shared" si="422"/>
        <v>Washington</v>
      </c>
      <c r="K6768" t="s">
        <v>2144</v>
      </c>
      <c r="L6768" t="str">
        <f t="shared" si="423"/>
        <v>Tacoma</v>
      </c>
      <c r="M6768" t="s">
        <v>22</v>
      </c>
      <c r="N6768" t="str">
        <f>IF(M6768="", "", IFERROR(VLOOKUP(M6768, Data!$A$1:$B$5, 2, 0), "Unkown fuel"))</f>
        <v>very harmful</v>
      </c>
      <c r="O6768" t="s">
        <v>158</v>
      </c>
      <c r="P6768" t="s">
        <v>154</v>
      </c>
      <c r="Q6768" t="s">
        <v>25</v>
      </c>
      <c r="R6768" t="s">
        <v>363</v>
      </c>
      <c r="S6768">
        <v>1999</v>
      </c>
      <c r="T6768" t="s">
        <v>322</v>
      </c>
      <c r="U6768" t="s">
        <v>323</v>
      </c>
      <c r="V6768">
        <v>5</v>
      </c>
      <c r="W6768" t="s">
        <v>1179</v>
      </c>
    </row>
    <row r="6769" spans="1:23" x14ac:dyDescent="0.3">
      <c r="A6769">
        <v>6961</v>
      </c>
      <c r="B6769" t="s">
        <v>316</v>
      </c>
      <c r="C6769">
        <v>2019</v>
      </c>
      <c r="D6769">
        <f t="shared" ca="1" si="420"/>
        <v>4</v>
      </c>
      <c r="E6769" s="5">
        <v>5150000</v>
      </c>
      <c r="F6769">
        <v>20000</v>
      </c>
      <c r="G6769" t="s">
        <v>56</v>
      </c>
      <c r="H6769" t="str">
        <f t="shared" si="421"/>
        <v>West</v>
      </c>
      <c r="I6769" t="s">
        <v>21</v>
      </c>
      <c r="J6769" t="str">
        <f t="shared" si="422"/>
        <v>Washington</v>
      </c>
      <c r="K6769" t="s">
        <v>2144</v>
      </c>
      <c r="L6769" t="str">
        <f t="shared" si="423"/>
        <v>Tacoma</v>
      </c>
      <c r="M6769" t="s">
        <v>41</v>
      </c>
      <c r="N6769" t="str">
        <f>IF(M6769="", "", IFERROR(VLOOKUP(M6769, Data!$A$1:$B$5, 2, 0), "Unkown fuel"))</f>
        <v>harmful</v>
      </c>
      <c r="O6769" t="s">
        <v>158</v>
      </c>
      <c r="P6769" t="s">
        <v>154</v>
      </c>
      <c r="Q6769" t="s">
        <v>25</v>
      </c>
      <c r="R6769" t="s">
        <v>317</v>
      </c>
      <c r="S6769">
        <v>2487</v>
      </c>
      <c r="T6769" t="s">
        <v>318</v>
      </c>
      <c r="U6769" t="s">
        <v>319</v>
      </c>
      <c r="V6769">
        <v>5</v>
      </c>
      <c r="W6769" t="s">
        <v>1179</v>
      </c>
    </row>
    <row r="6770" spans="1:23" x14ac:dyDescent="0.3">
      <c r="A6770">
        <v>6962</v>
      </c>
      <c r="B6770" t="s">
        <v>320</v>
      </c>
      <c r="C6770">
        <v>2017</v>
      </c>
      <c r="D6770">
        <f t="shared" ca="1" si="420"/>
        <v>6</v>
      </c>
      <c r="E6770" s="5">
        <v>3200000</v>
      </c>
      <c r="F6770">
        <v>45000</v>
      </c>
      <c r="G6770" t="s">
        <v>56</v>
      </c>
      <c r="H6770" t="str">
        <f t="shared" si="421"/>
        <v>West</v>
      </c>
      <c r="I6770" t="s">
        <v>21</v>
      </c>
      <c r="J6770" t="str">
        <f t="shared" si="422"/>
        <v>Washington</v>
      </c>
      <c r="K6770" t="s">
        <v>2144</v>
      </c>
      <c r="L6770" t="str">
        <f t="shared" si="423"/>
        <v>Tacoma</v>
      </c>
      <c r="M6770" t="s">
        <v>22</v>
      </c>
      <c r="N6770" t="str">
        <f>IF(M6770="", "", IFERROR(VLOOKUP(M6770, Data!$A$1:$B$5, 2, 0), "Unkown fuel"))</f>
        <v>very harmful</v>
      </c>
      <c r="O6770" t="s">
        <v>158</v>
      </c>
      <c r="P6770" t="s">
        <v>154</v>
      </c>
      <c r="Q6770" t="s">
        <v>25</v>
      </c>
      <c r="R6770" t="s">
        <v>321</v>
      </c>
      <c r="S6770">
        <v>1999</v>
      </c>
      <c r="T6770" t="s">
        <v>322</v>
      </c>
      <c r="U6770" t="s">
        <v>323</v>
      </c>
      <c r="V6770">
        <v>5</v>
      </c>
      <c r="W6770" t="s">
        <v>1179</v>
      </c>
    </row>
    <row r="6771" spans="1:23" x14ac:dyDescent="0.3">
      <c r="A6771">
        <v>6963</v>
      </c>
      <c r="B6771" t="s">
        <v>109</v>
      </c>
      <c r="C6771">
        <v>2015</v>
      </c>
      <c r="D6771">
        <f t="shared" ca="1" si="420"/>
        <v>8</v>
      </c>
      <c r="E6771" s="5">
        <v>503000</v>
      </c>
      <c r="F6771">
        <v>110000</v>
      </c>
      <c r="G6771" t="s">
        <v>56</v>
      </c>
      <c r="H6771" t="str">
        <f t="shared" si="421"/>
        <v>West</v>
      </c>
      <c r="I6771" t="s">
        <v>21</v>
      </c>
      <c r="J6771" t="str">
        <f t="shared" si="422"/>
        <v>Washington</v>
      </c>
      <c r="K6771" t="s">
        <v>2144</v>
      </c>
      <c r="L6771" t="str">
        <f t="shared" si="423"/>
        <v>Tacoma</v>
      </c>
      <c r="M6771" t="s">
        <v>22</v>
      </c>
      <c r="N6771" t="str">
        <f>IF(M6771="", "", IFERROR(VLOOKUP(M6771, Data!$A$1:$B$5, 2, 0), "Unkown fuel"))</f>
        <v>very harmful</v>
      </c>
      <c r="O6771" t="s">
        <v>23</v>
      </c>
      <c r="P6771" t="s">
        <v>24</v>
      </c>
      <c r="Q6771" t="s">
        <v>25</v>
      </c>
      <c r="R6771" t="s">
        <v>426</v>
      </c>
      <c r="S6771">
        <v>2179</v>
      </c>
      <c r="T6771" t="s">
        <v>422</v>
      </c>
      <c r="U6771" t="s">
        <v>423</v>
      </c>
      <c r="V6771">
        <v>7</v>
      </c>
      <c r="W6771" t="s">
        <v>1179</v>
      </c>
    </row>
    <row r="6772" spans="1:23" x14ac:dyDescent="0.3">
      <c r="A6772">
        <v>6964</v>
      </c>
      <c r="B6772" t="s">
        <v>349</v>
      </c>
      <c r="C6772">
        <v>2019</v>
      </c>
      <c r="D6772">
        <f t="shared" ca="1" si="420"/>
        <v>4</v>
      </c>
      <c r="E6772" s="5">
        <v>3800000</v>
      </c>
      <c r="F6772">
        <v>20000</v>
      </c>
      <c r="G6772" t="s">
        <v>56</v>
      </c>
      <c r="H6772" t="str">
        <f t="shared" si="421"/>
        <v>West</v>
      </c>
      <c r="I6772" t="s">
        <v>21</v>
      </c>
      <c r="J6772" t="str">
        <f t="shared" si="422"/>
        <v>Washington</v>
      </c>
      <c r="K6772" t="s">
        <v>2144</v>
      </c>
      <c r="L6772" t="str">
        <f t="shared" si="423"/>
        <v>Tacoma</v>
      </c>
      <c r="M6772" t="s">
        <v>22</v>
      </c>
      <c r="N6772" t="str">
        <f>IF(M6772="", "", IFERROR(VLOOKUP(M6772, Data!$A$1:$B$5, 2, 0), "Unkown fuel"))</f>
        <v>very harmful</v>
      </c>
      <c r="O6772" t="s">
        <v>23</v>
      </c>
      <c r="P6772" t="s">
        <v>154</v>
      </c>
      <c r="Q6772" t="s">
        <v>25</v>
      </c>
      <c r="R6772" t="s">
        <v>347</v>
      </c>
      <c r="S6772">
        <v>1969</v>
      </c>
      <c r="T6772" t="s">
        <v>336</v>
      </c>
      <c r="U6772" t="s">
        <v>350</v>
      </c>
      <c r="V6772">
        <v>5</v>
      </c>
      <c r="W6772" t="s">
        <v>1179</v>
      </c>
    </row>
    <row r="6773" spans="1:23" x14ac:dyDescent="0.3">
      <c r="A6773">
        <v>6965</v>
      </c>
      <c r="B6773" t="s">
        <v>65</v>
      </c>
      <c r="C6773">
        <v>2016</v>
      </c>
      <c r="D6773">
        <f t="shared" ca="1" si="420"/>
        <v>7</v>
      </c>
      <c r="E6773" s="5">
        <v>2000000</v>
      </c>
      <c r="F6773">
        <v>68089</v>
      </c>
      <c r="G6773" t="s">
        <v>56</v>
      </c>
      <c r="H6773" t="str">
        <f t="shared" si="421"/>
        <v>West</v>
      </c>
      <c r="I6773" t="s">
        <v>21</v>
      </c>
      <c r="J6773" t="str">
        <f t="shared" si="422"/>
        <v>Washington</v>
      </c>
      <c r="K6773" t="s">
        <v>2144</v>
      </c>
      <c r="L6773" t="str">
        <f t="shared" si="423"/>
        <v>Tacoma</v>
      </c>
      <c r="M6773" t="s">
        <v>41</v>
      </c>
      <c r="N6773" t="str">
        <f>IF(M6773="", "", IFERROR(VLOOKUP(M6773, Data!$A$1:$B$5, 2, 0), "Unkown fuel"))</f>
        <v>harmful</v>
      </c>
      <c r="O6773" t="s">
        <v>526</v>
      </c>
      <c r="P6773" t="s">
        <v>154</v>
      </c>
      <c r="Q6773" t="s">
        <v>25</v>
      </c>
      <c r="R6773" t="s">
        <v>376</v>
      </c>
      <c r="S6773">
        <v>2494</v>
      </c>
      <c r="T6773" t="s">
        <v>377</v>
      </c>
      <c r="U6773" t="s">
        <v>378</v>
      </c>
      <c r="V6773">
        <v>5</v>
      </c>
      <c r="W6773" t="s">
        <v>1179</v>
      </c>
    </row>
    <row r="6774" spans="1:23" x14ac:dyDescent="0.3">
      <c r="A6774">
        <v>6966</v>
      </c>
      <c r="B6774" t="s">
        <v>18</v>
      </c>
      <c r="C6774">
        <v>2013</v>
      </c>
      <c r="D6774">
        <f t="shared" ca="1" si="420"/>
        <v>10</v>
      </c>
      <c r="E6774" s="5">
        <v>225000</v>
      </c>
      <c r="F6774">
        <v>58343</v>
      </c>
      <c r="G6774" t="s">
        <v>56</v>
      </c>
      <c r="H6774" t="str">
        <f t="shared" si="421"/>
        <v>West</v>
      </c>
      <c r="I6774" t="s">
        <v>753</v>
      </c>
      <c r="J6774" t="str">
        <f t="shared" si="422"/>
        <v>Oregon</v>
      </c>
      <c r="K6774" t="s">
        <v>2391</v>
      </c>
      <c r="L6774" t="str">
        <f t="shared" si="423"/>
        <v>Keizer</v>
      </c>
      <c r="M6774" t="s">
        <v>41</v>
      </c>
      <c r="N6774" t="str">
        <f>IF(M6774="", "", IFERROR(VLOOKUP(M6774, Data!$A$1:$B$5, 2, 0), "Unkown fuel"))</f>
        <v>harmful</v>
      </c>
      <c r="O6774" t="s">
        <v>526</v>
      </c>
      <c r="P6774" t="s">
        <v>24</v>
      </c>
      <c r="Q6774" t="s">
        <v>25</v>
      </c>
      <c r="R6774" t="s">
        <v>262</v>
      </c>
      <c r="S6774">
        <v>998</v>
      </c>
      <c r="T6774" t="s">
        <v>166</v>
      </c>
      <c r="U6774" t="s">
        <v>141</v>
      </c>
      <c r="V6774">
        <v>5</v>
      </c>
      <c r="W6774" t="s">
        <v>1179</v>
      </c>
    </row>
    <row r="6775" spans="1:23" x14ac:dyDescent="0.3">
      <c r="A6775">
        <v>6967</v>
      </c>
      <c r="B6775" t="s">
        <v>18</v>
      </c>
      <c r="C6775">
        <v>2018</v>
      </c>
      <c r="D6775">
        <f t="shared" ca="1" si="420"/>
        <v>5</v>
      </c>
      <c r="E6775" s="5">
        <v>740000</v>
      </c>
      <c r="F6775">
        <v>38817</v>
      </c>
      <c r="G6775" t="s">
        <v>56</v>
      </c>
      <c r="H6775" t="str">
        <f t="shared" si="421"/>
        <v>West</v>
      </c>
      <c r="I6775" t="s">
        <v>753</v>
      </c>
      <c r="J6775" t="str">
        <f t="shared" si="422"/>
        <v>Oregon</v>
      </c>
      <c r="K6775" t="s">
        <v>2391</v>
      </c>
      <c r="L6775" t="str">
        <f t="shared" si="423"/>
        <v>Keizer</v>
      </c>
      <c r="M6775" t="s">
        <v>22</v>
      </c>
      <c r="N6775" t="str">
        <f>IF(M6775="", "", IFERROR(VLOOKUP(M6775, Data!$A$1:$B$5, 2, 0), "Unkown fuel"))</f>
        <v>very harmful</v>
      </c>
      <c r="O6775" t="s">
        <v>158</v>
      </c>
      <c r="P6775" t="s">
        <v>24</v>
      </c>
      <c r="Q6775" t="s">
        <v>25</v>
      </c>
      <c r="R6775" t="s">
        <v>527</v>
      </c>
      <c r="S6775">
        <v>1248</v>
      </c>
      <c r="T6775" t="s">
        <v>27</v>
      </c>
      <c r="U6775" t="s">
        <v>28</v>
      </c>
      <c r="V6775">
        <v>5</v>
      </c>
      <c r="W6775" t="s">
        <v>1179</v>
      </c>
    </row>
    <row r="6776" spans="1:23" x14ac:dyDescent="0.3">
      <c r="A6776">
        <v>6968</v>
      </c>
      <c r="B6776" t="s">
        <v>37</v>
      </c>
      <c r="C6776">
        <v>2016</v>
      </c>
      <c r="D6776">
        <f t="shared" ca="1" si="420"/>
        <v>7</v>
      </c>
      <c r="E6776" s="5">
        <v>550000</v>
      </c>
      <c r="F6776">
        <v>56494</v>
      </c>
      <c r="G6776" t="s">
        <v>56</v>
      </c>
      <c r="H6776" t="str">
        <f t="shared" si="421"/>
        <v>West</v>
      </c>
      <c r="I6776" t="s">
        <v>753</v>
      </c>
      <c r="J6776" t="str">
        <f t="shared" si="422"/>
        <v>Oregon</v>
      </c>
      <c r="K6776" t="s">
        <v>2391</v>
      </c>
      <c r="L6776" t="str">
        <f t="shared" si="423"/>
        <v>Keizer</v>
      </c>
      <c r="M6776" t="s">
        <v>41</v>
      </c>
      <c r="N6776" t="str">
        <f>IF(M6776="", "", IFERROR(VLOOKUP(M6776, Data!$A$1:$B$5, 2, 0), "Unkown fuel"))</f>
        <v>harmful</v>
      </c>
      <c r="O6776" t="s">
        <v>526</v>
      </c>
      <c r="P6776" t="s">
        <v>24</v>
      </c>
      <c r="Q6776" t="s">
        <v>25</v>
      </c>
      <c r="R6776" t="s">
        <v>121</v>
      </c>
      <c r="S6776">
        <v>1199</v>
      </c>
      <c r="T6776" t="s">
        <v>434</v>
      </c>
      <c r="U6776" t="s">
        <v>452</v>
      </c>
      <c r="V6776">
        <v>5</v>
      </c>
      <c r="W6776" t="s">
        <v>1179</v>
      </c>
    </row>
    <row r="6777" spans="1:23" x14ac:dyDescent="0.3">
      <c r="A6777">
        <v>6969</v>
      </c>
      <c r="B6777" t="s">
        <v>65</v>
      </c>
      <c r="C6777">
        <v>2013</v>
      </c>
      <c r="D6777">
        <f t="shared" ca="1" si="420"/>
        <v>10</v>
      </c>
      <c r="E6777" s="5">
        <v>750000</v>
      </c>
      <c r="F6777">
        <v>79328</v>
      </c>
      <c r="G6777" t="s">
        <v>56</v>
      </c>
      <c r="H6777" t="str">
        <f t="shared" si="421"/>
        <v>West</v>
      </c>
      <c r="I6777" t="s">
        <v>753</v>
      </c>
      <c r="J6777" t="str">
        <f t="shared" si="422"/>
        <v>Oregon</v>
      </c>
      <c r="K6777" t="s">
        <v>2391</v>
      </c>
      <c r="L6777" t="str">
        <f t="shared" si="423"/>
        <v>Keizer</v>
      </c>
      <c r="M6777" t="s">
        <v>22</v>
      </c>
      <c r="N6777" t="str">
        <f>IF(M6777="", "", IFERROR(VLOOKUP(M6777, Data!$A$1:$B$5, 2, 0), "Unkown fuel"))</f>
        <v>very harmful</v>
      </c>
      <c r="O6777" t="s">
        <v>526</v>
      </c>
      <c r="P6777" t="s">
        <v>24</v>
      </c>
      <c r="Q6777" t="s">
        <v>33</v>
      </c>
      <c r="R6777" t="s">
        <v>170</v>
      </c>
      <c r="S6777">
        <v>2494</v>
      </c>
      <c r="T6777" t="s">
        <v>190</v>
      </c>
      <c r="U6777" t="s">
        <v>191</v>
      </c>
      <c r="V6777">
        <v>7</v>
      </c>
      <c r="W6777" t="s">
        <v>1179</v>
      </c>
    </row>
    <row r="6778" spans="1:23" x14ac:dyDescent="0.3">
      <c r="A6778">
        <v>6970</v>
      </c>
      <c r="B6778" t="s">
        <v>18</v>
      </c>
      <c r="C6778">
        <v>2019</v>
      </c>
      <c r="D6778">
        <f t="shared" ca="1" si="420"/>
        <v>4</v>
      </c>
      <c r="E6778" s="5">
        <v>650000</v>
      </c>
      <c r="F6778">
        <v>5621</v>
      </c>
      <c r="G6778" t="s">
        <v>56</v>
      </c>
      <c r="H6778" t="str">
        <f t="shared" si="421"/>
        <v>West</v>
      </c>
      <c r="I6778" t="s">
        <v>753</v>
      </c>
      <c r="J6778" t="str">
        <f t="shared" si="422"/>
        <v>Oregon</v>
      </c>
      <c r="K6778" t="s">
        <v>2391</v>
      </c>
      <c r="L6778" t="str">
        <f t="shared" si="423"/>
        <v>Keizer</v>
      </c>
      <c r="M6778" t="s">
        <v>41</v>
      </c>
      <c r="N6778" t="str">
        <f>IF(M6778="", "", IFERROR(VLOOKUP(M6778, Data!$A$1:$B$5, 2, 0), "Unkown fuel"))</f>
        <v>harmful</v>
      </c>
      <c r="O6778" t="s">
        <v>526</v>
      </c>
      <c r="P6778" t="s">
        <v>154</v>
      </c>
      <c r="Q6778" t="s">
        <v>25</v>
      </c>
      <c r="R6778" t="s">
        <v>222</v>
      </c>
      <c r="S6778">
        <v>1197</v>
      </c>
      <c r="T6778" t="s">
        <v>265</v>
      </c>
      <c r="U6778" t="s">
        <v>266</v>
      </c>
      <c r="V6778">
        <v>5</v>
      </c>
      <c r="W6778" t="s">
        <v>1179</v>
      </c>
    </row>
    <row r="6779" spans="1:23" x14ac:dyDescent="0.3">
      <c r="A6779">
        <v>6971</v>
      </c>
      <c r="B6779" t="s">
        <v>65</v>
      </c>
      <c r="C6779">
        <v>2017</v>
      </c>
      <c r="D6779">
        <f t="shared" ca="1" si="420"/>
        <v>6</v>
      </c>
      <c r="E6779" s="5">
        <v>625000</v>
      </c>
      <c r="F6779">
        <v>25538</v>
      </c>
      <c r="G6779" t="s">
        <v>56</v>
      </c>
      <c r="H6779" t="str">
        <f t="shared" si="421"/>
        <v>West</v>
      </c>
      <c r="I6779" t="s">
        <v>753</v>
      </c>
      <c r="J6779" t="str">
        <f t="shared" si="422"/>
        <v>Oregon</v>
      </c>
      <c r="K6779" t="s">
        <v>2391</v>
      </c>
      <c r="L6779" t="str">
        <f t="shared" si="423"/>
        <v>Keizer</v>
      </c>
      <c r="M6779" t="s">
        <v>41</v>
      </c>
      <c r="N6779" t="str">
        <f>IF(M6779="", "", IFERROR(VLOOKUP(M6779, Data!$A$1:$B$5, 2, 0), "Unkown fuel"))</f>
        <v>harmful</v>
      </c>
      <c r="O6779" t="s">
        <v>526</v>
      </c>
      <c r="P6779" t="s">
        <v>24</v>
      </c>
      <c r="Q6779" t="s">
        <v>25</v>
      </c>
      <c r="R6779" t="s">
        <v>335</v>
      </c>
      <c r="S6779">
        <v>1496</v>
      </c>
      <c r="T6779" t="s">
        <v>100</v>
      </c>
      <c r="U6779" t="s">
        <v>528</v>
      </c>
      <c r="V6779">
        <v>5</v>
      </c>
      <c r="W6779" t="s">
        <v>1179</v>
      </c>
    </row>
    <row r="6780" spans="1:23" x14ac:dyDescent="0.3">
      <c r="A6780">
        <v>6972</v>
      </c>
      <c r="B6780" t="s">
        <v>18</v>
      </c>
      <c r="C6780">
        <v>2018</v>
      </c>
      <c r="D6780">
        <f t="shared" ca="1" si="420"/>
        <v>5</v>
      </c>
      <c r="E6780" s="5">
        <v>600000</v>
      </c>
      <c r="F6780">
        <v>69779</v>
      </c>
      <c r="G6780" t="s">
        <v>56</v>
      </c>
      <c r="H6780" t="str">
        <f t="shared" si="421"/>
        <v>West</v>
      </c>
      <c r="I6780" t="s">
        <v>753</v>
      </c>
      <c r="J6780" t="str">
        <f t="shared" si="422"/>
        <v>Oregon</v>
      </c>
      <c r="K6780" t="s">
        <v>2320</v>
      </c>
      <c r="L6780" t="str">
        <f t="shared" si="423"/>
        <v>Lake Oswego</v>
      </c>
      <c r="M6780" t="s">
        <v>41</v>
      </c>
      <c r="N6780" t="str">
        <f>IF(M6780="", "", IFERROR(VLOOKUP(M6780, Data!$A$1:$B$5, 2, 0), "Unkown fuel"))</f>
        <v>harmful</v>
      </c>
      <c r="O6780" t="s">
        <v>158</v>
      </c>
      <c r="P6780" t="s">
        <v>154</v>
      </c>
      <c r="Q6780" t="s">
        <v>25</v>
      </c>
      <c r="R6780" t="s">
        <v>222</v>
      </c>
      <c r="S6780">
        <v>1197</v>
      </c>
      <c r="T6780" t="s">
        <v>265</v>
      </c>
      <c r="U6780" t="s">
        <v>266</v>
      </c>
      <c r="V6780">
        <v>5</v>
      </c>
      <c r="W6780" t="s">
        <v>1179</v>
      </c>
    </row>
    <row r="6781" spans="1:23" x14ac:dyDescent="0.3">
      <c r="A6781">
        <v>6973</v>
      </c>
      <c r="B6781" t="s">
        <v>46</v>
      </c>
      <c r="C6781">
        <v>2017</v>
      </c>
      <c r="D6781">
        <f t="shared" ca="1" si="420"/>
        <v>6</v>
      </c>
      <c r="E6781" s="5">
        <v>450000</v>
      </c>
      <c r="F6781">
        <v>56290</v>
      </c>
      <c r="G6781" t="s">
        <v>56</v>
      </c>
      <c r="H6781" t="str">
        <f t="shared" si="421"/>
        <v>West</v>
      </c>
      <c r="I6781" t="s">
        <v>753</v>
      </c>
      <c r="J6781" t="str">
        <f t="shared" si="422"/>
        <v>Oregon</v>
      </c>
      <c r="K6781" t="s">
        <v>2320</v>
      </c>
      <c r="L6781" t="str">
        <f t="shared" si="423"/>
        <v>Lake Oswego</v>
      </c>
      <c r="M6781" t="s">
        <v>22</v>
      </c>
      <c r="N6781" t="str">
        <f>IF(M6781="", "", IFERROR(VLOOKUP(M6781, Data!$A$1:$B$5, 2, 0), "Unkown fuel"))</f>
        <v>very harmful</v>
      </c>
      <c r="O6781" t="s">
        <v>158</v>
      </c>
      <c r="P6781" t="s">
        <v>24</v>
      </c>
      <c r="Q6781" t="s">
        <v>25</v>
      </c>
      <c r="R6781" t="s">
        <v>496</v>
      </c>
      <c r="S6781">
        <v>1186</v>
      </c>
      <c r="T6781" t="s">
        <v>466</v>
      </c>
      <c r="U6781" t="s">
        <v>504</v>
      </c>
      <c r="V6781">
        <v>5</v>
      </c>
      <c r="W6781" t="s">
        <v>1179</v>
      </c>
    </row>
    <row r="6782" spans="1:23" x14ac:dyDescent="0.3">
      <c r="A6782">
        <v>6974</v>
      </c>
      <c r="B6782" t="s">
        <v>239</v>
      </c>
      <c r="C6782">
        <v>2019</v>
      </c>
      <c r="D6782">
        <f t="shared" ca="1" si="420"/>
        <v>4</v>
      </c>
      <c r="E6782" s="5">
        <v>5400000</v>
      </c>
      <c r="F6782">
        <v>7500</v>
      </c>
      <c r="G6782" t="s">
        <v>56</v>
      </c>
      <c r="H6782" t="str">
        <f t="shared" si="421"/>
        <v>West</v>
      </c>
      <c r="I6782" t="s">
        <v>753</v>
      </c>
      <c r="J6782" t="str">
        <f t="shared" si="422"/>
        <v>Oregon</v>
      </c>
      <c r="K6782" t="s">
        <v>2320</v>
      </c>
      <c r="L6782" t="str">
        <f t="shared" si="423"/>
        <v>Lake Oswego</v>
      </c>
      <c r="M6782" t="s">
        <v>22</v>
      </c>
      <c r="N6782" t="str">
        <f>IF(M6782="", "", IFERROR(VLOOKUP(M6782, Data!$A$1:$B$5, 2, 0), "Unkown fuel"))</f>
        <v>very harmful</v>
      </c>
      <c r="O6782" t="s">
        <v>158</v>
      </c>
      <c r="P6782" t="s">
        <v>154</v>
      </c>
      <c r="Q6782" t="s">
        <v>25</v>
      </c>
      <c r="R6782" t="s">
        <v>335</v>
      </c>
      <c r="S6782">
        <v>1995</v>
      </c>
      <c r="T6782" t="s">
        <v>336</v>
      </c>
      <c r="U6782" t="s">
        <v>334</v>
      </c>
      <c r="V6782">
        <v>5</v>
      </c>
      <c r="W6782" t="s">
        <v>1179</v>
      </c>
    </row>
    <row r="6783" spans="1:23" x14ac:dyDescent="0.3">
      <c r="A6783">
        <v>6975</v>
      </c>
      <c r="B6783" t="s">
        <v>239</v>
      </c>
      <c r="C6783">
        <v>2019</v>
      </c>
      <c r="D6783">
        <f t="shared" ca="1" si="420"/>
        <v>4</v>
      </c>
      <c r="E6783" s="5">
        <v>5500000</v>
      </c>
      <c r="F6783">
        <v>8500</v>
      </c>
      <c r="G6783" t="s">
        <v>38</v>
      </c>
      <c r="H6783" t="str">
        <f t="shared" si="421"/>
        <v>Central</v>
      </c>
      <c r="I6783" t="s">
        <v>249</v>
      </c>
      <c r="J6783" t="str">
        <f t="shared" si="422"/>
        <v>Michigan</v>
      </c>
      <c r="K6783" t="s">
        <v>2392</v>
      </c>
      <c r="L6783" t="str">
        <f t="shared" si="423"/>
        <v>Rochester Hills</v>
      </c>
      <c r="M6783" t="s">
        <v>22</v>
      </c>
      <c r="N6783" t="str">
        <f>IF(M6783="", "", IFERROR(VLOOKUP(M6783, Data!$A$1:$B$5, 2, 0), "Unkown fuel"))</f>
        <v>very harmful</v>
      </c>
      <c r="O6783" t="s">
        <v>158</v>
      </c>
      <c r="P6783" t="s">
        <v>154</v>
      </c>
      <c r="Q6783" t="s">
        <v>25</v>
      </c>
      <c r="R6783" t="s">
        <v>335</v>
      </c>
      <c r="S6783">
        <v>1995</v>
      </c>
      <c r="T6783" t="s">
        <v>336</v>
      </c>
      <c r="U6783" t="s">
        <v>334</v>
      </c>
      <c r="V6783">
        <v>5</v>
      </c>
      <c r="W6783" t="s">
        <v>1179</v>
      </c>
    </row>
    <row r="6784" spans="1:23" x14ac:dyDescent="0.3">
      <c r="A6784">
        <v>6976</v>
      </c>
      <c r="B6784" t="s">
        <v>37</v>
      </c>
      <c r="C6784">
        <v>2019</v>
      </c>
      <c r="D6784">
        <f t="shared" ca="1" si="420"/>
        <v>4</v>
      </c>
      <c r="E6784" s="5">
        <v>779000</v>
      </c>
      <c r="F6784">
        <v>7032</v>
      </c>
      <c r="G6784" t="s">
        <v>38</v>
      </c>
      <c r="H6784" t="str">
        <f t="shared" si="421"/>
        <v>Central</v>
      </c>
      <c r="I6784" t="s">
        <v>249</v>
      </c>
      <c r="J6784" t="str">
        <f t="shared" si="422"/>
        <v>Michigan</v>
      </c>
      <c r="K6784" t="s">
        <v>2392</v>
      </c>
      <c r="L6784" t="str">
        <f t="shared" si="423"/>
        <v>Rochester Hills</v>
      </c>
      <c r="M6784" t="s">
        <v>41</v>
      </c>
      <c r="N6784" t="str">
        <f>IF(M6784="", "", IFERROR(VLOOKUP(M6784, Data!$A$1:$B$5, 2, 0), "Unkown fuel"))</f>
        <v>harmful</v>
      </c>
      <c r="O6784" t="s">
        <v>526</v>
      </c>
      <c r="P6784" t="s">
        <v>154</v>
      </c>
      <c r="Q6784" t="s">
        <v>25</v>
      </c>
      <c r="R6784" t="s">
        <v>273</v>
      </c>
      <c r="S6784">
        <v>1199</v>
      </c>
      <c r="T6784" t="s">
        <v>216</v>
      </c>
      <c r="U6784" t="s">
        <v>452</v>
      </c>
      <c r="V6784">
        <v>5</v>
      </c>
      <c r="W6784" t="s">
        <v>1179</v>
      </c>
    </row>
    <row r="6785" spans="1:23" x14ac:dyDescent="0.3">
      <c r="A6785">
        <v>6977</v>
      </c>
      <c r="B6785" t="s">
        <v>30</v>
      </c>
      <c r="C6785">
        <v>2016</v>
      </c>
      <c r="D6785">
        <f t="shared" ca="1" si="420"/>
        <v>7</v>
      </c>
      <c r="E6785" s="5">
        <v>645000</v>
      </c>
      <c r="F6785">
        <v>11000</v>
      </c>
      <c r="G6785" t="s">
        <v>38</v>
      </c>
      <c r="H6785" t="str">
        <f t="shared" si="421"/>
        <v>Central</v>
      </c>
      <c r="I6785" t="s">
        <v>249</v>
      </c>
      <c r="J6785" t="str">
        <f t="shared" si="422"/>
        <v>Michigan</v>
      </c>
      <c r="K6785" t="s">
        <v>2392</v>
      </c>
      <c r="L6785" t="str">
        <f t="shared" si="423"/>
        <v>Rochester Hills</v>
      </c>
      <c r="M6785" t="s">
        <v>41</v>
      </c>
      <c r="N6785" t="str">
        <f>IF(M6785="", "", IFERROR(VLOOKUP(M6785, Data!$A$1:$B$5, 2, 0), "Unkown fuel"))</f>
        <v>harmful</v>
      </c>
      <c r="O6785" t="s">
        <v>158</v>
      </c>
      <c r="P6785" t="s">
        <v>154</v>
      </c>
      <c r="Q6785" t="s">
        <v>25</v>
      </c>
      <c r="R6785" t="s">
        <v>276</v>
      </c>
      <c r="S6785">
        <v>1598</v>
      </c>
      <c r="T6785" t="s">
        <v>366</v>
      </c>
      <c r="U6785" t="s">
        <v>257</v>
      </c>
      <c r="V6785">
        <v>5</v>
      </c>
      <c r="W6785" t="s">
        <v>1179</v>
      </c>
    </row>
    <row r="6786" spans="1:23" x14ac:dyDescent="0.3">
      <c r="A6786">
        <v>6978</v>
      </c>
      <c r="B6786" t="s">
        <v>349</v>
      </c>
      <c r="C6786">
        <v>2018</v>
      </c>
      <c r="D6786">
        <f t="shared" ref="D6786:D6849" ca="1" si="424">TRUNC(YEARFRAC(DATE(C6786,1,1), TODAY(), 1))</f>
        <v>5</v>
      </c>
      <c r="E6786" s="5">
        <v>2475000</v>
      </c>
      <c r="F6786">
        <v>2000</v>
      </c>
      <c r="G6786" t="s">
        <v>38</v>
      </c>
      <c r="H6786" t="str">
        <f t="shared" ref="H6786:H6849" si="425">TRIM(G6786)</f>
        <v>Central</v>
      </c>
      <c r="I6786" t="s">
        <v>249</v>
      </c>
      <c r="J6786" t="str">
        <f t="shared" ref="J6786:J6849" si="426">TRIM(I6786)</f>
        <v>Michigan</v>
      </c>
      <c r="K6786" t="s">
        <v>1421</v>
      </c>
      <c r="L6786" t="str">
        <f t="shared" ref="L6786:L6849" si="427">TRIM(K6786)</f>
        <v>Roseville</v>
      </c>
      <c r="M6786" t="s">
        <v>22</v>
      </c>
      <c r="N6786" t="str">
        <f>IF(M6786="", "", IFERROR(VLOOKUP(M6786, Data!$A$1:$B$5, 2, 0), "Unkown fuel"))</f>
        <v>very harmful</v>
      </c>
      <c r="O6786" t="s">
        <v>158</v>
      </c>
      <c r="P6786" t="s">
        <v>154</v>
      </c>
      <c r="Q6786" t="s">
        <v>25</v>
      </c>
      <c r="R6786" t="s">
        <v>127</v>
      </c>
      <c r="S6786">
        <v>1984</v>
      </c>
      <c r="T6786" t="s">
        <v>358</v>
      </c>
      <c r="U6786" t="s">
        <v>529</v>
      </c>
      <c r="V6786">
        <v>5</v>
      </c>
      <c r="W6786" t="s">
        <v>1179</v>
      </c>
    </row>
    <row r="6787" spans="1:23" x14ac:dyDescent="0.3">
      <c r="A6787">
        <v>6979</v>
      </c>
      <c r="B6787" t="s">
        <v>18</v>
      </c>
      <c r="C6787">
        <v>2014</v>
      </c>
      <c r="D6787">
        <f t="shared" ca="1" si="424"/>
        <v>9</v>
      </c>
      <c r="E6787" s="5">
        <v>420000</v>
      </c>
      <c r="F6787">
        <v>120000</v>
      </c>
      <c r="G6787" t="s">
        <v>38</v>
      </c>
      <c r="H6787" t="str">
        <f t="shared" si="425"/>
        <v>Central</v>
      </c>
      <c r="I6787" t="s">
        <v>249</v>
      </c>
      <c r="J6787" t="str">
        <f t="shared" si="426"/>
        <v>Michigan</v>
      </c>
      <c r="K6787" t="s">
        <v>1421</v>
      </c>
      <c r="L6787" t="str">
        <f t="shared" si="427"/>
        <v>Roseville</v>
      </c>
      <c r="M6787" t="s">
        <v>22</v>
      </c>
      <c r="N6787" t="str">
        <f>IF(M6787="", "", IFERROR(VLOOKUP(M6787, Data!$A$1:$B$5, 2, 0), "Unkown fuel"))</f>
        <v>very harmful</v>
      </c>
      <c r="O6787" t="s">
        <v>23</v>
      </c>
      <c r="P6787" t="s">
        <v>24</v>
      </c>
      <c r="Q6787" t="s">
        <v>33</v>
      </c>
      <c r="R6787" t="s">
        <v>26</v>
      </c>
      <c r="S6787">
        <v>1248</v>
      </c>
      <c r="T6787" t="s">
        <v>27</v>
      </c>
      <c r="U6787" t="s">
        <v>28</v>
      </c>
      <c r="V6787">
        <v>5</v>
      </c>
      <c r="W6787" t="s">
        <v>1179</v>
      </c>
    </row>
    <row r="6788" spans="1:23" x14ac:dyDescent="0.3">
      <c r="A6788">
        <v>6980</v>
      </c>
      <c r="B6788" t="s">
        <v>18</v>
      </c>
      <c r="C6788">
        <v>2018</v>
      </c>
      <c r="D6788">
        <f t="shared" ca="1" si="424"/>
        <v>5</v>
      </c>
      <c r="E6788" s="5">
        <v>899000</v>
      </c>
      <c r="F6788">
        <v>35000</v>
      </c>
      <c r="G6788" t="s">
        <v>38</v>
      </c>
      <c r="H6788" t="str">
        <f t="shared" si="425"/>
        <v>Central</v>
      </c>
      <c r="I6788" t="s">
        <v>249</v>
      </c>
      <c r="J6788" t="str">
        <f t="shared" si="426"/>
        <v>Michigan</v>
      </c>
      <c r="K6788" t="s">
        <v>1421</v>
      </c>
      <c r="L6788" t="str">
        <f t="shared" si="427"/>
        <v>Roseville</v>
      </c>
      <c r="M6788" t="s">
        <v>22</v>
      </c>
      <c r="N6788" t="str">
        <f>IF(M6788="", "", IFERROR(VLOOKUP(M6788, Data!$A$1:$B$5, 2, 0), "Unkown fuel"))</f>
        <v>very harmful</v>
      </c>
      <c r="O6788" t="s">
        <v>23</v>
      </c>
      <c r="P6788" t="s">
        <v>24</v>
      </c>
      <c r="Q6788" t="s">
        <v>25</v>
      </c>
      <c r="R6788" t="s">
        <v>225</v>
      </c>
      <c r="S6788">
        <v>1248</v>
      </c>
      <c r="T6788" t="s">
        <v>94</v>
      </c>
      <c r="U6788" t="s">
        <v>95</v>
      </c>
      <c r="V6788">
        <v>5</v>
      </c>
      <c r="W6788" t="s">
        <v>1179</v>
      </c>
    </row>
    <row r="6789" spans="1:23" x14ac:dyDescent="0.3">
      <c r="A6789">
        <v>6981</v>
      </c>
      <c r="B6789" t="s">
        <v>145</v>
      </c>
      <c r="C6789">
        <v>2019</v>
      </c>
      <c r="D6789">
        <f t="shared" ca="1" si="424"/>
        <v>4</v>
      </c>
      <c r="E6789" s="5">
        <v>459999</v>
      </c>
      <c r="F6789">
        <v>35000</v>
      </c>
      <c r="G6789" t="s">
        <v>38</v>
      </c>
      <c r="H6789" t="str">
        <f t="shared" si="425"/>
        <v>Central</v>
      </c>
      <c r="I6789" t="s">
        <v>249</v>
      </c>
      <c r="J6789" t="str">
        <f t="shared" si="426"/>
        <v>Michigan</v>
      </c>
      <c r="K6789" t="s">
        <v>1530</v>
      </c>
      <c r="L6789" t="str">
        <f t="shared" si="427"/>
        <v>Redford</v>
      </c>
      <c r="M6789" t="s">
        <v>41</v>
      </c>
      <c r="N6789" t="str">
        <f>IF(M6789="", "", IFERROR(VLOOKUP(M6789, Data!$A$1:$B$5, 2, 0), "Unkown fuel"))</f>
        <v>harmful</v>
      </c>
      <c r="O6789" t="s">
        <v>23</v>
      </c>
      <c r="P6789" t="s">
        <v>24</v>
      </c>
      <c r="Q6789" t="s">
        <v>25</v>
      </c>
      <c r="R6789" t="s">
        <v>1962</v>
      </c>
      <c r="S6789">
        <v>1198</v>
      </c>
      <c r="T6789" t="s">
        <v>86</v>
      </c>
      <c r="U6789" t="s">
        <v>147</v>
      </c>
      <c r="V6789">
        <v>5</v>
      </c>
      <c r="W6789" t="s">
        <v>1179</v>
      </c>
    </row>
    <row r="6790" spans="1:23" x14ac:dyDescent="0.3">
      <c r="A6790">
        <v>6982</v>
      </c>
      <c r="B6790" t="s">
        <v>46</v>
      </c>
      <c r="C6790">
        <v>2008</v>
      </c>
      <c r="D6790">
        <f t="shared" ca="1" si="424"/>
        <v>15</v>
      </c>
      <c r="E6790" s="5">
        <v>150000</v>
      </c>
      <c r="F6790">
        <v>120000</v>
      </c>
      <c r="G6790" t="s">
        <v>38</v>
      </c>
      <c r="H6790" t="str">
        <f t="shared" si="425"/>
        <v>Central</v>
      </c>
      <c r="I6790" t="s">
        <v>249</v>
      </c>
      <c r="J6790" t="str">
        <f t="shared" si="426"/>
        <v>Michigan</v>
      </c>
      <c r="K6790" t="s">
        <v>2392</v>
      </c>
      <c r="L6790" t="str">
        <f t="shared" si="427"/>
        <v>Rochester Hills</v>
      </c>
      <c r="M6790" t="s">
        <v>22</v>
      </c>
      <c r="N6790" t="str">
        <f>IF(M6790="", "", IFERROR(VLOOKUP(M6790, Data!$A$1:$B$5, 2, 0), "Unkown fuel"))</f>
        <v>very harmful</v>
      </c>
      <c r="O6790" t="s">
        <v>23</v>
      </c>
      <c r="P6790" t="s">
        <v>24</v>
      </c>
      <c r="Q6790" t="s">
        <v>33</v>
      </c>
      <c r="R6790" t="s">
        <v>699</v>
      </c>
      <c r="S6790">
        <v>1493</v>
      </c>
      <c r="T6790" t="s">
        <v>508</v>
      </c>
      <c r="U6790" t="s">
        <v>535</v>
      </c>
      <c r="V6790">
        <v>5</v>
      </c>
      <c r="W6790" t="s">
        <v>1179</v>
      </c>
    </row>
    <row r="6791" spans="1:23" x14ac:dyDescent="0.3">
      <c r="A6791">
        <v>6983</v>
      </c>
      <c r="B6791" t="s">
        <v>75</v>
      </c>
      <c r="C6791">
        <v>2017</v>
      </c>
      <c r="D6791">
        <f t="shared" ca="1" si="424"/>
        <v>6</v>
      </c>
      <c r="E6791" s="5">
        <v>350000</v>
      </c>
      <c r="F6791">
        <v>25000</v>
      </c>
      <c r="G6791" t="s">
        <v>38</v>
      </c>
      <c r="H6791" t="str">
        <f t="shared" si="425"/>
        <v>Central</v>
      </c>
      <c r="I6791" t="s">
        <v>249</v>
      </c>
      <c r="J6791" t="str">
        <f t="shared" si="426"/>
        <v>Michigan</v>
      </c>
      <c r="K6791" t="s">
        <v>1421</v>
      </c>
      <c r="L6791" t="str">
        <f t="shared" si="427"/>
        <v>Roseville</v>
      </c>
      <c r="M6791" t="s">
        <v>41</v>
      </c>
      <c r="N6791" t="str">
        <f>IF(M6791="", "", IFERROR(VLOOKUP(M6791, Data!$A$1:$B$5, 2, 0), "Unkown fuel"))</f>
        <v>harmful</v>
      </c>
      <c r="O6791" t="s">
        <v>23</v>
      </c>
      <c r="P6791" t="s">
        <v>24</v>
      </c>
      <c r="Q6791" t="s">
        <v>25</v>
      </c>
      <c r="R6791" t="s">
        <v>305</v>
      </c>
      <c r="S6791">
        <v>999</v>
      </c>
      <c r="T6791" t="s">
        <v>86</v>
      </c>
      <c r="U6791" t="s">
        <v>306</v>
      </c>
      <c r="V6791">
        <v>5</v>
      </c>
      <c r="W6791" t="s">
        <v>1179</v>
      </c>
    </row>
    <row r="6792" spans="1:23" x14ac:dyDescent="0.3">
      <c r="A6792">
        <v>6984</v>
      </c>
      <c r="B6792" t="s">
        <v>65</v>
      </c>
      <c r="C6792">
        <v>2015</v>
      </c>
      <c r="D6792">
        <f t="shared" ca="1" si="424"/>
        <v>8</v>
      </c>
      <c r="E6792" s="5">
        <v>509999</v>
      </c>
      <c r="F6792">
        <v>100000</v>
      </c>
      <c r="G6792" t="s">
        <v>19</v>
      </c>
      <c r="H6792" t="str">
        <f t="shared" si="425"/>
        <v>East</v>
      </c>
      <c r="I6792" t="s">
        <v>767</v>
      </c>
      <c r="J6792" t="str">
        <f t="shared" si="426"/>
        <v>Maryland</v>
      </c>
      <c r="K6792" t="s">
        <v>2393</v>
      </c>
      <c r="L6792" t="str">
        <f t="shared" si="427"/>
        <v>Silver Spring</v>
      </c>
      <c r="M6792" t="s">
        <v>22</v>
      </c>
      <c r="N6792" t="str">
        <f>IF(M6792="", "", IFERROR(VLOOKUP(M6792, Data!$A$1:$B$5, 2, 0), "Unkown fuel"))</f>
        <v>very harmful</v>
      </c>
      <c r="O6792" t="s">
        <v>23</v>
      </c>
      <c r="P6792" t="s">
        <v>24</v>
      </c>
      <c r="Q6792" t="s">
        <v>33</v>
      </c>
      <c r="R6792" t="s">
        <v>66</v>
      </c>
      <c r="S6792">
        <v>1364</v>
      </c>
      <c r="T6792" t="s">
        <v>166</v>
      </c>
      <c r="U6792" t="s">
        <v>68</v>
      </c>
      <c r="V6792">
        <v>5</v>
      </c>
      <c r="W6792" t="s">
        <v>1179</v>
      </c>
    </row>
    <row r="6793" spans="1:23" x14ac:dyDescent="0.3">
      <c r="A6793">
        <v>6985</v>
      </c>
      <c r="B6793" t="s">
        <v>88</v>
      </c>
      <c r="C6793">
        <v>2013</v>
      </c>
      <c r="D6793">
        <f t="shared" ca="1" si="424"/>
        <v>10</v>
      </c>
      <c r="E6793" s="5">
        <v>500000</v>
      </c>
      <c r="F6793">
        <v>120000</v>
      </c>
      <c r="G6793" t="s">
        <v>19</v>
      </c>
      <c r="H6793" t="str">
        <f t="shared" si="425"/>
        <v>East</v>
      </c>
      <c r="I6793" t="s">
        <v>767</v>
      </c>
      <c r="J6793" t="str">
        <f t="shared" si="426"/>
        <v>Maryland</v>
      </c>
      <c r="K6793" t="s">
        <v>2393</v>
      </c>
      <c r="L6793" t="str">
        <f t="shared" si="427"/>
        <v>Silver Spring</v>
      </c>
      <c r="M6793" t="s">
        <v>22</v>
      </c>
      <c r="N6793" t="str">
        <f>IF(M6793="", "", IFERROR(VLOOKUP(M6793, Data!$A$1:$B$5, 2, 0), "Unkown fuel"))</f>
        <v>very harmful</v>
      </c>
      <c r="O6793" t="s">
        <v>23</v>
      </c>
      <c r="P6793" t="s">
        <v>24</v>
      </c>
      <c r="Q6793" t="s">
        <v>42</v>
      </c>
      <c r="R6793" t="s">
        <v>489</v>
      </c>
      <c r="S6793">
        <v>2523</v>
      </c>
      <c r="T6793" t="s">
        <v>309</v>
      </c>
      <c r="U6793" t="s">
        <v>650</v>
      </c>
      <c r="V6793">
        <v>9</v>
      </c>
      <c r="W6793" t="s">
        <v>1179</v>
      </c>
    </row>
    <row r="6794" spans="1:23" x14ac:dyDescent="0.3">
      <c r="A6794">
        <v>6986</v>
      </c>
      <c r="B6794" t="s">
        <v>109</v>
      </c>
      <c r="C6794">
        <v>2017</v>
      </c>
      <c r="D6794">
        <f t="shared" ca="1" si="424"/>
        <v>6</v>
      </c>
      <c r="E6794" s="5">
        <v>370000</v>
      </c>
      <c r="F6794">
        <v>35000</v>
      </c>
      <c r="G6794" t="s">
        <v>19</v>
      </c>
      <c r="H6794" t="str">
        <f t="shared" si="425"/>
        <v>East</v>
      </c>
      <c r="I6794" t="s">
        <v>767</v>
      </c>
      <c r="J6794" t="str">
        <f t="shared" si="426"/>
        <v>Maryland</v>
      </c>
      <c r="K6794" t="s">
        <v>2393</v>
      </c>
      <c r="L6794" t="str">
        <f t="shared" si="427"/>
        <v>Silver Spring</v>
      </c>
      <c r="M6794" t="s">
        <v>41</v>
      </c>
      <c r="N6794" t="str">
        <f>IF(M6794="", "", IFERROR(VLOOKUP(M6794, Data!$A$1:$B$5, 2, 0), "Unkown fuel"))</f>
        <v>harmful</v>
      </c>
      <c r="O6794" t="s">
        <v>23</v>
      </c>
      <c r="P6794" t="s">
        <v>24</v>
      </c>
      <c r="Q6794" t="s">
        <v>25</v>
      </c>
      <c r="R6794" t="s">
        <v>433</v>
      </c>
      <c r="S6794">
        <v>1193</v>
      </c>
      <c r="T6794" t="s">
        <v>434</v>
      </c>
      <c r="U6794" t="s">
        <v>435</v>
      </c>
      <c r="V6794">
        <v>5</v>
      </c>
      <c r="W6794" t="s">
        <v>1179</v>
      </c>
    </row>
    <row r="6795" spans="1:23" x14ac:dyDescent="0.3">
      <c r="A6795">
        <v>6987</v>
      </c>
      <c r="B6795" t="s">
        <v>18</v>
      </c>
      <c r="C6795">
        <v>2013</v>
      </c>
      <c r="D6795">
        <f t="shared" ca="1" si="424"/>
        <v>10</v>
      </c>
      <c r="E6795" s="5">
        <v>240000</v>
      </c>
      <c r="F6795">
        <v>44000</v>
      </c>
      <c r="G6795" t="s">
        <v>19</v>
      </c>
      <c r="H6795" t="str">
        <f t="shared" si="425"/>
        <v>East</v>
      </c>
      <c r="I6795" t="s">
        <v>767</v>
      </c>
      <c r="J6795" t="str">
        <f t="shared" si="426"/>
        <v>Maryland</v>
      </c>
      <c r="K6795" t="s">
        <v>2393</v>
      </c>
      <c r="L6795" t="str">
        <f t="shared" si="427"/>
        <v>Silver Spring</v>
      </c>
      <c r="M6795" t="s">
        <v>41</v>
      </c>
      <c r="N6795" t="str">
        <f>IF(M6795="", "", IFERROR(VLOOKUP(M6795, Data!$A$1:$B$5, 2, 0), "Unkown fuel"))</f>
        <v>harmful</v>
      </c>
      <c r="O6795" t="s">
        <v>23</v>
      </c>
      <c r="P6795" t="s">
        <v>24</v>
      </c>
      <c r="Q6795" t="s">
        <v>33</v>
      </c>
      <c r="R6795" t="s">
        <v>540</v>
      </c>
      <c r="S6795">
        <v>998</v>
      </c>
      <c r="T6795" t="s">
        <v>67</v>
      </c>
      <c r="U6795" t="s">
        <v>141</v>
      </c>
      <c r="V6795">
        <v>5</v>
      </c>
      <c r="W6795" t="s">
        <v>1179</v>
      </c>
    </row>
    <row r="6796" spans="1:23" x14ac:dyDescent="0.3">
      <c r="A6796">
        <v>6988</v>
      </c>
      <c r="B6796" t="s">
        <v>46</v>
      </c>
      <c r="C6796">
        <v>2015</v>
      </c>
      <c r="D6796">
        <f t="shared" ca="1" si="424"/>
        <v>8</v>
      </c>
      <c r="E6796" s="5">
        <v>530000</v>
      </c>
      <c r="F6796">
        <v>100000</v>
      </c>
      <c r="G6796" t="s">
        <v>19</v>
      </c>
      <c r="H6796" t="str">
        <f t="shared" si="425"/>
        <v>East</v>
      </c>
      <c r="I6796" t="s">
        <v>767</v>
      </c>
      <c r="J6796" t="str">
        <f t="shared" si="426"/>
        <v>Maryland</v>
      </c>
      <c r="K6796" t="s">
        <v>2394</v>
      </c>
      <c r="L6796" t="str">
        <f t="shared" si="427"/>
        <v>Severna Park</v>
      </c>
      <c r="M6796" t="s">
        <v>22</v>
      </c>
      <c r="N6796" t="str">
        <f>IF(M6796="", "", IFERROR(VLOOKUP(M6796, Data!$A$1:$B$5, 2, 0), "Unkown fuel"))</f>
        <v>very harmful</v>
      </c>
      <c r="O6796" t="s">
        <v>23</v>
      </c>
      <c r="P6796" t="s">
        <v>24</v>
      </c>
      <c r="Q6796" t="s">
        <v>33</v>
      </c>
      <c r="R6796" t="s">
        <v>99</v>
      </c>
      <c r="S6796">
        <v>1396</v>
      </c>
      <c r="T6796" t="s">
        <v>100</v>
      </c>
      <c r="U6796" t="s">
        <v>101</v>
      </c>
      <c r="V6796">
        <v>5</v>
      </c>
      <c r="W6796" t="s">
        <v>1179</v>
      </c>
    </row>
    <row r="6797" spans="1:23" x14ac:dyDescent="0.3">
      <c r="A6797">
        <v>6989</v>
      </c>
      <c r="B6797" t="s">
        <v>88</v>
      </c>
      <c r="C6797">
        <v>2015</v>
      </c>
      <c r="D6797">
        <f t="shared" ca="1" si="424"/>
        <v>8</v>
      </c>
      <c r="E6797" s="5">
        <v>1000000</v>
      </c>
      <c r="F6797">
        <v>133000</v>
      </c>
      <c r="G6797" t="s">
        <v>19</v>
      </c>
      <c r="H6797" t="str">
        <f t="shared" si="425"/>
        <v>East</v>
      </c>
      <c r="I6797" t="s">
        <v>767</v>
      </c>
      <c r="J6797" t="str">
        <f t="shared" si="426"/>
        <v>Maryland</v>
      </c>
      <c r="K6797" t="s">
        <v>2394</v>
      </c>
      <c r="L6797" t="str">
        <f t="shared" si="427"/>
        <v>Severna Park</v>
      </c>
      <c r="M6797" t="s">
        <v>22</v>
      </c>
      <c r="N6797" t="str">
        <f>IF(M6797="", "", IFERROR(VLOOKUP(M6797, Data!$A$1:$B$5, 2, 0), "Unkown fuel"))</f>
        <v>very harmful</v>
      </c>
      <c r="O6797" t="s">
        <v>23</v>
      </c>
      <c r="P6797" t="s">
        <v>24</v>
      </c>
      <c r="Q6797" t="s">
        <v>33</v>
      </c>
      <c r="R6797" t="s">
        <v>605</v>
      </c>
      <c r="S6797">
        <v>2179</v>
      </c>
      <c r="T6797" t="s">
        <v>271</v>
      </c>
      <c r="U6797" t="s">
        <v>615</v>
      </c>
      <c r="V6797">
        <v>7</v>
      </c>
      <c r="W6797" t="s">
        <v>1179</v>
      </c>
    </row>
    <row r="6798" spans="1:23" x14ac:dyDescent="0.3">
      <c r="A6798">
        <v>6990</v>
      </c>
      <c r="B6798" t="s">
        <v>65</v>
      </c>
      <c r="C6798">
        <v>2018</v>
      </c>
      <c r="D6798">
        <f t="shared" ca="1" si="424"/>
        <v>5</v>
      </c>
      <c r="E6798" s="5">
        <v>1600000</v>
      </c>
      <c r="F6798">
        <v>35000</v>
      </c>
      <c r="G6798" t="s">
        <v>19</v>
      </c>
      <c r="H6798" t="str">
        <f t="shared" si="425"/>
        <v>East</v>
      </c>
      <c r="I6798" t="s">
        <v>767</v>
      </c>
      <c r="J6798" t="str">
        <f t="shared" si="426"/>
        <v>Maryland</v>
      </c>
      <c r="K6798" t="s">
        <v>2393</v>
      </c>
      <c r="L6798" t="str">
        <f t="shared" si="427"/>
        <v>Silver Spring</v>
      </c>
      <c r="M6798" t="s">
        <v>22</v>
      </c>
      <c r="N6798" t="str">
        <f>IF(M6798="", "", IFERROR(VLOOKUP(M6798, Data!$A$1:$B$5, 2, 0), "Unkown fuel"))</f>
        <v>very harmful</v>
      </c>
      <c r="O6798" t="s">
        <v>23</v>
      </c>
      <c r="P6798" t="s">
        <v>24</v>
      </c>
      <c r="Q6798" t="s">
        <v>33</v>
      </c>
      <c r="R6798" t="s">
        <v>882</v>
      </c>
      <c r="S6798">
        <v>2393</v>
      </c>
      <c r="T6798" t="s">
        <v>883</v>
      </c>
      <c r="U6798" t="s">
        <v>884</v>
      </c>
      <c r="V6798">
        <v>7</v>
      </c>
      <c r="W6798" t="s">
        <v>1179</v>
      </c>
    </row>
    <row r="6799" spans="1:23" x14ac:dyDescent="0.3">
      <c r="A6799">
        <v>6991</v>
      </c>
      <c r="B6799" t="s">
        <v>46</v>
      </c>
      <c r="C6799">
        <v>2014</v>
      </c>
      <c r="D6799">
        <f t="shared" ca="1" si="424"/>
        <v>9</v>
      </c>
      <c r="E6799" s="5">
        <v>350000</v>
      </c>
      <c r="F6799">
        <v>64000</v>
      </c>
      <c r="G6799" t="s">
        <v>38</v>
      </c>
      <c r="H6799" t="str">
        <f t="shared" si="425"/>
        <v>Central</v>
      </c>
      <c r="I6799" t="s">
        <v>1055</v>
      </c>
      <c r="J6799" t="str">
        <f t="shared" si="426"/>
        <v>Indiana</v>
      </c>
      <c r="K6799" t="s">
        <v>2395</v>
      </c>
      <c r="L6799" t="str">
        <f t="shared" si="427"/>
        <v>Valparaiso</v>
      </c>
      <c r="M6799" t="s">
        <v>41</v>
      </c>
      <c r="N6799" t="str">
        <f>IF(M6799="", "", IFERROR(VLOOKUP(M6799, Data!$A$1:$B$5, 2, 0), "Unkown fuel"))</f>
        <v>harmful</v>
      </c>
      <c r="O6799" t="s">
        <v>23</v>
      </c>
      <c r="P6799" t="s">
        <v>24</v>
      </c>
      <c r="Q6799" t="s">
        <v>25</v>
      </c>
      <c r="R6799" t="s">
        <v>211</v>
      </c>
      <c r="S6799">
        <v>1197</v>
      </c>
      <c r="T6799" t="s">
        <v>212</v>
      </c>
      <c r="U6799" t="s">
        <v>453</v>
      </c>
      <c r="V6799">
        <v>5</v>
      </c>
      <c r="W6799" t="s">
        <v>1179</v>
      </c>
    </row>
    <row r="6800" spans="1:23" x14ac:dyDescent="0.3">
      <c r="A6800">
        <v>6992</v>
      </c>
      <c r="B6800" t="s">
        <v>88</v>
      </c>
      <c r="C6800">
        <v>2015</v>
      </c>
      <c r="D6800">
        <f t="shared" ca="1" si="424"/>
        <v>8</v>
      </c>
      <c r="E6800" s="5">
        <v>1100000</v>
      </c>
      <c r="F6800">
        <v>70000</v>
      </c>
      <c r="G6800" t="s">
        <v>38</v>
      </c>
      <c r="H6800" t="str">
        <f t="shared" si="425"/>
        <v>Central</v>
      </c>
      <c r="I6800" t="s">
        <v>1055</v>
      </c>
      <c r="J6800" t="str">
        <f t="shared" si="426"/>
        <v>Indiana</v>
      </c>
      <c r="K6800" t="s">
        <v>2395</v>
      </c>
      <c r="L6800" t="str">
        <f t="shared" si="427"/>
        <v>Valparaiso</v>
      </c>
      <c r="M6800" t="s">
        <v>22</v>
      </c>
      <c r="N6800" t="str">
        <f>IF(M6800="", "", IFERROR(VLOOKUP(M6800, Data!$A$1:$B$5, 2, 0), "Unkown fuel"))</f>
        <v>very harmful</v>
      </c>
      <c r="O6800" t="s">
        <v>23</v>
      </c>
      <c r="P6800" t="s">
        <v>154</v>
      </c>
      <c r="Q6800" t="s">
        <v>25</v>
      </c>
      <c r="R6800" t="s">
        <v>155</v>
      </c>
      <c r="S6800">
        <v>2179</v>
      </c>
      <c r="T6800" t="s">
        <v>446</v>
      </c>
      <c r="U6800" t="s">
        <v>447</v>
      </c>
      <c r="V6800">
        <v>7</v>
      </c>
      <c r="W6800" t="s">
        <v>1179</v>
      </c>
    </row>
    <row r="6801" spans="1:23" x14ac:dyDescent="0.3">
      <c r="A6801">
        <v>6993</v>
      </c>
      <c r="B6801" t="s">
        <v>46</v>
      </c>
      <c r="C6801">
        <v>2011</v>
      </c>
      <c r="D6801">
        <f t="shared" ca="1" si="424"/>
        <v>12</v>
      </c>
      <c r="E6801" s="5">
        <v>220000</v>
      </c>
      <c r="F6801">
        <v>70000</v>
      </c>
      <c r="G6801" t="s">
        <v>38</v>
      </c>
      <c r="H6801" t="str">
        <f t="shared" si="425"/>
        <v>Central</v>
      </c>
      <c r="I6801" t="s">
        <v>1055</v>
      </c>
      <c r="J6801" t="str">
        <f t="shared" si="426"/>
        <v>Indiana</v>
      </c>
      <c r="K6801" t="s">
        <v>2396</v>
      </c>
      <c r="L6801" t="str">
        <f t="shared" si="427"/>
        <v>Terre Haute</v>
      </c>
      <c r="M6801" t="s">
        <v>41</v>
      </c>
      <c r="N6801" t="str">
        <f>IF(M6801="", "", IFERROR(VLOOKUP(M6801, Data!$A$1:$B$5, 2, 0), "Unkown fuel"))</f>
        <v>harmful</v>
      </c>
      <c r="O6801" t="s">
        <v>23</v>
      </c>
      <c r="P6801" t="s">
        <v>24</v>
      </c>
      <c r="Q6801" t="s">
        <v>25</v>
      </c>
      <c r="R6801" t="s">
        <v>164</v>
      </c>
      <c r="S6801">
        <v>1197</v>
      </c>
      <c r="T6801" t="s">
        <v>431</v>
      </c>
      <c r="U6801" t="s">
        <v>432</v>
      </c>
      <c r="V6801">
        <v>5</v>
      </c>
      <c r="W6801" t="s">
        <v>1179</v>
      </c>
    </row>
    <row r="6802" spans="1:23" x14ac:dyDescent="0.3">
      <c r="A6802">
        <v>6994</v>
      </c>
      <c r="B6802" t="s">
        <v>46</v>
      </c>
      <c r="C6802">
        <v>2015</v>
      </c>
      <c r="D6802">
        <f t="shared" ca="1" si="424"/>
        <v>8</v>
      </c>
      <c r="E6802" s="5">
        <v>350000</v>
      </c>
      <c r="F6802">
        <v>100000</v>
      </c>
      <c r="G6802" t="s">
        <v>38</v>
      </c>
      <c r="H6802" t="str">
        <f t="shared" si="425"/>
        <v>Central</v>
      </c>
      <c r="I6802" t="s">
        <v>1055</v>
      </c>
      <c r="J6802" t="str">
        <f t="shared" si="426"/>
        <v>Indiana</v>
      </c>
      <c r="K6802" t="s">
        <v>2395</v>
      </c>
      <c r="L6802" t="str">
        <f t="shared" si="427"/>
        <v>Valparaiso</v>
      </c>
      <c r="M6802" t="s">
        <v>41</v>
      </c>
      <c r="N6802" t="str">
        <f>IF(M6802="", "", IFERROR(VLOOKUP(M6802, Data!$A$1:$B$5, 2, 0), "Unkown fuel"))</f>
        <v>harmful</v>
      </c>
      <c r="O6802" t="s">
        <v>23</v>
      </c>
      <c r="P6802" t="s">
        <v>24</v>
      </c>
      <c r="Q6802" t="s">
        <v>25</v>
      </c>
      <c r="R6802" t="s">
        <v>85</v>
      </c>
      <c r="S6802">
        <v>1197</v>
      </c>
      <c r="T6802" t="s">
        <v>90</v>
      </c>
      <c r="U6802" t="s">
        <v>261</v>
      </c>
      <c r="V6802">
        <v>5</v>
      </c>
      <c r="W6802" t="s">
        <v>1179</v>
      </c>
    </row>
    <row r="6803" spans="1:23" x14ac:dyDescent="0.3">
      <c r="A6803">
        <v>6995</v>
      </c>
      <c r="B6803" t="s">
        <v>18</v>
      </c>
      <c r="C6803">
        <v>2013</v>
      </c>
      <c r="D6803">
        <f t="shared" ca="1" si="424"/>
        <v>10</v>
      </c>
      <c r="E6803" s="5">
        <v>370000</v>
      </c>
      <c r="F6803">
        <v>90000</v>
      </c>
      <c r="G6803" t="s">
        <v>38</v>
      </c>
      <c r="H6803" t="str">
        <f t="shared" si="425"/>
        <v>Central</v>
      </c>
      <c r="I6803" t="s">
        <v>1055</v>
      </c>
      <c r="J6803" t="str">
        <f t="shared" si="426"/>
        <v>Indiana</v>
      </c>
      <c r="K6803" t="s">
        <v>2397</v>
      </c>
      <c r="L6803" t="str">
        <f t="shared" si="427"/>
        <v>West Lafayette</v>
      </c>
      <c r="M6803" t="s">
        <v>22</v>
      </c>
      <c r="N6803" t="str">
        <f>IF(M6803="", "", IFERROR(VLOOKUP(M6803, Data!$A$1:$B$5, 2, 0), "Unkown fuel"))</f>
        <v>very harmful</v>
      </c>
      <c r="O6803" t="s">
        <v>23</v>
      </c>
      <c r="P6803" t="s">
        <v>24</v>
      </c>
      <c r="Q6803" t="s">
        <v>33</v>
      </c>
      <c r="R6803" t="s">
        <v>230</v>
      </c>
      <c r="S6803">
        <v>1248</v>
      </c>
      <c r="T6803" t="s">
        <v>27</v>
      </c>
      <c r="U6803" t="s">
        <v>28</v>
      </c>
      <c r="V6803">
        <v>5</v>
      </c>
      <c r="W6803" t="s">
        <v>1179</v>
      </c>
    </row>
    <row r="6804" spans="1:23" x14ac:dyDescent="0.3">
      <c r="A6804">
        <v>6996</v>
      </c>
      <c r="B6804" t="s">
        <v>18</v>
      </c>
      <c r="C6804">
        <v>2014</v>
      </c>
      <c r="D6804">
        <f t="shared" ca="1" si="424"/>
        <v>9</v>
      </c>
      <c r="E6804" s="5">
        <v>220000</v>
      </c>
      <c r="F6804">
        <v>50000</v>
      </c>
      <c r="G6804" t="s">
        <v>38</v>
      </c>
      <c r="H6804" t="str">
        <f t="shared" si="425"/>
        <v>Central</v>
      </c>
      <c r="I6804" t="s">
        <v>1055</v>
      </c>
      <c r="J6804" t="str">
        <f t="shared" si="426"/>
        <v>Indiana</v>
      </c>
      <c r="K6804" t="s">
        <v>2397</v>
      </c>
      <c r="L6804" t="str">
        <f t="shared" si="427"/>
        <v>West Lafayette</v>
      </c>
      <c r="M6804" t="s">
        <v>41</v>
      </c>
      <c r="N6804" t="str">
        <f>IF(M6804="", "", IFERROR(VLOOKUP(M6804, Data!$A$1:$B$5, 2, 0), "Unkown fuel"))</f>
        <v>harmful</v>
      </c>
      <c r="O6804" t="s">
        <v>23</v>
      </c>
      <c r="P6804" t="s">
        <v>24</v>
      </c>
      <c r="Q6804" t="s">
        <v>25</v>
      </c>
      <c r="R6804" t="s">
        <v>383</v>
      </c>
      <c r="S6804">
        <v>1298</v>
      </c>
      <c r="T6804" t="s">
        <v>395</v>
      </c>
      <c r="U6804" t="s">
        <v>261</v>
      </c>
      <c r="V6804">
        <v>5</v>
      </c>
      <c r="W6804" t="s">
        <v>1179</v>
      </c>
    </row>
    <row r="6805" spans="1:23" x14ac:dyDescent="0.3">
      <c r="A6805">
        <v>6997</v>
      </c>
      <c r="B6805" t="s">
        <v>120</v>
      </c>
      <c r="C6805">
        <v>2013</v>
      </c>
      <c r="D6805">
        <f t="shared" ca="1" si="424"/>
        <v>10</v>
      </c>
      <c r="E6805" s="5">
        <v>200000</v>
      </c>
      <c r="F6805">
        <v>80000</v>
      </c>
      <c r="G6805" t="s">
        <v>38</v>
      </c>
      <c r="H6805" t="str">
        <f t="shared" si="425"/>
        <v>Central</v>
      </c>
      <c r="I6805" t="s">
        <v>1055</v>
      </c>
      <c r="J6805" t="str">
        <f t="shared" si="426"/>
        <v>Indiana</v>
      </c>
      <c r="K6805" t="s">
        <v>2398</v>
      </c>
      <c r="L6805" t="str">
        <f t="shared" si="427"/>
        <v>South Bend</v>
      </c>
      <c r="M6805" t="s">
        <v>22</v>
      </c>
      <c r="N6805" t="str">
        <f>IF(M6805="", "", IFERROR(VLOOKUP(M6805, Data!$A$1:$B$5, 2, 0), "Unkown fuel"))</f>
        <v>very harmful</v>
      </c>
      <c r="O6805" t="s">
        <v>23</v>
      </c>
      <c r="P6805" t="s">
        <v>24</v>
      </c>
      <c r="Q6805" t="s">
        <v>25</v>
      </c>
      <c r="R6805" t="s">
        <v>700</v>
      </c>
      <c r="S6805">
        <v>1248</v>
      </c>
      <c r="T6805" t="s">
        <v>708</v>
      </c>
      <c r="U6805" t="s">
        <v>709</v>
      </c>
      <c r="V6805">
        <v>5</v>
      </c>
      <c r="W6805" t="s">
        <v>1179</v>
      </c>
    </row>
    <row r="6806" spans="1:23" x14ac:dyDescent="0.3">
      <c r="A6806">
        <v>6998</v>
      </c>
      <c r="B6806" t="s">
        <v>88</v>
      </c>
      <c r="C6806">
        <v>2017</v>
      </c>
      <c r="D6806">
        <f t="shared" ca="1" si="424"/>
        <v>6</v>
      </c>
      <c r="E6806" s="5">
        <v>400000</v>
      </c>
      <c r="F6806">
        <v>50000</v>
      </c>
      <c r="G6806" t="s">
        <v>38</v>
      </c>
      <c r="H6806" t="str">
        <f t="shared" si="425"/>
        <v>Central</v>
      </c>
      <c r="I6806" t="s">
        <v>744</v>
      </c>
      <c r="J6806" t="str">
        <f t="shared" si="426"/>
        <v>Iowa</v>
      </c>
      <c r="K6806" t="s">
        <v>749</v>
      </c>
      <c r="L6806" t="str">
        <f t="shared" si="427"/>
        <v>Ames</v>
      </c>
      <c r="M6806" t="s">
        <v>22</v>
      </c>
      <c r="N6806" t="str">
        <f>IF(M6806="", "", IFERROR(VLOOKUP(M6806, Data!$A$1:$B$5, 2, 0), "Unkown fuel"))</f>
        <v>very harmful</v>
      </c>
      <c r="O6806" t="s">
        <v>23</v>
      </c>
      <c r="P6806" t="s">
        <v>24</v>
      </c>
      <c r="Q6806" t="s">
        <v>25</v>
      </c>
      <c r="R6806" t="s">
        <v>564</v>
      </c>
      <c r="S6806">
        <v>1198</v>
      </c>
      <c r="T6806" t="s">
        <v>565</v>
      </c>
      <c r="U6806" t="s">
        <v>566</v>
      </c>
      <c r="V6806">
        <v>6</v>
      </c>
      <c r="W6806" t="s">
        <v>1179</v>
      </c>
    </row>
    <row r="6807" spans="1:23" x14ac:dyDescent="0.3">
      <c r="A6807">
        <v>6999</v>
      </c>
      <c r="B6807" t="s">
        <v>631</v>
      </c>
      <c r="C6807">
        <v>2009</v>
      </c>
      <c r="D6807">
        <f t="shared" ca="1" si="424"/>
        <v>14</v>
      </c>
      <c r="E6807" s="5">
        <v>150000</v>
      </c>
      <c r="F6807">
        <v>55000</v>
      </c>
      <c r="G6807" t="s">
        <v>38</v>
      </c>
      <c r="H6807" t="str">
        <f t="shared" si="425"/>
        <v>Central</v>
      </c>
      <c r="I6807" t="s">
        <v>744</v>
      </c>
      <c r="J6807" t="str">
        <f t="shared" si="426"/>
        <v>Iowa</v>
      </c>
      <c r="K6807" t="s">
        <v>749</v>
      </c>
      <c r="L6807" t="str">
        <f t="shared" si="427"/>
        <v>Ames</v>
      </c>
      <c r="M6807" t="s">
        <v>41</v>
      </c>
      <c r="N6807" t="str">
        <f>IF(M6807="", "", IFERROR(VLOOKUP(M6807, Data!$A$1:$B$5, 2, 0), "Unkown fuel"))</f>
        <v>harmful</v>
      </c>
      <c r="O6807" t="s">
        <v>23</v>
      </c>
      <c r="P6807" t="s">
        <v>24</v>
      </c>
      <c r="Q6807" t="s">
        <v>25</v>
      </c>
      <c r="R6807" t="s">
        <v>1376</v>
      </c>
      <c r="S6807">
        <v>1368</v>
      </c>
      <c r="T6807" t="s">
        <v>434</v>
      </c>
      <c r="U6807" t="s">
        <v>1377</v>
      </c>
      <c r="V6807">
        <v>5</v>
      </c>
      <c r="W6807" t="s">
        <v>1179</v>
      </c>
    </row>
    <row r="6808" spans="1:23" x14ac:dyDescent="0.3">
      <c r="A6808">
        <v>7000</v>
      </c>
      <c r="B6808" t="s">
        <v>65</v>
      </c>
      <c r="C6808">
        <v>2020</v>
      </c>
      <c r="D6808">
        <f t="shared" ca="1" si="424"/>
        <v>3</v>
      </c>
      <c r="E6808" s="5">
        <v>1500000</v>
      </c>
      <c r="F6808">
        <v>40000</v>
      </c>
      <c r="G6808" t="s">
        <v>38</v>
      </c>
      <c r="H6808" t="str">
        <f t="shared" si="425"/>
        <v>Central</v>
      </c>
      <c r="I6808" t="s">
        <v>1055</v>
      </c>
      <c r="J6808" t="str">
        <f t="shared" si="426"/>
        <v>Indiana</v>
      </c>
      <c r="K6808" t="s">
        <v>2396</v>
      </c>
      <c r="L6808" t="str">
        <f t="shared" si="427"/>
        <v>Terre Haute</v>
      </c>
      <c r="M6808" t="s">
        <v>41</v>
      </c>
      <c r="N6808" t="str">
        <f>IF(M6808="", "", IFERROR(VLOOKUP(M6808, Data!$A$1:$B$5, 2, 0), "Unkown fuel"))</f>
        <v>harmful</v>
      </c>
      <c r="O6808" t="s">
        <v>23</v>
      </c>
      <c r="P6808" t="s">
        <v>154</v>
      </c>
      <c r="Q6808" t="s">
        <v>25</v>
      </c>
      <c r="R6808" t="s">
        <v>1378</v>
      </c>
      <c r="S6808">
        <v>2694</v>
      </c>
      <c r="T6808" t="s">
        <v>1045</v>
      </c>
      <c r="U6808" t="s">
        <v>1379</v>
      </c>
      <c r="V6808">
        <v>8</v>
      </c>
      <c r="W6808" t="s">
        <v>1179</v>
      </c>
    </row>
    <row r="6809" spans="1:23" x14ac:dyDescent="0.3">
      <c r="A6809">
        <v>7001</v>
      </c>
      <c r="B6809" t="s">
        <v>18</v>
      </c>
      <c r="C6809">
        <v>2011</v>
      </c>
      <c r="D6809">
        <f t="shared" ca="1" si="424"/>
        <v>12</v>
      </c>
      <c r="E6809" s="5">
        <v>130000</v>
      </c>
      <c r="F6809">
        <v>70000</v>
      </c>
      <c r="G6809" t="s">
        <v>38</v>
      </c>
      <c r="H6809" t="str">
        <f t="shared" si="425"/>
        <v>Central</v>
      </c>
      <c r="I6809" t="s">
        <v>1055</v>
      </c>
      <c r="J6809" t="str">
        <f t="shared" si="426"/>
        <v>Indiana</v>
      </c>
      <c r="K6809" t="s">
        <v>2396</v>
      </c>
      <c r="L6809" t="str">
        <f t="shared" si="427"/>
        <v>Terre Haute</v>
      </c>
      <c r="M6809" t="s">
        <v>41</v>
      </c>
      <c r="N6809" t="str">
        <f>IF(M6809="", "", IFERROR(VLOOKUP(M6809, Data!$A$1:$B$5, 2, 0), "Unkown fuel"))</f>
        <v>harmful</v>
      </c>
      <c r="O6809" t="s">
        <v>23</v>
      </c>
      <c r="P6809" t="s">
        <v>24</v>
      </c>
      <c r="Q6809" t="s">
        <v>33</v>
      </c>
      <c r="R6809" t="s">
        <v>130</v>
      </c>
      <c r="S6809">
        <v>796</v>
      </c>
      <c r="T6809" t="s">
        <v>131</v>
      </c>
      <c r="U6809" t="s">
        <v>132</v>
      </c>
      <c r="V6809">
        <v>5</v>
      </c>
      <c r="W6809" t="s">
        <v>1179</v>
      </c>
    </row>
    <row r="6810" spans="1:23" x14ac:dyDescent="0.3">
      <c r="A6810">
        <v>7002</v>
      </c>
      <c r="B6810" t="s">
        <v>18</v>
      </c>
      <c r="C6810">
        <v>2013</v>
      </c>
      <c r="D6810">
        <f t="shared" ca="1" si="424"/>
        <v>10</v>
      </c>
      <c r="E6810" s="5">
        <v>185000</v>
      </c>
      <c r="F6810">
        <v>80000</v>
      </c>
      <c r="G6810" t="s">
        <v>38</v>
      </c>
      <c r="H6810" t="str">
        <f t="shared" si="425"/>
        <v>Central</v>
      </c>
      <c r="I6810" t="s">
        <v>1055</v>
      </c>
      <c r="J6810" t="str">
        <f t="shared" si="426"/>
        <v>Indiana</v>
      </c>
      <c r="K6810" t="s">
        <v>2396</v>
      </c>
      <c r="L6810" t="str">
        <f t="shared" si="427"/>
        <v>Terre Haute</v>
      </c>
      <c r="M6810" t="s">
        <v>41</v>
      </c>
      <c r="N6810" t="str">
        <f>IF(M6810="", "", IFERROR(VLOOKUP(M6810, Data!$A$1:$B$5, 2, 0), "Unkown fuel"))</f>
        <v>harmful</v>
      </c>
      <c r="O6810" t="s">
        <v>23</v>
      </c>
      <c r="P6810" t="s">
        <v>24</v>
      </c>
      <c r="Q6810" t="s">
        <v>33</v>
      </c>
      <c r="R6810" t="s">
        <v>430</v>
      </c>
      <c r="S6810">
        <v>796</v>
      </c>
      <c r="T6810" t="s">
        <v>118</v>
      </c>
      <c r="U6810" t="s">
        <v>119</v>
      </c>
      <c r="V6810">
        <v>5</v>
      </c>
      <c r="W6810" t="s">
        <v>1179</v>
      </c>
    </row>
    <row r="6811" spans="1:23" x14ac:dyDescent="0.3">
      <c r="A6811">
        <v>7003</v>
      </c>
      <c r="B6811" t="s">
        <v>46</v>
      </c>
      <c r="C6811">
        <v>2010</v>
      </c>
      <c r="D6811">
        <f t="shared" ca="1" si="424"/>
        <v>13</v>
      </c>
      <c r="E6811" s="5">
        <v>110000</v>
      </c>
      <c r="F6811">
        <v>80000</v>
      </c>
      <c r="G6811" t="s">
        <v>38</v>
      </c>
      <c r="H6811" t="str">
        <f t="shared" si="425"/>
        <v>Central</v>
      </c>
      <c r="I6811" t="s">
        <v>1055</v>
      </c>
      <c r="J6811" t="str">
        <f t="shared" si="426"/>
        <v>Indiana</v>
      </c>
      <c r="K6811" t="s">
        <v>2395</v>
      </c>
      <c r="L6811" t="str">
        <f t="shared" si="427"/>
        <v>Valparaiso</v>
      </c>
      <c r="M6811" t="s">
        <v>41</v>
      </c>
      <c r="N6811" t="str">
        <f>IF(M6811="", "", IFERROR(VLOOKUP(M6811, Data!$A$1:$B$5, 2, 0), "Unkown fuel"))</f>
        <v>harmful</v>
      </c>
      <c r="O6811" t="s">
        <v>23</v>
      </c>
      <c r="P6811" t="s">
        <v>24</v>
      </c>
      <c r="Q6811" t="s">
        <v>33</v>
      </c>
      <c r="R6811" t="s">
        <v>629</v>
      </c>
      <c r="S6811">
        <v>1086</v>
      </c>
      <c r="T6811" t="s">
        <v>309</v>
      </c>
      <c r="U6811" t="s">
        <v>310</v>
      </c>
      <c r="V6811">
        <v>5</v>
      </c>
      <c r="W6811" t="s">
        <v>1179</v>
      </c>
    </row>
    <row r="6812" spans="1:23" x14ac:dyDescent="0.3">
      <c r="A6812">
        <v>7004</v>
      </c>
      <c r="B6812" t="s">
        <v>88</v>
      </c>
      <c r="C6812">
        <v>2012</v>
      </c>
      <c r="D6812">
        <f t="shared" ca="1" si="424"/>
        <v>11</v>
      </c>
      <c r="E6812" s="5">
        <v>450000</v>
      </c>
      <c r="F6812">
        <v>120000</v>
      </c>
      <c r="G6812" t="s">
        <v>38</v>
      </c>
      <c r="H6812" t="str">
        <f t="shared" si="425"/>
        <v>Central</v>
      </c>
      <c r="I6812" t="s">
        <v>1055</v>
      </c>
      <c r="J6812" t="str">
        <f t="shared" si="426"/>
        <v>Indiana</v>
      </c>
      <c r="K6812" t="s">
        <v>2395</v>
      </c>
      <c r="L6812" t="str">
        <f t="shared" si="427"/>
        <v>Valparaiso</v>
      </c>
      <c r="M6812" t="s">
        <v>22</v>
      </c>
      <c r="N6812" t="str">
        <f>IF(M6812="", "", IFERROR(VLOOKUP(M6812, Data!$A$1:$B$5, 2, 0), "Unkown fuel"))</f>
        <v>very harmful</v>
      </c>
      <c r="O6812" t="s">
        <v>23</v>
      </c>
      <c r="P6812" t="s">
        <v>24</v>
      </c>
      <c r="Q6812" t="s">
        <v>25</v>
      </c>
      <c r="R6812" t="s">
        <v>489</v>
      </c>
      <c r="S6812">
        <v>2523</v>
      </c>
      <c r="T6812" t="s">
        <v>309</v>
      </c>
      <c r="U6812" t="s">
        <v>490</v>
      </c>
      <c r="V6812">
        <v>7</v>
      </c>
      <c r="W6812" t="s">
        <v>1179</v>
      </c>
    </row>
    <row r="6813" spans="1:23" x14ac:dyDescent="0.3">
      <c r="A6813">
        <v>7005</v>
      </c>
      <c r="B6813" t="s">
        <v>46</v>
      </c>
      <c r="C6813">
        <v>2018</v>
      </c>
      <c r="D6813">
        <f t="shared" ca="1" si="424"/>
        <v>5</v>
      </c>
      <c r="E6813" s="5">
        <v>500000</v>
      </c>
      <c r="F6813">
        <v>20000</v>
      </c>
      <c r="G6813" t="s">
        <v>38</v>
      </c>
      <c r="H6813" t="str">
        <f t="shared" si="425"/>
        <v>Central</v>
      </c>
      <c r="I6813" t="s">
        <v>1055</v>
      </c>
      <c r="J6813" t="str">
        <f t="shared" si="426"/>
        <v>Indiana</v>
      </c>
      <c r="K6813" t="s">
        <v>2395</v>
      </c>
      <c r="L6813" t="str">
        <f t="shared" si="427"/>
        <v>Valparaiso</v>
      </c>
      <c r="M6813" t="s">
        <v>41</v>
      </c>
      <c r="N6813" t="str">
        <f>IF(M6813="", "", IFERROR(VLOOKUP(M6813, Data!$A$1:$B$5, 2, 0), "Unkown fuel"))</f>
        <v>harmful</v>
      </c>
      <c r="O6813" t="s">
        <v>23</v>
      </c>
      <c r="P6813" t="s">
        <v>24</v>
      </c>
      <c r="Q6813" t="s">
        <v>33</v>
      </c>
      <c r="R6813" t="s">
        <v>85</v>
      </c>
      <c r="S6813">
        <v>1197</v>
      </c>
      <c r="T6813" t="s">
        <v>54</v>
      </c>
      <c r="U6813" t="s">
        <v>55</v>
      </c>
      <c r="V6813">
        <v>5</v>
      </c>
      <c r="W6813" t="s">
        <v>1179</v>
      </c>
    </row>
    <row r="6814" spans="1:23" x14ac:dyDescent="0.3">
      <c r="A6814">
        <v>7006</v>
      </c>
      <c r="B6814" t="s">
        <v>69</v>
      </c>
      <c r="C6814">
        <v>2017</v>
      </c>
      <c r="D6814">
        <f t="shared" ca="1" si="424"/>
        <v>6</v>
      </c>
      <c r="E6814" s="5">
        <v>570000</v>
      </c>
      <c r="F6814">
        <v>31596</v>
      </c>
      <c r="G6814" t="s">
        <v>38</v>
      </c>
      <c r="H6814" t="str">
        <f t="shared" si="425"/>
        <v>Central</v>
      </c>
      <c r="I6814" t="s">
        <v>744</v>
      </c>
      <c r="J6814" t="str">
        <f t="shared" si="426"/>
        <v>Iowa</v>
      </c>
      <c r="K6814" t="s">
        <v>749</v>
      </c>
      <c r="L6814" t="str">
        <f t="shared" si="427"/>
        <v>Ames</v>
      </c>
      <c r="M6814" t="s">
        <v>41</v>
      </c>
      <c r="N6814" t="str">
        <f>IF(M6814="", "", IFERROR(VLOOKUP(M6814, Data!$A$1:$B$5, 2, 0), "Unkown fuel"))</f>
        <v>harmful</v>
      </c>
      <c r="O6814" t="s">
        <v>158</v>
      </c>
      <c r="P6814" t="s">
        <v>24</v>
      </c>
      <c r="Q6814" t="s">
        <v>25</v>
      </c>
      <c r="R6814" t="s">
        <v>142</v>
      </c>
      <c r="S6814">
        <v>1497</v>
      </c>
      <c r="T6814" t="s">
        <v>439</v>
      </c>
      <c r="U6814" t="s">
        <v>440</v>
      </c>
      <c r="V6814">
        <v>5</v>
      </c>
      <c r="W6814" t="s">
        <v>1179</v>
      </c>
    </row>
    <row r="6815" spans="1:23" x14ac:dyDescent="0.3">
      <c r="A6815">
        <v>7007</v>
      </c>
      <c r="B6815" t="s">
        <v>88</v>
      </c>
      <c r="C6815">
        <v>2013</v>
      </c>
      <c r="D6815">
        <f t="shared" ca="1" si="424"/>
        <v>10</v>
      </c>
      <c r="E6815" s="5">
        <v>650000</v>
      </c>
      <c r="F6815">
        <v>85710</v>
      </c>
      <c r="G6815" t="s">
        <v>38</v>
      </c>
      <c r="H6815" t="str">
        <f t="shared" si="425"/>
        <v>Central</v>
      </c>
      <c r="I6815" t="s">
        <v>1055</v>
      </c>
      <c r="J6815" t="str">
        <f t="shared" si="426"/>
        <v>Indiana</v>
      </c>
      <c r="K6815" t="s">
        <v>2398</v>
      </c>
      <c r="L6815" t="str">
        <f t="shared" si="427"/>
        <v>South Bend</v>
      </c>
      <c r="M6815" t="s">
        <v>22</v>
      </c>
      <c r="N6815" t="str">
        <f>IF(M6815="", "", IFERROR(VLOOKUP(M6815, Data!$A$1:$B$5, 2, 0), "Unkown fuel"))</f>
        <v>very harmful</v>
      </c>
      <c r="O6815" t="s">
        <v>158</v>
      </c>
      <c r="P6815" t="s">
        <v>24</v>
      </c>
      <c r="Q6815" t="s">
        <v>25</v>
      </c>
      <c r="R6815" t="s">
        <v>282</v>
      </c>
      <c r="S6815">
        <v>2179</v>
      </c>
      <c r="T6815" t="s">
        <v>446</v>
      </c>
      <c r="U6815" t="s">
        <v>447</v>
      </c>
      <c r="V6815">
        <v>7</v>
      </c>
      <c r="W6815" t="s">
        <v>1179</v>
      </c>
    </row>
    <row r="6816" spans="1:23" x14ac:dyDescent="0.3">
      <c r="A6816">
        <v>7008</v>
      </c>
      <c r="B6816" t="s">
        <v>65</v>
      </c>
      <c r="C6816">
        <v>2012</v>
      </c>
      <c r="D6816">
        <f t="shared" ca="1" si="424"/>
        <v>11</v>
      </c>
      <c r="E6816" s="5">
        <v>1680000</v>
      </c>
      <c r="F6816">
        <v>129627</v>
      </c>
      <c r="G6816" t="s">
        <v>38</v>
      </c>
      <c r="H6816" t="str">
        <f t="shared" si="425"/>
        <v>Central</v>
      </c>
      <c r="I6816" t="s">
        <v>1055</v>
      </c>
      <c r="J6816" t="str">
        <f t="shared" si="426"/>
        <v>Indiana</v>
      </c>
      <c r="K6816" t="s">
        <v>2397</v>
      </c>
      <c r="L6816" t="str">
        <f t="shared" si="427"/>
        <v>West Lafayette</v>
      </c>
      <c r="M6816" t="s">
        <v>22</v>
      </c>
      <c r="N6816" t="str">
        <f>IF(M6816="", "", IFERROR(VLOOKUP(M6816, Data!$A$1:$B$5, 2, 0), "Unkown fuel"))</f>
        <v>very harmful</v>
      </c>
      <c r="O6816" t="s">
        <v>158</v>
      </c>
      <c r="P6816" t="s">
        <v>24</v>
      </c>
      <c r="Q6816" t="s">
        <v>25</v>
      </c>
      <c r="R6816" t="s">
        <v>468</v>
      </c>
      <c r="S6816">
        <v>2982</v>
      </c>
      <c r="T6816" t="s">
        <v>469</v>
      </c>
      <c r="U6816" t="s">
        <v>169</v>
      </c>
      <c r="V6816">
        <v>7</v>
      </c>
      <c r="W6816" t="s">
        <v>1179</v>
      </c>
    </row>
    <row r="6817" spans="1:23" x14ac:dyDescent="0.3">
      <c r="A6817">
        <v>7009</v>
      </c>
      <c r="B6817" t="s">
        <v>145</v>
      </c>
      <c r="C6817">
        <v>2018</v>
      </c>
      <c r="D6817">
        <f t="shared" ca="1" si="424"/>
        <v>5</v>
      </c>
      <c r="E6817" s="5">
        <v>250000</v>
      </c>
      <c r="F6817">
        <v>10000</v>
      </c>
      <c r="G6817" t="s">
        <v>38</v>
      </c>
      <c r="H6817" t="str">
        <f t="shared" si="425"/>
        <v>Central</v>
      </c>
      <c r="I6817" t="s">
        <v>1055</v>
      </c>
      <c r="J6817" t="str">
        <f t="shared" si="426"/>
        <v>Indiana</v>
      </c>
      <c r="K6817" t="s">
        <v>2397</v>
      </c>
      <c r="L6817" t="str">
        <f t="shared" si="427"/>
        <v>West Lafayette</v>
      </c>
      <c r="M6817" t="s">
        <v>41</v>
      </c>
      <c r="N6817" t="str">
        <f>IF(M6817="", "", IFERROR(VLOOKUP(M6817, Data!$A$1:$B$5, 2, 0), "Unkown fuel"))</f>
        <v>harmful</v>
      </c>
      <c r="O6817" t="s">
        <v>23</v>
      </c>
      <c r="P6817" t="s">
        <v>24</v>
      </c>
      <c r="Q6817" t="s">
        <v>25</v>
      </c>
      <c r="R6817" t="s">
        <v>591</v>
      </c>
      <c r="S6817">
        <v>799</v>
      </c>
      <c r="T6817" t="s">
        <v>592</v>
      </c>
      <c r="U6817" t="s">
        <v>429</v>
      </c>
      <c r="V6817">
        <v>5</v>
      </c>
      <c r="W6817" t="s">
        <v>1179</v>
      </c>
    </row>
    <row r="6818" spans="1:23" x14ac:dyDescent="0.3">
      <c r="A6818">
        <v>7010</v>
      </c>
      <c r="B6818" t="s">
        <v>46</v>
      </c>
      <c r="C6818">
        <v>2014</v>
      </c>
      <c r="D6818">
        <f t="shared" ca="1" si="424"/>
        <v>9</v>
      </c>
      <c r="E6818" s="5">
        <v>320000</v>
      </c>
      <c r="F6818">
        <v>15000</v>
      </c>
      <c r="G6818" t="s">
        <v>38</v>
      </c>
      <c r="H6818" t="str">
        <f t="shared" si="425"/>
        <v>Central</v>
      </c>
      <c r="I6818" t="s">
        <v>1055</v>
      </c>
      <c r="J6818" t="str">
        <f t="shared" si="426"/>
        <v>Indiana</v>
      </c>
      <c r="K6818" t="s">
        <v>2395</v>
      </c>
      <c r="L6818" t="str">
        <f t="shared" si="427"/>
        <v>Valparaiso</v>
      </c>
      <c r="M6818" t="s">
        <v>41</v>
      </c>
      <c r="N6818" t="str">
        <f>IF(M6818="", "", IFERROR(VLOOKUP(M6818, Data!$A$1:$B$5, 2, 0), "Unkown fuel"))</f>
        <v>harmful</v>
      </c>
      <c r="O6818" t="s">
        <v>23</v>
      </c>
      <c r="P6818" t="s">
        <v>24</v>
      </c>
      <c r="Q6818" t="s">
        <v>25</v>
      </c>
      <c r="R6818" t="s">
        <v>211</v>
      </c>
      <c r="S6818">
        <v>1197</v>
      </c>
      <c r="T6818" t="s">
        <v>212</v>
      </c>
      <c r="U6818" t="s">
        <v>453</v>
      </c>
      <c r="V6818">
        <v>5</v>
      </c>
      <c r="W6818" t="s">
        <v>1179</v>
      </c>
    </row>
    <row r="6819" spans="1:23" x14ac:dyDescent="0.3">
      <c r="A6819">
        <v>7011</v>
      </c>
      <c r="B6819" t="s">
        <v>18</v>
      </c>
      <c r="C6819">
        <v>2017</v>
      </c>
      <c r="D6819">
        <f t="shared" ca="1" si="424"/>
        <v>6</v>
      </c>
      <c r="E6819" s="5">
        <v>440000</v>
      </c>
      <c r="F6819">
        <v>35000</v>
      </c>
      <c r="G6819" t="s">
        <v>38</v>
      </c>
      <c r="H6819" t="str">
        <f t="shared" si="425"/>
        <v>Central</v>
      </c>
      <c r="I6819" t="s">
        <v>1055</v>
      </c>
      <c r="J6819" t="str">
        <f t="shared" si="426"/>
        <v>Indiana</v>
      </c>
      <c r="K6819" t="s">
        <v>2397</v>
      </c>
      <c r="L6819" t="str">
        <f t="shared" si="427"/>
        <v>West Lafayette</v>
      </c>
      <c r="M6819" t="s">
        <v>41</v>
      </c>
      <c r="N6819" t="str">
        <f>IF(M6819="", "", IFERROR(VLOOKUP(M6819, Data!$A$1:$B$5, 2, 0), "Unkown fuel"))</f>
        <v>harmful</v>
      </c>
      <c r="O6819" t="s">
        <v>23</v>
      </c>
      <c r="P6819" t="s">
        <v>154</v>
      </c>
      <c r="Q6819" t="s">
        <v>25</v>
      </c>
      <c r="R6819" t="s">
        <v>226</v>
      </c>
      <c r="S6819">
        <v>998</v>
      </c>
      <c r="T6819" t="s">
        <v>86</v>
      </c>
      <c r="U6819" t="s">
        <v>141</v>
      </c>
      <c r="V6819">
        <v>5</v>
      </c>
      <c r="W6819" t="s">
        <v>1179</v>
      </c>
    </row>
    <row r="6820" spans="1:23" x14ac:dyDescent="0.3">
      <c r="A6820">
        <v>7012</v>
      </c>
      <c r="B6820" t="s">
        <v>46</v>
      </c>
      <c r="C6820">
        <v>2013</v>
      </c>
      <c r="D6820">
        <f t="shared" ca="1" si="424"/>
        <v>10</v>
      </c>
      <c r="E6820" s="5">
        <v>315000</v>
      </c>
      <c r="F6820">
        <v>49000</v>
      </c>
      <c r="G6820" t="s">
        <v>38</v>
      </c>
      <c r="H6820" t="str">
        <f t="shared" si="425"/>
        <v>Central</v>
      </c>
      <c r="I6820" t="s">
        <v>1055</v>
      </c>
      <c r="J6820" t="str">
        <f t="shared" si="426"/>
        <v>Indiana</v>
      </c>
      <c r="K6820" t="s">
        <v>2397</v>
      </c>
      <c r="L6820" t="str">
        <f t="shared" si="427"/>
        <v>West Lafayette</v>
      </c>
      <c r="M6820" t="s">
        <v>41</v>
      </c>
      <c r="N6820" t="str">
        <f>IF(M6820="", "", IFERROR(VLOOKUP(M6820, Data!$A$1:$B$5, 2, 0), "Unkown fuel"))</f>
        <v>harmful</v>
      </c>
      <c r="O6820" t="s">
        <v>23</v>
      </c>
      <c r="P6820" t="s">
        <v>24</v>
      </c>
      <c r="Q6820" t="s">
        <v>33</v>
      </c>
      <c r="R6820" t="s">
        <v>164</v>
      </c>
      <c r="S6820">
        <v>1197</v>
      </c>
      <c r="T6820" t="s">
        <v>258</v>
      </c>
      <c r="U6820" t="s">
        <v>259</v>
      </c>
      <c r="V6820">
        <v>5</v>
      </c>
      <c r="W6820" t="s">
        <v>1179</v>
      </c>
    </row>
    <row r="6821" spans="1:23" x14ac:dyDescent="0.3">
      <c r="A6821">
        <v>7014</v>
      </c>
      <c r="B6821" t="s">
        <v>109</v>
      </c>
      <c r="C6821">
        <v>2010</v>
      </c>
      <c r="D6821">
        <f t="shared" ca="1" si="424"/>
        <v>13</v>
      </c>
      <c r="E6821" s="5">
        <v>202999</v>
      </c>
      <c r="F6821">
        <v>158000</v>
      </c>
      <c r="G6821" t="s">
        <v>38</v>
      </c>
      <c r="H6821" t="str">
        <f t="shared" si="425"/>
        <v>Central</v>
      </c>
      <c r="I6821" t="s">
        <v>1055</v>
      </c>
      <c r="J6821" t="str">
        <f t="shared" si="426"/>
        <v>Indiana</v>
      </c>
      <c r="K6821" t="s">
        <v>2397</v>
      </c>
      <c r="L6821" t="str">
        <f t="shared" si="427"/>
        <v>West Lafayette</v>
      </c>
      <c r="M6821" t="s">
        <v>22</v>
      </c>
      <c r="N6821" t="str">
        <f>IF(M6821="", "", IFERROR(VLOOKUP(M6821, Data!$A$1:$B$5, 2, 0), "Unkown fuel"))</f>
        <v>very harmful</v>
      </c>
      <c r="O6821" t="s">
        <v>23</v>
      </c>
      <c r="P6821" t="s">
        <v>24</v>
      </c>
      <c r="Q6821" t="s">
        <v>25</v>
      </c>
      <c r="R6821" t="s">
        <v>263</v>
      </c>
      <c r="S6821">
        <v>1248</v>
      </c>
      <c r="T6821" t="s">
        <v>48</v>
      </c>
      <c r="U6821" t="s">
        <v>209</v>
      </c>
      <c r="V6821">
        <v>5</v>
      </c>
      <c r="W6821" t="s">
        <v>1179</v>
      </c>
    </row>
    <row r="6822" spans="1:23" x14ac:dyDescent="0.3">
      <c r="A6822">
        <v>7015</v>
      </c>
      <c r="B6822" t="s">
        <v>46</v>
      </c>
      <c r="C6822">
        <v>2012</v>
      </c>
      <c r="D6822">
        <f t="shared" ca="1" si="424"/>
        <v>11</v>
      </c>
      <c r="E6822" s="5">
        <v>179000</v>
      </c>
      <c r="F6822">
        <v>30000</v>
      </c>
      <c r="G6822" t="s">
        <v>38</v>
      </c>
      <c r="H6822" t="str">
        <f t="shared" si="425"/>
        <v>Central</v>
      </c>
      <c r="I6822" t="s">
        <v>1055</v>
      </c>
      <c r="J6822" t="str">
        <f t="shared" si="426"/>
        <v>Indiana</v>
      </c>
      <c r="K6822" t="s">
        <v>2397</v>
      </c>
      <c r="L6822" t="str">
        <f t="shared" si="427"/>
        <v>West Lafayette</v>
      </c>
      <c r="M6822" t="s">
        <v>41</v>
      </c>
      <c r="N6822" t="str">
        <f>IF(M6822="", "", IFERROR(VLOOKUP(M6822, Data!$A$1:$B$5, 2, 0), "Unkown fuel"))</f>
        <v>harmful</v>
      </c>
      <c r="O6822" t="s">
        <v>23</v>
      </c>
      <c r="P6822" t="s">
        <v>24</v>
      </c>
      <c r="Q6822" t="s">
        <v>33</v>
      </c>
      <c r="R6822" t="s">
        <v>390</v>
      </c>
      <c r="S6822">
        <v>814</v>
      </c>
      <c r="T6822" t="s">
        <v>541</v>
      </c>
      <c r="U6822" t="s">
        <v>542</v>
      </c>
      <c r="V6822">
        <v>5</v>
      </c>
      <c r="W6822" t="s">
        <v>1179</v>
      </c>
    </row>
    <row r="6823" spans="1:23" x14ac:dyDescent="0.3">
      <c r="A6823">
        <v>7016</v>
      </c>
      <c r="B6823" t="s">
        <v>46</v>
      </c>
      <c r="C6823">
        <v>2008</v>
      </c>
      <c r="D6823">
        <f t="shared" ca="1" si="424"/>
        <v>15</v>
      </c>
      <c r="E6823" s="5">
        <v>140000</v>
      </c>
      <c r="F6823">
        <v>60000</v>
      </c>
      <c r="G6823" t="s">
        <v>38</v>
      </c>
      <c r="H6823" t="str">
        <f t="shared" si="425"/>
        <v>Central</v>
      </c>
      <c r="I6823" t="s">
        <v>1055</v>
      </c>
      <c r="J6823" t="str">
        <f t="shared" si="426"/>
        <v>Indiana</v>
      </c>
      <c r="K6823" t="s">
        <v>2397</v>
      </c>
      <c r="L6823" t="str">
        <f t="shared" si="427"/>
        <v>West Lafayette</v>
      </c>
      <c r="M6823" t="s">
        <v>41</v>
      </c>
      <c r="N6823" t="str">
        <f>IF(M6823="", "", IFERROR(VLOOKUP(M6823, Data!$A$1:$B$5, 2, 0), "Unkown fuel"))</f>
        <v>harmful</v>
      </c>
      <c r="O6823" t="s">
        <v>23</v>
      </c>
      <c r="P6823" t="s">
        <v>24</v>
      </c>
      <c r="Q6823" t="s">
        <v>33</v>
      </c>
      <c r="R6823" t="s">
        <v>211</v>
      </c>
      <c r="S6823">
        <v>1197</v>
      </c>
      <c r="T6823" t="s">
        <v>212</v>
      </c>
      <c r="U6823" t="s">
        <v>213</v>
      </c>
      <c r="V6823">
        <v>5</v>
      </c>
      <c r="W6823" t="s">
        <v>1179</v>
      </c>
    </row>
    <row r="6824" spans="1:23" x14ac:dyDescent="0.3">
      <c r="A6824">
        <v>7017</v>
      </c>
      <c r="B6824" t="s">
        <v>18</v>
      </c>
      <c r="C6824">
        <v>2008</v>
      </c>
      <c r="D6824">
        <f t="shared" ca="1" si="424"/>
        <v>15</v>
      </c>
      <c r="E6824" s="5">
        <v>150000</v>
      </c>
      <c r="F6824">
        <v>40000</v>
      </c>
      <c r="G6824" t="s">
        <v>38</v>
      </c>
      <c r="H6824" t="str">
        <f t="shared" si="425"/>
        <v>Central</v>
      </c>
      <c r="I6824" t="s">
        <v>1055</v>
      </c>
      <c r="J6824" t="str">
        <f t="shared" si="426"/>
        <v>Indiana</v>
      </c>
      <c r="K6824" t="s">
        <v>2397</v>
      </c>
      <c r="L6824" t="str">
        <f t="shared" si="427"/>
        <v>West Lafayette</v>
      </c>
      <c r="M6824" t="s">
        <v>41</v>
      </c>
      <c r="N6824" t="str">
        <f>IF(M6824="", "", IFERROR(VLOOKUP(M6824, Data!$A$1:$B$5, 2, 0), "Unkown fuel"))</f>
        <v>harmful</v>
      </c>
      <c r="O6824" t="s">
        <v>23</v>
      </c>
      <c r="P6824" t="s">
        <v>24</v>
      </c>
      <c r="Q6824" t="s">
        <v>33</v>
      </c>
      <c r="R6824" t="s">
        <v>121</v>
      </c>
      <c r="S6824">
        <v>1061</v>
      </c>
      <c r="T6824" t="s">
        <v>705</v>
      </c>
      <c r="U6824" t="s">
        <v>87</v>
      </c>
      <c r="V6824">
        <v>5</v>
      </c>
      <c r="W6824" t="s">
        <v>1179</v>
      </c>
    </row>
    <row r="6825" spans="1:23" x14ac:dyDescent="0.3">
      <c r="A6825">
        <v>7018</v>
      </c>
      <c r="B6825" t="s">
        <v>88</v>
      </c>
      <c r="C6825">
        <v>2011</v>
      </c>
      <c r="D6825">
        <f t="shared" ca="1" si="424"/>
        <v>12</v>
      </c>
      <c r="E6825" s="5">
        <v>440000</v>
      </c>
      <c r="F6825">
        <v>60000</v>
      </c>
      <c r="G6825" t="s">
        <v>38</v>
      </c>
      <c r="H6825" t="str">
        <f t="shared" si="425"/>
        <v>Central</v>
      </c>
      <c r="I6825" t="s">
        <v>1055</v>
      </c>
      <c r="J6825" t="str">
        <f t="shared" si="426"/>
        <v>Indiana</v>
      </c>
      <c r="K6825" t="s">
        <v>2398</v>
      </c>
      <c r="L6825" t="str">
        <f t="shared" si="427"/>
        <v>South Bend</v>
      </c>
      <c r="M6825" t="s">
        <v>22</v>
      </c>
      <c r="N6825" t="str">
        <f>IF(M6825="", "", IFERROR(VLOOKUP(M6825, Data!$A$1:$B$5, 2, 0), "Unkown fuel"))</f>
        <v>very harmful</v>
      </c>
      <c r="O6825" t="s">
        <v>23</v>
      </c>
      <c r="P6825" t="s">
        <v>24</v>
      </c>
      <c r="Q6825" t="s">
        <v>33</v>
      </c>
      <c r="R6825" t="s">
        <v>363</v>
      </c>
      <c r="S6825">
        <v>2523</v>
      </c>
      <c r="T6825" t="s">
        <v>486</v>
      </c>
      <c r="U6825" t="s">
        <v>487</v>
      </c>
      <c r="V6825">
        <v>7</v>
      </c>
      <c r="W6825" t="s">
        <v>1179</v>
      </c>
    </row>
    <row r="6826" spans="1:23" x14ac:dyDescent="0.3">
      <c r="A6826">
        <v>7019</v>
      </c>
      <c r="B6826" t="s">
        <v>69</v>
      </c>
      <c r="C6826">
        <v>2011</v>
      </c>
      <c r="D6826">
        <f t="shared" ca="1" si="424"/>
        <v>12</v>
      </c>
      <c r="E6826" s="5">
        <v>250000</v>
      </c>
      <c r="F6826">
        <v>55130</v>
      </c>
      <c r="G6826" t="s">
        <v>38</v>
      </c>
      <c r="H6826" t="str">
        <f t="shared" si="425"/>
        <v>Central</v>
      </c>
      <c r="I6826" t="s">
        <v>880</v>
      </c>
      <c r="J6826" t="str">
        <f t="shared" si="426"/>
        <v>Minnesota</v>
      </c>
      <c r="K6826" t="s">
        <v>2399</v>
      </c>
      <c r="L6826" t="str">
        <f t="shared" si="427"/>
        <v>Hopkins</v>
      </c>
      <c r="M6826" t="s">
        <v>22</v>
      </c>
      <c r="N6826" t="str">
        <f>IF(M6826="", "", IFERROR(VLOOKUP(M6826, Data!$A$1:$B$5, 2, 0), "Unkown fuel"))</f>
        <v>very harmful</v>
      </c>
      <c r="O6826" t="s">
        <v>158</v>
      </c>
      <c r="P6826" t="s">
        <v>24</v>
      </c>
      <c r="Q6826" t="s">
        <v>33</v>
      </c>
      <c r="R6826" t="s">
        <v>72</v>
      </c>
      <c r="S6826">
        <v>1399</v>
      </c>
      <c r="T6826" t="s">
        <v>388</v>
      </c>
      <c r="U6826" t="s">
        <v>74</v>
      </c>
      <c r="V6826">
        <v>5</v>
      </c>
      <c r="W6826" t="s">
        <v>1179</v>
      </c>
    </row>
    <row r="6827" spans="1:23" x14ac:dyDescent="0.3">
      <c r="A6827">
        <v>7020</v>
      </c>
      <c r="B6827" t="s">
        <v>18</v>
      </c>
      <c r="C6827">
        <v>2014</v>
      </c>
      <c r="D6827">
        <f t="shared" ca="1" si="424"/>
        <v>9</v>
      </c>
      <c r="E6827" s="5">
        <v>330000</v>
      </c>
      <c r="F6827">
        <v>22000</v>
      </c>
      <c r="G6827" t="s">
        <v>19</v>
      </c>
      <c r="H6827" t="str">
        <f t="shared" si="425"/>
        <v>East</v>
      </c>
      <c r="I6827" t="s">
        <v>780</v>
      </c>
      <c r="J6827" t="str">
        <f t="shared" si="426"/>
        <v>Maine</v>
      </c>
      <c r="K6827" t="s">
        <v>917</v>
      </c>
      <c r="L6827" t="str">
        <f t="shared" si="427"/>
        <v>Auburn</v>
      </c>
      <c r="M6827" t="s">
        <v>41</v>
      </c>
      <c r="N6827" t="str">
        <f>IF(M6827="", "", IFERROR(VLOOKUP(M6827, Data!$A$1:$B$5, 2, 0), "Unkown fuel"))</f>
        <v>harmful</v>
      </c>
      <c r="O6827" t="s">
        <v>23</v>
      </c>
      <c r="P6827" t="s">
        <v>24</v>
      </c>
      <c r="Q6827" t="s">
        <v>25</v>
      </c>
      <c r="R6827" t="s">
        <v>226</v>
      </c>
      <c r="S6827">
        <v>998</v>
      </c>
      <c r="T6827" t="s">
        <v>244</v>
      </c>
      <c r="U6827" t="s">
        <v>141</v>
      </c>
      <c r="V6827">
        <v>5</v>
      </c>
      <c r="W6827" t="s">
        <v>1179</v>
      </c>
    </row>
    <row r="6828" spans="1:23" x14ac:dyDescent="0.3">
      <c r="A6828">
        <v>7021</v>
      </c>
      <c r="B6828" t="s">
        <v>69</v>
      </c>
      <c r="C6828">
        <v>2010</v>
      </c>
      <c r="D6828">
        <f t="shared" ca="1" si="424"/>
        <v>13</v>
      </c>
      <c r="E6828" s="5">
        <v>250000</v>
      </c>
      <c r="F6828">
        <v>48000</v>
      </c>
      <c r="G6828" t="s">
        <v>38</v>
      </c>
      <c r="H6828" t="str">
        <f t="shared" si="425"/>
        <v>Central</v>
      </c>
      <c r="I6828" t="s">
        <v>880</v>
      </c>
      <c r="J6828" t="str">
        <f t="shared" si="426"/>
        <v>Minnesota</v>
      </c>
      <c r="K6828" t="s">
        <v>2399</v>
      </c>
      <c r="L6828" t="str">
        <f t="shared" si="427"/>
        <v>Hopkins</v>
      </c>
      <c r="M6828" t="s">
        <v>41</v>
      </c>
      <c r="N6828" t="str">
        <f>IF(M6828="", "", IFERROR(VLOOKUP(M6828, Data!$A$1:$B$5, 2, 0), "Unkown fuel"))</f>
        <v>harmful</v>
      </c>
      <c r="O6828" t="s">
        <v>23</v>
      </c>
      <c r="P6828" t="s">
        <v>24</v>
      </c>
      <c r="Q6828" t="s">
        <v>25</v>
      </c>
      <c r="R6828" t="s">
        <v>372</v>
      </c>
      <c r="S6828">
        <v>1196</v>
      </c>
      <c r="T6828" t="s">
        <v>458</v>
      </c>
      <c r="U6828" t="s">
        <v>587</v>
      </c>
      <c r="V6828">
        <v>5</v>
      </c>
      <c r="W6828" t="s">
        <v>1179</v>
      </c>
    </row>
    <row r="6829" spans="1:23" x14ac:dyDescent="0.3">
      <c r="A6829">
        <v>7022</v>
      </c>
      <c r="B6829" t="s">
        <v>46</v>
      </c>
      <c r="C6829">
        <v>2012</v>
      </c>
      <c r="D6829">
        <f t="shared" ca="1" si="424"/>
        <v>11</v>
      </c>
      <c r="E6829" s="5">
        <v>335000</v>
      </c>
      <c r="F6829">
        <v>45000</v>
      </c>
      <c r="G6829" t="s">
        <v>19</v>
      </c>
      <c r="H6829" t="str">
        <f t="shared" si="425"/>
        <v>East</v>
      </c>
      <c r="I6829" t="s">
        <v>83</v>
      </c>
      <c r="J6829" t="str">
        <f t="shared" si="426"/>
        <v>Massachusetts</v>
      </c>
      <c r="K6829" t="s">
        <v>2400</v>
      </c>
      <c r="L6829" t="str">
        <f t="shared" si="427"/>
        <v>Shrewsbury</v>
      </c>
      <c r="M6829" t="s">
        <v>41</v>
      </c>
      <c r="N6829" t="str">
        <f>IF(M6829="", "", IFERROR(VLOOKUP(M6829, Data!$A$1:$B$5, 2, 0), "Unkown fuel"))</f>
        <v>harmful</v>
      </c>
      <c r="O6829" t="s">
        <v>23</v>
      </c>
      <c r="P6829" t="s">
        <v>24</v>
      </c>
      <c r="Q6829" t="s">
        <v>25</v>
      </c>
      <c r="R6829" t="s">
        <v>164</v>
      </c>
      <c r="S6829">
        <v>1197</v>
      </c>
      <c r="T6829" t="s">
        <v>258</v>
      </c>
      <c r="U6829" t="s">
        <v>259</v>
      </c>
      <c r="V6829">
        <v>5</v>
      </c>
      <c r="W6829" t="s">
        <v>1179</v>
      </c>
    </row>
    <row r="6830" spans="1:23" x14ac:dyDescent="0.3">
      <c r="A6830">
        <v>7023</v>
      </c>
      <c r="B6830" t="s">
        <v>88</v>
      </c>
      <c r="C6830">
        <v>2016</v>
      </c>
      <c r="D6830">
        <f t="shared" ca="1" si="424"/>
        <v>7</v>
      </c>
      <c r="E6830" s="5">
        <v>1025000</v>
      </c>
      <c r="F6830">
        <v>22522</v>
      </c>
      <c r="G6830" t="s">
        <v>19</v>
      </c>
      <c r="H6830" t="str">
        <f t="shared" si="425"/>
        <v>East</v>
      </c>
      <c r="I6830" t="s">
        <v>782</v>
      </c>
      <c r="J6830" t="str">
        <f t="shared" si="426"/>
        <v>Vermont</v>
      </c>
      <c r="K6830" t="s">
        <v>1482</v>
      </c>
      <c r="L6830" t="str">
        <f t="shared" si="427"/>
        <v>Bennington</v>
      </c>
      <c r="M6830" t="s">
        <v>22</v>
      </c>
      <c r="N6830" t="str">
        <f>IF(M6830="", "", IFERROR(VLOOKUP(M6830, Data!$A$1:$B$5, 2, 0), "Unkown fuel"))</f>
        <v>very harmful</v>
      </c>
      <c r="O6830" t="s">
        <v>158</v>
      </c>
      <c r="P6830" t="s">
        <v>24</v>
      </c>
      <c r="Q6830" t="s">
        <v>25</v>
      </c>
      <c r="R6830" t="s">
        <v>155</v>
      </c>
      <c r="S6830">
        <v>2179</v>
      </c>
      <c r="T6830" t="s">
        <v>446</v>
      </c>
      <c r="U6830" t="s">
        <v>447</v>
      </c>
      <c r="V6830">
        <v>7</v>
      </c>
      <c r="W6830" t="s">
        <v>1179</v>
      </c>
    </row>
    <row r="6831" spans="1:23" x14ac:dyDescent="0.3">
      <c r="A6831">
        <v>7024</v>
      </c>
      <c r="B6831" t="s">
        <v>46</v>
      </c>
      <c r="C6831">
        <v>2012</v>
      </c>
      <c r="D6831">
        <f t="shared" ca="1" si="424"/>
        <v>11</v>
      </c>
      <c r="E6831" s="5">
        <v>320000</v>
      </c>
      <c r="F6831">
        <v>51856</v>
      </c>
      <c r="G6831" t="s">
        <v>19</v>
      </c>
      <c r="H6831" t="str">
        <f t="shared" si="425"/>
        <v>East</v>
      </c>
      <c r="I6831" t="s">
        <v>789</v>
      </c>
      <c r="J6831" t="str">
        <f t="shared" si="426"/>
        <v>Connecticut</v>
      </c>
      <c r="K6831" t="s">
        <v>1816</v>
      </c>
      <c r="L6831" t="str">
        <f t="shared" si="427"/>
        <v>Waterbury</v>
      </c>
      <c r="M6831" t="s">
        <v>41</v>
      </c>
      <c r="N6831" t="str">
        <f>IF(M6831="", "", IFERROR(VLOOKUP(M6831, Data!$A$1:$B$5, 2, 0), "Unkown fuel"))</f>
        <v>harmful</v>
      </c>
      <c r="O6831" t="s">
        <v>158</v>
      </c>
      <c r="P6831" t="s">
        <v>24</v>
      </c>
      <c r="Q6831" t="s">
        <v>42</v>
      </c>
      <c r="R6831" t="s">
        <v>164</v>
      </c>
      <c r="S6831">
        <v>1197</v>
      </c>
      <c r="T6831" t="s">
        <v>431</v>
      </c>
      <c r="U6831" t="s">
        <v>432</v>
      </c>
      <c r="V6831">
        <v>5</v>
      </c>
      <c r="W6831" t="s">
        <v>1179</v>
      </c>
    </row>
    <row r="6832" spans="1:23" x14ac:dyDescent="0.3">
      <c r="A6832">
        <v>7025</v>
      </c>
      <c r="B6832" t="s">
        <v>18</v>
      </c>
      <c r="C6832">
        <v>2015</v>
      </c>
      <c r="D6832">
        <f t="shared" ca="1" si="424"/>
        <v>8</v>
      </c>
      <c r="E6832" s="5">
        <v>550000</v>
      </c>
      <c r="F6832">
        <v>29434</v>
      </c>
      <c r="G6832" t="s">
        <v>19</v>
      </c>
      <c r="H6832" t="str">
        <f t="shared" si="425"/>
        <v>East</v>
      </c>
      <c r="I6832" t="s">
        <v>789</v>
      </c>
      <c r="J6832" t="str">
        <f t="shared" si="426"/>
        <v>Connecticut</v>
      </c>
      <c r="K6832" t="s">
        <v>2401</v>
      </c>
      <c r="L6832" t="str">
        <f t="shared" si="427"/>
        <v>Southbury</v>
      </c>
      <c r="M6832" t="s">
        <v>41</v>
      </c>
      <c r="N6832" t="str">
        <f>IF(M6832="", "", IFERROR(VLOOKUP(M6832, Data!$A$1:$B$5, 2, 0), "Unkown fuel"))</f>
        <v>harmful</v>
      </c>
      <c r="O6832" t="s">
        <v>23</v>
      </c>
      <c r="P6832" t="s">
        <v>24</v>
      </c>
      <c r="Q6832" t="s">
        <v>25</v>
      </c>
      <c r="R6832" t="s">
        <v>964</v>
      </c>
      <c r="S6832">
        <v>1373</v>
      </c>
      <c r="T6832" t="s">
        <v>384</v>
      </c>
      <c r="U6832" t="s">
        <v>233</v>
      </c>
      <c r="V6832">
        <v>5</v>
      </c>
      <c r="W6832" t="s">
        <v>1179</v>
      </c>
    </row>
    <row r="6833" spans="1:23" x14ac:dyDescent="0.3">
      <c r="A6833">
        <v>7026</v>
      </c>
      <c r="B6833" t="s">
        <v>37</v>
      </c>
      <c r="C6833">
        <v>2018</v>
      </c>
      <c r="D6833">
        <f t="shared" ca="1" si="424"/>
        <v>5</v>
      </c>
      <c r="E6833" s="5">
        <v>800000</v>
      </c>
      <c r="F6833">
        <v>25000</v>
      </c>
      <c r="G6833" t="s">
        <v>19</v>
      </c>
      <c r="H6833" t="str">
        <f t="shared" si="425"/>
        <v>East</v>
      </c>
      <c r="I6833" t="s">
        <v>83</v>
      </c>
      <c r="J6833" t="str">
        <f t="shared" si="426"/>
        <v>Massachusetts</v>
      </c>
      <c r="K6833" t="s">
        <v>2402</v>
      </c>
      <c r="L6833" t="str">
        <f t="shared" si="427"/>
        <v>Stoughton</v>
      </c>
      <c r="M6833" t="s">
        <v>22</v>
      </c>
      <c r="N6833" t="str">
        <f>IF(M6833="", "", IFERROR(VLOOKUP(M6833, Data!$A$1:$B$5, 2, 0), "Unkown fuel"))</f>
        <v>very harmful</v>
      </c>
      <c r="O6833" t="s">
        <v>23</v>
      </c>
      <c r="P6833" t="s">
        <v>24</v>
      </c>
      <c r="Q6833" t="s">
        <v>25</v>
      </c>
      <c r="R6833" t="s">
        <v>104</v>
      </c>
      <c r="S6833">
        <v>1498</v>
      </c>
      <c r="T6833" t="s">
        <v>105</v>
      </c>
      <c r="U6833" t="s">
        <v>95</v>
      </c>
      <c r="V6833">
        <v>5</v>
      </c>
      <c r="W6833" t="s">
        <v>1179</v>
      </c>
    </row>
    <row r="6834" spans="1:23" x14ac:dyDescent="0.3">
      <c r="A6834">
        <v>7027</v>
      </c>
      <c r="B6834" t="s">
        <v>109</v>
      </c>
      <c r="C6834">
        <v>2017</v>
      </c>
      <c r="D6834">
        <f t="shared" ca="1" si="424"/>
        <v>6</v>
      </c>
      <c r="E6834" s="5">
        <v>380000</v>
      </c>
      <c r="F6834">
        <v>28000</v>
      </c>
      <c r="G6834" t="s">
        <v>56</v>
      </c>
      <c r="H6834" t="str">
        <f t="shared" si="425"/>
        <v>West</v>
      </c>
      <c r="I6834" t="s">
        <v>21</v>
      </c>
      <c r="J6834" t="str">
        <f t="shared" si="426"/>
        <v>Washington</v>
      </c>
      <c r="K6834" t="s">
        <v>2403</v>
      </c>
      <c r="L6834" t="str">
        <f t="shared" si="427"/>
        <v>Richland</v>
      </c>
      <c r="M6834" t="s">
        <v>41</v>
      </c>
      <c r="N6834" t="str">
        <f>IF(M6834="", "", IFERROR(VLOOKUP(M6834, Data!$A$1:$B$5, 2, 0), "Unkown fuel"))</f>
        <v>harmful</v>
      </c>
      <c r="O6834" t="s">
        <v>23</v>
      </c>
      <c r="P6834" t="s">
        <v>24</v>
      </c>
      <c r="Q6834" t="s">
        <v>33</v>
      </c>
      <c r="R6834" t="s">
        <v>503</v>
      </c>
      <c r="S6834">
        <v>1199</v>
      </c>
      <c r="T6834" t="s">
        <v>416</v>
      </c>
      <c r="U6834" t="s">
        <v>112</v>
      </c>
      <c r="V6834">
        <v>5</v>
      </c>
      <c r="W6834" t="s">
        <v>1179</v>
      </c>
    </row>
    <row r="6835" spans="1:23" x14ac:dyDescent="0.3">
      <c r="A6835">
        <v>7028</v>
      </c>
      <c r="B6835" t="s">
        <v>75</v>
      </c>
      <c r="C6835">
        <v>2013</v>
      </c>
      <c r="D6835">
        <f t="shared" ca="1" si="424"/>
        <v>10</v>
      </c>
      <c r="E6835" s="5">
        <v>400000</v>
      </c>
      <c r="F6835">
        <v>44500</v>
      </c>
      <c r="G6835" t="s">
        <v>56</v>
      </c>
      <c r="H6835" t="str">
        <f t="shared" si="425"/>
        <v>West</v>
      </c>
      <c r="I6835" t="s">
        <v>21</v>
      </c>
      <c r="J6835" t="str">
        <f t="shared" si="426"/>
        <v>Washington</v>
      </c>
      <c r="K6835" t="s">
        <v>2403</v>
      </c>
      <c r="L6835" t="str">
        <f t="shared" si="427"/>
        <v>Richland</v>
      </c>
      <c r="M6835" t="s">
        <v>22</v>
      </c>
      <c r="N6835" t="str">
        <f>IF(M6835="", "", IFERROR(VLOOKUP(M6835, Data!$A$1:$B$5, 2, 0), "Unkown fuel"))</f>
        <v>very harmful</v>
      </c>
      <c r="O6835" t="s">
        <v>23</v>
      </c>
      <c r="P6835" t="s">
        <v>24</v>
      </c>
      <c r="Q6835" t="s">
        <v>33</v>
      </c>
      <c r="R6835" t="s">
        <v>1114</v>
      </c>
      <c r="S6835">
        <v>1461</v>
      </c>
      <c r="T6835" t="s">
        <v>298</v>
      </c>
      <c r="U6835" t="s">
        <v>299</v>
      </c>
      <c r="V6835">
        <v>5</v>
      </c>
      <c r="W6835" t="s">
        <v>1179</v>
      </c>
    </row>
    <row r="6836" spans="1:23" x14ac:dyDescent="0.3">
      <c r="A6836">
        <v>7029</v>
      </c>
      <c r="B6836" t="s">
        <v>18</v>
      </c>
      <c r="C6836">
        <v>2016</v>
      </c>
      <c r="D6836">
        <f t="shared" ca="1" si="424"/>
        <v>7</v>
      </c>
      <c r="E6836" s="5">
        <v>375000</v>
      </c>
      <c r="F6836">
        <v>34500</v>
      </c>
      <c r="G6836" t="s">
        <v>56</v>
      </c>
      <c r="H6836" t="str">
        <f t="shared" si="425"/>
        <v>West</v>
      </c>
      <c r="I6836" t="s">
        <v>21</v>
      </c>
      <c r="J6836" t="str">
        <f t="shared" si="426"/>
        <v>Washington</v>
      </c>
      <c r="K6836" t="s">
        <v>2403</v>
      </c>
      <c r="L6836" t="str">
        <f t="shared" si="427"/>
        <v>Richland</v>
      </c>
      <c r="M6836" t="s">
        <v>41</v>
      </c>
      <c r="N6836" t="str">
        <f>IF(M6836="", "", IFERROR(VLOOKUP(M6836, Data!$A$1:$B$5, 2, 0), "Unkown fuel"))</f>
        <v>harmful</v>
      </c>
      <c r="O6836" t="s">
        <v>23</v>
      </c>
      <c r="P6836" t="s">
        <v>24</v>
      </c>
      <c r="Q6836" t="s">
        <v>25</v>
      </c>
      <c r="R6836" t="s">
        <v>226</v>
      </c>
      <c r="S6836">
        <v>998</v>
      </c>
      <c r="T6836" t="s">
        <v>244</v>
      </c>
      <c r="U6836" t="s">
        <v>141</v>
      </c>
      <c r="V6836">
        <v>5</v>
      </c>
      <c r="W6836" t="s">
        <v>1179</v>
      </c>
    </row>
    <row r="6837" spans="1:23" x14ac:dyDescent="0.3">
      <c r="A6837">
        <v>7030</v>
      </c>
      <c r="B6837" t="s">
        <v>37</v>
      </c>
      <c r="C6837">
        <v>2017</v>
      </c>
      <c r="D6837">
        <f t="shared" ca="1" si="424"/>
        <v>6</v>
      </c>
      <c r="E6837" s="5">
        <v>1100000</v>
      </c>
      <c r="F6837">
        <v>20000</v>
      </c>
      <c r="G6837" t="s">
        <v>56</v>
      </c>
      <c r="H6837" t="str">
        <f t="shared" si="425"/>
        <v>West</v>
      </c>
      <c r="I6837" t="s">
        <v>21</v>
      </c>
      <c r="J6837" t="str">
        <f t="shared" si="426"/>
        <v>Washington</v>
      </c>
      <c r="K6837" t="s">
        <v>2404</v>
      </c>
      <c r="L6837" t="str">
        <f t="shared" si="427"/>
        <v>Renton</v>
      </c>
      <c r="M6837" t="s">
        <v>41</v>
      </c>
      <c r="N6837" t="str">
        <f>IF(M6837="", "", IFERROR(VLOOKUP(M6837, Data!$A$1:$B$5, 2, 0), "Unkown fuel"))</f>
        <v>harmful</v>
      </c>
      <c r="O6837" t="s">
        <v>23</v>
      </c>
      <c r="P6837" t="s">
        <v>154</v>
      </c>
      <c r="Q6837" t="s">
        <v>25</v>
      </c>
      <c r="R6837" t="s">
        <v>347</v>
      </c>
      <c r="S6837">
        <v>1497</v>
      </c>
      <c r="T6837" t="s">
        <v>348</v>
      </c>
      <c r="U6837" t="s">
        <v>161</v>
      </c>
      <c r="V6837">
        <v>5</v>
      </c>
      <c r="W6837" t="s">
        <v>1179</v>
      </c>
    </row>
    <row r="6838" spans="1:23" x14ac:dyDescent="0.3">
      <c r="A6838">
        <v>7031</v>
      </c>
      <c r="B6838" t="s">
        <v>46</v>
      </c>
      <c r="C6838">
        <v>2018</v>
      </c>
      <c r="D6838">
        <f t="shared" ca="1" si="424"/>
        <v>5</v>
      </c>
      <c r="E6838" s="5">
        <v>650000</v>
      </c>
      <c r="F6838">
        <v>15000</v>
      </c>
      <c r="G6838" t="s">
        <v>56</v>
      </c>
      <c r="H6838" t="str">
        <f t="shared" si="425"/>
        <v>West</v>
      </c>
      <c r="I6838" t="s">
        <v>21</v>
      </c>
      <c r="J6838" t="str">
        <f t="shared" si="426"/>
        <v>Washington</v>
      </c>
      <c r="K6838" t="s">
        <v>2403</v>
      </c>
      <c r="L6838" t="str">
        <f t="shared" si="427"/>
        <v>Richland</v>
      </c>
      <c r="M6838" t="s">
        <v>41</v>
      </c>
      <c r="N6838" t="str">
        <f>IF(M6838="", "", IFERROR(VLOOKUP(M6838, Data!$A$1:$B$5, 2, 0), "Unkown fuel"))</f>
        <v>harmful</v>
      </c>
      <c r="O6838" t="s">
        <v>23</v>
      </c>
      <c r="P6838" t="s">
        <v>24</v>
      </c>
      <c r="Q6838" t="s">
        <v>25</v>
      </c>
      <c r="R6838" t="s">
        <v>133</v>
      </c>
      <c r="S6838">
        <v>1197</v>
      </c>
      <c r="T6838" t="s">
        <v>134</v>
      </c>
      <c r="U6838" t="s">
        <v>135</v>
      </c>
      <c r="V6838">
        <v>5</v>
      </c>
      <c r="W6838" t="s">
        <v>1179</v>
      </c>
    </row>
    <row r="6839" spans="1:23" x14ac:dyDescent="0.3">
      <c r="A6839">
        <v>7032</v>
      </c>
      <c r="B6839" t="s">
        <v>296</v>
      </c>
      <c r="C6839">
        <v>2014</v>
      </c>
      <c r="D6839">
        <f t="shared" ca="1" si="424"/>
        <v>9</v>
      </c>
      <c r="E6839" s="5">
        <v>361000</v>
      </c>
      <c r="F6839">
        <v>26000</v>
      </c>
      <c r="G6839" t="s">
        <v>56</v>
      </c>
      <c r="H6839" t="str">
        <f t="shared" si="425"/>
        <v>West</v>
      </c>
      <c r="I6839" t="s">
        <v>21</v>
      </c>
      <c r="J6839" t="str">
        <f t="shared" si="426"/>
        <v>Washington</v>
      </c>
      <c r="K6839" t="s">
        <v>1983</v>
      </c>
      <c r="L6839" t="str">
        <f t="shared" si="427"/>
        <v>Redmond</v>
      </c>
      <c r="M6839" t="s">
        <v>41</v>
      </c>
      <c r="N6839" t="str">
        <f>IF(M6839="", "", IFERROR(VLOOKUP(M6839, Data!$A$1:$B$5, 2, 0), "Unkown fuel"))</f>
        <v>harmful</v>
      </c>
      <c r="O6839" t="s">
        <v>23</v>
      </c>
      <c r="P6839" t="s">
        <v>154</v>
      </c>
      <c r="Q6839" t="s">
        <v>25</v>
      </c>
      <c r="R6839" t="s">
        <v>608</v>
      </c>
      <c r="S6839">
        <v>1198</v>
      </c>
      <c r="T6839" t="s">
        <v>609</v>
      </c>
      <c r="U6839" t="s">
        <v>610</v>
      </c>
      <c r="V6839">
        <v>5</v>
      </c>
      <c r="W6839" t="s">
        <v>1179</v>
      </c>
    </row>
    <row r="6840" spans="1:23" x14ac:dyDescent="0.3">
      <c r="A6840">
        <v>7033</v>
      </c>
      <c r="B6840" t="s">
        <v>46</v>
      </c>
      <c r="C6840">
        <v>2012</v>
      </c>
      <c r="D6840">
        <f t="shared" ca="1" si="424"/>
        <v>11</v>
      </c>
      <c r="E6840" s="5">
        <v>140000</v>
      </c>
      <c r="F6840">
        <v>20000</v>
      </c>
      <c r="G6840" t="s">
        <v>56</v>
      </c>
      <c r="H6840" t="str">
        <f t="shared" si="425"/>
        <v>West</v>
      </c>
      <c r="I6840" t="s">
        <v>21</v>
      </c>
      <c r="J6840" t="str">
        <f t="shared" si="426"/>
        <v>Washington</v>
      </c>
      <c r="K6840" t="s">
        <v>2403</v>
      </c>
      <c r="L6840" t="str">
        <f t="shared" si="427"/>
        <v>Richland</v>
      </c>
      <c r="M6840" t="s">
        <v>41</v>
      </c>
      <c r="N6840" t="str">
        <f>IF(M6840="", "", IFERROR(VLOOKUP(M6840, Data!$A$1:$B$5, 2, 0), "Unkown fuel"))</f>
        <v>harmful</v>
      </c>
      <c r="O6840" t="s">
        <v>23</v>
      </c>
      <c r="P6840" t="s">
        <v>24</v>
      </c>
      <c r="Q6840" t="s">
        <v>25</v>
      </c>
      <c r="R6840" t="s">
        <v>390</v>
      </c>
      <c r="S6840">
        <v>814</v>
      </c>
      <c r="T6840" t="s">
        <v>541</v>
      </c>
      <c r="U6840" t="s">
        <v>542</v>
      </c>
      <c r="V6840">
        <v>5</v>
      </c>
      <c r="W6840" t="s">
        <v>1179</v>
      </c>
    </row>
    <row r="6841" spans="1:23" x14ac:dyDescent="0.3">
      <c r="A6841">
        <v>7034</v>
      </c>
      <c r="B6841" t="s">
        <v>46</v>
      </c>
      <c r="C6841">
        <v>2019</v>
      </c>
      <c r="D6841">
        <f t="shared" ca="1" si="424"/>
        <v>4</v>
      </c>
      <c r="E6841" s="5">
        <v>550000</v>
      </c>
      <c r="F6841">
        <v>3000</v>
      </c>
      <c r="G6841" t="s">
        <v>38</v>
      </c>
      <c r="H6841" t="str">
        <f t="shared" si="425"/>
        <v>Central</v>
      </c>
      <c r="I6841" t="s">
        <v>70</v>
      </c>
      <c r="J6841" t="str">
        <f t="shared" si="426"/>
        <v>Texas</v>
      </c>
      <c r="K6841" t="s">
        <v>2135</v>
      </c>
      <c r="L6841" t="str">
        <f t="shared" si="427"/>
        <v>Saginaw</v>
      </c>
      <c r="M6841" t="s">
        <v>41</v>
      </c>
      <c r="N6841" t="str">
        <f>IF(M6841="", "", IFERROR(VLOOKUP(M6841, Data!$A$1:$B$5, 2, 0), "Unkown fuel"))</f>
        <v>harmful</v>
      </c>
      <c r="O6841" t="s">
        <v>23</v>
      </c>
      <c r="P6841" t="s">
        <v>24</v>
      </c>
      <c r="Q6841" t="s">
        <v>25</v>
      </c>
      <c r="R6841" t="s">
        <v>53</v>
      </c>
      <c r="S6841">
        <v>1197</v>
      </c>
      <c r="T6841" t="s">
        <v>54</v>
      </c>
      <c r="U6841" t="s">
        <v>55</v>
      </c>
      <c r="V6841">
        <v>5</v>
      </c>
      <c r="W6841" t="s">
        <v>1179</v>
      </c>
    </row>
    <row r="6842" spans="1:23" x14ac:dyDescent="0.3">
      <c r="A6842">
        <v>7035</v>
      </c>
      <c r="B6842" t="s">
        <v>37</v>
      </c>
      <c r="C6842">
        <v>2019</v>
      </c>
      <c r="D6842">
        <f t="shared" ca="1" si="424"/>
        <v>4</v>
      </c>
      <c r="E6842" s="5">
        <v>670000</v>
      </c>
      <c r="F6842">
        <v>20000</v>
      </c>
      <c r="G6842" t="s">
        <v>38</v>
      </c>
      <c r="H6842" t="str">
        <f t="shared" si="425"/>
        <v>Central</v>
      </c>
      <c r="I6842" t="s">
        <v>70</v>
      </c>
      <c r="J6842" t="str">
        <f t="shared" si="426"/>
        <v>Texas</v>
      </c>
      <c r="K6842" t="s">
        <v>2135</v>
      </c>
      <c r="L6842" t="str">
        <f t="shared" si="427"/>
        <v>Saginaw</v>
      </c>
      <c r="M6842" t="s">
        <v>41</v>
      </c>
      <c r="N6842" t="str">
        <f>IF(M6842="", "", IFERROR(VLOOKUP(M6842, Data!$A$1:$B$5, 2, 0), "Unkown fuel"))</f>
        <v>harmful</v>
      </c>
      <c r="O6842" t="s">
        <v>23</v>
      </c>
      <c r="P6842" t="s">
        <v>24</v>
      </c>
      <c r="Q6842" t="s">
        <v>25</v>
      </c>
      <c r="R6842" t="s">
        <v>942</v>
      </c>
      <c r="S6842">
        <v>1199</v>
      </c>
      <c r="T6842" t="s">
        <v>216</v>
      </c>
      <c r="U6842" t="s">
        <v>452</v>
      </c>
      <c r="V6842">
        <v>5</v>
      </c>
      <c r="W6842" t="s">
        <v>1179</v>
      </c>
    </row>
    <row r="6843" spans="1:23" x14ac:dyDescent="0.3">
      <c r="A6843">
        <v>7036</v>
      </c>
      <c r="B6843" t="s">
        <v>18</v>
      </c>
      <c r="C6843">
        <v>2017</v>
      </c>
      <c r="D6843">
        <f t="shared" ca="1" si="424"/>
        <v>6</v>
      </c>
      <c r="E6843" s="5">
        <v>880000</v>
      </c>
      <c r="F6843">
        <v>25000</v>
      </c>
      <c r="G6843" t="s">
        <v>38</v>
      </c>
      <c r="H6843" t="str">
        <f t="shared" si="425"/>
        <v>Central</v>
      </c>
      <c r="I6843" t="s">
        <v>70</v>
      </c>
      <c r="J6843" t="str">
        <f t="shared" si="426"/>
        <v>Texas</v>
      </c>
      <c r="K6843" t="s">
        <v>2135</v>
      </c>
      <c r="L6843" t="str">
        <f t="shared" si="427"/>
        <v>Saginaw</v>
      </c>
      <c r="M6843" t="s">
        <v>22</v>
      </c>
      <c r="N6843" t="str">
        <f>IF(M6843="", "", IFERROR(VLOOKUP(M6843, Data!$A$1:$B$5, 2, 0), "Unkown fuel"))</f>
        <v>very harmful</v>
      </c>
      <c r="O6843" t="s">
        <v>23</v>
      </c>
      <c r="P6843" t="s">
        <v>24</v>
      </c>
      <c r="Q6843" t="s">
        <v>25</v>
      </c>
      <c r="R6843" t="s">
        <v>129</v>
      </c>
      <c r="S6843">
        <v>1248</v>
      </c>
      <c r="T6843" t="s">
        <v>94</v>
      </c>
      <c r="U6843" t="s">
        <v>95</v>
      </c>
      <c r="V6843">
        <v>5</v>
      </c>
      <c r="W6843" t="s">
        <v>1179</v>
      </c>
    </row>
    <row r="6844" spans="1:23" x14ac:dyDescent="0.3">
      <c r="A6844">
        <v>7037</v>
      </c>
      <c r="B6844" t="s">
        <v>69</v>
      </c>
      <c r="C6844">
        <v>2018</v>
      </c>
      <c r="D6844">
        <f t="shared" ca="1" si="424"/>
        <v>5</v>
      </c>
      <c r="E6844" s="5">
        <v>950000</v>
      </c>
      <c r="F6844">
        <v>35000</v>
      </c>
      <c r="G6844" t="s">
        <v>56</v>
      </c>
      <c r="H6844" t="str">
        <f t="shared" si="425"/>
        <v>West</v>
      </c>
      <c r="I6844" t="s">
        <v>21</v>
      </c>
      <c r="J6844" t="str">
        <f t="shared" si="426"/>
        <v>Washington</v>
      </c>
      <c r="K6844" t="s">
        <v>2404</v>
      </c>
      <c r="L6844" t="str">
        <f t="shared" si="427"/>
        <v>Renton</v>
      </c>
      <c r="M6844" t="s">
        <v>22</v>
      </c>
      <c r="N6844" t="str">
        <f>IF(M6844="", "", IFERROR(VLOOKUP(M6844, Data!$A$1:$B$5, 2, 0), "Unkown fuel"))</f>
        <v>very harmful</v>
      </c>
      <c r="O6844" t="s">
        <v>23</v>
      </c>
      <c r="P6844" t="s">
        <v>24</v>
      </c>
      <c r="Q6844" t="s">
        <v>25</v>
      </c>
      <c r="R6844" t="s">
        <v>47</v>
      </c>
      <c r="S6844">
        <v>1498</v>
      </c>
      <c r="T6844" t="s">
        <v>303</v>
      </c>
      <c r="U6844" t="s">
        <v>238</v>
      </c>
      <c r="V6844">
        <v>5</v>
      </c>
      <c r="W6844" t="s">
        <v>1179</v>
      </c>
    </row>
    <row r="6845" spans="1:23" x14ac:dyDescent="0.3">
      <c r="A6845">
        <v>7038</v>
      </c>
      <c r="B6845" t="s">
        <v>120</v>
      </c>
      <c r="C6845">
        <v>2010</v>
      </c>
      <c r="D6845">
        <f t="shared" ca="1" si="424"/>
        <v>13</v>
      </c>
      <c r="E6845" s="5">
        <v>300000</v>
      </c>
      <c r="F6845">
        <v>60000</v>
      </c>
      <c r="G6845" t="s">
        <v>56</v>
      </c>
      <c r="H6845" t="str">
        <f t="shared" si="425"/>
        <v>West</v>
      </c>
      <c r="I6845" t="s">
        <v>21</v>
      </c>
      <c r="J6845" t="str">
        <f t="shared" si="426"/>
        <v>Washington</v>
      </c>
      <c r="K6845" t="s">
        <v>1983</v>
      </c>
      <c r="L6845" t="str">
        <f t="shared" si="427"/>
        <v>Redmond</v>
      </c>
      <c r="M6845" t="s">
        <v>22</v>
      </c>
      <c r="N6845" t="str">
        <f>IF(M6845="", "", IFERROR(VLOOKUP(M6845, Data!$A$1:$B$5, 2, 0), "Unkown fuel"))</f>
        <v>very harmful</v>
      </c>
      <c r="O6845" t="s">
        <v>23</v>
      </c>
      <c r="P6845" t="s">
        <v>24</v>
      </c>
      <c r="Q6845" t="s">
        <v>25</v>
      </c>
      <c r="R6845" t="s">
        <v>1061</v>
      </c>
      <c r="S6845">
        <v>1991</v>
      </c>
      <c r="T6845" t="s">
        <v>559</v>
      </c>
      <c r="U6845" t="s">
        <v>743</v>
      </c>
      <c r="V6845">
        <v>5</v>
      </c>
      <c r="W6845" t="s">
        <v>1179</v>
      </c>
    </row>
    <row r="6846" spans="1:23" x14ac:dyDescent="0.3">
      <c r="A6846">
        <v>7039</v>
      </c>
      <c r="B6846" t="s">
        <v>37</v>
      </c>
      <c r="C6846">
        <v>2017</v>
      </c>
      <c r="D6846">
        <f t="shared" ca="1" si="424"/>
        <v>6</v>
      </c>
      <c r="E6846" s="5">
        <v>1150000</v>
      </c>
      <c r="F6846">
        <v>6825</v>
      </c>
      <c r="G6846" t="s">
        <v>56</v>
      </c>
      <c r="H6846" t="str">
        <f t="shared" si="425"/>
        <v>West</v>
      </c>
      <c r="I6846" t="s">
        <v>21</v>
      </c>
      <c r="J6846" t="str">
        <f t="shared" si="426"/>
        <v>Washington</v>
      </c>
      <c r="K6846" t="s">
        <v>1983</v>
      </c>
      <c r="L6846" t="str">
        <f t="shared" si="427"/>
        <v>Redmond</v>
      </c>
      <c r="M6846" t="s">
        <v>41</v>
      </c>
      <c r="N6846" t="str">
        <f>IF(M6846="", "", IFERROR(VLOOKUP(M6846, Data!$A$1:$B$5, 2, 0), "Unkown fuel"))</f>
        <v>harmful</v>
      </c>
      <c r="O6846" t="s">
        <v>23</v>
      </c>
      <c r="P6846" t="s">
        <v>154</v>
      </c>
      <c r="Q6846" t="s">
        <v>25</v>
      </c>
      <c r="R6846" t="s">
        <v>347</v>
      </c>
      <c r="S6846">
        <v>1497</v>
      </c>
      <c r="T6846" t="s">
        <v>348</v>
      </c>
      <c r="U6846" t="s">
        <v>161</v>
      </c>
      <c r="V6846">
        <v>5</v>
      </c>
      <c r="W6846" t="s">
        <v>1179</v>
      </c>
    </row>
    <row r="6847" spans="1:23" x14ac:dyDescent="0.3">
      <c r="A6847">
        <v>7040</v>
      </c>
      <c r="B6847" t="s">
        <v>120</v>
      </c>
      <c r="C6847">
        <v>2015</v>
      </c>
      <c r="D6847">
        <f t="shared" ca="1" si="424"/>
        <v>8</v>
      </c>
      <c r="E6847" s="5">
        <v>450000</v>
      </c>
      <c r="F6847">
        <v>155000</v>
      </c>
      <c r="G6847" t="s">
        <v>56</v>
      </c>
      <c r="H6847" t="str">
        <f t="shared" si="425"/>
        <v>West</v>
      </c>
      <c r="I6847" t="s">
        <v>21</v>
      </c>
      <c r="J6847" t="str">
        <f t="shared" si="426"/>
        <v>Washington</v>
      </c>
      <c r="K6847" t="s">
        <v>1983</v>
      </c>
      <c r="L6847" t="str">
        <f t="shared" si="427"/>
        <v>Redmond</v>
      </c>
      <c r="M6847" t="s">
        <v>22</v>
      </c>
      <c r="N6847" t="str">
        <f>IF(M6847="", "", IFERROR(VLOOKUP(M6847, Data!$A$1:$B$5, 2, 0), "Unkown fuel"))</f>
        <v>very harmful</v>
      </c>
      <c r="O6847" t="s">
        <v>23</v>
      </c>
      <c r="P6847" t="s">
        <v>154</v>
      </c>
      <c r="Q6847" t="s">
        <v>25</v>
      </c>
      <c r="R6847" t="s">
        <v>2405</v>
      </c>
      <c r="S6847">
        <v>1998</v>
      </c>
      <c r="T6847" t="s">
        <v>1045</v>
      </c>
      <c r="U6847" t="s">
        <v>2406</v>
      </c>
      <c r="V6847">
        <v>5</v>
      </c>
      <c r="W6847" t="s">
        <v>1179</v>
      </c>
    </row>
    <row r="6848" spans="1:23" x14ac:dyDescent="0.3">
      <c r="A6848">
        <v>7041</v>
      </c>
      <c r="B6848" t="s">
        <v>18</v>
      </c>
      <c r="C6848">
        <v>2018</v>
      </c>
      <c r="D6848">
        <f t="shared" ca="1" si="424"/>
        <v>5</v>
      </c>
      <c r="E6848" s="5">
        <v>375000</v>
      </c>
      <c r="F6848">
        <v>50000</v>
      </c>
      <c r="G6848" t="s">
        <v>56</v>
      </c>
      <c r="H6848" t="str">
        <f t="shared" si="425"/>
        <v>West</v>
      </c>
      <c r="I6848" t="s">
        <v>758</v>
      </c>
      <c r="J6848" t="str">
        <f t="shared" si="426"/>
        <v>New Mexico</v>
      </c>
      <c r="K6848" t="s">
        <v>2214</v>
      </c>
      <c r="L6848" t="str">
        <f t="shared" si="427"/>
        <v>Hobbs</v>
      </c>
      <c r="M6848" t="s">
        <v>136</v>
      </c>
      <c r="N6848" t="str">
        <f>IF(M6848="", "", IFERROR(VLOOKUP(M6848, Data!$A$1:$B$5, 2, 0), "Unkown fuel"))</f>
        <v>least harmful</v>
      </c>
      <c r="O6848" t="s">
        <v>23</v>
      </c>
      <c r="P6848" t="s">
        <v>24</v>
      </c>
      <c r="Q6848" t="s">
        <v>25</v>
      </c>
      <c r="R6848" t="s">
        <v>818</v>
      </c>
      <c r="S6848">
        <v>1196</v>
      </c>
      <c r="T6848" t="s">
        <v>538</v>
      </c>
      <c r="U6848" t="s">
        <v>539</v>
      </c>
      <c r="V6848">
        <v>5</v>
      </c>
      <c r="W6848" t="s">
        <v>1179</v>
      </c>
    </row>
    <row r="6849" spans="1:23" x14ac:dyDescent="0.3">
      <c r="A6849">
        <v>7042</v>
      </c>
      <c r="B6849" t="s">
        <v>18</v>
      </c>
      <c r="C6849">
        <v>2016</v>
      </c>
      <c r="D6849">
        <f t="shared" ca="1" si="424"/>
        <v>7</v>
      </c>
      <c r="E6849" s="5">
        <v>600000</v>
      </c>
      <c r="F6849">
        <v>13500</v>
      </c>
      <c r="G6849" t="s">
        <v>56</v>
      </c>
      <c r="H6849" t="str">
        <f t="shared" si="425"/>
        <v>West</v>
      </c>
      <c r="I6849" t="s">
        <v>758</v>
      </c>
      <c r="J6849" t="str">
        <f t="shared" si="426"/>
        <v>New Mexico</v>
      </c>
      <c r="K6849" t="s">
        <v>2407</v>
      </c>
      <c r="L6849" t="str">
        <f t="shared" si="427"/>
        <v>Clovis</v>
      </c>
      <c r="M6849" t="s">
        <v>41</v>
      </c>
      <c r="N6849" t="str">
        <f>IF(M6849="", "", IFERROR(VLOOKUP(M6849, Data!$A$1:$B$5, 2, 0), "Unkown fuel"))</f>
        <v>harmful</v>
      </c>
      <c r="O6849" t="s">
        <v>23</v>
      </c>
      <c r="P6849" t="s">
        <v>24</v>
      </c>
      <c r="Q6849" t="s">
        <v>25</v>
      </c>
      <c r="R6849" t="s">
        <v>383</v>
      </c>
      <c r="S6849">
        <v>1373</v>
      </c>
      <c r="T6849" t="s">
        <v>384</v>
      </c>
      <c r="U6849" t="s">
        <v>233</v>
      </c>
      <c r="V6849">
        <v>7</v>
      </c>
      <c r="W6849" t="s">
        <v>1179</v>
      </c>
    </row>
    <row r="6850" spans="1:23" x14ac:dyDescent="0.3">
      <c r="A6850">
        <v>7043</v>
      </c>
      <c r="B6850" t="s">
        <v>65</v>
      </c>
      <c r="C6850">
        <v>2008</v>
      </c>
      <c r="D6850">
        <f t="shared" ref="D6850:D6913" ca="1" si="428">TRUNC(YEARFRAC(DATE(C6850,1,1), TODAY(), 1))</f>
        <v>15</v>
      </c>
      <c r="E6850" s="5">
        <v>700000</v>
      </c>
      <c r="F6850">
        <v>260000</v>
      </c>
      <c r="G6850" t="s">
        <v>56</v>
      </c>
      <c r="H6850" t="str">
        <f t="shared" ref="H6850:H6913" si="429">TRIM(G6850)</f>
        <v>West</v>
      </c>
      <c r="I6850" t="s">
        <v>758</v>
      </c>
      <c r="J6850" t="str">
        <f t="shared" ref="J6850:J6913" si="430">TRIM(I6850)</f>
        <v>New Mexico</v>
      </c>
      <c r="K6850" t="s">
        <v>2407</v>
      </c>
      <c r="L6850" t="str">
        <f t="shared" ref="L6850:L6913" si="431">TRIM(K6850)</f>
        <v>Clovis</v>
      </c>
      <c r="M6850" t="s">
        <v>22</v>
      </c>
      <c r="N6850" t="str">
        <f>IF(M6850="", "", IFERROR(VLOOKUP(M6850, Data!$A$1:$B$5, 2, 0), "Unkown fuel"))</f>
        <v>very harmful</v>
      </c>
      <c r="O6850" t="s">
        <v>23</v>
      </c>
      <c r="P6850" t="s">
        <v>24</v>
      </c>
      <c r="Q6850" t="s">
        <v>25</v>
      </c>
      <c r="R6850" t="s">
        <v>475</v>
      </c>
      <c r="S6850">
        <v>2494</v>
      </c>
      <c r="T6850" t="s">
        <v>476</v>
      </c>
      <c r="U6850" t="s">
        <v>477</v>
      </c>
      <c r="V6850">
        <v>8</v>
      </c>
      <c r="W6850" t="s">
        <v>1179</v>
      </c>
    </row>
    <row r="6851" spans="1:23" x14ac:dyDescent="0.3">
      <c r="A6851">
        <v>7044</v>
      </c>
      <c r="B6851" t="s">
        <v>46</v>
      </c>
      <c r="C6851">
        <v>2018</v>
      </c>
      <c r="D6851">
        <f t="shared" ca="1" si="428"/>
        <v>5</v>
      </c>
      <c r="E6851" s="5">
        <v>600000</v>
      </c>
      <c r="F6851">
        <v>65000</v>
      </c>
      <c r="G6851" t="s">
        <v>56</v>
      </c>
      <c r="H6851" t="str">
        <f t="shared" si="429"/>
        <v>West</v>
      </c>
      <c r="I6851" t="s">
        <v>758</v>
      </c>
      <c r="J6851" t="str">
        <f t="shared" si="430"/>
        <v>New Mexico</v>
      </c>
      <c r="K6851" t="s">
        <v>2003</v>
      </c>
      <c r="L6851" t="str">
        <f t="shared" si="431"/>
        <v>Farmington</v>
      </c>
      <c r="M6851" t="s">
        <v>22</v>
      </c>
      <c r="N6851" t="str">
        <f>IF(M6851="", "", IFERROR(VLOOKUP(M6851, Data!$A$1:$B$5, 2, 0), "Unkown fuel"))</f>
        <v>very harmful</v>
      </c>
      <c r="O6851" t="s">
        <v>23</v>
      </c>
      <c r="P6851" t="s">
        <v>24</v>
      </c>
      <c r="Q6851" t="s">
        <v>25</v>
      </c>
      <c r="R6851" t="s">
        <v>465</v>
      </c>
      <c r="S6851">
        <v>1186</v>
      </c>
      <c r="T6851" t="s">
        <v>466</v>
      </c>
      <c r="U6851" t="s">
        <v>467</v>
      </c>
      <c r="V6851">
        <v>5</v>
      </c>
      <c r="W6851" t="s">
        <v>1179</v>
      </c>
    </row>
    <row r="6852" spans="1:23" x14ac:dyDescent="0.3">
      <c r="A6852">
        <v>7045</v>
      </c>
      <c r="B6852" t="s">
        <v>88</v>
      </c>
      <c r="C6852">
        <v>2014</v>
      </c>
      <c r="D6852">
        <f t="shared" ca="1" si="428"/>
        <v>9</v>
      </c>
      <c r="E6852" s="5">
        <v>630000</v>
      </c>
      <c r="F6852">
        <v>95000</v>
      </c>
      <c r="G6852" t="s">
        <v>56</v>
      </c>
      <c r="H6852" t="str">
        <f t="shared" si="429"/>
        <v>West</v>
      </c>
      <c r="I6852" t="s">
        <v>758</v>
      </c>
      <c r="J6852" t="str">
        <f t="shared" si="430"/>
        <v>New Mexico</v>
      </c>
      <c r="K6852" t="s">
        <v>2407</v>
      </c>
      <c r="L6852" t="str">
        <f t="shared" si="431"/>
        <v>Clovis</v>
      </c>
      <c r="M6852" t="s">
        <v>22</v>
      </c>
      <c r="N6852" t="str">
        <f>IF(M6852="", "", IFERROR(VLOOKUP(M6852, Data!$A$1:$B$5, 2, 0), "Unkown fuel"))</f>
        <v>very harmful</v>
      </c>
      <c r="O6852" t="s">
        <v>23</v>
      </c>
      <c r="P6852" t="s">
        <v>24</v>
      </c>
      <c r="Q6852" t="s">
        <v>33</v>
      </c>
      <c r="R6852" t="s">
        <v>684</v>
      </c>
      <c r="S6852">
        <v>2179</v>
      </c>
      <c r="T6852" t="s">
        <v>685</v>
      </c>
      <c r="U6852" t="s">
        <v>686</v>
      </c>
      <c r="V6852">
        <v>8</v>
      </c>
      <c r="W6852" t="s">
        <v>1179</v>
      </c>
    </row>
    <row r="6853" spans="1:23" x14ac:dyDescent="0.3">
      <c r="A6853">
        <v>7046</v>
      </c>
      <c r="B6853" t="s">
        <v>18</v>
      </c>
      <c r="C6853">
        <v>2016</v>
      </c>
      <c r="D6853">
        <f t="shared" ca="1" si="428"/>
        <v>7</v>
      </c>
      <c r="E6853" s="5">
        <v>590000</v>
      </c>
      <c r="F6853">
        <v>40000</v>
      </c>
      <c r="G6853" t="s">
        <v>56</v>
      </c>
      <c r="H6853" t="str">
        <f t="shared" si="429"/>
        <v>West</v>
      </c>
      <c r="I6853" t="s">
        <v>758</v>
      </c>
      <c r="J6853" t="str">
        <f t="shared" si="430"/>
        <v>New Mexico</v>
      </c>
      <c r="K6853" t="s">
        <v>2214</v>
      </c>
      <c r="L6853" t="str">
        <f t="shared" si="431"/>
        <v>Hobbs</v>
      </c>
      <c r="M6853" t="s">
        <v>41</v>
      </c>
      <c r="N6853" t="str">
        <f>IF(M6853="", "", IFERROR(VLOOKUP(M6853, Data!$A$1:$B$5, 2, 0), "Unkown fuel"))</f>
        <v>harmful</v>
      </c>
      <c r="O6853" t="s">
        <v>23</v>
      </c>
      <c r="P6853" t="s">
        <v>24</v>
      </c>
      <c r="Q6853" t="s">
        <v>33</v>
      </c>
      <c r="R6853" t="s">
        <v>964</v>
      </c>
      <c r="S6853">
        <v>1373</v>
      </c>
      <c r="T6853" t="s">
        <v>384</v>
      </c>
      <c r="U6853" t="s">
        <v>233</v>
      </c>
      <c r="V6853">
        <v>5</v>
      </c>
      <c r="W6853" t="s">
        <v>1179</v>
      </c>
    </row>
    <row r="6854" spans="1:23" x14ac:dyDescent="0.3">
      <c r="A6854">
        <v>7047</v>
      </c>
      <c r="B6854" t="s">
        <v>46</v>
      </c>
      <c r="C6854">
        <v>2019</v>
      </c>
      <c r="D6854">
        <f t="shared" ca="1" si="428"/>
        <v>4</v>
      </c>
      <c r="E6854" s="5">
        <v>420000</v>
      </c>
      <c r="F6854">
        <v>30000</v>
      </c>
      <c r="G6854" t="s">
        <v>56</v>
      </c>
      <c r="H6854" t="str">
        <f t="shared" si="429"/>
        <v>West</v>
      </c>
      <c r="I6854" t="s">
        <v>758</v>
      </c>
      <c r="J6854" t="str">
        <f t="shared" si="430"/>
        <v>New Mexico</v>
      </c>
      <c r="K6854" t="s">
        <v>2407</v>
      </c>
      <c r="L6854" t="str">
        <f t="shared" si="431"/>
        <v>Clovis</v>
      </c>
      <c r="M6854" t="s">
        <v>41</v>
      </c>
      <c r="N6854" t="str">
        <f>IF(M6854="", "", IFERROR(VLOOKUP(M6854, Data!$A$1:$B$5, 2, 0), "Unkown fuel"))</f>
        <v>harmful</v>
      </c>
      <c r="O6854" t="s">
        <v>23</v>
      </c>
      <c r="P6854" t="s">
        <v>24</v>
      </c>
      <c r="Q6854" t="s">
        <v>25</v>
      </c>
      <c r="R6854" t="s">
        <v>110</v>
      </c>
      <c r="S6854">
        <v>1086</v>
      </c>
      <c r="T6854" t="s">
        <v>388</v>
      </c>
      <c r="U6854" t="s">
        <v>611</v>
      </c>
      <c r="V6854">
        <v>5</v>
      </c>
      <c r="W6854" t="s">
        <v>1179</v>
      </c>
    </row>
    <row r="6855" spans="1:23" x14ac:dyDescent="0.3">
      <c r="A6855">
        <v>7048</v>
      </c>
      <c r="B6855" t="s">
        <v>178</v>
      </c>
      <c r="C6855">
        <v>2016</v>
      </c>
      <c r="D6855">
        <f t="shared" ca="1" si="428"/>
        <v>7</v>
      </c>
      <c r="E6855" s="5">
        <v>1950000</v>
      </c>
      <c r="F6855">
        <v>120000</v>
      </c>
      <c r="G6855" t="s">
        <v>56</v>
      </c>
      <c r="H6855" t="str">
        <f t="shared" si="429"/>
        <v>West</v>
      </c>
      <c r="I6855" t="s">
        <v>758</v>
      </c>
      <c r="J6855" t="str">
        <f t="shared" si="430"/>
        <v>New Mexico</v>
      </c>
      <c r="K6855" t="s">
        <v>2407</v>
      </c>
      <c r="L6855" t="str">
        <f t="shared" si="431"/>
        <v>Clovis</v>
      </c>
      <c r="M6855" t="s">
        <v>22</v>
      </c>
      <c r="N6855" t="str">
        <f>IF(M6855="", "", IFERROR(VLOOKUP(M6855, Data!$A$1:$B$5, 2, 0), "Unkown fuel"))</f>
        <v>very harmful</v>
      </c>
      <c r="O6855" t="s">
        <v>23</v>
      </c>
      <c r="P6855" t="s">
        <v>24</v>
      </c>
      <c r="Q6855" t="s">
        <v>25</v>
      </c>
      <c r="R6855" t="s">
        <v>179</v>
      </c>
      <c r="S6855">
        <v>2477</v>
      </c>
      <c r="T6855" t="s">
        <v>180</v>
      </c>
      <c r="U6855" t="s">
        <v>181</v>
      </c>
      <c r="V6855">
        <v>7</v>
      </c>
      <c r="W6855" t="s">
        <v>1179</v>
      </c>
    </row>
    <row r="6856" spans="1:23" x14ac:dyDescent="0.3">
      <c r="A6856">
        <v>7049</v>
      </c>
      <c r="B6856" t="s">
        <v>109</v>
      </c>
      <c r="C6856">
        <v>2013</v>
      </c>
      <c r="D6856">
        <f t="shared" ca="1" si="428"/>
        <v>10</v>
      </c>
      <c r="E6856" s="5">
        <v>541000</v>
      </c>
      <c r="F6856">
        <v>112011</v>
      </c>
      <c r="G6856" t="s">
        <v>56</v>
      </c>
      <c r="H6856" t="str">
        <f t="shared" si="429"/>
        <v>West</v>
      </c>
      <c r="I6856" t="s">
        <v>758</v>
      </c>
      <c r="J6856" t="str">
        <f t="shared" si="430"/>
        <v>New Mexico</v>
      </c>
      <c r="K6856" t="s">
        <v>2407</v>
      </c>
      <c r="L6856" t="str">
        <f t="shared" si="431"/>
        <v>Clovis</v>
      </c>
      <c r="M6856" t="s">
        <v>22</v>
      </c>
      <c r="N6856" t="str">
        <f>IF(M6856="", "", IFERROR(VLOOKUP(M6856, Data!$A$1:$B$5, 2, 0), "Unkown fuel"))</f>
        <v>very harmful</v>
      </c>
      <c r="O6856" t="s">
        <v>23</v>
      </c>
      <c r="P6856" t="s">
        <v>24</v>
      </c>
      <c r="Q6856" t="s">
        <v>25</v>
      </c>
      <c r="R6856" t="s">
        <v>150</v>
      </c>
      <c r="S6856">
        <v>2179</v>
      </c>
      <c r="T6856" t="s">
        <v>293</v>
      </c>
      <c r="U6856" t="s">
        <v>152</v>
      </c>
      <c r="V6856">
        <v>7</v>
      </c>
      <c r="W6856" t="s">
        <v>1179</v>
      </c>
    </row>
    <row r="6857" spans="1:23" x14ac:dyDescent="0.3">
      <c r="A6857">
        <v>7050</v>
      </c>
      <c r="B6857" t="s">
        <v>65</v>
      </c>
      <c r="C6857">
        <v>2015</v>
      </c>
      <c r="D6857">
        <f t="shared" ca="1" si="428"/>
        <v>8</v>
      </c>
      <c r="E6857" s="5">
        <v>900000</v>
      </c>
      <c r="F6857">
        <v>125000</v>
      </c>
      <c r="G6857" t="s">
        <v>56</v>
      </c>
      <c r="H6857" t="str">
        <f t="shared" si="429"/>
        <v>West</v>
      </c>
      <c r="I6857" t="s">
        <v>758</v>
      </c>
      <c r="J6857" t="str">
        <f t="shared" si="430"/>
        <v>New Mexico</v>
      </c>
      <c r="K6857" t="s">
        <v>2407</v>
      </c>
      <c r="L6857" t="str">
        <f t="shared" si="431"/>
        <v>Clovis</v>
      </c>
      <c r="M6857" t="s">
        <v>22</v>
      </c>
      <c r="N6857" t="str">
        <f>IF(M6857="", "", IFERROR(VLOOKUP(M6857, Data!$A$1:$B$5, 2, 0), "Unkown fuel"))</f>
        <v>very harmful</v>
      </c>
      <c r="O6857" t="s">
        <v>23</v>
      </c>
      <c r="P6857" t="s">
        <v>24</v>
      </c>
      <c r="Q6857" t="s">
        <v>25</v>
      </c>
      <c r="R6857" t="s">
        <v>170</v>
      </c>
      <c r="S6857">
        <v>2494</v>
      </c>
      <c r="T6857" t="s">
        <v>190</v>
      </c>
      <c r="U6857" t="s">
        <v>172</v>
      </c>
      <c r="V6857">
        <v>7</v>
      </c>
      <c r="W6857" t="s">
        <v>1179</v>
      </c>
    </row>
    <row r="6858" spans="1:23" x14ac:dyDescent="0.3">
      <c r="A6858">
        <v>7051</v>
      </c>
      <c r="B6858" t="s">
        <v>65</v>
      </c>
      <c r="C6858">
        <v>2015</v>
      </c>
      <c r="D6858">
        <f t="shared" ca="1" si="428"/>
        <v>8</v>
      </c>
      <c r="E6858" s="5">
        <v>900000</v>
      </c>
      <c r="F6858">
        <v>125000</v>
      </c>
      <c r="G6858" t="s">
        <v>56</v>
      </c>
      <c r="H6858" t="str">
        <f t="shared" si="429"/>
        <v>West</v>
      </c>
      <c r="I6858" t="s">
        <v>758</v>
      </c>
      <c r="J6858" t="str">
        <f t="shared" si="430"/>
        <v>New Mexico</v>
      </c>
      <c r="K6858" t="s">
        <v>2214</v>
      </c>
      <c r="L6858" t="str">
        <f t="shared" si="431"/>
        <v>Hobbs</v>
      </c>
      <c r="M6858" t="s">
        <v>22</v>
      </c>
      <c r="N6858" t="str">
        <f>IF(M6858="", "", IFERROR(VLOOKUP(M6858, Data!$A$1:$B$5, 2, 0), "Unkown fuel"))</f>
        <v>very harmful</v>
      </c>
      <c r="O6858" t="s">
        <v>23</v>
      </c>
      <c r="P6858" t="s">
        <v>24</v>
      </c>
      <c r="Q6858" t="s">
        <v>25</v>
      </c>
      <c r="R6858" t="s">
        <v>170</v>
      </c>
      <c r="S6858">
        <v>2494</v>
      </c>
      <c r="T6858" t="s">
        <v>190</v>
      </c>
      <c r="U6858" t="s">
        <v>172</v>
      </c>
      <c r="V6858">
        <v>7</v>
      </c>
      <c r="W6858" t="s">
        <v>1179</v>
      </c>
    </row>
    <row r="6859" spans="1:23" x14ac:dyDescent="0.3">
      <c r="A6859">
        <v>7052</v>
      </c>
      <c r="B6859" t="s">
        <v>109</v>
      </c>
      <c r="C6859">
        <v>2009</v>
      </c>
      <c r="D6859">
        <f t="shared" ca="1" si="428"/>
        <v>14</v>
      </c>
      <c r="E6859" s="5">
        <v>250000</v>
      </c>
      <c r="F6859">
        <v>43000</v>
      </c>
      <c r="G6859" t="s">
        <v>56</v>
      </c>
      <c r="H6859" t="str">
        <f t="shared" si="429"/>
        <v>West</v>
      </c>
      <c r="I6859" t="s">
        <v>758</v>
      </c>
      <c r="J6859" t="str">
        <f t="shared" si="430"/>
        <v>New Mexico</v>
      </c>
      <c r="K6859" t="s">
        <v>2214</v>
      </c>
      <c r="L6859" t="str">
        <f t="shared" si="431"/>
        <v>Hobbs</v>
      </c>
      <c r="M6859" t="s">
        <v>22</v>
      </c>
      <c r="N6859" t="str">
        <f>IF(M6859="", "", IFERROR(VLOOKUP(M6859, Data!$A$1:$B$5, 2, 0), "Unkown fuel"))</f>
        <v>very harmful</v>
      </c>
      <c r="O6859" t="s">
        <v>23</v>
      </c>
      <c r="P6859" t="s">
        <v>24</v>
      </c>
      <c r="Q6859" t="s">
        <v>25</v>
      </c>
      <c r="R6859" t="s">
        <v>263</v>
      </c>
      <c r="S6859">
        <v>1248</v>
      </c>
      <c r="T6859" t="s">
        <v>48</v>
      </c>
      <c r="U6859" t="s">
        <v>209</v>
      </c>
      <c r="V6859">
        <v>5</v>
      </c>
      <c r="W6859" t="s">
        <v>1179</v>
      </c>
    </row>
    <row r="6860" spans="1:23" x14ac:dyDescent="0.3">
      <c r="A6860">
        <v>7053</v>
      </c>
      <c r="B6860" t="s">
        <v>88</v>
      </c>
      <c r="C6860">
        <v>2019</v>
      </c>
      <c r="D6860">
        <f t="shared" ca="1" si="428"/>
        <v>4</v>
      </c>
      <c r="E6860" s="5">
        <v>670000</v>
      </c>
      <c r="F6860">
        <v>53534</v>
      </c>
      <c r="G6860" t="s">
        <v>56</v>
      </c>
      <c r="H6860" t="str">
        <f t="shared" si="429"/>
        <v>West</v>
      </c>
      <c r="I6860" t="s">
        <v>758</v>
      </c>
      <c r="J6860" t="str">
        <f t="shared" si="430"/>
        <v>New Mexico</v>
      </c>
      <c r="K6860" t="s">
        <v>2003</v>
      </c>
      <c r="L6860" t="str">
        <f t="shared" si="431"/>
        <v>Farmington</v>
      </c>
      <c r="M6860" t="s">
        <v>22</v>
      </c>
      <c r="N6860" t="str">
        <f>IF(M6860="", "", IFERROR(VLOOKUP(M6860, Data!$A$1:$B$5, 2, 0), "Unkown fuel"))</f>
        <v>very harmful</v>
      </c>
      <c r="O6860" t="s">
        <v>23</v>
      </c>
      <c r="P6860" t="s">
        <v>24</v>
      </c>
      <c r="Q6860" t="s">
        <v>25</v>
      </c>
      <c r="R6860" t="s">
        <v>489</v>
      </c>
      <c r="S6860">
        <v>2523</v>
      </c>
      <c r="T6860" t="s">
        <v>309</v>
      </c>
      <c r="U6860" t="s">
        <v>490</v>
      </c>
      <c r="V6860">
        <v>7</v>
      </c>
      <c r="W6860" t="s">
        <v>1179</v>
      </c>
    </row>
    <row r="6861" spans="1:23" x14ac:dyDescent="0.3">
      <c r="A6861">
        <v>7054</v>
      </c>
      <c r="B6861" t="s">
        <v>109</v>
      </c>
      <c r="C6861">
        <v>2019</v>
      </c>
      <c r="D6861">
        <f t="shared" ca="1" si="428"/>
        <v>4</v>
      </c>
      <c r="E6861" s="5">
        <v>530000</v>
      </c>
      <c r="F6861">
        <v>20000</v>
      </c>
      <c r="G6861" t="s">
        <v>56</v>
      </c>
      <c r="H6861" t="str">
        <f t="shared" si="429"/>
        <v>West</v>
      </c>
      <c r="I6861" t="s">
        <v>758</v>
      </c>
      <c r="J6861" t="str">
        <f t="shared" si="430"/>
        <v>New Mexico</v>
      </c>
      <c r="K6861" t="s">
        <v>2214</v>
      </c>
      <c r="L6861" t="str">
        <f t="shared" si="431"/>
        <v>Hobbs</v>
      </c>
      <c r="M6861" t="s">
        <v>41</v>
      </c>
      <c r="N6861" t="str">
        <f>IF(M6861="", "", IFERROR(VLOOKUP(M6861, Data!$A$1:$B$5, 2, 0), "Unkown fuel"))</f>
        <v>harmful</v>
      </c>
      <c r="O6861" t="s">
        <v>23</v>
      </c>
      <c r="P6861" t="s">
        <v>24</v>
      </c>
      <c r="Q6861" t="s">
        <v>25</v>
      </c>
      <c r="R6861" t="s">
        <v>110</v>
      </c>
      <c r="S6861">
        <v>1199</v>
      </c>
      <c r="T6861" t="s">
        <v>111</v>
      </c>
      <c r="U6861" t="s">
        <v>112</v>
      </c>
      <c r="V6861">
        <v>5</v>
      </c>
      <c r="W6861" t="s">
        <v>1179</v>
      </c>
    </row>
    <row r="6862" spans="1:23" x14ac:dyDescent="0.3">
      <c r="A6862">
        <v>7055</v>
      </c>
      <c r="B6862" t="s">
        <v>120</v>
      </c>
      <c r="C6862">
        <v>2012</v>
      </c>
      <c r="D6862">
        <f t="shared" ca="1" si="428"/>
        <v>11</v>
      </c>
      <c r="E6862" s="5">
        <v>150000</v>
      </c>
      <c r="F6862">
        <v>70000</v>
      </c>
      <c r="G6862" t="s">
        <v>56</v>
      </c>
      <c r="H6862" t="str">
        <f t="shared" si="429"/>
        <v>West</v>
      </c>
      <c r="I6862" t="s">
        <v>758</v>
      </c>
      <c r="J6862" t="str">
        <f t="shared" si="430"/>
        <v>New Mexico</v>
      </c>
      <c r="K6862" t="s">
        <v>2214</v>
      </c>
      <c r="L6862" t="str">
        <f t="shared" si="431"/>
        <v>Hobbs</v>
      </c>
      <c r="M6862" t="s">
        <v>22</v>
      </c>
      <c r="N6862" t="str">
        <f>IF(M6862="", "", IFERROR(VLOOKUP(M6862, Data!$A$1:$B$5, 2, 0), "Unkown fuel"))</f>
        <v>very harmful</v>
      </c>
      <c r="O6862" t="s">
        <v>23</v>
      </c>
      <c r="P6862" t="s">
        <v>24</v>
      </c>
      <c r="Q6862" t="s">
        <v>33</v>
      </c>
      <c r="R6862" t="s">
        <v>583</v>
      </c>
      <c r="S6862">
        <v>936</v>
      </c>
      <c r="T6862" t="s">
        <v>584</v>
      </c>
      <c r="U6862" t="s">
        <v>585</v>
      </c>
      <c r="V6862">
        <v>5</v>
      </c>
      <c r="W6862" t="s">
        <v>1179</v>
      </c>
    </row>
    <row r="6863" spans="1:23" x14ac:dyDescent="0.3">
      <c r="A6863">
        <v>7056</v>
      </c>
      <c r="B6863" t="s">
        <v>88</v>
      </c>
      <c r="C6863">
        <v>2013</v>
      </c>
      <c r="D6863">
        <f t="shared" ca="1" si="428"/>
        <v>10</v>
      </c>
      <c r="E6863" s="5">
        <v>550000</v>
      </c>
      <c r="F6863">
        <v>70000</v>
      </c>
      <c r="G6863" t="s">
        <v>56</v>
      </c>
      <c r="H6863" t="str">
        <f t="shared" si="429"/>
        <v>West</v>
      </c>
      <c r="I6863" t="s">
        <v>758</v>
      </c>
      <c r="J6863" t="str">
        <f t="shared" si="430"/>
        <v>New Mexico</v>
      </c>
      <c r="K6863" t="s">
        <v>2003</v>
      </c>
      <c r="L6863" t="str">
        <f t="shared" si="431"/>
        <v>Farmington</v>
      </c>
      <c r="M6863" t="s">
        <v>22</v>
      </c>
      <c r="N6863" t="str">
        <f>IF(M6863="", "", IFERROR(VLOOKUP(M6863, Data!$A$1:$B$5, 2, 0), "Unkown fuel"))</f>
        <v>very harmful</v>
      </c>
      <c r="O6863" t="s">
        <v>23</v>
      </c>
      <c r="P6863" t="s">
        <v>24</v>
      </c>
      <c r="Q6863" t="s">
        <v>42</v>
      </c>
      <c r="R6863" t="s">
        <v>282</v>
      </c>
      <c r="S6863">
        <v>2179</v>
      </c>
      <c r="T6863" t="s">
        <v>446</v>
      </c>
      <c r="U6863" t="s">
        <v>447</v>
      </c>
      <c r="V6863">
        <v>7</v>
      </c>
      <c r="W6863" t="s">
        <v>1179</v>
      </c>
    </row>
    <row r="6864" spans="1:23" x14ac:dyDescent="0.3">
      <c r="A6864">
        <v>7057</v>
      </c>
      <c r="B6864" t="s">
        <v>88</v>
      </c>
      <c r="C6864">
        <v>2015</v>
      </c>
      <c r="D6864">
        <f t="shared" ca="1" si="428"/>
        <v>8</v>
      </c>
      <c r="E6864" s="5">
        <v>650000</v>
      </c>
      <c r="F6864">
        <v>150000</v>
      </c>
      <c r="G6864" t="s">
        <v>56</v>
      </c>
      <c r="H6864" t="str">
        <f t="shared" si="429"/>
        <v>West</v>
      </c>
      <c r="I6864" t="s">
        <v>758</v>
      </c>
      <c r="J6864" t="str">
        <f t="shared" si="430"/>
        <v>New Mexico</v>
      </c>
      <c r="K6864" t="s">
        <v>2003</v>
      </c>
      <c r="L6864" t="str">
        <f t="shared" si="431"/>
        <v>Farmington</v>
      </c>
      <c r="M6864" t="s">
        <v>22</v>
      </c>
      <c r="N6864" t="str">
        <f>IF(M6864="", "", IFERROR(VLOOKUP(M6864, Data!$A$1:$B$5, 2, 0), "Unkown fuel"))</f>
        <v>very harmful</v>
      </c>
      <c r="O6864" t="s">
        <v>23</v>
      </c>
      <c r="P6864" t="s">
        <v>24</v>
      </c>
      <c r="Q6864" t="s">
        <v>25</v>
      </c>
      <c r="R6864" t="s">
        <v>605</v>
      </c>
      <c r="S6864">
        <v>1997</v>
      </c>
      <c r="T6864" t="s">
        <v>271</v>
      </c>
      <c r="U6864" t="s">
        <v>615</v>
      </c>
      <c r="V6864">
        <v>7</v>
      </c>
      <c r="W6864" t="s">
        <v>1179</v>
      </c>
    </row>
    <row r="6865" spans="1:23" x14ac:dyDescent="0.3">
      <c r="A6865">
        <v>7058</v>
      </c>
      <c r="B6865" t="s">
        <v>109</v>
      </c>
      <c r="C6865">
        <v>2012</v>
      </c>
      <c r="D6865">
        <f t="shared" ca="1" si="428"/>
        <v>11</v>
      </c>
      <c r="E6865" s="5">
        <v>180000</v>
      </c>
      <c r="F6865">
        <v>100000</v>
      </c>
      <c r="G6865" t="s">
        <v>56</v>
      </c>
      <c r="H6865" t="str">
        <f t="shared" si="429"/>
        <v>West</v>
      </c>
      <c r="I6865" t="s">
        <v>758</v>
      </c>
      <c r="J6865" t="str">
        <f t="shared" si="430"/>
        <v>New Mexico</v>
      </c>
      <c r="K6865" t="s">
        <v>2214</v>
      </c>
      <c r="L6865" t="str">
        <f t="shared" si="431"/>
        <v>Hobbs</v>
      </c>
      <c r="M6865" t="s">
        <v>22</v>
      </c>
      <c r="N6865" t="str">
        <f>IF(M6865="", "", IFERROR(VLOOKUP(M6865, Data!$A$1:$B$5, 2, 0), "Unkown fuel"))</f>
        <v>very harmful</v>
      </c>
      <c r="O6865" t="s">
        <v>23</v>
      </c>
      <c r="P6865" t="s">
        <v>24</v>
      </c>
      <c r="Q6865" t="s">
        <v>33</v>
      </c>
      <c r="R6865" t="s">
        <v>418</v>
      </c>
      <c r="S6865">
        <v>1405</v>
      </c>
      <c r="T6865" t="s">
        <v>458</v>
      </c>
      <c r="U6865" t="s">
        <v>459</v>
      </c>
      <c r="V6865">
        <v>5</v>
      </c>
      <c r="W6865" t="s">
        <v>1179</v>
      </c>
    </row>
    <row r="6866" spans="1:23" x14ac:dyDescent="0.3">
      <c r="A6866">
        <v>7059</v>
      </c>
      <c r="B6866" t="s">
        <v>88</v>
      </c>
      <c r="C6866">
        <v>2015</v>
      </c>
      <c r="D6866">
        <f t="shared" ca="1" si="428"/>
        <v>8</v>
      </c>
      <c r="E6866" s="5">
        <v>585000</v>
      </c>
      <c r="F6866">
        <v>50000</v>
      </c>
      <c r="G6866" t="s">
        <v>38</v>
      </c>
      <c r="H6866" t="str">
        <f t="shared" si="429"/>
        <v>Central</v>
      </c>
      <c r="I6866" t="s">
        <v>70</v>
      </c>
      <c r="J6866" t="str">
        <f t="shared" si="430"/>
        <v>Texas</v>
      </c>
      <c r="K6866" t="s">
        <v>904</v>
      </c>
      <c r="L6866" t="str">
        <f t="shared" si="431"/>
        <v>Cedar Park</v>
      </c>
      <c r="M6866" t="s">
        <v>22</v>
      </c>
      <c r="N6866" t="str">
        <f>IF(M6866="", "", IFERROR(VLOOKUP(M6866, Data!$A$1:$B$5, 2, 0), "Unkown fuel"))</f>
        <v>very harmful</v>
      </c>
      <c r="O6866" t="s">
        <v>23</v>
      </c>
      <c r="P6866" t="s">
        <v>24</v>
      </c>
      <c r="Q6866" t="s">
        <v>25</v>
      </c>
      <c r="R6866" t="s">
        <v>478</v>
      </c>
      <c r="S6866">
        <v>2498</v>
      </c>
      <c r="T6866" t="s">
        <v>479</v>
      </c>
      <c r="U6866" t="s">
        <v>480</v>
      </c>
      <c r="V6866">
        <v>7</v>
      </c>
      <c r="W6866" t="s">
        <v>1179</v>
      </c>
    </row>
    <row r="6867" spans="1:23" x14ac:dyDescent="0.3">
      <c r="A6867">
        <v>7060</v>
      </c>
      <c r="B6867" t="s">
        <v>46</v>
      </c>
      <c r="C6867">
        <v>2013</v>
      </c>
      <c r="D6867">
        <f t="shared" ca="1" si="428"/>
        <v>10</v>
      </c>
      <c r="E6867" s="5">
        <v>345000</v>
      </c>
      <c r="F6867">
        <v>120000</v>
      </c>
      <c r="G6867" t="s">
        <v>38</v>
      </c>
      <c r="H6867" t="str">
        <f t="shared" si="429"/>
        <v>Central</v>
      </c>
      <c r="I6867" t="s">
        <v>70</v>
      </c>
      <c r="J6867" t="str">
        <f t="shared" si="430"/>
        <v>Texas</v>
      </c>
      <c r="K6867" t="s">
        <v>904</v>
      </c>
      <c r="L6867" t="str">
        <f t="shared" si="431"/>
        <v>Cedar Park</v>
      </c>
      <c r="M6867" t="s">
        <v>41</v>
      </c>
      <c r="N6867" t="str">
        <f>IF(M6867="", "", IFERROR(VLOOKUP(M6867, Data!$A$1:$B$5, 2, 0), "Unkown fuel"))</f>
        <v>harmful</v>
      </c>
      <c r="O6867" t="s">
        <v>23</v>
      </c>
      <c r="P6867" t="s">
        <v>24</v>
      </c>
      <c r="Q6867" t="s">
        <v>33</v>
      </c>
      <c r="R6867" t="s">
        <v>164</v>
      </c>
      <c r="S6867">
        <v>1197</v>
      </c>
      <c r="T6867" t="s">
        <v>258</v>
      </c>
      <c r="U6867" t="s">
        <v>259</v>
      </c>
      <c r="V6867">
        <v>5</v>
      </c>
      <c r="W6867" t="s">
        <v>1179</v>
      </c>
    </row>
    <row r="6868" spans="1:23" x14ac:dyDescent="0.3">
      <c r="A6868">
        <v>7061</v>
      </c>
      <c r="B6868" t="s">
        <v>18</v>
      </c>
      <c r="C6868">
        <v>2013</v>
      </c>
      <c r="D6868">
        <f t="shared" ca="1" si="428"/>
        <v>10</v>
      </c>
      <c r="E6868" s="5">
        <v>350000</v>
      </c>
      <c r="F6868">
        <v>110000</v>
      </c>
      <c r="G6868" t="s">
        <v>38</v>
      </c>
      <c r="H6868" t="str">
        <f t="shared" si="429"/>
        <v>Central</v>
      </c>
      <c r="I6868" t="s">
        <v>70</v>
      </c>
      <c r="J6868" t="str">
        <f t="shared" si="430"/>
        <v>Texas</v>
      </c>
      <c r="K6868" t="s">
        <v>904</v>
      </c>
      <c r="L6868" t="str">
        <f t="shared" si="431"/>
        <v>Cedar Park</v>
      </c>
      <c r="M6868" t="s">
        <v>22</v>
      </c>
      <c r="N6868" t="str">
        <f>IF(M6868="", "", IFERROR(VLOOKUP(M6868, Data!$A$1:$B$5, 2, 0), "Unkown fuel"))</f>
        <v>very harmful</v>
      </c>
      <c r="O6868" t="s">
        <v>23</v>
      </c>
      <c r="P6868" t="s">
        <v>24</v>
      </c>
      <c r="Q6868" t="s">
        <v>42</v>
      </c>
      <c r="R6868" t="s">
        <v>230</v>
      </c>
      <c r="S6868">
        <v>1248</v>
      </c>
      <c r="T6868" t="s">
        <v>27</v>
      </c>
      <c r="U6868" t="s">
        <v>28</v>
      </c>
      <c r="V6868">
        <v>5</v>
      </c>
      <c r="W6868" t="s">
        <v>1179</v>
      </c>
    </row>
    <row r="6869" spans="1:23" x14ac:dyDescent="0.3">
      <c r="A6869">
        <v>7062</v>
      </c>
      <c r="B6869" t="s">
        <v>37</v>
      </c>
      <c r="C6869">
        <v>2016</v>
      </c>
      <c r="D6869">
        <f t="shared" ca="1" si="428"/>
        <v>7</v>
      </c>
      <c r="E6869" s="5">
        <v>725000</v>
      </c>
      <c r="F6869">
        <v>140000</v>
      </c>
      <c r="G6869" t="s">
        <v>38</v>
      </c>
      <c r="H6869" t="str">
        <f t="shared" si="429"/>
        <v>Central</v>
      </c>
      <c r="I6869" t="s">
        <v>70</v>
      </c>
      <c r="J6869" t="str">
        <f t="shared" si="430"/>
        <v>Texas</v>
      </c>
      <c r="K6869" t="s">
        <v>2408</v>
      </c>
      <c r="L6869" t="str">
        <f t="shared" si="431"/>
        <v>Channelview</v>
      </c>
      <c r="M6869" t="s">
        <v>41</v>
      </c>
      <c r="N6869" t="str">
        <f>IF(M6869="", "", IFERROR(VLOOKUP(M6869, Data!$A$1:$B$5, 2, 0), "Unkown fuel"))</f>
        <v>harmful</v>
      </c>
      <c r="O6869" t="s">
        <v>23</v>
      </c>
      <c r="P6869" t="s">
        <v>24</v>
      </c>
      <c r="Q6869" t="s">
        <v>25</v>
      </c>
      <c r="R6869" t="s">
        <v>605</v>
      </c>
      <c r="S6869">
        <v>1497</v>
      </c>
      <c r="T6869" t="s">
        <v>160</v>
      </c>
      <c r="U6869" t="s">
        <v>161</v>
      </c>
      <c r="V6869">
        <v>7</v>
      </c>
      <c r="W6869" t="s">
        <v>1179</v>
      </c>
    </row>
    <row r="6870" spans="1:23" x14ac:dyDescent="0.3">
      <c r="A6870">
        <v>7063</v>
      </c>
      <c r="B6870" t="s">
        <v>109</v>
      </c>
      <c r="C6870">
        <v>2012</v>
      </c>
      <c r="D6870">
        <f t="shared" ca="1" si="428"/>
        <v>11</v>
      </c>
      <c r="E6870" s="5">
        <v>250000</v>
      </c>
      <c r="F6870">
        <v>120000</v>
      </c>
      <c r="G6870" t="s">
        <v>38</v>
      </c>
      <c r="H6870" t="str">
        <f t="shared" si="429"/>
        <v>Central</v>
      </c>
      <c r="I6870" t="s">
        <v>70</v>
      </c>
      <c r="J6870" t="str">
        <f t="shared" si="430"/>
        <v>Texas</v>
      </c>
      <c r="K6870" t="s">
        <v>2408</v>
      </c>
      <c r="L6870" t="str">
        <f t="shared" si="431"/>
        <v>Channelview</v>
      </c>
      <c r="M6870" t="s">
        <v>22</v>
      </c>
      <c r="N6870" t="str">
        <f>IF(M6870="", "", IFERROR(VLOOKUP(M6870, Data!$A$1:$B$5, 2, 0), "Unkown fuel"))</f>
        <v>very harmful</v>
      </c>
      <c r="O6870" t="s">
        <v>23</v>
      </c>
      <c r="P6870" t="s">
        <v>24</v>
      </c>
      <c r="Q6870" t="s">
        <v>25</v>
      </c>
      <c r="R6870" t="s">
        <v>602</v>
      </c>
      <c r="S6870">
        <v>1405</v>
      </c>
      <c r="T6870" t="s">
        <v>458</v>
      </c>
      <c r="U6870" t="s">
        <v>287</v>
      </c>
      <c r="V6870">
        <v>7</v>
      </c>
      <c r="W6870" t="s">
        <v>1179</v>
      </c>
    </row>
    <row r="6871" spans="1:23" x14ac:dyDescent="0.3">
      <c r="A6871">
        <v>7064</v>
      </c>
      <c r="B6871" t="s">
        <v>18</v>
      </c>
      <c r="C6871">
        <v>2002</v>
      </c>
      <c r="D6871">
        <f t="shared" ca="1" si="428"/>
        <v>21</v>
      </c>
      <c r="E6871" s="5">
        <v>45000</v>
      </c>
      <c r="F6871">
        <v>70000</v>
      </c>
      <c r="G6871" t="s">
        <v>38</v>
      </c>
      <c r="H6871" t="str">
        <f t="shared" si="429"/>
        <v>Central</v>
      </c>
      <c r="I6871" t="s">
        <v>70</v>
      </c>
      <c r="J6871" t="str">
        <f t="shared" si="430"/>
        <v>Texas</v>
      </c>
      <c r="K6871" t="s">
        <v>2408</v>
      </c>
      <c r="L6871" t="str">
        <f t="shared" si="431"/>
        <v>Channelview</v>
      </c>
      <c r="M6871" t="s">
        <v>41</v>
      </c>
      <c r="N6871" t="str">
        <f>IF(M6871="", "", IFERROR(VLOOKUP(M6871, Data!$A$1:$B$5, 2, 0), "Unkown fuel"))</f>
        <v>harmful</v>
      </c>
      <c r="O6871" t="s">
        <v>23</v>
      </c>
      <c r="P6871" t="s">
        <v>24</v>
      </c>
      <c r="Q6871" t="s">
        <v>33</v>
      </c>
      <c r="R6871" t="s">
        <v>50</v>
      </c>
      <c r="S6871">
        <v>796</v>
      </c>
      <c r="T6871" t="s">
        <v>63</v>
      </c>
      <c r="U6871" t="s">
        <v>64</v>
      </c>
      <c r="V6871">
        <v>4</v>
      </c>
      <c r="W6871" t="s">
        <v>1179</v>
      </c>
    </row>
    <row r="6872" spans="1:23" x14ac:dyDescent="0.3">
      <c r="A6872">
        <v>7065</v>
      </c>
      <c r="B6872" t="s">
        <v>65</v>
      </c>
      <c r="C6872">
        <v>2007</v>
      </c>
      <c r="D6872">
        <f t="shared" ca="1" si="428"/>
        <v>16</v>
      </c>
      <c r="E6872" s="5">
        <v>409999</v>
      </c>
      <c r="F6872">
        <v>248119</v>
      </c>
      <c r="G6872" t="s">
        <v>38</v>
      </c>
      <c r="H6872" t="str">
        <f t="shared" si="429"/>
        <v>Central</v>
      </c>
      <c r="I6872" t="s">
        <v>70</v>
      </c>
      <c r="J6872" t="str">
        <f t="shared" si="430"/>
        <v>Texas</v>
      </c>
      <c r="K6872" t="s">
        <v>2408</v>
      </c>
      <c r="L6872" t="str">
        <f t="shared" si="431"/>
        <v>Channelview</v>
      </c>
      <c r="M6872" t="s">
        <v>22</v>
      </c>
      <c r="N6872" t="str">
        <f>IF(M6872="", "", IFERROR(VLOOKUP(M6872, Data!$A$1:$B$5, 2, 0), "Unkown fuel"))</f>
        <v>very harmful</v>
      </c>
      <c r="O6872" t="s">
        <v>23</v>
      </c>
      <c r="P6872" t="s">
        <v>24</v>
      </c>
      <c r="Q6872" t="s">
        <v>304</v>
      </c>
      <c r="R6872" t="s">
        <v>475</v>
      </c>
      <c r="S6872">
        <v>2494</v>
      </c>
      <c r="T6872" t="s">
        <v>476</v>
      </c>
      <c r="U6872" t="s">
        <v>477</v>
      </c>
      <c r="V6872">
        <v>8</v>
      </c>
      <c r="W6872" t="s">
        <v>1179</v>
      </c>
    </row>
    <row r="6873" spans="1:23" x14ac:dyDescent="0.3">
      <c r="A6873">
        <v>7066</v>
      </c>
      <c r="B6873" t="s">
        <v>75</v>
      </c>
      <c r="C6873">
        <v>2017</v>
      </c>
      <c r="D6873">
        <f t="shared" ca="1" si="428"/>
        <v>6</v>
      </c>
      <c r="E6873" s="5">
        <v>325000</v>
      </c>
      <c r="F6873">
        <v>16500</v>
      </c>
      <c r="G6873" t="s">
        <v>38</v>
      </c>
      <c r="H6873" t="str">
        <f t="shared" si="429"/>
        <v>Central</v>
      </c>
      <c r="I6873" t="s">
        <v>70</v>
      </c>
      <c r="J6873" t="str">
        <f t="shared" si="430"/>
        <v>Texas</v>
      </c>
      <c r="K6873" t="s">
        <v>2408</v>
      </c>
      <c r="L6873" t="str">
        <f t="shared" si="431"/>
        <v>Channelview</v>
      </c>
      <c r="M6873" t="s">
        <v>41</v>
      </c>
      <c r="N6873" t="str">
        <f>IF(M6873="", "", IFERROR(VLOOKUP(M6873, Data!$A$1:$B$5, 2, 0), "Unkown fuel"))</f>
        <v>harmful</v>
      </c>
      <c r="O6873" t="s">
        <v>23</v>
      </c>
      <c r="P6873" t="s">
        <v>24</v>
      </c>
      <c r="Q6873" t="s">
        <v>33</v>
      </c>
      <c r="R6873" t="s">
        <v>305</v>
      </c>
      <c r="S6873">
        <v>999</v>
      </c>
      <c r="T6873" t="s">
        <v>86</v>
      </c>
      <c r="U6873" t="s">
        <v>306</v>
      </c>
      <c r="V6873">
        <v>5</v>
      </c>
      <c r="W6873" t="s">
        <v>1179</v>
      </c>
    </row>
    <row r="6874" spans="1:23" x14ac:dyDescent="0.3">
      <c r="A6874">
        <v>7067</v>
      </c>
      <c r="B6874" t="s">
        <v>18</v>
      </c>
      <c r="C6874">
        <v>2016</v>
      </c>
      <c r="D6874">
        <f t="shared" ca="1" si="428"/>
        <v>7</v>
      </c>
      <c r="E6874" s="5">
        <v>350000</v>
      </c>
      <c r="F6874">
        <v>9900</v>
      </c>
      <c r="G6874" t="s">
        <v>38</v>
      </c>
      <c r="H6874" t="str">
        <f t="shared" si="429"/>
        <v>Central</v>
      </c>
      <c r="I6874" t="s">
        <v>70</v>
      </c>
      <c r="J6874" t="str">
        <f t="shared" si="430"/>
        <v>Texas</v>
      </c>
      <c r="K6874" t="s">
        <v>2408</v>
      </c>
      <c r="L6874" t="str">
        <f t="shared" si="431"/>
        <v>Channelview</v>
      </c>
      <c r="M6874" t="s">
        <v>41</v>
      </c>
      <c r="N6874" t="str">
        <f>IF(M6874="", "", IFERROR(VLOOKUP(M6874, Data!$A$1:$B$5, 2, 0), "Unkown fuel"))</f>
        <v>harmful</v>
      </c>
      <c r="O6874" t="s">
        <v>23</v>
      </c>
      <c r="P6874" t="s">
        <v>24</v>
      </c>
      <c r="Q6874" t="s">
        <v>25</v>
      </c>
      <c r="R6874" t="s">
        <v>140</v>
      </c>
      <c r="S6874">
        <v>998</v>
      </c>
      <c r="T6874" t="s">
        <v>166</v>
      </c>
      <c r="U6874" t="s">
        <v>141</v>
      </c>
      <c r="V6874">
        <v>5</v>
      </c>
      <c r="W6874" t="s">
        <v>1179</v>
      </c>
    </row>
    <row r="6875" spans="1:23" x14ac:dyDescent="0.3">
      <c r="A6875">
        <v>7068</v>
      </c>
      <c r="B6875" t="s">
        <v>18</v>
      </c>
      <c r="C6875">
        <v>2012</v>
      </c>
      <c r="D6875">
        <f t="shared" ca="1" si="428"/>
        <v>11</v>
      </c>
      <c r="E6875" s="5">
        <v>180000</v>
      </c>
      <c r="F6875">
        <v>80000</v>
      </c>
      <c r="G6875" t="s">
        <v>38</v>
      </c>
      <c r="H6875" t="str">
        <f t="shared" si="429"/>
        <v>Central</v>
      </c>
      <c r="I6875" t="s">
        <v>70</v>
      </c>
      <c r="J6875" t="str">
        <f t="shared" si="430"/>
        <v>Texas</v>
      </c>
      <c r="K6875" t="s">
        <v>2409</v>
      </c>
      <c r="L6875" t="str">
        <f t="shared" si="431"/>
        <v>Cleburne</v>
      </c>
      <c r="M6875" t="s">
        <v>41</v>
      </c>
      <c r="N6875" t="str">
        <f>IF(M6875="", "", IFERROR(VLOOKUP(M6875, Data!$A$1:$B$5, 2, 0), "Unkown fuel"))</f>
        <v>harmful</v>
      </c>
      <c r="O6875" t="s">
        <v>23</v>
      </c>
      <c r="P6875" t="s">
        <v>24</v>
      </c>
      <c r="Q6875" t="s">
        <v>42</v>
      </c>
      <c r="R6875" t="s">
        <v>96</v>
      </c>
      <c r="S6875">
        <v>796</v>
      </c>
      <c r="T6875" t="s">
        <v>97</v>
      </c>
      <c r="U6875" t="s">
        <v>98</v>
      </c>
      <c r="V6875">
        <v>5</v>
      </c>
      <c r="W6875" t="s">
        <v>1179</v>
      </c>
    </row>
    <row r="6876" spans="1:23" x14ac:dyDescent="0.3">
      <c r="A6876">
        <v>7069</v>
      </c>
      <c r="B6876" t="s">
        <v>631</v>
      </c>
      <c r="C6876">
        <v>2010</v>
      </c>
      <c r="D6876">
        <f t="shared" ca="1" si="428"/>
        <v>13</v>
      </c>
      <c r="E6876" s="5">
        <v>150000</v>
      </c>
      <c r="F6876">
        <v>100000</v>
      </c>
      <c r="G6876" t="s">
        <v>38</v>
      </c>
      <c r="H6876" t="str">
        <f t="shared" si="429"/>
        <v>Central</v>
      </c>
      <c r="I6876" t="s">
        <v>70</v>
      </c>
      <c r="J6876" t="str">
        <f t="shared" si="430"/>
        <v>Texas</v>
      </c>
      <c r="K6876" t="s">
        <v>2408</v>
      </c>
      <c r="L6876" t="str">
        <f t="shared" si="431"/>
        <v>Channelview</v>
      </c>
      <c r="M6876" t="s">
        <v>41</v>
      </c>
      <c r="N6876" t="str">
        <f>IF(M6876="", "", IFERROR(VLOOKUP(M6876, Data!$A$1:$B$5, 2, 0), "Unkown fuel"))</f>
        <v>harmful</v>
      </c>
      <c r="O6876" t="s">
        <v>23</v>
      </c>
      <c r="P6876" t="s">
        <v>24</v>
      </c>
      <c r="Q6876" t="s">
        <v>33</v>
      </c>
      <c r="R6876" t="s">
        <v>155</v>
      </c>
      <c r="S6876">
        <v>1368</v>
      </c>
      <c r="T6876" t="s">
        <v>48</v>
      </c>
      <c r="U6876" t="s">
        <v>1377</v>
      </c>
      <c r="V6876">
        <v>5</v>
      </c>
      <c r="W6876" t="s">
        <v>1179</v>
      </c>
    </row>
    <row r="6877" spans="1:23" x14ac:dyDescent="0.3">
      <c r="A6877">
        <v>7070</v>
      </c>
      <c r="B6877" t="s">
        <v>18</v>
      </c>
      <c r="C6877">
        <v>2020</v>
      </c>
      <c r="D6877">
        <f t="shared" ca="1" si="428"/>
        <v>3</v>
      </c>
      <c r="E6877" s="5">
        <v>700000</v>
      </c>
      <c r="F6877">
        <v>20000</v>
      </c>
      <c r="G6877" t="s">
        <v>124</v>
      </c>
      <c r="H6877" t="str">
        <f t="shared" si="429"/>
        <v>South</v>
      </c>
      <c r="I6877" t="s">
        <v>196</v>
      </c>
      <c r="J6877" t="str">
        <f t="shared" si="430"/>
        <v>Florida</v>
      </c>
      <c r="K6877" t="s">
        <v>1971</v>
      </c>
      <c r="L6877" t="str">
        <f t="shared" si="431"/>
        <v>Oakland Park</v>
      </c>
      <c r="M6877" t="s">
        <v>41</v>
      </c>
      <c r="N6877" t="str">
        <f>IF(M6877="", "", IFERROR(VLOOKUP(M6877, Data!$A$1:$B$5, 2, 0), "Unkown fuel"))</f>
        <v>harmful</v>
      </c>
      <c r="O6877" t="s">
        <v>23</v>
      </c>
      <c r="P6877" t="s">
        <v>24</v>
      </c>
      <c r="Q6877" t="s">
        <v>25</v>
      </c>
      <c r="R6877" t="s">
        <v>1234</v>
      </c>
      <c r="S6877">
        <v>1197</v>
      </c>
      <c r="T6877" t="s">
        <v>94</v>
      </c>
      <c r="U6877" t="s">
        <v>1235</v>
      </c>
      <c r="V6877">
        <v>5</v>
      </c>
      <c r="W6877" t="s">
        <v>1179</v>
      </c>
    </row>
    <row r="6878" spans="1:23" x14ac:dyDescent="0.3">
      <c r="A6878">
        <v>7071</v>
      </c>
      <c r="B6878" t="s">
        <v>18</v>
      </c>
      <c r="C6878">
        <v>2016</v>
      </c>
      <c r="D6878">
        <f t="shared" ca="1" si="428"/>
        <v>7</v>
      </c>
      <c r="E6878" s="5">
        <v>795000</v>
      </c>
      <c r="F6878">
        <v>90000</v>
      </c>
      <c r="G6878" t="s">
        <v>124</v>
      </c>
      <c r="H6878" t="str">
        <f t="shared" si="429"/>
        <v>South</v>
      </c>
      <c r="I6878" t="s">
        <v>196</v>
      </c>
      <c r="J6878" t="str">
        <f t="shared" si="430"/>
        <v>Florida</v>
      </c>
      <c r="K6878" t="s">
        <v>1971</v>
      </c>
      <c r="L6878" t="str">
        <f t="shared" si="431"/>
        <v>Oakland Park</v>
      </c>
      <c r="M6878" t="s">
        <v>22</v>
      </c>
      <c r="N6878" t="str">
        <f>IF(M6878="", "", IFERROR(VLOOKUP(M6878, Data!$A$1:$B$5, 2, 0), "Unkown fuel"))</f>
        <v>very harmful</v>
      </c>
      <c r="O6878" t="s">
        <v>23</v>
      </c>
      <c r="P6878" t="s">
        <v>24</v>
      </c>
      <c r="Q6878" t="s">
        <v>25</v>
      </c>
      <c r="R6878" t="s">
        <v>415</v>
      </c>
      <c r="S6878">
        <v>1248</v>
      </c>
      <c r="T6878" t="s">
        <v>94</v>
      </c>
      <c r="U6878" t="s">
        <v>95</v>
      </c>
      <c r="V6878">
        <v>5</v>
      </c>
      <c r="W6878" t="s">
        <v>1179</v>
      </c>
    </row>
    <row r="6879" spans="1:23" x14ac:dyDescent="0.3">
      <c r="A6879">
        <v>7072</v>
      </c>
      <c r="B6879" t="s">
        <v>88</v>
      </c>
      <c r="C6879">
        <v>2019</v>
      </c>
      <c r="D6879">
        <f t="shared" ca="1" si="428"/>
        <v>4</v>
      </c>
      <c r="E6879" s="5">
        <v>950000</v>
      </c>
      <c r="F6879">
        <v>15000</v>
      </c>
      <c r="G6879" t="s">
        <v>56</v>
      </c>
      <c r="H6879" t="str">
        <f t="shared" si="429"/>
        <v>West</v>
      </c>
      <c r="I6879" t="s">
        <v>869</v>
      </c>
      <c r="J6879" t="str">
        <f t="shared" si="430"/>
        <v>Idaho</v>
      </c>
      <c r="K6879" t="s">
        <v>2298</v>
      </c>
      <c r="L6879" t="str">
        <f t="shared" si="431"/>
        <v>Caldwell</v>
      </c>
      <c r="M6879" t="s">
        <v>22</v>
      </c>
      <c r="N6879" t="str">
        <f>IF(M6879="", "", IFERROR(VLOOKUP(M6879, Data!$A$1:$B$5, 2, 0), "Unkown fuel"))</f>
        <v>very harmful</v>
      </c>
      <c r="O6879" t="s">
        <v>23</v>
      </c>
      <c r="P6879" t="s">
        <v>24</v>
      </c>
      <c r="Q6879" t="s">
        <v>25</v>
      </c>
      <c r="R6879" t="s">
        <v>478</v>
      </c>
      <c r="S6879">
        <v>2498</v>
      </c>
      <c r="T6879" t="s">
        <v>479</v>
      </c>
      <c r="U6879" t="s">
        <v>480</v>
      </c>
      <c r="V6879">
        <v>6</v>
      </c>
      <c r="W6879" t="s">
        <v>1179</v>
      </c>
    </row>
    <row r="6880" spans="1:23" x14ac:dyDescent="0.3">
      <c r="A6880">
        <v>7073</v>
      </c>
      <c r="B6880" t="s">
        <v>221</v>
      </c>
      <c r="C6880">
        <v>2018</v>
      </c>
      <c r="D6880">
        <f t="shared" ca="1" si="428"/>
        <v>5</v>
      </c>
      <c r="E6880" s="5">
        <v>885000</v>
      </c>
      <c r="F6880">
        <v>75000</v>
      </c>
      <c r="G6880" t="s">
        <v>124</v>
      </c>
      <c r="H6880" t="str">
        <f t="shared" si="429"/>
        <v>South</v>
      </c>
      <c r="I6880" t="s">
        <v>196</v>
      </c>
      <c r="J6880" t="str">
        <f t="shared" si="430"/>
        <v>Florida</v>
      </c>
      <c r="K6880" t="s">
        <v>1126</v>
      </c>
      <c r="L6880" t="str">
        <f t="shared" si="431"/>
        <v>Ocoee</v>
      </c>
      <c r="M6880" t="s">
        <v>22</v>
      </c>
      <c r="N6880" t="str">
        <f>IF(M6880="", "", IFERROR(VLOOKUP(M6880, Data!$A$1:$B$5, 2, 0), "Unkown fuel"))</f>
        <v>very harmful</v>
      </c>
      <c r="O6880" t="s">
        <v>23</v>
      </c>
      <c r="P6880" t="s">
        <v>154</v>
      </c>
      <c r="Q6880" t="s">
        <v>25</v>
      </c>
      <c r="R6880" t="s">
        <v>107</v>
      </c>
      <c r="S6880">
        <v>1498</v>
      </c>
      <c r="T6880" t="s">
        <v>364</v>
      </c>
      <c r="U6880" t="s">
        <v>224</v>
      </c>
      <c r="V6880">
        <v>5</v>
      </c>
      <c r="W6880" t="s">
        <v>1179</v>
      </c>
    </row>
    <row r="6881" spans="1:23" x14ac:dyDescent="0.3">
      <c r="A6881">
        <v>7074</v>
      </c>
      <c r="B6881" t="s">
        <v>18</v>
      </c>
      <c r="C6881">
        <v>2011</v>
      </c>
      <c r="D6881">
        <f t="shared" ca="1" si="428"/>
        <v>12</v>
      </c>
      <c r="E6881" s="5">
        <v>160000</v>
      </c>
      <c r="F6881">
        <v>140000</v>
      </c>
      <c r="G6881" t="s">
        <v>124</v>
      </c>
      <c r="H6881" t="str">
        <f t="shared" si="429"/>
        <v>South</v>
      </c>
      <c r="I6881" t="s">
        <v>196</v>
      </c>
      <c r="J6881" t="str">
        <f t="shared" si="430"/>
        <v>Florida</v>
      </c>
      <c r="K6881" t="s">
        <v>1971</v>
      </c>
      <c r="L6881" t="str">
        <f t="shared" si="431"/>
        <v>Oakland Park</v>
      </c>
      <c r="M6881" t="s">
        <v>22</v>
      </c>
      <c r="N6881" t="str">
        <f>IF(M6881="", "", IFERROR(VLOOKUP(M6881, Data!$A$1:$B$5, 2, 0), "Unkown fuel"))</f>
        <v>very harmful</v>
      </c>
      <c r="O6881" t="s">
        <v>23</v>
      </c>
      <c r="P6881" t="s">
        <v>24</v>
      </c>
      <c r="Q6881" t="s">
        <v>25</v>
      </c>
      <c r="R6881" t="s">
        <v>390</v>
      </c>
      <c r="S6881">
        <v>1248</v>
      </c>
      <c r="T6881" t="s">
        <v>82</v>
      </c>
      <c r="U6881" t="s">
        <v>28</v>
      </c>
      <c r="V6881">
        <v>5</v>
      </c>
      <c r="W6881" t="s">
        <v>1179</v>
      </c>
    </row>
    <row r="6882" spans="1:23" x14ac:dyDescent="0.3">
      <c r="A6882">
        <v>7075</v>
      </c>
      <c r="B6882" t="s">
        <v>46</v>
      </c>
      <c r="C6882">
        <v>2012</v>
      </c>
      <c r="D6882">
        <f t="shared" ca="1" si="428"/>
        <v>11</v>
      </c>
      <c r="E6882" s="5">
        <v>300000</v>
      </c>
      <c r="F6882">
        <v>120000</v>
      </c>
      <c r="G6882" t="s">
        <v>56</v>
      </c>
      <c r="H6882" t="str">
        <f t="shared" si="429"/>
        <v>West</v>
      </c>
      <c r="I6882" t="s">
        <v>869</v>
      </c>
      <c r="J6882" t="str">
        <f t="shared" si="430"/>
        <v>Idaho</v>
      </c>
      <c r="K6882" t="s">
        <v>2298</v>
      </c>
      <c r="L6882" t="str">
        <f t="shared" si="431"/>
        <v>Caldwell</v>
      </c>
      <c r="M6882" t="s">
        <v>22</v>
      </c>
      <c r="N6882" t="str">
        <f>IF(M6882="", "", IFERROR(VLOOKUP(M6882, Data!$A$1:$B$5, 2, 0), "Unkown fuel"))</f>
        <v>very harmful</v>
      </c>
      <c r="O6882" t="s">
        <v>23</v>
      </c>
      <c r="P6882" t="s">
        <v>24</v>
      </c>
      <c r="Q6882" t="s">
        <v>33</v>
      </c>
      <c r="R6882" t="s">
        <v>47</v>
      </c>
      <c r="S6882">
        <v>1396</v>
      </c>
      <c r="T6882" t="s">
        <v>48</v>
      </c>
      <c r="U6882" t="s">
        <v>49</v>
      </c>
      <c r="V6882">
        <v>5</v>
      </c>
      <c r="W6882" t="s">
        <v>1179</v>
      </c>
    </row>
    <row r="6883" spans="1:23" x14ac:dyDescent="0.3">
      <c r="A6883">
        <v>7076</v>
      </c>
      <c r="B6883" t="s">
        <v>221</v>
      </c>
      <c r="C6883">
        <v>2018</v>
      </c>
      <c r="D6883">
        <f t="shared" ca="1" si="428"/>
        <v>5</v>
      </c>
      <c r="E6883" s="5">
        <v>950000</v>
      </c>
      <c r="F6883">
        <v>75000</v>
      </c>
      <c r="G6883" t="s">
        <v>56</v>
      </c>
      <c r="H6883" t="str">
        <f t="shared" si="429"/>
        <v>West</v>
      </c>
      <c r="I6883" t="s">
        <v>869</v>
      </c>
      <c r="J6883" t="str">
        <f t="shared" si="430"/>
        <v>Idaho</v>
      </c>
      <c r="K6883" t="s">
        <v>2298</v>
      </c>
      <c r="L6883" t="str">
        <f t="shared" si="431"/>
        <v>Caldwell</v>
      </c>
      <c r="M6883" t="s">
        <v>22</v>
      </c>
      <c r="N6883" t="str">
        <f>IF(M6883="", "", IFERROR(VLOOKUP(M6883, Data!$A$1:$B$5, 2, 0), "Unkown fuel"))</f>
        <v>very harmful</v>
      </c>
      <c r="O6883" t="s">
        <v>23</v>
      </c>
      <c r="P6883" t="s">
        <v>154</v>
      </c>
      <c r="Q6883" t="s">
        <v>25</v>
      </c>
      <c r="R6883" t="s">
        <v>107</v>
      </c>
      <c r="S6883">
        <v>1498</v>
      </c>
      <c r="T6883" t="s">
        <v>364</v>
      </c>
      <c r="U6883" t="s">
        <v>224</v>
      </c>
      <c r="V6883">
        <v>5</v>
      </c>
      <c r="W6883" t="s">
        <v>1179</v>
      </c>
    </row>
    <row r="6884" spans="1:23" x14ac:dyDescent="0.3">
      <c r="A6884">
        <v>7077</v>
      </c>
      <c r="B6884" t="s">
        <v>18</v>
      </c>
      <c r="C6884">
        <v>2015</v>
      </c>
      <c r="D6884">
        <f t="shared" ca="1" si="428"/>
        <v>8</v>
      </c>
      <c r="E6884" s="5">
        <v>549000</v>
      </c>
      <c r="F6884">
        <v>90000</v>
      </c>
      <c r="G6884" t="s">
        <v>56</v>
      </c>
      <c r="H6884" t="str">
        <f t="shared" si="429"/>
        <v>West</v>
      </c>
      <c r="I6884" t="s">
        <v>869</v>
      </c>
      <c r="J6884" t="str">
        <f t="shared" si="430"/>
        <v>Idaho</v>
      </c>
      <c r="K6884" t="s">
        <v>2298</v>
      </c>
      <c r="L6884" t="str">
        <f t="shared" si="431"/>
        <v>Caldwell</v>
      </c>
      <c r="M6884" t="s">
        <v>22</v>
      </c>
      <c r="N6884" t="str">
        <f>IF(M6884="", "", IFERROR(VLOOKUP(M6884, Data!$A$1:$B$5, 2, 0), "Unkown fuel"))</f>
        <v>very harmful</v>
      </c>
      <c r="O6884" t="s">
        <v>23</v>
      </c>
      <c r="P6884" t="s">
        <v>24</v>
      </c>
      <c r="Q6884" t="s">
        <v>25</v>
      </c>
      <c r="R6884" t="s">
        <v>307</v>
      </c>
      <c r="S6884">
        <v>1248</v>
      </c>
      <c r="T6884" t="s">
        <v>216</v>
      </c>
      <c r="U6884" t="s">
        <v>95</v>
      </c>
      <c r="V6884">
        <v>7</v>
      </c>
      <c r="W6884" t="s">
        <v>1179</v>
      </c>
    </row>
    <row r="6885" spans="1:23" x14ac:dyDescent="0.3">
      <c r="A6885">
        <v>7078</v>
      </c>
      <c r="B6885" t="s">
        <v>192</v>
      </c>
      <c r="C6885">
        <v>2018</v>
      </c>
      <c r="D6885">
        <f t="shared" ca="1" si="428"/>
        <v>5</v>
      </c>
      <c r="E6885" s="5">
        <v>3000000</v>
      </c>
      <c r="F6885">
        <v>20000</v>
      </c>
      <c r="G6885" t="s">
        <v>124</v>
      </c>
      <c r="H6885" t="str">
        <f t="shared" si="429"/>
        <v>South</v>
      </c>
      <c r="I6885" t="s">
        <v>196</v>
      </c>
      <c r="J6885" t="str">
        <f t="shared" si="430"/>
        <v>Florida</v>
      </c>
      <c r="K6885" t="s">
        <v>2410</v>
      </c>
      <c r="L6885" t="str">
        <f t="shared" si="431"/>
        <v>Casselberry</v>
      </c>
      <c r="M6885" t="s">
        <v>22</v>
      </c>
      <c r="N6885" t="str">
        <f>IF(M6885="", "", IFERROR(VLOOKUP(M6885, Data!$A$1:$B$5, 2, 0), "Unkown fuel"))</f>
        <v>very harmful</v>
      </c>
      <c r="O6885" t="s">
        <v>23</v>
      </c>
      <c r="P6885" t="s">
        <v>154</v>
      </c>
      <c r="Q6885" t="s">
        <v>25</v>
      </c>
      <c r="R6885" t="s">
        <v>1197</v>
      </c>
      <c r="S6885">
        <v>1968</v>
      </c>
      <c r="T6885" t="s">
        <v>1198</v>
      </c>
      <c r="U6885" t="s">
        <v>692</v>
      </c>
      <c r="V6885">
        <v>5</v>
      </c>
      <c r="W6885" t="s">
        <v>1179</v>
      </c>
    </row>
    <row r="6886" spans="1:23" x14ac:dyDescent="0.3">
      <c r="A6886">
        <v>7079</v>
      </c>
      <c r="B6886" t="s">
        <v>65</v>
      </c>
      <c r="C6886">
        <v>2015</v>
      </c>
      <c r="D6886">
        <f t="shared" ca="1" si="428"/>
        <v>8</v>
      </c>
      <c r="E6886" s="5">
        <v>1200000</v>
      </c>
      <c r="F6886">
        <v>61000</v>
      </c>
      <c r="G6886" t="s">
        <v>124</v>
      </c>
      <c r="H6886" t="str">
        <f t="shared" si="429"/>
        <v>South</v>
      </c>
      <c r="I6886" t="s">
        <v>196</v>
      </c>
      <c r="J6886" t="str">
        <f t="shared" si="430"/>
        <v>Florida</v>
      </c>
      <c r="K6886" t="s">
        <v>2410</v>
      </c>
      <c r="L6886" t="str">
        <f t="shared" si="431"/>
        <v>Casselberry</v>
      </c>
      <c r="M6886" t="s">
        <v>22</v>
      </c>
      <c r="N6886" t="str">
        <f>IF(M6886="", "", IFERROR(VLOOKUP(M6886, Data!$A$1:$B$5, 2, 0), "Unkown fuel"))</f>
        <v>very harmful</v>
      </c>
      <c r="O6886" t="s">
        <v>23</v>
      </c>
      <c r="P6886" t="s">
        <v>24</v>
      </c>
      <c r="Q6886" t="s">
        <v>25</v>
      </c>
      <c r="R6886" t="s">
        <v>170</v>
      </c>
      <c r="S6886">
        <v>2494</v>
      </c>
      <c r="T6886" t="s">
        <v>190</v>
      </c>
      <c r="U6886" t="s">
        <v>191</v>
      </c>
      <c r="V6886">
        <v>7</v>
      </c>
      <c r="W6886" t="s">
        <v>1179</v>
      </c>
    </row>
    <row r="6887" spans="1:23" x14ac:dyDescent="0.3">
      <c r="A6887">
        <v>7080</v>
      </c>
      <c r="B6887" t="s">
        <v>75</v>
      </c>
      <c r="C6887">
        <v>2012</v>
      </c>
      <c r="D6887">
        <f t="shared" ca="1" si="428"/>
        <v>11</v>
      </c>
      <c r="E6887" s="5">
        <v>570000</v>
      </c>
      <c r="F6887">
        <v>100000</v>
      </c>
      <c r="G6887" t="s">
        <v>19</v>
      </c>
      <c r="H6887" t="str">
        <f t="shared" si="429"/>
        <v>East</v>
      </c>
      <c r="I6887" t="s">
        <v>767</v>
      </c>
      <c r="J6887" t="str">
        <f t="shared" si="430"/>
        <v>Maryland</v>
      </c>
      <c r="K6887" t="s">
        <v>1086</v>
      </c>
      <c r="L6887" t="str">
        <f t="shared" si="431"/>
        <v>Camp Springs</v>
      </c>
      <c r="M6887" t="s">
        <v>22</v>
      </c>
      <c r="N6887" t="str">
        <f>IF(M6887="", "", IFERROR(VLOOKUP(M6887, Data!$A$1:$B$5, 2, 0), "Unkown fuel"))</f>
        <v>very harmful</v>
      </c>
      <c r="O6887" t="s">
        <v>23</v>
      </c>
      <c r="P6887" t="s">
        <v>24</v>
      </c>
      <c r="Q6887" t="s">
        <v>33</v>
      </c>
      <c r="R6887" t="s">
        <v>1572</v>
      </c>
      <c r="S6887">
        <v>1461</v>
      </c>
      <c r="T6887" t="s">
        <v>44</v>
      </c>
      <c r="U6887" t="s">
        <v>1573</v>
      </c>
      <c r="V6887">
        <v>5</v>
      </c>
      <c r="W6887" t="s">
        <v>1179</v>
      </c>
    </row>
    <row r="6888" spans="1:23" x14ac:dyDescent="0.3">
      <c r="A6888">
        <v>7081</v>
      </c>
      <c r="B6888" t="s">
        <v>88</v>
      </c>
      <c r="C6888">
        <v>2017</v>
      </c>
      <c r="D6888">
        <f t="shared" ca="1" si="428"/>
        <v>6</v>
      </c>
      <c r="E6888" s="5">
        <v>800000</v>
      </c>
      <c r="F6888">
        <v>60000</v>
      </c>
      <c r="G6888" t="s">
        <v>124</v>
      </c>
      <c r="H6888" t="str">
        <f t="shared" si="429"/>
        <v>South</v>
      </c>
      <c r="I6888" t="s">
        <v>196</v>
      </c>
      <c r="J6888" t="str">
        <f t="shared" si="430"/>
        <v>Florida</v>
      </c>
      <c r="K6888" t="s">
        <v>2410</v>
      </c>
      <c r="L6888" t="str">
        <f t="shared" si="431"/>
        <v>Casselberry</v>
      </c>
      <c r="M6888" t="s">
        <v>22</v>
      </c>
      <c r="N6888" t="str">
        <f>IF(M6888="", "", IFERROR(VLOOKUP(M6888, Data!$A$1:$B$5, 2, 0), "Unkown fuel"))</f>
        <v>very harmful</v>
      </c>
      <c r="O6888" t="s">
        <v>23</v>
      </c>
      <c r="P6888" t="s">
        <v>24</v>
      </c>
      <c r="Q6888" t="s">
        <v>33</v>
      </c>
      <c r="R6888" t="s">
        <v>478</v>
      </c>
      <c r="S6888">
        <v>2498</v>
      </c>
      <c r="T6888" t="s">
        <v>479</v>
      </c>
      <c r="U6888" t="s">
        <v>480</v>
      </c>
      <c r="V6888">
        <v>6</v>
      </c>
      <c r="W6888" t="s">
        <v>1179</v>
      </c>
    </row>
    <row r="6889" spans="1:23" x14ac:dyDescent="0.3">
      <c r="A6889">
        <v>7082</v>
      </c>
      <c r="B6889" t="s">
        <v>46</v>
      </c>
      <c r="C6889">
        <v>2009</v>
      </c>
      <c r="D6889">
        <f t="shared" ca="1" si="428"/>
        <v>14</v>
      </c>
      <c r="E6889" s="5">
        <v>375000</v>
      </c>
      <c r="F6889">
        <v>100000</v>
      </c>
      <c r="G6889" t="s">
        <v>19</v>
      </c>
      <c r="H6889" t="str">
        <f t="shared" si="429"/>
        <v>East</v>
      </c>
      <c r="I6889" t="s">
        <v>206</v>
      </c>
      <c r="J6889" t="str">
        <f t="shared" si="430"/>
        <v>Pennsylvania</v>
      </c>
      <c r="K6889" t="s">
        <v>2150</v>
      </c>
      <c r="L6889" t="str">
        <f t="shared" si="431"/>
        <v>Drexel Hill</v>
      </c>
      <c r="M6889" t="s">
        <v>22</v>
      </c>
      <c r="N6889" t="str">
        <f>IF(M6889="", "", IFERROR(VLOOKUP(M6889, Data!$A$1:$B$5, 2, 0), "Unkown fuel"))</f>
        <v>very harmful</v>
      </c>
      <c r="O6889" t="s">
        <v>23</v>
      </c>
      <c r="P6889" t="s">
        <v>24</v>
      </c>
      <c r="Q6889" t="s">
        <v>25</v>
      </c>
      <c r="R6889" t="s">
        <v>699</v>
      </c>
      <c r="S6889">
        <v>1493</v>
      </c>
      <c r="T6889" t="s">
        <v>508</v>
      </c>
      <c r="U6889" t="s">
        <v>535</v>
      </c>
      <c r="V6889">
        <v>5</v>
      </c>
      <c r="W6889" t="s">
        <v>1179</v>
      </c>
    </row>
    <row r="6890" spans="1:23" x14ac:dyDescent="0.3">
      <c r="A6890">
        <v>7083</v>
      </c>
      <c r="B6890" t="s">
        <v>88</v>
      </c>
      <c r="C6890">
        <v>2009</v>
      </c>
      <c r="D6890">
        <f t="shared" ca="1" si="428"/>
        <v>14</v>
      </c>
      <c r="E6890" s="5">
        <v>300000</v>
      </c>
      <c r="F6890">
        <v>170000</v>
      </c>
      <c r="G6890" t="s">
        <v>124</v>
      </c>
      <c r="H6890" t="str">
        <f t="shared" si="429"/>
        <v>South</v>
      </c>
      <c r="I6890" t="s">
        <v>196</v>
      </c>
      <c r="J6890" t="str">
        <f t="shared" si="430"/>
        <v>Florida</v>
      </c>
      <c r="K6890" t="s">
        <v>2410</v>
      </c>
      <c r="L6890" t="str">
        <f t="shared" si="431"/>
        <v>Casselberry</v>
      </c>
      <c r="M6890" t="s">
        <v>22</v>
      </c>
      <c r="N6890" t="str">
        <f>IF(M6890="", "", IFERROR(VLOOKUP(M6890, Data!$A$1:$B$5, 2, 0), "Unkown fuel"))</f>
        <v>very harmful</v>
      </c>
      <c r="O6890" t="s">
        <v>23</v>
      </c>
      <c r="P6890" t="s">
        <v>24</v>
      </c>
      <c r="Q6890" t="s">
        <v>42</v>
      </c>
      <c r="R6890" t="s">
        <v>363</v>
      </c>
      <c r="S6890">
        <v>2523</v>
      </c>
      <c r="T6890" t="s">
        <v>486</v>
      </c>
      <c r="U6890" t="s">
        <v>487</v>
      </c>
      <c r="V6890">
        <v>7</v>
      </c>
      <c r="W6890" t="s">
        <v>1179</v>
      </c>
    </row>
    <row r="6891" spans="1:23" x14ac:dyDescent="0.3">
      <c r="A6891">
        <v>7084</v>
      </c>
      <c r="B6891" t="s">
        <v>65</v>
      </c>
      <c r="C6891">
        <v>2013</v>
      </c>
      <c r="D6891">
        <f t="shared" ca="1" si="428"/>
        <v>10</v>
      </c>
      <c r="E6891" s="5">
        <v>350000</v>
      </c>
      <c r="F6891">
        <v>100000</v>
      </c>
      <c r="G6891" t="s">
        <v>19</v>
      </c>
      <c r="H6891" t="str">
        <f t="shared" si="429"/>
        <v>East</v>
      </c>
      <c r="I6891" t="s">
        <v>767</v>
      </c>
      <c r="J6891" t="str">
        <f t="shared" si="430"/>
        <v>Maryland</v>
      </c>
      <c r="K6891" t="s">
        <v>1086</v>
      </c>
      <c r="L6891" t="str">
        <f t="shared" si="431"/>
        <v>Camp Springs</v>
      </c>
      <c r="M6891" t="s">
        <v>41</v>
      </c>
      <c r="N6891" t="str">
        <f>IF(M6891="", "", IFERROR(VLOOKUP(M6891, Data!$A$1:$B$5, 2, 0), "Unkown fuel"))</f>
        <v>harmful</v>
      </c>
      <c r="O6891" t="s">
        <v>23</v>
      </c>
      <c r="P6891" t="s">
        <v>24</v>
      </c>
      <c r="Q6891" t="s">
        <v>33</v>
      </c>
      <c r="R6891" t="s">
        <v>335</v>
      </c>
      <c r="S6891">
        <v>1496</v>
      </c>
      <c r="T6891" t="s">
        <v>100</v>
      </c>
      <c r="U6891" t="s">
        <v>528</v>
      </c>
      <c r="V6891">
        <v>5</v>
      </c>
      <c r="W6891" t="s">
        <v>1179</v>
      </c>
    </row>
    <row r="6892" spans="1:23" x14ac:dyDescent="0.3">
      <c r="A6892">
        <v>7085</v>
      </c>
      <c r="B6892" t="s">
        <v>88</v>
      </c>
      <c r="C6892">
        <v>2011</v>
      </c>
      <c r="D6892">
        <f t="shared" ca="1" si="428"/>
        <v>12</v>
      </c>
      <c r="E6892" s="5">
        <v>400000</v>
      </c>
      <c r="F6892">
        <v>120000</v>
      </c>
      <c r="G6892" t="s">
        <v>124</v>
      </c>
      <c r="H6892" t="str">
        <f t="shared" si="429"/>
        <v>South</v>
      </c>
      <c r="I6892" t="s">
        <v>196</v>
      </c>
      <c r="J6892" t="str">
        <f t="shared" si="430"/>
        <v>Florida</v>
      </c>
      <c r="K6892" t="s">
        <v>2410</v>
      </c>
      <c r="L6892" t="str">
        <f t="shared" si="431"/>
        <v>Casselberry</v>
      </c>
      <c r="M6892" t="s">
        <v>22</v>
      </c>
      <c r="N6892" t="str">
        <f>IF(M6892="", "", IFERROR(VLOOKUP(M6892, Data!$A$1:$B$5, 2, 0), "Unkown fuel"))</f>
        <v>very harmful</v>
      </c>
      <c r="O6892" t="s">
        <v>23</v>
      </c>
      <c r="P6892" t="s">
        <v>24</v>
      </c>
      <c r="Q6892" t="s">
        <v>33</v>
      </c>
      <c r="R6892" t="s">
        <v>363</v>
      </c>
      <c r="S6892">
        <v>2523</v>
      </c>
      <c r="T6892" t="s">
        <v>486</v>
      </c>
      <c r="U6892" t="s">
        <v>487</v>
      </c>
      <c r="V6892">
        <v>7</v>
      </c>
      <c r="W6892" t="s">
        <v>1179</v>
      </c>
    </row>
    <row r="6893" spans="1:23" x14ac:dyDescent="0.3">
      <c r="A6893">
        <v>7086</v>
      </c>
      <c r="B6893" t="s">
        <v>221</v>
      </c>
      <c r="C6893">
        <v>2015</v>
      </c>
      <c r="D6893">
        <f t="shared" ca="1" si="428"/>
        <v>8</v>
      </c>
      <c r="E6893" s="5">
        <v>434999</v>
      </c>
      <c r="F6893">
        <v>50000</v>
      </c>
      <c r="G6893" t="s">
        <v>56</v>
      </c>
      <c r="H6893" t="str">
        <f t="shared" si="429"/>
        <v>West</v>
      </c>
      <c r="I6893" t="s">
        <v>957</v>
      </c>
      <c r="J6893" t="str">
        <f t="shared" si="430"/>
        <v>Utah</v>
      </c>
      <c r="K6893" t="s">
        <v>2139</v>
      </c>
      <c r="L6893" t="str">
        <f t="shared" si="431"/>
        <v>Draper</v>
      </c>
      <c r="M6893" t="s">
        <v>22</v>
      </c>
      <c r="N6893" t="str">
        <f>IF(M6893="", "", IFERROR(VLOOKUP(M6893, Data!$A$1:$B$5, 2, 0), "Unkown fuel"))</f>
        <v>very harmful</v>
      </c>
      <c r="O6893" t="s">
        <v>23</v>
      </c>
      <c r="P6893" t="s">
        <v>24</v>
      </c>
      <c r="Q6893" t="s">
        <v>25</v>
      </c>
      <c r="R6893" t="s">
        <v>53</v>
      </c>
      <c r="S6893">
        <v>1498</v>
      </c>
      <c r="T6893" t="s">
        <v>108</v>
      </c>
      <c r="U6893" t="s">
        <v>548</v>
      </c>
      <c r="V6893">
        <v>5</v>
      </c>
      <c r="W6893" t="s">
        <v>1179</v>
      </c>
    </row>
    <row r="6894" spans="1:23" x14ac:dyDescent="0.3">
      <c r="A6894">
        <v>7088</v>
      </c>
      <c r="B6894" t="s">
        <v>18</v>
      </c>
      <c r="C6894">
        <v>2015</v>
      </c>
      <c r="D6894">
        <f t="shared" ca="1" si="428"/>
        <v>8</v>
      </c>
      <c r="E6894" s="5">
        <v>260000</v>
      </c>
      <c r="F6894">
        <v>25000</v>
      </c>
      <c r="G6894" t="s">
        <v>56</v>
      </c>
      <c r="H6894" t="str">
        <f t="shared" si="429"/>
        <v>West</v>
      </c>
      <c r="I6894" t="s">
        <v>957</v>
      </c>
      <c r="J6894" t="str">
        <f t="shared" si="430"/>
        <v>Utah</v>
      </c>
      <c r="K6894" t="s">
        <v>2411</v>
      </c>
      <c r="L6894" t="str">
        <f t="shared" si="431"/>
        <v>Holladay</v>
      </c>
      <c r="M6894" t="s">
        <v>41</v>
      </c>
      <c r="N6894" t="str">
        <f>IF(M6894="", "", IFERROR(VLOOKUP(M6894, Data!$A$1:$B$5, 2, 0), "Unkown fuel"))</f>
        <v>harmful</v>
      </c>
      <c r="O6894" t="s">
        <v>23</v>
      </c>
      <c r="P6894" t="s">
        <v>24</v>
      </c>
      <c r="Q6894" t="s">
        <v>25</v>
      </c>
      <c r="R6894" t="s">
        <v>430</v>
      </c>
      <c r="S6894">
        <v>796</v>
      </c>
      <c r="T6894" t="s">
        <v>118</v>
      </c>
      <c r="U6894" t="s">
        <v>119</v>
      </c>
      <c r="V6894">
        <v>5</v>
      </c>
      <c r="W6894" t="s">
        <v>1179</v>
      </c>
    </row>
    <row r="6895" spans="1:23" x14ac:dyDescent="0.3">
      <c r="A6895">
        <v>7089</v>
      </c>
      <c r="B6895" t="s">
        <v>18</v>
      </c>
      <c r="C6895">
        <v>2013</v>
      </c>
      <c r="D6895">
        <f t="shared" ca="1" si="428"/>
        <v>10</v>
      </c>
      <c r="E6895" s="5">
        <v>450000</v>
      </c>
      <c r="F6895">
        <v>24019</v>
      </c>
      <c r="G6895" t="s">
        <v>56</v>
      </c>
      <c r="H6895" t="str">
        <f t="shared" si="429"/>
        <v>West</v>
      </c>
      <c r="I6895" t="s">
        <v>957</v>
      </c>
      <c r="J6895" t="str">
        <f t="shared" si="430"/>
        <v>Utah</v>
      </c>
      <c r="K6895" t="s">
        <v>2411</v>
      </c>
      <c r="L6895" t="str">
        <f t="shared" si="431"/>
        <v>Holladay</v>
      </c>
      <c r="M6895" t="s">
        <v>22</v>
      </c>
      <c r="N6895" t="str">
        <f>IF(M6895="", "", IFERROR(VLOOKUP(M6895, Data!$A$1:$B$5, 2, 0), "Unkown fuel"))</f>
        <v>very harmful</v>
      </c>
      <c r="O6895" t="s">
        <v>23</v>
      </c>
      <c r="P6895" t="s">
        <v>24</v>
      </c>
      <c r="Q6895" t="s">
        <v>25</v>
      </c>
      <c r="R6895" t="s">
        <v>230</v>
      </c>
      <c r="S6895">
        <v>1248</v>
      </c>
      <c r="T6895" t="s">
        <v>27</v>
      </c>
      <c r="U6895" t="s">
        <v>28</v>
      </c>
      <c r="V6895">
        <v>5</v>
      </c>
      <c r="W6895" t="s">
        <v>1179</v>
      </c>
    </row>
    <row r="6896" spans="1:23" x14ac:dyDescent="0.3">
      <c r="A6896">
        <v>7090</v>
      </c>
      <c r="B6896" t="s">
        <v>46</v>
      </c>
      <c r="C6896">
        <v>2013</v>
      </c>
      <c r="D6896">
        <f t="shared" ca="1" si="428"/>
        <v>10</v>
      </c>
      <c r="E6896" s="5">
        <v>459999</v>
      </c>
      <c r="F6896">
        <v>80000</v>
      </c>
      <c r="G6896" t="s">
        <v>56</v>
      </c>
      <c r="H6896" t="str">
        <f t="shared" si="429"/>
        <v>West</v>
      </c>
      <c r="I6896" t="s">
        <v>957</v>
      </c>
      <c r="J6896" t="str">
        <f t="shared" si="430"/>
        <v>Utah</v>
      </c>
      <c r="K6896" t="s">
        <v>2411</v>
      </c>
      <c r="L6896" t="str">
        <f t="shared" si="431"/>
        <v>Holladay</v>
      </c>
      <c r="M6896" t="s">
        <v>22</v>
      </c>
      <c r="N6896" t="str">
        <f>IF(M6896="", "", IFERROR(VLOOKUP(M6896, Data!$A$1:$B$5, 2, 0), "Unkown fuel"))</f>
        <v>very harmful</v>
      </c>
      <c r="O6896" t="s">
        <v>23</v>
      </c>
      <c r="P6896" t="s">
        <v>24</v>
      </c>
      <c r="Q6896" t="s">
        <v>33</v>
      </c>
      <c r="R6896" t="s">
        <v>288</v>
      </c>
      <c r="S6896">
        <v>1582</v>
      </c>
      <c r="T6896" t="s">
        <v>289</v>
      </c>
      <c r="U6896" t="s">
        <v>290</v>
      </c>
      <c r="V6896">
        <v>5</v>
      </c>
      <c r="W6896" t="s">
        <v>1179</v>
      </c>
    </row>
    <row r="6897" spans="1:23" x14ac:dyDescent="0.3">
      <c r="A6897">
        <v>7091</v>
      </c>
      <c r="B6897" t="s">
        <v>18</v>
      </c>
      <c r="C6897">
        <v>2011</v>
      </c>
      <c r="D6897">
        <f t="shared" ca="1" si="428"/>
        <v>12</v>
      </c>
      <c r="E6897" s="5">
        <v>210000</v>
      </c>
      <c r="F6897">
        <v>100000</v>
      </c>
      <c r="G6897" t="s">
        <v>56</v>
      </c>
      <c r="H6897" t="str">
        <f t="shared" si="429"/>
        <v>West</v>
      </c>
      <c r="I6897" t="s">
        <v>957</v>
      </c>
      <c r="J6897" t="str">
        <f t="shared" si="430"/>
        <v>Utah</v>
      </c>
      <c r="K6897" t="s">
        <v>1178</v>
      </c>
      <c r="L6897" t="str">
        <f t="shared" si="431"/>
        <v>Kearns</v>
      </c>
      <c r="M6897" t="s">
        <v>22</v>
      </c>
      <c r="N6897" t="str">
        <f>IF(M6897="", "", IFERROR(VLOOKUP(M6897, Data!$A$1:$B$5, 2, 0), "Unkown fuel"))</f>
        <v>very harmful</v>
      </c>
      <c r="O6897" t="s">
        <v>23</v>
      </c>
      <c r="P6897" t="s">
        <v>24</v>
      </c>
      <c r="Q6897" t="s">
        <v>33</v>
      </c>
      <c r="R6897" t="s">
        <v>390</v>
      </c>
      <c r="S6897">
        <v>1248</v>
      </c>
      <c r="T6897" t="s">
        <v>82</v>
      </c>
      <c r="U6897" t="s">
        <v>391</v>
      </c>
      <c r="V6897">
        <v>5</v>
      </c>
      <c r="W6897" t="s">
        <v>1179</v>
      </c>
    </row>
    <row r="6898" spans="1:23" x14ac:dyDescent="0.3">
      <c r="A6898">
        <v>7092</v>
      </c>
      <c r="B6898" t="s">
        <v>18</v>
      </c>
      <c r="C6898">
        <v>2015</v>
      </c>
      <c r="D6898">
        <f t="shared" ca="1" si="428"/>
        <v>8</v>
      </c>
      <c r="E6898" s="5">
        <v>540000</v>
      </c>
      <c r="F6898">
        <v>93000</v>
      </c>
      <c r="G6898" t="s">
        <v>56</v>
      </c>
      <c r="H6898" t="str">
        <f t="shared" si="429"/>
        <v>West</v>
      </c>
      <c r="I6898" t="s">
        <v>957</v>
      </c>
      <c r="J6898" t="str">
        <f t="shared" si="430"/>
        <v>Utah</v>
      </c>
      <c r="K6898" t="s">
        <v>2411</v>
      </c>
      <c r="L6898" t="str">
        <f t="shared" si="431"/>
        <v>Holladay</v>
      </c>
      <c r="M6898" t="s">
        <v>41</v>
      </c>
      <c r="N6898" t="str">
        <f>IF(M6898="", "", IFERROR(VLOOKUP(M6898, Data!$A$1:$B$5, 2, 0), "Unkown fuel"))</f>
        <v>harmful</v>
      </c>
      <c r="O6898" t="s">
        <v>23</v>
      </c>
      <c r="P6898" t="s">
        <v>24</v>
      </c>
      <c r="Q6898" t="s">
        <v>33</v>
      </c>
      <c r="R6898" t="s">
        <v>295</v>
      </c>
      <c r="S6898">
        <v>1197</v>
      </c>
      <c r="T6898" t="s">
        <v>165</v>
      </c>
      <c r="U6898" t="s">
        <v>115</v>
      </c>
      <c r="V6898">
        <v>5</v>
      </c>
      <c r="W6898" t="s">
        <v>1179</v>
      </c>
    </row>
    <row r="6899" spans="1:23" x14ac:dyDescent="0.3">
      <c r="A6899">
        <v>7093</v>
      </c>
      <c r="B6899" t="s">
        <v>18</v>
      </c>
      <c r="C6899">
        <v>2017</v>
      </c>
      <c r="D6899">
        <f t="shared" ca="1" si="428"/>
        <v>6</v>
      </c>
      <c r="E6899" s="5">
        <v>710000</v>
      </c>
      <c r="F6899">
        <v>50000</v>
      </c>
      <c r="G6899" t="s">
        <v>56</v>
      </c>
      <c r="H6899" t="str">
        <f t="shared" si="429"/>
        <v>West</v>
      </c>
      <c r="I6899" t="s">
        <v>957</v>
      </c>
      <c r="J6899" t="str">
        <f t="shared" si="430"/>
        <v>Utah</v>
      </c>
      <c r="K6899" t="s">
        <v>2412</v>
      </c>
      <c r="L6899" t="str">
        <f t="shared" si="431"/>
        <v>Kaysville</v>
      </c>
      <c r="M6899" t="s">
        <v>22</v>
      </c>
      <c r="N6899" t="str">
        <f>IF(M6899="", "", IFERROR(VLOOKUP(M6899, Data!$A$1:$B$5, 2, 0), "Unkown fuel"))</f>
        <v>very harmful</v>
      </c>
      <c r="O6899" t="s">
        <v>23</v>
      </c>
      <c r="P6899" t="s">
        <v>24</v>
      </c>
      <c r="Q6899" t="s">
        <v>25</v>
      </c>
      <c r="R6899" t="s">
        <v>93</v>
      </c>
      <c r="S6899">
        <v>1248</v>
      </c>
      <c r="T6899" t="s">
        <v>94</v>
      </c>
      <c r="U6899" t="s">
        <v>95</v>
      </c>
      <c r="V6899">
        <v>7</v>
      </c>
      <c r="W6899" t="s">
        <v>1179</v>
      </c>
    </row>
    <row r="6900" spans="1:23" x14ac:dyDescent="0.3">
      <c r="A6900">
        <v>7094</v>
      </c>
      <c r="B6900" t="s">
        <v>18</v>
      </c>
      <c r="C6900">
        <v>2018</v>
      </c>
      <c r="D6900">
        <f t="shared" ca="1" si="428"/>
        <v>5</v>
      </c>
      <c r="E6900" s="5">
        <v>285000</v>
      </c>
      <c r="F6900">
        <v>22000</v>
      </c>
      <c r="G6900" t="s">
        <v>56</v>
      </c>
      <c r="H6900" t="str">
        <f t="shared" si="429"/>
        <v>West</v>
      </c>
      <c r="I6900" t="s">
        <v>957</v>
      </c>
      <c r="J6900" t="str">
        <f t="shared" si="430"/>
        <v>Utah</v>
      </c>
      <c r="K6900" t="s">
        <v>2412</v>
      </c>
      <c r="L6900" t="str">
        <f t="shared" si="431"/>
        <v>Kaysville</v>
      </c>
      <c r="M6900" t="s">
        <v>41</v>
      </c>
      <c r="N6900" t="str">
        <f>IF(M6900="", "", IFERROR(VLOOKUP(M6900, Data!$A$1:$B$5, 2, 0), "Unkown fuel"))</f>
        <v>harmful</v>
      </c>
      <c r="O6900" t="s">
        <v>23</v>
      </c>
      <c r="P6900" t="s">
        <v>24</v>
      </c>
      <c r="Q6900" t="s">
        <v>25</v>
      </c>
      <c r="R6900" t="s">
        <v>117</v>
      </c>
      <c r="S6900">
        <v>796</v>
      </c>
      <c r="T6900" t="s">
        <v>118</v>
      </c>
      <c r="U6900" t="s">
        <v>119</v>
      </c>
      <c r="V6900">
        <v>5</v>
      </c>
      <c r="W6900" t="s">
        <v>1179</v>
      </c>
    </row>
    <row r="6901" spans="1:23" x14ac:dyDescent="0.3">
      <c r="A6901">
        <v>7095</v>
      </c>
      <c r="B6901" t="s">
        <v>46</v>
      </c>
      <c r="C6901">
        <v>2019</v>
      </c>
      <c r="D6901">
        <f t="shared" ca="1" si="428"/>
        <v>4</v>
      </c>
      <c r="E6901" s="5">
        <v>990000</v>
      </c>
      <c r="F6901">
        <v>19600</v>
      </c>
      <c r="G6901" t="s">
        <v>56</v>
      </c>
      <c r="H6901" t="str">
        <f t="shared" si="429"/>
        <v>West</v>
      </c>
      <c r="I6901" t="s">
        <v>957</v>
      </c>
      <c r="J6901" t="str">
        <f t="shared" si="430"/>
        <v>Utah</v>
      </c>
      <c r="K6901" t="s">
        <v>2412</v>
      </c>
      <c r="L6901" t="str">
        <f t="shared" si="431"/>
        <v>Kaysville</v>
      </c>
      <c r="M6901" t="s">
        <v>22</v>
      </c>
      <c r="N6901" t="str">
        <f>IF(M6901="", "", IFERROR(VLOOKUP(M6901, Data!$A$1:$B$5, 2, 0), "Unkown fuel"))</f>
        <v>very harmful</v>
      </c>
      <c r="O6901" t="s">
        <v>23</v>
      </c>
      <c r="P6901" t="s">
        <v>24</v>
      </c>
      <c r="Q6901" t="s">
        <v>25</v>
      </c>
      <c r="R6901" t="s">
        <v>700</v>
      </c>
      <c r="S6901">
        <v>1396</v>
      </c>
      <c r="T6901" t="s">
        <v>434</v>
      </c>
      <c r="U6901" t="s">
        <v>101</v>
      </c>
      <c r="V6901">
        <v>5</v>
      </c>
      <c r="W6901" t="s">
        <v>1179</v>
      </c>
    </row>
    <row r="6902" spans="1:23" x14ac:dyDescent="0.3">
      <c r="A6902">
        <v>7096</v>
      </c>
      <c r="B6902" t="s">
        <v>109</v>
      </c>
      <c r="C6902">
        <v>2017</v>
      </c>
      <c r="D6902">
        <f t="shared" ca="1" si="428"/>
        <v>6</v>
      </c>
      <c r="E6902" s="5">
        <v>362000</v>
      </c>
      <c r="F6902">
        <v>104000</v>
      </c>
      <c r="G6902" t="s">
        <v>56</v>
      </c>
      <c r="H6902" t="str">
        <f t="shared" si="429"/>
        <v>West</v>
      </c>
      <c r="I6902" t="s">
        <v>957</v>
      </c>
      <c r="J6902" t="str">
        <f t="shared" si="430"/>
        <v>Utah</v>
      </c>
      <c r="K6902" t="s">
        <v>2139</v>
      </c>
      <c r="L6902" t="str">
        <f t="shared" si="431"/>
        <v>Draper</v>
      </c>
      <c r="M6902" t="s">
        <v>41</v>
      </c>
      <c r="N6902" t="str">
        <f>IF(M6902="", "", IFERROR(VLOOKUP(M6902, Data!$A$1:$B$5, 2, 0), "Unkown fuel"))</f>
        <v>harmful</v>
      </c>
      <c r="O6902" t="s">
        <v>23</v>
      </c>
      <c r="P6902" t="s">
        <v>24</v>
      </c>
      <c r="Q6902" t="s">
        <v>25</v>
      </c>
      <c r="R6902" t="s">
        <v>517</v>
      </c>
      <c r="S6902">
        <v>1193</v>
      </c>
      <c r="T6902" t="s">
        <v>103</v>
      </c>
      <c r="U6902" t="s">
        <v>519</v>
      </c>
      <c r="V6902">
        <v>5</v>
      </c>
      <c r="W6902" t="s">
        <v>1179</v>
      </c>
    </row>
    <row r="6903" spans="1:23" x14ac:dyDescent="0.3">
      <c r="A6903">
        <v>7097</v>
      </c>
      <c r="B6903" t="s">
        <v>69</v>
      </c>
      <c r="C6903">
        <v>2017</v>
      </c>
      <c r="D6903">
        <f t="shared" ca="1" si="428"/>
        <v>6</v>
      </c>
      <c r="E6903" s="5">
        <v>880000</v>
      </c>
      <c r="F6903">
        <v>33000</v>
      </c>
      <c r="G6903" t="s">
        <v>56</v>
      </c>
      <c r="H6903" t="str">
        <f t="shared" si="429"/>
        <v>West</v>
      </c>
      <c r="I6903" t="s">
        <v>957</v>
      </c>
      <c r="J6903" t="str">
        <f t="shared" si="430"/>
        <v>Utah</v>
      </c>
      <c r="K6903" t="s">
        <v>2411</v>
      </c>
      <c r="L6903" t="str">
        <f t="shared" si="431"/>
        <v>Holladay</v>
      </c>
      <c r="M6903" t="s">
        <v>22</v>
      </c>
      <c r="N6903" t="str">
        <f>IF(M6903="", "", IFERROR(VLOOKUP(M6903, Data!$A$1:$B$5, 2, 0), "Unkown fuel"))</f>
        <v>very harmful</v>
      </c>
      <c r="O6903" t="s">
        <v>23</v>
      </c>
      <c r="P6903" t="s">
        <v>24</v>
      </c>
      <c r="Q6903" t="s">
        <v>25</v>
      </c>
      <c r="R6903" t="s">
        <v>47</v>
      </c>
      <c r="S6903">
        <v>1498</v>
      </c>
      <c r="T6903" t="s">
        <v>303</v>
      </c>
      <c r="U6903" t="s">
        <v>238</v>
      </c>
      <c r="V6903">
        <v>5</v>
      </c>
      <c r="W6903" t="s">
        <v>1179</v>
      </c>
    </row>
    <row r="6904" spans="1:23" x14ac:dyDescent="0.3">
      <c r="A6904">
        <v>7098</v>
      </c>
      <c r="B6904" t="s">
        <v>88</v>
      </c>
      <c r="C6904">
        <v>2017</v>
      </c>
      <c r="D6904">
        <f t="shared" ca="1" si="428"/>
        <v>6</v>
      </c>
      <c r="E6904" s="5">
        <v>700000</v>
      </c>
      <c r="F6904">
        <v>60000</v>
      </c>
      <c r="G6904" t="s">
        <v>56</v>
      </c>
      <c r="H6904" t="str">
        <f t="shared" si="429"/>
        <v>West</v>
      </c>
      <c r="I6904" t="s">
        <v>957</v>
      </c>
      <c r="J6904" t="str">
        <f t="shared" si="430"/>
        <v>Utah</v>
      </c>
      <c r="K6904" t="s">
        <v>2412</v>
      </c>
      <c r="L6904" t="str">
        <f t="shared" si="431"/>
        <v>Kaysville</v>
      </c>
      <c r="M6904" t="s">
        <v>22</v>
      </c>
      <c r="N6904" t="str">
        <f>IF(M6904="", "", IFERROR(VLOOKUP(M6904, Data!$A$1:$B$5, 2, 0), "Unkown fuel"))</f>
        <v>very harmful</v>
      </c>
      <c r="O6904" t="s">
        <v>23</v>
      </c>
      <c r="P6904" t="s">
        <v>24</v>
      </c>
      <c r="Q6904" t="s">
        <v>25</v>
      </c>
      <c r="R6904" t="s">
        <v>623</v>
      </c>
      <c r="S6904">
        <v>1493</v>
      </c>
      <c r="T6904" t="s">
        <v>171</v>
      </c>
      <c r="U6904" t="s">
        <v>445</v>
      </c>
      <c r="V6904">
        <v>7</v>
      </c>
      <c r="W6904" t="s">
        <v>1179</v>
      </c>
    </row>
    <row r="6905" spans="1:23" x14ac:dyDescent="0.3">
      <c r="A6905">
        <v>7099</v>
      </c>
      <c r="B6905" t="s">
        <v>88</v>
      </c>
      <c r="C6905">
        <v>2016</v>
      </c>
      <c r="D6905">
        <f t="shared" ca="1" si="428"/>
        <v>7</v>
      </c>
      <c r="E6905" s="5">
        <v>600000</v>
      </c>
      <c r="F6905">
        <v>60000</v>
      </c>
      <c r="G6905" t="s">
        <v>56</v>
      </c>
      <c r="H6905" t="str">
        <f t="shared" si="429"/>
        <v>West</v>
      </c>
      <c r="I6905" t="s">
        <v>957</v>
      </c>
      <c r="J6905" t="str">
        <f t="shared" si="430"/>
        <v>Utah</v>
      </c>
      <c r="K6905" t="s">
        <v>1178</v>
      </c>
      <c r="L6905" t="str">
        <f t="shared" si="431"/>
        <v>Kearns</v>
      </c>
      <c r="M6905" t="s">
        <v>22</v>
      </c>
      <c r="N6905" t="str">
        <f>IF(M6905="", "", IFERROR(VLOOKUP(M6905, Data!$A$1:$B$5, 2, 0), "Unkown fuel"))</f>
        <v>very harmful</v>
      </c>
      <c r="O6905" t="s">
        <v>23</v>
      </c>
      <c r="P6905" t="s">
        <v>24</v>
      </c>
      <c r="Q6905" t="s">
        <v>25</v>
      </c>
      <c r="R6905" t="s">
        <v>489</v>
      </c>
      <c r="S6905">
        <v>2523</v>
      </c>
      <c r="T6905" t="s">
        <v>486</v>
      </c>
      <c r="U6905" t="s">
        <v>596</v>
      </c>
      <c r="V6905">
        <v>9</v>
      </c>
      <c r="W6905" t="s">
        <v>1179</v>
      </c>
    </row>
    <row r="6906" spans="1:23" x14ac:dyDescent="0.3">
      <c r="A6906">
        <v>7100</v>
      </c>
      <c r="B6906" t="s">
        <v>296</v>
      </c>
      <c r="C6906">
        <v>2015</v>
      </c>
      <c r="D6906">
        <f t="shared" ca="1" si="428"/>
        <v>8</v>
      </c>
      <c r="E6906" s="5">
        <v>700000</v>
      </c>
      <c r="F6906">
        <v>40000</v>
      </c>
      <c r="G6906" t="s">
        <v>56</v>
      </c>
      <c r="H6906" t="str">
        <f t="shared" si="429"/>
        <v>West</v>
      </c>
      <c r="I6906" t="s">
        <v>957</v>
      </c>
      <c r="J6906" t="str">
        <f t="shared" si="430"/>
        <v>Utah</v>
      </c>
      <c r="K6906" t="s">
        <v>2411</v>
      </c>
      <c r="L6906" t="str">
        <f t="shared" si="431"/>
        <v>Holladay</v>
      </c>
      <c r="M6906" t="s">
        <v>41</v>
      </c>
      <c r="N6906" t="str">
        <f>IF(M6906="", "", IFERROR(VLOOKUP(M6906, Data!$A$1:$B$5, 2, 0), "Unkown fuel"))</f>
        <v>harmful</v>
      </c>
      <c r="O6906" t="s">
        <v>23</v>
      </c>
      <c r="P6906" t="s">
        <v>24</v>
      </c>
      <c r="Q6906" t="s">
        <v>25</v>
      </c>
      <c r="R6906" t="s">
        <v>2413</v>
      </c>
      <c r="S6906">
        <v>1598</v>
      </c>
      <c r="T6906" t="s">
        <v>848</v>
      </c>
      <c r="U6906" t="s">
        <v>2414</v>
      </c>
      <c r="V6906">
        <v>5</v>
      </c>
      <c r="W6906" t="s">
        <v>1179</v>
      </c>
    </row>
    <row r="6907" spans="1:23" x14ac:dyDescent="0.3">
      <c r="A6907">
        <v>7101</v>
      </c>
      <c r="B6907" t="s">
        <v>109</v>
      </c>
      <c r="C6907">
        <v>2016</v>
      </c>
      <c r="D6907">
        <f t="shared" ca="1" si="428"/>
        <v>7</v>
      </c>
      <c r="E6907" s="5">
        <v>400000</v>
      </c>
      <c r="F6907">
        <v>60000</v>
      </c>
      <c r="G6907" t="s">
        <v>56</v>
      </c>
      <c r="H6907" t="str">
        <f t="shared" si="429"/>
        <v>West</v>
      </c>
      <c r="I6907" t="s">
        <v>957</v>
      </c>
      <c r="J6907" t="str">
        <f t="shared" si="430"/>
        <v>Utah</v>
      </c>
      <c r="K6907" t="s">
        <v>1178</v>
      </c>
      <c r="L6907" t="str">
        <f t="shared" si="431"/>
        <v>Kearns</v>
      </c>
      <c r="M6907" t="s">
        <v>22</v>
      </c>
      <c r="N6907" t="str">
        <f>IF(M6907="", "", IFERROR(VLOOKUP(M6907, Data!$A$1:$B$5, 2, 0), "Unkown fuel"))</f>
        <v>very harmful</v>
      </c>
      <c r="O6907" t="s">
        <v>23</v>
      </c>
      <c r="P6907" t="s">
        <v>24</v>
      </c>
      <c r="Q6907" t="s">
        <v>25</v>
      </c>
      <c r="R6907" t="s">
        <v>470</v>
      </c>
      <c r="S6907">
        <v>1047</v>
      </c>
      <c r="T6907" t="s">
        <v>471</v>
      </c>
      <c r="U6907" t="s">
        <v>472</v>
      </c>
      <c r="V6907">
        <v>5</v>
      </c>
      <c r="W6907" t="s">
        <v>1179</v>
      </c>
    </row>
    <row r="6908" spans="1:23" x14ac:dyDescent="0.3">
      <c r="A6908">
        <v>7102</v>
      </c>
      <c r="B6908" t="s">
        <v>46</v>
      </c>
      <c r="C6908">
        <v>2010</v>
      </c>
      <c r="D6908">
        <f t="shared" ca="1" si="428"/>
        <v>13</v>
      </c>
      <c r="E6908" s="5">
        <v>165000</v>
      </c>
      <c r="F6908">
        <v>80000</v>
      </c>
      <c r="G6908" t="s">
        <v>38</v>
      </c>
      <c r="H6908" t="str">
        <f t="shared" si="429"/>
        <v>Central</v>
      </c>
      <c r="I6908" t="s">
        <v>249</v>
      </c>
      <c r="J6908" t="str">
        <f t="shared" si="430"/>
        <v>Michigan</v>
      </c>
      <c r="K6908" t="s">
        <v>2105</v>
      </c>
      <c r="L6908" t="str">
        <f t="shared" si="431"/>
        <v>Livonia</v>
      </c>
      <c r="M6908" t="s">
        <v>59</v>
      </c>
      <c r="N6908" t="str">
        <f>IF(M6908="", "", IFERROR(VLOOKUP(M6908, Data!$A$1:$B$5, 2, 0), "Unkown fuel"))</f>
        <v>less harmful</v>
      </c>
      <c r="O6908" t="s">
        <v>23</v>
      </c>
      <c r="P6908" t="s">
        <v>24</v>
      </c>
      <c r="Q6908" t="s">
        <v>25</v>
      </c>
      <c r="R6908" t="s">
        <v>448</v>
      </c>
      <c r="S6908">
        <v>1495</v>
      </c>
      <c r="T6908" t="s">
        <v>232</v>
      </c>
      <c r="U6908" t="s">
        <v>2076</v>
      </c>
      <c r="V6908">
        <v>5</v>
      </c>
      <c r="W6908" t="s">
        <v>1179</v>
      </c>
    </row>
    <row r="6909" spans="1:23" x14ac:dyDescent="0.3">
      <c r="A6909">
        <v>7103</v>
      </c>
      <c r="B6909" t="s">
        <v>65</v>
      </c>
      <c r="C6909">
        <v>2007</v>
      </c>
      <c r="D6909">
        <f t="shared" ca="1" si="428"/>
        <v>16</v>
      </c>
      <c r="E6909" s="5">
        <v>350000</v>
      </c>
      <c r="F6909">
        <v>376412</v>
      </c>
      <c r="G6909" t="s">
        <v>38</v>
      </c>
      <c r="H6909" t="str">
        <f t="shared" si="429"/>
        <v>Central</v>
      </c>
      <c r="I6909" t="s">
        <v>249</v>
      </c>
      <c r="J6909" t="str">
        <f t="shared" si="430"/>
        <v>Michigan</v>
      </c>
      <c r="K6909" t="s">
        <v>2103</v>
      </c>
      <c r="L6909" t="str">
        <f t="shared" si="431"/>
        <v>Madison Heights</v>
      </c>
      <c r="M6909" t="s">
        <v>22</v>
      </c>
      <c r="N6909" t="str">
        <f>IF(M6909="", "", IFERROR(VLOOKUP(M6909, Data!$A$1:$B$5, 2, 0), "Unkown fuel"))</f>
        <v>very harmful</v>
      </c>
      <c r="O6909" t="s">
        <v>23</v>
      </c>
      <c r="P6909" t="s">
        <v>24</v>
      </c>
      <c r="Q6909" t="s">
        <v>33</v>
      </c>
      <c r="R6909" t="s">
        <v>475</v>
      </c>
      <c r="S6909">
        <v>2494</v>
      </c>
      <c r="T6909" t="s">
        <v>476</v>
      </c>
      <c r="U6909" t="s">
        <v>477</v>
      </c>
      <c r="V6909">
        <v>8</v>
      </c>
      <c r="W6909" t="s">
        <v>1179</v>
      </c>
    </row>
    <row r="6910" spans="1:23" x14ac:dyDescent="0.3">
      <c r="A6910">
        <v>7104</v>
      </c>
      <c r="B6910" t="s">
        <v>18</v>
      </c>
      <c r="C6910">
        <v>2014</v>
      </c>
      <c r="D6910">
        <f t="shared" ca="1" si="428"/>
        <v>9</v>
      </c>
      <c r="E6910" s="5">
        <v>425000</v>
      </c>
      <c r="F6910">
        <v>80000</v>
      </c>
      <c r="G6910" t="s">
        <v>38</v>
      </c>
      <c r="H6910" t="str">
        <f t="shared" si="429"/>
        <v>Central</v>
      </c>
      <c r="I6910" t="s">
        <v>249</v>
      </c>
      <c r="J6910" t="str">
        <f t="shared" si="430"/>
        <v>Michigan</v>
      </c>
      <c r="K6910" t="s">
        <v>2104</v>
      </c>
      <c r="L6910" t="str">
        <f t="shared" si="431"/>
        <v>Midland</v>
      </c>
      <c r="M6910" t="s">
        <v>41</v>
      </c>
      <c r="N6910" t="str">
        <f>IF(M6910="", "", IFERROR(VLOOKUP(M6910, Data!$A$1:$B$5, 2, 0), "Unkown fuel"))</f>
        <v>harmful</v>
      </c>
      <c r="O6910" t="s">
        <v>23</v>
      </c>
      <c r="P6910" t="s">
        <v>24</v>
      </c>
      <c r="Q6910" t="s">
        <v>42</v>
      </c>
      <c r="R6910" t="s">
        <v>231</v>
      </c>
      <c r="S6910">
        <v>1373</v>
      </c>
      <c r="T6910" t="s">
        <v>232</v>
      </c>
      <c r="U6910" t="s">
        <v>233</v>
      </c>
      <c r="V6910">
        <v>7</v>
      </c>
      <c r="W6910" t="s">
        <v>1179</v>
      </c>
    </row>
    <row r="6911" spans="1:23" x14ac:dyDescent="0.3">
      <c r="A6911">
        <v>7105</v>
      </c>
      <c r="B6911" t="s">
        <v>46</v>
      </c>
      <c r="C6911">
        <v>2012</v>
      </c>
      <c r="D6911">
        <f t="shared" ca="1" si="428"/>
        <v>11</v>
      </c>
      <c r="E6911" s="5">
        <v>180000</v>
      </c>
      <c r="F6911">
        <v>70000</v>
      </c>
      <c r="G6911" t="s">
        <v>38</v>
      </c>
      <c r="H6911" t="str">
        <f t="shared" si="429"/>
        <v>Central</v>
      </c>
      <c r="I6911" t="s">
        <v>249</v>
      </c>
      <c r="J6911" t="str">
        <f t="shared" si="430"/>
        <v>Michigan</v>
      </c>
      <c r="K6911" t="s">
        <v>2104</v>
      </c>
      <c r="L6911" t="str">
        <f t="shared" si="431"/>
        <v>Midland</v>
      </c>
      <c r="M6911" t="s">
        <v>41</v>
      </c>
      <c r="N6911" t="str">
        <f>IF(M6911="", "", IFERROR(VLOOKUP(M6911, Data!$A$1:$B$5, 2, 0), "Unkown fuel"))</f>
        <v>harmful</v>
      </c>
      <c r="O6911" t="s">
        <v>23</v>
      </c>
      <c r="P6911" t="s">
        <v>24</v>
      </c>
      <c r="Q6911" t="s">
        <v>25</v>
      </c>
      <c r="R6911" t="s">
        <v>308</v>
      </c>
      <c r="S6911">
        <v>1086</v>
      </c>
      <c r="T6911" t="s">
        <v>309</v>
      </c>
      <c r="U6911" t="s">
        <v>310</v>
      </c>
      <c r="V6911">
        <v>5</v>
      </c>
      <c r="W6911" t="s">
        <v>1179</v>
      </c>
    </row>
    <row r="6912" spans="1:23" x14ac:dyDescent="0.3">
      <c r="A6912">
        <v>7106</v>
      </c>
      <c r="B6912" t="s">
        <v>18</v>
      </c>
      <c r="C6912">
        <v>2012</v>
      </c>
      <c r="D6912">
        <f t="shared" ca="1" si="428"/>
        <v>11</v>
      </c>
      <c r="E6912" s="5">
        <v>170000</v>
      </c>
      <c r="F6912">
        <v>90000</v>
      </c>
      <c r="G6912" t="s">
        <v>38</v>
      </c>
      <c r="H6912" t="str">
        <f t="shared" si="429"/>
        <v>Central</v>
      </c>
      <c r="I6912" t="s">
        <v>744</v>
      </c>
      <c r="J6912" t="str">
        <f t="shared" si="430"/>
        <v>Iowa</v>
      </c>
      <c r="K6912" t="s">
        <v>1660</v>
      </c>
      <c r="L6912" t="str">
        <f t="shared" si="431"/>
        <v>Mason City</v>
      </c>
      <c r="M6912" t="s">
        <v>41</v>
      </c>
      <c r="N6912" t="str">
        <f>IF(M6912="", "", IFERROR(VLOOKUP(M6912, Data!$A$1:$B$5, 2, 0), "Unkown fuel"))</f>
        <v>harmful</v>
      </c>
      <c r="O6912" t="s">
        <v>23</v>
      </c>
      <c r="P6912" t="s">
        <v>24</v>
      </c>
      <c r="Q6912" t="s">
        <v>42</v>
      </c>
      <c r="R6912" t="s">
        <v>540</v>
      </c>
      <c r="S6912">
        <v>998</v>
      </c>
      <c r="T6912" t="s">
        <v>67</v>
      </c>
      <c r="U6912" t="s">
        <v>141</v>
      </c>
      <c r="V6912">
        <v>5</v>
      </c>
      <c r="W6912" t="s">
        <v>1179</v>
      </c>
    </row>
    <row r="6913" spans="1:23" x14ac:dyDescent="0.3">
      <c r="A6913">
        <v>7107</v>
      </c>
      <c r="B6913" t="s">
        <v>88</v>
      </c>
      <c r="C6913">
        <v>2014</v>
      </c>
      <c r="D6913">
        <f t="shared" ca="1" si="428"/>
        <v>9</v>
      </c>
      <c r="E6913" s="5">
        <v>370000</v>
      </c>
      <c r="F6913">
        <v>183000</v>
      </c>
      <c r="G6913" t="s">
        <v>38</v>
      </c>
      <c r="H6913" t="str">
        <f t="shared" si="429"/>
        <v>Central</v>
      </c>
      <c r="I6913" t="s">
        <v>744</v>
      </c>
      <c r="J6913" t="str">
        <f t="shared" si="430"/>
        <v>Iowa</v>
      </c>
      <c r="K6913" t="s">
        <v>1659</v>
      </c>
      <c r="L6913" t="str">
        <f t="shared" si="431"/>
        <v>Marshalltown</v>
      </c>
      <c r="M6913" t="s">
        <v>22</v>
      </c>
      <c r="N6913" t="str">
        <f>IF(M6913="", "", IFERROR(VLOOKUP(M6913, Data!$A$1:$B$5, 2, 0), "Unkown fuel"))</f>
        <v>very harmful</v>
      </c>
      <c r="O6913" t="s">
        <v>23</v>
      </c>
      <c r="P6913" t="s">
        <v>24</v>
      </c>
      <c r="Q6913" t="s">
        <v>25</v>
      </c>
      <c r="R6913" t="s">
        <v>489</v>
      </c>
      <c r="S6913">
        <v>2523</v>
      </c>
      <c r="T6913" t="s">
        <v>486</v>
      </c>
      <c r="U6913" t="s">
        <v>596</v>
      </c>
      <c r="V6913">
        <v>9</v>
      </c>
      <c r="W6913" t="s">
        <v>1179</v>
      </c>
    </row>
    <row r="6914" spans="1:23" x14ac:dyDescent="0.3">
      <c r="A6914">
        <v>7108</v>
      </c>
      <c r="B6914" t="s">
        <v>18</v>
      </c>
      <c r="C6914">
        <v>2018</v>
      </c>
      <c r="D6914">
        <f t="shared" ref="D6914:D6977" ca="1" si="432">TRUNC(YEARFRAC(DATE(C6914,1,1), TODAY(), 1))</f>
        <v>5</v>
      </c>
      <c r="E6914" s="5">
        <v>800000</v>
      </c>
      <c r="F6914">
        <v>27000</v>
      </c>
      <c r="G6914" t="s">
        <v>38</v>
      </c>
      <c r="H6914" t="str">
        <f t="shared" ref="H6914:H6977" si="433">TRIM(G6914)</f>
        <v>Central</v>
      </c>
      <c r="I6914" t="s">
        <v>249</v>
      </c>
      <c r="J6914" t="str">
        <f t="shared" ref="J6914:J6977" si="434">TRIM(I6914)</f>
        <v>Michigan</v>
      </c>
      <c r="K6914" t="s">
        <v>2103</v>
      </c>
      <c r="L6914" t="str">
        <f t="shared" ref="L6914:L6977" si="435">TRIM(K6914)</f>
        <v>Madison Heights</v>
      </c>
      <c r="M6914" t="s">
        <v>22</v>
      </c>
      <c r="N6914" t="str">
        <f>IF(M6914="", "", IFERROR(VLOOKUP(M6914, Data!$A$1:$B$5, 2, 0), "Unkown fuel"))</f>
        <v>very harmful</v>
      </c>
      <c r="O6914" t="s">
        <v>23</v>
      </c>
      <c r="P6914" t="s">
        <v>24</v>
      </c>
      <c r="Q6914" t="s">
        <v>25</v>
      </c>
      <c r="R6914" t="s">
        <v>129</v>
      </c>
      <c r="S6914">
        <v>1248</v>
      </c>
      <c r="T6914" t="s">
        <v>94</v>
      </c>
      <c r="U6914" t="s">
        <v>95</v>
      </c>
      <c r="V6914">
        <v>5</v>
      </c>
      <c r="W6914" t="s">
        <v>1179</v>
      </c>
    </row>
    <row r="6915" spans="1:23" x14ac:dyDescent="0.3">
      <c r="A6915">
        <v>7109</v>
      </c>
      <c r="B6915" t="s">
        <v>69</v>
      </c>
      <c r="C6915">
        <v>2017</v>
      </c>
      <c r="D6915">
        <f t="shared" ca="1" si="432"/>
        <v>6</v>
      </c>
      <c r="E6915" s="5">
        <v>900000</v>
      </c>
      <c r="F6915">
        <v>35000</v>
      </c>
      <c r="G6915" t="s">
        <v>38</v>
      </c>
      <c r="H6915" t="str">
        <f t="shared" si="433"/>
        <v>Central</v>
      </c>
      <c r="I6915" t="s">
        <v>744</v>
      </c>
      <c r="J6915" t="str">
        <f t="shared" si="434"/>
        <v>Iowa</v>
      </c>
      <c r="K6915" t="s">
        <v>1658</v>
      </c>
      <c r="L6915" t="str">
        <f t="shared" si="435"/>
        <v>Sioux City</v>
      </c>
      <c r="M6915" t="s">
        <v>22</v>
      </c>
      <c r="N6915" t="str">
        <f>IF(M6915="", "", IFERROR(VLOOKUP(M6915, Data!$A$1:$B$5, 2, 0), "Unkown fuel"))</f>
        <v>very harmful</v>
      </c>
      <c r="O6915" t="s">
        <v>23</v>
      </c>
      <c r="P6915" t="s">
        <v>24</v>
      </c>
      <c r="Q6915" t="s">
        <v>25</v>
      </c>
      <c r="R6915" t="s">
        <v>47</v>
      </c>
      <c r="S6915">
        <v>1498</v>
      </c>
      <c r="T6915" t="s">
        <v>303</v>
      </c>
      <c r="U6915" t="s">
        <v>238</v>
      </c>
      <c r="V6915">
        <v>5</v>
      </c>
      <c r="W6915" t="s">
        <v>1179</v>
      </c>
    </row>
    <row r="6916" spans="1:23" x14ac:dyDescent="0.3">
      <c r="A6916">
        <v>7110</v>
      </c>
      <c r="B6916" t="s">
        <v>18</v>
      </c>
      <c r="C6916">
        <v>2013</v>
      </c>
      <c r="D6916">
        <f t="shared" ca="1" si="432"/>
        <v>10</v>
      </c>
      <c r="E6916" s="5">
        <v>390000</v>
      </c>
      <c r="F6916">
        <v>120000</v>
      </c>
      <c r="G6916" t="s">
        <v>38</v>
      </c>
      <c r="H6916" t="str">
        <f t="shared" si="433"/>
        <v>Central</v>
      </c>
      <c r="I6916" t="s">
        <v>744</v>
      </c>
      <c r="J6916" t="str">
        <f t="shared" si="434"/>
        <v>Iowa</v>
      </c>
      <c r="K6916" t="s">
        <v>1659</v>
      </c>
      <c r="L6916" t="str">
        <f t="shared" si="435"/>
        <v>Marshalltown</v>
      </c>
      <c r="M6916" t="s">
        <v>22</v>
      </c>
      <c r="N6916" t="str">
        <f>IF(M6916="", "", IFERROR(VLOOKUP(M6916, Data!$A$1:$B$5, 2, 0), "Unkown fuel"))</f>
        <v>very harmful</v>
      </c>
      <c r="O6916" t="s">
        <v>23</v>
      </c>
      <c r="P6916" t="s">
        <v>24</v>
      </c>
      <c r="Q6916" t="s">
        <v>25</v>
      </c>
      <c r="R6916" t="s">
        <v>230</v>
      </c>
      <c r="S6916">
        <v>1248</v>
      </c>
      <c r="T6916" t="s">
        <v>27</v>
      </c>
      <c r="U6916" t="s">
        <v>28</v>
      </c>
      <c r="V6916">
        <v>5</v>
      </c>
      <c r="W6916" t="s">
        <v>1179</v>
      </c>
    </row>
    <row r="6917" spans="1:23" x14ac:dyDescent="0.3">
      <c r="A6917">
        <v>7111</v>
      </c>
      <c r="B6917" t="s">
        <v>18</v>
      </c>
      <c r="C6917">
        <v>2014</v>
      </c>
      <c r="D6917">
        <f t="shared" ca="1" si="432"/>
        <v>9</v>
      </c>
      <c r="E6917" s="5">
        <v>445000</v>
      </c>
      <c r="F6917">
        <v>80000</v>
      </c>
      <c r="G6917" t="s">
        <v>38</v>
      </c>
      <c r="H6917" t="str">
        <f t="shared" si="433"/>
        <v>Central</v>
      </c>
      <c r="I6917" t="s">
        <v>744</v>
      </c>
      <c r="J6917" t="str">
        <f t="shared" si="434"/>
        <v>Iowa</v>
      </c>
      <c r="K6917" t="s">
        <v>1658</v>
      </c>
      <c r="L6917" t="str">
        <f t="shared" si="435"/>
        <v>Sioux City</v>
      </c>
      <c r="M6917" t="s">
        <v>22</v>
      </c>
      <c r="N6917" t="str">
        <f>IF(M6917="", "", IFERROR(VLOOKUP(M6917, Data!$A$1:$B$5, 2, 0), "Unkown fuel"))</f>
        <v>very harmful</v>
      </c>
      <c r="O6917" t="s">
        <v>23</v>
      </c>
      <c r="P6917" t="s">
        <v>24</v>
      </c>
      <c r="Q6917" t="s">
        <v>33</v>
      </c>
      <c r="R6917" t="s">
        <v>26</v>
      </c>
      <c r="S6917">
        <v>1248</v>
      </c>
      <c r="T6917" t="s">
        <v>27</v>
      </c>
      <c r="U6917" t="s">
        <v>28</v>
      </c>
      <c r="V6917">
        <v>5</v>
      </c>
      <c r="W6917" t="s">
        <v>1179</v>
      </c>
    </row>
    <row r="6918" spans="1:23" x14ac:dyDescent="0.3">
      <c r="A6918">
        <v>7112</v>
      </c>
      <c r="B6918" t="s">
        <v>18</v>
      </c>
      <c r="C6918">
        <v>2014</v>
      </c>
      <c r="D6918">
        <f t="shared" ca="1" si="432"/>
        <v>9</v>
      </c>
      <c r="E6918" s="5">
        <v>459999</v>
      </c>
      <c r="F6918">
        <v>70000</v>
      </c>
      <c r="G6918" t="s">
        <v>38</v>
      </c>
      <c r="H6918" t="str">
        <f t="shared" si="433"/>
        <v>Central</v>
      </c>
      <c r="I6918" t="s">
        <v>249</v>
      </c>
      <c r="J6918" t="str">
        <f t="shared" si="434"/>
        <v>Michigan</v>
      </c>
      <c r="K6918" t="s">
        <v>2104</v>
      </c>
      <c r="L6918" t="str">
        <f t="shared" si="435"/>
        <v>Midland</v>
      </c>
      <c r="M6918" t="s">
        <v>22</v>
      </c>
      <c r="N6918" t="str">
        <f>IF(M6918="", "", IFERROR(VLOOKUP(M6918, Data!$A$1:$B$5, 2, 0), "Unkown fuel"))</f>
        <v>very harmful</v>
      </c>
      <c r="O6918" t="s">
        <v>23</v>
      </c>
      <c r="P6918" t="s">
        <v>24</v>
      </c>
      <c r="Q6918" t="s">
        <v>304</v>
      </c>
      <c r="R6918" t="s">
        <v>26</v>
      </c>
      <c r="S6918">
        <v>1248</v>
      </c>
      <c r="T6918" t="s">
        <v>27</v>
      </c>
      <c r="U6918" t="s">
        <v>28</v>
      </c>
      <c r="V6918">
        <v>5</v>
      </c>
      <c r="W6918" t="s">
        <v>1179</v>
      </c>
    </row>
    <row r="6919" spans="1:23" x14ac:dyDescent="0.3">
      <c r="A6919">
        <v>7113</v>
      </c>
      <c r="B6919" t="s">
        <v>18</v>
      </c>
      <c r="C6919">
        <v>2013</v>
      </c>
      <c r="D6919">
        <f t="shared" ca="1" si="432"/>
        <v>10</v>
      </c>
      <c r="E6919" s="5">
        <v>275000</v>
      </c>
      <c r="F6919">
        <v>55000</v>
      </c>
      <c r="G6919" t="s">
        <v>38</v>
      </c>
      <c r="H6919" t="str">
        <f t="shared" si="433"/>
        <v>Central</v>
      </c>
      <c r="I6919" t="s">
        <v>249</v>
      </c>
      <c r="J6919" t="str">
        <f t="shared" si="434"/>
        <v>Michigan</v>
      </c>
      <c r="K6919" t="s">
        <v>2103</v>
      </c>
      <c r="L6919" t="str">
        <f t="shared" si="435"/>
        <v>Madison Heights</v>
      </c>
      <c r="M6919" t="s">
        <v>59</v>
      </c>
      <c r="N6919" t="str">
        <f>IF(M6919="", "", IFERROR(VLOOKUP(M6919, Data!$A$1:$B$5, 2, 0), "Unkown fuel"))</f>
        <v>less harmful</v>
      </c>
      <c r="O6919" t="s">
        <v>23</v>
      </c>
      <c r="P6919" t="s">
        <v>24</v>
      </c>
      <c r="Q6919" t="s">
        <v>25</v>
      </c>
      <c r="R6919" t="s">
        <v>674</v>
      </c>
      <c r="S6919">
        <v>998</v>
      </c>
      <c r="T6919" t="s">
        <v>538</v>
      </c>
      <c r="U6919" t="s">
        <v>2415</v>
      </c>
      <c r="V6919">
        <v>5</v>
      </c>
      <c r="W6919" t="s">
        <v>1179</v>
      </c>
    </row>
    <row r="6920" spans="1:23" x14ac:dyDescent="0.3">
      <c r="A6920">
        <v>7114</v>
      </c>
      <c r="B6920" t="s">
        <v>18</v>
      </c>
      <c r="C6920">
        <v>2009</v>
      </c>
      <c r="D6920">
        <f t="shared" ca="1" si="432"/>
        <v>14</v>
      </c>
      <c r="E6920" s="5">
        <v>200000</v>
      </c>
      <c r="F6920">
        <v>120000</v>
      </c>
      <c r="G6920" t="s">
        <v>38</v>
      </c>
      <c r="H6920" t="str">
        <f t="shared" si="433"/>
        <v>Central</v>
      </c>
      <c r="I6920" t="s">
        <v>744</v>
      </c>
      <c r="J6920" t="str">
        <f t="shared" si="434"/>
        <v>Iowa</v>
      </c>
      <c r="K6920" t="s">
        <v>1660</v>
      </c>
      <c r="L6920" t="str">
        <f t="shared" si="435"/>
        <v>Mason City</v>
      </c>
      <c r="M6920" t="s">
        <v>22</v>
      </c>
      <c r="N6920" t="str">
        <f>IF(M6920="", "", IFERROR(VLOOKUP(M6920, Data!$A$1:$B$5, 2, 0), "Unkown fuel"))</f>
        <v>very harmful</v>
      </c>
      <c r="O6920" t="s">
        <v>23</v>
      </c>
      <c r="P6920" t="s">
        <v>24</v>
      </c>
      <c r="Q6920" t="s">
        <v>33</v>
      </c>
      <c r="R6920" t="s">
        <v>390</v>
      </c>
      <c r="S6920">
        <v>1248</v>
      </c>
      <c r="T6920" t="s">
        <v>82</v>
      </c>
      <c r="U6920" t="s">
        <v>391</v>
      </c>
      <c r="V6920">
        <v>5</v>
      </c>
      <c r="W6920" t="s">
        <v>1179</v>
      </c>
    </row>
    <row r="6921" spans="1:23" x14ac:dyDescent="0.3">
      <c r="A6921">
        <v>7115</v>
      </c>
      <c r="B6921" t="s">
        <v>18</v>
      </c>
      <c r="C6921">
        <v>2012</v>
      </c>
      <c r="D6921">
        <f t="shared" ca="1" si="432"/>
        <v>11</v>
      </c>
      <c r="E6921" s="5">
        <v>350000</v>
      </c>
      <c r="F6921">
        <v>72000</v>
      </c>
      <c r="G6921" t="s">
        <v>38</v>
      </c>
      <c r="H6921" t="str">
        <f t="shared" si="433"/>
        <v>Central</v>
      </c>
      <c r="I6921" t="s">
        <v>744</v>
      </c>
      <c r="J6921" t="str">
        <f t="shared" si="434"/>
        <v>Iowa</v>
      </c>
      <c r="K6921" t="s">
        <v>1660</v>
      </c>
      <c r="L6921" t="str">
        <f t="shared" si="435"/>
        <v>Mason City</v>
      </c>
      <c r="M6921" t="s">
        <v>41</v>
      </c>
      <c r="N6921" t="str">
        <f>IF(M6921="", "", IFERROR(VLOOKUP(M6921, Data!$A$1:$B$5, 2, 0), "Unkown fuel"))</f>
        <v>harmful</v>
      </c>
      <c r="O6921" t="s">
        <v>23</v>
      </c>
      <c r="P6921" t="s">
        <v>24</v>
      </c>
      <c r="Q6921" t="s">
        <v>33</v>
      </c>
      <c r="R6921" t="s">
        <v>383</v>
      </c>
      <c r="S6921">
        <v>1197</v>
      </c>
      <c r="T6921" t="s">
        <v>395</v>
      </c>
      <c r="U6921" t="s">
        <v>261</v>
      </c>
      <c r="V6921">
        <v>5</v>
      </c>
      <c r="W6921" t="s">
        <v>1179</v>
      </c>
    </row>
    <row r="6922" spans="1:23" x14ac:dyDescent="0.3">
      <c r="A6922">
        <v>7116</v>
      </c>
      <c r="B6922" t="s">
        <v>109</v>
      </c>
      <c r="C6922">
        <v>2007</v>
      </c>
      <c r="D6922">
        <f t="shared" ca="1" si="432"/>
        <v>16</v>
      </c>
      <c r="E6922" s="5">
        <v>95000</v>
      </c>
      <c r="F6922">
        <v>120000</v>
      </c>
      <c r="G6922" t="s">
        <v>38</v>
      </c>
      <c r="H6922" t="str">
        <f t="shared" si="433"/>
        <v>Central</v>
      </c>
      <c r="I6922" t="s">
        <v>744</v>
      </c>
      <c r="J6922" t="str">
        <f t="shared" si="434"/>
        <v>Iowa</v>
      </c>
      <c r="K6922" t="s">
        <v>1659</v>
      </c>
      <c r="L6922" t="str">
        <f t="shared" si="435"/>
        <v>Marshalltown</v>
      </c>
      <c r="M6922" t="s">
        <v>22</v>
      </c>
      <c r="N6922" t="str">
        <f>IF(M6922="", "", IFERROR(VLOOKUP(M6922, Data!$A$1:$B$5, 2, 0), "Unkown fuel"))</f>
        <v>very harmful</v>
      </c>
      <c r="O6922" t="s">
        <v>23</v>
      </c>
      <c r="P6922" t="s">
        <v>24</v>
      </c>
      <c r="Q6922" t="s">
        <v>33</v>
      </c>
      <c r="R6922" t="s">
        <v>1079</v>
      </c>
      <c r="S6922">
        <v>2092</v>
      </c>
      <c r="T6922" t="s">
        <v>1080</v>
      </c>
      <c r="U6922" t="s">
        <v>1081</v>
      </c>
      <c r="V6922">
        <v>7</v>
      </c>
      <c r="W6922" t="s">
        <v>1179</v>
      </c>
    </row>
    <row r="6923" spans="1:23" x14ac:dyDescent="0.3">
      <c r="A6923">
        <v>7117</v>
      </c>
      <c r="B6923" t="s">
        <v>65</v>
      </c>
      <c r="C6923">
        <v>2014</v>
      </c>
      <c r="D6923">
        <f t="shared" ca="1" si="432"/>
        <v>9</v>
      </c>
      <c r="E6923" s="5">
        <v>550000</v>
      </c>
      <c r="F6923">
        <v>250000</v>
      </c>
      <c r="G6923" t="s">
        <v>38</v>
      </c>
      <c r="H6923" t="str">
        <f t="shared" si="433"/>
        <v>Central</v>
      </c>
      <c r="I6923" t="s">
        <v>744</v>
      </c>
      <c r="J6923" t="str">
        <f t="shared" si="434"/>
        <v>Iowa</v>
      </c>
      <c r="K6923" t="s">
        <v>1660</v>
      </c>
      <c r="L6923" t="str">
        <f t="shared" si="435"/>
        <v>Mason City</v>
      </c>
      <c r="M6923" t="s">
        <v>22</v>
      </c>
      <c r="N6923" t="str">
        <f>IF(M6923="", "", IFERROR(VLOOKUP(M6923, Data!$A$1:$B$5, 2, 0), "Unkown fuel"))</f>
        <v>very harmful</v>
      </c>
      <c r="O6923" t="s">
        <v>23</v>
      </c>
      <c r="P6923" t="s">
        <v>24</v>
      </c>
      <c r="Q6923" t="s">
        <v>25</v>
      </c>
      <c r="R6923" t="s">
        <v>66</v>
      </c>
      <c r="S6923">
        <v>1364</v>
      </c>
      <c r="T6923" t="s">
        <v>244</v>
      </c>
      <c r="U6923" t="s">
        <v>68</v>
      </c>
      <c r="V6923">
        <v>5</v>
      </c>
      <c r="W6923" t="s">
        <v>1179</v>
      </c>
    </row>
    <row r="6924" spans="1:23" x14ac:dyDescent="0.3">
      <c r="A6924">
        <v>7118</v>
      </c>
      <c r="B6924" t="s">
        <v>120</v>
      </c>
      <c r="C6924">
        <v>2016</v>
      </c>
      <c r="D6924">
        <f t="shared" ca="1" si="432"/>
        <v>7</v>
      </c>
      <c r="E6924" s="5">
        <v>900000</v>
      </c>
      <c r="F6924">
        <v>100000</v>
      </c>
      <c r="G6924" t="s">
        <v>38</v>
      </c>
      <c r="H6924" t="str">
        <f t="shared" si="433"/>
        <v>Central</v>
      </c>
      <c r="I6924" t="s">
        <v>744</v>
      </c>
      <c r="J6924" t="str">
        <f t="shared" si="434"/>
        <v>Iowa</v>
      </c>
      <c r="K6924" t="s">
        <v>1658</v>
      </c>
      <c r="L6924" t="str">
        <f t="shared" si="435"/>
        <v>Sioux City</v>
      </c>
      <c r="M6924" t="s">
        <v>22</v>
      </c>
      <c r="N6924" t="str">
        <f>IF(M6924="", "", IFERROR(VLOOKUP(M6924, Data!$A$1:$B$5, 2, 0), "Unkown fuel"))</f>
        <v>very harmful</v>
      </c>
      <c r="O6924" t="s">
        <v>23</v>
      </c>
      <c r="P6924" t="s">
        <v>24</v>
      </c>
      <c r="Q6924" t="s">
        <v>25</v>
      </c>
      <c r="R6924" t="s">
        <v>641</v>
      </c>
      <c r="S6924">
        <v>2499</v>
      </c>
      <c r="T6924" t="s">
        <v>642</v>
      </c>
      <c r="U6924" t="s">
        <v>643</v>
      </c>
      <c r="V6924">
        <v>9</v>
      </c>
      <c r="W6924" t="s">
        <v>1179</v>
      </c>
    </row>
    <row r="6925" spans="1:23" x14ac:dyDescent="0.3">
      <c r="A6925">
        <v>7119</v>
      </c>
      <c r="B6925" t="s">
        <v>109</v>
      </c>
      <c r="C6925">
        <v>2013</v>
      </c>
      <c r="D6925">
        <f t="shared" ca="1" si="432"/>
        <v>10</v>
      </c>
      <c r="E6925" s="5">
        <v>350000</v>
      </c>
      <c r="F6925">
        <v>120000</v>
      </c>
      <c r="G6925" t="s">
        <v>38</v>
      </c>
      <c r="H6925" t="str">
        <f t="shared" si="433"/>
        <v>Central</v>
      </c>
      <c r="I6925" t="s">
        <v>744</v>
      </c>
      <c r="J6925" t="str">
        <f t="shared" si="434"/>
        <v>Iowa</v>
      </c>
      <c r="K6925" t="s">
        <v>1660</v>
      </c>
      <c r="L6925" t="str">
        <f t="shared" si="435"/>
        <v>Mason City</v>
      </c>
      <c r="M6925" t="s">
        <v>22</v>
      </c>
      <c r="N6925" t="str">
        <f>IF(M6925="", "", IFERROR(VLOOKUP(M6925, Data!$A$1:$B$5, 2, 0), "Unkown fuel"))</f>
        <v>very harmful</v>
      </c>
      <c r="O6925" t="s">
        <v>23</v>
      </c>
      <c r="P6925" t="s">
        <v>24</v>
      </c>
      <c r="Q6925" t="s">
        <v>33</v>
      </c>
      <c r="R6925" t="s">
        <v>411</v>
      </c>
      <c r="S6925">
        <v>2956</v>
      </c>
      <c r="T6925" t="s">
        <v>941</v>
      </c>
      <c r="U6925" t="s">
        <v>1533</v>
      </c>
      <c r="V6925">
        <v>7</v>
      </c>
      <c r="W6925" t="s">
        <v>1179</v>
      </c>
    </row>
    <row r="6926" spans="1:23" x14ac:dyDescent="0.3">
      <c r="A6926">
        <v>7120</v>
      </c>
      <c r="B6926" t="s">
        <v>296</v>
      </c>
      <c r="C6926">
        <v>2015</v>
      </c>
      <c r="D6926">
        <f t="shared" ca="1" si="432"/>
        <v>8</v>
      </c>
      <c r="E6926" s="5">
        <v>325000</v>
      </c>
      <c r="F6926">
        <v>50000</v>
      </c>
      <c r="G6926" t="s">
        <v>38</v>
      </c>
      <c r="H6926" t="str">
        <f t="shared" si="433"/>
        <v>Central</v>
      </c>
      <c r="I6926" t="s">
        <v>249</v>
      </c>
      <c r="J6926" t="str">
        <f t="shared" si="434"/>
        <v>Michigan</v>
      </c>
      <c r="K6926" t="s">
        <v>2103</v>
      </c>
      <c r="L6926" t="str">
        <f t="shared" si="435"/>
        <v>Madison Heights</v>
      </c>
      <c r="M6926" t="s">
        <v>41</v>
      </c>
      <c r="N6926" t="str">
        <f>IF(M6926="", "", IFERROR(VLOOKUP(M6926, Data!$A$1:$B$5, 2, 0), "Unkown fuel"))</f>
        <v>harmful</v>
      </c>
      <c r="O6926" t="s">
        <v>23</v>
      </c>
      <c r="P6926" t="s">
        <v>154</v>
      </c>
      <c r="Q6926" t="s">
        <v>25</v>
      </c>
      <c r="R6926" t="s">
        <v>608</v>
      </c>
      <c r="S6926">
        <v>1198</v>
      </c>
      <c r="T6926" t="s">
        <v>609</v>
      </c>
      <c r="U6926" t="s">
        <v>610</v>
      </c>
      <c r="V6926">
        <v>5</v>
      </c>
      <c r="W6926" t="s">
        <v>1179</v>
      </c>
    </row>
    <row r="6927" spans="1:23" x14ac:dyDescent="0.3">
      <c r="A6927">
        <v>7121</v>
      </c>
      <c r="B6927" t="s">
        <v>46</v>
      </c>
      <c r="C6927">
        <v>2014</v>
      </c>
      <c r="D6927">
        <f t="shared" ca="1" si="432"/>
        <v>9</v>
      </c>
      <c r="E6927" s="5">
        <v>455999</v>
      </c>
      <c r="F6927">
        <v>32000</v>
      </c>
      <c r="G6927" t="s">
        <v>38</v>
      </c>
      <c r="H6927" t="str">
        <f t="shared" si="433"/>
        <v>Central</v>
      </c>
      <c r="I6927" t="s">
        <v>249</v>
      </c>
      <c r="J6927" t="str">
        <f t="shared" si="434"/>
        <v>Michigan</v>
      </c>
      <c r="K6927" t="s">
        <v>2103</v>
      </c>
      <c r="L6927" t="str">
        <f t="shared" si="435"/>
        <v>Madison Heights</v>
      </c>
      <c r="M6927" t="s">
        <v>41</v>
      </c>
      <c r="N6927" t="str">
        <f>IF(M6927="", "", IFERROR(VLOOKUP(M6927, Data!$A$1:$B$5, 2, 0), "Unkown fuel"))</f>
        <v>harmful</v>
      </c>
      <c r="O6927" t="s">
        <v>23</v>
      </c>
      <c r="P6927" t="s">
        <v>24</v>
      </c>
      <c r="Q6927" t="s">
        <v>25</v>
      </c>
      <c r="R6927" t="s">
        <v>85</v>
      </c>
      <c r="S6927">
        <v>1197</v>
      </c>
      <c r="T6927" t="s">
        <v>90</v>
      </c>
      <c r="U6927" t="s">
        <v>261</v>
      </c>
      <c r="V6927">
        <v>5</v>
      </c>
      <c r="W6927" t="s">
        <v>1179</v>
      </c>
    </row>
    <row r="6928" spans="1:23" x14ac:dyDescent="0.3">
      <c r="A6928">
        <v>7122</v>
      </c>
      <c r="B6928" t="s">
        <v>18</v>
      </c>
      <c r="C6928">
        <v>2008</v>
      </c>
      <c r="D6928">
        <f t="shared" ca="1" si="432"/>
        <v>15</v>
      </c>
      <c r="E6928" s="5">
        <v>129000</v>
      </c>
      <c r="F6928">
        <v>60000</v>
      </c>
      <c r="G6928" t="s">
        <v>38</v>
      </c>
      <c r="H6928" t="str">
        <f t="shared" si="433"/>
        <v>Central</v>
      </c>
      <c r="I6928" t="s">
        <v>744</v>
      </c>
      <c r="J6928" t="str">
        <f t="shared" si="434"/>
        <v>Iowa</v>
      </c>
      <c r="K6928" t="s">
        <v>1658</v>
      </c>
      <c r="L6928" t="str">
        <f t="shared" si="435"/>
        <v>Sioux City</v>
      </c>
      <c r="M6928" t="s">
        <v>41</v>
      </c>
      <c r="N6928" t="str">
        <f>IF(M6928="", "", IFERROR(VLOOKUP(M6928, Data!$A$1:$B$5, 2, 0), "Unkown fuel"))</f>
        <v>harmful</v>
      </c>
      <c r="O6928" t="s">
        <v>23</v>
      </c>
      <c r="P6928" t="s">
        <v>24</v>
      </c>
      <c r="Q6928" t="s">
        <v>25</v>
      </c>
      <c r="R6928" t="s">
        <v>96</v>
      </c>
      <c r="S6928">
        <v>796</v>
      </c>
      <c r="T6928" t="s">
        <v>97</v>
      </c>
      <c r="U6928" t="s">
        <v>98</v>
      </c>
      <c r="V6928">
        <v>5</v>
      </c>
      <c r="W6928" t="s">
        <v>1179</v>
      </c>
    </row>
    <row r="6929" spans="1:23" x14ac:dyDescent="0.3">
      <c r="A6929">
        <v>7123</v>
      </c>
      <c r="B6929" t="s">
        <v>18</v>
      </c>
      <c r="C6929">
        <v>2017</v>
      </c>
      <c r="D6929">
        <f t="shared" ca="1" si="432"/>
        <v>6</v>
      </c>
      <c r="E6929" s="5">
        <v>254000</v>
      </c>
      <c r="F6929">
        <v>40000</v>
      </c>
      <c r="G6929" t="s">
        <v>38</v>
      </c>
      <c r="H6929" t="str">
        <f t="shared" si="433"/>
        <v>Central</v>
      </c>
      <c r="I6929" t="s">
        <v>744</v>
      </c>
      <c r="J6929" t="str">
        <f t="shared" si="434"/>
        <v>Iowa</v>
      </c>
      <c r="K6929" t="s">
        <v>1660</v>
      </c>
      <c r="L6929" t="str">
        <f t="shared" si="435"/>
        <v>Mason City</v>
      </c>
      <c r="M6929" t="s">
        <v>41</v>
      </c>
      <c r="N6929" t="str">
        <f>IF(M6929="", "", IFERROR(VLOOKUP(M6929, Data!$A$1:$B$5, 2, 0), "Unkown fuel"))</f>
        <v>harmful</v>
      </c>
      <c r="O6929" t="s">
        <v>23</v>
      </c>
      <c r="P6929" t="s">
        <v>24</v>
      </c>
      <c r="Q6929" t="s">
        <v>25</v>
      </c>
      <c r="R6929" t="s">
        <v>117</v>
      </c>
      <c r="S6929">
        <v>796</v>
      </c>
      <c r="T6929" t="s">
        <v>118</v>
      </c>
      <c r="U6929" t="s">
        <v>119</v>
      </c>
      <c r="V6929">
        <v>5</v>
      </c>
      <c r="W6929" t="s">
        <v>1179</v>
      </c>
    </row>
    <row r="6930" spans="1:23" x14ac:dyDescent="0.3">
      <c r="A6930">
        <v>7124</v>
      </c>
      <c r="B6930" t="s">
        <v>69</v>
      </c>
      <c r="C6930">
        <v>2014</v>
      </c>
      <c r="D6930">
        <f t="shared" ca="1" si="432"/>
        <v>9</v>
      </c>
      <c r="E6930" s="5">
        <v>570000</v>
      </c>
      <c r="F6930">
        <v>48000</v>
      </c>
      <c r="G6930" t="s">
        <v>38</v>
      </c>
      <c r="H6930" t="str">
        <f t="shared" si="433"/>
        <v>Central</v>
      </c>
      <c r="I6930" t="s">
        <v>249</v>
      </c>
      <c r="J6930" t="str">
        <f t="shared" si="434"/>
        <v>Michigan</v>
      </c>
      <c r="K6930" t="s">
        <v>2103</v>
      </c>
      <c r="L6930" t="str">
        <f t="shared" si="435"/>
        <v>Madison Heights</v>
      </c>
      <c r="M6930" t="s">
        <v>22</v>
      </c>
      <c r="N6930" t="str">
        <f>IF(M6930="", "", IFERROR(VLOOKUP(M6930, Data!$A$1:$B$5, 2, 0), "Unkown fuel"))</f>
        <v>very harmful</v>
      </c>
      <c r="O6930" t="s">
        <v>23</v>
      </c>
      <c r="P6930" t="s">
        <v>24</v>
      </c>
      <c r="Q6930" t="s">
        <v>25</v>
      </c>
      <c r="R6930" t="s">
        <v>927</v>
      </c>
      <c r="S6930">
        <v>1498</v>
      </c>
      <c r="T6930" t="s">
        <v>303</v>
      </c>
      <c r="U6930" t="s">
        <v>928</v>
      </c>
      <c r="V6930">
        <v>5</v>
      </c>
      <c r="W6930" t="s">
        <v>1179</v>
      </c>
    </row>
    <row r="6931" spans="1:23" x14ac:dyDescent="0.3">
      <c r="A6931">
        <v>7125</v>
      </c>
      <c r="B6931" t="s">
        <v>296</v>
      </c>
      <c r="C6931">
        <v>2018</v>
      </c>
      <c r="D6931">
        <f t="shared" ca="1" si="432"/>
        <v>5</v>
      </c>
      <c r="E6931" s="5">
        <v>840000</v>
      </c>
      <c r="F6931">
        <v>30000</v>
      </c>
      <c r="G6931" t="s">
        <v>38</v>
      </c>
      <c r="H6931" t="str">
        <f t="shared" si="433"/>
        <v>Central</v>
      </c>
      <c r="I6931" t="s">
        <v>249</v>
      </c>
      <c r="J6931" t="str">
        <f t="shared" si="434"/>
        <v>Michigan</v>
      </c>
      <c r="K6931" t="s">
        <v>2104</v>
      </c>
      <c r="L6931" t="str">
        <f t="shared" si="435"/>
        <v>Midland</v>
      </c>
      <c r="M6931" t="s">
        <v>22</v>
      </c>
      <c r="N6931" t="str">
        <f>IF(M6931="", "", IFERROR(VLOOKUP(M6931, Data!$A$1:$B$5, 2, 0), "Unkown fuel"))</f>
        <v>very harmful</v>
      </c>
      <c r="O6931" t="s">
        <v>23</v>
      </c>
      <c r="P6931" t="s">
        <v>24</v>
      </c>
      <c r="Q6931" t="s">
        <v>25</v>
      </c>
      <c r="R6931" t="s">
        <v>704</v>
      </c>
      <c r="S6931">
        <v>1461</v>
      </c>
      <c r="T6931" t="s">
        <v>165</v>
      </c>
      <c r="U6931" t="s">
        <v>95</v>
      </c>
      <c r="V6931">
        <v>5</v>
      </c>
      <c r="W6931" t="s">
        <v>1179</v>
      </c>
    </row>
    <row r="6932" spans="1:23" x14ac:dyDescent="0.3">
      <c r="A6932">
        <v>7126</v>
      </c>
      <c r="B6932" t="s">
        <v>109</v>
      </c>
      <c r="C6932">
        <v>2010</v>
      </c>
      <c r="D6932">
        <f t="shared" ca="1" si="432"/>
        <v>13</v>
      </c>
      <c r="E6932" s="5">
        <v>235000</v>
      </c>
      <c r="F6932">
        <v>100000</v>
      </c>
      <c r="G6932" t="s">
        <v>38</v>
      </c>
      <c r="H6932" t="str">
        <f t="shared" si="433"/>
        <v>Central</v>
      </c>
      <c r="I6932" t="s">
        <v>744</v>
      </c>
      <c r="J6932" t="str">
        <f t="shared" si="434"/>
        <v>Iowa</v>
      </c>
      <c r="K6932" t="s">
        <v>1659</v>
      </c>
      <c r="L6932" t="str">
        <f t="shared" si="435"/>
        <v>Marshalltown</v>
      </c>
      <c r="M6932" t="s">
        <v>22</v>
      </c>
      <c r="N6932" t="str">
        <f>IF(M6932="", "", IFERROR(VLOOKUP(M6932, Data!$A$1:$B$5, 2, 0), "Unkown fuel"))</f>
        <v>very harmful</v>
      </c>
      <c r="O6932" t="s">
        <v>23</v>
      </c>
      <c r="P6932" t="s">
        <v>24</v>
      </c>
      <c r="Q6932" t="s">
        <v>33</v>
      </c>
      <c r="R6932" t="s">
        <v>150</v>
      </c>
      <c r="S6932">
        <v>2179</v>
      </c>
      <c r="T6932" t="s">
        <v>293</v>
      </c>
      <c r="U6932" t="s">
        <v>152</v>
      </c>
      <c r="V6932">
        <v>7</v>
      </c>
      <c r="W6932" t="s">
        <v>1179</v>
      </c>
    </row>
    <row r="6933" spans="1:23" x14ac:dyDescent="0.3">
      <c r="A6933">
        <v>7127</v>
      </c>
      <c r="B6933" t="s">
        <v>88</v>
      </c>
      <c r="C6933">
        <v>2016</v>
      </c>
      <c r="D6933">
        <f t="shared" ca="1" si="432"/>
        <v>7</v>
      </c>
      <c r="E6933" s="5">
        <v>700000</v>
      </c>
      <c r="F6933">
        <v>50000</v>
      </c>
      <c r="G6933" t="s">
        <v>38</v>
      </c>
      <c r="H6933" t="str">
        <f t="shared" si="433"/>
        <v>Central</v>
      </c>
      <c r="I6933" t="s">
        <v>744</v>
      </c>
      <c r="J6933" t="str">
        <f t="shared" si="434"/>
        <v>Iowa</v>
      </c>
      <c r="K6933" t="s">
        <v>1659</v>
      </c>
      <c r="L6933" t="str">
        <f t="shared" si="435"/>
        <v>Marshalltown</v>
      </c>
      <c r="M6933" t="s">
        <v>22</v>
      </c>
      <c r="N6933" t="str">
        <f>IF(M6933="", "", IFERROR(VLOOKUP(M6933, Data!$A$1:$B$5, 2, 0), "Unkown fuel"))</f>
        <v>very harmful</v>
      </c>
      <c r="O6933" t="s">
        <v>23</v>
      </c>
      <c r="P6933" t="s">
        <v>24</v>
      </c>
      <c r="Q6933" t="s">
        <v>25</v>
      </c>
      <c r="R6933" t="s">
        <v>623</v>
      </c>
      <c r="S6933">
        <v>1493</v>
      </c>
      <c r="T6933" t="s">
        <v>171</v>
      </c>
      <c r="U6933" t="s">
        <v>445</v>
      </c>
      <c r="V6933">
        <v>7</v>
      </c>
      <c r="W6933" t="s">
        <v>1179</v>
      </c>
    </row>
    <row r="6934" spans="1:23" x14ac:dyDescent="0.3">
      <c r="A6934">
        <v>7129</v>
      </c>
      <c r="B6934" t="s">
        <v>46</v>
      </c>
      <c r="C6934">
        <v>2018</v>
      </c>
      <c r="D6934">
        <f t="shared" ca="1" si="432"/>
        <v>5</v>
      </c>
      <c r="E6934" s="5">
        <v>528000</v>
      </c>
      <c r="F6934">
        <v>5000</v>
      </c>
      <c r="G6934" t="s">
        <v>56</v>
      </c>
      <c r="H6934" t="str">
        <f t="shared" si="433"/>
        <v>West</v>
      </c>
      <c r="I6934" t="s">
        <v>777</v>
      </c>
      <c r="J6934" t="str">
        <f t="shared" si="434"/>
        <v>Arizona</v>
      </c>
      <c r="K6934" t="s">
        <v>2416</v>
      </c>
      <c r="L6934" t="str">
        <f t="shared" si="435"/>
        <v>Mesa</v>
      </c>
      <c r="M6934" t="s">
        <v>41</v>
      </c>
      <c r="N6934" t="str">
        <f>IF(M6934="", "", IFERROR(VLOOKUP(M6934, Data!$A$1:$B$5, 2, 0), "Unkown fuel"))</f>
        <v>harmful</v>
      </c>
      <c r="O6934" t="s">
        <v>23</v>
      </c>
      <c r="P6934" t="s">
        <v>24</v>
      </c>
      <c r="Q6934" t="s">
        <v>25</v>
      </c>
      <c r="R6934" t="s">
        <v>85</v>
      </c>
      <c r="S6934">
        <v>1197</v>
      </c>
      <c r="T6934" t="s">
        <v>54</v>
      </c>
      <c r="U6934" t="s">
        <v>55</v>
      </c>
      <c r="V6934">
        <v>5</v>
      </c>
      <c r="W6934" t="s">
        <v>1179</v>
      </c>
    </row>
    <row r="6935" spans="1:23" x14ac:dyDescent="0.3">
      <c r="A6935">
        <v>7130</v>
      </c>
      <c r="B6935" t="s">
        <v>153</v>
      </c>
      <c r="C6935">
        <v>2017</v>
      </c>
      <c r="D6935">
        <f t="shared" ca="1" si="432"/>
        <v>6</v>
      </c>
      <c r="E6935" s="5">
        <v>1500000</v>
      </c>
      <c r="F6935">
        <v>12000</v>
      </c>
      <c r="G6935" t="s">
        <v>56</v>
      </c>
      <c r="H6935" t="str">
        <f t="shared" si="433"/>
        <v>West</v>
      </c>
      <c r="I6935" t="s">
        <v>777</v>
      </c>
      <c r="J6935" t="str">
        <f t="shared" si="434"/>
        <v>Arizona</v>
      </c>
      <c r="K6935" t="s">
        <v>2416</v>
      </c>
      <c r="L6935" t="str">
        <f t="shared" si="435"/>
        <v>Mesa</v>
      </c>
      <c r="M6935" t="s">
        <v>22</v>
      </c>
      <c r="N6935" t="str">
        <f>IF(M6935="", "", IFERROR(VLOOKUP(M6935, Data!$A$1:$B$5, 2, 0), "Unkown fuel"))</f>
        <v>very harmful</v>
      </c>
      <c r="O6935" t="s">
        <v>23</v>
      </c>
      <c r="P6935" t="s">
        <v>24</v>
      </c>
      <c r="Q6935" t="s">
        <v>25</v>
      </c>
      <c r="R6935" t="s">
        <v>491</v>
      </c>
      <c r="S6935">
        <v>1956</v>
      </c>
      <c r="T6935" t="s">
        <v>204</v>
      </c>
      <c r="U6935" t="s">
        <v>601</v>
      </c>
      <c r="V6935">
        <v>5</v>
      </c>
      <c r="W6935" t="s">
        <v>1179</v>
      </c>
    </row>
    <row r="6936" spans="1:23" x14ac:dyDescent="0.3">
      <c r="A6936">
        <v>7131</v>
      </c>
      <c r="B6936" t="s">
        <v>88</v>
      </c>
      <c r="C6936">
        <v>2016</v>
      </c>
      <c r="D6936">
        <f t="shared" ca="1" si="432"/>
        <v>7</v>
      </c>
      <c r="E6936" s="5">
        <v>560000</v>
      </c>
      <c r="F6936">
        <v>72000</v>
      </c>
      <c r="G6936" t="s">
        <v>56</v>
      </c>
      <c r="H6936" t="str">
        <f t="shared" si="433"/>
        <v>West</v>
      </c>
      <c r="I6936" t="s">
        <v>777</v>
      </c>
      <c r="J6936" t="str">
        <f t="shared" si="434"/>
        <v>Arizona</v>
      </c>
      <c r="K6936" t="s">
        <v>2416</v>
      </c>
      <c r="L6936" t="str">
        <f t="shared" si="435"/>
        <v>Mesa</v>
      </c>
      <c r="M6936" t="s">
        <v>22</v>
      </c>
      <c r="N6936" t="str">
        <f>IF(M6936="", "", IFERROR(VLOOKUP(M6936, Data!$A$1:$B$5, 2, 0), "Unkown fuel"))</f>
        <v>very harmful</v>
      </c>
      <c r="O6936" t="s">
        <v>23</v>
      </c>
      <c r="P6936" t="s">
        <v>24</v>
      </c>
      <c r="Q6936" t="s">
        <v>25</v>
      </c>
      <c r="R6936" t="s">
        <v>489</v>
      </c>
      <c r="S6936">
        <v>2523</v>
      </c>
      <c r="T6936" t="s">
        <v>486</v>
      </c>
      <c r="U6936" t="s">
        <v>596</v>
      </c>
      <c r="V6936">
        <v>9</v>
      </c>
      <c r="W6936" t="s">
        <v>1179</v>
      </c>
    </row>
    <row r="6937" spans="1:23" x14ac:dyDescent="0.3">
      <c r="A6937">
        <v>7132</v>
      </c>
      <c r="B6937" t="s">
        <v>88</v>
      </c>
      <c r="C6937">
        <v>2016</v>
      </c>
      <c r="D6937">
        <f t="shared" ca="1" si="432"/>
        <v>7</v>
      </c>
      <c r="E6937" s="5">
        <v>600000</v>
      </c>
      <c r="F6937">
        <v>70000</v>
      </c>
      <c r="G6937" t="s">
        <v>19</v>
      </c>
      <c r="H6937" t="str">
        <f t="shared" si="433"/>
        <v>East</v>
      </c>
      <c r="I6937" t="s">
        <v>206</v>
      </c>
      <c r="J6937" t="str">
        <f t="shared" si="434"/>
        <v>Pennsylvania</v>
      </c>
      <c r="K6937" t="s">
        <v>2417</v>
      </c>
      <c r="L6937" t="str">
        <f t="shared" si="435"/>
        <v>King of Prussia</v>
      </c>
      <c r="M6937" t="s">
        <v>22</v>
      </c>
      <c r="N6937" t="str">
        <f>IF(M6937="", "", IFERROR(VLOOKUP(M6937, Data!$A$1:$B$5, 2, 0), "Unkown fuel"))</f>
        <v>very harmful</v>
      </c>
      <c r="O6937" t="s">
        <v>23</v>
      </c>
      <c r="P6937" t="s">
        <v>24</v>
      </c>
      <c r="Q6937" t="s">
        <v>25</v>
      </c>
      <c r="R6937" t="s">
        <v>489</v>
      </c>
      <c r="S6937">
        <v>2523</v>
      </c>
      <c r="T6937" t="s">
        <v>486</v>
      </c>
      <c r="U6937" t="s">
        <v>596</v>
      </c>
      <c r="V6937">
        <v>9</v>
      </c>
      <c r="W6937" t="s">
        <v>1179</v>
      </c>
    </row>
    <row r="6938" spans="1:23" x14ac:dyDescent="0.3">
      <c r="A6938">
        <v>7133</v>
      </c>
      <c r="B6938" t="s">
        <v>120</v>
      </c>
      <c r="C6938">
        <v>2007</v>
      </c>
      <c r="D6938">
        <f t="shared" ca="1" si="432"/>
        <v>16</v>
      </c>
      <c r="E6938" s="5">
        <v>102000</v>
      </c>
      <c r="F6938">
        <v>50000</v>
      </c>
      <c r="G6938" t="s">
        <v>56</v>
      </c>
      <c r="H6938" t="str">
        <f t="shared" si="433"/>
        <v>West</v>
      </c>
      <c r="I6938" t="s">
        <v>777</v>
      </c>
      <c r="J6938" t="str">
        <f t="shared" si="434"/>
        <v>Arizona</v>
      </c>
      <c r="K6938" t="s">
        <v>2416</v>
      </c>
      <c r="L6938" t="str">
        <f t="shared" si="435"/>
        <v>Mesa</v>
      </c>
      <c r="M6938" t="s">
        <v>41</v>
      </c>
      <c r="N6938" t="str">
        <f>IF(M6938="", "", IFERROR(VLOOKUP(M6938, Data!$A$1:$B$5, 2, 0), "Unkown fuel"))</f>
        <v>harmful</v>
      </c>
      <c r="O6938" t="s">
        <v>23</v>
      </c>
      <c r="P6938" t="s">
        <v>24</v>
      </c>
      <c r="Q6938" t="s">
        <v>33</v>
      </c>
      <c r="R6938" t="s">
        <v>662</v>
      </c>
      <c r="S6938">
        <v>1150</v>
      </c>
      <c r="T6938" t="s">
        <v>663</v>
      </c>
      <c r="U6938" t="s">
        <v>664</v>
      </c>
      <c r="V6938">
        <v>5</v>
      </c>
      <c r="W6938" t="s">
        <v>1179</v>
      </c>
    </row>
    <row r="6939" spans="1:23" x14ac:dyDescent="0.3">
      <c r="A6939">
        <v>7134</v>
      </c>
      <c r="B6939" t="s">
        <v>88</v>
      </c>
      <c r="C6939">
        <v>2014</v>
      </c>
      <c r="D6939">
        <f t="shared" ca="1" si="432"/>
        <v>9</v>
      </c>
      <c r="E6939" s="5">
        <v>750000</v>
      </c>
      <c r="F6939">
        <v>70000</v>
      </c>
      <c r="G6939" t="s">
        <v>19</v>
      </c>
      <c r="H6939" t="str">
        <f t="shared" si="433"/>
        <v>East</v>
      </c>
      <c r="I6939" t="s">
        <v>206</v>
      </c>
      <c r="J6939" t="str">
        <f t="shared" si="434"/>
        <v>Pennsylvania</v>
      </c>
      <c r="K6939" t="s">
        <v>2417</v>
      </c>
      <c r="L6939" t="str">
        <f t="shared" si="435"/>
        <v>King of Prussia</v>
      </c>
      <c r="M6939" t="s">
        <v>22</v>
      </c>
      <c r="N6939" t="str">
        <f>IF(M6939="", "", IFERROR(VLOOKUP(M6939, Data!$A$1:$B$5, 2, 0), "Unkown fuel"))</f>
        <v>very harmful</v>
      </c>
      <c r="O6939" t="s">
        <v>23</v>
      </c>
      <c r="P6939" t="s">
        <v>24</v>
      </c>
      <c r="Q6939" t="s">
        <v>33</v>
      </c>
      <c r="R6939" t="s">
        <v>282</v>
      </c>
      <c r="S6939">
        <v>2179</v>
      </c>
      <c r="T6939" t="s">
        <v>446</v>
      </c>
      <c r="U6939" t="s">
        <v>447</v>
      </c>
      <c r="V6939">
        <v>7</v>
      </c>
      <c r="W6939" t="s">
        <v>1179</v>
      </c>
    </row>
    <row r="6940" spans="1:23" x14ac:dyDescent="0.3">
      <c r="A6940">
        <v>7135</v>
      </c>
      <c r="B6940" t="s">
        <v>120</v>
      </c>
      <c r="C6940">
        <v>2010</v>
      </c>
      <c r="D6940">
        <f t="shared" ca="1" si="432"/>
        <v>13</v>
      </c>
      <c r="E6940" s="5">
        <v>148000</v>
      </c>
      <c r="F6940">
        <v>70000</v>
      </c>
      <c r="G6940" t="s">
        <v>19</v>
      </c>
      <c r="H6940" t="str">
        <f t="shared" si="433"/>
        <v>East</v>
      </c>
      <c r="I6940" t="s">
        <v>206</v>
      </c>
      <c r="J6940" t="str">
        <f t="shared" si="434"/>
        <v>Pennsylvania</v>
      </c>
      <c r="K6940" t="s">
        <v>2417</v>
      </c>
      <c r="L6940" t="str">
        <f t="shared" si="435"/>
        <v>King of Prussia</v>
      </c>
      <c r="M6940" t="s">
        <v>41</v>
      </c>
      <c r="N6940" t="str">
        <f>IF(M6940="", "", IFERROR(VLOOKUP(M6940, Data!$A$1:$B$5, 2, 0), "Unkown fuel"))</f>
        <v>harmful</v>
      </c>
      <c r="O6940" t="s">
        <v>23</v>
      </c>
      <c r="P6940" t="s">
        <v>24</v>
      </c>
      <c r="Q6940" t="s">
        <v>42</v>
      </c>
      <c r="R6940" t="s">
        <v>1328</v>
      </c>
      <c r="S6940">
        <v>1150</v>
      </c>
      <c r="T6940" t="s">
        <v>609</v>
      </c>
      <c r="U6940" t="s">
        <v>1329</v>
      </c>
      <c r="V6940">
        <v>5</v>
      </c>
      <c r="W6940" t="s">
        <v>1179</v>
      </c>
    </row>
    <row r="6941" spans="1:23" x14ac:dyDescent="0.3">
      <c r="A6941">
        <v>7136</v>
      </c>
      <c r="B6941" t="s">
        <v>18</v>
      </c>
      <c r="C6941">
        <v>2015</v>
      </c>
      <c r="D6941">
        <f t="shared" ca="1" si="432"/>
        <v>8</v>
      </c>
      <c r="E6941" s="5">
        <v>650000</v>
      </c>
      <c r="F6941">
        <v>50000</v>
      </c>
      <c r="G6941" t="s">
        <v>56</v>
      </c>
      <c r="H6941" t="str">
        <f t="shared" si="433"/>
        <v>West</v>
      </c>
      <c r="I6941" t="s">
        <v>777</v>
      </c>
      <c r="J6941" t="str">
        <f t="shared" si="434"/>
        <v>Arizona</v>
      </c>
      <c r="K6941" t="s">
        <v>1723</v>
      </c>
      <c r="L6941" t="str">
        <f t="shared" si="435"/>
        <v>Oro Valley</v>
      </c>
      <c r="M6941" t="s">
        <v>41</v>
      </c>
      <c r="N6941" t="str">
        <f>IF(M6941="", "", IFERROR(VLOOKUP(M6941, Data!$A$1:$B$5, 2, 0), "Unkown fuel"))</f>
        <v>harmful</v>
      </c>
      <c r="O6941" t="s">
        <v>23</v>
      </c>
      <c r="P6941" t="s">
        <v>24</v>
      </c>
      <c r="Q6941" t="s">
        <v>25</v>
      </c>
      <c r="R6941" t="s">
        <v>113</v>
      </c>
      <c r="S6941">
        <v>1197</v>
      </c>
      <c r="T6941" t="s">
        <v>114</v>
      </c>
      <c r="U6941" t="s">
        <v>115</v>
      </c>
      <c r="V6941">
        <v>5</v>
      </c>
      <c r="W6941" t="s">
        <v>1179</v>
      </c>
    </row>
    <row r="6942" spans="1:23" x14ac:dyDescent="0.3">
      <c r="A6942">
        <v>7137</v>
      </c>
      <c r="B6942" t="s">
        <v>221</v>
      </c>
      <c r="C6942">
        <v>2012</v>
      </c>
      <c r="D6942">
        <f t="shared" ca="1" si="432"/>
        <v>11</v>
      </c>
      <c r="E6942" s="5">
        <v>310000</v>
      </c>
      <c r="F6942">
        <v>40000</v>
      </c>
      <c r="G6942" t="s">
        <v>56</v>
      </c>
      <c r="H6942" t="str">
        <f t="shared" si="433"/>
        <v>West</v>
      </c>
      <c r="I6942" t="s">
        <v>777</v>
      </c>
      <c r="J6942" t="str">
        <f t="shared" si="434"/>
        <v>Arizona</v>
      </c>
      <c r="K6942" t="s">
        <v>2416</v>
      </c>
      <c r="L6942" t="str">
        <f t="shared" si="435"/>
        <v>Mesa</v>
      </c>
      <c r="M6942" t="s">
        <v>41</v>
      </c>
      <c r="N6942" t="str">
        <f>IF(M6942="", "", IFERROR(VLOOKUP(M6942, Data!$A$1:$B$5, 2, 0), "Unkown fuel"))</f>
        <v>harmful</v>
      </c>
      <c r="O6942" t="s">
        <v>23</v>
      </c>
      <c r="P6942" t="s">
        <v>24</v>
      </c>
      <c r="Q6942" t="s">
        <v>25</v>
      </c>
      <c r="R6942" t="s">
        <v>254</v>
      </c>
      <c r="S6942">
        <v>1198</v>
      </c>
      <c r="T6942" t="s">
        <v>82</v>
      </c>
      <c r="U6942" t="s">
        <v>255</v>
      </c>
      <c r="V6942">
        <v>5</v>
      </c>
      <c r="W6942" t="s">
        <v>1179</v>
      </c>
    </row>
    <row r="6943" spans="1:23" x14ac:dyDescent="0.3">
      <c r="A6943">
        <v>7138</v>
      </c>
      <c r="B6943" t="s">
        <v>46</v>
      </c>
      <c r="C6943">
        <v>2014</v>
      </c>
      <c r="D6943">
        <f t="shared" ca="1" si="432"/>
        <v>9</v>
      </c>
      <c r="E6943" s="5">
        <v>480000</v>
      </c>
      <c r="F6943">
        <v>30000</v>
      </c>
      <c r="G6943" t="s">
        <v>56</v>
      </c>
      <c r="H6943" t="str">
        <f t="shared" si="433"/>
        <v>West</v>
      </c>
      <c r="I6943" t="s">
        <v>777</v>
      </c>
      <c r="J6943" t="str">
        <f t="shared" si="434"/>
        <v>Arizona</v>
      </c>
      <c r="K6943" t="s">
        <v>2416</v>
      </c>
      <c r="L6943" t="str">
        <f t="shared" si="435"/>
        <v>Mesa</v>
      </c>
      <c r="M6943" t="s">
        <v>41</v>
      </c>
      <c r="N6943" t="str">
        <f>IF(M6943="", "", IFERROR(VLOOKUP(M6943, Data!$A$1:$B$5, 2, 0), "Unkown fuel"))</f>
        <v>harmful</v>
      </c>
      <c r="O6943" t="s">
        <v>23</v>
      </c>
      <c r="P6943" t="s">
        <v>24</v>
      </c>
      <c r="Q6943" t="s">
        <v>25</v>
      </c>
      <c r="R6943" t="s">
        <v>260</v>
      </c>
      <c r="S6943">
        <v>1197</v>
      </c>
      <c r="T6943" t="s">
        <v>90</v>
      </c>
      <c r="U6943" t="s">
        <v>261</v>
      </c>
      <c r="V6943">
        <v>5</v>
      </c>
      <c r="W6943" t="s">
        <v>1179</v>
      </c>
    </row>
    <row r="6944" spans="1:23" x14ac:dyDescent="0.3">
      <c r="A6944">
        <v>7139</v>
      </c>
      <c r="B6944" t="s">
        <v>18</v>
      </c>
      <c r="C6944">
        <v>2018</v>
      </c>
      <c r="D6944">
        <f t="shared" ca="1" si="432"/>
        <v>5</v>
      </c>
      <c r="E6944" s="5">
        <v>320000</v>
      </c>
      <c r="F6944">
        <v>15000</v>
      </c>
      <c r="G6944" t="s">
        <v>56</v>
      </c>
      <c r="H6944" t="str">
        <f t="shared" si="433"/>
        <v>West</v>
      </c>
      <c r="I6944" t="s">
        <v>770</v>
      </c>
      <c r="J6944" t="str">
        <f t="shared" si="434"/>
        <v>Montana</v>
      </c>
      <c r="K6944" t="s">
        <v>2418</v>
      </c>
      <c r="L6944" t="str">
        <f t="shared" si="435"/>
        <v>Helena</v>
      </c>
      <c r="M6944" t="s">
        <v>41</v>
      </c>
      <c r="N6944" t="str">
        <f>IF(M6944="", "", IFERROR(VLOOKUP(M6944, Data!$A$1:$B$5, 2, 0), "Unkown fuel"))</f>
        <v>harmful</v>
      </c>
      <c r="O6944" t="s">
        <v>23</v>
      </c>
      <c r="P6944" t="s">
        <v>24</v>
      </c>
      <c r="Q6944" t="s">
        <v>25</v>
      </c>
      <c r="R6944" t="s">
        <v>117</v>
      </c>
      <c r="S6944">
        <v>796</v>
      </c>
      <c r="T6944" t="s">
        <v>118</v>
      </c>
      <c r="U6944" t="s">
        <v>119</v>
      </c>
      <c r="V6944">
        <v>5</v>
      </c>
      <c r="W6944" t="s">
        <v>1179</v>
      </c>
    </row>
    <row r="6945" spans="1:23" x14ac:dyDescent="0.3">
      <c r="A6945">
        <v>7140</v>
      </c>
      <c r="B6945" t="s">
        <v>37</v>
      </c>
      <c r="C6945">
        <v>2015</v>
      </c>
      <c r="D6945">
        <f t="shared" ca="1" si="432"/>
        <v>8</v>
      </c>
      <c r="E6945" s="5">
        <v>750000</v>
      </c>
      <c r="F6945">
        <v>40000</v>
      </c>
      <c r="G6945" t="s">
        <v>56</v>
      </c>
      <c r="H6945" t="str">
        <f t="shared" si="433"/>
        <v>West</v>
      </c>
      <c r="I6945" t="s">
        <v>770</v>
      </c>
      <c r="J6945" t="str">
        <f t="shared" si="434"/>
        <v>Montana</v>
      </c>
      <c r="K6945" t="s">
        <v>2419</v>
      </c>
      <c r="L6945" t="str">
        <f t="shared" si="435"/>
        <v>Missoula</v>
      </c>
      <c r="M6945" t="s">
        <v>41</v>
      </c>
      <c r="N6945" t="str">
        <f>IF(M6945="", "", IFERROR(VLOOKUP(M6945, Data!$A$1:$B$5, 2, 0), "Unkown fuel"))</f>
        <v>harmful</v>
      </c>
      <c r="O6945" t="s">
        <v>23</v>
      </c>
      <c r="P6945" t="s">
        <v>24</v>
      </c>
      <c r="Q6945" t="s">
        <v>25</v>
      </c>
      <c r="R6945" t="s">
        <v>417</v>
      </c>
      <c r="S6945">
        <v>1497</v>
      </c>
      <c r="T6945" t="s">
        <v>160</v>
      </c>
      <c r="U6945" t="s">
        <v>161</v>
      </c>
      <c r="V6945">
        <v>5</v>
      </c>
      <c r="W6945" t="s">
        <v>1179</v>
      </c>
    </row>
    <row r="6946" spans="1:23" x14ac:dyDescent="0.3">
      <c r="A6946">
        <v>7141</v>
      </c>
      <c r="B6946" t="s">
        <v>296</v>
      </c>
      <c r="C6946">
        <v>2017</v>
      </c>
      <c r="D6946">
        <f t="shared" ca="1" si="432"/>
        <v>6</v>
      </c>
      <c r="E6946" s="5">
        <v>370000</v>
      </c>
      <c r="F6946">
        <v>40000</v>
      </c>
      <c r="G6946" t="s">
        <v>56</v>
      </c>
      <c r="H6946" t="str">
        <f t="shared" si="433"/>
        <v>West</v>
      </c>
      <c r="I6946" t="s">
        <v>770</v>
      </c>
      <c r="J6946" t="str">
        <f t="shared" si="434"/>
        <v>Montana</v>
      </c>
      <c r="K6946" t="s">
        <v>2420</v>
      </c>
      <c r="L6946" t="str">
        <f t="shared" si="435"/>
        <v>Great Falls</v>
      </c>
      <c r="M6946" t="s">
        <v>41</v>
      </c>
      <c r="N6946" t="str">
        <f>IF(M6946="", "", IFERROR(VLOOKUP(M6946, Data!$A$1:$B$5, 2, 0), "Unkown fuel"))</f>
        <v>harmful</v>
      </c>
      <c r="O6946" t="s">
        <v>23</v>
      </c>
      <c r="P6946" t="s">
        <v>24</v>
      </c>
      <c r="Q6946" t="s">
        <v>25</v>
      </c>
      <c r="R6946" t="s">
        <v>441</v>
      </c>
      <c r="S6946">
        <v>1198</v>
      </c>
      <c r="T6946" t="s">
        <v>244</v>
      </c>
      <c r="U6946" t="s">
        <v>147</v>
      </c>
      <c r="V6946">
        <v>5</v>
      </c>
      <c r="W6946" t="s">
        <v>1179</v>
      </c>
    </row>
    <row r="6947" spans="1:23" x14ac:dyDescent="0.3">
      <c r="A6947">
        <v>7142</v>
      </c>
      <c r="B6947" t="s">
        <v>18</v>
      </c>
      <c r="C6947">
        <v>2013</v>
      </c>
      <c r="D6947">
        <f t="shared" ca="1" si="432"/>
        <v>10</v>
      </c>
      <c r="E6947" s="5">
        <v>320000</v>
      </c>
      <c r="F6947">
        <v>60000</v>
      </c>
      <c r="G6947" t="s">
        <v>56</v>
      </c>
      <c r="H6947" t="str">
        <f t="shared" si="433"/>
        <v>West</v>
      </c>
      <c r="I6947" t="s">
        <v>770</v>
      </c>
      <c r="J6947" t="str">
        <f t="shared" si="434"/>
        <v>Montana</v>
      </c>
      <c r="K6947" t="s">
        <v>2420</v>
      </c>
      <c r="L6947" t="str">
        <f t="shared" si="435"/>
        <v>Great Falls</v>
      </c>
      <c r="M6947" t="s">
        <v>41</v>
      </c>
      <c r="N6947" t="str">
        <f>IF(M6947="", "", IFERROR(VLOOKUP(M6947, Data!$A$1:$B$5, 2, 0), "Unkown fuel"))</f>
        <v>harmful</v>
      </c>
      <c r="O6947" t="s">
        <v>23</v>
      </c>
      <c r="P6947" t="s">
        <v>24</v>
      </c>
      <c r="Q6947" t="s">
        <v>304</v>
      </c>
      <c r="R6947" t="s">
        <v>133</v>
      </c>
      <c r="S6947">
        <v>1197</v>
      </c>
      <c r="T6947" t="s">
        <v>395</v>
      </c>
      <c r="U6947" t="s">
        <v>261</v>
      </c>
      <c r="V6947">
        <v>5</v>
      </c>
      <c r="W6947" t="s">
        <v>1179</v>
      </c>
    </row>
    <row r="6948" spans="1:23" x14ac:dyDescent="0.3">
      <c r="A6948">
        <v>7143</v>
      </c>
      <c r="B6948" t="s">
        <v>18</v>
      </c>
      <c r="C6948">
        <v>2013</v>
      </c>
      <c r="D6948">
        <f t="shared" ca="1" si="432"/>
        <v>10</v>
      </c>
      <c r="E6948" s="5">
        <v>420000</v>
      </c>
      <c r="F6948">
        <v>67000</v>
      </c>
      <c r="G6948" t="s">
        <v>56</v>
      </c>
      <c r="H6948" t="str">
        <f t="shared" si="433"/>
        <v>West</v>
      </c>
      <c r="I6948" t="s">
        <v>770</v>
      </c>
      <c r="J6948" t="str">
        <f t="shared" si="434"/>
        <v>Montana</v>
      </c>
      <c r="K6948" t="s">
        <v>2418</v>
      </c>
      <c r="L6948" t="str">
        <f t="shared" si="435"/>
        <v>Helena</v>
      </c>
      <c r="M6948" t="s">
        <v>41</v>
      </c>
      <c r="N6948" t="str">
        <f>IF(M6948="", "", IFERROR(VLOOKUP(M6948, Data!$A$1:$B$5, 2, 0), "Unkown fuel"))</f>
        <v>harmful</v>
      </c>
      <c r="O6948" t="s">
        <v>23</v>
      </c>
      <c r="P6948" t="s">
        <v>24</v>
      </c>
      <c r="Q6948" t="s">
        <v>25</v>
      </c>
      <c r="R6948" t="s">
        <v>133</v>
      </c>
      <c r="S6948">
        <v>1197</v>
      </c>
      <c r="T6948" t="s">
        <v>395</v>
      </c>
      <c r="U6948" t="s">
        <v>261</v>
      </c>
      <c r="V6948">
        <v>5</v>
      </c>
      <c r="W6948" t="s">
        <v>1179</v>
      </c>
    </row>
    <row r="6949" spans="1:23" x14ac:dyDescent="0.3">
      <c r="A6949">
        <v>7144</v>
      </c>
      <c r="B6949" t="s">
        <v>18</v>
      </c>
      <c r="C6949">
        <v>2010</v>
      </c>
      <c r="D6949">
        <f t="shared" ca="1" si="432"/>
        <v>13</v>
      </c>
      <c r="E6949" s="5">
        <v>240000</v>
      </c>
      <c r="F6949">
        <v>60000</v>
      </c>
      <c r="G6949" t="s">
        <v>56</v>
      </c>
      <c r="H6949" t="str">
        <f t="shared" si="433"/>
        <v>West</v>
      </c>
      <c r="I6949" t="s">
        <v>770</v>
      </c>
      <c r="J6949" t="str">
        <f t="shared" si="434"/>
        <v>Montana</v>
      </c>
      <c r="K6949" t="s">
        <v>2418</v>
      </c>
      <c r="L6949" t="str">
        <f t="shared" si="435"/>
        <v>Helena</v>
      </c>
      <c r="M6949" t="s">
        <v>41</v>
      </c>
      <c r="N6949" t="str">
        <f>IF(M6949="", "", IFERROR(VLOOKUP(M6949, Data!$A$1:$B$5, 2, 0), "Unkown fuel"))</f>
        <v>harmful</v>
      </c>
      <c r="O6949" t="s">
        <v>23</v>
      </c>
      <c r="P6949" t="s">
        <v>24</v>
      </c>
      <c r="Q6949" t="s">
        <v>33</v>
      </c>
      <c r="R6949" t="s">
        <v>383</v>
      </c>
      <c r="S6949">
        <v>1298</v>
      </c>
      <c r="T6949" t="s">
        <v>395</v>
      </c>
      <c r="U6949" t="s">
        <v>261</v>
      </c>
      <c r="V6949">
        <v>5</v>
      </c>
      <c r="W6949" t="s">
        <v>1179</v>
      </c>
    </row>
    <row r="6950" spans="1:23" x14ac:dyDescent="0.3">
      <c r="A6950">
        <v>7145</v>
      </c>
      <c r="B6950" t="s">
        <v>145</v>
      </c>
      <c r="C6950">
        <v>2017</v>
      </c>
      <c r="D6950">
        <f t="shared" ca="1" si="432"/>
        <v>6</v>
      </c>
      <c r="E6950" s="5">
        <v>220000</v>
      </c>
      <c r="F6950">
        <v>60000</v>
      </c>
      <c r="G6950" t="s">
        <v>38</v>
      </c>
      <c r="H6950" t="str">
        <f t="shared" si="433"/>
        <v>Central</v>
      </c>
      <c r="I6950" t="s">
        <v>983</v>
      </c>
      <c r="J6950" t="str">
        <f t="shared" si="434"/>
        <v>Nebraska</v>
      </c>
      <c r="K6950" t="s">
        <v>1866</v>
      </c>
      <c r="L6950" t="str">
        <f t="shared" si="435"/>
        <v>Bellevue</v>
      </c>
      <c r="M6950" t="s">
        <v>41</v>
      </c>
      <c r="N6950" t="str">
        <f>IF(M6950="", "", IFERROR(VLOOKUP(M6950, Data!$A$1:$B$5, 2, 0), "Unkown fuel"))</f>
        <v>harmful</v>
      </c>
      <c r="O6950" t="s">
        <v>23</v>
      </c>
      <c r="P6950" t="s">
        <v>24</v>
      </c>
      <c r="Q6950" t="s">
        <v>25</v>
      </c>
      <c r="R6950" t="s">
        <v>553</v>
      </c>
      <c r="S6950">
        <v>999</v>
      </c>
      <c r="T6950" t="s">
        <v>86</v>
      </c>
      <c r="U6950" t="s">
        <v>306</v>
      </c>
      <c r="V6950">
        <v>5</v>
      </c>
      <c r="W6950" t="s">
        <v>1179</v>
      </c>
    </row>
    <row r="6951" spans="1:23" x14ac:dyDescent="0.3">
      <c r="A6951">
        <v>7146</v>
      </c>
      <c r="B6951" t="s">
        <v>109</v>
      </c>
      <c r="C6951">
        <v>2016</v>
      </c>
      <c r="D6951">
        <f t="shared" ca="1" si="432"/>
        <v>7</v>
      </c>
      <c r="E6951" s="5">
        <v>350000</v>
      </c>
      <c r="F6951">
        <v>30000</v>
      </c>
      <c r="G6951" t="s">
        <v>38</v>
      </c>
      <c r="H6951" t="str">
        <f t="shared" si="433"/>
        <v>Central</v>
      </c>
      <c r="I6951" t="s">
        <v>983</v>
      </c>
      <c r="J6951" t="str">
        <f t="shared" si="434"/>
        <v>Nebraska</v>
      </c>
      <c r="K6951" t="s">
        <v>1866</v>
      </c>
      <c r="L6951" t="str">
        <f t="shared" si="435"/>
        <v>Bellevue</v>
      </c>
      <c r="M6951" t="s">
        <v>41</v>
      </c>
      <c r="N6951" t="str">
        <f>IF(M6951="", "", IFERROR(VLOOKUP(M6951, Data!$A$1:$B$5, 2, 0), "Unkown fuel"))</f>
        <v>harmful</v>
      </c>
      <c r="O6951" t="s">
        <v>23</v>
      </c>
      <c r="P6951" t="s">
        <v>24</v>
      </c>
      <c r="Q6951" t="s">
        <v>25</v>
      </c>
      <c r="R6951" t="s">
        <v>503</v>
      </c>
      <c r="S6951">
        <v>1199</v>
      </c>
      <c r="T6951" t="s">
        <v>416</v>
      </c>
      <c r="U6951" t="s">
        <v>112</v>
      </c>
      <c r="V6951">
        <v>5</v>
      </c>
      <c r="W6951" t="s">
        <v>1179</v>
      </c>
    </row>
    <row r="6952" spans="1:23" x14ac:dyDescent="0.3">
      <c r="A6952">
        <v>7147</v>
      </c>
      <c r="B6952" t="s">
        <v>37</v>
      </c>
      <c r="C6952">
        <v>2018</v>
      </c>
      <c r="D6952">
        <f t="shared" ca="1" si="432"/>
        <v>5</v>
      </c>
      <c r="E6952" s="5">
        <v>675000</v>
      </c>
      <c r="F6952">
        <v>40000</v>
      </c>
      <c r="G6952" t="s">
        <v>38</v>
      </c>
      <c r="H6952" t="str">
        <f t="shared" si="433"/>
        <v>Central</v>
      </c>
      <c r="I6952" t="s">
        <v>983</v>
      </c>
      <c r="J6952" t="str">
        <f t="shared" si="434"/>
        <v>Nebraska</v>
      </c>
      <c r="K6952" t="s">
        <v>1866</v>
      </c>
      <c r="L6952" t="str">
        <f t="shared" si="435"/>
        <v>Bellevue</v>
      </c>
      <c r="M6952" t="s">
        <v>22</v>
      </c>
      <c r="N6952" t="str">
        <f>IF(M6952="", "", IFERROR(VLOOKUP(M6952, Data!$A$1:$B$5, 2, 0), "Unkown fuel"))</f>
        <v>very harmful</v>
      </c>
      <c r="O6952" t="s">
        <v>23</v>
      </c>
      <c r="P6952" t="s">
        <v>24</v>
      </c>
      <c r="Q6952" t="s">
        <v>25</v>
      </c>
      <c r="R6952" t="s">
        <v>618</v>
      </c>
      <c r="S6952">
        <v>1498</v>
      </c>
      <c r="T6952" t="s">
        <v>105</v>
      </c>
      <c r="U6952" t="s">
        <v>95</v>
      </c>
      <c r="V6952">
        <v>5</v>
      </c>
      <c r="W6952" t="s">
        <v>1179</v>
      </c>
    </row>
    <row r="6953" spans="1:23" x14ac:dyDescent="0.3">
      <c r="A6953">
        <v>7148</v>
      </c>
      <c r="B6953" t="s">
        <v>65</v>
      </c>
      <c r="C6953">
        <v>2016</v>
      </c>
      <c r="D6953">
        <f t="shared" ca="1" si="432"/>
        <v>7</v>
      </c>
      <c r="E6953" s="5">
        <v>434999</v>
      </c>
      <c r="F6953">
        <v>50000</v>
      </c>
      <c r="G6953" t="s">
        <v>56</v>
      </c>
      <c r="H6953" t="str">
        <f t="shared" si="433"/>
        <v>West</v>
      </c>
      <c r="I6953" t="s">
        <v>770</v>
      </c>
      <c r="J6953" t="str">
        <f t="shared" si="434"/>
        <v>Montana</v>
      </c>
      <c r="K6953" t="s">
        <v>2418</v>
      </c>
      <c r="L6953" t="str">
        <f t="shared" si="435"/>
        <v>Helena</v>
      </c>
      <c r="M6953" t="s">
        <v>41</v>
      </c>
      <c r="N6953" t="str">
        <f>IF(M6953="", "", IFERROR(VLOOKUP(M6953, Data!$A$1:$B$5, 2, 0), "Unkown fuel"))</f>
        <v>harmful</v>
      </c>
      <c r="O6953" t="s">
        <v>23</v>
      </c>
      <c r="P6953" t="s">
        <v>24</v>
      </c>
      <c r="Q6953" t="s">
        <v>33</v>
      </c>
      <c r="R6953" t="s">
        <v>218</v>
      </c>
      <c r="S6953">
        <v>1197</v>
      </c>
      <c r="T6953" t="s">
        <v>1296</v>
      </c>
      <c r="U6953" t="s">
        <v>1052</v>
      </c>
      <c r="V6953">
        <v>5</v>
      </c>
      <c r="W6953" t="s">
        <v>1179</v>
      </c>
    </row>
    <row r="6954" spans="1:23" x14ac:dyDescent="0.3">
      <c r="A6954">
        <v>7149</v>
      </c>
      <c r="B6954" t="s">
        <v>37</v>
      </c>
      <c r="C6954">
        <v>2006</v>
      </c>
      <c r="D6954">
        <f t="shared" ca="1" si="432"/>
        <v>17</v>
      </c>
      <c r="E6954" s="5">
        <v>125000</v>
      </c>
      <c r="F6954">
        <v>200000</v>
      </c>
      <c r="G6954" t="s">
        <v>56</v>
      </c>
      <c r="H6954" t="str">
        <f t="shared" si="433"/>
        <v>West</v>
      </c>
      <c r="I6954" t="s">
        <v>770</v>
      </c>
      <c r="J6954" t="str">
        <f t="shared" si="434"/>
        <v>Montana</v>
      </c>
      <c r="K6954" t="s">
        <v>2418</v>
      </c>
      <c r="L6954" t="str">
        <f t="shared" si="435"/>
        <v>Helena</v>
      </c>
      <c r="M6954" t="s">
        <v>41</v>
      </c>
      <c r="N6954" t="str">
        <f>IF(M6954="", "", IFERROR(VLOOKUP(M6954, Data!$A$1:$B$5, 2, 0), "Unkown fuel"))</f>
        <v>harmful</v>
      </c>
      <c r="O6954" t="s">
        <v>23</v>
      </c>
      <c r="P6954" t="s">
        <v>154</v>
      </c>
      <c r="Q6954" t="s">
        <v>42</v>
      </c>
      <c r="R6954" t="s">
        <v>1116</v>
      </c>
      <c r="S6954">
        <v>1997</v>
      </c>
      <c r="T6954" t="s">
        <v>2421</v>
      </c>
      <c r="U6954" t="s">
        <v>2422</v>
      </c>
      <c r="V6954">
        <v>5</v>
      </c>
      <c r="W6954" t="s">
        <v>1179</v>
      </c>
    </row>
    <row r="6955" spans="1:23" x14ac:dyDescent="0.3">
      <c r="A6955">
        <v>7150</v>
      </c>
      <c r="B6955" t="s">
        <v>88</v>
      </c>
      <c r="C6955">
        <v>2016</v>
      </c>
      <c r="D6955">
        <f t="shared" ca="1" si="432"/>
        <v>7</v>
      </c>
      <c r="E6955" s="5">
        <v>400000</v>
      </c>
      <c r="F6955">
        <v>14000</v>
      </c>
      <c r="G6955" t="s">
        <v>56</v>
      </c>
      <c r="H6955" t="str">
        <f t="shared" si="433"/>
        <v>West</v>
      </c>
      <c r="I6955" t="s">
        <v>770</v>
      </c>
      <c r="J6955" t="str">
        <f t="shared" si="434"/>
        <v>Montana</v>
      </c>
      <c r="K6955" t="s">
        <v>2418</v>
      </c>
      <c r="L6955" t="str">
        <f t="shared" si="435"/>
        <v>Helena</v>
      </c>
      <c r="M6955" t="s">
        <v>41</v>
      </c>
      <c r="N6955" t="str">
        <f>IF(M6955="", "", IFERROR(VLOOKUP(M6955, Data!$A$1:$B$5, 2, 0), "Unkown fuel"))</f>
        <v>harmful</v>
      </c>
      <c r="O6955" t="s">
        <v>23</v>
      </c>
      <c r="P6955" t="s">
        <v>24</v>
      </c>
      <c r="Q6955" t="s">
        <v>33</v>
      </c>
      <c r="R6955" t="s">
        <v>89</v>
      </c>
      <c r="S6955">
        <v>1198</v>
      </c>
      <c r="T6955" t="s">
        <v>90</v>
      </c>
      <c r="U6955" t="s">
        <v>91</v>
      </c>
      <c r="V6955">
        <v>6</v>
      </c>
      <c r="W6955" t="s">
        <v>1179</v>
      </c>
    </row>
    <row r="6956" spans="1:23" x14ac:dyDescent="0.3">
      <c r="A6956">
        <v>7151</v>
      </c>
      <c r="B6956" t="s">
        <v>120</v>
      </c>
      <c r="C6956">
        <v>2015</v>
      </c>
      <c r="D6956">
        <f t="shared" ca="1" si="432"/>
        <v>8</v>
      </c>
      <c r="E6956" s="5">
        <v>425000</v>
      </c>
      <c r="F6956">
        <v>70000</v>
      </c>
      <c r="G6956" t="s">
        <v>19</v>
      </c>
      <c r="H6956" t="str">
        <f t="shared" si="433"/>
        <v>East</v>
      </c>
      <c r="I6956" t="s">
        <v>912</v>
      </c>
      <c r="J6956" t="str">
        <f t="shared" si="434"/>
        <v>Ohio</v>
      </c>
      <c r="K6956" t="s">
        <v>2423</v>
      </c>
      <c r="L6956" t="str">
        <f t="shared" si="435"/>
        <v>Medina</v>
      </c>
      <c r="M6956" t="s">
        <v>22</v>
      </c>
      <c r="N6956" t="str">
        <f>IF(M6956="", "", IFERROR(VLOOKUP(M6956, Data!$A$1:$B$5, 2, 0), "Unkown fuel"))</f>
        <v>very harmful</v>
      </c>
      <c r="O6956" t="s">
        <v>23</v>
      </c>
      <c r="P6956" t="s">
        <v>24</v>
      </c>
      <c r="Q6956" t="s">
        <v>25</v>
      </c>
      <c r="R6956" t="s">
        <v>641</v>
      </c>
      <c r="S6956">
        <v>2499</v>
      </c>
      <c r="T6956" t="s">
        <v>642</v>
      </c>
      <c r="U6956" t="s">
        <v>643</v>
      </c>
      <c r="V6956">
        <v>9</v>
      </c>
      <c r="W6956" t="s">
        <v>1179</v>
      </c>
    </row>
    <row r="6957" spans="1:23" x14ac:dyDescent="0.3">
      <c r="A6957">
        <v>7152</v>
      </c>
      <c r="B6957" t="s">
        <v>18</v>
      </c>
      <c r="C6957">
        <v>2010</v>
      </c>
      <c r="D6957">
        <f t="shared" ca="1" si="432"/>
        <v>13</v>
      </c>
      <c r="E6957" s="5">
        <v>311000</v>
      </c>
      <c r="F6957">
        <v>94000</v>
      </c>
      <c r="G6957" t="s">
        <v>19</v>
      </c>
      <c r="H6957" t="str">
        <f t="shared" si="433"/>
        <v>East</v>
      </c>
      <c r="I6957" t="s">
        <v>912</v>
      </c>
      <c r="J6957" t="str">
        <f t="shared" si="434"/>
        <v>Ohio</v>
      </c>
      <c r="K6957" t="s">
        <v>2423</v>
      </c>
      <c r="L6957" t="str">
        <f t="shared" si="435"/>
        <v>Medina</v>
      </c>
      <c r="M6957" t="s">
        <v>22</v>
      </c>
      <c r="N6957" t="str">
        <f>IF(M6957="", "", IFERROR(VLOOKUP(M6957, Data!$A$1:$B$5, 2, 0), "Unkown fuel"))</f>
        <v>very harmful</v>
      </c>
      <c r="O6957" t="s">
        <v>23</v>
      </c>
      <c r="P6957" t="s">
        <v>24</v>
      </c>
      <c r="Q6957" t="s">
        <v>33</v>
      </c>
      <c r="R6957" t="s">
        <v>390</v>
      </c>
      <c r="S6957">
        <v>1248</v>
      </c>
      <c r="T6957" t="s">
        <v>393</v>
      </c>
      <c r="U6957" t="s">
        <v>2424</v>
      </c>
      <c r="V6957">
        <v>5</v>
      </c>
      <c r="W6957" t="s">
        <v>1179</v>
      </c>
    </row>
    <row r="6958" spans="1:23" x14ac:dyDescent="0.3">
      <c r="A6958">
        <v>7153</v>
      </c>
      <c r="B6958" t="s">
        <v>120</v>
      </c>
      <c r="C6958">
        <v>2015</v>
      </c>
      <c r="D6958">
        <f t="shared" ca="1" si="432"/>
        <v>8</v>
      </c>
      <c r="E6958" s="5">
        <v>509999</v>
      </c>
      <c r="F6958">
        <v>197000</v>
      </c>
      <c r="G6958" t="s">
        <v>19</v>
      </c>
      <c r="H6958" t="str">
        <f t="shared" si="433"/>
        <v>East</v>
      </c>
      <c r="I6958" t="s">
        <v>912</v>
      </c>
      <c r="J6958" t="str">
        <f t="shared" si="434"/>
        <v>Ohio</v>
      </c>
      <c r="K6958" t="s">
        <v>2423</v>
      </c>
      <c r="L6958" t="str">
        <f t="shared" si="435"/>
        <v>Medina</v>
      </c>
      <c r="M6958" t="s">
        <v>22</v>
      </c>
      <c r="N6958" t="str">
        <f>IF(M6958="", "", IFERROR(VLOOKUP(M6958, Data!$A$1:$B$5, 2, 0), "Unkown fuel"))</f>
        <v>very harmful</v>
      </c>
      <c r="O6958" t="s">
        <v>23</v>
      </c>
      <c r="P6958" t="s">
        <v>24</v>
      </c>
      <c r="Q6958" t="s">
        <v>25</v>
      </c>
      <c r="R6958" t="s">
        <v>641</v>
      </c>
      <c r="S6958">
        <v>2499</v>
      </c>
      <c r="T6958" t="s">
        <v>642</v>
      </c>
      <c r="U6958" t="s">
        <v>643</v>
      </c>
      <c r="V6958">
        <v>10</v>
      </c>
      <c r="W6958" t="s">
        <v>1179</v>
      </c>
    </row>
    <row r="6959" spans="1:23" x14ac:dyDescent="0.3">
      <c r="A6959">
        <v>7154</v>
      </c>
      <c r="B6959" t="s">
        <v>69</v>
      </c>
      <c r="C6959">
        <v>2015</v>
      </c>
      <c r="D6959">
        <f t="shared" ca="1" si="432"/>
        <v>8</v>
      </c>
      <c r="E6959" s="5">
        <v>530000</v>
      </c>
      <c r="F6959">
        <v>79000</v>
      </c>
      <c r="G6959" t="s">
        <v>38</v>
      </c>
      <c r="H6959" t="str">
        <f t="shared" si="433"/>
        <v>Central</v>
      </c>
      <c r="I6959" t="s">
        <v>39</v>
      </c>
      <c r="J6959" t="str">
        <f t="shared" si="434"/>
        <v>Illinois</v>
      </c>
      <c r="K6959" t="s">
        <v>2425</v>
      </c>
      <c r="L6959" t="str">
        <f t="shared" si="435"/>
        <v>Buffalo Grove</v>
      </c>
      <c r="M6959" t="s">
        <v>22</v>
      </c>
      <c r="N6959" t="str">
        <f>IF(M6959="", "", IFERROR(VLOOKUP(M6959, Data!$A$1:$B$5, 2, 0), "Unkown fuel"))</f>
        <v>very harmful</v>
      </c>
      <c r="O6959" t="s">
        <v>23</v>
      </c>
      <c r="P6959" t="s">
        <v>24</v>
      </c>
      <c r="Q6959" t="s">
        <v>33</v>
      </c>
      <c r="R6959" t="s">
        <v>737</v>
      </c>
      <c r="S6959">
        <v>1498</v>
      </c>
      <c r="T6959" t="s">
        <v>738</v>
      </c>
      <c r="U6959" t="s">
        <v>719</v>
      </c>
      <c r="V6959">
        <v>5</v>
      </c>
      <c r="W6959" t="s">
        <v>1179</v>
      </c>
    </row>
    <row r="6960" spans="1:23" x14ac:dyDescent="0.3">
      <c r="A6960">
        <v>7155</v>
      </c>
      <c r="B6960" t="s">
        <v>30</v>
      </c>
      <c r="C6960">
        <v>2008</v>
      </c>
      <c r="D6960">
        <f t="shared" ca="1" si="432"/>
        <v>15</v>
      </c>
      <c r="E6960" s="5">
        <v>210000</v>
      </c>
      <c r="F6960">
        <v>120000</v>
      </c>
      <c r="G6960" t="s">
        <v>38</v>
      </c>
      <c r="H6960" t="str">
        <f t="shared" si="433"/>
        <v>Central</v>
      </c>
      <c r="I6960" t="s">
        <v>39</v>
      </c>
      <c r="J6960" t="str">
        <f t="shared" si="434"/>
        <v>Illinois</v>
      </c>
      <c r="K6960" t="s">
        <v>2425</v>
      </c>
      <c r="L6960" t="str">
        <f t="shared" si="435"/>
        <v>Buffalo Grove</v>
      </c>
      <c r="M6960" t="s">
        <v>22</v>
      </c>
      <c r="N6960" t="str">
        <f>IF(M6960="", "", IFERROR(VLOOKUP(M6960, Data!$A$1:$B$5, 2, 0), "Unkown fuel"))</f>
        <v>very harmful</v>
      </c>
      <c r="O6960" t="s">
        <v>23</v>
      </c>
      <c r="P6960" t="s">
        <v>24</v>
      </c>
      <c r="Q6960" t="s">
        <v>33</v>
      </c>
      <c r="R6960" t="s">
        <v>604</v>
      </c>
      <c r="S6960">
        <v>1896</v>
      </c>
      <c r="T6960" t="s">
        <v>1022</v>
      </c>
      <c r="U6960" t="s">
        <v>1868</v>
      </c>
      <c r="V6960">
        <v>5</v>
      </c>
      <c r="W6960" t="s">
        <v>1179</v>
      </c>
    </row>
    <row r="6961" spans="1:23" x14ac:dyDescent="0.3">
      <c r="A6961">
        <v>7156</v>
      </c>
      <c r="B6961" t="s">
        <v>88</v>
      </c>
      <c r="C6961">
        <v>2019</v>
      </c>
      <c r="D6961">
        <f t="shared" ca="1" si="432"/>
        <v>4</v>
      </c>
      <c r="E6961" s="5">
        <v>977000</v>
      </c>
      <c r="F6961">
        <v>30000</v>
      </c>
      <c r="G6961" t="s">
        <v>38</v>
      </c>
      <c r="H6961" t="str">
        <f t="shared" si="433"/>
        <v>Central</v>
      </c>
      <c r="I6961" t="s">
        <v>39</v>
      </c>
      <c r="J6961" t="str">
        <f t="shared" si="434"/>
        <v>Illinois</v>
      </c>
      <c r="K6961" t="s">
        <v>1950</v>
      </c>
      <c r="L6961" t="str">
        <f t="shared" si="435"/>
        <v>Burbank</v>
      </c>
      <c r="M6961" t="s">
        <v>22</v>
      </c>
      <c r="N6961" t="str">
        <f>IF(M6961="", "", IFERROR(VLOOKUP(M6961, Data!$A$1:$B$5, 2, 0), "Unkown fuel"))</f>
        <v>very harmful</v>
      </c>
      <c r="O6961" t="s">
        <v>23</v>
      </c>
      <c r="P6961" t="s">
        <v>24</v>
      </c>
      <c r="Q6961" t="s">
        <v>25</v>
      </c>
      <c r="R6961" t="s">
        <v>60</v>
      </c>
      <c r="S6961">
        <v>1497</v>
      </c>
      <c r="T6961" t="s">
        <v>462</v>
      </c>
      <c r="U6961" t="s">
        <v>463</v>
      </c>
      <c r="V6961">
        <v>8</v>
      </c>
      <c r="W6961" t="s">
        <v>1179</v>
      </c>
    </row>
    <row r="6962" spans="1:23" x14ac:dyDescent="0.3">
      <c r="A6962">
        <v>7157</v>
      </c>
      <c r="B6962" t="s">
        <v>18</v>
      </c>
      <c r="C6962">
        <v>2018</v>
      </c>
      <c r="D6962">
        <f t="shared" ca="1" si="432"/>
        <v>5</v>
      </c>
      <c r="E6962" s="5">
        <v>440000</v>
      </c>
      <c r="F6962">
        <v>20000</v>
      </c>
      <c r="G6962" t="s">
        <v>38</v>
      </c>
      <c r="H6962" t="str">
        <f t="shared" si="433"/>
        <v>Central</v>
      </c>
      <c r="I6962" t="s">
        <v>39</v>
      </c>
      <c r="J6962" t="str">
        <f t="shared" si="434"/>
        <v>Illinois</v>
      </c>
      <c r="K6962" t="s">
        <v>1950</v>
      </c>
      <c r="L6962" t="str">
        <f t="shared" si="435"/>
        <v>Burbank</v>
      </c>
      <c r="M6962" t="s">
        <v>41</v>
      </c>
      <c r="N6962" t="str">
        <f>IF(M6962="", "", IFERROR(VLOOKUP(M6962, Data!$A$1:$B$5, 2, 0), "Unkown fuel"))</f>
        <v>harmful</v>
      </c>
      <c r="O6962" t="s">
        <v>23</v>
      </c>
      <c r="P6962" t="s">
        <v>24</v>
      </c>
      <c r="Q6962" t="s">
        <v>25</v>
      </c>
      <c r="R6962" t="s">
        <v>226</v>
      </c>
      <c r="S6962">
        <v>998</v>
      </c>
      <c r="T6962" t="s">
        <v>244</v>
      </c>
      <c r="U6962" t="s">
        <v>141</v>
      </c>
      <c r="V6962">
        <v>5</v>
      </c>
      <c r="W6962" t="s">
        <v>1179</v>
      </c>
    </row>
    <row r="6963" spans="1:23" x14ac:dyDescent="0.3">
      <c r="A6963">
        <v>7158</v>
      </c>
      <c r="B6963" t="s">
        <v>18</v>
      </c>
      <c r="C6963">
        <v>2018</v>
      </c>
      <c r="D6963">
        <f t="shared" ca="1" si="432"/>
        <v>5</v>
      </c>
      <c r="E6963" s="5">
        <v>440000</v>
      </c>
      <c r="F6963">
        <v>17000</v>
      </c>
      <c r="G6963" t="s">
        <v>38</v>
      </c>
      <c r="H6963" t="str">
        <f t="shared" si="433"/>
        <v>Central</v>
      </c>
      <c r="I6963" t="s">
        <v>39</v>
      </c>
      <c r="J6963" t="str">
        <f t="shared" si="434"/>
        <v>Illinois</v>
      </c>
      <c r="K6963" t="s">
        <v>1950</v>
      </c>
      <c r="L6963" t="str">
        <f t="shared" si="435"/>
        <v>Burbank</v>
      </c>
      <c r="M6963" t="s">
        <v>41</v>
      </c>
      <c r="N6963" t="str">
        <f>IF(M6963="", "", IFERROR(VLOOKUP(M6963, Data!$A$1:$B$5, 2, 0), "Unkown fuel"))</f>
        <v>harmful</v>
      </c>
      <c r="O6963" t="s">
        <v>23</v>
      </c>
      <c r="P6963" t="s">
        <v>24</v>
      </c>
      <c r="Q6963" t="s">
        <v>25</v>
      </c>
      <c r="R6963" t="s">
        <v>226</v>
      </c>
      <c r="S6963">
        <v>998</v>
      </c>
      <c r="T6963" t="s">
        <v>244</v>
      </c>
      <c r="U6963" t="s">
        <v>141</v>
      </c>
      <c r="V6963">
        <v>5</v>
      </c>
      <c r="W6963" t="s">
        <v>1179</v>
      </c>
    </row>
    <row r="6964" spans="1:23" x14ac:dyDescent="0.3">
      <c r="A6964">
        <v>7159</v>
      </c>
      <c r="B6964" t="s">
        <v>46</v>
      </c>
      <c r="C6964">
        <v>2018</v>
      </c>
      <c r="D6964">
        <f t="shared" ca="1" si="432"/>
        <v>5</v>
      </c>
      <c r="E6964" s="5">
        <v>655000</v>
      </c>
      <c r="F6964">
        <v>20000</v>
      </c>
      <c r="G6964" t="s">
        <v>38</v>
      </c>
      <c r="H6964" t="str">
        <f t="shared" si="433"/>
        <v>Central</v>
      </c>
      <c r="I6964" t="s">
        <v>39</v>
      </c>
      <c r="J6964" t="str">
        <f t="shared" si="434"/>
        <v>Illinois</v>
      </c>
      <c r="K6964" t="s">
        <v>1950</v>
      </c>
      <c r="L6964" t="str">
        <f t="shared" si="435"/>
        <v>Burbank</v>
      </c>
      <c r="M6964" t="s">
        <v>41</v>
      </c>
      <c r="N6964" t="str">
        <f>IF(M6964="", "", IFERROR(VLOOKUP(M6964, Data!$A$1:$B$5, 2, 0), "Unkown fuel"))</f>
        <v>harmful</v>
      </c>
      <c r="O6964" t="s">
        <v>23</v>
      </c>
      <c r="P6964" t="s">
        <v>24</v>
      </c>
      <c r="Q6964" t="s">
        <v>25</v>
      </c>
      <c r="R6964" t="s">
        <v>133</v>
      </c>
      <c r="S6964">
        <v>1197</v>
      </c>
      <c r="T6964" t="s">
        <v>134</v>
      </c>
      <c r="U6964" t="s">
        <v>135</v>
      </c>
      <c r="V6964">
        <v>5</v>
      </c>
      <c r="W6964" t="s">
        <v>1179</v>
      </c>
    </row>
    <row r="6965" spans="1:23" x14ac:dyDescent="0.3">
      <c r="A6965">
        <v>7160</v>
      </c>
      <c r="B6965" t="s">
        <v>75</v>
      </c>
      <c r="C6965">
        <v>2016</v>
      </c>
      <c r="D6965">
        <f t="shared" ca="1" si="432"/>
        <v>7</v>
      </c>
      <c r="E6965" s="5">
        <v>295000</v>
      </c>
      <c r="F6965">
        <v>60000</v>
      </c>
      <c r="G6965" t="s">
        <v>124</v>
      </c>
      <c r="H6965" t="str">
        <f t="shared" si="433"/>
        <v>South</v>
      </c>
      <c r="I6965" t="s">
        <v>196</v>
      </c>
      <c r="J6965" t="str">
        <f t="shared" si="434"/>
        <v>Florida</v>
      </c>
      <c r="K6965" t="s">
        <v>2426</v>
      </c>
      <c r="L6965" t="str">
        <f t="shared" si="435"/>
        <v>New Smyrna Beach</v>
      </c>
      <c r="M6965" t="s">
        <v>41</v>
      </c>
      <c r="N6965" t="str">
        <f>IF(M6965="", "", IFERROR(VLOOKUP(M6965, Data!$A$1:$B$5, 2, 0), "Unkown fuel"))</f>
        <v>harmful</v>
      </c>
      <c r="O6965" t="s">
        <v>23</v>
      </c>
      <c r="P6965" t="s">
        <v>24</v>
      </c>
      <c r="Q6965" t="s">
        <v>25</v>
      </c>
      <c r="R6965" t="s">
        <v>427</v>
      </c>
      <c r="S6965">
        <v>799</v>
      </c>
      <c r="T6965" t="s">
        <v>428</v>
      </c>
      <c r="U6965" t="s">
        <v>429</v>
      </c>
      <c r="V6965">
        <v>5</v>
      </c>
      <c r="W6965" t="s">
        <v>1179</v>
      </c>
    </row>
    <row r="6966" spans="1:23" x14ac:dyDescent="0.3">
      <c r="A6966">
        <v>7161</v>
      </c>
      <c r="B6966" t="s">
        <v>46</v>
      </c>
      <c r="C6966">
        <v>2018</v>
      </c>
      <c r="D6966">
        <f t="shared" ca="1" si="432"/>
        <v>5</v>
      </c>
      <c r="E6966" s="5">
        <v>655000</v>
      </c>
      <c r="F6966">
        <v>20000</v>
      </c>
      <c r="G6966" t="s">
        <v>124</v>
      </c>
      <c r="H6966" t="str">
        <f t="shared" si="433"/>
        <v>South</v>
      </c>
      <c r="I6966" t="s">
        <v>799</v>
      </c>
      <c r="J6966" t="str">
        <f t="shared" si="434"/>
        <v>Tennessee</v>
      </c>
      <c r="K6966" t="s">
        <v>2244</v>
      </c>
      <c r="L6966" t="str">
        <f t="shared" si="435"/>
        <v>Oak Ridge</v>
      </c>
      <c r="M6966" t="s">
        <v>41</v>
      </c>
      <c r="N6966" t="str">
        <f>IF(M6966="", "", IFERROR(VLOOKUP(M6966, Data!$A$1:$B$5, 2, 0), "Unkown fuel"))</f>
        <v>harmful</v>
      </c>
      <c r="O6966" t="s">
        <v>23</v>
      </c>
      <c r="P6966" t="s">
        <v>24</v>
      </c>
      <c r="Q6966" t="s">
        <v>25</v>
      </c>
      <c r="R6966" t="s">
        <v>133</v>
      </c>
      <c r="S6966">
        <v>1197</v>
      </c>
      <c r="T6966" t="s">
        <v>134</v>
      </c>
      <c r="U6966" t="s">
        <v>135</v>
      </c>
      <c r="V6966">
        <v>5</v>
      </c>
      <c r="W6966" t="s">
        <v>1179</v>
      </c>
    </row>
    <row r="6967" spans="1:23" x14ac:dyDescent="0.3">
      <c r="A6967">
        <v>7162</v>
      </c>
      <c r="B6967" t="s">
        <v>46</v>
      </c>
      <c r="C6967">
        <v>2007</v>
      </c>
      <c r="D6967">
        <f t="shared" ca="1" si="432"/>
        <v>16</v>
      </c>
      <c r="E6967" s="5">
        <v>65000</v>
      </c>
      <c r="F6967">
        <v>70000</v>
      </c>
      <c r="G6967" t="s">
        <v>124</v>
      </c>
      <c r="H6967" t="str">
        <f t="shared" si="433"/>
        <v>South</v>
      </c>
      <c r="I6967" t="s">
        <v>196</v>
      </c>
      <c r="J6967" t="str">
        <f t="shared" si="434"/>
        <v>Florida</v>
      </c>
      <c r="K6967" t="s">
        <v>2426</v>
      </c>
      <c r="L6967" t="str">
        <f t="shared" si="435"/>
        <v>New Smyrna Beach</v>
      </c>
      <c r="M6967" t="s">
        <v>41</v>
      </c>
      <c r="N6967" t="str">
        <f>IF(M6967="", "", IFERROR(VLOOKUP(M6967, Data!$A$1:$B$5, 2, 0), "Unkown fuel"))</f>
        <v>harmful</v>
      </c>
      <c r="O6967" t="s">
        <v>23</v>
      </c>
      <c r="P6967" t="s">
        <v>24</v>
      </c>
      <c r="Q6967" t="s">
        <v>42</v>
      </c>
      <c r="R6967" t="s">
        <v>340</v>
      </c>
      <c r="S6967">
        <v>1086</v>
      </c>
      <c r="T6967" t="s">
        <v>1665</v>
      </c>
      <c r="U6967" t="s">
        <v>1666</v>
      </c>
      <c r="V6967">
        <v>5</v>
      </c>
      <c r="W6967" t="s">
        <v>1179</v>
      </c>
    </row>
    <row r="6968" spans="1:23" x14ac:dyDescent="0.3">
      <c r="A6968">
        <v>7163</v>
      </c>
      <c r="B6968" t="s">
        <v>109</v>
      </c>
      <c r="C6968">
        <v>2017</v>
      </c>
      <c r="D6968">
        <f t="shared" ca="1" si="432"/>
        <v>6</v>
      </c>
      <c r="E6968" s="5">
        <v>1200000</v>
      </c>
      <c r="F6968">
        <v>150000</v>
      </c>
      <c r="G6968" t="s">
        <v>124</v>
      </c>
      <c r="H6968" t="str">
        <f t="shared" si="433"/>
        <v>South</v>
      </c>
      <c r="I6968" t="s">
        <v>196</v>
      </c>
      <c r="J6968" t="str">
        <f t="shared" si="434"/>
        <v>Florida</v>
      </c>
      <c r="K6968" t="s">
        <v>2426</v>
      </c>
      <c r="L6968" t="str">
        <f t="shared" si="435"/>
        <v>New Smyrna Beach</v>
      </c>
      <c r="M6968" t="s">
        <v>22</v>
      </c>
      <c r="N6968" t="str">
        <f>IF(M6968="", "", IFERROR(VLOOKUP(M6968, Data!$A$1:$B$5, 2, 0), "Unkown fuel"))</f>
        <v>very harmful</v>
      </c>
      <c r="O6968" t="s">
        <v>23</v>
      </c>
      <c r="P6968" t="s">
        <v>24</v>
      </c>
      <c r="Q6968" t="s">
        <v>25</v>
      </c>
      <c r="R6968" t="s">
        <v>421</v>
      </c>
      <c r="S6968">
        <v>2179</v>
      </c>
      <c r="T6968" t="s">
        <v>461</v>
      </c>
      <c r="U6968" t="s">
        <v>334</v>
      </c>
      <c r="V6968">
        <v>7</v>
      </c>
      <c r="W6968" t="s">
        <v>1179</v>
      </c>
    </row>
    <row r="6969" spans="1:23" x14ac:dyDescent="0.3">
      <c r="A6969">
        <v>7164</v>
      </c>
      <c r="B6969" t="s">
        <v>109</v>
      </c>
      <c r="C6969">
        <v>2017</v>
      </c>
      <c r="D6969">
        <f t="shared" ca="1" si="432"/>
        <v>6</v>
      </c>
      <c r="E6969" s="5">
        <v>1251000</v>
      </c>
      <c r="F6969">
        <v>35000</v>
      </c>
      <c r="G6969" t="s">
        <v>124</v>
      </c>
      <c r="H6969" t="str">
        <f t="shared" si="433"/>
        <v>South</v>
      </c>
      <c r="I6969" t="s">
        <v>799</v>
      </c>
      <c r="J6969" t="str">
        <f t="shared" si="434"/>
        <v>Tennessee</v>
      </c>
      <c r="K6969" t="s">
        <v>2074</v>
      </c>
      <c r="L6969" t="str">
        <f t="shared" si="435"/>
        <v>Nashville</v>
      </c>
      <c r="M6969" t="s">
        <v>22</v>
      </c>
      <c r="N6969" t="str">
        <f>IF(M6969="", "", IFERROR(VLOOKUP(M6969, Data!$A$1:$B$5, 2, 0), "Unkown fuel"))</f>
        <v>very harmful</v>
      </c>
      <c r="O6969" t="s">
        <v>23</v>
      </c>
      <c r="P6969" t="s">
        <v>24</v>
      </c>
      <c r="Q6969" t="s">
        <v>25</v>
      </c>
      <c r="R6969" t="s">
        <v>421</v>
      </c>
      <c r="S6969">
        <v>2179</v>
      </c>
      <c r="T6969" t="s">
        <v>461</v>
      </c>
      <c r="U6969" t="s">
        <v>334</v>
      </c>
      <c r="V6969">
        <v>7</v>
      </c>
      <c r="W6969" t="s">
        <v>1179</v>
      </c>
    </row>
    <row r="6970" spans="1:23" x14ac:dyDescent="0.3">
      <c r="A6970">
        <v>7165</v>
      </c>
      <c r="B6970" t="s">
        <v>109</v>
      </c>
      <c r="C6970">
        <v>2010</v>
      </c>
      <c r="D6970">
        <f t="shared" ca="1" si="432"/>
        <v>13</v>
      </c>
      <c r="E6970" s="5">
        <v>200000</v>
      </c>
      <c r="F6970">
        <v>60000</v>
      </c>
      <c r="G6970" t="s">
        <v>124</v>
      </c>
      <c r="H6970" t="str">
        <f t="shared" si="433"/>
        <v>South</v>
      </c>
      <c r="I6970" t="s">
        <v>799</v>
      </c>
      <c r="J6970" t="str">
        <f t="shared" si="434"/>
        <v>Tennessee</v>
      </c>
      <c r="K6970" t="s">
        <v>2244</v>
      </c>
      <c r="L6970" t="str">
        <f t="shared" si="435"/>
        <v>Oak Ridge</v>
      </c>
      <c r="M6970" t="s">
        <v>22</v>
      </c>
      <c r="N6970" t="str">
        <f>IF(M6970="", "", IFERROR(VLOOKUP(M6970, Data!$A$1:$B$5, 2, 0), "Unkown fuel"))</f>
        <v>very harmful</v>
      </c>
      <c r="O6970" t="s">
        <v>23</v>
      </c>
      <c r="P6970" t="s">
        <v>24</v>
      </c>
      <c r="Q6970" t="s">
        <v>25</v>
      </c>
      <c r="R6970" t="s">
        <v>1090</v>
      </c>
      <c r="S6970">
        <v>1396</v>
      </c>
      <c r="T6970" t="s">
        <v>471</v>
      </c>
      <c r="U6970" t="s">
        <v>472</v>
      </c>
      <c r="V6970">
        <v>5</v>
      </c>
      <c r="W6970" t="s">
        <v>1179</v>
      </c>
    </row>
    <row r="6971" spans="1:23" x14ac:dyDescent="0.3">
      <c r="A6971">
        <v>7166</v>
      </c>
      <c r="B6971" t="s">
        <v>46</v>
      </c>
      <c r="C6971">
        <v>2016</v>
      </c>
      <c r="D6971">
        <f t="shared" ca="1" si="432"/>
        <v>7</v>
      </c>
      <c r="E6971" s="5">
        <v>750000</v>
      </c>
      <c r="F6971">
        <v>40000</v>
      </c>
      <c r="G6971" t="s">
        <v>124</v>
      </c>
      <c r="H6971" t="str">
        <f t="shared" si="433"/>
        <v>South</v>
      </c>
      <c r="I6971" t="s">
        <v>799</v>
      </c>
      <c r="J6971" t="str">
        <f t="shared" si="434"/>
        <v>Tennessee</v>
      </c>
      <c r="K6971" t="s">
        <v>2074</v>
      </c>
      <c r="L6971" t="str">
        <f t="shared" si="435"/>
        <v>Nashville</v>
      </c>
      <c r="M6971" t="s">
        <v>22</v>
      </c>
      <c r="N6971" t="str">
        <f>IF(M6971="", "", IFERROR(VLOOKUP(M6971, Data!$A$1:$B$5, 2, 0), "Unkown fuel"))</f>
        <v>very harmful</v>
      </c>
      <c r="O6971" t="s">
        <v>23</v>
      </c>
      <c r="P6971" t="s">
        <v>24</v>
      </c>
      <c r="Q6971" t="s">
        <v>25</v>
      </c>
      <c r="R6971" t="s">
        <v>551</v>
      </c>
      <c r="S6971">
        <v>1396</v>
      </c>
      <c r="T6971" t="s">
        <v>100</v>
      </c>
      <c r="U6971" t="s">
        <v>552</v>
      </c>
      <c r="V6971">
        <v>5</v>
      </c>
      <c r="W6971" t="s">
        <v>1179</v>
      </c>
    </row>
    <row r="6972" spans="1:23" x14ac:dyDescent="0.3">
      <c r="A6972">
        <v>7167</v>
      </c>
      <c r="B6972" t="s">
        <v>18</v>
      </c>
      <c r="C6972">
        <v>2018</v>
      </c>
      <c r="D6972">
        <f t="shared" ca="1" si="432"/>
        <v>5</v>
      </c>
      <c r="E6972" s="5">
        <v>400000</v>
      </c>
      <c r="F6972">
        <v>60000</v>
      </c>
      <c r="G6972" t="s">
        <v>124</v>
      </c>
      <c r="H6972" t="str">
        <f t="shared" si="433"/>
        <v>South</v>
      </c>
      <c r="I6972" t="s">
        <v>799</v>
      </c>
      <c r="J6972" t="str">
        <f t="shared" si="434"/>
        <v>Tennessee</v>
      </c>
      <c r="K6972" t="s">
        <v>2074</v>
      </c>
      <c r="L6972" t="str">
        <f t="shared" si="435"/>
        <v>Nashville</v>
      </c>
      <c r="M6972" t="s">
        <v>136</v>
      </c>
      <c r="N6972" t="str">
        <f>IF(M6972="", "", IFERROR(VLOOKUP(M6972, Data!$A$1:$B$5, 2, 0), "Unkown fuel"))</f>
        <v>least harmful</v>
      </c>
      <c r="O6972" t="s">
        <v>23</v>
      </c>
      <c r="P6972" t="s">
        <v>24</v>
      </c>
      <c r="Q6972" t="s">
        <v>25</v>
      </c>
      <c r="R6972" t="s">
        <v>419</v>
      </c>
      <c r="S6972">
        <v>998</v>
      </c>
      <c r="T6972" t="s">
        <v>420</v>
      </c>
      <c r="U6972" t="s">
        <v>253</v>
      </c>
      <c r="V6972">
        <v>5</v>
      </c>
      <c r="W6972" t="s">
        <v>1179</v>
      </c>
    </row>
    <row r="6973" spans="1:23" x14ac:dyDescent="0.3">
      <c r="A6973">
        <v>7168</v>
      </c>
      <c r="B6973" t="s">
        <v>37</v>
      </c>
      <c r="C6973">
        <v>2017</v>
      </c>
      <c r="D6973">
        <f t="shared" ca="1" si="432"/>
        <v>6</v>
      </c>
      <c r="E6973" s="5">
        <v>475000</v>
      </c>
      <c r="F6973">
        <v>57000</v>
      </c>
      <c r="G6973" t="s">
        <v>124</v>
      </c>
      <c r="H6973" t="str">
        <f t="shared" si="433"/>
        <v>South</v>
      </c>
      <c r="I6973" t="s">
        <v>799</v>
      </c>
      <c r="J6973" t="str">
        <f t="shared" si="434"/>
        <v>Tennessee</v>
      </c>
      <c r="K6973" t="s">
        <v>2244</v>
      </c>
      <c r="L6973" t="str">
        <f t="shared" si="435"/>
        <v>Oak Ridge</v>
      </c>
      <c r="M6973" t="s">
        <v>41</v>
      </c>
      <c r="N6973" t="str">
        <f>IF(M6973="", "", IFERROR(VLOOKUP(M6973, Data!$A$1:$B$5, 2, 0), "Unkown fuel"))</f>
        <v>harmful</v>
      </c>
      <c r="O6973" t="s">
        <v>23</v>
      </c>
      <c r="P6973" t="s">
        <v>24</v>
      </c>
      <c r="Q6973" t="s">
        <v>25</v>
      </c>
      <c r="R6973" t="s">
        <v>159</v>
      </c>
      <c r="S6973">
        <v>1198</v>
      </c>
      <c r="T6973" t="s">
        <v>311</v>
      </c>
      <c r="U6973" t="s">
        <v>312</v>
      </c>
      <c r="V6973">
        <v>5</v>
      </c>
      <c r="W6973" t="s">
        <v>1179</v>
      </c>
    </row>
    <row r="6974" spans="1:23" x14ac:dyDescent="0.3">
      <c r="A6974">
        <v>7169</v>
      </c>
      <c r="B6974" t="s">
        <v>109</v>
      </c>
      <c r="C6974">
        <v>2012</v>
      </c>
      <c r="D6974">
        <f t="shared" ca="1" si="432"/>
        <v>11</v>
      </c>
      <c r="E6974" s="5">
        <v>110000</v>
      </c>
      <c r="F6974">
        <v>120000</v>
      </c>
      <c r="G6974" t="s">
        <v>124</v>
      </c>
      <c r="H6974" t="str">
        <f t="shared" si="433"/>
        <v>South</v>
      </c>
      <c r="I6974" t="s">
        <v>196</v>
      </c>
      <c r="J6974" t="str">
        <f t="shared" si="434"/>
        <v>Florida</v>
      </c>
      <c r="K6974" t="s">
        <v>2386</v>
      </c>
      <c r="L6974" t="str">
        <f t="shared" si="435"/>
        <v>Hialeah</v>
      </c>
      <c r="M6974" t="s">
        <v>22</v>
      </c>
      <c r="N6974" t="str">
        <f>IF(M6974="", "", IFERROR(VLOOKUP(M6974, Data!$A$1:$B$5, 2, 0), "Unkown fuel"))</f>
        <v>very harmful</v>
      </c>
      <c r="O6974" t="s">
        <v>23</v>
      </c>
      <c r="P6974" t="s">
        <v>24</v>
      </c>
      <c r="Q6974" t="s">
        <v>33</v>
      </c>
      <c r="R6974" t="s">
        <v>159</v>
      </c>
      <c r="S6974">
        <v>1405</v>
      </c>
      <c r="T6974" t="s">
        <v>458</v>
      </c>
      <c r="U6974" t="s">
        <v>2427</v>
      </c>
      <c r="V6974">
        <v>5</v>
      </c>
      <c r="W6974" t="s">
        <v>1179</v>
      </c>
    </row>
    <row r="6975" spans="1:23" x14ac:dyDescent="0.3">
      <c r="A6975">
        <v>7170</v>
      </c>
      <c r="B6975" t="s">
        <v>75</v>
      </c>
      <c r="C6975">
        <v>2017</v>
      </c>
      <c r="D6975">
        <f t="shared" ca="1" si="432"/>
        <v>6</v>
      </c>
      <c r="E6975" s="5">
        <v>350000</v>
      </c>
      <c r="F6975">
        <v>30000</v>
      </c>
      <c r="G6975" t="s">
        <v>124</v>
      </c>
      <c r="H6975" t="str">
        <f t="shared" si="433"/>
        <v>South</v>
      </c>
      <c r="I6975" t="s">
        <v>196</v>
      </c>
      <c r="J6975" t="str">
        <f t="shared" si="434"/>
        <v>Florida</v>
      </c>
      <c r="K6975" t="s">
        <v>908</v>
      </c>
      <c r="L6975" t="str">
        <f t="shared" si="435"/>
        <v>Hollywood</v>
      </c>
      <c r="M6975" t="s">
        <v>41</v>
      </c>
      <c r="N6975" t="str">
        <f>IF(M6975="", "", IFERROR(VLOOKUP(M6975, Data!$A$1:$B$5, 2, 0), "Unkown fuel"))</f>
        <v>harmful</v>
      </c>
      <c r="O6975" t="s">
        <v>23</v>
      </c>
      <c r="P6975" t="s">
        <v>24</v>
      </c>
      <c r="Q6975" t="s">
        <v>25</v>
      </c>
      <c r="R6975" t="s">
        <v>305</v>
      </c>
      <c r="S6975">
        <v>999</v>
      </c>
      <c r="T6975" t="s">
        <v>86</v>
      </c>
      <c r="U6975" t="s">
        <v>306</v>
      </c>
      <c r="V6975">
        <v>5</v>
      </c>
      <c r="W6975" t="s">
        <v>1179</v>
      </c>
    </row>
    <row r="6976" spans="1:23" x14ac:dyDescent="0.3">
      <c r="A6976">
        <v>7171</v>
      </c>
      <c r="B6976" t="s">
        <v>18</v>
      </c>
      <c r="C6976">
        <v>2016</v>
      </c>
      <c r="D6976">
        <f t="shared" ca="1" si="432"/>
        <v>7</v>
      </c>
      <c r="E6976" s="5">
        <v>450000</v>
      </c>
      <c r="F6976">
        <v>175000</v>
      </c>
      <c r="G6976" t="s">
        <v>124</v>
      </c>
      <c r="H6976" t="str">
        <f t="shared" si="433"/>
        <v>South</v>
      </c>
      <c r="I6976" t="s">
        <v>196</v>
      </c>
      <c r="J6976" t="str">
        <f t="shared" si="434"/>
        <v>Florida</v>
      </c>
      <c r="K6976" t="s">
        <v>2386</v>
      </c>
      <c r="L6976" t="str">
        <f t="shared" si="435"/>
        <v>Hialeah</v>
      </c>
      <c r="M6976" t="s">
        <v>22</v>
      </c>
      <c r="N6976" t="str">
        <f>IF(M6976="", "", IFERROR(VLOOKUP(M6976, Data!$A$1:$B$5, 2, 0), "Unkown fuel"))</f>
        <v>very harmful</v>
      </c>
      <c r="O6976" t="s">
        <v>23</v>
      </c>
      <c r="P6976" t="s">
        <v>24</v>
      </c>
      <c r="Q6976" t="s">
        <v>25</v>
      </c>
      <c r="R6976" t="s">
        <v>26</v>
      </c>
      <c r="S6976">
        <v>1248</v>
      </c>
      <c r="T6976" t="s">
        <v>27</v>
      </c>
      <c r="U6976" t="s">
        <v>28</v>
      </c>
      <c r="V6976">
        <v>5</v>
      </c>
      <c r="W6976" t="s">
        <v>1179</v>
      </c>
    </row>
    <row r="6977" spans="1:23" x14ac:dyDescent="0.3">
      <c r="A6977">
        <v>7172</v>
      </c>
      <c r="B6977" t="s">
        <v>109</v>
      </c>
      <c r="C6977">
        <v>2010</v>
      </c>
      <c r="D6977">
        <f t="shared" ca="1" si="432"/>
        <v>13</v>
      </c>
      <c r="E6977" s="5">
        <v>150000</v>
      </c>
      <c r="F6977">
        <v>90000</v>
      </c>
      <c r="G6977" t="s">
        <v>56</v>
      </c>
      <c r="H6977" t="str">
        <f t="shared" si="433"/>
        <v>West</v>
      </c>
      <c r="I6977" t="s">
        <v>57</v>
      </c>
      <c r="J6977" t="str">
        <f t="shared" si="434"/>
        <v>California</v>
      </c>
      <c r="K6977" t="s">
        <v>2428</v>
      </c>
      <c r="L6977" t="str">
        <f t="shared" si="435"/>
        <v>Manteca</v>
      </c>
      <c r="M6977" t="s">
        <v>22</v>
      </c>
      <c r="N6977" t="str">
        <f>IF(M6977="", "", IFERROR(VLOOKUP(M6977, Data!$A$1:$B$5, 2, 0), "Unkown fuel"))</f>
        <v>very harmful</v>
      </c>
      <c r="O6977" t="s">
        <v>23</v>
      </c>
      <c r="P6977" t="s">
        <v>24</v>
      </c>
      <c r="Q6977" t="s">
        <v>25</v>
      </c>
      <c r="R6977" t="s">
        <v>142</v>
      </c>
      <c r="S6977">
        <v>1405</v>
      </c>
      <c r="T6977" t="s">
        <v>458</v>
      </c>
      <c r="U6977" t="s">
        <v>536</v>
      </c>
      <c r="V6977">
        <v>5</v>
      </c>
      <c r="W6977" t="s">
        <v>1179</v>
      </c>
    </row>
    <row r="6978" spans="1:23" x14ac:dyDescent="0.3">
      <c r="A6978">
        <v>7173</v>
      </c>
      <c r="B6978" t="s">
        <v>109</v>
      </c>
      <c r="C6978">
        <v>2009</v>
      </c>
      <c r="D6978">
        <f t="shared" ref="D6978:D7041" ca="1" si="436">TRUNC(YEARFRAC(DATE(C6978,1,1), TODAY(), 1))</f>
        <v>14</v>
      </c>
      <c r="E6978" s="5">
        <v>80000</v>
      </c>
      <c r="F6978">
        <v>110000</v>
      </c>
      <c r="G6978" t="s">
        <v>56</v>
      </c>
      <c r="H6978" t="str">
        <f t="shared" ref="H6978:H7041" si="437">TRIM(G6978)</f>
        <v>West</v>
      </c>
      <c r="I6978" t="s">
        <v>57</v>
      </c>
      <c r="J6978" t="str">
        <f t="shared" ref="J6978:J7041" si="438">TRIM(I6978)</f>
        <v>California</v>
      </c>
      <c r="K6978" t="s">
        <v>2428</v>
      </c>
      <c r="L6978" t="str">
        <f t="shared" ref="L6978:L7041" si="439">TRIM(K6978)</f>
        <v>Manteca</v>
      </c>
      <c r="M6978" t="s">
        <v>22</v>
      </c>
      <c r="N6978" t="str">
        <f>IF(M6978="", "", IFERROR(VLOOKUP(M6978, Data!$A$1:$B$5, 2, 0), "Unkown fuel"))</f>
        <v>very harmful</v>
      </c>
      <c r="O6978" t="s">
        <v>23</v>
      </c>
      <c r="P6978" t="s">
        <v>24</v>
      </c>
      <c r="Q6978" t="s">
        <v>33</v>
      </c>
      <c r="R6978" t="s">
        <v>593</v>
      </c>
      <c r="S6978">
        <v>1396</v>
      </c>
      <c r="T6978" t="s">
        <v>594</v>
      </c>
      <c r="U6978" t="s">
        <v>595</v>
      </c>
      <c r="V6978">
        <v>5</v>
      </c>
      <c r="W6978" t="s">
        <v>1179</v>
      </c>
    </row>
    <row r="6979" spans="1:23" x14ac:dyDescent="0.3">
      <c r="A6979">
        <v>7174</v>
      </c>
      <c r="B6979" t="s">
        <v>46</v>
      </c>
      <c r="C6979">
        <v>2015</v>
      </c>
      <c r="D6979">
        <f t="shared" ca="1" si="436"/>
        <v>8</v>
      </c>
      <c r="E6979" s="5">
        <v>430000</v>
      </c>
      <c r="F6979">
        <v>35000</v>
      </c>
      <c r="G6979" t="s">
        <v>38</v>
      </c>
      <c r="H6979" t="str">
        <f t="shared" si="437"/>
        <v>Central</v>
      </c>
      <c r="I6979" t="s">
        <v>70</v>
      </c>
      <c r="J6979" t="str">
        <f t="shared" si="438"/>
        <v>Texas</v>
      </c>
      <c r="K6979" t="s">
        <v>2429</v>
      </c>
      <c r="L6979" t="str">
        <f t="shared" si="439"/>
        <v>Mineral Wells</v>
      </c>
      <c r="M6979" t="s">
        <v>41</v>
      </c>
      <c r="N6979" t="str">
        <f>IF(M6979="", "", IFERROR(VLOOKUP(M6979, Data!$A$1:$B$5, 2, 0), "Unkown fuel"))</f>
        <v>harmful</v>
      </c>
      <c r="O6979" t="s">
        <v>23</v>
      </c>
      <c r="P6979" t="s">
        <v>24</v>
      </c>
      <c r="Q6979" t="s">
        <v>33</v>
      </c>
      <c r="R6979" t="s">
        <v>133</v>
      </c>
      <c r="S6979">
        <v>1197</v>
      </c>
      <c r="T6979" t="s">
        <v>134</v>
      </c>
      <c r="U6979" t="s">
        <v>135</v>
      </c>
      <c r="V6979">
        <v>5</v>
      </c>
      <c r="W6979" t="s">
        <v>1179</v>
      </c>
    </row>
    <row r="6980" spans="1:23" x14ac:dyDescent="0.3">
      <c r="A6980">
        <v>7175</v>
      </c>
      <c r="B6980" t="s">
        <v>65</v>
      </c>
      <c r="C6980">
        <v>2017</v>
      </c>
      <c r="D6980">
        <f t="shared" ca="1" si="436"/>
        <v>6</v>
      </c>
      <c r="E6980" s="5">
        <v>1450000</v>
      </c>
      <c r="F6980">
        <v>81000</v>
      </c>
      <c r="G6980" t="s">
        <v>56</v>
      </c>
      <c r="H6980" t="str">
        <f t="shared" si="437"/>
        <v>West</v>
      </c>
      <c r="I6980" t="s">
        <v>57</v>
      </c>
      <c r="J6980" t="str">
        <f t="shared" si="438"/>
        <v>California</v>
      </c>
      <c r="K6980" t="s">
        <v>2428</v>
      </c>
      <c r="L6980" t="str">
        <f t="shared" si="439"/>
        <v>Manteca</v>
      </c>
      <c r="M6980" t="s">
        <v>22</v>
      </c>
      <c r="N6980" t="str">
        <f>IF(M6980="", "", IFERROR(VLOOKUP(M6980, Data!$A$1:$B$5, 2, 0), "Unkown fuel"))</f>
        <v>very harmful</v>
      </c>
      <c r="O6980" t="s">
        <v>23</v>
      </c>
      <c r="P6980" t="s">
        <v>24</v>
      </c>
      <c r="Q6980" t="s">
        <v>25</v>
      </c>
      <c r="R6980" t="s">
        <v>882</v>
      </c>
      <c r="S6980">
        <v>2393</v>
      </c>
      <c r="T6980" t="s">
        <v>883</v>
      </c>
      <c r="U6980" t="s">
        <v>884</v>
      </c>
      <c r="V6980">
        <v>7</v>
      </c>
      <c r="W6980" t="s">
        <v>1179</v>
      </c>
    </row>
    <row r="6981" spans="1:23" x14ac:dyDescent="0.3">
      <c r="A6981">
        <v>7176</v>
      </c>
      <c r="B6981" t="s">
        <v>120</v>
      </c>
      <c r="C6981">
        <v>2011</v>
      </c>
      <c r="D6981">
        <f t="shared" ca="1" si="436"/>
        <v>12</v>
      </c>
      <c r="E6981" s="5">
        <v>360000</v>
      </c>
      <c r="F6981">
        <v>100000</v>
      </c>
      <c r="G6981" t="s">
        <v>56</v>
      </c>
      <c r="H6981" t="str">
        <f t="shared" si="437"/>
        <v>West</v>
      </c>
      <c r="I6981" t="s">
        <v>57</v>
      </c>
      <c r="J6981" t="str">
        <f t="shared" si="438"/>
        <v>California</v>
      </c>
      <c r="K6981" t="s">
        <v>2428</v>
      </c>
      <c r="L6981" t="str">
        <f t="shared" si="439"/>
        <v>Manteca</v>
      </c>
      <c r="M6981" t="s">
        <v>22</v>
      </c>
      <c r="N6981" t="str">
        <f>IF(M6981="", "", IFERROR(VLOOKUP(M6981, Data!$A$1:$B$5, 2, 0), "Unkown fuel"))</f>
        <v>very harmful</v>
      </c>
      <c r="O6981" t="s">
        <v>23</v>
      </c>
      <c r="P6981" t="s">
        <v>24</v>
      </c>
      <c r="Q6981" t="s">
        <v>25</v>
      </c>
      <c r="R6981" t="s">
        <v>1061</v>
      </c>
      <c r="S6981">
        <v>1991</v>
      </c>
      <c r="T6981" t="s">
        <v>559</v>
      </c>
      <c r="U6981" t="s">
        <v>743</v>
      </c>
      <c r="V6981">
        <v>5</v>
      </c>
      <c r="W6981" t="s">
        <v>1179</v>
      </c>
    </row>
    <row r="6982" spans="1:23" x14ac:dyDescent="0.3">
      <c r="A6982">
        <v>7177</v>
      </c>
      <c r="B6982" t="s">
        <v>109</v>
      </c>
      <c r="C6982">
        <v>2017</v>
      </c>
      <c r="D6982">
        <f t="shared" ca="1" si="436"/>
        <v>6</v>
      </c>
      <c r="E6982" s="5">
        <v>1445000</v>
      </c>
      <c r="F6982">
        <v>60000</v>
      </c>
      <c r="G6982" t="s">
        <v>56</v>
      </c>
      <c r="H6982" t="str">
        <f t="shared" si="437"/>
        <v>West</v>
      </c>
      <c r="I6982" t="s">
        <v>57</v>
      </c>
      <c r="J6982" t="str">
        <f t="shared" si="438"/>
        <v>California</v>
      </c>
      <c r="K6982" t="s">
        <v>2428</v>
      </c>
      <c r="L6982" t="str">
        <f t="shared" si="439"/>
        <v>Manteca</v>
      </c>
      <c r="M6982" t="s">
        <v>22</v>
      </c>
      <c r="N6982" t="str">
        <f>IF(M6982="", "", IFERROR(VLOOKUP(M6982, Data!$A$1:$B$5, 2, 0), "Unkown fuel"))</f>
        <v>very harmful</v>
      </c>
      <c r="O6982" t="s">
        <v>23</v>
      </c>
      <c r="P6982" t="s">
        <v>154</v>
      </c>
      <c r="Q6982" t="s">
        <v>25</v>
      </c>
      <c r="R6982" t="s">
        <v>421</v>
      </c>
      <c r="S6982">
        <v>2179</v>
      </c>
      <c r="T6982" t="s">
        <v>461</v>
      </c>
      <c r="U6982" t="s">
        <v>334</v>
      </c>
      <c r="V6982">
        <v>7</v>
      </c>
      <c r="W6982" t="s">
        <v>1179</v>
      </c>
    </row>
    <row r="6983" spans="1:23" x14ac:dyDescent="0.3">
      <c r="A6983">
        <v>7178</v>
      </c>
      <c r="B6983" t="s">
        <v>37</v>
      </c>
      <c r="C6983">
        <v>2016</v>
      </c>
      <c r="D6983">
        <f t="shared" ca="1" si="436"/>
        <v>7</v>
      </c>
      <c r="E6983" s="5">
        <v>670000</v>
      </c>
      <c r="F6983">
        <v>60000</v>
      </c>
      <c r="G6983" t="s">
        <v>38</v>
      </c>
      <c r="H6983" t="str">
        <f t="shared" si="437"/>
        <v>Central</v>
      </c>
      <c r="I6983" t="s">
        <v>70</v>
      </c>
      <c r="J6983" t="str">
        <f t="shared" si="438"/>
        <v>Texas</v>
      </c>
      <c r="K6983" t="s">
        <v>2429</v>
      </c>
      <c r="L6983" t="str">
        <f t="shared" si="439"/>
        <v>Mineral Wells</v>
      </c>
      <c r="M6983" t="s">
        <v>22</v>
      </c>
      <c r="N6983" t="str">
        <f>IF(M6983="", "", IFERROR(VLOOKUP(M6983, Data!$A$1:$B$5, 2, 0), "Unkown fuel"))</f>
        <v>very harmful</v>
      </c>
      <c r="O6983" t="s">
        <v>23</v>
      </c>
      <c r="P6983" t="s">
        <v>24</v>
      </c>
      <c r="Q6983" t="s">
        <v>25</v>
      </c>
      <c r="R6983" t="s">
        <v>182</v>
      </c>
      <c r="S6983">
        <v>1498</v>
      </c>
      <c r="T6983" t="s">
        <v>105</v>
      </c>
      <c r="U6983" t="s">
        <v>95</v>
      </c>
      <c r="V6983">
        <v>5</v>
      </c>
      <c r="W6983" t="s">
        <v>1179</v>
      </c>
    </row>
    <row r="6984" spans="1:23" x14ac:dyDescent="0.3">
      <c r="A6984">
        <v>7179</v>
      </c>
      <c r="B6984" t="s">
        <v>173</v>
      </c>
      <c r="C6984">
        <v>2016</v>
      </c>
      <c r="D6984">
        <f t="shared" ca="1" si="436"/>
        <v>7</v>
      </c>
      <c r="E6984" s="5">
        <v>2000000</v>
      </c>
      <c r="F6984">
        <v>70000</v>
      </c>
      <c r="G6984" t="s">
        <v>38</v>
      </c>
      <c r="H6984" t="str">
        <f t="shared" si="437"/>
        <v>Central</v>
      </c>
      <c r="I6984" t="s">
        <v>70</v>
      </c>
      <c r="J6984" t="str">
        <f t="shared" si="438"/>
        <v>Texas</v>
      </c>
      <c r="K6984" t="s">
        <v>2429</v>
      </c>
      <c r="L6984" t="str">
        <f t="shared" si="439"/>
        <v>Mineral Wells</v>
      </c>
      <c r="M6984" t="s">
        <v>41</v>
      </c>
      <c r="N6984" t="str">
        <f>IF(M6984="", "", IFERROR(VLOOKUP(M6984, Data!$A$1:$B$5, 2, 0), "Unkown fuel"))</f>
        <v>harmful</v>
      </c>
      <c r="O6984" t="s">
        <v>23</v>
      </c>
      <c r="P6984" t="s">
        <v>154</v>
      </c>
      <c r="Q6984" t="s">
        <v>25</v>
      </c>
      <c r="R6984" t="s">
        <v>620</v>
      </c>
      <c r="S6984">
        <v>1991</v>
      </c>
      <c r="T6984" t="s">
        <v>367</v>
      </c>
      <c r="U6984" t="s">
        <v>371</v>
      </c>
      <c r="V6984">
        <v>5</v>
      </c>
      <c r="W6984" t="s">
        <v>1179</v>
      </c>
    </row>
    <row r="6985" spans="1:23" x14ac:dyDescent="0.3">
      <c r="A6985">
        <v>7181</v>
      </c>
      <c r="B6985" t="s">
        <v>37</v>
      </c>
      <c r="C6985">
        <v>2015</v>
      </c>
      <c r="D6985">
        <f t="shared" ca="1" si="436"/>
        <v>8</v>
      </c>
      <c r="E6985" s="5">
        <v>440000</v>
      </c>
      <c r="F6985">
        <v>50000</v>
      </c>
      <c r="G6985" t="s">
        <v>19</v>
      </c>
      <c r="H6985" t="str">
        <f t="shared" si="437"/>
        <v>East</v>
      </c>
      <c r="I6985" t="s">
        <v>782</v>
      </c>
      <c r="J6985" t="str">
        <f t="shared" si="438"/>
        <v>Vermont</v>
      </c>
      <c r="K6985" t="s">
        <v>935</v>
      </c>
      <c r="L6985" t="str">
        <f t="shared" si="439"/>
        <v>South Burlington</v>
      </c>
      <c r="M6985" t="s">
        <v>22</v>
      </c>
      <c r="N6985" t="str">
        <f>IF(M6985="", "", IFERROR(VLOOKUP(M6985, Data!$A$1:$B$5, 2, 0), "Unkown fuel"))</f>
        <v>very harmful</v>
      </c>
      <c r="O6985" t="s">
        <v>23</v>
      </c>
      <c r="P6985" t="s">
        <v>24</v>
      </c>
      <c r="Q6985" t="s">
        <v>25</v>
      </c>
      <c r="R6985" t="s">
        <v>618</v>
      </c>
      <c r="S6985">
        <v>1498</v>
      </c>
      <c r="T6985" t="s">
        <v>105</v>
      </c>
      <c r="U6985" t="s">
        <v>95</v>
      </c>
      <c r="V6985">
        <v>5</v>
      </c>
      <c r="W6985" t="s">
        <v>1179</v>
      </c>
    </row>
    <row r="6986" spans="1:23" x14ac:dyDescent="0.3">
      <c r="A6986">
        <v>7182</v>
      </c>
      <c r="B6986" t="s">
        <v>46</v>
      </c>
      <c r="C6986">
        <v>2012</v>
      </c>
      <c r="D6986">
        <f t="shared" ca="1" si="436"/>
        <v>11</v>
      </c>
      <c r="E6986" s="5">
        <v>254999</v>
      </c>
      <c r="F6986">
        <v>90000</v>
      </c>
      <c r="G6986" t="s">
        <v>38</v>
      </c>
      <c r="H6986" t="str">
        <f t="shared" si="437"/>
        <v>Central</v>
      </c>
      <c r="I6986" t="s">
        <v>70</v>
      </c>
      <c r="J6986" t="str">
        <f t="shared" si="438"/>
        <v>Texas</v>
      </c>
      <c r="K6986" t="s">
        <v>2429</v>
      </c>
      <c r="L6986" t="str">
        <f t="shared" si="439"/>
        <v>Mineral Wells</v>
      </c>
      <c r="M6986" t="s">
        <v>22</v>
      </c>
      <c r="N6986" t="str">
        <f>IF(M6986="", "", IFERROR(VLOOKUP(M6986, Data!$A$1:$B$5, 2, 0), "Unkown fuel"))</f>
        <v>very harmful</v>
      </c>
      <c r="O6986" t="s">
        <v>23</v>
      </c>
      <c r="P6986" t="s">
        <v>24</v>
      </c>
      <c r="Q6986" t="s">
        <v>25</v>
      </c>
      <c r="R6986" t="s">
        <v>47</v>
      </c>
      <c r="S6986">
        <v>1396</v>
      </c>
      <c r="T6986" t="s">
        <v>48</v>
      </c>
      <c r="U6986" t="s">
        <v>49</v>
      </c>
      <c r="V6986">
        <v>5</v>
      </c>
      <c r="W6986" t="s">
        <v>1179</v>
      </c>
    </row>
    <row r="6987" spans="1:23" x14ac:dyDescent="0.3">
      <c r="A6987">
        <v>7183</v>
      </c>
      <c r="B6987" t="s">
        <v>145</v>
      </c>
      <c r="C6987">
        <v>2018</v>
      </c>
      <c r="D6987">
        <f t="shared" ca="1" si="436"/>
        <v>5</v>
      </c>
      <c r="E6987" s="5">
        <v>530000</v>
      </c>
      <c r="F6987">
        <v>65000</v>
      </c>
      <c r="G6987" t="s">
        <v>19</v>
      </c>
      <c r="H6987" t="str">
        <f t="shared" si="437"/>
        <v>East</v>
      </c>
      <c r="I6987" t="s">
        <v>780</v>
      </c>
      <c r="J6987" t="str">
        <f t="shared" si="438"/>
        <v>Maine</v>
      </c>
      <c r="K6987" t="s">
        <v>993</v>
      </c>
      <c r="L6987" t="str">
        <f t="shared" si="439"/>
        <v>Gorham</v>
      </c>
      <c r="M6987" t="s">
        <v>41</v>
      </c>
      <c r="N6987" t="str">
        <f>IF(M6987="", "", IFERROR(VLOOKUP(M6987, Data!$A$1:$B$5, 2, 0), "Unkown fuel"))</f>
        <v>harmful</v>
      </c>
      <c r="O6987" t="s">
        <v>23</v>
      </c>
      <c r="P6987" t="s">
        <v>24</v>
      </c>
      <c r="Q6987" t="s">
        <v>25</v>
      </c>
      <c r="R6987" t="s">
        <v>245</v>
      </c>
      <c r="S6987">
        <v>1198</v>
      </c>
      <c r="T6987" t="s">
        <v>166</v>
      </c>
      <c r="U6987" t="s">
        <v>147</v>
      </c>
      <c r="V6987">
        <v>7</v>
      </c>
      <c r="W6987" t="s">
        <v>1179</v>
      </c>
    </row>
    <row r="6988" spans="1:23" x14ac:dyDescent="0.3">
      <c r="A6988">
        <v>7184</v>
      </c>
      <c r="B6988" t="s">
        <v>88</v>
      </c>
      <c r="C6988">
        <v>2016</v>
      </c>
      <c r="D6988">
        <f t="shared" ca="1" si="436"/>
        <v>7</v>
      </c>
      <c r="E6988" s="5">
        <v>890000</v>
      </c>
      <c r="F6988">
        <v>40000</v>
      </c>
      <c r="G6988" t="s">
        <v>19</v>
      </c>
      <c r="H6988" t="str">
        <f t="shared" si="437"/>
        <v>East</v>
      </c>
      <c r="I6988" t="s">
        <v>786</v>
      </c>
      <c r="J6988" t="str">
        <f t="shared" si="438"/>
        <v>New Jersey</v>
      </c>
      <c r="K6988" t="s">
        <v>2430</v>
      </c>
      <c r="L6988" t="str">
        <f t="shared" si="439"/>
        <v>Toms River</v>
      </c>
      <c r="M6988" t="s">
        <v>22</v>
      </c>
      <c r="N6988" t="str">
        <f>IF(M6988="", "", IFERROR(VLOOKUP(M6988, Data!$A$1:$B$5, 2, 0), "Unkown fuel"))</f>
        <v>very harmful</v>
      </c>
      <c r="O6988" t="s">
        <v>23</v>
      </c>
      <c r="P6988" t="s">
        <v>24</v>
      </c>
      <c r="Q6988" t="s">
        <v>33</v>
      </c>
      <c r="R6988" t="s">
        <v>155</v>
      </c>
      <c r="S6988">
        <v>1997</v>
      </c>
      <c r="T6988" t="s">
        <v>446</v>
      </c>
      <c r="U6988" t="s">
        <v>673</v>
      </c>
      <c r="V6988">
        <v>7</v>
      </c>
      <c r="W6988" t="s">
        <v>1179</v>
      </c>
    </row>
    <row r="6989" spans="1:23" x14ac:dyDescent="0.3">
      <c r="A6989">
        <v>7185</v>
      </c>
      <c r="B6989" t="s">
        <v>221</v>
      </c>
      <c r="C6989">
        <v>2013</v>
      </c>
      <c r="D6989">
        <f t="shared" ca="1" si="436"/>
        <v>10</v>
      </c>
      <c r="E6989" s="5">
        <v>280000</v>
      </c>
      <c r="F6989">
        <v>80000</v>
      </c>
      <c r="G6989" t="s">
        <v>19</v>
      </c>
      <c r="H6989" t="str">
        <f t="shared" si="437"/>
        <v>East</v>
      </c>
      <c r="I6989" t="s">
        <v>782</v>
      </c>
      <c r="J6989" t="str">
        <f t="shared" si="438"/>
        <v>Vermont</v>
      </c>
      <c r="K6989" t="s">
        <v>790</v>
      </c>
      <c r="L6989" t="str">
        <f t="shared" si="439"/>
        <v>Colchester</v>
      </c>
      <c r="M6989" t="s">
        <v>22</v>
      </c>
      <c r="N6989" t="str">
        <f>IF(M6989="", "", IFERROR(VLOOKUP(M6989, Data!$A$1:$B$5, 2, 0), "Unkown fuel"))</f>
        <v>very harmful</v>
      </c>
      <c r="O6989" t="s">
        <v>23</v>
      </c>
      <c r="P6989" t="s">
        <v>24</v>
      </c>
      <c r="Q6989" t="s">
        <v>33</v>
      </c>
      <c r="R6989" t="s">
        <v>655</v>
      </c>
      <c r="S6989">
        <v>1199</v>
      </c>
      <c r="T6989" t="s">
        <v>82</v>
      </c>
      <c r="U6989" t="s">
        <v>656</v>
      </c>
      <c r="V6989">
        <v>5</v>
      </c>
      <c r="W6989" t="s">
        <v>1179</v>
      </c>
    </row>
    <row r="6990" spans="1:23" x14ac:dyDescent="0.3">
      <c r="A6990">
        <v>7186</v>
      </c>
      <c r="B6990" t="s">
        <v>18</v>
      </c>
      <c r="C6990">
        <v>2017</v>
      </c>
      <c r="D6990">
        <f t="shared" ca="1" si="436"/>
        <v>6</v>
      </c>
      <c r="E6990" s="5">
        <v>725000</v>
      </c>
      <c r="F6990">
        <v>35000</v>
      </c>
      <c r="G6990" t="s">
        <v>56</v>
      </c>
      <c r="H6990" t="str">
        <f t="shared" si="437"/>
        <v>West</v>
      </c>
      <c r="I6990" t="s">
        <v>57</v>
      </c>
      <c r="J6990" t="str">
        <f t="shared" si="438"/>
        <v>California</v>
      </c>
      <c r="K6990" t="s">
        <v>2428</v>
      </c>
      <c r="L6990" t="str">
        <f t="shared" si="439"/>
        <v>Manteca</v>
      </c>
      <c r="M6990" t="s">
        <v>41</v>
      </c>
      <c r="N6990" t="str">
        <f>IF(M6990="", "", IFERROR(VLOOKUP(M6990, Data!$A$1:$B$5, 2, 0), "Unkown fuel"))</f>
        <v>harmful</v>
      </c>
      <c r="O6990" t="s">
        <v>23</v>
      </c>
      <c r="P6990" t="s">
        <v>154</v>
      </c>
      <c r="Q6990" t="s">
        <v>25</v>
      </c>
      <c r="R6990" t="s">
        <v>264</v>
      </c>
      <c r="S6990">
        <v>1197</v>
      </c>
      <c r="T6990" t="s">
        <v>265</v>
      </c>
      <c r="U6990" t="s">
        <v>266</v>
      </c>
      <c r="V6990">
        <v>5</v>
      </c>
      <c r="W6990" t="s">
        <v>1179</v>
      </c>
    </row>
    <row r="6991" spans="1:23" x14ac:dyDescent="0.3">
      <c r="A6991">
        <v>7187</v>
      </c>
      <c r="B6991" t="s">
        <v>88</v>
      </c>
      <c r="C6991">
        <v>2016</v>
      </c>
      <c r="D6991">
        <f t="shared" ca="1" si="436"/>
        <v>7</v>
      </c>
      <c r="E6991" s="5">
        <v>700000</v>
      </c>
      <c r="F6991">
        <v>30000</v>
      </c>
      <c r="G6991" t="s">
        <v>38</v>
      </c>
      <c r="H6991" t="str">
        <f t="shared" si="437"/>
        <v>Central</v>
      </c>
      <c r="I6991" t="s">
        <v>70</v>
      </c>
      <c r="J6991" t="str">
        <f t="shared" si="438"/>
        <v>Texas</v>
      </c>
      <c r="K6991" t="s">
        <v>2429</v>
      </c>
      <c r="L6991" t="str">
        <f t="shared" si="439"/>
        <v>Mineral Wells</v>
      </c>
      <c r="M6991" t="s">
        <v>22</v>
      </c>
      <c r="N6991" t="str">
        <f>IF(M6991="", "", IFERROR(VLOOKUP(M6991, Data!$A$1:$B$5, 2, 0), "Unkown fuel"))</f>
        <v>very harmful</v>
      </c>
      <c r="O6991" t="s">
        <v>23</v>
      </c>
      <c r="P6991" t="s">
        <v>24</v>
      </c>
      <c r="Q6991" t="s">
        <v>25</v>
      </c>
      <c r="R6991" t="s">
        <v>623</v>
      </c>
      <c r="S6991">
        <v>1493</v>
      </c>
      <c r="T6991" t="s">
        <v>171</v>
      </c>
      <c r="U6991" t="s">
        <v>445</v>
      </c>
      <c r="V6991">
        <v>7</v>
      </c>
      <c r="W6991" t="s">
        <v>1179</v>
      </c>
    </row>
    <row r="6992" spans="1:23" x14ac:dyDescent="0.3">
      <c r="A6992">
        <v>7188</v>
      </c>
      <c r="B6992" t="s">
        <v>18</v>
      </c>
      <c r="C6992">
        <v>2007</v>
      </c>
      <c r="D6992">
        <f t="shared" ca="1" si="436"/>
        <v>16</v>
      </c>
      <c r="E6992" s="5">
        <v>90000</v>
      </c>
      <c r="F6992">
        <v>70000</v>
      </c>
      <c r="G6992" t="s">
        <v>56</v>
      </c>
      <c r="H6992" t="str">
        <f t="shared" si="437"/>
        <v>West</v>
      </c>
      <c r="I6992" t="s">
        <v>777</v>
      </c>
      <c r="J6992" t="str">
        <f t="shared" si="438"/>
        <v>Arizona</v>
      </c>
      <c r="K6992" t="s">
        <v>1308</v>
      </c>
      <c r="L6992" t="str">
        <f t="shared" si="439"/>
        <v>Surprise</v>
      </c>
      <c r="M6992" t="s">
        <v>41</v>
      </c>
      <c r="N6992" t="str">
        <f>IF(M6992="", "", IFERROR(VLOOKUP(M6992, Data!$A$1:$B$5, 2, 0), "Unkown fuel"))</f>
        <v>harmful</v>
      </c>
      <c r="O6992" t="s">
        <v>23</v>
      </c>
      <c r="P6992" t="s">
        <v>24</v>
      </c>
      <c r="Q6992" t="s">
        <v>25</v>
      </c>
      <c r="R6992" t="s">
        <v>121</v>
      </c>
      <c r="S6992">
        <v>998</v>
      </c>
      <c r="T6992" t="s">
        <v>67</v>
      </c>
      <c r="U6992" t="s">
        <v>141</v>
      </c>
      <c r="V6992">
        <v>5</v>
      </c>
      <c r="W6992" t="s">
        <v>1179</v>
      </c>
    </row>
    <row r="6993" spans="1:23" x14ac:dyDescent="0.3">
      <c r="A6993">
        <v>7189</v>
      </c>
      <c r="B6993" t="s">
        <v>46</v>
      </c>
      <c r="C6993">
        <v>2015</v>
      </c>
      <c r="D6993">
        <f t="shared" ca="1" si="436"/>
        <v>8</v>
      </c>
      <c r="E6993" s="5">
        <v>287000</v>
      </c>
      <c r="F6993">
        <v>100000</v>
      </c>
      <c r="G6993" t="s">
        <v>56</v>
      </c>
      <c r="H6993" t="str">
        <f t="shared" si="437"/>
        <v>West</v>
      </c>
      <c r="I6993" t="s">
        <v>777</v>
      </c>
      <c r="J6993" t="str">
        <f t="shared" si="438"/>
        <v>Arizona</v>
      </c>
      <c r="K6993" t="s">
        <v>1308</v>
      </c>
      <c r="L6993" t="str">
        <f t="shared" si="439"/>
        <v>Surprise</v>
      </c>
      <c r="M6993" t="s">
        <v>41</v>
      </c>
      <c r="N6993" t="str">
        <f>IF(M6993="", "", IFERROR(VLOOKUP(M6993, Data!$A$1:$B$5, 2, 0), "Unkown fuel"))</f>
        <v>harmful</v>
      </c>
      <c r="O6993" t="s">
        <v>23</v>
      </c>
      <c r="P6993" t="s">
        <v>24</v>
      </c>
      <c r="Q6993" t="s">
        <v>33</v>
      </c>
      <c r="R6993" t="s">
        <v>246</v>
      </c>
      <c r="S6993">
        <v>1086</v>
      </c>
      <c r="T6993" t="s">
        <v>247</v>
      </c>
      <c r="U6993" t="s">
        <v>248</v>
      </c>
      <c r="V6993">
        <v>5</v>
      </c>
      <c r="W6993" t="s">
        <v>1179</v>
      </c>
    </row>
    <row r="6994" spans="1:23" x14ac:dyDescent="0.3">
      <c r="A6994">
        <v>7190</v>
      </c>
      <c r="B6994" t="s">
        <v>46</v>
      </c>
      <c r="C6994">
        <v>2018</v>
      </c>
      <c r="D6994">
        <f t="shared" ca="1" si="436"/>
        <v>5</v>
      </c>
      <c r="E6994" s="5">
        <v>1380000</v>
      </c>
      <c r="F6994">
        <v>55000</v>
      </c>
      <c r="G6994" t="s">
        <v>56</v>
      </c>
      <c r="H6994" t="str">
        <f t="shared" si="437"/>
        <v>West</v>
      </c>
      <c r="I6994" t="s">
        <v>777</v>
      </c>
      <c r="J6994" t="str">
        <f t="shared" si="438"/>
        <v>Arizona</v>
      </c>
      <c r="K6994" t="s">
        <v>1308</v>
      </c>
      <c r="L6994" t="str">
        <f t="shared" si="439"/>
        <v>Surprise</v>
      </c>
      <c r="M6994" t="s">
        <v>41</v>
      </c>
      <c r="N6994" t="str">
        <f>IF(M6994="", "", IFERROR(VLOOKUP(M6994, Data!$A$1:$B$5, 2, 0), "Unkown fuel"))</f>
        <v>harmful</v>
      </c>
      <c r="O6994" t="s">
        <v>23</v>
      </c>
      <c r="P6994" t="s">
        <v>154</v>
      </c>
      <c r="Q6994" t="s">
        <v>25</v>
      </c>
      <c r="R6994" t="s">
        <v>174</v>
      </c>
      <c r="S6994">
        <v>1591</v>
      </c>
      <c r="T6994" t="s">
        <v>143</v>
      </c>
      <c r="U6994" t="s">
        <v>1237</v>
      </c>
      <c r="V6994">
        <v>5</v>
      </c>
      <c r="W6994" t="s">
        <v>1179</v>
      </c>
    </row>
    <row r="6995" spans="1:23" x14ac:dyDescent="0.3">
      <c r="A6995">
        <v>7191</v>
      </c>
      <c r="B6995" t="s">
        <v>65</v>
      </c>
      <c r="C6995">
        <v>2013</v>
      </c>
      <c r="D6995">
        <f t="shared" ca="1" si="436"/>
        <v>10</v>
      </c>
      <c r="E6995" s="5">
        <v>750000</v>
      </c>
      <c r="F6995">
        <v>80000</v>
      </c>
      <c r="G6995" t="s">
        <v>56</v>
      </c>
      <c r="H6995" t="str">
        <f t="shared" si="437"/>
        <v>West</v>
      </c>
      <c r="I6995" t="s">
        <v>777</v>
      </c>
      <c r="J6995" t="str">
        <f t="shared" si="438"/>
        <v>Arizona</v>
      </c>
      <c r="K6995" t="s">
        <v>2431</v>
      </c>
      <c r="L6995" t="str">
        <f t="shared" si="439"/>
        <v>Sun City</v>
      </c>
      <c r="M6995" t="s">
        <v>22</v>
      </c>
      <c r="N6995" t="str">
        <f>IF(M6995="", "", IFERROR(VLOOKUP(M6995, Data!$A$1:$B$5, 2, 0), "Unkown fuel"))</f>
        <v>very harmful</v>
      </c>
      <c r="O6995" t="s">
        <v>23</v>
      </c>
      <c r="P6995" t="s">
        <v>24</v>
      </c>
      <c r="Q6995" t="s">
        <v>33</v>
      </c>
      <c r="R6995" t="s">
        <v>170</v>
      </c>
      <c r="S6995">
        <v>2494</v>
      </c>
      <c r="T6995" t="s">
        <v>190</v>
      </c>
      <c r="U6995" t="s">
        <v>191</v>
      </c>
      <c r="V6995">
        <v>7</v>
      </c>
      <c r="W6995" t="s">
        <v>1179</v>
      </c>
    </row>
    <row r="6996" spans="1:23" x14ac:dyDescent="0.3">
      <c r="A6996">
        <v>7192</v>
      </c>
      <c r="B6996" t="s">
        <v>46</v>
      </c>
      <c r="C6996">
        <v>2016</v>
      </c>
      <c r="D6996">
        <f t="shared" ca="1" si="436"/>
        <v>7</v>
      </c>
      <c r="E6996" s="5">
        <v>650000</v>
      </c>
      <c r="F6996">
        <v>40000</v>
      </c>
      <c r="G6996" t="s">
        <v>56</v>
      </c>
      <c r="H6996" t="str">
        <f t="shared" si="437"/>
        <v>West</v>
      </c>
      <c r="I6996" t="s">
        <v>777</v>
      </c>
      <c r="J6996" t="str">
        <f t="shared" si="438"/>
        <v>Arizona</v>
      </c>
      <c r="K6996" t="s">
        <v>2431</v>
      </c>
      <c r="L6996" t="str">
        <f t="shared" si="439"/>
        <v>Sun City</v>
      </c>
      <c r="M6996" t="s">
        <v>41</v>
      </c>
      <c r="N6996" t="str">
        <f>IF(M6996="", "", IFERROR(VLOOKUP(M6996, Data!$A$1:$B$5, 2, 0), "Unkown fuel"))</f>
        <v>harmful</v>
      </c>
      <c r="O6996" t="s">
        <v>23</v>
      </c>
      <c r="P6996" t="s">
        <v>24</v>
      </c>
      <c r="Q6996" t="s">
        <v>25</v>
      </c>
      <c r="R6996" t="s">
        <v>861</v>
      </c>
      <c r="S6996">
        <v>1396</v>
      </c>
      <c r="T6996" t="s">
        <v>635</v>
      </c>
      <c r="U6996" t="s">
        <v>862</v>
      </c>
      <c r="V6996">
        <v>5</v>
      </c>
      <c r="W6996" t="s">
        <v>1179</v>
      </c>
    </row>
    <row r="6997" spans="1:23" x14ac:dyDescent="0.3">
      <c r="A6997">
        <v>7193</v>
      </c>
      <c r="B6997" t="s">
        <v>18</v>
      </c>
      <c r="C6997">
        <v>2013</v>
      </c>
      <c r="D6997">
        <f t="shared" ca="1" si="436"/>
        <v>10</v>
      </c>
      <c r="E6997" s="5">
        <v>240000</v>
      </c>
      <c r="F6997">
        <v>108916</v>
      </c>
      <c r="G6997" t="s">
        <v>56</v>
      </c>
      <c r="H6997" t="str">
        <f t="shared" si="437"/>
        <v>West</v>
      </c>
      <c r="I6997" t="s">
        <v>777</v>
      </c>
      <c r="J6997" t="str">
        <f t="shared" si="438"/>
        <v>Arizona</v>
      </c>
      <c r="K6997" t="s">
        <v>953</v>
      </c>
      <c r="L6997" t="str">
        <f t="shared" si="439"/>
        <v>Sierra Vista</v>
      </c>
      <c r="M6997" t="s">
        <v>41</v>
      </c>
      <c r="N6997" t="str">
        <f>IF(M6997="", "", IFERROR(VLOOKUP(M6997, Data!$A$1:$B$5, 2, 0), "Unkown fuel"))</f>
        <v>harmful</v>
      </c>
      <c r="O6997" t="s">
        <v>23</v>
      </c>
      <c r="P6997" t="s">
        <v>24</v>
      </c>
      <c r="Q6997" t="s">
        <v>33</v>
      </c>
      <c r="R6997" t="s">
        <v>226</v>
      </c>
      <c r="S6997">
        <v>998</v>
      </c>
      <c r="T6997" t="s">
        <v>244</v>
      </c>
      <c r="U6997" t="s">
        <v>141</v>
      </c>
      <c r="V6997">
        <v>5</v>
      </c>
      <c r="W6997" t="s">
        <v>1179</v>
      </c>
    </row>
    <row r="6998" spans="1:23" x14ac:dyDescent="0.3">
      <c r="A6998">
        <v>7194</v>
      </c>
      <c r="B6998" t="s">
        <v>46</v>
      </c>
      <c r="C6998">
        <v>2013</v>
      </c>
      <c r="D6998">
        <f t="shared" ca="1" si="436"/>
        <v>10</v>
      </c>
      <c r="E6998" s="5">
        <v>290000</v>
      </c>
      <c r="F6998">
        <v>40000</v>
      </c>
      <c r="G6998" t="s">
        <v>56</v>
      </c>
      <c r="H6998" t="str">
        <f t="shared" si="437"/>
        <v>West</v>
      </c>
      <c r="I6998" t="s">
        <v>777</v>
      </c>
      <c r="J6998" t="str">
        <f t="shared" si="438"/>
        <v>Arizona</v>
      </c>
      <c r="K6998" t="s">
        <v>2431</v>
      </c>
      <c r="L6998" t="str">
        <f t="shared" si="439"/>
        <v>Sun City</v>
      </c>
      <c r="M6998" t="s">
        <v>41</v>
      </c>
      <c r="N6998" t="str">
        <f>IF(M6998="", "", IFERROR(VLOOKUP(M6998, Data!$A$1:$B$5, 2, 0), "Unkown fuel"))</f>
        <v>harmful</v>
      </c>
      <c r="O6998" t="s">
        <v>23</v>
      </c>
      <c r="P6998" t="s">
        <v>24</v>
      </c>
      <c r="Q6998" t="s">
        <v>33</v>
      </c>
      <c r="R6998" t="s">
        <v>390</v>
      </c>
      <c r="S6998">
        <v>814</v>
      </c>
      <c r="T6998" t="s">
        <v>541</v>
      </c>
      <c r="U6998" t="s">
        <v>542</v>
      </c>
      <c r="V6998">
        <v>5</v>
      </c>
      <c r="W6998" t="s">
        <v>1179</v>
      </c>
    </row>
    <row r="6999" spans="1:23" x14ac:dyDescent="0.3">
      <c r="A6999">
        <v>7195</v>
      </c>
      <c r="B6999" t="s">
        <v>46</v>
      </c>
      <c r="C6999">
        <v>2014</v>
      </c>
      <c r="D6999">
        <f t="shared" ca="1" si="436"/>
        <v>9</v>
      </c>
      <c r="E6999" s="5">
        <v>229999</v>
      </c>
      <c r="F6999">
        <v>80000</v>
      </c>
      <c r="G6999" t="s">
        <v>56</v>
      </c>
      <c r="H6999" t="str">
        <f t="shared" si="437"/>
        <v>West</v>
      </c>
      <c r="I6999" t="s">
        <v>777</v>
      </c>
      <c r="J6999" t="str">
        <f t="shared" si="438"/>
        <v>Arizona</v>
      </c>
      <c r="K6999" t="s">
        <v>2431</v>
      </c>
      <c r="L6999" t="str">
        <f t="shared" si="439"/>
        <v>Sun City</v>
      </c>
      <c r="M6999" t="s">
        <v>41</v>
      </c>
      <c r="N6999" t="str">
        <f>IF(M6999="", "", IFERROR(VLOOKUP(M6999, Data!$A$1:$B$5, 2, 0), "Unkown fuel"))</f>
        <v>harmful</v>
      </c>
      <c r="O6999" t="s">
        <v>23</v>
      </c>
      <c r="P6999" t="s">
        <v>24</v>
      </c>
      <c r="Q6999" t="s">
        <v>25</v>
      </c>
      <c r="R6999" t="s">
        <v>390</v>
      </c>
      <c r="S6999">
        <v>814</v>
      </c>
      <c r="T6999" t="s">
        <v>541</v>
      </c>
      <c r="U6999" t="s">
        <v>542</v>
      </c>
      <c r="V6999">
        <v>5</v>
      </c>
      <c r="W6999" t="s">
        <v>1179</v>
      </c>
    </row>
    <row r="7000" spans="1:23" x14ac:dyDescent="0.3">
      <c r="A7000">
        <v>7196</v>
      </c>
      <c r="B7000" t="s">
        <v>37</v>
      </c>
      <c r="C7000">
        <v>2016</v>
      </c>
      <c r="D7000">
        <f t="shared" ca="1" si="436"/>
        <v>7</v>
      </c>
      <c r="E7000" s="5">
        <v>1000000</v>
      </c>
      <c r="F7000">
        <v>50000</v>
      </c>
      <c r="G7000" t="s">
        <v>56</v>
      </c>
      <c r="H7000" t="str">
        <f t="shared" si="437"/>
        <v>West</v>
      </c>
      <c r="I7000" t="s">
        <v>777</v>
      </c>
      <c r="J7000" t="str">
        <f t="shared" si="438"/>
        <v>Arizona</v>
      </c>
      <c r="K7000" t="s">
        <v>2431</v>
      </c>
      <c r="L7000" t="str">
        <f t="shared" si="439"/>
        <v>Sun City</v>
      </c>
      <c r="M7000" t="s">
        <v>22</v>
      </c>
      <c r="N7000" t="str">
        <f>IF(M7000="", "", IFERROR(VLOOKUP(M7000, Data!$A$1:$B$5, 2, 0), "Unkown fuel"))</f>
        <v>very harmful</v>
      </c>
      <c r="O7000" t="s">
        <v>23</v>
      </c>
      <c r="P7000" t="s">
        <v>24</v>
      </c>
      <c r="Q7000" t="s">
        <v>33</v>
      </c>
      <c r="R7000" t="s">
        <v>182</v>
      </c>
      <c r="S7000">
        <v>1498</v>
      </c>
      <c r="T7000" t="s">
        <v>105</v>
      </c>
      <c r="U7000" t="s">
        <v>95</v>
      </c>
      <c r="V7000">
        <v>5</v>
      </c>
      <c r="W7000" t="s">
        <v>1179</v>
      </c>
    </row>
    <row r="7001" spans="1:23" x14ac:dyDescent="0.3">
      <c r="A7001">
        <v>7197</v>
      </c>
      <c r="B7001" t="s">
        <v>46</v>
      </c>
      <c r="C7001">
        <v>2012</v>
      </c>
      <c r="D7001">
        <f t="shared" ca="1" si="436"/>
        <v>11</v>
      </c>
      <c r="E7001" s="5">
        <v>200000</v>
      </c>
      <c r="F7001">
        <v>90000</v>
      </c>
      <c r="G7001" t="s">
        <v>56</v>
      </c>
      <c r="H7001" t="str">
        <f t="shared" si="437"/>
        <v>West</v>
      </c>
      <c r="I7001" t="s">
        <v>777</v>
      </c>
      <c r="J7001" t="str">
        <f t="shared" si="438"/>
        <v>Arizona</v>
      </c>
      <c r="K7001" t="s">
        <v>1308</v>
      </c>
      <c r="L7001" t="str">
        <f t="shared" si="439"/>
        <v>Surprise</v>
      </c>
      <c r="M7001" t="s">
        <v>41</v>
      </c>
      <c r="N7001" t="str">
        <f>IF(M7001="", "", IFERROR(VLOOKUP(M7001, Data!$A$1:$B$5, 2, 0), "Unkown fuel"))</f>
        <v>harmful</v>
      </c>
      <c r="O7001" t="s">
        <v>23</v>
      </c>
      <c r="P7001" t="s">
        <v>24</v>
      </c>
      <c r="Q7001" t="s">
        <v>33</v>
      </c>
      <c r="R7001" t="s">
        <v>308</v>
      </c>
      <c r="S7001">
        <v>1086</v>
      </c>
      <c r="T7001" t="s">
        <v>309</v>
      </c>
      <c r="U7001" t="s">
        <v>310</v>
      </c>
      <c r="V7001">
        <v>5</v>
      </c>
      <c r="W7001" t="s">
        <v>1179</v>
      </c>
    </row>
    <row r="7002" spans="1:23" x14ac:dyDescent="0.3">
      <c r="A7002">
        <v>7198</v>
      </c>
      <c r="B7002" t="s">
        <v>18</v>
      </c>
      <c r="C7002">
        <v>2004</v>
      </c>
      <c r="D7002">
        <f t="shared" ca="1" si="436"/>
        <v>19</v>
      </c>
      <c r="E7002" s="5">
        <v>90000</v>
      </c>
      <c r="F7002">
        <v>70000</v>
      </c>
      <c r="G7002" t="s">
        <v>56</v>
      </c>
      <c r="H7002" t="str">
        <f t="shared" si="437"/>
        <v>West</v>
      </c>
      <c r="I7002" t="s">
        <v>777</v>
      </c>
      <c r="J7002" t="str">
        <f t="shared" si="438"/>
        <v>Arizona</v>
      </c>
      <c r="K7002" t="s">
        <v>1308</v>
      </c>
      <c r="L7002" t="str">
        <f t="shared" si="439"/>
        <v>Surprise</v>
      </c>
      <c r="M7002" t="s">
        <v>41</v>
      </c>
      <c r="N7002" t="str">
        <f>IF(M7002="", "", IFERROR(VLOOKUP(M7002, Data!$A$1:$B$5, 2, 0), "Unkown fuel"))</f>
        <v>harmful</v>
      </c>
      <c r="O7002" t="s">
        <v>23</v>
      </c>
      <c r="P7002" t="s">
        <v>24</v>
      </c>
      <c r="Q7002" t="s">
        <v>304</v>
      </c>
      <c r="R7002" t="s">
        <v>96</v>
      </c>
      <c r="S7002">
        <v>796</v>
      </c>
      <c r="T7002" t="s">
        <v>97</v>
      </c>
      <c r="U7002" t="s">
        <v>98</v>
      </c>
      <c r="V7002">
        <v>5</v>
      </c>
      <c r="W7002" t="s">
        <v>1179</v>
      </c>
    </row>
    <row r="7003" spans="1:23" x14ac:dyDescent="0.3">
      <c r="A7003">
        <v>7199</v>
      </c>
      <c r="B7003" t="s">
        <v>46</v>
      </c>
      <c r="C7003">
        <v>2012</v>
      </c>
      <c r="D7003">
        <f t="shared" ca="1" si="436"/>
        <v>11</v>
      </c>
      <c r="E7003" s="5">
        <v>330000</v>
      </c>
      <c r="F7003">
        <v>90000</v>
      </c>
      <c r="G7003" t="s">
        <v>56</v>
      </c>
      <c r="H7003" t="str">
        <f t="shared" si="437"/>
        <v>West</v>
      </c>
      <c r="I7003" t="s">
        <v>777</v>
      </c>
      <c r="J7003" t="str">
        <f t="shared" si="438"/>
        <v>Arizona</v>
      </c>
      <c r="K7003" t="s">
        <v>2431</v>
      </c>
      <c r="L7003" t="str">
        <f t="shared" si="439"/>
        <v>Sun City</v>
      </c>
      <c r="M7003" t="s">
        <v>22</v>
      </c>
      <c r="N7003" t="str">
        <f>IF(M7003="", "", IFERROR(VLOOKUP(M7003, Data!$A$1:$B$5, 2, 0), "Unkown fuel"))</f>
        <v>very harmful</v>
      </c>
      <c r="O7003" t="s">
        <v>23</v>
      </c>
      <c r="P7003" t="s">
        <v>24</v>
      </c>
      <c r="Q7003" t="s">
        <v>25</v>
      </c>
      <c r="R7003" t="s">
        <v>47</v>
      </c>
      <c r="S7003">
        <v>1396</v>
      </c>
      <c r="T7003" t="s">
        <v>48</v>
      </c>
      <c r="U7003" t="s">
        <v>49</v>
      </c>
      <c r="V7003">
        <v>5</v>
      </c>
      <c r="W7003" t="s">
        <v>1179</v>
      </c>
    </row>
    <row r="7004" spans="1:23" x14ac:dyDescent="0.3">
      <c r="A7004">
        <v>7200</v>
      </c>
      <c r="B7004" t="s">
        <v>18</v>
      </c>
      <c r="C7004">
        <v>2009</v>
      </c>
      <c r="D7004">
        <f t="shared" ca="1" si="436"/>
        <v>14</v>
      </c>
      <c r="E7004" s="5">
        <v>200000</v>
      </c>
      <c r="F7004">
        <v>70000</v>
      </c>
      <c r="G7004" t="s">
        <v>38</v>
      </c>
      <c r="H7004" t="str">
        <f t="shared" si="437"/>
        <v>Central</v>
      </c>
      <c r="I7004" t="s">
        <v>1100</v>
      </c>
      <c r="J7004" t="str">
        <f t="shared" si="438"/>
        <v>Missouri</v>
      </c>
      <c r="K7004" t="s">
        <v>2432</v>
      </c>
      <c r="L7004" t="str">
        <f t="shared" si="439"/>
        <v>Hazelwood</v>
      </c>
      <c r="M7004" t="s">
        <v>22</v>
      </c>
      <c r="N7004" t="str">
        <f>IF(M7004="", "", IFERROR(VLOOKUP(M7004, Data!$A$1:$B$5, 2, 0), "Unkown fuel"))</f>
        <v>very harmful</v>
      </c>
      <c r="O7004" t="s">
        <v>23</v>
      </c>
      <c r="P7004" t="s">
        <v>24</v>
      </c>
      <c r="Q7004" t="s">
        <v>25</v>
      </c>
      <c r="R7004" t="s">
        <v>390</v>
      </c>
      <c r="S7004">
        <v>1248</v>
      </c>
      <c r="T7004" t="s">
        <v>82</v>
      </c>
      <c r="U7004" t="s">
        <v>391</v>
      </c>
      <c r="V7004">
        <v>5</v>
      </c>
      <c r="W7004" t="s">
        <v>1179</v>
      </c>
    </row>
    <row r="7005" spans="1:23" x14ac:dyDescent="0.3">
      <c r="A7005">
        <v>7201</v>
      </c>
      <c r="B7005" t="s">
        <v>88</v>
      </c>
      <c r="C7005">
        <v>2018</v>
      </c>
      <c r="D7005">
        <f t="shared" ca="1" si="436"/>
        <v>5</v>
      </c>
      <c r="E7005" s="5">
        <v>420000</v>
      </c>
      <c r="F7005">
        <v>31000</v>
      </c>
      <c r="G7005" t="s">
        <v>38</v>
      </c>
      <c r="H7005" t="str">
        <f t="shared" si="437"/>
        <v>Central</v>
      </c>
      <c r="I7005" t="s">
        <v>1100</v>
      </c>
      <c r="J7005" t="str">
        <f t="shared" si="438"/>
        <v>Missouri</v>
      </c>
      <c r="K7005" t="s">
        <v>2433</v>
      </c>
      <c r="L7005" t="str">
        <f t="shared" si="439"/>
        <v>Gladstone</v>
      </c>
      <c r="M7005" t="s">
        <v>22</v>
      </c>
      <c r="N7005" t="str">
        <f>IF(M7005="", "", IFERROR(VLOOKUP(M7005, Data!$A$1:$B$5, 2, 0), "Unkown fuel"))</f>
        <v>very harmful</v>
      </c>
      <c r="O7005" t="s">
        <v>23</v>
      </c>
      <c r="P7005" t="s">
        <v>24</v>
      </c>
      <c r="Q7005" t="s">
        <v>25</v>
      </c>
      <c r="R7005" t="s">
        <v>564</v>
      </c>
      <c r="S7005">
        <v>1198</v>
      </c>
      <c r="T7005" t="s">
        <v>565</v>
      </c>
      <c r="U7005" t="s">
        <v>566</v>
      </c>
      <c r="V7005">
        <v>6</v>
      </c>
      <c r="W7005" t="s">
        <v>1179</v>
      </c>
    </row>
    <row r="7006" spans="1:23" x14ac:dyDescent="0.3">
      <c r="A7006">
        <v>7202</v>
      </c>
      <c r="B7006" t="s">
        <v>18</v>
      </c>
      <c r="C7006">
        <v>2009</v>
      </c>
      <c r="D7006">
        <f t="shared" ca="1" si="436"/>
        <v>14</v>
      </c>
      <c r="E7006" s="5">
        <v>260000</v>
      </c>
      <c r="F7006">
        <v>120000</v>
      </c>
      <c r="G7006" t="s">
        <v>38</v>
      </c>
      <c r="H7006" t="str">
        <f t="shared" si="437"/>
        <v>Central</v>
      </c>
      <c r="I7006" t="s">
        <v>1100</v>
      </c>
      <c r="J7006" t="str">
        <f t="shared" si="438"/>
        <v>Missouri</v>
      </c>
      <c r="K7006" t="s">
        <v>2433</v>
      </c>
      <c r="L7006" t="str">
        <f t="shared" si="439"/>
        <v>Gladstone</v>
      </c>
      <c r="M7006" t="s">
        <v>22</v>
      </c>
      <c r="N7006" t="str">
        <f>IF(M7006="", "", IFERROR(VLOOKUP(M7006, Data!$A$1:$B$5, 2, 0), "Unkown fuel"))</f>
        <v>very harmful</v>
      </c>
      <c r="O7006" t="s">
        <v>23</v>
      </c>
      <c r="P7006" t="s">
        <v>24</v>
      </c>
      <c r="Q7006" t="s">
        <v>33</v>
      </c>
      <c r="R7006" t="s">
        <v>81</v>
      </c>
      <c r="S7006">
        <v>1248</v>
      </c>
      <c r="T7006" t="s">
        <v>82</v>
      </c>
      <c r="U7006" t="s">
        <v>28</v>
      </c>
      <c r="V7006">
        <v>5</v>
      </c>
      <c r="W7006" t="s">
        <v>1179</v>
      </c>
    </row>
    <row r="7007" spans="1:23" x14ac:dyDescent="0.3">
      <c r="A7007">
        <v>7203</v>
      </c>
      <c r="B7007" t="s">
        <v>46</v>
      </c>
      <c r="C7007">
        <v>2016</v>
      </c>
      <c r="D7007">
        <f t="shared" ca="1" si="436"/>
        <v>7</v>
      </c>
      <c r="E7007" s="5">
        <v>590000</v>
      </c>
      <c r="F7007">
        <v>40000</v>
      </c>
      <c r="G7007" t="s">
        <v>38</v>
      </c>
      <c r="H7007" t="str">
        <f t="shared" si="437"/>
        <v>Central</v>
      </c>
      <c r="I7007" t="s">
        <v>1100</v>
      </c>
      <c r="J7007" t="str">
        <f t="shared" si="438"/>
        <v>Missouri</v>
      </c>
      <c r="K7007" t="s">
        <v>801</v>
      </c>
      <c r="L7007" t="str">
        <f t="shared" si="439"/>
        <v>Columbia</v>
      </c>
      <c r="M7007" t="s">
        <v>41</v>
      </c>
      <c r="N7007" t="str">
        <f>IF(M7007="", "", IFERROR(VLOOKUP(M7007, Data!$A$1:$B$5, 2, 0), "Unkown fuel"))</f>
        <v>harmful</v>
      </c>
      <c r="O7007" t="s">
        <v>23</v>
      </c>
      <c r="P7007" t="s">
        <v>24</v>
      </c>
      <c r="Q7007" t="s">
        <v>25</v>
      </c>
      <c r="R7007" t="s">
        <v>133</v>
      </c>
      <c r="S7007">
        <v>1197</v>
      </c>
      <c r="T7007" t="s">
        <v>134</v>
      </c>
      <c r="U7007" t="s">
        <v>135</v>
      </c>
      <c r="V7007">
        <v>5</v>
      </c>
      <c r="W7007" t="s">
        <v>1179</v>
      </c>
    </row>
    <row r="7008" spans="1:23" x14ac:dyDescent="0.3">
      <c r="A7008">
        <v>7204</v>
      </c>
      <c r="B7008" t="s">
        <v>18</v>
      </c>
      <c r="C7008">
        <v>2015</v>
      </c>
      <c r="D7008">
        <f t="shared" ca="1" si="436"/>
        <v>8</v>
      </c>
      <c r="E7008" s="5">
        <v>545000</v>
      </c>
      <c r="F7008">
        <v>180000</v>
      </c>
      <c r="G7008" t="s">
        <v>38</v>
      </c>
      <c r="H7008" t="str">
        <f t="shared" si="437"/>
        <v>Central</v>
      </c>
      <c r="I7008" t="s">
        <v>1100</v>
      </c>
      <c r="J7008" t="str">
        <f t="shared" si="438"/>
        <v>Missouri</v>
      </c>
      <c r="K7008" t="s">
        <v>2434</v>
      </c>
      <c r="L7008" t="str">
        <f t="shared" si="439"/>
        <v>Florissant</v>
      </c>
      <c r="M7008" t="s">
        <v>22</v>
      </c>
      <c r="N7008" t="str">
        <f>IF(M7008="", "", IFERROR(VLOOKUP(M7008, Data!$A$1:$B$5, 2, 0), "Unkown fuel"))</f>
        <v>very harmful</v>
      </c>
      <c r="O7008" t="s">
        <v>23</v>
      </c>
      <c r="P7008" t="s">
        <v>24</v>
      </c>
      <c r="Q7008" t="s">
        <v>25</v>
      </c>
      <c r="R7008" t="s">
        <v>229</v>
      </c>
      <c r="S7008">
        <v>1248</v>
      </c>
      <c r="T7008" t="s">
        <v>27</v>
      </c>
      <c r="U7008" t="s">
        <v>28</v>
      </c>
      <c r="V7008">
        <v>5</v>
      </c>
      <c r="W7008" t="s">
        <v>1179</v>
      </c>
    </row>
    <row r="7009" spans="1:23" x14ac:dyDescent="0.3">
      <c r="A7009">
        <v>7205</v>
      </c>
      <c r="B7009" t="s">
        <v>18</v>
      </c>
      <c r="C7009">
        <v>2011</v>
      </c>
      <c r="D7009">
        <f t="shared" ca="1" si="436"/>
        <v>12</v>
      </c>
      <c r="E7009" s="5">
        <v>210000</v>
      </c>
      <c r="F7009">
        <v>90000</v>
      </c>
      <c r="G7009" t="s">
        <v>38</v>
      </c>
      <c r="H7009" t="str">
        <f t="shared" si="437"/>
        <v>Central</v>
      </c>
      <c r="I7009" t="s">
        <v>1100</v>
      </c>
      <c r="J7009" t="str">
        <f t="shared" si="438"/>
        <v>Missouri</v>
      </c>
      <c r="K7009" t="s">
        <v>2434</v>
      </c>
      <c r="L7009" t="str">
        <f t="shared" si="439"/>
        <v>Florissant</v>
      </c>
      <c r="M7009" t="s">
        <v>41</v>
      </c>
      <c r="N7009" t="str">
        <f>IF(M7009="", "", IFERROR(VLOOKUP(M7009, Data!$A$1:$B$5, 2, 0), "Unkown fuel"))</f>
        <v>harmful</v>
      </c>
      <c r="O7009" t="s">
        <v>23</v>
      </c>
      <c r="P7009" t="s">
        <v>24</v>
      </c>
      <c r="Q7009" t="s">
        <v>33</v>
      </c>
      <c r="R7009" t="s">
        <v>85</v>
      </c>
      <c r="S7009">
        <v>998</v>
      </c>
      <c r="T7009" t="s">
        <v>67</v>
      </c>
      <c r="U7009" t="s">
        <v>141</v>
      </c>
      <c r="V7009">
        <v>5</v>
      </c>
      <c r="W7009" t="s">
        <v>1179</v>
      </c>
    </row>
    <row r="7010" spans="1:23" x14ac:dyDescent="0.3">
      <c r="A7010">
        <v>7206</v>
      </c>
      <c r="B7010" t="s">
        <v>37</v>
      </c>
      <c r="C7010">
        <v>2008</v>
      </c>
      <c r="D7010">
        <f t="shared" ca="1" si="436"/>
        <v>15</v>
      </c>
      <c r="E7010" s="5">
        <v>185000</v>
      </c>
      <c r="F7010">
        <v>110000</v>
      </c>
      <c r="G7010" t="s">
        <v>38</v>
      </c>
      <c r="H7010" t="str">
        <f t="shared" si="437"/>
        <v>Central</v>
      </c>
      <c r="I7010" t="s">
        <v>1100</v>
      </c>
      <c r="J7010" t="str">
        <f t="shared" si="438"/>
        <v>Missouri</v>
      </c>
      <c r="K7010" t="s">
        <v>2434</v>
      </c>
      <c r="L7010" t="str">
        <f t="shared" si="439"/>
        <v>Florissant</v>
      </c>
      <c r="M7010" t="s">
        <v>41</v>
      </c>
      <c r="N7010" t="str">
        <f>IF(M7010="", "", IFERROR(VLOOKUP(M7010, Data!$A$1:$B$5, 2, 0), "Unkown fuel"))</f>
        <v>harmful</v>
      </c>
      <c r="O7010" t="s">
        <v>23</v>
      </c>
      <c r="P7010" t="s">
        <v>24</v>
      </c>
      <c r="Q7010" t="s">
        <v>33</v>
      </c>
      <c r="R7010" t="s">
        <v>43</v>
      </c>
      <c r="S7010">
        <v>1497</v>
      </c>
      <c r="T7010" t="s">
        <v>44</v>
      </c>
      <c r="U7010" t="s">
        <v>45</v>
      </c>
      <c r="V7010">
        <v>5</v>
      </c>
      <c r="W7010" t="s">
        <v>1179</v>
      </c>
    </row>
    <row r="7011" spans="1:23" x14ac:dyDescent="0.3">
      <c r="A7011">
        <v>7207</v>
      </c>
      <c r="B7011" t="s">
        <v>18</v>
      </c>
      <c r="C7011">
        <v>2006</v>
      </c>
      <c r="D7011">
        <f t="shared" ca="1" si="436"/>
        <v>17</v>
      </c>
      <c r="E7011" s="5">
        <v>125000</v>
      </c>
      <c r="F7011">
        <v>59000</v>
      </c>
      <c r="G7011" t="s">
        <v>38</v>
      </c>
      <c r="H7011" t="str">
        <f t="shared" si="437"/>
        <v>Central</v>
      </c>
      <c r="I7011" t="s">
        <v>1100</v>
      </c>
      <c r="J7011" t="str">
        <f t="shared" si="438"/>
        <v>Missouri</v>
      </c>
      <c r="K7011" t="s">
        <v>2434</v>
      </c>
      <c r="L7011" t="str">
        <f t="shared" si="439"/>
        <v>Florissant</v>
      </c>
      <c r="M7011" t="s">
        <v>41</v>
      </c>
      <c r="N7011" t="str">
        <f>IF(M7011="", "", IFERROR(VLOOKUP(M7011, Data!$A$1:$B$5, 2, 0), "Unkown fuel"))</f>
        <v>harmful</v>
      </c>
      <c r="O7011" t="s">
        <v>23</v>
      </c>
      <c r="P7011" t="s">
        <v>24</v>
      </c>
      <c r="Q7011" t="s">
        <v>33</v>
      </c>
      <c r="R7011" t="s">
        <v>85</v>
      </c>
      <c r="S7011">
        <v>998</v>
      </c>
      <c r="T7011" t="s">
        <v>67</v>
      </c>
      <c r="U7011" t="s">
        <v>141</v>
      </c>
      <c r="V7011">
        <v>5</v>
      </c>
      <c r="W7011" t="s">
        <v>1179</v>
      </c>
    </row>
    <row r="7012" spans="1:23" x14ac:dyDescent="0.3">
      <c r="A7012">
        <v>7208</v>
      </c>
      <c r="B7012" t="s">
        <v>46</v>
      </c>
      <c r="C7012">
        <v>2014</v>
      </c>
      <c r="D7012">
        <f t="shared" ca="1" si="436"/>
        <v>9</v>
      </c>
      <c r="E7012" s="5">
        <v>280000</v>
      </c>
      <c r="F7012">
        <v>60000</v>
      </c>
      <c r="G7012" t="s">
        <v>38</v>
      </c>
      <c r="H7012" t="str">
        <f t="shared" si="437"/>
        <v>Central</v>
      </c>
      <c r="I7012" t="s">
        <v>1100</v>
      </c>
      <c r="J7012" t="str">
        <f t="shared" si="438"/>
        <v>Missouri</v>
      </c>
      <c r="K7012" t="s">
        <v>2434</v>
      </c>
      <c r="L7012" t="str">
        <f t="shared" si="439"/>
        <v>Florissant</v>
      </c>
      <c r="M7012" t="s">
        <v>41</v>
      </c>
      <c r="N7012" t="str">
        <f>IF(M7012="", "", IFERROR(VLOOKUP(M7012, Data!$A$1:$B$5, 2, 0), "Unkown fuel"))</f>
        <v>harmful</v>
      </c>
      <c r="O7012" t="s">
        <v>23</v>
      </c>
      <c r="P7012" t="s">
        <v>24</v>
      </c>
      <c r="Q7012" t="s">
        <v>33</v>
      </c>
      <c r="R7012" t="s">
        <v>390</v>
      </c>
      <c r="S7012">
        <v>814</v>
      </c>
      <c r="T7012" t="s">
        <v>541</v>
      </c>
      <c r="U7012" t="s">
        <v>542</v>
      </c>
      <c r="V7012">
        <v>5</v>
      </c>
      <c r="W7012" t="s">
        <v>1179</v>
      </c>
    </row>
    <row r="7013" spans="1:23" x14ac:dyDescent="0.3">
      <c r="A7013">
        <v>7210</v>
      </c>
      <c r="B7013" t="s">
        <v>18</v>
      </c>
      <c r="C7013">
        <v>2005</v>
      </c>
      <c r="D7013">
        <f t="shared" ca="1" si="436"/>
        <v>18</v>
      </c>
      <c r="E7013" s="5">
        <v>98000</v>
      </c>
      <c r="F7013">
        <v>70000</v>
      </c>
      <c r="G7013" t="s">
        <v>38</v>
      </c>
      <c r="H7013" t="str">
        <f t="shared" si="437"/>
        <v>Central</v>
      </c>
      <c r="I7013" t="s">
        <v>1100</v>
      </c>
      <c r="J7013" t="str">
        <f t="shared" si="438"/>
        <v>Missouri</v>
      </c>
      <c r="K7013" t="s">
        <v>2432</v>
      </c>
      <c r="L7013" t="str">
        <f t="shared" si="439"/>
        <v>Hazelwood</v>
      </c>
      <c r="M7013" t="s">
        <v>41</v>
      </c>
      <c r="N7013" t="str">
        <f>IF(M7013="", "", IFERROR(VLOOKUP(M7013, Data!$A$1:$B$5, 2, 0), "Unkown fuel"))</f>
        <v>harmful</v>
      </c>
      <c r="O7013" t="s">
        <v>23</v>
      </c>
      <c r="P7013" t="s">
        <v>24</v>
      </c>
      <c r="Q7013" t="s">
        <v>33</v>
      </c>
      <c r="R7013" t="s">
        <v>85</v>
      </c>
      <c r="S7013">
        <v>998</v>
      </c>
      <c r="T7013" t="s">
        <v>67</v>
      </c>
      <c r="U7013" t="s">
        <v>141</v>
      </c>
      <c r="V7013">
        <v>5</v>
      </c>
      <c r="W7013" t="s">
        <v>1179</v>
      </c>
    </row>
    <row r="7014" spans="1:23" x14ac:dyDescent="0.3">
      <c r="A7014">
        <v>7211</v>
      </c>
      <c r="B7014" t="s">
        <v>109</v>
      </c>
      <c r="C7014">
        <v>2009</v>
      </c>
      <c r="D7014">
        <f t="shared" ca="1" si="436"/>
        <v>14</v>
      </c>
      <c r="E7014" s="5">
        <v>100000</v>
      </c>
      <c r="F7014">
        <v>190000</v>
      </c>
      <c r="G7014" t="s">
        <v>38</v>
      </c>
      <c r="H7014" t="str">
        <f t="shared" si="437"/>
        <v>Central</v>
      </c>
      <c r="I7014" t="s">
        <v>1100</v>
      </c>
      <c r="J7014" t="str">
        <f t="shared" si="438"/>
        <v>Missouri</v>
      </c>
      <c r="K7014" t="s">
        <v>2433</v>
      </c>
      <c r="L7014" t="str">
        <f t="shared" si="439"/>
        <v>Gladstone</v>
      </c>
      <c r="M7014" t="s">
        <v>22</v>
      </c>
      <c r="N7014" t="str">
        <f>IF(M7014="", "", IFERROR(VLOOKUP(M7014, Data!$A$1:$B$5, 2, 0), "Unkown fuel"))</f>
        <v>very harmful</v>
      </c>
      <c r="O7014" t="s">
        <v>23</v>
      </c>
      <c r="P7014" t="s">
        <v>24</v>
      </c>
      <c r="Q7014" t="s">
        <v>25</v>
      </c>
      <c r="R7014" t="s">
        <v>142</v>
      </c>
      <c r="S7014">
        <v>1405</v>
      </c>
      <c r="T7014" t="s">
        <v>561</v>
      </c>
      <c r="U7014" t="s">
        <v>562</v>
      </c>
      <c r="V7014">
        <v>5</v>
      </c>
      <c r="W7014" t="s">
        <v>1179</v>
      </c>
    </row>
    <row r="7015" spans="1:23" x14ac:dyDescent="0.3">
      <c r="A7015">
        <v>7212</v>
      </c>
      <c r="B7015" t="s">
        <v>88</v>
      </c>
      <c r="C7015">
        <v>2013</v>
      </c>
      <c r="D7015">
        <f t="shared" ca="1" si="436"/>
        <v>10</v>
      </c>
      <c r="E7015" s="5">
        <v>250000</v>
      </c>
      <c r="F7015">
        <v>180000</v>
      </c>
      <c r="G7015" t="s">
        <v>38</v>
      </c>
      <c r="H7015" t="str">
        <f t="shared" si="437"/>
        <v>Central</v>
      </c>
      <c r="I7015" t="s">
        <v>1100</v>
      </c>
      <c r="J7015" t="str">
        <f t="shared" si="438"/>
        <v>Missouri</v>
      </c>
      <c r="K7015" t="s">
        <v>2286</v>
      </c>
      <c r="L7015" t="str">
        <f t="shared" si="439"/>
        <v>Independence</v>
      </c>
      <c r="M7015" t="s">
        <v>22</v>
      </c>
      <c r="N7015" t="str">
        <f>IF(M7015="", "", IFERROR(VLOOKUP(M7015, Data!$A$1:$B$5, 2, 0), "Unkown fuel"))</f>
        <v>very harmful</v>
      </c>
      <c r="O7015" t="s">
        <v>23</v>
      </c>
      <c r="P7015" t="s">
        <v>24</v>
      </c>
      <c r="Q7015" t="s">
        <v>25</v>
      </c>
      <c r="R7015" t="s">
        <v>574</v>
      </c>
      <c r="S7015">
        <v>1461</v>
      </c>
      <c r="T7015" t="s">
        <v>103</v>
      </c>
      <c r="U7015" t="s">
        <v>74</v>
      </c>
      <c r="V7015">
        <v>5</v>
      </c>
      <c r="W7015" t="s">
        <v>1179</v>
      </c>
    </row>
    <row r="7016" spans="1:23" x14ac:dyDescent="0.3">
      <c r="A7016">
        <v>7213</v>
      </c>
      <c r="B7016" t="s">
        <v>65</v>
      </c>
      <c r="C7016">
        <v>2010</v>
      </c>
      <c r="D7016">
        <f t="shared" ca="1" si="436"/>
        <v>13</v>
      </c>
      <c r="E7016" s="5">
        <v>750000</v>
      </c>
      <c r="F7016">
        <v>150000</v>
      </c>
      <c r="G7016" t="s">
        <v>38</v>
      </c>
      <c r="H7016" t="str">
        <f t="shared" si="437"/>
        <v>Central</v>
      </c>
      <c r="I7016" t="s">
        <v>1100</v>
      </c>
      <c r="J7016" t="str">
        <f t="shared" si="438"/>
        <v>Missouri</v>
      </c>
      <c r="K7016" t="s">
        <v>2286</v>
      </c>
      <c r="L7016" t="str">
        <f t="shared" si="439"/>
        <v>Independence</v>
      </c>
      <c r="M7016" t="s">
        <v>22</v>
      </c>
      <c r="N7016" t="str">
        <f>IF(M7016="", "", IFERROR(VLOOKUP(M7016, Data!$A$1:$B$5, 2, 0), "Unkown fuel"))</f>
        <v>very harmful</v>
      </c>
      <c r="O7016" t="s">
        <v>23</v>
      </c>
      <c r="P7016" t="s">
        <v>24</v>
      </c>
      <c r="Q7016" t="s">
        <v>33</v>
      </c>
      <c r="R7016" t="s">
        <v>468</v>
      </c>
      <c r="S7016">
        <v>2982</v>
      </c>
      <c r="T7016" t="s">
        <v>469</v>
      </c>
      <c r="U7016" t="s">
        <v>169</v>
      </c>
      <c r="V7016">
        <v>7</v>
      </c>
      <c r="W7016" t="s">
        <v>1179</v>
      </c>
    </row>
    <row r="7017" spans="1:23" x14ac:dyDescent="0.3">
      <c r="A7017">
        <v>7214</v>
      </c>
      <c r="B7017" t="s">
        <v>120</v>
      </c>
      <c r="C7017">
        <v>2007</v>
      </c>
      <c r="D7017">
        <f t="shared" ca="1" si="436"/>
        <v>16</v>
      </c>
      <c r="E7017" s="5">
        <v>160000</v>
      </c>
      <c r="F7017">
        <v>130000</v>
      </c>
      <c r="G7017" t="s">
        <v>38</v>
      </c>
      <c r="H7017" t="str">
        <f t="shared" si="437"/>
        <v>Central</v>
      </c>
      <c r="I7017" t="s">
        <v>1100</v>
      </c>
      <c r="J7017" t="str">
        <f t="shared" si="438"/>
        <v>Missouri</v>
      </c>
      <c r="K7017" t="s">
        <v>2286</v>
      </c>
      <c r="L7017" t="str">
        <f t="shared" si="439"/>
        <v>Independence</v>
      </c>
      <c r="M7017" t="s">
        <v>22</v>
      </c>
      <c r="N7017" t="str">
        <f>IF(M7017="", "", IFERROR(VLOOKUP(M7017, Data!$A$1:$B$5, 2, 0), "Unkown fuel"))</f>
        <v>very harmful</v>
      </c>
      <c r="O7017" t="s">
        <v>23</v>
      </c>
      <c r="P7017" t="s">
        <v>24</v>
      </c>
      <c r="Q7017" t="s">
        <v>33</v>
      </c>
      <c r="R7017" t="s">
        <v>723</v>
      </c>
      <c r="S7017">
        <v>1991</v>
      </c>
      <c r="T7017" t="s">
        <v>724</v>
      </c>
      <c r="U7017" t="s">
        <v>725</v>
      </c>
      <c r="V7017">
        <v>5</v>
      </c>
      <c r="W7017" t="s">
        <v>1179</v>
      </c>
    </row>
    <row r="7018" spans="1:23" x14ac:dyDescent="0.3">
      <c r="A7018">
        <v>7215</v>
      </c>
      <c r="B7018" t="s">
        <v>46</v>
      </c>
      <c r="C7018">
        <v>2013</v>
      </c>
      <c r="D7018">
        <f t="shared" ca="1" si="436"/>
        <v>10</v>
      </c>
      <c r="E7018" s="5">
        <v>509999</v>
      </c>
      <c r="F7018">
        <v>120000</v>
      </c>
      <c r="G7018" t="s">
        <v>38</v>
      </c>
      <c r="H7018" t="str">
        <f t="shared" si="437"/>
        <v>Central</v>
      </c>
      <c r="I7018" t="s">
        <v>1100</v>
      </c>
      <c r="J7018" t="str">
        <f t="shared" si="438"/>
        <v>Missouri</v>
      </c>
      <c r="K7018" t="s">
        <v>2433</v>
      </c>
      <c r="L7018" t="str">
        <f t="shared" si="439"/>
        <v>Gladstone</v>
      </c>
      <c r="M7018" t="s">
        <v>22</v>
      </c>
      <c r="N7018" t="str">
        <f>IF(M7018="", "", IFERROR(VLOOKUP(M7018, Data!$A$1:$B$5, 2, 0), "Unkown fuel"))</f>
        <v>very harmful</v>
      </c>
      <c r="O7018" t="s">
        <v>23</v>
      </c>
      <c r="P7018" t="s">
        <v>154</v>
      </c>
      <c r="Q7018" t="s">
        <v>33</v>
      </c>
      <c r="R7018" t="s">
        <v>288</v>
      </c>
      <c r="S7018">
        <v>1582</v>
      </c>
      <c r="T7018" t="s">
        <v>464</v>
      </c>
      <c r="U7018" t="s">
        <v>302</v>
      </c>
      <c r="V7018">
        <v>5</v>
      </c>
      <c r="W7018" t="s">
        <v>1179</v>
      </c>
    </row>
    <row r="7019" spans="1:23" x14ac:dyDescent="0.3">
      <c r="A7019">
        <v>7216</v>
      </c>
      <c r="B7019" t="s">
        <v>109</v>
      </c>
      <c r="C7019">
        <v>2009</v>
      </c>
      <c r="D7019">
        <f t="shared" ca="1" si="436"/>
        <v>14</v>
      </c>
      <c r="E7019" s="5">
        <v>95000</v>
      </c>
      <c r="F7019">
        <v>80000</v>
      </c>
      <c r="G7019" t="s">
        <v>38</v>
      </c>
      <c r="H7019" t="str">
        <f t="shared" si="437"/>
        <v>Central</v>
      </c>
      <c r="I7019" t="s">
        <v>1100</v>
      </c>
      <c r="J7019" t="str">
        <f t="shared" si="438"/>
        <v>Missouri</v>
      </c>
      <c r="K7019" t="s">
        <v>2432</v>
      </c>
      <c r="L7019" t="str">
        <f t="shared" si="439"/>
        <v>Hazelwood</v>
      </c>
      <c r="M7019" t="s">
        <v>22</v>
      </c>
      <c r="N7019" t="str">
        <f>IF(M7019="", "", IFERROR(VLOOKUP(M7019, Data!$A$1:$B$5, 2, 0), "Unkown fuel"))</f>
        <v>very harmful</v>
      </c>
      <c r="O7019" t="s">
        <v>23</v>
      </c>
      <c r="P7019" t="s">
        <v>24</v>
      </c>
      <c r="Q7019" t="s">
        <v>33</v>
      </c>
      <c r="R7019" t="s">
        <v>588</v>
      </c>
      <c r="S7019">
        <v>1396</v>
      </c>
      <c r="T7019" t="s">
        <v>589</v>
      </c>
      <c r="U7019" t="s">
        <v>590</v>
      </c>
      <c r="V7019">
        <v>5</v>
      </c>
      <c r="W7019" t="s">
        <v>1179</v>
      </c>
    </row>
    <row r="7020" spans="1:23" x14ac:dyDescent="0.3">
      <c r="A7020">
        <v>7217</v>
      </c>
      <c r="B7020" t="s">
        <v>46</v>
      </c>
      <c r="C7020">
        <v>2014</v>
      </c>
      <c r="D7020">
        <f t="shared" ca="1" si="436"/>
        <v>9</v>
      </c>
      <c r="E7020" s="5">
        <v>525000</v>
      </c>
      <c r="F7020">
        <v>80000</v>
      </c>
      <c r="G7020" t="s">
        <v>38</v>
      </c>
      <c r="H7020" t="str">
        <f t="shared" si="437"/>
        <v>Central</v>
      </c>
      <c r="I7020" t="s">
        <v>1100</v>
      </c>
      <c r="J7020" t="str">
        <f t="shared" si="438"/>
        <v>Missouri</v>
      </c>
      <c r="K7020" t="s">
        <v>2433</v>
      </c>
      <c r="L7020" t="str">
        <f t="shared" si="439"/>
        <v>Gladstone</v>
      </c>
      <c r="M7020" t="s">
        <v>22</v>
      </c>
      <c r="N7020" t="str">
        <f>IF(M7020="", "", IFERROR(VLOOKUP(M7020, Data!$A$1:$B$5, 2, 0), "Unkown fuel"))</f>
        <v>very harmful</v>
      </c>
      <c r="O7020" t="s">
        <v>23</v>
      </c>
      <c r="P7020" t="s">
        <v>24</v>
      </c>
      <c r="Q7020" t="s">
        <v>33</v>
      </c>
      <c r="R7020" t="s">
        <v>288</v>
      </c>
      <c r="S7020">
        <v>1582</v>
      </c>
      <c r="T7020" t="s">
        <v>289</v>
      </c>
      <c r="U7020" t="s">
        <v>290</v>
      </c>
      <c r="V7020">
        <v>5</v>
      </c>
      <c r="W7020" t="s">
        <v>1179</v>
      </c>
    </row>
    <row r="7021" spans="1:23" x14ac:dyDescent="0.3">
      <c r="A7021">
        <v>7218</v>
      </c>
      <c r="B7021" t="s">
        <v>145</v>
      </c>
      <c r="C7021">
        <v>2017</v>
      </c>
      <c r="D7021">
        <f t="shared" ca="1" si="436"/>
        <v>6</v>
      </c>
      <c r="E7021" s="5">
        <v>278000</v>
      </c>
      <c r="F7021">
        <v>20000</v>
      </c>
      <c r="G7021" t="s">
        <v>38</v>
      </c>
      <c r="H7021" t="str">
        <f t="shared" si="437"/>
        <v>Central</v>
      </c>
      <c r="I7021" t="s">
        <v>1100</v>
      </c>
      <c r="J7021" t="str">
        <f t="shared" si="438"/>
        <v>Missouri</v>
      </c>
      <c r="K7021" t="s">
        <v>2433</v>
      </c>
      <c r="L7021" t="str">
        <f t="shared" si="439"/>
        <v>Gladstone</v>
      </c>
      <c r="M7021" t="s">
        <v>41</v>
      </c>
      <c r="N7021" t="str">
        <f>IF(M7021="", "", IFERROR(VLOOKUP(M7021, Data!$A$1:$B$5, 2, 0), "Unkown fuel"))</f>
        <v>harmful</v>
      </c>
      <c r="O7021" t="s">
        <v>23</v>
      </c>
      <c r="P7021" t="s">
        <v>24</v>
      </c>
      <c r="Q7021" t="s">
        <v>25</v>
      </c>
      <c r="R7021" t="s">
        <v>553</v>
      </c>
      <c r="S7021">
        <v>999</v>
      </c>
      <c r="T7021" t="s">
        <v>86</v>
      </c>
      <c r="U7021" t="s">
        <v>306</v>
      </c>
      <c r="V7021">
        <v>5</v>
      </c>
      <c r="W7021" t="s">
        <v>1179</v>
      </c>
    </row>
    <row r="7022" spans="1:23" x14ac:dyDescent="0.3">
      <c r="A7022">
        <v>7219</v>
      </c>
      <c r="B7022" t="s">
        <v>18</v>
      </c>
      <c r="C7022">
        <v>1997</v>
      </c>
      <c r="D7022">
        <f t="shared" ca="1" si="436"/>
        <v>26</v>
      </c>
      <c r="E7022" s="5">
        <v>50000</v>
      </c>
      <c r="F7022">
        <v>60000</v>
      </c>
      <c r="G7022" t="s">
        <v>38</v>
      </c>
      <c r="H7022" t="str">
        <f t="shared" si="437"/>
        <v>Central</v>
      </c>
      <c r="I7022" t="s">
        <v>1100</v>
      </c>
      <c r="J7022" t="str">
        <f t="shared" si="438"/>
        <v>Missouri</v>
      </c>
      <c r="K7022" t="s">
        <v>2432</v>
      </c>
      <c r="L7022" t="str">
        <f t="shared" si="439"/>
        <v>Hazelwood</v>
      </c>
      <c r="M7022" t="s">
        <v>41</v>
      </c>
      <c r="N7022" t="str">
        <f>IF(M7022="", "", IFERROR(VLOOKUP(M7022, Data!$A$1:$B$5, 2, 0), "Unkown fuel"))</f>
        <v>harmful</v>
      </c>
      <c r="O7022" t="s">
        <v>23</v>
      </c>
      <c r="P7022" t="s">
        <v>24</v>
      </c>
      <c r="Q7022" t="s">
        <v>33</v>
      </c>
      <c r="R7022" t="s">
        <v>50</v>
      </c>
      <c r="S7022">
        <v>796</v>
      </c>
      <c r="T7022" t="s">
        <v>63</v>
      </c>
      <c r="U7022" t="s">
        <v>64</v>
      </c>
      <c r="V7022">
        <v>4</v>
      </c>
      <c r="W7022" t="s">
        <v>1179</v>
      </c>
    </row>
    <row r="7023" spans="1:23" x14ac:dyDescent="0.3">
      <c r="A7023">
        <v>7220</v>
      </c>
      <c r="B7023" t="s">
        <v>221</v>
      </c>
      <c r="C7023">
        <v>2011</v>
      </c>
      <c r="D7023">
        <f t="shared" ca="1" si="436"/>
        <v>12</v>
      </c>
      <c r="E7023" s="5">
        <v>254999</v>
      </c>
      <c r="F7023">
        <v>120000</v>
      </c>
      <c r="G7023" t="s">
        <v>38</v>
      </c>
      <c r="H7023" t="str">
        <f t="shared" si="437"/>
        <v>Central</v>
      </c>
      <c r="I7023" t="s">
        <v>1100</v>
      </c>
      <c r="J7023" t="str">
        <f t="shared" si="438"/>
        <v>Missouri</v>
      </c>
      <c r="K7023" t="s">
        <v>2432</v>
      </c>
      <c r="L7023" t="str">
        <f t="shared" si="439"/>
        <v>Hazelwood</v>
      </c>
      <c r="M7023" t="s">
        <v>22</v>
      </c>
      <c r="N7023" t="str">
        <f>IF(M7023="", "", IFERROR(VLOOKUP(M7023, Data!$A$1:$B$5, 2, 0), "Unkown fuel"))</f>
        <v>very harmful</v>
      </c>
      <c r="O7023" t="s">
        <v>23</v>
      </c>
      <c r="P7023" t="s">
        <v>24</v>
      </c>
      <c r="Q7023" t="s">
        <v>42</v>
      </c>
      <c r="R7023" t="s">
        <v>655</v>
      </c>
      <c r="S7023">
        <v>1199</v>
      </c>
      <c r="T7023" t="s">
        <v>82</v>
      </c>
      <c r="U7023" t="s">
        <v>656</v>
      </c>
      <c r="V7023">
        <v>5</v>
      </c>
      <c r="W7023" t="s">
        <v>1179</v>
      </c>
    </row>
    <row r="7024" spans="1:23" x14ac:dyDescent="0.3">
      <c r="A7024">
        <v>7221</v>
      </c>
      <c r="B7024" t="s">
        <v>18</v>
      </c>
      <c r="C7024">
        <v>2019</v>
      </c>
      <c r="D7024">
        <f t="shared" ca="1" si="436"/>
        <v>4</v>
      </c>
      <c r="E7024" s="5">
        <v>675000</v>
      </c>
      <c r="F7024">
        <v>10000</v>
      </c>
      <c r="G7024" t="s">
        <v>38</v>
      </c>
      <c r="H7024" t="str">
        <f t="shared" si="437"/>
        <v>Central</v>
      </c>
      <c r="I7024" t="s">
        <v>1100</v>
      </c>
      <c r="J7024" t="str">
        <f t="shared" si="438"/>
        <v>Missouri</v>
      </c>
      <c r="K7024" t="s">
        <v>2432</v>
      </c>
      <c r="L7024" t="str">
        <f t="shared" si="439"/>
        <v>Hazelwood</v>
      </c>
      <c r="M7024" t="s">
        <v>41</v>
      </c>
      <c r="N7024" t="str">
        <f>IF(M7024="", "", IFERROR(VLOOKUP(M7024, Data!$A$1:$B$5, 2, 0), "Unkown fuel"))</f>
        <v>harmful</v>
      </c>
      <c r="O7024" t="s">
        <v>23</v>
      </c>
      <c r="P7024" t="s">
        <v>24</v>
      </c>
      <c r="Q7024" t="s">
        <v>25</v>
      </c>
      <c r="R7024" t="s">
        <v>264</v>
      </c>
      <c r="S7024">
        <v>1197</v>
      </c>
      <c r="T7024" t="s">
        <v>265</v>
      </c>
      <c r="U7024" t="s">
        <v>266</v>
      </c>
      <c r="V7024">
        <v>5</v>
      </c>
      <c r="W7024" t="s">
        <v>1179</v>
      </c>
    </row>
    <row r="7025" spans="1:23" x14ac:dyDescent="0.3">
      <c r="A7025">
        <v>7222</v>
      </c>
      <c r="B7025" t="s">
        <v>18</v>
      </c>
      <c r="C7025">
        <v>2016</v>
      </c>
      <c r="D7025">
        <f t="shared" ca="1" si="436"/>
        <v>7</v>
      </c>
      <c r="E7025" s="5">
        <v>600000</v>
      </c>
      <c r="F7025">
        <v>147000</v>
      </c>
      <c r="G7025" t="s">
        <v>38</v>
      </c>
      <c r="H7025" t="str">
        <f t="shared" si="437"/>
        <v>Central</v>
      </c>
      <c r="I7025" t="s">
        <v>1100</v>
      </c>
      <c r="J7025" t="str">
        <f t="shared" si="438"/>
        <v>Missouri</v>
      </c>
      <c r="K7025" t="s">
        <v>2286</v>
      </c>
      <c r="L7025" t="str">
        <f t="shared" si="439"/>
        <v>Independence</v>
      </c>
      <c r="M7025" t="s">
        <v>22</v>
      </c>
      <c r="N7025" t="str">
        <f>IF(M7025="", "", IFERROR(VLOOKUP(M7025, Data!$A$1:$B$5, 2, 0), "Unkown fuel"))</f>
        <v>very harmful</v>
      </c>
      <c r="O7025" t="s">
        <v>23</v>
      </c>
      <c r="P7025" t="s">
        <v>24</v>
      </c>
      <c r="Q7025" t="s">
        <v>33</v>
      </c>
      <c r="R7025" t="s">
        <v>106</v>
      </c>
      <c r="S7025">
        <v>1248</v>
      </c>
      <c r="T7025" t="s">
        <v>27</v>
      </c>
      <c r="U7025" t="s">
        <v>28</v>
      </c>
      <c r="V7025">
        <v>5</v>
      </c>
      <c r="W7025" t="s">
        <v>1179</v>
      </c>
    </row>
    <row r="7026" spans="1:23" x14ac:dyDescent="0.3">
      <c r="A7026">
        <v>7223</v>
      </c>
      <c r="B7026" t="s">
        <v>18</v>
      </c>
      <c r="C7026">
        <v>2018</v>
      </c>
      <c r="D7026">
        <f t="shared" ca="1" si="436"/>
        <v>5</v>
      </c>
      <c r="E7026" s="5">
        <v>950000</v>
      </c>
      <c r="F7026">
        <v>51000</v>
      </c>
      <c r="G7026" t="s">
        <v>38</v>
      </c>
      <c r="H7026" t="str">
        <f t="shared" si="437"/>
        <v>Central</v>
      </c>
      <c r="I7026" t="s">
        <v>1100</v>
      </c>
      <c r="J7026" t="str">
        <f t="shared" si="438"/>
        <v>Missouri</v>
      </c>
      <c r="K7026" t="s">
        <v>2286</v>
      </c>
      <c r="L7026" t="str">
        <f t="shared" si="439"/>
        <v>Independence</v>
      </c>
      <c r="M7026" t="s">
        <v>22</v>
      </c>
      <c r="N7026" t="str">
        <f>IF(M7026="", "", IFERROR(VLOOKUP(M7026, Data!$A$1:$B$5, 2, 0), "Unkown fuel"))</f>
        <v>very harmful</v>
      </c>
      <c r="O7026" t="s">
        <v>23</v>
      </c>
      <c r="P7026" t="s">
        <v>24</v>
      </c>
      <c r="Q7026" t="s">
        <v>25</v>
      </c>
      <c r="R7026" t="s">
        <v>225</v>
      </c>
      <c r="S7026">
        <v>1248</v>
      </c>
      <c r="T7026" t="s">
        <v>94</v>
      </c>
      <c r="U7026" t="s">
        <v>95</v>
      </c>
      <c r="V7026">
        <v>5</v>
      </c>
      <c r="W7026" t="s">
        <v>1179</v>
      </c>
    </row>
    <row r="7027" spans="1:23" x14ac:dyDescent="0.3">
      <c r="A7027">
        <v>7224</v>
      </c>
      <c r="B7027" t="s">
        <v>37</v>
      </c>
      <c r="C7027">
        <v>2007</v>
      </c>
      <c r="D7027">
        <f t="shared" ca="1" si="436"/>
        <v>16</v>
      </c>
      <c r="E7027" s="5">
        <v>229999</v>
      </c>
      <c r="F7027">
        <v>60000</v>
      </c>
      <c r="G7027" t="s">
        <v>38</v>
      </c>
      <c r="H7027" t="str">
        <f t="shared" si="437"/>
        <v>Central</v>
      </c>
      <c r="I7027" t="s">
        <v>1100</v>
      </c>
      <c r="J7027" t="str">
        <f t="shared" si="438"/>
        <v>Missouri</v>
      </c>
      <c r="K7027" t="s">
        <v>2286</v>
      </c>
      <c r="L7027" t="str">
        <f t="shared" si="439"/>
        <v>Independence</v>
      </c>
      <c r="M7027" t="s">
        <v>41</v>
      </c>
      <c r="N7027" t="str">
        <f>IF(M7027="", "", IFERROR(VLOOKUP(M7027, Data!$A$1:$B$5, 2, 0), "Unkown fuel"))</f>
        <v>harmful</v>
      </c>
      <c r="O7027" t="s">
        <v>23</v>
      </c>
      <c r="P7027" t="s">
        <v>24</v>
      </c>
      <c r="Q7027" t="s">
        <v>42</v>
      </c>
      <c r="R7027" t="s">
        <v>43</v>
      </c>
      <c r="S7027">
        <v>1497</v>
      </c>
      <c r="T7027" t="s">
        <v>44</v>
      </c>
      <c r="U7027" t="s">
        <v>45</v>
      </c>
      <c r="V7027">
        <v>5</v>
      </c>
      <c r="W7027" t="s">
        <v>1179</v>
      </c>
    </row>
    <row r="7028" spans="1:23" x14ac:dyDescent="0.3">
      <c r="A7028">
        <v>7225</v>
      </c>
      <c r="B7028" t="s">
        <v>65</v>
      </c>
      <c r="C7028">
        <v>2009</v>
      </c>
      <c r="D7028">
        <f t="shared" ca="1" si="436"/>
        <v>14</v>
      </c>
      <c r="E7028" s="5">
        <v>600000</v>
      </c>
      <c r="F7028">
        <v>220000</v>
      </c>
      <c r="G7028" t="s">
        <v>124</v>
      </c>
      <c r="H7028" t="str">
        <f t="shared" si="437"/>
        <v>South</v>
      </c>
      <c r="I7028" t="s">
        <v>804</v>
      </c>
      <c r="J7028" t="str">
        <f t="shared" si="438"/>
        <v>Alabama</v>
      </c>
      <c r="K7028" t="s">
        <v>2223</v>
      </c>
      <c r="L7028" t="str">
        <f t="shared" si="439"/>
        <v>Mobile</v>
      </c>
      <c r="M7028" t="s">
        <v>22</v>
      </c>
      <c r="N7028" t="str">
        <f>IF(M7028="", "", IFERROR(VLOOKUP(M7028, Data!$A$1:$B$5, 2, 0), "Unkown fuel"))</f>
        <v>very harmful</v>
      </c>
      <c r="O7028" t="s">
        <v>23</v>
      </c>
      <c r="P7028" t="s">
        <v>24</v>
      </c>
      <c r="Q7028" t="s">
        <v>25</v>
      </c>
      <c r="R7028" t="s">
        <v>475</v>
      </c>
      <c r="S7028">
        <v>2494</v>
      </c>
      <c r="T7028" t="s">
        <v>476</v>
      </c>
      <c r="U7028" t="s">
        <v>477</v>
      </c>
      <c r="V7028">
        <v>8</v>
      </c>
      <c r="W7028" t="s">
        <v>1179</v>
      </c>
    </row>
    <row r="7029" spans="1:23" x14ac:dyDescent="0.3">
      <c r="A7029">
        <v>7226</v>
      </c>
      <c r="B7029" t="s">
        <v>18</v>
      </c>
      <c r="C7029">
        <v>2017</v>
      </c>
      <c r="D7029">
        <f t="shared" ca="1" si="436"/>
        <v>6</v>
      </c>
      <c r="E7029" s="5">
        <v>330000</v>
      </c>
      <c r="F7029">
        <v>20000</v>
      </c>
      <c r="G7029" t="s">
        <v>124</v>
      </c>
      <c r="H7029" t="str">
        <f t="shared" si="437"/>
        <v>South</v>
      </c>
      <c r="I7029" t="s">
        <v>804</v>
      </c>
      <c r="J7029" t="str">
        <f t="shared" si="438"/>
        <v>Alabama</v>
      </c>
      <c r="K7029" t="s">
        <v>1940</v>
      </c>
      <c r="L7029" t="str">
        <f t="shared" si="439"/>
        <v>Montgomery</v>
      </c>
      <c r="M7029" t="s">
        <v>41</v>
      </c>
      <c r="N7029" t="str">
        <f>IF(M7029="", "", IFERROR(VLOOKUP(M7029, Data!$A$1:$B$5, 2, 0), "Unkown fuel"))</f>
        <v>harmful</v>
      </c>
      <c r="O7029" t="s">
        <v>23</v>
      </c>
      <c r="P7029" t="s">
        <v>24</v>
      </c>
      <c r="Q7029" t="s">
        <v>25</v>
      </c>
      <c r="R7029" t="s">
        <v>117</v>
      </c>
      <c r="S7029">
        <v>796</v>
      </c>
      <c r="T7029" t="s">
        <v>118</v>
      </c>
      <c r="U7029" t="s">
        <v>119</v>
      </c>
      <c r="V7029">
        <v>5</v>
      </c>
      <c r="W7029" t="s">
        <v>1179</v>
      </c>
    </row>
    <row r="7030" spans="1:23" x14ac:dyDescent="0.3">
      <c r="A7030">
        <v>7227</v>
      </c>
      <c r="B7030" t="s">
        <v>18</v>
      </c>
      <c r="C7030">
        <v>2017</v>
      </c>
      <c r="D7030">
        <f t="shared" ca="1" si="436"/>
        <v>6</v>
      </c>
      <c r="E7030" s="5">
        <v>350000</v>
      </c>
      <c r="F7030">
        <v>40000</v>
      </c>
      <c r="G7030" t="s">
        <v>124</v>
      </c>
      <c r="H7030" t="str">
        <f t="shared" si="437"/>
        <v>South</v>
      </c>
      <c r="I7030" t="s">
        <v>804</v>
      </c>
      <c r="J7030" t="str">
        <f t="shared" si="438"/>
        <v>Alabama</v>
      </c>
      <c r="K7030" t="s">
        <v>2223</v>
      </c>
      <c r="L7030" t="str">
        <f t="shared" si="439"/>
        <v>Mobile</v>
      </c>
      <c r="M7030" t="s">
        <v>41</v>
      </c>
      <c r="N7030" t="str">
        <f>IF(M7030="", "", IFERROR(VLOOKUP(M7030, Data!$A$1:$B$5, 2, 0), "Unkown fuel"))</f>
        <v>harmful</v>
      </c>
      <c r="O7030" t="s">
        <v>23</v>
      </c>
      <c r="P7030" t="s">
        <v>24</v>
      </c>
      <c r="Q7030" t="s">
        <v>25</v>
      </c>
      <c r="R7030" t="s">
        <v>140</v>
      </c>
      <c r="S7030">
        <v>998</v>
      </c>
      <c r="T7030" t="s">
        <v>166</v>
      </c>
      <c r="U7030" t="s">
        <v>141</v>
      </c>
      <c r="V7030">
        <v>5</v>
      </c>
      <c r="W7030" t="s">
        <v>1179</v>
      </c>
    </row>
    <row r="7031" spans="1:23" x14ac:dyDescent="0.3">
      <c r="A7031">
        <v>7228</v>
      </c>
      <c r="B7031" t="s">
        <v>221</v>
      </c>
      <c r="C7031">
        <v>2016</v>
      </c>
      <c r="D7031">
        <f t="shared" ca="1" si="436"/>
        <v>7</v>
      </c>
      <c r="E7031" s="5">
        <v>560000</v>
      </c>
      <c r="F7031">
        <v>35000</v>
      </c>
      <c r="G7031" t="s">
        <v>124</v>
      </c>
      <c r="H7031" t="str">
        <f t="shared" si="437"/>
        <v>South</v>
      </c>
      <c r="I7031" t="s">
        <v>804</v>
      </c>
      <c r="J7031" t="str">
        <f t="shared" si="438"/>
        <v>Alabama</v>
      </c>
      <c r="K7031" t="s">
        <v>2223</v>
      </c>
      <c r="L7031" t="str">
        <f t="shared" si="439"/>
        <v>Mobile</v>
      </c>
      <c r="M7031" t="s">
        <v>41</v>
      </c>
      <c r="N7031" t="str">
        <f>IF(M7031="", "", IFERROR(VLOOKUP(M7031, Data!$A$1:$B$5, 2, 0), "Unkown fuel"))</f>
        <v>harmful</v>
      </c>
      <c r="O7031" t="s">
        <v>23</v>
      </c>
      <c r="P7031" t="s">
        <v>24</v>
      </c>
      <c r="Q7031" t="s">
        <v>25</v>
      </c>
      <c r="R7031" t="s">
        <v>408</v>
      </c>
      <c r="S7031">
        <v>1199</v>
      </c>
      <c r="T7031" t="s">
        <v>27</v>
      </c>
      <c r="U7031" t="s">
        <v>1154</v>
      </c>
      <c r="V7031">
        <v>5</v>
      </c>
      <c r="W7031" t="s">
        <v>1179</v>
      </c>
    </row>
    <row r="7032" spans="1:23" x14ac:dyDescent="0.3">
      <c r="A7032">
        <v>7229</v>
      </c>
      <c r="B7032" t="s">
        <v>18</v>
      </c>
      <c r="C7032">
        <v>2017</v>
      </c>
      <c r="D7032">
        <f t="shared" ca="1" si="436"/>
        <v>6</v>
      </c>
      <c r="E7032" s="5">
        <v>440000</v>
      </c>
      <c r="F7032">
        <v>30000</v>
      </c>
      <c r="G7032" t="s">
        <v>124</v>
      </c>
      <c r="H7032" t="str">
        <f t="shared" si="437"/>
        <v>South</v>
      </c>
      <c r="I7032" t="s">
        <v>804</v>
      </c>
      <c r="J7032" t="str">
        <f t="shared" si="438"/>
        <v>Alabama</v>
      </c>
      <c r="K7032" t="s">
        <v>2223</v>
      </c>
      <c r="L7032" t="str">
        <f t="shared" si="439"/>
        <v>Mobile</v>
      </c>
      <c r="M7032" t="s">
        <v>41</v>
      </c>
      <c r="N7032" t="str">
        <f>IF(M7032="", "", IFERROR(VLOOKUP(M7032, Data!$A$1:$B$5, 2, 0), "Unkown fuel"))</f>
        <v>harmful</v>
      </c>
      <c r="O7032" t="s">
        <v>23</v>
      </c>
      <c r="P7032" t="s">
        <v>24</v>
      </c>
      <c r="Q7032" t="s">
        <v>25</v>
      </c>
      <c r="R7032" t="s">
        <v>226</v>
      </c>
      <c r="S7032">
        <v>998</v>
      </c>
      <c r="T7032" t="s">
        <v>244</v>
      </c>
      <c r="U7032" t="s">
        <v>141</v>
      </c>
      <c r="V7032">
        <v>5</v>
      </c>
      <c r="W7032" t="s">
        <v>1179</v>
      </c>
    </row>
    <row r="7033" spans="1:23" x14ac:dyDescent="0.3">
      <c r="A7033">
        <v>7230</v>
      </c>
      <c r="B7033" t="s">
        <v>18</v>
      </c>
      <c r="C7033">
        <v>2011</v>
      </c>
      <c r="D7033">
        <f t="shared" ca="1" si="436"/>
        <v>12</v>
      </c>
      <c r="E7033" s="5">
        <v>220000</v>
      </c>
      <c r="F7033">
        <v>90000</v>
      </c>
      <c r="G7033" t="s">
        <v>124</v>
      </c>
      <c r="H7033" t="str">
        <f t="shared" si="437"/>
        <v>South</v>
      </c>
      <c r="I7033" t="s">
        <v>196</v>
      </c>
      <c r="J7033" t="str">
        <f t="shared" si="438"/>
        <v>Florida</v>
      </c>
      <c r="K7033" t="s">
        <v>1465</v>
      </c>
      <c r="L7033" t="str">
        <f t="shared" si="439"/>
        <v>Palm Beach Gardens</v>
      </c>
      <c r="M7033" t="s">
        <v>41</v>
      </c>
      <c r="N7033" t="str">
        <f>IF(M7033="", "", IFERROR(VLOOKUP(M7033, Data!$A$1:$B$5, 2, 0), "Unkown fuel"))</f>
        <v>harmful</v>
      </c>
      <c r="O7033" t="s">
        <v>23</v>
      </c>
      <c r="P7033" t="s">
        <v>24</v>
      </c>
      <c r="Q7033" t="s">
        <v>33</v>
      </c>
      <c r="R7033" t="s">
        <v>273</v>
      </c>
      <c r="S7033">
        <v>998</v>
      </c>
      <c r="T7033" t="s">
        <v>507</v>
      </c>
      <c r="U7033" t="s">
        <v>141</v>
      </c>
      <c r="V7033">
        <v>5</v>
      </c>
      <c r="W7033" t="s">
        <v>1179</v>
      </c>
    </row>
    <row r="7034" spans="1:23" x14ac:dyDescent="0.3">
      <c r="A7034">
        <v>7231</v>
      </c>
      <c r="B7034" t="s">
        <v>18</v>
      </c>
      <c r="C7034">
        <v>2017</v>
      </c>
      <c r="D7034">
        <f t="shared" ca="1" si="436"/>
        <v>6</v>
      </c>
      <c r="E7034" s="5">
        <v>750000</v>
      </c>
      <c r="F7034">
        <v>110000</v>
      </c>
      <c r="G7034" t="s">
        <v>124</v>
      </c>
      <c r="H7034" t="str">
        <f t="shared" si="437"/>
        <v>South</v>
      </c>
      <c r="I7034" t="s">
        <v>196</v>
      </c>
      <c r="J7034" t="str">
        <f t="shared" si="438"/>
        <v>Florida</v>
      </c>
      <c r="K7034" t="s">
        <v>1465</v>
      </c>
      <c r="L7034" t="str">
        <f t="shared" si="439"/>
        <v>Palm Beach Gardens</v>
      </c>
      <c r="M7034" t="s">
        <v>22</v>
      </c>
      <c r="N7034" t="str">
        <f>IF(M7034="", "", IFERROR(VLOOKUP(M7034, Data!$A$1:$B$5, 2, 0), "Unkown fuel"))</f>
        <v>very harmful</v>
      </c>
      <c r="O7034" t="s">
        <v>23</v>
      </c>
      <c r="P7034" t="s">
        <v>24</v>
      </c>
      <c r="Q7034" t="s">
        <v>33</v>
      </c>
      <c r="R7034" t="s">
        <v>424</v>
      </c>
      <c r="S7034">
        <v>1248</v>
      </c>
      <c r="T7034" t="s">
        <v>425</v>
      </c>
      <c r="U7034" t="s">
        <v>28</v>
      </c>
      <c r="V7034">
        <v>5</v>
      </c>
      <c r="W7034" t="s">
        <v>1179</v>
      </c>
    </row>
    <row r="7035" spans="1:23" x14ac:dyDescent="0.3">
      <c r="A7035">
        <v>7232</v>
      </c>
      <c r="B7035" t="s">
        <v>88</v>
      </c>
      <c r="C7035">
        <v>2015</v>
      </c>
      <c r="D7035">
        <f t="shared" ca="1" si="436"/>
        <v>8</v>
      </c>
      <c r="E7035" s="5">
        <v>800000</v>
      </c>
      <c r="F7035">
        <v>140000</v>
      </c>
      <c r="G7035" t="s">
        <v>124</v>
      </c>
      <c r="H7035" t="str">
        <f t="shared" si="437"/>
        <v>South</v>
      </c>
      <c r="I7035" t="s">
        <v>196</v>
      </c>
      <c r="J7035" t="str">
        <f t="shared" si="438"/>
        <v>Florida</v>
      </c>
      <c r="K7035" t="s">
        <v>1465</v>
      </c>
      <c r="L7035" t="str">
        <f t="shared" si="439"/>
        <v>Palm Beach Gardens</v>
      </c>
      <c r="M7035" t="s">
        <v>22</v>
      </c>
      <c r="N7035" t="str">
        <f>IF(M7035="", "", IFERROR(VLOOKUP(M7035, Data!$A$1:$B$5, 2, 0), "Unkown fuel"))</f>
        <v>very harmful</v>
      </c>
      <c r="O7035" t="s">
        <v>23</v>
      </c>
      <c r="P7035" t="s">
        <v>24</v>
      </c>
      <c r="Q7035" t="s">
        <v>25</v>
      </c>
      <c r="R7035" t="s">
        <v>282</v>
      </c>
      <c r="S7035">
        <v>2179</v>
      </c>
      <c r="T7035" t="s">
        <v>446</v>
      </c>
      <c r="U7035" t="s">
        <v>447</v>
      </c>
      <c r="V7035">
        <v>7</v>
      </c>
      <c r="W7035" t="s">
        <v>1179</v>
      </c>
    </row>
    <row r="7036" spans="1:23" x14ac:dyDescent="0.3">
      <c r="A7036">
        <v>7233</v>
      </c>
      <c r="B7036" t="s">
        <v>109</v>
      </c>
      <c r="C7036">
        <v>2007</v>
      </c>
      <c r="D7036">
        <f t="shared" ca="1" si="436"/>
        <v>16</v>
      </c>
      <c r="E7036" s="5">
        <v>59259</v>
      </c>
      <c r="F7036">
        <v>104000</v>
      </c>
      <c r="G7036" t="s">
        <v>56</v>
      </c>
      <c r="H7036" t="str">
        <f t="shared" si="437"/>
        <v>West</v>
      </c>
      <c r="I7036" t="s">
        <v>57</v>
      </c>
      <c r="J7036" t="str">
        <f t="shared" si="438"/>
        <v>California</v>
      </c>
      <c r="K7036" t="s">
        <v>1554</v>
      </c>
      <c r="L7036" t="str">
        <f t="shared" si="439"/>
        <v>Palo Alto</v>
      </c>
      <c r="M7036" t="s">
        <v>22</v>
      </c>
      <c r="N7036" t="str">
        <f>IF(M7036="", "", IFERROR(VLOOKUP(M7036, Data!$A$1:$B$5, 2, 0), "Unkown fuel"))</f>
        <v>very harmful</v>
      </c>
      <c r="O7036" t="s">
        <v>23</v>
      </c>
      <c r="P7036" t="s">
        <v>24</v>
      </c>
      <c r="Q7036" t="s">
        <v>33</v>
      </c>
      <c r="R7036" t="s">
        <v>593</v>
      </c>
      <c r="S7036">
        <v>1396</v>
      </c>
      <c r="T7036" t="s">
        <v>594</v>
      </c>
      <c r="U7036" t="s">
        <v>595</v>
      </c>
      <c r="V7036">
        <v>5</v>
      </c>
      <c r="W7036" t="s">
        <v>1179</v>
      </c>
    </row>
    <row r="7037" spans="1:23" x14ac:dyDescent="0.3">
      <c r="A7037">
        <v>7234</v>
      </c>
      <c r="B7037" t="s">
        <v>18</v>
      </c>
      <c r="C7037">
        <v>2018</v>
      </c>
      <c r="D7037">
        <f t="shared" ca="1" si="436"/>
        <v>5</v>
      </c>
      <c r="E7037" s="5">
        <v>740000</v>
      </c>
      <c r="F7037">
        <v>9000</v>
      </c>
      <c r="G7037" t="s">
        <v>124</v>
      </c>
      <c r="H7037" t="str">
        <f t="shared" si="437"/>
        <v>South</v>
      </c>
      <c r="I7037" t="s">
        <v>196</v>
      </c>
      <c r="J7037" t="str">
        <f t="shared" si="438"/>
        <v>Florida</v>
      </c>
      <c r="K7037" t="s">
        <v>1465</v>
      </c>
      <c r="L7037" t="str">
        <f t="shared" si="439"/>
        <v>Palm Beach Gardens</v>
      </c>
      <c r="M7037" t="s">
        <v>41</v>
      </c>
      <c r="N7037" t="str">
        <f>IF(M7037="", "", IFERROR(VLOOKUP(M7037, Data!$A$1:$B$5, 2, 0), "Unkown fuel"))</f>
        <v>harmful</v>
      </c>
      <c r="O7037" t="s">
        <v>23</v>
      </c>
      <c r="P7037" t="s">
        <v>154</v>
      </c>
      <c r="Q7037" t="s">
        <v>25</v>
      </c>
      <c r="R7037" t="s">
        <v>113</v>
      </c>
      <c r="S7037">
        <v>1197</v>
      </c>
      <c r="T7037" t="s">
        <v>114</v>
      </c>
      <c r="U7037" t="s">
        <v>115</v>
      </c>
      <c r="V7037">
        <v>5</v>
      </c>
      <c r="W7037" t="s">
        <v>1179</v>
      </c>
    </row>
    <row r="7038" spans="1:23" x14ac:dyDescent="0.3">
      <c r="A7038">
        <v>7235</v>
      </c>
      <c r="B7038" t="s">
        <v>18</v>
      </c>
      <c r="C7038">
        <v>2019</v>
      </c>
      <c r="D7038">
        <f t="shared" ca="1" si="436"/>
        <v>4</v>
      </c>
      <c r="E7038" s="5">
        <v>570000</v>
      </c>
      <c r="F7038">
        <v>19000</v>
      </c>
      <c r="G7038" t="s">
        <v>56</v>
      </c>
      <c r="H7038" t="str">
        <f t="shared" si="437"/>
        <v>West</v>
      </c>
      <c r="I7038" t="s">
        <v>57</v>
      </c>
      <c r="J7038" t="str">
        <f t="shared" si="438"/>
        <v>California</v>
      </c>
      <c r="K7038" t="s">
        <v>1554</v>
      </c>
      <c r="L7038" t="str">
        <f t="shared" si="439"/>
        <v>Palo Alto</v>
      </c>
      <c r="M7038" t="s">
        <v>41</v>
      </c>
      <c r="N7038" t="str">
        <f>IF(M7038="", "", IFERROR(VLOOKUP(M7038, Data!$A$1:$B$5, 2, 0), "Unkown fuel"))</f>
        <v>harmful</v>
      </c>
      <c r="O7038" t="s">
        <v>23</v>
      </c>
      <c r="P7038" t="s">
        <v>154</v>
      </c>
      <c r="Q7038" t="s">
        <v>33</v>
      </c>
      <c r="R7038" t="s">
        <v>903</v>
      </c>
      <c r="S7038">
        <v>1197</v>
      </c>
      <c r="T7038" t="s">
        <v>265</v>
      </c>
      <c r="U7038" t="s">
        <v>266</v>
      </c>
      <c r="V7038">
        <v>5</v>
      </c>
      <c r="W7038" t="s">
        <v>1179</v>
      </c>
    </row>
    <row r="7039" spans="1:23" x14ac:dyDescent="0.3">
      <c r="A7039">
        <v>7236</v>
      </c>
      <c r="B7039" t="s">
        <v>18</v>
      </c>
      <c r="C7039">
        <v>2017</v>
      </c>
      <c r="D7039">
        <f t="shared" ca="1" si="436"/>
        <v>6</v>
      </c>
      <c r="E7039" s="5">
        <v>430000</v>
      </c>
      <c r="F7039">
        <v>20000</v>
      </c>
      <c r="G7039" t="s">
        <v>56</v>
      </c>
      <c r="H7039" t="str">
        <f t="shared" si="437"/>
        <v>West</v>
      </c>
      <c r="I7039" t="s">
        <v>57</v>
      </c>
      <c r="J7039" t="str">
        <f t="shared" si="438"/>
        <v>California</v>
      </c>
      <c r="K7039" t="s">
        <v>1554</v>
      </c>
      <c r="L7039" t="str">
        <f t="shared" si="439"/>
        <v>Palo Alto</v>
      </c>
      <c r="M7039" t="s">
        <v>41</v>
      </c>
      <c r="N7039" t="str">
        <f>IF(M7039="", "", IFERROR(VLOOKUP(M7039, Data!$A$1:$B$5, 2, 0), "Unkown fuel"))</f>
        <v>harmful</v>
      </c>
      <c r="O7039" t="s">
        <v>23</v>
      </c>
      <c r="P7039" t="s">
        <v>154</v>
      </c>
      <c r="Q7039" t="s">
        <v>25</v>
      </c>
      <c r="R7039" t="s">
        <v>226</v>
      </c>
      <c r="S7039">
        <v>998</v>
      </c>
      <c r="T7039" t="s">
        <v>86</v>
      </c>
      <c r="U7039" t="s">
        <v>141</v>
      </c>
      <c r="V7039">
        <v>5</v>
      </c>
      <c r="W7039" t="s">
        <v>1179</v>
      </c>
    </row>
    <row r="7040" spans="1:23" x14ac:dyDescent="0.3">
      <c r="A7040">
        <v>7237</v>
      </c>
      <c r="B7040" t="s">
        <v>18</v>
      </c>
      <c r="C7040">
        <v>2016</v>
      </c>
      <c r="D7040">
        <f t="shared" ca="1" si="436"/>
        <v>7</v>
      </c>
      <c r="E7040" s="5">
        <v>800000</v>
      </c>
      <c r="F7040">
        <v>70000</v>
      </c>
      <c r="G7040" t="s">
        <v>124</v>
      </c>
      <c r="H7040" t="str">
        <f t="shared" si="437"/>
        <v>South</v>
      </c>
      <c r="I7040" t="s">
        <v>799</v>
      </c>
      <c r="J7040" t="str">
        <f t="shared" si="438"/>
        <v>Tennessee</v>
      </c>
      <c r="K7040" t="s">
        <v>2084</v>
      </c>
      <c r="L7040" t="str">
        <f t="shared" si="439"/>
        <v>Jackson</v>
      </c>
      <c r="M7040" t="s">
        <v>22</v>
      </c>
      <c r="N7040" t="str">
        <f>IF(M7040="", "", IFERROR(VLOOKUP(M7040, Data!$A$1:$B$5, 2, 0), "Unkown fuel"))</f>
        <v>very harmful</v>
      </c>
      <c r="O7040" t="s">
        <v>23</v>
      </c>
      <c r="P7040" t="s">
        <v>24</v>
      </c>
      <c r="Q7040" t="s">
        <v>25</v>
      </c>
      <c r="R7040" t="s">
        <v>129</v>
      </c>
      <c r="S7040">
        <v>1248</v>
      </c>
      <c r="T7040" t="s">
        <v>94</v>
      </c>
      <c r="U7040" t="s">
        <v>95</v>
      </c>
      <c r="V7040">
        <v>5</v>
      </c>
      <c r="W7040" t="s">
        <v>1179</v>
      </c>
    </row>
    <row r="7041" spans="1:23" x14ac:dyDescent="0.3">
      <c r="A7041">
        <v>7238</v>
      </c>
      <c r="B7041" t="s">
        <v>46</v>
      </c>
      <c r="C7041">
        <v>2015</v>
      </c>
      <c r="D7041">
        <f t="shared" ca="1" si="436"/>
        <v>8</v>
      </c>
      <c r="E7041" s="5">
        <v>450000</v>
      </c>
      <c r="F7041">
        <v>53000</v>
      </c>
      <c r="G7041" t="s">
        <v>124</v>
      </c>
      <c r="H7041" t="str">
        <f t="shared" si="437"/>
        <v>South</v>
      </c>
      <c r="I7041" t="s">
        <v>799</v>
      </c>
      <c r="J7041" t="str">
        <f t="shared" si="438"/>
        <v>Tennessee</v>
      </c>
      <c r="K7041" t="s">
        <v>2084</v>
      </c>
      <c r="L7041" t="str">
        <f t="shared" si="439"/>
        <v>Jackson</v>
      </c>
      <c r="M7041" t="s">
        <v>22</v>
      </c>
      <c r="N7041" t="str">
        <f>IF(M7041="", "", IFERROR(VLOOKUP(M7041, Data!$A$1:$B$5, 2, 0), "Unkown fuel"))</f>
        <v>very harmful</v>
      </c>
      <c r="O7041" t="s">
        <v>23</v>
      </c>
      <c r="P7041" t="s">
        <v>24</v>
      </c>
      <c r="Q7041" t="s">
        <v>25</v>
      </c>
      <c r="R7041" t="s">
        <v>496</v>
      </c>
      <c r="S7041">
        <v>1120</v>
      </c>
      <c r="T7041" t="s">
        <v>458</v>
      </c>
      <c r="U7041" t="s">
        <v>497</v>
      </c>
      <c r="V7041">
        <v>5</v>
      </c>
      <c r="W7041" t="s">
        <v>1179</v>
      </c>
    </row>
    <row r="7042" spans="1:23" x14ac:dyDescent="0.3">
      <c r="A7042">
        <v>7239</v>
      </c>
      <c r="B7042" t="s">
        <v>18</v>
      </c>
      <c r="C7042">
        <v>2013</v>
      </c>
      <c r="D7042">
        <f t="shared" ref="D7042:D7105" ca="1" si="440">TRUNC(YEARFRAC(DATE(C7042,1,1), TODAY(), 1))</f>
        <v>10</v>
      </c>
      <c r="E7042" s="5">
        <v>420000</v>
      </c>
      <c r="F7042">
        <v>105000</v>
      </c>
      <c r="G7042" t="s">
        <v>124</v>
      </c>
      <c r="H7042" t="str">
        <f t="shared" ref="H7042:H7105" si="441">TRIM(G7042)</f>
        <v>South</v>
      </c>
      <c r="I7042" t="s">
        <v>799</v>
      </c>
      <c r="J7042" t="str">
        <f t="shared" ref="J7042:J7105" si="442">TRIM(I7042)</f>
        <v>Tennessee</v>
      </c>
      <c r="K7042" t="s">
        <v>1174</v>
      </c>
      <c r="L7042" t="str">
        <f t="shared" ref="L7042:L7105" si="443">TRIM(K7042)</f>
        <v>Hendersonville</v>
      </c>
      <c r="M7042" t="s">
        <v>22</v>
      </c>
      <c r="N7042" t="str">
        <f>IF(M7042="", "", IFERROR(VLOOKUP(M7042, Data!$A$1:$B$5, 2, 0), "Unkown fuel"))</f>
        <v>very harmful</v>
      </c>
      <c r="O7042" t="s">
        <v>23</v>
      </c>
      <c r="P7042" t="s">
        <v>24</v>
      </c>
      <c r="Q7042" t="s">
        <v>33</v>
      </c>
      <c r="R7042" t="s">
        <v>26</v>
      </c>
      <c r="S7042">
        <v>1248</v>
      </c>
      <c r="T7042" t="s">
        <v>27</v>
      </c>
      <c r="U7042" t="s">
        <v>28</v>
      </c>
      <c r="V7042">
        <v>5</v>
      </c>
      <c r="W7042" t="s">
        <v>1179</v>
      </c>
    </row>
    <row r="7043" spans="1:23" x14ac:dyDescent="0.3">
      <c r="A7043">
        <v>7240</v>
      </c>
      <c r="B7043" t="s">
        <v>88</v>
      </c>
      <c r="C7043">
        <v>2015</v>
      </c>
      <c r="D7043">
        <f t="shared" ca="1" si="440"/>
        <v>8</v>
      </c>
      <c r="E7043" s="5">
        <v>750000</v>
      </c>
      <c r="F7043">
        <v>16000</v>
      </c>
      <c r="G7043" t="s">
        <v>124</v>
      </c>
      <c r="H7043" t="str">
        <f t="shared" si="441"/>
        <v>South</v>
      </c>
      <c r="I7043" t="s">
        <v>799</v>
      </c>
      <c r="J7043" t="str">
        <f t="shared" si="442"/>
        <v>Tennessee</v>
      </c>
      <c r="K7043" t="s">
        <v>2084</v>
      </c>
      <c r="L7043" t="str">
        <f t="shared" si="443"/>
        <v>Jackson</v>
      </c>
      <c r="M7043" t="s">
        <v>22</v>
      </c>
      <c r="N7043" t="str">
        <f>IF(M7043="", "", IFERROR(VLOOKUP(M7043, Data!$A$1:$B$5, 2, 0), "Unkown fuel"))</f>
        <v>very harmful</v>
      </c>
      <c r="O7043" t="s">
        <v>23</v>
      </c>
      <c r="P7043" t="s">
        <v>24</v>
      </c>
      <c r="Q7043" t="s">
        <v>25</v>
      </c>
      <c r="R7043" t="s">
        <v>713</v>
      </c>
      <c r="S7043">
        <v>2523</v>
      </c>
      <c r="T7043" t="s">
        <v>486</v>
      </c>
      <c r="U7043" t="s">
        <v>714</v>
      </c>
      <c r="V7043">
        <v>7</v>
      </c>
      <c r="W7043" t="s">
        <v>1179</v>
      </c>
    </row>
    <row r="7044" spans="1:23" x14ac:dyDescent="0.3">
      <c r="A7044">
        <v>7241</v>
      </c>
      <c r="B7044" t="s">
        <v>18</v>
      </c>
      <c r="C7044">
        <v>2019</v>
      </c>
      <c r="D7044">
        <f t="shared" ca="1" si="440"/>
        <v>4</v>
      </c>
      <c r="E7044" s="5">
        <v>780000</v>
      </c>
      <c r="F7044">
        <v>7200</v>
      </c>
      <c r="G7044" t="s">
        <v>124</v>
      </c>
      <c r="H7044" t="str">
        <f t="shared" si="441"/>
        <v>South</v>
      </c>
      <c r="I7044" t="s">
        <v>799</v>
      </c>
      <c r="J7044" t="str">
        <f t="shared" si="442"/>
        <v>Tennessee</v>
      </c>
      <c r="K7044" t="s">
        <v>2309</v>
      </c>
      <c r="L7044" t="str">
        <f t="shared" si="443"/>
        <v>Kingsport</v>
      </c>
      <c r="M7044" t="s">
        <v>41</v>
      </c>
      <c r="N7044" t="str">
        <f>IF(M7044="", "", IFERROR(VLOOKUP(M7044, Data!$A$1:$B$5, 2, 0), "Unkown fuel"))</f>
        <v>harmful</v>
      </c>
      <c r="O7044" t="s">
        <v>23</v>
      </c>
      <c r="P7044" t="s">
        <v>24</v>
      </c>
      <c r="Q7044" t="s">
        <v>25</v>
      </c>
      <c r="R7044" t="s">
        <v>390</v>
      </c>
      <c r="S7044">
        <v>998</v>
      </c>
      <c r="T7044" t="s">
        <v>2033</v>
      </c>
      <c r="U7044" t="s">
        <v>2034</v>
      </c>
      <c r="V7044">
        <v>5</v>
      </c>
      <c r="W7044" t="s">
        <v>1179</v>
      </c>
    </row>
    <row r="7045" spans="1:23" x14ac:dyDescent="0.3">
      <c r="A7045">
        <v>7242</v>
      </c>
      <c r="B7045" t="s">
        <v>221</v>
      </c>
      <c r="C7045">
        <v>2011</v>
      </c>
      <c r="D7045">
        <f t="shared" ca="1" si="440"/>
        <v>12</v>
      </c>
      <c r="E7045" s="5">
        <v>320000</v>
      </c>
      <c r="F7045">
        <v>77000</v>
      </c>
      <c r="G7045" t="s">
        <v>124</v>
      </c>
      <c r="H7045" t="str">
        <f t="shared" si="441"/>
        <v>South</v>
      </c>
      <c r="I7045" t="s">
        <v>799</v>
      </c>
      <c r="J7045" t="str">
        <f t="shared" si="442"/>
        <v>Tennessee</v>
      </c>
      <c r="K7045" t="s">
        <v>2309</v>
      </c>
      <c r="L7045" t="str">
        <f t="shared" si="443"/>
        <v>Kingsport</v>
      </c>
      <c r="M7045" t="s">
        <v>22</v>
      </c>
      <c r="N7045" t="str">
        <f>IF(M7045="", "", IFERROR(VLOOKUP(M7045, Data!$A$1:$B$5, 2, 0), "Unkown fuel"))</f>
        <v>very harmful</v>
      </c>
      <c r="O7045" t="s">
        <v>23</v>
      </c>
      <c r="P7045" t="s">
        <v>24</v>
      </c>
      <c r="Q7045" t="s">
        <v>33</v>
      </c>
      <c r="R7045" t="s">
        <v>655</v>
      </c>
      <c r="S7045">
        <v>1199</v>
      </c>
      <c r="T7045" t="s">
        <v>82</v>
      </c>
      <c r="U7045" t="s">
        <v>656</v>
      </c>
      <c r="V7045">
        <v>5</v>
      </c>
      <c r="W7045" t="s">
        <v>1179</v>
      </c>
    </row>
    <row r="7046" spans="1:23" x14ac:dyDescent="0.3">
      <c r="A7046">
        <v>7243</v>
      </c>
      <c r="B7046" t="s">
        <v>88</v>
      </c>
      <c r="C7046">
        <v>2017</v>
      </c>
      <c r="D7046">
        <f t="shared" ca="1" si="440"/>
        <v>6</v>
      </c>
      <c r="E7046" s="5">
        <v>690000</v>
      </c>
      <c r="F7046">
        <v>40000</v>
      </c>
      <c r="G7046" t="s">
        <v>124</v>
      </c>
      <c r="H7046" t="str">
        <f t="shared" si="441"/>
        <v>South</v>
      </c>
      <c r="I7046" t="s">
        <v>799</v>
      </c>
      <c r="J7046" t="str">
        <f t="shared" si="442"/>
        <v>Tennessee</v>
      </c>
      <c r="K7046" t="s">
        <v>2084</v>
      </c>
      <c r="L7046" t="str">
        <f t="shared" si="443"/>
        <v>Jackson</v>
      </c>
      <c r="M7046" t="s">
        <v>22</v>
      </c>
      <c r="N7046" t="str">
        <f>IF(M7046="", "", IFERROR(VLOOKUP(M7046, Data!$A$1:$B$5, 2, 0), "Unkown fuel"))</f>
        <v>very harmful</v>
      </c>
      <c r="O7046" t="s">
        <v>23</v>
      </c>
      <c r="P7046" t="s">
        <v>24</v>
      </c>
      <c r="Q7046" t="s">
        <v>25</v>
      </c>
      <c r="R7046" t="s">
        <v>564</v>
      </c>
      <c r="S7046">
        <v>1198</v>
      </c>
      <c r="T7046" t="s">
        <v>565</v>
      </c>
      <c r="U7046" t="s">
        <v>566</v>
      </c>
      <c r="V7046">
        <v>6</v>
      </c>
      <c r="W7046" t="s">
        <v>1179</v>
      </c>
    </row>
    <row r="7047" spans="1:23" x14ac:dyDescent="0.3">
      <c r="A7047">
        <v>7244</v>
      </c>
      <c r="B7047" t="s">
        <v>18</v>
      </c>
      <c r="C7047">
        <v>2012</v>
      </c>
      <c r="D7047">
        <f t="shared" ca="1" si="440"/>
        <v>11</v>
      </c>
      <c r="E7047" s="5">
        <v>375000</v>
      </c>
      <c r="F7047">
        <v>70000</v>
      </c>
      <c r="G7047" t="s">
        <v>124</v>
      </c>
      <c r="H7047" t="str">
        <f t="shared" si="441"/>
        <v>South</v>
      </c>
      <c r="I7047" t="s">
        <v>799</v>
      </c>
      <c r="J7047" t="str">
        <f t="shared" si="442"/>
        <v>Tennessee</v>
      </c>
      <c r="K7047" t="s">
        <v>2435</v>
      </c>
      <c r="L7047" t="str">
        <f t="shared" si="443"/>
        <v>Johnson City</v>
      </c>
      <c r="M7047" t="s">
        <v>22</v>
      </c>
      <c r="N7047" t="str">
        <f>IF(M7047="", "", IFERROR(VLOOKUP(M7047, Data!$A$1:$B$5, 2, 0), "Unkown fuel"))</f>
        <v>very harmful</v>
      </c>
      <c r="O7047" t="s">
        <v>23</v>
      </c>
      <c r="P7047" t="s">
        <v>24</v>
      </c>
      <c r="Q7047" t="s">
        <v>33</v>
      </c>
      <c r="R7047" t="s">
        <v>81</v>
      </c>
      <c r="S7047">
        <v>1248</v>
      </c>
      <c r="T7047" t="s">
        <v>82</v>
      </c>
      <c r="U7047" t="s">
        <v>28</v>
      </c>
      <c r="V7047">
        <v>5</v>
      </c>
      <c r="W7047" t="s">
        <v>1179</v>
      </c>
    </row>
    <row r="7048" spans="1:23" x14ac:dyDescent="0.3">
      <c r="A7048">
        <v>7245</v>
      </c>
      <c r="B7048" t="s">
        <v>69</v>
      </c>
      <c r="C7048">
        <v>2017</v>
      </c>
      <c r="D7048">
        <f t="shared" ca="1" si="440"/>
        <v>6</v>
      </c>
      <c r="E7048" s="5">
        <v>620000</v>
      </c>
      <c r="F7048">
        <v>50000</v>
      </c>
      <c r="G7048" t="s">
        <v>124</v>
      </c>
      <c r="H7048" t="str">
        <f t="shared" si="441"/>
        <v>South</v>
      </c>
      <c r="I7048" t="s">
        <v>799</v>
      </c>
      <c r="J7048" t="str">
        <f t="shared" si="442"/>
        <v>Tennessee</v>
      </c>
      <c r="K7048" t="s">
        <v>2435</v>
      </c>
      <c r="L7048" t="str">
        <f t="shared" si="443"/>
        <v>Johnson City</v>
      </c>
      <c r="M7048" t="s">
        <v>41</v>
      </c>
      <c r="N7048" t="str">
        <f>IF(M7048="", "", IFERROR(VLOOKUP(M7048, Data!$A$1:$B$5, 2, 0), "Unkown fuel"))</f>
        <v>harmful</v>
      </c>
      <c r="O7048" t="s">
        <v>23</v>
      </c>
      <c r="P7048" t="s">
        <v>24</v>
      </c>
      <c r="Q7048" t="s">
        <v>25</v>
      </c>
      <c r="R7048" t="s">
        <v>379</v>
      </c>
      <c r="S7048">
        <v>1196</v>
      </c>
      <c r="T7048" t="s">
        <v>219</v>
      </c>
      <c r="U7048" t="s">
        <v>220</v>
      </c>
      <c r="V7048">
        <v>5</v>
      </c>
      <c r="W7048" t="s">
        <v>1179</v>
      </c>
    </row>
    <row r="7049" spans="1:23" x14ac:dyDescent="0.3">
      <c r="A7049">
        <v>7246</v>
      </c>
      <c r="B7049" t="s">
        <v>46</v>
      </c>
      <c r="C7049">
        <v>2015</v>
      </c>
      <c r="D7049">
        <f t="shared" ca="1" si="440"/>
        <v>8</v>
      </c>
      <c r="E7049" s="5">
        <v>300000</v>
      </c>
      <c r="F7049">
        <v>85000</v>
      </c>
      <c r="G7049" t="s">
        <v>124</v>
      </c>
      <c r="H7049" t="str">
        <f t="shared" si="441"/>
        <v>South</v>
      </c>
      <c r="I7049" t="s">
        <v>799</v>
      </c>
      <c r="J7049" t="str">
        <f t="shared" si="442"/>
        <v>Tennessee</v>
      </c>
      <c r="K7049" t="s">
        <v>2435</v>
      </c>
      <c r="L7049" t="str">
        <f t="shared" si="443"/>
        <v>Johnson City</v>
      </c>
      <c r="M7049" t="s">
        <v>59</v>
      </c>
      <c r="N7049" t="str">
        <f>IF(M7049="", "", IFERROR(VLOOKUP(M7049, Data!$A$1:$B$5, 2, 0), "Unkown fuel"))</f>
        <v>less harmful</v>
      </c>
      <c r="O7049" t="s">
        <v>23</v>
      </c>
      <c r="P7049" t="s">
        <v>24</v>
      </c>
      <c r="Q7049" t="s">
        <v>25</v>
      </c>
      <c r="R7049" t="s">
        <v>1122</v>
      </c>
      <c r="S7049">
        <v>1086</v>
      </c>
      <c r="T7049" t="s">
        <v>309</v>
      </c>
      <c r="U7049" t="s">
        <v>310</v>
      </c>
      <c r="V7049">
        <v>5</v>
      </c>
      <c r="W7049" t="s">
        <v>1179</v>
      </c>
    </row>
    <row r="7050" spans="1:23" x14ac:dyDescent="0.3">
      <c r="A7050">
        <v>7247</v>
      </c>
      <c r="B7050" t="s">
        <v>18</v>
      </c>
      <c r="C7050">
        <v>2016</v>
      </c>
      <c r="D7050">
        <f t="shared" ca="1" si="440"/>
        <v>7</v>
      </c>
      <c r="E7050" s="5">
        <v>370000</v>
      </c>
      <c r="F7050">
        <v>58000</v>
      </c>
      <c r="G7050" t="s">
        <v>38</v>
      </c>
      <c r="H7050" t="str">
        <f t="shared" si="441"/>
        <v>Central</v>
      </c>
      <c r="I7050" t="s">
        <v>70</v>
      </c>
      <c r="J7050" t="str">
        <f t="shared" si="442"/>
        <v>Texas</v>
      </c>
      <c r="K7050" t="s">
        <v>2436</v>
      </c>
      <c r="L7050" t="str">
        <f t="shared" si="443"/>
        <v>Harlingen</v>
      </c>
      <c r="M7050" t="s">
        <v>41</v>
      </c>
      <c r="N7050" t="str">
        <f>IF(M7050="", "", IFERROR(VLOOKUP(M7050, Data!$A$1:$B$5, 2, 0), "Unkown fuel"))</f>
        <v>harmful</v>
      </c>
      <c r="O7050" t="s">
        <v>23</v>
      </c>
      <c r="P7050" t="s">
        <v>24</v>
      </c>
      <c r="Q7050" t="s">
        <v>33</v>
      </c>
      <c r="R7050" t="s">
        <v>267</v>
      </c>
      <c r="S7050">
        <v>1196</v>
      </c>
      <c r="T7050" t="s">
        <v>268</v>
      </c>
      <c r="U7050" t="s">
        <v>269</v>
      </c>
      <c r="V7050">
        <v>7</v>
      </c>
      <c r="W7050" t="s">
        <v>1179</v>
      </c>
    </row>
    <row r="7051" spans="1:23" x14ac:dyDescent="0.3">
      <c r="A7051">
        <v>7248</v>
      </c>
      <c r="B7051" t="s">
        <v>88</v>
      </c>
      <c r="C7051">
        <v>2013</v>
      </c>
      <c r="D7051">
        <f t="shared" ca="1" si="440"/>
        <v>10</v>
      </c>
      <c r="E7051" s="5">
        <v>770000</v>
      </c>
      <c r="F7051">
        <v>85000</v>
      </c>
      <c r="G7051" t="s">
        <v>38</v>
      </c>
      <c r="H7051" t="str">
        <f t="shared" si="441"/>
        <v>Central</v>
      </c>
      <c r="I7051" t="s">
        <v>70</v>
      </c>
      <c r="J7051" t="str">
        <f t="shared" si="442"/>
        <v>Texas</v>
      </c>
      <c r="K7051" t="s">
        <v>2436</v>
      </c>
      <c r="L7051" t="str">
        <f t="shared" si="443"/>
        <v>Harlingen</v>
      </c>
      <c r="M7051" t="s">
        <v>22</v>
      </c>
      <c r="N7051" t="str">
        <f>IF(M7051="", "", IFERROR(VLOOKUP(M7051, Data!$A$1:$B$5, 2, 0), "Unkown fuel"))</f>
        <v>very harmful</v>
      </c>
      <c r="O7051" t="s">
        <v>23</v>
      </c>
      <c r="P7051" t="s">
        <v>24</v>
      </c>
      <c r="Q7051" t="s">
        <v>25</v>
      </c>
      <c r="R7051" t="s">
        <v>478</v>
      </c>
      <c r="S7051">
        <v>2498</v>
      </c>
      <c r="T7051" t="s">
        <v>479</v>
      </c>
      <c r="U7051" t="s">
        <v>480</v>
      </c>
      <c r="V7051">
        <v>7</v>
      </c>
      <c r="W7051" t="s">
        <v>1179</v>
      </c>
    </row>
    <row r="7052" spans="1:23" x14ac:dyDescent="0.3">
      <c r="A7052">
        <v>7249</v>
      </c>
      <c r="B7052" t="s">
        <v>46</v>
      </c>
      <c r="C7052">
        <v>2014</v>
      </c>
      <c r="D7052">
        <f t="shared" ca="1" si="440"/>
        <v>9</v>
      </c>
      <c r="E7052" s="5">
        <v>500000</v>
      </c>
      <c r="F7052">
        <v>65000</v>
      </c>
      <c r="G7052" t="s">
        <v>38</v>
      </c>
      <c r="H7052" t="str">
        <f t="shared" si="441"/>
        <v>Central</v>
      </c>
      <c r="I7052" t="s">
        <v>70</v>
      </c>
      <c r="J7052" t="str">
        <f t="shared" si="442"/>
        <v>Texas</v>
      </c>
      <c r="K7052" t="s">
        <v>71</v>
      </c>
      <c r="L7052" t="str">
        <f t="shared" si="443"/>
        <v>Houston</v>
      </c>
      <c r="M7052" t="s">
        <v>41</v>
      </c>
      <c r="N7052" t="str">
        <f>IF(M7052="", "", IFERROR(VLOOKUP(M7052, Data!$A$1:$B$5, 2, 0), "Unkown fuel"))</f>
        <v>harmful</v>
      </c>
      <c r="O7052" t="s">
        <v>23</v>
      </c>
      <c r="P7052" t="s">
        <v>24</v>
      </c>
      <c r="Q7052" t="s">
        <v>25</v>
      </c>
      <c r="R7052" t="s">
        <v>260</v>
      </c>
      <c r="S7052">
        <v>1197</v>
      </c>
      <c r="T7052" t="s">
        <v>54</v>
      </c>
      <c r="U7052" t="s">
        <v>549</v>
      </c>
      <c r="V7052">
        <v>5</v>
      </c>
      <c r="W7052" t="s">
        <v>1179</v>
      </c>
    </row>
    <row r="7053" spans="1:23" x14ac:dyDescent="0.3">
      <c r="A7053">
        <v>7250</v>
      </c>
      <c r="B7053" t="s">
        <v>88</v>
      </c>
      <c r="C7053">
        <v>2017</v>
      </c>
      <c r="D7053">
        <f t="shared" ca="1" si="440"/>
        <v>6</v>
      </c>
      <c r="E7053" s="5">
        <v>450000</v>
      </c>
      <c r="F7053">
        <v>120000</v>
      </c>
      <c r="G7053" t="s">
        <v>38</v>
      </c>
      <c r="H7053" t="str">
        <f t="shared" si="441"/>
        <v>Central</v>
      </c>
      <c r="I7053" t="s">
        <v>70</v>
      </c>
      <c r="J7053" t="str">
        <f t="shared" si="442"/>
        <v>Texas</v>
      </c>
      <c r="K7053" t="s">
        <v>2437</v>
      </c>
      <c r="L7053" t="str">
        <f t="shared" si="443"/>
        <v>Harker Heights</v>
      </c>
      <c r="M7053" t="s">
        <v>22</v>
      </c>
      <c r="N7053" t="str">
        <f>IF(M7053="", "", IFERROR(VLOOKUP(M7053, Data!$A$1:$B$5, 2, 0), "Unkown fuel"))</f>
        <v>very harmful</v>
      </c>
      <c r="O7053" t="s">
        <v>23</v>
      </c>
      <c r="P7053" t="s">
        <v>24</v>
      </c>
      <c r="Q7053" t="s">
        <v>25</v>
      </c>
      <c r="R7053" t="s">
        <v>564</v>
      </c>
      <c r="S7053">
        <v>1198</v>
      </c>
      <c r="T7053" t="s">
        <v>565</v>
      </c>
      <c r="U7053" t="s">
        <v>566</v>
      </c>
      <c r="V7053">
        <v>6</v>
      </c>
      <c r="W7053" t="s">
        <v>1179</v>
      </c>
    </row>
    <row r="7054" spans="1:23" x14ac:dyDescent="0.3">
      <c r="A7054">
        <v>7251</v>
      </c>
      <c r="B7054" t="s">
        <v>46</v>
      </c>
      <c r="C7054">
        <v>2013</v>
      </c>
      <c r="D7054">
        <f t="shared" ca="1" si="440"/>
        <v>10</v>
      </c>
      <c r="E7054" s="5">
        <v>195000</v>
      </c>
      <c r="F7054">
        <v>50000</v>
      </c>
      <c r="G7054" t="s">
        <v>38</v>
      </c>
      <c r="H7054" t="str">
        <f t="shared" si="441"/>
        <v>Central</v>
      </c>
      <c r="I7054" t="s">
        <v>70</v>
      </c>
      <c r="J7054" t="str">
        <f t="shared" si="442"/>
        <v>Texas</v>
      </c>
      <c r="K7054" t="s">
        <v>2436</v>
      </c>
      <c r="L7054" t="str">
        <f t="shared" si="443"/>
        <v>Harlingen</v>
      </c>
      <c r="M7054" t="s">
        <v>41</v>
      </c>
      <c r="N7054" t="str">
        <f>IF(M7054="", "", IFERROR(VLOOKUP(M7054, Data!$A$1:$B$5, 2, 0), "Unkown fuel"))</f>
        <v>harmful</v>
      </c>
      <c r="O7054" t="s">
        <v>23</v>
      </c>
      <c r="P7054" t="s">
        <v>24</v>
      </c>
      <c r="Q7054" t="s">
        <v>33</v>
      </c>
      <c r="R7054" t="s">
        <v>308</v>
      </c>
      <c r="S7054">
        <v>1086</v>
      </c>
      <c r="T7054" t="s">
        <v>309</v>
      </c>
      <c r="U7054" t="s">
        <v>310</v>
      </c>
      <c r="V7054">
        <v>5</v>
      </c>
      <c r="W7054" t="s">
        <v>1179</v>
      </c>
    </row>
    <row r="7055" spans="1:23" x14ac:dyDescent="0.3">
      <c r="A7055">
        <v>7252</v>
      </c>
      <c r="B7055" t="s">
        <v>18</v>
      </c>
      <c r="C7055">
        <v>2018</v>
      </c>
      <c r="D7055">
        <f t="shared" ca="1" si="440"/>
        <v>5</v>
      </c>
      <c r="E7055" s="5">
        <v>472000</v>
      </c>
      <c r="F7055">
        <v>30000</v>
      </c>
      <c r="G7055" t="s">
        <v>38</v>
      </c>
      <c r="H7055" t="str">
        <f t="shared" si="441"/>
        <v>Central</v>
      </c>
      <c r="I7055" t="s">
        <v>70</v>
      </c>
      <c r="J7055" t="str">
        <f t="shared" si="442"/>
        <v>Texas</v>
      </c>
      <c r="K7055" t="s">
        <v>2436</v>
      </c>
      <c r="L7055" t="str">
        <f t="shared" si="443"/>
        <v>Harlingen</v>
      </c>
      <c r="M7055" t="s">
        <v>41</v>
      </c>
      <c r="N7055" t="str">
        <f>IF(M7055="", "", IFERROR(VLOOKUP(M7055, Data!$A$1:$B$5, 2, 0), "Unkown fuel"))</f>
        <v>harmful</v>
      </c>
      <c r="O7055" t="s">
        <v>23</v>
      </c>
      <c r="P7055" t="s">
        <v>154</v>
      </c>
      <c r="Q7055" t="s">
        <v>25</v>
      </c>
      <c r="R7055" t="s">
        <v>226</v>
      </c>
      <c r="S7055">
        <v>998</v>
      </c>
      <c r="T7055" t="s">
        <v>86</v>
      </c>
      <c r="U7055" t="s">
        <v>141</v>
      </c>
      <c r="V7055">
        <v>5</v>
      </c>
      <c r="W7055" t="s">
        <v>1179</v>
      </c>
    </row>
    <row r="7056" spans="1:23" x14ac:dyDescent="0.3">
      <c r="A7056">
        <v>7253</v>
      </c>
      <c r="B7056" t="s">
        <v>18</v>
      </c>
      <c r="C7056">
        <v>2014</v>
      </c>
      <c r="D7056">
        <f t="shared" ca="1" si="440"/>
        <v>9</v>
      </c>
      <c r="E7056" s="5">
        <v>250000</v>
      </c>
      <c r="F7056">
        <v>58000</v>
      </c>
      <c r="G7056" t="s">
        <v>38</v>
      </c>
      <c r="H7056" t="str">
        <f t="shared" si="441"/>
        <v>Central</v>
      </c>
      <c r="I7056" t="s">
        <v>70</v>
      </c>
      <c r="J7056" t="str">
        <f t="shared" si="442"/>
        <v>Texas</v>
      </c>
      <c r="K7056" t="s">
        <v>2436</v>
      </c>
      <c r="L7056" t="str">
        <f t="shared" si="443"/>
        <v>Harlingen</v>
      </c>
      <c r="M7056" t="s">
        <v>41</v>
      </c>
      <c r="N7056" t="str">
        <f>IF(M7056="", "", IFERROR(VLOOKUP(M7056, Data!$A$1:$B$5, 2, 0), "Unkown fuel"))</f>
        <v>harmful</v>
      </c>
      <c r="O7056" t="s">
        <v>23</v>
      </c>
      <c r="P7056" t="s">
        <v>24</v>
      </c>
      <c r="Q7056" t="s">
        <v>33</v>
      </c>
      <c r="R7056" t="s">
        <v>140</v>
      </c>
      <c r="S7056">
        <v>998</v>
      </c>
      <c r="T7056" t="s">
        <v>166</v>
      </c>
      <c r="U7056" t="s">
        <v>141</v>
      </c>
      <c r="V7056">
        <v>5</v>
      </c>
      <c r="W7056" t="s">
        <v>1179</v>
      </c>
    </row>
    <row r="7057" spans="1:23" x14ac:dyDescent="0.3">
      <c r="A7057">
        <v>7254</v>
      </c>
      <c r="B7057" t="s">
        <v>120</v>
      </c>
      <c r="C7057">
        <v>2011</v>
      </c>
      <c r="D7057">
        <f t="shared" ca="1" si="440"/>
        <v>12</v>
      </c>
      <c r="E7057" s="5">
        <v>165000</v>
      </c>
      <c r="F7057">
        <v>70000</v>
      </c>
      <c r="G7057" t="s">
        <v>38</v>
      </c>
      <c r="H7057" t="str">
        <f t="shared" si="441"/>
        <v>Central</v>
      </c>
      <c r="I7057" t="s">
        <v>70</v>
      </c>
      <c r="J7057" t="str">
        <f t="shared" si="442"/>
        <v>Texas</v>
      </c>
      <c r="K7057" t="s">
        <v>71</v>
      </c>
      <c r="L7057" t="str">
        <f t="shared" si="443"/>
        <v>Houston</v>
      </c>
      <c r="M7057" t="s">
        <v>22</v>
      </c>
      <c r="N7057" t="str">
        <f>IF(M7057="", "", IFERROR(VLOOKUP(M7057, Data!$A$1:$B$5, 2, 0), "Unkown fuel"))</f>
        <v>very harmful</v>
      </c>
      <c r="O7057" t="s">
        <v>23</v>
      </c>
      <c r="P7057" t="s">
        <v>24</v>
      </c>
      <c r="Q7057" t="s">
        <v>33</v>
      </c>
      <c r="R7057" t="s">
        <v>583</v>
      </c>
      <c r="S7057">
        <v>936</v>
      </c>
      <c r="T7057" t="s">
        <v>584</v>
      </c>
      <c r="U7057" t="s">
        <v>585</v>
      </c>
      <c r="V7057">
        <v>5</v>
      </c>
      <c r="W7057" t="s">
        <v>1179</v>
      </c>
    </row>
    <row r="7058" spans="1:23" x14ac:dyDescent="0.3">
      <c r="A7058">
        <v>7255</v>
      </c>
      <c r="B7058" t="s">
        <v>109</v>
      </c>
      <c r="C7058">
        <v>2018</v>
      </c>
      <c r="D7058">
        <f t="shared" ca="1" si="440"/>
        <v>5</v>
      </c>
      <c r="E7058" s="5">
        <v>525000</v>
      </c>
      <c r="F7058">
        <v>110000</v>
      </c>
      <c r="G7058" t="s">
        <v>38</v>
      </c>
      <c r="H7058" t="str">
        <f t="shared" si="441"/>
        <v>Central</v>
      </c>
      <c r="I7058" t="s">
        <v>70</v>
      </c>
      <c r="J7058" t="str">
        <f t="shared" si="442"/>
        <v>Texas</v>
      </c>
      <c r="K7058" t="s">
        <v>71</v>
      </c>
      <c r="L7058" t="str">
        <f t="shared" si="443"/>
        <v>Houston</v>
      </c>
      <c r="M7058" t="s">
        <v>22</v>
      </c>
      <c r="N7058" t="str">
        <f>IF(M7058="", "", IFERROR(VLOOKUP(M7058, Data!$A$1:$B$5, 2, 0), "Unkown fuel"))</f>
        <v>very harmful</v>
      </c>
      <c r="O7058" t="s">
        <v>23</v>
      </c>
      <c r="P7058" t="s">
        <v>24</v>
      </c>
      <c r="Q7058" t="s">
        <v>33</v>
      </c>
      <c r="R7058" t="s">
        <v>183</v>
      </c>
      <c r="S7058">
        <v>1248</v>
      </c>
      <c r="T7058" t="s">
        <v>434</v>
      </c>
      <c r="U7058" t="s">
        <v>405</v>
      </c>
      <c r="V7058">
        <v>5</v>
      </c>
      <c r="W7058" t="s">
        <v>1179</v>
      </c>
    </row>
    <row r="7059" spans="1:23" x14ac:dyDescent="0.3">
      <c r="A7059">
        <v>7256</v>
      </c>
      <c r="B7059" t="s">
        <v>18</v>
      </c>
      <c r="C7059">
        <v>2003</v>
      </c>
      <c r="D7059">
        <f t="shared" ca="1" si="440"/>
        <v>20</v>
      </c>
      <c r="E7059" s="5">
        <v>145000</v>
      </c>
      <c r="F7059">
        <v>65000</v>
      </c>
      <c r="G7059" t="s">
        <v>38</v>
      </c>
      <c r="H7059" t="str">
        <f t="shared" si="441"/>
        <v>Central</v>
      </c>
      <c r="I7059" t="s">
        <v>70</v>
      </c>
      <c r="J7059" t="str">
        <f t="shared" si="442"/>
        <v>Texas</v>
      </c>
      <c r="K7059" t="s">
        <v>71</v>
      </c>
      <c r="L7059" t="str">
        <f t="shared" si="443"/>
        <v>Houston</v>
      </c>
      <c r="M7059" t="s">
        <v>41</v>
      </c>
      <c r="N7059" t="str">
        <f>IF(M7059="", "", IFERROR(VLOOKUP(M7059, Data!$A$1:$B$5, 2, 0), "Unkown fuel"))</f>
        <v>harmful</v>
      </c>
      <c r="O7059" t="s">
        <v>23</v>
      </c>
      <c r="P7059" t="s">
        <v>24</v>
      </c>
      <c r="Q7059" t="s">
        <v>42</v>
      </c>
      <c r="R7059" t="s">
        <v>85</v>
      </c>
      <c r="S7059">
        <v>998</v>
      </c>
      <c r="T7059" t="s">
        <v>67</v>
      </c>
      <c r="U7059" t="s">
        <v>141</v>
      </c>
      <c r="V7059">
        <v>5</v>
      </c>
      <c r="W7059" t="s">
        <v>1179</v>
      </c>
    </row>
    <row r="7060" spans="1:23" x14ac:dyDescent="0.3">
      <c r="A7060">
        <v>7257</v>
      </c>
      <c r="B7060" t="s">
        <v>109</v>
      </c>
      <c r="C7060">
        <v>2013</v>
      </c>
      <c r="D7060">
        <f t="shared" ca="1" si="440"/>
        <v>10</v>
      </c>
      <c r="E7060" s="5">
        <v>325000</v>
      </c>
      <c r="F7060">
        <v>100000</v>
      </c>
      <c r="G7060" t="s">
        <v>38</v>
      </c>
      <c r="H7060" t="str">
        <f t="shared" si="441"/>
        <v>Central</v>
      </c>
      <c r="I7060" t="s">
        <v>70</v>
      </c>
      <c r="J7060" t="str">
        <f t="shared" si="442"/>
        <v>Texas</v>
      </c>
      <c r="K7060" t="s">
        <v>71</v>
      </c>
      <c r="L7060" t="str">
        <f t="shared" si="443"/>
        <v>Houston</v>
      </c>
      <c r="M7060" t="s">
        <v>22</v>
      </c>
      <c r="N7060" t="str">
        <f>IF(M7060="", "", IFERROR(VLOOKUP(M7060, Data!$A$1:$B$5, 2, 0), "Unkown fuel"))</f>
        <v>very harmful</v>
      </c>
      <c r="O7060" t="s">
        <v>23</v>
      </c>
      <c r="P7060" t="s">
        <v>24</v>
      </c>
      <c r="Q7060" t="s">
        <v>25</v>
      </c>
      <c r="R7060" t="s">
        <v>659</v>
      </c>
      <c r="S7060">
        <v>1248</v>
      </c>
      <c r="T7060" t="s">
        <v>108</v>
      </c>
      <c r="U7060" t="s">
        <v>209</v>
      </c>
      <c r="V7060">
        <v>5</v>
      </c>
      <c r="W7060" t="s">
        <v>1179</v>
      </c>
    </row>
    <row r="7061" spans="1:23" x14ac:dyDescent="0.3">
      <c r="A7061">
        <v>7258</v>
      </c>
      <c r="B7061" t="s">
        <v>88</v>
      </c>
      <c r="C7061">
        <v>2017</v>
      </c>
      <c r="D7061">
        <f t="shared" ca="1" si="440"/>
        <v>6</v>
      </c>
      <c r="E7061" s="5">
        <v>660000</v>
      </c>
      <c r="F7061">
        <v>60000</v>
      </c>
      <c r="G7061" t="s">
        <v>38</v>
      </c>
      <c r="H7061" t="str">
        <f t="shared" si="441"/>
        <v>Central</v>
      </c>
      <c r="I7061" t="s">
        <v>70</v>
      </c>
      <c r="J7061" t="str">
        <f t="shared" si="442"/>
        <v>Texas</v>
      </c>
      <c r="K7061" t="s">
        <v>71</v>
      </c>
      <c r="L7061" t="str">
        <f t="shared" si="443"/>
        <v>Houston</v>
      </c>
      <c r="M7061" t="s">
        <v>22</v>
      </c>
      <c r="N7061" t="str">
        <f>IF(M7061="", "", IFERROR(VLOOKUP(M7061, Data!$A$1:$B$5, 2, 0), "Unkown fuel"))</f>
        <v>very harmful</v>
      </c>
      <c r="O7061" t="s">
        <v>23</v>
      </c>
      <c r="P7061" t="s">
        <v>24</v>
      </c>
      <c r="Q7061" t="s">
        <v>33</v>
      </c>
      <c r="R7061" t="s">
        <v>982</v>
      </c>
      <c r="S7061">
        <v>1493</v>
      </c>
      <c r="T7061" t="s">
        <v>458</v>
      </c>
      <c r="U7061" t="s">
        <v>490</v>
      </c>
      <c r="V7061">
        <v>7</v>
      </c>
      <c r="W7061" t="s">
        <v>1179</v>
      </c>
    </row>
    <row r="7062" spans="1:23" x14ac:dyDescent="0.3">
      <c r="A7062">
        <v>7259</v>
      </c>
      <c r="B7062" t="s">
        <v>69</v>
      </c>
      <c r="C7062">
        <v>2014</v>
      </c>
      <c r="D7062">
        <f t="shared" ca="1" si="440"/>
        <v>9</v>
      </c>
      <c r="E7062" s="5">
        <v>310000</v>
      </c>
      <c r="F7062">
        <v>90000</v>
      </c>
      <c r="G7062" t="s">
        <v>38</v>
      </c>
      <c r="H7062" t="str">
        <f t="shared" si="441"/>
        <v>Central</v>
      </c>
      <c r="I7062" t="s">
        <v>1055</v>
      </c>
      <c r="J7062" t="str">
        <f t="shared" si="442"/>
        <v>Indiana</v>
      </c>
      <c r="K7062" t="s">
        <v>2438</v>
      </c>
      <c r="L7062" t="str">
        <f t="shared" si="443"/>
        <v>Hammond</v>
      </c>
      <c r="M7062" t="s">
        <v>22</v>
      </c>
      <c r="N7062" t="str">
        <f>IF(M7062="", "", IFERROR(VLOOKUP(M7062, Data!$A$1:$B$5, 2, 0), "Unkown fuel"))</f>
        <v>very harmful</v>
      </c>
      <c r="O7062" t="s">
        <v>23</v>
      </c>
      <c r="P7062" t="s">
        <v>24</v>
      </c>
      <c r="Q7062" t="s">
        <v>33</v>
      </c>
      <c r="R7062" t="s">
        <v>603</v>
      </c>
      <c r="S7062">
        <v>1399</v>
      </c>
      <c r="T7062" t="s">
        <v>86</v>
      </c>
      <c r="U7062" t="s">
        <v>74</v>
      </c>
      <c r="V7062">
        <v>5</v>
      </c>
      <c r="W7062" t="s">
        <v>1179</v>
      </c>
    </row>
    <row r="7063" spans="1:23" x14ac:dyDescent="0.3">
      <c r="A7063">
        <v>7260</v>
      </c>
      <c r="B7063" t="s">
        <v>88</v>
      </c>
      <c r="C7063">
        <v>2008</v>
      </c>
      <c r="D7063">
        <f t="shared" ca="1" si="440"/>
        <v>15</v>
      </c>
      <c r="E7063" s="5">
        <v>250000</v>
      </c>
      <c r="F7063">
        <v>200000</v>
      </c>
      <c r="G7063" t="s">
        <v>38</v>
      </c>
      <c r="H7063" t="str">
        <f t="shared" si="441"/>
        <v>Central</v>
      </c>
      <c r="I7063" t="s">
        <v>1055</v>
      </c>
      <c r="J7063" t="str">
        <f t="shared" si="442"/>
        <v>Indiana</v>
      </c>
      <c r="K7063" t="s">
        <v>2438</v>
      </c>
      <c r="L7063" t="str">
        <f t="shared" si="443"/>
        <v>Hammond</v>
      </c>
      <c r="M7063" t="s">
        <v>22</v>
      </c>
      <c r="N7063" t="str">
        <f>IF(M7063="", "", IFERROR(VLOOKUP(M7063, Data!$A$1:$B$5, 2, 0), "Unkown fuel"))</f>
        <v>very harmful</v>
      </c>
      <c r="O7063" t="s">
        <v>23</v>
      </c>
      <c r="P7063" t="s">
        <v>24</v>
      </c>
      <c r="Q7063" t="s">
        <v>25</v>
      </c>
      <c r="R7063" t="s">
        <v>363</v>
      </c>
      <c r="S7063">
        <v>2523</v>
      </c>
      <c r="T7063" t="s">
        <v>486</v>
      </c>
      <c r="U7063" t="s">
        <v>487</v>
      </c>
      <c r="V7063">
        <v>7</v>
      </c>
      <c r="W7063" t="s">
        <v>1179</v>
      </c>
    </row>
    <row r="7064" spans="1:23" x14ac:dyDescent="0.3">
      <c r="A7064">
        <v>7261</v>
      </c>
      <c r="B7064" t="s">
        <v>69</v>
      </c>
      <c r="C7064">
        <v>2014</v>
      </c>
      <c r="D7064">
        <f t="shared" ca="1" si="440"/>
        <v>9</v>
      </c>
      <c r="E7064" s="5">
        <v>330000</v>
      </c>
      <c r="F7064">
        <v>100000</v>
      </c>
      <c r="G7064" t="s">
        <v>38</v>
      </c>
      <c r="H7064" t="str">
        <f t="shared" si="441"/>
        <v>Central</v>
      </c>
      <c r="I7064" t="s">
        <v>1055</v>
      </c>
      <c r="J7064" t="str">
        <f t="shared" si="442"/>
        <v>Indiana</v>
      </c>
      <c r="K7064" t="s">
        <v>2438</v>
      </c>
      <c r="L7064" t="str">
        <f t="shared" si="443"/>
        <v>Hammond</v>
      </c>
      <c r="M7064" t="s">
        <v>22</v>
      </c>
      <c r="N7064" t="str">
        <f>IF(M7064="", "", IFERROR(VLOOKUP(M7064, Data!$A$1:$B$5, 2, 0), "Unkown fuel"))</f>
        <v>very harmful</v>
      </c>
      <c r="O7064" t="s">
        <v>23</v>
      </c>
      <c r="P7064" t="s">
        <v>24</v>
      </c>
      <c r="Q7064" t="s">
        <v>33</v>
      </c>
      <c r="R7064" t="s">
        <v>603</v>
      </c>
      <c r="S7064">
        <v>1399</v>
      </c>
      <c r="T7064" t="s">
        <v>86</v>
      </c>
      <c r="U7064" t="s">
        <v>74</v>
      </c>
      <c r="V7064">
        <v>5</v>
      </c>
      <c r="W7064" t="s">
        <v>1179</v>
      </c>
    </row>
    <row r="7065" spans="1:23" x14ac:dyDescent="0.3">
      <c r="A7065">
        <v>7262</v>
      </c>
      <c r="B7065" t="s">
        <v>69</v>
      </c>
      <c r="C7065">
        <v>2012</v>
      </c>
      <c r="D7065">
        <f t="shared" ca="1" si="440"/>
        <v>11</v>
      </c>
      <c r="E7065" s="5">
        <v>250000</v>
      </c>
      <c r="F7065">
        <v>80000</v>
      </c>
      <c r="G7065" t="s">
        <v>38</v>
      </c>
      <c r="H7065" t="str">
        <f t="shared" si="441"/>
        <v>Central</v>
      </c>
      <c r="I7065" t="s">
        <v>1055</v>
      </c>
      <c r="J7065" t="str">
        <f t="shared" si="442"/>
        <v>Indiana</v>
      </c>
      <c r="K7065" t="s">
        <v>2439</v>
      </c>
      <c r="L7065" t="str">
        <f t="shared" si="443"/>
        <v>Greenwood</v>
      </c>
      <c r="M7065" t="s">
        <v>22</v>
      </c>
      <c r="N7065" t="str">
        <f>IF(M7065="", "", IFERROR(VLOOKUP(M7065, Data!$A$1:$B$5, 2, 0), "Unkown fuel"))</f>
        <v>very harmful</v>
      </c>
      <c r="O7065" t="s">
        <v>23</v>
      </c>
      <c r="P7065" t="s">
        <v>24</v>
      </c>
      <c r="Q7065" t="s">
        <v>33</v>
      </c>
      <c r="R7065" t="s">
        <v>72</v>
      </c>
      <c r="S7065">
        <v>1399</v>
      </c>
      <c r="T7065" t="s">
        <v>388</v>
      </c>
      <c r="U7065" t="s">
        <v>74</v>
      </c>
      <c r="V7065">
        <v>5</v>
      </c>
      <c r="W7065" t="s">
        <v>1179</v>
      </c>
    </row>
    <row r="7066" spans="1:23" x14ac:dyDescent="0.3">
      <c r="A7066">
        <v>7263</v>
      </c>
      <c r="B7066" t="s">
        <v>88</v>
      </c>
      <c r="C7066">
        <v>2017</v>
      </c>
      <c r="D7066">
        <f t="shared" ca="1" si="440"/>
        <v>6</v>
      </c>
      <c r="E7066" s="5">
        <v>650000</v>
      </c>
      <c r="F7066">
        <v>60000</v>
      </c>
      <c r="G7066" t="s">
        <v>38</v>
      </c>
      <c r="H7066" t="str">
        <f t="shared" si="441"/>
        <v>Central</v>
      </c>
      <c r="I7066" t="s">
        <v>1055</v>
      </c>
      <c r="J7066" t="str">
        <f t="shared" si="442"/>
        <v>Indiana</v>
      </c>
      <c r="K7066" t="s">
        <v>2439</v>
      </c>
      <c r="L7066" t="str">
        <f t="shared" si="443"/>
        <v>Greenwood</v>
      </c>
      <c r="M7066" t="s">
        <v>22</v>
      </c>
      <c r="N7066" t="str">
        <f>IF(M7066="", "", IFERROR(VLOOKUP(M7066, Data!$A$1:$B$5, 2, 0), "Unkown fuel"))</f>
        <v>very harmful</v>
      </c>
      <c r="O7066" t="s">
        <v>23</v>
      </c>
      <c r="P7066" t="s">
        <v>154</v>
      </c>
      <c r="Q7066" t="s">
        <v>25</v>
      </c>
      <c r="R7066" t="s">
        <v>803</v>
      </c>
      <c r="S7066">
        <v>1493</v>
      </c>
      <c r="T7066" t="s">
        <v>171</v>
      </c>
      <c r="U7066" t="s">
        <v>445</v>
      </c>
      <c r="V7066">
        <v>7</v>
      </c>
      <c r="W7066" t="s">
        <v>1179</v>
      </c>
    </row>
    <row r="7067" spans="1:23" x14ac:dyDescent="0.3">
      <c r="A7067">
        <v>7264</v>
      </c>
      <c r="B7067" t="s">
        <v>18</v>
      </c>
      <c r="C7067">
        <v>2016</v>
      </c>
      <c r="D7067">
        <f t="shared" ca="1" si="440"/>
        <v>7</v>
      </c>
      <c r="E7067" s="5">
        <v>305000</v>
      </c>
      <c r="F7067">
        <v>40000</v>
      </c>
      <c r="G7067" t="s">
        <v>38</v>
      </c>
      <c r="H7067" t="str">
        <f t="shared" si="441"/>
        <v>Central</v>
      </c>
      <c r="I7067" t="s">
        <v>1055</v>
      </c>
      <c r="J7067" t="str">
        <f t="shared" si="442"/>
        <v>Indiana</v>
      </c>
      <c r="K7067" t="s">
        <v>2438</v>
      </c>
      <c r="L7067" t="str">
        <f t="shared" si="443"/>
        <v>Hammond</v>
      </c>
      <c r="M7067" t="s">
        <v>41</v>
      </c>
      <c r="N7067" t="str">
        <f>IF(M7067="", "", IFERROR(VLOOKUP(M7067, Data!$A$1:$B$5, 2, 0), "Unkown fuel"))</f>
        <v>harmful</v>
      </c>
      <c r="O7067" t="s">
        <v>23</v>
      </c>
      <c r="P7067" t="s">
        <v>24</v>
      </c>
      <c r="Q7067" t="s">
        <v>25</v>
      </c>
      <c r="R7067" t="s">
        <v>140</v>
      </c>
      <c r="S7067">
        <v>998</v>
      </c>
      <c r="T7067" t="s">
        <v>166</v>
      </c>
      <c r="U7067" t="s">
        <v>141</v>
      </c>
      <c r="V7067">
        <v>5</v>
      </c>
      <c r="W7067" t="s">
        <v>1179</v>
      </c>
    </row>
    <row r="7068" spans="1:23" x14ac:dyDescent="0.3">
      <c r="A7068">
        <v>7265</v>
      </c>
      <c r="B7068" t="s">
        <v>18</v>
      </c>
      <c r="C7068">
        <v>2015</v>
      </c>
      <c r="D7068">
        <f t="shared" ca="1" si="440"/>
        <v>8</v>
      </c>
      <c r="E7068" s="5">
        <v>600000</v>
      </c>
      <c r="F7068">
        <v>50000</v>
      </c>
      <c r="G7068" t="s">
        <v>38</v>
      </c>
      <c r="H7068" t="str">
        <f t="shared" si="441"/>
        <v>Central</v>
      </c>
      <c r="I7068" t="s">
        <v>1055</v>
      </c>
      <c r="J7068" t="str">
        <f t="shared" si="442"/>
        <v>Indiana</v>
      </c>
      <c r="K7068" t="s">
        <v>2438</v>
      </c>
      <c r="L7068" t="str">
        <f t="shared" si="443"/>
        <v>Hammond</v>
      </c>
      <c r="M7068" t="s">
        <v>22</v>
      </c>
      <c r="N7068" t="str">
        <f>IF(M7068="", "", IFERROR(VLOOKUP(M7068, Data!$A$1:$B$5, 2, 0), "Unkown fuel"))</f>
        <v>very harmful</v>
      </c>
      <c r="O7068" t="s">
        <v>23</v>
      </c>
      <c r="P7068" t="s">
        <v>24</v>
      </c>
      <c r="Q7068" t="s">
        <v>25</v>
      </c>
      <c r="R7068" t="s">
        <v>354</v>
      </c>
      <c r="S7068">
        <v>1248</v>
      </c>
      <c r="T7068" t="s">
        <v>94</v>
      </c>
      <c r="U7068" t="s">
        <v>95</v>
      </c>
      <c r="V7068">
        <v>5</v>
      </c>
      <c r="W7068" t="s">
        <v>1179</v>
      </c>
    </row>
    <row r="7069" spans="1:23" x14ac:dyDescent="0.3">
      <c r="A7069">
        <v>7266</v>
      </c>
      <c r="B7069" t="s">
        <v>18</v>
      </c>
      <c r="C7069">
        <v>2015</v>
      </c>
      <c r="D7069">
        <f t="shared" ca="1" si="440"/>
        <v>8</v>
      </c>
      <c r="E7069" s="5">
        <v>280000</v>
      </c>
      <c r="F7069">
        <v>110000</v>
      </c>
      <c r="G7069" t="s">
        <v>19</v>
      </c>
      <c r="H7069" t="str">
        <f t="shared" si="441"/>
        <v>East</v>
      </c>
      <c r="I7069" t="s">
        <v>912</v>
      </c>
      <c r="J7069" t="str">
        <f t="shared" si="442"/>
        <v>Ohio</v>
      </c>
      <c r="K7069" t="s">
        <v>2440</v>
      </c>
      <c r="L7069" t="str">
        <f t="shared" si="443"/>
        <v>Elyria</v>
      </c>
      <c r="M7069" t="s">
        <v>41</v>
      </c>
      <c r="N7069" t="str">
        <f>IF(M7069="", "", IFERROR(VLOOKUP(M7069, Data!$A$1:$B$5, 2, 0), "Unkown fuel"))</f>
        <v>harmful</v>
      </c>
      <c r="O7069" t="s">
        <v>23</v>
      </c>
      <c r="P7069" t="s">
        <v>24</v>
      </c>
      <c r="Q7069" t="s">
        <v>25</v>
      </c>
      <c r="R7069" t="s">
        <v>226</v>
      </c>
      <c r="S7069">
        <v>998</v>
      </c>
      <c r="T7069" t="s">
        <v>244</v>
      </c>
      <c r="U7069" t="s">
        <v>141</v>
      </c>
      <c r="V7069">
        <v>5</v>
      </c>
      <c r="W7069" t="s">
        <v>1179</v>
      </c>
    </row>
    <row r="7070" spans="1:23" x14ac:dyDescent="0.3">
      <c r="A7070">
        <v>7267</v>
      </c>
      <c r="B7070" t="s">
        <v>109</v>
      </c>
      <c r="C7070">
        <v>2011</v>
      </c>
      <c r="D7070">
        <f t="shared" ca="1" si="440"/>
        <v>12</v>
      </c>
      <c r="E7070" s="5">
        <v>153000</v>
      </c>
      <c r="F7070">
        <v>50000</v>
      </c>
      <c r="G7070" t="s">
        <v>19</v>
      </c>
      <c r="H7070" t="str">
        <f t="shared" si="441"/>
        <v>East</v>
      </c>
      <c r="I7070" t="s">
        <v>912</v>
      </c>
      <c r="J7070" t="str">
        <f t="shared" si="442"/>
        <v>Ohio</v>
      </c>
      <c r="K7070" t="s">
        <v>1967</v>
      </c>
      <c r="L7070" t="str">
        <f t="shared" si="443"/>
        <v>Euclid</v>
      </c>
      <c r="M7070" t="s">
        <v>22</v>
      </c>
      <c r="N7070" t="str">
        <f>IF(M7070="", "", IFERROR(VLOOKUP(M7070, Data!$A$1:$B$5, 2, 0), "Unkown fuel"))</f>
        <v>very harmful</v>
      </c>
      <c r="O7070" t="s">
        <v>23</v>
      </c>
      <c r="P7070" t="s">
        <v>24</v>
      </c>
      <c r="Q7070" t="s">
        <v>33</v>
      </c>
      <c r="R7070" t="s">
        <v>840</v>
      </c>
      <c r="S7070">
        <v>1396</v>
      </c>
      <c r="T7070" t="s">
        <v>458</v>
      </c>
      <c r="U7070" t="s">
        <v>472</v>
      </c>
      <c r="V7070">
        <v>5</v>
      </c>
      <c r="W7070" t="s">
        <v>1179</v>
      </c>
    </row>
    <row r="7071" spans="1:23" x14ac:dyDescent="0.3">
      <c r="A7071">
        <v>7268</v>
      </c>
      <c r="B7071" t="s">
        <v>88</v>
      </c>
      <c r="C7071">
        <v>2018</v>
      </c>
      <c r="D7071">
        <f t="shared" ca="1" si="440"/>
        <v>5</v>
      </c>
      <c r="E7071" s="5">
        <v>700000</v>
      </c>
      <c r="F7071">
        <v>30000</v>
      </c>
      <c r="G7071" t="s">
        <v>19</v>
      </c>
      <c r="H7071" t="str">
        <f t="shared" si="441"/>
        <v>East</v>
      </c>
      <c r="I7071" t="s">
        <v>912</v>
      </c>
      <c r="J7071" t="str">
        <f t="shared" si="442"/>
        <v>Ohio</v>
      </c>
      <c r="K7071" t="s">
        <v>2440</v>
      </c>
      <c r="L7071" t="str">
        <f t="shared" si="443"/>
        <v>Elyria</v>
      </c>
      <c r="M7071" t="s">
        <v>22</v>
      </c>
      <c r="N7071" t="str">
        <f>IF(M7071="", "", IFERROR(VLOOKUP(M7071, Data!$A$1:$B$5, 2, 0), "Unkown fuel"))</f>
        <v>very harmful</v>
      </c>
      <c r="O7071" t="s">
        <v>23</v>
      </c>
      <c r="P7071" t="s">
        <v>24</v>
      </c>
      <c r="Q7071" t="s">
        <v>25</v>
      </c>
      <c r="R7071" t="s">
        <v>623</v>
      </c>
      <c r="S7071">
        <v>1493</v>
      </c>
      <c r="T7071" t="s">
        <v>171</v>
      </c>
      <c r="U7071" t="s">
        <v>445</v>
      </c>
      <c r="V7071">
        <v>7</v>
      </c>
      <c r="W7071" t="s">
        <v>1179</v>
      </c>
    </row>
    <row r="7072" spans="1:23" x14ac:dyDescent="0.3">
      <c r="A7072">
        <v>7269</v>
      </c>
      <c r="B7072" t="s">
        <v>75</v>
      </c>
      <c r="C7072">
        <v>2017</v>
      </c>
      <c r="D7072">
        <f t="shared" ca="1" si="440"/>
        <v>6</v>
      </c>
      <c r="E7072" s="5">
        <v>325000</v>
      </c>
      <c r="F7072">
        <v>40000</v>
      </c>
      <c r="G7072" t="s">
        <v>19</v>
      </c>
      <c r="H7072" t="str">
        <f t="shared" si="441"/>
        <v>East</v>
      </c>
      <c r="I7072" t="s">
        <v>912</v>
      </c>
      <c r="J7072" t="str">
        <f t="shared" si="442"/>
        <v>Ohio</v>
      </c>
      <c r="K7072" t="s">
        <v>2440</v>
      </c>
      <c r="L7072" t="str">
        <f t="shared" si="443"/>
        <v>Elyria</v>
      </c>
      <c r="M7072" t="s">
        <v>41</v>
      </c>
      <c r="N7072" t="str">
        <f>IF(M7072="", "", IFERROR(VLOOKUP(M7072, Data!$A$1:$B$5, 2, 0), "Unkown fuel"))</f>
        <v>harmful</v>
      </c>
      <c r="O7072" t="s">
        <v>23</v>
      </c>
      <c r="P7072" t="s">
        <v>24</v>
      </c>
      <c r="Q7072" t="s">
        <v>25</v>
      </c>
      <c r="R7072" t="s">
        <v>427</v>
      </c>
      <c r="S7072">
        <v>799</v>
      </c>
      <c r="T7072" t="s">
        <v>428</v>
      </c>
      <c r="U7072" t="s">
        <v>429</v>
      </c>
      <c r="V7072">
        <v>5</v>
      </c>
      <c r="W7072" t="s">
        <v>1179</v>
      </c>
    </row>
    <row r="7073" spans="1:23" x14ac:dyDescent="0.3">
      <c r="A7073">
        <v>7270</v>
      </c>
      <c r="B7073" t="s">
        <v>18</v>
      </c>
      <c r="C7073">
        <v>2016</v>
      </c>
      <c r="D7073">
        <f t="shared" ca="1" si="440"/>
        <v>7</v>
      </c>
      <c r="E7073" s="5">
        <v>305000</v>
      </c>
      <c r="F7073">
        <v>40000</v>
      </c>
      <c r="G7073" t="s">
        <v>19</v>
      </c>
      <c r="H7073" t="str">
        <f t="shared" si="441"/>
        <v>East</v>
      </c>
      <c r="I7073" t="s">
        <v>912</v>
      </c>
      <c r="J7073" t="str">
        <f t="shared" si="442"/>
        <v>Ohio</v>
      </c>
      <c r="K7073" t="s">
        <v>2440</v>
      </c>
      <c r="L7073" t="str">
        <f t="shared" si="443"/>
        <v>Elyria</v>
      </c>
      <c r="M7073" t="s">
        <v>41</v>
      </c>
      <c r="N7073" t="str">
        <f>IF(M7073="", "", IFERROR(VLOOKUP(M7073, Data!$A$1:$B$5, 2, 0), "Unkown fuel"))</f>
        <v>harmful</v>
      </c>
      <c r="O7073" t="s">
        <v>23</v>
      </c>
      <c r="P7073" t="s">
        <v>24</v>
      </c>
      <c r="Q7073" t="s">
        <v>25</v>
      </c>
      <c r="R7073" t="s">
        <v>140</v>
      </c>
      <c r="S7073">
        <v>998</v>
      </c>
      <c r="T7073" t="s">
        <v>166</v>
      </c>
      <c r="U7073" t="s">
        <v>141</v>
      </c>
      <c r="V7073">
        <v>5</v>
      </c>
      <c r="W7073" t="s">
        <v>1179</v>
      </c>
    </row>
    <row r="7074" spans="1:23" x14ac:dyDescent="0.3">
      <c r="A7074">
        <v>7271</v>
      </c>
      <c r="B7074" t="s">
        <v>18</v>
      </c>
      <c r="C7074">
        <v>2006</v>
      </c>
      <c r="D7074">
        <f t="shared" ca="1" si="440"/>
        <v>17</v>
      </c>
      <c r="E7074" s="5">
        <v>155000</v>
      </c>
      <c r="F7074">
        <v>70000</v>
      </c>
      <c r="G7074" t="s">
        <v>19</v>
      </c>
      <c r="H7074" t="str">
        <f t="shared" si="441"/>
        <v>East</v>
      </c>
      <c r="I7074" t="s">
        <v>912</v>
      </c>
      <c r="J7074" t="str">
        <f t="shared" si="442"/>
        <v>Ohio</v>
      </c>
      <c r="K7074" t="s">
        <v>1967</v>
      </c>
      <c r="L7074" t="str">
        <f t="shared" si="443"/>
        <v>Euclid</v>
      </c>
      <c r="M7074" t="s">
        <v>41</v>
      </c>
      <c r="N7074" t="str">
        <f>IF(M7074="", "", IFERROR(VLOOKUP(M7074, Data!$A$1:$B$5, 2, 0), "Unkown fuel"))</f>
        <v>harmful</v>
      </c>
      <c r="O7074" t="s">
        <v>23</v>
      </c>
      <c r="P7074" t="s">
        <v>24</v>
      </c>
      <c r="Q7074" t="s">
        <v>33</v>
      </c>
      <c r="R7074" t="s">
        <v>50</v>
      </c>
      <c r="S7074">
        <v>796</v>
      </c>
      <c r="T7074" t="s">
        <v>63</v>
      </c>
      <c r="U7074" t="s">
        <v>64</v>
      </c>
      <c r="V7074">
        <v>4</v>
      </c>
      <c r="W7074" t="s">
        <v>1179</v>
      </c>
    </row>
    <row r="7075" spans="1:23" x14ac:dyDescent="0.3">
      <c r="A7075">
        <v>7272</v>
      </c>
      <c r="B7075" t="s">
        <v>18</v>
      </c>
      <c r="C7075">
        <v>2012</v>
      </c>
      <c r="D7075">
        <f t="shared" ca="1" si="440"/>
        <v>11</v>
      </c>
      <c r="E7075" s="5">
        <v>235000</v>
      </c>
      <c r="F7075">
        <v>80000</v>
      </c>
      <c r="G7075" t="s">
        <v>19</v>
      </c>
      <c r="H7075" t="str">
        <f t="shared" si="441"/>
        <v>East</v>
      </c>
      <c r="I7075" t="s">
        <v>912</v>
      </c>
      <c r="J7075" t="str">
        <f t="shared" si="442"/>
        <v>Ohio</v>
      </c>
      <c r="K7075" t="s">
        <v>2170</v>
      </c>
      <c r="L7075" t="str">
        <f t="shared" si="443"/>
        <v>Dublin</v>
      </c>
      <c r="M7075" t="s">
        <v>41</v>
      </c>
      <c r="N7075" t="str">
        <f>IF(M7075="", "", IFERROR(VLOOKUP(M7075, Data!$A$1:$B$5, 2, 0), "Unkown fuel"))</f>
        <v>harmful</v>
      </c>
      <c r="O7075" t="s">
        <v>23</v>
      </c>
      <c r="P7075" t="s">
        <v>24</v>
      </c>
      <c r="Q7075" t="s">
        <v>42</v>
      </c>
      <c r="R7075" t="s">
        <v>540</v>
      </c>
      <c r="S7075">
        <v>998</v>
      </c>
      <c r="T7075" t="s">
        <v>67</v>
      </c>
      <c r="U7075" t="s">
        <v>141</v>
      </c>
      <c r="V7075">
        <v>5</v>
      </c>
      <c r="W7075" t="s">
        <v>1179</v>
      </c>
    </row>
    <row r="7076" spans="1:23" x14ac:dyDescent="0.3">
      <c r="A7076">
        <v>7274</v>
      </c>
      <c r="B7076" t="s">
        <v>18</v>
      </c>
      <c r="C7076">
        <v>2016</v>
      </c>
      <c r="D7076">
        <f t="shared" ca="1" si="440"/>
        <v>7</v>
      </c>
      <c r="E7076" s="5">
        <v>500000</v>
      </c>
      <c r="F7076">
        <v>15000</v>
      </c>
      <c r="G7076" t="s">
        <v>19</v>
      </c>
      <c r="H7076" t="str">
        <f t="shared" si="441"/>
        <v>East</v>
      </c>
      <c r="I7076" t="s">
        <v>912</v>
      </c>
      <c r="J7076" t="str">
        <f t="shared" si="442"/>
        <v>Ohio</v>
      </c>
      <c r="K7076" t="s">
        <v>2170</v>
      </c>
      <c r="L7076" t="str">
        <f t="shared" si="443"/>
        <v>Dublin</v>
      </c>
      <c r="M7076" t="s">
        <v>41</v>
      </c>
      <c r="N7076" t="str">
        <f>IF(M7076="", "", IFERROR(VLOOKUP(M7076, Data!$A$1:$B$5, 2, 0), "Unkown fuel"))</f>
        <v>harmful</v>
      </c>
      <c r="O7076" t="s">
        <v>23</v>
      </c>
      <c r="P7076" t="s">
        <v>24</v>
      </c>
      <c r="Q7076" t="s">
        <v>25</v>
      </c>
      <c r="R7076" t="s">
        <v>389</v>
      </c>
      <c r="S7076">
        <v>1197</v>
      </c>
      <c r="T7076" t="s">
        <v>265</v>
      </c>
      <c r="U7076" t="s">
        <v>266</v>
      </c>
      <c r="V7076">
        <v>5</v>
      </c>
      <c r="W7076" t="s">
        <v>1179</v>
      </c>
    </row>
    <row r="7077" spans="1:23" x14ac:dyDescent="0.3">
      <c r="A7077">
        <v>7275</v>
      </c>
      <c r="B7077" t="s">
        <v>88</v>
      </c>
      <c r="C7077">
        <v>2004</v>
      </c>
      <c r="D7077">
        <f t="shared" ca="1" si="440"/>
        <v>19</v>
      </c>
      <c r="E7077" s="5">
        <v>120000</v>
      </c>
      <c r="F7077">
        <v>150000</v>
      </c>
      <c r="G7077" t="s">
        <v>19</v>
      </c>
      <c r="H7077" t="str">
        <f t="shared" si="441"/>
        <v>East</v>
      </c>
      <c r="I7077" t="s">
        <v>912</v>
      </c>
      <c r="J7077" t="str">
        <f t="shared" si="442"/>
        <v>Ohio</v>
      </c>
      <c r="K7077" t="s">
        <v>2440</v>
      </c>
      <c r="L7077" t="str">
        <f t="shared" si="443"/>
        <v>Elyria</v>
      </c>
      <c r="M7077" t="s">
        <v>22</v>
      </c>
      <c r="N7077" t="str">
        <f>IF(M7077="", "", IFERROR(VLOOKUP(M7077, Data!$A$1:$B$5, 2, 0), "Unkown fuel"))</f>
        <v>very harmful</v>
      </c>
      <c r="O7077" t="s">
        <v>23</v>
      </c>
      <c r="P7077" t="s">
        <v>24</v>
      </c>
      <c r="Q7077" t="s">
        <v>33</v>
      </c>
      <c r="R7077" t="s">
        <v>363</v>
      </c>
      <c r="S7077">
        <v>2523</v>
      </c>
      <c r="T7077" t="s">
        <v>486</v>
      </c>
      <c r="U7077" t="s">
        <v>487</v>
      </c>
      <c r="V7077">
        <v>7</v>
      </c>
      <c r="W7077" t="s">
        <v>1179</v>
      </c>
    </row>
    <row r="7078" spans="1:23" x14ac:dyDescent="0.3">
      <c r="A7078">
        <v>7277</v>
      </c>
      <c r="B7078" t="s">
        <v>30</v>
      </c>
      <c r="C7078">
        <v>2016</v>
      </c>
      <c r="D7078">
        <f t="shared" ca="1" si="440"/>
        <v>7</v>
      </c>
      <c r="E7078" s="5">
        <v>675000</v>
      </c>
      <c r="F7078">
        <v>88000</v>
      </c>
      <c r="G7078" t="s">
        <v>38</v>
      </c>
      <c r="H7078" t="str">
        <f t="shared" si="441"/>
        <v>Central</v>
      </c>
      <c r="I7078" t="s">
        <v>70</v>
      </c>
      <c r="J7078" t="str">
        <f t="shared" si="442"/>
        <v>Texas</v>
      </c>
      <c r="K7078" t="s">
        <v>1861</v>
      </c>
      <c r="L7078" t="str">
        <f t="shared" si="443"/>
        <v>Mesquite</v>
      </c>
      <c r="M7078" t="s">
        <v>22</v>
      </c>
      <c r="N7078" t="str">
        <f>IF(M7078="", "", IFERROR(VLOOKUP(M7078, Data!$A$1:$B$5, 2, 0), "Unkown fuel"))</f>
        <v>very harmful</v>
      </c>
      <c r="O7078" t="s">
        <v>158</v>
      </c>
      <c r="P7078" t="s">
        <v>154</v>
      </c>
      <c r="Q7078" t="s">
        <v>25</v>
      </c>
      <c r="R7078" t="s">
        <v>227</v>
      </c>
      <c r="S7078">
        <v>1498</v>
      </c>
      <c r="T7078" t="s">
        <v>35</v>
      </c>
      <c r="U7078" t="s">
        <v>36</v>
      </c>
      <c r="V7078">
        <v>5</v>
      </c>
      <c r="W7078" t="s">
        <v>1179</v>
      </c>
    </row>
    <row r="7079" spans="1:23" x14ac:dyDescent="0.3">
      <c r="A7079">
        <v>7278</v>
      </c>
      <c r="B7079" t="s">
        <v>65</v>
      </c>
      <c r="C7079">
        <v>2014</v>
      </c>
      <c r="D7079">
        <f t="shared" ca="1" si="440"/>
        <v>9</v>
      </c>
      <c r="E7079" s="5">
        <v>950000</v>
      </c>
      <c r="F7079">
        <v>80000</v>
      </c>
      <c r="G7079" t="s">
        <v>38</v>
      </c>
      <c r="H7079" t="str">
        <f t="shared" si="441"/>
        <v>Central</v>
      </c>
      <c r="I7079" t="s">
        <v>70</v>
      </c>
      <c r="J7079" t="str">
        <f t="shared" si="442"/>
        <v>Texas</v>
      </c>
      <c r="K7079" t="s">
        <v>1861</v>
      </c>
      <c r="L7079" t="str">
        <f t="shared" si="443"/>
        <v>Mesquite</v>
      </c>
      <c r="M7079" t="s">
        <v>22</v>
      </c>
      <c r="N7079" t="str">
        <f>IF(M7079="", "", IFERROR(VLOOKUP(M7079, Data!$A$1:$B$5, 2, 0), "Unkown fuel"))</f>
        <v>very harmful</v>
      </c>
      <c r="O7079" t="s">
        <v>158</v>
      </c>
      <c r="P7079" t="s">
        <v>24</v>
      </c>
      <c r="Q7079" t="s">
        <v>25</v>
      </c>
      <c r="R7079" t="s">
        <v>170</v>
      </c>
      <c r="S7079">
        <v>2494</v>
      </c>
      <c r="T7079" t="s">
        <v>190</v>
      </c>
      <c r="U7079" t="s">
        <v>191</v>
      </c>
      <c r="V7079">
        <v>7</v>
      </c>
      <c r="W7079" t="s">
        <v>1179</v>
      </c>
    </row>
    <row r="7080" spans="1:23" x14ac:dyDescent="0.3">
      <c r="A7080">
        <v>7279</v>
      </c>
      <c r="B7080" t="s">
        <v>88</v>
      </c>
      <c r="C7080">
        <v>2018</v>
      </c>
      <c r="D7080">
        <f t="shared" ca="1" si="440"/>
        <v>5</v>
      </c>
      <c r="E7080" s="5">
        <v>1051000</v>
      </c>
      <c r="F7080">
        <v>59865</v>
      </c>
      <c r="G7080" t="s">
        <v>38</v>
      </c>
      <c r="H7080" t="str">
        <f t="shared" si="441"/>
        <v>Central</v>
      </c>
      <c r="I7080" t="s">
        <v>70</v>
      </c>
      <c r="J7080" t="str">
        <f t="shared" si="442"/>
        <v>Texas</v>
      </c>
      <c r="K7080" t="s">
        <v>1861</v>
      </c>
      <c r="L7080" t="str">
        <f t="shared" si="443"/>
        <v>Mesquite</v>
      </c>
      <c r="M7080" t="s">
        <v>22</v>
      </c>
      <c r="N7080" t="str">
        <f>IF(M7080="", "", IFERROR(VLOOKUP(M7080, Data!$A$1:$B$5, 2, 0), "Unkown fuel"))</f>
        <v>very harmful</v>
      </c>
      <c r="O7080" t="s">
        <v>158</v>
      </c>
      <c r="P7080" t="s">
        <v>24</v>
      </c>
      <c r="Q7080" t="s">
        <v>25</v>
      </c>
      <c r="R7080" t="s">
        <v>282</v>
      </c>
      <c r="S7080">
        <v>2179</v>
      </c>
      <c r="T7080" t="s">
        <v>930</v>
      </c>
      <c r="U7080" t="s">
        <v>284</v>
      </c>
      <c r="V7080">
        <v>7</v>
      </c>
      <c r="W7080" t="s">
        <v>1179</v>
      </c>
    </row>
    <row r="7081" spans="1:23" x14ac:dyDescent="0.3">
      <c r="A7081">
        <v>7280</v>
      </c>
      <c r="B7081" t="s">
        <v>221</v>
      </c>
      <c r="C7081">
        <v>2016</v>
      </c>
      <c r="D7081">
        <f t="shared" ca="1" si="440"/>
        <v>7</v>
      </c>
      <c r="E7081" s="5">
        <v>591000</v>
      </c>
      <c r="F7081">
        <v>60000</v>
      </c>
      <c r="G7081" t="s">
        <v>38</v>
      </c>
      <c r="H7081" t="str">
        <f t="shared" si="441"/>
        <v>Central</v>
      </c>
      <c r="I7081" t="s">
        <v>70</v>
      </c>
      <c r="J7081" t="str">
        <f t="shared" si="442"/>
        <v>Texas</v>
      </c>
      <c r="K7081" t="s">
        <v>1861</v>
      </c>
      <c r="L7081" t="str">
        <f t="shared" si="443"/>
        <v>Mesquite</v>
      </c>
      <c r="M7081" t="s">
        <v>22</v>
      </c>
      <c r="N7081" t="str">
        <f>IF(M7081="", "", IFERROR(VLOOKUP(M7081, Data!$A$1:$B$5, 2, 0), "Unkown fuel"))</f>
        <v>very harmful</v>
      </c>
      <c r="O7081" t="s">
        <v>158</v>
      </c>
      <c r="P7081" t="s">
        <v>24</v>
      </c>
      <c r="Q7081" t="s">
        <v>25</v>
      </c>
      <c r="R7081" t="s">
        <v>2441</v>
      </c>
      <c r="S7081">
        <v>1498</v>
      </c>
      <c r="T7081" t="s">
        <v>364</v>
      </c>
      <c r="U7081" t="s">
        <v>2442</v>
      </c>
      <c r="V7081">
        <v>5</v>
      </c>
      <c r="W7081" t="s">
        <v>1179</v>
      </c>
    </row>
    <row r="7082" spans="1:23" x14ac:dyDescent="0.3">
      <c r="A7082">
        <v>7281</v>
      </c>
      <c r="B7082" t="s">
        <v>46</v>
      </c>
      <c r="C7082">
        <v>2015</v>
      </c>
      <c r="D7082">
        <f t="shared" ca="1" si="440"/>
        <v>8</v>
      </c>
      <c r="E7082" s="5">
        <v>585000</v>
      </c>
      <c r="F7082">
        <v>72000</v>
      </c>
      <c r="G7082" t="s">
        <v>38</v>
      </c>
      <c r="H7082" t="str">
        <f t="shared" si="441"/>
        <v>Central</v>
      </c>
      <c r="I7082" t="s">
        <v>1100</v>
      </c>
      <c r="J7082" t="str">
        <f t="shared" si="442"/>
        <v>Missouri</v>
      </c>
      <c r="K7082" t="s">
        <v>2018</v>
      </c>
      <c r="L7082" t="str">
        <f t="shared" si="443"/>
        <v>Saint Peters</v>
      </c>
      <c r="M7082" t="s">
        <v>22</v>
      </c>
      <c r="N7082" t="str">
        <f>IF(M7082="", "", IFERROR(VLOOKUP(M7082, Data!$A$1:$B$5, 2, 0), "Unkown fuel"))</f>
        <v>very harmful</v>
      </c>
      <c r="O7082" t="s">
        <v>158</v>
      </c>
      <c r="P7082" t="s">
        <v>24</v>
      </c>
      <c r="Q7082" t="s">
        <v>25</v>
      </c>
      <c r="R7082" t="s">
        <v>99</v>
      </c>
      <c r="S7082">
        <v>1396</v>
      </c>
      <c r="T7082" t="s">
        <v>100</v>
      </c>
      <c r="U7082" t="s">
        <v>101</v>
      </c>
      <c r="V7082">
        <v>5</v>
      </c>
      <c r="W7082" t="s">
        <v>1179</v>
      </c>
    </row>
    <row r="7083" spans="1:23" x14ac:dyDescent="0.3">
      <c r="A7083">
        <v>7282</v>
      </c>
      <c r="B7083" t="s">
        <v>37</v>
      </c>
      <c r="C7083">
        <v>2017</v>
      </c>
      <c r="D7083">
        <f t="shared" ca="1" si="440"/>
        <v>6</v>
      </c>
      <c r="E7083" s="5">
        <v>1025000</v>
      </c>
      <c r="F7083">
        <v>68140</v>
      </c>
      <c r="G7083" t="s">
        <v>38</v>
      </c>
      <c r="H7083" t="str">
        <f t="shared" si="441"/>
        <v>Central</v>
      </c>
      <c r="I7083" t="s">
        <v>39</v>
      </c>
      <c r="J7083" t="str">
        <f t="shared" si="442"/>
        <v>Illinois</v>
      </c>
      <c r="K7083" t="s">
        <v>1123</v>
      </c>
      <c r="L7083" t="str">
        <f t="shared" si="443"/>
        <v>Romeoville</v>
      </c>
      <c r="M7083" t="s">
        <v>41</v>
      </c>
      <c r="N7083" t="str">
        <f>IF(M7083="", "", IFERROR(VLOOKUP(M7083, Data!$A$1:$B$5, 2, 0), "Unkown fuel"))</f>
        <v>harmful</v>
      </c>
      <c r="O7083" t="s">
        <v>158</v>
      </c>
      <c r="P7083" t="s">
        <v>154</v>
      </c>
      <c r="Q7083" t="s">
        <v>25</v>
      </c>
      <c r="R7083" t="s">
        <v>347</v>
      </c>
      <c r="S7083">
        <v>1497</v>
      </c>
      <c r="T7083" t="s">
        <v>348</v>
      </c>
      <c r="U7083" t="s">
        <v>161</v>
      </c>
      <c r="V7083">
        <v>5</v>
      </c>
      <c r="W7083" t="s">
        <v>1179</v>
      </c>
    </row>
    <row r="7084" spans="1:23" x14ac:dyDescent="0.3">
      <c r="A7084">
        <v>7283</v>
      </c>
      <c r="B7084" t="s">
        <v>18</v>
      </c>
      <c r="C7084">
        <v>2014</v>
      </c>
      <c r="D7084">
        <f t="shared" ca="1" si="440"/>
        <v>9</v>
      </c>
      <c r="E7084" s="5">
        <v>450000</v>
      </c>
      <c r="F7084">
        <v>53190</v>
      </c>
      <c r="G7084" t="s">
        <v>38</v>
      </c>
      <c r="H7084" t="str">
        <f t="shared" si="441"/>
        <v>Central</v>
      </c>
      <c r="I7084" t="s">
        <v>39</v>
      </c>
      <c r="J7084" t="str">
        <f t="shared" si="442"/>
        <v>Illinois</v>
      </c>
      <c r="K7084" t="s">
        <v>1897</v>
      </c>
      <c r="L7084" t="str">
        <f t="shared" si="443"/>
        <v>Saint Charles</v>
      </c>
      <c r="M7084" t="s">
        <v>22</v>
      </c>
      <c r="N7084" t="str">
        <f>IF(M7084="", "", IFERROR(VLOOKUP(M7084, Data!$A$1:$B$5, 2, 0), "Unkown fuel"))</f>
        <v>very harmful</v>
      </c>
      <c r="O7084" t="s">
        <v>158</v>
      </c>
      <c r="P7084" t="s">
        <v>24</v>
      </c>
      <c r="Q7084" t="s">
        <v>25</v>
      </c>
      <c r="R7084" t="s">
        <v>424</v>
      </c>
      <c r="S7084">
        <v>1248</v>
      </c>
      <c r="T7084" t="s">
        <v>27</v>
      </c>
      <c r="U7084" t="s">
        <v>28</v>
      </c>
      <c r="V7084">
        <v>5</v>
      </c>
      <c r="W7084" t="s">
        <v>1179</v>
      </c>
    </row>
    <row r="7085" spans="1:23" x14ac:dyDescent="0.3">
      <c r="A7085">
        <v>7284</v>
      </c>
      <c r="B7085" t="s">
        <v>46</v>
      </c>
      <c r="C7085">
        <v>2014</v>
      </c>
      <c r="D7085">
        <f t="shared" ca="1" si="440"/>
        <v>9</v>
      </c>
      <c r="E7085" s="5">
        <v>484999</v>
      </c>
      <c r="F7085">
        <v>70100</v>
      </c>
      <c r="G7085" t="s">
        <v>38</v>
      </c>
      <c r="H7085" t="str">
        <f t="shared" si="441"/>
        <v>Central</v>
      </c>
      <c r="I7085" t="s">
        <v>39</v>
      </c>
      <c r="J7085" t="str">
        <f t="shared" si="442"/>
        <v>Illinois</v>
      </c>
      <c r="K7085" t="s">
        <v>1042</v>
      </c>
      <c r="L7085" t="str">
        <f t="shared" si="443"/>
        <v>Rockford</v>
      </c>
      <c r="M7085" t="s">
        <v>22</v>
      </c>
      <c r="N7085" t="str">
        <f>IF(M7085="", "", IFERROR(VLOOKUP(M7085, Data!$A$1:$B$5, 2, 0), "Unkown fuel"))</f>
        <v>very harmful</v>
      </c>
      <c r="O7085" t="s">
        <v>158</v>
      </c>
      <c r="P7085" t="s">
        <v>24</v>
      </c>
      <c r="Q7085" t="s">
        <v>25</v>
      </c>
      <c r="R7085" t="s">
        <v>99</v>
      </c>
      <c r="S7085">
        <v>1396</v>
      </c>
      <c r="T7085" t="s">
        <v>100</v>
      </c>
      <c r="U7085" t="s">
        <v>101</v>
      </c>
      <c r="V7085">
        <v>5</v>
      </c>
      <c r="W7085" t="s">
        <v>1179</v>
      </c>
    </row>
    <row r="7086" spans="1:23" x14ac:dyDescent="0.3">
      <c r="A7086">
        <v>7285</v>
      </c>
      <c r="B7086" t="s">
        <v>37</v>
      </c>
      <c r="C7086">
        <v>2018</v>
      </c>
      <c r="D7086">
        <f t="shared" ca="1" si="440"/>
        <v>5</v>
      </c>
      <c r="E7086" s="5">
        <v>650000</v>
      </c>
      <c r="F7086">
        <v>47725</v>
      </c>
      <c r="G7086" t="s">
        <v>38</v>
      </c>
      <c r="H7086" t="str">
        <f t="shared" si="441"/>
        <v>Central</v>
      </c>
      <c r="I7086" t="s">
        <v>39</v>
      </c>
      <c r="J7086" t="str">
        <f t="shared" si="442"/>
        <v>Illinois</v>
      </c>
      <c r="K7086" t="s">
        <v>1897</v>
      </c>
      <c r="L7086" t="str">
        <f t="shared" si="443"/>
        <v>Saint Charles</v>
      </c>
      <c r="M7086" t="s">
        <v>22</v>
      </c>
      <c r="N7086" t="str">
        <f>IF(M7086="", "", IFERROR(VLOOKUP(M7086, Data!$A$1:$B$5, 2, 0), "Unkown fuel"))</f>
        <v>very harmful</v>
      </c>
      <c r="O7086" t="s">
        <v>158</v>
      </c>
      <c r="P7086" t="s">
        <v>24</v>
      </c>
      <c r="Q7086" t="s">
        <v>25</v>
      </c>
      <c r="R7086" t="s">
        <v>186</v>
      </c>
      <c r="S7086">
        <v>1498</v>
      </c>
      <c r="T7086" t="s">
        <v>105</v>
      </c>
      <c r="U7086" t="s">
        <v>95</v>
      </c>
      <c r="V7086">
        <v>5</v>
      </c>
      <c r="W7086" t="s">
        <v>1179</v>
      </c>
    </row>
    <row r="7087" spans="1:23" x14ac:dyDescent="0.3">
      <c r="A7087">
        <v>7286</v>
      </c>
      <c r="B7087" t="s">
        <v>18</v>
      </c>
      <c r="C7087">
        <v>2014</v>
      </c>
      <c r="D7087">
        <f t="shared" ca="1" si="440"/>
        <v>9</v>
      </c>
      <c r="E7087" s="5">
        <v>434999</v>
      </c>
      <c r="F7087">
        <v>70195</v>
      </c>
      <c r="G7087" t="s">
        <v>38</v>
      </c>
      <c r="H7087" t="str">
        <f t="shared" si="441"/>
        <v>Central</v>
      </c>
      <c r="I7087" t="s">
        <v>39</v>
      </c>
      <c r="J7087" t="str">
        <f t="shared" si="442"/>
        <v>Illinois</v>
      </c>
      <c r="K7087" t="s">
        <v>1123</v>
      </c>
      <c r="L7087" t="str">
        <f t="shared" si="443"/>
        <v>Romeoville</v>
      </c>
      <c r="M7087" t="s">
        <v>22</v>
      </c>
      <c r="N7087" t="str">
        <f>IF(M7087="", "", IFERROR(VLOOKUP(M7087, Data!$A$1:$B$5, 2, 0), "Unkown fuel"))</f>
        <v>very harmful</v>
      </c>
      <c r="O7087" t="s">
        <v>158</v>
      </c>
      <c r="P7087" t="s">
        <v>24</v>
      </c>
      <c r="Q7087" t="s">
        <v>33</v>
      </c>
      <c r="R7087" t="s">
        <v>424</v>
      </c>
      <c r="S7087">
        <v>1248</v>
      </c>
      <c r="T7087" t="s">
        <v>425</v>
      </c>
      <c r="U7087" t="s">
        <v>28</v>
      </c>
      <c r="V7087">
        <v>5</v>
      </c>
      <c r="W7087" t="s">
        <v>1179</v>
      </c>
    </row>
    <row r="7088" spans="1:23" x14ac:dyDescent="0.3">
      <c r="A7088">
        <v>7287</v>
      </c>
      <c r="B7088" t="s">
        <v>69</v>
      </c>
      <c r="C7088">
        <v>2011</v>
      </c>
      <c r="D7088">
        <f t="shared" ca="1" si="440"/>
        <v>12</v>
      </c>
      <c r="E7088" s="5">
        <v>195000</v>
      </c>
      <c r="F7088">
        <v>77395</v>
      </c>
      <c r="G7088" t="s">
        <v>38</v>
      </c>
      <c r="H7088" t="str">
        <f t="shared" si="441"/>
        <v>Central</v>
      </c>
      <c r="I7088" t="s">
        <v>39</v>
      </c>
      <c r="J7088" t="str">
        <f t="shared" si="442"/>
        <v>Illinois</v>
      </c>
      <c r="K7088" t="s">
        <v>1123</v>
      </c>
      <c r="L7088" t="str">
        <f t="shared" si="443"/>
        <v>Romeoville</v>
      </c>
      <c r="M7088" t="s">
        <v>22</v>
      </c>
      <c r="N7088" t="str">
        <f>IF(M7088="", "", IFERROR(VLOOKUP(M7088, Data!$A$1:$B$5, 2, 0), "Unkown fuel"))</f>
        <v>very harmful</v>
      </c>
      <c r="O7088" t="s">
        <v>158</v>
      </c>
      <c r="P7088" t="s">
        <v>24</v>
      </c>
      <c r="Q7088" t="s">
        <v>33</v>
      </c>
      <c r="R7088" t="s">
        <v>72</v>
      </c>
      <c r="S7088">
        <v>1399</v>
      </c>
      <c r="T7088" t="s">
        <v>388</v>
      </c>
      <c r="U7088" t="s">
        <v>74</v>
      </c>
      <c r="V7088">
        <v>5</v>
      </c>
      <c r="W7088" t="s">
        <v>1179</v>
      </c>
    </row>
    <row r="7089" spans="1:23" x14ac:dyDescent="0.3">
      <c r="A7089">
        <v>7288</v>
      </c>
      <c r="B7089" t="s">
        <v>88</v>
      </c>
      <c r="C7089">
        <v>2019</v>
      </c>
      <c r="D7089">
        <f t="shared" ca="1" si="440"/>
        <v>4</v>
      </c>
      <c r="E7089" s="5">
        <v>1000000</v>
      </c>
      <c r="F7089">
        <v>17000</v>
      </c>
      <c r="G7089" t="s">
        <v>38</v>
      </c>
      <c r="H7089" t="str">
        <f t="shared" si="441"/>
        <v>Central</v>
      </c>
      <c r="I7089" t="s">
        <v>39</v>
      </c>
      <c r="J7089" t="str">
        <f t="shared" si="442"/>
        <v>Illinois</v>
      </c>
      <c r="K7089" t="s">
        <v>1897</v>
      </c>
      <c r="L7089" t="str">
        <f t="shared" si="443"/>
        <v>Saint Charles</v>
      </c>
      <c r="M7089" t="s">
        <v>22</v>
      </c>
      <c r="N7089" t="str">
        <f>IF(M7089="", "", IFERROR(VLOOKUP(M7089, Data!$A$1:$B$5, 2, 0), "Unkown fuel"))</f>
        <v>very harmful</v>
      </c>
      <c r="O7089" t="s">
        <v>158</v>
      </c>
      <c r="P7089" t="s">
        <v>24</v>
      </c>
      <c r="Q7089" t="s">
        <v>25</v>
      </c>
      <c r="R7089" t="s">
        <v>60</v>
      </c>
      <c r="S7089">
        <v>1497</v>
      </c>
      <c r="T7089" t="s">
        <v>462</v>
      </c>
      <c r="U7089" t="s">
        <v>463</v>
      </c>
      <c r="V7089">
        <v>8</v>
      </c>
      <c r="W7089" t="s">
        <v>1179</v>
      </c>
    </row>
    <row r="7090" spans="1:23" x14ac:dyDescent="0.3">
      <c r="A7090">
        <v>7289</v>
      </c>
      <c r="B7090" t="s">
        <v>46</v>
      </c>
      <c r="C7090">
        <v>2013</v>
      </c>
      <c r="D7090">
        <f t="shared" ca="1" si="440"/>
        <v>10</v>
      </c>
      <c r="E7090" s="5">
        <v>650000</v>
      </c>
      <c r="F7090">
        <v>64000</v>
      </c>
      <c r="G7090" t="s">
        <v>38</v>
      </c>
      <c r="H7090" t="str">
        <f t="shared" si="441"/>
        <v>Central</v>
      </c>
      <c r="I7090" t="s">
        <v>39</v>
      </c>
      <c r="J7090" t="str">
        <f t="shared" si="442"/>
        <v>Illinois</v>
      </c>
      <c r="K7090" t="s">
        <v>1042</v>
      </c>
      <c r="L7090" t="str">
        <f t="shared" si="443"/>
        <v>Rockford</v>
      </c>
      <c r="M7090" t="s">
        <v>22</v>
      </c>
      <c r="N7090" t="str">
        <f>IF(M7090="", "", IFERROR(VLOOKUP(M7090, Data!$A$1:$B$5, 2, 0), "Unkown fuel"))</f>
        <v>very harmful</v>
      </c>
      <c r="O7090" t="s">
        <v>158</v>
      </c>
      <c r="P7090" t="s">
        <v>154</v>
      </c>
      <c r="Q7090" t="s">
        <v>25</v>
      </c>
      <c r="R7090" t="s">
        <v>2443</v>
      </c>
      <c r="S7090">
        <v>1498</v>
      </c>
      <c r="T7090" t="s">
        <v>606</v>
      </c>
      <c r="U7090" t="s">
        <v>576</v>
      </c>
      <c r="V7090">
        <v>5</v>
      </c>
      <c r="W7090" t="s">
        <v>1179</v>
      </c>
    </row>
    <row r="7091" spans="1:23" x14ac:dyDescent="0.3">
      <c r="A7091">
        <v>7290</v>
      </c>
      <c r="B7091" t="s">
        <v>120</v>
      </c>
      <c r="C7091">
        <v>2014</v>
      </c>
      <c r="D7091">
        <f t="shared" ca="1" si="440"/>
        <v>9</v>
      </c>
      <c r="E7091" s="5">
        <v>190000</v>
      </c>
      <c r="F7091">
        <v>74321</v>
      </c>
      <c r="G7091" t="s">
        <v>38</v>
      </c>
      <c r="H7091" t="str">
        <f t="shared" si="441"/>
        <v>Central</v>
      </c>
      <c r="I7091" t="s">
        <v>39</v>
      </c>
      <c r="J7091" t="str">
        <f t="shared" si="442"/>
        <v>Illinois</v>
      </c>
      <c r="K7091" t="s">
        <v>1042</v>
      </c>
      <c r="L7091" t="str">
        <f t="shared" si="443"/>
        <v>Rockford</v>
      </c>
      <c r="M7091" t="s">
        <v>22</v>
      </c>
      <c r="N7091" t="str">
        <f>IF(M7091="", "", IFERROR(VLOOKUP(M7091, Data!$A$1:$B$5, 2, 0), "Unkown fuel"))</f>
        <v>very harmful</v>
      </c>
      <c r="O7091" t="s">
        <v>158</v>
      </c>
      <c r="P7091" t="s">
        <v>24</v>
      </c>
      <c r="Q7091" t="s">
        <v>25</v>
      </c>
      <c r="R7091" t="s">
        <v>583</v>
      </c>
      <c r="S7091">
        <v>936</v>
      </c>
      <c r="T7091" t="s">
        <v>616</v>
      </c>
      <c r="U7091" t="s">
        <v>617</v>
      </c>
      <c r="V7091">
        <v>5</v>
      </c>
      <c r="W7091" t="s">
        <v>1179</v>
      </c>
    </row>
    <row r="7092" spans="1:23" x14ac:dyDescent="0.3">
      <c r="A7092">
        <v>7291</v>
      </c>
      <c r="B7092" t="s">
        <v>18</v>
      </c>
      <c r="C7092">
        <v>2013</v>
      </c>
      <c r="D7092">
        <f t="shared" ca="1" si="440"/>
        <v>10</v>
      </c>
      <c r="E7092" s="5">
        <v>409999</v>
      </c>
      <c r="F7092">
        <v>80235</v>
      </c>
      <c r="G7092" t="s">
        <v>38</v>
      </c>
      <c r="H7092" t="str">
        <f t="shared" si="441"/>
        <v>Central</v>
      </c>
      <c r="I7092" t="s">
        <v>39</v>
      </c>
      <c r="J7092" t="str">
        <f t="shared" si="442"/>
        <v>Illinois</v>
      </c>
      <c r="K7092" t="s">
        <v>1042</v>
      </c>
      <c r="L7092" t="str">
        <f t="shared" si="443"/>
        <v>Rockford</v>
      </c>
      <c r="M7092" t="s">
        <v>22</v>
      </c>
      <c r="N7092" t="str">
        <f>IF(M7092="", "", IFERROR(VLOOKUP(M7092, Data!$A$1:$B$5, 2, 0), "Unkown fuel"))</f>
        <v>very harmful</v>
      </c>
      <c r="O7092" t="s">
        <v>158</v>
      </c>
      <c r="P7092" t="s">
        <v>24</v>
      </c>
      <c r="Q7092" t="s">
        <v>33</v>
      </c>
      <c r="R7092" t="s">
        <v>424</v>
      </c>
      <c r="S7092">
        <v>1248</v>
      </c>
      <c r="T7092" t="s">
        <v>425</v>
      </c>
      <c r="U7092" t="s">
        <v>28</v>
      </c>
      <c r="V7092">
        <v>5</v>
      </c>
      <c r="W7092" t="s">
        <v>1179</v>
      </c>
    </row>
    <row r="7093" spans="1:23" x14ac:dyDescent="0.3">
      <c r="A7093">
        <v>7292</v>
      </c>
      <c r="B7093" t="s">
        <v>46</v>
      </c>
      <c r="C7093">
        <v>2016</v>
      </c>
      <c r="D7093">
        <f t="shared" ca="1" si="440"/>
        <v>7</v>
      </c>
      <c r="E7093" s="5">
        <v>1050000</v>
      </c>
      <c r="F7093">
        <v>77150</v>
      </c>
      <c r="G7093" t="s">
        <v>38</v>
      </c>
      <c r="H7093" t="str">
        <f t="shared" si="441"/>
        <v>Central</v>
      </c>
      <c r="I7093" t="s">
        <v>39</v>
      </c>
      <c r="J7093" t="str">
        <f t="shared" si="442"/>
        <v>Illinois</v>
      </c>
      <c r="K7093" t="s">
        <v>1123</v>
      </c>
      <c r="L7093" t="str">
        <f t="shared" si="443"/>
        <v>Romeoville</v>
      </c>
      <c r="M7093" t="s">
        <v>22</v>
      </c>
      <c r="N7093" t="str">
        <f>IF(M7093="", "", IFERROR(VLOOKUP(M7093, Data!$A$1:$B$5, 2, 0), "Unkown fuel"))</f>
        <v>very harmful</v>
      </c>
      <c r="O7093" t="s">
        <v>158</v>
      </c>
      <c r="P7093" t="s">
        <v>154</v>
      </c>
      <c r="Q7093" t="s">
        <v>25</v>
      </c>
      <c r="R7093" t="s">
        <v>313</v>
      </c>
      <c r="S7093">
        <v>1582</v>
      </c>
      <c r="T7093" t="s">
        <v>301</v>
      </c>
      <c r="U7093" t="s">
        <v>302</v>
      </c>
      <c r="V7093">
        <v>5</v>
      </c>
      <c r="W7093" t="s">
        <v>1179</v>
      </c>
    </row>
    <row r="7094" spans="1:23" x14ac:dyDescent="0.3">
      <c r="A7094">
        <v>7293</v>
      </c>
      <c r="B7094" t="s">
        <v>221</v>
      </c>
      <c r="C7094">
        <v>2015</v>
      </c>
      <c r="D7094">
        <f t="shared" ca="1" si="440"/>
        <v>8</v>
      </c>
      <c r="E7094" s="5">
        <v>651000</v>
      </c>
      <c r="F7094">
        <v>69000</v>
      </c>
      <c r="G7094" t="s">
        <v>38</v>
      </c>
      <c r="H7094" t="str">
        <f t="shared" si="441"/>
        <v>Central</v>
      </c>
      <c r="I7094" t="s">
        <v>39</v>
      </c>
      <c r="J7094" t="str">
        <f t="shared" si="442"/>
        <v>Illinois</v>
      </c>
      <c r="K7094" t="s">
        <v>1042</v>
      </c>
      <c r="L7094" t="str">
        <f t="shared" si="443"/>
        <v>Rockford</v>
      </c>
      <c r="M7094" t="s">
        <v>22</v>
      </c>
      <c r="N7094" t="str">
        <f>IF(M7094="", "", IFERROR(VLOOKUP(M7094, Data!$A$1:$B$5, 2, 0), "Unkown fuel"))</f>
        <v>very harmful</v>
      </c>
      <c r="O7094" t="s">
        <v>158</v>
      </c>
      <c r="P7094" t="s">
        <v>154</v>
      </c>
      <c r="Q7094" t="s">
        <v>25</v>
      </c>
      <c r="R7094" t="s">
        <v>1028</v>
      </c>
      <c r="S7094">
        <v>1498</v>
      </c>
      <c r="T7094" t="s">
        <v>1029</v>
      </c>
      <c r="U7094" t="s">
        <v>224</v>
      </c>
      <c r="V7094">
        <v>5</v>
      </c>
      <c r="W7094" t="s">
        <v>1179</v>
      </c>
    </row>
    <row r="7095" spans="1:23" x14ac:dyDescent="0.3">
      <c r="A7095">
        <v>7294</v>
      </c>
      <c r="B7095" t="s">
        <v>18</v>
      </c>
      <c r="C7095">
        <v>2015</v>
      </c>
      <c r="D7095">
        <f t="shared" ca="1" si="440"/>
        <v>8</v>
      </c>
      <c r="E7095" s="5">
        <v>650000</v>
      </c>
      <c r="F7095">
        <v>57000</v>
      </c>
      <c r="G7095" t="s">
        <v>38</v>
      </c>
      <c r="H7095" t="str">
        <f t="shared" si="441"/>
        <v>Central</v>
      </c>
      <c r="I7095" t="s">
        <v>39</v>
      </c>
      <c r="J7095" t="str">
        <f t="shared" si="442"/>
        <v>Illinois</v>
      </c>
      <c r="K7095" t="s">
        <v>2002</v>
      </c>
      <c r="L7095" t="str">
        <f t="shared" si="443"/>
        <v>Schaumburg</v>
      </c>
      <c r="M7095" t="s">
        <v>22</v>
      </c>
      <c r="N7095" t="str">
        <f>IF(M7095="", "", IFERROR(VLOOKUP(M7095, Data!$A$1:$B$5, 2, 0), "Unkown fuel"))</f>
        <v>very harmful</v>
      </c>
      <c r="O7095" t="s">
        <v>158</v>
      </c>
      <c r="P7095" t="s">
        <v>24</v>
      </c>
      <c r="Q7095" t="s">
        <v>25</v>
      </c>
      <c r="R7095" t="s">
        <v>557</v>
      </c>
      <c r="S7095">
        <v>1248</v>
      </c>
      <c r="T7095" t="s">
        <v>94</v>
      </c>
      <c r="U7095" t="s">
        <v>95</v>
      </c>
      <c r="V7095">
        <v>5</v>
      </c>
      <c r="W7095" t="s">
        <v>1179</v>
      </c>
    </row>
    <row r="7096" spans="1:23" x14ac:dyDescent="0.3">
      <c r="A7096">
        <v>7295</v>
      </c>
      <c r="B7096" t="s">
        <v>30</v>
      </c>
      <c r="C7096">
        <v>2017</v>
      </c>
      <c r="D7096">
        <f t="shared" ca="1" si="440"/>
        <v>6</v>
      </c>
      <c r="E7096" s="5">
        <v>750000</v>
      </c>
      <c r="F7096">
        <v>89000</v>
      </c>
      <c r="G7096" t="s">
        <v>38</v>
      </c>
      <c r="H7096" t="str">
        <f t="shared" si="441"/>
        <v>Central</v>
      </c>
      <c r="I7096" t="s">
        <v>39</v>
      </c>
      <c r="J7096" t="str">
        <f t="shared" si="442"/>
        <v>Illinois</v>
      </c>
      <c r="K7096" t="s">
        <v>2002</v>
      </c>
      <c r="L7096" t="str">
        <f t="shared" si="443"/>
        <v>Schaumburg</v>
      </c>
      <c r="M7096" t="s">
        <v>22</v>
      </c>
      <c r="N7096" t="str">
        <f>IF(M7096="", "", IFERROR(VLOOKUP(M7096, Data!$A$1:$B$5, 2, 0), "Unkown fuel"))</f>
        <v>very harmful</v>
      </c>
      <c r="O7096" t="s">
        <v>158</v>
      </c>
      <c r="P7096" t="s">
        <v>24</v>
      </c>
      <c r="Q7096" t="s">
        <v>25</v>
      </c>
      <c r="R7096" t="s">
        <v>34</v>
      </c>
      <c r="S7096">
        <v>1498</v>
      </c>
      <c r="T7096" t="s">
        <v>235</v>
      </c>
      <c r="U7096" t="s">
        <v>36</v>
      </c>
      <c r="V7096">
        <v>5</v>
      </c>
      <c r="W7096" t="s">
        <v>1179</v>
      </c>
    </row>
    <row r="7097" spans="1:23" x14ac:dyDescent="0.3">
      <c r="A7097">
        <v>7296</v>
      </c>
      <c r="B7097" t="s">
        <v>221</v>
      </c>
      <c r="C7097">
        <v>2012</v>
      </c>
      <c r="D7097">
        <f t="shared" ca="1" si="440"/>
        <v>11</v>
      </c>
      <c r="E7097" s="5">
        <v>799000</v>
      </c>
      <c r="F7097">
        <v>61100</v>
      </c>
      <c r="G7097" t="s">
        <v>38</v>
      </c>
      <c r="H7097" t="str">
        <f t="shared" si="441"/>
        <v>Central</v>
      </c>
      <c r="I7097" t="s">
        <v>39</v>
      </c>
      <c r="J7097" t="str">
        <f t="shared" si="442"/>
        <v>Illinois</v>
      </c>
      <c r="K7097" t="s">
        <v>2001</v>
      </c>
      <c r="L7097" t="str">
        <f t="shared" si="443"/>
        <v>Skokie</v>
      </c>
      <c r="M7097" t="s">
        <v>22</v>
      </c>
      <c r="N7097" t="str">
        <f>IF(M7097="", "", IFERROR(VLOOKUP(M7097, Data!$A$1:$B$5, 2, 0), "Unkown fuel"))</f>
        <v>very harmful</v>
      </c>
      <c r="O7097" t="s">
        <v>158</v>
      </c>
      <c r="P7097" t="s">
        <v>154</v>
      </c>
      <c r="Q7097" t="s">
        <v>25</v>
      </c>
      <c r="R7097" t="s">
        <v>276</v>
      </c>
      <c r="S7097">
        <v>1968</v>
      </c>
      <c r="T7097" t="s">
        <v>446</v>
      </c>
      <c r="U7097" t="s">
        <v>2157</v>
      </c>
      <c r="V7097">
        <v>5</v>
      </c>
      <c r="W7097" t="s">
        <v>1179</v>
      </c>
    </row>
    <row r="7098" spans="1:23" x14ac:dyDescent="0.3">
      <c r="A7098">
        <v>7297</v>
      </c>
      <c r="B7098" t="s">
        <v>30</v>
      </c>
      <c r="C7098">
        <v>2010</v>
      </c>
      <c r="D7098">
        <f t="shared" ca="1" si="440"/>
        <v>13</v>
      </c>
      <c r="E7098" s="5">
        <v>355000</v>
      </c>
      <c r="F7098">
        <v>116000</v>
      </c>
      <c r="G7098" t="s">
        <v>38</v>
      </c>
      <c r="H7098" t="str">
        <f t="shared" si="441"/>
        <v>Central</v>
      </c>
      <c r="I7098" t="s">
        <v>39</v>
      </c>
      <c r="J7098" t="str">
        <f t="shared" si="442"/>
        <v>Illinois</v>
      </c>
      <c r="K7098" t="s">
        <v>1897</v>
      </c>
      <c r="L7098" t="str">
        <f t="shared" si="443"/>
        <v>Saint Charles</v>
      </c>
      <c r="M7098" t="s">
        <v>22</v>
      </c>
      <c r="N7098" t="str">
        <f>IF(M7098="", "", IFERROR(VLOOKUP(M7098, Data!$A$1:$B$5, 2, 0), "Unkown fuel"))</f>
        <v>very harmful</v>
      </c>
      <c r="O7098" t="s">
        <v>23</v>
      </c>
      <c r="P7098" t="s">
        <v>24</v>
      </c>
      <c r="Q7098" t="s">
        <v>25</v>
      </c>
      <c r="R7098" t="s">
        <v>604</v>
      </c>
      <c r="S7098">
        <v>1896</v>
      </c>
      <c r="T7098" t="s">
        <v>1022</v>
      </c>
      <c r="U7098" t="s">
        <v>1868</v>
      </c>
      <c r="V7098">
        <v>5</v>
      </c>
      <c r="W7098" t="s">
        <v>1179</v>
      </c>
    </row>
    <row r="7099" spans="1:23" x14ac:dyDescent="0.3">
      <c r="A7099">
        <v>7298</v>
      </c>
      <c r="B7099" t="s">
        <v>46</v>
      </c>
      <c r="C7099">
        <v>2015</v>
      </c>
      <c r="D7099">
        <f t="shared" ca="1" si="440"/>
        <v>8</v>
      </c>
      <c r="E7099" s="5">
        <v>600000</v>
      </c>
      <c r="F7099">
        <v>80000</v>
      </c>
      <c r="G7099" t="s">
        <v>38</v>
      </c>
      <c r="H7099" t="str">
        <f t="shared" si="441"/>
        <v>Central</v>
      </c>
      <c r="I7099" t="s">
        <v>39</v>
      </c>
      <c r="J7099" t="str">
        <f t="shared" si="442"/>
        <v>Illinois</v>
      </c>
      <c r="K7099" t="s">
        <v>1897</v>
      </c>
      <c r="L7099" t="str">
        <f t="shared" si="443"/>
        <v>Saint Charles</v>
      </c>
      <c r="M7099" t="s">
        <v>22</v>
      </c>
      <c r="N7099" t="str">
        <f>IF(M7099="", "", IFERROR(VLOOKUP(M7099, Data!$A$1:$B$5, 2, 0), "Unkown fuel"))</f>
        <v>very harmful</v>
      </c>
      <c r="O7099" t="s">
        <v>23</v>
      </c>
      <c r="P7099" t="s">
        <v>24</v>
      </c>
      <c r="Q7099" t="s">
        <v>25</v>
      </c>
      <c r="R7099" t="s">
        <v>571</v>
      </c>
      <c r="S7099">
        <v>1582</v>
      </c>
      <c r="T7099" t="s">
        <v>289</v>
      </c>
      <c r="U7099" t="s">
        <v>290</v>
      </c>
      <c r="V7099">
        <v>5</v>
      </c>
      <c r="W7099" t="s">
        <v>1179</v>
      </c>
    </row>
    <row r="7100" spans="1:23" x14ac:dyDescent="0.3">
      <c r="A7100">
        <v>7299</v>
      </c>
      <c r="B7100" t="s">
        <v>18</v>
      </c>
      <c r="C7100">
        <v>2018</v>
      </c>
      <c r="D7100">
        <f t="shared" ca="1" si="440"/>
        <v>5</v>
      </c>
      <c r="E7100" s="5">
        <v>685000</v>
      </c>
      <c r="F7100">
        <v>26000</v>
      </c>
      <c r="G7100" t="s">
        <v>38</v>
      </c>
      <c r="H7100" t="str">
        <f t="shared" si="441"/>
        <v>Central</v>
      </c>
      <c r="I7100" t="s">
        <v>39</v>
      </c>
      <c r="J7100" t="str">
        <f t="shared" si="442"/>
        <v>Illinois</v>
      </c>
      <c r="K7100" t="s">
        <v>2002</v>
      </c>
      <c r="L7100" t="str">
        <f t="shared" si="443"/>
        <v>Schaumburg</v>
      </c>
      <c r="M7100" t="s">
        <v>22</v>
      </c>
      <c r="N7100" t="str">
        <f>IF(M7100="", "", IFERROR(VLOOKUP(M7100, Data!$A$1:$B$5, 2, 0), "Unkown fuel"))</f>
        <v>very harmful</v>
      </c>
      <c r="O7100" t="s">
        <v>23</v>
      </c>
      <c r="P7100" t="s">
        <v>24</v>
      </c>
      <c r="Q7100" t="s">
        <v>25</v>
      </c>
      <c r="R7100" t="s">
        <v>424</v>
      </c>
      <c r="S7100">
        <v>1248</v>
      </c>
      <c r="T7100" t="s">
        <v>27</v>
      </c>
      <c r="U7100" t="s">
        <v>28</v>
      </c>
      <c r="V7100">
        <v>5</v>
      </c>
      <c r="W7100" t="s">
        <v>1179</v>
      </c>
    </row>
    <row r="7101" spans="1:23" x14ac:dyDescent="0.3">
      <c r="A7101">
        <v>7300</v>
      </c>
      <c r="B7101" t="s">
        <v>18</v>
      </c>
      <c r="C7101">
        <v>2018</v>
      </c>
      <c r="D7101">
        <f t="shared" ca="1" si="440"/>
        <v>5</v>
      </c>
      <c r="E7101" s="5">
        <v>509999</v>
      </c>
      <c r="F7101">
        <v>100000</v>
      </c>
      <c r="G7101" t="s">
        <v>38</v>
      </c>
      <c r="H7101" t="str">
        <f t="shared" si="441"/>
        <v>Central</v>
      </c>
      <c r="I7101" t="s">
        <v>39</v>
      </c>
      <c r="J7101" t="str">
        <f t="shared" si="442"/>
        <v>Illinois</v>
      </c>
      <c r="K7101" t="s">
        <v>2001</v>
      </c>
      <c r="L7101" t="str">
        <f t="shared" si="443"/>
        <v>Skokie</v>
      </c>
      <c r="M7101" t="s">
        <v>22</v>
      </c>
      <c r="N7101" t="str">
        <f>IF(M7101="", "", IFERROR(VLOOKUP(M7101, Data!$A$1:$B$5, 2, 0), "Unkown fuel"))</f>
        <v>very harmful</v>
      </c>
      <c r="O7101" t="s">
        <v>23</v>
      </c>
      <c r="P7101" t="s">
        <v>24</v>
      </c>
      <c r="Q7101" t="s">
        <v>25</v>
      </c>
      <c r="R7101" t="s">
        <v>424</v>
      </c>
      <c r="S7101">
        <v>1248</v>
      </c>
      <c r="T7101" t="s">
        <v>27</v>
      </c>
      <c r="U7101" t="s">
        <v>28</v>
      </c>
      <c r="V7101">
        <v>5</v>
      </c>
      <c r="W7101" t="s">
        <v>1179</v>
      </c>
    </row>
    <row r="7102" spans="1:23" x14ac:dyDescent="0.3">
      <c r="A7102">
        <v>7301</v>
      </c>
      <c r="B7102" t="s">
        <v>18</v>
      </c>
      <c r="C7102">
        <v>2012</v>
      </c>
      <c r="D7102">
        <f t="shared" ca="1" si="440"/>
        <v>11</v>
      </c>
      <c r="E7102" s="5">
        <v>150000</v>
      </c>
      <c r="F7102">
        <v>82300</v>
      </c>
      <c r="G7102" t="s">
        <v>38</v>
      </c>
      <c r="H7102" t="str">
        <f t="shared" si="441"/>
        <v>Central</v>
      </c>
      <c r="I7102" t="s">
        <v>39</v>
      </c>
      <c r="J7102" t="str">
        <f t="shared" si="442"/>
        <v>Illinois</v>
      </c>
      <c r="K7102" t="s">
        <v>1897</v>
      </c>
      <c r="L7102" t="str">
        <f t="shared" si="443"/>
        <v>Saint Charles</v>
      </c>
      <c r="M7102" t="s">
        <v>136</v>
      </c>
      <c r="N7102" t="str">
        <f>IF(M7102="", "", IFERROR(VLOOKUP(M7102, Data!$A$1:$B$5, 2, 0), "Unkown fuel"))</f>
        <v>least harmful</v>
      </c>
      <c r="O7102" t="s">
        <v>23</v>
      </c>
      <c r="P7102" t="s">
        <v>24</v>
      </c>
      <c r="Q7102" t="s">
        <v>33</v>
      </c>
      <c r="R7102" t="s">
        <v>2444</v>
      </c>
      <c r="S7102">
        <v>796</v>
      </c>
      <c r="T7102" t="s">
        <v>2445</v>
      </c>
      <c r="U7102" t="s">
        <v>98</v>
      </c>
      <c r="V7102">
        <v>5</v>
      </c>
      <c r="W7102" t="s">
        <v>1179</v>
      </c>
    </row>
    <row r="7103" spans="1:23" x14ac:dyDescent="0.3">
      <c r="A7103">
        <v>7302</v>
      </c>
      <c r="B7103" t="s">
        <v>18</v>
      </c>
      <c r="C7103">
        <v>2017</v>
      </c>
      <c r="D7103">
        <f t="shared" ca="1" si="440"/>
        <v>6</v>
      </c>
      <c r="E7103" s="5">
        <v>650000</v>
      </c>
      <c r="F7103">
        <v>82050</v>
      </c>
      <c r="G7103" t="s">
        <v>38</v>
      </c>
      <c r="H7103" t="str">
        <f t="shared" si="441"/>
        <v>Central</v>
      </c>
      <c r="I7103" t="s">
        <v>39</v>
      </c>
      <c r="J7103" t="str">
        <f t="shared" si="442"/>
        <v>Illinois</v>
      </c>
      <c r="K7103" t="s">
        <v>1042</v>
      </c>
      <c r="L7103" t="str">
        <f t="shared" si="443"/>
        <v>Rockford</v>
      </c>
      <c r="M7103" t="s">
        <v>22</v>
      </c>
      <c r="N7103" t="str">
        <f>IF(M7103="", "", IFERROR(VLOOKUP(M7103, Data!$A$1:$B$5, 2, 0), "Unkown fuel"))</f>
        <v>very harmful</v>
      </c>
      <c r="O7103" t="s">
        <v>23</v>
      </c>
      <c r="P7103" t="s">
        <v>24</v>
      </c>
      <c r="Q7103" t="s">
        <v>25</v>
      </c>
      <c r="R7103" t="s">
        <v>81</v>
      </c>
      <c r="S7103">
        <v>1248</v>
      </c>
      <c r="T7103" t="s">
        <v>82</v>
      </c>
      <c r="U7103" t="s">
        <v>28</v>
      </c>
      <c r="V7103">
        <v>5</v>
      </c>
      <c r="W7103" t="s">
        <v>1179</v>
      </c>
    </row>
    <row r="7104" spans="1:23" x14ac:dyDescent="0.3">
      <c r="A7104">
        <v>7304</v>
      </c>
      <c r="B7104" t="s">
        <v>88</v>
      </c>
      <c r="C7104">
        <v>2012</v>
      </c>
      <c r="D7104">
        <f t="shared" ca="1" si="440"/>
        <v>11</v>
      </c>
      <c r="E7104" s="5">
        <v>675000</v>
      </c>
      <c r="F7104">
        <v>120000</v>
      </c>
      <c r="G7104" t="s">
        <v>124</v>
      </c>
      <c r="H7104" t="str">
        <f t="shared" si="441"/>
        <v>South</v>
      </c>
      <c r="I7104" t="s">
        <v>832</v>
      </c>
      <c r="J7104" t="str">
        <f t="shared" si="442"/>
        <v>South Carolina</v>
      </c>
      <c r="K7104" t="s">
        <v>2446</v>
      </c>
      <c r="L7104" t="str">
        <f t="shared" si="443"/>
        <v>Spartanburg</v>
      </c>
      <c r="M7104" t="s">
        <v>22</v>
      </c>
      <c r="N7104" t="str">
        <f>IF(M7104="", "", IFERROR(VLOOKUP(M7104, Data!$A$1:$B$5, 2, 0), "Unkown fuel"))</f>
        <v>very harmful</v>
      </c>
      <c r="O7104" t="s">
        <v>23</v>
      </c>
      <c r="P7104" t="s">
        <v>24</v>
      </c>
      <c r="Q7104" t="s">
        <v>33</v>
      </c>
      <c r="R7104" t="s">
        <v>282</v>
      </c>
      <c r="S7104">
        <v>2179</v>
      </c>
      <c r="T7104" t="s">
        <v>446</v>
      </c>
      <c r="U7104" t="s">
        <v>447</v>
      </c>
      <c r="V7104">
        <v>7</v>
      </c>
      <c r="W7104" t="s">
        <v>1179</v>
      </c>
    </row>
    <row r="7105" spans="1:23" x14ac:dyDescent="0.3">
      <c r="A7105">
        <v>7305</v>
      </c>
      <c r="B7105" t="s">
        <v>75</v>
      </c>
      <c r="C7105">
        <v>2018</v>
      </c>
      <c r="D7105">
        <f t="shared" ca="1" si="440"/>
        <v>5</v>
      </c>
      <c r="E7105" s="5">
        <v>319000</v>
      </c>
      <c r="F7105">
        <v>30000</v>
      </c>
      <c r="G7105" t="s">
        <v>124</v>
      </c>
      <c r="H7105" t="str">
        <f t="shared" si="441"/>
        <v>South</v>
      </c>
      <c r="I7105" t="s">
        <v>832</v>
      </c>
      <c r="J7105" t="str">
        <f t="shared" si="442"/>
        <v>South Carolina</v>
      </c>
      <c r="K7105" t="s">
        <v>2446</v>
      </c>
      <c r="L7105" t="str">
        <f t="shared" si="443"/>
        <v>Spartanburg</v>
      </c>
      <c r="M7105" t="s">
        <v>41</v>
      </c>
      <c r="N7105" t="str">
        <f>IF(M7105="", "", IFERROR(VLOOKUP(M7105, Data!$A$1:$B$5, 2, 0), "Unkown fuel"))</f>
        <v>harmful</v>
      </c>
      <c r="O7105" t="s">
        <v>23</v>
      </c>
      <c r="P7105" t="s">
        <v>154</v>
      </c>
      <c r="Q7105" t="s">
        <v>25</v>
      </c>
      <c r="R7105" t="s">
        <v>1577</v>
      </c>
      <c r="S7105">
        <v>999</v>
      </c>
      <c r="T7105" t="s">
        <v>86</v>
      </c>
      <c r="U7105" t="s">
        <v>306</v>
      </c>
      <c r="V7105">
        <v>5</v>
      </c>
      <c r="W7105" t="s">
        <v>1179</v>
      </c>
    </row>
    <row r="7106" spans="1:23" x14ac:dyDescent="0.3">
      <c r="A7106">
        <v>7306</v>
      </c>
      <c r="B7106" t="s">
        <v>37</v>
      </c>
      <c r="C7106">
        <v>2019</v>
      </c>
      <c r="D7106">
        <f t="shared" ref="D7106:D7169" ca="1" si="444">TRUNC(YEARFRAC(DATE(C7106,1,1), TODAY(), 1))</f>
        <v>4</v>
      </c>
      <c r="E7106" s="5">
        <v>640000</v>
      </c>
      <c r="F7106">
        <v>6000</v>
      </c>
      <c r="G7106" t="s">
        <v>124</v>
      </c>
      <c r="H7106" t="str">
        <f t="shared" ref="H7106:H7169" si="445">TRIM(G7106)</f>
        <v>South</v>
      </c>
      <c r="I7106" t="s">
        <v>832</v>
      </c>
      <c r="J7106" t="str">
        <f t="shared" ref="J7106:J7169" si="446">TRIM(I7106)</f>
        <v>South Carolina</v>
      </c>
      <c r="K7106" t="s">
        <v>2446</v>
      </c>
      <c r="L7106" t="str">
        <f t="shared" ref="L7106:L7169" si="447">TRIM(K7106)</f>
        <v>Spartanburg</v>
      </c>
      <c r="M7106" t="s">
        <v>41</v>
      </c>
      <c r="N7106" t="str">
        <f>IF(M7106="", "", IFERROR(VLOOKUP(M7106, Data!$A$1:$B$5, 2, 0), "Unkown fuel"))</f>
        <v>harmful</v>
      </c>
      <c r="O7106" t="s">
        <v>23</v>
      </c>
      <c r="P7106" t="s">
        <v>24</v>
      </c>
      <c r="Q7106" t="s">
        <v>25</v>
      </c>
      <c r="R7106" t="s">
        <v>942</v>
      </c>
      <c r="S7106">
        <v>1199</v>
      </c>
      <c r="T7106" t="s">
        <v>216</v>
      </c>
      <c r="U7106" t="s">
        <v>452</v>
      </c>
      <c r="V7106">
        <v>5</v>
      </c>
      <c r="W7106" t="s">
        <v>1179</v>
      </c>
    </row>
    <row r="7107" spans="1:23" x14ac:dyDescent="0.3">
      <c r="A7107">
        <v>7307</v>
      </c>
      <c r="B7107" t="s">
        <v>46</v>
      </c>
      <c r="C7107">
        <v>2017</v>
      </c>
      <c r="D7107">
        <f t="shared" ca="1" si="444"/>
        <v>6</v>
      </c>
      <c r="E7107" s="5">
        <v>650000</v>
      </c>
      <c r="F7107">
        <v>30000</v>
      </c>
      <c r="G7107" t="s">
        <v>124</v>
      </c>
      <c r="H7107" t="str">
        <f t="shared" si="445"/>
        <v>South</v>
      </c>
      <c r="I7107" t="s">
        <v>832</v>
      </c>
      <c r="J7107" t="str">
        <f t="shared" si="446"/>
        <v>South Carolina</v>
      </c>
      <c r="K7107" t="s">
        <v>2447</v>
      </c>
      <c r="L7107" t="str">
        <f t="shared" si="447"/>
        <v>Summerville</v>
      </c>
      <c r="M7107" t="s">
        <v>41</v>
      </c>
      <c r="N7107" t="str">
        <f>IF(M7107="", "", IFERROR(VLOOKUP(M7107, Data!$A$1:$B$5, 2, 0), "Unkown fuel"))</f>
        <v>harmful</v>
      </c>
      <c r="O7107" t="s">
        <v>23</v>
      </c>
      <c r="P7107" t="s">
        <v>24</v>
      </c>
      <c r="Q7107" t="s">
        <v>25</v>
      </c>
      <c r="R7107" t="s">
        <v>133</v>
      </c>
      <c r="S7107">
        <v>1197</v>
      </c>
      <c r="T7107" t="s">
        <v>134</v>
      </c>
      <c r="U7107" t="s">
        <v>135</v>
      </c>
      <c r="V7107">
        <v>5</v>
      </c>
      <c r="W7107" t="s">
        <v>1179</v>
      </c>
    </row>
    <row r="7108" spans="1:23" x14ac:dyDescent="0.3">
      <c r="A7108">
        <v>7308</v>
      </c>
      <c r="B7108" t="s">
        <v>18</v>
      </c>
      <c r="C7108">
        <v>2015</v>
      </c>
      <c r="D7108">
        <f t="shared" ca="1" si="444"/>
        <v>8</v>
      </c>
      <c r="E7108" s="5">
        <v>650000</v>
      </c>
      <c r="F7108">
        <v>70000</v>
      </c>
      <c r="G7108" t="s">
        <v>124</v>
      </c>
      <c r="H7108" t="str">
        <f t="shared" si="445"/>
        <v>South</v>
      </c>
      <c r="I7108" t="s">
        <v>832</v>
      </c>
      <c r="J7108" t="str">
        <f t="shared" si="446"/>
        <v>South Carolina</v>
      </c>
      <c r="K7108" t="s">
        <v>2447</v>
      </c>
      <c r="L7108" t="str">
        <f t="shared" si="447"/>
        <v>Summerville</v>
      </c>
      <c r="M7108" t="s">
        <v>22</v>
      </c>
      <c r="N7108" t="str">
        <f>IF(M7108="", "", IFERROR(VLOOKUP(M7108, Data!$A$1:$B$5, 2, 0), "Unkown fuel"))</f>
        <v>very harmful</v>
      </c>
      <c r="O7108" t="s">
        <v>23</v>
      </c>
      <c r="P7108" t="s">
        <v>24</v>
      </c>
      <c r="Q7108" t="s">
        <v>25</v>
      </c>
      <c r="R7108" t="s">
        <v>307</v>
      </c>
      <c r="S7108">
        <v>1248</v>
      </c>
      <c r="T7108" t="s">
        <v>216</v>
      </c>
      <c r="U7108" t="s">
        <v>95</v>
      </c>
      <c r="V7108">
        <v>7</v>
      </c>
      <c r="W7108" t="s">
        <v>1179</v>
      </c>
    </row>
    <row r="7109" spans="1:23" x14ac:dyDescent="0.3">
      <c r="A7109">
        <v>7309</v>
      </c>
      <c r="B7109" t="s">
        <v>18</v>
      </c>
      <c r="C7109">
        <v>2010</v>
      </c>
      <c r="D7109">
        <f t="shared" ca="1" si="444"/>
        <v>13</v>
      </c>
      <c r="E7109" s="5">
        <v>155000</v>
      </c>
      <c r="F7109">
        <v>70000</v>
      </c>
      <c r="G7109" t="s">
        <v>124</v>
      </c>
      <c r="H7109" t="str">
        <f t="shared" si="445"/>
        <v>South</v>
      </c>
      <c r="I7109" t="s">
        <v>832</v>
      </c>
      <c r="J7109" t="str">
        <f t="shared" si="446"/>
        <v>South Carolina</v>
      </c>
      <c r="K7109" t="s">
        <v>2447</v>
      </c>
      <c r="L7109" t="str">
        <f t="shared" si="447"/>
        <v>Summerville</v>
      </c>
      <c r="M7109" t="s">
        <v>136</v>
      </c>
      <c r="N7109" t="str">
        <f>IF(M7109="", "", IFERROR(VLOOKUP(M7109, Data!$A$1:$B$5, 2, 0), "Unkown fuel"))</f>
        <v>least harmful</v>
      </c>
      <c r="O7109" t="s">
        <v>23</v>
      </c>
      <c r="P7109" t="s">
        <v>24</v>
      </c>
      <c r="Q7109" t="s">
        <v>33</v>
      </c>
      <c r="R7109" t="s">
        <v>2444</v>
      </c>
      <c r="S7109">
        <v>796</v>
      </c>
      <c r="T7109" t="s">
        <v>2445</v>
      </c>
      <c r="U7109" t="s">
        <v>98</v>
      </c>
      <c r="V7109">
        <v>5</v>
      </c>
      <c r="W7109" t="s">
        <v>1179</v>
      </c>
    </row>
    <row r="7110" spans="1:23" x14ac:dyDescent="0.3">
      <c r="A7110">
        <v>7310</v>
      </c>
      <c r="B7110" t="s">
        <v>18</v>
      </c>
      <c r="C7110">
        <v>2015</v>
      </c>
      <c r="D7110">
        <f t="shared" ca="1" si="444"/>
        <v>8</v>
      </c>
      <c r="E7110" s="5">
        <v>650000</v>
      </c>
      <c r="F7110">
        <v>70000</v>
      </c>
      <c r="G7110" t="s">
        <v>124</v>
      </c>
      <c r="H7110" t="str">
        <f t="shared" si="445"/>
        <v>South</v>
      </c>
      <c r="I7110" t="s">
        <v>832</v>
      </c>
      <c r="J7110" t="str">
        <f t="shared" si="446"/>
        <v>South Carolina</v>
      </c>
      <c r="K7110" t="s">
        <v>2447</v>
      </c>
      <c r="L7110" t="str">
        <f t="shared" si="447"/>
        <v>Summerville</v>
      </c>
      <c r="M7110" t="s">
        <v>22</v>
      </c>
      <c r="N7110" t="str">
        <f>IF(M7110="", "", IFERROR(VLOOKUP(M7110, Data!$A$1:$B$5, 2, 0), "Unkown fuel"))</f>
        <v>very harmful</v>
      </c>
      <c r="O7110" t="s">
        <v>23</v>
      </c>
      <c r="P7110" t="s">
        <v>24</v>
      </c>
      <c r="Q7110" t="s">
        <v>25</v>
      </c>
      <c r="R7110" t="s">
        <v>307</v>
      </c>
      <c r="S7110">
        <v>1248</v>
      </c>
      <c r="T7110" t="s">
        <v>216</v>
      </c>
      <c r="U7110" t="s">
        <v>95</v>
      </c>
      <c r="V7110">
        <v>7</v>
      </c>
      <c r="W7110" t="s">
        <v>1179</v>
      </c>
    </row>
    <row r="7111" spans="1:23" x14ac:dyDescent="0.3">
      <c r="A7111">
        <v>7311</v>
      </c>
      <c r="B7111" t="s">
        <v>18</v>
      </c>
      <c r="C7111">
        <v>2008</v>
      </c>
      <c r="D7111">
        <f t="shared" ca="1" si="444"/>
        <v>15</v>
      </c>
      <c r="E7111" s="5">
        <v>175000</v>
      </c>
      <c r="F7111">
        <v>120000</v>
      </c>
      <c r="G7111" t="s">
        <v>124</v>
      </c>
      <c r="H7111" t="str">
        <f t="shared" si="445"/>
        <v>South</v>
      </c>
      <c r="I7111" t="s">
        <v>832</v>
      </c>
      <c r="J7111" t="str">
        <f t="shared" si="446"/>
        <v>South Carolina</v>
      </c>
      <c r="K7111" t="s">
        <v>1782</v>
      </c>
      <c r="L7111" t="str">
        <f t="shared" si="447"/>
        <v>Rock Hill</v>
      </c>
      <c r="M7111" t="s">
        <v>22</v>
      </c>
      <c r="N7111" t="str">
        <f>IF(M7111="", "", IFERROR(VLOOKUP(M7111, Data!$A$1:$B$5, 2, 0), "Unkown fuel"))</f>
        <v>very harmful</v>
      </c>
      <c r="O7111" t="s">
        <v>23</v>
      </c>
      <c r="P7111" t="s">
        <v>24</v>
      </c>
      <c r="Q7111" t="s">
        <v>25</v>
      </c>
      <c r="R7111" t="s">
        <v>159</v>
      </c>
      <c r="S7111">
        <v>1248</v>
      </c>
      <c r="T7111" t="s">
        <v>393</v>
      </c>
      <c r="U7111" t="s">
        <v>28</v>
      </c>
      <c r="V7111">
        <v>5</v>
      </c>
      <c r="W7111" t="s">
        <v>1179</v>
      </c>
    </row>
    <row r="7112" spans="1:23" x14ac:dyDescent="0.3">
      <c r="A7112">
        <v>7312</v>
      </c>
      <c r="B7112" t="s">
        <v>46</v>
      </c>
      <c r="C7112">
        <v>2014</v>
      </c>
      <c r="D7112">
        <f t="shared" ca="1" si="444"/>
        <v>9</v>
      </c>
      <c r="E7112" s="5">
        <v>375000</v>
      </c>
      <c r="F7112">
        <v>76000</v>
      </c>
      <c r="G7112" t="s">
        <v>124</v>
      </c>
      <c r="H7112" t="str">
        <f t="shared" si="445"/>
        <v>South</v>
      </c>
      <c r="I7112" t="s">
        <v>832</v>
      </c>
      <c r="J7112" t="str">
        <f t="shared" si="446"/>
        <v>South Carolina</v>
      </c>
      <c r="K7112" t="s">
        <v>2447</v>
      </c>
      <c r="L7112" t="str">
        <f t="shared" si="447"/>
        <v>Summerville</v>
      </c>
      <c r="M7112" t="s">
        <v>22</v>
      </c>
      <c r="N7112" t="str">
        <f>IF(M7112="", "", IFERROR(VLOOKUP(M7112, Data!$A$1:$B$5, 2, 0), "Unkown fuel"))</f>
        <v>very harmful</v>
      </c>
      <c r="O7112" t="s">
        <v>23</v>
      </c>
      <c r="P7112" t="s">
        <v>24</v>
      </c>
      <c r="Q7112" t="s">
        <v>42</v>
      </c>
      <c r="R7112" t="s">
        <v>496</v>
      </c>
      <c r="S7112">
        <v>1120</v>
      </c>
      <c r="T7112" t="s">
        <v>458</v>
      </c>
      <c r="U7112" t="s">
        <v>2448</v>
      </c>
      <c r="V7112">
        <v>5</v>
      </c>
      <c r="W7112" t="s">
        <v>1179</v>
      </c>
    </row>
    <row r="7113" spans="1:23" x14ac:dyDescent="0.3">
      <c r="A7113">
        <v>7313</v>
      </c>
      <c r="B7113" t="s">
        <v>46</v>
      </c>
      <c r="C7113">
        <v>2014</v>
      </c>
      <c r="D7113">
        <f t="shared" ca="1" si="444"/>
        <v>9</v>
      </c>
      <c r="E7113" s="5">
        <v>430000</v>
      </c>
      <c r="F7113">
        <v>80000</v>
      </c>
      <c r="G7113" t="s">
        <v>124</v>
      </c>
      <c r="H7113" t="str">
        <f t="shared" si="445"/>
        <v>South</v>
      </c>
      <c r="I7113" t="s">
        <v>832</v>
      </c>
      <c r="J7113" t="str">
        <f t="shared" si="446"/>
        <v>South Carolina</v>
      </c>
      <c r="K7113" t="s">
        <v>2447</v>
      </c>
      <c r="L7113" t="str">
        <f t="shared" si="447"/>
        <v>Summerville</v>
      </c>
      <c r="M7113" t="s">
        <v>22</v>
      </c>
      <c r="N7113" t="str">
        <f>IF(M7113="", "", IFERROR(VLOOKUP(M7113, Data!$A$1:$B$5, 2, 0), "Unkown fuel"))</f>
        <v>very harmful</v>
      </c>
      <c r="O7113" t="s">
        <v>23</v>
      </c>
      <c r="P7113" t="s">
        <v>24</v>
      </c>
      <c r="Q7113" t="s">
        <v>33</v>
      </c>
      <c r="R7113" t="s">
        <v>496</v>
      </c>
      <c r="S7113">
        <v>1120</v>
      </c>
      <c r="T7113" t="s">
        <v>458</v>
      </c>
      <c r="U7113" t="s">
        <v>497</v>
      </c>
      <c r="V7113">
        <v>5</v>
      </c>
      <c r="W7113" t="s">
        <v>1179</v>
      </c>
    </row>
    <row r="7114" spans="1:23" x14ac:dyDescent="0.3">
      <c r="A7114">
        <v>7314</v>
      </c>
      <c r="B7114" t="s">
        <v>109</v>
      </c>
      <c r="C7114">
        <v>2008</v>
      </c>
      <c r="D7114">
        <f t="shared" ca="1" si="444"/>
        <v>15</v>
      </c>
      <c r="E7114" s="5">
        <v>65000</v>
      </c>
      <c r="F7114">
        <v>110000</v>
      </c>
      <c r="G7114" t="s">
        <v>124</v>
      </c>
      <c r="H7114" t="str">
        <f t="shared" si="445"/>
        <v>South</v>
      </c>
      <c r="I7114" t="s">
        <v>832</v>
      </c>
      <c r="J7114" t="str">
        <f t="shared" si="446"/>
        <v>South Carolina</v>
      </c>
      <c r="K7114" t="s">
        <v>1782</v>
      </c>
      <c r="L7114" t="str">
        <f t="shared" si="447"/>
        <v>Rock Hill</v>
      </c>
      <c r="M7114" t="s">
        <v>22</v>
      </c>
      <c r="N7114" t="str">
        <f>IF(M7114="", "", IFERROR(VLOOKUP(M7114, Data!$A$1:$B$5, 2, 0), "Unkown fuel"))</f>
        <v>very harmful</v>
      </c>
      <c r="O7114" t="s">
        <v>23</v>
      </c>
      <c r="P7114" t="s">
        <v>24</v>
      </c>
      <c r="Q7114" t="s">
        <v>33</v>
      </c>
      <c r="R7114" t="s">
        <v>593</v>
      </c>
      <c r="S7114">
        <v>1396</v>
      </c>
      <c r="T7114" t="s">
        <v>594</v>
      </c>
      <c r="U7114" t="s">
        <v>595</v>
      </c>
      <c r="V7114">
        <v>5</v>
      </c>
      <c r="W7114" t="s">
        <v>1179</v>
      </c>
    </row>
    <row r="7115" spans="1:23" x14ac:dyDescent="0.3">
      <c r="A7115">
        <v>7315</v>
      </c>
      <c r="B7115" t="s">
        <v>46</v>
      </c>
      <c r="C7115">
        <v>2009</v>
      </c>
      <c r="D7115">
        <f t="shared" ca="1" si="444"/>
        <v>14</v>
      </c>
      <c r="E7115" s="5">
        <v>150000</v>
      </c>
      <c r="F7115">
        <v>70000</v>
      </c>
      <c r="G7115" t="s">
        <v>124</v>
      </c>
      <c r="H7115" t="str">
        <f t="shared" si="445"/>
        <v>South</v>
      </c>
      <c r="I7115" t="s">
        <v>832</v>
      </c>
      <c r="J7115" t="str">
        <f t="shared" si="446"/>
        <v>South Carolina</v>
      </c>
      <c r="K7115" t="s">
        <v>2447</v>
      </c>
      <c r="L7115" t="str">
        <f t="shared" si="447"/>
        <v>Summerville</v>
      </c>
      <c r="M7115" t="s">
        <v>41</v>
      </c>
      <c r="N7115" t="str">
        <f>IF(M7115="", "", IFERROR(VLOOKUP(M7115, Data!$A$1:$B$5, 2, 0), "Unkown fuel"))</f>
        <v>harmful</v>
      </c>
      <c r="O7115" t="s">
        <v>23</v>
      </c>
      <c r="P7115" t="s">
        <v>24</v>
      </c>
      <c r="Q7115" t="s">
        <v>42</v>
      </c>
      <c r="R7115" t="s">
        <v>448</v>
      </c>
      <c r="S7115">
        <v>1495</v>
      </c>
      <c r="T7115" t="s">
        <v>449</v>
      </c>
      <c r="U7115" t="s">
        <v>450</v>
      </c>
      <c r="V7115">
        <v>5</v>
      </c>
      <c r="W7115" t="s">
        <v>1179</v>
      </c>
    </row>
    <row r="7116" spans="1:23" x14ac:dyDescent="0.3">
      <c r="A7116">
        <v>7316</v>
      </c>
      <c r="B7116" t="s">
        <v>46</v>
      </c>
      <c r="C7116">
        <v>2019</v>
      </c>
      <c r="D7116">
        <f t="shared" ca="1" si="444"/>
        <v>4</v>
      </c>
      <c r="E7116" s="5">
        <v>620000</v>
      </c>
      <c r="F7116">
        <v>13000</v>
      </c>
      <c r="G7116" t="s">
        <v>124</v>
      </c>
      <c r="H7116" t="str">
        <f t="shared" si="445"/>
        <v>South</v>
      </c>
      <c r="I7116" t="s">
        <v>832</v>
      </c>
      <c r="J7116" t="str">
        <f t="shared" si="446"/>
        <v>South Carolina</v>
      </c>
      <c r="K7116" t="s">
        <v>2446</v>
      </c>
      <c r="L7116" t="str">
        <f t="shared" si="447"/>
        <v>Spartanburg</v>
      </c>
      <c r="M7116" t="s">
        <v>41</v>
      </c>
      <c r="N7116" t="str">
        <f>IF(M7116="", "", IFERROR(VLOOKUP(M7116, Data!$A$1:$B$5, 2, 0), "Unkown fuel"))</f>
        <v>harmful</v>
      </c>
      <c r="O7116" t="s">
        <v>23</v>
      </c>
      <c r="P7116" t="s">
        <v>24</v>
      </c>
      <c r="Q7116" t="s">
        <v>25</v>
      </c>
      <c r="R7116" t="s">
        <v>493</v>
      </c>
      <c r="S7116">
        <v>1197</v>
      </c>
      <c r="T7116" t="s">
        <v>54</v>
      </c>
      <c r="U7116" t="s">
        <v>494</v>
      </c>
      <c r="V7116">
        <v>5</v>
      </c>
      <c r="W7116" t="s">
        <v>1179</v>
      </c>
    </row>
    <row r="7117" spans="1:23" x14ac:dyDescent="0.3">
      <c r="A7117">
        <v>7317</v>
      </c>
      <c r="B7117" t="s">
        <v>69</v>
      </c>
      <c r="C7117">
        <v>2013</v>
      </c>
      <c r="D7117">
        <f t="shared" ca="1" si="444"/>
        <v>10</v>
      </c>
      <c r="E7117" s="5">
        <v>250000</v>
      </c>
      <c r="F7117">
        <v>60000</v>
      </c>
      <c r="G7117" t="s">
        <v>124</v>
      </c>
      <c r="H7117" t="str">
        <f t="shared" si="445"/>
        <v>South</v>
      </c>
      <c r="I7117" t="s">
        <v>832</v>
      </c>
      <c r="J7117" t="str">
        <f t="shared" si="446"/>
        <v>South Carolina</v>
      </c>
      <c r="K7117" t="s">
        <v>2446</v>
      </c>
      <c r="L7117" t="str">
        <f t="shared" si="447"/>
        <v>Spartanburg</v>
      </c>
      <c r="M7117" t="s">
        <v>41</v>
      </c>
      <c r="N7117" t="str">
        <f>IF(M7117="", "", IFERROR(VLOOKUP(M7117, Data!$A$1:$B$5, 2, 0), "Unkown fuel"))</f>
        <v>harmful</v>
      </c>
      <c r="O7117" t="s">
        <v>23</v>
      </c>
      <c r="P7117" t="s">
        <v>24</v>
      </c>
      <c r="Q7117" t="s">
        <v>33</v>
      </c>
      <c r="R7117" t="s">
        <v>1323</v>
      </c>
      <c r="S7117">
        <v>1596</v>
      </c>
      <c r="T7117" t="s">
        <v>474</v>
      </c>
      <c r="U7117" t="s">
        <v>1121</v>
      </c>
      <c r="V7117">
        <v>5</v>
      </c>
      <c r="W7117" t="s">
        <v>1179</v>
      </c>
    </row>
    <row r="7118" spans="1:23" x14ac:dyDescent="0.3">
      <c r="A7118">
        <v>7318</v>
      </c>
      <c r="B7118" t="s">
        <v>18</v>
      </c>
      <c r="C7118">
        <v>2011</v>
      </c>
      <c r="D7118">
        <f t="shared" ca="1" si="444"/>
        <v>12</v>
      </c>
      <c r="E7118" s="5">
        <v>275000</v>
      </c>
      <c r="F7118">
        <v>165000</v>
      </c>
      <c r="G7118" t="s">
        <v>124</v>
      </c>
      <c r="H7118" t="str">
        <f t="shared" si="445"/>
        <v>South</v>
      </c>
      <c r="I7118" t="s">
        <v>832</v>
      </c>
      <c r="J7118" t="str">
        <f t="shared" si="446"/>
        <v>South Carolina</v>
      </c>
      <c r="K7118" t="s">
        <v>2446</v>
      </c>
      <c r="L7118" t="str">
        <f t="shared" si="447"/>
        <v>Spartanburg</v>
      </c>
      <c r="M7118" t="s">
        <v>22</v>
      </c>
      <c r="N7118" t="str">
        <f>IF(M7118="", "", IFERROR(VLOOKUP(M7118, Data!$A$1:$B$5, 2, 0), "Unkown fuel"))</f>
        <v>very harmful</v>
      </c>
      <c r="O7118" t="s">
        <v>23</v>
      </c>
      <c r="P7118" t="s">
        <v>24</v>
      </c>
      <c r="Q7118" t="s">
        <v>25</v>
      </c>
      <c r="R7118" t="s">
        <v>390</v>
      </c>
      <c r="S7118">
        <v>1248</v>
      </c>
      <c r="T7118" t="s">
        <v>82</v>
      </c>
      <c r="U7118" t="s">
        <v>391</v>
      </c>
      <c r="V7118">
        <v>5</v>
      </c>
      <c r="W7118" t="s">
        <v>1179</v>
      </c>
    </row>
    <row r="7119" spans="1:23" x14ac:dyDescent="0.3">
      <c r="A7119">
        <v>7319</v>
      </c>
      <c r="B7119" t="s">
        <v>120</v>
      </c>
      <c r="C7119">
        <v>2013</v>
      </c>
      <c r="D7119">
        <f t="shared" ca="1" si="444"/>
        <v>10</v>
      </c>
      <c r="E7119" s="5">
        <v>454000</v>
      </c>
      <c r="F7119">
        <v>120000</v>
      </c>
      <c r="G7119" t="s">
        <v>124</v>
      </c>
      <c r="H7119" t="str">
        <f t="shared" si="445"/>
        <v>South</v>
      </c>
      <c r="I7119" t="s">
        <v>832</v>
      </c>
      <c r="J7119" t="str">
        <f t="shared" si="446"/>
        <v>South Carolina</v>
      </c>
      <c r="K7119" t="s">
        <v>2446</v>
      </c>
      <c r="L7119" t="str">
        <f t="shared" si="447"/>
        <v>Spartanburg</v>
      </c>
      <c r="M7119" t="s">
        <v>22</v>
      </c>
      <c r="N7119" t="str">
        <f>IF(M7119="", "", IFERROR(VLOOKUP(M7119, Data!$A$1:$B$5, 2, 0), "Unkown fuel"))</f>
        <v>very harmful</v>
      </c>
      <c r="O7119" t="s">
        <v>23</v>
      </c>
      <c r="P7119" t="s">
        <v>24</v>
      </c>
      <c r="Q7119" t="s">
        <v>33</v>
      </c>
      <c r="R7119" t="s">
        <v>641</v>
      </c>
      <c r="S7119">
        <v>2499</v>
      </c>
      <c r="T7119" t="s">
        <v>642</v>
      </c>
      <c r="U7119" t="s">
        <v>643</v>
      </c>
      <c r="V7119">
        <v>10</v>
      </c>
      <c r="W7119" t="s">
        <v>1179</v>
      </c>
    </row>
    <row r="7120" spans="1:23" x14ac:dyDescent="0.3">
      <c r="A7120">
        <v>7320</v>
      </c>
      <c r="B7120" t="s">
        <v>88</v>
      </c>
      <c r="C7120">
        <v>2017</v>
      </c>
      <c r="D7120">
        <f t="shared" ca="1" si="444"/>
        <v>6</v>
      </c>
      <c r="E7120" s="5">
        <v>600000</v>
      </c>
      <c r="F7120">
        <v>30000</v>
      </c>
      <c r="G7120" t="s">
        <v>56</v>
      </c>
      <c r="H7120" t="str">
        <f t="shared" si="445"/>
        <v>West</v>
      </c>
      <c r="I7120" t="s">
        <v>57</v>
      </c>
      <c r="J7120" t="str">
        <f t="shared" si="446"/>
        <v>California</v>
      </c>
      <c r="K7120" t="s">
        <v>1236</v>
      </c>
      <c r="L7120" t="str">
        <f t="shared" si="447"/>
        <v>Fairfield</v>
      </c>
      <c r="M7120" t="s">
        <v>22</v>
      </c>
      <c r="N7120" t="str">
        <f>IF(M7120="", "", IFERROR(VLOOKUP(M7120, Data!$A$1:$B$5, 2, 0), "Unkown fuel"))</f>
        <v>very harmful</v>
      </c>
      <c r="O7120" t="s">
        <v>23</v>
      </c>
      <c r="P7120" t="s">
        <v>24</v>
      </c>
      <c r="Q7120" t="s">
        <v>33</v>
      </c>
      <c r="R7120" t="s">
        <v>623</v>
      </c>
      <c r="S7120">
        <v>1493</v>
      </c>
      <c r="T7120" t="s">
        <v>171</v>
      </c>
      <c r="U7120" t="s">
        <v>445</v>
      </c>
      <c r="V7120">
        <v>7</v>
      </c>
      <c r="W7120" t="s">
        <v>1179</v>
      </c>
    </row>
    <row r="7121" spans="1:23" x14ac:dyDescent="0.3">
      <c r="A7121">
        <v>7321</v>
      </c>
      <c r="B7121" t="s">
        <v>221</v>
      </c>
      <c r="C7121">
        <v>2011</v>
      </c>
      <c r="D7121">
        <f t="shared" ca="1" si="444"/>
        <v>12</v>
      </c>
      <c r="E7121" s="5">
        <v>400000</v>
      </c>
      <c r="F7121">
        <v>100000</v>
      </c>
      <c r="G7121" t="s">
        <v>56</v>
      </c>
      <c r="H7121" t="str">
        <f t="shared" si="445"/>
        <v>West</v>
      </c>
      <c r="I7121" t="s">
        <v>57</v>
      </c>
      <c r="J7121" t="str">
        <f t="shared" si="446"/>
        <v>California</v>
      </c>
      <c r="K7121" t="s">
        <v>1236</v>
      </c>
      <c r="L7121" t="str">
        <f t="shared" si="447"/>
        <v>Fairfield</v>
      </c>
      <c r="M7121" t="s">
        <v>22</v>
      </c>
      <c r="N7121" t="str">
        <f>IF(M7121="", "", IFERROR(VLOOKUP(M7121, Data!$A$1:$B$5, 2, 0), "Unkown fuel"))</f>
        <v>very harmful</v>
      </c>
      <c r="O7121" t="s">
        <v>23</v>
      </c>
      <c r="P7121" t="s">
        <v>24</v>
      </c>
      <c r="Q7121" t="s">
        <v>33</v>
      </c>
      <c r="R7121" t="s">
        <v>234</v>
      </c>
      <c r="S7121">
        <v>1598</v>
      </c>
      <c r="T7121" t="s">
        <v>235</v>
      </c>
      <c r="U7121" t="s">
        <v>36</v>
      </c>
      <c r="V7121">
        <v>5</v>
      </c>
      <c r="W7121" t="s">
        <v>1179</v>
      </c>
    </row>
    <row r="7122" spans="1:23" x14ac:dyDescent="0.3">
      <c r="A7122">
        <v>7322</v>
      </c>
      <c r="B7122" t="s">
        <v>88</v>
      </c>
      <c r="C7122">
        <v>2007</v>
      </c>
      <c r="D7122">
        <f t="shared" ca="1" si="444"/>
        <v>16</v>
      </c>
      <c r="E7122" s="5">
        <v>180000</v>
      </c>
      <c r="F7122">
        <v>187000</v>
      </c>
      <c r="G7122" t="s">
        <v>19</v>
      </c>
      <c r="H7122" t="str">
        <f t="shared" si="445"/>
        <v>East</v>
      </c>
      <c r="I7122" t="s">
        <v>857</v>
      </c>
      <c r="J7122" t="str">
        <f t="shared" si="446"/>
        <v>New Hampshire</v>
      </c>
      <c r="K7122" t="s">
        <v>1593</v>
      </c>
      <c r="L7122" t="str">
        <f t="shared" si="447"/>
        <v>Dover</v>
      </c>
      <c r="M7122" t="s">
        <v>22</v>
      </c>
      <c r="N7122" t="str">
        <f>IF(M7122="", "", IFERROR(VLOOKUP(M7122, Data!$A$1:$B$5, 2, 0), "Unkown fuel"))</f>
        <v>very harmful</v>
      </c>
      <c r="O7122" t="s">
        <v>23</v>
      </c>
      <c r="P7122" t="s">
        <v>24</v>
      </c>
      <c r="Q7122" t="s">
        <v>33</v>
      </c>
      <c r="R7122" t="s">
        <v>1024</v>
      </c>
      <c r="S7122">
        <v>1461</v>
      </c>
      <c r="T7122" t="s">
        <v>280</v>
      </c>
      <c r="U7122" t="s">
        <v>690</v>
      </c>
      <c r="V7122">
        <v>5</v>
      </c>
      <c r="W7122" t="s">
        <v>1179</v>
      </c>
    </row>
    <row r="7123" spans="1:23" x14ac:dyDescent="0.3">
      <c r="A7123">
        <v>7323</v>
      </c>
      <c r="B7123" t="s">
        <v>18</v>
      </c>
      <c r="C7123">
        <v>2016</v>
      </c>
      <c r="D7123">
        <f t="shared" ca="1" si="444"/>
        <v>7</v>
      </c>
      <c r="E7123" s="5">
        <v>750000</v>
      </c>
      <c r="F7123">
        <v>70000</v>
      </c>
      <c r="G7123" t="s">
        <v>56</v>
      </c>
      <c r="H7123" t="str">
        <f t="shared" si="445"/>
        <v>West</v>
      </c>
      <c r="I7123" t="s">
        <v>57</v>
      </c>
      <c r="J7123" t="str">
        <f t="shared" si="446"/>
        <v>California</v>
      </c>
      <c r="K7123" t="s">
        <v>1236</v>
      </c>
      <c r="L7123" t="str">
        <f t="shared" si="447"/>
        <v>Fairfield</v>
      </c>
      <c r="M7123" t="s">
        <v>22</v>
      </c>
      <c r="N7123" t="str">
        <f>IF(M7123="", "", IFERROR(VLOOKUP(M7123, Data!$A$1:$B$5, 2, 0), "Unkown fuel"))</f>
        <v>very harmful</v>
      </c>
      <c r="O7123" t="s">
        <v>23</v>
      </c>
      <c r="P7123" t="s">
        <v>24</v>
      </c>
      <c r="Q7123" t="s">
        <v>25</v>
      </c>
      <c r="R7123" t="s">
        <v>129</v>
      </c>
      <c r="S7123">
        <v>1248</v>
      </c>
      <c r="T7123" t="s">
        <v>94</v>
      </c>
      <c r="U7123" t="s">
        <v>95</v>
      </c>
      <c r="V7123">
        <v>5</v>
      </c>
      <c r="W7123" t="s">
        <v>1179</v>
      </c>
    </row>
    <row r="7124" spans="1:23" x14ac:dyDescent="0.3">
      <c r="A7124">
        <v>7324</v>
      </c>
      <c r="B7124" t="s">
        <v>18</v>
      </c>
      <c r="C7124">
        <v>2016</v>
      </c>
      <c r="D7124">
        <f t="shared" ca="1" si="444"/>
        <v>7</v>
      </c>
      <c r="E7124" s="5">
        <v>500000</v>
      </c>
      <c r="F7124">
        <v>40000</v>
      </c>
      <c r="G7124" t="s">
        <v>19</v>
      </c>
      <c r="H7124" t="str">
        <f t="shared" si="445"/>
        <v>East</v>
      </c>
      <c r="I7124" t="s">
        <v>786</v>
      </c>
      <c r="J7124" t="str">
        <f t="shared" si="446"/>
        <v>New Jersey</v>
      </c>
      <c r="K7124" t="s">
        <v>2015</v>
      </c>
      <c r="L7124" t="str">
        <f t="shared" si="447"/>
        <v>Plainfield</v>
      </c>
      <c r="M7124" t="s">
        <v>41</v>
      </c>
      <c r="N7124" t="str">
        <f>IF(M7124="", "", IFERROR(VLOOKUP(M7124, Data!$A$1:$B$5, 2, 0), "Unkown fuel"))</f>
        <v>harmful</v>
      </c>
      <c r="O7124" t="s">
        <v>23</v>
      </c>
      <c r="P7124" t="s">
        <v>24</v>
      </c>
      <c r="Q7124" t="s">
        <v>25</v>
      </c>
      <c r="R7124" t="s">
        <v>389</v>
      </c>
      <c r="S7124">
        <v>1197</v>
      </c>
      <c r="T7124" t="s">
        <v>265</v>
      </c>
      <c r="U7124" t="s">
        <v>266</v>
      </c>
      <c r="V7124">
        <v>5</v>
      </c>
      <c r="W7124" t="s">
        <v>1179</v>
      </c>
    </row>
    <row r="7125" spans="1:23" x14ac:dyDescent="0.3">
      <c r="A7125">
        <v>7325</v>
      </c>
      <c r="B7125" t="s">
        <v>192</v>
      </c>
      <c r="C7125">
        <v>2017</v>
      </c>
      <c r="D7125">
        <f t="shared" ca="1" si="444"/>
        <v>6</v>
      </c>
      <c r="E7125" s="5">
        <v>2825000</v>
      </c>
      <c r="F7125">
        <v>22000</v>
      </c>
      <c r="G7125" t="s">
        <v>19</v>
      </c>
      <c r="H7125" t="str">
        <f t="shared" si="445"/>
        <v>East</v>
      </c>
      <c r="I7125" t="s">
        <v>789</v>
      </c>
      <c r="J7125" t="str">
        <f t="shared" si="446"/>
        <v>Connecticut</v>
      </c>
      <c r="K7125" t="s">
        <v>2449</v>
      </c>
      <c r="L7125" t="str">
        <f t="shared" si="447"/>
        <v>Darien</v>
      </c>
      <c r="M7125" t="s">
        <v>22</v>
      </c>
      <c r="N7125" t="str">
        <f>IF(M7125="", "", IFERROR(VLOOKUP(M7125, Data!$A$1:$B$5, 2, 0), "Unkown fuel"))</f>
        <v>very harmful</v>
      </c>
      <c r="O7125" t="s">
        <v>158</v>
      </c>
      <c r="P7125" t="s">
        <v>154</v>
      </c>
      <c r="Q7125" t="s">
        <v>25</v>
      </c>
      <c r="R7125" t="s">
        <v>1145</v>
      </c>
      <c r="S7125">
        <v>1968</v>
      </c>
      <c r="T7125" t="s">
        <v>194</v>
      </c>
      <c r="U7125" t="s">
        <v>195</v>
      </c>
      <c r="V7125">
        <v>5</v>
      </c>
      <c r="W7125" t="s">
        <v>1179</v>
      </c>
    </row>
    <row r="7126" spans="1:23" x14ac:dyDescent="0.3">
      <c r="A7126">
        <v>7326</v>
      </c>
      <c r="B7126" t="s">
        <v>37</v>
      </c>
      <c r="C7126">
        <v>2020</v>
      </c>
      <c r="D7126">
        <f t="shared" ca="1" si="444"/>
        <v>3</v>
      </c>
      <c r="E7126" s="5">
        <v>2125000</v>
      </c>
      <c r="F7126">
        <v>5500</v>
      </c>
      <c r="G7126" t="s">
        <v>124</v>
      </c>
      <c r="H7126" t="str">
        <f t="shared" si="445"/>
        <v>South</v>
      </c>
      <c r="I7126" t="s">
        <v>1352</v>
      </c>
      <c r="J7126" t="str">
        <f t="shared" si="446"/>
        <v>Louisiana</v>
      </c>
      <c r="K7126" t="s">
        <v>2450</v>
      </c>
      <c r="L7126" t="str">
        <f t="shared" si="447"/>
        <v>New Orleans</v>
      </c>
      <c r="M7126" t="s">
        <v>22</v>
      </c>
      <c r="N7126" t="str">
        <f>IF(M7126="", "", IFERROR(VLOOKUP(M7126, Data!$A$1:$B$5, 2, 0), "Unkown fuel"))</f>
        <v>very harmful</v>
      </c>
      <c r="O7126" t="s">
        <v>158</v>
      </c>
      <c r="P7126" t="s">
        <v>24</v>
      </c>
      <c r="Q7126" t="s">
        <v>25</v>
      </c>
      <c r="R7126" t="s">
        <v>460</v>
      </c>
      <c r="S7126">
        <v>1597</v>
      </c>
      <c r="T7126" t="s">
        <v>406</v>
      </c>
      <c r="U7126" t="s">
        <v>1146</v>
      </c>
      <c r="V7126">
        <v>5</v>
      </c>
      <c r="W7126" t="s">
        <v>1179</v>
      </c>
    </row>
    <row r="7127" spans="1:23" x14ac:dyDescent="0.3">
      <c r="A7127">
        <v>7327</v>
      </c>
      <c r="B7127" t="s">
        <v>239</v>
      </c>
      <c r="C7127">
        <v>2018</v>
      </c>
      <c r="D7127">
        <f t="shared" ca="1" si="444"/>
        <v>5</v>
      </c>
      <c r="E7127" s="5">
        <v>3350000</v>
      </c>
      <c r="F7127">
        <v>18000</v>
      </c>
      <c r="G7127" t="s">
        <v>124</v>
      </c>
      <c r="H7127" t="str">
        <f t="shared" si="445"/>
        <v>South</v>
      </c>
      <c r="I7127" t="s">
        <v>1352</v>
      </c>
      <c r="J7127" t="str">
        <f t="shared" si="446"/>
        <v>Louisiana</v>
      </c>
      <c r="K7127" t="s">
        <v>2450</v>
      </c>
      <c r="L7127" t="str">
        <f t="shared" si="447"/>
        <v>New Orleans</v>
      </c>
      <c r="M7127" t="s">
        <v>22</v>
      </c>
      <c r="N7127" t="str">
        <f>IF(M7127="", "", IFERROR(VLOOKUP(M7127, Data!$A$1:$B$5, 2, 0), "Unkown fuel"))</f>
        <v>very harmful</v>
      </c>
      <c r="O7127" t="s">
        <v>158</v>
      </c>
      <c r="P7127" t="s">
        <v>154</v>
      </c>
      <c r="Q7127" t="s">
        <v>25</v>
      </c>
      <c r="R7127" t="s">
        <v>919</v>
      </c>
      <c r="S7127">
        <v>1998</v>
      </c>
      <c r="T7127" t="s">
        <v>336</v>
      </c>
      <c r="U7127" t="s">
        <v>920</v>
      </c>
      <c r="V7127">
        <v>5</v>
      </c>
      <c r="W7127" t="s">
        <v>1179</v>
      </c>
    </row>
    <row r="7128" spans="1:23" x14ac:dyDescent="0.3">
      <c r="A7128">
        <v>7328</v>
      </c>
      <c r="B7128" t="s">
        <v>37</v>
      </c>
      <c r="C7128">
        <v>2019</v>
      </c>
      <c r="D7128">
        <f t="shared" ca="1" si="444"/>
        <v>4</v>
      </c>
      <c r="E7128" s="5">
        <v>840000</v>
      </c>
      <c r="F7128">
        <v>1500</v>
      </c>
      <c r="G7128" t="s">
        <v>124</v>
      </c>
      <c r="H7128" t="str">
        <f t="shared" si="445"/>
        <v>South</v>
      </c>
      <c r="I7128" t="s">
        <v>1352</v>
      </c>
      <c r="J7128" t="str">
        <f t="shared" si="446"/>
        <v>Louisiana</v>
      </c>
      <c r="K7128" t="s">
        <v>2450</v>
      </c>
      <c r="L7128" t="str">
        <f t="shared" si="447"/>
        <v>New Orleans</v>
      </c>
      <c r="M7128" t="s">
        <v>41</v>
      </c>
      <c r="N7128" t="str">
        <f>IF(M7128="", "", IFERROR(VLOOKUP(M7128, Data!$A$1:$B$5, 2, 0), "Unkown fuel"))</f>
        <v>harmful</v>
      </c>
      <c r="O7128" t="s">
        <v>23</v>
      </c>
      <c r="P7128" t="s">
        <v>154</v>
      </c>
      <c r="Q7128" t="s">
        <v>25</v>
      </c>
      <c r="R7128" t="s">
        <v>121</v>
      </c>
      <c r="S7128">
        <v>1199</v>
      </c>
      <c r="T7128" t="s">
        <v>434</v>
      </c>
      <c r="U7128" t="s">
        <v>452</v>
      </c>
      <c r="V7128">
        <v>5</v>
      </c>
      <c r="W7128" t="s">
        <v>1179</v>
      </c>
    </row>
    <row r="7129" spans="1:23" x14ac:dyDescent="0.3">
      <c r="A7129">
        <v>7329</v>
      </c>
      <c r="B7129" t="s">
        <v>37</v>
      </c>
      <c r="C7129">
        <v>2015</v>
      </c>
      <c r="D7129">
        <f t="shared" ca="1" si="444"/>
        <v>8</v>
      </c>
      <c r="E7129" s="5">
        <v>1000000</v>
      </c>
      <c r="F7129">
        <v>46000</v>
      </c>
      <c r="G7129" t="s">
        <v>124</v>
      </c>
      <c r="H7129" t="str">
        <f t="shared" si="445"/>
        <v>South</v>
      </c>
      <c r="I7129" t="s">
        <v>1352</v>
      </c>
      <c r="J7129" t="str">
        <f t="shared" si="446"/>
        <v>Louisiana</v>
      </c>
      <c r="K7129" t="s">
        <v>2450</v>
      </c>
      <c r="L7129" t="str">
        <f t="shared" si="447"/>
        <v>New Orleans</v>
      </c>
      <c r="M7129" t="s">
        <v>22</v>
      </c>
      <c r="N7129" t="str">
        <f>IF(M7129="", "", IFERROR(VLOOKUP(M7129, Data!$A$1:$B$5, 2, 0), "Unkown fuel"))</f>
        <v>very harmful</v>
      </c>
      <c r="O7129" t="s">
        <v>23</v>
      </c>
      <c r="P7129" t="s">
        <v>24</v>
      </c>
      <c r="Q7129" t="s">
        <v>25</v>
      </c>
      <c r="R7129" t="s">
        <v>1390</v>
      </c>
      <c r="S7129">
        <v>1498</v>
      </c>
      <c r="T7129" t="s">
        <v>105</v>
      </c>
      <c r="U7129" t="s">
        <v>95</v>
      </c>
      <c r="V7129">
        <v>7</v>
      </c>
      <c r="W7129" t="s">
        <v>1179</v>
      </c>
    </row>
    <row r="7130" spans="1:23" x14ac:dyDescent="0.3">
      <c r="A7130">
        <v>7330</v>
      </c>
      <c r="B7130" t="s">
        <v>18</v>
      </c>
      <c r="C7130">
        <v>2017</v>
      </c>
      <c r="D7130">
        <f t="shared" ca="1" si="444"/>
        <v>6</v>
      </c>
      <c r="E7130" s="5">
        <v>740000</v>
      </c>
      <c r="F7130">
        <v>24400</v>
      </c>
      <c r="G7130" t="s">
        <v>124</v>
      </c>
      <c r="H7130" t="str">
        <f t="shared" si="445"/>
        <v>South</v>
      </c>
      <c r="I7130" t="s">
        <v>1352</v>
      </c>
      <c r="J7130" t="str">
        <f t="shared" si="446"/>
        <v>Louisiana</v>
      </c>
      <c r="K7130" t="s">
        <v>2450</v>
      </c>
      <c r="L7130" t="str">
        <f t="shared" si="447"/>
        <v>New Orleans</v>
      </c>
      <c r="M7130" t="s">
        <v>22</v>
      </c>
      <c r="N7130" t="str">
        <f>IF(M7130="", "", IFERROR(VLOOKUP(M7130, Data!$A$1:$B$5, 2, 0), "Unkown fuel"))</f>
        <v>very harmful</v>
      </c>
      <c r="O7130" t="s">
        <v>23</v>
      </c>
      <c r="P7130" t="s">
        <v>24</v>
      </c>
      <c r="Q7130" t="s">
        <v>25</v>
      </c>
      <c r="R7130" t="s">
        <v>527</v>
      </c>
      <c r="S7130">
        <v>1248</v>
      </c>
      <c r="T7130" t="s">
        <v>27</v>
      </c>
      <c r="U7130" t="s">
        <v>28</v>
      </c>
      <c r="V7130">
        <v>5</v>
      </c>
      <c r="W7130" t="s">
        <v>1179</v>
      </c>
    </row>
    <row r="7131" spans="1:23" x14ac:dyDescent="0.3">
      <c r="A7131">
        <v>7331</v>
      </c>
      <c r="B7131" t="s">
        <v>221</v>
      </c>
      <c r="C7131">
        <v>2018</v>
      </c>
      <c r="D7131">
        <f t="shared" ca="1" si="444"/>
        <v>5</v>
      </c>
      <c r="E7131" s="5">
        <v>1290000</v>
      </c>
      <c r="F7131">
        <v>29899</v>
      </c>
      <c r="G7131" t="s">
        <v>124</v>
      </c>
      <c r="H7131" t="str">
        <f t="shared" si="445"/>
        <v>South</v>
      </c>
      <c r="I7131" t="s">
        <v>1352</v>
      </c>
      <c r="J7131" t="str">
        <f t="shared" si="446"/>
        <v>Louisiana</v>
      </c>
      <c r="K7131" t="s">
        <v>2450</v>
      </c>
      <c r="L7131" t="str">
        <f t="shared" si="447"/>
        <v>New Orleans</v>
      </c>
      <c r="M7131" t="s">
        <v>22</v>
      </c>
      <c r="N7131" t="str">
        <f>IF(M7131="", "", IFERROR(VLOOKUP(M7131, Data!$A$1:$B$5, 2, 0), "Unkown fuel"))</f>
        <v>very harmful</v>
      </c>
      <c r="O7131" t="s">
        <v>158</v>
      </c>
      <c r="P7131" t="s">
        <v>154</v>
      </c>
      <c r="Q7131" t="s">
        <v>25</v>
      </c>
      <c r="R7131" t="s">
        <v>1028</v>
      </c>
      <c r="S7131">
        <v>1498</v>
      </c>
      <c r="T7131" t="s">
        <v>1029</v>
      </c>
      <c r="U7131" t="s">
        <v>224</v>
      </c>
      <c r="V7131">
        <v>5</v>
      </c>
      <c r="W7131" t="s">
        <v>1179</v>
      </c>
    </row>
    <row r="7132" spans="1:23" x14ac:dyDescent="0.3">
      <c r="A7132">
        <v>7332</v>
      </c>
      <c r="B7132" t="s">
        <v>65</v>
      </c>
      <c r="C7132">
        <v>2018</v>
      </c>
      <c r="D7132">
        <f t="shared" ca="1" si="444"/>
        <v>5</v>
      </c>
      <c r="E7132" s="5">
        <v>1800000</v>
      </c>
      <c r="F7132">
        <v>20000</v>
      </c>
      <c r="G7132" t="s">
        <v>38</v>
      </c>
      <c r="H7132" t="str">
        <f t="shared" si="445"/>
        <v>Central</v>
      </c>
      <c r="I7132" t="s">
        <v>70</v>
      </c>
      <c r="J7132" t="str">
        <f t="shared" si="446"/>
        <v>Texas</v>
      </c>
      <c r="K7132" t="s">
        <v>2451</v>
      </c>
      <c r="L7132" t="str">
        <f t="shared" si="447"/>
        <v>Denton</v>
      </c>
      <c r="M7132" t="s">
        <v>22</v>
      </c>
      <c r="N7132" t="str">
        <f>IF(M7132="", "", IFERROR(VLOOKUP(M7132, Data!$A$1:$B$5, 2, 0), "Unkown fuel"))</f>
        <v>very harmful</v>
      </c>
      <c r="O7132" t="s">
        <v>158</v>
      </c>
      <c r="P7132" t="s">
        <v>154</v>
      </c>
      <c r="Q7132" t="s">
        <v>25</v>
      </c>
      <c r="R7132" t="s">
        <v>187</v>
      </c>
      <c r="S7132">
        <v>2755</v>
      </c>
      <c r="T7132" t="s">
        <v>188</v>
      </c>
      <c r="U7132" t="s">
        <v>189</v>
      </c>
      <c r="V7132">
        <v>8</v>
      </c>
      <c r="W7132" t="s">
        <v>1179</v>
      </c>
    </row>
    <row r="7133" spans="1:23" x14ac:dyDescent="0.3">
      <c r="A7133">
        <v>7333</v>
      </c>
      <c r="B7133" t="s">
        <v>46</v>
      </c>
      <c r="C7133">
        <v>2020</v>
      </c>
      <c r="D7133">
        <f t="shared" ca="1" si="444"/>
        <v>3</v>
      </c>
      <c r="E7133" s="5">
        <v>775000</v>
      </c>
      <c r="F7133">
        <v>2000</v>
      </c>
      <c r="G7133" t="s">
        <v>38</v>
      </c>
      <c r="H7133" t="str">
        <f t="shared" si="445"/>
        <v>Central</v>
      </c>
      <c r="I7133" t="s">
        <v>70</v>
      </c>
      <c r="J7133" t="str">
        <f t="shared" si="446"/>
        <v>Texas</v>
      </c>
      <c r="K7133" t="s">
        <v>2451</v>
      </c>
      <c r="L7133" t="str">
        <f t="shared" si="447"/>
        <v>Denton</v>
      </c>
      <c r="M7133" t="s">
        <v>41</v>
      </c>
      <c r="N7133" t="str">
        <f>IF(M7133="", "", IFERROR(VLOOKUP(M7133, Data!$A$1:$B$5, 2, 0), "Unkown fuel"))</f>
        <v>harmful</v>
      </c>
      <c r="O7133" t="s">
        <v>158</v>
      </c>
      <c r="P7133" t="s">
        <v>24</v>
      </c>
      <c r="Q7133" t="s">
        <v>25</v>
      </c>
      <c r="R7133" t="s">
        <v>976</v>
      </c>
      <c r="S7133">
        <v>1197</v>
      </c>
      <c r="T7133" t="s">
        <v>54</v>
      </c>
      <c r="U7133" t="s">
        <v>549</v>
      </c>
      <c r="V7133">
        <v>5</v>
      </c>
      <c r="W7133" t="s">
        <v>1179</v>
      </c>
    </row>
    <row r="7134" spans="1:23" x14ac:dyDescent="0.3">
      <c r="A7134">
        <v>7334</v>
      </c>
      <c r="B7134" t="s">
        <v>75</v>
      </c>
      <c r="C7134">
        <v>2017</v>
      </c>
      <c r="D7134">
        <f t="shared" ca="1" si="444"/>
        <v>6</v>
      </c>
      <c r="E7134" s="5">
        <v>695000</v>
      </c>
      <c r="F7134">
        <v>34000</v>
      </c>
      <c r="G7134" t="s">
        <v>38</v>
      </c>
      <c r="H7134" t="str">
        <f t="shared" si="445"/>
        <v>Central</v>
      </c>
      <c r="I7134" t="s">
        <v>70</v>
      </c>
      <c r="J7134" t="str">
        <f t="shared" si="446"/>
        <v>Texas</v>
      </c>
      <c r="K7134" t="s">
        <v>2451</v>
      </c>
      <c r="L7134" t="str">
        <f t="shared" si="447"/>
        <v>Denton</v>
      </c>
      <c r="M7134" t="s">
        <v>22</v>
      </c>
      <c r="N7134" t="str">
        <f>IF(M7134="", "", IFERROR(VLOOKUP(M7134, Data!$A$1:$B$5, 2, 0), "Unkown fuel"))</f>
        <v>very harmful</v>
      </c>
      <c r="O7134" t="s">
        <v>158</v>
      </c>
      <c r="P7134" t="s">
        <v>24</v>
      </c>
      <c r="Q7134" t="s">
        <v>25</v>
      </c>
      <c r="R7134" t="s">
        <v>1612</v>
      </c>
      <c r="S7134">
        <v>1461</v>
      </c>
      <c r="T7134" t="s">
        <v>298</v>
      </c>
      <c r="U7134" t="s">
        <v>299</v>
      </c>
      <c r="V7134">
        <v>8</v>
      </c>
      <c r="W7134" t="s">
        <v>1179</v>
      </c>
    </row>
    <row r="7135" spans="1:23" x14ac:dyDescent="0.3">
      <c r="A7135">
        <v>7335</v>
      </c>
      <c r="B7135" t="s">
        <v>46</v>
      </c>
      <c r="C7135">
        <v>2018</v>
      </c>
      <c r="D7135">
        <f t="shared" ca="1" si="444"/>
        <v>5</v>
      </c>
      <c r="E7135" s="5">
        <v>730000</v>
      </c>
      <c r="F7135">
        <v>31000</v>
      </c>
      <c r="G7135" t="s">
        <v>38</v>
      </c>
      <c r="H7135" t="str">
        <f t="shared" si="445"/>
        <v>Central</v>
      </c>
      <c r="I7135" t="s">
        <v>70</v>
      </c>
      <c r="J7135" t="str">
        <f t="shared" si="446"/>
        <v>Texas</v>
      </c>
      <c r="K7135" t="s">
        <v>2451</v>
      </c>
      <c r="L7135" t="str">
        <f t="shared" si="447"/>
        <v>Denton</v>
      </c>
      <c r="M7135" t="s">
        <v>41</v>
      </c>
      <c r="N7135" t="str">
        <f>IF(M7135="", "", IFERROR(VLOOKUP(M7135, Data!$A$1:$B$5, 2, 0), "Unkown fuel"))</f>
        <v>harmful</v>
      </c>
      <c r="O7135" t="s">
        <v>158</v>
      </c>
      <c r="P7135" t="s">
        <v>154</v>
      </c>
      <c r="Q7135" t="s">
        <v>25</v>
      </c>
      <c r="R7135" t="s">
        <v>417</v>
      </c>
      <c r="S7135">
        <v>1197</v>
      </c>
      <c r="T7135" t="s">
        <v>54</v>
      </c>
      <c r="U7135" t="s">
        <v>414</v>
      </c>
      <c r="V7135">
        <v>5</v>
      </c>
      <c r="W7135" t="s">
        <v>1179</v>
      </c>
    </row>
    <row r="7136" spans="1:23" x14ac:dyDescent="0.3">
      <c r="A7136">
        <v>7336</v>
      </c>
      <c r="B7136" t="s">
        <v>120</v>
      </c>
      <c r="C7136">
        <v>2016</v>
      </c>
      <c r="D7136">
        <f t="shared" ca="1" si="444"/>
        <v>7</v>
      </c>
      <c r="E7136" s="5">
        <v>1295000</v>
      </c>
      <c r="F7136">
        <v>46000</v>
      </c>
      <c r="G7136" t="s">
        <v>38</v>
      </c>
      <c r="H7136" t="str">
        <f t="shared" si="445"/>
        <v>Central</v>
      </c>
      <c r="I7136" t="s">
        <v>70</v>
      </c>
      <c r="J7136" t="str">
        <f t="shared" si="446"/>
        <v>Texas</v>
      </c>
      <c r="K7136" t="s">
        <v>2451</v>
      </c>
      <c r="L7136" t="str">
        <f t="shared" si="447"/>
        <v>Denton</v>
      </c>
      <c r="M7136" t="s">
        <v>22</v>
      </c>
      <c r="N7136" t="str">
        <f>IF(M7136="", "", IFERROR(VLOOKUP(M7136, Data!$A$1:$B$5, 2, 0), "Unkown fuel"))</f>
        <v>very harmful</v>
      </c>
      <c r="O7136" t="s">
        <v>158</v>
      </c>
      <c r="P7136" t="s">
        <v>154</v>
      </c>
      <c r="Q7136" t="s">
        <v>33</v>
      </c>
      <c r="R7136" t="s">
        <v>2452</v>
      </c>
      <c r="S7136">
        <v>2776</v>
      </c>
      <c r="T7136" t="s">
        <v>2453</v>
      </c>
      <c r="U7136" t="s">
        <v>2454</v>
      </c>
      <c r="V7136">
        <v>7</v>
      </c>
      <c r="W7136" t="s">
        <v>1179</v>
      </c>
    </row>
    <row r="7137" spans="1:23" x14ac:dyDescent="0.3">
      <c r="A7137">
        <v>7337</v>
      </c>
      <c r="B7137" t="s">
        <v>1825</v>
      </c>
      <c r="C7137">
        <v>2016</v>
      </c>
      <c r="D7137">
        <f t="shared" ca="1" si="444"/>
        <v>7</v>
      </c>
      <c r="E7137" s="5">
        <v>1160000</v>
      </c>
      <c r="F7137">
        <v>121000</v>
      </c>
      <c r="G7137" t="s">
        <v>56</v>
      </c>
      <c r="H7137" t="str">
        <f t="shared" si="445"/>
        <v>West</v>
      </c>
      <c r="I7137" t="s">
        <v>869</v>
      </c>
      <c r="J7137" t="str">
        <f t="shared" si="446"/>
        <v>Idaho</v>
      </c>
      <c r="K7137" t="s">
        <v>1949</v>
      </c>
      <c r="L7137" t="str">
        <f t="shared" si="447"/>
        <v>Eagle</v>
      </c>
      <c r="M7137" t="s">
        <v>22</v>
      </c>
      <c r="N7137" t="str">
        <f>IF(M7137="", "", IFERROR(VLOOKUP(M7137, Data!$A$1:$B$5, 2, 0), "Unkown fuel"))</f>
        <v>very harmful</v>
      </c>
      <c r="O7137" t="s">
        <v>158</v>
      </c>
      <c r="P7137" t="s">
        <v>154</v>
      </c>
      <c r="Q7137" t="s">
        <v>25</v>
      </c>
      <c r="R7137" t="s">
        <v>2455</v>
      </c>
      <c r="S7137">
        <v>2999</v>
      </c>
      <c r="T7137" t="s">
        <v>2456</v>
      </c>
      <c r="U7137" t="s">
        <v>2457</v>
      </c>
      <c r="V7137">
        <v>7</v>
      </c>
      <c r="W7137" t="s">
        <v>1179</v>
      </c>
    </row>
    <row r="7138" spans="1:23" x14ac:dyDescent="0.3">
      <c r="A7138">
        <v>7338</v>
      </c>
      <c r="B7138" t="s">
        <v>173</v>
      </c>
      <c r="C7138">
        <v>2017</v>
      </c>
      <c r="D7138">
        <f t="shared" ca="1" si="444"/>
        <v>6</v>
      </c>
      <c r="E7138" s="5">
        <v>3300000</v>
      </c>
      <c r="F7138">
        <v>60000</v>
      </c>
      <c r="G7138" t="s">
        <v>56</v>
      </c>
      <c r="H7138" t="str">
        <f t="shared" si="445"/>
        <v>West</v>
      </c>
      <c r="I7138" t="s">
        <v>869</v>
      </c>
      <c r="J7138" t="str">
        <f t="shared" si="446"/>
        <v>Idaho</v>
      </c>
      <c r="K7138" t="s">
        <v>1949</v>
      </c>
      <c r="L7138" t="str">
        <f t="shared" si="447"/>
        <v>Eagle</v>
      </c>
      <c r="M7138" t="s">
        <v>22</v>
      </c>
      <c r="N7138" t="str">
        <f>IF(M7138="", "", IFERROR(VLOOKUP(M7138, Data!$A$1:$B$5, 2, 0), "Unkown fuel"))</f>
        <v>very harmful</v>
      </c>
      <c r="O7138" t="s">
        <v>158</v>
      </c>
      <c r="P7138" t="s">
        <v>154</v>
      </c>
      <c r="Q7138" t="s">
        <v>25</v>
      </c>
      <c r="R7138" t="s">
        <v>629</v>
      </c>
      <c r="S7138">
        <v>1950</v>
      </c>
      <c r="T7138" t="s">
        <v>2458</v>
      </c>
      <c r="U7138" t="s">
        <v>2459</v>
      </c>
      <c r="V7138">
        <v>5</v>
      </c>
      <c r="W7138" t="s">
        <v>1179</v>
      </c>
    </row>
    <row r="7139" spans="1:23" x14ac:dyDescent="0.3">
      <c r="A7139">
        <v>7339</v>
      </c>
      <c r="B7139" t="s">
        <v>46</v>
      </c>
      <c r="C7139">
        <v>2018</v>
      </c>
      <c r="D7139">
        <f t="shared" ca="1" si="444"/>
        <v>5</v>
      </c>
      <c r="E7139" s="5">
        <v>540000</v>
      </c>
      <c r="F7139">
        <v>7000</v>
      </c>
      <c r="G7139" t="s">
        <v>56</v>
      </c>
      <c r="H7139" t="str">
        <f t="shared" si="445"/>
        <v>West</v>
      </c>
      <c r="I7139" t="s">
        <v>869</v>
      </c>
      <c r="J7139" t="str">
        <f t="shared" si="446"/>
        <v>Idaho</v>
      </c>
      <c r="K7139" t="s">
        <v>1949</v>
      </c>
      <c r="L7139" t="str">
        <f t="shared" si="447"/>
        <v>Eagle</v>
      </c>
      <c r="M7139" t="s">
        <v>41</v>
      </c>
      <c r="N7139" t="str">
        <f>IF(M7139="", "", IFERROR(VLOOKUP(M7139, Data!$A$1:$B$5, 2, 0), "Unkown fuel"))</f>
        <v>harmful</v>
      </c>
      <c r="O7139" t="s">
        <v>158</v>
      </c>
      <c r="P7139" t="s">
        <v>24</v>
      </c>
      <c r="Q7139" t="s">
        <v>25</v>
      </c>
      <c r="R7139" t="s">
        <v>110</v>
      </c>
      <c r="S7139">
        <v>1086</v>
      </c>
      <c r="T7139" t="s">
        <v>388</v>
      </c>
      <c r="U7139" t="s">
        <v>611</v>
      </c>
      <c r="V7139">
        <v>5</v>
      </c>
      <c r="W7139" t="s">
        <v>1179</v>
      </c>
    </row>
    <row r="7140" spans="1:23" x14ac:dyDescent="0.3">
      <c r="A7140">
        <v>7340</v>
      </c>
      <c r="B7140" t="s">
        <v>18</v>
      </c>
      <c r="C7140">
        <v>2016</v>
      </c>
      <c r="D7140">
        <f t="shared" ca="1" si="444"/>
        <v>7</v>
      </c>
      <c r="E7140" s="5">
        <v>434999</v>
      </c>
      <c r="F7140">
        <v>10000</v>
      </c>
      <c r="G7140" t="s">
        <v>56</v>
      </c>
      <c r="H7140" t="str">
        <f t="shared" si="445"/>
        <v>West</v>
      </c>
      <c r="I7140" t="s">
        <v>869</v>
      </c>
      <c r="J7140" t="str">
        <f t="shared" si="446"/>
        <v>Idaho</v>
      </c>
      <c r="K7140" t="s">
        <v>1949</v>
      </c>
      <c r="L7140" t="str">
        <f t="shared" si="447"/>
        <v>Eagle</v>
      </c>
      <c r="M7140" t="s">
        <v>41</v>
      </c>
      <c r="N7140" t="str">
        <f>IF(M7140="", "", IFERROR(VLOOKUP(M7140, Data!$A$1:$B$5, 2, 0), "Unkown fuel"))</f>
        <v>harmful</v>
      </c>
      <c r="O7140" t="s">
        <v>158</v>
      </c>
      <c r="P7140" t="s">
        <v>154</v>
      </c>
      <c r="Q7140" t="s">
        <v>25</v>
      </c>
      <c r="R7140" t="s">
        <v>243</v>
      </c>
      <c r="S7140">
        <v>998</v>
      </c>
      <c r="T7140" t="s">
        <v>244</v>
      </c>
      <c r="U7140" t="s">
        <v>141</v>
      </c>
      <c r="V7140">
        <v>5</v>
      </c>
      <c r="W7140" t="s">
        <v>1179</v>
      </c>
    </row>
    <row r="7141" spans="1:23" x14ac:dyDescent="0.3">
      <c r="A7141">
        <v>7341</v>
      </c>
      <c r="B7141" t="s">
        <v>173</v>
      </c>
      <c r="C7141">
        <v>2018</v>
      </c>
      <c r="D7141">
        <f t="shared" ca="1" si="444"/>
        <v>5</v>
      </c>
      <c r="E7141" s="5">
        <v>4600000</v>
      </c>
      <c r="F7141">
        <v>6000</v>
      </c>
      <c r="G7141" t="s">
        <v>56</v>
      </c>
      <c r="H7141" t="str">
        <f t="shared" si="445"/>
        <v>West</v>
      </c>
      <c r="I7141" t="s">
        <v>869</v>
      </c>
      <c r="J7141" t="str">
        <f t="shared" si="446"/>
        <v>Idaho</v>
      </c>
      <c r="K7141" t="s">
        <v>1949</v>
      </c>
      <c r="L7141" t="str">
        <f t="shared" si="447"/>
        <v>Eagle</v>
      </c>
      <c r="M7141" t="s">
        <v>22</v>
      </c>
      <c r="N7141" t="str">
        <f>IF(M7141="", "", IFERROR(VLOOKUP(M7141, Data!$A$1:$B$5, 2, 0), "Unkown fuel"))</f>
        <v>very harmful</v>
      </c>
      <c r="O7141" t="s">
        <v>158</v>
      </c>
      <c r="P7141" t="s">
        <v>154</v>
      </c>
      <c r="Q7141" t="s">
        <v>25</v>
      </c>
      <c r="R7141" t="s">
        <v>488</v>
      </c>
      <c r="S7141">
        <v>2143</v>
      </c>
      <c r="T7141" t="s">
        <v>204</v>
      </c>
      <c r="U7141" t="s">
        <v>205</v>
      </c>
      <c r="V7141">
        <v>5</v>
      </c>
      <c r="W7141" t="s">
        <v>1179</v>
      </c>
    </row>
    <row r="7142" spans="1:23" x14ac:dyDescent="0.3">
      <c r="A7142">
        <v>7342</v>
      </c>
      <c r="B7142" t="s">
        <v>1148</v>
      </c>
      <c r="C7142">
        <v>2018</v>
      </c>
      <c r="D7142">
        <f t="shared" ca="1" si="444"/>
        <v>5</v>
      </c>
      <c r="E7142" s="5">
        <v>910000</v>
      </c>
      <c r="F7142">
        <v>20000</v>
      </c>
      <c r="G7142" t="s">
        <v>56</v>
      </c>
      <c r="H7142" t="str">
        <f t="shared" si="445"/>
        <v>West</v>
      </c>
      <c r="I7142" t="s">
        <v>869</v>
      </c>
      <c r="J7142" t="str">
        <f t="shared" si="446"/>
        <v>Idaho</v>
      </c>
      <c r="K7142" t="s">
        <v>1949</v>
      </c>
      <c r="L7142" t="str">
        <f t="shared" si="447"/>
        <v>Eagle</v>
      </c>
      <c r="M7142" t="s">
        <v>22</v>
      </c>
      <c r="N7142" t="str">
        <f>IF(M7142="", "", IFERROR(VLOOKUP(M7142, Data!$A$1:$B$5, 2, 0), "Unkown fuel"))</f>
        <v>very harmful</v>
      </c>
      <c r="O7142" t="s">
        <v>158</v>
      </c>
      <c r="P7142" t="s">
        <v>24</v>
      </c>
      <c r="Q7142" t="s">
        <v>25</v>
      </c>
      <c r="R7142" t="s">
        <v>142</v>
      </c>
      <c r="S7142">
        <v>2596</v>
      </c>
      <c r="T7142" t="s">
        <v>1149</v>
      </c>
      <c r="U7142" t="s">
        <v>1150</v>
      </c>
      <c r="V7142">
        <v>5</v>
      </c>
      <c r="W7142" t="s">
        <v>1179</v>
      </c>
    </row>
    <row r="7143" spans="1:23" x14ac:dyDescent="0.3">
      <c r="A7143">
        <v>7343</v>
      </c>
      <c r="B7143" t="s">
        <v>46</v>
      </c>
      <c r="C7143">
        <v>2015</v>
      </c>
      <c r="D7143">
        <f t="shared" ca="1" si="444"/>
        <v>8</v>
      </c>
      <c r="E7143" s="5">
        <v>850000</v>
      </c>
      <c r="F7143">
        <v>59235</v>
      </c>
      <c r="G7143" t="s">
        <v>38</v>
      </c>
      <c r="H7143" t="str">
        <f t="shared" si="445"/>
        <v>Central</v>
      </c>
      <c r="I7143" t="s">
        <v>70</v>
      </c>
      <c r="J7143" t="str">
        <f t="shared" si="446"/>
        <v>Texas</v>
      </c>
      <c r="K7143" t="s">
        <v>2451</v>
      </c>
      <c r="L7143" t="str">
        <f t="shared" si="447"/>
        <v>Denton</v>
      </c>
      <c r="M7143" t="s">
        <v>22</v>
      </c>
      <c r="N7143" t="str">
        <f>IF(M7143="", "", IFERROR(VLOOKUP(M7143, Data!$A$1:$B$5, 2, 0), "Unkown fuel"))</f>
        <v>very harmful</v>
      </c>
      <c r="O7143" t="s">
        <v>158</v>
      </c>
      <c r="P7143" t="s">
        <v>24</v>
      </c>
      <c r="Q7143" t="s">
        <v>25</v>
      </c>
      <c r="R7143" t="s">
        <v>300</v>
      </c>
      <c r="S7143">
        <v>1582</v>
      </c>
      <c r="T7143" t="s">
        <v>301</v>
      </c>
      <c r="U7143" t="s">
        <v>302</v>
      </c>
      <c r="V7143">
        <v>5</v>
      </c>
      <c r="W7143" t="s">
        <v>1179</v>
      </c>
    </row>
    <row r="7144" spans="1:23" x14ac:dyDescent="0.3">
      <c r="A7144">
        <v>7344</v>
      </c>
      <c r="B7144" t="s">
        <v>239</v>
      </c>
      <c r="C7144">
        <v>2019</v>
      </c>
      <c r="D7144">
        <f t="shared" ca="1" si="444"/>
        <v>4</v>
      </c>
      <c r="E7144" s="5">
        <v>5800000</v>
      </c>
      <c r="F7144">
        <v>21000</v>
      </c>
      <c r="G7144" t="s">
        <v>38</v>
      </c>
      <c r="H7144" t="str">
        <f t="shared" si="445"/>
        <v>Central</v>
      </c>
      <c r="I7144" t="s">
        <v>70</v>
      </c>
      <c r="J7144" t="str">
        <f t="shared" si="446"/>
        <v>Texas</v>
      </c>
      <c r="K7144" t="s">
        <v>2451</v>
      </c>
      <c r="L7144" t="str">
        <f t="shared" si="447"/>
        <v>Denton</v>
      </c>
      <c r="M7144" t="s">
        <v>22</v>
      </c>
      <c r="N7144" t="str">
        <f>IF(M7144="", "", IFERROR(VLOOKUP(M7144, Data!$A$1:$B$5, 2, 0), "Unkown fuel"))</f>
        <v>very harmful</v>
      </c>
      <c r="O7144" t="s">
        <v>158</v>
      </c>
      <c r="P7144" t="s">
        <v>154</v>
      </c>
      <c r="Q7144" t="s">
        <v>25</v>
      </c>
      <c r="R7144" t="s">
        <v>335</v>
      </c>
      <c r="S7144">
        <v>1995</v>
      </c>
      <c r="T7144" t="s">
        <v>336</v>
      </c>
      <c r="U7144" t="s">
        <v>334</v>
      </c>
      <c r="V7144">
        <v>5</v>
      </c>
      <c r="W7144" t="s">
        <v>1179</v>
      </c>
    </row>
    <row r="7145" spans="1:23" x14ac:dyDescent="0.3">
      <c r="A7145">
        <v>7345</v>
      </c>
      <c r="B7145" t="s">
        <v>37</v>
      </c>
      <c r="C7145">
        <v>2014</v>
      </c>
      <c r="D7145">
        <f t="shared" ca="1" si="444"/>
        <v>9</v>
      </c>
      <c r="E7145" s="5">
        <v>520000</v>
      </c>
      <c r="F7145">
        <v>48000</v>
      </c>
      <c r="G7145" t="s">
        <v>124</v>
      </c>
      <c r="H7145" t="str">
        <f t="shared" si="445"/>
        <v>South</v>
      </c>
      <c r="I7145" t="s">
        <v>965</v>
      </c>
      <c r="J7145" t="str">
        <f t="shared" si="446"/>
        <v>Virginia</v>
      </c>
      <c r="K7145" t="s">
        <v>1789</v>
      </c>
      <c r="L7145" t="str">
        <f t="shared" si="447"/>
        <v>Virginia Beach</v>
      </c>
      <c r="M7145" t="s">
        <v>22</v>
      </c>
      <c r="N7145" t="str">
        <f>IF(M7145="", "", IFERROR(VLOOKUP(M7145, Data!$A$1:$B$5, 2, 0), "Unkown fuel"))</f>
        <v>very harmful</v>
      </c>
      <c r="O7145" t="s">
        <v>23</v>
      </c>
      <c r="P7145" t="s">
        <v>24</v>
      </c>
      <c r="Q7145" t="s">
        <v>25</v>
      </c>
      <c r="R7145" t="s">
        <v>618</v>
      </c>
      <c r="S7145">
        <v>1498</v>
      </c>
      <c r="T7145" t="s">
        <v>105</v>
      </c>
      <c r="U7145" t="s">
        <v>95</v>
      </c>
      <c r="V7145">
        <v>5</v>
      </c>
      <c r="W7145" t="s">
        <v>1179</v>
      </c>
    </row>
    <row r="7146" spans="1:23" x14ac:dyDescent="0.3">
      <c r="A7146">
        <v>7346</v>
      </c>
      <c r="B7146" t="s">
        <v>88</v>
      </c>
      <c r="C7146">
        <v>2018</v>
      </c>
      <c r="D7146">
        <f t="shared" ca="1" si="444"/>
        <v>5</v>
      </c>
      <c r="E7146" s="5">
        <v>650000</v>
      </c>
      <c r="F7146">
        <v>114000</v>
      </c>
      <c r="G7146" t="s">
        <v>124</v>
      </c>
      <c r="H7146" t="str">
        <f t="shared" si="445"/>
        <v>South</v>
      </c>
      <c r="I7146" t="s">
        <v>965</v>
      </c>
      <c r="J7146" t="str">
        <f t="shared" si="446"/>
        <v>Virginia</v>
      </c>
      <c r="K7146" t="s">
        <v>1230</v>
      </c>
      <c r="L7146" t="str">
        <f t="shared" si="447"/>
        <v>Winchester</v>
      </c>
      <c r="M7146" t="s">
        <v>22</v>
      </c>
      <c r="N7146" t="str">
        <f>IF(M7146="", "", IFERROR(VLOOKUP(M7146, Data!$A$1:$B$5, 2, 0), "Unkown fuel"))</f>
        <v>very harmful</v>
      </c>
      <c r="O7146" t="s">
        <v>23</v>
      </c>
      <c r="P7146" t="s">
        <v>24</v>
      </c>
      <c r="Q7146" t="s">
        <v>25</v>
      </c>
      <c r="R7146" t="s">
        <v>1014</v>
      </c>
      <c r="S7146">
        <v>2489</v>
      </c>
      <c r="T7146" t="s">
        <v>232</v>
      </c>
      <c r="U7146" t="s">
        <v>1015</v>
      </c>
      <c r="V7146">
        <v>7</v>
      </c>
      <c r="W7146" t="s">
        <v>1179</v>
      </c>
    </row>
    <row r="7147" spans="1:23" x14ac:dyDescent="0.3">
      <c r="A7147">
        <v>7347</v>
      </c>
      <c r="B7147" t="s">
        <v>18</v>
      </c>
      <c r="C7147">
        <v>2011</v>
      </c>
      <c r="D7147">
        <f t="shared" ca="1" si="444"/>
        <v>12</v>
      </c>
      <c r="E7147" s="5">
        <v>430000</v>
      </c>
      <c r="F7147">
        <v>120000</v>
      </c>
      <c r="G7147" t="s">
        <v>124</v>
      </c>
      <c r="H7147" t="str">
        <f t="shared" si="445"/>
        <v>South</v>
      </c>
      <c r="I7147" t="s">
        <v>965</v>
      </c>
      <c r="J7147" t="str">
        <f t="shared" si="446"/>
        <v>Virginia</v>
      </c>
      <c r="K7147" t="s">
        <v>1230</v>
      </c>
      <c r="L7147" t="str">
        <f t="shared" si="447"/>
        <v>Winchester</v>
      </c>
      <c r="M7147" t="s">
        <v>22</v>
      </c>
      <c r="N7147" t="str">
        <f>IF(M7147="", "", IFERROR(VLOOKUP(M7147, Data!$A$1:$B$5, 2, 0), "Unkown fuel"))</f>
        <v>very harmful</v>
      </c>
      <c r="O7147" t="s">
        <v>23</v>
      </c>
      <c r="P7147" t="s">
        <v>24</v>
      </c>
      <c r="Q7147" t="s">
        <v>33</v>
      </c>
      <c r="R7147" t="s">
        <v>81</v>
      </c>
      <c r="S7147">
        <v>1248</v>
      </c>
      <c r="T7147" t="s">
        <v>82</v>
      </c>
      <c r="U7147" t="s">
        <v>28</v>
      </c>
      <c r="V7147">
        <v>5</v>
      </c>
      <c r="W7147" t="s">
        <v>1179</v>
      </c>
    </row>
    <row r="7148" spans="1:23" x14ac:dyDescent="0.3">
      <c r="A7148">
        <v>7348</v>
      </c>
      <c r="B7148" t="s">
        <v>46</v>
      </c>
      <c r="C7148">
        <v>2013</v>
      </c>
      <c r="D7148">
        <f t="shared" ca="1" si="444"/>
        <v>10</v>
      </c>
      <c r="E7148" s="5">
        <v>360000</v>
      </c>
      <c r="F7148">
        <v>144000</v>
      </c>
      <c r="G7148" t="s">
        <v>124</v>
      </c>
      <c r="H7148" t="str">
        <f t="shared" si="445"/>
        <v>South</v>
      </c>
      <c r="I7148" t="s">
        <v>965</v>
      </c>
      <c r="J7148" t="str">
        <f t="shared" si="446"/>
        <v>Virginia</v>
      </c>
      <c r="K7148" t="s">
        <v>1230</v>
      </c>
      <c r="L7148" t="str">
        <f t="shared" si="447"/>
        <v>Winchester</v>
      </c>
      <c r="M7148" t="s">
        <v>22</v>
      </c>
      <c r="N7148" t="str">
        <f>IF(M7148="", "", IFERROR(VLOOKUP(M7148, Data!$A$1:$B$5, 2, 0), "Unkown fuel"))</f>
        <v>very harmful</v>
      </c>
      <c r="O7148" t="s">
        <v>23</v>
      </c>
      <c r="P7148" t="s">
        <v>24</v>
      </c>
      <c r="Q7148" t="s">
        <v>25</v>
      </c>
      <c r="R7148" t="s">
        <v>291</v>
      </c>
      <c r="S7148">
        <v>1396</v>
      </c>
      <c r="T7148" t="s">
        <v>108</v>
      </c>
      <c r="U7148" t="s">
        <v>101</v>
      </c>
      <c r="V7148">
        <v>5</v>
      </c>
      <c r="W7148" t="s">
        <v>1179</v>
      </c>
    </row>
    <row r="7149" spans="1:23" x14ac:dyDescent="0.3">
      <c r="A7149">
        <v>7349</v>
      </c>
      <c r="B7149" t="s">
        <v>46</v>
      </c>
      <c r="C7149">
        <v>2013</v>
      </c>
      <c r="D7149">
        <f t="shared" ca="1" si="444"/>
        <v>10</v>
      </c>
      <c r="E7149" s="5">
        <v>350000</v>
      </c>
      <c r="F7149">
        <v>144000</v>
      </c>
      <c r="G7149" t="s">
        <v>124</v>
      </c>
      <c r="H7149" t="str">
        <f t="shared" si="445"/>
        <v>South</v>
      </c>
      <c r="I7149" t="s">
        <v>965</v>
      </c>
      <c r="J7149" t="str">
        <f t="shared" si="446"/>
        <v>Virginia</v>
      </c>
      <c r="K7149" t="s">
        <v>1230</v>
      </c>
      <c r="L7149" t="str">
        <f t="shared" si="447"/>
        <v>Winchester</v>
      </c>
      <c r="M7149" t="s">
        <v>22</v>
      </c>
      <c r="N7149" t="str">
        <f>IF(M7149="", "", IFERROR(VLOOKUP(M7149, Data!$A$1:$B$5, 2, 0), "Unkown fuel"))</f>
        <v>very harmful</v>
      </c>
      <c r="O7149" t="s">
        <v>23</v>
      </c>
      <c r="P7149" t="s">
        <v>24</v>
      </c>
      <c r="Q7149" t="s">
        <v>25</v>
      </c>
      <c r="R7149" t="s">
        <v>291</v>
      </c>
      <c r="S7149">
        <v>1396</v>
      </c>
      <c r="T7149" t="s">
        <v>108</v>
      </c>
      <c r="U7149" t="s">
        <v>101</v>
      </c>
      <c r="V7149">
        <v>5</v>
      </c>
      <c r="W7149" t="s">
        <v>1179</v>
      </c>
    </row>
    <row r="7150" spans="1:23" x14ac:dyDescent="0.3">
      <c r="A7150">
        <v>7350</v>
      </c>
      <c r="B7150" t="s">
        <v>18</v>
      </c>
      <c r="C7150">
        <v>2016</v>
      </c>
      <c r="D7150">
        <f t="shared" ca="1" si="444"/>
        <v>7</v>
      </c>
      <c r="E7150" s="5">
        <v>791000</v>
      </c>
      <c r="F7150">
        <v>190000</v>
      </c>
      <c r="G7150" t="s">
        <v>56</v>
      </c>
      <c r="H7150" t="str">
        <f t="shared" si="445"/>
        <v>West</v>
      </c>
      <c r="I7150" t="s">
        <v>57</v>
      </c>
      <c r="J7150" t="str">
        <f t="shared" si="446"/>
        <v>California</v>
      </c>
      <c r="K7150" t="s">
        <v>2389</v>
      </c>
      <c r="L7150" t="str">
        <f t="shared" si="447"/>
        <v>Torrance</v>
      </c>
      <c r="M7150" t="s">
        <v>22</v>
      </c>
      <c r="N7150" t="str">
        <f>IF(M7150="", "", IFERROR(VLOOKUP(M7150, Data!$A$1:$B$5, 2, 0), "Unkown fuel"))</f>
        <v>very harmful</v>
      </c>
      <c r="O7150" t="s">
        <v>23</v>
      </c>
      <c r="P7150" t="s">
        <v>24</v>
      </c>
      <c r="Q7150" t="s">
        <v>25</v>
      </c>
      <c r="R7150" t="s">
        <v>129</v>
      </c>
      <c r="S7150">
        <v>1248</v>
      </c>
      <c r="T7150" t="s">
        <v>94</v>
      </c>
      <c r="U7150" t="s">
        <v>95</v>
      </c>
      <c r="V7150">
        <v>5</v>
      </c>
      <c r="W7150" t="s">
        <v>1179</v>
      </c>
    </row>
    <row r="7151" spans="1:23" x14ac:dyDescent="0.3">
      <c r="A7151">
        <v>7351</v>
      </c>
      <c r="B7151" t="s">
        <v>65</v>
      </c>
      <c r="C7151">
        <v>2015</v>
      </c>
      <c r="D7151">
        <f t="shared" ca="1" si="444"/>
        <v>8</v>
      </c>
      <c r="E7151" s="5">
        <v>950000</v>
      </c>
      <c r="F7151">
        <v>190000</v>
      </c>
      <c r="G7151" t="s">
        <v>56</v>
      </c>
      <c r="H7151" t="str">
        <f t="shared" si="445"/>
        <v>West</v>
      </c>
      <c r="I7151" t="s">
        <v>57</v>
      </c>
      <c r="J7151" t="str">
        <f t="shared" si="446"/>
        <v>California</v>
      </c>
      <c r="K7151" t="s">
        <v>2389</v>
      </c>
      <c r="L7151" t="str">
        <f t="shared" si="447"/>
        <v>Torrance</v>
      </c>
      <c r="M7151" t="s">
        <v>22</v>
      </c>
      <c r="N7151" t="str">
        <f>IF(M7151="", "", IFERROR(VLOOKUP(M7151, Data!$A$1:$B$5, 2, 0), "Unkown fuel"))</f>
        <v>very harmful</v>
      </c>
      <c r="O7151" t="s">
        <v>23</v>
      </c>
      <c r="P7151" t="s">
        <v>24</v>
      </c>
      <c r="Q7151" t="s">
        <v>33</v>
      </c>
      <c r="R7151" t="s">
        <v>170</v>
      </c>
      <c r="S7151">
        <v>2494</v>
      </c>
      <c r="T7151" t="s">
        <v>190</v>
      </c>
      <c r="U7151" t="s">
        <v>172</v>
      </c>
      <c r="V7151">
        <v>7</v>
      </c>
      <c r="W7151" t="s">
        <v>1179</v>
      </c>
    </row>
    <row r="7152" spans="1:23" x14ac:dyDescent="0.3">
      <c r="A7152">
        <v>7352</v>
      </c>
      <c r="B7152" t="s">
        <v>18</v>
      </c>
      <c r="C7152">
        <v>2019</v>
      </c>
      <c r="D7152">
        <f t="shared" ca="1" si="444"/>
        <v>4</v>
      </c>
      <c r="E7152" s="5">
        <v>690000</v>
      </c>
      <c r="F7152">
        <v>20000</v>
      </c>
      <c r="G7152" t="s">
        <v>56</v>
      </c>
      <c r="H7152" t="str">
        <f t="shared" si="445"/>
        <v>West</v>
      </c>
      <c r="I7152" t="s">
        <v>57</v>
      </c>
      <c r="J7152" t="str">
        <f t="shared" si="446"/>
        <v>California</v>
      </c>
      <c r="K7152" t="s">
        <v>2389</v>
      </c>
      <c r="L7152" t="str">
        <f t="shared" si="447"/>
        <v>Torrance</v>
      </c>
      <c r="M7152" t="s">
        <v>22</v>
      </c>
      <c r="N7152" t="str">
        <f>IF(M7152="", "", IFERROR(VLOOKUP(M7152, Data!$A$1:$B$5, 2, 0), "Unkown fuel"))</f>
        <v>very harmful</v>
      </c>
      <c r="O7152" t="s">
        <v>23</v>
      </c>
      <c r="P7152" t="s">
        <v>24</v>
      </c>
      <c r="Q7152" t="s">
        <v>25</v>
      </c>
      <c r="R7152" t="s">
        <v>424</v>
      </c>
      <c r="S7152">
        <v>1248</v>
      </c>
      <c r="T7152" t="s">
        <v>27</v>
      </c>
      <c r="U7152" t="s">
        <v>28</v>
      </c>
      <c r="V7152">
        <v>5</v>
      </c>
      <c r="W7152" t="s">
        <v>1179</v>
      </c>
    </row>
    <row r="7153" spans="1:23" x14ac:dyDescent="0.3">
      <c r="A7153">
        <v>7353</v>
      </c>
      <c r="B7153" t="s">
        <v>46</v>
      </c>
      <c r="C7153">
        <v>2017</v>
      </c>
      <c r="D7153">
        <f t="shared" ca="1" si="444"/>
        <v>6</v>
      </c>
      <c r="E7153" s="5">
        <v>860000</v>
      </c>
      <c r="F7153">
        <v>40000</v>
      </c>
      <c r="G7153" t="s">
        <v>19</v>
      </c>
      <c r="H7153" t="str">
        <f t="shared" si="445"/>
        <v>East</v>
      </c>
      <c r="I7153" t="s">
        <v>786</v>
      </c>
      <c r="J7153" t="str">
        <f t="shared" si="446"/>
        <v>New Jersey</v>
      </c>
      <c r="K7153" t="s">
        <v>1585</v>
      </c>
      <c r="L7153" t="str">
        <f t="shared" si="447"/>
        <v>Hackensack</v>
      </c>
      <c r="M7153" t="s">
        <v>22</v>
      </c>
      <c r="N7153" t="str">
        <f>IF(M7153="", "", IFERROR(VLOOKUP(M7153, Data!$A$1:$B$5, 2, 0), "Unkown fuel"))</f>
        <v>very harmful</v>
      </c>
      <c r="O7153" t="s">
        <v>23</v>
      </c>
      <c r="P7153" t="s">
        <v>24</v>
      </c>
      <c r="Q7153" t="s">
        <v>33</v>
      </c>
      <c r="R7153" t="s">
        <v>222</v>
      </c>
      <c r="S7153">
        <v>1582</v>
      </c>
      <c r="T7153" t="s">
        <v>301</v>
      </c>
      <c r="U7153" t="s">
        <v>1444</v>
      </c>
      <c r="V7153">
        <v>5</v>
      </c>
      <c r="W7153" t="s">
        <v>1179</v>
      </c>
    </row>
    <row r="7154" spans="1:23" x14ac:dyDescent="0.3">
      <c r="A7154">
        <v>7354</v>
      </c>
      <c r="B7154" t="s">
        <v>18</v>
      </c>
      <c r="C7154">
        <v>2012</v>
      </c>
      <c r="D7154">
        <f t="shared" ca="1" si="444"/>
        <v>11</v>
      </c>
      <c r="E7154" s="5">
        <v>371000</v>
      </c>
      <c r="F7154">
        <v>100000</v>
      </c>
      <c r="G7154" t="s">
        <v>19</v>
      </c>
      <c r="H7154" t="str">
        <f t="shared" si="445"/>
        <v>East</v>
      </c>
      <c r="I7154" t="s">
        <v>786</v>
      </c>
      <c r="J7154" t="str">
        <f t="shared" si="446"/>
        <v>New Jersey</v>
      </c>
      <c r="K7154" t="s">
        <v>1433</v>
      </c>
      <c r="L7154" t="str">
        <f t="shared" si="447"/>
        <v>Edison</v>
      </c>
      <c r="M7154" t="s">
        <v>22</v>
      </c>
      <c r="N7154" t="str">
        <f>IF(M7154="", "", IFERROR(VLOOKUP(M7154, Data!$A$1:$B$5, 2, 0), "Unkown fuel"))</f>
        <v>very harmful</v>
      </c>
      <c r="O7154" t="s">
        <v>23</v>
      </c>
      <c r="P7154" t="s">
        <v>24</v>
      </c>
      <c r="Q7154" t="s">
        <v>25</v>
      </c>
      <c r="R7154" t="s">
        <v>81</v>
      </c>
      <c r="S7154">
        <v>1248</v>
      </c>
      <c r="T7154" t="s">
        <v>82</v>
      </c>
      <c r="U7154" t="s">
        <v>28</v>
      </c>
      <c r="V7154">
        <v>5</v>
      </c>
      <c r="W7154" t="s">
        <v>1179</v>
      </c>
    </row>
    <row r="7155" spans="1:23" x14ac:dyDescent="0.3">
      <c r="A7155">
        <v>7355</v>
      </c>
      <c r="B7155" t="s">
        <v>109</v>
      </c>
      <c r="C7155">
        <v>2008</v>
      </c>
      <c r="D7155">
        <f t="shared" ca="1" si="444"/>
        <v>15</v>
      </c>
      <c r="E7155" s="5">
        <v>45000</v>
      </c>
      <c r="F7155">
        <v>60000</v>
      </c>
      <c r="G7155" t="s">
        <v>19</v>
      </c>
      <c r="H7155" t="str">
        <f t="shared" si="445"/>
        <v>East</v>
      </c>
      <c r="I7155" t="s">
        <v>83</v>
      </c>
      <c r="J7155" t="str">
        <f t="shared" si="446"/>
        <v>Massachusetts</v>
      </c>
      <c r="K7155" t="s">
        <v>2289</v>
      </c>
      <c r="L7155" t="str">
        <f t="shared" si="447"/>
        <v>Worcester</v>
      </c>
      <c r="M7155" t="s">
        <v>22</v>
      </c>
      <c r="N7155" t="str">
        <f>IF(M7155="", "", IFERROR(VLOOKUP(M7155, Data!$A$1:$B$5, 2, 0), "Unkown fuel"))</f>
        <v>very harmful</v>
      </c>
      <c r="O7155" t="s">
        <v>23</v>
      </c>
      <c r="P7155" t="s">
        <v>24</v>
      </c>
      <c r="Q7155" t="s">
        <v>33</v>
      </c>
      <c r="R7155" t="s">
        <v>127</v>
      </c>
      <c r="S7155">
        <v>1405</v>
      </c>
      <c r="T7155" t="s">
        <v>388</v>
      </c>
      <c r="U7155" t="s">
        <v>652</v>
      </c>
      <c r="V7155">
        <v>5</v>
      </c>
      <c r="W7155" t="s">
        <v>1179</v>
      </c>
    </row>
    <row r="7156" spans="1:23" x14ac:dyDescent="0.3">
      <c r="A7156">
        <v>7356</v>
      </c>
      <c r="B7156" t="s">
        <v>69</v>
      </c>
      <c r="C7156">
        <v>2006</v>
      </c>
      <c r="D7156">
        <f t="shared" ca="1" si="444"/>
        <v>17</v>
      </c>
      <c r="E7156" s="5">
        <v>55000</v>
      </c>
      <c r="F7156">
        <v>201000</v>
      </c>
      <c r="G7156" t="s">
        <v>56</v>
      </c>
      <c r="H7156" t="str">
        <f t="shared" si="445"/>
        <v>West</v>
      </c>
      <c r="I7156" t="s">
        <v>57</v>
      </c>
      <c r="J7156" t="str">
        <f t="shared" si="446"/>
        <v>California</v>
      </c>
      <c r="K7156" t="s">
        <v>2460</v>
      </c>
      <c r="L7156" t="str">
        <f t="shared" si="447"/>
        <v>Tracy</v>
      </c>
      <c r="M7156" t="s">
        <v>22</v>
      </c>
      <c r="N7156" t="str">
        <f>IF(M7156="", "", IFERROR(VLOOKUP(M7156, Data!$A$1:$B$5, 2, 0), "Unkown fuel"))</f>
        <v>very harmful</v>
      </c>
      <c r="O7156" t="s">
        <v>23</v>
      </c>
      <c r="P7156" t="s">
        <v>24</v>
      </c>
      <c r="Q7156" t="s">
        <v>25</v>
      </c>
      <c r="R7156" t="s">
        <v>159</v>
      </c>
      <c r="S7156">
        <v>1399</v>
      </c>
      <c r="T7156" t="s">
        <v>388</v>
      </c>
      <c r="U7156" t="s">
        <v>676</v>
      </c>
      <c r="V7156">
        <v>5</v>
      </c>
      <c r="W7156" t="s">
        <v>1179</v>
      </c>
    </row>
    <row r="7157" spans="1:23" x14ac:dyDescent="0.3">
      <c r="A7157">
        <v>7357</v>
      </c>
      <c r="B7157" t="s">
        <v>221</v>
      </c>
      <c r="C7157">
        <v>2011</v>
      </c>
      <c r="D7157">
        <f t="shared" ca="1" si="444"/>
        <v>12</v>
      </c>
      <c r="E7157" s="5">
        <v>240000</v>
      </c>
      <c r="F7157">
        <v>110000</v>
      </c>
      <c r="G7157" t="s">
        <v>56</v>
      </c>
      <c r="H7157" t="str">
        <f t="shared" si="445"/>
        <v>West</v>
      </c>
      <c r="I7157" t="s">
        <v>57</v>
      </c>
      <c r="J7157" t="str">
        <f t="shared" si="446"/>
        <v>California</v>
      </c>
      <c r="K7157" t="s">
        <v>2460</v>
      </c>
      <c r="L7157" t="str">
        <f t="shared" si="447"/>
        <v>Tracy</v>
      </c>
      <c r="M7157" t="s">
        <v>22</v>
      </c>
      <c r="N7157" t="str">
        <f>IF(M7157="", "", IFERROR(VLOOKUP(M7157, Data!$A$1:$B$5, 2, 0), "Unkown fuel"))</f>
        <v>very harmful</v>
      </c>
      <c r="O7157" t="s">
        <v>23</v>
      </c>
      <c r="P7157" t="s">
        <v>24</v>
      </c>
      <c r="Q7157" t="s">
        <v>25</v>
      </c>
      <c r="R7157" t="s">
        <v>234</v>
      </c>
      <c r="S7157">
        <v>1598</v>
      </c>
      <c r="T7157" t="s">
        <v>235</v>
      </c>
      <c r="U7157" t="s">
        <v>36</v>
      </c>
      <c r="V7157">
        <v>5</v>
      </c>
      <c r="W7157" t="s">
        <v>1179</v>
      </c>
    </row>
    <row r="7158" spans="1:23" x14ac:dyDescent="0.3">
      <c r="A7158">
        <v>7358</v>
      </c>
      <c r="B7158" t="s">
        <v>18</v>
      </c>
      <c r="C7158">
        <v>2014</v>
      </c>
      <c r="D7158">
        <f t="shared" ca="1" si="444"/>
        <v>9</v>
      </c>
      <c r="E7158" s="5">
        <v>495000</v>
      </c>
      <c r="F7158">
        <v>77215</v>
      </c>
      <c r="G7158" t="s">
        <v>56</v>
      </c>
      <c r="H7158" t="str">
        <f t="shared" si="445"/>
        <v>West</v>
      </c>
      <c r="I7158" t="s">
        <v>57</v>
      </c>
      <c r="J7158" t="str">
        <f t="shared" si="446"/>
        <v>California</v>
      </c>
      <c r="K7158" t="s">
        <v>2460</v>
      </c>
      <c r="L7158" t="str">
        <f t="shared" si="447"/>
        <v>Tracy</v>
      </c>
      <c r="M7158" t="s">
        <v>22</v>
      </c>
      <c r="N7158" t="str">
        <f>IF(M7158="", "", IFERROR(VLOOKUP(M7158, Data!$A$1:$B$5, 2, 0), "Unkown fuel"))</f>
        <v>very harmful</v>
      </c>
      <c r="O7158" t="s">
        <v>23</v>
      </c>
      <c r="P7158" t="s">
        <v>24</v>
      </c>
      <c r="Q7158" t="s">
        <v>33</v>
      </c>
      <c r="R7158" t="s">
        <v>229</v>
      </c>
      <c r="S7158">
        <v>1248</v>
      </c>
      <c r="T7158" t="s">
        <v>27</v>
      </c>
      <c r="U7158" t="s">
        <v>28</v>
      </c>
      <c r="V7158">
        <v>5</v>
      </c>
      <c r="W7158" t="s">
        <v>1179</v>
      </c>
    </row>
    <row r="7159" spans="1:23" x14ac:dyDescent="0.3">
      <c r="A7159">
        <v>7360</v>
      </c>
      <c r="B7159" t="s">
        <v>37</v>
      </c>
      <c r="C7159">
        <v>2015</v>
      </c>
      <c r="D7159">
        <f t="shared" ca="1" si="444"/>
        <v>8</v>
      </c>
      <c r="E7159" s="5">
        <v>671000</v>
      </c>
      <c r="F7159">
        <v>48228</v>
      </c>
      <c r="G7159" t="s">
        <v>19</v>
      </c>
      <c r="H7159" t="str">
        <f t="shared" si="445"/>
        <v>East</v>
      </c>
      <c r="I7159" t="s">
        <v>857</v>
      </c>
      <c r="J7159" t="str">
        <f t="shared" si="446"/>
        <v>New Hampshire</v>
      </c>
      <c r="K7159" t="s">
        <v>1593</v>
      </c>
      <c r="L7159" t="str">
        <f t="shared" si="447"/>
        <v>Dover</v>
      </c>
      <c r="M7159" t="s">
        <v>41</v>
      </c>
      <c r="N7159" t="str">
        <f>IF(M7159="", "", IFERROR(VLOOKUP(M7159, Data!$A$1:$B$5, 2, 0), "Unkown fuel"))</f>
        <v>harmful</v>
      </c>
      <c r="O7159" t="s">
        <v>158</v>
      </c>
      <c r="P7159" t="s">
        <v>24</v>
      </c>
      <c r="Q7159" t="s">
        <v>25</v>
      </c>
      <c r="R7159" t="s">
        <v>604</v>
      </c>
      <c r="S7159">
        <v>1199</v>
      </c>
      <c r="T7159" t="s">
        <v>434</v>
      </c>
      <c r="U7159" t="s">
        <v>452</v>
      </c>
      <c r="V7159">
        <v>5</v>
      </c>
      <c r="W7159" t="s">
        <v>1179</v>
      </c>
    </row>
    <row r="7160" spans="1:23" x14ac:dyDescent="0.3">
      <c r="A7160">
        <v>7361</v>
      </c>
      <c r="B7160" t="s">
        <v>18</v>
      </c>
      <c r="C7160">
        <v>2017</v>
      </c>
      <c r="D7160">
        <f t="shared" ca="1" si="444"/>
        <v>6</v>
      </c>
      <c r="E7160" s="5">
        <v>693000</v>
      </c>
      <c r="F7160">
        <v>58559</v>
      </c>
      <c r="G7160" t="s">
        <v>19</v>
      </c>
      <c r="H7160" t="str">
        <f t="shared" si="445"/>
        <v>East</v>
      </c>
      <c r="I7160" t="s">
        <v>780</v>
      </c>
      <c r="J7160" t="str">
        <f t="shared" si="446"/>
        <v>Maine</v>
      </c>
      <c r="K7160" t="s">
        <v>784</v>
      </c>
      <c r="L7160" t="str">
        <f t="shared" si="447"/>
        <v>Sanford</v>
      </c>
      <c r="M7160" t="s">
        <v>22</v>
      </c>
      <c r="N7160" t="str">
        <f>IF(M7160="", "", IFERROR(VLOOKUP(M7160, Data!$A$1:$B$5, 2, 0), "Unkown fuel"))</f>
        <v>very harmful</v>
      </c>
      <c r="O7160" t="s">
        <v>158</v>
      </c>
      <c r="P7160" t="s">
        <v>24</v>
      </c>
      <c r="Q7160" t="s">
        <v>25</v>
      </c>
      <c r="R7160" t="s">
        <v>229</v>
      </c>
      <c r="S7160">
        <v>1248</v>
      </c>
      <c r="T7160" t="s">
        <v>27</v>
      </c>
      <c r="U7160" t="s">
        <v>28</v>
      </c>
      <c r="V7160">
        <v>5</v>
      </c>
      <c r="W7160" t="s">
        <v>1179</v>
      </c>
    </row>
    <row r="7161" spans="1:23" x14ac:dyDescent="0.3">
      <c r="A7161">
        <v>7363</v>
      </c>
      <c r="B7161" t="s">
        <v>37</v>
      </c>
      <c r="C7161">
        <v>2016</v>
      </c>
      <c r="D7161">
        <f t="shared" ca="1" si="444"/>
        <v>7</v>
      </c>
      <c r="E7161" s="5">
        <v>802999</v>
      </c>
      <c r="F7161">
        <v>50856</v>
      </c>
      <c r="G7161" t="s">
        <v>19</v>
      </c>
      <c r="H7161" t="str">
        <f t="shared" si="445"/>
        <v>East</v>
      </c>
      <c r="I7161" t="s">
        <v>1020</v>
      </c>
      <c r="J7161" t="str">
        <f t="shared" si="446"/>
        <v>West Virginia</v>
      </c>
      <c r="K7161" t="s">
        <v>1058</v>
      </c>
      <c r="L7161" t="str">
        <f t="shared" si="447"/>
        <v>Wheeling</v>
      </c>
      <c r="M7161" t="s">
        <v>22</v>
      </c>
      <c r="N7161" t="str">
        <f>IF(M7161="", "", IFERROR(VLOOKUP(M7161, Data!$A$1:$B$5, 2, 0), "Unkown fuel"))</f>
        <v>very harmful</v>
      </c>
      <c r="O7161" t="s">
        <v>158</v>
      </c>
      <c r="P7161" t="s">
        <v>24</v>
      </c>
      <c r="Q7161" t="s">
        <v>25</v>
      </c>
      <c r="R7161" t="s">
        <v>182</v>
      </c>
      <c r="S7161">
        <v>1498</v>
      </c>
      <c r="T7161" t="s">
        <v>105</v>
      </c>
      <c r="U7161" t="s">
        <v>95</v>
      </c>
      <c r="V7161">
        <v>5</v>
      </c>
      <c r="W7161" t="s">
        <v>1179</v>
      </c>
    </row>
    <row r="7162" spans="1:23" x14ac:dyDescent="0.3">
      <c r="A7162">
        <v>7364</v>
      </c>
      <c r="B7162" t="s">
        <v>37</v>
      </c>
      <c r="C7162">
        <v>2017</v>
      </c>
      <c r="D7162">
        <f t="shared" ca="1" si="444"/>
        <v>6</v>
      </c>
      <c r="E7162" s="5">
        <v>890000</v>
      </c>
      <c r="F7162">
        <v>18300</v>
      </c>
      <c r="G7162" t="s">
        <v>19</v>
      </c>
      <c r="H7162" t="str">
        <f t="shared" si="445"/>
        <v>East</v>
      </c>
      <c r="I7162" t="s">
        <v>1020</v>
      </c>
      <c r="J7162" t="str">
        <f t="shared" si="446"/>
        <v>West Virginia</v>
      </c>
      <c r="K7162" t="s">
        <v>1058</v>
      </c>
      <c r="L7162" t="str">
        <f t="shared" si="447"/>
        <v>Wheeling</v>
      </c>
      <c r="M7162" t="s">
        <v>41</v>
      </c>
      <c r="N7162" t="str">
        <f>IF(M7162="", "", IFERROR(VLOOKUP(M7162, Data!$A$1:$B$5, 2, 0), "Unkown fuel"))</f>
        <v>harmful</v>
      </c>
      <c r="O7162" t="s">
        <v>23</v>
      </c>
      <c r="P7162" t="s">
        <v>24</v>
      </c>
      <c r="Q7162" t="s">
        <v>25</v>
      </c>
      <c r="R7162" t="s">
        <v>159</v>
      </c>
      <c r="S7162">
        <v>1497</v>
      </c>
      <c r="T7162" t="s">
        <v>160</v>
      </c>
      <c r="U7162" t="s">
        <v>161</v>
      </c>
      <c r="V7162">
        <v>5</v>
      </c>
      <c r="W7162" t="s">
        <v>1179</v>
      </c>
    </row>
    <row r="7163" spans="1:23" x14ac:dyDescent="0.3">
      <c r="A7163">
        <v>7365</v>
      </c>
      <c r="B7163" t="s">
        <v>18</v>
      </c>
      <c r="C7163">
        <v>2015</v>
      </c>
      <c r="D7163">
        <f t="shared" ca="1" si="444"/>
        <v>8</v>
      </c>
      <c r="E7163" s="5">
        <v>495000</v>
      </c>
      <c r="F7163">
        <v>59292</v>
      </c>
      <c r="G7163" t="s">
        <v>124</v>
      </c>
      <c r="H7163" t="str">
        <f t="shared" si="445"/>
        <v>South</v>
      </c>
      <c r="I7163" t="s">
        <v>772</v>
      </c>
      <c r="J7163" t="str">
        <f t="shared" si="446"/>
        <v>Arkansas</v>
      </c>
      <c r="K7163" t="s">
        <v>2461</v>
      </c>
      <c r="L7163" t="str">
        <f t="shared" si="447"/>
        <v>Texarkana</v>
      </c>
      <c r="M7163" t="s">
        <v>22</v>
      </c>
      <c r="N7163" t="str">
        <f>IF(M7163="", "", IFERROR(VLOOKUP(M7163, Data!$A$1:$B$5, 2, 0), "Unkown fuel"))</f>
        <v>very harmful</v>
      </c>
      <c r="O7163" t="s">
        <v>158</v>
      </c>
      <c r="P7163" t="s">
        <v>24</v>
      </c>
      <c r="Q7163" t="s">
        <v>25</v>
      </c>
      <c r="R7163" t="s">
        <v>424</v>
      </c>
      <c r="S7163">
        <v>1248</v>
      </c>
      <c r="T7163" t="s">
        <v>27</v>
      </c>
      <c r="U7163" t="s">
        <v>28</v>
      </c>
      <c r="V7163">
        <v>5</v>
      </c>
      <c r="W7163" t="s">
        <v>1179</v>
      </c>
    </row>
    <row r="7164" spans="1:23" x14ac:dyDescent="0.3">
      <c r="A7164">
        <v>7366</v>
      </c>
      <c r="B7164" t="s">
        <v>18</v>
      </c>
      <c r="C7164">
        <v>2018</v>
      </c>
      <c r="D7164">
        <f t="shared" ca="1" si="444"/>
        <v>5</v>
      </c>
      <c r="E7164" s="5">
        <v>545000</v>
      </c>
      <c r="F7164">
        <v>10000</v>
      </c>
      <c r="G7164" t="s">
        <v>124</v>
      </c>
      <c r="H7164" t="str">
        <f t="shared" si="445"/>
        <v>South</v>
      </c>
      <c r="I7164" t="s">
        <v>772</v>
      </c>
      <c r="J7164" t="str">
        <f t="shared" si="446"/>
        <v>Arkansas</v>
      </c>
      <c r="K7164" t="s">
        <v>2461</v>
      </c>
      <c r="L7164" t="str">
        <f t="shared" si="447"/>
        <v>Texarkana</v>
      </c>
      <c r="M7164" t="s">
        <v>41</v>
      </c>
      <c r="N7164" t="str">
        <f>IF(M7164="", "", IFERROR(VLOOKUP(M7164, Data!$A$1:$B$5, 2, 0), "Unkown fuel"))</f>
        <v>harmful</v>
      </c>
      <c r="O7164" t="s">
        <v>158</v>
      </c>
      <c r="P7164" t="s">
        <v>154</v>
      </c>
      <c r="Q7164" t="s">
        <v>25</v>
      </c>
      <c r="R7164" t="s">
        <v>243</v>
      </c>
      <c r="S7164">
        <v>998</v>
      </c>
      <c r="T7164" t="s">
        <v>244</v>
      </c>
      <c r="U7164" t="s">
        <v>141</v>
      </c>
      <c r="V7164">
        <v>5</v>
      </c>
      <c r="W7164" t="s">
        <v>1179</v>
      </c>
    </row>
    <row r="7165" spans="1:23" x14ac:dyDescent="0.3">
      <c r="A7165">
        <v>7367</v>
      </c>
      <c r="B7165" t="s">
        <v>18</v>
      </c>
      <c r="C7165">
        <v>2018</v>
      </c>
      <c r="D7165">
        <f t="shared" ca="1" si="444"/>
        <v>5</v>
      </c>
      <c r="E7165" s="5">
        <v>775000</v>
      </c>
      <c r="F7165">
        <v>21147</v>
      </c>
      <c r="G7165" t="s">
        <v>19</v>
      </c>
      <c r="H7165" t="str">
        <f t="shared" si="445"/>
        <v>East</v>
      </c>
      <c r="I7165" t="s">
        <v>1020</v>
      </c>
      <c r="J7165" t="str">
        <f t="shared" si="446"/>
        <v>West Virginia</v>
      </c>
      <c r="K7165" t="s">
        <v>1058</v>
      </c>
      <c r="L7165" t="str">
        <f t="shared" si="447"/>
        <v>Wheeling</v>
      </c>
      <c r="M7165" t="s">
        <v>41</v>
      </c>
      <c r="N7165" t="str">
        <f>IF(M7165="", "", IFERROR(VLOOKUP(M7165, Data!$A$1:$B$5, 2, 0), "Unkown fuel"))</f>
        <v>harmful</v>
      </c>
      <c r="O7165" t="s">
        <v>158</v>
      </c>
      <c r="P7165" t="s">
        <v>154</v>
      </c>
      <c r="Q7165" t="s">
        <v>25</v>
      </c>
      <c r="R7165" t="s">
        <v>113</v>
      </c>
      <c r="S7165">
        <v>1197</v>
      </c>
      <c r="T7165" t="s">
        <v>114</v>
      </c>
      <c r="U7165" t="s">
        <v>115</v>
      </c>
      <c r="V7165">
        <v>5</v>
      </c>
      <c r="W7165" t="s">
        <v>1179</v>
      </c>
    </row>
    <row r="7166" spans="1:23" x14ac:dyDescent="0.3">
      <c r="A7166">
        <v>7368</v>
      </c>
      <c r="B7166" t="s">
        <v>37</v>
      </c>
      <c r="C7166">
        <v>2017</v>
      </c>
      <c r="D7166">
        <f t="shared" ca="1" si="444"/>
        <v>6</v>
      </c>
      <c r="E7166" s="5">
        <v>925000</v>
      </c>
      <c r="F7166">
        <v>69000</v>
      </c>
      <c r="G7166" t="s">
        <v>124</v>
      </c>
      <c r="H7166" t="str">
        <f t="shared" si="445"/>
        <v>South</v>
      </c>
      <c r="I7166" t="s">
        <v>965</v>
      </c>
      <c r="J7166" t="str">
        <f t="shared" si="446"/>
        <v>Virginia</v>
      </c>
      <c r="K7166" t="s">
        <v>1621</v>
      </c>
      <c r="L7166" t="str">
        <f t="shared" si="447"/>
        <v>Reston</v>
      </c>
      <c r="M7166" t="s">
        <v>22</v>
      </c>
      <c r="N7166" t="str">
        <f>IF(M7166="", "", IFERROR(VLOOKUP(M7166, Data!$A$1:$B$5, 2, 0), "Unkown fuel"))</f>
        <v>very harmful</v>
      </c>
      <c r="O7166" t="s">
        <v>158</v>
      </c>
      <c r="P7166" t="s">
        <v>24</v>
      </c>
      <c r="Q7166" t="s">
        <v>25</v>
      </c>
      <c r="R7166" t="s">
        <v>500</v>
      </c>
      <c r="S7166">
        <v>1498</v>
      </c>
      <c r="T7166" t="s">
        <v>501</v>
      </c>
      <c r="U7166" t="s">
        <v>95</v>
      </c>
      <c r="V7166">
        <v>5</v>
      </c>
      <c r="W7166" t="s">
        <v>1179</v>
      </c>
    </row>
    <row r="7167" spans="1:23" x14ac:dyDescent="0.3">
      <c r="A7167">
        <v>7369</v>
      </c>
      <c r="B7167" t="s">
        <v>88</v>
      </c>
      <c r="C7167">
        <v>2019</v>
      </c>
      <c r="D7167">
        <f t="shared" ca="1" si="444"/>
        <v>4</v>
      </c>
      <c r="E7167" s="5">
        <v>1450000</v>
      </c>
      <c r="F7167">
        <v>10000</v>
      </c>
      <c r="G7167" t="s">
        <v>38</v>
      </c>
      <c r="H7167" t="str">
        <f t="shared" si="445"/>
        <v>Central</v>
      </c>
      <c r="I7167" t="s">
        <v>921</v>
      </c>
      <c r="J7167" t="str">
        <f t="shared" si="446"/>
        <v>Kansas</v>
      </c>
      <c r="K7167" t="s">
        <v>1895</v>
      </c>
      <c r="L7167" t="str">
        <f t="shared" si="447"/>
        <v>Newton</v>
      </c>
      <c r="M7167" t="s">
        <v>22</v>
      </c>
      <c r="N7167" t="str">
        <f>IF(M7167="", "", IFERROR(VLOOKUP(M7167, Data!$A$1:$B$5, 2, 0), "Unkown fuel"))</f>
        <v>very harmful</v>
      </c>
      <c r="O7167" t="s">
        <v>23</v>
      </c>
      <c r="P7167" t="s">
        <v>24</v>
      </c>
      <c r="Q7167" t="s">
        <v>25</v>
      </c>
      <c r="R7167" t="s">
        <v>60</v>
      </c>
      <c r="S7167">
        <v>1497</v>
      </c>
      <c r="T7167" t="s">
        <v>462</v>
      </c>
      <c r="U7167" t="s">
        <v>463</v>
      </c>
      <c r="V7167">
        <v>7</v>
      </c>
      <c r="W7167" t="s">
        <v>1179</v>
      </c>
    </row>
    <row r="7168" spans="1:23" x14ac:dyDescent="0.3">
      <c r="A7168">
        <v>7370</v>
      </c>
      <c r="B7168" t="s">
        <v>18</v>
      </c>
      <c r="C7168">
        <v>2018</v>
      </c>
      <c r="D7168">
        <f t="shared" ca="1" si="444"/>
        <v>5</v>
      </c>
      <c r="E7168" s="5">
        <v>790000</v>
      </c>
      <c r="F7168">
        <v>16000</v>
      </c>
      <c r="G7168" t="s">
        <v>124</v>
      </c>
      <c r="H7168" t="str">
        <f t="shared" si="445"/>
        <v>South</v>
      </c>
      <c r="I7168" t="s">
        <v>965</v>
      </c>
      <c r="J7168" t="str">
        <f t="shared" si="446"/>
        <v>Virginia</v>
      </c>
      <c r="K7168" t="s">
        <v>1621</v>
      </c>
      <c r="L7168" t="str">
        <f t="shared" si="447"/>
        <v>Reston</v>
      </c>
      <c r="M7168" t="s">
        <v>22</v>
      </c>
      <c r="N7168" t="str">
        <f>IF(M7168="", "", IFERROR(VLOOKUP(M7168, Data!$A$1:$B$5, 2, 0), "Unkown fuel"))</f>
        <v>very harmful</v>
      </c>
      <c r="O7168" t="s">
        <v>158</v>
      </c>
      <c r="P7168" t="s">
        <v>154</v>
      </c>
      <c r="Q7168" t="s">
        <v>25</v>
      </c>
      <c r="R7168" t="s">
        <v>424</v>
      </c>
      <c r="S7168">
        <v>1248</v>
      </c>
      <c r="T7168" t="s">
        <v>27</v>
      </c>
      <c r="U7168" t="s">
        <v>28</v>
      </c>
      <c r="V7168">
        <v>5</v>
      </c>
      <c r="W7168" t="s">
        <v>1179</v>
      </c>
    </row>
    <row r="7169" spans="1:23" x14ac:dyDescent="0.3">
      <c r="A7169">
        <v>7371</v>
      </c>
      <c r="B7169" t="s">
        <v>65</v>
      </c>
      <c r="C7169">
        <v>2017</v>
      </c>
      <c r="D7169">
        <f t="shared" ca="1" si="444"/>
        <v>6</v>
      </c>
      <c r="E7169" s="5">
        <v>1789999</v>
      </c>
      <c r="F7169">
        <v>36000</v>
      </c>
      <c r="G7169" t="s">
        <v>124</v>
      </c>
      <c r="H7169" t="str">
        <f t="shared" si="445"/>
        <v>South</v>
      </c>
      <c r="I7169" t="s">
        <v>965</v>
      </c>
      <c r="J7169" t="str">
        <f t="shared" si="446"/>
        <v>Virginia</v>
      </c>
      <c r="K7169" t="s">
        <v>1621</v>
      </c>
      <c r="L7169" t="str">
        <f t="shared" si="447"/>
        <v>Reston</v>
      </c>
      <c r="M7169" t="s">
        <v>22</v>
      </c>
      <c r="N7169" t="str">
        <f>IF(M7169="", "", IFERROR(VLOOKUP(M7169, Data!$A$1:$B$5, 2, 0), "Unkown fuel"))</f>
        <v>very harmful</v>
      </c>
      <c r="O7169" t="s">
        <v>158</v>
      </c>
      <c r="P7169" t="s">
        <v>24</v>
      </c>
      <c r="Q7169" t="s">
        <v>25</v>
      </c>
      <c r="R7169" t="s">
        <v>882</v>
      </c>
      <c r="S7169">
        <v>2393</v>
      </c>
      <c r="T7169" t="s">
        <v>883</v>
      </c>
      <c r="U7169" t="s">
        <v>884</v>
      </c>
      <c r="V7169">
        <v>8</v>
      </c>
      <c r="W7169" t="s">
        <v>1179</v>
      </c>
    </row>
    <row r="7170" spans="1:23" x14ac:dyDescent="0.3">
      <c r="A7170">
        <v>7372</v>
      </c>
      <c r="B7170" t="s">
        <v>18</v>
      </c>
      <c r="C7170">
        <v>2017</v>
      </c>
      <c r="D7170">
        <f t="shared" ref="D7170:D7233" ca="1" si="448">TRUNC(YEARFRAC(DATE(C7170,1,1), TODAY(), 1))</f>
        <v>6</v>
      </c>
      <c r="E7170" s="5">
        <v>620000</v>
      </c>
      <c r="F7170">
        <v>37000</v>
      </c>
      <c r="G7170" t="s">
        <v>19</v>
      </c>
      <c r="H7170" t="str">
        <f t="shared" ref="H7170:H7233" si="449">TRIM(G7170)</f>
        <v>East</v>
      </c>
      <c r="I7170" t="s">
        <v>786</v>
      </c>
      <c r="J7170" t="str">
        <f t="shared" ref="J7170:J7233" si="450">TRIM(I7170)</f>
        <v>New Jersey</v>
      </c>
      <c r="K7170" t="s">
        <v>1432</v>
      </c>
      <c r="L7170" t="str">
        <f t="shared" ref="L7170:L7233" si="451">TRIM(K7170)</f>
        <v>Roselle</v>
      </c>
      <c r="M7170" t="s">
        <v>41</v>
      </c>
      <c r="N7170" t="str">
        <f>IF(M7170="", "", IFERROR(VLOOKUP(M7170, Data!$A$1:$B$5, 2, 0), "Unkown fuel"))</f>
        <v>harmful</v>
      </c>
      <c r="O7170" t="s">
        <v>158</v>
      </c>
      <c r="P7170" t="s">
        <v>24</v>
      </c>
      <c r="Q7170" t="s">
        <v>25</v>
      </c>
      <c r="R7170" t="s">
        <v>495</v>
      </c>
      <c r="S7170">
        <v>1197</v>
      </c>
      <c r="T7170" t="s">
        <v>265</v>
      </c>
      <c r="U7170" t="s">
        <v>266</v>
      </c>
      <c r="V7170">
        <v>5</v>
      </c>
      <c r="W7170" t="s">
        <v>1179</v>
      </c>
    </row>
    <row r="7171" spans="1:23" x14ac:dyDescent="0.3">
      <c r="A7171">
        <v>7373</v>
      </c>
      <c r="B7171" t="s">
        <v>18</v>
      </c>
      <c r="C7171">
        <v>2016</v>
      </c>
      <c r="D7171">
        <f t="shared" ca="1" si="448"/>
        <v>7</v>
      </c>
      <c r="E7171" s="5">
        <v>375000</v>
      </c>
      <c r="F7171">
        <v>61173</v>
      </c>
      <c r="G7171" t="s">
        <v>56</v>
      </c>
      <c r="H7171" t="str">
        <f t="shared" si="449"/>
        <v>West</v>
      </c>
      <c r="I7171" t="s">
        <v>57</v>
      </c>
      <c r="J7171" t="str">
        <f t="shared" si="450"/>
        <v>California</v>
      </c>
      <c r="K7171" t="s">
        <v>1217</v>
      </c>
      <c r="L7171" t="str">
        <f t="shared" si="451"/>
        <v>San Gabriel</v>
      </c>
      <c r="M7171" t="s">
        <v>22</v>
      </c>
      <c r="N7171" t="str">
        <f>IF(M7171="", "", IFERROR(VLOOKUP(M7171, Data!$A$1:$B$5, 2, 0), "Unkown fuel"))</f>
        <v>very harmful</v>
      </c>
      <c r="O7171" t="s">
        <v>158</v>
      </c>
      <c r="P7171" t="s">
        <v>24</v>
      </c>
      <c r="Q7171" t="s">
        <v>25</v>
      </c>
      <c r="R7171" t="s">
        <v>577</v>
      </c>
      <c r="S7171">
        <v>793</v>
      </c>
      <c r="T7171" t="s">
        <v>578</v>
      </c>
      <c r="U7171" t="s">
        <v>579</v>
      </c>
      <c r="V7171">
        <v>5</v>
      </c>
      <c r="W7171" t="s">
        <v>1179</v>
      </c>
    </row>
    <row r="7172" spans="1:23" x14ac:dyDescent="0.3">
      <c r="A7172">
        <v>7375</v>
      </c>
      <c r="B7172" t="s">
        <v>192</v>
      </c>
      <c r="C7172">
        <v>2016</v>
      </c>
      <c r="D7172">
        <f t="shared" ca="1" si="448"/>
        <v>7</v>
      </c>
      <c r="E7172" s="5">
        <v>2450000</v>
      </c>
      <c r="F7172">
        <v>30000</v>
      </c>
      <c r="G7172" t="s">
        <v>19</v>
      </c>
      <c r="H7172" t="str">
        <f t="shared" si="449"/>
        <v>East</v>
      </c>
      <c r="I7172" t="s">
        <v>786</v>
      </c>
      <c r="J7172" t="str">
        <f t="shared" si="450"/>
        <v>New Jersey</v>
      </c>
      <c r="K7172" t="s">
        <v>2462</v>
      </c>
      <c r="L7172" t="str">
        <f t="shared" si="451"/>
        <v>Pennsauken</v>
      </c>
      <c r="M7172" t="s">
        <v>22</v>
      </c>
      <c r="N7172" t="str">
        <f>IF(M7172="", "", IFERROR(VLOOKUP(M7172, Data!$A$1:$B$5, 2, 0), "Unkown fuel"))</f>
        <v>very harmful</v>
      </c>
      <c r="O7172" t="s">
        <v>158</v>
      </c>
      <c r="P7172" t="s">
        <v>154</v>
      </c>
      <c r="Q7172" t="s">
        <v>25</v>
      </c>
      <c r="R7172" t="s">
        <v>1517</v>
      </c>
      <c r="S7172">
        <v>1968</v>
      </c>
      <c r="T7172" t="s">
        <v>201</v>
      </c>
      <c r="U7172" t="s">
        <v>202</v>
      </c>
      <c r="V7172">
        <v>5</v>
      </c>
      <c r="W7172" t="s">
        <v>1179</v>
      </c>
    </row>
    <row r="7173" spans="1:23" x14ac:dyDescent="0.3">
      <c r="A7173">
        <v>7376</v>
      </c>
      <c r="B7173" t="s">
        <v>88</v>
      </c>
      <c r="C7173">
        <v>2014</v>
      </c>
      <c r="D7173">
        <f t="shared" ca="1" si="448"/>
        <v>9</v>
      </c>
      <c r="E7173" s="5">
        <v>850000</v>
      </c>
      <c r="F7173">
        <v>75000</v>
      </c>
      <c r="G7173" t="s">
        <v>19</v>
      </c>
      <c r="H7173" t="str">
        <f t="shared" si="449"/>
        <v>East</v>
      </c>
      <c r="I7173" t="s">
        <v>1339</v>
      </c>
      <c r="J7173" t="str">
        <f t="shared" si="450"/>
        <v>Rhode Island</v>
      </c>
      <c r="K7173" t="s">
        <v>1560</v>
      </c>
      <c r="L7173" t="str">
        <f t="shared" si="451"/>
        <v>Cranston</v>
      </c>
      <c r="M7173" t="s">
        <v>22</v>
      </c>
      <c r="N7173" t="str">
        <f>IF(M7173="", "", IFERROR(VLOOKUP(M7173, Data!$A$1:$B$5, 2, 0), "Unkown fuel"))</f>
        <v>very harmful</v>
      </c>
      <c r="O7173" t="s">
        <v>158</v>
      </c>
      <c r="P7173" t="s">
        <v>24</v>
      </c>
      <c r="Q7173" t="s">
        <v>25</v>
      </c>
      <c r="R7173" t="s">
        <v>282</v>
      </c>
      <c r="S7173">
        <v>2179</v>
      </c>
      <c r="T7173" t="s">
        <v>446</v>
      </c>
      <c r="U7173" t="s">
        <v>447</v>
      </c>
      <c r="V7173">
        <v>7</v>
      </c>
      <c r="W7173" t="s">
        <v>1179</v>
      </c>
    </row>
    <row r="7174" spans="1:23" x14ac:dyDescent="0.3">
      <c r="A7174">
        <v>7377</v>
      </c>
      <c r="B7174" t="s">
        <v>18</v>
      </c>
      <c r="C7174">
        <v>2017</v>
      </c>
      <c r="D7174">
        <f t="shared" ca="1" si="448"/>
        <v>6</v>
      </c>
      <c r="E7174" s="5">
        <v>750000</v>
      </c>
      <c r="F7174">
        <v>51000</v>
      </c>
      <c r="G7174" t="s">
        <v>56</v>
      </c>
      <c r="H7174" t="str">
        <f t="shared" si="449"/>
        <v>West</v>
      </c>
      <c r="I7174" t="s">
        <v>57</v>
      </c>
      <c r="J7174" t="str">
        <f t="shared" si="450"/>
        <v>California</v>
      </c>
      <c r="K7174" t="s">
        <v>1217</v>
      </c>
      <c r="L7174" t="str">
        <f t="shared" si="451"/>
        <v>San Gabriel</v>
      </c>
      <c r="M7174" t="s">
        <v>41</v>
      </c>
      <c r="N7174" t="str">
        <f>IF(M7174="", "", IFERROR(VLOOKUP(M7174, Data!$A$1:$B$5, 2, 0), "Unkown fuel"))</f>
        <v>harmful</v>
      </c>
      <c r="O7174" t="s">
        <v>158</v>
      </c>
      <c r="P7174" t="s">
        <v>154</v>
      </c>
      <c r="Q7174" t="s">
        <v>25</v>
      </c>
      <c r="R7174" t="s">
        <v>373</v>
      </c>
      <c r="S7174">
        <v>1197</v>
      </c>
      <c r="T7174" t="s">
        <v>265</v>
      </c>
      <c r="U7174" t="s">
        <v>266</v>
      </c>
      <c r="V7174">
        <v>5</v>
      </c>
      <c r="W7174" t="s">
        <v>1179</v>
      </c>
    </row>
    <row r="7175" spans="1:23" x14ac:dyDescent="0.3">
      <c r="A7175">
        <v>7378</v>
      </c>
      <c r="B7175" t="s">
        <v>18</v>
      </c>
      <c r="C7175">
        <v>2018</v>
      </c>
      <c r="D7175">
        <f t="shared" ca="1" si="448"/>
        <v>5</v>
      </c>
      <c r="E7175" s="5">
        <v>775000</v>
      </c>
      <c r="F7175">
        <v>17000</v>
      </c>
      <c r="G7175" t="s">
        <v>19</v>
      </c>
      <c r="H7175" t="str">
        <f t="shared" si="449"/>
        <v>East</v>
      </c>
      <c r="I7175" t="s">
        <v>83</v>
      </c>
      <c r="J7175" t="str">
        <f t="shared" si="450"/>
        <v>Massachusetts</v>
      </c>
      <c r="K7175" t="s">
        <v>2463</v>
      </c>
      <c r="L7175" t="str">
        <f t="shared" si="451"/>
        <v>Fall River</v>
      </c>
      <c r="M7175" t="s">
        <v>41</v>
      </c>
      <c r="N7175" t="str">
        <f>IF(M7175="", "", IFERROR(VLOOKUP(M7175, Data!$A$1:$B$5, 2, 0), "Unkown fuel"))</f>
        <v>harmful</v>
      </c>
      <c r="O7175" t="s">
        <v>158</v>
      </c>
      <c r="P7175" t="s">
        <v>24</v>
      </c>
      <c r="Q7175" t="s">
        <v>25</v>
      </c>
      <c r="R7175" t="s">
        <v>495</v>
      </c>
      <c r="S7175">
        <v>1197</v>
      </c>
      <c r="T7175" t="s">
        <v>265</v>
      </c>
      <c r="U7175" t="s">
        <v>266</v>
      </c>
      <c r="V7175">
        <v>5</v>
      </c>
      <c r="W7175" t="s">
        <v>1179</v>
      </c>
    </row>
    <row r="7176" spans="1:23" x14ac:dyDescent="0.3">
      <c r="A7176">
        <v>7379</v>
      </c>
      <c r="B7176" t="s">
        <v>18</v>
      </c>
      <c r="C7176">
        <v>2008</v>
      </c>
      <c r="D7176">
        <f t="shared" ca="1" si="448"/>
        <v>15</v>
      </c>
      <c r="E7176" s="5">
        <v>260000</v>
      </c>
      <c r="F7176">
        <v>100000</v>
      </c>
      <c r="G7176" t="s">
        <v>19</v>
      </c>
      <c r="H7176" t="str">
        <f t="shared" si="449"/>
        <v>East</v>
      </c>
      <c r="I7176" t="s">
        <v>786</v>
      </c>
      <c r="J7176" t="str">
        <f t="shared" si="450"/>
        <v>New Jersey</v>
      </c>
      <c r="K7176" t="s">
        <v>2199</v>
      </c>
      <c r="L7176" t="str">
        <f t="shared" si="451"/>
        <v>Camden</v>
      </c>
      <c r="M7176" t="s">
        <v>22</v>
      </c>
      <c r="N7176" t="str">
        <f>IF(M7176="", "", IFERROR(VLOOKUP(M7176, Data!$A$1:$B$5, 2, 0), "Unkown fuel"))</f>
        <v>very harmful</v>
      </c>
      <c r="O7176" t="s">
        <v>23</v>
      </c>
      <c r="P7176" t="s">
        <v>24</v>
      </c>
      <c r="Q7176" t="s">
        <v>33</v>
      </c>
      <c r="R7176" t="s">
        <v>159</v>
      </c>
      <c r="S7176">
        <v>1248</v>
      </c>
      <c r="T7176" t="s">
        <v>393</v>
      </c>
      <c r="U7176" t="s">
        <v>28</v>
      </c>
      <c r="V7176">
        <v>5</v>
      </c>
      <c r="W7176" t="s">
        <v>1179</v>
      </c>
    </row>
    <row r="7177" spans="1:23" x14ac:dyDescent="0.3">
      <c r="A7177">
        <v>7380</v>
      </c>
      <c r="B7177" t="s">
        <v>192</v>
      </c>
      <c r="C7177">
        <v>2013</v>
      </c>
      <c r="D7177">
        <f t="shared" ca="1" si="448"/>
        <v>10</v>
      </c>
      <c r="E7177" s="5">
        <v>2000000</v>
      </c>
      <c r="F7177">
        <v>35000</v>
      </c>
      <c r="G7177" t="s">
        <v>19</v>
      </c>
      <c r="H7177" t="str">
        <f t="shared" si="449"/>
        <v>East</v>
      </c>
      <c r="I7177" t="s">
        <v>857</v>
      </c>
      <c r="J7177" t="str">
        <f t="shared" si="450"/>
        <v>New Hampshire</v>
      </c>
      <c r="K7177" t="s">
        <v>1583</v>
      </c>
      <c r="L7177" t="str">
        <f t="shared" si="451"/>
        <v>Bedford</v>
      </c>
      <c r="M7177" t="s">
        <v>22</v>
      </c>
      <c r="N7177" t="str">
        <f>IF(M7177="", "", IFERROR(VLOOKUP(M7177, Data!$A$1:$B$5, 2, 0), "Unkown fuel"))</f>
        <v>very harmful</v>
      </c>
      <c r="O7177" t="s">
        <v>23</v>
      </c>
      <c r="P7177" t="s">
        <v>154</v>
      </c>
      <c r="Q7177" t="s">
        <v>33</v>
      </c>
      <c r="R7177" t="s">
        <v>193</v>
      </c>
      <c r="S7177">
        <v>1968</v>
      </c>
      <c r="T7177" t="s">
        <v>194</v>
      </c>
      <c r="U7177" t="s">
        <v>195</v>
      </c>
      <c r="V7177">
        <v>5</v>
      </c>
      <c r="W7177" t="s">
        <v>1179</v>
      </c>
    </row>
    <row r="7178" spans="1:23" x14ac:dyDescent="0.3">
      <c r="A7178">
        <v>7381</v>
      </c>
      <c r="B7178" t="s">
        <v>46</v>
      </c>
      <c r="C7178">
        <v>2017</v>
      </c>
      <c r="D7178">
        <f t="shared" ca="1" si="448"/>
        <v>6</v>
      </c>
      <c r="E7178" s="5">
        <v>300000</v>
      </c>
      <c r="F7178">
        <v>10000</v>
      </c>
      <c r="G7178" t="s">
        <v>56</v>
      </c>
      <c r="H7178" t="str">
        <f t="shared" si="449"/>
        <v>West</v>
      </c>
      <c r="I7178" t="s">
        <v>57</v>
      </c>
      <c r="J7178" t="str">
        <f t="shared" si="450"/>
        <v>California</v>
      </c>
      <c r="K7178" t="s">
        <v>2251</v>
      </c>
      <c r="L7178" t="str">
        <f t="shared" si="451"/>
        <v>San Jose</v>
      </c>
      <c r="M7178" t="s">
        <v>41</v>
      </c>
      <c r="N7178" t="str">
        <f>IF(M7178="", "", IFERROR(VLOOKUP(M7178, Data!$A$1:$B$5, 2, 0), "Unkown fuel"))</f>
        <v>harmful</v>
      </c>
      <c r="O7178" t="s">
        <v>23</v>
      </c>
      <c r="P7178" t="s">
        <v>24</v>
      </c>
      <c r="Q7178" t="s">
        <v>25</v>
      </c>
      <c r="R7178" t="s">
        <v>390</v>
      </c>
      <c r="S7178">
        <v>814</v>
      </c>
      <c r="T7178" t="s">
        <v>541</v>
      </c>
      <c r="U7178" t="s">
        <v>542</v>
      </c>
      <c r="V7178">
        <v>5</v>
      </c>
      <c r="W7178" t="s">
        <v>1179</v>
      </c>
    </row>
    <row r="7179" spans="1:23" x14ac:dyDescent="0.3">
      <c r="A7179">
        <v>7382</v>
      </c>
      <c r="B7179" t="s">
        <v>88</v>
      </c>
      <c r="C7179">
        <v>2016</v>
      </c>
      <c r="D7179">
        <f t="shared" ca="1" si="448"/>
        <v>7</v>
      </c>
      <c r="E7179" s="5">
        <v>1300000</v>
      </c>
      <c r="F7179">
        <v>91567</v>
      </c>
      <c r="G7179" t="s">
        <v>56</v>
      </c>
      <c r="H7179" t="str">
        <f t="shared" si="449"/>
        <v>West</v>
      </c>
      <c r="I7179" t="s">
        <v>57</v>
      </c>
      <c r="J7179" t="str">
        <f t="shared" si="450"/>
        <v>California</v>
      </c>
      <c r="K7179" t="s">
        <v>2251</v>
      </c>
      <c r="L7179" t="str">
        <f t="shared" si="451"/>
        <v>San Jose</v>
      </c>
      <c r="M7179" t="s">
        <v>22</v>
      </c>
      <c r="N7179" t="str">
        <f>IF(M7179="", "", IFERROR(VLOOKUP(M7179, Data!$A$1:$B$5, 2, 0), "Unkown fuel"))</f>
        <v>very harmful</v>
      </c>
      <c r="O7179" t="s">
        <v>23</v>
      </c>
      <c r="P7179" t="s">
        <v>154</v>
      </c>
      <c r="Q7179" t="s">
        <v>42</v>
      </c>
      <c r="R7179" t="s">
        <v>155</v>
      </c>
      <c r="S7179">
        <v>2179</v>
      </c>
      <c r="T7179" t="s">
        <v>446</v>
      </c>
      <c r="U7179" t="s">
        <v>447</v>
      </c>
      <c r="V7179">
        <v>7</v>
      </c>
      <c r="W7179" t="s">
        <v>1179</v>
      </c>
    </row>
    <row r="7180" spans="1:23" x14ac:dyDescent="0.3">
      <c r="A7180">
        <v>7383</v>
      </c>
      <c r="B7180" t="s">
        <v>18</v>
      </c>
      <c r="C7180">
        <v>2017</v>
      </c>
      <c r="D7180">
        <f t="shared" ca="1" si="448"/>
        <v>6</v>
      </c>
      <c r="E7180" s="5">
        <v>380000</v>
      </c>
      <c r="F7180">
        <v>50000</v>
      </c>
      <c r="G7180" t="s">
        <v>56</v>
      </c>
      <c r="H7180" t="str">
        <f t="shared" si="449"/>
        <v>West</v>
      </c>
      <c r="I7180" t="s">
        <v>57</v>
      </c>
      <c r="J7180" t="str">
        <f t="shared" si="450"/>
        <v>California</v>
      </c>
      <c r="K7180" t="s">
        <v>2251</v>
      </c>
      <c r="L7180" t="str">
        <f t="shared" si="451"/>
        <v>San Jose</v>
      </c>
      <c r="M7180" t="s">
        <v>41</v>
      </c>
      <c r="N7180" t="str">
        <f>IF(M7180="", "", IFERROR(VLOOKUP(M7180, Data!$A$1:$B$5, 2, 0), "Unkown fuel"))</f>
        <v>harmful</v>
      </c>
      <c r="O7180" t="s">
        <v>23</v>
      </c>
      <c r="P7180" t="s">
        <v>24</v>
      </c>
      <c r="Q7180" t="s">
        <v>25</v>
      </c>
      <c r="R7180" t="s">
        <v>243</v>
      </c>
      <c r="S7180">
        <v>998</v>
      </c>
      <c r="T7180" t="s">
        <v>244</v>
      </c>
      <c r="U7180" t="s">
        <v>141</v>
      </c>
      <c r="V7180">
        <v>5</v>
      </c>
      <c r="W7180" t="s">
        <v>1179</v>
      </c>
    </row>
    <row r="7181" spans="1:23" x14ac:dyDescent="0.3">
      <c r="A7181">
        <v>7384</v>
      </c>
      <c r="B7181" t="s">
        <v>46</v>
      </c>
      <c r="C7181">
        <v>2017</v>
      </c>
      <c r="D7181">
        <f t="shared" ca="1" si="448"/>
        <v>6</v>
      </c>
      <c r="E7181" s="5">
        <v>480000</v>
      </c>
      <c r="F7181">
        <v>60000</v>
      </c>
      <c r="G7181" t="s">
        <v>124</v>
      </c>
      <c r="H7181" t="str">
        <f t="shared" si="449"/>
        <v>South</v>
      </c>
      <c r="I7181" t="s">
        <v>772</v>
      </c>
      <c r="J7181" t="str">
        <f t="shared" si="450"/>
        <v>Arkansas</v>
      </c>
      <c r="K7181" t="s">
        <v>1417</v>
      </c>
      <c r="L7181" t="str">
        <f t="shared" si="451"/>
        <v>Searcy</v>
      </c>
      <c r="M7181" t="s">
        <v>41</v>
      </c>
      <c r="N7181" t="str">
        <f>IF(M7181="", "", IFERROR(VLOOKUP(M7181, Data!$A$1:$B$5, 2, 0), "Unkown fuel"))</f>
        <v>harmful</v>
      </c>
      <c r="O7181" t="s">
        <v>23</v>
      </c>
      <c r="P7181" t="s">
        <v>24</v>
      </c>
      <c r="Q7181" t="s">
        <v>25</v>
      </c>
      <c r="R7181" t="s">
        <v>85</v>
      </c>
      <c r="S7181">
        <v>1197</v>
      </c>
      <c r="T7181" t="s">
        <v>54</v>
      </c>
      <c r="U7181" t="s">
        <v>55</v>
      </c>
      <c r="V7181">
        <v>5</v>
      </c>
      <c r="W7181" t="s">
        <v>1179</v>
      </c>
    </row>
    <row r="7182" spans="1:23" x14ac:dyDescent="0.3">
      <c r="A7182">
        <v>7385</v>
      </c>
      <c r="B7182" t="s">
        <v>18</v>
      </c>
      <c r="C7182">
        <v>2016</v>
      </c>
      <c r="D7182">
        <f t="shared" ca="1" si="448"/>
        <v>7</v>
      </c>
      <c r="E7182" s="5">
        <v>240000</v>
      </c>
      <c r="F7182">
        <v>35000</v>
      </c>
      <c r="G7182" t="s">
        <v>19</v>
      </c>
      <c r="H7182" t="str">
        <f t="shared" si="449"/>
        <v>East</v>
      </c>
      <c r="I7182" t="s">
        <v>83</v>
      </c>
      <c r="J7182" t="str">
        <f t="shared" si="450"/>
        <v>Massachusetts</v>
      </c>
      <c r="K7182" t="s">
        <v>2464</v>
      </c>
      <c r="L7182" t="str">
        <f t="shared" si="451"/>
        <v>Holyoke</v>
      </c>
      <c r="M7182" t="s">
        <v>41</v>
      </c>
      <c r="N7182" t="str">
        <f>IF(M7182="", "", IFERROR(VLOOKUP(M7182, Data!$A$1:$B$5, 2, 0), "Unkown fuel"))</f>
        <v>harmful</v>
      </c>
      <c r="O7182" t="s">
        <v>23</v>
      </c>
      <c r="P7182" t="s">
        <v>24</v>
      </c>
      <c r="Q7182" t="s">
        <v>33</v>
      </c>
      <c r="R7182" t="s">
        <v>430</v>
      </c>
      <c r="S7182">
        <v>796</v>
      </c>
      <c r="T7182" t="s">
        <v>118</v>
      </c>
      <c r="U7182" t="s">
        <v>119</v>
      </c>
      <c r="V7182">
        <v>5</v>
      </c>
      <c r="W7182" t="s">
        <v>1179</v>
      </c>
    </row>
    <row r="7183" spans="1:23" x14ac:dyDescent="0.3">
      <c r="A7183">
        <v>7386</v>
      </c>
      <c r="B7183" t="s">
        <v>46</v>
      </c>
      <c r="C7183">
        <v>2014</v>
      </c>
      <c r="D7183">
        <f t="shared" ca="1" si="448"/>
        <v>9</v>
      </c>
      <c r="E7183" s="5">
        <v>500000</v>
      </c>
      <c r="F7183">
        <v>33400</v>
      </c>
      <c r="G7183" t="s">
        <v>19</v>
      </c>
      <c r="H7183" t="str">
        <f t="shared" si="449"/>
        <v>East</v>
      </c>
      <c r="I7183" t="s">
        <v>857</v>
      </c>
      <c r="J7183" t="str">
        <f t="shared" si="450"/>
        <v>New Hampshire</v>
      </c>
      <c r="K7183" t="s">
        <v>1074</v>
      </c>
      <c r="L7183" t="str">
        <f t="shared" si="451"/>
        <v>Rochester</v>
      </c>
      <c r="M7183" t="s">
        <v>41</v>
      </c>
      <c r="N7183" t="str">
        <f>IF(M7183="", "", IFERROR(VLOOKUP(M7183, Data!$A$1:$B$5, 2, 0), "Unkown fuel"))</f>
        <v>harmful</v>
      </c>
      <c r="O7183" t="s">
        <v>23</v>
      </c>
      <c r="P7183" t="s">
        <v>24</v>
      </c>
      <c r="Q7183" t="s">
        <v>25</v>
      </c>
      <c r="R7183" t="s">
        <v>861</v>
      </c>
      <c r="S7183">
        <v>1396</v>
      </c>
      <c r="T7183" t="s">
        <v>635</v>
      </c>
      <c r="U7183" t="s">
        <v>862</v>
      </c>
      <c r="V7183">
        <v>5</v>
      </c>
      <c r="W7183" t="s">
        <v>1179</v>
      </c>
    </row>
    <row r="7184" spans="1:23" x14ac:dyDescent="0.3">
      <c r="A7184">
        <v>7387</v>
      </c>
      <c r="B7184" t="s">
        <v>18</v>
      </c>
      <c r="C7184">
        <v>2015</v>
      </c>
      <c r="D7184">
        <f t="shared" ca="1" si="448"/>
        <v>8</v>
      </c>
      <c r="E7184" s="5">
        <v>420000</v>
      </c>
      <c r="F7184">
        <v>36000</v>
      </c>
      <c r="G7184" t="s">
        <v>56</v>
      </c>
      <c r="H7184" t="str">
        <f t="shared" si="449"/>
        <v>West</v>
      </c>
      <c r="I7184" t="s">
        <v>57</v>
      </c>
      <c r="J7184" t="str">
        <f t="shared" si="450"/>
        <v>California</v>
      </c>
      <c r="K7184" t="s">
        <v>2465</v>
      </c>
      <c r="L7184" t="str">
        <f t="shared" si="451"/>
        <v>Ontario</v>
      </c>
      <c r="M7184" t="s">
        <v>41</v>
      </c>
      <c r="N7184" t="str">
        <f>IF(M7184="", "", IFERROR(VLOOKUP(M7184, Data!$A$1:$B$5, 2, 0), "Unkown fuel"))</f>
        <v>harmful</v>
      </c>
      <c r="O7184" t="s">
        <v>23</v>
      </c>
      <c r="P7184" t="s">
        <v>24</v>
      </c>
      <c r="Q7184" t="s">
        <v>25</v>
      </c>
      <c r="R7184" t="s">
        <v>389</v>
      </c>
      <c r="S7184">
        <v>1197</v>
      </c>
      <c r="T7184" t="s">
        <v>457</v>
      </c>
      <c r="U7184" t="s">
        <v>266</v>
      </c>
      <c r="V7184">
        <v>5</v>
      </c>
      <c r="W7184" t="s">
        <v>1179</v>
      </c>
    </row>
    <row r="7185" spans="1:23" x14ac:dyDescent="0.3">
      <c r="A7185">
        <v>7388</v>
      </c>
      <c r="B7185" t="s">
        <v>69</v>
      </c>
      <c r="C7185">
        <v>2011</v>
      </c>
      <c r="D7185">
        <f t="shared" ca="1" si="448"/>
        <v>12</v>
      </c>
      <c r="E7185" s="5">
        <v>130000</v>
      </c>
      <c r="F7185">
        <v>180000</v>
      </c>
      <c r="G7185" t="s">
        <v>56</v>
      </c>
      <c r="H7185" t="str">
        <f t="shared" si="449"/>
        <v>West</v>
      </c>
      <c r="I7185" t="s">
        <v>57</v>
      </c>
      <c r="J7185" t="str">
        <f t="shared" si="450"/>
        <v>California</v>
      </c>
      <c r="K7185" t="s">
        <v>2465</v>
      </c>
      <c r="L7185" t="str">
        <f t="shared" si="451"/>
        <v>Ontario</v>
      </c>
      <c r="M7185" t="s">
        <v>22</v>
      </c>
      <c r="N7185" t="str">
        <f>IF(M7185="", "", IFERROR(VLOOKUP(M7185, Data!$A$1:$B$5, 2, 0), "Unkown fuel"))</f>
        <v>very harmful</v>
      </c>
      <c r="O7185" t="s">
        <v>23</v>
      </c>
      <c r="P7185" t="s">
        <v>24</v>
      </c>
      <c r="Q7185" t="s">
        <v>33</v>
      </c>
      <c r="R7185" t="s">
        <v>72</v>
      </c>
      <c r="S7185">
        <v>1399</v>
      </c>
      <c r="T7185" t="s">
        <v>388</v>
      </c>
      <c r="U7185" t="s">
        <v>74</v>
      </c>
      <c r="V7185">
        <v>5</v>
      </c>
      <c r="W7185" t="s">
        <v>1179</v>
      </c>
    </row>
    <row r="7186" spans="1:23" x14ac:dyDescent="0.3">
      <c r="A7186">
        <v>7389</v>
      </c>
      <c r="B7186" t="s">
        <v>18</v>
      </c>
      <c r="C7186">
        <v>2012</v>
      </c>
      <c r="D7186">
        <f t="shared" ca="1" si="448"/>
        <v>11</v>
      </c>
      <c r="E7186" s="5">
        <v>110000</v>
      </c>
      <c r="F7186">
        <v>80000</v>
      </c>
      <c r="G7186" t="s">
        <v>56</v>
      </c>
      <c r="H7186" t="str">
        <f t="shared" si="449"/>
        <v>West</v>
      </c>
      <c r="I7186" t="s">
        <v>57</v>
      </c>
      <c r="J7186" t="str">
        <f t="shared" si="450"/>
        <v>California</v>
      </c>
      <c r="K7186" t="s">
        <v>2465</v>
      </c>
      <c r="L7186" t="str">
        <f t="shared" si="451"/>
        <v>Ontario</v>
      </c>
      <c r="M7186" t="s">
        <v>41</v>
      </c>
      <c r="N7186" t="str">
        <f>IF(M7186="", "", IFERROR(VLOOKUP(M7186, Data!$A$1:$B$5, 2, 0), "Unkown fuel"))</f>
        <v>harmful</v>
      </c>
      <c r="O7186" t="s">
        <v>23</v>
      </c>
      <c r="P7186" t="s">
        <v>24</v>
      </c>
      <c r="Q7186" t="s">
        <v>25</v>
      </c>
      <c r="R7186" t="s">
        <v>540</v>
      </c>
      <c r="S7186">
        <v>998</v>
      </c>
      <c r="T7186" t="s">
        <v>67</v>
      </c>
      <c r="U7186" t="s">
        <v>141</v>
      </c>
      <c r="V7186">
        <v>5</v>
      </c>
      <c r="W7186" t="s">
        <v>1179</v>
      </c>
    </row>
    <row r="7187" spans="1:23" x14ac:dyDescent="0.3">
      <c r="A7187">
        <v>7390</v>
      </c>
      <c r="B7187" t="s">
        <v>18</v>
      </c>
      <c r="C7187">
        <v>2007</v>
      </c>
      <c r="D7187">
        <f t="shared" ca="1" si="448"/>
        <v>16</v>
      </c>
      <c r="E7187" s="5">
        <v>120000</v>
      </c>
      <c r="F7187">
        <v>120000</v>
      </c>
      <c r="G7187" t="s">
        <v>19</v>
      </c>
      <c r="H7187" t="str">
        <f t="shared" si="449"/>
        <v>East</v>
      </c>
      <c r="I7187" t="s">
        <v>83</v>
      </c>
      <c r="J7187" t="str">
        <f t="shared" si="450"/>
        <v>Massachusetts</v>
      </c>
      <c r="K7187" t="s">
        <v>2466</v>
      </c>
      <c r="L7187" t="str">
        <f t="shared" si="451"/>
        <v>Acton</v>
      </c>
      <c r="M7187" t="s">
        <v>41</v>
      </c>
      <c r="N7187" t="str">
        <f>IF(M7187="", "", IFERROR(VLOOKUP(M7187, Data!$A$1:$B$5, 2, 0), "Unkown fuel"))</f>
        <v>harmful</v>
      </c>
      <c r="O7187" t="s">
        <v>23</v>
      </c>
      <c r="P7187" t="s">
        <v>24</v>
      </c>
      <c r="Q7187" t="s">
        <v>33</v>
      </c>
      <c r="R7187" t="s">
        <v>96</v>
      </c>
      <c r="S7187">
        <v>796</v>
      </c>
      <c r="T7187" t="s">
        <v>97</v>
      </c>
      <c r="U7187" t="s">
        <v>98</v>
      </c>
      <c r="V7187">
        <v>5</v>
      </c>
      <c r="W7187" t="s">
        <v>1179</v>
      </c>
    </row>
    <row r="7188" spans="1:23" x14ac:dyDescent="0.3">
      <c r="A7188">
        <v>7391</v>
      </c>
      <c r="B7188" t="s">
        <v>18</v>
      </c>
      <c r="C7188">
        <v>2017</v>
      </c>
      <c r="D7188">
        <f t="shared" ca="1" si="448"/>
        <v>6</v>
      </c>
      <c r="E7188" s="5">
        <v>700000</v>
      </c>
      <c r="F7188">
        <v>80000</v>
      </c>
      <c r="G7188" t="s">
        <v>124</v>
      </c>
      <c r="H7188" t="str">
        <f t="shared" si="449"/>
        <v>South</v>
      </c>
      <c r="I7188" t="s">
        <v>772</v>
      </c>
      <c r="J7188" t="str">
        <f t="shared" si="450"/>
        <v>Arkansas</v>
      </c>
      <c r="K7188" t="s">
        <v>1417</v>
      </c>
      <c r="L7188" t="str">
        <f t="shared" si="451"/>
        <v>Searcy</v>
      </c>
      <c r="M7188" t="s">
        <v>22</v>
      </c>
      <c r="N7188" t="str">
        <f>IF(M7188="", "", IFERROR(VLOOKUP(M7188, Data!$A$1:$B$5, 2, 0), "Unkown fuel"))</f>
        <v>very harmful</v>
      </c>
      <c r="O7188" t="s">
        <v>23</v>
      </c>
      <c r="P7188" t="s">
        <v>154</v>
      </c>
      <c r="Q7188" t="s">
        <v>25</v>
      </c>
      <c r="R7188" t="s">
        <v>424</v>
      </c>
      <c r="S7188">
        <v>1248</v>
      </c>
      <c r="T7188" t="s">
        <v>425</v>
      </c>
      <c r="U7188" t="s">
        <v>28</v>
      </c>
      <c r="V7188">
        <v>5</v>
      </c>
      <c r="W7188" t="s">
        <v>1179</v>
      </c>
    </row>
    <row r="7189" spans="1:23" x14ac:dyDescent="0.3">
      <c r="A7189">
        <v>7392</v>
      </c>
      <c r="B7189" t="s">
        <v>18</v>
      </c>
      <c r="C7189">
        <v>2018</v>
      </c>
      <c r="D7189">
        <f t="shared" ca="1" si="448"/>
        <v>5</v>
      </c>
      <c r="E7189" s="5">
        <v>550000</v>
      </c>
      <c r="F7189">
        <v>120000</v>
      </c>
      <c r="G7189" t="s">
        <v>124</v>
      </c>
      <c r="H7189" t="str">
        <f t="shared" si="449"/>
        <v>South</v>
      </c>
      <c r="I7189" t="s">
        <v>772</v>
      </c>
      <c r="J7189" t="str">
        <f t="shared" si="450"/>
        <v>Arkansas</v>
      </c>
      <c r="K7189" t="s">
        <v>1417</v>
      </c>
      <c r="L7189" t="str">
        <f t="shared" si="451"/>
        <v>Searcy</v>
      </c>
      <c r="M7189" t="s">
        <v>22</v>
      </c>
      <c r="N7189" t="str">
        <f>IF(M7189="", "", IFERROR(VLOOKUP(M7189, Data!$A$1:$B$5, 2, 0), "Unkown fuel"))</f>
        <v>very harmful</v>
      </c>
      <c r="O7189" t="s">
        <v>23</v>
      </c>
      <c r="P7189" t="s">
        <v>24</v>
      </c>
      <c r="Q7189" t="s">
        <v>25</v>
      </c>
      <c r="R7189" t="s">
        <v>424</v>
      </c>
      <c r="S7189">
        <v>1248</v>
      </c>
      <c r="T7189" t="s">
        <v>425</v>
      </c>
      <c r="U7189" t="s">
        <v>28</v>
      </c>
      <c r="V7189">
        <v>5</v>
      </c>
      <c r="W7189" t="s">
        <v>1179</v>
      </c>
    </row>
    <row r="7190" spans="1:23" x14ac:dyDescent="0.3">
      <c r="A7190">
        <v>7393</v>
      </c>
      <c r="B7190" t="s">
        <v>109</v>
      </c>
      <c r="C7190">
        <v>2014</v>
      </c>
      <c r="D7190">
        <f t="shared" ca="1" si="448"/>
        <v>9</v>
      </c>
      <c r="E7190" s="5">
        <v>190000</v>
      </c>
      <c r="F7190">
        <v>110000</v>
      </c>
      <c r="G7190" t="s">
        <v>124</v>
      </c>
      <c r="H7190" t="str">
        <f t="shared" si="449"/>
        <v>South</v>
      </c>
      <c r="I7190" t="s">
        <v>772</v>
      </c>
      <c r="J7190" t="str">
        <f t="shared" si="450"/>
        <v>Arkansas</v>
      </c>
      <c r="K7190" t="s">
        <v>1417</v>
      </c>
      <c r="L7190" t="str">
        <f t="shared" si="451"/>
        <v>Searcy</v>
      </c>
      <c r="M7190" t="s">
        <v>22</v>
      </c>
      <c r="N7190" t="str">
        <f>IF(M7190="", "", IFERROR(VLOOKUP(M7190, Data!$A$1:$B$5, 2, 0), "Unkown fuel"))</f>
        <v>very harmful</v>
      </c>
      <c r="O7190" t="s">
        <v>23</v>
      </c>
      <c r="P7190" t="s">
        <v>24</v>
      </c>
      <c r="Q7190" t="s">
        <v>33</v>
      </c>
      <c r="R7190" t="s">
        <v>285</v>
      </c>
      <c r="S7190">
        <v>1405</v>
      </c>
      <c r="T7190" t="s">
        <v>286</v>
      </c>
      <c r="U7190" t="s">
        <v>287</v>
      </c>
      <c r="V7190">
        <v>5</v>
      </c>
      <c r="W7190" t="s">
        <v>1179</v>
      </c>
    </row>
    <row r="7191" spans="1:23" x14ac:dyDescent="0.3">
      <c r="A7191">
        <v>7394</v>
      </c>
      <c r="B7191" t="s">
        <v>65</v>
      </c>
      <c r="C7191">
        <v>2018</v>
      </c>
      <c r="D7191">
        <f t="shared" ca="1" si="448"/>
        <v>5</v>
      </c>
      <c r="E7191" s="5">
        <v>665000</v>
      </c>
      <c r="F7191">
        <v>70000</v>
      </c>
      <c r="G7191" t="s">
        <v>56</v>
      </c>
      <c r="H7191" t="str">
        <f t="shared" si="449"/>
        <v>West</v>
      </c>
      <c r="I7191" t="s">
        <v>57</v>
      </c>
      <c r="J7191" t="str">
        <f t="shared" si="450"/>
        <v>California</v>
      </c>
      <c r="K7191" t="s">
        <v>2465</v>
      </c>
      <c r="L7191" t="str">
        <f t="shared" si="451"/>
        <v>Ontario</v>
      </c>
      <c r="M7191" t="s">
        <v>22</v>
      </c>
      <c r="N7191" t="str">
        <f>IF(M7191="", "", IFERROR(VLOOKUP(M7191, Data!$A$1:$B$5, 2, 0), "Unkown fuel"))</f>
        <v>very harmful</v>
      </c>
      <c r="O7191" t="s">
        <v>23</v>
      </c>
      <c r="P7191" t="s">
        <v>24</v>
      </c>
      <c r="Q7191" t="s">
        <v>25</v>
      </c>
      <c r="R7191" t="s">
        <v>66</v>
      </c>
      <c r="S7191">
        <v>1364</v>
      </c>
      <c r="T7191" t="s">
        <v>244</v>
      </c>
      <c r="U7191" t="s">
        <v>68</v>
      </c>
      <c r="V7191">
        <v>5</v>
      </c>
      <c r="W7191" t="s">
        <v>1179</v>
      </c>
    </row>
    <row r="7192" spans="1:23" x14ac:dyDescent="0.3">
      <c r="A7192">
        <v>7395</v>
      </c>
      <c r="B7192" t="s">
        <v>88</v>
      </c>
      <c r="C7192">
        <v>2014</v>
      </c>
      <c r="D7192">
        <f t="shared" ca="1" si="448"/>
        <v>9</v>
      </c>
      <c r="E7192" s="5">
        <v>445000</v>
      </c>
      <c r="F7192">
        <v>120000</v>
      </c>
      <c r="G7192" t="s">
        <v>124</v>
      </c>
      <c r="H7192" t="str">
        <f t="shared" si="449"/>
        <v>South</v>
      </c>
      <c r="I7192" t="s">
        <v>772</v>
      </c>
      <c r="J7192" t="str">
        <f t="shared" si="450"/>
        <v>Arkansas</v>
      </c>
      <c r="K7192" t="s">
        <v>1417</v>
      </c>
      <c r="L7192" t="str">
        <f t="shared" si="451"/>
        <v>Searcy</v>
      </c>
      <c r="M7192" t="s">
        <v>22</v>
      </c>
      <c r="N7192" t="str">
        <f>IF(M7192="", "", IFERROR(VLOOKUP(M7192, Data!$A$1:$B$5, 2, 0), "Unkown fuel"))</f>
        <v>very harmful</v>
      </c>
      <c r="O7192" t="s">
        <v>23</v>
      </c>
      <c r="P7192" t="s">
        <v>24</v>
      </c>
      <c r="Q7192" t="s">
        <v>33</v>
      </c>
      <c r="R7192" t="s">
        <v>1014</v>
      </c>
      <c r="S7192">
        <v>2489</v>
      </c>
      <c r="T7192" t="s">
        <v>232</v>
      </c>
      <c r="U7192" t="s">
        <v>1015</v>
      </c>
      <c r="V7192">
        <v>7</v>
      </c>
      <c r="W7192" t="s">
        <v>1179</v>
      </c>
    </row>
    <row r="7193" spans="1:23" x14ac:dyDescent="0.3">
      <c r="A7193">
        <v>7396</v>
      </c>
      <c r="B7193" t="s">
        <v>46</v>
      </c>
      <c r="C7193">
        <v>2012</v>
      </c>
      <c r="D7193">
        <f t="shared" ca="1" si="448"/>
        <v>11</v>
      </c>
      <c r="E7193" s="5">
        <v>340000</v>
      </c>
      <c r="F7193">
        <v>92686</v>
      </c>
      <c r="G7193" t="s">
        <v>56</v>
      </c>
      <c r="H7193" t="str">
        <f t="shared" si="449"/>
        <v>West</v>
      </c>
      <c r="I7193" t="s">
        <v>57</v>
      </c>
      <c r="J7193" t="str">
        <f t="shared" si="450"/>
        <v>California</v>
      </c>
      <c r="K7193" t="s">
        <v>2465</v>
      </c>
      <c r="L7193" t="str">
        <f t="shared" si="451"/>
        <v>Ontario</v>
      </c>
      <c r="M7193" t="s">
        <v>22</v>
      </c>
      <c r="N7193" t="str">
        <f>IF(M7193="", "", IFERROR(VLOOKUP(M7193, Data!$A$1:$B$5, 2, 0), "Unkown fuel"))</f>
        <v>very harmful</v>
      </c>
      <c r="O7193" t="s">
        <v>158</v>
      </c>
      <c r="P7193" t="s">
        <v>24</v>
      </c>
      <c r="Q7193" t="s">
        <v>33</v>
      </c>
      <c r="R7193" t="s">
        <v>291</v>
      </c>
      <c r="S7193">
        <v>1396</v>
      </c>
      <c r="T7193" t="s">
        <v>216</v>
      </c>
      <c r="U7193" t="s">
        <v>217</v>
      </c>
      <c r="V7193">
        <v>5</v>
      </c>
      <c r="W7193" t="s">
        <v>1179</v>
      </c>
    </row>
    <row r="7194" spans="1:23" x14ac:dyDescent="0.3">
      <c r="A7194">
        <v>7397</v>
      </c>
      <c r="B7194" t="s">
        <v>46</v>
      </c>
      <c r="C7194">
        <v>2009</v>
      </c>
      <c r="D7194">
        <f t="shared" ca="1" si="448"/>
        <v>14</v>
      </c>
      <c r="E7194" s="5">
        <v>330000</v>
      </c>
      <c r="F7194">
        <v>180000</v>
      </c>
      <c r="G7194" t="s">
        <v>56</v>
      </c>
      <c r="H7194" t="str">
        <f t="shared" si="449"/>
        <v>West</v>
      </c>
      <c r="I7194" t="s">
        <v>57</v>
      </c>
      <c r="J7194" t="str">
        <f t="shared" si="450"/>
        <v>California</v>
      </c>
      <c r="K7194" t="s">
        <v>2465</v>
      </c>
      <c r="L7194" t="str">
        <f t="shared" si="451"/>
        <v>Ontario</v>
      </c>
      <c r="M7194" t="s">
        <v>22</v>
      </c>
      <c r="N7194" t="str">
        <f>IF(M7194="", "", IFERROR(VLOOKUP(M7194, Data!$A$1:$B$5, 2, 0), "Unkown fuel"))</f>
        <v>very harmful</v>
      </c>
      <c r="O7194" t="s">
        <v>23</v>
      </c>
      <c r="P7194" t="s">
        <v>24</v>
      </c>
      <c r="Q7194" t="s">
        <v>25</v>
      </c>
      <c r="R7194" t="s">
        <v>363</v>
      </c>
      <c r="S7194">
        <v>1991</v>
      </c>
      <c r="T7194" t="s">
        <v>1765</v>
      </c>
      <c r="U7194" t="s">
        <v>2467</v>
      </c>
      <c r="V7194">
        <v>5</v>
      </c>
      <c r="W7194" t="s">
        <v>1179</v>
      </c>
    </row>
    <row r="7195" spans="1:23" x14ac:dyDescent="0.3">
      <c r="A7195">
        <v>7398</v>
      </c>
      <c r="B7195" t="s">
        <v>109</v>
      </c>
      <c r="C7195">
        <v>2012</v>
      </c>
      <c r="D7195">
        <f t="shared" ca="1" si="448"/>
        <v>11</v>
      </c>
      <c r="E7195" s="5">
        <v>270000</v>
      </c>
      <c r="F7195">
        <v>80000</v>
      </c>
      <c r="G7195" t="s">
        <v>124</v>
      </c>
      <c r="H7195" t="str">
        <f t="shared" si="449"/>
        <v>South</v>
      </c>
      <c r="I7195" t="s">
        <v>772</v>
      </c>
      <c r="J7195" t="str">
        <f t="shared" si="450"/>
        <v>Arkansas</v>
      </c>
      <c r="K7195" t="s">
        <v>1417</v>
      </c>
      <c r="L7195" t="str">
        <f t="shared" si="451"/>
        <v>Searcy</v>
      </c>
      <c r="M7195" t="s">
        <v>22</v>
      </c>
      <c r="N7195" t="str">
        <f>IF(M7195="", "", IFERROR(VLOOKUP(M7195, Data!$A$1:$B$5, 2, 0), "Unkown fuel"))</f>
        <v>very harmful</v>
      </c>
      <c r="O7195" t="s">
        <v>23</v>
      </c>
      <c r="P7195" t="s">
        <v>24</v>
      </c>
      <c r="Q7195" t="s">
        <v>25</v>
      </c>
      <c r="R7195" t="s">
        <v>484</v>
      </c>
      <c r="S7195">
        <v>1248</v>
      </c>
      <c r="T7195" t="s">
        <v>216</v>
      </c>
      <c r="U7195" t="s">
        <v>209</v>
      </c>
      <c r="V7195">
        <v>5</v>
      </c>
      <c r="W7195" t="s">
        <v>1179</v>
      </c>
    </row>
    <row r="7196" spans="1:23" x14ac:dyDescent="0.3">
      <c r="A7196">
        <v>7399</v>
      </c>
      <c r="B7196" t="s">
        <v>88</v>
      </c>
      <c r="C7196">
        <v>2015</v>
      </c>
      <c r="D7196">
        <f t="shared" ca="1" si="448"/>
        <v>8</v>
      </c>
      <c r="E7196" s="5">
        <v>1044999</v>
      </c>
      <c r="F7196">
        <v>70000</v>
      </c>
      <c r="G7196" t="s">
        <v>19</v>
      </c>
      <c r="H7196" t="str">
        <f t="shared" si="449"/>
        <v>East</v>
      </c>
      <c r="I7196" t="s">
        <v>83</v>
      </c>
      <c r="J7196" t="str">
        <f t="shared" si="450"/>
        <v>Massachusetts</v>
      </c>
      <c r="K7196" t="s">
        <v>2468</v>
      </c>
      <c r="L7196" t="str">
        <f t="shared" si="451"/>
        <v>Revere</v>
      </c>
      <c r="M7196" t="s">
        <v>22</v>
      </c>
      <c r="N7196" t="str">
        <f>IF(M7196="", "", IFERROR(VLOOKUP(M7196, Data!$A$1:$B$5, 2, 0), "Unkown fuel"))</f>
        <v>very harmful</v>
      </c>
      <c r="O7196" t="s">
        <v>23</v>
      </c>
      <c r="P7196" t="s">
        <v>154</v>
      </c>
      <c r="Q7196" t="s">
        <v>25</v>
      </c>
      <c r="R7196" t="s">
        <v>155</v>
      </c>
      <c r="S7196">
        <v>2179</v>
      </c>
      <c r="T7196" t="s">
        <v>446</v>
      </c>
      <c r="U7196" t="s">
        <v>447</v>
      </c>
      <c r="V7196">
        <v>7</v>
      </c>
      <c r="W7196" t="s">
        <v>1179</v>
      </c>
    </row>
    <row r="7197" spans="1:23" x14ac:dyDescent="0.3">
      <c r="A7197">
        <v>7400</v>
      </c>
      <c r="B7197" t="s">
        <v>18</v>
      </c>
      <c r="C7197">
        <v>2009</v>
      </c>
      <c r="D7197">
        <f t="shared" ca="1" si="448"/>
        <v>14</v>
      </c>
      <c r="E7197" s="5">
        <v>279000</v>
      </c>
      <c r="F7197">
        <v>117000</v>
      </c>
      <c r="G7197" t="s">
        <v>19</v>
      </c>
      <c r="H7197" t="str">
        <f t="shared" si="449"/>
        <v>East</v>
      </c>
      <c r="I7197" t="s">
        <v>83</v>
      </c>
      <c r="J7197" t="str">
        <f t="shared" si="450"/>
        <v>Massachusetts</v>
      </c>
      <c r="K7197" t="s">
        <v>2469</v>
      </c>
      <c r="L7197" t="str">
        <f t="shared" si="451"/>
        <v>Framingham</v>
      </c>
      <c r="M7197" t="s">
        <v>22</v>
      </c>
      <c r="N7197" t="str">
        <f>IF(M7197="", "", IFERROR(VLOOKUP(M7197, Data!$A$1:$B$5, 2, 0), "Unkown fuel"))</f>
        <v>very harmful</v>
      </c>
      <c r="O7197" t="s">
        <v>23</v>
      </c>
      <c r="P7197" t="s">
        <v>24</v>
      </c>
      <c r="Q7197" t="s">
        <v>25</v>
      </c>
      <c r="R7197" t="s">
        <v>159</v>
      </c>
      <c r="S7197">
        <v>1248</v>
      </c>
      <c r="T7197" t="s">
        <v>393</v>
      </c>
      <c r="U7197" t="s">
        <v>28</v>
      </c>
      <c r="V7197">
        <v>5</v>
      </c>
      <c r="W7197" t="s">
        <v>1179</v>
      </c>
    </row>
    <row r="7198" spans="1:23" x14ac:dyDescent="0.3">
      <c r="A7198">
        <v>7401</v>
      </c>
      <c r="B7198" t="s">
        <v>69</v>
      </c>
      <c r="C7198">
        <v>2018</v>
      </c>
      <c r="D7198">
        <f t="shared" ca="1" si="448"/>
        <v>5</v>
      </c>
      <c r="E7198" s="5">
        <v>620000</v>
      </c>
      <c r="F7198">
        <v>15000</v>
      </c>
      <c r="G7198" t="s">
        <v>19</v>
      </c>
      <c r="H7198" t="str">
        <f t="shared" si="449"/>
        <v>East</v>
      </c>
      <c r="I7198" t="s">
        <v>786</v>
      </c>
      <c r="J7198" t="str">
        <f t="shared" si="450"/>
        <v>New Jersey</v>
      </c>
      <c r="K7198" t="s">
        <v>1290</v>
      </c>
      <c r="L7198" t="str">
        <f t="shared" si="451"/>
        <v>Palisades Park</v>
      </c>
      <c r="M7198" t="s">
        <v>41</v>
      </c>
      <c r="N7198" t="str">
        <f>IF(M7198="", "", IFERROR(VLOOKUP(M7198, Data!$A$1:$B$5, 2, 0), "Unkown fuel"))</f>
        <v>harmful</v>
      </c>
      <c r="O7198" t="s">
        <v>23</v>
      </c>
      <c r="P7198" t="s">
        <v>24</v>
      </c>
      <c r="Q7198" t="s">
        <v>25</v>
      </c>
      <c r="R7198" t="s">
        <v>389</v>
      </c>
      <c r="S7198">
        <v>1194</v>
      </c>
      <c r="T7198" t="s">
        <v>1064</v>
      </c>
      <c r="U7198" t="s">
        <v>275</v>
      </c>
      <c r="V7198">
        <v>5</v>
      </c>
      <c r="W7198" t="s">
        <v>1179</v>
      </c>
    </row>
    <row r="7199" spans="1:23" x14ac:dyDescent="0.3">
      <c r="A7199">
        <v>7402</v>
      </c>
      <c r="B7199" t="s">
        <v>30</v>
      </c>
      <c r="C7199">
        <v>2007</v>
      </c>
      <c r="D7199">
        <f t="shared" ca="1" si="448"/>
        <v>16</v>
      </c>
      <c r="E7199" s="5">
        <v>250000</v>
      </c>
      <c r="F7199">
        <v>100000</v>
      </c>
      <c r="G7199" t="s">
        <v>19</v>
      </c>
      <c r="H7199" t="str">
        <f t="shared" si="449"/>
        <v>East</v>
      </c>
      <c r="I7199" t="s">
        <v>780</v>
      </c>
      <c r="J7199" t="str">
        <f t="shared" si="450"/>
        <v>Maine</v>
      </c>
      <c r="K7199" t="s">
        <v>1424</v>
      </c>
      <c r="L7199" t="str">
        <f t="shared" si="451"/>
        <v>South Portland</v>
      </c>
      <c r="M7199" t="s">
        <v>22</v>
      </c>
      <c r="N7199" t="str">
        <f>IF(M7199="", "", IFERROR(VLOOKUP(M7199, Data!$A$1:$B$5, 2, 0), "Unkown fuel"))</f>
        <v>very harmful</v>
      </c>
      <c r="O7199" t="s">
        <v>23</v>
      </c>
      <c r="P7199" t="s">
        <v>24</v>
      </c>
      <c r="Q7199" t="s">
        <v>33</v>
      </c>
      <c r="R7199" t="s">
        <v>569</v>
      </c>
      <c r="S7199">
        <v>1896</v>
      </c>
      <c r="T7199" t="s">
        <v>2470</v>
      </c>
      <c r="U7199" t="s">
        <v>2114</v>
      </c>
      <c r="V7199">
        <v>5</v>
      </c>
      <c r="W7199" t="s">
        <v>1179</v>
      </c>
    </row>
    <row r="7200" spans="1:23" x14ac:dyDescent="0.3">
      <c r="A7200">
        <v>7403</v>
      </c>
      <c r="B7200" t="s">
        <v>46</v>
      </c>
      <c r="C7200">
        <v>2012</v>
      </c>
      <c r="D7200">
        <f t="shared" ca="1" si="448"/>
        <v>11</v>
      </c>
      <c r="E7200" s="5">
        <v>475000</v>
      </c>
      <c r="F7200">
        <v>83000</v>
      </c>
      <c r="G7200" t="s">
        <v>56</v>
      </c>
      <c r="H7200" t="str">
        <f t="shared" si="449"/>
        <v>West</v>
      </c>
      <c r="I7200" t="s">
        <v>57</v>
      </c>
      <c r="J7200" t="str">
        <f t="shared" si="450"/>
        <v>California</v>
      </c>
      <c r="K7200" t="s">
        <v>2465</v>
      </c>
      <c r="L7200" t="str">
        <f t="shared" si="451"/>
        <v>Ontario</v>
      </c>
      <c r="M7200" t="s">
        <v>41</v>
      </c>
      <c r="N7200" t="str">
        <f>IF(M7200="", "", IFERROR(VLOOKUP(M7200, Data!$A$1:$B$5, 2, 0), "Unkown fuel"))</f>
        <v>harmful</v>
      </c>
      <c r="O7200" t="s">
        <v>23</v>
      </c>
      <c r="P7200" t="s">
        <v>154</v>
      </c>
      <c r="Q7200" t="s">
        <v>25</v>
      </c>
      <c r="R7200" t="s">
        <v>2471</v>
      </c>
      <c r="S7200">
        <v>1591</v>
      </c>
      <c r="T7200" t="s">
        <v>143</v>
      </c>
      <c r="U7200" t="s">
        <v>492</v>
      </c>
      <c r="V7200">
        <v>5</v>
      </c>
      <c r="W7200" t="s">
        <v>1179</v>
      </c>
    </row>
    <row r="7201" spans="1:23" x14ac:dyDescent="0.3">
      <c r="A7201">
        <v>7404</v>
      </c>
      <c r="B7201" t="s">
        <v>120</v>
      </c>
      <c r="C7201">
        <v>2016</v>
      </c>
      <c r="D7201">
        <f t="shared" ca="1" si="448"/>
        <v>7</v>
      </c>
      <c r="E7201" s="5">
        <v>750000</v>
      </c>
      <c r="F7201">
        <v>67600</v>
      </c>
      <c r="G7201" t="s">
        <v>19</v>
      </c>
      <c r="H7201" t="str">
        <f t="shared" si="449"/>
        <v>East</v>
      </c>
      <c r="I7201" t="s">
        <v>857</v>
      </c>
      <c r="J7201" t="str">
        <f t="shared" si="450"/>
        <v>New Hampshire</v>
      </c>
      <c r="K7201" t="s">
        <v>1672</v>
      </c>
      <c r="L7201" t="str">
        <f t="shared" si="451"/>
        <v>Nashua</v>
      </c>
      <c r="M7201" t="s">
        <v>22</v>
      </c>
      <c r="N7201" t="str">
        <f>IF(M7201="", "", IFERROR(VLOOKUP(M7201, Data!$A$1:$B$5, 2, 0), "Unkown fuel"))</f>
        <v>very harmful</v>
      </c>
      <c r="O7201" t="s">
        <v>23</v>
      </c>
      <c r="P7201" t="s">
        <v>154</v>
      </c>
      <c r="Q7201" t="s">
        <v>25</v>
      </c>
      <c r="R7201" t="s">
        <v>2405</v>
      </c>
      <c r="S7201">
        <v>1998</v>
      </c>
      <c r="T7201" t="s">
        <v>1045</v>
      </c>
      <c r="U7201" t="s">
        <v>2406</v>
      </c>
      <c r="V7201">
        <v>5</v>
      </c>
      <c r="W7201" t="s">
        <v>1179</v>
      </c>
    </row>
    <row r="7202" spans="1:23" x14ac:dyDescent="0.3">
      <c r="A7202">
        <v>7405</v>
      </c>
      <c r="B7202" t="s">
        <v>178</v>
      </c>
      <c r="C7202">
        <v>2015</v>
      </c>
      <c r="D7202">
        <f t="shared" ca="1" si="448"/>
        <v>8</v>
      </c>
      <c r="E7202" s="5">
        <v>1250000</v>
      </c>
      <c r="F7202">
        <v>160000</v>
      </c>
      <c r="G7202" t="s">
        <v>19</v>
      </c>
      <c r="H7202" t="str">
        <f t="shared" si="449"/>
        <v>East</v>
      </c>
      <c r="I7202" t="s">
        <v>780</v>
      </c>
      <c r="J7202" t="str">
        <f t="shared" si="450"/>
        <v>Maine</v>
      </c>
      <c r="K7202" t="s">
        <v>807</v>
      </c>
      <c r="L7202" t="str">
        <f t="shared" si="451"/>
        <v>Lewiston</v>
      </c>
      <c r="M7202" t="s">
        <v>22</v>
      </c>
      <c r="N7202" t="str">
        <f>IF(M7202="", "", IFERROR(VLOOKUP(M7202, Data!$A$1:$B$5, 2, 0), "Unkown fuel"))</f>
        <v>very harmful</v>
      </c>
      <c r="O7202" t="s">
        <v>23</v>
      </c>
      <c r="P7202" t="s">
        <v>24</v>
      </c>
      <c r="Q7202" t="s">
        <v>33</v>
      </c>
      <c r="R7202" t="s">
        <v>179</v>
      </c>
      <c r="S7202">
        <v>2477</v>
      </c>
      <c r="T7202" t="s">
        <v>1848</v>
      </c>
      <c r="U7202" t="s">
        <v>181</v>
      </c>
      <c r="V7202">
        <v>7</v>
      </c>
      <c r="W7202" t="s">
        <v>1179</v>
      </c>
    </row>
    <row r="7203" spans="1:23" x14ac:dyDescent="0.3">
      <c r="A7203">
        <v>7406</v>
      </c>
      <c r="B7203" t="s">
        <v>46</v>
      </c>
      <c r="C7203">
        <v>2014</v>
      </c>
      <c r="D7203">
        <f t="shared" ca="1" si="448"/>
        <v>9</v>
      </c>
      <c r="E7203" s="5">
        <v>250000</v>
      </c>
      <c r="F7203">
        <v>80000</v>
      </c>
      <c r="G7203" t="s">
        <v>19</v>
      </c>
      <c r="H7203" t="str">
        <f t="shared" si="449"/>
        <v>East</v>
      </c>
      <c r="I7203" t="s">
        <v>1339</v>
      </c>
      <c r="J7203" t="str">
        <f t="shared" si="450"/>
        <v>Rhode Island</v>
      </c>
      <c r="K7203" t="s">
        <v>963</v>
      </c>
      <c r="L7203" t="str">
        <f t="shared" si="451"/>
        <v>Cumberland</v>
      </c>
      <c r="M7203" t="s">
        <v>41</v>
      </c>
      <c r="N7203" t="str">
        <f>IF(M7203="", "", IFERROR(VLOOKUP(M7203, Data!$A$1:$B$5, 2, 0), "Unkown fuel"))</f>
        <v>harmful</v>
      </c>
      <c r="O7203" t="s">
        <v>23</v>
      </c>
      <c r="P7203" t="s">
        <v>24</v>
      </c>
      <c r="Q7203" t="s">
        <v>33</v>
      </c>
      <c r="R7203" t="s">
        <v>390</v>
      </c>
      <c r="S7203">
        <v>814</v>
      </c>
      <c r="T7203" t="s">
        <v>541</v>
      </c>
      <c r="U7203" t="s">
        <v>542</v>
      </c>
      <c r="V7203">
        <v>5</v>
      </c>
      <c r="W7203" t="s">
        <v>1179</v>
      </c>
    </row>
    <row r="7204" spans="1:23" x14ac:dyDescent="0.3">
      <c r="A7204">
        <v>7407</v>
      </c>
      <c r="B7204" t="s">
        <v>37</v>
      </c>
      <c r="C7204">
        <v>2013</v>
      </c>
      <c r="D7204">
        <f t="shared" ca="1" si="448"/>
        <v>10</v>
      </c>
      <c r="E7204" s="5">
        <v>445000</v>
      </c>
      <c r="F7204">
        <v>100000</v>
      </c>
      <c r="G7204" t="s">
        <v>19</v>
      </c>
      <c r="H7204" t="str">
        <f t="shared" si="449"/>
        <v>East</v>
      </c>
      <c r="I7204" t="s">
        <v>786</v>
      </c>
      <c r="J7204" t="str">
        <f t="shared" si="450"/>
        <v>New Jersey</v>
      </c>
      <c r="K7204" t="s">
        <v>1662</v>
      </c>
      <c r="L7204" t="str">
        <f t="shared" si="451"/>
        <v>Hawthorne</v>
      </c>
      <c r="M7204" t="s">
        <v>22</v>
      </c>
      <c r="N7204" t="str">
        <f>IF(M7204="", "", IFERROR(VLOOKUP(M7204, Data!$A$1:$B$5, 2, 0), "Unkown fuel"))</f>
        <v>very harmful</v>
      </c>
      <c r="O7204" t="s">
        <v>23</v>
      </c>
      <c r="P7204" t="s">
        <v>24</v>
      </c>
      <c r="Q7204" t="s">
        <v>25</v>
      </c>
      <c r="R7204" t="s">
        <v>618</v>
      </c>
      <c r="S7204">
        <v>1498</v>
      </c>
      <c r="T7204" t="s">
        <v>105</v>
      </c>
      <c r="U7204" t="s">
        <v>95</v>
      </c>
      <c r="V7204">
        <v>5</v>
      </c>
      <c r="W7204" t="s">
        <v>1179</v>
      </c>
    </row>
    <row r="7205" spans="1:23" x14ac:dyDescent="0.3">
      <c r="A7205">
        <v>7408</v>
      </c>
      <c r="B7205" t="s">
        <v>221</v>
      </c>
      <c r="C7205">
        <v>2010</v>
      </c>
      <c r="D7205">
        <f t="shared" ca="1" si="448"/>
        <v>13</v>
      </c>
      <c r="E7205" s="5">
        <v>400000</v>
      </c>
      <c r="F7205">
        <v>100000</v>
      </c>
      <c r="G7205" t="s">
        <v>124</v>
      </c>
      <c r="H7205" t="str">
        <f t="shared" si="449"/>
        <v>South</v>
      </c>
      <c r="I7205" t="s">
        <v>832</v>
      </c>
      <c r="J7205" t="str">
        <f t="shared" si="450"/>
        <v>South Carolina</v>
      </c>
      <c r="K7205" t="s">
        <v>1650</v>
      </c>
      <c r="L7205" t="str">
        <f t="shared" si="451"/>
        <v>Charleston</v>
      </c>
      <c r="M7205" t="s">
        <v>22</v>
      </c>
      <c r="N7205" t="str">
        <f>IF(M7205="", "", IFERROR(VLOOKUP(M7205, Data!$A$1:$B$5, 2, 0), "Unkown fuel"))</f>
        <v>very harmful</v>
      </c>
      <c r="O7205" t="s">
        <v>23</v>
      </c>
      <c r="P7205" t="s">
        <v>24</v>
      </c>
      <c r="Q7205" t="s">
        <v>25</v>
      </c>
      <c r="R7205" t="s">
        <v>340</v>
      </c>
      <c r="S7205">
        <v>1896</v>
      </c>
      <c r="T7205" t="s">
        <v>479</v>
      </c>
      <c r="U7205" t="s">
        <v>1506</v>
      </c>
      <c r="V7205">
        <v>5</v>
      </c>
      <c r="W7205" t="s">
        <v>1179</v>
      </c>
    </row>
    <row r="7206" spans="1:23" x14ac:dyDescent="0.3">
      <c r="A7206">
        <v>7409</v>
      </c>
      <c r="B7206" t="s">
        <v>46</v>
      </c>
      <c r="C7206">
        <v>2010</v>
      </c>
      <c r="D7206">
        <f t="shared" ca="1" si="448"/>
        <v>13</v>
      </c>
      <c r="E7206" s="5">
        <v>350000</v>
      </c>
      <c r="F7206">
        <v>90000</v>
      </c>
      <c r="G7206" t="s">
        <v>124</v>
      </c>
      <c r="H7206" t="str">
        <f t="shared" si="449"/>
        <v>South</v>
      </c>
      <c r="I7206" t="s">
        <v>832</v>
      </c>
      <c r="J7206" t="str">
        <f t="shared" si="450"/>
        <v>South Carolina</v>
      </c>
      <c r="K7206" t="s">
        <v>1650</v>
      </c>
      <c r="L7206" t="str">
        <f t="shared" si="451"/>
        <v>Charleston</v>
      </c>
      <c r="M7206" t="s">
        <v>22</v>
      </c>
      <c r="N7206" t="str">
        <f>IF(M7206="", "", IFERROR(VLOOKUP(M7206, Data!$A$1:$B$5, 2, 0), "Unkown fuel"))</f>
        <v>very harmful</v>
      </c>
      <c r="O7206" t="s">
        <v>23</v>
      </c>
      <c r="P7206" t="s">
        <v>24</v>
      </c>
      <c r="Q7206" t="s">
        <v>33</v>
      </c>
      <c r="R7206" t="s">
        <v>47</v>
      </c>
      <c r="S7206">
        <v>1396</v>
      </c>
      <c r="T7206" t="s">
        <v>48</v>
      </c>
      <c r="U7206" t="s">
        <v>49</v>
      </c>
      <c r="V7206">
        <v>5</v>
      </c>
      <c r="W7206" t="s">
        <v>1179</v>
      </c>
    </row>
    <row r="7207" spans="1:23" x14ac:dyDescent="0.3">
      <c r="A7207">
        <v>7410</v>
      </c>
      <c r="B7207" t="s">
        <v>30</v>
      </c>
      <c r="C7207">
        <v>2012</v>
      </c>
      <c r="D7207">
        <f t="shared" ca="1" si="448"/>
        <v>11</v>
      </c>
      <c r="E7207" s="5">
        <v>295000</v>
      </c>
      <c r="F7207">
        <v>140000</v>
      </c>
      <c r="G7207" t="s">
        <v>124</v>
      </c>
      <c r="H7207" t="str">
        <f t="shared" si="449"/>
        <v>South</v>
      </c>
      <c r="I7207" t="s">
        <v>832</v>
      </c>
      <c r="J7207" t="str">
        <f t="shared" si="450"/>
        <v>South Carolina</v>
      </c>
      <c r="K7207" t="s">
        <v>2472</v>
      </c>
      <c r="L7207" t="str">
        <f t="shared" si="451"/>
        <v>Aiken</v>
      </c>
      <c r="M7207" t="s">
        <v>22</v>
      </c>
      <c r="N7207" t="str">
        <f>IF(M7207="", "", IFERROR(VLOOKUP(M7207, Data!$A$1:$B$5, 2, 0), "Unkown fuel"))</f>
        <v>very harmful</v>
      </c>
      <c r="O7207" t="s">
        <v>23</v>
      </c>
      <c r="P7207" t="s">
        <v>24</v>
      </c>
      <c r="Q7207" t="s">
        <v>25</v>
      </c>
      <c r="R7207" t="s">
        <v>651</v>
      </c>
      <c r="S7207">
        <v>1598</v>
      </c>
      <c r="T7207" t="s">
        <v>366</v>
      </c>
      <c r="U7207" t="s">
        <v>36</v>
      </c>
      <c r="V7207">
        <v>5</v>
      </c>
      <c r="W7207" t="s">
        <v>1179</v>
      </c>
    </row>
    <row r="7208" spans="1:23" x14ac:dyDescent="0.3">
      <c r="A7208">
        <v>7411</v>
      </c>
      <c r="B7208" t="s">
        <v>18</v>
      </c>
      <c r="C7208">
        <v>2018</v>
      </c>
      <c r="D7208">
        <f t="shared" ca="1" si="448"/>
        <v>5</v>
      </c>
      <c r="E7208" s="5">
        <v>600000</v>
      </c>
      <c r="F7208">
        <v>25000</v>
      </c>
      <c r="G7208" t="s">
        <v>124</v>
      </c>
      <c r="H7208" t="str">
        <f t="shared" si="449"/>
        <v>South</v>
      </c>
      <c r="I7208" t="s">
        <v>832</v>
      </c>
      <c r="J7208" t="str">
        <f t="shared" si="450"/>
        <v>South Carolina</v>
      </c>
      <c r="K7208" t="s">
        <v>1650</v>
      </c>
      <c r="L7208" t="str">
        <f t="shared" si="451"/>
        <v>Charleston</v>
      </c>
      <c r="M7208" t="s">
        <v>41</v>
      </c>
      <c r="N7208" t="str">
        <f>IF(M7208="", "", IFERROR(VLOOKUP(M7208, Data!$A$1:$B$5, 2, 0), "Unkown fuel"))</f>
        <v>harmful</v>
      </c>
      <c r="O7208" t="s">
        <v>23</v>
      </c>
      <c r="P7208" t="s">
        <v>24</v>
      </c>
      <c r="Q7208" t="s">
        <v>25</v>
      </c>
      <c r="R7208" t="s">
        <v>264</v>
      </c>
      <c r="S7208">
        <v>1197</v>
      </c>
      <c r="T7208" t="s">
        <v>265</v>
      </c>
      <c r="U7208" t="s">
        <v>266</v>
      </c>
      <c r="V7208">
        <v>5</v>
      </c>
      <c r="W7208" t="s">
        <v>1179</v>
      </c>
    </row>
    <row r="7209" spans="1:23" x14ac:dyDescent="0.3">
      <c r="A7209">
        <v>7412</v>
      </c>
      <c r="B7209" t="s">
        <v>65</v>
      </c>
      <c r="C7209">
        <v>2018</v>
      </c>
      <c r="D7209">
        <f t="shared" ca="1" si="448"/>
        <v>5</v>
      </c>
      <c r="E7209" s="5">
        <v>1650000</v>
      </c>
      <c r="F7209">
        <v>20000</v>
      </c>
      <c r="G7209" t="s">
        <v>124</v>
      </c>
      <c r="H7209" t="str">
        <f t="shared" si="449"/>
        <v>South</v>
      </c>
      <c r="I7209" t="s">
        <v>832</v>
      </c>
      <c r="J7209" t="str">
        <f t="shared" si="450"/>
        <v>South Carolina</v>
      </c>
      <c r="K7209" t="s">
        <v>2472</v>
      </c>
      <c r="L7209" t="str">
        <f t="shared" si="451"/>
        <v>Aiken</v>
      </c>
      <c r="M7209" t="s">
        <v>22</v>
      </c>
      <c r="N7209" t="str">
        <f>IF(M7209="", "", IFERROR(VLOOKUP(M7209, Data!$A$1:$B$5, 2, 0), "Unkown fuel"))</f>
        <v>very harmful</v>
      </c>
      <c r="O7209" t="s">
        <v>23</v>
      </c>
      <c r="P7209" t="s">
        <v>24</v>
      </c>
      <c r="Q7209" t="s">
        <v>25</v>
      </c>
      <c r="R7209" t="s">
        <v>882</v>
      </c>
      <c r="S7209">
        <v>2393</v>
      </c>
      <c r="T7209" t="s">
        <v>883</v>
      </c>
      <c r="U7209" t="s">
        <v>884</v>
      </c>
      <c r="V7209">
        <v>8</v>
      </c>
      <c r="W7209" t="s">
        <v>1179</v>
      </c>
    </row>
    <row r="7210" spans="1:23" x14ac:dyDescent="0.3">
      <c r="A7210">
        <v>7413</v>
      </c>
      <c r="B7210" t="s">
        <v>18</v>
      </c>
      <c r="C7210">
        <v>2012</v>
      </c>
      <c r="D7210">
        <f t="shared" ca="1" si="448"/>
        <v>11</v>
      </c>
      <c r="E7210" s="5">
        <v>100000</v>
      </c>
      <c r="F7210">
        <v>30000</v>
      </c>
      <c r="G7210" t="s">
        <v>124</v>
      </c>
      <c r="H7210" t="str">
        <f t="shared" si="449"/>
        <v>South</v>
      </c>
      <c r="I7210" t="s">
        <v>832</v>
      </c>
      <c r="J7210" t="str">
        <f t="shared" si="450"/>
        <v>South Carolina</v>
      </c>
      <c r="K7210" t="s">
        <v>2472</v>
      </c>
      <c r="L7210" t="str">
        <f t="shared" si="451"/>
        <v>Aiken</v>
      </c>
      <c r="M7210" t="s">
        <v>41</v>
      </c>
      <c r="N7210" t="str">
        <f>IF(M7210="", "", IFERROR(VLOOKUP(M7210, Data!$A$1:$B$5, 2, 0), "Unkown fuel"))</f>
        <v>harmful</v>
      </c>
      <c r="O7210" t="s">
        <v>23</v>
      </c>
      <c r="P7210" t="s">
        <v>24</v>
      </c>
      <c r="Q7210" t="s">
        <v>25</v>
      </c>
      <c r="R7210" t="s">
        <v>50</v>
      </c>
      <c r="S7210">
        <v>796</v>
      </c>
      <c r="T7210" t="s">
        <v>63</v>
      </c>
      <c r="U7210" t="s">
        <v>64</v>
      </c>
      <c r="V7210">
        <v>4</v>
      </c>
      <c r="W7210" t="s">
        <v>1179</v>
      </c>
    </row>
    <row r="7211" spans="1:23" x14ac:dyDescent="0.3">
      <c r="A7211">
        <v>7414</v>
      </c>
      <c r="B7211" t="s">
        <v>69</v>
      </c>
      <c r="C7211">
        <v>2018</v>
      </c>
      <c r="D7211">
        <f t="shared" ca="1" si="448"/>
        <v>5</v>
      </c>
      <c r="E7211" s="5">
        <v>690000</v>
      </c>
      <c r="F7211">
        <v>13000</v>
      </c>
      <c r="G7211" t="s">
        <v>124</v>
      </c>
      <c r="H7211" t="str">
        <f t="shared" si="449"/>
        <v>South</v>
      </c>
      <c r="I7211" t="s">
        <v>832</v>
      </c>
      <c r="J7211" t="str">
        <f t="shared" si="450"/>
        <v>South Carolina</v>
      </c>
      <c r="K7211" t="s">
        <v>1650</v>
      </c>
      <c r="L7211" t="str">
        <f t="shared" si="451"/>
        <v>Charleston</v>
      </c>
      <c r="M7211" t="s">
        <v>41</v>
      </c>
      <c r="N7211" t="str">
        <f>IF(M7211="", "", IFERROR(VLOOKUP(M7211, Data!$A$1:$B$5, 2, 0), "Unkown fuel"))</f>
        <v>harmful</v>
      </c>
      <c r="O7211" t="s">
        <v>23</v>
      </c>
      <c r="P7211" t="s">
        <v>24</v>
      </c>
      <c r="Q7211" t="s">
        <v>25</v>
      </c>
      <c r="R7211" t="s">
        <v>389</v>
      </c>
      <c r="S7211">
        <v>1194</v>
      </c>
      <c r="T7211" t="s">
        <v>1064</v>
      </c>
      <c r="U7211" t="s">
        <v>275</v>
      </c>
      <c r="V7211">
        <v>5</v>
      </c>
      <c r="W7211" t="s">
        <v>1179</v>
      </c>
    </row>
    <row r="7212" spans="1:23" x14ac:dyDescent="0.3">
      <c r="A7212">
        <v>7415</v>
      </c>
      <c r="B7212" t="s">
        <v>46</v>
      </c>
      <c r="C7212">
        <v>2018</v>
      </c>
      <c r="D7212">
        <f t="shared" ca="1" si="448"/>
        <v>5</v>
      </c>
      <c r="E7212" s="5">
        <v>710000</v>
      </c>
      <c r="F7212">
        <v>42000</v>
      </c>
      <c r="G7212" t="s">
        <v>124</v>
      </c>
      <c r="H7212" t="str">
        <f t="shared" si="449"/>
        <v>South</v>
      </c>
      <c r="I7212" t="s">
        <v>832</v>
      </c>
      <c r="J7212" t="str">
        <f t="shared" si="450"/>
        <v>South Carolina</v>
      </c>
      <c r="K7212" t="s">
        <v>2472</v>
      </c>
      <c r="L7212" t="str">
        <f t="shared" si="451"/>
        <v>Aiken</v>
      </c>
      <c r="M7212" t="s">
        <v>41</v>
      </c>
      <c r="N7212" t="str">
        <f>IF(M7212="", "", IFERROR(VLOOKUP(M7212, Data!$A$1:$B$5, 2, 0), "Unkown fuel"))</f>
        <v>harmful</v>
      </c>
      <c r="O7212" t="s">
        <v>23</v>
      </c>
      <c r="P7212" t="s">
        <v>24</v>
      </c>
      <c r="Q7212" t="s">
        <v>25</v>
      </c>
      <c r="R7212" t="s">
        <v>133</v>
      </c>
      <c r="S7212">
        <v>1197</v>
      </c>
      <c r="T7212" t="s">
        <v>134</v>
      </c>
      <c r="U7212" t="s">
        <v>135</v>
      </c>
      <c r="V7212">
        <v>5</v>
      </c>
      <c r="W7212" t="s">
        <v>1179</v>
      </c>
    </row>
    <row r="7213" spans="1:23" x14ac:dyDescent="0.3">
      <c r="A7213">
        <v>7416</v>
      </c>
      <c r="B7213" t="s">
        <v>46</v>
      </c>
      <c r="C7213">
        <v>2018</v>
      </c>
      <c r="D7213">
        <f t="shared" ca="1" si="448"/>
        <v>5</v>
      </c>
      <c r="E7213" s="5">
        <v>350000</v>
      </c>
      <c r="F7213">
        <v>10000</v>
      </c>
      <c r="G7213" t="s">
        <v>124</v>
      </c>
      <c r="H7213" t="str">
        <f t="shared" si="449"/>
        <v>South</v>
      </c>
      <c r="I7213" t="s">
        <v>832</v>
      </c>
      <c r="J7213" t="str">
        <f t="shared" si="450"/>
        <v>South Carolina</v>
      </c>
      <c r="K7213" t="s">
        <v>2472</v>
      </c>
      <c r="L7213" t="str">
        <f t="shared" si="451"/>
        <v>Aiken</v>
      </c>
      <c r="M7213" t="s">
        <v>41</v>
      </c>
      <c r="N7213" t="str">
        <f>IF(M7213="", "", IFERROR(VLOOKUP(M7213, Data!$A$1:$B$5, 2, 0), "Unkown fuel"))</f>
        <v>harmful</v>
      </c>
      <c r="O7213" t="s">
        <v>23</v>
      </c>
      <c r="P7213" t="s">
        <v>24</v>
      </c>
      <c r="Q7213" t="s">
        <v>33</v>
      </c>
      <c r="R7213" t="s">
        <v>110</v>
      </c>
      <c r="S7213">
        <v>998</v>
      </c>
      <c r="T7213" t="s">
        <v>247</v>
      </c>
      <c r="U7213" t="s">
        <v>679</v>
      </c>
      <c r="V7213">
        <v>5</v>
      </c>
      <c r="W7213" t="s">
        <v>1179</v>
      </c>
    </row>
    <row r="7214" spans="1:23" x14ac:dyDescent="0.3">
      <c r="A7214">
        <v>7417</v>
      </c>
      <c r="B7214" t="s">
        <v>18</v>
      </c>
      <c r="C7214">
        <v>2012</v>
      </c>
      <c r="D7214">
        <f t="shared" ca="1" si="448"/>
        <v>11</v>
      </c>
      <c r="E7214" s="5">
        <v>220000</v>
      </c>
      <c r="F7214">
        <v>13000</v>
      </c>
      <c r="G7214" t="s">
        <v>124</v>
      </c>
      <c r="H7214" t="str">
        <f t="shared" si="449"/>
        <v>South</v>
      </c>
      <c r="I7214" t="s">
        <v>832</v>
      </c>
      <c r="J7214" t="str">
        <f t="shared" si="450"/>
        <v>South Carolina</v>
      </c>
      <c r="K7214" t="s">
        <v>1057</v>
      </c>
      <c r="L7214" t="str">
        <f t="shared" si="451"/>
        <v>Anderson</v>
      </c>
      <c r="M7214" t="s">
        <v>41</v>
      </c>
      <c r="N7214" t="str">
        <f>IF(M7214="", "", IFERROR(VLOOKUP(M7214, Data!$A$1:$B$5, 2, 0), "Unkown fuel"))</f>
        <v>harmful</v>
      </c>
      <c r="O7214" t="s">
        <v>23</v>
      </c>
      <c r="P7214" t="s">
        <v>24</v>
      </c>
      <c r="Q7214" t="s">
        <v>25</v>
      </c>
      <c r="R7214" t="s">
        <v>540</v>
      </c>
      <c r="S7214">
        <v>998</v>
      </c>
      <c r="T7214" t="s">
        <v>67</v>
      </c>
      <c r="U7214" t="s">
        <v>141</v>
      </c>
      <c r="V7214">
        <v>5</v>
      </c>
      <c r="W7214" t="s">
        <v>1179</v>
      </c>
    </row>
    <row r="7215" spans="1:23" x14ac:dyDescent="0.3">
      <c r="A7215">
        <v>7418</v>
      </c>
      <c r="B7215" t="s">
        <v>75</v>
      </c>
      <c r="C7215">
        <v>2019</v>
      </c>
      <c r="D7215">
        <f t="shared" ca="1" si="448"/>
        <v>4</v>
      </c>
      <c r="E7215" s="5">
        <v>700000</v>
      </c>
      <c r="F7215">
        <v>6500</v>
      </c>
      <c r="G7215" t="s">
        <v>124</v>
      </c>
      <c r="H7215" t="str">
        <f t="shared" si="449"/>
        <v>South</v>
      </c>
      <c r="I7215" t="s">
        <v>832</v>
      </c>
      <c r="J7215" t="str">
        <f t="shared" si="450"/>
        <v>South Carolina</v>
      </c>
      <c r="K7215" t="s">
        <v>1057</v>
      </c>
      <c r="L7215" t="str">
        <f t="shared" si="451"/>
        <v>Anderson</v>
      </c>
      <c r="M7215" t="s">
        <v>41</v>
      </c>
      <c r="N7215" t="str">
        <f>IF(M7215="", "", IFERROR(VLOOKUP(M7215, Data!$A$1:$B$5, 2, 0), "Unkown fuel"))</f>
        <v>harmful</v>
      </c>
      <c r="O7215" t="s">
        <v>23</v>
      </c>
      <c r="P7215" t="s">
        <v>24</v>
      </c>
      <c r="Q7215" t="s">
        <v>25</v>
      </c>
      <c r="R7215" t="s">
        <v>72</v>
      </c>
      <c r="S7215">
        <v>999</v>
      </c>
      <c r="T7215" t="s">
        <v>687</v>
      </c>
      <c r="U7215" t="s">
        <v>688</v>
      </c>
      <c r="V7215">
        <v>7</v>
      </c>
      <c r="W7215" t="s">
        <v>1179</v>
      </c>
    </row>
    <row r="7216" spans="1:23" x14ac:dyDescent="0.3">
      <c r="A7216">
        <v>7419</v>
      </c>
      <c r="B7216" t="s">
        <v>46</v>
      </c>
      <c r="C7216">
        <v>2013</v>
      </c>
      <c r="D7216">
        <f t="shared" ca="1" si="448"/>
        <v>10</v>
      </c>
      <c r="E7216" s="5">
        <v>198000</v>
      </c>
      <c r="F7216">
        <v>49500</v>
      </c>
      <c r="G7216" t="s">
        <v>124</v>
      </c>
      <c r="H7216" t="str">
        <f t="shared" si="449"/>
        <v>South</v>
      </c>
      <c r="I7216" t="s">
        <v>832</v>
      </c>
      <c r="J7216" t="str">
        <f t="shared" si="450"/>
        <v>South Carolina</v>
      </c>
      <c r="K7216" t="s">
        <v>1057</v>
      </c>
      <c r="L7216" t="str">
        <f t="shared" si="451"/>
        <v>Anderson</v>
      </c>
      <c r="M7216" t="s">
        <v>41</v>
      </c>
      <c r="N7216" t="str">
        <f>IF(M7216="", "", IFERROR(VLOOKUP(M7216, Data!$A$1:$B$5, 2, 0), "Unkown fuel"))</f>
        <v>harmful</v>
      </c>
      <c r="O7216" t="s">
        <v>23</v>
      </c>
      <c r="P7216" t="s">
        <v>24</v>
      </c>
      <c r="Q7216" t="s">
        <v>33</v>
      </c>
      <c r="R7216" t="s">
        <v>390</v>
      </c>
      <c r="S7216">
        <v>814</v>
      </c>
      <c r="T7216" t="s">
        <v>541</v>
      </c>
      <c r="U7216" t="s">
        <v>542</v>
      </c>
      <c r="V7216">
        <v>5</v>
      </c>
      <c r="W7216" t="s">
        <v>1179</v>
      </c>
    </row>
    <row r="7217" spans="1:23" x14ac:dyDescent="0.3">
      <c r="A7217">
        <v>7420</v>
      </c>
      <c r="B7217" t="s">
        <v>46</v>
      </c>
      <c r="C7217">
        <v>2011</v>
      </c>
      <c r="D7217">
        <f t="shared" ca="1" si="448"/>
        <v>12</v>
      </c>
      <c r="E7217" s="5">
        <v>350000</v>
      </c>
      <c r="F7217">
        <v>50000</v>
      </c>
      <c r="G7217" t="s">
        <v>124</v>
      </c>
      <c r="H7217" t="str">
        <f t="shared" si="449"/>
        <v>South</v>
      </c>
      <c r="I7217" t="s">
        <v>832</v>
      </c>
      <c r="J7217" t="str">
        <f t="shared" si="450"/>
        <v>South Carolina</v>
      </c>
      <c r="K7217" t="s">
        <v>1057</v>
      </c>
      <c r="L7217" t="str">
        <f t="shared" si="451"/>
        <v>Anderson</v>
      </c>
      <c r="M7217" t="s">
        <v>22</v>
      </c>
      <c r="N7217" t="str">
        <f>IF(M7217="", "", IFERROR(VLOOKUP(M7217, Data!$A$1:$B$5, 2, 0), "Unkown fuel"))</f>
        <v>very harmful</v>
      </c>
      <c r="O7217" t="s">
        <v>23</v>
      </c>
      <c r="P7217" t="s">
        <v>24</v>
      </c>
      <c r="Q7217" t="s">
        <v>25</v>
      </c>
      <c r="R7217" t="s">
        <v>47</v>
      </c>
      <c r="S7217">
        <v>1396</v>
      </c>
      <c r="T7217" t="s">
        <v>48</v>
      </c>
      <c r="U7217" t="s">
        <v>49</v>
      </c>
      <c r="V7217">
        <v>5</v>
      </c>
      <c r="W7217" t="s">
        <v>1179</v>
      </c>
    </row>
    <row r="7218" spans="1:23" x14ac:dyDescent="0.3">
      <c r="A7218">
        <v>7421</v>
      </c>
      <c r="B7218" t="s">
        <v>109</v>
      </c>
      <c r="C7218">
        <v>2011</v>
      </c>
      <c r="D7218">
        <f t="shared" ca="1" si="448"/>
        <v>12</v>
      </c>
      <c r="E7218" s="5">
        <v>210000</v>
      </c>
      <c r="F7218">
        <v>175000</v>
      </c>
      <c r="G7218" t="s">
        <v>124</v>
      </c>
      <c r="H7218" t="str">
        <f t="shared" si="449"/>
        <v>South</v>
      </c>
      <c r="I7218" t="s">
        <v>832</v>
      </c>
      <c r="J7218" t="str">
        <f t="shared" si="450"/>
        <v>South Carolina</v>
      </c>
      <c r="K7218" t="s">
        <v>1057</v>
      </c>
      <c r="L7218" t="str">
        <f t="shared" si="451"/>
        <v>Anderson</v>
      </c>
      <c r="M7218" t="s">
        <v>22</v>
      </c>
      <c r="N7218" t="str">
        <f>IF(M7218="", "", IFERROR(VLOOKUP(M7218, Data!$A$1:$B$5, 2, 0), "Unkown fuel"))</f>
        <v>very harmful</v>
      </c>
      <c r="O7218" t="s">
        <v>23</v>
      </c>
      <c r="P7218" t="s">
        <v>24</v>
      </c>
      <c r="Q7218" t="s">
        <v>33</v>
      </c>
      <c r="R7218" t="s">
        <v>840</v>
      </c>
      <c r="S7218">
        <v>1396</v>
      </c>
      <c r="T7218" t="s">
        <v>458</v>
      </c>
      <c r="U7218" t="s">
        <v>472</v>
      </c>
      <c r="V7218">
        <v>5</v>
      </c>
      <c r="W7218" t="s">
        <v>1179</v>
      </c>
    </row>
    <row r="7219" spans="1:23" x14ac:dyDescent="0.3">
      <c r="A7219">
        <v>7422</v>
      </c>
      <c r="B7219" t="s">
        <v>109</v>
      </c>
      <c r="C7219">
        <v>2011</v>
      </c>
      <c r="D7219">
        <f t="shared" ca="1" si="448"/>
        <v>12</v>
      </c>
      <c r="E7219" s="5">
        <v>210000</v>
      </c>
      <c r="F7219">
        <v>175000</v>
      </c>
      <c r="G7219" t="s">
        <v>124</v>
      </c>
      <c r="H7219" t="str">
        <f t="shared" si="449"/>
        <v>South</v>
      </c>
      <c r="I7219" t="s">
        <v>832</v>
      </c>
      <c r="J7219" t="str">
        <f t="shared" si="450"/>
        <v>South Carolina</v>
      </c>
      <c r="K7219" t="s">
        <v>2472</v>
      </c>
      <c r="L7219" t="str">
        <f t="shared" si="451"/>
        <v>Aiken</v>
      </c>
      <c r="M7219" t="s">
        <v>22</v>
      </c>
      <c r="N7219" t="str">
        <f>IF(M7219="", "", IFERROR(VLOOKUP(M7219, Data!$A$1:$B$5, 2, 0), "Unkown fuel"))</f>
        <v>very harmful</v>
      </c>
      <c r="O7219" t="s">
        <v>23</v>
      </c>
      <c r="P7219" t="s">
        <v>24</v>
      </c>
      <c r="Q7219" t="s">
        <v>33</v>
      </c>
      <c r="R7219" t="s">
        <v>1090</v>
      </c>
      <c r="S7219">
        <v>1396</v>
      </c>
      <c r="T7219" t="s">
        <v>471</v>
      </c>
      <c r="U7219" t="s">
        <v>472</v>
      </c>
      <c r="V7219">
        <v>5</v>
      </c>
      <c r="W7219" t="s">
        <v>1179</v>
      </c>
    </row>
    <row r="7220" spans="1:23" x14ac:dyDescent="0.3">
      <c r="A7220">
        <v>7424</v>
      </c>
      <c r="B7220" t="s">
        <v>18</v>
      </c>
      <c r="C7220">
        <v>2014</v>
      </c>
      <c r="D7220">
        <f t="shared" ca="1" si="448"/>
        <v>9</v>
      </c>
      <c r="E7220" s="5">
        <v>375000</v>
      </c>
      <c r="F7220">
        <v>110000</v>
      </c>
      <c r="G7220" t="s">
        <v>38</v>
      </c>
      <c r="H7220" t="str">
        <f t="shared" si="449"/>
        <v>Central</v>
      </c>
      <c r="I7220" t="s">
        <v>39</v>
      </c>
      <c r="J7220" t="str">
        <f t="shared" si="450"/>
        <v>Illinois</v>
      </c>
      <c r="K7220" t="s">
        <v>2473</v>
      </c>
      <c r="L7220" t="str">
        <f t="shared" si="451"/>
        <v>East Saint Louis</v>
      </c>
      <c r="M7220" t="s">
        <v>22</v>
      </c>
      <c r="N7220" t="str">
        <f>IF(M7220="", "", IFERROR(VLOOKUP(M7220, Data!$A$1:$B$5, 2, 0), "Unkown fuel"))</f>
        <v>very harmful</v>
      </c>
      <c r="O7220" t="s">
        <v>23</v>
      </c>
      <c r="P7220" t="s">
        <v>24</v>
      </c>
      <c r="Q7220" t="s">
        <v>42</v>
      </c>
      <c r="R7220" t="s">
        <v>671</v>
      </c>
      <c r="S7220">
        <v>1248</v>
      </c>
      <c r="T7220" t="s">
        <v>672</v>
      </c>
      <c r="U7220" t="s">
        <v>28</v>
      </c>
      <c r="V7220">
        <v>5</v>
      </c>
      <c r="W7220" t="s">
        <v>1179</v>
      </c>
    </row>
    <row r="7221" spans="1:23" x14ac:dyDescent="0.3">
      <c r="A7221">
        <v>7425</v>
      </c>
      <c r="B7221" t="s">
        <v>18</v>
      </c>
      <c r="C7221">
        <v>2012</v>
      </c>
      <c r="D7221">
        <f t="shared" ca="1" si="448"/>
        <v>11</v>
      </c>
      <c r="E7221" s="5">
        <v>380000</v>
      </c>
      <c r="F7221">
        <v>112048</v>
      </c>
      <c r="G7221" t="s">
        <v>38</v>
      </c>
      <c r="H7221" t="str">
        <f t="shared" si="449"/>
        <v>Central</v>
      </c>
      <c r="I7221" t="s">
        <v>39</v>
      </c>
      <c r="J7221" t="str">
        <f t="shared" si="450"/>
        <v>Illinois</v>
      </c>
      <c r="K7221" t="s">
        <v>2473</v>
      </c>
      <c r="L7221" t="str">
        <f t="shared" si="451"/>
        <v>East Saint Louis</v>
      </c>
      <c r="M7221" t="s">
        <v>41</v>
      </c>
      <c r="N7221" t="str">
        <f>IF(M7221="", "", IFERROR(VLOOKUP(M7221, Data!$A$1:$B$5, 2, 0), "Unkown fuel"))</f>
        <v>harmful</v>
      </c>
      <c r="O7221" t="s">
        <v>23</v>
      </c>
      <c r="P7221" t="s">
        <v>24</v>
      </c>
      <c r="Q7221" t="s">
        <v>33</v>
      </c>
      <c r="R7221" t="s">
        <v>383</v>
      </c>
      <c r="S7221">
        <v>1298</v>
      </c>
      <c r="T7221" t="s">
        <v>395</v>
      </c>
      <c r="U7221" t="s">
        <v>261</v>
      </c>
      <c r="V7221">
        <v>5</v>
      </c>
      <c r="W7221" t="s">
        <v>1179</v>
      </c>
    </row>
    <row r="7222" spans="1:23" x14ac:dyDescent="0.3">
      <c r="A7222">
        <v>7426</v>
      </c>
      <c r="B7222" t="s">
        <v>37</v>
      </c>
      <c r="C7222">
        <v>2010</v>
      </c>
      <c r="D7222">
        <f t="shared" ca="1" si="448"/>
        <v>13</v>
      </c>
      <c r="E7222" s="5">
        <v>360000</v>
      </c>
      <c r="F7222">
        <v>98000</v>
      </c>
      <c r="G7222" t="s">
        <v>38</v>
      </c>
      <c r="H7222" t="str">
        <f t="shared" si="449"/>
        <v>Central</v>
      </c>
      <c r="I7222" t="s">
        <v>39</v>
      </c>
      <c r="J7222" t="str">
        <f t="shared" si="450"/>
        <v>Illinois</v>
      </c>
      <c r="K7222" t="s">
        <v>1401</v>
      </c>
      <c r="L7222" t="str">
        <f t="shared" si="451"/>
        <v>Elgin</v>
      </c>
      <c r="M7222" t="s">
        <v>41</v>
      </c>
      <c r="N7222" t="str">
        <f>IF(M7222="", "", IFERROR(VLOOKUP(M7222, Data!$A$1:$B$5, 2, 0), "Unkown fuel"))</f>
        <v>harmful</v>
      </c>
      <c r="O7222" t="s">
        <v>23</v>
      </c>
      <c r="P7222" t="s">
        <v>24</v>
      </c>
      <c r="Q7222" t="s">
        <v>42</v>
      </c>
      <c r="R7222" t="s">
        <v>142</v>
      </c>
      <c r="S7222">
        <v>1497</v>
      </c>
      <c r="T7222" t="s">
        <v>406</v>
      </c>
      <c r="U7222" t="s">
        <v>407</v>
      </c>
      <c r="V7222">
        <v>5</v>
      </c>
      <c r="W7222" t="s">
        <v>1179</v>
      </c>
    </row>
    <row r="7223" spans="1:23" x14ac:dyDescent="0.3">
      <c r="A7223">
        <v>7427</v>
      </c>
      <c r="B7223" t="s">
        <v>88</v>
      </c>
      <c r="C7223">
        <v>2015</v>
      </c>
      <c r="D7223">
        <f t="shared" ca="1" si="448"/>
        <v>8</v>
      </c>
      <c r="E7223" s="5">
        <v>944999</v>
      </c>
      <c r="F7223">
        <v>41000</v>
      </c>
      <c r="G7223" t="s">
        <v>38</v>
      </c>
      <c r="H7223" t="str">
        <f t="shared" si="449"/>
        <v>Central</v>
      </c>
      <c r="I7223" t="s">
        <v>39</v>
      </c>
      <c r="J7223" t="str">
        <f t="shared" si="450"/>
        <v>Illinois</v>
      </c>
      <c r="K7223" t="s">
        <v>2473</v>
      </c>
      <c r="L7223" t="str">
        <f t="shared" si="451"/>
        <v>East Saint Louis</v>
      </c>
      <c r="M7223" t="s">
        <v>22</v>
      </c>
      <c r="N7223" t="str">
        <f>IF(M7223="", "", IFERROR(VLOOKUP(M7223, Data!$A$1:$B$5, 2, 0), "Unkown fuel"))</f>
        <v>very harmful</v>
      </c>
      <c r="O7223" t="s">
        <v>23</v>
      </c>
      <c r="P7223" t="s">
        <v>24</v>
      </c>
      <c r="Q7223" t="s">
        <v>25</v>
      </c>
      <c r="R7223" t="s">
        <v>282</v>
      </c>
      <c r="S7223">
        <v>2179</v>
      </c>
      <c r="T7223" t="s">
        <v>446</v>
      </c>
      <c r="U7223" t="s">
        <v>447</v>
      </c>
      <c r="V7223">
        <v>7</v>
      </c>
      <c r="W7223" t="s">
        <v>1179</v>
      </c>
    </row>
    <row r="7224" spans="1:23" x14ac:dyDescent="0.3">
      <c r="A7224">
        <v>7428</v>
      </c>
      <c r="B7224" t="s">
        <v>120</v>
      </c>
      <c r="C7224">
        <v>2016</v>
      </c>
      <c r="D7224">
        <f t="shared" ca="1" si="448"/>
        <v>7</v>
      </c>
      <c r="E7224" s="5">
        <v>620000</v>
      </c>
      <c r="F7224">
        <v>120000</v>
      </c>
      <c r="G7224" t="s">
        <v>38</v>
      </c>
      <c r="H7224" t="str">
        <f t="shared" si="449"/>
        <v>Central</v>
      </c>
      <c r="I7224" t="s">
        <v>39</v>
      </c>
      <c r="J7224" t="str">
        <f t="shared" si="450"/>
        <v>Illinois</v>
      </c>
      <c r="K7224" t="s">
        <v>1401</v>
      </c>
      <c r="L7224" t="str">
        <f t="shared" si="451"/>
        <v>Elgin</v>
      </c>
      <c r="M7224" t="s">
        <v>22</v>
      </c>
      <c r="N7224" t="str">
        <f>IF(M7224="", "", IFERROR(VLOOKUP(M7224, Data!$A$1:$B$5, 2, 0), "Unkown fuel"))</f>
        <v>very harmful</v>
      </c>
      <c r="O7224" t="s">
        <v>23</v>
      </c>
      <c r="P7224" t="s">
        <v>24</v>
      </c>
      <c r="Q7224" t="s">
        <v>25</v>
      </c>
      <c r="R7224" t="s">
        <v>641</v>
      </c>
      <c r="S7224">
        <v>2499</v>
      </c>
      <c r="T7224" t="s">
        <v>642</v>
      </c>
      <c r="U7224" t="s">
        <v>643</v>
      </c>
      <c r="V7224">
        <v>10</v>
      </c>
      <c r="W7224" t="s">
        <v>1179</v>
      </c>
    </row>
    <row r="7225" spans="1:23" x14ac:dyDescent="0.3">
      <c r="A7225">
        <v>7429</v>
      </c>
      <c r="B7225" t="s">
        <v>65</v>
      </c>
      <c r="C7225">
        <v>2018</v>
      </c>
      <c r="D7225">
        <f t="shared" ca="1" si="448"/>
        <v>5</v>
      </c>
      <c r="E7225" s="5">
        <v>780000</v>
      </c>
      <c r="F7225">
        <v>116000</v>
      </c>
      <c r="G7225" t="s">
        <v>38</v>
      </c>
      <c r="H7225" t="str">
        <f t="shared" si="449"/>
        <v>Central</v>
      </c>
      <c r="I7225" t="s">
        <v>39</v>
      </c>
      <c r="J7225" t="str">
        <f t="shared" si="450"/>
        <v>Illinois</v>
      </c>
      <c r="K7225" t="s">
        <v>2473</v>
      </c>
      <c r="L7225" t="str">
        <f t="shared" si="451"/>
        <v>East Saint Louis</v>
      </c>
      <c r="M7225" t="s">
        <v>22</v>
      </c>
      <c r="N7225" t="str">
        <f>IF(M7225="", "", IFERROR(VLOOKUP(M7225, Data!$A$1:$B$5, 2, 0), "Unkown fuel"))</f>
        <v>very harmful</v>
      </c>
      <c r="O7225" t="s">
        <v>23</v>
      </c>
      <c r="P7225" t="s">
        <v>24</v>
      </c>
      <c r="Q7225" t="s">
        <v>25</v>
      </c>
      <c r="R7225" t="s">
        <v>66</v>
      </c>
      <c r="S7225">
        <v>1364</v>
      </c>
      <c r="T7225" t="s">
        <v>166</v>
      </c>
      <c r="U7225" t="s">
        <v>68</v>
      </c>
      <c r="V7225">
        <v>5</v>
      </c>
      <c r="W7225" t="s">
        <v>1179</v>
      </c>
    </row>
    <row r="7226" spans="1:23" x14ac:dyDescent="0.3">
      <c r="A7226">
        <v>7430</v>
      </c>
      <c r="B7226" t="s">
        <v>18</v>
      </c>
      <c r="C7226">
        <v>2020</v>
      </c>
      <c r="D7226">
        <f t="shared" ca="1" si="448"/>
        <v>3</v>
      </c>
      <c r="E7226" s="5">
        <v>445000</v>
      </c>
      <c r="F7226">
        <v>1000</v>
      </c>
      <c r="G7226" t="s">
        <v>38</v>
      </c>
      <c r="H7226" t="str">
        <f t="shared" si="449"/>
        <v>Central</v>
      </c>
      <c r="I7226" t="s">
        <v>39</v>
      </c>
      <c r="J7226" t="str">
        <f t="shared" si="450"/>
        <v>Illinois</v>
      </c>
      <c r="K7226" t="s">
        <v>1401</v>
      </c>
      <c r="L7226" t="str">
        <f t="shared" si="451"/>
        <v>Elgin</v>
      </c>
      <c r="M7226" t="s">
        <v>41</v>
      </c>
      <c r="N7226" t="str">
        <f>IF(M7226="", "", IFERROR(VLOOKUP(M7226, Data!$A$1:$B$5, 2, 0), "Unkown fuel"))</f>
        <v>harmful</v>
      </c>
      <c r="O7226" t="s">
        <v>23</v>
      </c>
      <c r="P7226" t="s">
        <v>24</v>
      </c>
      <c r="Q7226" t="s">
        <v>25</v>
      </c>
      <c r="R7226" t="s">
        <v>264</v>
      </c>
      <c r="S7226">
        <v>1197</v>
      </c>
      <c r="T7226" t="s">
        <v>265</v>
      </c>
      <c r="U7226" t="s">
        <v>266</v>
      </c>
      <c r="V7226">
        <v>5</v>
      </c>
      <c r="W7226" t="s">
        <v>1179</v>
      </c>
    </row>
    <row r="7227" spans="1:23" x14ac:dyDescent="0.3">
      <c r="A7227">
        <v>7431</v>
      </c>
      <c r="B7227" t="s">
        <v>46</v>
      </c>
      <c r="C7227">
        <v>2018</v>
      </c>
      <c r="D7227">
        <f t="shared" ca="1" si="448"/>
        <v>5</v>
      </c>
      <c r="E7227" s="5">
        <v>575000</v>
      </c>
      <c r="F7227">
        <v>15000</v>
      </c>
      <c r="G7227" t="s">
        <v>38</v>
      </c>
      <c r="H7227" t="str">
        <f t="shared" si="449"/>
        <v>Central</v>
      </c>
      <c r="I7227" t="s">
        <v>39</v>
      </c>
      <c r="J7227" t="str">
        <f t="shared" si="450"/>
        <v>Illinois</v>
      </c>
      <c r="K7227" t="s">
        <v>2473</v>
      </c>
      <c r="L7227" t="str">
        <f t="shared" si="451"/>
        <v>East Saint Louis</v>
      </c>
      <c r="M7227" t="s">
        <v>41</v>
      </c>
      <c r="N7227" t="str">
        <f>IF(M7227="", "", IFERROR(VLOOKUP(M7227, Data!$A$1:$B$5, 2, 0), "Unkown fuel"))</f>
        <v>harmful</v>
      </c>
      <c r="O7227" t="s">
        <v>23</v>
      </c>
      <c r="P7227" t="s">
        <v>154</v>
      </c>
      <c r="Q7227" t="s">
        <v>25</v>
      </c>
      <c r="R7227" t="s">
        <v>988</v>
      </c>
      <c r="S7227">
        <v>1197</v>
      </c>
      <c r="T7227" t="s">
        <v>54</v>
      </c>
      <c r="U7227" t="s">
        <v>55</v>
      </c>
      <c r="V7227">
        <v>5</v>
      </c>
      <c r="W7227" t="s">
        <v>1179</v>
      </c>
    </row>
    <row r="7228" spans="1:23" x14ac:dyDescent="0.3">
      <c r="A7228">
        <v>7432</v>
      </c>
      <c r="B7228" t="s">
        <v>18</v>
      </c>
      <c r="C7228">
        <v>2018</v>
      </c>
      <c r="D7228">
        <f t="shared" ca="1" si="448"/>
        <v>5</v>
      </c>
      <c r="E7228" s="5">
        <v>975000</v>
      </c>
      <c r="F7228">
        <v>5000</v>
      </c>
      <c r="G7228" t="s">
        <v>38</v>
      </c>
      <c r="H7228" t="str">
        <f t="shared" si="449"/>
        <v>Central</v>
      </c>
      <c r="I7228" t="s">
        <v>744</v>
      </c>
      <c r="J7228" t="str">
        <f t="shared" si="450"/>
        <v>Iowa</v>
      </c>
      <c r="K7228" t="s">
        <v>1895</v>
      </c>
      <c r="L7228" t="str">
        <f t="shared" si="451"/>
        <v>Newton</v>
      </c>
      <c r="M7228" t="s">
        <v>22</v>
      </c>
      <c r="N7228" t="str">
        <f>IF(M7228="", "", IFERROR(VLOOKUP(M7228, Data!$A$1:$B$5, 2, 0), "Unkown fuel"))</f>
        <v>very harmful</v>
      </c>
      <c r="O7228" t="s">
        <v>23</v>
      </c>
      <c r="P7228" t="s">
        <v>24</v>
      </c>
      <c r="Q7228" t="s">
        <v>25</v>
      </c>
      <c r="R7228" t="s">
        <v>225</v>
      </c>
      <c r="S7228">
        <v>1248</v>
      </c>
      <c r="T7228" t="s">
        <v>94</v>
      </c>
      <c r="U7228" t="s">
        <v>95</v>
      </c>
      <c r="V7228">
        <v>5</v>
      </c>
      <c r="W7228" t="s">
        <v>1179</v>
      </c>
    </row>
    <row r="7229" spans="1:23" x14ac:dyDescent="0.3">
      <c r="A7229">
        <v>7433</v>
      </c>
      <c r="B7229" t="s">
        <v>109</v>
      </c>
      <c r="C7229">
        <v>2019</v>
      </c>
      <c r="D7229">
        <f t="shared" ca="1" si="448"/>
        <v>4</v>
      </c>
      <c r="E7229" s="5">
        <v>450000</v>
      </c>
      <c r="F7229">
        <v>3500</v>
      </c>
      <c r="G7229" t="s">
        <v>38</v>
      </c>
      <c r="H7229" t="str">
        <f t="shared" si="449"/>
        <v>Central</v>
      </c>
      <c r="I7229" t="s">
        <v>39</v>
      </c>
      <c r="J7229" t="str">
        <f t="shared" si="450"/>
        <v>Illinois</v>
      </c>
      <c r="K7229" t="s">
        <v>2474</v>
      </c>
      <c r="L7229" t="str">
        <f t="shared" si="451"/>
        <v>Orland Park</v>
      </c>
      <c r="M7229" t="s">
        <v>41</v>
      </c>
      <c r="N7229" t="str">
        <f>IF(M7229="", "", IFERROR(VLOOKUP(M7229, Data!$A$1:$B$5, 2, 0), "Unkown fuel"))</f>
        <v>harmful</v>
      </c>
      <c r="O7229" t="s">
        <v>23</v>
      </c>
      <c r="P7229" t="s">
        <v>24</v>
      </c>
      <c r="Q7229" t="s">
        <v>25</v>
      </c>
      <c r="R7229" t="s">
        <v>503</v>
      </c>
      <c r="S7229">
        <v>1199</v>
      </c>
      <c r="T7229" t="s">
        <v>941</v>
      </c>
      <c r="U7229" t="s">
        <v>112</v>
      </c>
      <c r="V7229">
        <v>5</v>
      </c>
      <c r="W7229" t="s">
        <v>1179</v>
      </c>
    </row>
    <row r="7230" spans="1:23" x14ac:dyDescent="0.3">
      <c r="A7230">
        <v>7435</v>
      </c>
      <c r="B7230" t="s">
        <v>69</v>
      </c>
      <c r="C7230">
        <v>2017</v>
      </c>
      <c r="D7230">
        <f t="shared" ca="1" si="448"/>
        <v>6</v>
      </c>
      <c r="E7230" s="5">
        <v>495000</v>
      </c>
      <c r="F7230">
        <v>56000</v>
      </c>
      <c r="G7230" t="s">
        <v>38</v>
      </c>
      <c r="H7230" t="str">
        <f t="shared" si="449"/>
        <v>Central</v>
      </c>
      <c r="I7230" t="s">
        <v>744</v>
      </c>
      <c r="J7230" t="str">
        <f t="shared" si="450"/>
        <v>Iowa</v>
      </c>
      <c r="K7230" t="s">
        <v>1895</v>
      </c>
      <c r="L7230" t="str">
        <f t="shared" si="451"/>
        <v>Newton</v>
      </c>
      <c r="M7230" t="s">
        <v>22</v>
      </c>
      <c r="N7230" t="str">
        <f>IF(M7230="", "", IFERROR(VLOOKUP(M7230, Data!$A$1:$B$5, 2, 0), "Unkown fuel"))</f>
        <v>very harmful</v>
      </c>
      <c r="O7230" t="s">
        <v>23</v>
      </c>
      <c r="P7230" t="s">
        <v>24</v>
      </c>
      <c r="Q7230" t="s">
        <v>25</v>
      </c>
      <c r="R7230" t="s">
        <v>737</v>
      </c>
      <c r="S7230">
        <v>1498</v>
      </c>
      <c r="T7230" t="s">
        <v>738</v>
      </c>
      <c r="U7230" t="s">
        <v>719</v>
      </c>
      <c r="V7230">
        <v>5</v>
      </c>
      <c r="W7230" t="s">
        <v>1179</v>
      </c>
    </row>
    <row r="7231" spans="1:23" x14ac:dyDescent="0.3">
      <c r="A7231">
        <v>7436</v>
      </c>
      <c r="B7231" t="s">
        <v>65</v>
      </c>
      <c r="C7231">
        <v>2013</v>
      </c>
      <c r="D7231">
        <f t="shared" ca="1" si="448"/>
        <v>10</v>
      </c>
      <c r="E7231" s="5">
        <v>830000</v>
      </c>
      <c r="F7231">
        <v>215000</v>
      </c>
      <c r="G7231" t="s">
        <v>38</v>
      </c>
      <c r="H7231" t="str">
        <f t="shared" si="449"/>
        <v>Central</v>
      </c>
      <c r="I7231" t="s">
        <v>744</v>
      </c>
      <c r="J7231" t="str">
        <f t="shared" si="450"/>
        <v>Iowa</v>
      </c>
      <c r="K7231" t="s">
        <v>1895</v>
      </c>
      <c r="L7231" t="str">
        <f t="shared" si="451"/>
        <v>Newton</v>
      </c>
      <c r="M7231" t="s">
        <v>22</v>
      </c>
      <c r="N7231" t="str">
        <f>IF(M7231="", "", IFERROR(VLOOKUP(M7231, Data!$A$1:$B$5, 2, 0), "Unkown fuel"))</f>
        <v>very harmful</v>
      </c>
      <c r="O7231" t="s">
        <v>23</v>
      </c>
      <c r="P7231" t="s">
        <v>24</v>
      </c>
      <c r="Q7231" t="s">
        <v>25</v>
      </c>
      <c r="R7231" t="s">
        <v>170</v>
      </c>
      <c r="S7231">
        <v>2494</v>
      </c>
      <c r="T7231" t="s">
        <v>171</v>
      </c>
      <c r="U7231" t="s">
        <v>172</v>
      </c>
      <c r="V7231">
        <v>7</v>
      </c>
      <c r="W7231" t="s">
        <v>1179</v>
      </c>
    </row>
    <row r="7232" spans="1:23" x14ac:dyDescent="0.3">
      <c r="A7232">
        <v>7437</v>
      </c>
      <c r="B7232" t="s">
        <v>88</v>
      </c>
      <c r="C7232">
        <v>2012</v>
      </c>
      <c r="D7232">
        <f t="shared" ca="1" si="448"/>
        <v>11</v>
      </c>
      <c r="E7232" s="5">
        <v>800000</v>
      </c>
      <c r="F7232">
        <v>40000</v>
      </c>
      <c r="G7232" t="s">
        <v>38</v>
      </c>
      <c r="H7232" t="str">
        <f t="shared" si="449"/>
        <v>Central</v>
      </c>
      <c r="I7232" t="s">
        <v>744</v>
      </c>
      <c r="J7232" t="str">
        <f t="shared" si="450"/>
        <v>Iowa</v>
      </c>
      <c r="K7232" t="s">
        <v>1895</v>
      </c>
      <c r="L7232" t="str">
        <f t="shared" si="451"/>
        <v>Newton</v>
      </c>
      <c r="M7232" t="s">
        <v>22</v>
      </c>
      <c r="N7232" t="str">
        <f>IF(M7232="", "", IFERROR(VLOOKUP(M7232, Data!$A$1:$B$5, 2, 0), "Unkown fuel"))</f>
        <v>very harmful</v>
      </c>
      <c r="O7232" t="s">
        <v>23</v>
      </c>
      <c r="P7232" t="s">
        <v>24</v>
      </c>
      <c r="Q7232" t="s">
        <v>25</v>
      </c>
      <c r="R7232" t="s">
        <v>282</v>
      </c>
      <c r="S7232">
        <v>2179</v>
      </c>
      <c r="T7232" t="s">
        <v>446</v>
      </c>
      <c r="U7232" t="s">
        <v>447</v>
      </c>
      <c r="V7232">
        <v>7</v>
      </c>
      <c r="W7232" t="s">
        <v>1179</v>
      </c>
    </row>
    <row r="7233" spans="1:23" x14ac:dyDescent="0.3">
      <c r="A7233">
        <v>7439</v>
      </c>
      <c r="B7233" t="s">
        <v>18</v>
      </c>
      <c r="C7233">
        <v>2013</v>
      </c>
      <c r="D7233">
        <f t="shared" ca="1" si="448"/>
        <v>10</v>
      </c>
      <c r="E7233" s="5">
        <v>300000</v>
      </c>
      <c r="F7233">
        <v>120000</v>
      </c>
      <c r="G7233" t="s">
        <v>38</v>
      </c>
      <c r="H7233" t="str">
        <f t="shared" si="449"/>
        <v>Central</v>
      </c>
      <c r="I7233" t="s">
        <v>39</v>
      </c>
      <c r="J7233" t="str">
        <f t="shared" si="450"/>
        <v>Illinois</v>
      </c>
      <c r="K7233" t="s">
        <v>1437</v>
      </c>
      <c r="L7233" t="str">
        <f t="shared" si="451"/>
        <v>Oak Park</v>
      </c>
      <c r="M7233" t="s">
        <v>22</v>
      </c>
      <c r="N7233" t="str">
        <f>IF(M7233="", "", IFERROR(VLOOKUP(M7233, Data!$A$1:$B$5, 2, 0), "Unkown fuel"))</f>
        <v>very harmful</v>
      </c>
      <c r="O7233" t="s">
        <v>23</v>
      </c>
      <c r="P7233" t="s">
        <v>24</v>
      </c>
      <c r="Q7233" t="s">
        <v>33</v>
      </c>
      <c r="R7233" t="s">
        <v>671</v>
      </c>
      <c r="S7233">
        <v>1248</v>
      </c>
      <c r="T7233" t="s">
        <v>672</v>
      </c>
      <c r="U7233" t="s">
        <v>28</v>
      </c>
      <c r="V7233">
        <v>5</v>
      </c>
      <c r="W7233" t="s">
        <v>1179</v>
      </c>
    </row>
    <row r="7234" spans="1:23" x14ac:dyDescent="0.3">
      <c r="A7234">
        <v>7440</v>
      </c>
      <c r="B7234" t="s">
        <v>88</v>
      </c>
      <c r="C7234">
        <v>2003</v>
      </c>
      <c r="D7234">
        <f t="shared" ref="D7234:D7297" ca="1" si="452">TRUNC(YEARFRAC(DATE(C7234,1,1), TODAY(), 1))</f>
        <v>20</v>
      </c>
      <c r="E7234" s="5">
        <v>200000</v>
      </c>
      <c r="F7234">
        <v>120000</v>
      </c>
      <c r="G7234" t="s">
        <v>38</v>
      </c>
      <c r="H7234" t="str">
        <f t="shared" ref="H7234:H7297" si="453">TRIM(G7234)</f>
        <v>Central</v>
      </c>
      <c r="I7234" t="s">
        <v>39</v>
      </c>
      <c r="J7234" t="str">
        <f t="shared" ref="J7234:J7297" si="454">TRIM(I7234)</f>
        <v>Illinois</v>
      </c>
      <c r="K7234" t="s">
        <v>1437</v>
      </c>
      <c r="L7234" t="str">
        <f t="shared" ref="L7234:L7297" si="455">TRIM(K7234)</f>
        <v>Oak Park</v>
      </c>
      <c r="M7234" t="s">
        <v>22</v>
      </c>
      <c r="N7234" t="str">
        <f>IF(M7234="", "", IFERROR(VLOOKUP(M7234, Data!$A$1:$B$5, 2, 0), "Unkown fuel"))</f>
        <v>very harmful</v>
      </c>
      <c r="O7234" t="s">
        <v>23</v>
      </c>
      <c r="P7234" t="s">
        <v>24</v>
      </c>
      <c r="Q7234" t="s">
        <v>33</v>
      </c>
      <c r="R7234" t="s">
        <v>654</v>
      </c>
      <c r="S7234">
        <v>2179</v>
      </c>
      <c r="T7234" t="s">
        <v>271</v>
      </c>
      <c r="U7234" t="s">
        <v>272</v>
      </c>
      <c r="V7234">
        <v>7</v>
      </c>
      <c r="W7234" t="s">
        <v>1179</v>
      </c>
    </row>
    <row r="7235" spans="1:23" x14ac:dyDescent="0.3">
      <c r="A7235">
        <v>7441</v>
      </c>
      <c r="B7235" t="s">
        <v>37</v>
      </c>
      <c r="C7235">
        <v>2017</v>
      </c>
      <c r="D7235">
        <f t="shared" ca="1" si="452"/>
        <v>6</v>
      </c>
      <c r="E7235" s="5">
        <v>480000</v>
      </c>
      <c r="F7235">
        <v>30400</v>
      </c>
      <c r="G7235" t="s">
        <v>38</v>
      </c>
      <c r="H7235" t="str">
        <f t="shared" si="453"/>
        <v>Central</v>
      </c>
      <c r="I7235" t="s">
        <v>39</v>
      </c>
      <c r="J7235" t="str">
        <f t="shared" si="454"/>
        <v>Illinois</v>
      </c>
      <c r="K7235" t="s">
        <v>1437</v>
      </c>
      <c r="L7235" t="str">
        <f t="shared" si="455"/>
        <v>Oak Park</v>
      </c>
      <c r="M7235" t="s">
        <v>41</v>
      </c>
      <c r="N7235" t="str">
        <f>IF(M7235="", "", IFERROR(VLOOKUP(M7235, Data!$A$1:$B$5, 2, 0), "Unkown fuel"))</f>
        <v>harmful</v>
      </c>
      <c r="O7235" t="s">
        <v>158</v>
      </c>
      <c r="P7235" t="s">
        <v>24</v>
      </c>
      <c r="Q7235" t="s">
        <v>25</v>
      </c>
      <c r="R7235" t="s">
        <v>164</v>
      </c>
      <c r="S7235">
        <v>1198</v>
      </c>
      <c r="T7235" t="s">
        <v>219</v>
      </c>
      <c r="U7235" t="s">
        <v>312</v>
      </c>
      <c r="V7235">
        <v>5</v>
      </c>
      <c r="W7235" t="s">
        <v>1179</v>
      </c>
    </row>
    <row r="7236" spans="1:23" x14ac:dyDescent="0.3">
      <c r="A7236">
        <v>7442</v>
      </c>
      <c r="B7236" t="s">
        <v>37</v>
      </c>
      <c r="C7236">
        <v>2017</v>
      </c>
      <c r="D7236">
        <f t="shared" ca="1" si="452"/>
        <v>6</v>
      </c>
      <c r="E7236" s="5">
        <v>950000</v>
      </c>
      <c r="F7236">
        <v>24000</v>
      </c>
      <c r="G7236" t="s">
        <v>38</v>
      </c>
      <c r="H7236" t="str">
        <f t="shared" si="453"/>
        <v>Central</v>
      </c>
      <c r="I7236" t="s">
        <v>744</v>
      </c>
      <c r="J7236" t="str">
        <f t="shared" si="454"/>
        <v>Iowa</v>
      </c>
      <c r="K7236" t="s">
        <v>1895</v>
      </c>
      <c r="L7236" t="str">
        <f t="shared" si="455"/>
        <v>Newton</v>
      </c>
      <c r="M7236" t="s">
        <v>22</v>
      </c>
      <c r="N7236" t="str">
        <f>IF(M7236="", "", IFERROR(VLOOKUP(M7236, Data!$A$1:$B$5, 2, 0), "Unkown fuel"))</f>
        <v>very harmful</v>
      </c>
      <c r="O7236" t="s">
        <v>158</v>
      </c>
      <c r="P7236" t="s">
        <v>24</v>
      </c>
      <c r="Q7236" t="s">
        <v>25</v>
      </c>
      <c r="R7236" t="s">
        <v>291</v>
      </c>
      <c r="S7236">
        <v>1498</v>
      </c>
      <c r="T7236" t="s">
        <v>105</v>
      </c>
      <c r="U7236" t="s">
        <v>95</v>
      </c>
      <c r="V7236">
        <v>7</v>
      </c>
      <c r="W7236" t="s">
        <v>1179</v>
      </c>
    </row>
    <row r="7237" spans="1:23" x14ac:dyDescent="0.3">
      <c r="A7237">
        <v>7443</v>
      </c>
      <c r="B7237" t="s">
        <v>37</v>
      </c>
      <c r="C7237">
        <v>2017</v>
      </c>
      <c r="D7237">
        <f t="shared" ca="1" si="452"/>
        <v>6</v>
      </c>
      <c r="E7237" s="5">
        <v>840000</v>
      </c>
      <c r="F7237">
        <v>30646</v>
      </c>
      <c r="G7237" t="s">
        <v>38</v>
      </c>
      <c r="H7237" t="str">
        <f t="shared" si="453"/>
        <v>Central</v>
      </c>
      <c r="I7237" t="s">
        <v>744</v>
      </c>
      <c r="J7237" t="str">
        <f t="shared" si="454"/>
        <v>Iowa</v>
      </c>
      <c r="K7237" t="s">
        <v>1895</v>
      </c>
      <c r="L7237" t="str">
        <f t="shared" si="455"/>
        <v>Newton</v>
      </c>
      <c r="M7237" t="s">
        <v>41</v>
      </c>
      <c r="N7237" t="str">
        <f>IF(M7237="", "", IFERROR(VLOOKUP(M7237, Data!$A$1:$B$5, 2, 0), "Unkown fuel"))</f>
        <v>harmful</v>
      </c>
      <c r="O7237" t="s">
        <v>158</v>
      </c>
      <c r="P7237" t="s">
        <v>24</v>
      </c>
      <c r="Q7237" t="s">
        <v>25</v>
      </c>
      <c r="R7237" t="s">
        <v>605</v>
      </c>
      <c r="S7237">
        <v>1497</v>
      </c>
      <c r="T7237" t="s">
        <v>160</v>
      </c>
      <c r="U7237" t="s">
        <v>161</v>
      </c>
      <c r="V7237">
        <v>7</v>
      </c>
      <c r="W7237" t="s">
        <v>1179</v>
      </c>
    </row>
    <row r="7238" spans="1:23" x14ac:dyDescent="0.3">
      <c r="A7238">
        <v>7444</v>
      </c>
      <c r="B7238" t="s">
        <v>46</v>
      </c>
      <c r="C7238">
        <v>2017</v>
      </c>
      <c r="D7238">
        <f t="shared" ca="1" si="452"/>
        <v>6</v>
      </c>
      <c r="E7238" s="5">
        <v>800000</v>
      </c>
      <c r="F7238">
        <v>15000</v>
      </c>
      <c r="G7238" t="s">
        <v>56</v>
      </c>
      <c r="H7238" t="str">
        <f t="shared" si="453"/>
        <v>West</v>
      </c>
      <c r="I7238" t="s">
        <v>21</v>
      </c>
      <c r="J7238" t="str">
        <f t="shared" si="454"/>
        <v>Washington</v>
      </c>
      <c r="K7238" t="s">
        <v>2475</v>
      </c>
      <c r="L7238" t="str">
        <f t="shared" si="455"/>
        <v>Walla Walla</v>
      </c>
      <c r="M7238" t="s">
        <v>22</v>
      </c>
      <c r="N7238" t="str">
        <f>IF(M7238="", "", IFERROR(VLOOKUP(M7238, Data!$A$1:$B$5, 2, 0), "Unkown fuel"))</f>
        <v>very harmful</v>
      </c>
      <c r="O7238" t="s">
        <v>23</v>
      </c>
      <c r="P7238" t="s">
        <v>24</v>
      </c>
      <c r="Q7238" t="s">
        <v>25</v>
      </c>
      <c r="R7238" t="s">
        <v>571</v>
      </c>
      <c r="S7238">
        <v>1582</v>
      </c>
      <c r="T7238" t="s">
        <v>301</v>
      </c>
      <c r="U7238" t="s">
        <v>302</v>
      </c>
      <c r="V7238">
        <v>5</v>
      </c>
      <c r="W7238" t="s">
        <v>1179</v>
      </c>
    </row>
    <row r="7239" spans="1:23" x14ac:dyDescent="0.3">
      <c r="A7239">
        <v>7445</v>
      </c>
      <c r="B7239" t="s">
        <v>221</v>
      </c>
      <c r="C7239">
        <v>2017</v>
      </c>
      <c r="D7239">
        <f t="shared" ca="1" si="452"/>
        <v>6</v>
      </c>
      <c r="E7239" s="5">
        <v>750000</v>
      </c>
      <c r="F7239">
        <v>50000</v>
      </c>
      <c r="G7239" t="s">
        <v>56</v>
      </c>
      <c r="H7239" t="str">
        <f t="shared" si="453"/>
        <v>West</v>
      </c>
      <c r="I7239" t="s">
        <v>21</v>
      </c>
      <c r="J7239" t="str">
        <f t="shared" si="454"/>
        <v>Washington</v>
      </c>
      <c r="K7239" t="s">
        <v>1648</v>
      </c>
      <c r="L7239" t="str">
        <f t="shared" si="455"/>
        <v>Vancouver</v>
      </c>
      <c r="M7239" t="s">
        <v>22</v>
      </c>
      <c r="N7239" t="str">
        <f>IF(M7239="", "", IFERROR(VLOOKUP(M7239, Data!$A$1:$B$5, 2, 0), "Unkown fuel"))</f>
        <v>very harmful</v>
      </c>
      <c r="O7239" t="s">
        <v>23</v>
      </c>
      <c r="P7239" t="s">
        <v>24</v>
      </c>
      <c r="Q7239" t="s">
        <v>25</v>
      </c>
      <c r="R7239" t="s">
        <v>1261</v>
      </c>
      <c r="S7239">
        <v>1498</v>
      </c>
      <c r="T7239" t="s">
        <v>1029</v>
      </c>
      <c r="U7239" t="s">
        <v>224</v>
      </c>
      <c r="V7239">
        <v>5</v>
      </c>
      <c r="W7239" t="s">
        <v>1179</v>
      </c>
    </row>
    <row r="7240" spans="1:23" x14ac:dyDescent="0.3">
      <c r="A7240">
        <v>7446</v>
      </c>
      <c r="B7240" t="s">
        <v>46</v>
      </c>
      <c r="C7240">
        <v>2017</v>
      </c>
      <c r="D7240">
        <f t="shared" ca="1" si="452"/>
        <v>6</v>
      </c>
      <c r="E7240" s="5">
        <v>254999</v>
      </c>
      <c r="F7240">
        <v>34000</v>
      </c>
      <c r="G7240" t="s">
        <v>56</v>
      </c>
      <c r="H7240" t="str">
        <f t="shared" si="453"/>
        <v>West</v>
      </c>
      <c r="I7240" t="s">
        <v>21</v>
      </c>
      <c r="J7240" t="str">
        <f t="shared" si="454"/>
        <v>Washington</v>
      </c>
      <c r="K7240" t="s">
        <v>1648</v>
      </c>
      <c r="L7240" t="str">
        <f t="shared" si="455"/>
        <v>Vancouver</v>
      </c>
      <c r="M7240" t="s">
        <v>41</v>
      </c>
      <c r="N7240" t="str">
        <f>IF(M7240="", "", IFERROR(VLOOKUP(M7240, Data!$A$1:$B$5, 2, 0), "Unkown fuel"))</f>
        <v>harmful</v>
      </c>
      <c r="O7240" t="s">
        <v>23</v>
      </c>
      <c r="P7240" t="s">
        <v>24</v>
      </c>
      <c r="Q7240" t="s">
        <v>25</v>
      </c>
      <c r="R7240" t="s">
        <v>390</v>
      </c>
      <c r="S7240">
        <v>814</v>
      </c>
      <c r="T7240" t="s">
        <v>541</v>
      </c>
      <c r="U7240" t="s">
        <v>542</v>
      </c>
      <c r="V7240">
        <v>5</v>
      </c>
      <c r="W7240" t="s">
        <v>1179</v>
      </c>
    </row>
    <row r="7241" spans="1:23" x14ac:dyDescent="0.3">
      <c r="A7241">
        <v>7447</v>
      </c>
      <c r="B7241" t="s">
        <v>18</v>
      </c>
      <c r="C7241">
        <v>2016</v>
      </c>
      <c r="D7241">
        <f t="shared" ca="1" si="452"/>
        <v>7</v>
      </c>
      <c r="E7241" s="5">
        <v>725000</v>
      </c>
      <c r="F7241">
        <v>54000</v>
      </c>
      <c r="G7241" t="s">
        <v>56</v>
      </c>
      <c r="H7241" t="str">
        <f t="shared" si="453"/>
        <v>West</v>
      </c>
      <c r="I7241" t="s">
        <v>21</v>
      </c>
      <c r="J7241" t="str">
        <f t="shared" si="454"/>
        <v>Washington</v>
      </c>
      <c r="K7241" t="s">
        <v>1648</v>
      </c>
      <c r="L7241" t="str">
        <f t="shared" si="455"/>
        <v>Vancouver</v>
      </c>
      <c r="M7241" t="s">
        <v>22</v>
      </c>
      <c r="N7241" t="str">
        <f>IF(M7241="", "", IFERROR(VLOOKUP(M7241, Data!$A$1:$B$5, 2, 0), "Unkown fuel"))</f>
        <v>very harmful</v>
      </c>
      <c r="O7241" t="s">
        <v>23</v>
      </c>
      <c r="P7241" t="s">
        <v>24</v>
      </c>
      <c r="Q7241" t="s">
        <v>33</v>
      </c>
      <c r="R7241" t="s">
        <v>93</v>
      </c>
      <c r="S7241">
        <v>1248</v>
      </c>
      <c r="T7241" t="s">
        <v>94</v>
      </c>
      <c r="U7241" t="s">
        <v>95</v>
      </c>
      <c r="V7241">
        <v>7</v>
      </c>
      <c r="W7241" t="s">
        <v>1179</v>
      </c>
    </row>
    <row r="7242" spans="1:23" x14ac:dyDescent="0.3">
      <c r="A7242">
        <v>7448</v>
      </c>
      <c r="B7242" t="s">
        <v>173</v>
      </c>
      <c r="C7242">
        <v>2016</v>
      </c>
      <c r="D7242">
        <f t="shared" ca="1" si="452"/>
        <v>7</v>
      </c>
      <c r="E7242" s="5">
        <v>1859000</v>
      </c>
      <c r="F7242">
        <v>40000</v>
      </c>
      <c r="G7242" t="s">
        <v>56</v>
      </c>
      <c r="H7242" t="str">
        <f t="shared" si="453"/>
        <v>West</v>
      </c>
      <c r="I7242" t="s">
        <v>21</v>
      </c>
      <c r="J7242" t="str">
        <f t="shared" si="454"/>
        <v>Washington</v>
      </c>
      <c r="K7242" t="s">
        <v>2475</v>
      </c>
      <c r="L7242" t="str">
        <f t="shared" si="455"/>
        <v>Walla Walla</v>
      </c>
      <c r="M7242" t="s">
        <v>22</v>
      </c>
      <c r="N7242" t="str">
        <f>IF(M7242="", "", IFERROR(VLOOKUP(M7242, Data!$A$1:$B$5, 2, 0), "Unkown fuel"))</f>
        <v>very harmful</v>
      </c>
      <c r="O7242" t="s">
        <v>23</v>
      </c>
      <c r="P7242" t="s">
        <v>154</v>
      </c>
      <c r="Q7242" t="s">
        <v>33</v>
      </c>
      <c r="R7242" t="s">
        <v>96</v>
      </c>
      <c r="S7242">
        <v>2143</v>
      </c>
      <c r="T7242" t="s">
        <v>2476</v>
      </c>
      <c r="U7242" t="s">
        <v>747</v>
      </c>
      <c r="V7242">
        <v>5</v>
      </c>
      <c r="W7242" t="s">
        <v>1179</v>
      </c>
    </row>
    <row r="7243" spans="1:23" x14ac:dyDescent="0.3">
      <c r="A7243">
        <v>7449</v>
      </c>
      <c r="B7243" t="s">
        <v>120</v>
      </c>
      <c r="C7243">
        <v>2012</v>
      </c>
      <c r="D7243">
        <f t="shared" ca="1" si="452"/>
        <v>11</v>
      </c>
      <c r="E7243" s="5">
        <v>145000</v>
      </c>
      <c r="F7243">
        <v>120000</v>
      </c>
      <c r="G7243" t="s">
        <v>56</v>
      </c>
      <c r="H7243" t="str">
        <f t="shared" si="453"/>
        <v>West</v>
      </c>
      <c r="I7243" t="s">
        <v>21</v>
      </c>
      <c r="J7243" t="str">
        <f t="shared" si="454"/>
        <v>Washington</v>
      </c>
      <c r="K7243" t="s">
        <v>2475</v>
      </c>
      <c r="L7243" t="str">
        <f t="shared" si="455"/>
        <v>Walla Walla</v>
      </c>
      <c r="M7243" t="s">
        <v>41</v>
      </c>
      <c r="N7243" t="str">
        <f>IF(M7243="", "", IFERROR(VLOOKUP(M7243, Data!$A$1:$B$5, 2, 0), "Unkown fuel"))</f>
        <v>harmful</v>
      </c>
      <c r="O7243" t="s">
        <v>23</v>
      </c>
      <c r="P7243" t="s">
        <v>24</v>
      </c>
      <c r="Q7243" t="s">
        <v>25</v>
      </c>
      <c r="R7243" t="s">
        <v>133</v>
      </c>
      <c r="S7243">
        <v>1199</v>
      </c>
      <c r="T7243" t="s">
        <v>498</v>
      </c>
      <c r="U7243" t="s">
        <v>499</v>
      </c>
      <c r="V7243">
        <v>5</v>
      </c>
      <c r="W7243" t="s">
        <v>1179</v>
      </c>
    </row>
    <row r="7244" spans="1:23" x14ac:dyDescent="0.3">
      <c r="A7244">
        <v>7450</v>
      </c>
      <c r="B7244" t="s">
        <v>109</v>
      </c>
      <c r="C7244">
        <v>2018</v>
      </c>
      <c r="D7244">
        <f t="shared" ca="1" si="452"/>
        <v>5</v>
      </c>
      <c r="E7244" s="5">
        <v>750000</v>
      </c>
      <c r="F7244">
        <v>15000</v>
      </c>
      <c r="G7244" t="s">
        <v>19</v>
      </c>
      <c r="H7244" t="str">
        <f t="shared" si="453"/>
        <v>East</v>
      </c>
      <c r="I7244" t="s">
        <v>206</v>
      </c>
      <c r="J7244" t="str">
        <f t="shared" si="454"/>
        <v>Pennsylvania</v>
      </c>
      <c r="K7244" t="s">
        <v>1115</v>
      </c>
      <c r="L7244" t="str">
        <f t="shared" si="455"/>
        <v>Lancaster</v>
      </c>
      <c r="M7244" t="s">
        <v>41</v>
      </c>
      <c r="N7244" t="str">
        <f>IF(M7244="", "", IFERROR(VLOOKUP(M7244, Data!$A$1:$B$5, 2, 0), "Unkown fuel"))</f>
        <v>harmful</v>
      </c>
      <c r="O7244" t="s">
        <v>23</v>
      </c>
      <c r="P7244" t="s">
        <v>24</v>
      </c>
      <c r="Q7244" t="s">
        <v>25</v>
      </c>
      <c r="R7244" t="s">
        <v>142</v>
      </c>
      <c r="S7244">
        <v>1198</v>
      </c>
      <c r="T7244" t="s">
        <v>364</v>
      </c>
      <c r="U7244" t="s">
        <v>365</v>
      </c>
      <c r="V7244">
        <v>5</v>
      </c>
      <c r="W7244" t="s">
        <v>1179</v>
      </c>
    </row>
    <row r="7245" spans="1:23" x14ac:dyDescent="0.3">
      <c r="A7245">
        <v>7451</v>
      </c>
      <c r="B7245" t="s">
        <v>221</v>
      </c>
      <c r="C7245">
        <v>2017</v>
      </c>
      <c r="D7245">
        <f t="shared" ca="1" si="452"/>
        <v>6</v>
      </c>
      <c r="E7245" s="5">
        <v>655000</v>
      </c>
      <c r="F7245">
        <v>50000</v>
      </c>
      <c r="G7245" t="s">
        <v>38</v>
      </c>
      <c r="H7245" t="str">
        <f t="shared" si="453"/>
        <v>Central</v>
      </c>
      <c r="I7245" t="s">
        <v>1055</v>
      </c>
      <c r="J7245" t="str">
        <f t="shared" si="454"/>
        <v>Indiana</v>
      </c>
      <c r="K7245" t="s">
        <v>2477</v>
      </c>
      <c r="L7245" t="str">
        <f t="shared" si="455"/>
        <v>Highland</v>
      </c>
      <c r="M7245" t="s">
        <v>22</v>
      </c>
      <c r="N7245" t="str">
        <f>IF(M7245="", "", IFERROR(VLOOKUP(M7245, Data!$A$1:$B$5, 2, 0), "Unkown fuel"))</f>
        <v>very harmful</v>
      </c>
      <c r="O7245" t="s">
        <v>23</v>
      </c>
      <c r="P7245" t="s">
        <v>154</v>
      </c>
      <c r="Q7245" t="s">
        <v>25</v>
      </c>
      <c r="R7245" t="s">
        <v>222</v>
      </c>
      <c r="S7245">
        <v>1498</v>
      </c>
      <c r="T7245" t="s">
        <v>223</v>
      </c>
      <c r="U7245" t="s">
        <v>224</v>
      </c>
      <c r="V7245">
        <v>5</v>
      </c>
      <c r="W7245" t="s">
        <v>1179</v>
      </c>
    </row>
    <row r="7246" spans="1:23" x14ac:dyDescent="0.3">
      <c r="A7246">
        <v>7452</v>
      </c>
      <c r="B7246" t="s">
        <v>69</v>
      </c>
      <c r="C7246">
        <v>2011</v>
      </c>
      <c r="D7246">
        <f t="shared" ca="1" si="452"/>
        <v>12</v>
      </c>
      <c r="E7246" s="5">
        <v>210000</v>
      </c>
      <c r="F7246">
        <v>84000</v>
      </c>
      <c r="G7246" t="s">
        <v>19</v>
      </c>
      <c r="H7246" t="str">
        <f t="shared" si="453"/>
        <v>East</v>
      </c>
      <c r="I7246" t="s">
        <v>206</v>
      </c>
      <c r="J7246" t="str">
        <f t="shared" si="454"/>
        <v>Pennsylvania</v>
      </c>
      <c r="K7246" t="s">
        <v>1115</v>
      </c>
      <c r="L7246" t="str">
        <f t="shared" si="455"/>
        <v>Lancaster</v>
      </c>
      <c r="M7246" t="s">
        <v>22</v>
      </c>
      <c r="N7246" t="str">
        <f>IF(M7246="", "", IFERROR(VLOOKUP(M7246, Data!$A$1:$B$5, 2, 0), "Unkown fuel"))</f>
        <v>very harmful</v>
      </c>
      <c r="O7246" t="s">
        <v>23</v>
      </c>
      <c r="P7246" t="s">
        <v>24</v>
      </c>
      <c r="Q7246" t="s">
        <v>33</v>
      </c>
      <c r="R7246" t="s">
        <v>72</v>
      </c>
      <c r="S7246">
        <v>1399</v>
      </c>
      <c r="T7246" t="s">
        <v>388</v>
      </c>
      <c r="U7246" t="s">
        <v>74</v>
      </c>
      <c r="V7246">
        <v>5</v>
      </c>
      <c r="W7246" t="s">
        <v>1179</v>
      </c>
    </row>
    <row r="7247" spans="1:23" x14ac:dyDescent="0.3">
      <c r="A7247">
        <v>7453</v>
      </c>
      <c r="B7247" t="s">
        <v>37</v>
      </c>
      <c r="C7247">
        <v>2011</v>
      </c>
      <c r="D7247">
        <f t="shared" ca="1" si="452"/>
        <v>12</v>
      </c>
      <c r="E7247" s="5">
        <v>450000</v>
      </c>
      <c r="F7247">
        <v>50000</v>
      </c>
      <c r="G7247" t="s">
        <v>56</v>
      </c>
      <c r="H7247" t="str">
        <f t="shared" si="453"/>
        <v>West</v>
      </c>
      <c r="I7247" t="s">
        <v>753</v>
      </c>
      <c r="J7247" t="str">
        <f t="shared" si="454"/>
        <v>Oregon</v>
      </c>
      <c r="K7247" t="s">
        <v>2478</v>
      </c>
      <c r="L7247" t="str">
        <f t="shared" si="455"/>
        <v>Klamath Falls</v>
      </c>
      <c r="M7247" t="s">
        <v>41</v>
      </c>
      <c r="N7247" t="str">
        <f>IF(M7247="", "", IFERROR(VLOOKUP(M7247, Data!$A$1:$B$5, 2, 0), "Unkown fuel"))</f>
        <v>harmful</v>
      </c>
      <c r="O7247" t="s">
        <v>23</v>
      </c>
      <c r="P7247" t="s">
        <v>24</v>
      </c>
      <c r="Q7247" t="s">
        <v>25</v>
      </c>
      <c r="R7247" t="s">
        <v>142</v>
      </c>
      <c r="S7247">
        <v>1497</v>
      </c>
      <c r="T7247" t="s">
        <v>406</v>
      </c>
      <c r="U7247" t="s">
        <v>407</v>
      </c>
      <c r="V7247">
        <v>5</v>
      </c>
      <c r="W7247" t="s">
        <v>1179</v>
      </c>
    </row>
    <row r="7248" spans="1:23" x14ac:dyDescent="0.3">
      <c r="A7248">
        <v>7454</v>
      </c>
      <c r="B7248" t="s">
        <v>46</v>
      </c>
      <c r="C7248">
        <v>2019</v>
      </c>
      <c r="D7248">
        <f t="shared" ca="1" si="452"/>
        <v>4</v>
      </c>
      <c r="E7248" s="5">
        <v>466000</v>
      </c>
      <c r="F7248">
        <v>25000</v>
      </c>
      <c r="G7248" t="s">
        <v>56</v>
      </c>
      <c r="H7248" t="str">
        <f t="shared" si="453"/>
        <v>West</v>
      </c>
      <c r="I7248" t="s">
        <v>753</v>
      </c>
      <c r="J7248" t="str">
        <f t="shared" si="454"/>
        <v>Oregon</v>
      </c>
      <c r="K7248" t="s">
        <v>2478</v>
      </c>
      <c r="L7248" t="str">
        <f t="shared" si="455"/>
        <v>Klamath Falls</v>
      </c>
      <c r="M7248" t="s">
        <v>41</v>
      </c>
      <c r="N7248" t="str">
        <f>IF(M7248="", "", IFERROR(VLOOKUP(M7248, Data!$A$1:$B$5, 2, 0), "Unkown fuel"))</f>
        <v>harmful</v>
      </c>
      <c r="O7248" t="s">
        <v>23</v>
      </c>
      <c r="P7248" t="s">
        <v>154</v>
      </c>
      <c r="Q7248" t="s">
        <v>304</v>
      </c>
      <c r="R7248" t="s">
        <v>110</v>
      </c>
      <c r="S7248">
        <v>1086</v>
      </c>
      <c r="T7248" t="s">
        <v>388</v>
      </c>
      <c r="U7248" t="s">
        <v>611</v>
      </c>
      <c r="V7248">
        <v>5</v>
      </c>
      <c r="W7248" t="s">
        <v>1179</v>
      </c>
    </row>
    <row r="7249" spans="1:23" x14ac:dyDescent="0.3">
      <c r="A7249">
        <v>7456</v>
      </c>
      <c r="B7249" t="s">
        <v>69</v>
      </c>
      <c r="C7249">
        <v>2015</v>
      </c>
      <c r="D7249">
        <f t="shared" ca="1" si="452"/>
        <v>8</v>
      </c>
      <c r="E7249" s="5">
        <v>580000</v>
      </c>
      <c r="F7249">
        <v>52000</v>
      </c>
      <c r="G7249" t="s">
        <v>56</v>
      </c>
      <c r="H7249" t="str">
        <f t="shared" si="453"/>
        <v>West</v>
      </c>
      <c r="I7249" t="s">
        <v>753</v>
      </c>
      <c r="J7249" t="str">
        <f t="shared" si="454"/>
        <v>Oregon</v>
      </c>
      <c r="K7249" t="s">
        <v>2478</v>
      </c>
      <c r="L7249" t="str">
        <f t="shared" si="455"/>
        <v>Klamath Falls</v>
      </c>
      <c r="M7249" t="s">
        <v>22</v>
      </c>
      <c r="N7249" t="str">
        <f>IF(M7249="", "", IFERROR(VLOOKUP(M7249, Data!$A$1:$B$5, 2, 0), "Unkown fuel"))</f>
        <v>very harmful</v>
      </c>
      <c r="O7249" t="s">
        <v>23</v>
      </c>
      <c r="P7249" t="s">
        <v>24</v>
      </c>
      <c r="Q7249" t="s">
        <v>25</v>
      </c>
      <c r="R7249" t="s">
        <v>737</v>
      </c>
      <c r="S7249">
        <v>1498</v>
      </c>
      <c r="T7249" t="s">
        <v>738</v>
      </c>
      <c r="U7249" t="s">
        <v>719</v>
      </c>
      <c r="V7249">
        <v>5</v>
      </c>
      <c r="W7249" t="s">
        <v>1179</v>
      </c>
    </row>
    <row r="7250" spans="1:23" x14ac:dyDescent="0.3">
      <c r="A7250">
        <v>7457</v>
      </c>
      <c r="B7250" t="s">
        <v>46</v>
      </c>
      <c r="C7250">
        <v>2019</v>
      </c>
      <c r="D7250">
        <f t="shared" ca="1" si="452"/>
        <v>4</v>
      </c>
      <c r="E7250" s="5">
        <v>430000</v>
      </c>
      <c r="F7250">
        <v>18500</v>
      </c>
      <c r="G7250" t="s">
        <v>56</v>
      </c>
      <c r="H7250" t="str">
        <f t="shared" si="453"/>
        <v>West</v>
      </c>
      <c r="I7250" t="s">
        <v>753</v>
      </c>
      <c r="J7250" t="str">
        <f t="shared" si="454"/>
        <v>Oregon</v>
      </c>
      <c r="K7250" t="s">
        <v>2478</v>
      </c>
      <c r="L7250" t="str">
        <f t="shared" si="455"/>
        <v>Klamath Falls</v>
      </c>
      <c r="M7250" t="s">
        <v>41</v>
      </c>
      <c r="N7250" t="str">
        <f>IF(M7250="", "", IFERROR(VLOOKUP(M7250, Data!$A$1:$B$5, 2, 0), "Unkown fuel"))</f>
        <v>harmful</v>
      </c>
      <c r="O7250" t="s">
        <v>23</v>
      </c>
      <c r="P7250" t="s">
        <v>24</v>
      </c>
      <c r="Q7250" t="s">
        <v>25</v>
      </c>
      <c r="R7250" t="s">
        <v>110</v>
      </c>
      <c r="S7250">
        <v>1086</v>
      </c>
      <c r="T7250" t="s">
        <v>388</v>
      </c>
      <c r="U7250" t="s">
        <v>611</v>
      </c>
      <c r="V7250">
        <v>5</v>
      </c>
      <c r="W7250" t="s">
        <v>1179</v>
      </c>
    </row>
    <row r="7251" spans="1:23" x14ac:dyDescent="0.3">
      <c r="A7251">
        <v>7458</v>
      </c>
      <c r="B7251" t="s">
        <v>109</v>
      </c>
      <c r="C7251">
        <v>2012</v>
      </c>
      <c r="D7251">
        <f t="shared" ca="1" si="452"/>
        <v>11</v>
      </c>
      <c r="E7251" s="5">
        <v>155000</v>
      </c>
      <c r="F7251">
        <v>50000</v>
      </c>
      <c r="G7251" t="s">
        <v>56</v>
      </c>
      <c r="H7251" t="str">
        <f t="shared" si="453"/>
        <v>West</v>
      </c>
      <c r="I7251" t="s">
        <v>753</v>
      </c>
      <c r="J7251" t="str">
        <f t="shared" si="454"/>
        <v>Oregon</v>
      </c>
      <c r="K7251" t="s">
        <v>2478</v>
      </c>
      <c r="L7251" t="str">
        <f t="shared" si="455"/>
        <v>Klamath Falls</v>
      </c>
      <c r="M7251" t="s">
        <v>22</v>
      </c>
      <c r="N7251" t="str">
        <f>IF(M7251="", "", IFERROR(VLOOKUP(M7251, Data!$A$1:$B$5, 2, 0), "Unkown fuel"))</f>
        <v>very harmful</v>
      </c>
      <c r="O7251" t="s">
        <v>23</v>
      </c>
      <c r="P7251" t="s">
        <v>24</v>
      </c>
      <c r="Q7251" t="s">
        <v>25</v>
      </c>
      <c r="R7251" t="s">
        <v>1090</v>
      </c>
      <c r="S7251">
        <v>1396</v>
      </c>
      <c r="T7251" t="s">
        <v>471</v>
      </c>
      <c r="U7251" t="s">
        <v>472</v>
      </c>
      <c r="V7251">
        <v>5</v>
      </c>
      <c r="W7251" t="s">
        <v>1179</v>
      </c>
    </row>
    <row r="7252" spans="1:23" x14ac:dyDescent="0.3">
      <c r="A7252">
        <v>7459</v>
      </c>
      <c r="B7252" t="s">
        <v>145</v>
      </c>
      <c r="C7252">
        <v>2017</v>
      </c>
      <c r="D7252">
        <f t="shared" ca="1" si="452"/>
        <v>6</v>
      </c>
      <c r="E7252" s="5">
        <v>240000</v>
      </c>
      <c r="F7252">
        <v>35000</v>
      </c>
      <c r="G7252" t="s">
        <v>56</v>
      </c>
      <c r="H7252" t="str">
        <f t="shared" si="453"/>
        <v>West</v>
      </c>
      <c r="I7252" t="s">
        <v>753</v>
      </c>
      <c r="J7252" t="str">
        <f t="shared" si="454"/>
        <v>Oregon</v>
      </c>
      <c r="K7252" t="s">
        <v>2478</v>
      </c>
      <c r="L7252" t="str">
        <f t="shared" si="455"/>
        <v>Klamath Falls</v>
      </c>
      <c r="M7252" t="s">
        <v>41</v>
      </c>
      <c r="N7252" t="str">
        <f>IF(M7252="", "", IFERROR(VLOOKUP(M7252, Data!$A$1:$B$5, 2, 0), "Unkown fuel"))</f>
        <v>harmful</v>
      </c>
      <c r="O7252" t="s">
        <v>23</v>
      </c>
      <c r="P7252" t="s">
        <v>24</v>
      </c>
      <c r="Q7252" t="s">
        <v>25</v>
      </c>
      <c r="R7252" t="s">
        <v>553</v>
      </c>
      <c r="S7252">
        <v>999</v>
      </c>
      <c r="T7252" t="s">
        <v>86</v>
      </c>
      <c r="U7252" t="s">
        <v>306</v>
      </c>
      <c r="V7252">
        <v>5</v>
      </c>
      <c r="W7252" t="s">
        <v>1179</v>
      </c>
    </row>
    <row r="7253" spans="1:23" x14ac:dyDescent="0.3">
      <c r="A7253">
        <v>7460</v>
      </c>
      <c r="B7253" t="s">
        <v>65</v>
      </c>
      <c r="C7253">
        <v>2016</v>
      </c>
      <c r="D7253">
        <f t="shared" ca="1" si="452"/>
        <v>7</v>
      </c>
      <c r="E7253" s="5">
        <v>540000</v>
      </c>
      <c r="F7253">
        <v>15500</v>
      </c>
      <c r="G7253" t="s">
        <v>19</v>
      </c>
      <c r="H7253" t="str">
        <f t="shared" si="453"/>
        <v>East</v>
      </c>
      <c r="I7253" t="s">
        <v>206</v>
      </c>
      <c r="J7253" t="str">
        <f t="shared" si="454"/>
        <v>Pennsylvania</v>
      </c>
      <c r="K7253" t="s">
        <v>1115</v>
      </c>
      <c r="L7253" t="str">
        <f t="shared" si="455"/>
        <v>Lancaster</v>
      </c>
      <c r="M7253" t="s">
        <v>41</v>
      </c>
      <c r="N7253" t="str">
        <f>IF(M7253="", "", IFERROR(VLOOKUP(M7253, Data!$A$1:$B$5, 2, 0), "Unkown fuel"))</f>
        <v>harmful</v>
      </c>
      <c r="O7253" t="s">
        <v>23</v>
      </c>
      <c r="P7253" t="s">
        <v>24</v>
      </c>
      <c r="Q7253" t="s">
        <v>25</v>
      </c>
      <c r="R7253" t="s">
        <v>335</v>
      </c>
      <c r="S7253">
        <v>1496</v>
      </c>
      <c r="T7253" t="s">
        <v>100</v>
      </c>
      <c r="U7253" t="s">
        <v>528</v>
      </c>
      <c r="V7253">
        <v>5</v>
      </c>
      <c r="W7253" t="s">
        <v>1179</v>
      </c>
    </row>
    <row r="7254" spans="1:23" x14ac:dyDescent="0.3">
      <c r="A7254">
        <v>7461</v>
      </c>
      <c r="B7254" t="s">
        <v>109</v>
      </c>
      <c r="C7254">
        <v>2013</v>
      </c>
      <c r="D7254">
        <f t="shared" ca="1" si="452"/>
        <v>10</v>
      </c>
      <c r="E7254" s="5">
        <v>250000</v>
      </c>
      <c r="F7254">
        <v>120000</v>
      </c>
      <c r="G7254" t="s">
        <v>56</v>
      </c>
      <c r="H7254" t="str">
        <f t="shared" si="453"/>
        <v>West</v>
      </c>
      <c r="I7254" t="s">
        <v>753</v>
      </c>
      <c r="J7254" t="str">
        <f t="shared" si="454"/>
        <v>Oregon</v>
      </c>
      <c r="K7254" t="s">
        <v>2478</v>
      </c>
      <c r="L7254" t="str">
        <f t="shared" si="455"/>
        <v>Klamath Falls</v>
      </c>
      <c r="M7254" t="s">
        <v>22</v>
      </c>
      <c r="N7254" t="str">
        <f>IF(M7254="", "", IFERROR(VLOOKUP(M7254, Data!$A$1:$B$5, 2, 0), "Unkown fuel"))</f>
        <v>very harmful</v>
      </c>
      <c r="O7254" t="s">
        <v>23</v>
      </c>
      <c r="P7254" t="s">
        <v>24</v>
      </c>
      <c r="Q7254" t="s">
        <v>25</v>
      </c>
      <c r="R7254" t="s">
        <v>285</v>
      </c>
      <c r="S7254">
        <v>1396</v>
      </c>
      <c r="T7254" t="s">
        <v>471</v>
      </c>
      <c r="U7254" t="s">
        <v>287</v>
      </c>
      <c r="V7254">
        <v>5</v>
      </c>
      <c r="W7254" t="s">
        <v>1179</v>
      </c>
    </row>
    <row r="7255" spans="1:23" x14ac:dyDescent="0.3">
      <c r="A7255">
        <v>7462</v>
      </c>
      <c r="B7255" t="s">
        <v>109</v>
      </c>
      <c r="C7255">
        <v>2012</v>
      </c>
      <c r="D7255">
        <f t="shared" ca="1" si="452"/>
        <v>11</v>
      </c>
      <c r="E7255" s="5">
        <v>260000</v>
      </c>
      <c r="F7255">
        <v>60000</v>
      </c>
      <c r="G7255" t="s">
        <v>19</v>
      </c>
      <c r="H7255" t="str">
        <f t="shared" si="453"/>
        <v>East</v>
      </c>
      <c r="I7255" t="s">
        <v>206</v>
      </c>
      <c r="J7255" t="str">
        <f t="shared" si="454"/>
        <v>Pennsylvania</v>
      </c>
      <c r="K7255" t="s">
        <v>1115</v>
      </c>
      <c r="L7255" t="str">
        <f t="shared" si="455"/>
        <v>Lancaster</v>
      </c>
      <c r="M7255" t="s">
        <v>22</v>
      </c>
      <c r="N7255" t="str">
        <f>IF(M7255="", "", IFERROR(VLOOKUP(M7255, Data!$A$1:$B$5, 2, 0), "Unkown fuel"))</f>
        <v>very harmful</v>
      </c>
      <c r="O7255" t="s">
        <v>23</v>
      </c>
      <c r="P7255" t="s">
        <v>24</v>
      </c>
      <c r="Q7255" t="s">
        <v>25</v>
      </c>
      <c r="R7255" t="s">
        <v>653</v>
      </c>
      <c r="S7255">
        <v>1396</v>
      </c>
      <c r="T7255" t="s">
        <v>471</v>
      </c>
      <c r="U7255" t="s">
        <v>472</v>
      </c>
      <c r="V7255">
        <v>5</v>
      </c>
      <c r="W7255" t="s">
        <v>1179</v>
      </c>
    </row>
    <row r="7256" spans="1:23" x14ac:dyDescent="0.3">
      <c r="A7256">
        <v>7463</v>
      </c>
      <c r="B7256" t="s">
        <v>88</v>
      </c>
      <c r="C7256">
        <v>2011</v>
      </c>
      <c r="D7256">
        <f t="shared" ca="1" si="452"/>
        <v>12</v>
      </c>
      <c r="E7256" s="5">
        <v>550000</v>
      </c>
      <c r="F7256">
        <v>80000</v>
      </c>
      <c r="G7256" t="s">
        <v>19</v>
      </c>
      <c r="H7256" t="str">
        <f t="shared" si="453"/>
        <v>East</v>
      </c>
      <c r="I7256" t="s">
        <v>767</v>
      </c>
      <c r="J7256" t="str">
        <f t="shared" si="454"/>
        <v>Maryland</v>
      </c>
      <c r="K7256" t="s">
        <v>2479</v>
      </c>
      <c r="L7256" t="str">
        <f t="shared" si="455"/>
        <v>Glen Burnie</v>
      </c>
      <c r="M7256" t="s">
        <v>22</v>
      </c>
      <c r="N7256" t="str">
        <f>IF(M7256="", "", IFERROR(VLOOKUP(M7256, Data!$A$1:$B$5, 2, 0), "Unkown fuel"))</f>
        <v>very harmful</v>
      </c>
      <c r="O7256" t="s">
        <v>23</v>
      </c>
      <c r="P7256" t="s">
        <v>24</v>
      </c>
      <c r="Q7256" t="s">
        <v>33</v>
      </c>
      <c r="R7256" t="s">
        <v>481</v>
      </c>
      <c r="S7256">
        <v>2179</v>
      </c>
      <c r="T7256" t="s">
        <v>271</v>
      </c>
      <c r="U7256" t="s">
        <v>272</v>
      </c>
      <c r="V7256">
        <v>9</v>
      </c>
      <c r="W7256" t="s">
        <v>1179</v>
      </c>
    </row>
    <row r="7257" spans="1:23" x14ac:dyDescent="0.3">
      <c r="A7257">
        <v>7464</v>
      </c>
      <c r="B7257" t="s">
        <v>69</v>
      </c>
      <c r="C7257">
        <v>2014</v>
      </c>
      <c r="D7257">
        <f t="shared" ca="1" si="452"/>
        <v>9</v>
      </c>
      <c r="E7257" s="5">
        <v>550000</v>
      </c>
      <c r="F7257">
        <v>43011</v>
      </c>
      <c r="G7257" t="s">
        <v>19</v>
      </c>
      <c r="H7257" t="str">
        <f t="shared" si="453"/>
        <v>East</v>
      </c>
      <c r="I7257" t="s">
        <v>767</v>
      </c>
      <c r="J7257" t="str">
        <f t="shared" si="454"/>
        <v>Maryland</v>
      </c>
      <c r="K7257" t="s">
        <v>2479</v>
      </c>
      <c r="L7257" t="str">
        <f t="shared" si="455"/>
        <v>Glen Burnie</v>
      </c>
      <c r="M7257" t="s">
        <v>41</v>
      </c>
      <c r="N7257" t="str">
        <f>IF(M7257="", "", IFERROR(VLOOKUP(M7257, Data!$A$1:$B$5, 2, 0), "Unkown fuel"))</f>
        <v>harmful</v>
      </c>
      <c r="O7257" t="s">
        <v>158</v>
      </c>
      <c r="P7257" t="s">
        <v>24</v>
      </c>
      <c r="Q7257" t="s">
        <v>25</v>
      </c>
      <c r="R7257" t="s">
        <v>871</v>
      </c>
      <c r="S7257">
        <v>999</v>
      </c>
      <c r="T7257" t="s">
        <v>872</v>
      </c>
      <c r="U7257" t="s">
        <v>873</v>
      </c>
      <c r="V7257">
        <v>5</v>
      </c>
      <c r="W7257" t="s">
        <v>1179</v>
      </c>
    </row>
    <row r="7258" spans="1:23" x14ac:dyDescent="0.3">
      <c r="A7258">
        <v>7465</v>
      </c>
      <c r="B7258" t="s">
        <v>75</v>
      </c>
      <c r="C7258">
        <v>2015</v>
      </c>
      <c r="D7258">
        <f t="shared" ca="1" si="452"/>
        <v>8</v>
      </c>
      <c r="E7258" s="5">
        <v>600000</v>
      </c>
      <c r="F7258">
        <v>136000</v>
      </c>
      <c r="G7258" t="s">
        <v>19</v>
      </c>
      <c r="H7258" t="str">
        <f t="shared" si="453"/>
        <v>East</v>
      </c>
      <c r="I7258" t="s">
        <v>767</v>
      </c>
      <c r="J7258" t="str">
        <f t="shared" si="454"/>
        <v>Maryland</v>
      </c>
      <c r="K7258" t="s">
        <v>1214</v>
      </c>
      <c r="L7258" t="str">
        <f t="shared" si="455"/>
        <v>Hagerstown</v>
      </c>
      <c r="M7258" t="s">
        <v>22</v>
      </c>
      <c r="N7258" t="str">
        <f>IF(M7258="", "", IFERROR(VLOOKUP(M7258, Data!$A$1:$B$5, 2, 0), "Unkown fuel"))</f>
        <v>very harmful</v>
      </c>
      <c r="O7258" t="s">
        <v>23</v>
      </c>
      <c r="P7258" t="s">
        <v>24</v>
      </c>
      <c r="Q7258" t="s">
        <v>25</v>
      </c>
      <c r="R7258" t="s">
        <v>76</v>
      </c>
      <c r="S7258">
        <v>1461</v>
      </c>
      <c r="T7258" t="s">
        <v>77</v>
      </c>
      <c r="U7258" t="s">
        <v>78</v>
      </c>
      <c r="V7258">
        <v>5</v>
      </c>
      <c r="W7258" t="s">
        <v>1179</v>
      </c>
    </row>
    <row r="7259" spans="1:23" x14ac:dyDescent="0.3">
      <c r="A7259">
        <v>7466</v>
      </c>
      <c r="B7259" t="s">
        <v>69</v>
      </c>
      <c r="C7259">
        <v>2017</v>
      </c>
      <c r="D7259">
        <f t="shared" ca="1" si="452"/>
        <v>6</v>
      </c>
      <c r="E7259" s="5">
        <v>550000</v>
      </c>
      <c r="F7259">
        <v>15000</v>
      </c>
      <c r="G7259" t="s">
        <v>56</v>
      </c>
      <c r="H7259" t="str">
        <f t="shared" si="453"/>
        <v>West</v>
      </c>
      <c r="I7259" t="s">
        <v>753</v>
      </c>
      <c r="J7259" t="str">
        <f t="shared" si="454"/>
        <v>Oregon</v>
      </c>
      <c r="K7259" t="s">
        <v>2072</v>
      </c>
      <c r="L7259" t="str">
        <f t="shared" si="455"/>
        <v>Tualatin</v>
      </c>
      <c r="M7259" t="s">
        <v>22</v>
      </c>
      <c r="N7259" t="str">
        <f>IF(M7259="", "", IFERROR(VLOOKUP(M7259, Data!$A$1:$B$5, 2, 0), "Unkown fuel"))</f>
        <v>very harmful</v>
      </c>
      <c r="O7259" t="s">
        <v>23</v>
      </c>
      <c r="P7259" t="s">
        <v>24</v>
      </c>
      <c r="Q7259" t="s">
        <v>25</v>
      </c>
      <c r="R7259" t="s">
        <v>737</v>
      </c>
      <c r="S7259">
        <v>1498</v>
      </c>
      <c r="T7259" t="s">
        <v>738</v>
      </c>
      <c r="U7259" t="s">
        <v>719</v>
      </c>
      <c r="V7259">
        <v>5</v>
      </c>
      <c r="W7259" t="s">
        <v>1179</v>
      </c>
    </row>
    <row r="7260" spans="1:23" x14ac:dyDescent="0.3">
      <c r="A7260">
        <v>7467</v>
      </c>
      <c r="B7260" t="s">
        <v>88</v>
      </c>
      <c r="C7260">
        <v>2011</v>
      </c>
      <c r="D7260">
        <f t="shared" ca="1" si="452"/>
        <v>12</v>
      </c>
      <c r="E7260" s="5">
        <v>370000</v>
      </c>
      <c r="F7260">
        <v>110000</v>
      </c>
      <c r="G7260" t="s">
        <v>56</v>
      </c>
      <c r="H7260" t="str">
        <f t="shared" si="453"/>
        <v>West</v>
      </c>
      <c r="I7260" t="s">
        <v>753</v>
      </c>
      <c r="J7260" t="str">
        <f t="shared" si="454"/>
        <v>Oregon</v>
      </c>
      <c r="K7260" t="s">
        <v>2480</v>
      </c>
      <c r="L7260" t="str">
        <f t="shared" si="455"/>
        <v>Tigard</v>
      </c>
      <c r="M7260" t="s">
        <v>22</v>
      </c>
      <c r="N7260" t="str">
        <f>IF(M7260="", "", IFERROR(VLOOKUP(M7260, Data!$A$1:$B$5, 2, 0), "Unkown fuel"))</f>
        <v>very harmful</v>
      </c>
      <c r="O7260" t="s">
        <v>23</v>
      </c>
      <c r="P7260" t="s">
        <v>24</v>
      </c>
      <c r="Q7260" t="s">
        <v>33</v>
      </c>
      <c r="R7260" t="s">
        <v>363</v>
      </c>
      <c r="S7260">
        <v>2523</v>
      </c>
      <c r="T7260" t="s">
        <v>486</v>
      </c>
      <c r="U7260" t="s">
        <v>487</v>
      </c>
      <c r="V7260">
        <v>7</v>
      </c>
      <c r="W7260" t="s">
        <v>1179</v>
      </c>
    </row>
    <row r="7261" spans="1:23" x14ac:dyDescent="0.3">
      <c r="A7261">
        <v>7468</v>
      </c>
      <c r="B7261" t="s">
        <v>46</v>
      </c>
      <c r="C7261">
        <v>2008</v>
      </c>
      <c r="D7261">
        <f t="shared" ca="1" si="452"/>
        <v>15</v>
      </c>
      <c r="E7261" s="5">
        <v>250000</v>
      </c>
      <c r="F7261">
        <v>100000</v>
      </c>
      <c r="G7261" t="s">
        <v>56</v>
      </c>
      <c r="H7261" t="str">
        <f t="shared" si="453"/>
        <v>West</v>
      </c>
      <c r="I7261" t="s">
        <v>753</v>
      </c>
      <c r="J7261" t="str">
        <f t="shared" si="454"/>
        <v>Oregon</v>
      </c>
      <c r="K7261" t="s">
        <v>2480</v>
      </c>
      <c r="L7261" t="str">
        <f t="shared" si="455"/>
        <v>Tigard</v>
      </c>
      <c r="M7261" t="s">
        <v>41</v>
      </c>
      <c r="N7261" t="str">
        <f>IF(M7261="", "", IFERROR(VLOOKUP(M7261, Data!$A$1:$B$5, 2, 0), "Unkown fuel"))</f>
        <v>harmful</v>
      </c>
      <c r="O7261" t="s">
        <v>23</v>
      </c>
      <c r="P7261" t="s">
        <v>24</v>
      </c>
      <c r="Q7261" t="s">
        <v>33</v>
      </c>
      <c r="R7261" t="s">
        <v>246</v>
      </c>
      <c r="S7261">
        <v>1086</v>
      </c>
      <c r="T7261" t="s">
        <v>247</v>
      </c>
      <c r="U7261" t="s">
        <v>248</v>
      </c>
      <c r="V7261">
        <v>5</v>
      </c>
      <c r="W7261" t="s">
        <v>1179</v>
      </c>
    </row>
    <row r="7262" spans="1:23" x14ac:dyDescent="0.3">
      <c r="A7262">
        <v>7469</v>
      </c>
      <c r="B7262" t="s">
        <v>18</v>
      </c>
      <c r="C7262">
        <v>2005</v>
      </c>
      <c r="D7262">
        <f t="shared" ca="1" si="452"/>
        <v>18</v>
      </c>
      <c r="E7262" s="5">
        <v>125000</v>
      </c>
      <c r="F7262">
        <v>70000</v>
      </c>
      <c r="G7262" t="s">
        <v>56</v>
      </c>
      <c r="H7262" t="str">
        <f t="shared" si="453"/>
        <v>West</v>
      </c>
      <c r="I7262" t="s">
        <v>753</v>
      </c>
      <c r="J7262" t="str">
        <f t="shared" si="454"/>
        <v>Oregon</v>
      </c>
      <c r="K7262" t="s">
        <v>2480</v>
      </c>
      <c r="L7262" t="str">
        <f t="shared" si="455"/>
        <v>Tigard</v>
      </c>
      <c r="M7262" t="s">
        <v>41</v>
      </c>
      <c r="N7262" t="str">
        <f>IF(M7262="", "", IFERROR(VLOOKUP(M7262, Data!$A$1:$B$5, 2, 0), "Unkown fuel"))</f>
        <v>harmful</v>
      </c>
      <c r="O7262" t="s">
        <v>23</v>
      </c>
      <c r="P7262" t="s">
        <v>24</v>
      </c>
      <c r="Q7262" t="s">
        <v>304</v>
      </c>
      <c r="R7262" t="s">
        <v>96</v>
      </c>
      <c r="S7262">
        <v>796</v>
      </c>
      <c r="T7262" t="s">
        <v>97</v>
      </c>
      <c r="U7262" t="s">
        <v>98</v>
      </c>
      <c r="V7262">
        <v>5</v>
      </c>
      <c r="W7262" t="s">
        <v>1179</v>
      </c>
    </row>
    <row r="7263" spans="1:23" x14ac:dyDescent="0.3">
      <c r="A7263">
        <v>7470</v>
      </c>
      <c r="B7263" t="s">
        <v>109</v>
      </c>
      <c r="C7263">
        <v>2010</v>
      </c>
      <c r="D7263">
        <f t="shared" ca="1" si="452"/>
        <v>13</v>
      </c>
      <c r="E7263" s="5">
        <v>200000</v>
      </c>
      <c r="F7263">
        <v>110000</v>
      </c>
      <c r="G7263" t="s">
        <v>56</v>
      </c>
      <c r="H7263" t="str">
        <f t="shared" si="453"/>
        <v>West</v>
      </c>
      <c r="I7263" t="s">
        <v>753</v>
      </c>
      <c r="J7263" t="str">
        <f t="shared" si="454"/>
        <v>Oregon</v>
      </c>
      <c r="K7263" t="s">
        <v>2480</v>
      </c>
      <c r="L7263" t="str">
        <f t="shared" si="455"/>
        <v>Tigard</v>
      </c>
      <c r="M7263" t="s">
        <v>22</v>
      </c>
      <c r="N7263" t="str">
        <f>IF(M7263="", "", IFERROR(VLOOKUP(M7263, Data!$A$1:$B$5, 2, 0), "Unkown fuel"))</f>
        <v>very harmful</v>
      </c>
      <c r="O7263" t="s">
        <v>23</v>
      </c>
      <c r="P7263" t="s">
        <v>24</v>
      </c>
      <c r="Q7263" t="s">
        <v>25</v>
      </c>
      <c r="R7263" t="s">
        <v>142</v>
      </c>
      <c r="S7263">
        <v>1405</v>
      </c>
      <c r="T7263" t="s">
        <v>561</v>
      </c>
      <c r="U7263" t="s">
        <v>562</v>
      </c>
      <c r="V7263">
        <v>5</v>
      </c>
      <c r="W7263" t="s">
        <v>1179</v>
      </c>
    </row>
    <row r="7264" spans="1:23" x14ac:dyDescent="0.3">
      <c r="A7264">
        <v>7471</v>
      </c>
      <c r="B7264" t="s">
        <v>37</v>
      </c>
      <c r="C7264">
        <v>2017</v>
      </c>
      <c r="D7264">
        <f t="shared" ca="1" si="452"/>
        <v>6</v>
      </c>
      <c r="E7264" s="5">
        <v>675000</v>
      </c>
      <c r="F7264">
        <v>127991</v>
      </c>
      <c r="G7264" t="s">
        <v>56</v>
      </c>
      <c r="H7264" t="str">
        <f t="shared" si="453"/>
        <v>West</v>
      </c>
      <c r="I7264" t="s">
        <v>753</v>
      </c>
      <c r="J7264" t="str">
        <f t="shared" si="454"/>
        <v>Oregon</v>
      </c>
      <c r="K7264" t="s">
        <v>2072</v>
      </c>
      <c r="L7264" t="str">
        <f t="shared" si="455"/>
        <v>Tualatin</v>
      </c>
      <c r="M7264" t="s">
        <v>22</v>
      </c>
      <c r="N7264" t="str">
        <f>IF(M7264="", "", IFERROR(VLOOKUP(M7264, Data!$A$1:$B$5, 2, 0), "Unkown fuel"))</f>
        <v>very harmful</v>
      </c>
      <c r="O7264" t="s">
        <v>158</v>
      </c>
      <c r="P7264" t="s">
        <v>24</v>
      </c>
      <c r="Q7264" t="s">
        <v>25</v>
      </c>
      <c r="R7264" t="s">
        <v>104</v>
      </c>
      <c r="S7264">
        <v>1498</v>
      </c>
      <c r="T7264" t="s">
        <v>105</v>
      </c>
      <c r="U7264" t="s">
        <v>95</v>
      </c>
      <c r="V7264">
        <v>5</v>
      </c>
      <c r="W7264" t="s">
        <v>1179</v>
      </c>
    </row>
    <row r="7265" spans="1:23" x14ac:dyDescent="0.3">
      <c r="A7265">
        <v>7472</v>
      </c>
      <c r="B7265" t="s">
        <v>178</v>
      </c>
      <c r="C7265">
        <v>1999</v>
      </c>
      <c r="D7265">
        <f t="shared" ca="1" si="452"/>
        <v>24</v>
      </c>
      <c r="E7265" s="5">
        <v>150000</v>
      </c>
      <c r="F7265">
        <v>198000</v>
      </c>
      <c r="G7265" t="s">
        <v>56</v>
      </c>
      <c r="H7265" t="str">
        <f t="shared" si="453"/>
        <v>West</v>
      </c>
      <c r="I7265" t="s">
        <v>753</v>
      </c>
      <c r="J7265" t="str">
        <f t="shared" si="454"/>
        <v>Oregon</v>
      </c>
      <c r="K7265" t="s">
        <v>2480</v>
      </c>
      <c r="L7265" t="str">
        <f t="shared" si="455"/>
        <v>Tigard</v>
      </c>
      <c r="M7265" t="s">
        <v>22</v>
      </c>
      <c r="N7265" t="str">
        <f>IF(M7265="", "", IFERROR(VLOOKUP(M7265, Data!$A$1:$B$5, 2, 0), "Unkown fuel"))</f>
        <v>very harmful</v>
      </c>
      <c r="O7265" t="s">
        <v>23</v>
      </c>
      <c r="P7265" t="s">
        <v>24</v>
      </c>
      <c r="Q7265" t="s">
        <v>33</v>
      </c>
      <c r="R7265" t="s">
        <v>174</v>
      </c>
      <c r="S7265">
        <v>1998</v>
      </c>
      <c r="T7265" t="s">
        <v>388</v>
      </c>
      <c r="U7265" t="s">
        <v>1460</v>
      </c>
      <c r="V7265">
        <v>5</v>
      </c>
      <c r="W7265" t="s">
        <v>1179</v>
      </c>
    </row>
    <row r="7266" spans="1:23" x14ac:dyDescent="0.3">
      <c r="A7266">
        <v>7473</v>
      </c>
      <c r="B7266" t="s">
        <v>109</v>
      </c>
      <c r="C7266">
        <v>2010</v>
      </c>
      <c r="D7266">
        <f t="shared" ca="1" si="452"/>
        <v>13</v>
      </c>
      <c r="E7266" s="5">
        <v>290000</v>
      </c>
      <c r="F7266">
        <v>65000</v>
      </c>
      <c r="G7266" t="s">
        <v>56</v>
      </c>
      <c r="H7266" t="str">
        <f t="shared" si="453"/>
        <v>West</v>
      </c>
      <c r="I7266" t="s">
        <v>753</v>
      </c>
      <c r="J7266" t="str">
        <f t="shared" si="454"/>
        <v>Oregon</v>
      </c>
      <c r="K7266" t="s">
        <v>2480</v>
      </c>
      <c r="L7266" t="str">
        <f t="shared" si="455"/>
        <v>Tigard</v>
      </c>
      <c r="M7266" t="s">
        <v>41</v>
      </c>
      <c r="N7266" t="str">
        <f>IF(M7266="", "", IFERROR(VLOOKUP(M7266, Data!$A$1:$B$5, 2, 0), "Unkown fuel"))</f>
        <v>harmful</v>
      </c>
      <c r="O7266" t="s">
        <v>23</v>
      </c>
      <c r="P7266" t="s">
        <v>24</v>
      </c>
      <c r="Q7266" t="s">
        <v>25</v>
      </c>
      <c r="R7266" t="s">
        <v>517</v>
      </c>
      <c r="S7266">
        <v>1193</v>
      </c>
      <c r="T7266" t="s">
        <v>103</v>
      </c>
      <c r="U7266" t="s">
        <v>519</v>
      </c>
      <c r="V7266">
        <v>5</v>
      </c>
      <c r="W7266" t="s">
        <v>1179</v>
      </c>
    </row>
    <row r="7267" spans="1:23" x14ac:dyDescent="0.3">
      <c r="A7267">
        <v>7475</v>
      </c>
      <c r="B7267" t="s">
        <v>18</v>
      </c>
      <c r="C7267">
        <v>2018</v>
      </c>
      <c r="D7267">
        <f t="shared" ca="1" si="452"/>
        <v>5</v>
      </c>
      <c r="E7267" s="5">
        <v>889000</v>
      </c>
      <c r="F7267">
        <v>20000</v>
      </c>
      <c r="G7267" t="s">
        <v>38</v>
      </c>
      <c r="H7267" t="str">
        <f t="shared" si="453"/>
        <v>Central</v>
      </c>
      <c r="I7267" t="s">
        <v>812</v>
      </c>
      <c r="J7267" t="str">
        <f t="shared" si="454"/>
        <v>Wisconsin</v>
      </c>
      <c r="K7267" t="s">
        <v>1499</v>
      </c>
      <c r="L7267" t="str">
        <f t="shared" si="455"/>
        <v>Neenah</v>
      </c>
      <c r="M7267" t="s">
        <v>22</v>
      </c>
      <c r="N7267" t="str">
        <f>IF(M7267="", "", IFERROR(VLOOKUP(M7267, Data!$A$1:$B$5, 2, 0), "Unkown fuel"))</f>
        <v>very harmful</v>
      </c>
      <c r="O7267" t="s">
        <v>23</v>
      </c>
      <c r="P7267" t="s">
        <v>24</v>
      </c>
      <c r="Q7267" t="s">
        <v>25</v>
      </c>
      <c r="R7267" t="s">
        <v>415</v>
      </c>
      <c r="S7267">
        <v>1248</v>
      </c>
      <c r="T7267" t="s">
        <v>94</v>
      </c>
      <c r="U7267" t="s">
        <v>95</v>
      </c>
      <c r="V7267">
        <v>5</v>
      </c>
      <c r="W7267" t="s">
        <v>1179</v>
      </c>
    </row>
    <row r="7268" spans="1:23" x14ac:dyDescent="0.3">
      <c r="A7268">
        <v>7476</v>
      </c>
      <c r="B7268" t="s">
        <v>221</v>
      </c>
      <c r="C7268">
        <v>2016</v>
      </c>
      <c r="D7268">
        <f t="shared" ca="1" si="452"/>
        <v>7</v>
      </c>
      <c r="E7268" s="5">
        <v>400000</v>
      </c>
      <c r="F7268">
        <v>60000</v>
      </c>
      <c r="G7268" t="s">
        <v>38</v>
      </c>
      <c r="H7268" t="str">
        <f t="shared" si="453"/>
        <v>Central</v>
      </c>
      <c r="I7268" t="s">
        <v>812</v>
      </c>
      <c r="J7268" t="str">
        <f t="shared" si="454"/>
        <v>Wisconsin</v>
      </c>
      <c r="K7268" t="s">
        <v>2481</v>
      </c>
      <c r="L7268" t="str">
        <f t="shared" si="455"/>
        <v>Milwaukee</v>
      </c>
      <c r="M7268" t="s">
        <v>41</v>
      </c>
      <c r="N7268" t="str">
        <f>IF(M7268="", "", IFERROR(VLOOKUP(M7268, Data!$A$1:$B$5, 2, 0), "Unkown fuel"))</f>
        <v>harmful</v>
      </c>
      <c r="O7268" t="s">
        <v>23</v>
      </c>
      <c r="P7268" t="s">
        <v>24</v>
      </c>
      <c r="Q7268" t="s">
        <v>25</v>
      </c>
      <c r="R7268" t="s">
        <v>142</v>
      </c>
      <c r="S7268">
        <v>1198</v>
      </c>
      <c r="T7268" t="s">
        <v>515</v>
      </c>
      <c r="U7268" t="s">
        <v>255</v>
      </c>
      <c r="V7268">
        <v>5</v>
      </c>
      <c r="W7268" t="s">
        <v>1179</v>
      </c>
    </row>
    <row r="7269" spans="1:23" x14ac:dyDescent="0.3">
      <c r="A7269">
        <v>7477</v>
      </c>
      <c r="B7269" t="s">
        <v>75</v>
      </c>
      <c r="C7269">
        <v>2018</v>
      </c>
      <c r="D7269">
        <f t="shared" ca="1" si="452"/>
        <v>5</v>
      </c>
      <c r="E7269" s="5">
        <v>390000</v>
      </c>
      <c r="F7269">
        <v>13120</v>
      </c>
      <c r="G7269" t="s">
        <v>38</v>
      </c>
      <c r="H7269" t="str">
        <f t="shared" si="453"/>
        <v>Central</v>
      </c>
      <c r="I7269" t="s">
        <v>812</v>
      </c>
      <c r="J7269" t="str">
        <f t="shared" si="454"/>
        <v>Wisconsin</v>
      </c>
      <c r="K7269" t="s">
        <v>2481</v>
      </c>
      <c r="L7269" t="str">
        <f t="shared" si="455"/>
        <v>Milwaukee</v>
      </c>
      <c r="M7269" t="s">
        <v>41</v>
      </c>
      <c r="N7269" t="str">
        <f>IF(M7269="", "", IFERROR(VLOOKUP(M7269, Data!$A$1:$B$5, 2, 0), "Unkown fuel"))</f>
        <v>harmful</v>
      </c>
      <c r="O7269" t="s">
        <v>23</v>
      </c>
      <c r="P7269" t="s">
        <v>24</v>
      </c>
      <c r="Q7269" t="s">
        <v>25</v>
      </c>
      <c r="R7269" t="s">
        <v>427</v>
      </c>
      <c r="S7269">
        <v>799</v>
      </c>
      <c r="T7269" t="s">
        <v>428</v>
      </c>
      <c r="U7269" t="s">
        <v>429</v>
      </c>
      <c r="V7269">
        <v>5</v>
      </c>
      <c r="W7269" t="s">
        <v>1179</v>
      </c>
    </row>
    <row r="7270" spans="1:23" x14ac:dyDescent="0.3">
      <c r="A7270">
        <v>7478</v>
      </c>
      <c r="B7270" t="s">
        <v>153</v>
      </c>
      <c r="C7270">
        <v>2017</v>
      </c>
      <c r="D7270">
        <f t="shared" ca="1" si="452"/>
        <v>6</v>
      </c>
      <c r="E7270" s="5">
        <v>1550000</v>
      </c>
      <c r="F7270">
        <v>87500</v>
      </c>
      <c r="G7270" t="s">
        <v>38</v>
      </c>
      <c r="H7270" t="str">
        <f t="shared" si="453"/>
        <v>Central</v>
      </c>
      <c r="I7270" t="s">
        <v>812</v>
      </c>
      <c r="J7270" t="str">
        <f t="shared" si="454"/>
        <v>Wisconsin</v>
      </c>
      <c r="K7270" t="s">
        <v>1499</v>
      </c>
      <c r="L7270" t="str">
        <f t="shared" si="455"/>
        <v>Neenah</v>
      </c>
      <c r="M7270" t="s">
        <v>22</v>
      </c>
      <c r="N7270" t="str">
        <f>IF(M7270="", "", IFERROR(VLOOKUP(M7270, Data!$A$1:$B$5, 2, 0), "Unkown fuel"))</f>
        <v>very harmful</v>
      </c>
      <c r="O7270" t="s">
        <v>23</v>
      </c>
      <c r="P7270" t="s">
        <v>24</v>
      </c>
      <c r="Q7270" t="s">
        <v>25</v>
      </c>
      <c r="R7270" t="s">
        <v>491</v>
      </c>
      <c r="S7270">
        <v>1956</v>
      </c>
      <c r="T7270" t="s">
        <v>204</v>
      </c>
      <c r="U7270" t="s">
        <v>601</v>
      </c>
      <c r="V7270">
        <v>5</v>
      </c>
      <c r="W7270" t="s">
        <v>1179</v>
      </c>
    </row>
    <row r="7271" spans="1:23" x14ac:dyDescent="0.3">
      <c r="A7271">
        <v>7479</v>
      </c>
      <c r="B7271" t="s">
        <v>46</v>
      </c>
      <c r="C7271">
        <v>2014</v>
      </c>
      <c r="D7271">
        <f t="shared" ca="1" si="452"/>
        <v>9</v>
      </c>
      <c r="E7271" s="5">
        <v>600000</v>
      </c>
      <c r="F7271">
        <v>125000</v>
      </c>
      <c r="G7271" t="s">
        <v>38</v>
      </c>
      <c r="H7271" t="str">
        <f t="shared" si="453"/>
        <v>Central</v>
      </c>
      <c r="I7271" t="s">
        <v>812</v>
      </c>
      <c r="J7271" t="str">
        <f t="shared" si="454"/>
        <v>Wisconsin</v>
      </c>
      <c r="K7271" t="s">
        <v>1499</v>
      </c>
      <c r="L7271" t="str">
        <f t="shared" si="455"/>
        <v>Neenah</v>
      </c>
      <c r="M7271" t="s">
        <v>22</v>
      </c>
      <c r="N7271" t="str">
        <f>IF(M7271="", "", IFERROR(VLOOKUP(M7271, Data!$A$1:$B$5, 2, 0), "Unkown fuel"))</f>
        <v>very harmful</v>
      </c>
      <c r="O7271" t="s">
        <v>23</v>
      </c>
      <c r="P7271" t="s">
        <v>24</v>
      </c>
      <c r="Q7271" t="s">
        <v>25</v>
      </c>
      <c r="R7271" t="s">
        <v>288</v>
      </c>
      <c r="S7271">
        <v>1582</v>
      </c>
      <c r="T7271" t="s">
        <v>289</v>
      </c>
      <c r="U7271" t="s">
        <v>290</v>
      </c>
      <c r="V7271">
        <v>5</v>
      </c>
      <c r="W7271" t="s">
        <v>1179</v>
      </c>
    </row>
    <row r="7272" spans="1:23" x14ac:dyDescent="0.3">
      <c r="A7272">
        <v>7480</v>
      </c>
      <c r="B7272" t="s">
        <v>46</v>
      </c>
      <c r="C7272">
        <v>2018</v>
      </c>
      <c r="D7272">
        <f t="shared" ca="1" si="452"/>
        <v>5</v>
      </c>
      <c r="E7272" s="5">
        <v>800000</v>
      </c>
      <c r="F7272">
        <v>25000</v>
      </c>
      <c r="G7272" t="s">
        <v>38</v>
      </c>
      <c r="H7272" t="str">
        <f t="shared" si="453"/>
        <v>Central</v>
      </c>
      <c r="I7272" t="s">
        <v>812</v>
      </c>
      <c r="J7272" t="str">
        <f t="shared" si="454"/>
        <v>Wisconsin</v>
      </c>
      <c r="K7272" t="s">
        <v>2481</v>
      </c>
      <c r="L7272" t="str">
        <f t="shared" si="455"/>
        <v>Milwaukee</v>
      </c>
      <c r="M7272" t="s">
        <v>41</v>
      </c>
      <c r="N7272" t="str">
        <f>IF(M7272="", "", IFERROR(VLOOKUP(M7272, Data!$A$1:$B$5, 2, 0), "Unkown fuel"))</f>
        <v>harmful</v>
      </c>
      <c r="O7272" t="s">
        <v>23</v>
      </c>
      <c r="P7272" t="s">
        <v>154</v>
      </c>
      <c r="Q7272" t="s">
        <v>25</v>
      </c>
      <c r="R7272" t="s">
        <v>417</v>
      </c>
      <c r="S7272">
        <v>1197</v>
      </c>
      <c r="T7272" t="s">
        <v>54</v>
      </c>
      <c r="U7272" t="s">
        <v>414</v>
      </c>
      <c r="V7272">
        <v>5</v>
      </c>
      <c r="W7272" t="s">
        <v>1179</v>
      </c>
    </row>
    <row r="7273" spans="1:23" x14ac:dyDescent="0.3">
      <c r="A7273">
        <v>7481</v>
      </c>
      <c r="B7273" t="s">
        <v>18</v>
      </c>
      <c r="C7273">
        <v>2013</v>
      </c>
      <c r="D7273">
        <f t="shared" ca="1" si="452"/>
        <v>10</v>
      </c>
      <c r="E7273" s="5">
        <v>600000</v>
      </c>
      <c r="F7273">
        <v>120000</v>
      </c>
      <c r="G7273" t="s">
        <v>38</v>
      </c>
      <c r="H7273" t="str">
        <f t="shared" si="453"/>
        <v>Central</v>
      </c>
      <c r="I7273" t="s">
        <v>812</v>
      </c>
      <c r="J7273" t="str">
        <f t="shared" si="454"/>
        <v>Wisconsin</v>
      </c>
      <c r="K7273" t="s">
        <v>2481</v>
      </c>
      <c r="L7273" t="str">
        <f t="shared" si="455"/>
        <v>Milwaukee</v>
      </c>
      <c r="M7273" t="s">
        <v>22</v>
      </c>
      <c r="N7273" t="str">
        <f>IF(M7273="", "", IFERROR(VLOOKUP(M7273, Data!$A$1:$B$5, 2, 0), "Unkown fuel"))</f>
        <v>very harmful</v>
      </c>
      <c r="O7273" t="s">
        <v>23</v>
      </c>
      <c r="P7273" t="s">
        <v>24</v>
      </c>
      <c r="Q7273" t="s">
        <v>42</v>
      </c>
      <c r="R7273" t="s">
        <v>307</v>
      </c>
      <c r="S7273">
        <v>1248</v>
      </c>
      <c r="T7273" t="s">
        <v>108</v>
      </c>
      <c r="U7273" t="s">
        <v>95</v>
      </c>
      <c r="V7273">
        <v>7</v>
      </c>
      <c r="W7273" t="s">
        <v>1179</v>
      </c>
    </row>
    <row r="7274" spans="1:23" x14ac:dyDescent="0.3">
      <c r="A7274">
        <v>7482</v>
      </c>
      <c r="B7274" t="s">
        <v>46</v>
      </c>
      <c r="C7274">
        <v>2015</v>
      </c>
      <c r="D7274">
        <f t="shared" ca="1" si="452"/>
        <v>8</v>
      </c>
      <c r="E7274" s="5">
        <v>795000</v>
      </c>
      <c r="F7274">
        <v>35000</v>
      </c>
      <c r="G7274" t="s">
        <v>56</v>
      </c>
      <c r="H7274" t="str">
        <f t="shared" si="453"/>
        <v>West</v>
      </c>
      <c r="I7274" t="s">
        <v>1035</v>
      </c>
      <c r="J7274" t="str">
        <f t="shared" si="454"/>
        <v>Colorado</v>
      </c>
      <c r="K7274" t="s">
        <v>2482</v>
      </c>
      <c r="L7274" t="str">
        <f t="shared" si="455"/>
        <v>Wheat Ridge</v>
      </c>
      <c r="M7274" t="s">
        <v>41</v>
      </c>
      <c r="N7274" t="str">
        <f>IF(M7274="", "", IFERROR(VLOOKUP(M7274, Data!$A$1:$B$5, 2, 0), "Unkown fuel"))</f>
        <v>harmful</v>
      </c>
      <c r="O7274" t="s">
        <v>23</v>
      </c>
      <c r="P7274" t="s">
        <v>24</v>
      </c>
      <c r="Q7274" t="s">
        <v>25</v>
      </c>
      <c r="R7274" t="s">
        <v>313</v>
      </c>
      <c r="S7274">
        <v>1591</v>
      </c>
      <c r="T7274" t="s">
        <v>143</v>
      </c>
      <c r="U7274" t="s">
        <v>492</v>
      </c>
      <c r="V7274">
        <v>5</v>
      </c>
      <c r="W7274" t="s">
        <v>1179</v>
      </c>
    </row>
    <row r="7275" spans="1:23" x14ac:dyDescent="0.3">
      <c r="A7275">
        <v>7483</v>
      </c>
      <c r="B7275" t="s">
        <v>46</v>
      </c>
      <c r="C7275">
        <v>2016</v>
      </c>
      <c r="D7275">
        <f t="shared" ca="1" si="452"/>
        <v>7</v>
      </c>
      <c r="E7275" s="5">
        <v>735000</v>
      </c>
      <c r="F7275">
        <v>25000</v>
      </c>
      <c r="G7275" t="s">
        <v>124</v>
      </c>
      <c r="H7275" t="str">
        <f t="shared" si="453"/>
        <v>South</v>
      </c>
      <c r="I7275" t="s">
        <v>772</v>
      </c>
      <c r="J7275" t="str">
        <f t="shared" si="454"/>
        <v>Arkansas</v>
      </c>
      <c r="K7275" t="s">
        <v>2461</v>
      </c>
      <c r="L7275" t="str">
        <f t="shared" si="455"/>
        <v>Texarkana</v>
      </c>
      <c r="M7275" t="s">
        <v>22</v>
      </c>
      <c r="N7275" t="str">
        <f>IF(M7275="", "", IFERROR(VLOOKUP(M7275, Data!$A$1:$B$5, 2, 0), "Unkown fuel"))</f>
        <v>very harmful</v>
      </c>
      <c r="O7275" t="s">
        <v>23</v>
      </c>
      <c r="P7275" t="s">
        <v>24</v>
      </c>
      <c r="Q7275" t="s">
        <v>25</v>
      </c>
      <c r="R7275" t="s">
        <v>99</v>
      </c>
      <c r="S7275">
        <v>1396</v>
      </c>
      <c r="T7275" t="s">
        <v>100</v>
      </c>
      <c r="U7275" t="s">
        <v>101</v>
      </c>
      <c r="V7275">
        <v>5</v>
      </c>
      <c r="W7275" t="s">
        <v>1179</v>
      </c>
    </row>
    <row r="7276" spans="1:23" x14ac:dyDescent="0.3">
      <c r="A7276">
        <v>7484</v>
      </c>
      <c r="B7276" t="s">
        <v>30</v>
      </c>
      <c r="C7276">
        <v>2005</v>
      </c>
      <c r="D7276">
        <f t="shared" ca="1" si="452"/>
        <v>18</v>
      </c>
      <c r="E7276" s="5">
        <v>250000</v>
      </c>
      <c r="F7276">
        <v>120000</v>
      </c>
      <c r="G7276" t="s">
        <v>19</v>
      </c>
      <c r="H7276" t="str">
        <f t="shared" si="453"/>
        <v>East</v>
      </c>
      <c r="I7276" t="s">
        <v>767</v>
      </c>
      <c r="J7276" t="str">
        <f t="shared" si="454"/>
        <v>Maryland</v>
      </c>
      <c r="K7276" t="s">
        <v>768</v>
      </c>
      <c r="L7276" t="str">
        <f t="shared" si="455"/>
        <v>Dundalk</v>
      </c>
      <c r="M7276" t="s">
        <v>22</v>
      </c>
      <c r="N7276" t="str">
        <f>IF(M7276="", "", IFERROR(VLOOKUP(M7276, Data!$A$1:$B$5, 2, 0), "Unkown fuel"))</f>
        <v>very harmful</v>
      </c>
      <c r="O7276" t="s">
        <v>23</v>
      </c>
      <c r="P7276" t="s">
        <v>24</v>
      </c>
      <c r="Q7276" t="s">
        <v>42</v>
      </c>
      <c r="R7276" t="s">
        <v>2113</v>
      </c>
      <c r="S7276">
        <v>1896</v>
      </c>
      <c r="T7276" t="s">
        <v>48</v>
      </c>
      <c r="U7276" t="s">
        <v>2114</v>
      </c>
      <c r="V7276">
        <v>5</v>
      </c>
      <c r="W7276" t="s">
        <v>1179</v>
      </c>
    </row>
    <row r="7277" spans="1:23" x14ac:dyDescent="0.3">
      <c r="A7277">
        <v>7485</v>
      </c>
      <c r="B7277" t="s">
        <v>75</v>
      </c>
      <c r="C7277">
        <v>2018</v>
      </c>
      <c r="D7277">
        <f t="shared" ca="1" si="452"/>
        <v>5</v>
      </c>
      <c r="E7277" s="5">
        <v>400000</v>
      </c>
      <c r="F7277">
        <v>25000</v>
      </c>
      <c r="G7277" t="s">
        <v>124</v>
      </c>
      <c r="H7277" t="str">
        <f t="shared" si="453"/>
        <v>South</v>
      </c>
      <c r="I7277" t="s">
        <v>772</v>
      </c>
      <c r="J7277" t="str">
        <f t="shared" si="454"/>
        <v>Arkansas</v>
      </c>
      <c r="K7277" t="s">
        <v>2461</v>
      </c>
      <c r="L7277" t="str">
        <f t="shared" si="455"/>
        <v>Texarkana</v>
      </c>
      <c r="M7277" t="s">
        <v>41</v>
      </c>
      <c r="N7277" t="str">
        <f>IF(M7277="", "", IFERROR(VLOOKUP(M7277, Data!$A$1:$B$5, 2, 0), "Unkown fuel"))</f>
        <v>harmful</v>
      </c>
      <c r="O7277" t="s">
        <v>23</v>
      </c>
      <c r="P7277" t="s">
        <v>154</v>
      </c>
      <c r="Q7277" t="s">
        <v>25</v>
      </c>
      <c r="R7277" t="s">
        <v>1577</v>
      </c>
      <c r="S7277">
        <v>999</v>
      </c>
      <c r="T7277" t="s">
        <v>86</v>
      </c>
      <c r="U7277" t="s">
        <v>306</v>
      </c>
      <c r="V7277">
        <v>5</v>
      </c>
      <c r="W7277" t="s">
        <v>1179</v>
      </c>
    </row>
    <row r="7278" spans="1:23" x14ac:dyDescent="0.3">
      <c r="A7278">
        <v>7486</v>
      </c>
      <c r="B7278" t="s">
        <v>46</v>
      </c>
      <c r="C7278">
        <v>2005</v>
      </c>
      <c r="D7278">
        <f t="shared" ca="1" si="452"/>
        <v>18</v>
      </c>
      <c r="E7278" s="5">
        <v>130000</v>
      </c>
      <c r="F7278">
        <v>79000</v>
      </c>
      <c r="G7278" t="s">
        <v>19</v>
      </c>
      <c r="H7278" t="str">
        <f t="shared" si="453"/>
        <v>East</v>
      </c>
      <c r="I7278" t="s">
        <v>767</v>
      </c>
      <c r="J7278" t="str">
        <f t="shared" si="454"/>
        <v>Maryland</v>
      </c>
      <c r="K7278" t="s">
        <v>768</v>
      </c>
      <c r="L7278" t="str">
        <f t="shared" si="455"/>
        <v>Dundalk</v>
      </c>
      <c r="M7278" t="s">
        <v>22</v>
      </c>
      <c r="N7278" t="str">
        <f>IF(M7278="", "", IFERROR(VLOOKUP(M7278, Data!$A$1:$B$5, 2, 0), "Unkown fuel"))</f>
        <v>very harmful</v>
      </c>
      <c r="O7278" t="s">
        <v>23</v>
      </c>
      <c r="P7278" t="s">
        <v>24</v>
      </c>
      <c r="Q7278" t="s">
        <v>33</v>
      </c>
      <c r="R7278" t="s">
        <v>1116</v>
      </c>
      <c r="S7278">
        <v>1493</v>
      </c>
      <c r="T7278" t="s">
        <v>90</v>
      </c>
      <c r="U7278" t="s">
        <v>1117</v>
      </c>
      <c r="V7278">
        <v>5</v>
      </c>
      <c r="W7278" t="s">
        <v>1179</v>
      </c>
    </row>
    <row r="7279" spans="1:23" x14ac:dyDescent="0.3">
      <c r="A7279">
        <v>7487</v>
      </c>
      <c r="B7279" t="s">
        <v>75</v>
      </c>
      <c r="C7279">
        <v>2015</v>
      </c>
      <c r="D7279">
        <f t="shared" ca="1" si="452"/>
        <v>8</v>
      </c>
      <c r="E7279" s="5">
        <v>600000</v>
      </c>
      <c r="F7279">
        <v>125000</v>
      </c>
      <c r="G7279" t="s">
        <v>56</v>
      </c>
      <c r="H7279" t="str">
        <f t="shared" si="453"/>
        <v>West</v>
      </c>
      <c r="I7279" t="s">
        <v>1035</v>
      </c>
      <c r="J7279" t="str">
        <f t="shared" si="454"/>
        <v>Colorado</v>
      </c>
      <c r="K7279" t="s">
        <v>2482</v>
      </c>
      <c r="L7279" t="str">
        <f t="shared" si="455"/>
        <v>Wheat Ridge</v>
      </c>
      <c r="M7279" t="s">
        <v>22</v>
      </c>
      <c r="N7279" t="str">
        <f>IF(M7279="", "", IFERROR(VLOOKUP(M7279, Data!$A$1:$B$5, 2, 0), "Unkown fuel"))</f>
        <v>very harmful</v>
      </c>
      <c r="O7279" t="s">
        <v>23</v>
      </c>
      <c r="P7279" t="s">
        <v>24</v>
      </c>
      <c r="Q7279" t="s">
        <v>25</v>
      </c>
      <c r="R7279" t="s">
        <v>1612</v>
      </c>
      <c r="S7279">
        <v>1461</v>
      </c>
      <c r="T7279" t="s">
        <v>298</v>
      </c>
      <c r="U7279" t="s">
        <v>299</v>
      </c>
      <c r="V7279">
        <v>8</v>
      </c>
      <c r="W7279" t="s">
        <v>1179</v>
      </c>
    </row>
    <row r="7280" spans="1:23" x14ac:dyDescent="0.3">
      <c r="A7280">
        <v>7488</v>
      </c>
      <c r="B7280" t="s">
        <v>88</v>
      </c>
      <c r="C7280">
        <v>2014</v>
      </c>
      <c r="D7280">
        <f t="shared" ca="1" si="452"/>
        <v>9</v>
      </c>
      <c r="E7280" s="5">
        <v>395000</v>
      </c>
      <c r="F7280">
        <v>140000</v>
      </c>
      <c r="G7280" t="s">
        <v>56</v>
      </c>
      <c r="H7280" t="str">
        <f t="shared" si="453"/>
        <v>West</v>
      </c>
      <c r="I7280" t="s">
        <v>1035</v>
      </c>
      <c r="J7280" t="str">
        <f t="shared" si="454"/>
        <v>Colorado</v>
      </c>
      <c r="K7280" t="s">
        <v>2482</v>
      </c>
      <c r="L7280" t="str">
        <f t="shared" si="455"/>
        <v>Wheat Ridge</v>
      </c>
      <c r="M7280" t="s">
        <v>22</v>
      </c>
      <c r="N7280" t="str">
        <f>IF(M7280="", "", IFERROR(VLOOKUP(M7280, Data!$A$1:$B$5, 2, 0), "Unkown fuel"))</f>
        <v>very harmful</v>
      </c>
      <c r="O7280" t="s">
        <v>23</v>
      </c>
      <c r="P7280" t="s">
        <v>24</v>
      </c>
      <c r="Q7280" t="s">
        <v>25</v>
      </c>
      <c r="R7280" t="s">
        <v>130</v>
      </c>
      <c r="S7280">
        <v>2489</v>
      </c>
      <c r="T7280" t="s">
        <v>638</v>
      </c>
      <c r="U7280" t="s">
        <v>639</v>
      </c>
      <c r="V7280">
        <v>8</v>
      </c>
      <c r="W7280" t="s">
        <v>1179</v>
      </c>
    </row>
    <row r="7281" spans="1:23" x14ac:dyDescent="0.3">
      <c r="A7281">
        <v>7489</v>
      </c>
      <c r="B7281" t="s">
        <v>46</v>
      </c>
      <c r="C7281">
        <v>2016</v>
      </c>
      <c r="D7281">
        <f t="shared" ca="1" si="452"/>
        <v>7</v>
      </c>
      <c r="E7281" s="5">
        <v>720000</v>
      </c>
      <c r="F7281">
        <v>80000</v>
      </c>
      <c r="G7281" t="s">
        <v>56</v>
      </c>
      <c r="H7281" t="str">
        <f t="shared" si="453"/>
        <v>West</v>
      </c>
      <c r="I7281" t="s">
        <v>1035</v>
      </c>
      <c r="J7281" t="str">
        <f t="shared" si="454"/>
        <v>Colorado</v>
      </c>
      <c r="K7281" t="s">
        <v>2482</v>
      </c>
      <c r="L7281" t="str">
        <f t="shared" si="455"/>
        <v>Wheat Ridge</v>
      </c>
      <c r="M7281" t="s">
        <v>22</v>
      </c>
      <c r="N7281" t="str">
        <f>IF(M7281="", "", IFERROR(VLOOKUP(M7281, Data!$A$1:$B$5, 2, 0), "Unkown fuel"))</f>
        <v>very harmful</v>
      </c>
      <c r="O7281" t="s">
        <v>23</v>
      </c>
      <c r="P7281" t="s">
        <v>24</v>
      </c>
      <c r="Q7281" t="s">
        <v>25</v>
      </c>
      <c r="R7281" t="s">
        <v>551</v>
      </c>
      <c r="S7281">
        <v>1396</v>
      </c>
      <c r="T7281" t="s">
        <v>100</v>
      </c>
      <c r="U7281" t="s">
        <v>1041</v>
      </c>
      <c r="V7281">
        <v>5</v>
      </c>
      <c r="W7281" t="s">
        <v>1179</v>
      </c>
    </row>
    <row r="7282" spans="1:23" x14ac:dyDescent="0.3">
      <c r="A7282">
        <v>7490</v>
      </c>
      <c r="B7282" t="s">
        <v>37</v>
      </c>
      <c r="C7282">
        <v>2011</v>
      </c>
      <c r="D7282">
        <f t="shared" ca="1" si="452"/>
        <v>12</v>
      </c>
      <c r="E7282" s="5">
        <v>450000</v>
      </c>
      <c r="F7282">
        <v>110000</v>
      </c>
      <c r="G7282" t="s">
        <v>56</v>
      </c>
      <c r="H7282" t="str">
        <f t="shared" si="453"/>
        <v>West</v>
      </c>
      <c r="I7282" t="s">
        <v>1035</v>
      </c>
      <c r="J7282" t="str">
        <f t="shared" si="454"/>
        <v>Colorado</v>
      </c>
      <c r="K7282" t="s">
        <v>2482</v>
      </c>
      <c r="L7282" t="str">
        <f t="shared" si="455"/>
        <v>Wheat Ridge</v>
      </c>
      <c r="M7282" t="s">
        <v>41</v>
      </c>
      <c r="N7282" t="str">
        <f>IF(M7282="", "", IFERROR(VLOOKUP(M7282, Data!$A$1:$B$5, 2, 0), "Unkown fuel"))</f>
        <v>harmful</v>
      </c>
      <c r="O7282" t="s">
        <v>23</v>
      </c>
      <c r="P7282" t="s">
        <v>24</v>
      </c>
      <c r="Q7282" t="s">
        <v>42</v>
      </c>
      <c r="R7282" t="s">
        <v>127</v>
      </c>
      <c r="S7282">
        <v>1497</v>
      </c>
      <c r="T7282" t="s">
        <v>2119</v>
      </c>
      <c r="U7282" t="s">
        <v>163</v>
      </c>
      <c r="V7282">
        <v>5</v>
      </c>
      <c r="W7282" t="s">
        <v>1179</v>
      </c>
    </row>
    <row r="7283" spans="1:23" x14ac:dyDescent="0.3">
      <c r="A7283">
        <v>7491</v>
      </c>
      <c r="B7283" t="s">
        <v>69</v>
      </c>
      <c r="C7283">
        <v>2018</v>
      </c>
      <c r="D7283">
        <f t="shared" ca="1" si="452"/>
        <v>5</v>
      </c>
      <c r="E7283" s="5">
        <v>700000</v>
      </c>
      <c r="F7283">
        <v>25000</v>
      </c>
      <c r="G7283" t="s">
        <v>56</v>
      </c>
      <c r="H7283" t="str">
        <f t="shared" si="453"/>
        <v>West</v>
      </c>
      <c r="I7283" t="s">
        <v>1035</v>
      </c>
      <c r="J7283" t="str">
        <f t="shared" si="454"/>
        <v>Colorado</v>
      </c>
      <c r="K7283" t="s">
        <v>2482</v>
      </c>
      <c r="L7283" t="str">
        <f t="shared" si="455"/>
        <v>Wheat Ridge</v>
      </c>
      <c r="M7283" t="s">
        <v>41</v>
      </c>
      <c r="N7283" t="str">
        <f>IF(M7283="", "", IFERROR(VLOOKUP(M7283, Data!$A$1:$B$5, 2, 0), "Unkown fuel"))</f>
        <v>harmful</v>
      </c>
      <c r="O7283" t="s">
        <v>23</v>
      </c>
      <c r="P7283" t="s">
        <v>24</v>
      </c>
      <c r="Q7283" t="s">
        <v>25</v>
      </c>
      <c r="R7283" t="s">
        <v>218</v>
      </c>
      <c r="S7283">
        <v>1196</v>
      </c>
      <c r="T7283" t="s">
        <v>219</v>
      </c>
      <c r="U7283" t="s">
        <v>220</v>
      </c>
      <c r="V7283">
        <v>5</v>
      </c>
      <c r="W7283" t="s">
        <v>1179</v>
      </c>
    </row>
    <row r="7284" spans="1:23" x14ac:dyDescent="0.3">
      <c r="A7284">
        <v>7492</v>
      </c>
      <c r="B7284" t="s">
        <v>37</v>
      </c>
      <c r="C7284">
        <v>2015</v>
      </c>
      <c r="D7284">
        <f t="shared" ca="1" si="452"/>
        <v>8</v>
      </c>
      <c r="E7284" s="5">
        <v>1000000</v>
      </c>
      <c r="F7284">
        <v>46000</v>
      </c>
      <c r="G7284" t="s">
        <v>19</v>
      </c>
      <c r="H7284" t="str">
        <f t="shared" si="453"/>
        <v>East</v>
      </c>
      <c r="I7284" t="s">
        <v>767</v>
      </c>
      <c r="J7284" t="str">
        <f t="shared" si="454"/>
        <v>Maryland</v>
      </c>
      <c r="K7284" t="s">
        <v>768</v>
      </c>
      <c r="L7284" t="str">
        <f t="shared" si="455"/>
        <v>Dundalk</v>
      </c>
      <c r="M7284" t="s">
        <v>22</v>
      </c>
      <c r="N7284" t="str">
        <f>IF(M7284="", "", IFERROR(VLOOKUP(M7284, Data!$A$1:$B$5, 2, 0), "Unkown fuel"))</f>
        <v>very harmful</v>
      </c>
      <c r="O7284" t="s">
        <v>23</v>
      </c>
      <c r="P7284" t="s">
        <v>24</v>
      </c>
      <c r="Q7284" t="s">
        <v>25</v>
      </c>
      <c r="R7284" t="s">
        <v>1390</v>
      </c>
      <c r="S7284">
        <v>1498</v>
      </c>
      <c r="T7284" t="s">
        <v>105</v>
      </c>
      <c r="U7284" t="s">
        <v>95</v>
      </c>
      <c r="V7284">
        <v>7</v>
      </c>
      <c r="W7284" t="s">
        <v>1179</v>
      </c>
    </row>
    <row r="7285" spans="1:23" x14ac:dyDescent="0.3">
      <c r="A7285">
        <v>7493</v>
      </c>
      <c r="B7285" t="s">
        <v>46</v>
      </c>
      <c r="C7285">
        <v>2020</v>
      </c>
      <c r="D7285">
        <f t="shared" ca="1" si="452"/>
        <v>3</v>
      </c>
      <c r="E7285" s="5">
        <v>500000</v>
      </c>
      <c r="F7285">
        <v>1000</v>
      </c>
      <c r="G7285" t="s">
        <v>124</v>
      </c>
      <c r="H7285" t="str">
        <f t="shared" si="453"/>
        <v>South</v>
      </c>
      <c r="I7285" t="s">
        <v>772</v>
      </c>
      <c r="J7285" t="str">
        <f t="shared" si="454"/>
        <v>Arkansas</v>
      </c>
      <c r="K7285" t="s">
        <v>2461</v>
      </c>
      <c r="L7285" t="str">
        <f t="shared" si="455"/>
        <v>Texarkana</v>
      </c>
      <c r="M7285" t="s">
        <v>41</v>
      </c>
      <c r="N7285" t="str">
        <f>IF(M7285="", "", IFERROR(VLOOKUP(M7285, Data!$A$1:$B$5, 2, 0), "Unkown fuel"))</f>
        <v>harmful</v>
      </c>
      <c r="O7285" t="s">
        <v>23</v>
      </c>
      <c r="P7285" t="s">
        <v>24</v>
      </c>
      <c r="Q7285" t="s">
        <v>25</v>
      </c>
      <c r="R7285" t="s">
        <v>110</v>
      </c>
      <c r="S7285">
        <v>1086</v>
      </c>
      <c r="T7285" t="s">
        <v>896</v>
      </c>
      <c r="U7285" t="s">
        <v>897</v>
      </c>
      <c r="V7285">
        <v>5</v>
      </c>
      <c r="W7285" t="s">
        <v>1179</v>
      </c>
    </row>
    <row r="7286" spans="1:23" x14ac:dyDescent="0.3">
      <c r="A7286">
        <v>7494</v>
      </c>
      <c r="B7286" t="s">
        <v>18</v>
      </c>
      <c r="C7286">
        <v>2007</v>
      </c>
      <c r="D7286">
        <f t="shared" ca="1" si="452"/>
        <v>16</v>
      </c>
      <c r="E7286" s="5">
        <v>125000</v>
      </c>
      <c r="F7286">
        <v>60000</v>
      </c>
      <c r="G7286" t="s">
        <v>19</v>
      </c>
      <c r="H7286" t="str">
        <f t="shared" si="453"/>
        <v>East</v>
      </c>
      <c r="I7286" t="s">
        <v>912</v>
      </c>
      <c r="J7286" t="str">
        <f t="shared" si="454"/>
        <v>Ohio</v>
      </c>
      <c r="K7286" t="s">
        <v>2483</v>
      </c>
      <c r="L7286" t="str">
        <f t="shared" si="455"/>
        <v>East Cleveland</v>
      </c>
      <c r="M7286" t="s">
        <v>41</v>
      </c>
      <c r="N7286" t="str">
        <f>IF(M7286="", "", IFERROR(VLOOKUP(M7286, Data!$A$1:$B$5, 2, 0), "Unkown fuel"))</f>
        <v>harmful</v>
      </c>
      <c r="O7286" t="s">
        <v>23</v>
      </c>
      <c r="P7286" t="s">
        <v>24</v>
      </c>
      <c r="Q7286" t="s">
        <v>33</v>
      </c>
      <c r="R7286" t="s">
        <v>50</v>
      </c>
      <c r="S7286">
        <v>796</v>
      </c>
      <c r="T7286" t="s">
        <v>63</v>
      </c>
      <c r="U7286" t="s">
        <v>64</v>
      </c>
      <c r="V7286">
        <v>4</v>
      </c>
      <c r="W7286" t="s">
        <v>1179</v>
      </c>
    </row>
    <row r="7287" spans="1:23" x14ac:dyDescent="0.3">
      <c r="A7287">
        <v>7495</v>
      </c>
      <c r="B7287" t="s">
        <v>75</v>
      </c>
      <c r="C7287">
        <v>2015</v>
      </c>
      <c r="D7287">
        <f t="shared" ca="1" si="452"/>
        <v>8</v>
      </c>
      <c r="E7287" s="5">
        <v>690000</v>
      </c>
      <c r="F7287">
        <v>80000</v>
      </c>
      <c r="G7287" t="s">
        <v>38</v>
      </c>
      <c r="H7287" t="str">
        <f t="shared" si="453"/>
        <v>Central</v>
      </c>
      <c r="I7287" t="s">
        <v>1100</v>
      </c>
      <c r="J7287" t="str">
        <f t="shared" si="454"/>
        <v>Missouri</v>
      </c>
      <c r="K7287" t="s">
        <v>2362</v>
      </c>
      <c r="L7287" t="str">
        <f t="shared" si="455"/>
        <v>Bridgeton</v>
      </c>
      <c r="M7287" t="s">
        <v>22</v>
      </c>
      <c r="N7287" t="str">
        <f>IF(M7287="", "", IFERROR(VLOOKUP(M7287, Data!$A$1:$B$5, 2, 0), "Unkown fuel"))</f>
        <v>very harmful</v>
      </c>
      <c r="O7287" t="s">
        <v>23</v>
      </c>
      <c r="P7287" t="s">
        <v>24</v>
      </c>
      <c r="Q7287" t="s">
        <v>25</v>
      </c>
      <c r="R7287" t="s">
        <v>1612</v>
      </c>
      <c r="S7287">
        <v>1461</v>
      </c>
      <c r="T7287" t="s">
        <v>298</v>
      </c>
      <c r="U7287" t="s">
        <v>299</v>
      </c>
      <c r="V7287">
        <v>8</v>
      </c>
      <c r="W7287" t="s">
        <v>1179</v>
      </c>
    </row>
    <row r="7288" spans="1:23" x14ac:dyDescent="0.3">
      <c r="A7288">
        <v>7496</v>
      </c>
      <c r="B7288" t="s">
        <v>153</v>
      </c>
      <c r="C7288">
        <v>2017</v>
      </c>
      <c r="D7288">
        <f t="shared" ca="1" si="452"/>
        <v>6</v>
      </c>
      <c r="E7288" s="5">
        <v>1550000</v>
      </c>
      <c r="F7288">
        <v>120000</v>
      </c>
      <c r="G7288" t="s">
        <v>38</v>
      </c>
      <c r="H7288" t="str">
        <f t="shared" si="453"/>
        <v>Central</v>
      </c>
      <c r="I7288" t="s">
        <v>1100</v>
      </c>
      <c r="J7288" t="str">
        <f t="shared" si="454"/>
        <v>Missouri</v>
      </c>
      <c r="K7288" t="s">
        <v>2362</v>
      </c>
      <c r="L7288" t="str">
        <f t="shared" si="455"/>
        <v>Bridgeton</v>
      </c>
      <c r="M7288" t="s">
        <v>22</v>
      </c>
      <c r="N7288" t="str">
        <f>IF(M7288="", "", IFERROR(VLOOKUP(M7288, Data!$A$1:$B$5, 2, 0), "Unkown fuel"))</f>
        <v>very harmful</v>
      </c>
      <c r="O7288" t="s">
        <v>23</v>
      </c>
      <c r="P7288" t="s">
        <v>24</v>
      </c>
      <c r="Q7288" t="s">
        <v>25</v>
      </c>
      <c r="R7288" t="s">
        <v>491</v>
      </c>
      <c r="S7288">
        <v>1956</v>
      </c>
      <c r="T7288" t="s">
        <v>204</v>
      </c>
      <c r="U7288" t="s">
        <v>601</v>
      </c>
      <c r="V7288">
        <v>5</v>
      </c>
      <c r="W7288" t="s">
        <v>1179</v>
      </c>
    </row>
    <row r="7289" spans="1:23" x14ac:dyDescent="0.3">
      <c r="A7289">
        <v>7497</v>
      </c>
      <c r="B7289" t="s">
        <v>109</v>
      </c>
      <c r="C7289">
        <v>2013</v>
      </c>
      <c r="D7289">
        <f t="shared" ca="1" si="452"/>
        <v>10</v>
      </c>
      <c r="E7289" s="5">
        <v>170000</v>
      </c>
      <c r="F7289">
        <v>110000</v>
      </c>
      <c r="G7289" t="s">
        <v>19</v>
      </c>
      <c r="H7289" t="str">
        <f t="shared" si="453"/>
        <v>East</v>
      </c>
      <c r="I7289" t="s">
        <v>912</v>
      </c>
      <c r="J7289" t="str">
        <f t="shared" si="454"/>
        <v>Ohio</v>
      </c>
      <c r="K7289" t="s">
        <v>2483</v>
      </c>
      <c r="L7289" t="str">
        <f t="shared" si="455"/>
        <v>East Cleveland</v>
      </c>
      <c r="M7289" t="s">
        <v>41</v>
      </c>
      <c r="N7289" t="str">
        <f>IF(M7289="", "", IFERROR(VLOOKUP(M7289, Data!$A$1:$B$5, 2, 0), "Unkown fuel"))</f>
        <v>harmful</v>
      </c>
      <c r="O7289" t="s">
        <v>23</v>
      </c>
      <c r="P7289" t="s">
        <v>24</v>
      </c>
      <c r="Q7289" t="s">
        <v>33</v>
      </c>
      <c r="R7289" t="s">
        <v>411</v>
      </c>
      <c r="S7289">
        <v>1193</v>
      </c>
      <c r="T7289" t="s">
        <v>1690</v>
      </c>
      <c r="U7289" t="s">
        <v>2484</v>
      </c>
      <c r="V7289">
        <v>5</v>
      </c>
      <c r="W7289" t="s">
        <v>1179</v>
      </c>
    </row>
    <row r="7290" spans="1:23" x14ac:dyDescent="0.3">
      <c r="A7290">
        <v>7498</v>
      </c>
      <c r="B7290" t="s">
        <v>631</v>
      </c>
      <c r="C7290">
        <v>2010</v>
      </c>
      <c r="D7290">
        <f t="shared" ca="1" si="452"/>
        <v>13</v>
      </c>
      <c r="E7290" s="5">
        <v>275000</v>
      </c>
      <c r="F7290">
        <v>110000</v>
      </c>
      <c r="G7290" t="s">
        <v>19</v>
      </c>
      <c r="H7290" t="str">
        <f t="shared" si="453"/>
        <v>East</v>
      </c>
      <c r="I7290" t="s">
        <v>206</v>
      </c>
      <c r="J7290" t="str">
        <f t="shared" si="454"/>
        <v>Pennsylvania</v>
      </c>
      <c r="K7290" t="s">
        <v>1068</v>
      </c>
      <c r="L7290" t="str">
        <f t="shared" si="455"/>
        <v>Monroeville</v>
      </c>
      <c r="M7290" t="s">
        <v>22</v>
      </c>
      <c r="N7290" t="str">
        <f>IF(M7290="", "", IFERROR(VLOOKUP(M7290, Data!$A$1:$B$5, 2, 0), "Unkown fuel"))</f>
        <v>very harmful</v>
      </c>
      <c r="O7290" t="s">
        <v>23</v>
      </c>
      <c r="P7290" t="s">
        <v>24</v>
      </c>
      <c r="Q7290" t="s">
        <v>42</v>
      </c>
      <c r="R7290" t="s">
        <v>389</v>
      </c>
      <c r="S7290">
        <v>1248</v>
      </c>
      <c r="T7290" t="s">
        <v>847</v>
      </c>
      <c r="U7290" t="s">
        <v>633</v>
      </c>
      <c r="V7290">
        <v>5</v>
      </c>
      <c r="W7290" t="s">
        <v>1179</v>
      </c>
    </row>
    <row r="7291" spans="1:23" x14ac:dyDescent="0.3">
      <c r="A7291">
        <v>7499</v>
      </c>
      <c r="B7291" t="s">
        <v>65</v>
      </c>
      <c r="C7291">
        <v>2007</v>
      </c>
      <c r="D7291">
        <f t="shared" ca="1" si="452"/>
        <v>16</v>
      </c>
      <c r="E7291" s="5">
        <v>500000</v>
      </c>
      <c r="F7291">
        <v>200000</v>
      </c>
      <c r="G7291" t="s">
        <v>19</v>
      </c>
      <c r="H7291" t="str">
        <f t="shared" si="453"/>
        <v>East</v>
      </c>
      <c r="I7291" t="s">
        <v>206</v>
      </c>
      <c r="J7291" t="str">
        <f t="shared" si="454"/>
        <v>Pennsylvania</v>
      </c>
      <c r="K7291" t="s">
        <v>1068</v>
      </c>
      <c r="L7291" t="str">
        <f t="shared" si="455"/>
        <v>Monroeville</v>
      </c>
      <c r="M7291" t="s">
        <v>22</v>
      </c>
      <c r="N7291" t="str">
        <f>IF(M7291="", "", IFERROR(VLOOKUP(M7291, Data!$A$1:$B$5, 2, 0), "Unkown fuel"))</f>
        <v>very harmful</v>
      </c>
      <c r="O7291" t="s">
        <v>23</v>
      </c>
      <c r="P7291" t="s">
        <v>24</v>
      </c>
      <c r="Q7291" t="s">
        <v>42</v>
      </c>
      <c r="R7291" t="s">
        <v>475</v>
      </c>
      <c r="S7291">
        <v>2494</v>
      </c>
      <c r="T7291" t="s">
        <v>476</v>
      </c>
      <c r="U7291" t="s">
        <v>477</v>
      </c>
      <c r="V7291">
        <v>8</v>
      </c>
      <c r="W7291" t="s">
        <v>1179</v>
      </c>
    </row>
    <row r="7292" spans="1:23" x14ac:dyDescent="0.3">
      <c r="A7292">
        <v>7500</v>
      </c>
      <c r="B7292" t="s">
        <v>221</v>
      </c>
      <c r="C7292">
        <v>2013</v>
      </c>
      <c r="D7292">
        <f t="shared" ca="1" si="452"/>
        <v>10</v>
      </c>
      <c r="E7292" s="5">
        <v>950000</v>
      </c>
      <c r="F7292">
        <v>80000</v>
      </c>
      <c r="G7292" t="s">
        <v>19</v>
      </c>
      <c r="H7292" t="str">
        <f t="shared" si="453"/>
        <v>East</v>
      </c>
      <c r="I7292" t="s">
        <v>206</v>
      </c>
      <c r="J7292" t="str">
        <f t="shared" si="454"/>
        <v>Pennsylvania</v>
      </c>
      <c r="K7292" t="s">
        <v>1068</v>
      </c>
      <c r="L7292" t="str">
        <f t="shared" si="455"/>
        <v>Monroeville</v>
      </c>
      <c r="M7292" t="s">
        <v>22</v>
      </c>
      <c r="N7292" t="str">
        <f>IF(M7292="", "", IFERROR(VLOOKUP(M7292, Data!$A$1:$B$5, 2, 0), "Unkown fuel"))</f>
        <v>very harmful</v>
      </c>
      <c r="O7292" t="s">
        <v>23</v>
      </c>
      <c r="P7292" t="s">
        <v>24</v>
      </c>
      <c r="Q7292" t="s">
        <v>33</v>
      </c>
      <c r="R7292" t="s">
        <v>321</v>
      </c>
      <c r="S7292">
        <v>1968</v>
      </c>
      <c r="T7292" t="s">
        <v>293</v>
      </c>
      <c r="U7292" t="s">
        <v>695</v>
      </c>
      <c r="V7292">
        <v>5</v>
      </c>
      <c r="W7292" t="s">
        <v>1179</v>
      </c>
    </row>
    <row r="7293" spans="1:23" x14ac:dyDescent="0.3">
      <c r="A7293">
        <v>7501</v>
      </c>
      <c r="B7293" t="s">
        <v>18</v>
      </c>
      <c r="C7293">
        <v>2019</v>
      </c>
      <c r="D7293">
        <f t="shared" ca="1" si="452"/>
        <v>4</v>
      </c>
      <c r="E7293" s="5">
        <v>802999</v>
      </c>
      <c r="F7293">
        <v>24000</v>
      </c>
      <c r="G7293" t="s">
        <v>19</v>
      </c>
      <c r="H7293" t="str">
        <f t="shared" si="453"/>
        <v>East</v>
      </c>
      <c r="I7293" t="s">
        <v>206</v>
      </c>
      <c r="J7293" t="str">
        <f t="shared" si="454"/>
        <v>Pennsylvania</v>
      </c>
      <c r="K7293" t="s">
        <v>1068</v>
      </c>
      <c r="L7293" t="str">
        <f t="shared" si="455"/>
        <v>Monroeville</v>
      </c>
      <c r="M7293" t="s">
        <v>22</v>
      </c>
      <c r="N7293" t="str">
        <f>IF(M7293="", "", IFERROR(VLOOKUP(M7293, Data!$A$1:$B$5, 2, 0), "Unkown fuel"))</f>
        <v>very harmful</v>
      </c>
      <c r="O7293" t="s">
        <v>23</v>
      </c>
      <c r="P7293" t="s">
        <v>24</v>
      </c>
      <c r="Q7293" t="s">
        <v>25</v>
      </c>
      <c r="R7293" t="s">
        <v>424</v>
      </c>
      <c r="S7293">
        <v>1248</v>
      </c>
      <c r="T7293" t="s">
        <v>425</v>
      </c>
      <c r="U7293" t="s">
        <v>28</v>
      </c>
      <c r="V7293">
        <v>5</v>
      </c>
      <c r="W7293" t="s">
        <v>1179</v>
      </c>
    </row>
    <row r="7294" spans="1:23" x14ac:dyDescent="0.3">
      <c r="A7294">
        <v>7502</v>
      </c>
      <c r="B7294" t="s">
        <v>18</v>
      </c>
      <c r="C7294">
        <v>2013</v>
      </c>
      <c r="D7294">
        <f t="shared" ca="1" si="452"/>
        <v>10</v>
      </c>
      <c r="E7294" s="5">
        <v>470000</v>
      </c>
      <c r="F7294">
        <v>150000</v>
      </c>
      <c r="G7294" t="s">
        <v>19</v>
      </c>
      <c r="H7294" t="str">
        <f t="shared" si="453"/>
        <v>East</v>
      </c>
      <c r="I7294" t="s">
        <v>912</v>
      </c>
      <c r="J7294" t="str">
        <f t="shared" si="454"/>
        <v>Ohio</v>
      </c>
      <c r="K7294" t="s">
        <v>1238</v>
      </c>
      <c r="L7294" t="str">
        <f t="shared" si="455"/>
        <v>Fairborn</v>
      </c>
      <c r="M7294" t="s">
        <v>22</v>
      </c>
      <c r="N7294" t="str">
        <f>IF(M7294="", "", IFERROR(VLOOKUP(M7294, Data!$A$1:$B$5, 2, 0), "Unkown fuel"))</f>
        <v>very harmful</v>
      </c>
      <c r="O7294" t="s">
        <v>23</v>
      </c>
      <c r="P7294" t="s">
        <v>24</v>
      </c>
      <c r="Q7294" t="s">
        <v>25</v>
      </c>
      <c r="R7294" t="s">
        <v>26</v>
      </c>
      <c r="S7294">
        <v>1248</v>
      </c>
      <c r="T7294" t="s">
        <v>27</v>
      </c>
      <c r="U7294" t="s">
        <v>28</v>
      </c>
      <c r="V7294">
        <v>5</v>
      </c>
      <c r="W7294" t="s">
        <v>1179</v>
      </c>
    </row>
    <row r="7295" spans="1:23" x14ac:dyDescent="0.3">
      <c r="A7295">
        <v>7503</v>
      </c>
      <c r="B7295" t="s">
        <v>75</v>
      </c>
      <c r="C7295">
        <v>2015</v>
      </c>
      <c r="D7295">
        <f t="shared" ca="1" si="452"/>
        <v>8</v>
      </c>
      <c r="E7295" s="5">
        <v>300000</v>
      </c>
      <c r="F7295">
        <v>60000</v>
      </c>
      <c r="G7295" t="s">
        <v>19</v>
      </c>
      <c r="H7295" t="str">
        <f t="shared" si="453"/>
        <v>East</v>
      </c>
      <c r="I7295" t="s">
        <v>912</v>
      </c>
      <c r="J7295" t="str">
        <f t="shared" si="454"/>
        <v>Ohio</v>
      </c>
      <c r="K7295" t="s">
        <v>1238</v>
      </c>
      <c r="L7295" t="str">
        <f t="shared" si="455"/>
        <v>Fairborn</v>
      </c>
      <c r="M7295" t="s">
        <v>41</v>
      </c>
      <c r="N7295" t="str">
        <f>IF(M7295="", "", IFERROR(VLOOKUP(M7295, Data!$A$1:$B$5, 2, 0), "Unkown fuel"))</f>
        <v>harmful</v>
      </c>
      <c r="O7295" t="s">
        <v>23</v>
      </c>
      <c r="P7295" t="s">
        <v>24</v>
      </c>
      <c r="Q7295" t="s">
        <v>25</v>
      </c>
      <c r="R7295" t="s">
        <v>427</v>
      </c>
      <c r="S7295">
        <v>799</v>
      </c>
      <c r="T7295" t="s">
        <v>428</v>
      </c>
      <c r="U7295" t="s">
        <v>429</v>
      </c>
      <c r="V7295">
        <v>5</v>
      </c>
      <c r="W7295" t="s">
        <v>1179</v>
      </c>
    </row>
    <row r="7296" spans="1:23" x14ac:dyDescent="0.3">
      <c r="A7296">
        <v>7504</v>
      </c>
      <c r="B7296" t="s">
        <v>75</v>
      </c>
      <c r="C7296">
        <v>2014</v>
      </c>
      <c r="D7296">
        <f t="shared" ca="1" si="452"/>
        <v>9</v>
      </c>
      <c r="E7296" s="5">
        <v>600000</v>
      </c>
      <c r="F7296">
        <v>116000</v>
      </c>
      <c r="G7296" t="s">
        <v>19</v>
      </c>
      <c r="H7296" t="str">
        <f t="shared" si="453"/>
        <v>East</v>
      </c>
      <c r="I7296" t="s">
        <v>912</v>
      </c>
      <c r="J7296" t="str">
        <f t="shared" si="454"/>
        <v>Ohio</v>
      </c>
      <c r="K7296" t="s">
        <v>1238</v>
      </c>
      <c r="L7296" t="str">
        <f t="shared" si="455"/>
        <v>Fairborn</v>
      </c>
      <c r="M7296" t="s">
        <v>22</v>
      </c>
      <c r="N7296" t="str">
        <f>IF(M7296="", "", IFERROR(VLOOKUP(M7296, Data!$A$1:$B$5, 2, 0), "Unkown fuel"))</f>
        <v>very harmful</v>
      </c>
      <c r="O7296" t="s">
        <v>23</v>
      </c>
      <c r="P7296" t="s">
        <v>24</v>
      </c>
      <c r="Q7296" t="s">
        <v>25</v>
      </c>
      <c r="R7296" t="s">
        <v>76</v>
      </c>
      <c r="S7296">
        <v>1461</v>
      </c>
      <c r="T7296" t="s">
        <v>77</v>
      </c>
      <c r="U7296" t="s">
        <v>78</v>
      </c>
      <c r="V7296">
        <v>5</v>
      </c>
      <c r="W7296" t="s">
        <v>1179</v>
      </c>
    </row>
    <row r="7297" spans="1:23" x14ac:dyDescent="0.3">
      <c r="A7297">
        <v>7505</v>
      </c>
      <c r="B7297" t="s">
        <v>69</v>
      </c>
      <c r="C7297">
        <v>2013</v>
      </c>
      <c r="D7297">
        <f t="shared" ca="1" si="452"/>
        <v>10</v>
      </c>
      <c r="E7297" s="5">
        <v>275000</v>
      </c>
      <c r="F7297">
        <v>104300</v>
      </c>
      <c r="G7297" t="s">
        <v>19</v>
      </c>
      <c r="H7297" t="str">
        <f t="shared" si="453"/>
        <v>East</v>
      </c>
      <c r="I7297" t="s">
        <v>912</v>
      </c>
      <c r="J7297" t="str">
        <f t="shared" si="454"/>
        <v>Ohio</v>
      </c>
      <c r="K7297" t="s">
        <v>1238</v>
      </c>
      <c r="L7297" t="str">
        <f t="shared" si="455"/>
        <v>Fairborn</v>
      </c>
      <c r="M7297" t="s">
        <v>22</v>
      </c>
      <c r="N7297" t="str">
        <f>IF(M7297="", "", IFERROR(VLOOKUP(M7297, Data!$A$1:$B$5, 2, 0), "Unkown fuel"))</f>
        <v>very harmful</v>
      </c>
      <c r="O7297" t="s">
        <v>23</v>
      </c>
      <c r="P7297" t="s">
        <v>24</v>
      </c>
      <c r="Q7297" t="s">
        <v>25</v>
      </c>
      <c r="R7297" t="s">
        <v>72</v>
      </c>
      <c r="S7297">
        <v>1399</v>
      </c>
      <c r="T7297" t="s">
        <v>73</v>
      </c>
      <c r="U7297" t="s">
        <v>74</v>
      </c>
      <c r="V7297">
        <v>5</v>
      </c>
      <c r="W7297" t="s">
        <v>1179</v>
      </c>
    </row>
    <row r="7298" spans="1:23" x14ac:dyDescent="0.3">
      <c r="A7298">
        <v>7506</v>
      </c>
      <c r="B7298" t="s">
        <v>88</v>
      </c>
      <c r="C7298">
        <v>2018</v>
      </c>
      <c r="D7298">
        <f t="shared" ref="D7298:D7361" ca="1" si="456">TRUNC(YEARFRAC(DATE(C7298,1,1), TODAY(), 1))</f>
        <v>5</v>
      </c>
      <c r="E7298" s="5">
        <v>700000</v>
      </c>
      <c r="F7298">
        <v>30000</v>
      </c>
      <c r="G7298" t="s">
        <v>19</v>
      </c>
      <c r="H7298" t="str">
        <f t="shared" ref="H7298:H7361" si="457">TRIM(G7298)</f>
        <v>East</v>
      </c>
      <c r="I7298" t="s">
        <v>780</v>
      </c>
      <c r="J7298" t="str">
        <f t="shared" ref="J7298:J7361" si="458">TRIM(I7298)</f>
        <v>Maine</v>
      </c>
      <c r="K7298" t="s">
        <v>807</v>
      </c>
      <c r="L7298" t="str">
        <f t="shared" ref="L7298:L7361" si="459">TRIM(K7298)</f>
        <v>Lewiston</v>
      </c>
      <c r="M7298" t="s">
        <v>22</v>
      </c>
      <c r="N7298" t="str">
        <f>IF(M7298="", "", IFERROR(VLOOKUP(M7298, Data!$A$1:$B$5, 2, 0), "Unkown fuel"))</f>
        <v>very harmful</v>
      </c>
      <c r="O7298" t="s">
        <v>23</v>
      </c>
      <c r="P7298" t="s">
        <v>24</v>
      </c>
      <c r="Q7298" t="s">
        <v>25</v>
      </c>
      <c r="R7298" t="s">
        <v>564</v>
      </c>
      <c r="S7298">
        <v>1198</v>
      </c>
      <c r="T7298" t="s">
        <v>565</v>
      </c>
      <c r="U7298" t="s">
        <v>566</v>
      </c>
      <c r="V7298">
        <v>6</v>
      </c>
      <c r="W7298" t="s">
        <v>1179</v>
      </c>
    </row>
    <row r="7299" spans="1:23" x14ac:dyDescent="0.3">
      <c r="A7299">
        <v>7507</v>
      </c>
      <c r="B7299" t="s">
        <v>173</v>
      </c>
      <c r="C7299">
        <v>2014</v>
      </c>
      <c r="D7299">
        <f t="shared" ca="1" si="456"/>
        <v>9</v>
      </c>
      <c r="E7299" s="5">
        <v>3250000</v>
      </c>
      <c r="F7299">
        <v>33000</v>
      </c>
      <c r="G7299" t="s">
        <v>19</v>
      </c>
      <c r="H7299" t="str">
        <f t="shared" si="457"/>
        <v>East</v>
      </c>
      <c r="I7299" t="s">
        <v>83</v>
      </c>
      <c r="J7299" t="str">
        <f t="shared" si="458"/>
        <v>Massachusetts</v>
      </c>
      <c r="K7299" t="s">
        <v>734</v>
      </c>
      <c r="L7299" t="str">
        <f t="shared" si="459"/>
        <v>Everett</v>
      </c>
      <c r="M7299" t="s">
        <v>22</v>
      </c>
      <c r="N7299" t="str">
        <f>IF(M7299="", "", IFERROR(VLOOKUP(M7299, Data!$A$1:$B$5, 2, 0), "Unkown fuel"))</f>
        <v>very harmful</v>
      </c>
      <c r="O7299" t="s">
        <v>23</v>
      </c>
      <c r="P7299" t="s">
        <v>154</v>
      </c>
      <c r="Q7299" t="s">
        <v>25</v>
      </c>
      <c r="R7299" t="s">
        <v>2485</v>
      </c>
      <c r="S7299">
        <v>2987</v>
      </c>
      <c r="T7299" t="s">
        <v>1395</v>
      </c>
      <c r="U7299" t="s">
        <v>1396</v>
      </c>
      <c r="V7299">
        <v>7</v>
      </c>
      <c r="W7299" t="s">
        <v>1179</v>
      </c>
    </row>
    <row r="7300" spans="1:23" x14ac:dyDescent="0.3">
      <c r="A7300">
        <v>7508</v>
      </c>
      <c r="B7300" t="s">
        <v>221</v>
      </c>
      <c r="C7300">
        <v>2020</v>
      </c>
      <c r="D7300">
        <f t="shared" ca="1" si="456"/>
        <v>3</v>
      </c>
      <c r="E7300" s="5">
        <v>800000</v>
      </c>
      <c r="F7300">
        <v>25000</v>
      </c>
      <c r="G7300" t="s">
        <v>56</v>
      </c>
      <c r="H7300" t="str">
        <f t="shared" si="457"/>
        <v>West</v>
      </c>
      <c r="I7300" t="s">
        <v>57</v>
      </c>
      <c r="J7300" t="str">
        <f t="shared" si="458"/>
        <v>California</v>
      </c>
      <c r="K7300" t="s">
        <v>1784</v>
      </c>
      <c r="L7300" t="str">
        <f t="shared" si="459"/>
        <v>Oakland</v>
      </c>
      <c r="M7300" t="s">
        <v>22</v>
      </c>
      <c r="N7300" t="str">
        <f>IF(M7300="", "", IFERROR(VLOOKUP(M7300, Data!$A$1:$B$5, 2, 0), "Unkown fuel"))</f>
        <v>very harmful</v>
      </c>
      <c r="O7300" t="s">
        <v>23</v>
      </c>
      <c r="P7300" t="s">
        <v>24</v>
      </c>
      <c r="Q7300" t="s">
        <v>25</v>
      </c>
      <c r="R7300" t="s">
        <v>227</v>
      </c>
      <c r="S7300">
        <v>1498</v>
      </c>
      <c r="T7300" t="s">
        <v>228</v>
      </c>
      <c r="U7300" t="s">
        <v>224</v>
      </c>
      <c r="V7300">
        <v>5</v>
      </c>
      <c r="W7300" t="s">
        <v>1179</v>
      </c>
    </row>
    <row r="7301" spans="1:23" x14ac:dyDescent="0.3">
      <c r="A7301">
        <v>7509</v>
      </c>
      <c r="B7301" t="s">
        <v>192</v>
      </c>
      <c r="C7301">
        <v>2014</v>
      </c>
      <c r="D7301">
        <f t="shared" ca="1" si="456"/>
        <v>9</v>
      </c>
      <c r="E7301" s="5">
        <v>2200000</v>
      </c>
      <c r="F7301">
        <v>60000</v>
      </c>
      <c r="G7301" t="s">
        <v>19</v>
      </c>
      <c r="H7301" t="str">
        <f t="shared" si="457"/>
        <v>East</v>
      </c>
      <c r="I7301" t="s">
        <v>83</v>
      </c>
      <c r="J7301" t="str">
        <f t="shared" si="458"/>
        <v>Massachusetts</v>
      </c>
      <c r="K7301" t="s">
        <v>929</v>
      </c>
      <c r="L7301" t="str">
        <f t="shared" si="459"/>
        <v>Lawrence</v>
      </c>
      <c r="M7301" t="s">
        <v>22</v>
      </c>
      <c r="N7301" t="str">
        <f>IF(M7301="", "", IFERROR(VLOOKUP(M7301, Data!$A$1:$B$5, 2, 0), "Unkown fuel"))</f>
        <v>very harmful</v>
      </c>
      <c r="O7301" t="s">
        <v>23</v>
      </c>
      <c r="P7301" t="s">
        <v>154</v>
      </c>
      <c r="Q7301" t="s">
        <v>25</v>
      </c>
      <c r="R7301" t="s">
        <v>193</v>
      </c>
      <c r="S7301">
        <v>1968</v>
      </c>
      <c r="T7301" t="s">
        <v>194</v>
      </c>
      <c r="U7301" t="s">
        <v>195</v>
      </c>
      <c r="V7301">
        <v>5</v>
      </c>
      <c r="W7301" t="s">
        <v>1179</v>
      </c>
    </row>
    <row r="7302" spans="1:23" x14ac:dyDescent="0.3">
      <c r="A7302">
        <v>7510</v>
      </c>
      <c r="B7302" t="s">
        <v>46</v>
      </c>
      <c r="C7302">
        <v>2007</v>
      </c>
      <c r="D7302">
        <f t="shared" ca="1" si="456"/>
        <v>16</v>
      </c>
      <c r="E7302" s="5">
        <v>245000</v>
      </c>
      <c r="F7302">
        <v>121000</v>
      </c>
      <c r="G7302" t="s">
        <v>56</v>
      </c>
      <c r="H7302" t="str">
        <f t="shared" si="457"/>
        <v>West</v>
      </c>
      <c r="I7302" t="s">
        <v>57</v>
      </c>
      <c r="J7302" t="str">
        <f t="shared" si="458"/>
        <v>California</v>
      </c>
      <c r="K7302" t="s">
        <v>1784</v>
      </c>
      <c r="L7302" t="str">
        <f t="shared" si="459"/>
        <v>Oakland</v>
      </c>
      <c r="M7302" t="s">
        <v>22</v>
      </c>
      <c r="N7302" t="str">
        <f>IF(M7302="", "", IFERROR(VLOOKUP(M7302, Data!$A$1:$B$5, 2, 0), "Unkown fuel"))</f>
        <v>very harmful</v>
      </c>
      <c r="O7302" t="s">
        <v>23</v>
      </c>
      <c r="P7302" t="s">
        <v>24</v>
      </c>
      <c r="Q7302" t="s">
        <v>33</v>
      </c>
      <c r="R7302" t="s">
        <v>699</v>
      </c>
      <c r="S7302">
        <v>1493</v>
      </c>
      <c r="T7302" t="s">
        <v>508</v>
      </c>
      <c r="U7302" t="s">
        <v>535</v>
      </c>
      <c r="V7302">
        <v>5</v>
      </c>
      <c r="W7302" t="s">
        <v>1179</v>
      </c>
    </row>
    <row r="7303" spans="1:23" x14ac:dyDescent="0.3">
      <c r="A7303">
        <v>7511</v>
      </c>
      <c r="B7303" t="s">
        <v>46</v>
      </c>
      <c r="C7303">
        <v>2010</v>
      </c>
      <c r="D7303">
        <f t="shared" ca="1" si="456"/>
        <v>13</v>
      </c>
      <c r="E7303" s="5">
        <v>310000</v>
      </c>
      <c r="F7303">
        <v>120000</v>
      </c>
      <c r="G7303" t="s">
        <v>56</v>
      </c>
      <c r="H7303" t="str">
        <f t="shared" si="457"/>
        <v>West</v>
      </c>
      <c r="I7303" t="s">
        <v>57</v>
      </c>
      <c r="J7303" t="str">
        <f t="shared" si="458"/>
        <v>California</v>
      </c>
      <c r="K7303" t="s">
        <v>1784</v>
      </c>
      <c r="L7303" t="str">
        <f t="shared" si="459"/>
        <v>Oakland</v>
      </c>
      <c r="M7303" t="s">
        <v>22</v>
      </c>
      <c r="N7303" t="str">
        <f>IF(M7303="", "", IFERROR(VLOOKUP(M7303, Data!$A$1:$B$5, 2, 0), "Unkown fuel"))</f>
        <v>very harmful</v>
      </c>
      <c r="O7303" t="s">
        <v>23</v>
      </c>
      <c r="P7303" t="s">
        <v>24</v>
      </c>
      <c r="Q7303" t="s">
        <v>33</v>
      </c>
      <c r="R7303" t="s">
        <v>127</v>
      </c>
      <c r="S7303">
        <v>1493</v>
      </c>
      <c r="T7303" t="s">
        <v>508</v>
      </c>
      <c r="U7303" t="s">
        <v>535</v>
      </c>
      <c r="V7303">
        <v>5</v>
      </c>
      <c r="W7303" t="s">
        <v>1179</v>
      </c>
    </row>
    <row r="7304" spans="1:23" x14ac:dyDescent="0.3">
      <c r="A7304">
        <v>7512</v>
      </c>
      <c r="B7304" t="s">
        <v>46</v>
      </c>
      <c r="C7304">
        <v>2007</v>
      </c>
      <c r="D7304">
        <f t="shared" ca="1" si="456"/>
        <v>16</v>
      </c>
      <c r="E7304" s="5">
        <v>245000</v>
      </c>
      <c r="F7304">
        <v>120000</v>
      </c>
      <c r="G7304" t="s">
        <v>56</v>
      </c>
      <c r="H7304" t="str">
        <f t="shared" si="457"/>
        <v>West</v>
      </c>
      <c r="I7304" t="s">
        <v>57</v>
      </c>
      <c r="J7304" t="str">
        <f t="shared" si="458"/>
        <v>California</v>
      </c>
      <c r="K7304" t="s">
        <v>1784</v>
      </c>
      <c r="L7304" t="str">
        <f t="shared" si="459"/>
        <v>Oakland</v>
      </c>
      <c r="M7304" t="s">
        <v>22</v>
      </c>
      <c r="N7304" t="str">
        <f>IF(M7304="", "", IFERROR(VLOOKUP(M7304, Data!$A$1:$B$5, 2, 0), "Unkown fuel"))</f>
        <v>very harmful</v>
      </c>
      <c r="O7304" t="s">
        <v>23</v>
      </c>
      <c r="P7304" t="s">
        <v>24</v>
      </c>
      <c r="Q7304" t="s">
        <v>33</v>
      </c>
      <c r="R7304" t="s">
        <v>699</v>
      </c>
      <c r="S7304">
        <v>1493</v>
      </c>
      <c r="T7304" t="s">
        <v>508</v>
      </c>
      <c r="U7304" t="s">
        <v>535</v>
      </c>
      <c r="V7304">
        <v>5</v>
      </c>
      <c r="W7304" t="s">
        <v>1179</v>
      </c>
    </row>
    <row r="7305" spans="1:23" x14ac:dyDescent="0.3">
      <c r="A7305">
        <v>7513</v>
      </c>
      <c r="B7305" t="s">
        <v>221</v>
      </c>
      <c r="C7305">
        <v>2011</v>
      </c>
      <c r="D7305">
        <f t="shared" ca="1" si="456"/>
        <v>12</v>
      </c>
      <c r="E7305" s="5">
        <v>450000</v>
      </c>
      <c r="F7305">
        <v>110000</v>
      </c>
      <c r="G7305" t="s">
        <v>56</v>
      </c>
      <c r="H7305" t="str">
        <f t="shared" si="457"/>
        <v>West</v>
      </c>
      <c r="I7305" t="s">
        <v>57</v>
      </c>
      <c r="J7305" t="str">
        <f t="shared" si="458"/>
        <v>California</v>
      </c>
      <c r="K7305" t="s">
        <v>1784</v>
      </c>
      <c r="L7305" t="str">
        <f t="shared" si="459"/>
        <v>Oakland</v>
      </c>
      <c r="M7305" t="s">
        <v>41</v>
      </c>
      <c r="N7305" t="str">
        <f>IF(M7305="", "", IFERROR(VLOOKUP(M7305, Data!$A$1:$B$5, 2, 0), "Unkown fuel"))</f>
        <v>harmful</v>
      </c>
      <c r="O7305" t="s">
        <v>23</v>
      </c>
      <c r="P7305" t="s">
        <v>24</v>
      </c>
      <c r="Q7305" t="s">
        <v>25</v>
      </c>
      <c r="R7305" t="s">
        <v>254</v>
      </c>
      <c r="S7305">
        <v>1198</v>
      </c>
      <c r="T7305" t="s">
        <v>82</v>
      </c>
      <c r="U7305" t="s">
        <v>255</v>
      </c>
      <c r="V7305">
        <v>5</v>
      </c>
      <c r="W7305" t="s">
        <v>1179</v>
      </c>
    </row>
    <row r="7306" spans="1:23" x14ac:dyDescent="0.3">
      <c r="A7306">
        <v>7514</v>
      </c>
      <c r="B7306" t="s">
        <v>221</v>
      </c>
      <c r="C7306">
        <v>2013</v>
      </c>
      <c r="D7306">
        <f t="shared" ca="1" si="456"/>
        <v>10</v>
      </c>
      <c r="E7306" s="5">
        <v>850000</v>
      </c>
      <c r="F7306">
        <v>84000</v>
      </c>
      <c r="G7306" t="s">
        <v>56</v>
      </c>
      <c r="H7306" t="str">
        <f t="shared" si="457"/>
        <v>West</v>
      </c>
      <c r="I7306" t="s">
        <v>57</v>
      </c>
      <c r="J7306" t="str">
        <f t="shared" si="458"/>
        <v>California</v>
      </c>
      <c r="K7306" t="s">
        <v>1784</v>
      </c>
      <c r="L7306" t="str">
        <f t="shared" si="459"/>
        <v>Oakland</v>
      </c>
      <c r="M7306" t="s">
        <v>22</v>
      </c>
      <c r="N7306" t="str">
        <f>IF(M7306="", "", IFERROR(VLOOKUP(M7306, Data!$A$1:$B$5, 2, 0), "Unkown fuel"))</f>
        <v>very harmful</v>
      </c>
      <c r="O7306" t="s">
        <v>23</v>
      </c>
      <c r="P7306" t="s">
        <v>154</v>
      </c>
      <c r="Q7306" t="s">
        <v>33</v>
      </c>
      <c r="R7306" t="s">
        <v>1027</v>
      </c>
      <c r="S7306">
        <v>1968</v>
      </c>
      <c r="T7306" t="s">
        <v>151</v>
      </c>
      <c r="U7306" t="s">
        <v>695</v>
      </c>
      <c r="V7306">
        <v>5</v>
      </c>
      <c r="W7306" t="s">
        <v>1179</v>
      </c>
    </row>
    <row r="7307" spans="1:23" x14ac:dyDescent="0.3">
      <c r="A7307">
        <v>7515</v>
      </c>
      <c r="B7307" t="s">
        <v>37</v>
      </c>
      <c r="C7307">
        <v>2004</v>
      </c>
      <c r="D7307">
        <f t="shared" ca="1" si="456"/>
        <v>19</v>
      </c>
      <c r="E7307" s="5">
        <v>325000</v>
      </c>
      <c r="F7307">
        <v>120000</v>
      </c>
      <c r="G7307" t="s">
        <v>38</v>
      </c>
      <c r="H7307" t="str">
        <f t="shared" si="457"/>
        <v>Central</v>
      </c>
      <c r="I7307" t="s">
        <v>249</v>
      </c>
      <c r="J7307" t="str">
        <f t="shared" si="458"/>
        <v>Michigan</v>
      </c>
      <c r="K7307" t="s">
        <v>2486</v>
      </c>
      <c r="L7307" t="str">
        <f t="shared" si="459"/>
        <v>Adrian</v>
      </c>
      <c r="M7307" t="s">
        <v>41</v>
      </c>
      <c r="N7307" t="str">
        <f>IF(M7307="", "", IFERROR(VLOOKUP(M7307, Data!$A$1:$B$5, 2, 0), "Unkown fuel"))</f>
        <v>harmful</v>
      </c>
      <c r="O7307" t="s">
        <v>23</v>
      </c>
      <c r="P7307" t="s">
        <v>154</v>
      </c>
      <c r="Q7307" t="s">
        <v>42</v>
      </c>
      <c r="R7307" t="s">
        <v>646</v>
      </c>
      <c r="S7307">
        <v>2354</v>
      </c>
      <c r="T7307" t="s">
        <v>647</v>
      </c>
      <c r="U7307" t="s">
        <v>648</v>
      </c>
      <c r="V7307">
        <v>5</v>
      </c>
      <c r="W7307" t="s">
        <v>1179</v>
      </c>
    </row>
    <row r="7308" spans="1:23" x14ac:dyDescent="0.3">
      <c r="A7308">
        <v>7516</v>
      </c>
      <c r="B7308" t="s">
        <v>18</v>
      </c>
      <c r="C7308">
        <v>2013</v>
      </c>
      <c r="D7308">
        <f t="shared" ca="1" si="456"/>
        <v>10</v>
      </c>
      <c r="E7308" s="5">
        <v>409999</v>
      </c>
      <c r="F7308">
        <v>100000</v>
      </c>
      <c r="G7308" t="s">
        <v>38</v>
      </c>
      <c r="H7308" t="str">
        <f t="shared" si="457"/>
        <v>Central</v>
      </c>
      <c r="I7308" t="s">
        <v>249</v>
      </c>
      <c r="J7308" t="str">
        <f t="shared" si="458"/>
        <v>Michigan</v>
      </c>
      <c r="K7308" t="s">
        <v>2486</v>
      </c>
      <c r="L7308" t="str">
        <f t="shared" si="459"/>
        <v>Adrian</v>
      </c>
      <c r="M7308" t="s">
        <v>22</v>
      </c>
      <c r="N7308" t="str">
        <f>IF(M7308="", "", IFERROR(VLOOKUP(M7308, Data!$A$1:$B$5, 2, 0), "Unkown fuel"))</f>
        <v>very harmful</v>
      </c>
      <c r="O7308" t="s">
        <v>23</v>
      </c>
      <c r="P7308" t="s">
        <v>24</v>
      </c>
      <c r="Q7308" t="s">
        <v>42</v>
      </c>
      <c r="R7308" t="s">
        <v>230</v>
      </c>
      <c r="S7308">
        <v>1248</v>
      </c>
      <c r="T7308" t="s">
        <v>27</v>
      </c>
      <c r="U7308" t="s">
        <v>28</v>
      </c>
      <c r="V7308">
        <v>5</v>
      </c>
      <c r="W7308" t="s">
        <v>1179</v>
      </c>
    </row>
    <row r="7309" spans="1:23" x14ac:dyDescent="0.3">
      <c r="A7309">
        <v>7517</v>
      </c>
      <c r="B7309" t="s">
        <v>349</v>
      </c>
      <c r="C7309">
        <v>2018</v>
      </c>
      <c r="D7309">
        <f t="shared" ca="1" si="456"/>
        <v>5</v>
      </c>
      <c r="E7309" s="5">
        <v>5500000</v>
      </c>
      <c r="F7309">
        <v>50000</v>
      </c>
      <c r="G7309" t="s">
        <v>38</v>
      </c>
      <c r="H7309" t="str">
        <f t="shared" si="457"/>
        <v>Central</v>
      </c>
      <c r="I7309" t="s">
        <v>249</v>
      </c>
      <c r="J7309" t="str">
        <f t="shared" si="458"/>
        <v>Michigan</v>
      </c>
      <c r="K7309" t="s">
        <v>2486</v>
      </c>
      <c r="L7309" t="str">
        <f t="shared" si="459"/>
        <v>Adrian</v>
      </c>
      <c r="M7309" t="s">
        <v>22</v>
      </c>
      <c r="N7309" t="str">
        <f>IF(M7309="", "", IFERROR(VLOOKUP(M7309, Data!$A$1:$B$5, 2, 0), "Unkown fuel"))</f>
        <v>very harmful</v>
      </c>
      <c r="O7309" t="s">
        <v>23</v>
      </c>
      <c r="P7309" t="s">
        <v>154</v>
      </c>
      <c r="Q7309" t="s">
        <v>25</v>
      </c>
      <c r="R7309" t="s">
        <v>739</v>
      </c>
      <c r="S7309">
        <v>1969</v>
      </c>
      <c r="T7309" t="s">
        <v>2227</v>
      </c>
      <c r="U7309" t="s">
        <v>2487</v>
      </c>
      <c r="V7309">
        <v>5</v>
      </c>
      <c r="W7309" t="s">
        <v>1179</v>
      </c>
    </row>
    <row r="7310" spans="1:23" x14ac:dyDescent="0.3">
      <c r="A7310">
        <v>7518</v>
      </c>
      <c r="B7310" t="s">
        <v>46</v>
      </c>
      <c r="C7310">
        <v>2015</v>
      </c>
      <c r="D7310">
        <f t="shared" ca="1" si="456"/>
        <v>8</v>
      </c>
      <c r="E7310" s="5">
        <v>1000000</v>
      </c>
      <c r="F7310">
        <v>73500</v>
      </c>
      <c r="G7310" t="s">
        <v>38</v>
      </c>
      <c r="H7310" t="str">
        <f t="shared" si="457"/>
        <v>Central</v>
      </c>
      <c r="I7310" t="s">
        <v>249</v>
      </c>
      <c r="J7310" t="str">
        <f t="shared" si="458"/>
        <v>Michigan</v>
      </c>
      <c r="K7310" t="s">
        <v>2486</v>
      </c>
      <c r="L7310" t="str">
        <f t="shared" si="459"/>
        <v>Adrian</v>
      </c>
      <c r="M7310" t="s">
        <v>22</v>
      </c>
      <c r="N7310" t="str">
        <f>IF(M7310="", "", IFERROR(VLOOKUP(M7310, Data!$A$1:$B$5, 2, 0), "Unkown fuel"))</f>
        <v>very harmful</v>
      </c>
      <c r="O7310" t="s">
        <v>23</v>
      </c>
      <c r="P7310" t="s">
        <v>24</v>
      </c>
      <c r="Q7310" t="s">
        <v>25</v>
      </c>
      <c r="R7310" t="s">
        <v>300</v>
      </c>
      <c r="S7310">
        <v>1582</v>
      </c>
      <c r="T7310" t="s">
        <v>301</v>
      </c>
      <c r="U7310" t="s">
        <v>302</v>
      </c>
      <c r="V7310">
        <v>5</v>
      </c>
      <c r="W7310" t="s">
        <v>1179</v>
      </c>
    </row>
    <row r="7311" spans="1:23" x14ac:dyDescent="0.3">
      <c r="A7311">
        <v>7519</v>
      </c>
      <c r="B7311" t="s">
        <v>46</v>
      </c>
      <c r="C7311">
        <v>2016</v>
      </c>
      <c r="D7311">
        <f t="shared" ca="1" si="456"/>
        <v>7</v>
      </c>
      <c r="E7311" s="5">
        <v>590000</v>
      </c>
      <c r="F7311">
        <v>34000</v>
      </c>
      <c r="G7311" t="s">
        <v>19</v>
      </c>
      <c r="H7311" t="str">
        <f t="shared" si="457"/>
        <v>East</v>
      </c>
      <c r="I7311" t="s">
        <v>912</v>
      </c>
      <c r="J7311" t="str">
        <f t="shared" si="458"/>
        <v>Ohio</v>
      </c>
      <c r="K7311" t="s">
        <v>2098</v>
      </c>
      <c r="L7311" t="str">
        <f t="shared" si="459"/>
        <v>Beavercreek</v>
      </c>
      <c r="M7311" t="s">
        <v>22</v>
      </c>
      <c r="N7311" t="str">
        <f>IF(M7311="", "", IFERROR(VLOOKUP(M7311, Data!$A$1:$B$5, 2, 0), "Unkown fuel"))</f>
        <v>very harmful</v>
      </c>
      <c r="O7311" t="s">
        <v>23</v>
      </c>
      <c r="P7311" t="s">
        <v>24</v>
      </c>
      <c r="Q7311" t="s">
        <v>33</v>
      </c>
      <c r="R7311" t="s">
        <v>545</v>
      </c>
      <c r="S7311">
        <v>1120</v>
      </c>
      <c r="T7311" t="s">
        <v>561</v>
      </c>
      <c r="U7311" t="s">
        <v>547</v>
      </c>
      <c r="V7311">
        <v>5</v>
      </c>
      <c r="W7311" t="s">
        <v>1179</v>
      </c>
    </row>
    <row r="7312" spans="1:23" x14ac:dyDescent="0.3">
      <c r="A7312">
        <v>7520</v>
      </c>
      <c r="B7312" t="s">
        <v>296</v>
      </c>
      <c r="C7312">
        <v>2019</v>
      </c>
      <c r="D7312">
        <f t="shared" ca="1" si="456"/>
        <v>4</v>
      </c>
      <c r="E7312" s="5">
        <v>1200000</v>
      </c>
      <c r="F7312">
        <v>23000</v>
      </c>
      <c r="G7312" t="s">
        <v>19</v>
      </c>
      <c r="H7312" t="str">
        <f t="shared" si="457"/>
        <v>East</v>
      </c>
      <c r="I7312" t="s">
        <v>912</v>
      </c>
      <c r="J7312" t="str">
        <f t="shared" si="458"/>
        <v>Ohio</v>
      </c>
      <c r="K7312" t="s">
        <v>2098</v>
      </c>
      <c r="L7312" t="str">
        <f t="shared" si="459"/>
        <v>Beavercreek</v>
      </c>
      <c r="M7312" t="s">
        <v>22</v>
      </c>
      <c r="N7312" t="str">
        <f>IF(M7312="", "", IFERROR(VLOOKUP(M7312, Data!$A$1:$B$5, 2, 0), "Unkown fuel"))</f>
        <v>very harmful</v>
      </c>
      <c r="O7312" t="s">
        <v>23</v>
      </c>
      <c r="P7312" t="s">
        <v>24</v>
      </c>
      <c r="Q7312" t="s">
        <v>25</v>
      </c>
      <c r="R7312" t="s">
        <v>297</v>
      </c>
      <c r="S7312">
        <v>1461</v>
      </c>
      <c r="T7312" t="s">
        <v>364</v>
      </c>
      <c r="U7312" t="s">
        <v>1541</v>
      </c>
      <c r="V7312">
        <v>5</v>
      </c>
      <c r="W7312" t="s">
        <v>1179</v>
      </c>
    </row>
    <row r="7313" spans="1:23" x14ac:dyDescent="0.3">
      <c r="A7313">
        <v>7521</v>
      </c>
      <c r="B7313" t="s">
        <v>69</v>
      </c>
      <c r="C7313">
        <v>2008</v>
      </c>
      <c r="D7313">
        <f t="shared" ca="1" si="456"/>
        <v>15</v>
      </c>
      <c r="E7313" s="5">
        <v>175000</v>
      </c>
      <c r="F7313">
        <v>163000</v>
      </c>
      <c r="G7313" t="s">
        <v>19</v>
      </c>
      <c r="H7313" t="str">
        <f t="shared" si="457"/>
        <v>East</v>
      </c>
      <c r="I7313" t="s">
        <v>912</v>
      </c>
      <c r="J7313" t="str">
        <f t="shared" si="458"/>
        <v>Ohio</v>
      </c>
      <c r="K7313" t="s">
        <v>2098</v>
      </c>
      <c r="L7313" t="str">
        <f t="shared" si="459"/>
        <v>Beavercreek</v>
      </c>
      <c r="M7313" t="s">
        <v>22</v>
      </c>
      <c r="N7313" t="str">
        <f>IF(M7313="", "", IFERROR(VLOOKUP(M7313, Data!$A$1:$B$5, 2, 0), "Unkown fuel"))</f>
        <v>very harmful</v>
      </c>
      <c r="O7313" t="s">
        <v>23</v>
      </c>
      <c r="P7313" t="s">
        <v>24</v>
      </c>
      <c r="Q7313" t="s">
        <v>42</v>
      </c>
      <c r="R7313" t="s">
        <v>159</v>
      </c>
      <c r="S7313">
        <v>1399</v>
      </c>
      <c r="T7313" t="s">
        <v>388</v>
      </c>
      <c r="U7313" t="s">
        <v>676</v>
      </c>
      <c r="V7313">
        <v>5</v>
      </c>
      <c r="W7313" t="s">
        <v>1179</v>
      </c>
    </row>
    <row r="7314" spans="1:23" x14ac:dyDescent="0.3">
      <c r="A7314">
        <v>7522</v>
      </c>
      <c r="B7314" t="s">
        <v>120</v>
      </c>
      <c r="C7314">
        <v>2011</v>
      </c>
      <c r="D7314">
        <f t="shared" ca="1" si="456"/>
        <v>12</v>
      </c>
      <c r="E7314" s="5">
        <v>300000</v>
      </c>
      <c r="F7314">
        <v>119000</v>
      </c>
      <c r="G7314" t="s">
        <v>38</v>
      </c>
      <c r="H7314" t="str">
        <f t="shared" si="457"/>
        <v>Central</v>
      </c>
      <c r="I7314" t="s">
        <v>249</v>
      </c>
      <c r="J7314" t="str">
        <f t="shared" si="458"/>
        <v>Michigan</v>
      </c>
      <c r="K7314" t="s">
        <v>2486</v>
      </c>
      <c r="L7314" t="str">
        <f t="shared" si="459"/>
        <v>Adrian</v>
      </c>
      <c r="M7314" t="s">
        <v>22</v>
      </c>
      <c r="N7314" t="str">
        <f>IF(M7314="", "", IFERROR(VLOOKUP(M7314, Data!$A$1:$B$5, 2, 0), "Unkown fuel"))</f>
        <v>very harmful</v>
      </c>
      <c r="O7314" t="s">
        <v>23</v>
      </c>
      <c r="P7314" t="s">
        <v>24</v>
      </c>
      <c r="Q7314" t="s">
        <v>33</v>
      </c>
      <c r="R7314" t="s">
        <v>723</v>
      </c>
      <c r="S7314">
        <v>1991</v>
      </c>
      <c r="T7314" t="s">
        <v>724</v>
      </c>
      <c r="U7314" t="s">
        <v>725</v>
      </c>
      <c r="V7314">
        <v>5</v>
      </c>
      <c r="W7314" t="s">
        <v>1179</v>
      </c>
    </row>
    <row r="7315" spans="1:23" x14ac:dyDescent="0.3">
      <c r="A7315">
        <v>7523</v>
      </c>
      <c r="B7315" t="s">
        <v>65</v>
      </c>
      <c r="C7315">
        <v>2017</v>
      </c>
      <c r="D7315">
        <f t="shared" ca="1" si="456"/>
        <v>6</v>
      </c>
      <c r="E7315" s="5">
        <v>2175000</v>
      </c>
      <c r="F7315">
        <v>50000</v>
      </c>
      <c r="G7315" t="s">
        <v>38</v>
      </c>
      <c r="H7315" t="str">
        <f t="shared" si="457"/>
        <v>Central</v>
      </c>
      <c r="I7315" t="s">
        <v>812</v>
      </c>
      <c r="J7315" t="str">
        <f t="shared" si="458"/>
        <v>Wisconsin</v>
      </c>
      <c r="K7315" t="s">
        <v>2271</v>
      </c>
      <c r="L7315" t="str">
        <f t="shared" si="459"/>
        <v>Muskego</v>
      </c>
      <c r="M7315" t="s">
        <v>22</v>
      </c>
      <c r="N7315" t="str">
        <f>IF(M7315="", "", IFERROR(VLOOKUP(M7315, Data!$A$1:$B$5, 2, 0), "Unkown fuel"))</f>
        <v>very harmful</v>
      </c>
      <c r="O7315" t="s">
        <v>23</v>
      </c>
      <c r="P7315" t="s">
        <v>154</v>
      </c>
      <c r="Q7315" t="s">
        <v>25</v>
      </c>
      <c r="R7315" t="s">
        <v>187</v>
      </c>
      <c r="S7315">
        <v>2755</v>
      </c>
      <c r="T7315" t="s">
        <v>188</v>
      </c>
      <c r="U7315" t="s">
        <v>189</v>
      </c>
      <c r="V7315">
        <v>7</v>
      </c>
      <c r="W7315" t="s">
        <v>1179</v>
      </c>
    </row>
    <row r="7316" spans="1:23" x14ac:dyDescent="0.3">
      <c r="A7316">
        <v>7524</v>
      </c>
      <c r="B7316" t="s">
        <v>37</v>
      </c>
      <c r="C7316">
        <v>2019</v>
      </c>
      <c r="D7316">
        <f t="shared" ca="1" si="456"/>
        <v>4</v>
      </c>
      <c r="E7316" s="5">
        <v>1110000</v>
      </c>
      <c r="F7316">
        <v>10500</v>
      </c>
      <c r="G7316" t="s">
        <v>38</v>
      </c>
      <c r="H7316" t="str">
        <f t="shared" si="457"/>
        <v>Central</v>
      </c>
      <c r="I7316" t="s">
        <v>812</v>
      </c>
      <c r="J7316" t="str">
        <f t="shared" si="458"/>
        <v>Wisconsin</v>
      </c>
      <c r="K7316" t="s">
        <v>2271</v>
      </c>
      <c r="L7316" t="str">
        <f t="shared" si="459"/>
        <v>Muskego</v>
      </c>
      <c r="M7316" t="s">
        <v>22</v>
      </c>
      <c r="N7316" t="str">
        <f>IF(M7316="", "", IFERROR(VLOOKUP(M7316, Data!$A$1:$B$5, 2, 0), "Unkown fuel"))</f>
        <v>very harmful</v>
      </c>
      <c r="O7316" t="s">
        <v>23</v>
      </c>
      <c r="P7316" t="s">
        <v>24</v>
      </c>
      <c r="Q7316" t="s">
        <v>25</v>
      </c>
      <c r="R7316" t="s">
        <v>500</v>
      </c>
      <c r="S7316">
        <v>1498</v>
      </c>
      <c r="T7316" t="s">
        <v>501</v>
      </c>
      <c r="U7316" t="s">
        <v>95</v>
      </c>
      <c r="V7316">
        <v>5</v>
      </c>
      <c r="W7316" t="s">
        <v>1179</v>
      </c>
    </row>
    <row r="7317" spans="1:23" x14ac:dyDescent="0.3">
      <c r="A7317">
        <v>7525</v>
      </c>
      <c r="B7317" t="s">
        <v>178</v>
      </c>
      <c r="C7317">
        <v>2000</v>
      </c>
      <c r="D7317">
        <f t="shared" ca="1" si="456"/>
        <v>23</v>
      </c>
      <c r="E7317" s="5">
        <v>150000</v>
      </c>
      <c r="F7317">
        <v>280000</v>
      </c>
      <c r="G7317" t="s">
        <v>38</v>
      </c>
      <c r="H7317" t="str">
        <f t="shared" si="457"/>
        <v>Central</v>
      </c>
      <c r="I7317" t="s">
        <v>812</v>
      </c>
      <c r="J7317" t="str">
        <f t="shared" si="458"/>
        <v>Wisconsin</v>
      </c>
      <c r="K7317" t="s">
        <v>2271</v>
      </c>
      <c r="L7317" t="str">
        <f t="shared" si="459"/>
        <v>Muskego</v>
      </c>
      <c r="M7317" t="s">
        <v>22</v>
      </c>
      <c r="N7317" t="str">
        <f>IF(M7317="", "", IFERROR(VLOOKUP(M7317, Data!$A$1:$B$5, 2, 0), "Unkown fuel"))</f>
        <v>very harmful</v>
      </c>
      <c r="O7317" t="s">
        <v>23</v>
      </c>
      <c r="P7317" t="s">
        <v>24</v>
      </c>
      <c r="Q7317" t="s">
        <v>33</v>
      </c>
      <c r="R7317" t="s">
        <v>174</v>
      </c>
      <c r="S7317">
        <v>1998</v>
      </c>
      <c r="T7317" t="s">
        <v>388</v>
      </c>
      <c r="U7317" t="s">
        <v>1460</v>
      </c>
      <c r="V7317">
        <v>5</v>
      </c>
      <c r="W7317" t="s">
        <v>1179</v>
      </c>
    </row>
    <row r="7318" spans="1:23" x14ac:dyDescent="0.3">
      <c r="A7318">
        <v>7526</v>
      </c>
      <c r="B7318" t="s">
        <v>221</v>
      </c>
      <c r="C7318">
        <v>2013</v>
      </c>
      <c r="D7318">
        <f t="shared" ca="1" si="456"/>
        <v>10</v>
      </c>
      <c r="E7318" s="5">
        <v>325000</v>
      </c>
      <c r="F7318">
        <v>155000</v>
      </c>
      <c r="G7318" t="s">
        <v>38</v>
      </c>
      <c r="H7318" t="str">
        <f t="shared" si="457"/>
        <v>Central</v>
      </c>
      <c r="I7318" t="s">
        <v>812</v>
      </c>
      <c r="J7318" t="str">
        <f t="shared" si="458"/>
        <v>Wisconsin</v>
      </c>
      <c r="K7318" t="s">
        <v>2271</v>
      </c>
      <c r="L7318" t="str">
        <f t="shared" si="459"/>
        <v>Muskego</v>
      </c>
      <c r="M7318" t="s">
        <v>22</v>
      </c>
      <c r="N7318" t="str">
        <f>IF(M7318="", "", IFERROR(VLOOKUP(M7318, Data!$A$1:$B$5, 2, 0), "Unkown fuel"))</f>
        <v>very harmful</v>
      </c>
      <c r="O7318" t="s">
        <v>23</v>
      </c>
      <c r="P7318" t="s">
        <v>24</v>
      </c>
      <c r="Q7318" t="s">
        <v>33</v>
      </c>
      <c r="R7318" t="s">
        <v>234</v>
      </c>
      <c r="S7318">
        <v>1598</v>
      </c>
      <c r="T7318" t="s">
        <v>235</v>
      </c>
      <c r="U7318" t="s">
        <v>36</v>
      </c>
      <c r="V7318">
        <v>5</v>
      </c>
      <c r="W7318" t="s">
        <v>1179</v>
      </c>
    </row>
    <row r="7319" spans="1:23" x14ac:dyDescent="0.3">
      <c r="A7319">
        <v>7527</v>
      </c>
      <c r="B7319" t="s">
        <v>69</v>
      </c>
      <c r="C7319">
        <v>2010</v>
      </c>
      <c r="D7319">
        <f t="shared" ca="1" si="456"/>
        <v>13</v>
      </c>
      <c r="E7319" s="5">
        <v>325000</v>
      </c>
      <c r="F7319">
        <v>163000</v>
      </c>
      <c r="G7319" t="s">
        <v>38</v>
      </c>
      <c r="H7319" t="str">
        <f t="shared" si="457"/>
        <v>Central</v>
      </c>
      <c r="I7319" t="s">
        <v>1055</v>
      </c>
      <c r="J7319" t="str">
        <f t="shared" si="458"/>
        <v>Indiana</v>
      </c>
      <c r="K7319" t="s">
        <v>2488</v>
      </c>
      <c r="L7319" t="str">
        <f t="shared" si="459"/>
        <v>Muncie</v>
      </c>
      <c r="M7319" t="s">
        <v>22</v>
      </c>
      <c r="N7319" t="str">
        <f>IF(M7319="", "", IFERROR(VLOOKUP(M7319, Data!$A$1:$B$5, 2, 0), "Unkown fuel"))</f>
        <v>very harmful</v>
      </c>
      <c r="O7319" t="s">
        <v>23</v>
      </c>
      <c r="P7319" t="s">
        <v>24</v>
      </c>
      <c r="Q7319" t="s">
        <v>25</v>
      </c>
      <c r="R7319" t="s">
        <v>159</v>
      </c>
      <c r="S7319">
        <v>1399</v>
      </c>
      <c r="T7319" t="s">
        <v>388</v>
      </c>
      <c r="U7319" t="s">
        <v>676</v>
      </c>
      <c r="V7319">
        <v>5</v>
      </c>
      <c r="W7319" t="s">
        <v>1179</v>
      </c>
    </row>
    <row r="7320" spans="1:23" x14ac:dyDescent="0.3">
      <c r="A7320">
        <v>7528</v>
      </c>
      <c r="B7320" t="s">
        <v>37</v>
      </c>
      <c r="C7320">
        <v>2008</v>
      </c>
      <c r="D7320">
        <f t="shared" ca="1" si="456"/>
        <v>15</v>
      </c>
      <c r="E7320" s="5">
        <v>280000</v>
      </c>
      <c r="F7320">
        <v>75000</v>
      </c>
      <c r="G7320" t="s">
        <v>38</v>
      </c>
      <c r="H7320" t="str">
        <f t="shared" si="457"/>
        <v>Central</v>
      </c>
      <c r="I7320" t="s">
        <v>1055</v>
      </c>
      <c r="J7320" t="str">
        <f t="shared" si="458"/>
        <v>Indiana</v>
      </c>
      <c r="K7320" t="s">
        <v>2013</v>
      </c>
      <c r="L7320" t="str">
        <f t="shared" si="459"/>
        <v>New Albany</v>
      </c>
      <c r="M7320" t="s">
        <v>41</v>
      </c>
      <c r="N7320" t="str">
        <f>IF(M7320="", "", IFERROR(VLOOKUP(M7320, Data!$A$1:$B$5, 2, 0), "Unkown fuel"))</f>
        <v>harmful</v>
      </c>
      <c r="O7320" t="s">
        <v>23</v>
      </c>
      <c r="P7320" t="s">
        <v>24</v>
      </c>
      <c r="Q7320" t="s">
        <v>25</v>
      </c>
      <c r="R7320" t="s">
        <v>43</v>
      </c>
      <c r="S7320">
        <v>1497</v>
      </c>
      <c r="T7320" t="s">
        <v>44</v>
      </c>
      <c r="U7320" t="s">
        <v>45</v>
      </c>
      <c r="V7320">
        <v>5</v>
      </c>
      <c r="W7320" t="s">
        <v>1179</v>
      </c>
    </row>
    <row r="7321" spans="1:23" x14ac:dyDescent="0.3">
      <c r="A7321">
        <v>7530</v>
      </c>
      <c r="B7321" t="s">
        <v>37</v>
      </c>
      <c r="C7321">
        <v>2016</v>
      </c>
      <c r="D7321">
        <f t="shared" ca="1" si="456"/>
        <v>7</v>
      </c>
      <c r="E7321" s="5">
        <v>765000</v>
      </c>
      <c r="F7321">
        <v>80000</v>
      </c>
      <c r="G7321" t="s">
        <v>38</v>
      </c>
      <c r="H7321" t="str">
        <f t="shared" si="457"/>
        <v>Central</v>
      </c>
      <c r="I7321" t="s">
        <v>1055</v>
      </c>
      <c r="J7321" t="str">
        <f t="shared" si="458"/>
        <v>Indiana</v>
      </c>
      <c r="K7321" t="s">
        <v>2489</v>
      </c>
      <c r="L7321" t="str">
        <f t="shared" si="459"/>
        <v>Mishawaka</v>
      </c>
      <c r="M7321" t="s">
        <v>22</v>
      </c>
      <c r="N7321" t="str">
        <f>IF(M7321="", "", IFERROR(VLOOKUP(M7321, Data!$A$1:$B$5, 2, 0), "Unkown fuel"))</f>
        <v>very harmful</v>
      </c>
      <c r="O7321" t="s">
        <v>23</v>
      </c>
      <c r="P7321" t="s">
        <v>24</v>
      </c>
      <c r="Q7321" t="s">
        <v>25</v>
      </c>
      <c r="R7321" t="s">
        <v>182</v>
      </c>
      <c r="S7321">
        <v>1498</v>
      </c>
      <c r="T7321" t="s">
        <v>105</v>
      </c>
      <c r="U7321" t="s">
        <v>95</v>
      </c>
      <c r="V7321">
        <v>5</v>
      </c>
      <c r="W7321" t="s">
        <v>1179</v>
      </c>
    </row>
    <row r="7322" spans="1:23" x14ac:dyDescent="0.3">
      <c r="A7322">
        <v>7531</v>
      </c>
      <c r="B7322" t="s">
        <v>37</v>
      </c>
      <c r="C7322">
        <v>2014</v>
      </c>
      <c r="D7322">
        <f t="shared" ca="1" si="456"/>
        <v>9</v>
      </c>
      <c r="E7322" s="5">
        <v>640000</v>
      </c>
      <c r="F7322">
        <v>120000</v>
      </c>
      <c r="G7322" t="s">
        <v>38</v>
      </c>
      <c r="H7322" t="str">
        <f t="shared" si="457"/>
        <v>Central</v>
      </c>
      <c r="I7322" t="s">
        <v>1055</v>
      </c>
      <c r="J7322" t="str">
        <f t="shared" si="458"/>
        <v>Indiana</v>
      </c>
      <c r="K7322" t="s">
        <v>2489</v>
      </c>
      <c r="L7322" t="str">
        <f t="shared" si="459"/>
        <v>Mishawaka</v>
      </c>
      <c r="M7322" t="s">
        <v>22</v>
      </c>
      <c r="N7322" t="str">
        <f>IF(M7322="", "", IFERROR(VLOOKUP(M7322, Data!$A$1:$B$5, 2, 0), "Unkown fuel"))</f>
        <v>very harmful</v>
      </c>
      <c r="O7322" t="s">
        <v>23</v>
      </c>
      <c r="P7322" t="s">
        <v>24</v>
      </c>
      <c r="Q7322" t="s">
        <v>33</v>
      </c>
      <c r="R7322" t="s">
        <v>182</v>
      </c>
      <c r="S7322">
        <v>1498</v>
      </c>
      <c r="T7322" t="s">
        <v>105</v>
      </c>
      <c r="U7322" t="s">
        <v>95</v>
      </c>
      <c r="V7322">
        <v>5</v>
      </c>
      <c r="W7322" t="s">
        <v>1179</v>
      </c>
    </row>
    <row r="7323" spans="1:23" x14ac:dyDescent="0.3">
      <c r="A7323">
        <v>7532</v>
      </c>
      <c r="B7323" t="s">
        <v>109</v>
      </c>
      <c r="C7323">
        <v>2007</v>
      </c>
      <c r="D7323">
        <f t="shared" ca="1" si="456"/>
        <v>16</v>
      </c>
      <c r="E7323" s="5">
        <v>65000</v>
      </c>
      <c r="F7323">
        <v>120000</v>
      </c>
      <c r="G7323" t="s">
        <v>38</v>
      </c>
      <c r="H7323" t="str">
        <f t="shared" si="457"/>
        <v>Central</v>
      </c>
      <c r="I7323" t="s">
        <v>1055</v>
      </c>
      <c r="J7323" t="str">
        <f t="shared" si="458"/>
        <v>Indiana</v>
      </c>
      <c r="K7323" t="s">
        <v>2489</v>
      </c>
      <c r="L7323" t="str">
        <f t="shared" si="459"/>
        <v>Mishawaka</v>
      </c>
      <c r="M7323" t="s">
        <v>22</v>
      </c>
      <c r="N7323" t="str">
        <f>IF(M7323="", "", IFERROR(VLOOKUP(M7323, Data!$A$1:$B$5, 2, 0), "Unkown fuel"))</f>
        <v>very harmful</v>
      </c>
      <c r="O7323" t="s">
        <v>23</v>
      </c>
      <c r="P7323" t="s">
        <v>24</v>
      </c>
      <c r="Q7323" t="s">
        <v>42</v>
      </c>
      <c r="R7323" t="s">
        <v>588</v>
      </c>
      <c r="S7323">
        <v>1396</v>
      </c>
      <c r="T7323" t="s">
        <v>589</v>
      </c>
      <c r="U7323" t="s">
        <v>590</v>
      </c>
      <c r="V7323">
        <v>5</v>
      </c>
      <c r="W7323" t="s">
        <v>1179</v>
      </c>
    </row>
    <row r="7324" spans="1:23" x14ac:dyDescent="0.3">
      <c r="A7324">
        <v>7533</v>
      </c>
      <c r="B7324" t="s">
        <v>30</v>
      </c>
      <c r="C7324">
        <v>2007</v>
      </c>
      <c r="D7324">
        <f t="shared" ca="1" si="456"/>
        <v>16</v>
      </c>
      <c r="E7324" s="5">
        <v>195000</v>
      </c>
      <c r="F7324">
        <v>175000</v>
      </c>
      <c r="G7324" t="s">
        <v>38</v>
      </c>
      <c r="H7324" t="str">
        <f t="shared" si="457"/>
        <v>Central</v>
      </c>
      <c r="I7324" t="s">
        <v>1055</v>
      </c>
      <c r="J7324" t="str">
        <f t="shared" si="458"/>
        <v>Indiana</v>
      </c>
      <c r="K7324" t="s">
        <v>2489</v>
      </c>
      <c r="L7324" t="str">
        <f t="shared" si="459"/>
        <v>Mishawaka</v>
      </c>
      <c r="M7324" t="s">
        <v>22</v>
      </c>
      <c r="N7324" t="str">
        <f>IF(M7324="", "", IFERROR(VLOOKUP(M7324, Data!$A$1:$B$5, 2, 0), "Unkown fuel"))</f>
        <v>very harmful</v>
      </c>
      <c r="O7324" t="s">
        <v>23</v>
      </c>
      <c r="P7324" t="s">
        <v>24</v>
      </c>
      <c r="Q7324" t="s">
        <v>33</v>
      </c>
      <c r="R7324" t="s">
        <v>604</v>
      </c>
      <c r="S7324">
        <v>1896</v>
      </c>
      <c r="T7324" t="s">
        <v>1022</v>
      </c>
      <c r="U7324" t="s">
        <v>1868</v>
      </c>
      <c r="V7324">
        <v>5</v>
      </c>
      <c r="W7324" t="s">
        <v>1179</v>
      </c>
    </row>
    <row r="7325" spans="1:23" x14ac:dyDescent="0.3">
      <c r="A7325">
        <v>7534</v>
      </c>
      <c r="B7325" t="s">
        <v>18</v>
      </c>
      <c r="C7325">
        <v>2017</v>
      </c>
      <c r="D7325">
        <f t="shared" ca="1" si="456"/>
        <v>6</v>
      </c>
      <c r="E7325" s="5">
        <v>295000</v>
      </c>
      <c r="F7325">
        <v>15000</v>
      </c>
      <c r="G7325" t="s">
        <v>38</v>
      </c>
      <c r="H7325" t="str">
        <f t="shared" si="457"/>
        <v>Central</v>
      </c>
      <c r="I7325" t="s">
        <v>1055</v>
      </c>
      <c r="J7325" t="str">
        <f t="shared" si="458"/>
        <v>Indiana</v>
      </c>
      <c r="K7325" t="s">
        <v>2488</v>
      </c>
      <c r="L7325" t="str">
        <f t="shared" si="459"/>
        <v>Muncie</v>
      </c>
      <c r="M7325" t="s">
        <v>41</v>
      </c>
      <c r="N7325" t="str">
        <f>IF(M7325="", "", IFERROR(VLOOKUP(M7325, Data!$A$1:$B$5, 2, 0), "Unkown fuel"))</f>
        <v>harmful</v>
      </c>
      <c r="O7325" t="s">
        <v>23</v>
      </c>
      <c r="P7325" t="s">
        <v>24</v>
      </c>
      <c r="Q7325" t="s">
        <v>25</v>
      </c>
      <c r="R7325" t="s">
        <v>117</v>
      </c>
      <c r="S7325">
        <v>796</v>
      </c>
      <c r="T7325" t="s">
        <v>118</v>
      </c>
      <c r="U7325" t="s">
        <v>119</v>
      </c>
      <c r="V7325">
        <v>5</v>
      </c>
      <c r="W7325" t="s">
        <v>1179</v>
      </c>
    </row>
    <row r="7326" spans="1:23" x14ac:dyDescent="0.3">
      <c r="A7326">
        <v>7535</v>
      </c>
      <c r="B7326" t="s">
        <v>18</v>
      </c>
      <c r="C7326">
        <v>2012</v>
      </c>
      <c r="D7326">
        <f t="shared" ca="1" si="456"/>
        <v>11</v>
      </c>
      <c r="E7326" s="5">
        <v>625000</v>
      </c>
      <c r="F7326">
        <v>100000</v>
      </c>
      <c r="G7326" t="s">
        <v>38</v>
      </c>
      <c r="H7326" t="str">
        <f t="shared" si="457"/>
        <v>Central</v>
      </c>
      <c r="I7326" t="s">
        <v>1055</v>
      </c>
      <c r="J7326" t="str">
        <f t="shared" si="458"/>
        <v>Indiana</v>
      </c>
      <c r="K7326" t="s">
        <v>2488</v>
      </c>
      <c r="L7326" t="str">
        <f t="shared" si="459"/>
        <v>Muncie</v>
      </c>
      <c r="M7326" t="s">
        <v>22</v>
      </c>
      <c r="N7326" t="str">
        <f>IF(M7326="", "", IFERROR(VLOOKUP(M7326, Data!$A$1:$B$5, 2, 0), "Unkown fuel"))</f>
        <v>very harmful</v>
      </c>
      <c r="O7326" t="s">
        <v>23</v>
      </c>
      <c r="P7326" t="s">
        <v>24</v>
      </c>
      <c r="Q7326" t="s">
        <v>33</v>
      </c>
      <c r="R7326" t="s">
        <v>26</v>
      </c>
      <c r="S7326">
        <v>1248</v>
      </c>
      <c r="T7326" t="s">
        <v>27</v>
      </c>
      <c r="U7326" t="s">
        <v>28</v>
      </c>
      <c r="V7326">
        <v>5</v>
      </c>
      <c r="W7326" t="s">
        <v>1179</v>
      </c>
    </row>
    <row r="7327" spans="1:23" x14ac:dyDescent="0.3">
      <c r="A7327">
        <v>7536</v>
      </c>
      <c r="B7327" t="s">
        <v>18</v>
      </c>
      <c r="C7327">
        <v>2009</v>
      </c>
      <c r="D7327">
        <f t="shared" ca="1" si="456"/>
        <v>14</v>
      </c>
      <c r="E7327" s="5">
        <v>160000</v>
      </c>
      <c r="F7327">
        <v>80000</v>
      </c>
      <c r="G7327" t="s">
        <v>38</v>
      </c>
      <c r="H7327" t="str">
        <f t="shared" si="457"/>
        <v>Central</v>
      </c>
      <c r="I7327" t="s">
        <v>1055</v>
      </c>
      <c r="J7327" t="str">
        <f t="shared" si="458"/>
        <v>Indiana</v>
      </c>
      <c r="K7327" t="s">
        <v>2488</v>
      </c>
      <c r="L7327" t="str">
        <f t="shared" si="459"/>
        <v>Muncie</v>
      </c>
      <c r="M7327" t="s">
        <v>41</v>
      </c>
      <c r="N7327" t="str">
        <f>IF(M7327="", "", IFERROR(VLOOKUP(M7327, Data!$A$1:$B$5, 2, 0), "Unkown fuel"))</f>
        <v>harmful</v>
      </c>
      <c r="O7327" t="s">
        <v>23</v>
      </c>
      <c r="P7327" t="s">
        <v>24</v>
      </c>
      <c r="Q7327" t="s">
        <v>33</v>
      </c>
      <c r="R7327" t="s">
        <v>85</v>
      </c>
      <c r="S7327">
        <v>998</v>
      </c>
      <c r="T7327" t="s">
        <v>67</v>
      </c>
      <c r="U7327" t="s">
        <v>141</v>
      </c>
      <c r="V7327">
        <v>5</v>
      </c>
      <c r="W7327" t="s">
        <v>1179</v>
      </c>
    </row>
    <row r="7328" spans="1:23" x14ac:dyDescent="0.3">
      <c r="A7328">
        <v>7537</v>
      </c>
      <c r="B7328" t="s">
        <v>18</v>
      </c>
      <c r="C7328">
        <v>2015</v>
      </c>
      <c r="D7328">
        <f t="shared" ca="1" si="456"/>
        <v>8</v>
      </c>
      <c r="E7328" s="5">
        <v>330000</v>
      </c>
      <c r="F7328">
        <v>84000</v>
      </c>
      <c r="G7328" t="s">
        <v>38</v>
      </c>
      <c r="H7328" t="str">
        <f t="shared" si="457"/>
        <v>Central</v>
      </c>
      <c r="I7328" t="s">
        <v>1055</v>
      </c>
      <c r="J7328" t="str">
        <f t="shared" si="458"/>
        <v>Indiana</v>
      </c>
      <c r="K7328" t="s">
        <v>2488</v>
      </c>
      <c r="L7328" t="str">
        <f t="shared" si="459"/>
        <v>Muncie</v>
      </c>
      <c r="M7328" t="s">
        <v>41</v>
      </c>
      <c r="N7328" t="str">
        <f>IF(M7328="", "", IFERROR(VLOOKUP(M7328, Data!$A$1:$B$5, 2, 0), "Unkown fuel"))</f>
        <v>harmful</v>
      </c>
      <c r="O7328" t="s">
        <v>23</v>
      </c>
      <c r="P7328" t="s">
        <v>24</v>
      </c>
      <c r="Q7328" t="s">
        <v>33</v>
      </c>
      <c r="R7328" t="s">
        <v>243</v>
      </c>
      <c r="S7328">
        <v>998</v>
      </c>
      <c r="T7328" t="s">
        <v>244</v>
      </c>
      <c r="U7328" t="s">
        <v>141</v>
      </c>
      <c r="V7328">
        <v>5</v>
      </c>
      <c r="W7328" t="s">
        <v>1179</v>
      </c>
    </row>
    <row r="7329" spans="1:23" x14ac:dyDescent="0.3">
      <c r="A7329">
        <v>7538</v>
      </c>
      <c r="B7329" t="s">
        <v>69</v>
      </c>
      <c r="C7329">
        <v>2010</v>
      </c>
      <c r="D7329">
        <f t="shared" ca="1" si="456"/>
        <v>13</v>
      </c>
      <c r="E7329" s="5">
        <v>180000</v>
      </c>
      <c r="F7329">
        <v>50000</v>
      </c>
      <c r="G7329" t="s">
        <v>38</v>
      </c>
      <c r="H7329" t="str">
        <f t="shared" si="457"/>
        <v>Central</v>
      </c>
      <c r="I7329" t="s">
        <v>1055</v>
      </c>
      <c r="J7329" t="str">
        <f t="shared" si="458"/>
        <v>Indiana</v>
      </c>
      <c r="K7329" t="s">
        <v>2489</v>
      </c>
      <c r="L7329" t="str">
        <f t="shared" si="459"/>
        <v>Mishawaka</v>
      </c>
      <c r="M7329" t="s">
        <v>41</v>
      </c>
      <c r="N7329" t="str">
        <f>IF(M7329="", "", IFERROR(VLOOKUP(M7329, Data!$A$1:$B$5, 2, 0), "Unkown fuel"))</f>
        <v>harmful</v>
      </c>
      <c r="O7329" t="s">
        <v>23</v>
      </c>
      <c r="P7329" t="s">
        <v>24</v>
      </c>
      <c r="Q7329" t="s">
        <v>33</v>
      </c>
      <c r="R7329" t="s">
        <v>372</v>
      </c>
      <c r="S7329">
        <v>1196</v>
      </c>
      <c r="T7329" t="s">
        <v>458</v>
      </c>
      <c r="U7329" t="s">
        <v>587</v>
      </c>
      <c r="V7329">
        <v>5</v>
      </c>
      <c r="W7329" t="s">
        <v>1179</v>
      </c>
    </row>
    <row r="7330" spans="1:23" x14ac:dyDescent="0.3">
      <c r="A7330">
        <v>7540</v>
      </c>
      <c r="B7330" t="s">
        <v>18</v>
      </c>
      <c r="C7330">
        <v>2012</v>
      </c>
      <c r="D7330">
        <f t="shared" ca="1" si="456"/>
        <v>11</v>
      </c>
      <c r="E7330" s="5">
        <v>150000</v>
      </c>
      <c r="F7330">
        <v>35000</v>
      </c>
      <c r="G7330" t="s">
        <v>38</v>
      </c>
      <c r="H7330" t="str">
        <f t="shared" si="457"/>
        <v>Central</v>
      </c>
      <c r="I7330" t="s">
        <v>1055</v>
      </c>
      <c r="J7330" t="str">
        <f t="shared" si="458"/>
        <v>Indiana</v>
      </c>
      <c r="K7330" t="s">
        <v>1147</v>
      </c>
      <c r="L7330" t="str">
        <f t="shared" si="459"/>
        <v>Michigan City</v>
      </c>
      <c r="M7330" t="s">
        <v>41</v>
      </c>
      <c r="N7330" t="str">
        <f>IF(M7330="", "", IFERROR(VLOOKUP(M7330, Data!$A$1:$B$5, 2, 0), "Unkown fuel"))</f>
        <v>harmful</v>
      </c>
      <c r="O7330" t="s">
        <v>23</v>
      </c>
      <c r="P7330" t="s">
        <v>24</v>
      </c>
      <c r="Q7330" t="s">
        <v>33</v>
      </c>
      <c r="R7330" t="s">
        <v>130</v>
      </c>
      <c r="S7330">
        <v>796</v>
      </c>
      <c r="T7330" t="s">
        <v>131</v>
      </c>
      <c r="U7330" t="s">
        <v>132</v>
      </c>
      <c r="V7330">
        <v>5</v>
      </c>
      <c r="W7330" t="s">
        <v>1179</v>
      </c>
    </row>
    <row r="7331" spans="1:23" x14ac:dyDescent="0.3">
      <c r="A7331">
        <v>7541</v>
      </c>
      <c r="B7331" t="s">
        <v>46</v>
      </c>
      <c r="C7331">
        <v>2011</v>
      </c>
      <c r="D7331">
        <f t="shared" ca="1" si="456"/>
        <v>12</v>
      </c>
      <c r="E7331" s="5">
        <v>300000</v>
      </c>
      <c r="F7331">
        <v>30000</v>
      </c>
      <c r="G7331" t="s">
        <v>38</v>
      </c>
      <c r="H7331" t="str">
        <f t="shared" si="457"/>
        <v>Central</v>
      </c>
      <c r="I7331" t="s">
        <v>1055</v>
      </c>
      <c r="J7331" t="str">
        <f t="shared" si="458"/>
        <v>Indiana</v>
      </c>
      <c r="K7331" t="s">
        <v>1147</v>
      </c>
      <c r="L7331" t="str">
        <f t="shared" si="459"/>
        <v>Michigan City</v>
      </c>
      <c r="M7331" t="s">
        <v>41</v>
      </c>
      <c r="N7331" t="str">
        <f>IF(M7331="", "", IFERROR(VLOOKUP(M7331, Data!$A$1:$B$5, 2, 0), "Unkown fuel"))</f>
        <v>harmful</v>
      </c>
      <c r="O7331" t="s">
        <v>23</v>
      </c>
      <c r="P7331" t="s">
        <v>24</v>
      </c>
      <c r="Q7331" t="s">
        <v>25</v>
      </c>
      <c r="R7331" t="s">
        <v>246</v>
      </c>
      <c r="S7331">
        <v>1086</v>
      </c>
      <c r="T7331" t="s">
        <v>247</v>
      </c>
      <c r="U7331" t="s">
        <v>248</v>
      </c>
      <c r="V7331">
        <v>5</v>
      </c>
      <c r="W7331" t="s">
        <v>1179</v>
      </c>
    </row>
    <row r="7332" spans="1:23" x14ac:dyDescent="0.3">
      <c r="A7332">
        <v>7542</v>
      </c>
      <c r="B7332" t="s">
        <v>46</v>
      </c>
      <c r="C7332">
        <v>2018</v>
      </c>
      <c r="D7332">
        <f t="shared" ca="1" si="456"/>
        <v>5</v>
      </c>
      <c r="E7332" s="5">
        <v>730000</v>
      </c>
      <c r="F7332">
        <v>2388</v>
      </c>
      <c r="G7332" t="s">
        <v>38</v>
      </c>
      <c r="H7332" t="str">
        <f t="shared" si="457"/>
        <v>Central</v>
      </c>
      <c r="I7332" t="s">
        <v>249</v>
      </c>
      <c r="J7332" t="str">
        <f t="shared" si="458"/>
        <v>Michigan</v>
      </c>
      <c r="K7332" t="s">
        <v>2104</v>
      </c>
      <c r="L7332" t="str">
        <f t="shared" si="459"/>
        <v>Midland</v>
      </c>
      <c r="M7332" t="s">
        <v>41</v>
      </c>
      <c r="N7332" t="str">
        <f>IF(M7332="", "", IFERROR(VLOOKUP(M7332, Data!$A$1:$B$5, 2, 0), "Unkown fuel"))</f>
        <v>harmful</v>
      </c>
      <c r="O7332" t="s">
        <v>23</v>
      </c>
      <c r="P7332" t="s">
        <v>24</v>
      </c>
      <c r="Q7332" t="s">
        <v>25</v>
      </c>
      <c r="R7332" t="s">
        <v>133</v>
      </c>
      <c r="S7332">
        <v>1197</v>
      </c>
      <c r="T7332" t="s">
        <v>134</v>
      </c>
      <c r="U7332" t="s">
        <v>135</v>
      </c>
      <c r="V7332">
        <v>5</v>
      </c>
      <c r="W7332" t="s">
        <v>1179</v>
      </c>
    </row>
    <row r="7333" spans="1:23" x14ac:dyDescent="0.3">
      <c r="A7333">
        <v>7543</v>
      </c>
      <c r="B7333" t="s">
        <v>18</v>
      </c>
      <c r="C7333">
        <v>2017</v>
      </c>
      <c r="D7333">
        <f t="shared" ca="1" si="456"/>
        <v>6</v>
      </c>
      <c r="E7333" s="5">
        <v>650000</v>
      </c>
      <c r="F7333">
        <v>16200</v>
      </c>
      <c r="G7333" t="s">
        <v>38</v>
      </c>
      <c r="H7333" t="str">
        <f t="shared" si="457"/>
        <v>Central</v>
      </c>
      <c r="I7333" t="s">
        <v>249</v>
      </c>
      <c r="J7333" t="str">
        <f t="shared" si="458"/>
        <v>Michigan</v>
      </c>
      <c r="K7333" t="s">
        <v>1780</v>
      </c>
      <c r="L7333" t="str">
        <f t="shared" si="459"/>
        <v>Mount Pleasant</v>
      </c>
      <c r="M7333" t="s">
        <v>22</v>
      </c>
      <c r="N7333" t="str">
        <f>IF(M7333="", "", IFERROR(VLOOKUP(M7333, Data!$A$1:$B$5, 2, 0), "Unkown fuel"))</f>
        <v>very harmful</v>
      </c>
      <c r="O7333" t="s">
        <v>23</v>
      </c>
      <c r="P7333" t="s">
        <v>24</v>
      </c>
      <c r="Q7333" t="s">
        <v>25</v>
      </c>
      <c r="R7333" t="s">
        <v>129</v>
      </c>
      <c r="S7333">
        <v>1248</v>
      </c>
      <c r="T7333" t="s">
        <v>94</v>
      </c>
      <c r="U7333" t="s">
        <v>95</v>
      </c>
      <c r="V7333">
        <v>5</v>
      </c>
      <c r="W7333" t="s">
        <v>1179</v>
      </c>
    </row>
    <row r="7334" spans="1:23" x14ac:dyDescent="0.3">
      <c r="A7334">
        <v>7544</v>
      </c>
      <c r="B7334" t="s">
        <v>18</v>
      </c>
      <c r="C7334">
        <v>2019</v>
      </c>
      <c r="D7334">
        <f t="shared" ca="1" si="456"/>
        <v>4</v>
      </c>
      <c r="E7334" s="5">
        <v>330000</v>
      </c>
      <c r="F7334">
        <v>10000</v>
      </c>
      <c r="G7334" t="s">
        <v>38</v>
      </c>
      <c r="H7334" t="str">
        <f t="shared" si="457"/>
        <v>Central</v>
      </c>
      <c r="I7334" t="s">
        <v>249</v>
      </c>
      <c r="J7334" t="str">
        <f t="shared" si="458"/>
        <v>Michigan</v>
      </c>
      <c r="K7334" t="s">
        <v>1780</v>
      </c>
      <c r="L7334" t="str">
        <f t="shared" si="459"/>
        <v>Mount Pleasant</v>
      </c>
      <c r="M7334" t="s">
        <v>136</v>
      </c>
      <c r="N7334" t="str">
        <f>IF(M7334="", "", IFERROR(VLOOKUP(M7334, Data!$A$1:$B$5, 2, 0), "Unkown fuel"))</f>
        <v>least harmful</v>
      </c>
      <c r="O7334" t="s">
        <v>23</v>
      </c>
      <c r="P7334" t="s">
        <v>24</v>
      </c>
      <c r="Q7334" t="s">
        <v>33</v>
      </c>
      <c r="R7334" t="s">
        <v>137</v>
      </c>
      <c r="S7334">
        <v>796</v>
      </c>
      <c r="T7334" t="s">
        <v>138</v>
      </c>
      <c r="U7334" t="s">
        <v>139</v>
      </c>
      <c r="V7334">
        <v>4</v>
      </c>
      <c r="W7334" t="s">
        <v>1179</v>
      </c>
    </row>
    <row r="7335" spans="1:23" x14ac:dyDescent="0.3">
      <c r="A7335">
        <v>7545</v>
      </c>
      <c r="B7335" t="s">
        <v>18</v>
      </c>
      <c r="C7335">
        <v>2019</v>
      </c>
      <c r="D7335">
        <f t="shared" ca="1" si="456"/>
        <v>4</v>
      </c>
      <c r="E7335" s="5">
        <v>366000</v>
      </c>
      <c r="F7335">
        <v>15000</v>
      </c>
      <c r="G7335" t="s">
        <v>38</v>
      </c>
      <c r="H7335" t="str">
        <f t="shared" si="457"/>
        <v>Central</v>
      </c>
      <c r="I7335" t="s">
        <v>249</v>
      </c>
      <c r="J7335" t="str">
        <f t="shared" si="458"/>
        <v>Michigan</v>
      </c>
      <c r="K7335" t="s">
        <v>1780</v>
      </c>
      <c r="L7335" t="str">
        <f t="shared" si="459"/>
        <v>Mount Pleasant</v>
      </c>
      <c r="M7335" t="s">
        <v>41</v>
      </c>
      <c r="N7335" t="str">
        <f>IF(M7335="", "", IFERROR(VLOOKUP(M7335, Data!$A$1:$B$5, 2, 0), "Unkown fuel"))</f>
        <v>harmful</v>
      </c>
      <c r="O7335" t="s">
        <v>23</v>
      </c>
      <c r="P7335" t="s">
        <v>24</v>
      </c>
      <c r="Q7335" t="s">
        <v>25</v>
      </c>
      <c r="R7335" t="s">
        <v>140</v>
      </c>
      <c r="S7335">
        <v>998</v>
      </c>
      <c r="T7335" t="s">
        <v>67</v>
      </c>
      <c r="U7335" t="s">
        <v>141</v>
      </c>
      <c r="V7335">
        <v>5</v>
      </c>
      <c r="W7335" t="s">
        <v>1179</v>
      </c>
    </row>
    <row r="7336" spans="1:23" x14ac:dyDescent="0.3">
      <c r="A7336">
        <v>7546</v>
      </c>
      <c r="B7336" t="s">
        <v>46</v>
      </c>
      <c r="C7336">
        <v>2019</v>
      </c>
      <c r="D7336">
        <f t="shared" ca="1" si="456"/>
        <v>4</v>
      </c>
      <c r="E7336" s="5">
        <v>1149000</v>
      </c>
      <c r="F7336">
        <v>5000</v>
      </c>
      <c r="G7336" t="s">
        <v>38</v>
      </c>
      <c r="H7336" t="str">
        <f t="shared" si="457"/>
        <v>Central</v>
      </c>
      <c r="I7336" t="s">
        <v>249</v>
      </c>
      <c r="J7336" t="str">
        <f t="shared" si="458"/>
        <v>Michigan</v>
      </c>
      <c r="K7336" t="s">
        <v>1780</v>
      </c>
      <c r="L7336" t="str">
        <f t="shared" si="459"/>
        <v>Mount Pleasant</v>
      </c>
      <c r="M7336" t="s">
        <v>41</v>
      </c>
      <c r="N7336" t="str">
        <f>IF(M7336="", "", IFERROR(VLOOKUP(M7336, Data!$A$1:$B$5, 2, 0), "Unkown fuel"))</f>
        <v>harmful</v>
      </c>
      <c r="O7336" t="s">
        <v>23</v>
      </c>
      <c r="P7336" t="s">
        <v>24</v>
      </c>
      <c r="Q7336" t="s">
        <v>25</v>
      </c>
      <c r="R7336" t="s">
        <v>142</v>
      </c>
      <c r="S7336">
        <v>1591</v>
      </c>
      <c r="T7336" t="s">
        <v>143</v>
      </c>
      <c r="U7336" t="s">
        <v>144</v>
      </c>
      <c r="V7336">
        <v>5</v>
      </c>
      <c r="W7336" t="s">
        <v>1179</v>
      </c>
    </row>
    <row r="7337" spans="1:23" x14ac:dyDescent="0.3">
      <c r="A7337">
        <v>7547</v>
      </c>
      <c r="B7337" t="s">
        <v>145</v>
      </c>
      <c r="C7337">
        <v>2016</v>
      </c>
      <c r="D7337">
        <f t="shared" ca="1" si="456"/>
        <v>7</v>
      </c>
      <c r="E7337" s="5">
        <v>150000</v>
      </c>
      <c r="F7337">
        <v>42000</v>
      </c>
      <c r="G7337" t="s">
        <v>19</v>
      </c>
      <c r="H7337" t="str">
        <f t="shared" si="457"/>
        <v>East</v>
      </c>
      <c r="I7337" t="s">
        <v>912</v>
      </c>
      <c r="J7337" t="str">
        <f t="shared" si="458"/>
        <v>Ohio</v>
      </c>
      <c r="K7337" t="s">
        <v>2423</v>
      </c>
      <c r="L7337" t="str">
        <f t="shared" si="459"/>
        <v>Medina</v>
      </c>
      <c r="M7337" t="s">
        <v>41</v>
      </c>
      <c r="N7337" t="str">
        <f>IF(M7337="", "", IFERROR(VLOOKUP(M7337, Data!$A$1:$B$5, 2, 0), "Unkown fuel"))</f>
        <v>harmful</v>
      </c>
      <c r="O7337" t="s">
        <v>23</v>
      </c>
      <c r="P7337" t="s">
        <v>24</v>
      </c>
      <c r="Q7337" t="s">
        <v>25</v>
      </c>
      <c r="R7337" t="s">
        <v>146</v>
      </c>
      <c r="S7337">
        <v>1198</v>
      </c>
      <c r="T7337" t="s">
        <v>86</v>
      </c>
      <c r="U7337" t="s">
        <v>147</v>
      </c>
      <c r="V7337">
        <v>5</v>
      </c>
      <c r="W7337" t="s">
        <v>1179</v>
      </c>
    </row>
    <row r="7338" spans="1:23" x14ac:dyDescent="0.3">
      <c r="A7338">
        <v>7548</v>
      </c>
      <c r="B7338" t="s">
        <v>46</v>
      </c>
      <c r="C7338">
        <v>2013</v>
      </c>
      <c r="D7338">
        <f t="shared" ca="1" si="456"/>
        <v>10</v>
      </c>
      <c r="E7338" s="5">
        <v>187000</v>
      </c>
      <c r="F7338">
        <v>120000</v>
      </c>
      <c r="G7338" t="s">
        <v>19</v>
      </c>
      <c r="H7338" t="str">
        <f t="shared" si="457"/>
        <v>East</v>
      </c>
      <c r="I7338" t="s">
        <v>912</v>
      </c>
      <c r="J7338" t="str">
        <f t="shared" si="458"/>
        <v>Ohio</v>
      </c>
      <c r="K7338" t="s">
        <v>2423</v>
      </c>
      <c r="L7338" t="str">
        <f t="shared" si="459"/>
        <v>Medina</v>
      </c>
      <c r="M7338" t="s">
        <v>41</v>
      </c>
      <c r="N7338" t="str">
        <f>IF(M7338="", "", IFERROR(VLOOKUP(M7338, Data!$A$1:$B$5, 2, 0), "Unkown fuel"))</f>
        <v>harmful</v>
      </c>
      <c r="O7338" t="s">
        <v>23</v>
      </c>
      <c r="P7338" t="s">
        <v>24</v>
      </c>
      <c r="Q7338" t="s">
        <v>33</v>
      </c>
      <c r="R7338" t="s">
        <v>308</v>
      </c>
      <c r="S7338">
        <v>1086</v>
      </c>
      <c r="T7338" t="s">
        <v>309</v>
      </c>
      <c r="U7338" t="s">
        <v>310</v>
      </c>
      <c r="V7338">
        <v>5</v>
      </c>
      <c r="W7338" t="s">
        <v>1179</v>
      </c>
    </row>
    <row r="7339" spans="1:23" x14ac:dyDescent="0.3">
      <c r="A7339">
        <v>7549</v>
      </c>
      <c r="B7339" t="s">
        <v>109</v>
      </c>
      <c r="C7339">
        <v>2011</v>
      </c>
      <c r="D7339">
        <f t="shared" ca="1" si="456"/>
        <v>12</v>
      </c>
      <c r="E7339" s="5">
        <v>425000</v>
      </c>
      <c r="F7339">
        <v>60000</v>
      </c>
      <c r="G7339" t="s">
        <v>19</v>
      </c>
      <c r="H7339" t="str">
        <f t="shared" si="457"/>
        <v>East</v>
      </c>
      <c r="I7339" t="s">
        <v>912</v>
      </c>
      <c r="J7339" t="str">
        <f t="shared" si="458"/>
        <v>Ohio</v>
      </c>
      <c r="K7339" t="s">
        <v>2490</v>
      </c>
      <c r="L7339" t="str">
        <f t="shared" si="459"/>
        <v>Massillon</v>
      </c>
      <c r="M7339" t="s">
        <v>22</v>
      </c>
      <c r="N7339" t="str">
        <f>IF(M7339="", "", IFERROR(VLOOKUP(M7339, Data!$A$1:$B$5, 2, 0), "Unkown fuel"))</f>
        <v>very harmful</v>
      </c>
      <c r="O7339" t="s">
        <v>23</v>
      </c>
      <c r="P7339" t="s">
        <v>24</v>
      </c>
      <c r="Q7339" t="s">
        <v>33</v>
      </c>
      <c r="R7339" t="s">
        <v>150</v>
      </c>
      <c r="S7339">
        <v>2179</v>
      </c>
      <c r="T7339" t="s">
        <v>151</v>
      </c>
      <c r="U7339" t="s">
        <v>152</v>
      </c>
      <c r="V7339">
        <v>7</v>
      </c>
      <c r="W7339" t="s">
        <v>1179</v>
      </c>
    </row>
    <row r="7340" spans="1:23" x14ac:dyDescent="0.3">
      <c r="A7340">
        <v>7550</v>
      </c>
      <c r="B7340" t="s">
        <v>18</v>
      </c>
      <c r="C7340">
        <v>2012</v>
      </c>
      <c r="D7340">
        <f t="shared" ca="1" si="456"/>
        <v>11</v>
      </c>
      <c r="E7340" s="5">
        <v>150000</v>
      </c>
      <c r="F7340">
        <v>76000</v>
      </c>
      <c r="G7340" t="s">
        <v>19</v>
      </c>
      <c r="H7340" t="str">
        <f t="shared" si="457"/>
        <v>East</v>
      </c>
      <c r="I7340" t="s">
        <v>912</v>
      </c>
      <c r="J7340" t="str">
        <f t="shared" si="458"/>
        <v>Ohio</v>
      </c>
      <c r="K7340" t="s">
        <v>2490</v>
      </c>
      <c r="L7340" t="str">
        <f t="shared" si="459"/>
        <v>Massillon</v>
      </c>
      <c r="M7340" t="s">
        <v>41</v>
      </c>
      <c r="N7340" t="str">
        <f>IF(M7340="", "", IFERROR(VLOOKUP(M7340, Data!$A$1:$B$5, 2, 0), "Unkown fuel"))</f>
        <v>harmful</v>
      </c>
      <c r="O7340" t="s">
        <v>23</v>
      </c>
      <c r="P7340" t="s">
        <v>24</v>
      </c>
      <c r="Q7340" t="s">
        <v>25</v>
      </c>
      <c r="R7340" t="s">
        <v>50</v>
      </c>
      <c r="S7340">
        <v>796</v>
      </c>
      <c r="T7340" t="s">
        <v>63</v>
      </c>
      <c r="U7340" t="s">
        <v>64</v>
      </c>
      <c r="V7340">
        <v>4</v>
      </c>
      <c r="W7340" t="s">
        <v>1179</v>
      </c>
    </row>
    <row r="7341" spans="1:23" x14ac:dyDescent="0.3">
      <c r="A7341">
        <v>7551</v>
      </c>
      <c r="B7341" t="s">
        <v>69</v>
      </c>
      <c r="C7341">
        <v>2018</v>
      </c>
      <c r="D7341">
        <f t="shared" ca="1" si="456"/>
        <v>5</v>
      </c>
      <c r="E7341" s="5">
        <v>620000</v>
      </c>
      <c r="F7341">
        <v>15000</v>
      </c>
      <c r="G7341" t="s">
        <v>19</v>
      </c>
      <c r="H7341" t="str">
        <f t="shared" si="457"/>
        <v>East</v>
      </c>
      <c r="I7341" t="s">
        <v>912</v>
      </c>
      <c r="J7341" t="str">
        <f t="shared" si="458"/>
        <v>Ohio</v>
      </c>
      <c r="K7341" t="s">
        <v>2490</v>
      </c>
      <c r="L7341" t="str">
        <f t="shared" si="459"/>
        <v>Massillon</v>
      </c>
      <c r="M7341" t="s">
        <v>41</v>
      </c>
      <c r="N7341" t="str">
        <f>IF(M7341="", "", IFERROR(VLOOKUP(M7341, Data!$A$1:$B$5, 2, 0), "Unkown fuel"))</f>
        <v>harmful</v>
      </c>
      <c r="O7341" t="s">
        <v>23</v>
      </c>
      <c r="P7341" t="s">
        <v>24</v>
      </c>
      <c r="Q7341" t="s">
        <v>25</v>
      </c>
      <c r="R7341" t="s">
        <v>389</v>
      </c>
      <c r="S7341">
        <v>1194</v>
      </c>
      <c r="T7341" t="s">
        <v>1064</v>
      </c>
      <c r="U7341" t="s">
        <v>275</v>
      </c>
      <c r="V7341">
        <v>5</v>
      </c>
      <c r="W7341" t="s">
        <v>1179</v>
      </c>
    </row>
    <row r="7342" spans="1:23" x14ac:dyDescent="0.3">
      <c r="A7342">
        <v>7552</v>
      </c>
      <c r="B7342" t="s">
        <v>30</v>
      </c>
      <c r="C7342">
        <v>2007</v>
      </c>
      <c r="D7342">
        <f t="shared" ca="1" si="456"/>
        <v>16</v>
      </c>
      <c r="E7342" s="5">
        <v>250000</v>
      </c>
      <c r="F7342">
        <v>100000</v>
      </c>
      <c r="G7342" t="s">
        <v>19</v>
      </c>
      <c r="H7342" t="str">
        <f t="shared" si="457"/>
        <v>East</v>
      </c>
      <c r="I7342" t="s">
        <v>912</v>
      </c>
      <c r="J7342" t="str">
        <f t="shared" si="458"/>
        <v>Ohio</v>
      </c>
      <c r="K7342" t="s">
        <v>2423</v>
      </c>
      <c r="L7342" t="str">
        <f t="shared" si="459"/>
        <v>Medina</v>
      </c>
      <c r="M7342" t="s">
        <v>22</v>
      </c>
      <c r="N7342" t="str">
        <f>IF(M7342="", "", IFERROR(VLOOKUP(M7342, Data!$A$1:$B$5, 2, 0), "Unkown fuel"))</f>
        <v>very harmful</v>
      </c>
      <c r="O7342" t="s">
        <v>23</v>
      </c>
      <c r="P7342" t="s">
        <v>24</v>
      </c>
      <c r="Q7342" t="s">
        <v>33</v>
      </c>
      <c r="R7342" t="s">
        <v>569</v>
      </c>
      <c r="S7342">
        <v>1896</v>
      </c>
      <c r="T7342" t="s">
        <v>2470</v>
      </c>
      <c r="U7342" t="s">
        <v>2114</v>
      </c>
      <c r="V7342">
        <v>5</v>
      </c>
      <c r="W7342" t="s">
        <v>1179</v>
      </c>
    </row>
    <row r="7343" spans="1:23" x14ac:dyDescent="0.3">
      <c r="A7343">
        <v>7553</v>
      </c>
      <c r="B7343" t="s">
        <v>46</v>
      </c>
      <c r="C7343">
        <v>2012</v>
      </c>
      <c r="D7343">
        <f t="shared" ca="1" si="456"/>
        <v>11</v>
      </c>
      <c r="E7343" s="5">
        <v>475000</v>
      </c>
      <c r="F7343">
        <v>83000</v>
      </c>
      <c r="G7343" t="s">
        <v>19</v>
      </c>
      <c r="H7343" t="str">
        <f t="shared" si="457"/>
        <v>East</v>
      </c>
      <c r="I7343" t="s">
        <v>912</v>
      </c>
      <c r="J7343" t="str">
        <f t="shared" si="458"/>
        <v>Ohio</v>
      </c>
      <c r="K7343" t="s">
        <v>2423</v>
      </c>
      <c r="L7343" t="str">
        <f t="shared" si="459"/>
        <v>Medina</v>
      </c>
      <c r="M7343" t="s">
        <v>41</v>
      </c>
      <c r="N7343" t="str">
        <f>IF(M7343="", "", IFERROR(VLOOKUP(M7343, Data!$A$1:$B$5, 2, 0), "Unkown fuel"))</f>
        <v>harmful</v>
      </c>
      <c r="O7343" t="s">
        <v>23</v>
      </c>
      <c r="P7343" t="s">
        <v>154</v>
      </c>
      <c r="Q7343" t="s">
        <v>25</v>
      </c>
      <c r="R7343" t="s">
        <v>2471</v>
      </c>
      <c r="S7343">
        <v>1591</v>
      </c>
      <c r="T7343" t="s">
        <v>143</v>
      </c>
      <c r="U7343" t="s">
        <v>492</v>
      </c>
      <c r="V7343">
        <v>5</v>
      </c>
      <c r="W7343" t="s">
        <v>1179</v>
      </c>
    </row>
    <row r="7344" spans="1:23" x14ac:dyDescent="0.3">
      <c r="A7344">
        <v>7554</v>
      </c>
      <c r="B7344" t="s">
        <v>120</v>
      </c>
      <c r="C7344">
        <v>2016</v>
      </c>
      <c r="D7344">
        <f t="shared" ca="1" si="456"/>
        <v>7</v>
      </c>
      <c r="E7344" s="5">
        <v>750000</v>
      </c>
      <c r="F7344">
        <v>67600</v>
      </c>
      <c r="G7344" t="s">
        <v>19</v>
      </c>
      <c r="H7344" t="str">
        <f t="shared" si="457"/>
        <v>East</v>
      </c>
      <c r="I7344" t="s">
        <v>912</v>
      </c>
      <c r="J7344" t="str">
        <f t="shared" si="458"/>
        <v>Ohio</v>
      </c>
      <c r="K7344" t="s">
        <v>2423</v>
      </c>
      <c r="L7344" t="str">
        <f t="shared" si="459"/>
        <v>Medina</v>
      </c>
      <c r="M7344" t="s">
        <v>22</v>
      </c>
      <c r="N7344" t="str">
        <f>IF(M7344="", "", IFERROR(VLOOKUP(M7344, Data!$A$1:$B$5, 2, 0), "Unkown fuel"))</f>
        <v>very harmful</v>
      </c>
      <c r="O7344" t="s">
        <v>23</v>
      </c>
      <c r="P7344" t="s">
        <v>154</v>
      </c>
      <c r="Q7344" t="s">
        <v>25</v>
      </c>
      <c r="R7344" t="s">
        <v>2405</v>
      </c>
      <c r="S7344">
        <v>1998</v>
      </c>
      <c r="T7344" t="s">
        <v>1045</v>
      </c>
      <c r="U7344" t="s">
        <v>2406</v>
      </c>
      <c r="V7344">
        <v>5</v>
      </c>
      <c r="W7344" t="s">
        <v>1179</v>
      </c>
    </row>
    <row r="7345" spans="1:23" x14ac:dyDescent="0.3">
      <c r="A7345">
        <v>7555</v>
      </c>
      <c r="B7345" t="s">
        <v>178</v>
      </c>
      <c r="C7345">
        <v>2015</v>
      </c>
      <c r="D7345">
        <f t="shared" ca="1" si="456"/>
        <v>8</v>
      </c>
      <c r="E7345" s="5">
        <v>1250000</v>
      </c>
      <c r="F7345">
        <v>160000</v>
      </c>
      <c r="G7345" t="s">
        <v>19</v>
      </c>
      <c r="H7345" t="str">
        <f t="shared" si="457"/>
        <v>East</v>
      </c>
      <c r="I7345" t="s">
        <v>912</v>
      </c>
      <c r="J7345" t="str">
        <f t="shared" si="458"/>
        <v>Ohio</v>
      </c>
      <c r="K7345" t="s">
        <v>2490</v>
      </c>
      <c r="L7345" t="str">
        <f t="shared" si="459"/>
        <v>Massillon</v>
      </c>
      <c r="M7345" t="s">
        <v>22</v>
      </c>
      <c r="N7345" t="str">
        <f>IF(M7345="", "", IFERROR(VLOOKUP(M7345, Data!$A$1:$B$5, 2, 0), "Unkown fuel"))</f>
        <v>very harmful</v>
      </c>
      <c r="O7345" t="s">
        <v>23</v>
      </c>
      <c r="P7345" t="s">
        <v>24</v>
      </c>
      <c r="Q7345" t="s">
        <v>33</v>
      </c>
      <c r="R7345" t="s">
        <v>179</v>
      </c>
      <c r="S7345">
        <v>2477</v>
      </c>
      <c r="T7345" t="s">
        <v>1848</v>
      </c>
      <c r="U7345" t="s">
        <v>181</v>
      </c>
      <c r="V7345">
        <v>7</v>
      </c>
      <c r="W7345" t="s">
        <v>1179</v>
      </c>
    </row>
    <row r="7346" spans="1:23" x14ac:dyDescent="0.3">
      <c r="A7346">
        <v>7556</v>
      </c>
      <c r="B7346" t="s">
        <v>46</v>
      </c>
      <c r="C7346">
        <v>2014</v>
      </c>
      <c r="D7346">
        <f t="shared" ca="1" si="456"/>
        <v>9</v>
      </c>
      <c r="E7346" s="5">
        <v>250000</v>
      </c>
      <c r="F7346">
        <v>80000</v>
      </c>
      <c r="G7346" t="s">
        <v>19</v>
      </c>
      <c r="H7346" t="str">
        <f t="shared" si="457"/>
        <v>East</v>
      </c>
      <c r="I7346" t="s">
        <v>912</v>
      </c>
      <c r="J7346" t="str">
        <f t="shared" si="458"/>
        <v>Ohio</v>
      </c>
      <c r="K7346" t="s">
        <v>2490</v>
      </c>
      <c r="L7346" t="str">
        <f t="shared" si="459"/>
        <v>Massillon</v>
      </c>
      <c r="M7346" t="s">
        <v>41</v>
      </c>
      <c r="N7346" t="str">
        <f>IF(M7346="", "", IFERROR(VLOOKUP(M7346, Data!$A$1:$B$5, 2, 0), "Unkown fuel"))</f>
        <v>harmful</v>
      </c>
      <c r="O7346" t="s">
        <v>23</v>
      </c>
      <c r="P7346" t="s">
        <v>24</v>
      </c>
      <c r="Q7346" t="s">
        <v>33</v>
      </c>
      <c r="R7346" t="s">
        <v>390</v>
      </c>
      <c r="S7346">
        <v>814</v>
      </c>
      <c r="T7346" t="s">
        <v>541</v>
      </c>
      <c r="U7346" t="s">
        <v>542</v>
      </c>
      <c r="V7346">
        <v>5</v>
      </c>
      <c r="W7346" t="s">
        <v>1179</v>
      </c>
    </row>
    <row r="7347" spans="1:23" x14ac:dyDescent="0.3">
      <c r="A7347">
        <v>7557</v>
      </c>
      <c r="B7347" t="s">
        <v>37</v>
      </c>
      <c r="C7347">
        <v>2013</v>
      </c>
      <c r="D7347">
        <f t="shared" ca="1" si="456"/>
        <v>10</v>
      </c>
      <c r="E7347" s="5">
        <v>445000</v>
      </c>
      <c r="F7347">
        <v>100000</v>
      </c>
      <c r="G7347" t="s">
        <v>19</v>
      </c>
      <c r="H7347" t="str">
        <f t="shared" si="457"/>
        <v>East</v>
      </c>
      <c r="I7347" t="s">
        <v>912</v>
      </c>
      <c r="J7347" t="str">
        <f t="shared" si="458"/>
        <v>Ohio</v>
      </c>
      <c r="K7347" t="s">
        <v>2490</v>
      </c>
      <c r="L7347" t="str">
        <f t="shared" si="459"/>
        <v>Massillon</v>
      </c>
      <c r="M7347" t="s">
        <v>22</v>
      </c>
      <c r="N7347" t="str">
        <f>IF(M7347="", "", IFERROR(VLOOKUP(M7347, Data!$A$1:$B$5, 2, 0), "Unkown fuel"))</f>
        <v>very harmful</v>
      </c>
      <c r="O7347" t="s">
        <v>23</v>
      </c>
      <c r="P7347" t="s">
        <v>24</v>
      </c>
      <c r="Q7347" t="s">
        <v>25</v>
      </c>
      <c r="R7347" t="s">
        <v>618</v>
      </c>
      <c r="S7347">
        <v>1498</v>
      </c>
      <c r="T7347" t="s">
        <v>105</v>
      </c>
      <c r="U7347" t="s">
        <v>95</v>
      </c>
      <c r="V7347">
        <v>5</v>
      </c>
      <c r="W7347" t="s">
        <v>1179</v>
      </c>
    </row>
    <row r="7348" spans="1:23" x14ac:dyDescent="0.3">
      <c r="A7348">
        <v>7558</v>
      </c>
      <c r="B7348" t="s">
        <v>221</v>
      </c>
      <c r="C7348">
        <v>2010</v>
      </c>
      <c r="D7348">
        <f t="shared" ca="1" si="456"/>
        <v>13</v>
      </c>
      <c r="E7348" s="5">
        <v>400000</v>
      </c>
      <c r="F7348">
        <v>100000</v>
      </c>
      <c r="G7348" t="s">
        <v>38</v>
      </c>
      <c r="H7348" t="str">
        <f t="shared" si="457"/>
        <v>Central</v>
      </c>
      <c r="I7348" t="s">
        <v>812</v>
      </c>
      <c r="J7348" t="str">
        <f t="shared" si="458"/>
        <v>Wisconsin</v>
      </c>
      <c r="K7348" t="s">
        <v>2326</v>
      </c>
      <c r="L7348" t="str">
        <f t="shared" si="459"/>
        <v>Janesville</v>
      </c>
      <c r="M7348" t="s">
        <v>22</v>
      </c>
      <c r="N7348" t="str">
        <f>IF(M7348="", "", IFERROR(VLOOKUP(M7348, Data!$A$1:$B$5, 2, 0), "Unkown fuel"))</f>
        <v>very harmful</v>
      </c>
      <c r="O7348" t="s">
        <v>23</v>
      </c>
      <c r="P7348" t="s">
        <v>24</v>
      </c>
      <c r="Q7348" t="s">
        <v>25</v>
      </c>
      <c r="R7348" t="s">
        <v>340</v>
      </c>
      <c r="S7348">
        <v>1896</v>
      </c>
      <c r="T7348" t="s">
        <v>479</v>
      </c>
      <c r="U7348" t="s">
        <v>1506</v>
      </c>
      <c r="V7348">
        <v>5</v>
      </c>
      <c r="W7348" t="s">
        <v>1179</v>
      </c>
    </row>
    <row r="7349" spans="1:23" x14ac:dyDescent="0.3">
      <c r="A7349">
        <v>7559</v>
      </c>
      <c r="B7349" t="s">
        <v>46</v>
      </c>
      <c r="C7349">
        <v>2010</v>
      </c>
      <c r="D7349">
        <f t="shared" ca="1" si="456"/>
        <v>13</v>
      </c>
      <c r="E7349" s="5">
        <v>350000</v>
      </c>
      <c r="F7349">
        <v>90000</v>
      </c>
      <c r="G7349" t="s">
        <v>38</v>
      </c>
      <c r="H7349" t="str">
        <f t="shared" si="457"/>
        <v>Central</v>
      </c>
      <c r="I7349" t="s">
        <v>812</v>
      </c>
      <c r="J7349" t="str">
        <f t="shared" si="458"/>
        <v>Wisconsin</v>
      </c>
      <c r="K7349" t="s">
        <v>1181</v>
      </c>
      <c r="L7349" t="str">
        <f t="shared" si="459"/>
        <v>Kenosha</v>
      </c>
      <c r="M7349" t="s">
        <v>22</v>
      </c>
      <c r="N7349" t="str">
        <f>IF(M7349="", "", IFERROR(VLOOKUP(M7349, Data!$A$1:$B$5, 2, 0), "Unkown fuel"))</f>
        <v>very harmful</v>
      </c>
      <c r="O7349" t="s">
        <v>23</v>
      </c>
      <c r="P7349" t="s">
        <v>24</v>
      </c>
      <c r="Q7349" t="s">
        <v>33</v>
      </c>
      <c r="R7349" t="s">
        <v>47</v>
      </c>
      <c r="S7349">
        <v>1396</v>
      </c>
      <c r="T7349" t="s">
        <v>48</v>
      </c>
      <c r="U7349" t="s">
        <v>49</v>
      </c>
      <c r="V7349">
        <v>5</v>
      </c>
      <c r="W7349" t="s">
        <v>1179</v>
      </c>
    </row>
    <row r="7350" spans="1:23" x14ac:dyDescent="0.3">
      <c r="A7350">
        <v>7560</v>
      </c>
      <c r="B7350" t="s">
        <v>30</v>
      </c>
      <c r="C7350">
        <v>2012</v>
      </c>
      <c r="D7350">
        <f t="shared" ca="1" si="456"/>
        <v>11</v>
      </c>
      <c r="E7350" s="5">
        <v>295000</v>
      </c>
      <c r="F7350">
        <v>140000</v>
      </c>
      <c r="G7350" t="s">
        <v>38</v>
      </c>
      <c r="H7350" t="str">
        <f t="shared" si="457"/>
        <v>Central</v>
      </c>
      <c r="I7350" t="s">
        <v>812</v>
      </c>
      <c r="J7350" t="str">
        <f t="shared" si="458"/>
        <v>Wisconsin</v>
      </c>
      <c r="K7350" t="s">
        <v>1181</v>
      </c>
      <c r="L7350" t="str">
        <f t="shared" si="459"/>
        <v>Kenosha</v>
      </c>
      <c r="M7350" t="s">
        <v>22</v>
      </c>
      <c r="N7350" t="str">
        <f>IF(M7350="", "", IFERROR(VLOOKUP(M7350, Data!$A$1:$B$5, 2, 0), "Unkown fuel"))</f>
        <v>very harmful</v>
      </c>
      <c r="O7350" t="s">
        <v>23</v>
      </c>
      <c r="P7350" t="s">
        <v>24</v>
      </c>
      <c r="Q7350" t="s">
        <v>25</v>
      </c>
      <c r="R7350" t="s">
        <v>651</v>
      </c>
      <c r="S7350">
        <v>1598</v>
      </c>
      <c r="T7350" t="s">
        <v>366</v>
      </c>
      <c r="U7350" t="s">
        <v>36</v>
      </c>
      <c r="V7350">
        <v>5</v>
      </c>
      <c r="W7350" t="s">
        <v>1179</v>
      </c>
    </row>
    <row r="7351" spans="1:23" x14ac:dyDescent="0.3">
      <c r="A7351">
        <v>7561</v>
      </c>
      <c r="B7351" t="s">
        <v>18</v>
      </c>
      <c r="C7351">
        <v>2018</v>
      </c>
      <c r="D7351">
        <f t="shared" ca="1" si="456"/>
        <v>5</v>
      </c>
      <c r="E7351" s="5">
        <v>600000</v>
      </c>
      <c r="F7351">
        <v>25000</v>
      </c>
      <c r="G7351" t="s">
        <v>38</v>
      </c>
      <c r="H7351" t="str">
        <f t="shared" si="457"/>
        <v>Central</v>
      </c>
      <c r="I7351" t="s">
        <v>812</v>
      </c>
      <c r="J7351" t="str">
        <f t="shared" si="458"/>
        <v>Wisconsin</v>
      </c>
      <c r="K7351" t="s">
        <v>2326</v>
      </c>
      <c r="L7351" t="str">
        <f t="shared" si="459"/>
        <v>Janesville</v>
      </c>
      <c r="M7351" t="s">
        <v>41</v>
      </c>
      <c r="N7351" t="str">
        <f>IF(M7351="", "", IFERROR(VLOOKUP(M7351, Data!$A$1:$B$5, 2, 0), "Unkown fuel"))</f>
        <v>harmful</v>
      </c>
      <c r="O7351" t="s">
        <v>23</v>
      </c>
      <c r="P7351" t="s">
        <v>24</v>
      </c>
      <c r="Q7351" t="s">
        <v>25</v>
      </c>
      <c r="R7351" t="s">
        <v>264</v>
      </c>
      <c r="S7351">
        <v>1197</v>
      </c>
      <c r="T7351" t="s">
        <v>265</v>
      </c>
      <c r="U7351" t="s">
        <v>266</v>
      </c>
      <c r="V7351">
        <v>5</v>
      </c>
      <c r="W7351" t="s">
        <v>1179</v>
      </c>
    </row>
    <row r="7352" spans="1:23" x14ac:dyDescent="0.3">
      <c r="A7352">
        <v>7562</v>
      </c>
      <c r="B7352" t="s">
        <v>65</v>
      </c>
      <c r="C7352">
        <v>2018</v>
      </c>
      <c r="D7352">
        <f t="shared" ca="1" si="456"/>
        <v>5</v>
      </c>
      <c r="E7352" s="5">
        <v>1650000</v>
      </c>
      <c r="F7352">
        <v>20000</v>
      </c>
      <c r="G7352" t="s">
        <v>38</v>
      </c>
      <c r="H7352" t="str">
        <f t="shared" si="457"/>
        <v>Central</v>
      </c>
      <c r="I7352" t="s">
        <v>812</v>
      </c>
      <c r="J7352" t="str">
        <f t="shared" si="458"/>
        <v>Wisconsin</v>
      </c>
      <c r="K7352" t="s">
        <v>2326</v>
      </c>
      <c r="L7352" t="str">
        <f t="shared" si="459"/>
        <v>Janesville</v>
      </c>
      <c r="M7352" t="s">
        <v>22</v>
      </c>
      <c r="N7352" t="str">
        <f>IF(M7352="", "", IFERROR(VLOOKUP(M7352, Data!$A$1:$B$5, 2, 0), "Unkown fuel"))</f>
        <v>very harmful</v>
      </c>
      <c r="O7352" t="s">
        <v>23</v>
      </c>
      <c r="P7352" t="s">
        <v>24</v>
      </c>
      <c r="Q7352" t="s">
        <v>25</v>
      </c>
      <c r="R7352" t="s">
        <v>882</v>
      </c>
      <c r="S7352">
        <v>2393</v>
      </c>
      <c r="T7352" t="s">
        <v>883</v>
      </c>
      <c r="U7352" t="s">
        <v>884</v>
      </c>
      <c r="V7352">
        <v>8</v>
      </c>
      <c r="W7352" t="s">
        <v>1179</v>
      </c>
    </row>
    <row r="7353" spans="1:23" x14ac:dyDescent="0.3">
      <c r="A7353">
        <v>7563</v>
      </c>
      <c r="B7353" t="s">
        <v>18</v>
      </c>
      <c r="C7353">
        <v>2012</v>
      </c>
      <c r="D7353">
        <f t="shared" ca="1" si="456"/>
        <v>11</v>
      </c>
      <c r="E7353" s="5">
        <v>100000</v>
      </c>
      <c r="F7353">
        <v>30000</v>
      </c>
      <c r="G7353" t="s">
        <v>38</v>
      </c>
      <c r="H7353" t="str">
        <f t="shared" si="457"/>
        <v>Central</v>
      </c>
      <c r="I7353" t="s">
        <v>812</v>
      </c>
      <c r="J7353" t="str">
        <f t="shared" si="458"/>
        <v>Wisconsin</v>
      </c>
      <c r="K7353" t="s">
        <v>2326</v>
      </c>
      <c r="L7353" t="str">
        <f t="shared" si="459"/>
        <v>Janesville</v>
      </c>
      <c r="M7353" t="s">
        <v>41</v>
      </c>
      <c r="N7353" t="str">
        <f>IF(M7353="", "", IFERROR(VLOOKUP(M7353, Data!$A$1:$B$5, 2, 0), "Unkown fuel"))</f>
        <v>harmful</v>
      </c>
      <c r="O7353" t="s">
        <v>23</v>
      </c>
      <c r="P7353" t="s">
        <v>24</v>
      </c>
      <c r="Q7353" t="s">
        <v>25</v>
      </c>
      <c r="R7353" t="s">
        <v>50</v>
      </c>
      <c r="S7353">
        <v>796</v>
      </c>
      <c r="T7353" t="s">
        <v>63</v>
      </c>
      <c r="U7353" t="s">
        <v>64</v>
      </c>
      <c r="V7353">
        <v>4</v>
      </c>
      <c r="W7353" t="s">
        <v>1179</v>
      </c>
    </row>
    <row r="7354" spans="1:23" x14ac:dyDescent="0.3">
      <c r="A7354">
        <v>7564</v>
      </c>
      <c r="B7354" t="s">
        <v>69</v>
      </c>
      <c r="C7354">
        <v>2018</v>
      </c>
      <c r="D7354">
        <f t="shared" ca="1" si="456"/>
        <v>5</v>
      </c>
      <c r="E7354" s="5">
        <v>690000</v>
      </c>
      <c r="F7354">
        <v>13000</v>
      </c>
      <c r="G7354" t="s">
        <v>38</v>
      </c>
      <c r="H7354" t="str">
        <f t="shared" si="457"/>
        <v>Central</v>
      </c>
      <c r="I7354" t="s">
        <v>812</v>
      </c>
      <c r="J7354" t="str">
        <f t="shared" si="458"/>
        <v>Wisconsin</v>
      </c>
      <c r="K7354" t="s">
        <v>2326</v>
      </c>
      <c r="L7354" t="str">
        <f t="shared" si="459"/>
        <v>Janesville</v>
      </c>
      <c r="M7354" t="s">
        <v>41</v>
      </c>
      <c r="N7354" t="str">
        <f>IF(M7354="", "", IFERROR(VLOOKUP(M7354, Data!$A$1:$B$5, 2, 0), "Unkown fuel"))</f>
        <v>harmful</v>
      </c>
      <c r="O7354" t="s">
        <v>23</v>
      </c>
      <c r="P7354" t="s">
        <v>24</v>
      </c>
      <c r="Q7354" t="s">
        <v>25</v>
      </c>
      <c r="R7354" t="s">
        <v>389</v>
      </c>
      <c r="S7354">
        <v>1194</v>
      </c>
      <c r="T7354" t="s">
        <v>1064</v>
      </c>
      <c r="U7354" t="s">
        <v>275</v>
      </c>
      <c r="V7354">
        <v>5</v>
      </c>
      <c r="W7354" t="s">
        <v>1179</v>
      </c>
    </row>
    <row r="7355" spans="1:23" x14ac:dyDescent="0.3">
      <c r="A7355">
        <v>7565</v>
      </c>
      <c r="B7355" t="s">
        <v>46</v>
      </c>
      <c r="C7355">
        <v>2018</v>
      </c>
      <c r="D7355">
        <f t="shared" ca="1" si="456"/>
        <v>5</v>
      </c>
      <c r="E7355" s="5">
        <v>710000</v>
      </c>
      <c r="F7355">
        <v>42000</v>
      </c>
      <c r="G7355" t="s">
        <v>38</v>
      </c>
      <c r="H7355" t="str">
        <f t="shared" si="457"/>
        <v>Central</v>
      </c>
      <c r="I7355" t="s">
        <v>812</v>
      </c>
      <c r="J7355" t="str">
        <f t="shared" si="458"/>
        <v>Wisconsin</v>
      </c>
      <c r="K7355" t="s">
        <v>2326</v>
      </c>
      <c r="L7355" t="str">
        <f t="shared" si="459"/>
        <v>Janesville</v>
      </c>
      <c r="M7355" t="s">
        <v>41</v>
      </c>
      <c r="N7355" t="str">
        <f>IF(M7355="", "", IFERROR(VLOOKUP(M7355, Data!$A$1:$B$5, 2, 0), "Unkown fuel"))</f>
        <v>harmful</v>
      </c>
      <c r="O7355" t="s">
        <v>23</v>
      </c>
      <c r="P7355" t="s">
        <v>24</v>
      </c>
      <c r="Q7355" t="s">
        <v>25</v>
      </c>
      <c r="R7355" t="s">
        <v>133</v>
      </c>
      <c r="S7355">
        <v>1197</v>
      </c>
      <c r="T7355" t="s">
        <v>134</v>
      </c>
      <c r="U7355" t="s">
        <v>135</v>
      </c>
      <c r="V7355">
        <v>5</v>
      </c>
      <c r="W7355" t="s">
        <v>1179</v>
      </c>
    </row>
    <row r="7356" spans="1:23" x14ac:dyDescent="0.3">
      <c r="A7356">
        <v>7566</v>
      </c>
      <c r="B7356" t="s">
        <v>46</v>
      </c>
      <c r="C7356">
        <v>2018</v>
      </c>
      <c r="D7356">
        <f t="shared" ca="1" si="456"/>
        <v>5</v>
      </c>
      <c r="E7356" s="5">
        <v>350000</v>
      </c>
      <c r="F7356">
        <v>10000</v>
      </c>
      <c r="G7356" t="s">
        <v>56</v>
      </c>
      <c r="H7356" t="str">
        <f t="shared" si="457"/>
        <v>West</v>
      </c>
      <c r="I7356" t="s">
        <v>57</v>
      </c>
      <c r="J7356" t="str">
        <f t="shared" si="458"/>
        <v>California</v>
      </c>
      <c r="K7356" t="s">
        <v>931</v>
      </c>
      <c r="L7356" t="str">
        <f t="shared" si="459"/>
        <v>Davis</v>
      </c>
      <c r="M7356" t="s">
        <v>41</v>
      </c>
      <c r="N7356" t="str">
        <f>IF(M7356="", "", IFERROR(VLOOKUP(M7356, Data!$A$1:$B$5, 2, 0), "Unkown fuel"))</f>
        <v>harmful</v>
      </c>
      <c r="O7356" t="s">
        <v>23</v>
      </c>
      <c r="P7356" t="s">
        <v>24</v>
      </c>
      <c r="Q7356" t="s">
        <v>33</v>
      </c>
      <c r="R7356" t="s">
        <v>110</v>
      </c>
      <c r="S7356">
        <v>998</v>
      </c>
      <c r="T7356" t="s">
        <v>247</v>
      </c>
      <c r="U7356" t="s">
        <v>679</v>
      </c>
      <c r="V7356">
        <v>5</v>
      </c>
      <c r="W7356" t="s">
        <v>1179</v>
      </c>
    </row>
    <row r="7357" spans="1:23" x14ac:dyDescent="0.3">
      <c r="A7357">
        <v>7567</v>
      </c>
      <c r="B7357" t="s">
        <v>18</v>
      </c>
      <c r="C7357">
        <v>2012</v>
      </c>
      <c r="D7357">
        <f t="shared" ca="1" si="456"/>
        <v>11</v>
      </c>
      <c r="E7357" s="5">
        <v>220000</v>
      </c>
      <c r="F7357">
        <v>13000</v>
      </c>
      <c r="G7357" t="s">
        <v>56</v>
      </c>
      <c r="H7357" t="str">
        <f t="shared" si="457"/>
        <v>West</v>
      </c>
      <c r="I7357" t="s">
        <v>57</v>
      </c>
      <c r="J7357" t="str">
        <f t="shared" si="458"/>
        <v>California</v>
      </c>
      <c r="K7357" t="s">
        <v>931</v>
      </c>
      <c r="L7357" t="str">
        <f t="shared" si="459"/>
        <v>Davis</v>
      </c>
      <c r="M7357" t="s">
        <v>41</v>
      </c>
      <c r="N7357" t="str">
        <f>IF(M7357="", "", IFERROR(VLOOKUP(M7357, Data!$A$1:$B$5, 2, 0), "Unkown fuel"))</f>
        <v>harmful</v>
      </c>
      <c r="O7357" t="s">
        <v>23</v>
      </c>
      <c r="P7357" t="s">
        <v>24</v>
      </c>
      <c r="Q7357" t="s">
        <v>25</v>
      </c>
      <c r="R7357" t="s">
        <v>540</v>
      </c>
      <c r="S7357">
        <v>998</v>
      </c>
      <c r="T7357" t="s">
        <v>67</v>
      </c>
      <c r="U7357" t="s">
        <v>141</v>
      </c>
      <c r="V7357">
        <v>5</v>
      </c>
      <c r="W7357" t="s">
        <v>1179</v>
      </c>
    </row>
    <row r="7358" spans="1:23" x14ac:dyDescent="0.3">
      <c r="A7358">
        <v>7568</v>
      </c>
      <c r="B7358" t="s">
        <v>75</v>
      </c>
      <c r="C7358">
        <v>2019</v>
      </c>
      <c r="D7358">
        <f t="shared" ca="1" si="456"/>
        <v>4</v>
      </c>
      <c r="E7358" s="5">
        <v>700000</v>
      </c>
      <c r="F7358">
        <v>6500</v>
      </c>
      <c r="G7358" t="s">
        <v>56</v>
      </c>
      <c r="H7358" t="str">
        <f t="shared" si="457"/>
        <v>West</v>
      </c>
      <c r="I7358" t="s">
        <v>57</v>
      </c>
      <c r="J7358" t="str">
        <f t="shared" si="458"/>
        <v>California</v>
      </c>
      <c r="K7358" t="s">
        <v>931</v>
      </c>
      <c r="L7358" t="str">
        <f t="shared" si="459"/>
        <v>Davis</v>
      </c>
      <c r="M7358" t="s">
        <v>41</v>
      </c>
      <c r="N7358" t="str">
        <f>IF(M7358="", "", IFERROR(VLOOKUP(M7358, Data!$A$1:$B$5, 2, 0), "Unkown fuel"))</f>
        <v>harmful</v>
      </c>
      <c r="O7358" t="s">
        <v>23</v>
      </c>
      <c r="P7358" t="s">
        <v>24</v>
      </c>
      <c r="Q7358" t="s">
        <v>25</v>
      </c>
      <c r="R7358" t="s">
        <v>72</v>
      </c>
      <c r="S7358">
        <v>999</v>
      </c>
      <c r="T7358" t="s">
        <v>687</v>
      </c>
      <c r="U7358" t="s">
        <v>688</v>
      </c>
      <c r="V7358">
        <v>7</v>
      </c>
      <c r="W7358" t="s">
        <v>1179</v>
      </c>
    </row>
    <row r="7359" spans="1:23" x14ac:dyDescent="0.3">
      <c r="A7359">
        <v>7569</v>
      </c>
      <c r="B7359" t="s">
        <v>46</v>
      </c>
      <c r="C7359">
        <v>2013</v>
      </c>
      <c r="D7359">
        <f t="shared" ca="1" si="456"/>
        <v>10</v>
      </c>
      <c r="E7359" s="5">
        <v>198000</v>
      </c>
      <c r="F7359">
        <v>49500</v>
      </c>
      <c r="G7359" t="s">
        <v>56</v>
      </c>
      <c r="H7359" t="str">
        <f t="shared" si="457"/>
        <v>West</v>
      </c>
      <c r="I7359" t="s">
        <v>57</v>
      </c>
      <c r="J7359" t="str">
        <f t="shared" si="458"/>
        <v>California</v>
      </c>
      <c r="K7359" t="s">
        <v>931</v>
      </c>
      <c r="L7359" t="str">
        <f t="shared" si="459"/>
        <v>Davis</v>
      </c>
      <c r="M7359" t="s">
        <v>41</v>
      </c>
      <c r="N7359" t="str">
        <f>IF(M7359="", "", IFERROR(VLOOKUP(M7359, Data!$A$1:$B$5, 2, 0), "Unkown fuel"))</f>
        <v>harmful</v>
      </c>
      <c r="O7359" t="s">
        <v>23</v>
      </c>
      <c r="P7359" t="s">
        <v>24</v>
      </c>
      <c r="Q7359" t="s">
        <v>33</v>
      </c>
      <c r="R7359" t="s">
        <v>390</v>
      </c>
      <c r="S7359">
        <v>814</v>
      </c>
      <c r="T7359" t="s">
        <v>541</v>
      </c>
      <c r="U7359" t="s">
        <v>542</v>
      </c>
      <c r="V7359">
        <v>5</v>
      </c>
      <c r="W7359" t="s">
        <v>1179</v>
      </c>
    </row>
    <row r="7360" spans="1:23" x14ac:dyDescent="0.3">
      <c r="A7360">
        <v>7570</v>
      </c>
      <c r="B7360" t="s">
        <v>46</v>
      </c>
      <c r="C7360">
        <v>2011</v>
      </c>
      <c r="D7360">
        <f t="shared" ca="1" si="456"/>
        <v>12</v>
      </c>
      <c r="E7360" s="5">
        <v>350000</v>
      </c>
      <c r="F7360">
        <v>50000</v>
      </c>
      <c r="G7360" t="s">
        <v>56</v>
      </c>
      <c r="H7360" t="str">
        <f t="shared" si="457"/>
        <v>West</v>
      </c>
      <c r="I7360" t="s">
        <v>57</v>
      </c>
      <c r="J7360" t="str">
        <f t="shared" si="458"/>
        <v>California</v>
      </c>
      <c r="K7360" t="s">
        <v>1187</v>
      </c>
      <c r="L7360" t="str">
        <f t="shared" si="459"/>
        <v>Danville</v>
      </c>
      <c r="M7360" t="s">
        <v>22</v>
      </c>
      <c r="N7360" t="str">
        <f>IF(M7360="", "", IFERROR(VLOOKUP(M7360, Data!$A$1:$B$5, 2, 0), "Unkown fuel"))</f>
        <v>very harmful</v>
      </c>
      <c r="O7360" t="s">
        <v>23</v>
      </c>
      <c r="P7360" t="s">
        <v>24</v>
      </c>
      <c r="Q7360" t="s">
        <v>25</v>
      </c>
      <c r="R7360" t="s">
        <v>47</v>
      </c>
      <c r="S7360">
        <v>1396</v>
      </c>
      <c r="T7360" t="s">
        <v>48</v>
      </c>
      <c r="U7360" t="s">
        <v>49</v>
      </c>
      <c r="V7360">
        <v>5</v>
      </c>
      <c r="W7360" t="s">
        <v>1179</v>
      </c>
    </row>
    <row r="7361" spans="1:23" x14ac:dyDescent="0.3">
      <c r="A7361">
        <v>7571</v>
      </c>
      <c r="B7361" t="s">
        <v>18</v>
      </c>
      <c r="C7361">
        <v>2016</v>
      </c>
      <c r="D7361">
        <f t="shared" ca="1" si="456"/>
        <v>7</v>
      </c>
      <c r="E7361" s="5">
        <v>650000</v>
      </c>
      <c r="F7361">
        <v>35000</v>
      </c>
      <c r="G7361" t="s">
        <v>56</v>
      </c>
      <c r="H7361" t="str">
        <f t="shared" si="457"/>
        <v>West</v>
      </c>
      <c r="I7361" t="s">
        <v>57</v>
      </c>
      <c r="J7361" t="str">
        <f t="shared" si="458"/>
        <v>California</v>
      </c>
      <c r="K7361" t="s">
        <v>1187</v>
      </c>
      <c r="L7361" t="str">
        <f t="shared" si="459"/>
        <v>Danville</v>
      </c>
      <c r="M7361" t="s">
        <v>41</v>
      </c>
      <c r="N7361" t="str">
        <f>IF(M7361="", "", IFERROR(VLOOKUP(M7361, Data!$A$1:$B$5, 2, 0), "Unkown fuel"))</f>
        <v>harmful</v>
      </c>
      <c r="O7361" t="s">
        <v>23</v>
      </c>
      <c r="P7361" t="s">
        <v>24</v>
      </c>
      <c r="Q7361" t="s">
        <v>33</v>
      </c>
      <c r="R7361" t="s">
        <v>113</v>
      </c>
      <c r="S7361">
        <v>1197</v>
      </c>
      <c r="T7361" t="s">
        <v>114</v>
      </c>
      <c r="U7361" t="s">
        <v>115</v>
      </c>
      <c r="V7361">
        <v>5</v>
      </c>
      <c r="W7361" t="s">
        <v>1179</v>
      </c>
    </row>
    <row r="7362" spans="1:23" x14ac:dyDescent="0.3">
      <c r="A7362">
        <v>7572</v>
      </c>
      <c r="B7362" t="s">
        <v>88</v>
      </c>
      <c r="C7362">
        <v>2015</v>
      </c>
      <c r="D7362">
        <f t="shared" ref="D7362:D7425" ca="1" si="460">TRUNC(YEARFRAC(DATE(C7362,1,1), TODAY(), 1))</f>
        <v>8</v>
      </c>
      <c r="E7362" s="5">
        <v>380000</v>
      </c>
      <c r="F7362">
        <v>120000</v>
      </c>
      <c r="G7362" t="s">
        <v>56</v>
      </c>
      <c r="H7362" t="str">
        <f t="shared" ref="H7362:H7425" si="461">TRIM(G7362)</f>
        <v>West</v>
      </c>
      <c r="I7362" t="s">
        <v>57</v>
      </c>
      <c r="J7362" t="str">
        <f t="shared" ref="J7362:J7425" si="462">TRIM(I7362)</f>
        <v>California</v>
      </c>
      <c r="K7362" t="s">
        <v>1187</v>
      </c>
      <c r="L7362" t="str">
        <f t="shared" ref="L7362:L7425" si="463">TRIM(K7362)</f>
        <v>Danville</v>
      </c>
      <c r="M7362" t="s">
        <v>22</v>
      </c>
      <c r="N7362" t="str">
        <f>IF(M7362="", "", IFERROR(VLOOKUP(M7362, Data!$A$1:$B$5, 2, 0), "Unkown fuel"))</f>
        <v>very harmful</v>
      </c>
      <c r="O7362" t="s">
        <v>23</v>
      </c>
      <c r="P7362" t="s">
        <v>24</v>
      </c>
      <c r="Q7362" t="s">
        <v>33</v>
      </c>
      <c r="R7362" t="s">
        <v>793</v>
      </c>
      <c r="S7362">
        <v>1461</v>
      </c>
      <c r="T7362" t="s">
        <v>280</v>
      </c>
      <c r="U7362" t="s">
        <v>74</v>
      </c>
      <c r="V7362">
        <v>5</v>
      </c>
      <c r="W7362" t="s">
        <v>1179</v>
      </c>
    </row>
    <row r="7363" spans="1:23" x14ac:dyDescent="0.3">
      <c r="A7363">
        <v>7573</v>
      </c>
      <c r="B7363" t="s">
        <v>109</v>
      </c>
      <c r="C7363">
        <v>2014</v>
      </c>
      <c r="D7363">
        <f t="shared" ca="1" si="460"/>
        <v>9</v>
      </c>
      <c r="E7363" s="5">
        <v>360000</v>
      </c>
      <c r="F7363">
        <v>50000</v>
      </c>
      <c r="G7363" t="s">
        <v>38</v>
      </c>
      <c r="H7363" t="str">
        <f t="shared" si="461"/>
        <v>Central</v>
      </c>
      <c r="I7363" t="s">
        <v>70</v>
      </c>
      <c r="J7363" t="str">
        <f t="shared" si="462"/>
        <v>Texas</v>
      </c>
      <c r="K7363" t="s">
        <v>1426</v>
      </c>
      <c r="L7363" t="str">
        <f t="shared" si="463"/>
        <v>Corsicana</v>
      </c>
      <c r="M7363" t="s">
        <v>41</v>
      </c>
      <c r="N7363" t="str">
        <f>IF(M7363="", "", IFERROR(VLOOKUP(M7363, Data!$A$1:$B$5, 2, 0), "Unkown fuel"))</f>
        <v>harmful</v>
      </c>
      <c r="O7363" t="s">
        <v>23</v>
      </c>
      <c r="P7363" t="s">
        <v>24</v>
      </c>
      <c r="Q7363" t="s">
        <v>33</v>
      </c>
      <c r="R7363" t="s">
        <v>433</v>
      </c>
      <c r="S7363">
        <v>1193</v>
      </c>
      <c r="T7363" t="s">
        <v>434</v>
      </c>
      <c r="U7363" t="s">
        <v>435</v>
      </c>
      <c r="V7363">
        <v>5</v>
      </c>
      <c r="W7363" t="s">
        <v>1179</v>
      </c>
    </row>
    <row r="7364" spans="1:23" x14ac:dyDescent="0.3">
      <c r="A7364">
        <v>7574</v>
      </c>
      <c r="B7364" t="s">
        <v>30</v>
      </c>
      <c r="C7364">
        <v>2012</v>
      </c>
      <c r="D7364">
        <f t="shared" ca="1" si="460"/>
        <v>11</v>
      </c>
      <c r="E7364" s="5">
        <v>385000</v>
      </c>
      <c r="F7364">
        <v>116000</v>
      </c>
      <c r="G7364" t="s">
        <v>38</v>
      </c>
      <c r="H7364" t="str">
        <f t="shared" si="461"/>
        <v>Central</v>
      </c>
      <c r="I7364" t="s">
        <v>70</v>
      </c>
      <c r="J7364" t="str">
        <f t="shared" si="462"/>
        <v>Texas</v>
      </c>
      <c r="K7364" t="s">
        <v>1426</v>
      </c>
      <c r="L7364" t="str">
        <f t="shared" si="463"/>
        <v>Corsicana</v>
      </c>
      <c r="M7364" t="s">
        <v>41</v>
      </c>
      <c r="N7364" t="str">
        <f>IF(M7364="", "", IFERROR(VLOOKUP(M7364, Data!$A$1:$B$5, 2, 0), "Unkown fuel"))</f>
        <v>harmful</v>
      </c>
      <c r="O7364" t="s">
        <v>23</v>
      </c>
      <c r="P7364" t="s">
        <v>24</v>
      </c>
      <c r="Q7364" t="s">
        <v>25</v>
      </c>
      <c r="R7364" t="s">
        <v>340</v>
      </c>
      <c r="S7364">
        <v>1598</v>
      </c>
      <c r="T7364" t="s">
        <v>366</v>
      </c>
      <c r="U7364" t="s">
        <v>257</v>
      </c>
      <c r="V7364">
        <v>5</v>
      </c>
      <c r="W7364" t="s">
        <v>1179</v>
      </c>
    </row>
    <row r="7365" spans="1:23" x14ac:dyDescent="0.3">
      <c r="A7365">
        <v>7575</v>
      </c>
      <c r="B7365" t="s">
        <v>46</v>
      </c>
      <c r="C7365">
        <v>2012</v>
      </c>
      <c r="D7365">
        <f t="shared" ca="1" si="460"/>
        <v>11</v>
      </c>
      <c r="E7365" s="5">
        <v>590000</v>
      </c>
      <c r="F7365">
        <v>110000</v>
      </c>
      <c r="G7365" t="s">
        <v>56</v>
      </c>
      <c r="H7365" t="str">
        <f t="shared" si="461"/>
        <v>West</v>
      </c>
      <c r="I7365" t="s">
        <v>57</v>
      </c>
      <c r="J7365" t="str">
        <f t="shared" si="462"/>
        <v>California</v>
      </c>
      <c r="K7365" t="s">
        <v>1187</v>
      </c>
      <c r="L7365" t="str">
        <f t="shared" si="463"/>
        <v>Danville</v>
      </c>
      <c r="M7365" t="s">
        <v>22</v>
      </c>
      <c r="N7365" t="str">
        <f>IF(M7365="", "", IFERROR(VLOOKUP(M7365, Data!$A$1:$B$5, 2, 0), "Unkown fuel"))</f>
        <v>very harmful</v>
      </c>
      <c r="O7365" t="s">
        <v>23</v>
      </c>
      <c r="P7365" t="s">
        <v>24</v>
      </c>
      <c r="Q7365" t="s">
        <v>33</v>
      </c>
      <c r="R7365" t="s">
        <v>288</v>
      </c>
      <c r="S7365">
        <v>1582</v>
      </c>
      <c r="T7365" t="s">
        <v>289</v>
      </c>
      <c r="U7365" t="s">
        <v>290</v>
      </c>
      <c r="V7365">
        <v>5</v>
      </c>
      <c r="W7365" t="s">
        <v>1179</v>
      </c>
    </row>
    <row r="7366" spans="1:23" x14ac:dyDescent="0.3">
      <c r="A7366">
        <v>7576</v>
      </c>
      <c r="B7366" t="s">
        <v>88</v>
      </c>
      <c r="C7366">
        <v>2013</v>
      </c>
      <c r="D7366">
        <f t="shared" ca="1" si="460"/>
        <v>10</v>
      </c>
      <c r="E7366" s="5">
        <v>750000</v>
      </c>
      <c r="F7366">
        <v>70000</v>
      </c>
      <c r="G7366" t="s">
        <v>38</v>
      </c>
      <c r="H7366" t="str">
        <f t="shared" si="461"/>
        <v>Central</v>
      </c>
      <c r="I7366" t="s">
        <v>70</v>
      </c>
      <c r="J7366" t="str">
        <f t="shared" si="462"/>
        <v>Texas</v>
      </c>
      <c r="K7366" t="s">
        <v>1426</v>
      </c>
      <c r="L7366" t="str">
        <f t="shared" si="463"/>
        <v>Corsicana</v>
      </c>
      <c r="M7366" t="s">
        <v>22</v>
      </c>
      <c r="N7366" t="str">
        <f>IF(M7366="", "", IFERROR(VLOOKUP(M7366, Data!$A$1:$B$5, 2, 0), "Unkown fuel"))</f>
        <v>very harmful</v>
      </c>
      <c r="O7366" t="s">
        <v>23</v>
      </c>
      <c r="P7366" t="s">
        <v>24</v>
      </c>
      <c r="Q7366" t="s">
        <v>33</v>
      </c>
      <c r="R7366" t="s">
        <v>282</v>
      </c>
      <c r="S7366">
        <v>2179</v>
      </c>
      <c r="T7366" t="s">
        <v>446</v>
      </c>
      <c r="U7366" t="s">
        <v>447</v>
      </c>
      <c r="V7366">
        <v>7</v>
      </c>
      <c r="W7366" t="s">
        <v>1179</v>
      </c>
    </row>
    <row r="7367" spans="1:23" x14ac:dyDescent="0.3">
      <c r="A7367">
        <v>7577</v>
      </c>
      <c r="B7367" t="s">
        <v>631</v>
      </c>
      <c r="C7367">
        <v>2011</v>
      </c>
      <c r="D7367">
        <f t="shared" ca="1" si="460"/>
        <v>12</v>
      </c>
      <c r="E7367" s="5">
        <v>254999</v>
      </c>
      <c r="F7367">
        <v>100000</v>
      </c>
      <c r="G7367" t="s">
        <v>38</v>
      </c>
      <c r="H7367" t="str">
        <f t="shared" si="461"/>
        <v>Central</v>
      </c>
      <c r="I7367" t="s">
        <v>70</v>
      </c>
      <c r="J7367" t="str">
        <f t="shared" si="462"/>
        <v>Texas</v>
      </c>
      <c r="K7367" t="s">
        <v>1426</v>
      </c>
      <c r="L7367" t="str">
        <f t="shared" si="463"/>
        <v>Corsicana</v>
      </c>
      <c r="M7367" t="s">
        <v>22</v>
      </c>
      <c r="N7367" t="str">
        <f>IF(M7367="", "", IFERROR(VLOOKUP(M7367, Data!$A$1:$B$5, 2, 0), "Unkown fuel"))</f>
        <v>very harmful</v>
      </c>
      <c r="O7367" t="s">
        <v>23</v>
      </c>
      <c r="P7367" t="s">
        <v>24</v>
      </c>
      <c r="Q7367" t="s">
        <v>42</v>
      </c>
      <c r="R7367" t="s">
        <v>110</v>
      </c>
      <c r="S7367">
        <v>1248</v>
      </c>
      <c r="T7367" t="s">
        <v>393</v>
      </c>
      <c r="U7367" t="s">
        <v>943</v>
      </c>
      <c r="V7367">
        <v>5</v>
      </c>
      <c r="W7367" t="s">
        <v>1179</v>
      </c>
    </row>
    <row r="7368" spans="1:23" x14ac:dyDescent="0.3">
      <c r="A7368">
        <v>7578</v>
      </c>
      <c r="B7368" t="s">
        <v>46</v>
      </c>
      <c r="C7368">
        <v>2015</v>
      </c>
      <c r="D7368">
        <f t="shared" ca="1" si="460"/>
        <v>8</v>
      </c>
      <c r="E7368" s="5">
        <v>499000</v>
      </c>
      <c r="F7368">
        <v>20000</v>
      </c>
      <c r="G7368" t="s">
        <v>56</v>
      </c>
      <c r="H7368" t="str">
        <f t="shared" si="461"/>
        <v>West</v>
      </c>
      <c r="I7368" t="s">
        <v>57</v>
      </c>
      <c r="J7368" t="str">
        <f t="shared" si="462"/>
        <v>California</v>
      </c>
      <c r="K7368" t="s">
        <v>931</v>
      </c>
      <c r="L7368" t="str">
        <f t="shared" si="463"/>
        <v>Davis</v>
      </c>
      <c r="M7368" t="s">
        <v>41</v>
      </c>
      <c r="N7368" t="str">
        <f>IF(M7368="", "", IFERROR(VLOOKUP(M7368, Data!$A$1:$B$5, 2, 0), "Unkown fuel"))</f>
        <v>harmful</v>
      </c>
      <c r="O7368" t="s">
        <v>23</v>
      </c>
      <c r="P7368" t="s">
        <v>24</v>
      </c>
      <c r="Q7368" t="s">
        <v>25</v>
      </c>
      <c r="R7368" t="s">
        <v>85</v>
      </c>
      <c r="S7368">
        <v>1197</v>
      </c>
      <c r="T7368" t="s">
        <v>54</v>
      </c>
      <c r="U7368" t="s">
        <v>549</v>
      </c>
      <c r="V7368">
        <v>5</v>
      </c>
      <c r="W7368" t="s">
        <v>1179</v>
      </c>
    </row>
    <row r="7369" spans="1:23" x14ac:dyDescent="0.3">
      <c r="A7369">
        <v>7579</v>
      </c>
      <c r="B7369" t="s">
        <v>18</v>
      </c>
      <c r="C7369">
        <v>2018</v>
      </c>
      <c r="D7369">
        <f t="shared" ca="1" si="460"/>
        <v>5</v>
      </c>
      <c r="E7369" s="5">
        <v>730000</v>
      </c>
      <c r="F7369">
        <v>60000</v>
      </c>
      <c r="G7369" t="s">
        <v>124</v>
      </c>
      <c r="H7369" t="str">
        <f t="shared" si="461"/>
        <v>South</v>
      </c>
      <c r="I7369" t="s">
        <v>832</v>
      </c>
      <c r="J7369" t="str">
        <f t="shared" si="462"/>
        <v>South Carolina</v>
      </c>
      <c r="K7369" t="s">
        <v>1779</v>
      </c>
      <c r="L7369" t="str">
        <f t="shared" si="463"/>
        <v>Hilton Head Island</v>
      </c>
      <c r="M7369" t="s">
        <v>22</v>
      </c>
      <c r="N7369" t="str">
        <f>IF(M7369="", "", IFERROR(VLOOKUP(M7369, Data!$A$1:$B$5, 2, 0), "Unkown fuel"))</f>
        <v>very harmful</v>
      </c>
      <c r="O7369" t="s">
        <v>23</v>
      </c>
      <c r="P7369" t="s">
        <v>154</v>
      </c>
      <c r="Q7369" t="s">
        <v>25</v>
      </c>
      <c r="R7369" t="s">
        <v>424</v>
      </c>
      <c r="S7369">
        <v>1248</v>
      </c>
      <c r="T7369" t="s">
        <v>425</v>
      </c>
      <c r="U7369" t="s">
        <v>28</v>
      </c>
      <c r="V7369">
        <v>5</v>
      </c>
      <c r="W7369" t="s">
        <v>1179</v>
      </c>
    </row>
    <row r="7370" spans="1:23" x14ac:dyDescent="0.3">
      <c r="A7370">
        <v>7580</v>
      </c>
      <c r="B7370" t="s">
        <v>37</v>
      </c>
      <c r="C7370">
        <v>2016</v>
      </c>
      <c r="D7370">
        <f t="shared" ca="1" si="460"/>
        <v>7</v>
      </c>
      <c r="E7370" s="5">
        <v>650000</v>
      </c>
      <c r="F7370">
        <v>30000</v>
      </c>
      <c r="G7370" t="s">
        <v>124</v>
      </c>
      <c r="H7370" t="str">
        <f t="shared" si="461"/>
        <v>South</v>
      </c>
      <c r="I7370" t="s">
        <v>832</v>
      </c>
      <c r="J7370" t="str">
        <f t="shared" si="462"/>
        <v>South Carolina</v>
      </c>
      <c r="K7370" t="s">
        <v>1779</v>
      </c>
      <c r="L7370" t="str">
        <f t="shared" si="463"/>
        <v>Hilton Head Island</v>
      </c>
      <c r="M7370" t="s">
        <v>22</v>
      </c>
      <c r="N7370" t="str">
        <f>IF(M7370="", "", IFERROR(VLOOKUP(M7370, Data!$A$1:$B$5, 2, 0), "Unkown fuel"))</f>
        <v>very harmful</v>
      </c>
      <c r="O7370" t="s">
        <v>23</v>
      </c>
      <c r="P7370" t="s">
        <v>24</v>
      </c>
      <c r="Q7370" t="s">
        <v>33</v>
      </c>
      <c r="R7370" t="s">
        <v>186</v>
      </c>
      <c r="S7370">
        <v>1498</v>
      </c>
      <c r="T7370" t="s">
        <v>105</v>
      </c>
      <c r="U7370" t="s">
        <v>95</v>
      </c>
      <c r="V7370">
        <v>5</v>
      </c>
      <c r="W7370" t="s">
        <v>1179</v>
      </c>
    </row>
    <row r="7371" spans="1:23" x14ac:dyDescent="0.3">
      <c r="A7371">
        <v>7581</v>
      </c>
      <c r="B7371" t="s">
        <v>75</v>
      </c>
      <c r="C7371">
        <v>2012</v>
      </c>
      <c r="D7371">
        <f t="shared" ca="1" si="460"/>
        <v>11</v>
      </c>
      <c r="E7371" s="5">
        <v>220000</v>
      </c>
      <c r="F7371">
        <v>75000</v>
      </c>
      <c r="G7371" t="s">
        <v>124</v>
      </c>
      <c r="H7371" t="str">
        <f t="shared" si="461"/>
        <v>South</v>
      </c>
      <c r="I7371" t="s">
        <v>832</v>
      </c>
      <c r="J7371" t="str">
        <f t="shared" si="462"/>
        <v>South Carolina</v>
      </c>
      <c r="K7371" t="s">
        <v>1779</v>
      </c>
      <c r="L7371" t="str">
        <f t="shared" si="463"/>
        <v>Hilton Head Island</v>
      </c>
      <c r="M7371" t="s">
        <v>22</v>
      </c>
      <c r="N7371" t="str">
        <f>IF(M7371="", "", IFERROR(VLOOKUP(M7371, Data!$A$1:$B$5, 2, 0), "Unkown fuel"))</f>
        <v>very harmful</v>
      </c>
      <c r="O7371" t="s">
        <v>23</v>
      </c>
      <c r="P7371" t="s">
        <v>24</v>
      </c>
      <c r="Q7371" t="s">
        <v>25</v>
      </c>
      <c r="R7371" t="s">
        <v>505</v>
      </c>
      <c r="S7371">
        <v>1461</v>
      </c>
      <c r="T7371" t="s">
        <v>846</v>
      </c>
      <c r="U7371" t="s">
        <v>74</v>
      </c>
      <c r="V7371">
        <v>5</v>
      </c>
      <c r="W7371" t="s">
        <v>1179</v>
      </c>
    </row>
    <row r="7372" spans="1:23" x14ac:dyDescent="0.3">
      <c r="A7372">
        <v>7584</v>
      </c>
      <c r="B7372" t="s">
        <v>109</v>
      </c>
      <c r="C7372">
        <v>2006</v>
      </c>
      <c r="D7372">
        <f t="shared" ca="1" si="460"/>
        <v>17</v>
      </c>
      <c r="E7372" s="5">
        <v>100000</v>
      </c>
      <c r="F7372">
        <v>110000</v>
      </c>
      <c r="G7372" t="s">
        <v>38</v>
      </c>
      <c r="H7372" t="str">
        <f t="shared" si="461"/>
        <v>Central</v>
      </c>
      <c r="I7372" t="s">
        <v>983</v>
      </c>
      <c r="J7372" t="str">
        <f t="shared" si="462"/>
        <v>Nebraska</v>
      </c>
      <c r="K7372" t="s">
        <v>2491</v>
      </c>
      <c r="L7372" t="str">
        <f t="shared" si="463"/>
        <v>Kearney</v>
      </c>
      <c r="M7372" t="s">
        <v>22</v>
      </c>
      <c r="N7372" t="str">
        <f>IF(M7372="", "", IFERROR(VLOOKUP(M7372, Data!$A$1:$B$5, 2, 0), "Unkown fuel"))</f>
        <v>very harmful</v>
      </c>
      <c r="O7372" t="s">
        <v>23</v>
      </c>
      <c r="P7372" t="s">
        <v>24</v>
      </c>
      <c r="Q7372" t="s">
        <v>42</v>
      </c>
      <c r="R7372" t="s">
        <v>127</v>
      </c>
      <c r="S7372">
        <v>1405</v>
      </c>
      <c r="T7372" t="s">
        <v>665</v>
      </c>
      <c r="U7372" t="s">
        <v>716</v>
      </c>
      <c r="V7372">
        <v>5</v>
      </c>
      <c r="W7372" t="s">
        <v>1179</v>
      </c>
    </row>
    <row r="7373" spans="1:23" x14ac:dyDescent="0.3">
      <c r="A7373">
        <v>7585</v>
      </c>
      <c r="B7373" t="s">
        <v>46</v>
      </c>
      <c r="C7373">
        <v>2004</v>
      </c>
      <c r="D7373">
        <f t="shared" ca="1" si="460"/>
        <v>19</v>
      </c>
      <c r="E7373" s="5">
        <v>110000</v>
      </c>
      <c r="F7373">
        <v>120000</v>
      </c>
      <c r="G7373" t="s">
        <v>38</v>
      </c>
      <c r="H7373" t="str">
        <f t="shared" si="461"/>
        <v>Central</v>
      </c>
      <c r="I7373" t="s">
        <v>983</v>
      </c>
      <c r="J7373" t="str">
        <f t="shared" si="462"/>
        <v>Nebraska</v>
      </c>
      <c r="K7373" t="s">
        <v>2011</v>
      </c>
      <c r="L7373" t="str">
        <f t="shared" si="463"/>
        <v>Lincoln</v>
      </c>
      <c r="M7373" t="s">
        <v>41</v>
      </c>
      <c r="N7373" t="str">
        <f>IF(M7373="", "", IFERROR(VLOOKUP(M7373, Data!$A$1:$B$5, 2, 0), "Unkown fuel"))</f>
        <v>harmful</v>
      </c>
      <c r="O7373" t="s">
        <v>23</v>
      </c>
      <c r="P7373" t="s">
        <v>24</v>
      </c>
      <c r="Q7373" t="s">
        <v>304</v>
      </c>
      <c r="R7373" t="s">
        <v>674</v>
      </c>
      <c r="S7373">
        <v>1599</v>
      </c>
      <c r="T7373" t="s">
        <v>449</v>
      </c>
      <c r="U7373" t="s">
        <v>2159</v>
      </c>
      <c r="V7373">
        <v>5</v>
      </c>
      <c r="W7373" t="s">
        <v>1179</v>
      </c>
    </row>
    <row r="7374" spans="1:23" x14ac:dyDescent="0.3">
      <c r="A7374">
        <v>7586</v>
      </c>
      <c r="B7374" t="s">
        <v>109</v>
      </c>
      <c r="C7374">
        <v>2009</v>
      </c>
      <c r="D7374">
        <f t="shared" ca="1" si="460"/>
        <v>14</v>
      </c>
      <c r="E7374" s="5">
        <v>152000</v>
      </c>
      <c r="F7374">
        <v>48000</v>
      </c>
      <c r="G7374" t="s">
        <v>38</v>
      </c>
      <c r="H7374" t="str">
        <f t="shared" si="461"/>
        <v>Central</v>
      </c>
      <c r="I7374" t="s">
        <v>983</v>
      </c>
      <c r="J7374" t="str">
        <f t="shared" si="462"/>
        <v>Nebraska</v>
      </c>
      <c r="K7374" t="s">
        <v>2492</v>
      </c>
      <c r="L7374" t="str">
        <f t="shared" si="463"/>
        <v>Grand Island</v>
      </c>
      <c r="M7374" t="s">
        <v>22</v>
      </c>
      <c r="N7374" t="str">
        <f>IF(M7374="", "", IFERROR(VLOOKUP(M7374, Data!$A$1:$B$5, 2, 0), "Unkown fuel"))</f>
        <v>very harmful</v>
      </c>
      <c r="O7374" t="s">
        <v>23</v>
      </c>
      <c r="P7374" t="s">
        <v>24</v>
      </c>
      <c r="Q7374" t="s">
        <v>33</v>
      </c>
      <c r="R7374" t="s">
        <v>142</v>
      </c>
      <c r="S7374">
        <v>1405</v>
      </c>
      <c r="T7374" t="s">
        <v>561</v>
      </c>
      <c r="U7374" t="s">
        <v>562</v>
      </c>
      <c r="V7374">
        <v>5</v>
      </c>
      <c r="W7374" t="s">
        <v>1179</v>
      </c>
    </row>
    <row r="7375" spans="1:23" x14ac:dyDescent="0.3">
      <c r="A7375">
        <v>7587</v>
      </c>
      <c r="B7375" t="s">
        <v>18</v>
      </c>
      <c r="C7375">
        <v>2020</v>
      </c>
      <c r="D7375">
        <f t="shared" ca="1" si="460"/>
        <v>3</v>
      </c>
      <c r="E7375" s="5">
        <v>600000</v>
      </c>
      <c r="F7375">
        <v>5000</v>
      </c>
      <c r="G7375" t="s">
        <v>38</v>
      </c>
      <c r="H7375" t="str">
        <f t="shared" si="461"/>
        <v>Central</v>
      </c>
      <c r="I7375" t="s">
        <v>983</v>
      </c>
      <c r="J7375" t="str">
        <f t="shared" si="462"/>
        <v>Nebraska</v>
      </c>
      <c r="K7375" t="s">
        <v>2492</v>
      </c>
      <c r="L7375" t="str">
        <f t="shared" si="463"/>
        <v>Grand Island</v>
      </c>
      <c r="M7375" t="s">
        <v>41</v>
      </c>
      <c r="N7375" t="str">
        <f>IF(M7375="", "", IFERROR(VLOOKUP(M7375, Data!$A$1:$B$5, 2, 0), "Unkown fuel"))</f>
        <v>harmful</v>
      </c>
      <c r="O7375" t="s">
        <v>23</v>
      </c>
      <c r="P7375" t="s">
        <v>154</v>
      </c>
      <c r="Q7375" t="s">
        <v>25</v>
      </c>
      <c r="R7375" t="s">
        <v>903</v>
      </c>
      <c r="S7375">
        <v>1197</v>
      </c>
      <c r="T7375" t="s">
        <v>265</v>
      </c>
      <c r="U7375" t="s">
        <v>266</v>
      </c>
      <c r="V7375">
        <v>5</v>
      </c>
      <c r="W7375" t="s">
        <v>1179</v>
      </c>
    </row>
    <row r="7376" spans="1:23" x14ac:dyDescent="0.3">
      <c r="A7376">
        <v>7588</v>
      </c>
      <c r="B7376" t="s">
        <v>120</v>
      </c>
      <c r="C7376">
        <v>2016</v>
      </c>
      <c r="D7376">
        <f t="shared" ca="1" si="460"/>
        <v>7</v>
      </c>
      <c r="E7376" s="5">
        <v>620000</v>
      </c>
      <c r="F7376">
        <v>120000</v>
      </c>
      <c r="G7376" t="s">
        <v>38</v>
      </c>
      <c r="H7376" t="str">
        <f t="shared" si="461"/>
        <v>Central</v>
      </c>
      <c r="I7376" t="s">
        <v>983</v>
      </c>
      <c r="J7376" t="str">
        <f t="shared" si="462"/>
        <v>Nebraska</v>
      </c>
      <c r="K7376" t="s">
        <v>2492</v>
      </c>
      <c r="L7376" t="str">
        <f t="shared" si="463"/>
        <v>Grand Island</v>
      </c>
      <c r="M7376" t="s">
        <v>22</v>
      </c>
      <c r="N7376" t="str">
        <f>IF(M7376="", "", IFERROR(VLOOKUP(M7376, Data!$A$1:$B$5, 2, 0), "Unkown fuel"))</f>
        <v>very harmful</v>
      </c>
      <c r="O7376" t="s">
        <v>23</v>
      </c>
      <c r="P7376" t="s">
        <v>24</v>
      </c>
      <c r="Q7376" t="s">
        <v>25</v>
      </c>
      <c r="R7376" t="s">
        <v>641</v>
      </c>
      <c r="S7376">
        <v>2499</v>
      </c>
      <c r="T7376" t="s">
        <v>642</v>
      </c>
      <c r="U7376" t="s">
        <v>643</v>
      </c>
      <c r="V7376">
        <v>10</v>
      </c>
      <c r="W7376" t="s">
        <v>1179</v>
      </c>
    </row>
    <row r="7377" spans="1:23" x14ac:dyDescent="0.3">
      <c r="A7377">
        <v>7589</v>
      </c>
      <c r="B7377" t="s">
        <v>65</v>
      </c>
      <c r="C7377">
        <v>2018</v>
      </c>
      <c r="D7377">
        <f t="shared" ca="1" si="460"/>
        <v>5</v>
      </c>
      <c r="E7377" s="5">
        <v>780000</v>
      </c>
      <c r="F7377">
        <v>116000</v>
      </c>
      <c r="G7377" t="s">
        <v>38</v>
      </c>
      <c r="H7377" t="str">
        <f t="shared" si="461"/>
        <v>Central</v>
      </c>
      <c r="I7377" t="s">
        <v>983</v>
      </c>
      <c r="J7377" t="str">
        <f t="shared" si="462"/>
        <v>Nebraska</v>
      </c>
      <c r="K7377" t="s">
        <v>2011</v>
      </c>
      <c r="L7377" t="str">
        <f t="shared" si="463"/>
        <v>Lincoln</v>
      </c>
      <c r="M7377" t="s">
        <v>22</v>
      </c>
      <c r="N7377" t="str">
        <f>IF(M7377="", "", IFERROR(VLOOKUP(M7377, Data!$A$1:$B$5, 2, 0), "Unkown fuel"))</f>
        <v>very harmful</v>
      </c>
      <c r="O7377" t="s">
        <v>23</v>
      </c>
      <c r="P7377" t="s">
        <v>24</v>
      </c>
      <c r="Q7377" t="s">
        <v>25</v>
      </c>
      <c r="R7377" t="s">
        <v>66</v>
      </c>
      <c r="S7377">
        <v>1364</v>
      </c>
      <c r="T7377" t="s">
        <v>166</v>
      </c>
      <c r="U7377" t="s">
        <v>68</v>
      </c>
      <c r="V7377">
        <v>5</v>
      </c>
      <c r="W7377" t="s">
        <v>1179</v>
      </c>
    </row>
    <row r="7378" spans="1:23" x14ac:dyDescent="0.3">
      <c r="A7378">
        <v>7590</v>
      </c>
      <c r="B7378" t="s">
        <v>18</v>
      </c>
      <c r="C7378">
        <v>2020</v>
      </c>
      <c r="D7378">
        <f t="shared" ca="1" si="460"/>
        <v>3</v>
      </c>
      <c r="E7378" s="5">
        <v>445000</v>
      </c>
      <c r="F7378">
        <v>1000</v>
      </c>
      <c r="G7378" t="s">
        <v>38</v>
      </c>
      <c r="H7378" t="str">
        <f t="shared" si="461"/>
        <v>Central</v>
      </c>
      <c r="I7378" t="s">
        <v>983</v>
      </c>
      <c r="J7378" t="str">
        <f t="shared" si="462"/>
        <v>Nebraska</v>
      </c>
      <c r="K7378" t="s">
        <v>1866</v>
      </c>
      <c r="L7378" t="str">
        <f t="shared" si="463"/>
        <v>Bellevue</v>
      </c>
      <c r="M7378" t="s">
        <v>41</v>
      </c>
      <c r="N7378" t="str">
        <f>IF(M7378="", "", IFERROR(VLOOKUP(M7378, Data!$A$1:$B$5, 2, 0), "Unkown fuel"))</f>
        <v>harmful</v>
      </c>
      <c r="O7378" t="s">
        <v>23</v>
      </c>
      <c r="P7378" t="s">
        <v>24</v>
      </c>
      <c r="Q7378" t="s">
        <v>25</v>
      </c>
      <c r="R7378" t="s">
        <v>264</v>
      </c>
      <c r="S7378">
        <v>1197</v>
      </c>
      <c r="T7378" t="s">
        <v>265</v>
      </c>
      <c r="U7378" t="s">
        <v>266</v>
      </c>
      <c r="V7378">
        <v>5</v>
      </c>
      <c r="W7378" t="s">
        <v>1179</v>
      </c>
    </row>
    <row r="7379" spans="1:23" x14ac:dyDescent="0.3">
      <c r="A7379">
        <v>7591</v>
      </c>
      <c r="B7379" t="s">
        <v>46</v>
      </c>
      <c r="C7379">
        <v>2018</v>
      </c>
      <c r="D7379">
        <f t="shared" ca="1" si="460"/>
        <v>5</v>
      </c>
      <c r="E7379" s="5">
        <v>575000</v>
      </c>
      <c r="F7379">
        <v>15000</v>
      </c>
      <c r="G7379" t="s">
        <v>38</v>
      </c>
      <c r="H7379" t="str">
        <f t="shared" si="461"/>
        <v>Central</v>
      </c>
      <c r="I7379" t="s">
        <v>983</v>
      </c>
      <c r="J7379" t="str">
        <f t="shared" si="462"/>
        <v>Nebraska</v>
      </c>
      <c r="K7379" t="s">
        <v>2493</v>
      </c>
      <c r="L7379" t="str">
        <f t="shared" si="463"/>
        <v>Fremont</v>
      </c>
      <c r="M7379" t="s">
        <v>41</v>
      </c>
      <c r="N7379" t="str">
        <f>IF(M7379="", "", IFERROR(VLOOKUP(M7379, Data!$A$1:$B$5, 2, 0), "Unkown fuel"))</f>
        <v>harmful</v>
      </c>
      <c r="O7379" t="s">
        <v>23</v>
      </c>
      <c r="P7379" t="s">
        <v>154</v>
      </c>
      <c r="Q7379" t="s">
        <v>25</v>
      </c>
      <c r="R7379" t="s">
        <v>988</v>
      </c>
      <c r="S7379">
        <v>1197</v>
      </c>
      <c r="T7379" t="s">
        <v>54</v>
      </c>
      <c r="U7379" t="s">
        <v>55</v>
      </c>
      <c r="V7379">
        <v>5</v>
      </c>
      <c r="W7379" t="s">
        <v>1179</v>
      </c>
    </row>
    <row r="7380" spans="1:23" x14ac:dyDescent="0.3">
      <c r="A7380">
        <v>7592</v>
      </c>
      <c r="B7380" t="s">
        <v>18</v>
      </c>
      <c r="C7380">
        <v>2018</v>
      </c>
      <c r="D7380">
        <f t="shared" ca="1" si="460"/>
        <v>5</v>
      </c>
      <c r="E7380" s="5">
        <v>975000</v>
      </c>
      <c r="F7380">
        <v>5000</v>
      </c>
      <c r="G7380" t="s">
        <v>38</v>
      </c>
      <c r="H7380" t="str">
        <f t="shared" si="461"/>
        <v>Central</v>
      </c>
      <c r="I7380" t="s">
        <v>983</v>
      </c>
      <c r="J7380" t="str">
        <f t="shared" si="462"/>
        <v>Nebraska</v>
      </c>
      <c r="K7380" t="s">
        <v>2493</v>
      </c>
      <c r="L7380" t="str">
        <f t="shared" si="463"/>
        <v>Fremont</v>
      </c>
      <c r="M7380" t="s">
        <v>22</v>
      </c>
      <c r="N7380" t="str">
        <f>IF(M7380="", "", IFERROR(VLOOKUP(M7380, Data!$A$1:$B$5, 2, 0), "Unkown fuel"))</f>
        <v>very harmful</v>
      </c>
      <c r="O7380" t="s">
        <v>23</v>
      </c>
      <c r="P7380" t="s">
        <v>24</v>
      </c>
      <c r="Q7380" t="s">
        <v>25</v>
      </c>
      <c r="R7380" t="s">
        <v>225</v>
      </c>
      <c r="S7380">
        <v>1248</v>
      </c>
      <c r="T7380" t="s">
        <v>94</v>
      </c>
      <c r="U7380" t="s">
        <v>95</v>
      </c>
      <c r="V7380">
        <v>5</v>
      </c>
      <c r="W7380" t="s">
        <v>1179</v>
      </c>
    </row>
    <row r="7381" spans="1:23" x14ac:dyDescent="0.3">
      <c r="A7381">
        <v>7593</v>
      </c>
      <c r="B7381" t="s">
        <v>109</v>
      </c>
      <c r="C7381">
        <v>2019</v>
      </c>
      <c r="D7381">
        <f t="shared" ca="1" si="460"/>
        <v>4</v>
      </c>
      <c r="E7381" s="5">
        <v>450000</v>
      </c>
      <c r="F7381">
        <v>3500</v>
      </c>
      <c r="G7381" t="s">
        <v>38</v>
      </c>
      <c r="H7381" t="str">
        <f t="shared" si="461"/>
        <v>Central</v>
      </c>
      <c r="I7381" t="s">
        <v>983</v>
      </c>
      <c r="J7381" t="str">
        <f t="shared" si="462"/>
        <v>Nebraska</v>
      </c>
      <c r="K7381" t="s">
        <v>2492</v>
      </c>
      <c r="L7381" t="str">
        <f t="shared" si="463"/>
        <v>Grand Island</v>
      </c>
      <c r="M7381" t="s">
        <v>41</v>
      </c>
      <c r="N7381" t="str">
        <f>IF(M7381="", "", IFERROR(VLOOKUP(M7381, Data!$A$1:$B$5, 2, 0), "Unkown fuel"))</f>
        <v>harmful</v>
      </c>
      <c r="O7381" t="s">
        <v>23</v>
      </c>
      <c r="P7381" t="s">
        <v>24</v>
      </c>
      <c r="Q7381" t="s">
        <v>25</v>
      </c>
      <c r="R7381" t="s">
        <v>503</v>
      </c>
      <c r="S7381">
        <v>1199</v>
      </c>
      <c r="T7381" t="s">
        <v>941</v>
      </c>
      <c r="U7381" t="s">
        <v>112</v>
      </c>
      <c r="V7381">
        <v>5</v>
      </c>
      <c r="W7381" t="s">
        <v>1179</v>
      </c>
    </row>
    <row r="7382" spans="1:23" x14ac:dyDescent="0.3">
      <c r="A7382">
        <v>7594</v>
      </c>
      <c r="B7382" t="s">
        <v>69</v>
      </c>
      <c r="C7382">
        <v>2015</v>
      </c>
      <c r="D7382">
        <f t="shared" ca="1" si="460"/>
        <v>8</v>
      </c>
      <c r="E7382" s="5">
        <v>480000</v>
      </c>
      <c r="F7382">
        <v>80000</v>
      </c>
      <c r="G7382" t="s">
        <v>38</v>
      </c>
      <c r="H7382" t="str">
        <f t="shared" si="461"/>
        <v>Central</v>
      </c>
      <c r="I7382" t="s">
        <v>983</v>
      </c>
      <c r="J7382" t="str">
        <f t="shared" si="462"/>
        <v>Nebraska</v>
      </c>
      <c r="K7382" t="s">
        <v>2492</v>
      </c>
      <c r="L7382" t="str">
        <f t="shared" si="463"/>
        <v>Grand Island</v>
      </c>
      <c r="M7382" t="s">
        <v>22</v>
      </c>
      <c r="N7382" t="str">
        <f>IF(M7382="", "", IFERROR(VLOOKUP(M7382, Data!$A$1:$B$5, 2, 0), "Unkown fuel"))</f>
        <v>very harmful</v>
      </c>
      <c r="O7382" t="s">
        <v>23</v>
      </c>
      <c r="P7382" t="s">
        <v>24</v>
      </c>
      <c r="Q7382" t="s">
        <v>25</v>
      </c>
      <c r="R7382" t="s">
        <v>737</v>
      </c>
      <c r="S7382">
        <v>1498</v>
      </c>
      <c r="T7382" t="s">
        <v>738</v>
      </c>
      <c r="U7382" t="s">
        <v>719</v>
      </c>
      <c r="V7382">
        <v>5</v>
      </c>
      <c r="W7382" t="s">
        <v>1179</v>
      </c>
    </row>
    <row r="7383" spans="1:23" x14ac:dyDescent="0.3">
      <c r="A7383">
        <v>7595</v>
      </c>
      <c r="B7383" t="s">
        <v>18</v>
      </c>
      <c r="C7383">
        <v>2008</v>
      </c>
      <c r="D7383">
        <f t="shared" ca="1" si="460"/>
        <v>15</v>
      </c>
      <c r="E7383" s="5">
        <v>110000</v>
      </c>
      <c r="F7383">
        <v>48676</v>
      </c>
      <c r="G7383" t="s">
        <v>38</v>
      </c>
      <c r="H7383" t="str">
        <f t="shared" si="461"/>
        <v>Central</v>
      </c>
      <c r="I7383" t="s">
        <v>983</v>
      </c>
      <c r="J7383" t="str">
        <f t="shared" si="462"/>
        <v>Nebraska</v>
      </c>
      <c r="K7383" t="s">
        <v>2492</v>
      </c>
      <c r="L7383" t="str">
        <f t="shared" si="463"/>
        <v>Grand Island</v>
      </c>
      <c r="M7383" t="s">
        <v>41</v>
      </c>
      <c r="N7383" t="str">
        <f>IF(M7383="", "", IFERROR(VLOOKUP(M7383, Data!$A$1:$B$5, 2, 0), "Unkown fuel"))</f>
        <v>harmful</v>
      </c>
      <c r="O7383" t="s">
        <v>23</v>
      </c>
      <c r="P7383" t="s">
        <v>24</v>
      </c>
      <c r="Q7383" t="s">
        <v>25</v>
      </c>
      <c r="R7383" t="s">
        <v>96</v>
      </c>
      <c r="S7383">
        <v>796</v>
      </c>
      <c r="T7383" t="s">
        <v>131</v>
      </c>
      <c r="U7383" t="s">
        <v>2169</v>
      </c>
      <c r="V7383">
        <v>8</v>
      </c>
      <c r="W7383" t="s">
        <v>1179</v>
      </c>
    </row>
    <row r="7384" spans="1:23" x14ac:dyDescent="0.3">
      <c r="A7384">
        <v>7597</v>
      </c>
      <c r="B7384" t="s">
        <v>239</v>
      </c>
      <c r="C7384">
        <v>2018</v>
      </c>
      <c r="D7384">
        <f t="shared" ca="1" si="460"/>
        <v>5</v>
      </c>
      <c r="E7384" s="5">
        <v>5830000</v>
      </c>
      <c r="F7384">
        <v>30000</v>
      </c>
      <c r="G7384" t="s">
        <v>38</v>
      </c>
      <c r="H7384" t="str">
        <f t="shared" si="461"/>
        <v>Central</v>
      </c>
      <c r="I7384" t="s">
        <v>983</v>
      </c>
      <c r="J7384" t="str">
        <f t="shared" si="462"/>
        <v>Nebraska</v>
      </c>
      <c r="K7384" t="s">
        <v>2491</v>
      </c>
      <c r="L7384" t="str">
        <f t="shared" si="463"/>
        <v>Kearney</v>
      </c>
      <c r="M7384" t="s">
        <v>22</v>
      </c>
      <c r="N7384" t="str">
        <f>IF(M7384="", "", IFERROR(VLOOKUP(M7384, Data!$A$1:$B$5, 2, 0), "Unkown fuel"))</f>
        <v>very harmful</v>
      </c>
      <c r="O7384" t="s">
        <v>23</v>
      </c>
      <c r="P7384" t="s">
        <v>154</v>
      </c>
      <c r="Q7384" t="s">
        <v>25</v>
      </c>
      <c r="R7384" t="s">
        <v>750</v>
      </c>
      <c r="S7384">
        <v>2993</v>
      </c>
      <c r="T7384" t="s">
        <v>751</v>
      </c>
      <c r="U7384" t="s">
        <v>752</v>
      </c>
      <c r="V7384">
        <v>4</v>
      </c>
      <c r="W7384" t="s">
        <v>1179</v>
      </c>
    </row>
    <row r="7385" spans="1:23" x14ac:dyDescent="0.3">
      <c r="A7385">
        <v>7598</v>
      </c>
      <c r="B7385" t="s">
        <v>46</v>
      </c>
      <c r="C7385">
        <v>2014</v>
      </c>
      <c r="D7385">
        <f t="shared" ca="1" si="460"/>
        <v>9</v>
      </c>
      <c r="E7385" s="5">
        <v>415000</v>
      </c>
      <c r="F7385">
        <v>72000</v>
      </c>
      <c r="G7385" t="s">
        <v>38</v>
      </c>
      <c r="H7385" t="str">
        <f t="shared" si="461"/>
        <v>Central</v>
      </c>
      <c r="I7385" t="s">
        <v>983</v>
      </c>
      <c r="J7385" t="str">
        <f t="shared" si="462"/>
        <v>Nebraska</v>
      </c>
      <c r="K7385" t="s">
        <v>2491</v>
      </c>
      <c r="L7385" t="str">
        <f t="shared" si="463"/>
        <v>Kearney</v>
      </c>
      <c r="M7385" t="s">
        <v>41</v>
      </c>
      <c r="N7385" t="str">
        <f>IF(M7385="", "", IFERROR(VLOOKUP(M7385, Data!$A$1:$B$5, 2, 0), "Unkown fuel"))</f>
        <v>harmful</v>
      </c>
      <c r="O7385" t="s">
        <v>158</v>
      </c>
      <c r="P7385" t="s">
        <v>24</v>
      </c>
      <c r="Q7385" t="s">
        <v>25</v>
      </c>
      <c r="R7385" t="s">
        <v>133</v>
      </c>
      <c r="S7385">
        <v>1197</v>
      </c>
      <c r="T7385" t="s">
        <v>134</v>
      </c>
      <c r="U7385" t="s">
        <v>135</v>
      </c>
      <c r="V7385">
        <v>5</v>
      </c>
      <c r="W7385" t="s">
        <v>1179</v>
      </c>
    </row>
    <row r="7386" spans="1:23" x14ac:dyDescent="0.3">
      <c r="A7386">
        <v>7599</v>
      </c>
      <c r="B7386" t="s">
        <v>18</v>
      </c>
      <c r="C7386">
        <v>2015</v>
      </c>
      <c r="D7386">
        <f t="shared" ca="1" si="460"/>
        <v>8</v>
      </c>
      <c r="E7386" s="5">
        <v>475000</v>
      </c>
      <c r="F7386">
        <v>51000</v>
      </c>
      <c r="G7386" t="s">
        <v>38</v>
      </c>
      <c r="H7386" t="str">
        <f t="shared" si="461"/>
        <v>Central</v>
      </c>
      <c r="I7386" t="s">
        <v>983</v>
      </c>
      <c r="J7386" t="str">
        <f t="shared" si="462"/>
        <v>Nebraska</v>
      </c>
      <c r="K7386" t="s">
        <v>1866</v>
      </c>
      <c r="L7386" t="str">
        <f t="shared" si="463"/>
        <v>Bellevue</v>
      </c>
      <c r="M7386" t="s">
        <v>41</v>
      </c>
      <c r="N7386" t="str">
        <f>IF(M7386="", "", IFERROR(VLOOKUP(M7386, Data!$A$1:$B$5, 2, 0), "Unkown fuel"))</f>
        <v>harmful</v>
      </c>
      <c r="O7386" t="s">
        <v>158</v>
      </c>
      <c r="P7386" t="s">
        <v>24</v>
      </c>
      <c r="Q7386" t="s">
        <v>25</v>
      </c>
      <c r="R7386" t="s">
        <v>222</v>
      </c>
      <c r="S7386">
        <v>1197</v>
      </c>
      <c r="T7386" t="s">
        <v>265</v>
      </c>
      <c r="U7386" t="s">
        <v>266</v>
      </c>
      <c r="V7386">
        <v>5</v>
      </c>
      <c r="W7386" t="s">
        <v>1179</v>
      </c>
    </row>
    <row r="7387" spans="1:23" x14ac:dyDescent="0.3">
      <c r="A7387">
        <v>7600</v>
      </c>
      <c r="B7387" t="s">
        <v>18</v>
      </c>
      <c r="C7387">
        <v>2017</v>
      </c>
      <c r="D7387">
        <f t="shared" ca="1" si="460"/>
        <v>6</v>
      </c>
      <c r="E7387" s="5">
        <v>525000</v>
      </c>
      <c r="F7387">
        <v>29000</v>
      </c>
      <c r="G7387" t="s">
        <v>38</v>
      </c>
      <c r="H7387" t="str">
        <f t="shared" si="461"/>
        <v>Central</v>
      </c>
      <c r="I7387" t="s">
        <v>983</v>
      </c>
      <c r="J7387" t="str">
        <f t="shared" si="462"/>
        <v>Nebraska</v>
      </c>
      <c r="K7387" t="s">
        <v>2011</v>
      </c>
      <c r="L7387" t="str">
        <f t="shared" si="463"/>
        <v>Lincoln</v>
      </c>
      <c r="M7387" t="s">
        <v>41</v>
      </c>
      <c r="N7387" t="str">
        <f>IF(M7387="", "", IFERROR(VLOOKUP(M7387, Data!$A$1:$B$5, 2, 0), "Unkown fuel"))</f>
        <v>harmful</v>
      </c>
      <c r="O7387" t="s">
        <v>158</v>
      </c>
      <c r="P7387" t="s">
        <v>24</v>
      </c>
      <c r="Q7387" t="s">
        <v>25</v>
      </c>
      <c r="R7387" t="s">
        <v>903</v>
      </c>
      <c r="S7387">
        <v>1197</v>
      </c>
      <c r="T7387" t="s">
        <v>265</v>
      </c>
      <c r="U7387" t="s">
        <v>266</v>
      </c>
      <c r="V7387">
        <v>5</v>
      </c>
      <c r="W7387" t="s">
        <v>1179</v>
      </c>
    </row>
    <row r="7388" spans="1:23" x14ac:dyDescent="0.3">
      <c r="A7388">
        <v>7601</v>
      </c>
      <c r="B7388" t="s">
        <v>18</v>
      </c>
      <c r="C7388">
        <v>2015</v>
      </c>
      <c r="D7388">
        <f t="shared" ca="1" si="460"/>
        <v>8</v>
      </c>
      <c r="E7388" s="5">
        <v>365000</v>
      </c>
      <c r="F7388">
        <v>28000</v>
      </c>
      <c r="G7388" t="s">
        <v>38</v>
      </c>
      <c r="H7388" t="str">
        <f t="shared" si="461"/>
        <v>Central</v>
      </c>
      <c r="I7388" t="s">
        <v>983</v>
      </c>
      <c r="J7388" t="str">
        <f t="shared" si="462"/>
        <v>Nebraska</v>
      </c>
      <c r="K7388" t="s">
        <v>2491</v>
      </c>
      <c r="L7388" t="str">
        <f t="shared" si="463"/>
        <v>Kearney</v>
      </c>
      <c r="M7388" t="s">
        <v>41</v>
      </c>
      <c r="N7388" t="str">
        <f>IF(M7388="", "", IFERROR(VLOOKUP(M7388, Data!$A$1:$B$5, 2, 0), "Unkown fuel"))</f>
        <v>harmful</v>
      </c>
      <c r="O7388" t="s">
        <v>158</v>
      </c>
      <c r="P7388" t="s">
        <v>24</v>
      </c>
      <c r="Q7388" t="s">
        <v>25</v>
      </c>
      <c r="R7388" t="s">
        <v>837</v>
      </c>
      <c r="S7388">
        <v>1197</v>
      </c>
      <c r="T7388" t="s">
        <v>265</v>
      </c>
      <c r="U7388" t="s">
        <v>266</v>
      </c>
      <c r="V7388">
        <v>5</v>
      </c>
      <c r="W7388" t="s">
        <v>1179</v>
      </c>
    </row>
    <row r="7389" spans="1:23" x14ac:dyDescent="0.3">
      <c r="A7389">
        <v>7602</v>
      </c>
      <c r="B7389" t="s">
        <v>18</v>
      </c>
      <c r="C7389">
        <v>2011</v>
      </c>
      <c r="D7389">
        <f t="shared" ca="1" si="460"/>
        <v>12</v>
      </c>
      <c r="E7389" s="5">
        <v>375000</v>
      </c>
      <c r="F7389">
        <v>97000</v>
      </c>
      <c r="G7389" t="s">
        <v>38</v>
      </c>
      <c r="H7389" t="str">
        <f t="shared" si="461"/>
        <v>Central</v>
      </c>
      <c r="I7389" t="s">
        <v>983</v>
      </c>
      <c r="J7389" t="str">
        <f t="shared" si="462"/>
        <v>Nebraska</v>
      </c>
      <c r="K7389" t="s">
        <v>2491</v>
      </c>
      <c r="L7389" t="str">
        <f t="shared" si="463"/>
        <v>Kearney</v>
      </c>
      <c r="M7389" t="s">
        <v>22</v>
      </c>
      <c r="N7389" t="str">
        <f>IF(M7389="", "", IFERROR(VLOOKUP(M7389, Data!$A$1:$B$5, 2, 0), "Unkown fuel"))</f>
        <v>very harmful</v>
      </c>
      <c r="O7389" t="s">
        <v>158</v>
      </c>
      <c r="P7389" t="s">
        <v>24</v>
      </c>
      <c r="Q7389" t="s">
        <v>25</v>
      </c>
      <c r="R7389" t="s">
        <v>229</v>
      </c>
      <c r="S7389">
        <v>1248</v>
      </c>
      <c r="T7389" t="s">
        <v>27</v>
      </c>
      <c r="U7389" t="s">
        <v>28</v>
      </c>
      <c r="V7389">
        <v>5</v>
      </c>
      <c r="W7389" t="s">
        <v>1179</v>
      </c>
    </row>
    <row r="7390" spans="1:23" x14ac:dyDescent="0.3">
      <c r="A7390">
        <v>7603</v>
      </c>
      <c r="B7390" t="s">
        <v>18</v>
      </c>
      <c r="C7390">
        <v>2018</v>
      </c>
      <c r="D7390">
        <f t="shared" ca="1" si="460"/>
        <v>5</v>
      </c>
      <c r="E7390" s="5">
        <v>765000</v>
      </c>
      <c r="F7390">
        <v>59000</v>
      </c>
      <c r="G7390" t="s">
        <v>38</v>
      </c>
      <c r="H7390" t="str">
        <f t="shared" si="461"/>
        <v>Central</v>
      </c>
      <c r="I7390" t="s">
        <v>983</v>
      </c>
      <c r="J7390" t="str">
        <f t="shared" si="462"/>
        <v>Nebraska</v>
      </c>
      <c r="K7390" t="s">
        <v>2011</v>
      </c>
      <c r="L7390" t="str">
        <f t="shared" si="463"/>
        <v>Lincoln</v>
      </c>
      <c r="M7390" t="s">
        <v>22</v>
      </c>
      <c r="N7390" t="str">
        <f>IF(M7390="", "", IFERROR(VLOOKUP(M7390, Data!$A$1:$B$5, 2, 0), "Unkown fuel"))</f>
        <v>very harmful</v>
      </c>
      <c r="O7390" t="s">
        <v>158</v>
      </c>
      <c r="P7390" t="s">
        <v>24</v>
      </c>
      <c r="Q7390" t="s">
        <v>25</v>
      </c>
      <c r="R7390" t="s">
        <v>424</v>
      </c>
      <c r="S7390">
        <v>1248</v>
      </c>
      <c r="T7390" t="s">
        <v>425</v>
      </c>
      <c r="U7390" t="s">
        <v>28</v>
      </c>
      <c r="V7390">
        <v>5</v>
      </c>
      <c r="W7390" t="s">
        <v>1179</v>
      </c>
    </row>
    <row r="7391" spans="1:23" x14ac:dyDescent="0.3">
      <c r="A7391">
        <v>7604</v>
      </c>
      <c r="B7391" t="s">
        <v>18</v>
      </c>
      <c r="C7391">
        <v>2019</v>
      </c>
      <c r="D7391">
        <f t="shared" ca="1" si="460"/>
        <v>4</v>
      </c>
      <c r="E7391" s="5">
        <v>770000</v>
      </c>
      <c r="F7391">
        <v>27000</v>
      </c>
      <c r="G7391" t="s">
        <v>38</v>
      </c>
      <c r="H7391" t="str">
        <f t="shared" si="461"/>
        <v>Central</v>
      </c>
      <c r="I7391" t="s">
        <v>983</v>
      </c>
      <c r="J7391" t="str">
        <f t="shared" si="462"/>
        <v>Nebraska</v>
      </c>
      <c r="K7391" t="s">
        <v>2493</v>
      </c>
      <c r="L7391" t="str">
        <f t="shared" si="463"/>
        <v>Fremont</v>
      </c>
      <c r="M7391" t="s">
        <v>22</v>
      </c>
      <c r="N7391" t="str">
        <f>IF(M7391="", "", IFERROR(VLOOKUP(M7391, Data!$A$1:$B$5, 2, 0), "Unkown fuel"))</f>
        <v>very harmful</v>
      </c>
      <c r="O7391" t="s">
        <v>23</v>
      </c>
      <c r="P7391" t="s">
        <v>24</v>
      </c>
      <c r="Q7391" t="s">
        <v>25</v>
      </c>
      <c r="R7391" t="s">
        <v>424</v>
      </c>
      <c r="S7391">
        <v>1248</v>
      </c>
      <c r="T7391" t="s">
        <v>425</v>
      </c>
      <c r="U7391" t="s">
        <v>28</v>
      </c>
      <c r="V7391">
        <v>5</v>
      </c>
      <c r="W7391" t="s">
        <v>1179</v>
      </c>
    </row>
    <row r="7392" spans="1:23" x14ac:dyDescent="0.3">
      <c r="A7392">
        <v>7605</v>
      </c>
      <c r="B7392" t="s">
        <v>75</v>
      </c>
      <c r="C7392">
        <v>2018</v>
      </c>
      <c r="D7392">
        <f t="shared" ca="1" si="460"/>
        <v>5</v>
      </c>
      <c r="E7392" s="5">
        <v>350000</v>
      </c>
      <c r="F7392">
        <v>30000</v>
      </c>
      <c r="G7392" t="s">
        <v>38</v>
      </c>
      <c r="H7392" t="str">
        <f t="shared" si="461"/>
        <v>Central</v>
      </c>
      <c r="I7392" t="s">
        <v>983</v>
      </c>
      <c r="J7392" t="str">
        <f t="shared" si="462"/>
        <v>Nebraska</v>
      </c>
      <c r="K7392" t="s">
        <v>2493</v>
      </c>
      <c r="L7392" t="str">
        <f t="shared" si="463"/>
        <v>Fremont</v>
      </c>
      <c r="M7392" t="s">
        <v>41</v>
      </c>
      <c r="N7392" t="str">
        <f>IF(M7392="", "", IFERROR(VLOOKUP(M7392, Data!$A$1:$B$5, 2, 0), "Unkown fuel"))</f>
        <v>harmful</v>
      </c>
      <c r="O7392" t="s">
        <v>23</v>
      </c>
      <c r="P7392" t="s">
        <v>24</v>
      </c>
      <c r="Q7392" t="s">
        <v>25</v>
      </c>
      <c r="R7392" t="s">
        <v>427</v>
      </c>
      <c r="S7392">
        <v>799</v>
      </c>
      <c r="T7392" t="s">
        <v>428</v>
      </c>
      <c r="U7392" t="s">
        <v>429</v>
      </c>
      <c r="V7392">
        <v>5</v>
      </c>
      <c r="W7392" t="s">
        <v>1179</v>
      </c>
    </row>
    <row r="7393" spans="1:23" x14ac:dyDescent="0.3">
      <c r="A7393">
        <v>7606</v>
      </c>
      <c r="B7393" t="s">
        <v>88</v>
      </c>
      <c r="C7393">
        <v>2015</v>
      </c>
      <c r="D7393">
        <f t="shared" ca="1" si="460"/>
        <v>8</v>
      </c>
      <c r="E7393" s="5">
        <v>875000</v>
      </c>
      <c r="F7393">
        <v>70000</v>
      </c>
      <c r="G7393" t="s">
        <v>38</v>
      </c>
      <c r="H7393" t="str">
        <f t="shared" si="461"/>
        <v>Central</v>
      </c>
      <c r="I7393" t="s">
        <v>983</v>
      </c>
      <c r="J7393" t="str">
        <f t="shared" si="462"/>
        <v>Nebraska</v>
      </c>
      <c r="K7393" t="s">
        <v>2491</v>
      </c>
      <c r="L7393" t="str">
        <f t="shared" si="463"/>
        <v>Kearney</v>
      </c>
      <c r="M7393" t="s">
        <v>22</v>
      </c>
      <c r="N7393" t="str">
        <f>IF(M7393="", "", IFERROR(VLOOKUP(M7393, Data!$A$1:$B$5, 2, 0), "Unkown fuel"))</f>
        <v>very harmful</v>
      </c>
      <c r="O7393" t="s">
        <v>23</v>
      </c>
      <c r="P7393" t="s">
        <v>24</v>
      </c>
      <c r="Q7393" t="s">
        <v>25</v>
      </c>
      <c r="R7393" t="s">
        <v>605</v>
      </c>
      <c r="S7393">
        <v>1997</v>
      </c>
      <c r="T7393" t="s">
        <v>271</v>
      </c>
      <c r="U7393" t="s">
        <v>615</v>
      </c>
      <c r="V7393">
        <v>7</v>
      </c>
      <c r="W7393" t="s">
        <v>1179</v>
      </c>
    </row>
    <row r="7394" spans="1:23" x14ac:dyDescent="0.3">
      <c r="A7394">
        <v>7607</v>
      </c>
      <c r="B7394" t="s">
        <v>88</v>
      </c>
      <c r="C7394">
        <v>2014</v>
      </c>
      <c r="D7394">
        <f t="shared" ca="1" si="460"/>
        <v>9</v>
      </c>
      <c r="E7394" s="5">
        <v>780000</v>
      </c>
      <c r="F7394">
        <v>69000</v>
      </c>
      <c r="G7394" t="s">
        <v>38</v>
      </c>
      <c r="H7394" t="str">
        <f t="shared" si="461"/>
        <v>Central</v>
      </c>
      <c r="I7394" t="s">
        <v>983</v>
      </c>
      <c r="J7394" t="str">
        <f t="shared" si="462"/>
        <v>Nebraska</v>
      </c>
      <c r="K7394" t="s">
        <v>2011</v>
      </c>
      <c r="L7394" t="str">
        <f t="shared" si="463"/>
        <v>Lincoln</v>
      </c>
      <c r="M7394" t="s">
        <v>22</v>
      </c>
      <c r="N7394" t="str">
        <f>IF(M7394="", "", IFERROR(VLOOKUP(M7394, Data!$A$1:$B$5, 2, 0), "Unkown fuel"))</f>
        <v>very harmful</v>
      </c>
      <c r="O7394" t="s">
        <v>158</v>
      </c>
      <c r="P7394" t="s">
        <v>24</v>
      </c>
      <c r="Q7394" t="s">
        <v>25</v>
      </c>
      <c r="R7394" t="s">
        <v>282</v>
      </c>
      <c r="S7394">
        <v>2179</v>
      </c>
      <c r="T7394" t="s">
        <v>446</v>
      </c>
      <c r="U7394" t="s">
        <v>447</v>
      </c>
      <c r="V7394">
        <v>7</v>
      </c>
      <c r="W7394" t="s">
        <v>1179</v>
      </c>
    </row>
    <row r="7395" spans="1:23" x14ac:dyDescent="0.3">
      <c r="A7395">
        <v>7608</v>
      </c>
      <c r="B7395" t="s">
        <v>18</v>
      </c>
      <c r="C7395">
        <v>2018</v>
      </c>
      <c r="D7395">
        <f t="shared" ca="1" si="460"/>
        <v>5</v>
      </c>
      <c r="E7395" s="5">
        <v>990000</v>
      </c>
      <c r="F7395">
        <v>15000</v>
      </c>
      <c r="G7395" t="s">
        <v>38</v>
      </c>
      <c r="H7395" t="str">
        <f t="shared" si="461"/>
        <v>Central</v>
      </c>
      <c r="I7395" t="s">
        <v>39</v>
      </c>
      <c r="J7395" t="str">
        <f t="shared" si="462"/>
        <v>Illinois</v>
      </c>
      <c r="K7395" t="s">
        <v>2494</v>
      </c>
      <c r="L7395" t="str">
        <f t="shared" si="463"/>
        <v>Oswego</v>
      </c>
      <c r="M7395" t="s">
        <v>22</v>
      </c>
      <c r="N7395" t="str">
        <f>IF(M7395="", "", IFERROR(VLOOKUP(M7395, Data!$A$1:$B$5, 2, 0), "Unkown fuel"))</f>
        <v>very harmful</v>
      </c>
      <c r="O7395" t="s">
        <v>23</v>
      </c>
      <c r="P7395" t="s">
        <v>24</v>
      </c>
      <c r="Q7395" t="s">
        <v>25</v>
      </c>
      <c r="R7395" t="s">
        <v>225</v>
      </c>
      <c r="S7395">
        <v>1248</v>
      </c>
      <c r="T7395" t="s">
        <v>94</v>
      </c>
      <c r="U7395" t="s">
        <v>95</v>
      </c>
      <c r="V7395">
        <v>5</v>
      </c>
      <c r="W7395" t="s">
        <v>1179</v>
      </c>
    </row>
    <row r="7396" spans="1:23" x14ac:dyDescent="0.3">
      <c r="A7396">
        <v>7609</v>
      </c>
      <c r="B7396" t="s">
        <v>18</v>
      </c>
      <c r="C7396">
        <v>2019</v>
      </c>
      <c r="D7396">
        <f t="shared" ca="1" si="460"/>
        <v>4</v>
      </c>
      <c r="E7396" s="5">
        <v>800000</v>
      </c>
      <c r="F7396">
        <v>35700</v>
      </c>
      <c r="G7396" t="s">
        <v>38</v>
      </c>
      <c r="H7396" t="str">
        <f t="shared" si="461"/>
        <v>Central</v>
      </c>
      <c r="I7396" t="s">
        <v>39</v>
      </c>
      <c r="J7396" t="str">
        <f t="shared" si="462"/>
        <v>Illinois</v>
      </c>
      <c r="K7396" t="s">
        <v>2494</v>
      </c>
      <c r="L7396" t="str">
        <f t="shared" si="463"/>
        <v>Oswego</v>
      </c>
      <c r="M7396" t="s">
        <v>22</v>
      </c>
      <c r="N7396" t="str">
        <f>IF(M7396="", "", IFERROR(VLOOKUP(M7396, Data!$A$1:$B$5, 2, 0), "Unkown fuel"))</f>
        <v>very harmful</v>
      </c>
      <c r="O7396" t="s">
        <v>158</v>
      </c>
      <c r="P7396" t="s">
        <v>24</v>
      </c>
      <c r="Q7396" t="s">
        <v>25</v>
      </c>
      <c r="R7396" t="s">
        <v>424</v>
      </c>
      <c r="S7396">
        <v>1248</v>
      </c>
      <c r="T7396" t="s">
        <v>425</v>
      </c>
      <c r="U7396" t="s">
        <v>28</v>
      </c>
      <c r="V7396">
        <v>5</v>
      </c>
      <c r="W7396" t="s">
        <v>1179</v>
      </c>
    </row>
    <row r="7397" spans="1:23" x14ac:dyDescent="0.3">
      <c r="A7397">
        <v>7610</v>
      </c>
      <c r="B7397" t="s">
        <v>46</v>
      </c>
      <c r="C7397">
        <v>2012</v>
      </c>
      <c r="D7397">
        <f t="shared" ca="1" si="460"/>
        <v>11</v>
      </c>
      <c r="E7397" s="5">
        <v>350000</v>
      </c>
      <c r="F7397">
        <v>120000</v>
      </c>
      <c r="G7397" t="s">
        <v>38</v>
      </c>
      <c r="H7397" t="str">
        <f t="shared" si="461"/>
        <v>Central</v>
      </c>
      <c r="I7397" t="s">
        <v>39</v>
      </c>
      <c r="J7397" t="str">
        <f t="shared" si="462"/>
        <v>Illinois</v>
      </c>
      <c r="K7397" t="s">
        <v>2494</v>
      </c>
      <c r="L7397" t="str">
        <f t="shared" si="463"/>
        <v>Oswego</v>
      </c>
      <c r="M7397" t="s">
        <v>22</v>
      </c>
      <c r="N7397" t="str">
        <f>IF(M7397="", "", IFERROR(VLOOKUP(M7397, Data!$A$1:$B$5, 2, 0), "Unkown fuel"))</f>
        <v>very harmful</v>
      </c>
      <c r="O7397" t="s">
        <v>23</v>
      </c>
      <c r="P7397" t="s">
        <v>24</v>
      </c>
      <c r="Q7397" t="s">
        <v>42</v>
      </c>
      <c r="R7397" t="s">
        <v>288</v>
      </c>
      <c r="S7397">
        <v>1582</v>
      </c>
      <c r="T7397" t="s">
        <v>289</v>
      </c>
      <c r="U7397" t="s">
        <v>290</v>
      </c>
      <c r="V7397">
        <v>5</v>
      </c>
      <c r="W7397" t="s">
        <v>1179</v>
      </c>
    </row>
    <row r="7398" spans="1:23" x14ac:dyDescent="0.3">
      <c r="A7398">
        <v>7611</v>
      </c>
      <c r="B7398" t="s">
        <v>221</v>
      </c>
      <c r="C7398">
        <v>2013</v>
      </c>
      <c r="D7398">
        <f t="shared" ca="1" si="460"/>
        <v>10</v>
      </c>
      <c r="E7398" s="5">
        <v>325000</v>
      </c>
      <c r="F7398">
        <v>120000</v>
      </c>
      <c r="G7398" t="s">
        <v>38</v>
      </c>
      <c r="H7398" t="str">
        <f t="shared" si="461"/>
        <v>Central</v>
      </c>
      <c r="I7398" t="s">
        <v>39</v>
      </c>
      <c r="J7398" t="str">
        <f t="shared" si="462"/>
        <v>Illinois</v>
      </c>
      <c r="K7398" t="s">
        <v>2494</v>
      </c>
      <c r="L7398" t="str">
        <f t="shared" si="463"/>
        <v>Oswego</v>
      </c>
      <c r="M7398" t="s">
        <v>22</v>
      </c>
      <c r="N7398" t="str">
        <f>IF(M7398="", "", IFERROR(VLOOKUP(M7398, Data!$A$1:$B$5, 2, 0), "Unkown fuel"))</f>
        <v>very harmful</v>
      </c>
      <c r="O7398" t="s">
        <v>23</v>
      </c>
      <c r="P7398" t="s">
        <v>24</v>
      </c>
      <c r="Q7398" t="s">
        <v>25</v>
      </c>
      <c r="R7398" t="s">
        <v>655</v>
      </c>
      <c r="S7398">
        <v>1199</v>
      </c>
      <c r="T7398" t="s">
        <v>82</v>
      </c>
      <c r="U7398" t="s">
        <v>656</v>
      </c>
      <c r="V7398">
        <v>5</v>
      </c>
      <c r="W7398" t="s">
        <v>1179</v>
      </c>
    </row>
    <row r="7399" spans="1:23" x14ac:dyDescent="0.3">
      <c r="A7399">
        <v>7612</v>
      </c>
      <c r="B7399" t="s">
        <v>221</v>
      </c>
      <c r="C7399">
        <v>2013</v>
      </c>
      <c r="D7399">
        <f t="shared" ca="1" si="460"/>
        <v>10</v>
      </c>
      <c r="E7399" s="5">
        <v>360000</v>
      </c>
      <c r="F7399">
        <v>80000</v>
      </c>
      <c r="G7399" t="s">
        <v>38</v>
      </c>
      <c r="H7399" t="str">
        <f t="shared" si="461"/>
        <v>Central</v>
      </c>
      <c r="I7399" t="s">
        <v>39</v>
      </c>
      <c r="J7399" t="str">
        <f t="shared" si="462"/>
        <v>Illinois</v>
      </c>
      <c r="K7399" t="s">
        <v>2494</v>
      </c>
      <c r="L7399" t="str">
        <f t="shared" si="463"/>
        <v>Oswego</v>
      </c>
      <c r="M7399" t="s">
        <v>22</v>
      </c>
      <c r="N7399" t="str">
        <f>IF(M7399="", "", IFERROR(VLOOKUP(M7399, Data!$A$1:$B$5, 2, 0), "Unkown fuel"))</f>
        <v>very harmful</v>
      </c>
      <c r="O7399" t="s">
        <v>23</v>
      </c>
      <c r="P7399" t="s">
        <v>24</v>
      </c>
      <c r="Q7399" t="s">
        <v>25</v>
      </c>
      <c r="R7399" t="s">
        <v>655</v>
      </c>
      <c r="S7399">
        <v>1199</v>
      </c>
      <c r="T7399" t="s">
        <v>82</v>
      </c>
      <c r="U7399" t="s">
        <v>656</v>
      </c>
      <c r="V7399">
        <v>5</v>
      </c>
      <c r="W7399" t="s">
        <v>1179</v>
      </c>
    </row>
    <row r="7400" spans="1:23" x14ac:dyDescent="0.3">
      <c r="A7400">
        <v>7613</v>
      </c>
      <c r="B7400" t="s">
        <v>18</v>
      </c>
      <c r="C7400">
        <v>2010</v>
      </c>
      <c r="D7400">
        <f t="shared" ca="1" si="460"/>
        <v>13</v>
      </c>
      <c r="E7400" s="5">
        <v>148000</v>
      </c>
      <c r="F7400">
        <v>120000</v>
      </c>
      <c r="G7400" t="s">
        <v>38</v>
      </c>
      <c r="H7400" t="str">
        <f t="shared" si="461"/>
        <v>Central</v>
      </c>
      <c r="I7400" t="s">
        <v>39</v>
      </c>
      <c r="J7400" t="str">
        <f t="shared" si="462"/>
        <v>Illinois</v>
      </c>
      <c r="K7400" t="s">
        <v>2474</v>
      </c>
      <c r="L7400" t="str">
        <f t="shared" si="463"/>
        <v>Orland Park</v>
      </c>
      <c r="M7400" t="s">
        <v>41</v>
      </c>
      <c r="N7400" t="str">
        <f>IF(M7400="", "", IFERROR(VLOOKUP(M7400, Data!$A$1:$B$5, 2, 0), "Unkown fuel"))</f>
        <v>harmful</v>
      </c>
      <c r="O7400" t="s">
        <v>23</v>
      </c>
      <c r="P7400" t="s">
        <v>24</v>
      </c>
      <c r="Q7400" t="s">
        <v>25</v>
      </c>
      <c r="R7400" t="s">
        <v>540</v>
      </c>
      <c r="S7400">
        <v>998</v>
      </c>
      <c r="T7400" t="s">
        <v>67</v>
      </c>
      <c r="U7400" t="s">
        <v>141</v>
      </c>
      <c r="V7400">
        <v>5</v>
      </c>
      <c r="W7400" t="s">
        <v>1179</v>
      </c>
    </row>
    <row r="7401" spans="1:23" x14ac:dyDescent="0.3">
      <c r="A7401">
        <v>7614</v>
      </c>
      <c r="B7401" t="s">
        <v>18</v>
      </c>
      <c r="C7401">
        <v>2017</v>
      </c>
      <c r="D7401">
        <f t="shared" ca="1" si="460"/>
        <v>6</v>
      </c>
      <c r="E7401" s="5">
        <v>670000</v>
      </c>
      <c r="F7401">
        <v>36000</v>
      </c>
      <c r="G7401" t="s">
        <v>38</v>
      </c>
      <c r="H7401" t="str">
        <f t="shared" si="461"/>
        <v>Central</v>
      </c>
      <c r="I7401" t="s">
        <v>39</v>
      </c>
      <c r="J7401" t="str">
        <f t="shared" si="462"/>
        <v>Illinois</v>
      </c>
      <c r="K7401" t="s">
        <v>2474</v>
      </c>
      <c r="L7401" t="str">
        <f t="shared" si="463"/>
        <v>Orland Park</v>
      </c>
      <c r="M7401" t="s">
        <v>22</v>
      </c>
      <c r="N7401" t="str">
        <f>IF(M7401="", "", IFERROR(VLOOKUP(M7401, Data!$A$1:$B$5, 2, 0), "Unkown fuel"))</f>
        <v>very harmful</v>
      </c>
      <c r="O7401" t="s">
        <v>23</v>
      </c>
      <c r="P7401" t="s">
        <v>24</v>
      </c>
      <c r="Q7401" t="s">
        <v>25</v>
      </c>
      <c r="R7401" t="s">
        <v>527</v>
      </c>
      <c r="S7401">
        <v>1248</v>
      </c>
      <c r="T7401" t="s">
        <v>27</v>
      </c>
      <c r="U7401" t="s">
        <v>28</v>
      </c>
      <c r="V7401">
        <v>5</v>
      </c>
      <c r="W7401" t="s">
        <v>1179</v>
      </c>
    </row>
    <row r="7402" spans="1:23" x14ac:dyDescent="0.3">
      <c r="A7402">
        <v>7615</v>
      </c>
      <c r="B7402" t="s">
        <v>65</v>
      </c>
      <c r="C7402">
        <v>2014</v>
      </c>
      <c r="D7402">
        <f t="shared" ca="1" si="460"/>
        <v>9</v>
      </c>
      <c r="E7402" s="5">
        <v>430999</v>
      </c>
      <c r="F7402">
        <v>120000</v>
      </c>
      <c r="G7402" t="s">
        <v>38</v>
      </c>
      <c r="H7402" t="str">
        <f t="shared" si="461"/>
        <v>Central</v>
      </c>
      <c r="I7402" t="s">
        <v>39</v>
      </c>
      <c r="J7402" t="str">
        <f t="shared" si="462"/>
        <v>Illinois</v>
      </c>
      <c r="K7402" t="s">
        <v>2494</v>
      </c>
      <c r="L7402" t="str">
        <f t="shared" si="463"/>
        <v>Oswego</v>
      </c>
      <c r="M7402" t="s">
        <v>22</v>
      </c>
      <c r="N7402" t="str">
        <f>IF(M7402="", "", IFERROR(VLOOKUP(M7402, Data!$A$1:$B$5, 2, 0), "Unkown fuel"))</f>
        <v>very harmful</v>
      </c>
      <c r="O7402" t="s">
        <v>23</v>
      </c>
      <c r="P7402" t="s">
        <v>24</v>
      </c>
      <c r="Q7402" t="s">
        <v>25</v>
      </c>
      <c r="R7402" t="s">
        <v>66</v>
      </c>
      <c r="S7402">
        <v>1364</v>
      </c>
      <c r="T7402" t="s">
        <v>244</v>
      </c>
      <c r="U7402" t="s">
        <v>68</v>
      </c>
      <c r="V7402">
        <v>5</v>
      </c>
      <c r="W7402" t="s">
        <v>1179</v>
      </c>
    </row>
    <row r="7403" spans="1:23" x14ac:dyDescent="0.3">
      <c r="A7403">
        <v>7616</v>
      </c>
      <c r="B7403" t="s">
        <v>18</v>
      </c>
      <c r="C7403">
        <v>2017</v>
      </c>
      <c r="D7403">
        <f t="shared" ca="1" si="460"/>
        <v>6</v>
      </c>
      <c r="E7403" s="5">
        <v>260000</v>
      </c>
      <c r="F7403">
        <v>9000</v>
      </c>
      <c r="G7403" t="s">
        <v>19</v>
      </c>
      <c r="H7403" t="str">
        <f t="shared" si="461"/>
        <v>East</v>
      </c>
      <c r="I7403" t="s">
        <v>789</v>
      </c>
      <c r="J7403" t="str">
        <f t="shared" si="462"/>
        <v>Connecticut</v>
      </c>
      <c r="K7403" t="s">
        <v>1688</v>
      </c>
      <c r="L7403" t="str">
        <f t="shared" si="463"/>
        <v>Stratford</v>
      </c>
      <c r="M7403" t="s">
        <v>41</v>
      </c>
      <c r="N7403" t="str">
        <f>IF(M7403="", "", IFERROR(VLOOKUP(M7403, Data!$A$1:$B$5, 2, 0), "Unkown fuel"))</f>
        <v>harmful</v>
      </c>
      <c r="O7403" t="s">
        <v>23</v>
      </c>
      <c r="P7403" t="s">
        <v>24</v>
      </c>
      <c r="Q7403" t="s">
        <v>25</v>
      </c>
      <c r="R7403" t="s">
        <v>127</v>
      </c>
      <c r="S7403">
        <v>796</v>
      </c>
      <c r="T7403" t="s">
        <v>128</v>
      </c>
      <c r="U7403" t="s">
        <v>64</v>
      </c>
      <c r="V7403">
        <v>8</v>
      </c>
      <c r="W7403" t="s">
        <v>1179</v>
      </c>
    </row>
    <row r="7404" spans="1:23" x14ac:dyDescent="0.3">
      <c r="A7404">
        <v>7617</v>
      </c>
      <c r="B7404" t="s">
        <v>109</v>
      </c>
      <c r="C7404">
        <v>2012</v>
      </c>
      <c r="D7404">
        <f t="shared" ca="1" si="460"/>
        <v>11</v>
      </c>
      <c r="E7404" s="5">
        <v>70000</v>
      </c>
      <c r="F7404">
        <v>50000</v>
      </c>
      <c r="G7404" t="s">
        <v>19</v>
      </c>
      <c r="H7404" t="str">
        <f t="shared" si="461"/>
        <v>East</v>
      </c>
      <c r="I7404" t="s">
        <v>780</v>
      </c>
      <c r="J7404" t="str">
        <f t="shared" si="462"/>
        <v>Maine</v>
      </c>
      <c r="K7404" t="s">
        <v>807</v>
      </c>
      <c r="L7404" t="str">
        <f t="shared" si="463"/>
        <v>Lewiston</v>
      </c>
      <c r="M7404" t="s">
        <v>41</v>
      </c>
      <c r="N7404" t="str">
        <f>IF(M7404="", "", IFERROR(VLOOKUP(M7404, Data!$A$1:$B$5, 2, 0), "Unkown fuel"))</f>
        <v>harmful</v>
      </c>
      <c r="O7404" t="s">
        <v>23</v>
      </c>
      <c r="P7404" t="s">
        <v>24</v>
      </c>
      <c r="Q7404" t="s">
        <v>33</v>
      </c>
      <c r="R7404" t="s">
        <v>465</v>
      </c>
      <c r="S7404">
        <v>624</v>
      </c>
      <c r="T7404" t="s">
        <v>815</v>
      </c>
      <c r="U7404" t="s">
        <v>816</v>
      </c>
      <c r="V7404">
        <v>4</v>
      </c>
      <c r="W7404" t="s">
        <v>1179</v>
      </c>
    </row>
    <row r="7405" spans="1:23" x14ac:dyDescent="0.3">
      <c r="A7405">
        <v>7618</v>
      </c>
      <c r="B7405" t="s">
        <v>75</v>
      </c>
      <c r="C7405">
        <v>2019</v>
      </c>
      <c r="D7405">
        <f t="shared" ca="1" si="460"/>
        <v>4</v>
      </c>
      <c r="E7405" s="5">
        <v>300000</v>
      </c>
      <c r="F7405">
        <v>35000</v>
      </c>
      <c r="G7405" t="s">
        <v>19</v>
      </c>
      <c r="H7405" t="str">
        <f t="shared" si="461"/>
        <v>East</v>
      </c>
      <c r="I7405" t="s">
        <v>786</v>
      </c>
      <c r="J7405" t="str">
        <f t="shared" si="462"/>
        <v>New Jersey</v>
      </c>
      <c r="K7405" t="s">
        <v>2059</v>
      </c>
      <c r="L7405" t="str">
        <f t="shared" si="463"/>
        <v>Bloomfield</v>
      </c>
      <c r="M7405" t="s">
        <v>41</v>
      </c>
      <c r="N7405" t="str">
        <f>IF(M7405="", "", IFERROR(VLOOKUP(M7405, Data!$A$1:$B$5, 2, 0), "Unkown fuel"))</f>
        <v>harmful</v>
      </c>
      <c r="O7405" t="s">
        <v>23</v>
      </c>
      <c r="P7405" t="s">
        <v>24</v>
      </c>
      <c r="Q7405" t="s">
        <v>25</v>
      </c>
      <c r="R7405" t="s">
        <v>305</v>
      </c>
      <c r="S7405">
        <v>999</v>
      </c>
      <c r="T7405" t="s">
        <v>86</v>
      </c>
      <c r="U7405" t="s">
        <v>306</v>
      </c>
      <c r="V7405">
        <v>5</v>
      </c>
      <c r="W7405" t="s">
        <v>1179</v>
      </c>
    </row>
    <row r="7406" spans="1:23" x14ac:dyDescent="0.3">
      <c r="A7406">
        <v>7619</v>
      </c>
      <c r="B7406" t="s">
        <v>88</v>
      </c>
      <c r="C7406">
        <v>2011</v>
      </c>
      <c r="D7406">
        <f t="shared" ca="1" si="460"/>
        <v>12</v>
      </c>
      <c r="E7406" s="5">
        <v>150000</v>
      </c>
      <c r="F7406">
        <v>130000</v>
      </c>
      <c r="G7406" t="s">
        <v>19</v>
      </c>
      <c r="H7406" t="str">
        <f t="shared" si="461"/>
        <v>East</v>
      </c>
      <c r="I7406" t="s">
        <v>857</v>
      </c>
      <c r="J7406" t="str">
        <f t="shared" si="462"/>
        <v>New Hampshire</v>
      </c>
      <c r="K7406" t="s">
        <v>1003</v>
      </c>
      <c r="L7406" t="str">
        <f t="shared" si="463"/>
        <v>Salem</v>
      </c>
      <c r="M7406" t="s">
        <v>22</v>
      </c>
      <c r="N7406" t="str">
        <f>IF(M7406="", "", IFERROR(VLOOKUP(M7406, Data!$A$1:$B$5, 2, 0), "Unkown fuel"))</f>
        <v>very harmful</v>
      </c>
      <c r="O7406" t="s">
        <v>23</v>
      </c>
      <c r="P7406" t="s">
        <v>24</v>
      </c>
      <c r="Q7406" t="s">
        <v>33</v>
      </c>
      <c r="R7406" t="s">
        <v>130</v>
      </c>
      <c r="S7406">
        <v>2498</v>
      </c>
      <c r="T7406" t="s">
        <v>627</v>
      </c>
      <c r="U7406" t="s">
        <v>628</v>
      </c>
      <c r="V7406">
        <v>7</v>
      </c>
      <c r="W7406" t="s">
        <v>1179</v>
      </c>
    </row>
    <row r="7407" spans="1:23" x14ac:dyDescent="0.3">
      <c r="A7407">
        <v>7620</v>
      </c>
      <c r="B7407" t="s">
        <v>69</v>
      </c>
      <c r="C7407">
        <v>2010</v>
      </c>
      <c r="D7407">
        <f t="shared" ca="1" si="460"/>
        <v>13</v>
      </c>
      <c r="E7407" s="5">
        <v>260000</v>
      </c>
      <c r="F7407">
        <v>70000</v>
      </c>
      <c r="G7407" t="s">
        <v>19</v>
      </c>
      <c r="H7407" t="str">
        <f t="shared" si="461"/>
        <v>East</v>
      </c>
      <c r="I7407" t="s">
        <v>786</v>
      </c>
      <c r="J7407" t="str">
        <f t="shared" si="462"/>
        <v>New Jersey</v>
      </c>
      <c r="K7407" t="s">
        <v>1313</v>
      </c>
      <c r="L7407" t="str">
        <f t="shared" si="463"/>
        <v>Cranford</v>
      </c>
      <c r="M7407" t="s">
        <v>22</v>
      </c>
      <c r="N7407" t="str">
        <f>IF(M7407="", "", IFERROR(VLOOKUP(M7407, Data!$A$1:$B$5, 2, 0), "Unkown fuel"))</f>
        <v>very harmful</v>
      </c>
      <c r="O7407" t="s">
        <v>23</v>
      </c>
      <c r="P7407" t="s">
        <v>24</v>
      </c>
      <c r="Q7407" t="s">
        <v>25</v>
      </c>
      <c r="R7407" t="s">
        <v>72</v>
      </c>
      <c r="S7407">
        <v>1399</v>
      </c>
      <c r="T7407" t="s">
        <v>388</v>
      </c>
      <c r="U7407" t="s">
        <v>74</v>
      </c>
      <c r="V7407">
        <v>5</v>
      </c>
      <c r="W7407" t="s">
        <v>1179</v>
      </c>
    </row>
    <row r="7408" spans="1:23" x14ac:dyDescent="0.3">
      <c r="A7408">
        <v>7621</v>
      </c>
      <c r="B7408" t="s">
        <v>18</v>
      </c>
      <c r="C7408">
        <v>2012</v>
      </c>
      <c r="D7408">
        <f t="shared" ca="1" si="460"/>
        <v>11</v>
      </c>
      <c r="E7408" s="5">
        <v>320000</v>
      </c>
      <c r="F7408">
        <v>90000</v>
      </c>
      <c r="G7408" t="s">
        <v>19</v>
      </c>
      <c r="H7408" t="str">
        <f t="shared" si="461"/>
        <v>East</v>
      </c>
      <c r="I7408" t="s">
        <v>786</v>
      </c>
      <c r="J7408" t="str">
        <f t="shared" si="462"/>
        <v>New Jersey</v>
      </c>
      <c r="K7408" t="s">
        <v>2495</v>
      </c>
      <c r="L7408" t="str">
        <f t="shared" si="463"/>
        <v>Summit</v>
      </c>
      <c r="M7408" t="s">
        <v>22</v>
      </c>
      <c r="N7408" t="str">
        <f>IF(M7408="", "", IFERROR(VLOOKUP(M7408, Data!$A$1:$B$5, 2, 0), "Unkown fuel"))</f>
        <v>very harmful</v>
      </c>
      <c r="O7408" t="s">
        <v>23</v>
      </c>
      <c r="P7408" t="s">
        <v>24</v>
      </c>
      <c r="Q7408" t="s">
        <v>42</v>
      </c>
      <c r="R7408" t="s">
        <v>81</v>
      </c>
      <c r="S7408">
        <v>1248</v>
      </c>
      <c r="T7408" t="s">
        <v>82</v>
      </c>
      <c r="U7408" t="s">
        <v>28</v>
      </c>
      <c r="V7408">
        <v>5</v>
      </c>
      <c r="W7408" t="s">
        <v>1179</v>
      </c>
    </row>
    <row r="7409" spans="1:23" x14ac:dyDescent="0.3">
      <c r="A7409">
        <v>7622</v>
      </c>
      <c r="B7409" t="s">
        <v>109</v>
      </c>
      <c r="C7409">
        <v>2018</v>
      </c>
      <c r="D7409">
        <f t="shared" ca="1" si="460"/>
        <v>5</v>
      </c>
      <c r="E7409" s="5">
        <v>700000</v>
      </c>
      <c r="F7409">
        <v>35000</v>
      </c>
      <c r="G7409" t="s">
        <v>19</v>
      </c>
      <c r="H7409" t="str">
        <f t="shared" si="461"/>
        <v>East</v>
      </c>
      <c r="I7409" t="s">
        <v>83</v>
      </c>
      <c r="J7409" t="str">
        <f t="shared" si="462"/>
        <v>Massachusetts</v>
      </c>
      <c r="K7409" t="s">
        <v>989</v>
      </c>
      <c r="L7409" t="str">
        <f t="shared" si="463"/>
        <v>Burlington</v>
      </c>
      <c r="M7409" t="s">
        <v>41</v>
      </c>
      <c r="N7409" t="str">
        <f>IF(M7409="", "", IFERROR(VLOOKUP(M7409, Data!$A$1:$B$5, 2, 0), "Unkown fuel"))</f>
        <v>harmful</v>
      </c>
      <c r="O7409" t="s">
        <v>23</v>
      </c>
      <c r="P7409" t="s">
        <v>24</v>
      </c>
      <c r="Q7409" t="s">
        <v>25</v>
      </c>
      <c r="R7409" t="s">
        <v>142</v>
      </c>
      <c r="S7409">
        <v>1198</v>
      </c>
      <c r="T7409" t="s">
        <v>364</v>
      </c>
      <c r="U7409" t="s">
        <v>365</v>
      </c>
      <c r="V7409">
        <v>5</v>
      </c>
      <c r="W7409" t="s">
        <v>1179</v>
      </c>
    </row>
    <row r="7410" spans="1:23" x14ac:dyDescent="0.3">
      <c r="A7410">
        <v>7623</v>
      </c>
      <c r="B7410" t="s">
        <v>221</v>
      </c>
      <c r="C7410">
        <v>2012</v>
      </c>
      <c r="D7410">
        <f t="shared" ca="1" si="460"/>
        <v>11</v>
      </c>
      <c r="E7410" s="5">
        <v>415000</v>
      </c>
      <c r="F7410">
        <v>80000</v>
      </c>
      <c r="G7410" t="s">
        <v>19</v>
      </c>
      <c r="H7410" t="str">
        <f t="shared" si="461"/>
        <v>East</v>
      </c>
      <c r="I7410" t="s">
        <v>83</v>
      </c>
      <c r="J7410" t="str">
        <f t="shared" si="462"/>
        <v>Massachusetts</v>
      </c>
      <c r="K7410" t="s">
        <v>2496</v>
      </c>
      <c r="L7410" t="str">
        <f t="shared" si="463"/>
        <v>West Springfield</v>
      </c>
      <c r="M7410" t="s">
        <v>41</v>
      </c>
      <c r="N7410" t="str">
        <f>IF(M7410="", "", IFERROR(VLOOKUP(M7410, Data!$A$1:$B$5, 2, 0), "Unkown fuel"))</f>
        <v>harmful</v>
      </c>
      <c r="O7410" t="s">
        <v>23</v>
      </c>
      <c r="P7410" t="s">
        <v>24</v>
      </c>
      <c r="Q7410" t="s">
        <v>25</v>
      </c>
      <c r="R7410" t="s">
        <v>254</v>
      </c>
      <c r="S7410">
        <v>1198</v>
      </c>
      <c r="T7410" t="s">
        <v>82</v>
      </c>
      <c r="U7410" t="s">
        <v>255</v>
      </c>
      <c r="V7410">
        <v>5</v>
      </c>
      <c r="W7410" t="s">
        <v>1179</v>
      </c>
    </row>
    <row r="7411" spans="1:23" x14ac:dyDescent="0.3">
      <c r="A7411">
        <v>7624</v>
      </c>
      <c r="B7411" t="s">
        <v>18</v>
      </c>
      <c r="C7411">
        <v>2008</v>
      </c>
      <c r="D7411">
        <f t="shared" ca="1" si="460"/>
        <v>15</v>
      </c>
      <c r="E7411" s="5">
        <v>260000</v>
      </c>
      <c r="F7411">
        <v>120000</v>
      </c>
      <c r="G7411" t="s">
        <v>19</v>
      </c>
      <c r="H7411" t="str">
        <f t="shared" si="461"/>
        <v>East</v>
      </c>
      <c r="I7411" t="s">
        <v>780</v>
      </c>
      <c r="J7411" t="str">
        <f t="shared" si="462"/>
        <v>Maine</v>
      </c>
      <c r="K7411" t="s">
        <v>863</v>
      </c>
      <c r="L7411" t="str">
        <f t="shared" si="463"/>
        <v>Westbrook</v>
      </c>
      <c r="M7411" t="s">
        <v>22</v>
      </c>
      <c r="N7411" t="str">
        <f>IF(M7411="", "", IFERROR(VLOOKUP(M7411, Data!$A$1:$B$5, 2, 0), "Unkown fuel"))</f>
        <v>very harmful</v>
      </c>
      <c r="O7411" t="s">
        <v>23</v>
      </c>
      <c r="P7411" t="s">
        <v>24</v>
      </c>
      <c r="Q7411" t="s">
        <v>33</v>
      </c>
      <c r="R7411" t="s">
        <v>159</v>
      </c>
      <c r="S7411">
        <v>1248</v>
      </c>
      <c r="T7411" t="s">
        <v>393</v>
      </c>
      <c r="U7411" t="s">
        <v>28</v>
      </c>
      <c r="V7411">
        <v>5</v>
      </c>
      <c r="W7411" t="s">
        <v>1179</v>
      </c>
    </row>
    <row r="7412" spans="1:23" x14ac:dyDescent="0.3">
      <c r="A7412">
        <v>7625</v>
      </c>
      <c r="B7412" t="s">
        <v>109</v>
      </c>
      <c r="C7412">
        <v>2011</v>
      </c>
      <c r="D7412">
        <f t="shared" ca="1" si="460"/>
        <v>12</v>
      </c>
      <c r="E7412" s="5">
        <v>70000</v>
      </c>
      <c r="F7412">
        <v>80000</v>
      </c>
      <c r="G7412" t="s">
        <v>19</v>
      </c>
      <c r="H7412" t="str">
        <f t="shared" si="461"/>
        <v>East</v>
      </c>
      <c r="I7412" t="s">
        <v>780</v>
      </c>
      <c r="J7412" t="str">
        <f t="shared" si="462"/>
        <v>Maine</v>
      </c>
      <c r="K7412" t="s">
        <v>788</v>
      </c>
      <c r="L7412" t="str">
        <f t="shared" si="463"/>
        <v>Brunswick</v>
      </c>
      <c r="M7412" t="s">
        <v>41</v>
      </c>
      <c r="N7412" t="str">
        <f>IF(M7412="", "", IFERROR(VLOOKUP(M7412, Data!$A$1:$B$5, 2, 0), "Unkown fuel"))</f>
        <v>harmful</v>
      </c>
      <c r="O7412" t="s">
        <v>23</v>
      </c>
      <c r="P7412" t="s">
        <v>24</v>
      </c>
      <c r="Q7412" t="s">
        <v>25</v>
      </c>
      <c r="R7412" t="s">
        <v>182</v>
      </c>
      <c r="S7412">
        <v>624</v>
      </c>
      <c r="T7412" t="s">
        <v>131</v>
      </c>
      <c r="U7412" t="s">
        <v>640</v>
      </c>
      <c r="V7412">
        <v>4</v>
      </c>
      <c r="W7412" t="s">
        <v>1179</v>
      </c>
    </row>
    <row r="7413" spans="1:23" x14ac:dyDescent="0.3">
      <c r="A7413">
        <v>7626</v>
      </c>
      <c r="B7413" t="s">
        <v>65</v>
      </c>
      <c r="C7413">
        <v>2015</v>
      </c>
      <c r="D7413">
        <f t="shared" ca="1" si="460"/>
        <v>8</v>
      </c>
      <c r="E7413" s="5">
        <v>515000</v>
      </c>
      <c r="F7413">
        <v>30000</v>
      </c>
      <c r="G7413" t="s">
        <v>19</v>
      </c>
      <c r="H7413" t="str">
        <f t="shared" si="461"/>
        <v>East</v>
      </c>
      <c r="I7413" t="s">
        <v>786</v>
      </c>
      <c r="J7413" t="str">
        <f t="shared" si="462"/>
        <v>New Jersey</v>
      </c>
      <c r="K7413" t="s">
        <v>2497</v>
      </c>
      <c r="L7413" t="str">
        <f t="shared" si="463"/>
        <v>Pleasantville</v>
      </c>
      <c r="M7413" t="s">
        <v>41</v>
      </c>
      <c r="N7413" t="str">
        <f>IF(M7413="", "", IFERROR(VLOOKUP(M7413, Data!$A$1:$B$5, 2, 0), "Unkown fuel"))</f>
        <v>harmful</v>
      </c>
      <c r="O7413" t="s">
        <v>23</v>
      </c>
      <c r="P7413" t="s">
        <v>24</v>
      </c>
      <c r="Q7413" t="s">
        <v>25</v>
      </c>
      <c r="R7413" t="s">
        <v>1051</v>
      </c>
      <c r="S7413">
        <v>1197</v>
      </c>
      <c r="T7413" t="s">
        <v>212</v>
      </c>
      <c r="U7413" t="s">
        <v>1052</v>
      </c>
      <c r="V7413">
        <v>5</v>
      </c>
      <c r="W7413" t="s">
        <v>1179</v>
      </c>
    </row>
    <row r="7414" spans="1:23" x14ac:dyDescent="0.3">
      <c r="A7414">
        <v>7627</v>
      </c>
      <c r="B7414" t="s">
        <v>46</v>
      </c>
      <c r="C7414">
        <v>2016</v>
      </c>
      <c r="D7414">
        <f t="shared" ca="1" si="460"/>
        <v>7</v>
      </c>
      <c r="E7414" s="5">
        <v>803999</v>
      </c>
      <c r="F7414">
        <v>60000</v>
      </c>
      <c r="G7414" t="s">
        <v>19</v>
      </c>
      <c r="H7414" t="str">
        <f t="shared" si="461"/>
        <v>East</v>
      </c>
      <c r="I7414" t="s">
        <v>780</v>
      </c>
      <c r="J7414" t="str">
        <f t="shared" si="462"/>
        <v>Maine</v>
      </c>
      <c r="K7414" t="s">
        <v>1678</v>
      </c>
      <c r="L7414" t="str">
        <f t="shared" si="463"/>
        <v>Biddeford</v>
      </c>
      <c r="M7414" t="s">
        <v>22</v>
      </c>
      <c r="N7414" t="str">
        <f>IF(M7414="", "", IFERROR(VLOOKUP(M7414, Data!$A$1:$B$5, 2, 0), "Unkown fuel"))</f>
        <v>very harmful</v>
      </c>
      <c r="O7414" t="s">
        <v>23</v>
      </c>
      <c r="P7414" t="s">
        <v>24</v>
      </c>
      <c r="Q7414" t="s">
        <v>25</v>
      </c>
      <c r="R7414" t="s">
        <v>571</v>
      </c>
      <c r="S7414">
        <v>1582</v>
      </c>
      <c r="T7414" t="s">
        <v>301</v>
      </c>
      <c r="U7414" t="s">
        <v>302</v>
      </c>
      <c r="V7414">
        <v>5</v>
      </c>
      <c r="W7414" t="s">
        <v>1179</v>
      </c>
    </row>
    <row r="7415" spans="1:23" x14ac:dyDescent="0.3">
      <c r="A7415">
        <v>7628</v>
      </c>
      <c r="B7415" t="s">
        <v>30</v>
      </c>
      <c r="C7415">
        <v>2007</v>
      </c>
      <c r="D7415">
        <f t="shared" ca="1" si="460"/>
        <v>16</v>
      </c>
      <c r="E7415" s="5">
        <v>275000</v>
      </c>
      <c r="F7415">
        <v>200000</v>
      </c>
      <c r="G7415" t="s">
        <v>19</v>
      </c>
      <c r="H7415" t="str">
        <f t="shared" si="461"/>
        <v>East</v>
      </c>
      <c r="I7415" t="s">
        <v>786</v>
      </c>
      <c r="J7415" t="str">
        <f t="shared" si="462"/>
        <v>New Jersey</v>
      </c>
      <c r="K7415" t="s">
        <v>2498</v>
      </c>
      <c r="L7415" t="str">
        <f t="shared" si="463"/>
        <v>Livingston</v>
      </c>
      <c r="M7415" t="s">
        <v>22</v>
      </c>
      <c r="N7415" t="str">
        <f>IF(M7415="", "", IFERROR(VLOOKUP(M7415, Data!$A$1:$B$5, 2, 0), "Unkown fuel"))</f>
        <v>very harmful</v>
      </c>
      <c r="O7415" t="s">
        <v>23</v>
      </c>
      <c r="P7415" t="s">
        <v>24</v>
      </c>
      <c r="Q7415" t="s">
        <v>33</v>
      </c>
      <c r="R7415" t="s">
        <v>569</v>
      </c>
      <c r="S7415">
        <v>1896</v>
      </c>
      <c r="T7415" t="s">
        <v>2470</v>
      </c>
      <c r="U7415" t="s">
        <v>2114</v>
      </c>
      <c r="V7415">
        <v>5</v>
      </c>
      <c r="W7415" t="s">
        <v>1179</v>
      </c>
    </row>
    <row r="7416" spans="1:23" x14ac:dyDescent="0.3">
      <c r="A7416">
        <v>7629</v>
      </c>
      <c r="B7416" t="s">
        <v>69</v>
      </c>
      <c r="C7416">
        <v>2017</v>
      </c>
      <c r="D7416">
        <f t="shared" ca="1" si="460"/>
        <v>6</v>
      </c>
      <c r="E7416" s="5">
        <v>934000</v>
      </c>
      <c r="F7416">
        <v>101000</v>
      </c>
      <c r="G7416" t="s">
        <v>19</v>
      </c>
      <c r="H7416" t="str">
        <f t="shared" si="461"/>
        <v>East</v>
      </c>
      <c r="I7416" t="s">
        <v>83</v>
      </c>
      <c r="J7416" t="str">
        <f t="shared" si="462"/>
        <v>Massachusetts</v>
      </c>
      <c r="K7416" t="s">
        <v>2499</v>
      </c>
      <c r="L7416" t="str">
        <f t="shared" si="463"/>
        <v>Weymouth</v>
      </c>
      <c r="M7416" t="s">
        <v>22</v>
      </c>
      <c r="N7416" t="str">
        <f>IF(M7416="", "", IFERROR(VLOOKUP(M7416, Data!$A$1:$B$5, 2, 0), "Unkown fuel"))</f>
        <v>very harmful</v>
      </c>
      <c r="O7416" t="s">
        <v>23</v>
      </c>
      <c r="P7416" t="s">
        <v>24</v>
      </c>
      <c r="Q7416" t="s">
        <v>25</v>
      </c>
      <c r="R7416" t="s">
        <v>236</v>
      </c>
      <c r="S7416">
        <v>1498</v>
      </c>
      <c r="T7416" t="s">
        <v>237</v>
      </c>
      <c r="U7416" t="s">
        <v>238</v>
      </c>
      <c r="V7416">
        <v>5</v>
      </c>
      <c r="W7416" t="s">
        <v>1179</v>
      </c>
    </row>
    <row r="7417" spans="1:23" x14ac:dyDescent="0.3">
      <c r="A7417">
        <v>7630</v>
      </c>
      <c r="B7417" t="s">
        <v>69</v>
      </c>
      <c r="C7417">
        <v>2007</v>
      </c>
      <c r="D7417">
        <f t="shared" ca="1" si="460"/>
        <v>16</v>
      </c>
      <c r="E7417" s="5">
        <v>210000</v>
      </c>
      <c r="F7417">
        <v>110000</v>
      </c>
      <c r="G7417" t="s">
        <v>19</v>
      </c>
      <c r="H7417" t="str">
        <f t="shared" si="461"/>
        <v>East</v>
      </c>
      <c r="I7417" t="s">
        <v>782</v>
      </c>
      <c r="J7417" t="str">
        <f t="shared" si="462"/>
        <v>Vermont</v>
      </c>
      <c r="K7417" t="s">
        <v>1247</v>
      </c>
      <c r="L7417" t="str">
        <f t="shared" si="463"/>
        <v>Essex Junction</v>
      </c>
      <c r="M7417" t="s">
        <v>22</v>
      </c>
      <c r="N7417" t="str">
        <f>IF(M7417="", "", IFERROR(VLOOKUP(M7417, Data!$A$1:$B$5, 2, 0), "Unkown fuel"))</f>
        <v>very harmful</v>
      </c>
      <c r="O7417" t="s">
        <v>23</v>
      </c>
      <c r="P7417" t="s">
        <v>24</v>
      </c>
      <c r="Q7417" t="s">
        <v>25</v>
      </c>
      <c r="R7417" t="s">
        <v>159</v>
      </c>
      <c r="S7417">
        <v>1399</v>
      </c>
      <c r="T7417" t="s">
        <v>388</v>
      </c>
      <c r="U7417" t="s">
        <v>676</v>
      </c>
      <c r="V7417">
        <v>5</v>
      </c>
      <c r="W7417" t="s">
        <v>1179</v>
      </c>
    </row>
    <row r="7418" spans="1:23" x14ac:dyDescent="0.3">
      <c r="A7418">
        <v>7631</v>
      </c>
      <c r="B7418" t="s">
        <v>65</v>
      </c>
      <c r="C7418">
        <v>2014</v>
      </c>
      <c r="D7418">
        <f t="shared" ca="1" si="460"/>
        <v>9</v>
      </c>
      <c r="E7418" s="5">
        <v>1050000</v>
      </c>
      <c r="F7418">
        <v>136000</v>
      </c>
      <c r="G7418" t="s">
        <v>19</v>
      </c>
      <c r="H7418" t="str">
        <f t="shared" si="461"/>
        <v>East</v>
      </c>
      <c r="I7418" t="s">
        <v>857</v>
      </c>
      <c r="J7418" t="str">
        <f t="shared" si="462"/>
        <v>New Hampshire</v>
      </c>
      <c r="K7418" t="s">
        <v>1315</v>
      </c>
      <c r="L7418" t="str">
        <f t="shared" si="463"/>
        <v>Londonderry</v>
      </c>
      <c r="M7418" t="s">
        <v>22</v>
      </c>
      <c r="N7418" t="str">
        <f>IF(M7418="", "", IFERROR(VLOOKUP(M7418, Data!$A$1:$B$5, 2, 0), "Unkown fuel"))</f>
        <v>very harmful</v>
      </c>
      <c r="O7418" t="s">
        <v>23</v>
      </c>
      <c r="P7418" t="s">
        <v>24</v>
      </c>
      <c r="Q7418" t="s">
        <v>42</v>
      </c>
      <c r="R7418" t="s">
        <v>170</v>
      </c>
      <c r="S7418">
        <v>2494</v>
      </c>
      <c r="T7418" t="s">
        <v>190</v>
      </c>
      <c r="U7418" t="s">
        <v>172</v>
      </c>
      <c r="V7418">
        <v>8</v>
      </c>
      <c r="W7418" t="s">
        <v>1179</v>
      </c>
    </row>
    <row r="7419" spans="1:23" x14ac:dyDescent="0.3">
      <c r="A7419">
        <v>7632</v>
      </c>
      <c r="B7419" t="s">
        <v>120</v>
      </c>
      <c r="C7419">
        <v>2011</v>
      </c>
      <c r="D7419">
        <f t="shared" ca="1" si="460"/>
        <v>12</v>
      </c>
      <c r="E7419" s="5">
        <v>650000</v>
      </c>
      <c r="F7419">
        <v>250000</v>
      </c>
      <c r="G7419" t="s">
        <v>19</v>
      </c>
      <c r="H7419" t="str">
        <f t="shared" si="461"/>
        <v>East</v>
      </c>
      <c r="I7419" t="s">
        <v>780</v>
      </c>
      <c r="J7419" t="str">
        <f t="shared" si="462"/>
        <v>Maine</v>
      </c>
      <c r="K7419" t="s">
        <v>1424</v>
      </c>
      <c r="L7419" t="str">
        <f t="shared" si="463"/>
        <v>South Portland</v>
      </c>
      <c r="M7419" t="s">
        <v>22</v>
      </c>
      <c r="N7419" t="str">
        <f>IF(M7419="", "", IFERROR(VLOOKUP(M7419, Data!$A$1:$B$5, 2, 0), "Unkown fuel"))</f>
        <v>very harmful</v>
      </c>
      <c r="O7419" t="s">
        <v>23</v>
      </c>
      <c r="P7419" t="s">
        <v>24</v>
      </c>
      <c r="Q7419" t="s">
        <v>33</v>
      </c>
      <c r="R7419" t="s">
        <v>174</v>
      </c>
      <c r="S7419">
        <v>2499</v>
      </c>
      <c r="T7419" t="s">
        <v>431</v>
      </c>
      <c r="U7419" t="s">
        <v>779</v>
      </c>
      <c r="V7419">
        <v>7</v>
      </c>
      <c r="W7419" t="s">
        <v>1179</v>
      </c>
    </row>
    <row r="7420" spans="1:23" x14ac:dyDescent="0.3">
      <c r="A7420">
        <v>7633</v>
      </c>
      <c r="B7420" t="s">
        <v>120</v>
      </c>
      <c r="C7420">
        <v>2012</v>
      </c>
      <c r="D7420">
        <f t="shared" ca="1" si="460"/>
        <v>11</v>
      </c>
      <c r="E7420" s="5">
        <v>550000</v>
      </c>
      <c r="F7420">
        <v>74000</v>
      </c>
      <c r="G7420" t="s">
        <v>19</v>
      </c>
      <c r="H7420" t="str">
        <f t="shared" si="461"/>
        <v>East</v>
      </c>
      <c r="I7420" t="s">
        <v>83</v>
      </c>
      <c r="J7420" t="str">
        <f t="shared" si="462"/>
        <v>Massachusetts</v>
      </c>
      <c r="K7420" t="s">
        <v>817</v>
      </c>
      <c r="L7420" t="str">
        <f t="shared" si="463"/>
        <v>Fitchburg</v>
      </c>
      <c r="M7420" t="s">
        <v>22</v>
      </c>
      <c r="N7420" t="str">
        <f>IF(M7420="", "", IFERROR(VLOOKUP(M7420, Data!$A$1:$B$5, 2, 0), "Unkown fuel"))</f>
        <v>very harmful</v>
      </c>
      <c r="O7420" t="s">
        <v>23</v>
      </c>
      <c r="P7420" t="s">
        <v>24</v>
      </c>
      <c r="Q7420" t="s">
        <v>304</v>
      </c>
      <c r="R7420" t="s">
        <v>60</v>
      </c>
      <c r="S7420">
        <v>1998</v>
      </c>
      <c r="T7420" t="s">
        <v>1045</v>
      </c>
      <c r="U7420" t="s">
        <v>1046</v>
      </c>
      <c r="V7420">
        <v>5</v>
      </c>
      <c r="W7420" t="s">
        <v>1179</v>
      </c>
    </row>
    <row r="7421" spans="1:23" x14ac:dyDescent="0.3">
      <c r="A7421">
        <v>7634</v>
      </c>
      <c r="B7421" t="s">
        <v>120</v>
      </c>
      <c r="C7421">
        <v>2010</v>
      </c>
      <c r="D7421">
        <f t="shared" ca="1" si="460"/>
        <v>13</v>
      </c>
      <c r="E7421" s="5">
        <v>285000</v>
      </c>
      <c r="F7421">
        <v>265000</v>
      </c>
      <c r="G7421" t="s">
        <v>19</v>
      </c>
      <c r="H7421" t="str">
        <f t="shared" si="461"/>
        <v>East</v>
      </c>
      <c r="I7421" t="s">
        <v>780</v>
      </c>
      <c r="J7421" t="str">
        <f t="shared" si="462"/>
        <v>Maine</v>
      </c>
      <c r="K7421" t="s">
        <v>971</v>
      </c>
      <c r="L7421" t="str">
        <f t="shared" si="463"/>
        <v>Portland</v>
      </c>
      <c r="M7421" t="s">
        <v>22</v>
      </c>
      <c r="N7421" t="str">
        <f>IF(M7421="", "", IFERROR(VLOOKUP(M7421, Data!$A$1:$B$5, 2, 0), "Unkown fuel"))</f>
        <v>very harmful</v>
      </c>
      <c r="O7421" t="s">
        <v>23</v>
      </c>
      <c r="P7421" t="s">
        <v>24</v>
      </c>
      <c r="Q7421" t="s">
        <v>304</v>
      </c>
      <c r="R7421" t="s">
        <v>174</v>
      </c>
      <c r="S7421">
        <v>2499</v>
      </c>
      <c r="T7421" t="s">
        <v>431</v>
      </c>
      <c r="U7421" t="s">
        <v>779</v>
      </c>
      <c r="V7421">
        <v>9</v>
      </c>
      <c r="W7421" t="s">
        <v>1179</v>
      </c>
    </row>
    <row r="7422" spans="1:23" x14ac:dyDescent="0.3">
      <c r="A7422">
        <v>7635</v>
      </c>
      <c r="B7422" t="s">
        <v>37</v>
      </c>
      <c r="C7422">
        <v>2015</v>
      </c>
      <c r="D7422">
        <f t="shared" ca="1" si="460"/>
        <v>8</v>
      </c>
      <c r="E7422" s="5">
        <v>700000</v>
      </c>
      <c r="F7422">
        <v>22700</v>
      </c>
      <c r="G7422" t="s">
        <v>56</v>
      </c>
      <c r="H7422" t="str">
        <f t="shared" si="461"/>
        <v>West</v>
      </c>
      <c r="I7422" t="s">
        <v>957</v>
      </c>
      <c r="J7422" t="str">
        <f t="shared" si="462"/>
        <v>Utah</v>
      </c>
      <c r="K7422" t="s">
        <v>1063</v>
      </c>
      <c r="L7422" t="str">
        <f t="shared" si="463"/>
        <v>Murray</v>
      </c>
      <c r="M7422" t="s">
        <v>41</v>
      </c>
      <c r="N7422" t="str">
        <f>IF(M7422="", "", IFERROR(VLOOKUP(M7422, Data!$A$1:$B$5, 2, 0), "Unkown fuel"))</f>
        <v>harmful</v>
      </c>
      <c r="O7422" t="s">
        <v>23</v>
      </c>
      <c r="P7422" t="s">
        <v>24</v>
      </c>
      <c r="Q7422" t="s">
        <v>25</v>
      </c>
      <c r="R7422" t="s">
        <v>604</v>
      </c>
      <c r="S7422">
        <v>1199</v>
      </c>
      <c r="T7422" t="s">
        <v>434</v>
      </c>
      <c r="U7422" t="s">
        <v>452</v>
      </c>
      <c r="V7422">
        <v>5</v>
      </c>
      <c r="W7422" t="s">
        <v>1179</v>
      </c>
    </row>
    <row r="7423" spans="1:23" x14ac:dyDescent="0.3">
      <c r="A7423">
        <v>7636</v>
      </c>
      <c r="B7423" t="s">
        <v>46</v>
      </c>
      <c r="C7423">
        <v>2016</v>
      </c>
      <c r="D7423">
        <f t="shared" ca="1" si="460"/>
        <v>7</v>
      </c>
      <c r="E7423" s="5">
        <v>525000</v>
      </c>
      <c r="F7423">
        <v>45000</v>
      </c>
      <c r="G7423" t="s">
        <v>56</v>
      </c>
      <c r="H7423" t="str">
        <f t="shared" si="461"/>
        <v>West</v>
      </c>
      <c r="I7423" t="s">
        <v>957</v>
      </c>
      <c r="J7423" t="str">
        <f t="shared" si="462"/>
        <v>Utah</v>
      </c>
      <c r="K7423" t="s">
        <v>1063</v>
      </c>
      <c r="L7423" t="str">
        <f t="shared" si="463"/>
        <v>Murray</v>
      </c>
      <c r="M7423" t="s">
        <v>41</v>
      </c>
      <c r="N7423" t="str">
        <f>IF(M7423="", "", IFERROR(VLOOKUP(M7423, Data!$A$1:$B$5, 2, 0), "Unkown fuel"))</f>
        <v>harmful</v>
      </c>
      <c r="O7423" t="s">
        <v>23</v>
      </c>
      <c r="P7423" t="s">
        <v>24</v>
      </c>
      <c r="Q7423" t="s">
        <v>25</v>
      </c>
      <c r="R7423" t="s">
        <v>85</v>
      </c>
      <c r="S7423">
        <v>1197</v>
      </c>
      <c r="T7423" t="s">
        <v>90</v>
      </c>
      <c r="U7423" t="s">
        <v>261</v>
      </c>
      <c r="V7423">
        <v>5</v>
      </c>
      <c r="W7423" t="s">
        <v>1179</v>
      </c>
    </row>
    <row r="7424" spans="1:23" x14ac:dyDescent="0.3">
      <c r="A7424">
        <v>7637</v>
      </c>
      <c r="B7424" t="s">
        <v>18</v>
      </c>
      <c r="C7424">
        <v>2011</v>
      </c>
      <c r="D7424">
        <f t="shared" ca="1" si="460"/>
        <v>12</v>
      </c>
      <c r="E7424" s="5">
        <v>250000</v>
      </c>
      <c r="F7424">
        <v>36000</v>
      </c>
      <c r="G7424" t="s">
        <v>56</v>
      </c>
      <c r="H7424" t="str">
        <f t="shared" si="461"/>
        <v>West</v>
      </c>
      <c r="I7424" t="s">
        <v>957</v>
      </c>
      <c r="J7424" t="str">
        <f t="shared" si="462"/>
        <v>Utah</v>
      </c>
      <c r="K7424" t="s">
        <v>2500</v>
      </c>
      <c r="L7424" t="str">
        <f t="shared" si="463"/>
        <v>Ogden</v>
      </c>
      <c r="M7424" t="s">
        <v>41</v>
      </c>
      <c r="N7424" t="str">
        <f>IF(M7424="", "", IFERROR(VLOOKUP(M7424, Data!$A$1:$B$5, 2, 0), "Unkown fuel"))</f>
        <v>harmful</v>
      </c>
      <c r="O7424" t="s">
        <v>23</v>
      </c>
      <c r="P7424" t="s">
        <v>24</v>
      </c>
      <c r="Q7424" t="s">
        <v>33</v>
      </c>
      <c r="R7424" t="s">
        <v>267</v>
      </c>
      <c r="S7424">
        <v>1196</v>
      </c>
      <c r="T7424" t="s">
        <v>268</v>
      </c>
      <c r="U7424" t="s">
        <v>269</v>
      </c>
      <c r="V7424">
        <v>5</v>
      </c>
      <c r="W7424" t="s">
        <v>1179</v>
      </c>
    </row>
    <row r="7425" spans="1:23" x14ac:dyDescent="0.3">
      <c r="A7425">
        <v>7638</v>
      </c>
      <c r="B7425" t="s">
        <v>18</v>
      </c>
      <c r="C7425">
        <v>2015</v>
      </c>
      <c r="D7425">
        <f t="shared" ca="1" si="460"/>
        <v>8</v>
      </c>
      <c r="E7425" s="5">
        <v>575000</v>
      </c>
      <c r="F7425">
        <v>57000</v>
      </c>
      <c r="G7425" t="s">
        <v>56</v>
      </c>
      <c r="H7425" t="str">
        <f t="shared" si="461"/>
        <v>West</v>
      </c>
      <c r="I7425" t="s">
        <v>957</v>
      </c>
      <c r="J7425" t="str">
        <f t="shared" si="462"/>
        <v>Utah</v>
      </c>
      <c r="K7425" t="s">
        <v>2500</v>
      </c>
      <c r="L7425" t="str">
        <f t="shared" si="463"/>
        <v>Ogden</v>
      </c>
      <c r="M7425" t="s">
        <v>22</v>
      </c>
      <c r="N7425" t="str">
        <f>IF(M7425="", "", IFERROR(VLOOKUP(M7425, Data!$A$1:$B$5, 2, 0), "Unkown fuel"))</f>
        <v>very harmful</v>
      </c>
      <c r="O7425" t="s">
        <v>23</v>
      </c>
      <c r="P7425" t="s">
        <v>24</v>
      </c>
      <c r="Q7425" t="s">
        <v>33</v>
      </c>
      <c r="R7425" t="s">
        <v>106</v>
      </c>
      <c r="S7425">
        <v>1248</v>
      </c>
      <c r="T7425" t="s">
        <v>27</v>
      </c>
      <c r="U7425" t="s">
        <v>28</v>
      </c>
      <c r="V7425">
        <v>5</v>
      </c>
      <c r="W7425" t="s">
        <v>1179</v>
      </c>
    </row>
    <row r="7426" spans="1:23" x14ac:dyDescent="0.3">
      <c r="A7426">
        <v>7639</v>
      </c>
      <c r="B7426" t="s">
        <v>109</v>
      </c>
      <c r="C7426">
        <v>2018</v>
      </c>
      <c r="D7426">
        <f t="shared" ref="D7426:D7489" ca="1" si="464">TRUNC(YEARFRAC(DATE(C7426,1,1), TODAY(), 1))</f>
        <v>5</v>
      </c>
      <c r="E7426" s="5">
        <v>540000</v>
      </c>
      <c r="F7426">
        <v>33000</v>
      </c>
      <c r="G7426" t="s">
        <v>56</v>
      </c>
      <c r="H7426" t="str">
        <f t="shared" ref="H7426:H7489" si="465">TRIM(G7426)</f>
        <v>West</v>
      </c>
      <c r="I7426" t="s">
        <v>957</v>
      </c>
      <c r="J7426" t="str">
        <f t="shared" ref="J7426:J7489" si="466">TRIM(I7426)</f>
        <v>Utah</v>
      </c>
      <c r="K7426" t="s">
        <v>1063</v>
      </c>
      <c r="L7426" t="str">
        <f t="shared" ref="L7426:L7489" si="467">TRIM(K7426)</f>
        <v>Murray</v>
      </c>
      <c r="M7426" t="s">
        <v>22</v>
      </c>
      <c r="N7426" t="str">
        <f>IF(M7426="", "", IFERROR(VLOOKUP(M7426, Data!$A$1:$B$5, 2, 0), "Unkown fuel"))</f>
        <v>very harmful</v>
      </c>
      <c r="O7426" t="s">
        <v>23</v>
      </c>
      <c r="P7426" t="s">
        <v>24</v>
      </c>
      <c r="Q7426" t="s">
        <v>25</v>
      </c>
      <c r="R7426" t="s">
        <v>470</v>
      </c>
      <c r="S7426">
        <v>1047</v>
      </c>
      <c r="T7426" t="s">
        <v>471</v>
      </c>
      <c r="U7426" t="s">
        <v>472</v>
      </c>
      <c r="V7426">
        <v>5</v>
      </c>
      <c r="W7426" t="s">
        <v>1179</v>
      </c>
    </row>
    <row r="7427" spans="1:23" x14ac:dyDescent="0.3">
      <c r="A7427">
        <v>7640</v>
      </c>
      <c r="B7427" t="s">
        <v>18</v>
      </c>
      <c r="C7427">
        <v>2012</v>
      </c>
      <c r="D7427">
        <f t="shared" ca="1" si="464"/>
        <v>11</v>
      </c>
      <c r="E7427" s="5">
        <v>560000</v>
      </c>
      <c r="F7427">
        <v>59000</v>
      </c>
      <c r="G7427" t="s">
        <v>56</v>
      </c>
      <c r="H7427" t="str">
        <f t="shared" si="465"/>
        <v>West</v>
      </c>
      <c r="I7427" t="s">
        <v>957</v>
      </c>
      <c r="J7427" t="str">
        <f t="shared" si="466"/>
        <v>Utah</v>
      </c>
      <c r="K7427" t="s">
        <v>2500</v>
      </c>
      <c r="L7427" t="str">
        <f t="shared" si="467"/>
        <v>Ogden</v>
      </c>
      <c r="M7427" t="s">
        <v>41</v>
      </c>
      <c r="N7427" t="str">
        <f>IF(M7427="", "", IFERROR(VLOOKUP(M7427, Data!$A$1:$B$5, 2, 0), "Unkown fuel"))</f>
        <v>harmful</v>
      </c>
      <c r="O7427" t="s">
        <v>23</v>
      </c>
      <c r="P7427" t="s">
        <v>24</v>
      </c>
      <c r="Q7427" t="s">
        <v>25</v>
      </c>
      <c r="R7427" t="s">
        <v>231</v>
      </c>
      <c r="S7427">
        <v>1373</v>
      </c>
      <c r="T7427" t="s">
        <v>232</v>
      </c>
      <c r="U7427" t="s">
        <v>233</v>
      </c>
      <c r="V7427">
        <v>7</v>
      </c>
      <c r="W7427" t="s">
        <v>1179</v>
      </c>
    </row>
    <row r="7428" spans="1:23" x14ac:dyDescent="0.3">
      <c r="A7428">
        <v>7641</v>
      </c>
      <c r="B7428" t="s">
        <v>221</v>
      </c>
      <c r="C7428">
        <v>2012</v>
      </c>
      <c r="D7428">
        <f t="shared" ca="1" si="464"/>
        <v>11</v>
      </c>
      <c r="E7428" s="5">
        <v>380000</v>
      </c>
      <c r="F7428">
        <v>200000</v>
      </c>
      <c r="G7428" t="s">
        <v>56</v>
      </c>
      <c r="H7428" t="str">
        <f t="shared" si="465"/>
        <v>West</v>
      </c>
      <c r="I7428" t="s">
        <v>957</v>
      </c>
      <c r="J7428" t="str">
        <f t="shared" si="466"/>
        <v>Utah</v>
      </c>
      <c r="K7428" t="s">
        <v>2500</v>
      </c>
      <c r="L7428" t="str">
        <f t="shared" si="467"/>
        <v>Ogden</v>
      </c>
      <c r="M7428" t="s">
        <v>22</v>
      </c>
      <c r="N7428" t="str">
        <f>IF(M7428="", "", IFERROR(VLOOKUP(M7428, Data!$A$1:$B$5, 2, 0), "Unkown fuel"))</f>
        <v>very harmful</v>
      </c>
      <c r="O7428" t="s">
        <v>23</v>
      </c>
      <c r="P7428" t="s">
        <v>24</v>
      </c>
      <c r="Q7428" t="s">
        <v>25</v>
      </c>
      <c r="R7428" t="s">
        <v>234</v>
      </c>
      <c r="S7428">
        <v>1598</v>
      </c>
      <c r="T7428" t="s">
        <v>235</v>
      </c>
      <c r="U7428" t="s">
        <v>36</v>
      </c>
      <c r="V7428">
        <v>5</v>
      </c>
      <c r="W7428" t="s">
        <v>1179</v>
      </c>
    </row>
    <row r="7429" spans="1:23" x14ac:dyDescent="0.3">
      <c r="A7429">
        <v>7642</v>
      </c>
      <c r="B7429" t="s">
        <v>69</v>
      </c>
      <c r="C7429">
        <v>2011</v>
      </c>
      <c r="D7429">
        <f t="shared" ca="1" si="464"/>
        <v>12</v>
      </c>
      <c r="E7429" s="5">
        <v>240000</v>
      </c>
      <c r="F7429">
        <v>80000</v>
      </c>
      <c r="G7429" t="s">
        <v>56</v>
      </c>
      <c r="H7429" t="str">
        <f t="shared" si="465"/>
        <v>West</v>
      </c>
      <c r="I7429" t="s">
        <v>957</v>
      </c>
      <c r="J7429" t="str">
        <f t="shared" si="466"/>
        <v>Utah</v>
      </c>
      <c r="K7429" t="s">
        <v>2035</v>
      </c>
      <c r="L7429" t="str">
        <f t="shared" si="467"/>
        <v>Orem</v>
      </c>
      <c r="M7429" t="s">
        <v>41</v>
      </c>
      <c r="N7429" t="str">
        <f>IF(M7429="", "", IFERROR(VLOOKUP(M7429, Data!$A$1:$B$5, 2, 0), "Unkown fuel"))</f>
        <v>harmful</v>
      </c>
      <c r="O7429" t="s">
        <v>23</v>
      </c>
      <c r="P7429" t="s">
        <v>24</v>
      </c>
      <c r="Q7429" t="s">
        <v>33</v>
      </c>
      <c r="R7429" t="s">
        <v>372</v>
      </c>
      <c r="S7429">
        <v>1196</v>
      </c>
      <c r="T7429" t="s">
        <v>458</v>
      </c>
      <c r="U7429" t="s">
        <v>587</v>
      </c>
      <c r="V7429">
        <v>5</v>
      </c>
      <c r="W7429" t="s">
        <v>1179</v>
      </c>
    </row>
    <row r="7430" spans="1:23" x14ac:dyDescent="0.3">
      <c r="A7430">
        <v>7643</v>
      </c>
      <c r="B7430" t="s">
        <v>120</v>
      </c>
      <c r="C7430">
        <v>2012</v>
      </c>
      <c r="D7430">
        <f t="shared" ca="1" si="464"/>
        <v>11</v>
      </c>
      <c r="E7430" s="5">
        <v>300000</v>
      </c>
      <c r="F7430">
        <v>70000</v>
      </c>
      <c r="G7430" t="s">
        <v>19</v>
      </c>
      <c r="H7430" t="str">
        <f t="shared" si="465"/>
        <v>East</v>
      </c>
      <c r="I7430" t="s">
        <v>767</v>
      </c>
      <c r="J7430" t="str">
        <f t="shared" si="466"/>
        <v>Maryland</v>
      </c>
      <c r="K7430" t="s">
        <v>768</v>
      </c>
      <c r="L7430" t="str">
        <f t="shared" si="467"/>
        <v>Dundalk</v>
      </c>
      <c r="M7430" t="s">
        <v>59</v>
      </c>
      <c r="N7430" t="str">
        <f>IF(M7430="", "", IFERROR(VLOOKUP(M7430, Data!$A$1:$B$5, 2, 0), "Unkown fuel"))</f>
        <v>less harmful</v>
      </c>
      <c r="O7430" t="s">
        <v>23</v>
      </c>
      <c r="P7430" t="s">
        <v>24</v>
      </c>
      <c r="Q7430" t="s">
        <v>25</v>
      </c>
      <c r="R7430" t="s">
        <v>448</v>
      </c>
      <c r="S7430">
        <v>995</v>
      </c>
      <c r="T7430" t="s">
        <v>2501</v>
      </c>
      <c r="U7430" t="s">
        <v>715</v>
      </c>
      <c r="V7430">
        <v>5</v>
      </c>
      <c r="W7430" t="s">
        <v>1179</v>
      </c>
    </row>
    <row r="7431" spans="1:23" x14ac:dyDescent="0.3">
      <c r="A7431">
        <v>7644</v>
      </c>
      <c r="B7431" t="s">
        <v>145</v>
      </c>
      <c r="C7431">
        <v>2018</v>
      </c>
      <c r="D7431">
        <f t="shared" ca="1" si="464"/>
        <v>5</v>
      </c>
      <c r="E7431" s="5">
        <v>280000</v>
      </c>
      <c r="F7431">
        <v>50000</v>
      </c>
      <c r="G7431" t="s">
        <v>19</v>
      </c>
      <c r="H7431" t="str">
        <f t="shared" si="465"/>
        <v>East</v>
      </c>
      <c r="I7431" t="s">
        <v>767</v>
      </c>
      <c r="J7431" t="str">
        <f t="shared" si="466"/>
        <v>Maryland</v>
      </c>
      <c r="K7431" t="s">
        <v>768</v>
      </c>
      <c r="L7431" t="str">
        <f t="shared" si="467"/>
        <v>Dundalk</v>
      </c>
      <c r="M7431" t="s">
        <v>41</v>
      </c>
      <c r="N7431" t="str">
        <f>IF(M7431="", "", IFERROR(VLOOKUP(M7431, Data!$A$1:$B$5, 2, 0), "Unkown fuel"))</f>
        <v>harmful</v>
      </c>
      <c r="O7431" t="s">
        <v>23</v>
      </c>
      <c r="P7431" t="s">
        <v>24</v>
      </c>
      <c r="Q7431" t="s">
        <v>25</v>
      </c>
      <c r="R7431" t="s">
        <v>591</v>
      </c>
      <c r="S7431">
        <v>799</v>
      </c>
      <c r="T7431" t="s">
        <v>592</v>
      </c>
      <c r="U7431" t="s">
        <v>429</v>
      </c>
      <c r="V7431">
        <v>5</v>
      </c>
      <c r="W7431" t="s">
        <v>1179</v>
      </c>
    </row>
    <row r="7432" spans="1:23" x14ac:dyDescent="0.3">
      <c r="A7432">
        <v>7645</v>
      </c>
      <c r="B7432" t="s">
        <v>18</v>
      </c>
      <c r="C7432">
        <v>2011</v>
      </c>
      <c r="D7432">
        <f t="shared" ca="1" si="464"/>
        <v>12</v>
      </c>
      <c r="E7432" s="5">
        <v>350000</v>
      </c>
      <c r="F7432">
        <v>118000</v>
      </c>
      <c r="G7432" t="s">
        <v>19</v>
      </c>
      <c r="H7432" t="str">
        <f t="shared" si="465"/>
        <v>East</v>
      </c>
      <c r="I7432" t="s">
        <v>767</v>
      </c>
      <c r="J7432" t="str">
        <f t="shared" si="466"/>
        <v>Maryland</v>
      </c>
      <c r="K7432" t="s">
        <v>768</v>
      </c>
      <c r="L7432" t="str">
        <f t="shared" si="467"/>
        <v>Dundalk</v>
      </c>
      <c r="M7432" t="s">
        <v>22</v>
      </c>
      <c r="N7432" t="str">
        <f>IF(M7432="", "", IFERROR(VLOOKUP(M7432, Data!$A$1:$B$5, 2, 0), "Unkown fuel"))</f>
        <v>very harmful</v>
      </c>
      <c r="O7432" t="s">
        <v>23</v>
      </c>
      <c r="P7432" t="s">
        <v>24</v>
      </c>
      <c r="Q7432" t="s">
        <v>33</v>
      </c>
      <c r="R7432" t="s">
        <v>390</v>
      </c>
      <c r="S7432">
        <v>1248</v>
      </c>
      <c r="T7432" t="s">
        <v>82</v>
      </c>
      <c r="U7432" t="s">
        <v>391</v>
      </c>
      <c r="V7432">
        <v>5</v>
      </c>
      <c r="W7432" t="s">
        <v>1179</v>
      </c>
    </row>
    <row r="7433" spans="1:23" x14ac:dyDescent="0.3">
      <c r="A7433">
        <v>7646</v>
      </c>
      <c r="B7433" t="s">
        <v>109</v>
      </c>
      <c r="C7433">
        <v>2014</v>
      </c>
      <c r="D7433">
        <f t="shared" ca="1" si="464"/>
        <v>9</v>
      </c>
      <c r="E7433" s="5">
        <v>110000</v>
      </c>
      <c r="F7433">
        <v>250000</v>
      </c>
      <c r="G7433" t="s">
        <v>19</v>
      </c>
      <c r="H7433" t="str">
        <f t="shared" si="465"/>
        <v>East</v>
      </c>
      <c r="I7433" t="s">
        <v>767</v>
      </c>
      <c r="J7433" t="str">
        <f t="shared" si="466"/>
        <v>Maryland</v>
      </c>
      <c r="K7433" t="s">
        <v>1634</v>
      </c>
      <c r="L7433" t="str">
        <f t="shared" si="467"/>
        <v>Odenton</v>
      </c>
      <c r="M7433" t="s">
        <v>22</v>
      </c>
      <c r="N7433" t="str">
        <f>IF(M7433="", "", IFERROR(VLOOKUP(M7433, Data!$A$1:$B$5, 2, 0), "Unkown fuel"))</f>
        <v>very harmful</v>
      </c>
      <c r="O7433" t="s">
        <v>23</v>
      </c>
      <c r="P7433" t="s">
        <v>24</v>
      </c>
      <c r="Q7433" t="s">
        <v>33</v>
      </c>
      <c r="R7433" t="s">
        <v>260</v>
      </c>
      <c r="S7433">
        <v>1405</v>
      </c>
      <c r="T7433" t="s">
        <v>458</v>
      </c>
      <c r="U7433" t="s">
        <v>459</v>
      </c>
      <c r="V7433">
        <v>5</v>
      </c>
      <c r="W7433" t="s">
        <v>1179</v>
      </c>
    </row>
    <row r="7434" spans="1:23" x14ac:dyDescent="0.3">
      <c r="A7434">
        <v>7647</v>
      </c>
      <c r="B7434" t="s">
        <v>109</v>
      </c>
      <c r="C7434">
        <v>2018</v>
      </c>
      <c r="D7434">
        <f t="shared" ca="1" si="464"/>
        <v>5</v>
      </c>
      <c r="E7434" s="5">
        <v>980000</v>
      </c>
      <c r="F7434">
        <v>20000</v>
      </c>
      <c r="G7434" t="s">
        <v>19</v>
      </c>
      <c r="H7434" t="str">
        <f t="shared" si="465"/>
        <v>East</v>
      </c>
      <c r="I7434" t="s">
        <v>767</v>
      </c>
      <c r="J7434" t="str">
        <f t="shared" si="466"/>
        <v>Maryland</v>
      </c>
      <c r="K7434" t="s">
        <v>768</v>
      </c>
      <c r="L7434" t="str">
        <f t="shared" si="467"/>
        <v>Dundalk</v>
      </c>
      <c r="M7434" t="s">
        <v>22</v>
      </c>
      <c r="N7434" t="str">
        <f>IF(M7434="", "", IFERROR(VLOOKUP(M7434, Data!$A$1:$B$5, 2, 0), "Unkown fuel"))</f>
        <v>very harmful</v>
      </c>
      <c r="O7434" t="s">
        <v>23</v>
      </c>
      <c r="P7434" t="s">
        <v>24</v>
      </c>
      <c r="Q7434" t="s">
        <v>25</v>
      </c>
      <c r="R7434" t="s">
        <v>107</v>
      </c>
      <c r="S7434">
        <v>1497</v>
      </c>
      <c r="T7434" t="s">
        <v>364</v>
      </c>
      <c r="U7434" t="s">
        <v>374</v>
      </c>
      <c r="V7434">
        <v>5</v>
      </c>
      <c r="W7434" t="s">
        <v>1179</v>
      </c>
    </row>
    <row r="7435" spans="1:23" x14ac:dyDescent="0.3">
      <c r="A7435">
        <v>7648</v>
      </c>
      <c r="B7435" t="s">
        <v>109</v>
      </c>
      <c r="C7435">
        <v>2018</v>
      </c>
      <c r="D7435">
        <f t="shared" ca="1" si="464"/>
        <v>5</v>
      </c>
      <c r="E7435" s="5">
        <v>969999</v>
      </c>
      <c r="F7435">
        <v>21871</v>
      </c>
      <c r="G7435" t="s">
        <v>19</v>
      </c>
      <c r="H7435" t="str">
        <f t="shared" si="465"/>
        <v>East</v>
      </c>
      <c r="I7435" t="s">
        <v>786</v>
      </c>
      <c r="J7435" t="str">
        <f t="shared" si="466"/>
        <v>New Jersey</v>
      </c>
      <c r="K7435" t="s">
        <v>1562</v>
      </c>
      <c r="L7435" t="str">
        <f t="shared" si="467"/>
        <v>Dumont</v>
      </c>
      <c r="M7435" t="s">
        <v>22</v>
      </c>
      <c r="N7435" t="str">
        <f>IF(M7435="", "", IFERROR(VLOOKUP(M7435, Data!$A$1:$B$5, 2, 0), "Unkown fuel"))</f>
        <v>very harmful</v>
      </c>
      <c r="O7435" t="s">
        <v>23</v>
      </c>
      <c r="P7435" t="s">
        <v>24</v>
      </c>
      <c r="Q7435" t="s">
        <v>25</v>
      </c>
      <c r="R7435" t="s">
        <v>107</v>
      </c>
      <c r="S7435">
        <v>1497</v>
      </c>
      <c r="T7435" t="s">
        <v>364</v>
      </c>
      <c r="U7435" t="s">
        <v>374</v>
      </c>
      <c r="V7435">
        <v>5</v>
      </c>
      <c r="W7435" t="s">
        <v>1179</v>
      </c>
    </row>
    <row r="7436" spans="1:23" x14ac:dyDescent="0.3">
      <c r="A7436">
        <v>7649</v>
      </c>
      <c r="B7436" t="s">
        <v>88</v>
      </c>
      <c r="C7436">
        <v>2016</v>
      </c>
      <c r="D7436">
        <f t="shared" ca="1" si="464"/>
        <v>7</v>
      </c>
      <c r="E7436" s="5">
        <v>357000</v>
      </c>
      <c r="F7436">
        <v>120000</v>
      </c>
      <c r="G7436" t="s">
        <v>38</v>
      </c>
      <c r="H7436" t="str">
        <f t="shared" si="465"/>
        <v>Central</v>
      </c>
      <c r="I7436" t="s">
        <v>70</v>
      </c>
      <c r="J7436" t="str">
        <f t="shared" si="466"/>
        <v>Texas</v>
      </c>
      <c r="K7436" t="s">
        <v>2190</v>
      </c>
      <c r="L7436" t="str">
        <f t="shared" si="467"/>
        <v>Sulphur Springs</v>
      </c>
      <c r="M7436" t="s">
        <v>22</v>
      </c>
      <c r="N7436" t="str">
        <f>IF(M7436="", "", IFERROR(VLOOKUP(M7436, Data!$A$1:$B$5, 2, 0), "Unkown fuel"))</f>
        <v>very harmful</v>
      </c>
      <c r="O7436" t="s">
        <v>23</v>
      </c>
      <c r="P7436" t="s">
        <v>24</v>
      </c>
      <c r="Q7436" t="s">
        <v>25</v>
      </c>
      <c r="R7436" t="s">
        <v>564</v>
      </c>
      <c r="S7436">
        <v>1198</v>
      </c>
      <c r="T7436" t="s">
        <v>565</v>
      </c>
      <c r="U7436" t="s">
        <v>566</v>
      </c>
      <c r="V7436">
        <v>6</v>
      </c>
      <c r="W7436" t="s">
        <v>1179</v>
      </c>
    </row>
    <row r="7437" spans="1:23" x14ac:dyDescent="0.3">
      <c r="A7437">
        <v>7650</v>
      </c>
      <c r="B7437" t="s">
        <v>109</v>
      </c>
      <c r="C7437">
        <v>2014</v>
      </c>
      <c r="D7437">
        <f t="shared" ca="1" si="464"/>
        <v>9</v>
      </c>
      <c r="E7437" s="5">
        <v>280000</v>
      </c>
      <c r="F7437">
        <v>100000</v>
      </c>
      <c r="G7437" t="s">
        <v>56</v>
      </c>
      <c r="H7437" t="str">
        <f t="shared" si="465"/>
        <v>West</v>
      </c>
      <c r="I7437" t="s">
        <v>21</v>
      </c>
      <c r="J7437" t="str">
        <f t="shared" si="466"/>
        <v>Washington</v>
      </c>
      <c r="K7437" t="s">
        <v>2475</v>
      </c>
      <c r="L7437" t="str">
        <f t="shared" si="467"/>
        <v>Walla Walla</v>
      </c>
      <c r="M7437" t="s">
        <v>22</v>
      </c>
      <c r="N7437" t="str">
        <f>IF(M7437="", "", IFERROR(VLOOKUP(M7437, Data!$A$1:$B$5, 2, 0), "Unkown fuel"))</f>
        <v>very harmful</v>
      </c>
      <c r="O7437" t="s">
        <v>23</v>
      </c>
      <c r="P7437" t="s">
        <v>24</v>
      </c>
      <c r="Q7437" t="s">
        <v>25</v>
      </c>
      <c r="R7437" t="s">
        <v>260</v>
      </c>
      <c r="S7437">
        <v>1405</v>
      </c>
      <c r="T7437" t="s">
        <v>458</v>
      </c>
      <c r="U7437" t="s">
        <v>459</v>
      </c>
      <c r="V7437">
        <v>5</v>
      </c>
      <c r="W7437" t="s">
        <v>1179</v>
      </c>
    </row>
    <row r="7438" spans="1:23" x14ac:dyDescent="0.3">
      <c r="A7438">
        <v>7651</v>
      </c>
      <c r="B7438" t="s">
        <v>88</v>
      </c>
      <c r="C7438">
        <v>2012</v>
      </c>
      <c r="D7438">
        <f t="shared" ca="1" si="464"/>
        <v>11</v>
      </c>
      <c r="E7438" s="5">
        <v>430000</v>
      </c>
      <c r="F7438">
        <v>50000</v>
      </c>
      <c r="G7438" t="s">
        <v>56</v>
      </c>
      <c r="H7438" t="str">
        <f t="shared" si="465"/>
        <v>West</v>
      </c>
      <c r="I7438" t="s">
        <v>21</v>
      </c>
      <c r="J7438" t="str">
        <f t="shared" si="466"/>
        <v>Washington</v>
      </c>
      <c r="K7438" t="s">
        <v>2475</v>
      </c>
      <c r="L7438" t="str">
        <f t="shared" si="467"/>
        <v>Walla Walla</v>
      </c>
      <c r="M7438" t="s">
        <v>22</v>
      </c>
      <c r="N7438" t="str">
        <f>IF(M7438="", "", IFERROR(VLOOKUP(M7438, Data!$A$1:$B$5, 2, 0), "Unkown fuel"))</f>
        <v>very harmful</v>
      </c>
      <c r="O7438" t="s">
        <v>23</v>
      </c>
      <c r="P7438" t="s">
        <v>24</v>
      </c>
      <c r="Q7438" t="s">
        <v>25</v>
      </c>
      <c r="R7438" t="s">
        <v>489</v>
      </c>
      <c r="S7438">
        <v>2523</v>
      </c>
      <c r="T7438" t="s">
        <v>309</v>
      </c>
      <c r="U7438" t="s">
        <v>490</v>
      </c>
      <c r="V7438">
        <v>7</v>
      </c>
      <c r="W7438" t="s">
        <v>1179</v>
      </c>
    </row>
    <row r="7439" spans="1:23" x14ac:dyDescent="0.3">
      <c r="A7439">
        <v>7653</v>
      </c>
      <c r="B7439" t="s">
        <v>18</v>
      </c>
      <c r="C7439">
        <v>2015</v>
      </c>
      <c r="D7439">
        <f t="shared" ca="1" si="464"/>
        <v>8</v>
      </c>
      <c r="E7439" s="5">
        <v>250000</v>
      </c>
      <c r="F7439">
        <v>70000</v>
      </c>
      <c r="G7439" t="s">
        <v>56</v>
      </c>
      <c r="H7439" t="str">
        <f t="shared" si="465"/>
        <v>West</v>
      </c>
      <c r="I7439" t="s">
        <v>21</v>
      </c>
      <c r="J7439" t="str">
        <f t="shared" si="466"/>
        <v>Washington</v>
      </c>
      <c r="K7439" t="s">
        <v>2475</v>
      </c>
      <c r="L7439" t="str">
        <f t="shared" si="467"/>
        <v>Walla Walla</v>
      </c>
      <c r="M7439" t="s">
        <v>41</v>
      </c>
      <c r="N7439" t="str">
        <f>IF(M7439="", "", IFERROR(VLOOKUP(M7439, Data!$A$1:$B$5, 2, 0), "Unkown fuel"))</f>
        <v>harmful</v>
      </c>
      <c r="O7439" t="s">
        <v>23</v>
      </c>
      <c r="P7439" t="s">
        <v>24</v>
      </c>
      <c r="Q7439" t="s">
        <v>25</v>
      </c>
      <c r="R7439" t="s">
        <v>430</v>
      </c>
      <c r="S7439">
        <v>796</v>
      </c>
      <c r="T7439" t="s">
        <v>118</v>
      </c>
      <c r="U7439" t="s">
        <v>119</v>
      </c>
      <c r="V7439">
        <v>5</v>
      </c>
      <c r="W7439" t="s">
        <v>1179</v>
      </c>
    </row>
    <row r="7440" spans="1:23" x14ac:dyDescent="0.3">
      <c r="A7440">
        <v>7654</v>
      </c>
      <c r="B7440" t="s">
        <v>120</v>
      </c>
      <c r="C7440">
        <v>2016</v>
      </c>
      <c r="D7440">
        <f t="shared" ca="1" si="464"/>
        <v>7</v>
      </c>
      <c r="E7440" s="5">
        <v>525000</v>
      </c>
      <c r="F7440">
        <v>80000</v>
      </c>
      <c r="G7440" t="s">
        <v>56</v>
      </c>
      <c r="H7440" t="str">
        <f t="shared" si="465"/>
        <v>West</v>
      </c>
      <c r="I7440" t="s">
        <v>21</v>
      </c>
      <c r="J7440" t="str">
        <f t="shared" si="466"/>
        <v>Washington</v>
      </c>
      <c r="K7440" t="s">
        <v>2502</v>
      </c>
      <c r="L7440" t="str">
        <f t="shared" si="467"/>
        <v>Wenatchee</v>
      </c>
      <c r="M7440" t="s">
        <v>22</v>
      </c>
      <c r="N7440" t="str">
        <f>IF(M7440="", "", IFERROR(VLOOKUP(M7440, Data!$A$1:$B$5, 2, 0), "Unkown fuel"))</f>
        <v>very harmful</v>
      </c>
      <c r="O7440" t="s">
        <v>23</v>
      </c>
      <c r="P7440" t="s">
        <v>24</v>
      </c>
      <c r="Q7440" t="s">
        <v>25</v>
      </c>
      <c r="R7440" t="s">
        <v>121</v>
      </c>
      <c r="S7440">
        <v>1248</v>
      </c>
      <c r="T7440" t="s">
        <v>556</v>
      </c>
      <c r="U7440" t="s">
        <v>123</v>
      </c>
      <c r="V7440">
        <v>8</v>
      </c>
      <c r="W7440" t="s">
        <v>1179</v>
      </c>
    </row>
    <row r="7441" spans="1:23" x14ac:dyDescent="0.3">
      <c r="A7441">
        <v>7655</v>
      </c>
      <c r="B7441" t="s">
        <v>109</v>
      </c>
      <c r="C7441">
        <v>2018</v>
      </c>
      <c r="D7441">
        <f t="shared" ca="1" si="464"/>
        <v>5</v>
      </c>
      <c r="E7441" s="5">
        <v>500000</v>
      </c>
      <c r="F7441">
        <v>25000</v>
      </c>
      <c r="G7441" t="s">
        <v>56</v>
      </c>
      <c r="H7441" t="str">
        <f t="shared" si="465"/>
        <v>West</v>
      </c>
      <c r="I7441" t="s">
        <v>21</v>
      </c>
      <c r="J7441" t="str">
        <f t="shared" si="466"/>
        <v>Washington</v>
      </c>
      <c r="K7441" t="s">
        <v>2502</v>
      </c>
      <c r="L7441" t="str">
        <f t="shared" si="467"/>
        <v>Wenatchee</v>
      </c>
      <c r="M7441" t="s">
        <v>41</v>
      </c>
      <c r="N7441" t="str">
        <f>IF(M7441="", "", IFERROR(VLOOKUP(M7441, Data!$A$1:$B$5, 2, 0), "Unkown fuel"))</f>
        <v>harmful</v>
      </c>
      <c r="O7441" t="s">
        <v>23</v>
      </c>
      <c r="P7441" t="s">
        <v>24</v>
      </c>
      <c r="Q7441" t="s">
        <v>25</v>
      </c>
      <c r="R7441" t="s">
        <v>503</v>
      </c>
      <c r="S7441">
        <v>1199</v>
      </c>
      <c r="T7441" t="s">
        <v>416</v>
      </c>
      <c r="U7441" t="s">
        <v>112</v>
      </c>
      <c r="V7441">
        <v>5</v>
      </c>
      <c r="W7441" t="s">
        <v>1179</v>
      </c>
    </row>
    <row r="7442" spans="1:23" x14ac:dyDescent="0.3">
      <c r="A7442">
        <v>7656</v>
      </c>
      <c r="B7442" t="s">
        <v>88</v>
      </c>
      <c r="C7442">
        <v>2019</v>
      </c>
      <c r="D7442">
        <f t="shared" ca="1" si="464"/>
        <v>4</v>
      </c>
      <c r="E7442" s="5">
        <v>1000000</v>
      </c>
      <c r="F7442">
        <v>60000</v>
      </c>
      <c r="G7442" t="s">
        <v>56</v>
      </c>
      <c r="H7442" t="str">
        <f t="shared" si="465"/>
        <v>West</v>
      </c>
      <c r="I7442" t="s">
        <v>21</v>
      </c>
      <c r="J7442" t="str">
        <f t="shared" si="466"/>
        <v>Washington</v>
      </c>
      <c r="K7442" t="s">
        <v>2475</v>
      </c>
      <c r="L7442" t="str">
        <f t="shared" si="467"/>
        <v>Walla Walla</v>
      </c>
      <c r="M7442" t="s">
        <v>22</v>
      </c>
      <c r="N7442" t="str">
        <f>IF(M7442="", "", IFERROR(VLOOKUP(M7442, Data!$A$1:$B$5, 2, 0), "Unkown fuel"))</f>
        <v>very harmful</v>
      </c>
      <c r="O7442" t="s">
        <v>23</v>
      </c>
      <c r="P7442" t="s">
        <v>24</v>
      </c>
      <c r="Q7442" t="s">
        <v>25</v>
      </c>
      <c r="R7442" t="s">
        <v>1010</v>
      </c>
      <c r="S7442">
        <v>2179</v>
      </c>
      <c r="T7442" t="s">
        <v>271</v>
      </c>
      <c r="U7442" t="s">
        <v>615</v>
      </c>
      <c r="V7442">
        <v>7</v>
      </c>
      <c r="W7442" t="s">
        <v>1179</v>
      </c>
    </row>
    <row r="7443" spans="1:23" x14ac:dyDescent="0.3">
      <c r="A7443">
        <v>7657</v>
      </c>
      <c r="B7443" t="s">
        <v>18</v>
      </c>
      <c r="C7443">
        <v>2017</v>
      </c>
      <c r="D7443">
        <f t="shared" ca="1" si="464"/>
        <v>6</v>
      </c>
      <c r="E7443" s="5">
        <v>316000</v>
      </c>
      <c r="F7443">
        <v>25000</v>
      </c>
      <c r="G7443" t="s">
        <v>38</v>
      </c>
      <c r="H7443" t="str">
        <f t="shared" si="465"/>
        <v>Central</v>
      </c>
      <c r="I7443" t="s">
        <v>70</v>
      </c>
      <c r="J7443" t="str">
        <f t="shared" si="466"/>
        <v>Texas</v>
      </c>
      <c r="K7443" t="s">
        <v>2190</v>
      </c>
      <c r="L7443" t="str">
        <f t="shared" si="467"/>
        <v>Sulphur Springs</v>
      </c>
      <c r="M7443" t="s">
        <v>41</v>
      </c>
      <c r="N7443" t="str">
        <f>IF(M7443="", "", IFERROR(VLOOKUP(M7443, Data!$A$1:$B$5, 2, 0), "Unkown fuel"))</f>
        <v>harmful</v>
      </c>
      <c r="O7443" t="s">
        <v>23</v>
      </c>
      <c r="P7443" t="s">
        <v>24</v>
      </c>
      <c r="Q7443" t="s">
        <v>25</v>
      </c>
      <c r="R7443" t="s">
        <v>117</v>
      </c>
      <c r="S7443">
        <v>796</v>
      </c>
      <c r="T7443" t="s">
        <v>118</v>
      </c>
      <c r="U7443" t="s">
        <v>119</v>
      </c>
      <c r="V7443">
        <v>5</v>
      </c>
      <c r="W7443" t="s">
        <v>1179</v>
      </c>
    </row>
    <row r="7444" spans="1:23" x14ac:dyDescent="0.3">
      <c r="A7444">
        <v>7658</v>
      </c>
      <c r="B7444" t="s">
        <v>18</v>
      </c>
      <c r="C7444">
        <v>2018</v>
      </c>
      <c r="D7444">
        <f t="shared" ca="1" si="464"/>
        <v>5</v>
      </c>
      <c r="E7444" s="5">
        <v>350000</v>
      </c>
      <c r="F7444">
        <v>50000</v>
      </c>
      <c r="G7444" t="s">
        <v>56</v>
      </c>
      <c r="H7444" t="str">
        <f t="shared" si="465"/>
        <v>West</v>
      </c>
      <c r="I7444" t="s">
        <v>21</v>
      </c>
      <c r="J7444" t="str">
        <f t="shared" si="466"/>
        <v>Washington</v>
      </c>
      <c r="K7444" t="s">
        <v>2502</v>
      </c>
      <c r="L7444" t="str">
        <f t="shared" si="467"/>
        <v>Wenatchee</v>
      </c>
      <c r="M7444" t="s">
        <v>41</v>
      </c>
      <c r="N7444" t="str">
        <f>IF(M7444="", "", IFERROR(VLOOKUP(M7444, Data!$A$1:$B$5, 2, 0), "Unkown fuel"))</f>
        <v>harmful</v>
      </c>
      <c r="O7444" t="s">
        <v>23</v>
      </c>
      <c r="P7444" t="s">
        <v>24</v>
      </c>
      <c r="Q7444" t="s">
        <v>25</v>
      </c>
      <c r="R7444" t="s">
        <v>117</v>
      </c>
      <c r="S7444">
        <v>796</v>
      </c>
      <c r="T7444" t="s">
        <v>118</v>
      </c>
      <c r="U7444" t="s">
        <v>119</v>
      </c>
      <c r="V7444">
        <v>5</v>
      </c>
      <c r="W7444" t="s">
        <v>1179</v>
      </c>
    </row>
    <row r="7445" spans="1:23" x14ac:dyDescent="0.3">
      <c r="A7445">
        <v>7659</v>
      </c>
      <c r="B7445" t="s">
        <v>109</v>
      </c>
      <c r="C7445">
        <v>2018</v>
      </c>
      <c r="D7445">
        <f t="shared" ca="1" si="464"/>
        <v>5</v>
      </c>
      <c r="E7445" s="5">
        <v>950000</v>
      </c>
      <c r="F7445">
        <v>14000</v>
      </c>
      <c r="G7445" t="s">
        <v>56</v>
      </c>
      <c r="H7445" t="str">
        <f t="shared" si="465"/>
        <v>West</v>
      </c>
      <c r="I7445" t="s">
        <v>21</v>
      </c>
      <c r="J7445" t="str">
        <f t="shared" si="466"/>
        <v>Washington</v>
      </c>
      <c r="K7445" t="s">
        <v>2502</v>
      </c>
      <c r="L7445" t="str">
        <f t="shared" si="467"/>
        <v>Wenatchee</v>
      </c>
      <c r="M7445" t="s">
        <v>22</v>
      </c>
      <c r="N7445" t="str">
        <f>IF(M7445="", "", IFERROR(VLOOKUP(M7445, Data!$A$1:$B$5, 2, 0), "Unkown fuel"))</f>
        <v>very harmful</v>
      </c>
      <c r="O7445" t="s">
        <v>23</v>
      </c>
      <c r="P7445" t="s">
        <v>24</v>
      </c>
      <c r="Q7445" t="s">
        <v>25</v>
      </c>
      <c r="R7445" t="s">
        <v>107</v>
      </c>
      <c r="S7445">
        <v>1497</v>
      </c>
      <c r="T7445" t="s">
        <v>364</v>
      </c>
      <c r="U7445" t="s">
        <v>374</v>
      </c>
      <c r="V7445">
        <v>5</v>
      </c>
      <c r="W7445" t="s">
        <v>1179</v>
      </c>
    </row>
    <row r="7446" spans="1:23" x14ac:dyDescent="0.3">
      <c r="A7446">
        <v>7660</v>
      </c>
      <c r="B7446" t="s">
        <v>18</v>
      </c>
      <c r="C7446">
        <v>2005</v>
      </c>
      <c r="D7446">
        <f t="shared" ca="1" si="464"/>
        <v>18</v>
      </c>
      <c r="E7446" s="5">
        <v>45000</v>
      </c>
      <c r="F7446">
        <v>55425</v>
      </c>
      <c r="G7446" t="s">
        <v>56</v>
      </c>
      <c r="H7446" t="str">
        <f t="shared" si="465"/>
        <v>West</v>
      </c>
      <c r="I7446" t="s">
        <v>21</v>
      </c>
      <c r="J7446" t="str">
        <f t="shared" si="466"/>
        <v>Washington</v>
      </c>
      <c r="K7446" t="s">
        <v>2502</v>
      </c>
      <c r="L7446" t="str">
        <f t="shared" si="467"/>
        <v>Wenatchee</v>
      </c>
      <c r="M7446" t="s">
        <v>41</v>
      </c>
      <c r="N7446" t="str">
        <f>IF(M7446="", "", IFERROR(VLOOKUP(M7446, Data!$A$1:$B$5, 2, 0), "Unkown fuel"))</f>
        <v>harmful</v>
      </c>
      <c r="O7446" t="s">
        <v>23</v>
      </c>
      <c r="P7446" t="s">
        <v>24</v>
      </c>
      <c r="Q7446" t="s">
        <v>33</v>
      </c>
      <c r="R7446" t="s">
        <v>50</v>
      </c>
      <c r="S7446">
        <v>796</v>
      </c>
      <c r="T7446" t="s">
        <v>63</v>
      </c>
      <c r="U7446" t="s">
        <v>64</v>
      </c>
      <c r="V7446">
        <v>4</v>
      </c>
      <c r="W7446" t="s">
        <v>1179</v>
      </c>
    </row>
    <row r="7447" spans="1:23" x14ac:dyDescent="0.3">
      <c r="A7447">
        <v>7661</v>
      </c>
      <c r="B7447" t="s">
        <v>88</v>
      </c>
      <c r="C7447">
        <v>2013</v>
      </c>
      <c r="D7447">
        <f t="shared" ca="1" si="464"/>
        <v>10</v>
      </c>
      <c r="E7447" s="5">
        <v>475000</v>
      </c>
      <c r="F7447">
        <v>76000</v>
      </c>
      <c r="G7447" t="s">
        <v>56</v>
      </c>
      <c r="H7447" t="str">
        <f t="shared" si="465"/>
        <v>West</v>
      </c>
      <c r="I7447" t="s">
        <v>21</v>
      </c>
      <c r="J7447" t="str">
        <f t="shared" si="466"/>
        <v>Washington</v>
      </c>
      <c r="K7447" t="s">
        <v>2502</v>
      </c>
      <c r="L7447" t="str">
        <f t="shared" si="467"/>
        <v>Wenatchee</v>
      </c>
      <c r="M7447" t="s">
        <v>22</v>
      </c>
      <c r="N7447" t="str">
        <f>IF(M7447="", "", IFERROR(VLOOKUP(M7447, Data!$A$1:$B$5, 2, 0), "Unkown fuel"))</f>
        <v>very harmful</v>
      </c>
      <c r="O7447" t="s">
        <v>23</v>
      </c>
      <c r="P7447" t="s">
        <v>24</v>
      </c>
      <c r="Q7447" t="s">
        <v>25</v>
      </c>
      <c r="R7447" t="s">
        <v>489</v>
      </c>
      <c r="S7447">
        <v>2523</v>
      </c>
      <c r="T7447" t="s">
        <v>309</v>
      </c>
      <c r="U7447" t="s">
        <v>490</v>
      </c>
      <c r="V7447">
        <v>7</v>
      </c>
      <c r="W7447" t="s">
        <v>1179</v>
      </c>
    </row>
    <row r="7448" spans="1:23" x14ac:dyDescent="0.3">
      <c r="A7448">
        <v>7662</v>
      </c>
      <c r="B7448" t="s">
        <v>65</v>
      </c>
      <c r="C7448">
        <v>2020</v>
      </c>
      <c r="D7448">
        <f t="shared" ca="1" si="464"/>
        <v>3</v>
      </c>
      <c r="E7448" s="5">
        <v>3200000</v>
      </c>
      <c r="F7448">
        <v>3000</v>
      </c>
      <c r="G7448" t="s">
        <v>38</v>
      </c>
      <c r="H7448" t="str">
        <f t="shared" si="465"/>
        <v>Central</v>
      </c>
      <c r="I7448" t="s">
        <v>70</v>
      </c>
      <c r="J7448" t="str">
        <f t="shared" si="466"/>
        <v>Texas</v>
      </c>
      <c r="K7448" t="s">
        <v>2190</v>
      </c>
      <c r="L7448" t="str">
        <f t="shared" si="467"/>
        <v>Sulphur Springs</v>
      </c>
      <c r="M7448" t="s">
        <v>22</v>
      </c>
      <c r="N7448" t="str">
        <f>IF(M7448="", "", IFERROR(VLOOKUP(M7448, Data!$A$1:$B$5, 2, 0), "Unkown fuel"))</f>
        <v>very harmful</v>
      </c>
      <c r="O7448" t="s">
        <v>23</v>
      </c>
      <c r="P7448" t="s">
        <v>154</v>
      </c>
      <c r="Q7448" t="s">
        <v>25</v>
      </c>
      <c r="R7448" t="s">
        <v>256</v>
      </c>
      <c r="S7448">
        <v>2755</v>
      </c>
      <c r="T7448" t="s">
        <v>511</v>
      </c>
      <c r="U7448" t="s">
        <v>756</v>
      </c>
      <c r="V7448">
        <v>7</v>
      </c>
      <c r="W7448" t="s">
        <v>1179</v>
      </c>
    </row>
    <row r="7449" spans="1:23" x14ac:dyDescent="0.3">
      <c r="A7449">
        <v>7663</v>
      </c>
      <c r="B7449" t="s">
        <v>88</v>
      </c>
      <c r="C7449">
        <v>2016</v>
      </c>
      <c r="D7449">
        <f t="shared" ca="1" si="464"/>
        <v>7</v>
      </c>
      <c r="E7449" s="5">
        <v>600000</v>
      </c>
      <c r="F7449">
        <v>139000</v>
      </c>
      <c r="G7449" t="s">
        <v>56</v>
      </c>
      <c r="H7449" t="str">
        <f t="shared" si="465"/>
        <v>West</v>
      </c>
      <c r="I7449" t="s">
        <v>21</v>
      </c>
      <c r="J7449" t="str">
        <f t="shared" si="466"/>
        <v>Washington</v>
      </c>
      <c r="K7449" t="s">
        <v>2502</v>
      </c>
      <c r="L7449" t="str">
        <f t="shared" si="467"/>
        <v>Wenatchee</v>
      </c>
      <c r="M7449" t="s">
        <v>22</v>
      </c>
      <c r="N7449" t="str">
        <f>IF(M7449="", "", IFERROR(VLOOKUP(M7449, Data!$A$1:$B$5, 2, 0), "Unkown fuel"))</f>
        <v>very harmful</v>
      </c>
      <c r="O7449" t="s">
        <v>23</v>
      </c>
      <c r="P7449" t="s">
        <v>24</v>
      </c>
      <c r="Q7449" t="s">
        <v>25</v>
      </c>
      <c r="R7449" t="s">
        <v>623</v>
      </c>
      <c r="S7449">
        <v>1493</v>
      </c>
      <c r="T7449" t="s">
        <v>171</v>
      </c>
      <c r="U7449" t="s">
        <v>445</v>
      </c>
      <c r="V7449">
        <v>7</v>
      </c>
      <c r="W7449" t="s">
        <v>1179</v>
      </c>
    </row>
    <row r="7450" spans="1:23" x14ac:dyDescent="0.3">
      <c r="A7450">
        <v>7664</v>
      </c>
      <c r="B7450" t="s">
        <v>221</v>
      </c>
      <c r="C7450">
        <v>2014</v>
      </c>
      <c r="D7450">
        <f t="shared" ca="1" si="464"/>
        <v>9</v>
      </c>
      <c r="E7450" s="5">
        <v>430000</v>
      </c>
      <c r="F7450">
        <v>100000</v>
      </c>
      <c r="G7450" t="s">
        <v>38</v>
      </c>
      <c r="H7450" t="str">
        <f t="shared" si="465"/>
        <v>Central</v>
      </c>
      <c r="I7450" t="s">
        <v>249</v>
      </c>
      <c r="J7450" t="str">
        <f t="shared" si="466"/>
        <v>Michigan</v>
      </c>
      <c r="K7450" t="s">
        <v>2503</v>
      </c>
      <c r="L7450" t="str">
        <f t="shared" si="467"/>
        <v>Warren</v>
      </c>
      <c r="M7450" t="s">
        <v>41</v>
      </c>
      <c r="N7450" t="str">
        <f>IF(M7450="", "", IFERROR(VLOOKUP(M7450, Data!$A$1:$B$5, 2, 0), "Unkown fuel"))</f>
        <v>harmful</v>
      </c>
      <c r="O7450" t="s">
        <v>23</v>
      </c>
      <c r="P7450" t="s">
        <v>24</v>
      </c>
      <c r="Q7450" t="s">
        <v>25</v>
      </c>
      <c r="R7450" t="s">
        <v>256</v>
      </c>
      <c r="S7450">
        <v>1598</v>
      </c>
      <c r="T7450" t="s">
        <v>409</v>
      </c>
      <c r="U7450" t="s">
        <v>257</v>
      </c>
      <c r="V7450">
        <v>5</v>
      </c>
      <c r="W7450" t="s">
        <v>1179</v>
      </c>
    </row>
    <row r="7451" spans="1:23" x14ac:dyDescent="0.3">
      <c r="A7451">
        <v>7665</v>
      </c>
      <c r="B7451" t="s">
        <v>46</v>
      </c>
      <c r="C7451">
        <v>2015</v>
      </c>
      <c r="D7451">
        <f t="shared" ca="1" si="464"/>
        <v>8</v>
      </c>
      <c r="E7451" s="5">
        <v>965000</v>
      </c>
      <c r="F7451">
        <v>60000</v>
      </c>
      <c r="G7451" t="s">
        <v>38</v>
      </c>
      <c r="H7451" t="str">
        <f t="shared" si="465"/>
        <v>Central</v>
      </c>
      <c r="I7451" t="s">
        <v>249</v>
      </c>
      <c r="J7451" t="str">
        <f t="shared" si="466"/>
        <v>Michigan</v>
      </c>
      <c r="K7451" t="s">
        <v>2503</v>
      </c>
      <c r="L7451" t="str">
        <f t="shared" si="467"/>
        <v>Warren</v>
      </c>
      <c r="M7451" t="s">
        <v>22</v>
      </c>
      <c r="N7451" t="str">
        <f>IF(M7451="", "", IFERROR(VLOOKUP(M7451, Data!$A$1:$B$5, 2, 0), "Unkown fuel"))</f>
        <v>very harmful</v>
      </c>
      <c r="O7451" t="s">
        <v>23</v>
      </c>
      <c r="P7451" t="s">
        <v>24</v>
      </c>
      <c r="Q7451" t="s">
        <v>25</v>
      </c>
      <c r="R7451" t="s">
        <v>300</v>
      </c>
      <c r="S7451">
        <v>1582</v>
      </c>
      <c r="T7451" t="s">
        <v>301</v>
      </c>
      <c r="U7451" t="s">
        <v>302</v>
      </c>
      <c r="V7451">
        <v>5</v>
      </c>
      <c r="W7451" t="s">
        <v>1179</v>
      </c>
    </row>
    <row r="7452" spans="1:23" x14ac:dyDescent="0.3">
      <c r="A7452">
        <v>7666</v>
      </c>
      <c r="B7452" t="s">
        <v>30</v>
      </c>
      <c r="C7452">
        <v>2013</v>
      </c>
      <c r="D7452">
        <f t="shared" ca="1" si="464"/>
        <v>10</v>
      </c>
      <c r="E7452" s="5">
        <v>395000</v>
      </c>
      <c r="F7452">
        <v>35000</v>
      </c>
      <c r="G7452" t="s">
        <v>38</v>
      </c>
      <c r="H7452" t="str">
        <f t="shared" si="465"/>
        <v>Central</v>
      </c>
      <c r="I7452" t="s">
        <v>249</v>
      </c>
      <c r="J7452" t="str">
        <f t="shared" si="466"/>
        <v>Michigan</v>
      </c>
      <c r="K7452" t="s">
        <v>2503</v>
      </c>
      <c r="L7452" t="str">
        <f t="shared" si="467"/>
        <v>Warren</v>
      </c>
      <c r="M7452" t="s">
        <v>41</v>
      </c>
      <c r="N7452" t="str">
        <f>IF(M7452="", "", IFERROR(VLOOKUP(M7452, Data!$A$1:$B$5, 2, 0), "Unkown fuel"))</f>
        <v>harmful</v>
      </c>
      <c r="O7452" t="s">
        <v>23</v>
      </c>
      <c r="P7452" t="s">
        <v>154</v>
      </c>
      <c r="Q7452" t="s">
        <v>33</v>
      </c>
      <c r="R7452" t="s">
        <v>276</v>
      </c>
      <c r="S7452">
        <v>1598</v>
      </c>
      <c r="T7452" t="s">
        <v>366</v>
      </c>
      <c r="U7452" t="s">
        <v>257</v>
      </c>
      <c r="V7452">
        <v>5</v>
      </c>
      <c r="W7452" t="s">
        <v>1179</v>
      </c>
    </row>
    <row r="7453" spans="1:23" x14ac:dyDescent="0.3">
      <c r="A7453">
        <v>7667</v>
      </c>
      <c r="B7453" t="s">
        <v>109</v>
      </c>
      <c r="C7453">
        <v>2008</v>
      </c>
      <c r="D7453">
        <f t="shared" ca="1" si="464"/>
        <v>15</v>
      </c>
      <c r="E7453" s="5">
        <v>150000</v>
      </c>
      <c r="F7453">
        <v>120000</v>
      </c>
      <c r="G7453" t="s">
        <v>38</v>
      </c>
      <c r="H7453" t="str">
        <f t="shared" si="465"/>
        <v>Central</v>
      </c>
      <c r="I7453" t="s">
        <v>249</v>
      </c>
      <c r="J7453" t="str">
        <f t="shared" si="466"/>
        <v>Michigan</v>
      </c>
      <c r="K7453" t="s">
        <v>2503</v>
      </c>
      <c r="L7453" t="str">
        <f t="shared" si="467"/>
        <v>Warren</v>
      </c>
      <c r="M7453" t="s">
        <v>22</v>
      </c>
      <c r="N7453" t="str">
        <f>IF(M7453="", "", IFERROR(VLOOKUP(M7453, Data!$A$1:$B$5, 2, 0), "Unkown fuel"))</f>
        <v>very harmful</v>
      </c>
      <c r="O7453" t="s">
        <v>23</v>
      </c>
      <c r="P7453" t="s">
        <v>24</v>
      </c>
      <c r="Q7453" t="s">
        <v>25</v>
      </c>
      <c r="R7453" t="s">
        <v>621</v>
      </c>
      <c r="S7453">
        <v>1948</v>
      </c>
      <c r="T7453" t="s">
        <v>388</v>
      </c>
      <c r="U7453" t="s">
        <v>622</v>
      </c>
      <c r="V7453">
        <v>9</v>
      </c>
      <c r="W7453" t="s">
        <v>1179</v>
      </c>
    </row>
    <row r="7454" spans="1:23" x14ac:dyDescent="0.3">
      <c r="A7454">
        <v>7668</v>
      </c>
      <c r="B7454" t="s">
        <v>18</v>
      </c>
      <c r="C7454">
        <v>2013</v>
      </c>
      <c r="D7454">
        <f t="shared" ca="1" si="464"/>
        <v>10</v>
      </c>
      <c r="E7454" s="5">
        <v>700000</v>
      </c>
      <c r="F7454">
        <v>37659</v>
      </c>
      <c r="G7454" t="s">
        <v>38</v>
      </c>
      <c r="H7454" t="str">
        <f t="shared" si="465"/>
        <v>Central</v>
      </c>
      <c r="I7454" t="s">
        <v>249</v>
      </c>
      <c r="J7454" t="str">
        <f t="shared" si="466"/>
        <v>Michigan</v>
      </c>
      <c r="K7454" t="s">
        <v>2503</v>
      </c>
      <c r="L7454" t="str">
        <f t="shared" si="467"/>
        <v>Warren</v>
      </c>
      <c r="M7454" t="s">
        <v>22</v>
      </c>
      <c r="N7454" t="str">
        <f>IF(M7454="", "", IFERROR(VLOOKUP(M7454, Data!$A$1:$B$5, 2, 0), "Unkown fuel"))</f>
        <v>very harmful</v>
      </c>
      <c r="O7454" t="s">
        <v>23</v>
      </c>
      <c r="P7454" t="s">
        <v>24</v>
      </c>
      <c r="Q7454" t="s">
        <v>25</v>
      </c>
      <c r="R7454" t="s">
        <v>307</v>
      </c>
      <c r="S7454">
        <v>1248</v>
      </c>
      <c r="T7454" t="s">
        <v>108</v>
      </c>
      <c r="U7454" t="s">
        <v>95</v>
      </c>
      <c r="V7454">
        <v>7</v>
      </c>
      <c r="W7454" t="s">
        <v>1179</v>
      </c>
    </row>
    <row r="7455" spans="1:23" x14ac:dyDescent="0.3">
      <c r="A7455">
        <v>7669</v>
      </c>
      <c r="B7455" t="s">
        <v>18</v>
      </c>
      <c r="C7455">
        <v>2012</v>
      </c>
      <c r="D7455">
        <f t="shared" ca="1" si="464"/>
        <v>11</v>
      </c>
      <c r="E7455" s="5">
        <v>250000</v>
      </c>
      <c r="F7455">
        <v>89000</v>
      </c>
      <c r="G7455" t="s">
        <v>19</v>
      </c>
      <c r="H7455" t="str">
        <f t="shared" si="465"/>
        <v>East</v>
      </c>
      <c r="I7455" t="s">
        <v>206</v>
      </c>
      <c r="J7455" t="str">
        <f t="shared" si="466"/>
        <v>Pennsylvania</v>
      </c>
      <c r="K7455" t="s">
        <v>1910</v>
      </c>
      <c r="L7455" t="str">
        <f t="shared" si="467"/>
        <v>Sharon</v>
      </c>
      <c r="M7455" t="s">
        <v>22</v>
      </c>
      <c r="N7455" t="str">
        <f>IF(M7455="", "", IFERROR(VLOOKUP(M7455, Data!$A$1:$B$5, 2, 0), "Unkown fuel"))</f>
        <v>very harmful</v>
      </c>
      <c r="O7455" t="s">
        <v>23</v>
      </c>
      <c r="P7455" t="s">
        <v>24</v>
      </c>
      <c r="Q7455" t="s">
        <v>33</v>
      </c>
      <c r="R7455" t="s">
        <v>671</v>
      </c>
      <c r="S7455">
        <v>1248</v>
      </c>
      <c r="T7455" t="s">
        <v>672</v>
      </c>
      <c r="U7455" t="s">
        <v>28</v>
      </c>
      <c r="V7455">
        <v>5</v>
      </c>
      <c r="W7455" t="s">
        <v>1179</v>
      </c>
    </row>
    <row r="7456" spans="1:23" x14ac:dyDescent="0.3">
      <c r="A7456">
        <v>7670</v>
      </c>
      <c r="B7456" t="s">
        <v>18</v>
      </c>
      <c r="C7456">
        <v>2013</v>
      </c>
      <c r="D7456">
        <f t="shared" ca="1" si="464"/>
        <v>10</v>
      </c>
      <c r="E7456" s="5">
        <v>680000</v>
      </c>
      <c r="F7456">
        <v>37500</v>
      </c>
      <c r="G7456" t="s">
        <v>19</v>
      </c>
      <c r="H7456" t="str">
        <f t="shared" si="465"/>
        <v>East</v>
      </c>
      <c r="I7456" t="s">
        <v>206</v>
      </c>
      <c r="J7456" t="str">
        <f t="shared" si="466"/>
        <v>Pennsylvania</v>
      </c>
      <c r="K7456" t="s">
        <v>1910</v>
      </c>
      <c r="L7456" t="str">
        <f t="shared" si="467"/>
        <v>Sharon</v>
      </c>
      <c r="M7456" t="s">
        <v>22</v>
      </c>
      <c r="N7456" t="str">
        <f>IF(M7456="", "", IFERROR(VLOOKUP(M7456, Data!$A$1:$B$5, 2, 0), "Unkown fuel"))</f>
        <v>very harmful</v>
      </c>
      <c r="O7456" t="s">
        <v>23</v>
      </c>
      <c r="P7456" t="s">
        <v>24</v>
      </c>
      <c r="Q7456" t="s">
        <v>33</v>
      </c>
      <c r="R7456" t="s">
        <v>307</v>
      </c>
      <c r="S7456">
        <v>1248</v>
      </c>
      <c r="T7456" t="s">
        <v>108</v>
      </c>
      <c r="U7456" t="s">
        <v>95</v>
      </c>
      <c r="V7456">
        <v>7</v>
      </c>
      <c r="W7456" t="s">
        <v>1179</v>
      </c>
    </row>
    <row r="7457" spans="1:23" x14ac:dyDescent="0.3">
      <c r="A7457">
        <v>7671</v>
      </c>
      <c r="B7457" t="s">
        <v>109</v>
      </c>
      <c r="C7457">
        <v>2018</v>
      </c>
      <c r="D7457">
        <f t="shared" ca="1" si="464"/>
        <v>5</v>
      </c>
      <c r="E7457" s="5">
        <v>500000</v>
      </c>
      <c r="F7457">
        <v>5000</v>
      </c>
      <c r="G7457" t="s">
        <v>38</v>
      </c>
      <c r="H7457" t="str">
        <f t="shared" si="465"/>
        <v>Central</v>
      </c>
      <c r="I7457" t="s">
        <v>249</v>
      </c>
      <c r="J7457" t="str">
        <f t="shared" si="466"/>
        <v>Michigan</v>
      </c>
      <c r="K7457" t="s">
        <v>2504</v>
      </c>
      <c r="L7457" t="str">
        <f t="shared" si="467"/>
        <v>Westland</v>
      </c>
      <c r="M7457" t="s">
        <v>41</v>
      </c>
      <c r="N7457" t="str">
        <f>IF(M7457="", "", IFERROR(VLOOKUP(M7457, Data!$A$1:$B$5, 2, 0), "Unkown fuel"))</f>
        <v>harmful</v>
      </c>
      <c r="O7457" t="s">
        <v>23</v>
      </c>
      <c r="P7457" t="s">
        <v>154</v>
      </c>
      <c r="Q7457" t="s">
        <v>25</v>
      </c>
      <c r="R7457" t="s">
        <v>503</v>
      </c>
      <c r="S7457">
        <v>1199</v>
      </c>
      <c r="T7457" t="s">
        <v>416</v>
      </c>
      <c r="U7457" t="s">
        <v>112</v>
      </c>
      <c r="V7457">
        <v>5</v>
      </c>
      <c r="W7457" t="s">
        <v>1179</v>
      </c>
    </row>
    <row r="7458" spans="1:23" x14ac:dyDescent="0.3">
      <c r="A7458">
        <v>7672</v>
      </c>
      <c r="B7458" t="s">
        <v>46</v>
      </c>
      <c r="C7458">
        <v>2013</v>
      </c>
      <c r="D7458">
        <f t="shared" ca="1" si="464"/>
        <v>10</v>
      </c>
      <c r="E7458" s="5">
        <v>420000</v>
      </c>
      <c r="F7458">
        <v>21000</v>
      </c>
      <c r="G7458" t="s">
        <v>38</v>
      </c>
      <c r="H7458" t="str">
        <f t="shared" si="465"/>
        <v>Central</v>
      </c>
      <c r="I7458" t="s">
        <v>249</v>
      </c>
      <c r="J7458" t="str">
        <f t="shared" si="466"/>
        <v>Michigan</v>
      </c>
      <c r="K7458" t="s">
        <v>825</v>
      </c>
      <c r="L7458" t="str">
        <f t="shared" si="467"/>
        <v>Troy</v>
      </c>
      <c r="M7458" t="s">
        <v>41</v>
      </c>
      <c r="N7458" t="str">
        <f>IF(M7458="", "", IFERROR(VLOOKUP(M7458, Data!$A$1:$B$5, 2, 0), "Unkown fuel"))</f>
        <v>harmful</v>
      </c>
      <c r="O7458" t="s">
        <v>23</v>
      </c>
      <c r="P7458" t="s">
        <v>24</v>
      </c>
      <c r="Q7458" t="s">
        <v>25</v>
      </c>
      <c r="R7458" t="s">
        <v>85</v>
      </c>
      <c r="S7458">
        <v>1197</v>
      </c>
      <c r="T7458" t="s">
        <v>54</v>
      </c>
      <c r="U7458" t="s">
        <v>55</v>
      </c>
      <c r="V7458">
        <v>5</v>
      </c>
      <c r="W7458" t="s">
        <v>1179</v>
      </c>
    </row>
    <row r="7459" spans="1:23" x14ac:dyDescent="0.3">
      <c r="A7459">
        <v>7673</v>
      </c>
      <c r="B7459" t="s">
        <v>18</v>
      </c>
      <c r="C7459">
        <v>2017</v>
      </c>
      <c r="D7459">
        <f t="shared" ca="1" si="464"/>
        <v>6</v>
      </c>
      <c r="E7459" s="5">
        <v>290000</v>
      </c>
      <c r="F7459">
        <v>10000</v>
      </c>
      <c r="G7459" t="s">
        <v>38</v>
      </c>
      <c r="H7459" t="str">
        <f t="shared" si="465"/>
        <v>Central</v>
      </c>
      <c r="I7459" t="s">
        <v>249</v>
      </c>
      <c r="J7459" t="str">
        <f t="shared" si="466"/>
        <v>Michigan</v>
      </c>
      <c r="K7459" t="s">
        <v>2505</v>
      </c>
      <c r="L7459" t="str">
        <f t="shared" si="467"/>
        <v>Taylor</v>
      </c>
      <c r="M7459" t="s">
        <v>41</v>
      </c>
      <c r="N7459" t="str">
        <f>IF(M7459="", "", IFERROR(VLOOKUP(M7459, Data!$A$1:$B$5, 2, 0), "Unkown fuel"))</f>
        <v>harmful</v>
      </c>
      <c r="O7459" t="s">
        <v>23</v>
      </c>
      <c r="P7459" t="s">
        <v>24</v>
      </c>
      <c r="Q7459" t="s">
        <v>33</v>
      </c>
      <c r="R7459" t="s">
        <v>140</v>
      </c>
      <c r="S7459">
        <v>998</v>
      </c>
      <c r="T7459" t="s">
        <v>166</v>
      </c>
      <c r="U7459" t="s">
        <v>141</v>
      </c>
      <c r="V7459">
        <v>5</v>
      </c>
      <c r="W7459" t="s">
        <v>1179</v>
      </c>
    </row>
    <row r="7460" spans="1:23" x14ac:dyDescent="0.3">
      <c r="A7460">
        <v>7674</v>
      </c>
      <c r="B7460" t="s">
        <v>18</v>
      </c>
      <c r="C7460">
        <v>2017</v>
      </c>
      <c r="D7460">
        <f t="shared" ca="1" si="464"/>
        <v>6</v>
      </c>
      <c r="E7460" s="5">
        <v>750000</v>
      </c>
      <c r="F7460">
        <v>30000</v>
      </c>
      <c r="G7460" t="s">
        <v>38</v>
      </c>
      <c r="H7460" t="str">
        <f t="shared" si="465"/>
        <v>Central</v>
      </c>
      <c r="I7460" t="s">
        <v>249</v>
      </c>
      <c r="J7460" t="str">
        <f t="shared" si="466"/>
        <v>Michigan</v>
      </c>
      <c r="K7460" t="s">
        <v>2504</v>
      </c>
      <c r="L7460" t="str">
        <f t="shared" si="467"/>
        <v>Westland</v>
      </c>
      <c r="M7460" t="s">
        <v>22</v>
      </c>
      <c r="N7460" t="str">
        <f>IF(M7460="", "", IFERROR(VLOOKUP(M7460, Data!$A$1:$B$5, 2, 0), "Unkown fuel"))</f>
        <v>very harmful</v>
      </c>
      <c r="O7460" t="s">
        <v>23</v>
      </c>
      <c r="P7460" t="s">
        <v>24</v>
      </c>
      <c r="Q7460" t="s">
        <v>25</v>
      </c>
      <c r="R7460" t="s">
        <v>424</v>
      </c>
      <c r="S7460">
        <v>1248</v>
      </c>
      <c r="T7460" t="s">
        <v>425</v>
      </c>
      <c r="U7460" t="s">
        <v>28</v>
      </c>
      <c r="V7460">
        <v>5</v>
      </c>
      <c r="W7460" t="s">
        <v>1179</v>
      </c>
    </row>
    <row r="7461" spans="1:23" x14ac:dyDescent="0.3">
      <c r="A7461">
        <v>7675</v>
      </c>
      <c r="B7461" t="s">
        <v>18</v>
      </c>
      <c r="C7461">
        <v>2015</v>
      </c>
      <c r="D7461">
        <f t="shared" ca="1" si="464"/>
        <v>8</v>
      </c>
      <c r="E7461" s="5">
        <v>300000</v>
      </c>
      <c r="F7461">
        <v>19800</v>
      </c>
      <c r="G7461" t="s">
        <v>38</v>
      </c>
      <c r="H7461" t="str">
        <f t="shared" si="465"/>
        <v>Central</v>
      </c>
      <c r="I7461" t="s">
        <v>249</v>
      </c>
      <c r="J7461" t="str">
        <f t="shared" si="466"/>
        <v>Michigan</v>
      </c>
      <c r="K7461" t="s">
        <v>2504</v>
      </c>
      <c r="L7461" t="str">
        <f t="shared" si="467"/>
        <v>Westland</v>
      </c>
      <c r="M7461" t="s">
        <v>41</v>
      </c>
      <c r="N7461" t="str">
        <f>IF(M7461="", "", IFERROR(VLOOKUP(M7461, Data!$A$1:$B$5, 2, 0), "Unkown fuel"))</f>
        <v>harmful</v>
      </c>
      <c r="O7461" t="s">
        <v>23</v>
      </c>
      <c r="P7461" t="s">
        <v>24</v>
      </c>
      <c r="Q7461" t="s">
        <v>25</v>
      </c>
      <c r="R7461" t="s">
        <v>267</v>
      </c>
      <c r="S7461">
        <v>1196</v>
      </c>
      <c r="T7461" t="s">
        <v>268</v>
      </c>
      <c r="U7461" t="s">
        <v>269</v>
      </c>
      <c r="V7461">
        <v>7</v>
      </c>
      <c r="W7461" t="s">
        <v>1179</v>
      </c>
    </row>
    <row r="7462" spans="1:23" x14ac:dyDescent="0.3">
      <c r="A7462">
        <v>7676</v>
      </c>
      <c r="B7462" t="s">
        <v>18</v>
      </c>
      <c r="C7462">
        <v>2011</v>
      </c>
      <c r="D7462">
        <f t="shared" ca="1" si="464"/>
        <v>12</v>
      </c>
      <c r="E7462" s="5">
        <v>250000</v>
      </c>
      <c r="F7462">
        <v>90000</v>
      </c>
      <c r="G7462" t="s">
        <v>38</v>
      </c>
      <c r="H7462" t="str">
        <f t="shared" si="465"/>
        <v>Central</v>
      </c>
      <c r="I7462" t="s">
        <v>880</v>
      </c>
      <c r="J7462" t="str">
        <f t="shared" si="466"/>
        <v>Minnesota</v>
      </c>
      <c r="K7462" t="s">
        <v>1625</v>
      </c>
      <c r="L7462" t="str">
        <f t="shared" si="467"/>
        <v>Apple Valley</v>
      </c>
      <c r="M7462" t="s">
        <v>22</v>
      </c>
      <c r="N7462" t="str">
        <f>IF(M7462="", "", IFERROR(VLOOKUP(M7462, Data!$A$1:$B$5, 2, 0), "Unkown fuel"))</f>
        <v>very harmful</v>
      </c>
      <c r="O7462" t="s">
        <v>23</v>
      </c>
      <c r="P7462" t="s">
        <v>24</v>
      </c>
      <c r="Q7462" t="s">
        <v>42</v>
      </c>
      <c r="R7462" t="s">
        <v>390</v>
      </c>
      <c r="S7462">
        <v>1248</v>
      </c>
      <c r="T7462" t="s">
        <v>82</v>
      </c>
      <c r="U7462" t="s">
        <v>391</v>
      </c>
      <c r="V7462">
        <v>5</v>
      </c>
      <c r="W7462" t="s">
        <v>1179</v>
      </c>
    </row>
    <row r="7463" spans="1:23" x14ac:dyDescent="0.3">
      <c r="A7463">
        <v>7677</v>
      </c>
      <c r="B7463" t="s">
        <v>37</v>
      </c>
      <c r="C7463">
        <v>2014</v>
      </c>
      <c r="D7463">
        <f t="shared" ca="1" si="464"/>
        <v>9</v>
      </c>
      <c r="E7463" s="5">
        <v>335000</v>
      </c>
      <c r="F7463">
        <v>33033</v>
      </c>
      <c r="G7463" t="s">
        <v>38</v>
      </c>
      <c r="H7463" t="str">
        <f t="shared" si="465"/>
        <v>Central</v>
      </c>
      <c r="I7463" t="s">
        <v>880</v>
      </c>
      <c r="J7463" t="str">
        <f t="shared" si="466"/>
        <v>Minnesota</v>
      </c>
      <c r="K7463" t="s">
        <v>1625</v>
      </c>
      <c r="L7463" t="str">
        <f t="shared" si="467"/>
        <v>Apple Valley</v>
      </c>
      <c r="M7463" t="s">
        <v>41</v>
      </c>
      <c r="N7463" t="str">
        <f>IF(M7463="", "", IFERROR(VLOOKUP(M7463, Data!$A$1:$B$5, 2, 0), "Unkown fuel"))</f>
        <v>harmful</v>
      </c>
      <c r="O7463" t="s">
        <v>158</v>
      </c>
      <c r="P7463" t="s">
        <v>24</v>
      </c>
      <c r="Q7463" t="s">
        <v>25</v>
      </c>
      <c r="R7463" t="s">
        <v>418</v>
      </c>
      <c r="S7463">
        <v>1198</v>
      </c>
      <c r="T7463" t="s">
        <v>219</v>
      </c>
      <c r="U7463" t="s">
        <v>312</v>
      </c>
      <c r="V7463">
        <v>5</v>
      </c>
      <c r="W7463" t="s">
        <v>1179</v>
      </c>
    </row>
    <row r="7464" spans="1:23" x14ac:dyDescent="0.3">
      <c r="A7464">
        <v>7678</v>
      </c>
      <c r="B7464" t="s">
        <v>46</v>
      </c>
      <c r="C7464">
        <v>2015</v>
      </c>
      <c r="D7464">
        <f t="shared" ca="1" si="464"/>
        <v>8</v>
      </c>
      <c r="E7464" s="5">
        <v>465000</v>
      </c>
      <c r="F7464">
        <v>63063</v>
      </c>
      <c r="G7464" t="s">
        <v>38</v>
      </c>
      <c r="H7464" t="str">
        <f t="shared" si="465"/>
        <v>Central</v>
      </c>
      <c r="I7464" t="s">
        <v>880</v>
      </c>
      <c r="J7464" t="str">
        <f t="shared" si="466"/>
        <v>Minnesota</v>
      </c>
      <c r="K7464" t="s">
        <v>1625</v>
      </c>
      <c r="L7464" t="str">
        <f t="shared" si="467"/>
        <v>Apple Valley</v>
      </c>
      <c r="M7464" t="s">
        <v>41</v>
      </c>
      <c r="N7464" t="str">
        <f>IF(M7464="", "", IFERROR(VLOOKUP(M7464, Data!$A$1:$B$5, 2, 0), "Unkown fuel"))</f>
        <v>harmful</v>
      </c>
      <c r="O7464" t="s">
        <v>158</v>
      </c>
      <c r="P7464" t="s">
        <v>154</v>
      </c>
      <c r="Q7464" t="s">
        <v>25</v>
      </c>
      <c r="R7464" t="s">
        <v>85</v>
      </c>
      <c r="S7464">
        <v>1197</v>
      </c>
      <c r="T7464" t="s">
        <v>90</v>
      </c>
      <c r="U7464" t="s">
        <v>261</v>
      </c>
      <c r="V7464">
        <v>5</v>
      </c>
      <c r="W7464" t="s">
        <v>1179</v>
      </c>
    </row>
    <row r="7465" spans="1:23" x14ac:dyDescent="0.3">
      <c r="A7465">
        <v>7679</v>
      </c>
      <c r="B7465" t="s">
        <v>18</v>
      </c>
      <c r="C7465">
        <v>2007</v>
      </c>
      <c r="D7465">
        <f t="shared" ca="1" si="464"/>
        <v>16</v>
      </c>
      <c r="E7465" s="5">
        <v>100000</v>
      </c>
      <c r="F7465">
        <v>70000</v>
      </c>
      <c r="G7465" t="s">
        <v>38</v>
      </c>
      <c r="H7465" t="str">
        <f t="shared" si="465"/>
        <v>Central</v>
      </c>
      <c r="I7465" t="s">
        <v>880</v>
      </c>
      <c r="J7465" t="str">
        <f t="shared" si="466"/>
        <v>Minnesota</v>
      </c>
      <c r="K7465" t="s">
        <v>1625</v>
      </c>
      <c r="L7465" t="str">
        <f t="shared" si="467"/>
        <v>Apple Valley</v>
      </c>
      <c r="M7465" t="s">
        <v>41</v>
      </c>
      <c r="N7465" t="str">
        <f>IF(M7465="", "", IFERROR(VLOOKUP(M7465, Data!$A$1:$B$5, 2, 0), "Unkown fuel"))</f>
        <v>harmful</v>
      </c>
      <c r="O7465" t="s">
        <v>23</v>
      </c>
      <c r="P7465" t="s">
        <v>24</v>
      </c>
      <c r="Q7465" t="s">
        <v>33</v>
      </c>
      <c r="R7465" t="s">
        <v>85</v>
      </c>
      <c r="S7465">
        <v>1061</v>
      </c>
      <c r="T7465" t="s">
        <v>86</v>
      </c>
      <c r="U7465" t="s">
        <v>87</v>
      </c>
      <c r="V7465">
        <v>5</v>
      </c>
      <c r="W7465" t="s">
        <v>1179</v>
      </c>
    </row>
    <row r="7466" spans="1:23" x14ac:dyDescent="0.3">
      <c r="A7466">
        <v>7680</v>
      </c>
      <c r="B7466" t="s">
        <v>18</v>
      </c>
      <c r="C7466">
        <v>2007</v>
      </c>
      <c r="D7466">
        <f t="shared" ca="1" si="464"/>
        <v>16</v>
      </c>
      <c r="E7466" s="5">
        <v>100000</v>
      </c>
      <c r="F7466">
        <v>80000</v>
      </c>
      <c r="G7466" t="s">
        <v>38</v>
      </c>
      <c r="H7466" t="str">
        <f t="shared" si="465"/>
        <v>Central</v>
      </c>
      <c r="I7466" t="s">
        <v>249</v>
      </c>
      <c r="J7466" t="str">
        <f t="shared" si="466"/>
        <v>Michigan</v>
      </c>
      <c r="K7466" t="s">
        <v>1364</v>
      </c>
      <c r="L7466" t="str">
        <f t="shared" si="467"/>
        <v>Wyoming</v>
      </c>
      <c r="M7466" t="s">
        <v>41</v>
      </c>
      <c r="N7466" t="str">
        <f>IF(M7466="", "", IFERROR(VLOOKUP(M7466, Data!$A$1:$B$5, 2, 0), "Unkown fuel"))</f>
        <v>harmful</v>
      </c>
      <c r="O7466" t="s">
        <v>23</v>
      </c>
      <c r="P7466" t="s">
        <v>24</v>
      </c>
      <c r="Q7466" t="s">
        <v>33</v>
      </c>
      <c r="R7466" t="s">
        <v>60</v>
      </c>
      <c r="S7466">
        <v>1061</v>
      </c>
      <c r="T7466" t="s">
        <v>705</v>
      </c>
      <c r="U7466" t="s">
        <v>1129</v>
      </c>
      <c r="V7466">
        <v>5</v>
      </c>
      <c r="W7466" t="s">
        <v>1179</v>
      </c>
    </row>
    <row r="7467" spans="1:23" x14ac:dyDescent="0.3">
      <c r="A7467">
        <v>7681</v>
      </c>
      <c r="B7467" t="s">
        <v>18</v>
      </c>
      <c r="C7467">
        <v>2013</v>
      </c>
      <c r="D7467">
        <f t="shared" ca="1" si="464"/>
        <v>10</v>
      </c>
      <c r="E7467" s="5">
        <v>550000</v>
      </c>
      <c r="F7467">
        <v>120000</v>
      </c>
      <c r="G7467" t="s">
        <v>38</v>
      </c>
      <c r="H7467" t="str">
        <f t="shared" si="465"/>
        <v>Central</v>
      </c>
      <c r="I7467" t="s">
        <v>880</v>
      </c>
      <c r="J7467" t="str">
        <f t="shared" si="466"/>
        <v>Minnesota</v>
      </c>
      <c r="K7467" t="s">
        <v>1625</v>
      </c>
      <c r="L7467" t="str">
        <f t="shared" si="467"/>
        <v>Apple Valley</v>
      </c>
      <c r="M7467" t="s">
        <v>22</v>
      </c>
      <c r="N7467" t="str">
        <f>IF(M7467="", "", IFERROR(VLOOKUP(M7467, Data!$A$1:$B$5, 2, 0), "Unkown fuel"))</f>
        <v>very harmful</v>
      </c>
      <c r="O7467" t="s">
        <v>23</v>
      </c>
      <c r="P7467" t="s">
        <v>24</v>
      </c>
      <c r="Q7467" t="s">
        <v>42</v>
      </c>
      <c r="R7467" t="s">
        <v>307</v>
      </c>
      <c r="S7467">
        <v>1248</v>
      </c>
      <c r="T7467" t="s">
        <v>216</v>
      </c>
      <c r="U7467" t="s">
        <v>95</v>
      </c>
      <c r="V7467">
        <v>7</v>
      </c>
      <c r="W7467" t="s">
        <v>1179</v>
      </c>
    </row>
    <row r="7468" spans="1:23" x14ac:dyDescent="0.3">
      <c r="A7468">
        <v>7682</v>
      </c>
      <c r="B7468" t="s">
        <v>18</v>
      </c>
      <c r="C7468">
        <v>2012</v>
      </c>
      <c r="D7468">
        <f t="shared" ca="1" si="464"/>
        <v>11</v>
      </c>
      <c r="E7468" s="5">
        <v>341000</v>
      </c>
      <c r="F7468">
        <v>120000</v>
      </c>
      <c r="G7468" t="s">
        <v>38</v>
      </c>
      <c r="H7468" t="str">
        <f t="shared" si="465"/>
        <v>Central</v>
      </c>
      <c r="I7468" t="s">
        <v>249</v>
      </c>
      <c r="J7468" t="str">
        <f t="shared" si="466"/>
        <v>Michigan</v>
      </c>
      <c r="K7468" t="s">
        <v>1364</v>
      </c>
      <c r="L7468" t="str">
        <f t="shared" si="467"/>
        <v>Wyoming</v>
      </c>
      <c r="M7468" t="s">
        <v>22</v>
      </c>
      <c r="N7468" t="str">
        <f>IF(M7468="", "", IFERROR(VLOOKUP(M7468, Data!$A$1:$B$5, 2, 0), "Unkown fuel"))</f>
        <v>very harmful</v>
      </c>
      <c r="O7468" t="s">
        <v>23</v>
      </c>
      <c r="P7468" t="s">
        <v>24</v>
      </c>
      <c r="Q7468" t="s">
        <v>25</v>
      </c>
      <c r="R7468" t="s">
        <v>81</v>
      </c>
      <c r="S7468">
        <v>1248</v>
      </c>
      <c r="T7468" t="s">
        <v>82</v>
      </c>
      <c r="U7468" t="s">
        <v>28</v>
      </c>
      <c r="V7468">
        <v>5</v>
      </c>
      <c r="W7468" t="s">
        <v>1179</v>
      </c>
    </row>
    <row r="7469" spans="1:23" x14ac:dyDescent="0.3">
      <c r="A7469">
        <v>7683</v>
      </c>
      <c r="B7469" t="s">
        <v>46</v>
      </c>
      <c r="C7469">
        <v>2017</v>
      </c>
      <c r="D7469">
        <f t="shared" ca="1" si="464"/>
        <v>6</v>
      </c>
      <c r="E7469" s="5">
        <v>600000</v>
      </c>
      <c r="F7469">
        <v>50000</v>
      </c>
      <c r="G7469" t="s">
        <v>38</v>
      </c>
      <c r="H7469" t="str">
        <f t="shared" si="465"/>
        <v>Central</v>
      </c>
      <c r="I7469" t="s">
        <v>249</v>
      </c>
      <c r="J7469" t="str">
        <f t="shared" si="466"/>
        <v>Michigan</v>
      </c>
      <c r="K7469" t="s">
        <v>825</v>
      </c>
      <c r="L7469" t="str">
        <f t="shared" si="467"/>
        <v>Troy</v>
      </c>
      <c r="M7469" t="s">
        <v>22</v>
      </c>
      <c r="N7469" t="str">
        <f>IF(M7469="", "", IFERROR(VLOOKUP(M7469, Data!$A$1:$B$5, 2, 0), "Unkown fuel"))</f>
        <v>very harmful</v>
      </c>
      <c r="O7469" t="s">
        <v>23</v>
      </c>
      <c r="P7469" t="s">
        <v>24</v>
      </c>
      <c r="Q7469" t="s">
        <v>25</v>
      </c>
      <c r="R7469" t="s">
        <v>496</v>
      </c>
      <c r="S7469">
        <v>1186</v>
      </c>
      <c r="T7469" t="s">
        <v>466</v>
      </c>
      <c r="U7469" t="s">
        <v>504</v>
      </c>
      <c r="V7469">
        <v>5</v>
      </c>
      <c r="W7469" t="s">
        <v>1179</v>
      </c>
    </row>
    <row r="7470" spans="1:23" x14ac:dyDescent="0.3">
      <c r="A7470">
        <v>7684</v>
      </c>
      <c r="B7470" t="s">
        <v>37</v>
      </c>
      <c r="C7470">
        <v>2014</v>
      </c>
      <c r="D7470">
        <f t="shared" ca="1" si="464"/>
        <v>9</v>
      </c>
      <c r="E7470" s="5">
        <v>650000</v>
      </c>
      <c r="F7470">
        <v>167000</v>
      </c>
      <c r="G7470" t="s">
        <v>19</v>
      </c>
      <c r="H7470" t="str">
        <f t="shared" si="465"/>
        <v>East</v>
      </c>
      <c r="I7470" t="s">
        <v>206</v>
      </c>
      <c r="J7470" t="str">
        <f t="shared" si="466"/>
        <v>Pennsylvania</v>
      </c>
      <c r="K7470" t="s">
        <v>1910</v>
      </c>
      <c r="L7470" t="str">
        <f t="shared" si="467"/>
        <v>Sharon</v>
      </c>
      <c r="M7470" t="s">
        <v>22</v>
      </c>
      <c r="N7470" t="str">
        <f>IF(M7470="", "", IFERROR(VLOOKUP(M7470, Data!$A$1:$B$5, 2, 0), "Unkown fuel"))</f>
        <v>very harmful</v>
      </c>
      <c r="O7470" t="s">
        <v>23</v>
      </c>
      <c r="P7470" t="s">
        <v>24</v>
      </c>
      <c r="Q7470" t="s">
        <v>25</v>
      </c>
      <c r="R7470" t="s">
        <v>225</v>
      </c>
      <c r="S7470">
        <v>1498</v>
      </c>
      <c r="T7470" t="s">
        <v>105</v>
      </c>
      <c r="U7470" t="s">
        <v>95</v>
      </c>
      <c r="V7470">
        <v>5</v>
      </c>
      <c r="W7470" t="s">
        <v>1179</v>
      </c>
    </row>
    <row r="7471" spans="1:23" x14ac:dyDescent="0.3">
      <c r="A7471">
        <v>7685</v>
      </c>
      <c r="B7471" t="s">
        <v>120</v>
      </c>
      <c r="C7471">
        <v>2008</v>
      </c>
      <c r="D7471">
        <f t="shared" ca="1" si="464"/>
        <v>15</v>
      </c>
      <c r="E7471" s="5">
        <v>75527</v>
      </c>
      <c r="F7471">
        <v>80000</v>
      </c>
      <c r="G7471" t="s">
        <v>19</v>
      </c>
      <c r="H7471" t="str">
        <f t="shared" si="465"/>
        <v>East</v>
      </c>
      <c r="I7471" t="s">
        <v>206</v>
      </c>
      <c r="J7471" t="str">
        <f t="shared" si="466"/>
        <v>Pennsylvania</v>
      </c>
      <c r="K7471" t="s">
        <v>1910</v>
      </c>
      <c r="L7471" t="str">
        <f t="shared" si="467"/>
        <v>Sharon</v>
      </c>
      <c r="M7471" t="s">
        <v>41</v>
      </c>
      <c r="N7471" t="str">
        <f>IF(M7471="", "", IFERROR(VLOOKUP(M7471, Data!$A$1:$B$5, 2, 0), "Unkown fuel"))</f>
        <v>harmful</v>
      </c>
      <c r="O7471" t="s">
        <v>23</v>
      </c>
      <c r="P7471" t="s">
        <v>24</v>
      </c>
      <c r="Q7471" t="s">
        <v>25</v>
      </c>
      <c r="R7471" t="s">
        <v>155</v>
      </c>
      <c r="S7471">
        <v>995</v>
      </c>
      <c r="T7471" t="s">
        <v>486</v>
      </c>
      <c r="U7471" t="s">
        <v>715</v>
      </c>
      <c r="V7471">
        <v>5</v>
      </c>
      <c r="W7471" t="s">
        <v>1179</v>
      </c>
    </row>
    <row r="7472" spans="1:23" x14ac:dyDescent="0.3">
      <c r="A7472">
        <v>7686</v>
      </c>
      <c r="B7472" t="s">
        <v>109</v>
      </c>
      <c r="C7472">
        <v>2014</v>
      </c>
      <c r="D7472">
        <f t="shared" ca="1" si="464"/>
        <v>9</v>
      </c>
      <c r="E7472" s="5">
        <v>215000</v>
      </c>
      <c r="F7472">
        <v>100000</v>
      </c>
      <c r="G7472" t="s">
        <v>19</v>
      </c>
      <c r="H7472" t="str">
        <f t="shared" si="465"/>
        <v>East</v>
      </c>
      <c r="I7472" t="s">
        <v>206</v>
      </c>
      <c r="J7472" t="str">
        <f t="shared" si="466"/>
        <v>Pennsylvania</v>
      </c>
      <c r="K7472" t="s">
        <v>1910</v>
      </c>
      <c r="L7472" t="str">
        <f t="shared" si="467"/>
        <v>Sharon</v>
      </c>
      <c r="M7472" t="s">
        <v>22</v>
      </c>
      <c r="N7472" t="str">
        <f>IF(M7472="", "", IFERROR(VLOOKUP(M7472, Data!$A$1:$B$5, 2, 0), "Unkown fuel"))</f>
        <v>very harmful</v>
      </c>
      <c r="O7472" t="s">
        <v>23</v>
      </c>
      <c r="P7472" t="s">
        <v>24</v>
      </c>
      <c r="Q7472" t="s">
        <v>33</v>
      </c>
      <c r="R7472" t="s">
        <v>653</v>
      </c>
      <c r="S7472">
        <v>1396</v>
      </c>
      <c r="T7472" t="s">
        <v>286</v>
      </c>
      <c r="U7472" t="s">
        <v>472</v>
      </c>
      <c r="V7472">
        <v>5</v>
      </c>
      <c r="W7472" t="s">
        <v>1179</v>
      </c>
    </row>
    <row r="7473" spans="1:23" x14ac:dyDescent="0.3">
      <c r="A7473">
        <v>7687</v>
      </c>
      <c r="B7473" t="s">
        <v>18</v>
      </c>
      <c r="C7473">
        <v>2017</v>
      </c>
      <c r="D7473">
        <f t="shared" ca="1" si="464"/>
        <v>6</v>
      </c>
      <c r="E7473" s="5">
        <v>650000</v>
      </c>
      <c r="F7473">
        <v>60000</v>
      </c>
      <c r="G7473" t="s">
        <v>19</v>
      </c>
      <c r="H7473" t="str">
        <f t="shared" si="465"/>
        <v>East</v>
      </c>
      <c r="I7473" t="s">
        <v>206</v>
      </c>
      <c r="J7473" t="str">
        <f t="shared" si="466"/>
        <v>Pennsylvania</v>
      </c>
      <c r="K7473" t="s">
        <v>1910</v>
      </c>
      <c r="L7473" t="str">
        <f t="shared" si="467"/>
        <v>Sharon</v>
      </c>
      <c r="M7473" t="s">
        <v>22</v>
      </c>
      <c r="N7473" t="str">
        <f>IF(M7473="", "", IFERROR(VLOOKUP(M7473, Data!$A$1:$B$5, 2, 0), "Unkown fuel"))</f>
        <v>very harmful</v>
      </c>
      <c r="O7473" t="s">
        <v>23</v>
      </c>
      <c r="P7473" t="s">
        <v>24</v>
      </c>
      <c r="Q7473" t="s">
        <v>25</v>
      </c>
      <c r="R7473" t="s">
        <v>415</v>
      </c>
      <c r="S7473">
        <v>1248</v>
      </c>
      <c r="T7473" t="s">
        <v>94</v>
      </c>
      <c r="U7473" t="s">
        <v>95</v>
      </c>
      <c r="V7473">
        <v>5</v>
      </c>
      <c r="W7473" t="s">
        <v>1179</v>
      </c>
    </row>
    <row r="7474" spans="1:23" x14ac:dyDescent="0.3">
      <c r="A7474">
        <v>7688</v>
      </c>
      <c r="B7474" t="s">
        <v>75</v>
      </c>
      <c r="C7474">
        <v>2017</v>
      </c>
      <c r="D7474">
        <f t="shared" ca="1" si="464"/>
        <v>6</v>
      </c>
      <c r="E7474" s="5">
        <v>900000</v>
      </c>
      <c r="F7474">
        <v>50000</v>
      </c>
      <c r="G7474" t="s">
        <v>38</v>
      </c>
      <c r="H7474" t="str">
        <f t="shared" si="465"/>
        <v>Central</v>
      </c>
      <c r="I7474" t="s">
        <v>249</v>
      </c>
      <c r="J7474" t="str">
        <f t="shared" si="466"/>
        <v>Michigan</v>
      </c>
      <c r="K7474" t="s">
        <v>825</v>
      </c>
      <c r="L7474" t="str">
        <f t="shared" si="467"/>
        <v>Troy</v>
      </c>
      <c r="M7474" t="s">
        <v>22</v>
      </c>
      <c r="N7474" t="str">
        <f>IF(M7474="", "", IFERROR(VLOOKUP(M7474, Data!$A$1:$B$5, 2, 0), "Unkown fuel"))</f>
        <v>very harmful</v>
      </c>
      <c r="O7474" t="s">
        <v>23</v>
      </c>
      <c r="P7474" t="s">
        <v>24</v>
      </c>
      <c r="Q7474" t="s">
        <v>25</v>
      </c>
      <c r="R7474" t="s">
        <v>1540</v>
      </c>
      <c r="S7474">
        <v>1461</v>
      </c>
      <c r="T7474" t="s">
        <v>77</v>
      </c>
      <c r="U7474" t="s">
        <v>1541</v>
      </c>
      <c r="V7474">
        <v>5</v>
      </c>
      <c r="W7474" t="s">
        <v>1179</v>
      </c>
    </row>
    <row r="7475" spans="1:23" x14ac:dyDescent="0.3">
      <c r="A7475">
        <v>7689</v>
      </c>
      <c r="B7475" t="s">
        <v>46</v>
      </c>
      <c r="C7475">
        <v>2014</v>
      </c>
      <c r="D7475">
        <f t="shared" ca="1" si="464"/>
        <v>9</v>
      </c>
      <c r="E7475" s="5">
        <v>500000</v>
      </c>
      <c r="F7475">
        <v>17000</v>
      </c>
      <c r="G7475" t="s">
        <v>38</v>
      </c>
      <c r="H7475" t="str">
        <f t="shared" si="465"/>
        <v>Central</v>
      </c>
      <c r="I7475" t="s">
        <v>249</v>
      </c>
      <c r="J7475" t="str">
        <f t="shared" si="466"/>
        <v>Michigan</v>
      </c>
      <c r="K7475" t="s">
        <v>2503</v>
      </c>
      <c r="L7475" t="str">
        <f t="shared" si="467"/>
        <v>Warren</v>
      </c>
      <c r="M7475" t="s">
        <v>41</v>
      </c>
      <c r="N7475" t="str">
        <f>IF(M7475="", "", IFERROR(VLOOKUP(M7475, Data!$A$1:$B$5, 2, 0), "Unkown fuel"))</f>
        <v>harmful</v>
      </c>
      <c r="O7475" t="s">
        <v>23</v>
      </c>
      <c r="P7475" t="s">
        <v>24</v>
      </c>
      <c r="Q7475" t="s">
        <v>25</v>
      </c>
      <c r="R7475" t="s">
        <v>133</v>
      </c>
      <c r="S7475">
        <v>1197</v>
      </c>
      <c r="T7475" t="s">
        <v>134</v>
      </c>
      <c r="U7475" t="s">
        <v>135</v>
      </c>
      <c r="V7475">
        <v>5</v>
      </c>
      <c r="W7475" t="s">
        <v>1179</v>
      </c>
    </row>
    <row r="7476" spans="1:23" x14ac:dyDescent="0.3">
      <c r="A7476">
        <v>7690</v>
      </c>
      <c r="B7476" t="s">
        <v>18</v>
      </c>
      <c r="C7476">
        <v>2017</v>
      </c>
      <c r="D7476">
        <f t="shared" ca="1" si="464"/>
        <v>6</v>
      </c>
      <c r="E7476" s="5">
        <v>550000</v>
      </c>
      <c r="F7476">
        <v>46000</v>
      </c>
      <c r="G7476" t="s">
        <v>38</v>
      </c>
      <c r="H7476" t="str">
        <f t="shared" si="465"/>
        <v>Central</v>
      </c>
      <c r="I7476" t="s">
        <v>249</v>
      </c>
      <c r="J7476" t="str">
        <f t="shared" si="466"/>
        <v>Michigan</v>
      </c>
      <c r="K7476" t="s">
        <v>2505</v>
      </c>
      <c r="L7476" t="str">
        <f t="shared" si="467"/>
        <v>Taylor</v>
      </c>
      <c r="M7476" t="s">
        <v>41</v>
      </c>
      <c r="N7476" t="str">
        <f>IF(M7476="", "", IFERROR(VLOOKUP(M7476, Data!$A$1:$B$5, 2, 0), "Unkown fuel"))</f>
        <v>harmful</v>
      </c>
      <c r="O7476" t="s">
        <v>23</v>
      </c>
      <c r="P7476" t="s">
        <v>24</v>
      </c>
      <c r="Q7476" t="s">
        <v>25</v>
      </c>
      <c r="R7476" t="s">
        <v>113</v>
      </c>
      <c r="S7476">
        <v>1197</v>
      </c>
      <c r="T7476" t="s">
        <v>114</v>
      </c>
      <c r="U7476" t="s">
        <v>115</v>
      </c>
      <c r="V7476">
        <v>5</v>
      </c>
      <c r="W7476" t="s">
        <v>1179</v>
      </c>
    </row>
    <row r="7477" spans="1:23" x14ac:dyDescent="0.3">
      <c r="A7477">
        <v>7691</v>
      </c>
      <c r="B7477" t="s">
        <v>18</v>
      </c>
      <c r="C7477">
        <v>2015</v>
      </c>
      <c r="D7477">
        <f t="shared" ca="1" si="464"/>
        <v>8</v>
      </c>
      <c r="E7477" s="5">
        <v>475000</v>
      </c>
      <c r="F7477">
        <v>60000</v>
      </c>
      <c r="G7477" t="s">
        <v>38</v>
      </c>
      <c r="H7477" t="str">
        <f t="shared" si="465"/>
        <v>Central</v>
      </c>
      <c r="I7477" t="s">
        <v>249</v>
      </c>
      <c r="J7477" t="str">
        <f t="shared" si="466"/>
        <v>Michigan</v>
      </c>
      <c r="K7477" t="s">
        <v>2506</v>
      </c>
      <c r="L7477" t="str">
        <f t="shared" si="467"/>
        <v>Waterford</v>
      </c>
      <c r="M7477" t="s">
        <v>22</v>
      </c>
      <c r="N7477" t="str">
        <f>IF(M7477="", "", IFERROR(VLOOKUP(M7477, Data!$A$1:$B$5, 2, 0), "Unkown fuel"))</f>
        <v>very harmful</v>
      </c>
      <c r="O7477" t="s">
        <v>23</v>
      </c>
      <c r="P7477" t="s">
        <v>24</v>
      </c>
      <c r="Q7477" t="s">
        <v>25</v>
      </c>
      <c r="R7477" t="s">
        <v>229</v>
      </c>
      <c r="S7477">
        <v>1248</v>
      </c>
      <c r="T7477" t="s">
        <v>27</v>
      </c>
      <c r="U7477" t="s">
        <v>28</v>
      </c>
      <c r="V7477">
        <v>5</v>
      </c>
      <c r="W7477" t="s">
        <v>1179</v>
      </c>
    </row>
    <row r="7478" spans="1:23" x14ac:dyDescent="0.3">
      <c r="A7478">
        <v>7692</v>
      </c>
      <c r="B7478" t="s">
        <v>18</v>
      </c>
      <c r="C7478">
        <v>2006</v>
      </c>
      <c r="D7478">
        <f t="shared" ca="1" si="464"/>
        <v>17</v>
      </c>
      <c r="E7478" s="5">
        <v>65000</v>
      </c>
      <c r="F7478">
        <v>198000</v>
      </c>
      <c r="G7478" t="s">
        <v>38</v>
      </c>
      <c r="H7478" t="str">
        <f t="shared" si="465"/>
        <v>Central</v>
      </c>
      <c r="I7478" t="s">
        <v>744</v>
      </c>
      <c r="J7478" t="str">
        <f t="shared" si="466"/>
        <v>Iowa</v>
      </c>
      <c r="K7478" t="s">
        <v>2507</v>
      </c>
      <c r="L7478" t="str">
        <f t="shared" si="467"/>
        <v>Dubuque</v>
      </c>
      <c r="M7478" t="s">
        <v>41</v>
      </c>
      <c r="N7478" t="str">
        <f>IF(M7478="", "", IFERROR(VLOOKUP(M7478, Data!$A$1:$B$5, 2, 0), "Unkown fuel"))</f>
        <v>harmful</v>
      </c>
      <c r="O7478" t="s">
        <v>23</v>
      </c>
      <c r="P7478" t="s">
        <v>24</v>
      </c>
      <c r="Q7478" t="s">
        <v>33</v>
      </c>
      <c r="R7478" t="s">
        <v>85</v>
      </c>
      <c r="S7478">
        <v>998</v>
      </c>
      <c r="T7478" t="s">
        <v>67</v>
      </c>
      <c r="U7478" t="s">
        <v>141</v>
      </c>
      <c r="V7478">
        <v>5</v>
      </c>
      <c r="W7478" t="s">
        <v>1179</v>
      </c>
    </row>
    <row r="7479" spans="1:23" x14ac:dyDescent="0.3">
      <c r="A7479">
        <v>7693</v>
      </c>
      <c r="B7479" t="s">
        <v>46</v>
      </c>
      <c r="C7479">
        <v>2015</v>
      </c>
      <c r="D7479">
        <f t="shared" ca="1" si="464"/>
        <v>8</v>
      </c>
      <c r="E7479" s="5">
        <v>425000</v>
      </c>
      <c r="F7479">
        <v>60000</v>
      </c>
      <c r="G7479" t="s">
        <v>38</v>
      </c>
      <c r="H7479" t="str">
        <f t="shared" si="465"/>
        <v>Central</v>
      </c>
      <c r="I7479" t="s">
        <v>744</v>
      </c>
      <c r="J7479" t="str">
        <f t="shared" si="466"/>
        <v>Iowa</v>
      </c>
      <c r="K7479" t="s">
        <v>2507</v>
      </c>
      <c r="L7479" t="str">
        <f t="shared" si="467"/>
        <v>Dubuque</v>
      </c>
      <c r="M7479" t="s">
        <v>22</v>
      </c>
      <c r="N7479" t="str">
        <f>IF(M7479="", "", IFERROR(VLOOKUP(M7479, Data!$A$1:$B$5, 2, 0), "Unkown fuel"))</f>
        <v>very harmful</v>
      </c>
      <c r="O7479" t="s">
        <v>23</v>
      </c>
      <c r="P7479" t="s">
        <v>24</v>
      </c>
      <c r="Q7479" t="s">
        <v>25</v>
      </c>
      <c r="R7479" t="s">
        <v>545</v>
      </c>
      <c r="S7479">
        <v>1120</v>
      </c>
      <c r="T7479" t="s">
        <v>561</v>
      </c>
      <c r="U7479" t="s">
        <v>547</v>
      </c>
      <c r="V7479">
        <v>5</v>
      </c>
      <c r="W7479" t="s">
        <v>1179</v>
      </c>
    </row>
    <row r="7480" spans="1:23" x14ac:dyDescent="0.3">
      <c r="A7480">
        <v>7694</v>
      </c>
      <c r="B7480" t="s">
        <v>65</v>
      </c>
      <c r="C7480">
        <v>2012</v>
      </c>
      <c r="D7480">
        <f t="shared" ca="1" si="464"/>
        <v>11</v>
      </c>
      <c r="E7480" s="5">
        <v>476999</v>
      </c>
      <c r="F7480">
        <v>90000</v>
      </c>
      <c r="G7480" t="s">
        <v>38</v>
      </c>
      <c r="H7480" t="str">
        <f t="shared" si="465"/>
        <v>Central</v>
      </c>
      <c r="I7480" t="s">
        <v>744</v>
      </c>
      <c r="J7480" t="str">
        <f t="shared" si="466"/>
        <v>Iowa</v>
      </c>
      <c r="K7480" t="s">
        <v>2507</v>
      </c>
      <c r="L7480" t="str">
        <f t="shared" si="467"/>
        <v>Dubuque</v>
      </c>
      <c r="M7480" t="s">
        <v>22</v>
      </c>
      <c r="N7480" t="str">
        <f>IF(M7480="", "", IFERROR(VLOOKUP(M7480, Data!$A$1:$B$5, 2, 0), "Unkown fuel"))</f>
        <v>very harmful</v>
      </c>
      <c r="O7480" t="s">
        <v>23</v>
      </c>
      <c r="P7480" t="s">
        <v>24</v>
      </c>
      <c r="Q7480" t="s">
        <v>304</v>
      </c>
      <c r="R7480" t="s">
        <v>398</v>
      </c>
      <c r="S7480">
        <v>1364</v>
      </c>
      <c r="T7480" t="s">
        <v>399</v>
      </c>
      <c r="U7480" t="s">
        <v>400</v>
      </c>
      <c r="V7480">
        <v>5</v>
      </c>
      <c r="W7480" t="s">
        <v>1179</v>
      </c>
    </row>
    <row r="7481" spans="1:23" x14ac:dyDescent="0.3">
      <c r="A7481">
        <v>7695</v>
      </c>
      <c r="B7481" t="s">
        <v>120</v>
      </c>
      <c r="C7481">
        <v>2011</v>
      </c>
      <c r="D7481">
        <f t="shared" ca="1" si="464"/>
        <v>12</v>
      </c>
      <c r="E7481" s="5">
        <v>150000</v>
      </c>
      <c r="F7481">
        <v>40000</v>
      </c>
      <c r="G7481" t="s">
        <v>38</v>
      </c>
      <c r="H7481" t="str">
        <f t="shared" si="465"/>
        <v>Central</v>
      </c>
      <c r="I7481" t="s">
        <v>744</v>
      </c>
      <c r="J7481" t="str">
        <f t="shared" si="466"/>
        <v>Iowa</v>
      </c>
      <c r="K7481" t="s">
        <v>2507</v>
      </c>
      <c r="L7481" t="str">
        <f t="shared" si="467"/>
        <v>Dubuque</v>
      </c>
      <c r="M7481" t="s">
        <v>41</v>
      </c>
      <c r="N7481" t="str">
        <f>IF(M7481="", "", IFERROR(VLOOKUP(M7481, Data!$A$1:$B$5, 2, 0), "Unkown fuel"))</f>
        <v>harmful</v>
      </c>
      <c r="O7481" t="s">
        <v>23</v>
      </c>
      <c r="P7481" t="s">
        <v>24</v>
      </c>
      <c r="Q7481" t="s">
        <v>33</v>
      </c>
      <c r="R7481" t="s">
        <v>347</v>
      </c>
      <c r="S7481">
        <v>995</v>
      </c>
      <c r="T7481" t="s">
        <v>665</v>
      </c>
      <c r="U7481" t="s">
        <v>715</v>
      </c>
      <c r="V7481">
        <v>5</v>
      </c>
      <c r="W7481" t="s">
        <v>1179</v>
      </c>
    </row>
    <row r="7482" spans="1:23" x14ac:dyDescent="0.3">
      <c r="A7482">
        <v>7696</v>
      </c>
      <c r="B7482" t="s">
        <v>18</v>
      </c>
      <c r="C7482">
        <v>2011</v>
      </c>
      <c r="D7482">
        <f t="shared" ca="1" si="464"/>
        <v>12</v>
      </c>
      <c r="E7482" s="5">
        <v>225000</v>
      </c>
      <c r="F7482">
        <v>90000</v>
      </c>
      <c r="G7482" t="s">
        <v>38</v>
      </c>
      <c r="H7482" t="str">
        <f t="shared" si="465"/>
        <v>Central</v>
      </c>
      <c r="I7482" t="s">
        <v>744</v>
      </c>
      <c r="J7482" t="str">
        <f t="shared" si="466"/>
        <v>Iowa</v>
      </c>
      <c r="K7482" t="s">
        <v>2507</v>
      </c>
      <c r="L7482" t="str">
        <f t="shared" si="467"/>
        <v>Dubuque</v>
      </c>
      <c r="M7482" t="s">
        <v>41</v>
      </c>
      <c r="N7482" t="str">
        <f>IF(M7482="", "", IFERROR(VLOOKUP(M7482, Data!$A$1:$B$5, 2, 0), "Unkown fuel"))</f>
        <v>harmful</v>
      </c>
      <c r="O7482" t="s">
        <v>23</v>
      </c>
      <c r="P7482" t="s">
        <v>24</v>
      </c>
      <c r="Q7482" t="s">
        <v>25</v>
      </c>
      <c r="R7482" t="s">
        <v>96</v>
      </c>
      <c r="S7482">
        <v>796</v>
      </c>
      <c r="T7482" t="s">
        <v>97</v>
      </c>
      <c r="U7482" t="s">
        <v>98</v>
      </c>
      <c r="V7482">
        <v>5</v>
      </c>
      <c r="W7482" t="s">
        <v>1179</v>
      </c>
    </row>
    <row r="7483" spans="1:23" x14ac:dyDescent="0.3">
      <c r="A7483">
        <v>7697</v>
      </c>
      <c r="B7483" t="s">
        <v>18</v>
      </c>
      <c r="C7483">
        <v>2010</v>
      </c>
      <c r="D7483">
        <f t="shared" ca="1" si="464"/>
        <v>13</v>
      </c>
      <c r="E7483" s="5">
        <v>190000</v>
      </c>
      <c r="F7483">
        <v>80000</v>
      </c>
      <c r="G7483" t="s">
        <v>124</v>
      </c>
      <c r="H7483" t="str">
        <f t="shared" si="465"/>
        <v>South</v>
      </c>
      <c r="I7483" t="s">
        <v>196</v>
      </c>
      <c r="J7483" t="str">
        <f t="shared" si="466"/>
        <v>Florida</v>
      </c>
      <c r="K7483" t="s">
        <v>2508</v>
      </c>
      <c r="L7483" t="str">
        <f t="shared" si="467"/>
        <v>Pembroke Pines</v>
      </c>
      <c r="M7483" t="s">
        <v>41</v>
      </c>
      <c r="N7483" t="str">
        <f>IF(M7483="", "", IFERROR(VLOOKUP(M7483, Data!$A$1:$B$5, 2, 0), "Unkown fuel"))</f>
        <v>harmful</v>
      </c>
      <c r="O7483" t="s">
        <v>23</v>
      </c>
      <c r="P7483" t="s">
        <v>24</v>
      </c>
      <c r="Q7483" t="s">
        <v>25</v>
      </c>
      <c r="R7483" t="s">
        <v>96</v>
      </c>
      <c r="S7483">
        <v>796</v>
      </c>
      <c r="T7483" t="s">
        <v>97</v>
      </c>
      <c r="U7483" t="s">
        <v>98</v>
      </c>
      <c r="V7483">
        <v>5</v>
      </c>
      <c r="W7483" t="s">
        <v>1179</v>
      </c>
    </row>
    <row r="7484" spans="1:23" x14ac:dyDescent="0.3">
      <c r="A7484">
        <v>7698</v>
      </c>
      <c r="B7484" t="s">
        <v>18</v>
      </c>
      <c r="C7484">
        <v>2003</v>
      </c>
      <c r="D7484">
        <f t="shared" ca="1" si="464"/>
        <v>20</v>
      </c>
      <c r="E7484" s="5">
        <v>100000</v>
      </c>
      <c r="F7484">
        <v>164000</v>
      </c>
      <c r="G7484" t="s">
        <v>124</v>
      </c>
      <c r="H7484" t="str">
        <f t="shared" si="465"/>
        <v>South</v>
      </c>
      <c r="I7484" t="s">
        <v>196</v>
      </c>
      <c r="J7484" t="str">
        <f t="shared" si="466"/>
        <v>Florida</v>
      </c>
      <c r="K7484" t="s">
        <v>2508</v>
      </c>
      <c r="L7484" t="str">
        <f t="shared" si="467"/>
        <v>Pembroke Pines</v>
      </c>
      <c r="M7484" t="s">
        <v>41</v>
      </c>
      <c r="N7484" t="str">
        <f>IF(M7484="", "", IFERROR(VLOOKUP(M7484, Data!$A$1:$B$5, 2, 0), "Unkown fuel"))</f>
        <v>harmful</v>
      </c>
      <c r="O7484" t="s">
        <v>23</v>
      </c>
      <c r="P7484" t="s">
        <v>24</v>
      </c>
      <c r="Q7484" t="s">
        <v>42</v>
      </c>
      <c r="R7484" t="s">
        <v>96</v>
      </c>
      <c r="S7484">
        <v>796</v>
      </c>
      <c r="T7484" t="s">
        <v>97</v>
      </c>
      <c r="U7484" t="s">
        <v>98</v>
      </c>
      <c r="V7484">
        <v>5</v>
      </c>
      <c r="W7484" t="s">
        <v>1179</v>
      </c>
    </row>
    <row r="7485" spans="1:23" x14ac:dyDescent="0.3">
      <c r="A7485">
        <v>7699</v>
      </c>
      <c r="B7485" t="s">
        <v>88</v>
      </c>
      <c r="C7485">
        <v>2011</v>
      </c>
      <c r="D7485">
        <f t="shared" ca="1" si="464"/>
        <v>12</v>
      </c>
      <c r="E7485" s="5">
        <v>400000</v>
      </c>
      <c r="F7485">
        <v>70000</v>
      </c>
      <c r="G7485" t="s">
        <v>124</v>
      </c>
      <c r="H7485" t="str">
        <f t="shared" si="465"/>
        <v>South</v>
      </c>
      <c r="I7485" t="s">
        <v>196</v>
      </c>
      <c r="J7485" t="str">
        <f t="shared" si="466"/>
        <v>Florida</v>
      </c>
      <c r="K7485" t="s">
        <v>2508</v>
      </c>
      <c r="L7485" t="str">
        <f t="shared" si="467"/>
        <v>Pembroke Pines</v>
      </c>
      <c r="M7485" t="s">
        <v>22</v>
      </c>
      <c r="N7485" t="str">
        <f>IF(M7485="", "", IFERROR(VLOOKUP(M7485, Data!$A$1:$B$5, 2, 0), "Unkown fuel"))</f>
        <v>very harmful</v>
      </c>
      <c r="O7485" t="s">
        <v>23</v>
      </c>
      <c r="P7485" t="s">
        <v>24</v>
      </c>
      <c r="Q7485" t="s">
        <v>33</v>
      </c>
      <c r="R7485" t="s">
        <v>363</v>
      </c>
      <c r="S7485">
        <v>2523</v>
      </c>
      <c r="T7485" t="s">
        <v>486</v>
      </c>
      <c r="U7485" t="s">
        <v>487</v>
      </c>
      <c r="V7485">
        <v>7</v>
      </c>
      <c r="W7485" t="s">
        <v>1179</v>
      </c>
    </row>
    <row r="7486" spans="1:23" x14ac:dyDescent="0.3">
      <c r="A7486">
        <v>7700</v>
      </c>
      <c r="B7486" t="s">
        <v>192</v>
      </c>
      <c r="C7486">
        <v>2018</v>
      </c>
      <c r="D7486">
        <f t="shared" ca="1" si="464"/>
        <v>5</v>
      </c>
      <c r="E7486" s="5">
        <v>3975000</v>
      </c>
      <c r="F7486">
        <v>31800</v>
      </c>
      <c r="G7486" t="s">
        <v>124</v>
      </c>
      <c r="H7486" t="str">
        <f t="shared" si="465"/>
        <v>South</v>
      </c>
      <c r="I7486" t="s">
        <v>196</v>
      </c>
      <c r="J7486" t="str">
        <f t="shared" si="466"/>
        <v>Florida</v>
      </c>
      <c r="K7486" t="s">
        <v>2508</v>
      </c>
      <c r="L7486" t="str">
        <f t="shared" si="467"/>
        <v>Pembroke Pines</v>
      </c>
      <c r="M7486" t="s">
        <v>22</v>
      </c>
      <c r="N7486" t="str">
        <f>IF(M7486="", "", IFERROR(VLOOKUP(M7486, Data!$A$1:$B$5, 2, 0), "Unkown fuel"))</f>
        <v>very harmful</v>
      </c>
      <c r="O7486" t="s">
        <v>158</v>
      </c>
      <c r="P7486" t="s">
        <v>154</v>
      </c>
      <c r="Q7486" t="s">
        <v>25</v>
      </c>
      <c r="R7486" t="s">
        <v>313</v>
      </c>
      <c r="S7486">
        <v>1968</v>
      </c>
      <c r="T7486" t="s">
        <v>314</v>
      </c>
      <c r="U7486" t="s">
        <v>315</v>
      </c>
      <c r="V7486">
        <v>5</v>
      </c>
      <c r="W7486" t="s">
        <v>1179</v>
      </c>
    </row>
    <row r="7487" spans="1:23" x14ac:dyDescent="0.3">
      <c r="A7487">
        <v>7701</v>
      </c>
      <c r="B7487" t="s">
        <v>37</v>
      </c>
      <c r="C7487">
        <v>2016</v>
      </c>
      <c r="D7487">
        <f t="shared" ca="1" si="464"/>
        <v>7</v>
      </c>
      <c r="E7487" s="5">
        <v>1350000</v>
      </c>
      <c r="F7487">
        <v>74000</v>
      </c>
      <c r="G7487" t="s">
        <v>124</v>
      </c>
      <c r="H7487" t="str">
        <f t="shared" si="465"/>
        <v>South</v>
      </c>
      <c r="I7487" t="s">
        <v>196</v>
      </c>
      <c r="J7487" t="str">
        <f t="shared" si="466"/>
        <v>Florida</v>
      </c>
      <c r="K7487" t="s">
        <v>2508</v>
      </c>
      <c r="L7487" t="str">
        <f t="shared" si="467"/>
        <v>Pembroke Pines</v>
      </c>
      <c r="M7487" t="s">
        <v>41</v>
      </c>
      <c r="N7487" t="str">
        <f>IF(M7487="", "", IFERROR(VLOOKUP(M7487, Data!$A$1:$B$5, 2, 0), "Unkown fuel"))</f>
        <v>harmful</v>
      </c>
      <c r="O7487" t="s">
        <v>158</v>
      </c>
      <c r="P7487" t="s">
        <v>154</v>
      </c>
      <c r="Q7487" t="s">
        <v>25</v>
      </c>
      <c r="R7487" t="s">
        <v>620</v>
      </c>
      <c r="S7487">
        <v>1997</v>
      </c>
      <c r="T7487" t="s">
        <v>461</v>
      </c>
      <c r="U7487" t="s">
        <v>2509</v>
      </c>
      <c r="V7487">
        <v>5</v>
      </c>
      <c r="W7487" t="s">
        <v>1179</v>
      </c>
    </row>
    <row r="7488" spans="1:23" x14ac:dyDescent="0.3">
      <c r="A7488">
        <v>7702</v>
      </c>
      <c r="B7488" t="s">
        <v>316</v>
      </c>
      <c r="C7488">
        <v>2019</v>
      </c>
      <c r="D7488">
        <f t="shared" ca="1" si="464"/>
        <v>4</v>
      </c>
      <c r="E7488" s="5">
        <v>5150000</v>
      </c>
      <c r="F7488">
        <v>20000</v>
      </c>
      <c r="G7488" t="s">
        <v>124</v>
      </c>
      <c r="H7488" t="str">
        <f t="shared" si="465"/>
        <v>South</v>
      </c>
      <c r="I7488" t="s">
        <v>196</v>
      </c>
      <c r="J7488" t="str">
        <f t="shared" si="466"/>
        <v>Florida</v>
      </c>
      <c r="K7488" t="s">
        <v>1713</v>
      </c>
      <c r="L7488" t="str">
        <f t="shared" si="467"/>
        <v>Panama City</v>
      </c>
      <c r="M7488" t="s">
        <v>41</v>
      </c>
      <c r="N7488" t="str">
        <f>IF(M7488="", "", IFERROR(VLOOKUP(M7488, Data!$A$1:$B$5, 2, 0), "Unkown fuel"))</f>
        <v>harmful</v>
      </c>
      <c r="O7488" t="s">
        <v>158</v>
      </c>
      <c r="P7488" t="s">
        <v>154</v>
      </c>
      <c r="Q7488" t="s">
        <v>25</v>
      </c>
      <c r="R7488" t="s">
        <v>317</v>
      </c>
      <c r="S7488">
        <v>2487</v>
      </c>
      <c r="T7488" t="s">
        <v>318</v>
      </c>
      <c r="U7488" t="s">
        <v>319</v>
      </c>
      <c r="V7488">
        <v>5</v>
      </c>
      <c r="W7488" t="s">
        <v>1179</v>
      </c>
    </row>
    <row r="7489" spans="1:23" x14ac:dyDescent="0.3">
      <c r="A7489">
        <v>7703</v>
      </c>
      <c r="B7489" t="s">
        <v>320</v>
      </c>
      <c r="C7489">
        <v>2017</v>
      </c>
      <c r="D7489">
        <f t="shared" ca="1" si="464"/>
        <v>6</v>
      </c>
      <c r="E7489" s="5">
        <v>3200000</v>
      </c>
      <c r="F7489">
        <v>45000</v>
      </c>
      <c r="G7489" t="s">
        <v>124</v>
      </c>
      <c r="H7489" t="str">
        <f t="shared" si="465"/>
        <v>South</v>
      </c>
      <c r="I7489" t="s">
        <v>196</v>
      </c>
      <c r="J7489" t="str">
        <f t="shared" si="466"/>
        <v>Florida</v>
      </c>
      <c r="K7489" t="s">
        <v>2508</v>
      </c>
      <c r="L7489" t="str">
        <f t="shared" si="467"/>
        <v>Pembroke Pines</v>
      </c>
      <c r="M7489" t="s">
        <v>22</v>
      </c>
      <c r="N7489" t="str">
        <f>IF(M7489="", "", IFERROR(VLOOKUP(M7489, Data!$A$1:$B$5, 2, 0), "Unkown fuel"))</f>
        <v>very harmful</v>
      </c>
      <c r="O7489" t="s">
        <v>158</v>
      </c>
      <c r="P7489" t="s">
        <v>154</v>
      </c>
      <c r="Q7489" t="s">
        <v>25</v>
      </c>
      <c r="R7489" t="s">
        <v>321</v>
      </c>
      <c r="S7489">
        <v>1999</v>
      </c>
      <c r="T7489" t="s">
        <v>322</v>
      </c>
      <c r="U7489" t="s">
        <v>323</v>
      </c>
      <c r="V7489">
        <v>5</v>
      </c>
      <c r="W7489" t="s">
        <v>1179</v>
      </c>
    </row>
    <row r="7490" spans="1:23" x14ac:dyDescent="0.3">
      <c r="A7490">
        <v>7704</v>
      </c>
      <c r="B7490" t="s">
        <v>153</v>
      </c>
      <c r="C7490">
        <v>2017</v>
      </c>
      <c r="D7490">
        <f t="shared" ref="D7490:D7553" ca="1" si="468">TRUNC(YEARFRAC(DATE(C7490,1,1), TODAY(), 1))</f>
        <v>6</v>
      </c>
      <c r="E7490" s="5">
        <v>4100000</v>
      </c>
      <c r="F7490">
        <v>17000</v>
      </c>
      <c r="G7490" t="s">
        <v>124</v>
      </c>
      <c r="H7490" t="str">
        <f t="shared" ref="H7490:H7553" si="469">TRIM(G7490)</f>
        <v>South</v>
      </c>
      <c r="I7490" t="s">
        <v>196</v>
      </c>
      <c r="J7490" t="str">
        <f t="shared" ref="J7490:J7553" si="470">TRIM(I7490)</f>
        <v>Florida</v>
      </c>
      <c r="K7490" t="s">
        <v>2508</v>
      </c>
      <c r="L7490" t="str">
        <f t="shared" ref="L7490:L7553" si="471">TRIM(K7490)</f>
        <v>Pembroke Pines</v>
      </c>
      <c r="M7490" t="s">
        <v>41</v>
      </c>
      <c r="N7490" t="str">
        <f>IF(M7490="", "", IFERROR(VLOOKUP(M7490, Data!$A$1:$B$5, 2, 0), "Unkown fuel"))</f>
        <v>harmful</v>
      </c>
      <c r="O7490" t="s">
        <v>23</v>
      </c>
      <c r="P7490" t="s">
        <v>154</v>
      </c>
      <c r="Q7490" t="s">
        <v>25</v>
      </c>
      <c r="R7490" t="s">
        <v>324</v>
      </c>
      <c r="S7490">
        <v>3604</v>
      </c>
      <c r="T7490" t="s">
        <v>325</v>
      </c>
      <c r="U7490" t="s">
        <v>326</v>
      </c>
      <c r="V7490">
        <v>5</v>
      </c>
      <c r="W7490" t="s">
        <v>1179</v>
      </c>
    </row>
    <row r="7491" spans="1:23" x14ac:dyDescent="0.3">
      <c r="A7491">
        <v>7705</v>
      </c>
      <c r="B7491" t="s">
        <v>88</v>
      </c>
      <c r="C7491">
        <v>2018</v>
      </c>
      <c r="D7491">
        <f t="shared" ca="1" si="468"/>
        <v>5</v>
      </c>
      <c r="E7491" s="5">
        <v>900000</v>
      </c>
      <c r="F7491">
        <v>12000</v>
      </c>
      <c r="G7491" t="s">
        <v>124</v>
      </c>
      <c r="H7491" t="str">
        <f t="shared" si="469"/>
        <v>South</v>
      </c>
      <c r="I7491" t="s">
        <v>196</v>
      </c>
      <c r="J7491" t="str">
        <f t="shared" si="470"/>
        <v>Florida</v>
      </c>
      <c r="K7491" t="s">
        <v>1713</v>
      </c>
      <c r="L7491" t="str">
        <f t="shared" si="471"/>
        <v>Panama City</v>
      </c>
      <c r="M7491" t="s">
        <v>22</v>
      </c>
      <c r="N7491" t="str">
        <f>IF(M7491="", "", IFERROR(VLOOKUP(M7491, Data!$A$1:$B$5, 2, 0), "Unkown fuel"))</f>
        <v>very harmful</v>
      </c>
      <c r="O7491" t="s">
        <v>158</v>
      </c>
      <c r="P7491" t="s">
        <v>24</v>
      </c>
      <c r="Q7491" t="s">
        <v>25</v>
      </c>
      <c r="R7491" t="s">
        <v>478</v>
      </c>
      <c r="S7491">
        <v>2498</v>
      </c>
      <c r="T7491" t="s">
        <v>479</v>
      </c>
      <c r="U7491" t="s">
        <v>480</v>
      </c>
      <c r="V7491">
        <v>6</v>
      </c>
      <c r="W7491" t="s">
        <v>1179</v>
      </c>
    </row>
    <row r="7492" spans="1:23" x14ac:dyDescent="0.3">
      <c r="A7492">
        <v>7706</v>
      </c>
      <c r="B7492" t="s">
        <v>65</v>
      </c>
      <c r="C7492">
        <v>2016</v>
      </c>
      <c r="D7492">
        <f t="shared" ca="1" si="468"/>
        <v>7</v>
      </c>
      <c r="E7492" s="5">
        <v>2000000</v>
      </c>
      <c r="F7492">
        <v>68089</v>
      </c>
      <c r="G7492" t="s">
        <v>56</v>
      </c>
      <c r="H7492" t="str">
        <f t="shared" si="469"/>
        <v>West</v>
      </c>
      <c r="I7492" t="s">
        <v>770</v>
      </c>
      <c r="J7492" t="str">
        <f t="shared" si="470"/>
        <v>Montana</v>
      </c>
      <c r="K7492" t="s">
        <v>2510</v>
      </c>
      <c r="L7492" t="str">
        <f t="shared" si="471"/>
        <v>Butte</v>
      </c>
      <c r="M7492" t="s">
        <v>41</v>
      </c>
      <c r="N7492" t="str">
        <f>IF(M7492="", "", IFERROR(VLOOKUP(M7492, Data!$A$1:$B$5, 2, 0), "Unkown fuel"))</f>
        <v>harmful</v>
      </c>
      <c r="O7492" t="s">
        <v>526</v>
      </c>
      <c r="P7492" t="s">
        <v>154</v>
      </c>
      <c r="Q7492" t="s">
        <v>25</v>
      </c>
      <c r="R7492" t="s">
        <v>376</v>
      </c>
      <c r="S7492">
        <v>2494</v>
      </c>
      <c r="T7492" t="s">
        <v>377</v>
      </c>
      <c r="U7492" t="s">
        <v>378</v>
      </c>
      <c r="V7492">
        <v>5</v>
      </c>
      <c r="W7492" t="s">
        <v>1179</v>
      </c>
    </row>
    <row r="7493" spans="1:23" x14ac:dyDescent="0.3">
      <c r="A7493">
        <v>7707</v>
      </c>
      <c r="B7493" t="s">
        <v>37</v>
      </c>
      <c r="C7493">
        <v>2016</v>
      </c>
      <c r="D7493">
        <f t="shared" ca="1" si="468"/>
        <v>7</v>
      </c>
      <c r="E7493" s="5">
        <v>550000</v>
      </c>
      <c r="F7493">
        <v>56494</v>
      </c>
      <c r="G7493" t="s">
        <v>56</v>
      </c>
      <c r="H7493" t="str">
        <f t="shared" si="469"/>
        <v>West</v>
      </c>
      <c r="I7493" t="s">
        <v>770</v>
      </c>
      <c r="J7493" t="str">
        <f t="shared" si="470"/>
        <v>Montana</v>
      </c>
      <c r="K7493" t="s">
        <v>2077</v>
      </c>
      <c r="L7493" t="str">
        <f t="shared" si="471"/>
        <v>Bozeman</v>
      </c>
      <c r="M7493" t="s">
        <v>41</v>
      </c>
      <c r="N7493" t="str">
        <f>IF(M7493="", "", IFERROR(VLOOKUP(M7493, Data!$A$1:$B$5, 2, 0), "Unkown fuel"))</f>
        <v>harmful</v>
      </c>
      <c r="O7493" t="s">
        <v>526</v>
      </c>
      <c r="P7493" t="s">
        <v>24</v>
      </c>
      <c r="Q7493" t="s">
        <v>25</v>
      </c>
      <c r="R7493" t="s">
        <v>121</v>
      </c>
      <c r="S7493">
        <v>1199</v>
      </c>
      <c r="T7493" t="s">
        <v>434</v>
      </c>
      <c r="U7493" t="s">
        <v>452</v>
      </c>
      <c r="V7493">
        <v>5</v>
      </c>
      <c r="W7493" t="s">
        <v>1179</v>
      </c>
    </row>
    <row r="7494" spans="1:23" x14ac:dyDescent="0.3">
      <c r="A7494">
        <v>7708</v>
      </c>
      <c r="B7494" t="s">
        <v>65</v>
      </c>
      <c r="C7494">
        <v>2013</v>
      </c>
      <c r="D7494">
        <f t="shared" ca="1" si="468"/>
        <v>10</v>
      </c>
      <c r="E7494" s="5">
        <v>750000</v>
      </c>
      <c r="F7494">
        <v>79328</v>
      </c>
      <c r="G7494" t="s">
        <v>56</v>
      </c>
      <c r="H7494" t="str">
        <f t="shared" si="469"/>
        <v>West</v>
      </c>
      <c r="I7494" t="s">
        <v>770</v>
      </c>
      <c r="J7494" t="str">
        <f t="shared" si="470"/>
        <v>Montana</v>
      </c>
      <c r="K7494" t="s">
        <v>1930</v>
      </c>
      <c r="L7494" t="str">
        <f t="shared" si="471"/>
        <v>Billings</v>
      </c>
      <c r="M7494" t="s">
        <v>22</v>
      </c>
      <c r="N7494" t="str">
        <f>IF(M7494="", "", IFERROR(VLOOKUP(M7494, Data!$A$1:$B$5, 2, 0), "Unkown fuel"))</f>
        <v>very harmful</v>
      </c>
      <c r="O7494" t="s">
        <v>526</v>
      </c>
      <c r="P7494" t="s">
        <v>24</v>
      </c>
      <c r="Q7494" t="s">
        <v>33</v>
      </c>
      <c r="R7494" t="s">
        <v>170</v>
      </c>
      <c r="S7494">
        <v>2494</v>
      </c>
      <c r="T7494" t="s">
        <v>190</v>
      </c>
      <c r="U7494" t="s">
        <v>191</v>
      </c>
      <c r="V7494">
        <v>7</v>
      </c>
      <c r="W7494" t="s">
        <v>1179</v>
      </c>
    </row>
    <row r="7495" spans="1:23" x14ac:dyDescent="0.3">
      <c r="A7495">
        <v>7709</v>
      </c>
      <c r="B7495" t="s">
        <v>37</v>
      </c>
      <c r="C7495">
        <v>2019</v>
      </c>
      <c r="D7495">
        <f t="shared" ca="1" si="468"/>
        <v>4</v>
      </c>
      <c r="E7495" s="5">
        <v>779000</v>
      </c>
      <c r="F7495">
        <v>7032</v>
      </c>
      <c r="G7495" t="s">
        <v>56</v>
      </c>
      <c r="H7495" t="str">
        <f t="shared" si="469"/>
        <v>West</v>
      </c>
      <c r="I7495" t="s">
        <v>770</v>
      </c>
      <c r="J7495" t="str">
        <f t="shared" si="470"/>
        <v>Montana</v>
      </c>
      <c r="K7495" t="s">
        <v>1930</v>
      </c>
      <c r="L7495" t="str">
        <f t="shared" si="471"/>
        <v>Billings</v>
      </c>
      <c r="M7495" t="s">
        <v>41</v>
      </c>
      <c r="N7495" t="str">
        <f>IF(M7495="", "", IFERROR(VLOOKUP(M7495, Data!$A$1:$B$5, 2, 0), "Unkown fuel"))</f>
        <v>harmful</v>
      </c>
      <c r="O7495" t="s">
        <v>526</v>
      </c>
      <c r="P7495" t="s">
        <v>154</v>
      </c>
      <c r="Q7495" t="s">
        <v>25</v>
      </c>
      <c r="R7495" t="s">
        <v>273</v>
      </c>
      <c r="S7495">
        <v>1199</v>
      </c>
      <c r="T7495" t="s">
        <v>216</v>
      </c>
      <c r="U7495" t="s">
        <v>452</v>
      </c>
      <c r="V7495">
        <v>5</v>
      </c>
      <c r="W7495" t="s">
        <v>1179</v>
      </c>
    </row>
    <row r="7496" spans="1:23" x14ac:dyDescent="0.3">
      <c r="A7496">
        <v>7710</v>
      </c>
      <c r="B7496" t="s">
        <v>239</v>
      </c>
      <c r="C7496">
        <v>2018</v>
      </c>
      <c r="D7496">
        <f t="shared" ca="1" si="468"/>
        <v>5</v>
      </c>
      <c r="E7496" s="5">
        <v>4000000</v>
      </c>
      <c r="F7496">
        <v>10000</v>
      </c>
      <c r="G7496" t="s">
        <v>56</v>
      </c>
      <c r="H7496" t="str">
        <f t="shared" si="469"/>
        <v>West</v>
      </c>
      <c r="I7496" t="s">
        <v>770</v>
      </c>
      <c r="J7496" t="str">
        <f t="shared" si="470"/>
        <v>Montana</v>
      </c>
      <c r="K7496" t="s">
        <v>2510</v>
      </c>
      <c r="L7496" t="str">
        <f t="shared" si="471"/>
        <v>Butte</v>
      </c>
      <c r="M7496" t="s">
        <v>22</v>
      </c>
      <c r="N7496" t="str">
        <f>IF(M7496="", "", IFERROR(VLOOKUP(M7496, Data!$A$1:$B$5, 2, 0), "Unkown fuel"))</f>
        <v>very harmful</v>
      </c>
      <c r="O7496" t="s">
        <v>158</v>
      </c>
      <c r="P7496" t="s">
        <v>154</v>
      </c>
      <c r="Q7496" t="s">
        <v>25</v>
      </c>
      <c r="R7496" t="s">
        <v>333</v>
      </c>
      <c r="S7496">
        <v>1995</v>
      </c>
      <c r="T7496" t="s">
        <v>201</v>
      </c>
      <c r="U7496" t="s">
        <v>334</v>
      </c>
      <c r="V7496">
        <v>5</v>
      </c>
      <c r="W7496" t="s">
        <v>1179</v>
      </c>
    </row>
    <row r="7497" spans="1:23" x14ac:dyDescent="0.3">
      <c r="A7497">
        <v>7711</v>
      </c>
      <c r="B7497" t="s">
        <v>173</v>
      </c>
      <c r="C7497">
        <v>2019</v>
      </c>
      <c r="D7497">
        <f t="shared" ca="1" si="468"/>
        <v>4</v>
      </c>
      <c r="E7497" s="5">
        <v>5200000</v>
      </c>
      <c r="F7497">
        <v>17000</v>
      </c>
      <c r="G7497" t="s">
        <v>56</v>
      </c>
      <c r="H7497" t="str">
        <f t="shared" si="469"/>
        <v>West</v>
      </c>
      <c r="I7497" t="s">
        <v>770</v>
      </c>
      <c r="J7497" t="str">
        <f t="shared" si="470"/>
        <v>Montana</v>
      </c>
      <c r="K7497" t="s">
        <v>2077</v>
      </c>
      <c r="L7497" t="str">
        <f t="shared" si="471"/>
        <v>Bozeman</v>
      </c>
      <c r="M7497" t="s">
        <v>41</v>
      </c>
      <c r="N7497" t="str">
        <f>IF(M7497="", "", IFERROR(VLOOKUP(M7497, Data!$A$1:$B$5, 2, 0), "Unkown fuel"))</f>
        <v>harmful</v>
      </c>
      <c r="O7497" t="s">
        <v>158</v>
      </c>
      <c r="P7497" t="s">
        <v>154</v>
      </c>
      <c r="Q7497" t="s">
        <v>25</v>
      </c>
      <c r="R7497" t="s">
        <v>340</v>
      </c>
      <c r="S7497">
        <v>1991</v>
      </c>
      <c r="T7497" t="s">
        <v>2086</v>
      </c>
      <c r="U7497" t="s">
        <v>2087</v>
      </c>
      <c r="V7497">
        <v>5</v>
      </c>
      <c r="W7497" t="s">
        <v>1179</v>
      </c>
    </row>
    <row r="7498" spans="1:23" x14ac:dyDescent="0.3">
      <c r="A7498">
        <v>7712</v>
      </c>
      <c r="B7498" t="s">
        <v>327</v>
      </c>
      <c r="C7498">
        <v>2019</v>
      </c>
      <c r="D7498">
        <f t="shared" ca="1" si="468"/>
        <v>4</v>
      </c>
      <c r="E7498" s="5">
        <v>4500000</v>
      </c>
      <c r="F7498">
        <v>21000</v>
      </c>
      <c r="G7498" t="s">
        <v>56</v>
      </c>
      <c r="H7498" t="str">
        <f t="shared" si="469"/>
        <v>West</v>
      </c>
      <c r="I7498" t="s">
        <v>770</v>
      </c>
      <c r="J7498" t="str">
        <f t="shared" si="470"/>
        <v>Montana</v>
      </c>
      <c r="K7498" t="s">
        <v>2077</v>
      </c>
      <c r="L7498" t="str">
        <f t="shared" si="471"/>
        <v>Bozeman</v>
      </c>
      <c r="M7498" t="s">
        <v>22</v>
      </c>
      <c r="N7498" t="str">
        <f>IF(M7498="", "", IFERROR(VLOOKUP(M7498, Data!$A$1:$B$5, 2, 0), "Unkown fuel"))</f>
        <v>very harmful</v>
      </c>
      <c r="O7498" t="s">
        <v>158</v>
      </c>
      <c r="P7498" t="s">
        <v>154</v>
      </c>
      <c r="Q7498" t="s">
        <v>25</v>
      </c>
      <c r="R7498" t="s">
        <v>328</v>
      </c>
      <c r="S7498">
        <v>1999</v>
      </c>
      <c r="T7498" t="s">
        <v>329</v>
      </c>
      <c r="U7498" t="s">
        <v>330</v>
      </c>
      <c r="V7498">
        <v>7</v>
      </c>
      <c r="W7498" t="s">
        <v>1179</v>
      </c>
    </row>
    <row r="7499" spans="1:23" x14ac:dyDescent="0.3">
      <c r="A7499">
        <v>7713</v>
      </c>
      <c r="B7499" t="s">
        <v>109</v>
      </c>
      <c r="C7499">
        <v>2017</v>
      </c>
      <c r="D7499">
        <f t="shared" ca="1" si="468"/>
        <v>6</v>
      </c>
      <c r="E7499" s="5">
        <v>969999</v>
      </c>
      <c r="F7499">
        <v>26500</v>
      </c>
      <c r="G7499" t="s">
        <v>56</v>
      </c>
      <c r="H7499" t="str">
        <f t="shared" si="469"/>
        <v>West</v>
      </c>
      <c r="I7499" t="s">
        <v>770</v>
      </c>
      <c r="J7499" t="str">
        <f t="shared" si="470"/>
        <v>Montana</v>
      </c>
      <c r="K7499" t="s">
        <v>2077</v>
      </c>
      <c r="L7499" t="str">
        <f t="shared" si="471"/>
        <v>Bozeman</v>
      </c>
      <c r="M7499" t="s">
        <v>22</v>
      </c>
      <c r="N7499" t="str">
        <f>IF(M7499="", "", IFERROR(VLOOKUP(M7499, Data!$A$1:$B$5, 2, 0), "Unkown fuel"))</f>
        <v>very harmful</v>
      </c>
      <c r="O7499" t="s">
        <v>158</v>
      </c>
      <c r="P7499" t="s">
        <v>24</v>
      </c>
      <c r="Q7499" t="s">
        <v>25</v>
      </c>
      <c r="R7499" t="s">
        <v>421</v>
      </c>
      <c r="S7499">
        <v>2179</v>
      </c>
      <c r="T7499" t="s">
        <v>422</v>
      </c>
      <c r="U7499" t="s">
        <v>423</v>
      </c>
      <c r="V7499">
        <v>7</v>
      </c>
      <c r="W7499" t="s">
        <v>1179</v>
      </c>
    </row>
    <row r="7500" spans="1:23" x14ac:dyDescent="0.3">
      <c r="A7500">
        <v>7714</v>
      </c>
      <c r="B7500" t="s">
        <v>173</v>
      </c>
      <c r="C7500">
        <v>2017</v>
      </c>
      <c r="D7500">
        <f t="shared" ca="1" si="468"/>
        <v>6</v>
      </c>
      <c r="E7500" s="5">
        <v>6000000</v>
      </c>
      <c r="F7500">
        <v>37000</v>
      </c>
      <c r="G7500" t="s">
        <v>56</v>
      </c>
      <c r="H7500" t="str">
        <f t="shared" si="469"/>
        <v>West</v>
      </c>
      <c r="I7500" t="s">
        <v>770</v>
      </c>
      <c r="J7500" t="str">
        <f t="shared" si="470"/>
        <v>Montana</v>
      </c>
      <c r="K7500" t="s">
        <v>2510</v>
      </c>
      <c r="L7500" t="str">
        <f t="shared" si="471"/>
        <v>Butte</v>
      </c>
      <c r="M7500" t="s">
        <v>22</v>
      </c>
      <c r="N7500" t="str">
        <f>IF(M7500="", "", IFERROR(VLOOKUP(M7500, Data!$A$1:$B$5, 2, 0), "Unkown fuel"))</f>
        <v>very harmful</v>
      </c>
      <c r="O7500" t="s">
        <v>158</v>
      </c>
      <c r="P7500" t="s">
        <v>154</v>
      </c>
      <c r="Q7500" t="s">
        <v>25</v>
      </c>
      <c r="R7500" t="s">
        <v>179</v>
      </c>
      <c r="S7500">
        <v>2987</v>
      </c>
      <c r="T7500" t="s">
        <v>331</v>
      </c>
      <c r="U7500" t="s">
        <v>332</v>
      </c>
      <c r="V7500">
        <v>5</v>
      </c>
      <c r="W7500" t="s">
        <v>1179</v>
      </c>
    </row>
    <row r="7501" spans="1:23" x14ac:dyDescent="0.3">
      <c r="A7501">
        <v>7715</v>
      </c>
      <c r="B7501" t="s">
        <v>46</v>
      </c>
      <c r="C7501">
        <v>2016</v>
      </c>
      <c r="D7501">
        <f t="shared" ca="1" si="468"/>
        <v>7</v>
      </c>
      <c r="E7501" s="5">
        <v>475000</v>
      </c>
      <c r="F7501">
        <v>45629</v>
      </c>
      <c r="G7501" t="s">
        <v>56</v>
      </c>
      <c r="H7501" t="str">
        <f t="shared" si="469"/>
        <v>West</v>
      </c>
      <c r="I7501" t="s">
        <v>770</v>
      </c>
      <c r="J7501" t="str">
        <f t="shared" si="470"/>
        <v>Montana</v>
      </c>
      <c r="K7501" t="s">
        <v>2510</v>
      </c>
      <c r="L7501" t="str">
        <f t="shared" si="471"/>
        <v>Butte</v>
      </c>
      <c r="M7501" t="s">
        <v>41</v>
      </c>
      <c r="N7501" t="str">
        <f>IF(M7501="", "", IFERROR(VLOOKUP(M7501, Data!$A$1:$B$5, 2, 0), "Unkown fuel"))</f>
        <v>harmful</v>
      </c>
      <c r="O7501" t="s">
        <v>526</v>
      </c>
      <c r="P7501" t="s">
        <v>154</v>
      </c>
      <c r="Q7501" t="s">
        <v>25</v>
      </c>
      <c r="R7501" t="s">
        <v>85</v>
      </c>
      <c r="S7501">
        <v>1197</v>
      </c>
      <c r="T7501" t="s">
        <v>54</v>
      </c>
      <c r="U7501" t="s">
        <v>55</v>
      </c>
      <c r="V7501">
        <v>5</v>
      </c>
      <c r="W7501" t="s">
        <v>1179</v>
      </c>
    </row>
    <row r="7502" spans="1:23" x14ac:dyDescent="0.3">
      <c r="A7502">
        <v>7716</v>
      </c>
      <c r="B7502" t="s">
        <v>46</v>
      </c>
      <c r="C7502">
        <v>2019</v>
      </c>
      <c r="D7502">
        <f t="shared" ca="1" si="468"/>
        <v>4</v>
      </c>
      <c r="E7502" s="5">
        <v>1125000</v>
      </c>
      <c r="F7502">
        <v>3500</v>
      </c>
      <c r="G7502" t="s">
        <v>56</v>
      </c>
      <c r="H7502" t="str">
        <f t="shared" si="469"/>
        <v>West</v>
      </c>
      <c r="I7502" t="s">
        <v>770</v>
      </c>
      <c r="J7502" t="str">
        <f t="shared" si="470"/>
        <v>Montana</v>
      </c>
      <c r="K7502" t="s">
        <v>2077</v>
      </c>
      <c r="L7502" t="str">
        <f t="shared" si="471"/>
        <v>Bozeman</v>
      </c>
      <c r="M7502" t="s">
        <v>41</v>
      </c>
      <c r="N7502" t="str">
        <f>IF(M7502="", "", IFERROR(VLOOKUP(M7502, Data!$A$1:$B$5, 2, 0), "Unkown fuel"))</f>
        <v>harmful</v>
      </c>
      <c r="O7502" t="s">
        <v>158</v>
      </c>
      <c r="P7502" t="s">
        <v>154</v>
      </c>
      <c r="Q7502" t="s">
        <v>25</v>
      </c>
      <c r="R7502" t="s">
        <v>89</v>
      </c>
      <c r="S7502">
        <v>998</v>
      </c>
      <c r="T7502" t="s">
        <v>728</v>
      </c>
      <c r="U7502" t="s">
        <v>2089</v>
      </c>
      <c r="V7502">
        <v>5</v>
      </c>
      <c r="W7502" t="s">
        <v>1179</v>
      </c>
    </row>
    <row r="7503" spans="1:23" x14ac:dyDescent="0.3">
      <c r="A7503">
        <v>7717</v>
      </c>
      <c r="B7503" t="s">
        <v>37</v>
      </c>
      <c r="C7503">
        <v>2017</v>
      </c>
      <c r="D7503">
        <f t="shared" ca="1" si="468"/>
        <v>6</v>
      </c>
      <c r="E7503" s="5">
        <v>1650000</v>
      </c>
      <c r="F7503">
        <v>52000</v>
      </c>
      <c r="G7503" t="s">
        <v>56</v>
      </c>
      <c r="H7503" t="str">
        <f t="shared" si="469"/>
        <v>West</v>
      </c>
      <c r="I7503" t="s">
        <v>770</v>
      </c>
      <c r="J7503" t="str">
        <f t="shared" si="470"/>
        <v>Montana</v>
      </c>
      <c r="K7503" t="s">
        <v>2077</v>
      </c>
      <c r="L7503" t="str">
        <f t="shared" si="471"/>
        <v>Bozeman</v>
      </c>
      <c r="M7503" t="s">
        <v>41</v>
      </c>
      <c r="N7503" t="str">
        <f>IF(M7503="", "", IFERROR(VLOOKUP(M7503, Data!$A$1:$B$5, 2, 0), "Unkown fuel"))</f>
        <v>harmful</v>
      </c>
      <c r="O7503" t="s">
        <v>158</v>
      </c>
      <c r="P7503" t="s">
        <v>154</v>
      </c>
      <c r="Q7503" t="s">
        <v>25</v>
      </c>
      <c r="R7503" t="s">
        <v>1079</v>
      </c>
      <c r="S7503">
        <v>2354</v>
      </c>
      <c r="T7503" t="s">
        <v>1552</v>
      </c>
      <c r="U7503" t="s">
        <v>1553</v>
      </c>
      <c r="V7503">
        <v>5</v>
      </c>
      <c r="W7503" t="s">
        <v>1179</v>
      </c>
    </row>
    <row r="7504" spans="1:23" x14ac:dyDescent="0.3">
      <c r="A7504">
        <v>7718</v>
      </c>
      <c r="B7504" t="s">
        <v>88</v>
      </c>
      <c r="C7504">
        <v>2019</v>
      </c>
      <c r="D7504">
        <f t="shared" ca="1" si="468"/>
        <v>4</v>
      </c>
      <c r="E7504" s="5">
        <v>740000</v>
      </c>
      <c r="F7504">
        <v>35000</v>
      </c>
      <c r="G7504" t="s">
        <v>56</v>
      </c>
      <c r="H7504" t="str">
        <f t="shared" si="469"/>
        <v>West</v>
      </c>
      <c r="I7504" t="s">
        <v>57</v>
      </c>
      <c r="J7504" t="str">
        <f t="shared" si="470"/>
        <v>California</v>
      </c>
      <c r="K7504" t="s">
        <v>2511</v>
      </c>
      <c r="L7504" t="str">
        <f t="shared" si="471"/>
        <v>La Quinta</v>
      </c>
      <c r="M7504" t="s">
        <v>22</v>
      </c>
      <c r="N7504" t="str">
        <f>IF(M7504="", "", IFERROR(VLOOKUP(M7504, Data!$A$1:$B$5, 2, 0), "Unkown fuel"))</f>
        <v>very harmful</v>
      </c>
      <c r="O7504" t="s">
        <v>23</v>
      </c>
      <c r="P7504" t="s">
        <v>24</v>
      </c>
      <c r="Q7504" t="s">
        <v>25</v>
      </c>
      <c r="R7504" t="s">
        <v>982</v>
      </c>
      <c r="S7504">
        <v>1493</v>
      </c>
      <c r="T7504" t="s">
        <v>458</v>
      </c>
      <c r="U7504" t="s">
        <v>490</v>
      </c>
      <c r="V7504">
        <v>7</v>
      </c>
      <c r="W7504" t="s">
        <v>1179</v>
      </c>
    </row>
    <row r="7505" spans="1:23" x14ac:dyDescent="0.3">
      <c r="A7505">
        <v>7719</v>
      </c>
      <c r="B7505" t="s">
        <v>88</v>
      </c>
      <c r="C7505">
        <v>2018</v>
      </c>
      <c r="D7505">
        <f t="shared" ca="1" si="468"/>
        <v>5</v>
      </c>
      <c r="E7505" s="5">
        <v>400000</v>
      </c>
      <c r="F7505">
        <v>15000</v>
      </c>
      <c r="G7505" t="s">
        <v>38</v>
      </c>
      <c r="H7505" t="str">
        <f t="shared" si="469"/>
        <v>Central</v>
      </c>
      <c r="I7505" t="s">
        <v>70</v>
      </c>
      <c r="J7505" t="str">
        <f t="shared" si="470"/>
        <v>Texas</v>
      </c>
      <c r="K7505" t="s">
        <v>2512</v>
      </c>
      <c r="L7505" t="str">
        <f t="shared" si="471"/>
        <v>Kingsville</v>
      </c>
      <c r="M7505" t="s">
        <v>41</v>
      </c>
      <c r="N7505" t="str">
        <f>IF(M7505="", "", IFERROR(VLOOKUP(M7505, Data!$A$1:$B$5, 2, 0), "Unkown fuel"))</f>
        <v>harmful</v>
      </c>
      <c r="O7505" t="s">
        <v>23</v>
      </c>
      <c r="P7505" t="s">
        <v>24</v>
      </c>
      <c r="Q7505" t="s">
        <v>25</v>
      </c>
      <c r="R7505" t="s">
        <v>89</v>
      </c>
      <c r="S7505">
        <v>1198</v>
      </c>
      <c r="T7505" t="s">
        <v>90</v>
      </c>
      <c r="U7505" t="s">
        <v>91</v>
      </c>
      <c r="V7505">
        <v>6</v>
      </c>
      <c r="W7505" t="s">
        <v>1179</v>
      </c>
    </row>
    <row r="7506" spans="1:23" x14ac:dyDescent="0.3">
      <c r="A7506">
        <v>7720</v>
      </c>
      <c r="B7506" t="s">
        <v>18</v>
      </c>
      <c r="C7506">
        <v>2018</v>
      </c>
      <c r="D7506">
        <f t="shared" ca="1" si="468"/>
        <v>5</v>
      </c>
      <c r="E7506" s="5">
        <v>430000</v>
      </c>
      <c r="F7506">
        <v>14000</v>
      </c>
      <c r="G7506" t="s">
        <v>38</v>
      </c>
      <c r="H7506" t="str">
        <f t="shared" si="469"/>
        <v>Central</v>
      </c>
      <c r="I7506" t="s">
        <v>70</v>
      </c>
      <c r="J7506" t="str">
        <f t="shared" si="470"/>
        <v>Texas</v>
      </c>
      <c r="K7506" t="s">
        <v>2512</v>
      </c>
      <c r="L7506" t="str">
        <f t="shared" si="471"/>
        <v>Kingsville</v>
      </c>
      <c r="M7506" t="s">
        <v>41</v>
      </c>
      <c r="N7506" t="str">
        <f>IF(M7506="", "", IFERROR(VLOOKUP(M7506, Data!$A$1:$B$5, 2, 0), "Unkown fuel"))</f>
        <v>harmful</v>
      </c>
      <c r="O7506" t="s">
        <v>23</v>
      </c>
      <c r="P7506" t="s">
        <v>24</v>
      </c>
      <c r="Q7506" t="s">
        <v>25</v>
      </c>
      <c r="R7506" t="s">
        <v>226</v>
      </c>
      <c r="S7506">
        <v>998</v>
      </c>
      <c r="T7506" t="s">
        <v>244</v>
      </c>
      <c r="U7506" t="s">
        <v>141</v>
      </c>
      <c r="V7506">
        <v>5</v>
      </c>
      <c r="W7506" t="s">
        <v>1179</v>
      </c>
    </row>
    <row r="7507" spans="1:23" x14ac:dyDescent="0.3">
      <c r="A7507">
        <v>7721</v>
      </c>
      <c r="B7507" t="s">
        <v>88</v>
      </c>
      <c r="C7507">
        <v>2019</v>
      </c>
      <c r="D7507">
        <f t="shared" ca="1" si="468"/>
        <v>4</v>
      </c>
      <c r="E7507" s="5">
        <v>1132000</v>
      </c>
      <c r="F7507">
        <v>20000</v>
      </c>
      <c r="G7507" t="s">
        <v>38</v>
      </c>
      <c r="H7507" t="str">
        <f t="shared" si="469"/>
        <v>Central</v>
      </c>
      <c r="I7507" t="s">
        <v>70</v>
      </c>
      <c r="J7507" t="str">
        <f t="shared" si="470"/>
        <v>Texas</v>
      </c>
      <c r="K7507" t="s">
        <v>2512</v>
      </c>
      <c r="L7507" t="str">
        <f t="shared" si="471"/>
        <v>Kingsville</v>
      </c>
      <c r="M7507" t="s">
        <v>41</v>
      </c>
      <c r="N7507" t="str">
        <f>IF(M7507="", "", IFERROR(VLOOKUP(M7507, Data!$A$1:$B$5, 2, 0), "Unkown fuel"))</f>
        <v>harmful</v>
      </c>
      <c r="O7507" t="s">
        <v>23</v>
      </c>
      <c r="P7507" t="s">
        <v>24</v>
      </c>
      <c r="Q7507" t="s">
        <v>25</v>
      </c>
      <c r="R7507" t="s">
        <v>142</v>
      </c>
      <c r="S7507">
        <v>1197</v>
      </c>
      <c r="T7507" t="s">
        <v>508</v>
      </c>
      <c r="U7507" t="s">
        <v>509</v>
      </c>
      <c r="V7507">
        <v>5</v>
      </c>
      <c r="W7507" t="s">
        <v>1179</v>
      </c>
    </row>
    <row r="7508" spans="1:23" x14ac:dyDescent="0.3">
      <c r="A7508">
        <v>7722</v>
      </c>
      <c r="B7508" t="s">
        <v>18</v>
      </c>
      <c r="C7508">
        <v>2017</v>
      </c>
      <c r="D7508">
        <f t="shared" ca="1" si="468"/>
        <v>6</v>
      </c>
      <c r="E7508" s="5">
        <v>352000</v>
      </c>
      <c r="F7508">
        <v>68850</v>
      </c>
      <c r="G7508" t="s">
        <v>38</v>
      </c>
      <c r="H7508" t="str">
        <f t="shared" si="469"/>
        <v>Central</v>
      </c>
      <c r="I7508" t="s">
        <v>70</v>
      </c>
      <c r="J7508" t="str">
        <f t="shared" si="470"/>
        <v>Texas</v>
      </c>
      <c r="K7508" t="s">
        <v>2512</v>
      </c>
      <c r="L7508" t="str">
        <f t="shared" si="471"/>
        <v>Kingsville</v>
      </c>
      <c r="M7508" t="s">
        <v>41</v>
      </c>
      <c r="N7508" t="str">
        <f>IF(M7508="", "", IFERROR(VLOOKUP(M7508, Data!$A$1:$B$5, 2, 0), "Unkown fuel"))</f>
        <v>harmful</v>
      </c>
      <c r="O7508" t="s">
        <v>158</v>
      </c>
      <c r="P7508" t="s">
        <v>24</v>
      </c>
      <c r="Q7508" t="s">
        <v>25</v>
      </c>
      <c r="R7508" t="s">
        <v>85</v>
      </c>
      <c r="S7508">
        <v>998</v>
      </c>
      <c r="T7508" t="s">
        <v>67</v>
      </c>
      <c r="U7508" t="s">
        <v>141</v>
      </c>
      <c r="V7508">
        <v>5</v>
      </c>
      <c r="W7508" t="s">
        <v>1179</v>
      </c>
    </row>
    <row r="7509" spans="1:23" x14ac:dyDescent="0.3">
      <c r="A7509">
        <v>7723</v>
      </c>
      <c r="B7509" t="s">
        <v>109</v>
      </c>
      <c r="C7509">
        <v>2016</v>
      </c>
      <c r="D7509">
        <f t="shared" ca="1" si="468"/>
        <v>7</v>
      </c>
      <c r="E7509" s="5">
        <v>252999</v>
      </c>
      <c r="F7509">
        <v>45775</v>
      </c>
      <c r="G7509" t="s">
        <v>56</v>
      </c>
      <c r="H7509" t="str">
        <f t="shared" si="469"/>
        <v>West</v>
      </c>
      <c r="I7509" t="s">
        <v>57</v>
      </c>
      <c r="J7509" t="str">
        <f t="shared" si="470"/>
        <v>California</v>
      </c>
      <c r="K7509" t="s">
        <v>2511</v>
      </c>
      <c r="L7509" t="str">
        <f t="shared" si="471"/>
        <v>La Quinta</v>
      </c>
      <c r="M7509" t="s">
        <v>41</v>
      </c>
      <c r="N7509" t="str">
        <f>IF(M7509="", "", IFERROR(VLOOKUP(M7509, Data!$A$1:$B$5, 2, 0), "Unkown fuel"))</f>
        <v>harmful</v>
      </c>
      <c r="O7509" t="s">
        <v>158</v>
      </c>
      <c r="P7509" t="s">
        <v>24</v>
      </c>
      <c r="Q7509" t="s">
        <v>25</v>
      </c>
      <c r="R7509" t="s">
        <v>503</v>
      </c>
      <c r="S7509">
        <v>1199</v>
      </c>
      <c r="T7509" t="s">
        <v>416</v>
      </c>
      <c r="U7509" t="s">
        <v>112</v>
      </c>
      <c r="V7509">
        <v>5</v>
      </c>
      <c r="W7509" t="s">
        <v>1179</v>
      </c>
    </row>
    <row r="7510" spans="1:23" x14ac:dyDescent="0.3">
      <c r="A7510">
        <v>7724</v>
      </c>
      <c r="B7510" t="s">
        <v>120</v>
      </c>
      <c r="C7510">
        <v>2012</v>
      </c>
      <c r="D7510">
        <f t="shared" ca="1" si="468"/>
        <v>11</v>
      </c>
      <c r="E7510" s="5">
        <v>80000</v>
      </c>
      <c r="F7510">
        <v>70000</v>
      </c>
      <c r="G7510" t="s">
        <v>56</v>
      </c>
      <c r="H7510" t="str">
        <f t="shared" si="469"/>
        <v>West</v>
      </c>
      <c r="I7510" t="s">
        <v>57</v>
      </c>
      <c r="J7510" t="str">
        <f t="shared" si="470"/>
        <v>California</v>
      </c>
      <c r="K7510" t="s">
        <v>2511</v>
      </c>
      <c r="L7510" t="str">
        <f t="shared" si="471"/>
        <v>La Quinta</v>
      </c>
      <c r="M7510" t="s">
        <v>41</v>
      </c>
      <c r="N7510" t="str">
        <f>IF(M7510="", "", IFERROR(VLOOKUP(M7510, Data!$A$1:$B$5, 2, 0), "Unkown fuel"))</f>
        <v>harmful</v>
      </c>
      <c r="O7510" t="s">
        <v>23</v>
      </c>
      <c r="P7510" t="s">
        <v>24</v>
      </c>
      <c r="Q7510" t="s">
        <v>33</v>
      </c>
      <c r="R7510" t="s">
        <v>408</v>
      </c>
      <c r="S7510">
        <v>995</v>
      </c>
      <c r="T7510" t="s">
        <v>309</v>
      </c>
      <c r="U7510" t="s">
        <v>715</v>
      </c>
      <c r="V7510">
        <v>5</v>
      </c>
      <c r="W7510" t="s">
        <v>1179</v>
      </c>
    </row>
    <row r="7511" spans="1:23" x14ac:dyDescent="0.3">
      <c r="A7511">
        <v>7725</v>
      </c>
      <c r="B7511" t="s">
        <v>18</v>
      </c>
      <c r="C7511">
        <v>2015</v>
      </c>
      <c r="D7511">
        <f t="shared" ca="1" si="468"/>
        <v>8</v>
      </c>
      <c r="E7511" s="5">
        <v>313000</v>
      </c>
      <c r="F7511">
        <v>68203</v>
      </c>
      <c r="G7511" t="s">
        <v>38</v>
      </c>
      <c r="H7511" t="str">
        <f t="shared" si="469"/>
        <v>Central</v>
      </c>
      <c r="I7511" t="s">
        <v>880</v>
      </c>
      <c r="J7511" t="str">
        <f t="shared" si="470"/>
        <v>Minnesota</v>
      </c>
      <c r="K7511" t="s">
        <v>2399</v>
      </c>
      <c r="L7511" t="str">
        <f t="shared" si="471"/>
        <v>Hopkins</v>
      </c>
      <c r="M7511" t="s">
        <v>41</v>
      </c>
      <c r="N7511" t="str">
        <f>IF(M7511="", "", IFERROR(VLOOKUP(M7511, Data!$A$1:$B$5, 2, 0), "Unkown fuel"))</f>
        <v>harmful</v>
      </c>
      <c r="O7511" t="s">
        <v>158</v>
      </c>
      <c r="P7511" t="s">
        <v>24</v>
      </c>
      <c r="Q7511" t="s">
        <v>25</v>
      </c>
      <c r="R7511" t="s">
        <v>262</v>
      </c>
      <c r="S7511">
        <v>998</v>
      </c>
      <c r="T7511" t="s">
        <v>166</v>
      </c>
      <c r="U7511" t="s">
        <v>141</v>
      </c>
      <c r="V7511">
        <v>5</v>
      </c>
      <c r="W7511" t="s">
        <v>1179</v>
      </c>
    </row>
    <row r="7512" spans="1:23" x14ac:dyDescent="0.3">
      <c r="A7512">
        <v>7726</v>
      </c>
      <c r="B7512" t="s">
        <v>46</v>
      </c>
      <c r="C7512">
        <v>2014</v>
      </c>
      <c r="D7512">
        <f t="shared" ca="1" si="468"/>
        <v>9</v>
      </c>
      <c r="E7512" s="5">
        <v>380000</v>
      </c>
      <c r="F7512">
        <v>30000</v>
      </c>
      <c r="G7512" t="s">
        <v>38</v>
      </c>
      <c r="H7512" t="str">
        <f t="shared" si="469"/>
        <v>Central</v>
      </c>
      <c r="I7512" t="s">
        <v>880</v>
      </c>
      <c r="J7512" t="str">
        <f t="shared" si="470"/>
        <v>Minnesota</v>
      </c>
      <c r="K7512" t="s">
        <v>2399</v>
      </c>
      <c r="L7512" t="str">
        <f t="shared" si="471"/>
        <v>Hopkins</v>
      </c>
      <c r="M7512" t="s">
        <v>41</v>
      </c>
      <c r="N7512" t="str">
        <f>IF(M7512="", "", IFERROR(VLOOKUP(M7512, Data!$A$1:$B$5, 2, 0), "Unkown fuel"))</f>
        <v>harmful</v>
      </c>
      <c r="O7512" t="s">
        <v>23</v>
      </c>
      <c r="P7512" t="s">
        <v>24</v>
      </c>
      <c r="Q7512" t="s">
        <v>33</v>
      </c>
      <c r="R7512" t="s">
        <v>85</v>
      </c>
      <c r="S7512">
        <v>1197</v>
      </c>
      <c r="T7512" t="s">
        <v>54</v>
      </c>
      <c r="U7512" t="s">
        <v>549</v>
      </c>
      <c r="V7512">
        <v>5</v>
      </c>
      <c r="W7512" t="s">
        <v>1179</v>
      </c>
    </row>
    <row r="7513" spans="1:23" x14ac:dyDescent="0.3">
      <c r="A7513">
        <v>7727</v>
      </c>
      <c r="B7513" t="s">
        <v>75</v>
      </c>
      <c r="C7513">
        <v>2018</v>
      </c>
      <c r="D7513">
        <f t="shared" ca="1" si="468"/>
        <v>5</v>
      </c>
      <c r="E7513" s="5">
        <v>350000</v>
      </c>
      <c r="F7513">
        <v>25000</v>
      </c>
      <c r="G7513" t="s">
        <v>38</v>
      </c>
      <c r="H7513" t="str">
        <f t="shared" si="469"/>
        <v>Central</v>
      </c>
      <c r="I7513" t="s">
        <v>880</v>
      </c>
      <c r="J7513" t="str">
        <f t="shared" si="470"/>
        <v>Minnesota</v>
      </c>
      <c r="K7513" t="s">
        <v>2399</v>
      </c>
      <c r="L7513" t="str">
        <f t="shared" si="471"/>
        <v>Hopkins</v>
      </c>
      <c r="M7513" t="s">
        <v>41</v>
      </c>
      <c r="N7513" t="str">
        <f>IF(M7513="", "", IFERROR(VLOOKUP(M7513, Data!$A$1:$B$5, 2, 0), "Unkown fuel"))</f>
        <v>harmful</v>
      </c>
      <c r="O7513" t="s">
        <v>23</v>
      </c>
      <c r="P7513" t="s">
        <v>24</v>
      </c>
      <c r="Q7513" t="s">
        <v>25</v>
      </c>
      <c r="R7513" t="s">
        <v>427</v>
      </c>
      <c r="S7513">
        <v>799</v>
      </c>
      <c r="T7513" t="s">
        <v>428</v>
      </c>
      <c r="U7513" t="s">
        <v>429</v>
      </c>
      <c r="V7513">
        <v>5</v>
      </c>
      <c r="W7513" t="s">
        <v>1179</v>
      </c>
    </row>
    <row r="7514" spans="1:23" x14ac:dyDescent="0.3">
      <c r="A7514">
        <v>7728</v>
      </c>
      <c r="B7514" t="s">
        <v>75</v>
      </c>
      <c r="C7514">
        <v>2016</v>
      </c>
      <c r="D7514">
        <f t="shared" ca="1" si="468"/>
        <v>7</v>
      </c>
      <c r="E7514" s="5">
        <v>600000</v>
      </c>
      <c r="F7514">
        <v>90000</v>
      </c>
      <c r="G7514" t="s">
        <v>56</v>
      </c>
      <c r="H7514" t="str">
        <f t="shared" si="469"/>
        <v>West</v>
      </c>
      <c r="I7514" t="s">
        <v>57</v>
      </c>
      <c r="J7514" t="str">
        <f t="shared" si="470"/>
        <v>California</v>
      </c>
      <c r="K7514" t="s">
        <v>2511</v>
      </c>
      <c r="L7514" t="str">
        <f t="shared" si="471"/>
        <v>La Quinta</v>
      </c>
      <c r="M7514" t="s">
        <v>22</v>
      </c>
      <c r="N7514" t="str">
        <f>IF(M7514="", "", IFERROR(VLOOKUP(M7514, Data!$A$1:$B$5, 2, 0), "Unkown fuel"))</f>
        <v>very harmful</v>
      </c>
      <c r="O7514" t="s">
        <v>23</v>
      </c>
      <c r="P7514" t="s">
        <v>24</v>
      </c>
      <c r="Q7514" t="s">
        <v>33</v>
      </c>
      <c r="R7514" t="s">
        <v>704</v>
      </c>
      <c r="S7514">
        <v>1461</v>
      </c>
      <c r="T7514" t="s">
        <v>298</v>
      </c>
      <c r="U7514" t="s">
        <v>95</v>
      </c>
      <c r="V7514">
        <v>5</v>
      </c>
      <c r="W7514" t="s">
        <v>1179</v>
      </c>
    </row>
    <row r="7515" spans="1:23" x14ac:dyDescent="0.3">
      <c r="A7515">
        <v>7729</v>
      </c>
      <c r="B7515" t="s">
        <v>109</v>
      </c>
      <c r="C7515">
        <v>2011</v>
      </c>
      <c r="D7515">
        <f t="shared" ca="1" si="468"/>
        <v>12</v>
      </c>
      <c r="E7515" s="5">
        <v>88000</v>
      </c>
      <c r="F7515">
        <v>97343</v>
      </c>
      <c r="G7515" t="s">
        <v>56</v>
      </c>
      <c r="H7515" t="str">
        <f t="shared" si="469"/>
        <v>West</v>
      </c>
      <c r="I7515" t="s">
        <v>57</v>
      </c>
      <c r="J7515" t="str">
        <f t="shared" si="470"/>
        <v>California</v>
      </c>
      <c r="K7515" t="s">
        <v>2511</v>
      </c>
      <c r="L7515" t="str">
        <f t="shared" si="471"/>
        <v>La Quinta</v>
      </c>
      <c r="M7515" t="s">
        <v>22</v>
      </c>
      <c r="N7515" t="str">
        <f>IF(M7515="", "", IFERROR(VLOOKUP(M7515, Data!$A$1:$B$5, 2, 0), "Unkown fuel"))</f>
        <v>very harmful</v>
      </c>
      <c r="O7515" t="s">
        <v>158</v>
      </c>
      <c r="P7515" t="s">
        <v>24</v>
      </c>
      <c r="Q7515" t="s">
        <v>25</v>
      </c>
      <c r="R7515" t="s">
        <v>263</v>
      </c>
      <c r="S7515">
        <v>1248</v>
      </c>
      <c r="T7515" t="s">
        <v>48</v>
      </c>
      <c r="U7515" t="s">
        <v>209</v>
      </c>
      <c r="V7515">
        <v>5</v>
      </c>
      <c r="W7515" t="s">
        <v>1179</v>
      </c>
    </row>
    <row r="7516" spans="1:23" x14ac:dyDescent="0.3">
      <c r="A7516">
        <v>7730</v>
      </c>
      <c r="B7516" t="s">
        <v>18</v>
      </c>
      <c r="C7516">
        <v>2008</v>
      </c>
      <c r="D7516">
        <f t="shared" ca="1" si="468"/>
        <v>15</v>
      </c>
      <c r="E7516" s="5">
        <v>160000</v>
      </c>
      <c r="F7516">
        <v>70000</v>
      </c>
      <c r="G7516" t="s">
        <v>38</v>
      </c>
      <c r="H7516" t="str">
        <f t="shared" si="469"/>
        <v>Central</v>
      </c>
      <c r="I7516" t="s">
        <v>70</v>
      </c>
      <c r="J7516" t="str">
        <f t="shared" si="470"/>
        <v>Texas</v>
      </c>
      <c r="K7516" t="s">
        <v>2512</v>
      </c>
      <c r="L7516" t="str">
        <f t="shared" si="471"/>
        <v>Kingsville</v>
      </c>
      <c r="M7516" t="s">
        <v>41</v>
      </c>
      <c r="N7516" t="str">
        <f>IF(M7516="", "", IFERROR(VLOOKUP(M7516, Data!$A$1:$B$5, 2, 0), "Unkown fuel"))</f>
        <v>harmful</v>
      </c>
      <c r="O7516" t="s">
        <v>23</v>
      </c>
      <c r="P7516" t="s">
        <v>24</v>
      </c>
      <c r="Q7516" t="s">
        <v>304</v>
      </c>
      <c r="R7516" t="s">
        <v>96</v>
      </c>
      <c r="S7516">
        <v>796</v>
      </c>
      <c r="T7516" t="s">
        <v>131</v>
      </c>
      <c r="U7516" t="s">
        <v>132</v>
      </c>
      <c r="V7516">
        <v>8</v>
      </c>
      <c r="W7516" t="s">
        <v>1179</v>
      </c>
    </row>
    <row r="7517" spans="1:23" x14ac:dyDescent="0.3">
      <c r="A7517">
        <v>7732</v>
      </c>
      <c r="B7517" t="s">
        <v>46</v>
      </c>
      <c r="C7517">
        <v>2014</v>
      </c>
      <c r="D7517">
        <f t="shared" ca="1" si="468"/>
        <v>9</v>
      </c>
      <c r="E7517" s="5">
        <v>290000</v>
      </c>
      <c r="F7517">
        <v>31000</v>
      </c>
      <c r="G7517" t="s">
        <v>56</v>
      </c>
      <c r="H7517" t="str">
        <f t="shared" si="469"/>
        <v>West</v>
      </c>
      <c r="I7517" t="s">
        <v>957</v>
      </c>
      <c r="J7517" t="str">
        <f t="shared" si="470"/>
        <v>Utah</v>
      </c>
      <c r="K7517" t="s">
        <v>2513</v>
      </c>
      <c r="L7517" t="str">
        <f t="shared" si="471"/>
        <v>Lehi</v>
      </c>
      <c r="M7517" t="s">
        <v>41</v>
      </c>
      <c r="N7517" t="str">
        <f>IF(M7517="", "", IFERROR(VLOOKUP(M7517, Data!$A$1:$B$5, 2, 0), "Unkown fuel"))</f>
        <v>harmful</v>
      </c>
      <c r="O7517" t="s">
        <v>23</v>
      </c>
      <c r="P7517" t="s">
        <v>24</v>
      </c>
      <c r="Q7517" t="s">
        <v>25</v>
      </c>
      <c r="R7517" t="s">
        <v>211</v>
      </c>
      <c r="S7517">
        <v>1197</v>
      </c>
      <c r="T7517" t="s">
        <v>212</v>
      </c>
      <c r="U7517" t="s">
        <v>453</v>
      </c>
      <c r="V7517">
        <v>5</v>
      </c>
      <c r="W7517" t="s">
        <v>1179</v>
      </c>
    </row>
    <row r="7518" spans="1:23" x14ac:dyDescent="0.3">
      <c r="A7518">
        <v>7733</v>
      </c>
      <c r="B7518" t="s">
        <v>88</v>
      </c>
      <c r="C7518">
        <v>2014</v>
      </c>
      <c r="D7518">
        <f t="shared" ca="1" si="468"/>
        <v>9</v>
      </c>
      <c r="E7518" s="5">
        <v>650000</v>
      </c>
      <c r="F7518">
        <v>70000</v>
      </c>
      <c r="G7518" t="s">
        <v>56</v>
      </c>
      <c r="H7518" t="str">
        <f t="shared" si="469"/>
        <v>West</v>
      </c>
      <c r="I7518" t="s">
        <v>957</v>
      </c>
      <c r="J7518" t="str">
        <f t="shared" si="470"/>
        <v>Utah</v>
      </c>
      <c r="K7518" t="s">
        <v>1177</v>
      </c>
      <c r="L7518" t="str">
        <f t="shared" si="471"/>
        <v>Layton</v>
      </c>
      <c r="M7518" t="s">
        <v>22</v>
      </c>
      <c r="N7518" t="str">
        <f>IF(M7518="", "", IFERROR(VLOOKUP(M7518, Data!$A$1:$B$5, 2, 0), "Unkown fuel"))</f>
        <v>very harmful</v>
      </c>
      <c r="O7518" t="s">
        <v>23</v>
      </c>
      <c r="P7518" t="s">
        <v>24</v>
      </c>
      <c r="Q7518" t="s">
        <v>25</v>
      </c>
      <c r="R7518" t="s">
        <v>605</v>
      </c>
      <c r="S7518">
        <v>2179</v>
      </c>
      <c r="T7518" t="s">
        <v>271</v>
      </c>
      <c r="U7518" t="s">
        <v>615</v>
      </c>
      <c r="V7518">
        <v>7</v>
      </c>
      <c r="W7518" t="s">
        <v>1179</v>
      </c>
    </row>
    <row r="7519" spans="1:23" x14ac:dyDescent="0.3">
      <c r="A7519">
        <v>7734</v>
      </c>
      <c r="B7519" t="s">
        <v>18</v>
      </c>
      <c r="C7519">
        <v>2015</v>
      </c>
      <c r="D7519">
        <f t="shared" ca="1" si="468"/>
        <v>8</v>
      </c>
      <c r="E7519" s="5">
        <v>380000</v>
      </c>
      <c r="F7519">
        <v>20000</v>
      </c>
      <c r="G7519" t="s">
        <v>56</v>
      </c>
      <c r="H7519" t="str">
        <f t="shared" si="469"/>
        <v>West</v>
      </c>
      <c r="I7519" t="s">
        <v>957</v>
      </c>
      <c r="J7519" t="str">
        <f t="shared" si="470"/>
        <v>Utah</v>
      </c>
      <c r="K7519" t="s">
        <v>2513</v>
      </c>
      <c r="L7519" t="str">
        <f t="shared" si="471"/>
        <v>Lehi</v>
      </c>
      <c r="M7519" t="s">
        <v>136</v>
      </c>
      <c r="N7519" t="str">
        <f>IF(M7519="", "", IFERROR(VLOOKUP(M7519, Data!$A$1:$B$5, 2, 0), "Unkown fuel"))</f>
        <v>least harmful</v>
      </c>
      <c r="O7519" t="s">
        <v>23</v>
      </c>
      <c r="P7519" t="s">
        <v>24</v>
      </c>
      <c r="Q7519" t="s">
        <v>25</v>
      </c>
      <c r="R7519" t="s">
        <v>818</v>
      </c>
      <c r="S7519">
        <v>1196</v>
      </c>
      <c r="T7519" t="s">
        <v>538</v>
      </c>
      <c r="U7519" t="s">
        <v>539</v>
      </c>
      <c r="V7519">
        <v>5</v>
      </c>
      <c r="W7519" t="s">
        <v>1179</v>
      </c>
    </row>
    <row r="7520" spans="1:23" x14ac:dyDescent="0.3">
      <c r="A7520">
        <v>7735</v>
      </c>
      <c r="B7520" t="s">
        <v>46</v>
      </c>
      <c r="C7520">
        <v>2014</v>
      </c>
      <c r="D7520">
        <f t="shared" ca="1" si="468"/>
        <v>9</v>
      </c>
      <c r="E7520" s="5">
        <v>180000</v>
      </c>
      <c r="F7520">
        <v>62000</v>
      </c>
      <c r="G7520" t="s">
        <v>56</v>
      </c>
      <c r="H7520" t="str">
        <f t="shared" si="469"/>
        <v>West</v>
      </c>
      <c r="I7520" t="s">
        <v>957</v>
      </c>
      <c r="J7520" t="str">
        <f t="shared" si="470"/>
        <v>Utah</v>
      </c>
      <c r="K7520" t="s">
        <v>1843</v>
      </c>
      <c r="L7520" t="str">
        <f t="shared" si="471"/>
        <v>Logan</v>
      </c>
      <c r="M7520" t="s">
        <v>41</v>
      </c>
      <c r="N7520" t="str">
        <f>IF(M7520="", "", IFERROR(VLOOKUP(M7520, Data!$A$1:$B$5, 2, 0), "Unkown fuel"))</f>
        <v>harmful</v>
      </c>
      <c r="O7520" t="s">
        <v>23</v>
      </c>
      <c r="P7520" t="s">
        <v>24</v>
      </c>
      <c r="Q7520" t="s">
        <v>25</v>
      </c>
      <c r="R7520" t="s">
        <v>390</v>
      </c>
      <c r="S7520">
        <v>814</v>
      </c>
      <c r="T7520" t="s">
        <v>541</v>
      </c>
      <c r="U7520" t="s">
        <v>542</v>
      </c>
      <c r="V7520">
        <v>5</v>
      </c>
      <c r="W7520" t="s">
        <v>1179</v>
      </c>
    </row>
    <row r="7521" spans="1:23" x14ac:dyDescent="0.3">
      <c r="A7521">
        <v>7736</v>
      </c>
      <c r="B7521" t="s">
        <v>18</v>
      </c>
      <c r="C7521">
        <v>2008</v>
      </c>
      <c r="D7521">
        <f t="shared" ca="1" si="468"/>
        <v>15</v>
      </c>
      <c r="E7521" s="5">
        <v>75000</v>
      </c>
      <c r="F7521">
        <v>29000</v>
      </c>
      <c r="G7521" t="s">
        <v>56</v>
      </c>
      <c r="H7521" t="str">
        <f t="shared" si="469"/>
        <v>West</v>
      </c>
      <c r="I7521" t="s">
        <v>957</v>
      </c>
      <c r="J7521" t="str">
        <f t="shared" si="470"/>
        <v>Utah</v>
      </c>
      <c r="K7521" t="s">
        <v>1843</v>
      </c>
      <c r="L7521" t="str">
        <f t="shared" si="471"/>
        <v>Logan</v>
      </c>
      <c r="M7521" t="s">
        <v>41</v>
      </c>
      <c r="N7521" t="str">
        <f>IF(M7521="", "", IFERROR(VLOOKUP(M7521, Data!$A$1:$B$5, 2, 0), "Unkown fuel"))</f>
        <v>harmful</v>
      </c>
      <c r="O7521" t="s">
        <v>23</v>
      </c>
      <c r="P7521" t="s">
        <v>24</v>
      </c>
      <c r="Q7521" t="s">
        <v>25</v>
      </c>
      <c r="R7521" t="s">
        <v>50</v>
      </c>
      <c r="S7521">
        <v>796</v>
      </c>
      <c r="T7521" t="s">
        <v>63</v>
      </c>
      <c r="U7521" t="s">
        <v>64</v>
      </c>
      <c r="V7521">
        <v>4</v>
      </c>
      <c r="W7521" t="s">
        <v>1179</v>
      </c>
    </row>
    <row r="7522" spans="1:23" x14ac:dyDescent="0.3">
      <c r="A7522">
        <v>7737</v>
      </c>
      <c r="B7522" t="s">
        <v>109</v>
      </c>
      <c r="C7522">
        <v>2012</v>
      </c>
      <c r="D7522">
        <f t="shared" ca="1" si="468"/>
        <v>11</v>
      </c>
      <c r="E7522" s="5">
        <v>132000</v>
      </c>
      <c r="F7522">
        <v>82507</v>
      </c>
      <c r="G7522" t="s">
        <v>56</v>
      </c>
      <c r="H7522" t="str">
        <f t="shared" si="469"/>
        <v>West</v>
      </c>
      <c r="I7522" t="s">
        <v>957</v>
      </c>
      <c r="J7522" t="str">
        <f t="shared" si="470"/>
        <v>Utah</v>
      </c>
      <c r="K7522" t="s">
        <v>2513</v>
      </c>
      <c r="L7522" t="str">
        <f t="shared" si="471"/>
        <v>Lehi</v>
      </c>
      <c r="M7522" t="s">
        <v>22</v>
      </c>
      <c r="N7522" t="str">
        <f>IF(M7522="", "", IFERROR(VLOOKUP(M7522, Data!$A$1:$B$5, 2, 0), "Unkown fuel"))</f>
        <v>very harmful</v>
      </c>
      <c r="O7522" t="s">
        <v>158</v>
      </c>
      <c r="P7522" t="s">
        <v>24</v>
      </c>
      <c r="Q7522" t="s">
        <v>25</v>
      </c>
      <c r="R7522" t="s">
        <v>150</v>
      </c>
      <c r="S7522">
        <v>2179</v>
      </c>
      <c r="T7522" t="s">
        <v>151</v>
      </c>
      <c r="U7522" t="s">
        <v>152</v>
      </c>
      <c r="V7522">
        <v>7</v>
      </c>
      <c r="W7522" t="s">
        <v>1179</v>
      </c>
    </row>
    <row r="7523" spans="1:23" x14ac:dyDescent="0.3">
      <c r="A7523">
        <v>7738</v>
      </c>
      <c r="B7523" t="s">
        <v>120</v>
      </c>
      <c r="C7523">
        <v>2010</v>
      </c>
      <c r="D7523">
        <f t="shared" ca="1" si="468"/>
        <v>13</v>
      </c>
      <c r="E7523" s="5">
        <v>110000</v>
      </c>
      <c r="F7523">
        <v>60000</v>
      </c>
      <c r="G7523" t="s">
        <v>56</v>
      </c>
      <c r="H7523" t="str">
        <f t="shared" si="469"/>
        <v>West</v>
      </c>
      <c r="I7523" t="s">
        <v>957</v>
      </c>
      <c r="J7523" t="str">
        <f t="shared" si="470"/>
        <v>Utah</v>
      </c>
      <c r="K7523" t="s">
        <v>2513</v>
      </c>
      <c r="L7523" t="str">
        <f t="shared" si="471"/>
        <v>Lehi</v>
      </c>
      <c r="M7523" t="s">
        <v>41</v>
      </c>
      <c r="N7523" t="str">
        <f>IF(M7523="", "", IFERROR(VLOOKUP(M7523, Data!$A$1:$B$5, 2, 0), "Unkown fuel"))</f>
        <v>harmful</v>
      </c>
      <c r="O7523" t="s">
        <v>23</v>
      </c>
      <c r="P7523" t="s">
        <v>24</v>
      </c>
      <c r="Q7523" t="s">
        <v>33</v>
      </c>
      <c r="R7523" t="s">
        <v>133</v>
      </c>
      <c r="S7523">
        <v>1199</v>
      </c>
      <c r="T7523" t="s">
        <v>498</v>
      </c>
      <c r="U7523" t="s">
        <v>499</v>
      </c>
      <c r="V7523">
        <v>5</v>
      </c>
      <c r="W7523" t="s">
        <v>1179</v>
      </c>
    </row>
    <row r="7524" spans="1:23" x14ac:dyDescent="0.3">
      <c r="A7524">
        <v>7739</v>
      </c>
      <c r="B7524" t="s">
        <v>18</v>
      </c>
      <c r="C7524">
        <v>2018</v>
      </c>
      <c r="D7524">
        <f t="shared" ca="1" si="468"/>
        <v>5</v>
      </c>
      <c r="E7524" s="5">
        <v>390000</v>
      </c>
      <c r="F7524">
        <v>10000</v>
      </c>
      <c r="G7524" t="s">
        <v>56</v>
      </c>
      <c r="H7524" t="str">
        <f t="shared" si="469"/>
        <v>West</v>
      </c>
      <c r="I7524" t="s">
        <v>957</v>
      </c>
      <c r="J7524" t="str">
        <f t="shared" si="470"/>
        <v>Utah</v>
      </c>
      <c r="K7524" t="s">
        <v>2513</v>
      </c>
      <c r="L7524" t="str">
        <f t="shared" si="471"/>
        <v>Lehi</v>
      </c>
      <c r="M7524" t="s">
        <v>41</v>
      </c>
      <c r="N7524" t="str">
        <f>IF(M7524="", "", IFERROR(VLOOKUP(M7524, Data!$A$1:$B$5, 2, 0), "Unkown fuel"))</f>
        <v>harmful</v>
      </c>
      <c r="O7524" t="s">
        <v>23</v>
      </c>
      <c r="P7524" t="s">
        <v>24</v>
      </c>
      <c r="Q7524" t="s">
        <v>25</v>
      </c>
      <c r="R7524" t="s">
        <v>140</v>
      </c>
      <c r="S7524">
        <v>998</v>
      </c>
      <c r="T7524" t="s">
        <v>166</v>
      </c>
      <c r="U7524" t="s">
        <v>141</v>
      </c>
      <c r="V7524">
        <v>5</v>
      </c>
      <c r="W7524" t="s">
        <v>1179</v>
      </c>
    </row>
    <row r="7525" spans="1:23" x14ac:dyDescent="0.3">
      <c r="A7525">
        <v>7740</v>
      </c>
      <c r="B7525" t="s">
        <v>46</v>
      </c>
      <c r="C7525">
        <v>2015</v>
      </c>
      <c r="D7525">
        <f t="shared" ca="1" si="468"/>
        <v>8</v>
      </c>
      <c r="E7525" s="5">
        <v>550000</v>
      </c>
      <c r="F7525">
        <v>70000</v>
      </c>
      <c r="G7525" t="s">
        <v>56</v>
      </c>
      <c r="H7525" t="str">
        <f t="shared" si="469"/>
        <v>West</v>
      </c>
      <c r="I7525" t="s">
        <v>957</v>
      </c>
      <c r="J7525" t="str">
        <f t="shared" si="470"/>
        <v>Utah</v>
      </c>
      <c r="K7525" t="s">
        <v>2513</v>
      </c>
      <c r="L7525" t="str">
        <f t="shared" si="471"/>
        <v>Lehi</v>
      </c>
      <c r="M7525" t="s">
        <v>41</v>
      </c>
      <c r="N7525" t="str">
        <f>IF(M7525="", "", IFERROR(VLOOKUP(M7525, Data!$A$1:$B$5, 2, 0), "Unkown fuel"))</f>
        <v>harmful</v>
      </c>
      <c r="O7525" t="s">
        <v>23</v>
      </c>
      <c r="P7525" t="s">
        <v>24</v>
      </c>
      <c r="Q7525" t="s">
        <v>25</v>
      </c>
      <c r="R7525" t="s">
        <v>133</v>
      </c>
      <c r="S7525">
        <v>1197</v>
      </c>
      <c r="T7525" t="s">
        <v>134</v>
      </c>
      <c r="U7525" t="s">
        <v>135</v>
      </c>
      <c r="V7525">
        <v>5</v>
      </c>
      <c r="W7525" t="s">
        <v>1179</v>
      </c>
    </row>
    <row r="7526" spans="1:23" x14ac:dyDescent="0.3">
      <c r="A7526">
        <v>7742</v>
      </c>
      <c r="B7526" t="s">
        <v>18</v>
      </c>
      <c r="C7526">
        <v>2008</v>
      </c>
      <c r="D7526">
        <f t="shared" ca="1" si="468"/>
        <v>15</v>
      </c>
      <c r="E7526" s="5">
        <v>70000</v>
      </c>
      <c r="F7526">
        <v>59400</v>
      </c>
      <c r="G7526" t="s">
        <v>56</v>
      </c>
      <c r="H7526" t="str">
        <f t="shared" si="469"/>
        <v>West</v>
      </c>
      <c r="I7526" t="s">
        <v>777</v>
      </c>
      <c r="J7526" t="str">
        <f t="shared" si="470"/>
        <v>Arizona</v>
      </c>
      <c r="K7526" t="s">
        <v>2514</v>
      </c>
      <c r="L7526" t="str">
        <f t="shared" si="471"/>
        <v>Prescott</v>
      </c>
      <c r="M7526" t="s">
        <v>41</v>
      </c>
      <c r="N7526" t="str">
        <f>IF(M7526="", "", IFERROR(VLOOKUP(M7526, Data!$A$1:$B$5, 2, 0), "Unkown fuel"))</f>
        <v>harmful</v>
      </c>
      <c r="O7526" t="s">
        <v>23</v>
      </c>
      <c r="P7526" t="s">
        <v>24</v>
      </c>
      <c r="Q7526" t="s">
        <v>304</v>
      </c>
      <c r="R7526" t="s">
        <v>50</v>
      </c>
      <c r="S7526">
        <v>796</v>
      </c>
      <c r="T7526" t="s">
        <v>63</v>
      </c>
      <c r="U7526" t="s">
        <v>64</v>
      </c>
      <c r="V7526">
        <v>4</v>
      </c>
      <c r="W7526" t="s">
        <v>1179</v>
      </c>
    </row>
    <row r="7527" spans="1:23" x14ac:dyDescent="0.3">
      <c r="A7527">
        <v>7743</v>
      </c>
      <c r="B7527" t="s">
        <v>46</v>
      </c>
      <c r="C7527">
        <v>2013</v>
      </c>
      <c r="D7527">
        <f t="shared" ca="1" si="468"/>
        <v>10</v>
      </c>
      <c r="E7527" s="5">
        <v>275000</v>
      </c>
      <c r="F7527">
        <v>20000</v>
      </c>
      <c r="G7527" t="s">
        <v>56</v>
      </c>
      <c r="H7527" t="str">
        <f t="shared" si="469"/>
        <v>West</v>
      </c>
      <c r="I7527" t="s">
        <v>777</v>
      </c>
      <c r="J7527" t="str">
        <f t="shared" si="470"/>
        <v>Arizona</v>
      </c>
      <c r="K7527" t="s">
        <v>2514</v>
      </c>
      <c r="L7527" t="str">
        <f t="shared" si="471"/>
        <v>Prescott</v>
      </c>
      <c r="M7527" t="s">
        <v>41</v>
      </c>
      <c r="N7527" t="str">
        <f>IF(M7527="", "", IFERROR(VLOOKUP(M7527, Data!$A$1:$B$5, 2, 0), "Unkown fuel"))</f>
        <v>harmful</v>
      </c>
      <c r="O7527" t="s">
        <v>23</v>
      </c>
      <c r="P7527" t="s">
        <v>24</v>
      </c>
      <c r="Q7527" t="s">
        <v>25</v>
      </c>
      <c r="R7527" t="s">
        <v>390</v>
      </c>
      <c r="S7527">
        <v>814</v>
      </c>
      <c r="T7527" t="s">
        <v>541</v>
      </c>
      <c r="U7527" t="s">
        <v>542</v>
      </c>
      <c r="V7527">
        <v>5</v>
      </c>
      <c r="W7527" t="s">
        <v>1179</v>
      </c>
    </row>
    <row r="7528" spans="1:23" x14ac:dyDescent="0.3">
      <c r="A7528">
        <v>7744</v>
      </c>
      <c r="B7528" t="s">
        <v>18</v>
      </c>
      <c r="C7528">
        <v>2009</v>
      </c>
      <c r="D7528">
        <f t="shared" ca="1" si="468"/>
        <v>14</v>
      </c>
      <c r="E7528" s="5">
        <v>250000</v>
      </c>
      <c r="F7528">
        <v>125876</v>
      </c>
      <c r="G7528" t="s">
        <v>56</v>
      </c>
      <c r="H7528" t="str">
        <f t="shared" si="469"/>
        <v>West</v>
      </c>
      <c r="I7528" t="s">
        <v>777</v>
      </c>
      <c r="J7528" t="str">
        <f t="shared" si="470"/>
        <v>Arizona</v>
      </c>
      <c r="K7528" t="s">
        <v>778</v>
      </c>
      <c r="L7528" t="str">
        <f t="shared" si="471"/>
        <v>Prescott Valley</v>
      </c>
      <c r="M7528" t="s">
        <v>41</v>
      </c>
      <c r="N7528" t="str">
        <f>IF(M7528="", "", IFERROR(VLOOKUP(M7528, Data!$A$1:$B$5, 2, 0), "Unkown fuel"))</f>
        <v>harmful</v>
      </c>
      <c r="O7528" t="s">
        <v>23</v>
      </c>
      <c r="P7528" t="s">
        <v>24</v>
      </c>
      <c r="Q7528" t="s">
        <v>33</v>
      </c>
      <c r="R7528" t="s">
        <v>340</v>
      </c>
      <c r="S7528">
        <v>1586</v>
      </c>
      <c r="T7528" t="s">
        <v>810</v>
      </c>
      <c r="U7528" t="s">
        <v>811</v>
      </c>
      <c r="V7528">
        <v>5</v>
      </c>
      <c r="W7528" t="s">
        <v>1179</v>
      </c>
    </row>
    <row r="7529" spans="1:23" x14ac:dyDescent="0.3">
      <c r="A7529">
        <v>7745</v>
      </c>
      <c r="B7529" t="s">
        <v>153</v>
      </c>
      <c r="C7529">
        <v>2019</v>
      </c>
      <c r="D7529">
        <f t="shared" ca="1" si="468"/>
        <v>4</v>
      </c>
      <c r="E7529" s="5">
        <v>2100000</v>
      </c>
      <c r="F7529">
        <v>5000</v>
      </c>
      <c r="G7529" t="s">
        <v>56</v>
      </c>
      <c r="H7529" t="str">
        <f t="shared" si="469"/>
        <v>West</v>
      </c>
      <c r="I7529" t="s">
        <v>777</v>
      </c>
      <c r="J7529" t="str">
        <f t="shared" si="470"/>
        <v>Arizona</v>
      </c>
      <c r="K7529" t="s">
        <v>778</v>
      </c>
      <c r="L7529" t="str">
        <f t="shared" si="471"/>
        <v>Prescott Valley</v>
      </c>
      <c r="M7529" t="s">
        <v>41</v>
      </c>
      <c r="N7529" t="str">
        <f>IF(M7529="", "", IFERROR(VLOOKUP(M7529, Data!$A$1:$B$5, 2, 0), "Unkown fuel"))</f>
        <v>harmful</v>
      </c>
      <c r="O7529" t="s">
        <v>23</v>
      </c>
      <c r="P7529" t="s">
        <v>154</v>
      </c>
      <c r="Q7529" t="s">
        <v>25</v>
      </c>
      <c r="R7529" t="s">
        <v>155</v>
      </c>
      <c r="S7529">
        <v>1368</v>
      </c>
      <c r="T7529" t="s">
        <v>156</v>
      </c>
      <c r="U7529" t="s">
        <v>157</v>
      </c>
      <c r="V7529">
        <v>5</v>
      </c>
      <c r="W7529" t="s">
        <v>1179</v>
      </c>
    </row>
    <row r="7530" spans="1:23" x14ac:dyDescent="0.3">
      <c r="A7530">
        <v>7746</v>
      </c>
      <c r="B7530" t="s">
        <v>109</v>
      </c>
      <c r="C7530">
        <v>2011</v>
      </c>
      <c r="D7530">
        <f t="shared" ca="1" si="468"/>
        <v>12</v>
      </c>
      <c r="E7530" s="5">
        <v>250000</v>
      </c>
      <c r="F7530">
        <v>90000</v>
      </c>
      <c r="G7530" t="s">
        <v>56</v>
      </c>
      <c r="H7530" t="str">
        <f t="shared" si="469"/>
        <v>West</v>
      </c>
      <c r="I7530" t="s">
        <v>777</v>
      </c>
      <c r="J7530" t="str">
        <f t="shared" si="470"/>
        <v>Arizona</v>
      </c>
      <c r="K7530" t="s">
        <v>2514</v>
      </c>
      <c r="L7530" t="str">
        <f t="shared" si="471"/>
        <v>Prescott</v>
      </c>
      <c r="M7530" t="s">
        <v>22</v>
      </c>
      <c r="N7530" t="str">
        <f>IF(M7530="", "", IFERROR(VLOOKUP(M7530, Data!$A$1:$B$5, 2, 0), "Unkown fuel"))</f>
        <v>very harmful</v>
      </c>
      <c r="O7530" t="s">
        <v>23</v>
      </c>
      <c r="P7530" t="s">
        <v>24</v>
      </c>
      <c r="Q7530" t="s">
        <v>33</v>
      </c>
      <c r="R7530" t="s">
        <v>727</v>
      </c>
      <c r="S7530">
        <v>2179</v>
      </c>
      <c r="T7530" t="s">
        <v>728</v>
      </c>
      <c r="U7530" t="s">
        <v>224</v>
      </c>
      <c r="V7530">
        <v>7</v>
      </c>
      <c r="W7530" t="s">
        <v>1179</v>
      </c>
    </row>
    <row r="7531" spans="1:23" x14ac:dyDescent="0.3">
      <c r="A7531">
        <v>7747</v>
      </c>
      <c r="B7531" t="s">
        <v>1825</v>
      </c>
      <c r="C7531">
        <v>2017</v>
      </c>
      <c r="D7531">
        <f t="shared" ca="1" si="468"/>
        <v>6</v>
      </c>
      <c r="E7531" s="5">
        <v>1250000</v>
      </c>
      <c r="F7531">
        <v>56800</v>
      </c>
      <c r="G7531" t="s">
        <v>56</v>
      </c>
      <c r="H7531" t="str">
        <f t="shared" si="469"/>
        <v>West</v>
      </c>
      <c r="I7531" t="s">
        <v>777</v>
      </c>
      <c r="J7531" t="str">
        <f t="shared" si="470"/>
        <v>Arizona</v>
      </c>
      <c r="K7531" t="s">
        <v>2514</v>
      </c>
      <c r="L7531" t="str">
        <f t="shared" si="471"/>
        <v>Prescott</v>
      </c>
      <c r="M7531" t="s">
        <v>22</v>
      </c>
      <c r="N7531" t="str">
        <f>IF(M7531="", "", IFERROR(VLOOKUP(M7531, Data!$A$1:$B$5, 2, 0), "Unkown fuel"))</f>
        <v>very harmful</v>
      </c>
      <c r="O7531" t="s">
        <v>23</v>
      </c>
      <c r="P7531" t="s">
        <v>24</v>
      </c>
      <c r="Q7531" t="s">
        <v>25</v>
      </c>
      <c r="R7531" t="s">
        <v>2202</v>
      </c>
      <c r="S7531">
        <v>2499</v>
      </c>
      <c r="T7531" t="s">
        <v>2515</v>
      </c>
      <c r="U7531" t="s">
        <v>2516</v>
      </c>
      <c r="V7531">
        <v>5</v>
      </c>
      <c r="W7531" t="s">
        <v>1179</v>
      </c>
    </row>
    <row r="7532" spans="1:23" x14ac:dyDescent="0.3">
      <c r="A7532">
        <v>7748</v>
      </c>
      <c r="B7532" t="s">
        <v>192</v>
      </c>
      <c r="C7532">
        <v>2014</v>
      </c>
      <c r="D7532">
        <f t="shared" ca="1" si="468"/>
        <v>9</v>
      </c>
      <c r="E7532" s="5">
        <v>1500000</v>
      </c>
      <c r="F7532">
        <v>60000</v>
      </c>
      <c r="G7532" t="s">
        <v>56</v>
      </c>
      <c r="H7532" t="str">
        <f t="shared" si="469"/>
        <v>West</v>
      </c>
      <c r="I7532" t="s">
        <v>777</v>
      </c>
      <c r="J7532" t="str">
        <f t="shared" si="470"/>
        <v>Arizona</v>
      </c>
      <c r="K7532" t="s">
        <v>778</v>
      </c>
      <c r="L7532" t="str">
        <f t="shared" si="471"/>
        <v>Prescott Valley</v>
      </c>
      <c r="M7532" t="s">
        <v>22</v>
      </c>
      <c r="N7532" t="str">
        <f>IF(M7532="", "", IFERROR(VLOOKUP(M7532, Data!$A$1:$B$5, 2, 0), "Unkown fuel"))</f>
        <v>very harmful</v>
      </c>
      <c r="O7532" t="s">
        <v>23</v>
      </c>
      <c r="P7532" t="s">
        <v>154</v>
      </c>
      <c r="Q7532" t="s">
        <v>25</v>
      </c>
      <c r="R7532" t="s">
        <v>478</v>
      </c>
      <c r="S7532">
        <v>1968</v>
      </c>
      <c r="T7532" t="s">
        <v>694</v>
      </c>
      <c r="U7532" t="s">
        <v>695</v>
      </c>
      <c r="V7532">
        <v>5</v>
      </c>
      <c r="W7532" t="s">
        <v>1179</v>
      </c>
    </row>
    <row r="7533" spans="1:23" x14ac:dyDescent="0.3">
      <c r="A7533">
        <v>7749</v>
      </c>
      <c r="B7533" t="s">
        <v>65</v>
      </c>
      <c r="C7533">
        <v>2011</v>
      </c>
      <c r="D7533">
        <f t="shared" ca="1" si="468"/>
        <v>12</v>
      </c>
      <c r="E7533" s="5">
        <v>800000</v>
      </c>
      <c r="F7533">
        <v>60000</v>
      </c>
      <c r="G7533" t="s">
        <v>56</v>
      </c>
      <c r="H7533" t="str">
        <f t="shared" si="469"/>
        <v>West</v>
      </c>
      <c r="I7533" t="s">
        <v>777</v>
      </c>
      <c r="J7533" t="str">
        <f t="shared" si="470"/>
        <v>Arizona</v>
      </c>
      <c r="K7533" t="s">
        <v>778</v>
      </c>
      <c r="L7533" t="str">
        <f t="shared" si="471"/>
        <v>Prescott Valley</v>
      </c>
      <c r="M7533" t="s">
        <v>22</v>
      </c>
      <c r="N7533" t="str">
        <f>IF(M7533="", "", IFERROR(VLOOKUP(M7533, Data!$A$1:$B$5, 2, 0), "Unkown fuel"))</f>
        <v>very harmful</v>
      </c>
      <c r="O7533" t="s">
        <v>23</v>
      </c>
      <c r="P7533" t="s">
        <v>24</v>
      </c>
      <c r="Q7533" t="s">
        <v>25</v>
      </c>
      <c r="R7533" t="s">
        <v>475</v>
      </c>
      <c r="S7533">
        <v>2494</v>
      </c>
      <c r="T7533" t="s">
        <v>476</v>
      </c>
      <c r="U7533" t="s">
        <v>477</v>
      </c>
      <c r="V7533">
        <v>7</v>
      </c>
      <c r="W7533" t="s">
        <v>1179</v>
      </c>
    </row>
    <row r="7534" spans="1:23" x14ac:dyDescent="0.3">
      <c r="A7534">
        <v>7750</v>
      </c>
      <c r="B7534" t="s">
        <v>65</v>
      </c>
      <c r="C7534">
        <v>2014</v>
      </c>
      <c r="D7534">
        <f t="shared" ca="1" si="468"/>
        <v>9</v>
      </c>
      <c r="E7534" s="5">
        <v>1380000</v>
      </c>
      <c r="F7534">
        <v>150000</v>
      </c>
      <c r="G7534" t="s">
        <v>56</v>
      </c>
      <c r="H7534" t="str">
        <f t="shared" si="469"/>
        <v>West</v>
      </c>
      <c r="I7534" t="s">
        <v>777</v>
      </c>
      <c r="J7534" t="str">
        <f t="shared" si="470"/>
        <v>Arizona</v>
      </c>
      <c r="K7534" t="s">
        <v>2514</v>
      </c>
      <c r="L7534" t="str">
        <f t="shared" si="471"/>
        <v>Prescott</v>
      </c>
      <c r="M7534" t="s">
        <v>22</v>
      </c>
      <c r="N7534" t="str">
        <f>IF(M7534="", "", IFERROR(VLOOKUP(M7534, Data!$A$1:$B$5, 2, 0), "Unkown fuel"))</f>
        <v>very harmful</v>
      </c>
      <c r="O7534" t="s">
        <v>23</v>
      </c>
      <c r="P7534" t="s">
        <v>24</v>
      </c>
      <c r="Q7534" t="s">
        <v>25</v>
      </c>
      <c r="R7534" t="s">
        <v>396</v>
      </c>
      <c r="S7534">
        <v>2982</v>
      </c>
      <c r="T7534" t="s">
        <v>168</v>
      </c>
      <c r="U7534" t="s">
        <v>169</v>
      </c>
      <c r="V7534">
        <v>7</v>
      </c>
      <c r="W7534" t="s">
        <v>1179</v>
      </c>
    </row>
    <row r="7535" spans="1:23" x14ac:dyDescent="0.3">
      <c r="A7535">
        <v>7751</v>
      </c>
      <c r="B7535" t="s">
        <v>18</v>
      </c>
      <c r="C7535">
        <v>2014</v>
      </c>
      <c r="D7535">
        <f t="shared" ca="1" si="468"/>
        <v>9</v>
      </c>
      <c r="E7535" s="5">
        <v>325000</v>
      </c>
      <c r="F7535">
        <v>65204</v>
      </c>
      <c r="G7535" t="s">
        <v>56</v>
      </c>
      <c r="H7535" t="str">
        <f t="shared" si="469"/>
        <v>West</v>
      </c>
      <c r="I7535" t="s">
        <v>957</v>
      </c>
      <c r="J7535" t="str">
        <f t="shared" si="470"/>
        <v>Utah</v>
      </c>
      <c r="K7535" t="s">
        <v>2517</v>
      </c>
      <c r="L7535" t="str">
        <f t="shared" si="471"/>
        <v>American Fork</v>
      </c>
      <c r="M7535" t="s">
        <v>41</v>
      </c>
      <c r="N7535" t="str">
        <f>IF(M7535="", "", IFERROR(VLOOKUP(M7535, Data!$A$1:$B$5, 2, 0), "Unkown fuel"))</f>
        <v>harmful</v>
      </c>
      <c r="O7535" t="s">
        <v>526</v>
      </c>
      <c r="P7535" t="s">
        <v>154</v>
      </c>
      <c r="Q7535" t="s">
        <v>25</v>
      </c>
      <c r="R7535" t="s">
        <v>243</v>
      </c>
      <c r="S7535">
        <v>998</v>
      </c>
      <c r="T7535" t="s">
        <v>244</v>
      </c>
      <c r="U7535" t="s">
        <v>141</v>
      </c>
      <c r="V7535">
        <v>5</v>
      </c>
      <c r="W7535" t="s">
        <v>1179</v>
      </c>
    </row>
    <row r="7536" spans="1:23" x14ac:dyDescent="0.3">
      <c r="A7536">
        <v>7752</v>
      </c>
      <c r="B7536" t="s">
        <v>46</v>
      </c>
      <c r="C7536">
        <v>2019</v>
      </c>
      <c r="D7536">
        <f t="shared" ca="1" si="468"/>
        <v>4</v>
      </c>
      <c r="E7536" s="5">
        <v>1150000</v>
      </c>
      <c r="F7536">
        <v>2286</v>
      </c>
      <c r="G7536" t="s">
        <v>56</v>
      </c>
      <c r="H7536" t="str">
        <f t="shared" si="469"/>
        <v>West</v>
      </c>
      <c r="I7536" t="s">
        <v>957</v>
      </c>
      <c r="J7536" t="str">
        <f t="shared" si="470"/>
        <v>Utah</v>
      </c>
      <c r="K7536" t="s">
        <v>2517</v>
      </c>
      <c r="L7536" t="str">
        <f t="shared" si="471"/>
        <v>American Fork</v>
      </c>
      <c r="M7536" t="s">
        <v>41</v>
      </c>
      <c r="N7536" t="str">
        <f>IF(M7536="", "", IFERROR(VLOOKUP(M7536, Data!$A$1:$B$5, 2, 0), "Unkown fuel"))</f>
        <v>harmful</v>
      </c>
      <c r="O7536" t="s">
        <v>526</v>
      </c>
      <c r="P7536" t="s">
        <v>154</v>
      </c>
      <c r="Q7536" t="s">
        <v>25</v>
      </c>
      <c r="R7536" t="s">
        <v>89</v>
      </c>
      <c r="S7536">
        <v>998</v>
      </c>
      <c r="T7536" t="s">
        <v>728</v>
      </c>
      <c r="U7536" t="s">
        <v>2089</v>
      </c>
      <c r="V7536">
        <v>5</v>
      </c>
      <c r="W7536" t="s">
        <v>1179</v>
      </c>
    </row>
    <row r="7537" spans="1:23" x14ac:dyDescent="0.3">
      <c r="A7537">
        <v>7753</v>
      </c>
      <c r="B7537" t="s">
        <v>18</v>
      </c>
      <c r="C7537">
        <v>2018</v>
      </c>
      <c r="D7537">
        <f t="shared" ca="1" si="468"/>
        <v>5</v>
      </c>
      <c r="E7537" s="5">
        <v>655000</v>
      </c>
      <c r="F7537">
        <v>15732</v>
      </c>
      <c r="G7537" t="s">
        <v>38</v>
      </c>
      <c r="H7537" t="str">
        <f t="shared" si="469"/>
        <v>Central</v>
      </c>
      <c r="I7537" t="s">
        <v>70</v>
      </c>
      <c r="J7537" t="str">
        <f t="shared" si="470"/>
        <v>Texas</v>
      </c>
      <c r="K7537" t="s">
        <v>2518</v>
      </c>
      <c r="L7537" t="str">
        <f t="shared" si="471"/>
        <v>Wylie</v>
      </c>
      <c r="M7537" t="s">
        <v>41</v>
      </c>
      <c r="N7537" t="str">
        <f>IF(M7537="", "", IFERROR(VLOOKUP(M7537, Data!$A$1:$B$5, 2, 0), "Unkown fuel"))</f>
        <v>harmful</v>
      </c>
      <c r="O7537" t="s">
        <v>158</v>
      </c>
      <c r="P7537" t="s">
        <v>154</v>
      </c>
      <c r="Q7537" t="s">
        <v>25</v>
      </c>
      <c r="R7537" t="s">
        <v>222</v>
      </c>
      <c r="S7537">
        <v>1197</v>
      </c>
      <c r="T7537" t="s">
        <v>265</v>
      </c>
      <c r="U7537" t="s">
        <v>266</v>
      </c>
      <c r="V7537">
        <v>5</v>
      </c>
      <c r="W7537" t="s">
        <v>1179</v>
      </c>
    </row>
    <row r="7538" spans="1:23" x14ac:dyDescent="0.3">
      <c r="A7538">
        <v>7754</v>
      </c>
      <c r="B7538" t="s">
        <v>88</v>
      </c>
      <c r="C7538">
        <v>2019</v>
      </c>
      <c r="D7538">
        <f t="shared" ca="1" si="468"/>
        <v>4</v>
      </c>
      <c r="E7538" s="5">
        <v>890000</v>
      </c>
      <c r="F7538">
        <v>13000</v>
      </c>
      <c r="G7538" t="s">
        <v>38</v>
      </c>
      <c r="H7538" t="str">
        <f t="shared" si="469"/>
        <v>Central</v>
      </c>
      <c r="I7538" t="s">
        <v>70</v>
      </c>
      <c r="J7538" t="str">
        <f t="shared" si="470"/>
        <v>Texas</v>
      </c>
      <c r="K7538" t="s">
        <v>2518</v>
      </c>
      <c r="L7538" t="str">
        <f t="shared" si="471"/>
        <v>Wylie</v>
      </c>
      <c r="M7538" t="s">
        <v>22</v>
      </c>
      <c r="N7538" t="str">
        <f>IF(M7538="", "", IFERROR(VLOOKUP(M7538, Data!$A$1:$B$5, 2, 0), "Unkown fuel"))</f>
        <v>very harmful</v>
      </c>
      <c r="O7538" t="s">
        <v>158</v>
      </c>
      <c r="P7538" t="s">
        <v>24</v>
      </c>
      <c r="Q7538" t="s">
        <v>25</v>
      </c>
      <c r="R7538" t="s">
        <v>713</v>
      </c>
      <c r="S7538">
        <v>2523</v>
      </c>
      <c r="T7538" t="s">
        <v>486</v>
      </c>
      <c r="U7538" t="s">
        <v>714</v>
      </c>
      <c r="V7538">
        <v>7</v>
      </c>
      <c r="W7538" t="s">
        <v>1179</v>
      </c>
    </row>
    <row r="7539" spans="1:23" x14ac:dyDescent="0.3">
      <c r="A7539">
        <v>7755</v>
      </c>
      <c r="B7539" t="s">
        <v>18</v>
      </c>
      <c r="C7539">
        <v>2018</v>
      </c>
      <c r="D7539">
        <f t="shared" ca="1" si="468"/>
        <v>5</v>
      </c>
      <c r="E7539" s="5">
        <v>525000</v>
      </c>
      <c r="F7539">
        <v>33000</v>
      </c>
      <c r="G7539" t="s">
        <v>56</v>
      </c>
      <c r="H7539" t="str">
        <f t="shared" si="469"/>
        <v>West</v>
      </c>
      <c r="I7539" t="s">
        <v>957</v>
      </c>
      <c r="J7539" t="str">
        <f t="shared" si="470"/>
        <v>Utah</v>
      </c>
      <c r="K7539" t="s">
        <v>2517</v>
      </c>
      <c r="L7539" t="str">
        <f t="shared" si="471"/>
        <v>American Fork</v>
      </c>
      <c r="M7539" t="s">
        <v>41</v>
      </c>
      <c r="N7539" t="str">
        <f>IF(M7539="", "", IFERROR(VLOOKUP(M7539, Data!$A$1:$B$5, 2, 0), "Unkown fuel"))</f>
        <v>harmful</v>
      </c>
      <c r="O7539" t="s">
        <v>158</v>
      </c>
      <c r="P7539" t="s">
        <v>24</v>
      </c>
      <c r="Q7539" t="s">
        <v>25</v>
      </c>
      <c r="R7539" t="s">
        <v>903</v>
      </c>
      <c r="S7539">
        <v>1197</v>
      </c>
      <c r="T7539" t="s">
        <v>265</v>
      </c>
      <c r="U7539" t="s">
        <v>266</v>
      </c>
      <c r="V7539">
        <v>5</v>
      </c>
      <c r="W7539" t="s">
        <v>1179</v>
      </c>
    </row>
    <row r="7540" spans="1:23" x14ac:dyDescent="0.3">
      <c r="A7540">
        <v>7756</v>
      </c>
      <c r="B7540" t="s">
        <v>46</v>
      </c>
      <c r="C7540">
        <v>2014</v>
      </c>
      <c r="D7540">
        <f t="shared" ca="1" si="468"/>
        <v>9</v>
      </c>
      <c r="E7540" s="5">
        <v>300000</v>
      </c>
      <c r="F7540">
        <v>100000</v>
      </c>
      <c r="G7540" t="s">
        <v>56</v>
      </c>
      <c r="H7540" t="str">
        <f t="shared" si="469"/>
        <v>West</v>
      </c>
      <c r="I7540" t="s">
        <v>957</v>
      </c>
      <c r="J7540" t="str">
        <f t="shared" si="470"/>
        <v>Utah</v>
      </c>
      <c r="K7540" t="s">
        <v>2517</v>
      </c>
      <c r="L7540" t="str">
        <f t="shared" si="471"/>
        <v>American Fork</v>
      </c>
      <c r="M7540" t="s">
        <v>41</v>
      </c>
      <c r="N7540" t="str">
        <f>IF(M7540="", "", IFERROR(VLOOKUP(M7540, Data!$A$1:$B$5, 2, 0), "Unkown fuel"))</f>
        <v>harmful</v>
      </c>
      <c r="O7540" t="s">
        <v>23</v>
      </c>
      <c r="P7540" t="s">
        <v>24</v>
      </c>
      <c r="Q7540" t="s">
        <v>25</v>
      </c>
      <c r="R7540" t="s">
        <v>246</v>
      </c>
      <c r="S7540">
        <v>1086</v>
      </c>
      <c r="T7540" t="s">
        <v>247</v>
      </c>
      <c r="U7540" t="s">
        <v>248</v>
      </c>
      <c r="V7540">
        <v>5</v>
      </c>
      <c r="W7540" t="s">
        <v>1179</v>
      </c>
    </row>
    <row r="7541" spans="1:23" x14ac:dyDescent="0.3">
      <c r="A7541">
        <v>7757</v>
      </c>
      <c r="B7541" t="s">
        <v>239</v>
      </c>
      <c r="C7541">
        <v>2017</v>
      </c>
      <c r="D7541">
        <f t="shared" ca="1" si="468"/>
        <v>6</v>
      </c>
      <c r="E7541" s="5">
        <v>2950000</v>
      </c>
      <c r="F7541">
        <v>39000</v>
      </c>
      <c r="G7541" t="s">
        <v>56</v>
      </c>
      <c r="H7541" t="str">
        <f t="shared" si="469"/>
        <v>West</v>
      </c>
      <c r="I7541" t="s">
        <v>957</v>
      </c>
      <c r="J7541" t="str">
        <f t="shared" si="470"/>
        <v>Utah</v>
      </c>
      <c r="K7541" t="s">
        <v>2517</v>
      </c>
      <c r="L7541" t="str">
        <f t="shared" si="471"/>
        <v>American Fork</v>
      </c>
      <c r="M7541" t="s">
        <v>22</v>
      </c>
      <c r="N7541" t="str">
        <f>IF(M7541="", "", IFERROR(VLOOKUP(M7541, Data!$A$1:$B$5, 2, 0), "Unkown fuel"))</f>
        <v>very harmful</v>
      </c>
      <c r="O7541" t="s">
        <v>158</v>
      </c>
      <c r="P7541" t="s">
        <v>154</v>
      </c>
      <c r="Q7541" t="s">
        <v>25</v>
      </c>
      <c r="R7541" t="s">
        <v>1943</v>
      </c>
      <c r="S7541">
        <v>1995</v>
      </c>
      <c r="T7541" t="s">
        <v>201</v>
      </c>
      <c r="U7541" t="s">
        <v>1180</v>
      </c>
      <c r="V7541">
        <v>5</v>
      </c>
      <c r="W7541" t="s">
        <v>1179</v>
      </c>
    </row>
    <row r="7542" spans="1:23" x14ac:dyDescent="0.3">
      <c r="A7542">
        <v>7758</v>
      </c>
      <c r="B7542" t="s">
        <v>239</v>
      </c>
      <c r="C7542">
        <v>2019</v>
      </c>
      <c r="D7542">
        <f t="shared" ca="1" si="468"/>
        <v>4</v>
      </c>
      <c r="E7542" s="5">
        <v>5200000</v>
      </c>
      <c r="F7542">
        <v>10000</v>
      </c>
      <c r="G7542" t="s">
        <v>56</v>
      </c>
      <c r="H7542" t="str">
        <f t="shared" si="469"/>
        <v>West</v>
      </c>
      <c r="I7542" t="s">
        <v>957</v>
      </c>
      <c r="J7542" t="str">
        <f t="shared" si="470"/>
        <v>Utah</v>
      </c>
      <c r="K7542" t="s">
        <v>2517</v>
      </c>
      <c r="L7542" t="str">
        <f t="shared" si="471"/>
        <v>American Fork</v>
      </c>
      <c r="M7542" t="s">
        <v>22</v>
      </c>
      <c r="N7542" t="str">
        <f>IF(M7542="", "", IFERROR(VLOOKUP(M7542, Data!$A$1:$B$5, 2, 0), "Unkown fuel"))</f>
        <v>very harmful</v>
      </c>
      <c r="O7542" t="s">
        <v>158</v>
      </c>
      <c r="P7542" t="s">
        <v>154</v>
      </c>
      <c r="Q7542" t="s">
        <v>25</v>
      </c>
      <c r="R7542" t="s">
        <v>379</v>
      </c>
      <c r="S7542">
        <v>1995</v>
      </c>
      <c r="T7542" t="s">
        <v>336</v>
      </c>
      <c r="U7542" t="s">
        <v>334</v>
      </c>
      <c r="V7542">
        <v>5</v>
      </c>
      <c r="W7542" t="s">
        <v>1179</v>
      </c>
    </row>
    <row r="7543" spans="1:23" x14ac:dyDescent="0.3">
      <c r="A7543">
        <v>7759</v>
      </c>
      <c r="B7543" t="s">
        <v>37</v>
      </c>
      <c r="C7543">
        <v>2018</v>
      </c>
      <c r="D7543">
        <f t="shared" ca="1" si="468"/>
        <v>5</v>
      </c>
      <c r="E7543" s="5">
        <v>925000</v>
      </c>
      <c r="F7543">
        <v>28900</v>
      </c>
      <c r="G7543" t="s">
        <v>38</v>
      </c>
      <c r="H7543" t="str">
        <f t="shared" si="469"/>
        <v>Central</v>
      </c>
      <c r="I7543" t="s">
        <v>880</v>
      </c>
      <c r="J7543" t="str">
        <f t="shared" si="470"/>
        <v>Minnesota</v>
      </c>
      <c r="K7543" t="s">
        <v>1421</v>
      </c>
      <c r="L7543" t="str">
        <f t="shared" si="471"/>
        <v>Roseville</v>
      </c>
      <c r="M7543" t="s">
        <v>41</v>
      </c>
      <c r="N7543" t="str">
        <f>IF(M7543="", "", IFERROR(VLOOKUP(M7543, Data!$A$1:$B$5, 2, 0), "Unkown fuel"))</f>
        <v>harmful</v>
      </c>
      <c r="O7543" t="s">
        <v>158</v>
      </c>
      <c r="P7543" t="s">
        <v>24</v>
      </c>
      <c r="Q7543" t="s">
        <v>25</v>
      </c>
      <c r="R7543" t="s">
        <v>159</v>
      </c>
      <c r="S7543">
        <v>1497</v>
      </c>
      <c r="T7543" t="s">
        <v>160</v>
      </c>
      <c r="U7543" t="s">
        <v>161</v>
      </c>
      <c r="V7543">
        <v>5</v>
      </c>
      <c r="W7543" t="s">
        <v>1179</v>
      </c>
    </row>
    <row r="7544" spans="1:23" x14ac:dyDescent="0.3">
      <c r="A7544">
        <v>7760</v>
      </c>
      <c r="B7544" t="s">
        <v>37</v>
      </c>
      <c r="C7544">
        <v>2017</v>
      </c>
      <c r="D7544">
        <f t="shared" ca="1" si="468"/>
        <v>6</v>
      </c>
      <c r="E7544" s="5">
        <v>675000</v>
      </c>
      <c r="F7544">
        <v>49523</v>
      </c>
      <c r="G7544" t="s">
        <v>38</v>
      </c>
      <c r="H7544" t="str">
        <f t="shared" si="469"/>
        <v>Central</v>
      </c>
      <c r="I7544" t="s">
        <v>880</v>
      </c>
      <c r="J7544" t="str">
        <f t="shared" si="470"/>
        <v>Minnesota</v>
      </c>
      <c r="K7544" t="s">
        <v>1421</v>
      </c>
      <c r="L7544" t="str">
        <f t="shared" si="471"/>
        <v>Roseville</v>
      </c>
      <c r="M7544" t="s">
        <v>41</v>
      </c>
      <c r="N7544" t="str">
        <f>IF(M7544="", "", IFERROR(VLOOKUP(M7544, Data!$A$1:$B$5, 2, 0), "Unkown fuel"))</f>
        <v>harmful</v>
      </c>
      <c r="O7544" t="s">
        <v>158</v>
      </c>
      <c r="P7544" t="s">
        <v>24</v>
      </c>
      <c r="Q7544" t="s">
        <v>25</v>
      </c>
      <c r="R7544" t="s">
        <v>142</v>
      </c>
      <c r="S7544">
        <v>1497</v>
      </c>
      <c r="T7544" t="s">
        <v>406</v>
      </c>
      <c r="U7544" t="s">
        <v>407</v>
      </c>
      <c r="V7544">
        <v>5</v>
      </c>
      <c r="W7544" t="s">
        <v>1179</v>
      </c>
    </row>
    <row r="7545" spans="1:23" x14ac:dyDescent="0.3">
      <c r="A7545">
        <v>7761</v>
      </c>
      <c r="B7545" t="s">
        <v>18</v>
      </c>
      <c r="C7545">
        <v>2018</v>
      </c>
      <c r="D7545">
        <f t="shared" ca="1" si="468"/>
        <v>5</v>
      </c>
      <c r="E7545" s="5">
        <v>745000</v>
      </c>
      <c r="F7545">
        <v>48000</v>
      </c>
      <c r="G7545" t="s">
        <v>38</v>
      </c>
      <c r="H7545" t="str">
        <f t="shared" si="469"/>
        <v>Central</v>
      </c>
      <c r="I7545" t="s">
        <v>880</v>
      </c>
      <c r="J7545" t="str">
        <f t="shared" si="470"/>
        <v>Minnesota</v>
      </c>
      <c r="K7545" t="s">
        <v>1370</v>
      </c>
      <c r="L7545" t="str">
        <f t="shared" si="471"/>
        <v>Saint Cloud</v>
      </c>
      <c r="M7545" t="s">
        <v>22</v>
      </c>
      <c r="N7545" t="str">
        <f>IF(M7545="", "", IFERROR(VLOOKUP(M7545, Data!$A$1:$B$5, 2, 0), "Unkown fuel"))</f>
        <v>very harmful</v>
      </c>
      <c r="O7545" t="s">
        <v>158</v>
      </c>
      <c r="P7545" t="s">
        <v>24</v>
      </c>
      <c r="Q7545" t="s">
        <v>25</v>
      </c>
      <c r="R7545" t="s">
        <v>129</v>
      </c>
      <c r="S7545">
        <v>1248</v>
      </c>
      <c r="T7545" t="s">
        <v>94</v>
      </c>
      <c r="U7545" t="s">
        <v>95</v>
      </c>
      <c r="V7545">
        <v>5</v>
      </c>
      <c r="W7545" t="s">
        <v>1179</v>
      </c>
    </row>
    <row r="7546" spans="1:23" x14ac:dyDescent="0.3">
      <c r="A7546">
        <v>7762</v>
      </c>
      <c r="B7546" t="s">
        <v>18</v>
      </c>
      <c r="C7546">
        <v>2018</v>
      </c>
      <c r="D7546">
        <f t="shared" ca="1" si="468"/>
        <v>5</v>
      </c>
      <c r="E7546" s="5">
        <v>835000</v>
      </c>
      <c r="F7546">
        <v>17000</v>
      </c>
      <c r="G7546" t="s">
        <v>38</v>
      </c>
      <c r="H7546" t="str">
        <f t="shared" si="469"/>
        <v>Central</v>
      </c>
      <c r="I7546" t="s">
        <v>880</v>
      </c>
      <c r="J7546" t="str">
        <f t="shared" si="470"/>
        <v>Minnesota</v>
      </c>
      <c r="K7546" t="s">
        <v>1370</v>
      </c>
      <c r="L7546" t="str">
        <f t="shared" si="471"/>
        <v>Saint Cloud</v>
      </c>
      <c r="M7546" t="s">
        <v>22</v>
      </c>
      <c r="N7546" t="str">
        <f>IF(M7546="", "", IFERROR(VLOOKUP(M7546, Data!$A$1:$B$5, 2, 0), "Unkown fuel"))</f>
        <v>very harmful</v>
      </c>
      <c r="O7546" t="s">
        <v>158</v>
      </c>
      <c r="P7546" t="s">
        <v>24</v>
      </c>
      <c r="Q7546" t="s">
        <v>25</v>
      </c>
      <c r="R7546" t="s">
        <v>129</v>
      </c>
      <c r="S7546">
        <v>1248</v>
      </c>
      <c r="T7546" t="s">
        <v>94</v>
      </c>
      <c r="U7546" t="s">
        <v>95</v>
      </c>
      <c r="V7546">
        <v>5</v>
      </c>
      <c r="W7546" t="s">
        <v>1179</v>
      </c>
    </row>
    <row r="7547" spans="1:23" x14ac:dyDescent="0.3">
      <c r="A7547">
        <v>7763</v>
      </c>
      <c r="B7547" t="s">
        <v>221</v>
      </c>
      <c r="C7547">
        <v>2019</v>
      </c>
      <c r="D7547">
        <f t="shared" ca="1" si="468"/>
        <v>4</v>
      </c>
      <c r="E7547" s="5">
        <v>695000</v>
      </c>
      <c r="F7547">
        <v>36800</v>
      </c>
      <c r="G7547" t="s">
        <v>38</v>
      </c>
      <c r="H7547" t="str">
        <f t="shared" si="469"/>
        <v>Central</v>
      </c>
      <c r="I7547" t="s">
        <v>880</v>
      </c>
      <c r="J7547" t="str">
        <f t="shared" si="470"/>
        <v>Minnesota</v>
      </c>
      <c r="K7547" t="s">
        <v>1370</v>
      </c>
      <c r="L7547" t="str">
        <f t="shared" si="471"/>
        <v>Saint Cloud</v>
      </c>
      <c r="M7547" t="s">
        <v>22</v>
      </c>
      <c r="N7547" t="str">
        <f>IF(M7547="", "", IFERROR(VLOOKUP(M7547, Data!$A$1:$B$5, 2, 0), "Unkown fuel"))</f>
        <v>very harmful</v>
      </c>
      <c r="O7547" t="s">
        <v>158</v>
      </c>
      <c r="P7547" t="s">
        <v>24</v>
      </c>
      <c r="Q7547" t="s">
        <v>25</v>
      </c>
      <c r="R7547" t="s">
        <v>53</v>
      </c>
      <c r="S7547">
        <v>1498</v>
      </c>
      <c r="T7547" t="s">
        <v>1264</v>
      </c>
      <c r="U7547" t="s">
        <v>548</v>
      </c>
      <c r="V7547">
        <v>5</v>
      </c>
      <c r="W7547" t="s">
        <v>1179</v>
      </c>
    </row>
    <row r="7548" spans="1:23" x14ac:dyDescent="0.3">
      <c r="A7548">
        <v>7764</v>
      </c>
      <c r="B7548" t="s">
        <v>18</v>
      </c>
      <c r="C7548">
        <v>2018</v>
      </c>
      <c r="D7548">
        <f t="shared" ca="1" si="468"/>
        <v>5</v>
      </c>
      <c r="E7548" s="5">
        <v>725000</v>
      </c>
      <c r="F7548">
        <v>36521</v>
      </c>
      <c r="G7548" t="s">
        <v>38</v>
      </c>
      <c r="H7548" t="str">
        <f t="shared" si="469"/>
        <v>Central</v>
      </c>
      <c r="I7548" t="s">
        <v>880</v>
      </c>
      <c r="J7548" t="str">
        <f t="shared" si="470"/>
        <v>Minnesota</v>
      </c>
      <c r="K7548" t="s">
        <v>1370</v>
      </c>
      <c r="L7548" t="str">
        <f t="shared" si="471"/>
        <v>Saint Cloud</v>
      </c>
      <c r="M7548" t="s">
        <v>22</v>
      </c>
      <c r="N7548" t="str">
        <f>IF(M7548="", "", IFERROR(VLOOKUP(M7548, Data!$A$1:$B$5, 2, 0), "Unkown fuel"))</f>
        <v>very harmful</v>
      </c>
      <c r="O7548" t="s">
        <v>158</v>
      </c>
      <c r="P7548" t="s">
        <v>24</v>
      </c>
      <c r="Q7548" t="s">
        <v>25</v>
      </c>
      <c r="R7548" t="s">
        <v>129</v>
      </c>
      <c r="S7548">
        <v>1248</v>
      </c>
      <c r="T7548" t="s">
        <v>94</v>
      </c>
      <c r="U7548" t="s">
        <v>95</v>
      </c>
      <c r="V7548">
        <v>5</v>
      </c>
      <c r="W7548" t="s">
        <v>1179</v>
      </c>
    </row>
    <row r="7549" spans="1:23" x14ac:dyDescent="0.3">
      <c r="A7549">
        <v>7765</v>
      </c>
      <c r="B7549" t="s">
        <v>18</v>
      </c>
      <c r="C7549">
        <v>2017</v>
      </c>
      <c r="D7549">
        <f t="shared" ca="1" si="468"/>
        <v>6</v>
      </c>
      <c r="E7549" s="5">
        <v>620000</v>
      </c>
      <c r="F7549">
        <v>90000</v>
      </c>
      <c r="G7549" t="s">
        <v>38</v>
      </c>
      <c r="H7549" t="str">
        <f t="shared" si="469"/>
        <v>Central</v>
      </c>
      <c r="I7549" t="s">
        <v>880</v>
      </c>
      <c r="J7549" t="str">
        <f t="shared" si="470"/>
        <v>Minnesota</v>
      </c>
      <c r="K7549" t="s">
        <v>1370</v>
      </c>
      <c r="L7549" t="str">
        <f t="shared" si="471"/>
        <v>Saint Cloud</v>
      </c>
      <c r="M7549" t="s">
        <v>41</v>
      </c>
      <c r="N7549" t="str">
        <f>IF(M7549="", "", IFERROR(VLOOKUP(M7549, Data!$A$1:$B$5, 2, 0), "Unkown fuel"))</f>
        <v>harmful</v>
      </c>
      <c r="O7549" t="s">
        <v>23</v>
      </c>
      <c r="P7549" t="s">
        <v>24</v>
      </c>
      <c r="Q7549" t="s">
        <v>25</v>
      </c>
      <c r="R7549" t="s">
        <v>222</v>
      </c>
      <c r="S7549">
        <v>1197</v>
      </c>
      <c r="T7549" t="s">
        <v>265</v>
      </c>
      <c r="U7549" t="s">
        <v>266</v>
      </c>
      <c r="V7549">
        <v>5</v>
      </c>
      <c r="W7549" t="s">
        <v>1179</v>
      </c>
    </row>
    <row r="7550" spans="1:23" x14ac:dyDescent="0.3">
      <c r="A7550">
        <v>7766</v>
      </c>
      <c r="B7550" t="s">
        <v>18</v>
      </c>
      <c r="C7550">
        <v>1998</v>
      </c>
      <c r="D7550">
        <f t="shared" ca="1" si="468"/>
        <v>25</v>
      </c>
      <c r="E7550" s="5">
        <v>58000</v>
      </c>
      <c r="F7550">
        <v>80000</v>
      </c>
      <c r="G7550" t="s">
        <v>38</v>
      </c>
      <c r="H7550" t="str">
        <f t="shared" si="469"/>
        <v>Central</v>
      </c>
      <c r="I7550" t="s">
        <v>70</v>
      </c>
      <c r="J7550" t="str">
        <f t="shared" si="470"/>
        <v>Texas</v>
      </c>
      <c r="K7550" t="s">
        <v>2461</v>
      </c>
      <c r="L7550" t="str">
        <f t="shared" si="471"/>
        <v>Texarkana</v>
      </c>
      <c r="M7550" t="s">
        <v>41</v>
      </c>
      <c r="N7550" t="str">
        <f>IF(M7550="", "", IFERROR(VLOOKUP(M7550, Data!$A$1:$B$5, 2, 0), "Unkown fuel"))</f>
        <v>harmful</v>
      </c>
      <c r="O7550" t="s">
        <v>23</v>
      </c>
      <c r="P7550" t="s">
        <v>24</v>
      </c>
      <c r="Q7550" t="s">
        <v>42</v>
      </c>
      <c r="R7550" t="s">
        <v>60</v>
      </c>
      <c r="S7550">
        <v>993</v>
      </c>
      <c r="T7550" t="s">
        <v>79</v>
      </c>
      <c r="U7550" t="s">
        <v>80</v>
      </c>
      <c r="V7550">
        <v>5</v>
      </c>
      <c r="W7550" t="s">
        <v>1179</v>
      </c>
    </row>
    <row r="7551" spans="1:23" x14ac:dyDescent="0.3">
      <c r="A7551">
        <v>7767</v>
      </c>
      <c r="B7551" t="s">
        <v>296</v>
      </c>
      <c r="C7551">
        <v>2014</v>
      </c>
      <c r="D7551">
        <f t="shared" ca="1" si="468"/>
        <v>9</v>
      </c>
      <c r="E7551" s="5">
        <v>335000</v>
      </c>
      <c r="F7551">
        <v>71000</v>
      </c>
      <c r="G7551" t="s">
        <v>38</v>
      </c>
      <c r="H7551" t="str">
        <f t="shared" si="469"/>
        <v>Central</v>
      </c>
      <c r="I7551" t="s">
        <v>70</v>
      </c>
      <c r="J7551" t="str">
        <f t="shared" si="470"/>
        <v>Texas</v>
      </c>
      <c r="K7551" t="s">
        <v>2461</v>
      </c>
      <c r="L7551" t="str">
        <f t="shared" si="471"/>
        <v>Texarkana</v>
      </c>
      <c r="M7551" t="s">
        <v>22</v>
      </c>
      <c r="N7551" t="str">
        <f>IF(M7551="", "", IFERROR(VLOOKUP(M7551, Data!$A$1:$B$5, 2, 0), "Unkown fuel"))</f>
        <v>very harmful</v>
      </c>
      <c r="O7551" t="s">
        <v>158</v>
      </c>
      <c r="P7551" t="s">
        <v>24</v>
      </c>
      <c r="Q7551" t="s">
        <v>25</v>
      </c>
      <c r="R7551" t="s">
        <v>809</v>
      </c>
      <c r="S7551">
        <v>1461</v>
      </c>
      <c r="T7551" t="s">
        <v>613</v>
      </c>
      <c r="U7551" t="s">
        <v>614</v>
      </c>
      <c r="V7551">
        <v>5</v>
      </c>
      <c r="W7551" t="s">
        <v>1179</v>
      </c>
    </row>
    <row r="7552" spans="1:23" x14ac:dyDescent="0.3">
      <c r="A7552">
        <v>7768</v>
      </c>
      <c r="B7552" t="s">
        <v>88</v>
      </c>
      <c r="C7552">
        <v>2011</v>
      </c>
      <c r="D7552">
        <f t="shared" ca="1" si="468"/>
        <v>12</v>
      </c>
      <c r="E7552" s="5">
        <v>475000</v>
      </c>
      <c r="F7552">
        <v>108000</v>
      </c>
      <c r="G7552" t="s">
        <v>38</v>
      </c>
      <c r="H7552" t="str">
        <f t="shared" si="469"/>
        <v>Central</v>
      </c>
      <c r="I7552" t="s">
        <v>70</v>
      </c>
      <c r="J7552" t="str">
        <f t="shared" si="470"/>
        <v>Texas</v>
      </c>
      <c r="K7552" t="s">
        <v>2461</v>
      </c>
      <c r="L7552" t="str">
        <f t="shared" si="471"/>
        <v>Texarkana</v>
      </c>
      <c r="M7552" t="s">
        <v>22</v>
      </c>
      <c r="N7552" t="str">
        <f>IF(M7552="", "", IFERROR(VLOOKUP(M7552, Data!$A$1:$B$5, 2, 0), "Unkown fuel"))</f>
        <v>very harmful</v>
      </c>
      <c r="O7552" t="s">
        <v>158</v>
      </c>
      <c r="P7552" t="s">
        <v>24</v>
      </c>
      <c r="Q7552" t="s">
        <v>25</v>
      </c>
      <c r="R7552" t="s">
        <v>155</v>
      </c>
      <c r="S7552">
        <v>2179</v>
      </c>
      <c r="T7552" t="s">
        <v>446</v>
      </c>
      <c r="U7552" t="s">
        <v>447</v>
      </c>
      <c r="V7552">
        <v>7</v>
      </c>
      <c r="W7552" t="s">
        <v>1179</v>
      </c>
    </row>
    <row r="7553" spans="1:23" x14ac:dyDescent="0.3">
      <c r="A7553">
        <v>7769</v>
      </c>
      <c r="B7553" t="s">
        <v>75</v>
      </c>
      <c r="C7553">
        <v>2015</v>
      </c>
      <c r="D7553">
        <f t="shared" ca="1" si="468"/>
        <v>8</v>
      </c>
      <c r="E7553" s="5">
        <v>484999</v>
      </c>
      <c r="F7553">
        <v>75000</v>
      </c>
      <c r="G7553" t="s">
        <v>38</v>
      </c>
      <c r="H7553" t="str">
        <f t="shared" si="469"/>
        <v>Central</v>
      </c>
      <c r="I7553" t="s">
        <v>70</v>
      </c>
      <c r="J7553" t="str">
        <f t="shared" si="470"/>
        <v>Texas</v>
      </c>
      <c r="K7553" t="s">
        <v>2519</v>
      </c>
      <c r="L7553" t="str">
        <f t="shared" si="471"/>
        <v>Texas City</v>
      </c>
      <c r="M7553" t="s">
        <v>22</v>
      </c>
      <c r="N7553" t="str">
        <f>IF(M7553="", "", IFERROR(VLOOKUP(M7553, Data!$A$1:$B$5, 2, 0), "Unkown fuel"))</f>
        <v>very harmful</v>
      </c>
      <c r="O7553" t="s">
        <v>158</v>
      </c>
      <c r="P7553" t="s">
        <v>24</v>
      </c>
      <c r="Q7553" t="s">
        <v>25</v>
      </c>
      <c r="R7553" t="s">
        <v>704</v>
      </c>
      <c r="S7553">
        <v>1461</v>
      </c>
      <c r="T7553" t="s">
        <v>298</v>
      </c>
      <c r="U7553" t="s">
        <v>95</v>
      </c>
      <c r="V7553">
        <v>5</v>
      </c>
      <c r="W7553" t="s">
        <v>1179</v>
      </c>
    </row>
    <row r="7554" spans="1:23" x14ac:dyDescent="0.3">
      <c r="A7554">
        <v>7770</v>
      </c>
      <c r="B7554" t="s">
        <v>18</v>
      </c>
      <c r="C7554">
        <v>2015</v>
      </c>
      <c r="D7554">
        <f t="shared" ref="D7554:D7617" ca="1" si="472">TRUNC(YEARFRAC(DATE(C7554,1,1), TODAY(), 1))</f>
        <v>8</v>
      </c>
      <c r="E7554" s="5">
        <v>610000</v>
      </c>
      <c r="F7554">
        <v>33000</v>
      </c>
      <c r="G7554" t="s">
        <v>38</v>
      </c>
      <c r="H7554" t="str">
        <f t="shared" ref="H7554:H7617" si="473">TRIM(G7554)</f>
        <v>Central</v>
      </c>
      <c r="I7554" t="s">
        <v>70</v>
      </c>
      <c r="J7554" t="str">
        <f t="shared" ref="J7554:J7617" si="474">TRIM(I7554)</f>
        <v>Texas</v>
      </c>
      <c r="K7554" t="s">
        <v>2461</v>
      </c>
      <c r="L7554" t="str">
        <f t="shared" ref="L7554:L7617" si="475">TRIM(K7554)</f>
        <v>Texarkana</v>
      </c>
      <c r="M7554" t="s">
        <v>41</v>
      </c>
      <c r="N7554" t="str">
        <f>IF(M7554="", "", IFERROR(VLOOKUP(M7554, Data!$A$1:$B$5, 2, 0), "Unkown fuel"))</f>
        <v>harmful</v>
      </c>
      <c r="O7554" t="s">
        <v>23</v>
      </c>
      <c r="P7554" t="s">
        <v>24</v>
      </c>
      <c r="Q7554" t="s">
        <v>25</v>
      </c>
      <c r="R7554" t="s">
        <v>964</v>
      </c>
      <c r="S7554">
        <v>1373</v>
      </c>
      <c r="T7554" t="s">
        <v>384</v>
      </c>
      <c r="U7554" t="s">
        <v>233</v>
      </c>
      <c r="V7554">
        <v>5</v>
      </c>
      <c r="W7554" t="s">
        <v>1179</v>
      </c>
    </row>
    <row r="7555" spans="1:23" x14ac:dyDescent="0.3">
      <c r="A7555">
        <v>7771</v>
      </c>
      <c r="B7555" t="s">
        <v>46</v>
      </c>
      <c r="C7555">
        <v>2015</v>
      </c>
      <c r="D7555">
        <f t="shared" ca="1" si="472"/>
        <v>8</v>
      </c>
      <c r="E7555" s="5">
        <v>1000000</v>
      </c>
      <c r="F7555">
        <v>50000</v>
      </c>
      <c r="G7555" t="s">
        <v>38</v>
      </c>
      <c r="H7555" t="str">
        <f t="shared" si="473"/>
        <v>Central</v>
      </c>
      <c r="I7555" t="s">
        <v>70</v>
      </c>
      <c r="J7555" t="str">
        <f t="shared" si="474"/>
        <v>Texas</v>
      </c>
      <c r="K7555" t="s">
        <v>2519</v>
      </c>
      <c r="L7555" t="str">
        <f t="shared" si="475"/>
        <v>Texas City</v>
      </c>
      <c r="M7555" t="s">
        <v>22</v>
      </c>
      <c r="N7555" t="str">
        <f>IF(M7555="", "", IFERROR(VLOOKUP(M7555, Data!$A$1:$B$5, 2, 0), "Unkown fuel"))</f>
        <v>very harmful</v>
      </c>
      <c r="O7555" t="s">
        <v>23</v>
      </c>
      <c r="P7555" t="s">
        <v>24</v>
      </c>
      <c r="Q7555" t="s">
        <v>25</v>
      </c>
      <c r="R7555" t="s">
        <v>300</v>
      </c>
      <c r="S7555">
        <v>1582</v>
      </c>
      <c r="T7555" t="s">
        <v>301</v>
      </c>
      <c r="U7555" t="s">
        <v>302</v>
      </c>
      <c r="V7555">
        <v>5</v>
      </c>
      <c r="W7555" t="s">
        <v>1179</v>
      </c>
    </row>
    <row r="7556" spans="1:23" x14ac:dyDescent="0.3">
      <c r="A7556">
        <v>7772</v>
      </c>
      <c r="B7556" t="s">
        <v>75</v>
      </c>
      <c r="C7556">
        <v>2019</v>
      </c>
      <c r="D7556">
        <f t="shared" ca="1" si="472"/>
        <v>4</v>
      </c>
      <c r="E7556" s="5">
        <v>300000</v>
      </c>
      <c r="F7556">
        <v>35000</v>
      </c>
      <c r="G7556" t="s">
        <v>38</v>
      </c>
      <c r="H7556" t="str">
        <f t="shared" si="473"/>
        <v>Central</v>
      </c>
      <c r="I7556" t="s">
        <v>70</v>
      </c>
      <c r="J7556" t="str">
        <f t="shared" si="474"/>
        <v>Texas</v>
      </c>
      <c r="K7556" t="s">
        <v>2519</v>
      </c>
      <c r="L7556" t="str">
        <f t="shared" si="475"/>
        <v>Texas City</v>
      </c>
      <c r="M7556" t="s">
        <v>41</v>
      </c>
      <c r="N7556" t="str">
        <f>IF(M7556="", "", IFERROR(VLOOKUP(M7556, Data!$A$1:$B$5, 2, 0), "Unkown fuel"))</f>
        <v>harmful</v>
      </c>
      <c r="O7556" t="s">
        <v>23</v>
      </c>
      <c r="P7556" t="s">
        <v>24</v>
      </c>
      <c r="Q7556" t="s">
        <v>25</v>
      </c>
      <c r="R7556" t="s">
        <v>305</v>
      </c>
      <c r="S7556">
        <v>999</v>
      </c>
      <c r="T7556" t="s">
        <v>86</v>
      </c>
      <c r="U7556" t="s">
        <v>306</v>
      </c>
      <c r="V7556">
        <v>5</v>
      </c>
      <c r="W7556" t="s">
        <v>1179</v>
      </c>
    </row>
    <row r="7557" spans="1:23" x14ac:dyDescent="0.3">
      <c r="A7557">
        <v>7773</v>
      </c>
      <c r="B7557" t="s">
        <v>46</v>
      </c>
      <c r="C7557">
        <v>2018</v>
      </c>
      <c r="D7557">
        <f t="shared" ca="1" si="472"/>
        <v>5</v>
      </c>
      <c r="E7557" s="5">
        <v>1405000</v>
      </c>
      <c r="F7557">
        <v>15000</v>
      </c>
      <c r="G7557" t="s">
        <v>38</v>
      </c>
      <c r="H7557" t="str">
        <f t="shared" si="473"/>
        <v>Central</v>
      </c>
      <c r="I7557" t="s">
        <v>70</v>
      </c>
      <c r="J7557" t="str">
        <f t="shared" si="474"/>
        <v>Texas</v>
      </c>
      <c r="K7557" t="s">
        <v>2519</v>
      </c>
      <c r="L7557" t="str">
        <f t="shared" si="475"/>
        <v>Texas City</v>
      </c>
      <c r="M7557" t="s">
        <v>41</v>
      </c>
      <c r="N7557" t="str">
        <f>IF(M7557="", "", IFERROR(VLOOKUP(M7557, Data!$A$1:$B$5, 2, 0), "Unkown fuel"))</f>
        <v>harmful</v>
      </c>
      <c r="O7557" t="s">
        <v>23</v>
      </c>
      <c r="P7557" t="s">
        <v>24</v>
      </c>
      <c r="Q7557" t="s">
        <v>25</v>
      </c>
      <c r="R7557" t="s">
        <v>279</v>
      </c>
      <c r="S7557">
        <v>1591</v>
      </c>
      <c r="T7557" t="s">
        <v>143</v>
      </c>
      <c r="U7557" t="s">
        <v>144</v>
      </c>
      <c r="V7557">
        <v>5</v>
      </c>
      <c r="W7557" t="s">
        <v>1179</v>
      </c>
    </row>
    <row r="7558" spans="1:23" x14ac:dyDescent="0.3">
      <c r="A7558">
        <v>7774</v>
      </c>
      <c r="B7558" t="s">
        <v>18</v>
      </c>
      <c r="C7558">
        <v>2018</v>
      </c>
      <c r="D7558">
        <f t="shared" ca="1" si="472"/>
        <v>5</v>
      </c>
      <c r="E7558" s="5">
        <v>650000</v>
      </c>
      <c r="F7558">
        <v>22000</v>
      </c>
      <c r="G7558" t="s">
        <v>38</v>
      </c>
      <c r="H7558" t="str">
        <f t="shared" si="473"/>
        <v>Central</v>
      </c>
      <c r="I7558" t="s">
        <v>70</v>
      </c>
      <c r="J7558" t="str">
        <f t="shared" si="474"/>
        <v>Texas</v>
      </c>
      <c r="K7558" t="s">
        <v>2519</v>
      </c>
      <c r="L7558" t="str">
        <f t="shared" si="475"/>
        <v>Texas City</v>
      </c>
      <c r="M7558" t="s">
        <v>41</v>
      </c>
      <c r="N7558" t="str">
        <f>IF(M7558="", "", IFERROR(VLOOKUP(M7558, Data!$A$1:$B$5, 2, 0), "Unkown fuel"))</f>
        <v>harmful</v>
      </c>
      <c r="O7558" t="s">
        <v>23</v>
      </c>
      <c r="P7558" t="s">
        <v>24</v>
      </c>
      <c r="Q7558" t="s">
        <v>33</v>
      </c>
      <c r="R7558" t="s">
        <v>1203</v>
      </c>
      <c r="S7558">
        <v>1462</v>
      </c>
      <c r="T7558" t="s">
        <v>184</v>
      </c>
      <c r="U7558" t="s">
        <v>185</v>
      </c>
      <c r="V7558">
        <v>5</v>
      </c>
      <c r="W7558" t="s">
        <v>1179</v>
      </c>
    </row>
    <row r="7559" spans="1:23" x14ac:dyDescent="0.3">
      <c r="A7559">
        <v>7775</v>
      </c>
      <c r="B7559" t="s">
        <v>46</v>
      </c>
      <c r="C7559">
        <v>2015</v>
      </c>
      <c r="D7559">
        <f t="shared" ca="1" si="472"/>
        <v>8</v>
      </c>
      <c r="E7559" s="5">
        <v>850000</v>
      </c>
      <c r="F7559">
        <v>108000</v>
      </c>
      <c r="G7559" t="s">
        <v>38</v>
      </c>
      <c r="H7559" t="str">
        <f t="shared" si="473"/>
        <v>Central</v>
      </c>
      <c r="I7559" t="s">
        <v>70</v>
      </c>
      <c r="J7559" t="str">
        <f t="shared" si="474"/>
        <v>Texas</v>
      </c>
      <c r="K7559" t="s">
        <v>2519</v>
      </c>
      <c r="L7559" t="str">
        <f t="shared" si="475"/>
        <v>Texas City</v>
      </c>
      <c r="M7559" t="s">
        <v>22</v>
      </c>
      <c r="N7559" t="str">
        <f>IF(M7559="", "", IFERROR(VLOOKUP(M7559, Data!$A$1:$B$5, 2, 0), "Unkown fuel"))</f>
        <v>very harmful</v>
      </c>
      <c r="O7559" t="s">
        <v>23</v>
      </c>
      <c r="P7559" t="s">
        <v>24</v>
      </c>
      <c r="Q7559" t="s">
        <v>25</v>
      </c>
      <c r="R7559" t="s">
        <v>300</v>
      </c>
      <c r="S7559">
        <v>1582</v>
      </c>
      <c r="T7559" t="s">
        <v>301</v>
      </c>
      <c r="U7559" t="s">
        <v>302</v>
      </c>
      <c r="V7559">
        <v>5</v>
      </c>
      <c r="W7559" t="s">
        <v>1179</v>
      </c>
    </row>
    <row r="7560" spans="1:23" x14ac:dyDescent="0.3">
      <c r="A7560">
        <v>7776</v>
      </c>
      <c r="B7560" t="s">
        <v>192</v>
      </c>
      <c r="C7560">
        <v>2014</v>
      </c>
      <c r="D7560">
        <f t="shared" ca="1" si="472"/>
        <v>9</v>
      </c>
      <c r="E7560" s="5">
        <v>1850000</v>
      </c>
      <c r="F7560">
        <v>76131</v>
      </c>
      <c r="G7560" t="s">
        <v>38</v>
      </c>
      <c r="H7560" t="str">
        <f t="shared" si="473"/>
        <v>Central</v>
      </c>
      <c r="I7560" t="s">
        <v>70</v>
      </c>
      <c r="J7560" t="str">
        <f t="shared" si="474"/>
        <v>Texas</v>
      </c>
      <c r="K7560" t="s">
        <v>2461</v>
      </c>
      <c r="L7560" t="str">
        <f t="shared" si="475"/>
        <v>Texarkana</v>
      </c>
      <c r="M7560" t="s">
        <v>22</v>
      </c>
      <c r="N7560" t="str">
        <f>IF(M7560="", "", IFERROR(VLOOKUP(M7560, Data!$A$1:$B$5, 2, 0), "Unkown fuel"))</f>
        <v>very harmful</v>
      </c>
      <c r="O7560" t="s">
        <v>23</v>
      </c>
      <c r="P7560" t="s">
        <v>154</v>
      </c>
      <c r="Q7560" t="s">
        <v>25</v>
      </c>
      <c r="R7560" t="s">
        <v>1205</v>
      </c>
      <c r="S7560">
        <v>2967</v>
      </c>
      <c r="T7560" t="s">
        <v>352</v>
      </c>
      <c r="U7560" t="s">
        <v>1206</v>
      </c>
      <c r="V7560">
        <v>5</v>
      </c>
      <c r="W7560" t="s">
        <v>1179</v>
      </c>
    </row>
    <row r="7561" spans="1:23" x14ac:dyDescent="0.3">
      <c r="A7561">
        <v>7777</v>
      </c>
      <c r="B7561" t="s">
        <v>46</v>
      </c>
      <c r="C7561">
        <v>2012</v>
      </c>
      <c r="D7561">
        <f t="shared" ca="1" si="472"/>
        <v>11</v>
      </c>
      <c r="E7561" s="5">
        <v>267000</v>
      </c>
      <c r="F7561">
        <v>40000</v>
      </c>
      <c r="G7561" t="s">
        <v>38</v>
      </c>
      <c r="H7561" t="str">
        <f t="shared" si="473"/>
        <v>Central</v>
      </c>
      <c r="I7561" t="s">
        <v>70</v>
      </c>
      <c r="J7561" t="str">
        <f t="shared" si="474"/>
        <v>Texas</v>
      </c>
      <c r="K7561" t="s">
        <v>2461</v>
      </c>
      <c r="L7561" t="str">
        <f t="shared" si="475"/>
        <v>Texarkana</v>
      </c>
      <c r="M7561" t="s">
        <v>41</v>
      </c>
      <c r="N7561" t="str">
        <f>IF(M7561="", "", IFERROR(VLOOKUP(M7561, Data!$A$1:$B$5, 2, 0), "Unkown fuel"))</f>
        <v>harmful</v>
      </c>
      <c r="O7561" t="s">
        <v>23</v>
      </c>
      <c r="P7561" t="s">
        <v>24</v>
      </c>
      <c r="Q7561" t="s">
        <v>25</v>
      </c>
      <c r="R7561" t="s">
        <v>211</v>
      </c>
      <c r="S7561">
        <v>1197</v>
      </c>
      <c r="T7561" t="s">
        <v>212</v>
      </c>
      <c r="U7561" t="s">
        <v>213</v>
      </c>
      <c r="V7561">
        <v>5</v>
      </c>
      <c r="W7561" t="s">
        <v>1179</v>
      </c>
    </row>
    <row r="7562" spans="1:23" x14ac:dyDescent="0.3">
      <c r="A7562">
        <v>7778</v>
      </c>
      <c r="B7562" t="s">
        <v>46</v>
      </c>
      <c r="C7562">
        <v>2013</v>
      </c>
      <c r="D7562">
        <f t="shared" ca="1" si="472"/>
        <v>10</v>
      </c>
      <c r="E7562" s="5">
        <v>215000</v>
      </c>
      <c r="F7562">
        <v>47000</v>
      </c>
      <c r="G7562" t="s">
        <v>19</v>
      </c>
      <c r="H7562" t="str">
        <f t="shared" si="473"/>
        <v>East</v>
      </c>
      <c r="I7562" t="s">
        <v>83</v>
      </c>
      <c r="J7562" t="str">
        <f t="shared" si="474"/>
        <v>Massachusetts</v>
      </c>
      <c r="K7562" t="s">
        <v>2520</v>
      </c>
      <c r="L7562" t="str">
        <f t="shared" si="475"/>
        <v>Sandwich</v>
      </c>
      <c r="M7562" t="s">
        <v>41</v>
      </c>
      <c r="N7562" t="str">
        <f>IF(M7562="", "", IFERROR(VLOOKUP(M7562, Data!$A$1:$B$5, 2, 0), "Unkown fuel"))</f>
        <v>harmful</v>
      </c>
      <c r="O7562" t="s">
        <v>23</v>
      </c>
      <c r="P7562" t="s">
        <v>24</v>
      </c>
      <c r="Q7562" t="s">
        <v>33</v>
      </c>
      <c r="R7562" t="s">
        <v>390</v>
      </c>
      <c r="S7562">
        <v>814</v>
      </c>
      <c r="T7562" t="s">
        <v>541</v>
      </c>
      <c r="U7562" t="s">
        <v>542</v>
      </c>
      <c r="V7562">
        <v>5</v>
      </c>
      <c r="W7562" t="s">
        <v>1179</v>
      </c>
    </row>
    <row r="7563" spans="1:23" x14ac:dyDescent="0.3">
      <c r="A7563">
        <v>7779</v>
      </c>
      <c r="B7563" t="s">
        <v>109</v>
      </c>
      <c r="C7563">
        <v>2017</v>
      </c>
      <c r="D7563">
        <f t="shared" ca="1" si="472"/>
        <v>6</v>
      </c>
      <c r="E7563" s="5">
        <v>1282000</v>
      </c>
      <c r="F7563">
        <v>45000</v>
      </c>
      <c r="G7563" t="s">
        <v>19</v>
      </c>
      <c r="H7563" t="str">
        <f t="shared" si="473"/>
        <v>East</v>
      </c>
      <c r="I7563" t="s">
        <v>83</v>
      </c>
      <c r="J7563" t="str">
        <f t="shared" si="474"/>
        <v>Massachusetts</v>
      </c>
      <c r="K7563" t="s">
        <v>2521</v>
      </c>
      <c r="L7563" t="str">
        <f t="shared" si="475"/>
        <v>Natick</v>
      </c>
      <c r="M7563" t="s">
        <v>22</v>
      </c>
      <c r="N7563" t="str">
        <f>IF(M7563="", "", IFERROR(VLOOKUP(M7563, Data!$A$1:$B$5, 2, 0), "Unkown fuel"))</f>
        <v>very harmful</v>
      </c>
      <c r="O7563" t="s">
        <v>23</v>
      </c>
      <c r="P7563" t="s">
        <v>24</v>
      </c>
      <c r="Q7563" t="s">
        <v>25</v>
      </c>
      <c r="R7563" t="s">
        <v>421</v>
      </c>
      <c r="S7563">
        <v>2179</v>
      </c>
      <c r="T7563" t="s">
        <v>461</v>
      </c>
      <c r="U7563" t="s">
        <v>334</v>
      </c>
      <c r="V7563">
        <v>7</v>
      </c>
      <c r="W7563" t="s">
        <v>1179</v>
      </c>
    </row>
    <row r="7564" spans="1:23" x14ac:dyDescent="0.3">
      <c r="A7564">
        <v>7780</v>
      </c>
      <c r="B7564" t="s">
        <v>18</v>
      </c>
      <c r="C7564">
        <v>2017</v>
      </c>
      <c r="D7564">
        <f t="shared" ca="1" si="472"/>
        <v>6</v>
      </c>
      <c r="E7564" s="5">
        <v>282000</v>
      </c>
      <c r="F7564">
        <v>15000</v>
      </c>
      <c r="G7564" t="s">
        <v>19</v>
      </c>
      <c r="H7564" t="str">
        <f t="shared" si="473"/>
        <v>East</v>
      </c>
      <c r="I7564" t="s">
        <v>789</v>
      </c>
      <c r="J7564" t="str">
        <f t="shared" si="474"/>
        <v>Connecticut</v>
      </c>
      <c r="K7564" t="s">
        <v>2522</v>
      </c>
      <c r="L7564" t="str">
        <f t="shared" si="475"/>
        <v>New London</v>
      </c>
      <c r="M7564" t="s">
        <v>41</v>
      </c>
      <c r="N7564" t="str">
        <f>IF(M7564="", "", IFERROR(VLOOKUP(M7564, Data!$A$1:$B$5, 2, 0), "Unkown fuel"))</f>
        <v>harmful</v>
      </c>
      <c r="O7564" t="s">
        <v>23</v>
      </c>
      <c r="P7564" t="s">
        <v>24</v>
      </c>
      <c r="Q7564" t="s">
        <v>25</v>
      </c>
      <c r="R7564" t="s">
        <v>117</v>
      </c>
      <c r="S7564">
        <v>796</v>
      </c>
      <c r="T7564" t="s">
        <v>118</v>
      </c>
      <c r="U7564" t="s">
        <v>119</v>
      </c>
      <c r="V7564">
        <v>5</v>
      </c>
      <c r="W7564" t="s">
        <v>1179</v>
      </c>
    </row>
    <row r="7565" spans="1:23" x14ac:dyDescent="0.3">
      <c r="A7565">
        <v>7781</v>
      </c>
      <c r="B7565" t="s">
        <v>65</v>
      </c>
      <c r="C7565">
        <v>2012</v>
      </c>
      <c r="D7565">
        <f t="shared" ca="1" si="472"/>
        <v>11</v>
      </c>
      <c r="E7565" s="5">
        <v>610000</v>
      </c>
      <c r="F7565">
        <v>90000</v>
      </c>
      <c r="G7565" t="s">
        <v>19</v>
      </c>
      <c r="H7565" t="str">
        <f t="shared" si="473"/>
        <v>East</v>
      </c>
      <c r="I7565" t="s">
        <v>786</v>
      </c>
      <c r="J7565" t="str">
        <f t="shared" si="474"/>
        <v>New Jersey</v>
      </c>
      <c r="K7565" t="s">
        <v>1631</v>
      </c>
      <c r="L7565" t="str">
        <f t="shared" si="475"/>
        <v>Fort Lee</v>
      </c>
      <c r="M7565" t="s">
        <v>22</v>
      </c>
      <c r="N7565" t="str">
        <f>IF(M7565="", "", IFERROR(VLOOKUP(M7565, Data!$A$1:$B$5, 2, 0), "Unkown fuel"))</f>
        <v>very harmful</v>
      </c>
      <c r="O7565" t="s">
        <v>23</v>
      </c>
      <c r="P7565" t="s">
        <v>24</v>
      </c>
      <c r="Q7565" t="s">
        <v>25</v>
      </c>
      <c r="R7565" t="s">
        <v>475</v>
      </c>
      <c r="S7565">
        <v>2494</v>
      </c>
      <c r="T7565" t="s">
        <v>476</v>
      </c>
      <c r="U7565" t="s">
        <v>477</v>
      </c>
      <c r="V7565">
        <v>8</v>
      </c>
      <c r="W7565" t="s">
        <v>1179</v>
      </c>
    </row>
    <row r="7566" spans="1:23" x14ac:dyDescent="0.3">
      <c r="A7566">
        <v>7782</v>
      </c>
      <c r="B7566" t="s">
        <v>88</v>
      </c>
      <c r="C7566">
        <v>2018</v>
      </c>
      <c r="D7566">
        <f t="shared" ca="1" si="472"/>
        <v>5</v>
      </c>
      <c r="E7566" s="5">
        <v>900000</v>
      </c>
      <c r="F7566">
        <v>35000</v>
      </c>
      <c r="G7566" t="s">
        <v>19</v>
      </c>
      <c r="H7566" t="str">
        <f t="shared" si="473"/>
        <v>East</v>
      </c>
      <c r="I7566" t="s">
        <v>83</v>
      </c>
      <c r="J7566" t="str">
        <f t="shared" si="474"/>
        <v>Massachusetts</v>
      </c>
      <c r="K7566" t="s">
        <v>2523</v>
      </c>
      <c r="L7566" t="str">
        <f t="shared" si="475"/>
        <v>Agawam</v>
      </c>
      <c r="M7566" t="s">
        <v>22</v>
      </c>
      <c r="N7566" t="str">
        <f>IF(M7566="", "", IFERROR(VLOOKUP(M7566, Data!$A$1:$B$5, 2, 0), "Unkown fuel"))</f>
        <v>very harmful</v>
      </c>
      <c r="O7566" t="s">
        <v>23</v>
      </c>
      <c r="P7566" t="s">
        <v>24</v>
      </c>
      <c r="Q7566" t="s">
        <v>25</v>
      </c>
      <c r="R7566" t="s">
        <v>478</v>
      </c>
      <c r="S7566">
        <v>2498</v>
      </c>
      <c r="T7566" t="s">
        <v>479</v>
      </c>
      <c r="U7566" t="s">
        <v>480</v>
      </c>
      <c r="V7566">
        <v>6</v>
      </c>
      <c r="W7566" t="s">
        <v>1179</v>
      </c>
    </row>
    <row r="7567" spans="1:23" x14ac:dyDescent="0.3">
      <c r="A7567">
        <v>7783</v>
      </c>
      <c r="B7567" t="s">
        <v>88</v>
      </c>
      <c r="C7567">
        <v>2015</v>
      </c>
      <c r="D7567">
        <f t="shared" ca="1" si="472"/>
        <v>8</v>
      </c>
      <c r="E7567" s="5">
        <v>800000</v>
      </c>
      <c r="F7567">
        <v>70000</v>
      </c>
      <c r="G7567" t="s">
        <v>19</v>
      </c>
      <c r="H7567" t="str">
        <f t="shared" si="473"/>
        <v>East</v>
      </c>
      <c r="I7567" t="s">
        <v>83</v>
      </c>
      <c r="J7567" t="str">
        <f t="shared" si="474"/>
        <v>Massachusetts</v>
      </c>
      <c r="K7567" t="s">
        <v>1230</v>
      </c>
      <c r="L7567" t="str">
        <f t="shared" si="475"/>
        <v>Winchester</v>
      </c>
      <c r="M7567" t="s">
        <v>22</v>
      </c>
      <c r="N7567" t="str">
        <f>IF(M7567="", "", IFERROR(VLOOKUP(M7567, Data!$A$1:$B$5, 2, 0), "Unkown fuel"))</f>
        <v>very harmful</v>
      </c>
      <c r="O7567" t="s">
        <v>23</v>
      </c>
      <c r="P7567" t="s">
        <v>24</v>
      </c>
      <c r="Q7567" t="s">
        <v>25</v>
      </c>
      <c r="R7567" t="s">
        <v>605</v>
      </c>
      <c r="S7567">
        <v>1997</v>
      </c>
      <c r="T7567" t="s">
        <v>271</v>
      </c>
      <c r="U7567" t="s">
        <v>615</v>
      </c>
      <c r="V7567">
        <v>7</v>
      </c>
      <c r="W7567" t="s">
        <v>1179</v>
      </c>
    </row>
    <row r="7568" spans="1:23" x14ac:dyDescent="0.3">
      <c r="A7568">
        <v>7784</v>
      </c>
      <c r="B7568" t="s">
        <v>46</v>
      </c>
      <c r="C7568">
        <v>2013</v>
      </c>
      <c r="D7568">
        <f t="shared" ca="1" si="472"/>
        <v>10</v>
      </c>
      <c r="E7568" s="5">
        <v>380000</v>
      </c>
      <c r="F7568">
        <v>110000</v>
      </c>
      <c r="G7568" t="s">
        <v>19</v>
      </c>
      <c r="H7568" t="str">
        <f t="shared" si="473"/>
        <v>East</v>
      </c>
      <c r="I7568" t="s">
        <v>83</v>
      </c>
      <c r="J7568" t="str">
        <f t="shared" si="474"/>
        <v>Massachusetts</v>
      </c>
      <c r="K7568" t="s">
        <v>2324</v>
      </c>
      <c r="L7568" t="str">
        <f t="shared" si="475"/>
        <v>Greenfield</v>
      </c>
      <c r="M7568" t="s">
        <v>22</v>
      </c>
      <c r="N7568" t="str">
        <f>IF(M7568="", "", IFERROR(VLOOKUP(M7568, Data!$A$1:$B$5, 2, 0), "Unkown fuel"))</f>
        <v>very harmful</v>
      </c>
      <c r="O7568" t="s">
        <v>23</v>
      </c>
      <c r="P7568" t="s">
        <v>24</v>
      </c>
      <c r="Q7568" t="s">
        <v>33</v>
      </c>
      <c r="R7568" t="s">
        <v>215</v>
      </c>
      <c r="S7568">
        <v>1396</v>
      </c>
      <c r="T7568" t="s">
        <v>216</v>
      </c>
      <c r="U7568" t="s">
        <v>217</v>
      </c>
      <c r="V7568">
        <v>5</v>
      </c>
      <c r="W7568" t="s">
        <v>1179</v>
      </c>
    </row>
    <row r="7569" spans="1:23" x14ac:dyDescent="0.3">
      <c r="A7569">
        <v>7785</v>
      </c>
      <c r="B7569" t="s">
        <v>88</v>
      </c>
      <c r="C7569">
        <v>2012</v>
      </c>
      <c r="D7569">
        <f t="shared" ca="1" si="472"/>
        <v>11</v>
      </c>
      <c r="E7569" s="5">
        <v>450000</v>
      </c>
      <c r="F7569">
        <v>120000</v>
      </c>
      <c r="G7569" t="s">
        <v>19</v>
      </c>
      <c r="H7569" t="str">
        <f t="shared" si="473"/>
        <v>East</v>
      </c>
      <c r="I7569" t="s">
        <v>782</v>
      </c>
      <c r="J7569" t="str">
        <f t="shared" si="474"/>
        <v>Vermont</v>
      </c>
      <c r="K7569" t="s">
        <v>989</v>
      </c>
      <c r="L7569" t="str">
        <f t="shared" si="475"/>
        <v>Burlington</v>
      </c>
      <c r="M7569" t="s">
        <v>22</v>
      </c>
      <c r="N7569" t="str">
        <f>IF(M7569="", "", IFERROR(VLOOKUP(M7569, Data!$A$1:$B$5, 2, 0), "Unkown fuel"))</f>
        <v>very harmful</v>
      </c>
      <c r="O7569" t="s">
        <v>23</v>
      </c>
      <c r="P7569" t="s">
        <v>24</v>
      </c>
      <c r="Q7569" t="s">
        <v>33</v>
      </c>
      <c r="R7569" t="s">
        <v>481</v>
      </c>
      <c r="S7569">
        <v>2179</v>
      </c>
      <c r="T7569" t="s">
        <v>271</v>
      </c>
      <c r="U7569" t="s">
        <v>272</v>
      </c>
      <c r="V7569">
        <v>9</v>
      </c>
      <c r="W7569" t="s">
        <v>1179</v>
      </c>
    </row>
    <row r="7570" spans="1:23" x14ac:dyDescent="0.3">
      <c r="A7570">
        <v>7786</v>
      </c>
      <c r="B7570" t="s">
        <v>18</v>
      </c>
      <c r="C7570">
        <v>2011</v>
      </c>
      <c r="D7570">
        <f t="shared" ca="1" si="472"/>
        <v>12</v>
      </c>
      <c r="E7570" s="5">
        <v>242000</v>
      </c>
      <c r="F7570">
        <v>120000</v>
      </c>
      <c r="G7570" t="s">
        <v>19</v>
      </c>
      <c r="H7570" t="str">
        <f t="shared" si="473"/>
        <v>East</v>
      </c>
      <c r="I7570" t="s">
        <v>786</v>
      </c>
      <c r="J7570" t="str">
        <f t="shared" si="474"/>
        <v>New Jersey</v>
      </c>
      <c r="K7570" t="s">
        <v>1478</v>
      </c>
      <c r="L7570" t="str">
        <f t="shared" si="475"/>
        <v>Carteret</v>
      </c>
      <c r="M7570" t="s">
        <v>22</v>
      </c>
      <c r="N7570" t="str">
        <f>IF(M7570="", "", IFERROR(VLOOKUP(M7570, Data!$A$1:$B$5, 2, 0), "Unkown fuel"))</f>
        <v>very harmful</v>
      </c>
      <c r="O7570" t="s">
        <v>23</v>
      </c>
      <c r="P7570" t="s">
        <v>24</v>
      </c>
      <c r="Q7570" t="s">
        <v>25</v>
      </c>
      <c r="R7570" t="s">
        <v>107</v>
      </c>
      <c r="S7570">
        <v>1248</v>
      </c>
      <c r="T7570" t="s">
        <v>108</v>
      </c>
      <c r="U7570" t="s">
        <v>95</v>
      </c>
      <c r="V7570">
        <v>5</v>
      </c>
      <c r="W7570" t="s">
        <v>1179</v>
      </c>
    </row>
    <row r="7571" spans="1:23" x14ac:dyDescent="0.3">
      <c r="A7571">
        <v>7787</v>
      </c>
      <c r="B7571" t="s">
        <v>75</v>
      </c>
      <c r="C7571">
        <v>2017</v>
      </c>
      <c r="D7571">
        <f t="shared" ca="1" si="472"/>
        <v>6</v>
      </c>
      <c r="E7571" s="5">
        <v>350000</v>
      </c>
      <c r="F7571">
        <v>35000</v>
      </c>
      <c r="G7571" t="s">
        <v>19</v>
      </c>
      <c r="H7571" t="str">
        <f t="shared" si="473"/>
        <v>East</v>
      </c>
      <c r="I7571" t="s">
        <v>782</v>
      </c>
      <c r="J7571" t="str">
        <f t="shared" si="474"/>
        <v>Vermont</v>
      </c>
      <c r="K7571" t="s">
        <v>989</v>
      </c>
      <c r="L7571" t="str">
        <f t="shared" si="475"/>
        <v>Burlington</v>
      </c>
      <c r="M7571" t="s">
        <v>41</v>
      </c>
      <c r="N7571" t="str">
        <f>IF(M7571="", "", IFERROR(VLOOKUP(M7571, Data!$A$1:$B$5, 2, 0), "Unkown fuel"))</f>
        <v>harmful</v>
      </c>
      <c r="O7571" t="s">
        <v>23</v>
      </c>
      <c r="P7571" t="s">
        <v>24</v>
      </c>
      <c r="Q7571" t="s">
        <v>33</v>
      </c>
      <c r="R7571" t="s">
        <v>427</v>
      </c>
      <c r="S7571">
        <v>799</v>
      </c>
      <c r="T7571" t="s">
        <v>428</v>
      </c>
      <c r="U7571" t="s">
        <v>429</v>
      </c>
      <c r="V7571">
        <v>5</v>
      </c>
      <c r="W7571" t="s">
        <v>1179</v>
      </c>
    </row>
    <row r="7572" spans="1:23" x14ac:dyDescent="0.3">
      <c r="A7572">
        <v>7788</v>
      </c>
      <c r="B7572" t="s">
        <v>109</v>
      </c>
      <c r="C7572">
        <v>2018</v>
      </c>
      <c r="D7572">
        <f t="shared" ca="1" si="472"/>
        <v>5</v>
      </c>
      <c r="E7572" s="5">
        <v>400000</v>
      </c>
      <c r="F7572">
        <v>22000</v>
      </c>
      <c r="G7572" t="s">
        <v>19</v>
      </c>
      <c r="H7572" t="str">
        <f t="shared" si="473"/>
        <v>East</v>
      </c>
      <c r="I7572" t="s">
        <v>786</v>
      </c>
      <c r="J7572" t="str">
        <f t="shared" si="474"/>
        <v>New Jersey</v>
      </c>
      <c r="K7572" t="s">
        <v>1428</v>
      </c>
      <c r="L7572" t="str">
        <f t="shared" si="475"/>
        <v>Englewood</v>
      </c>
      <c r="M7572" t="s">
        <v>41</v>
      </c>
      <c r="N7572" t="str">
        <f>IF(M7572="", "", IFERROR(VLOOKUP(M7572, Data!$A$1:$B$5, 2, 0), "Unkown fuel"))</f>
        <v>harmful</v>
      </c>
      <c r="O7572" t="s">
        <v>23</v>
      </c>
      <c r="P7572" t="s">
        <v>24</v>
      </c>
      <c r="Q7572" t="s">
        <v>25</v>
      </c>
      <c r="R7572" t="s">
        <v>110</v>
      </c>
      <c r="S7572">
        <v>1199</v>
      </c>
      <c r="T7572" t="s">
        <v>416</v>
      </c>
      <c r="U7572" t="s">
        <v>112</v>
      </c>
      <c r="V7572">
        <v>5</v>
      </c>
      <c r="W7572" t="s">
        <v>1179</v>
      </c>
    </row>
    <row r="7573" spans="1:23" x14ac:dyDescent="0.3">
      <c r="A7573">
        <v>7789</v>
      </c>
      <c r="B7573" t="s">
        <v>18</v>
      </c>
      <c r="C7573">
        <v>2017</v>
      </c>
      <c r="D7573">
        <f t="shared" ca="1" si="472"/>
        <v>6</v>
      </c>
      <c r="E7573" s="5">
        <v>400000</v>
      </c>
      <c r="F7573">
        <v>70000</v>
      </c>
      <c r="G7573" t="s">
        <v>19</v>
      </c>
      <c r="H7573" t="str">
        <f t="shared" si="473"/>
        <v>East</v>
      </c>
      <c r="I7573" t="s">
        <v>782</v>
      </c>
      <c r="J7573" t="str">
        <f t="shared" si="474"/>
        <v>Vermont</v>
      </c>
      <c r="K7573" t="s">
        <v>790</v>
      </c>
      <c r="L7573" t="str">
        <f t="shared" si="475"/>
        <v>Colchester</v>
      </c>
      <c r="M7573" t="s">
        <v>41</v>
      </c>
      <c r="N7573" t="str">
        <f>IF(M7573="", "", IFERROR(VLOOKUP(M7573, Data!$A$1:$B$5, 2, 0), "Unkown fuel"))</f>
        <v>harmful</v>
      </c>
      <c r="O7573" t="s">
        <v>23</v>
      </c>
      <c r="P7573" t="s">
        <v>24</v>
      </c>
      <c r="Q7573" t="s">
        <v>25</v>
      </c>
      <c r="R7573" t="s">
        <v>226</v>
      </c>
      <c r="S7573">
        <v>998</v>
      </c>
      <c r="T7573" t="s">
        <v>244</v>
      </c>
      <c r="U7573" t="s">
        <v>141</v>
      </c>
      <c r="V7573">
        <v>5</v>
      </c>
      <c r="W7573" t="s">
        <v>1179</v>
      </c>
    </row>
    <row r="7574" spans="1:23" x14ac:dyDescent="0.3">
      <c r="A7574">
        <v>7790</v>
      </c>
      <c r="B7574" t="s">
        <v>120</v>
      </c>
      <c r="C7574">
        <v>2013</v>
      </c>
      <c r="D7574">
        <f t="shared" ca="1" si="472"/>
        <v>10</v>
      </c>
      <c r="E7574" s="5">
        <v>246000</v>
      </c>
      <c r="F7574">
        <v>56000</v>
      </c>
      <c r="G7574" t="s">
        <v>19</v>
      </c>
      <c r="H7574" t="str">
        <f t="shared" si="473"/>
        <v>East</v>
      </c>
      <c r="I7574" t="s">
        <v>786</v>
      </c>
      <c r="J7574" t="str">
        <f t="shared" si="474"/>
        <v>New Jersey</v>
      </c>
      <c r="K7574" t="s">
        <v>1589</v>
      </c>
      <c r="L7574" t="str">
        <f t="shared" si="475"/>
        <v>Somerset</v>
      </c>
      <c r="M7574" t="s">
        <v>22</v>
      </c>
      <c r="N7574" t="str">
        <f>IF(M7574="", "", IFERROR(VLOOKUP(M7574, Data!$A$1:$B$5, 2, 0), "Unkown fuel"))</f>
        <v>very harmful</v>
      </c>
      <c r="O7574" t="s">
        <v>158</v>
      </c>
      <c r="P7574" t="s">
        <v>24</v>
      </c>
      <c r="Q7574" t="s">
        <v>25</v>
      </c>
      <c r="R7574" t="s">
        <v>700</v>
      </c>
      <c r="S7574">
        <v>1248</v>
      </c>
      <c r="T7574" t="s">
        <v>27</v>
      </c>
      <c r="U7574" t="s">
        <v>701</v>
      </c>
      <c r="V7574">
        <v>5</v>
      </c>
      <c r="W7574" t="s">
        <v>1179</v>
      </c>
    </row>
    <row r="7575" spans="1:23" x14ac:dyDescent="0.3">
      <c r="A7575">
        <v>7791</v>
      </c>
      <c r="B7575" t="s">
        <v>109</v>
      </c>
      <c r="C7575">
        <v>2014</v>
      </c>
      <c r="D7575">
        <f t="shared" ca="1" si="472"/>
        <v>9</v>
      </c>
      <c r="E7575" s="5">
        <v>221000</v>
      </c>
      <c r="F7575">
        <v>65000</v>
      </c>
      <c r="G7575" t="s">
        <v>38</v>
      </c>
      <c r="H7575" t="str">
        <f t="shared" si="473"/>
        <v>Central</v>
      </c>
      <c r="I7575" t="s">
        <v>39</v>
      </c>
      <c r="J7575" t="str">
        <f t="shared" si="474"/>
        <v>Illinois</v>
      </c>
      <c r="K7575" t="s">
        <v>2524</v>
      </c>
      <c r="L7575" t="str">
        <f t="shared" si="475"/>
        <v>Downers Grove</v>
      </c>
      <c r="M7575" t="s">
        <v>22</v>
      </c>
      <c r="N7575" t="str">
        <f>IF(M7575="", "", IFERROR(VLOOKUP(M7575, Data!$A$1:$B$5, 2, 0), "Unkown fuel"))</f>
        <v>very harmful</v>
      </c>
      <c r="O7575" t="s">
        <v>158</v>
      </c>
      <c r="P7575" t="s">
        <v>24</v>
      </c>
      <c r="Q7575" t="s">
        <v>25</v>
      </c>
      <c r="R7575" t="s">
        <v>285</v>
      </c>
      <c r="S7575">
        <v>1405</v>
      </c>
      <c r="T7575" t="s">
        <v>286</v>
      </c>
      <c r="U7575" t="s">
        <v>287</v>
      </c>
      <c r="V7575">
        <v>5</v>
      </c>
      <c r="W7575" t="s">
        <v>1179</v>
      </c>
    </row>
    <row r="7576" spans="1:23" x14ac:dyDescent="0.3">
      <c r="A7576">
        <v>7792</v>
      </c>
      <c r="B7576" t="s">
        <v>69</v>
      </c>
      <c r="C7576">
        <v>2013</v>
      </c>
      <c r="D7576">
        <f t="shared" ca="1" si="472"/>
        <v>10</v>
      </c>
      <c r="E7576" s="5">
        <v>700000</v>
      </c>
      <c r="F7576">
        <v>62000</v>
      </c>
      <c r="G7576" t="s">
        <v>38</v>
      </c>
      <c r="H7576" t="str">
        <f t="shared" si="473"/>
        <v>Central</v>
      </c>
      <c r="I7576" t="s">
        <v>39</v>
      </c>
      <c r="J7576" t="str">
        <f t="shared" si="474"/>
        <v>Illinois</v>
      </c>
      <c r="K7576" t="s">
        <v>2524</v>
      </c>
      <c r="L7576" t="str">
        <f t="shared" si="475"/>
        <v>Downers Grove</v>
      </c>
      <c r="M7576" t="s">
        <v>22</v>
      </c>
      <c r="N7576" t="str">
        <f>IF(M7576="", "", IFERROR(VLOOKUP(M7576, Data!$A$1:$B$5, 2, 0), "Unkown fuel"))</f>
        <v>very harmful</v>
      </c>
      <c r="O7576" t="s">
        <v>158</v>
      </c>
      <c r="P7576" t="s">
        <v>24</v>
      </c>
      <c r="Q7576" t="s">
        <v>25</v>
      </c>
      <c r="R7576" t="s">
        <v>1116</v>
      </c>
      <c r="S7576">
        <v>2499</v>
      </c>
      <c r="T7576" t="s">
        <v>345</v>
      </c>
      <c r="U7576" t="s">
        <v>1167</v>
      </c>
      <c r="V7576">
        <v>7</v>
      </c>
      <c r="W7576" t="s">
        <v>1179</v>
      </c>
    </row>
    <row r="7577" spans="1:23" x14ac:dyDescent="0.3">
      <c r="A7577">
        <v>7793</v>
      </c>
      <c r="B7577" t="s">
        <v>65</v>
      </c>
      <c r="C7577">
        <v>2016</v>
      </c>
      <c r="D7577">
        <f t="shared" ca="1" si="472"/>
        <v>7</v>
      </c>
      <c r="E7577" s="5">
        <v>1750000</v>
      </c>
      <c r="F7577">
        <v>52000</v>
      </c>
      <c r="G7577" t="s">
        <v>38</v>
      </c>
      <c r="H7577" t="str">
        <f t="shared" si="473"/>
        <v>Central</v>
      </c>
      <c r="I7577" t="s">
        <v>39</v>
      </c>
      <c r="J7577" t="str">
        <f t="shared" si="474"/>
        <v>Illinois</v>
      </c>
      <c r="K7577" t="s">
        <v>2473</v>
      </c>
      <c r="L7577" t="str">
        <f t="shared" si="475"/>
        <v>East Saint Louis</v>
      </c>
      <c r="M7577" t="s">
        <v>22</v>
      </c>
      <c r="N7577" t="str">
        <f>IF(M7577="", "", IFERROR(VLOOKUP(M7577, Data!$A$1:$B$5, 2, 0), "Unkown fuel"))</f>
        <v>very harmful</v>
      </c>
      <c r="O7577" t="s">
        <v>158</v>
      </c>
      <c r="P7577" t="s">
        <v>154</v>
      </c>
      <c r="Q7577" t="s">
        <v>25</v>
      </c>
      <c r="R7577" t="s">
        <v>167</v>
      </c>
      <c r="S7577">
        <v>2982</v>
      </c>
      <c r="T7577" t="s">
        <v>168</v>
      </c>
      <c r="U7577" t="s">
        <v>558</v>
      </c>
      <c r="V7577">
        <v>7</v>
      </c>
      <c r="W7577" t="s">
        <v>1179</v>
      </c>
    </row>
    <row r="7578" spans="1:23" x14ac:dyDescent="0.3">
      <c r="A7578">
        <v>7794</v>
      </c>
      <c r="B7578" t="s">
        <v>46</v>
      </c>
      <c r="C7578">
        <v>2017</v>
      </c>
      <c r="D7578">
        <f t="shared" ca="1" si="472"/>
        <v>6</v>
      </c>
      <c r="E7578" s="5">
        <v>550000</v>
      </c>
      <c r="F7578">
        <v>49000</v>
      </c>
      <c r="G7578" t="s">
        <v>38</v>
      </c>
      <c r="H7578" t="str">
        <f t="shared" si="473"/>
        <v>Central</v>
      </c>
      <c r="I7578" t="s">
        <v>39</v>
      </c>
      <c r="J7578" t="str">
        <f t="shared" si="474"/>
        <v>Illinois</v>
      </c>
      <c r="K7578" t="s">
        <v>2524</v>
      </c>
      <c r="L7578" t="str">
        <f t="shared" si="475"/>
        <v>Downers Grove</v>
      </c>
      <c r="M7578" t="s">
        <v>22</v>
      </c>
      <c r="N7578" t="str">
        <f>IF(M7578="", "", IFERROR(VLOOKUP(M7578, Data!$A$1:$B$5, 2, 0), "Unkown fuel"))</f>
        <v>very harmful</v>
      </c>
      <c r="O7578" t="s">
        <v>158</v>
      </c>
      <c r="P7578" t="s">
        <v>24</v>
      </c>
      <c r="Q7578" t="s">
        <v>25</v>
      </c>
      <c r="R7578" t="s">
        <v>465</v>
      </c>
      <c r="S7578">
        <v>1186</v>
      </c>
      <c r="T7578" t="s">
        <v>466</v>
      </c>
      <c r="U7578" t="s">
        <v>467</v>
      </c>
      <c r="V7578">
        <v>5</v>
      </c>
      <c r="W7578" t="s">
        <v>1179</v>
      </c>
    </row>
    <row r="7579" spans="1:23" x14ac:dyDescent="0.3">
      <c r="A7579">
        <v>7795</v>
      </c>
      <c r="B7579" t="s">
        <v>18</v>
      </c>
      <c r="C7579">
        <v>2015</v>
      </c>
      <c r="D7579">
        <f t="shared" ca="1" si="472"/>
        <v>8</v>
      </c>
      <c r="E7579" s="5">
        <v>550000</v>
      </c>
      <c r="F7579">
        <v>50000</v>
      </c>
      <c r="G7579" t="s">
        <v>19</v>
      </c>
      <c r="H7579" t="str">
        <f t="shared" si="473"/>
        <v>East</v>
      </c>
      <c r="I7579" t="s">
        <v>912</v>
      </c>
      <c r="J7579" t="str">
        <f t="shared" si="474"/>
        <v>Ohio</v>
      </c>
      <c r="K7579" t="s">
        <v>2525</v>
      </c>
      <c r="L7579" t="str">
        <f t="shared" si="475"/>
        <v>Steubenville</v>
      </c>
      <c r="M7579" t="s">
        <v>22</v>
      </c>
      <c r="N7579" t="str">
        <f>IF(M7579="", "", IFERROR(VLOOKUP(M7579, Data!$A$1:$B$5, 2, 0), "Unkown fuel"))</f>
        <v>very harmful</v>
      </c>
      <c r="O7579" t="s">
        <v>158</v>
      </c>
      <c r="P7579" t="s">
        <v>24</v>
      </c>
      <c r="Q7579" t="s">
        <v>33</v>
      </c>
      <c r="R7579" t="s">
        <v>415</v>
      </c>
      <c r="S7579">
        <v>1248</v>
      </c>
      <c r="T7579" t="s">
        <v>94</v>
      </c>
      <c r="U7579" t="s">
        <v>95</v>
      </c>
      <c r="V7579">
        <v>5</v>
      </c>
      <c r="W7579" t="s">
        <v>1179</v>
      </c>
    </row>
    <row r="7580" spans="1:23" x14ac:dyDescent="0.3">
      <c r="A7580">
        <v>7796</v>
      </c>
      <c r="B7580" t="s">
        <v>18</v>
      </c>
      <c r="C7580">
        <v>2013</v>
      </c>
      <c r="D7580">
        <f t="shared" ca="1" si="472"/>
        <v>10</v>
      </c>
      <c r="E7580" s="5">
        <v>375000</v>
      </c>
      <c r="F7580">
        <v>65000</v>
      </c>
      <c r="G7580" t="s">
        <v>19</v>
      </c>
      <c r="H7580" t="str">
        <f t="shared" si="473"/>
        <v>East</v>
      </c>
      <c r="I7580" t="s">
        <v>912</v>
      </c>
      <c r="J7580" t="str">
        <f t="shared" si="474"/>
        <v>Ohio</v>
      </c>
      <c r="K7580" t="s">
        <v>2525</v>
      </c>
      <c r="L7580" t="str">
        <f t="shared" si="475"/>
        <v>Steubenville</v>
      </c>
      <c r="M7580" t="s">
        <v>22</v>
      </c>
      <c r="N7580" t="str">
        <f>IF(M7580="", "", IFERROR(VLOOKUP(M7580, Data!$A$1:$B$5, 2, 0), "Unkown fuel"))</f>
        <v>very harmful</v>
      </c>
      <c r="O7580" t="s">
        <v>158</v>
      </c>
      <c r="P7580" t="s">
        <v>24</v>
      </c>
      <c r="Q7580" t="s">
        <v>25</v>
      </c>
      <c r="R7580" t="s">
        <v>424</v>
      </c>
      <c r="S7580">
        <v>1248</v>
      </c>
      <c r="T7580" t="s">
        <v>27</v>
      </c>
      <c r="U7580" t="s">
        <v>28</v>
      </c>
      <c r="V7580">
        <v>5</v>
      </c>
      <c r="W7580" t="s">
        <v>1179</v>
      </c>
    </row>
    <row r="7581" spans="1:23" x14ac:dyDescent="0.3">
      <c r="A7581">
        <v>7797</v>
      </c>
      <c r="B7581" t="s">
        <v>46</v>
      </c>
      <c r="C7581">
        <v>2015</v>
      </c>
      <c r="D7581">
        <f t="shared" ca="1" si="472"/>
        <v>8</v>
      </c>
      <c r="E7581" s="5">
        <v>391000</v>
      </c>
      <c r="F7581">
        <v>55000</v>
      </c>
      <c r="G7581" t="s">
        <v>56</v>
      </c>
      <c r="H7581" t="str">
        <f t="shared" si="473"/>
        <v>West</v>
      </c>
      <c r="I7581" t="s">
        <v>758</v>
      </c>
      <c r="J7581" t="str">
        <f t="shared" si="474"/>
        <v>New Mexico</v>
      </c>
      <c r="K7581" t="s">
        <v>1389</v>
      </c>
      <c r="L7581" t="str">
        <f t="shared" si="475"/>
        <v>Roswell</v>
      </c>
      <c r="M7581" t="s">
        <v>22</v>
      </c>
      <c r="N7581" t="str">
        <f>IF(M7581="", "", IFERROR(VLOOKUP(M7581, Data!$A$1:$B$5, 2, 0), "Unkown fuel"))</f>
        <v>very harmful</v>
      </c>
      <c r="O7581" t="s">
        <v>158</v>
      </c>
      <c r="P7581" t="s">
        <v>24</v>
      </c>
      <c r="Q7581" t="s">
        <v>25</v>
      </c>
      <c r="R7581" t="s">
        <v>545</v>
      </c>
      <c r="S7581">
        <v>1120</v>
      </c>
      <c r="T7581" t="s">
        <v>561</v>
      </c>
      <c r="U7581" t="s">
        <v>547</v>
      </c>
      <c r="V7581">
        <v>5</v>
      </c>
      <c r="W7581" t="s">
        <v>1179</v>
      </c>
    </row>
    <row r="7582" spans="1:23" x14ac:dyDescent="0.3">
      <c r="A7582">
        <v>7798</v>
      </c>
      <c r="B7582" t="s">
        <v>173</v>
      </c>
      <c r="C7582">
        <v>2015</v>
      </c>
      <c r="D7582">
        <f t="shared" ca="1" si="472"/>
        <v>8</v>
      </c>
      <c r="E7582" s="5">
        <v>2051000</v>
      </c>
      <c r="F7582">
        <v>35000</v>
      </c>
      <c r="G7582" t="s">
        <v>19</v>
      </c>
      <c r="H7582" t="str">
        <f t="shared" si="473"/>
        <v>East</v>
      </c>
      <c r="I7582" t="s">
        <v>912</v>
      </c>
      <c r="J7582" t="str">
        <f t="shared" si="474"/>
        <v>Ohio</v>
      </c>
      <c r="K7582" t="s">
        <v>2525</v>
      </c>
      <c r="L7582" t="str">
        <f t="shared" si="475"/>
        <v>Steubenville</v>
      </c>
      <c r="M7582" t="s">
        <v>22</v>
      </c>
      <c r="N7582" t="str">
        <f>IF(M7582="", "", IFERROR(VLOOKUP(M7582, Data!$A$1:$B$5, 2, 0), "Unkown fuel"))</f>
        <v>very harmful</v>
      </c>
      <c r="O7582" t="s">
        <v>158</v>
      </c>
      <c r="P7582" t="s">
        <v>154</v>
      </c>
      <c r="Q7582" t="s">
        <v>33</v>
      </c>
      <c r="R7582" t="s">
        <v>96</v>
      </c>
      <c r="S7582">
        <v>2143</v>
      </c>
      <c r="T7582" t="s">
        <v>2476</v>
      </c>
      <c r="U7582" t="s">
        <v>747</v>
      </c>
      <c r="V7582">
        <v>5</v>
      </c>
      <c r="W7582" t="s">
        <v>1179</v>
      </c>
    </row>
    <row r="7583" spans="1:23" x14ac:dyDescent="0.3">
      <c r="A7583">
        <v>7799</v>
      </c>
      <c r="B7583" t="s">
        <v>109</v>
      </c>
      <c r="C7583">
        <v>2014</v>
      </c>
      <c r="D7583">
        <f t="shared" ca="1" si="472"/>
        <v>9</v>
      </c>
      <c r="E7583" s="5">
        <v>525000</v>
      </c>
      <c r="F7583">
        <v>78000</v>
      </c>
      <c r="G7583" t="s">
        <v>124</v>
      </c>
      <c r="H7583" t="str">
        <f t="shared" si="473"/>
        <v>South</v>
      </c>
      <c r="I7583" t="s">
        <v>1639</v>
      </c>
      <c r="J7583" t="str">
        <f t="shared" si="474"/>
        <v>Mississippi</v>
      </c>
      <c r="K7583" t="s">
        <v>1065</v>
      </c>
      <c r="L7583" t="str">
        <f t="shared" si="475"/>
        <v>Meridian</v>
      </c>
      <c r="M7583" t="s">
        <v>22</v>
      </c>
      <c r="N7583" t="str">
        <f>IF(M7583="", "", IFERROR(VLOOKUP(M7583, Data!$A$1:$B$5, 2, 0), "Unkown fuel"))</f>
        <v>very harmful</v>
      </c>
      <c r="O7583" t="s">
        <v>158</v>
      </c>
      <c r="P7583" t="s">
        <v>24</v>
      </c>
      <c r="Q7583" t="s">
        <v>33</v>
      </c>
      <c r="R7583" t="s">
        <v>1227</v>
      </c>
      <c r="S7583">
        <v>2179</v>
      </c>
      <c r="T7583" t="s">
        <v>559</v>
      </c>
      <c r="U7583" t="s">
        <v>423</v>
      </c>
      <c r="V7583">
        <v>7</v>
      </c>
      <c r="W7583" t="s">
        <v>1179</v>
      </c>
    </row>
    <row r="7584" spans="1:23" x14ac:dyDescent="0.3">
      <c r="A7584">
        <v>7800</v>
      </c>
      <c r="B7584" t="s">
        <v>46</v>
      </c>
      <c r="C7584">
        <v>2007</v>
      </c>
      <c r="D7584">
        <f t="shared" ca="1" si="472"/>
        <v>16</v>
      </c>
      <c r="E7584" s="5">
        <v>212000</v>
      </c>
      <c r="F7584">
        <v>58000</v>
      </c>
      <c r="G7584" t="s">
        <v>124</v>
      </c>
      <c r="H7584" t="str">
        <f t="shared" si="473"/>
        <v>South</v>
      </c>
      <c r="I7584" t="s">
        <v>1639</v>
      </c>
      <c r="J7584" t="str">
        <f t="shared" si="474"/>
        <v>Mississippi</v>
      </c>
      <c r="K7584" t="s">
        <v>1065</v>
      </c>
      <c r="L7584" t="str">
        <f t="shared" si="475"/>
        <v>Meridian</v>
      </c>
      <c r="M7584" t="s">
        <v>22</v>
      </c>
      <c r="N7584" t="str">
        <f>IF(M7584="", "", IFERROR(VLOOKUP(M7584, Data!$A$1:$B$5, 2, 0), "Unkown fuel"))</f>
        <v>very harmful</v>
      </c>
      <c r="O7584" t="s">
        <v>158</v>
      </c>
      <c r="P7584" t="s">
        <v>24</v>
      </c>
      <c r="Q7584" t="s">
        <v>33</v>
      </c>
      <c r="R7584" t="s">
        <v>127</v>
      </c>
      <c r="S7584">
        <v>1493</v>
      </c>
      <c r="T7584" t="s">
        <v>508</v>
      </c>
      <c r="U7584" t="s">
        <v>535</v>
      </c>
      <c r="V7584">
        <v>5</v>
      </c>
      <c r="W7584" t="s">
        <v>1179</v>
      </c>
    </row>
    <row r="7585" spans="1:23" x14ac:dyDescent="0.3">
      <c r="A7585">
        <v>7801</v>
      </c>
      <c r="B7585" t="s">
        <v>120</v>
      </c>
      <c r="C7585">
        <v>2011</v>
      </c>
      <c r="D7585">
        <f t="shared" ca="1" si="472"/>
        <v>12</v>
      </c>
      <c r="E7585" s="5">
        <v>221000</v>
      </c>
      <c r="F7585">
        <v>56000</v>
      </c>
      <c r="G7585" t="s">
        <v>124</v>
      </c>
      <c r="H7585" t="str">
        <f t="shared" si="473"/>
        <v>South</v>
      </c>
      <c r="I7585" t="s">
        <v>1639</v>
      </c>
      <c r="J7585" t="str">
        <f t="shared" si="474"/>
        <v>Mississippi</v>
      </c>
      <c r="K7585" t="s">
        <v>1065</v>
      </c>
      <c r="L7585" t="str">
        <f t="shared" si="475"/>
        <v>Meridian</v>
      </c>
      <c r="M7585" t="s">
        <v>22</v>
      </c>
      <c r="N7585" t="str">
        <f>IF(M7585="", "", IFERROR(VLOOKUP(M7585, Data!$A$1:$B$5, 2, 0), "Unkown fuel"))</f>
        <v>very harmful</v>
      </c>
      <c r="O7585" t="s">
        <v>158</v>
      </c>
      <c r="P7585" t="s">
        <v>24</v>
      </c>
      <c r="Q7585" t="s">
        <v>33</v>
      </c>
      <c r="R7585" t="s">
        <v>583</v>
      </c>
      <c r="S7585">
        <v>936</v>
      </c>
      <c r="T7585" t="s">
        <v>584</v>
      </c>
      <c r="U7585" t="s">
        <v>585</v>
      </c>
      <c r="V7585">
        <v>5</v>
      </c>
      <c r="W7585" t="s">
        <v>1179</v>
      </c>
    </row>
    <row r="7586" spans="1:23" x14ac:dyDescent="0.3">
      <c r="A7586">
        <v>7802</v>
      </c>
      <c r="B7586" t="s">
        <v>631</v>
      </c>
      <c r="C7586">
        <v>2010</v>
      </c>
      <c r="D7586">
        <f t="shared" ca="1" si="472"/>
        <v>13</v>
      </c>
      <c r="E7586" s="5">
        <v>265000</v>
      </c>
      <c r="F7586">
        <v>61000</v>
      </c>
      <c r="G7586" t="s">
        <v>124</v>
      </c>
      <c r="H7586" t="str">
        <f t="shared" si="473"/>
        <v>South</v>
      </c>
      <c r="I7586" t="s">
        <v>1639</v>
      </c>
      <c r="J7586" t="str">
        <f t="shared" si="474"/>
        <v>Mississippi</v>
      </c>
      <c r="K7586" t="s">
        <v>2084</v>
      </c>
      <c r="L7586" t="str">
        <f t="shared" si="475"/>
        <v>Jackson</v>
      </c>
      <c r="M7586" t="s">
        <v>22</v>
      </c>
      <c r="N7586" t="str">
        <f>IF(M7586="", "", IFERROR(VLOOKUP(M7586, Data!$A$1:$B$5, 2, 0), "Unkown fuel"))</f>
        <v>very harmful</v>
      </c>
      <c r="O7586" t="s">
        <v>158</v>
      </c>
      <c r="P7586" t="s">
        <v>24</v>
      </c>
      <c r="Q7586" t="s">
        <v>33</v>
      </c>
      <c r="R7586" t="s">
        <v>389</v>
      </c>
      <c r="S7586">
        <v>1248</v>
      </c>
      <c r="T7586" t="s">
        <v>847</v>
      </c>
      <c r="U7586" t="s">
        <v>633</v>
      </c>
      <c r="V7586">
        <v>5</v>
      </c>
      <c r="W7586" t="s">
        <v>1179</v>
      </c>
    </row>
    <row r="7587" spans="1:23" x14ac:dyDescent="0.3">
      <c r="A7587">
        <v>7803</v>
      </c>
      <c r="B7587" t="s">
        <v>75</v>
      </c>
      <c r="C7587">
        <v>2013</v>
      </c>
      <c r="D7587">
        <f t="shared" ca="1" si="472"/>
        <v>10</v>
      </c>
      <c r="E7587" s="5">
        <v>399000</v>
      </c>
      <c r="F7587">
        <v>61000</v>
      </c>
      <c r="G7587" t="s">
        <v>124</v>
      </c>
      <c r="H7587" t="str">
        <f t="shared" si="473"/>
        <v>South</v>
      </c>
      <c r="I7587" t="s">
        <v>1639</v>
      </c>
      <c r="J7587" t="str">
        <f t="shared" si="474"/>
        <v>Mississippi</v>
      </c>
      <c r="K7587" t="s">
        <v>2084</v>
      </c>
      <c r="L7587" t="str">
        <f t="shared" si="475"/>
        <v>Jackson</v>
      </c>
      <c r="M7587" t="s">
        <v>22</v>
      </c>
      <c r="N7587" t="str">
        <f>IF(M7587="", "", IFERROR(VLOOKUP(M7587, Data!$A$1:$B$5, 2, 0), "Unkown fuel"))</f>
        <v>very harmful</v>
      </c>
      <c r="O7587" t="s">
        <v>158</v>
      </c>
      <c r="P7587" t="s">
        <v>24</v>
      </c>
      <c r="Q7587" t="s">
        <v>33</v>
      </c>
      <c r="R7587" t="s">
        <v>809</v>
      </c>
      <c r="S7587">
        <v>1461</v>
      </c>
      <c r="T7587" t="s">
        <v>613</v>
      </c>
      <c r="U7587" t="s">
        <v>614</v>
      </c>
      <c r="V7587">
        <v>5</v>
      </c>
      <c r="W7587" t="s">
        <v>1179</v>
      </c>
    </row>
    <row r="7588" spans="1:23" x14ac:dyDescent="0.3">
      <c r="A7588">
        <v>7804</v>
      </c>
      <c r="B7588" t="s">
        <v>46</v>
      </c>
      <c r="C7588">
        <v>2008</v>
      </c>
      <c r="D7588">
        <f t="shared" ca="1" si="472"/>
        <v>15</v>
      </c>
      <c r="E7588" s="5">
        <v>175000</v>
      </c>
      <c r="F7588">
        <v>61000</v>
      </c>
      <c r="G7588" t="s">
        <v>124</v>
      </c>
      <c r="H7588" t="str">
        <f t="shared" si="473"/>
        <v>South</v>
      </c>
      <c r="I7588" t="s">
        <v>1639</v>
      </c>
      <c r="J7588" t="str">
        <f t="shared" si="474"/>
        <v>Mississippi</v>
      </c>
      <c r="K7588" t="s">
        <v>2084</v>
      </c>
      <c r="L7588" t="str">
        <f t="shared" si="475"/>
        <v>Jackson</v>
      </c>
      <c r="M7588" t="s">
        <v>22</v>
      </c>
      <c r="N7588" t="str">
        <f>IF(M7588="", "", IFERROR(VLOOKUP(M7588, Data!$A$1:$B$5, 2, 0), "Unkown fuel"))</f>
        <v>very harmful</v>
      </c>
      <c r="O7588" t="s">
        <v>158</v>
      </c>
      <c r="P7588" t="s">
        <v>24</v>
      </c>
      <c r="Q7588" t="s">
        <v>33</v>
      </c>
      <c r="R7588" t="s">
        <v>491</v>
      </c>
      <c r="S7588">
        <v>1493</v>
      </c>
      <c r="T7588" t="s">
        <v>508</v>
      </c>
      <c r="U7588" t="s">
        <v>535</v>
      </c>
      <c r="V7588">
        <v>5</v>
      </c>
      <c r="W7588" t="s">
        <v>1179</v>
      </c>
    </row>
    <row r="7589" spans="1:23" x14ac:dyDescent="0.3">
      <c r="A7589">
        <v>7805</v>
      </c>
      <c r="B7589" t="s">
        <v>30</v>
      </c>
      <c r="C7589">
        <v>2011</v>
      </c>
      <c r="D7589">
        <f t="shared" ca="1" si="472"/>
        <v>12</v>
      </c>
      <c r="E7589" s="5">
        <v>411000</v>
      </c>
      <c r="F7589">
        <v>64481</v>
      </c>
      <c r="G7589" t="s">
        <v>124</v>
      </c>
      <c r="H7589" t="str">
        <f t="shared" si="473"/>
        <v>South</v>
      </c>
      <c r="I7589" t="s">
        <v>1639</v>
      </c>
      <c r="J7589" t="str">
        <f t="shared" si="474"/>
        <v>Mississippi</v>
      </c>
      <c r="K7589" t="s">
        <v>1065</v>
      </c>
      <c r="L7589" t="str">
        <f t="shared" si="475"/>
        <v>Meridian</v>
      </c>
      <c r="M7589" t="s">
        <v>22</v>
      </c>
      <c r="N7589" t="str">
        <f>IF(M7589="", "", IFERROR(VLOOKUP(M7589, Data!$A$1:$B$5, 2, 0), "Unkown fuel"))</f>
        <v>very harmful</v>
      </c>
      <c r="O7589" t="s">
        <v>158</v>
      </c>
      <c r="P7589" t="s">
        <v>24</v>
      </c>
      <c r="Q7589" t="s">
        <v>33</v>
      </c>
      <c r="R7589" t="s">
        <v>651</v>
      </c>
      <c r="S7589">
        <v>1598</v>
      </c>
      <c r="T7589" t="s">
        <v>366</v>
      </c>
      <c r="U7589" t="s">
        <v>36</v>
      </c>
      <c r="V7589">
        <v>5</v>
      </c>
      <c r="W7589" t="s">
        <v>1179</v>
      </c>
    </row>
    <row r="7590" spans="1:23" x14ac:dyDescent="0.3">
      <c r="A7590">
        <v>7806</v>
      </c>
      <c r="B7590" t="s">
        <v>221</v>
      </c>
      <c r="C7590">
        <v>2011</v>
      </c>
      <c r="D7590">
        <f t="shared" ca="1" si="472"/>
        <v>12</v>
      </c>
      <c r="E7590" s="5">
        <v>365000</v>
      </c>
      <c r="F7590">
        <v>65000</v>
      </c>
      <c r="G7590" t="s">
        <v>124</v>
      </c>
      <c r="H7590" t="str">
        <f t="shared" si="473"/>
        <v>South</v>
      </c>
      <c r="I7590" t="s">
        <v>1639</v>
      </c>
      <c r="J7590" t="str">
        <f t="shared" si="474"/>
        <v>Mississippi</v>
      </c>
      <c r="K7590" t="s">
        <v>1065</v>
      </c>
      <c r="L7590" t="str">
        <f t="shared" si="475"/>
        <v>Meridian</v>
      </c>
      <c r="M7590" t="s">
        <v>22</v>
      </c>
      <c r="N7590" t="str">
        <f>IF(M7590="", "", IFERROR(VLOOKUP(M7590, Data!$A$1:$B$5, 2, 0), "Unkown fuel"))</f>
        <v>very harmful</v>
      </c>
      <c r="O7590" t="s">
        <v>158</v>
      </c>
      <c r="P7590" t="s">
        <v>24</v>
      </c>
      <c r="Q7590" t="s">
        <v>33</v>
      </c>
      <c r="R7590" t="s">
        <v>234</v>
      </c>
      <c r="S7590">
        <v>1598</v>
      </c>
      <c r="T7590" t="s">
        <v>235</v>
      </c>
      <c r="U7590" t="s">
        <v>36</v>
      </c>
      <c r="V7590">
        <v>5</v>
      </c>
      <c r="W7590" t="s">
        <v>1179</v>
      </c>
    </row>
    <row r="7591" spans="1:23" x14ac:dyDescent="0.3">
      <c r="A7591">
        <v>7807</v>
      </c>
      <c r="B7591" t="s">
        <v>239</v>
      </c>
      <c r="C7591">
        <v>2009</v>
      </c>
      <c r="D7591">
        <f t="shared" ca="1" si="472"/>
        <v>14</v>
      </c>
      <c r="E7591" s="5">
        <v>975000</v>
      </c>
      <c r="F7591">
        <v>80000</v>
      </c>
      <c r="G7591" t="s">
        <v>56</v>
      </c>
      <c r="H7591" t="str">
        <f t="shared" si="473"/>
        <v>West</v>
      </c>
      <c r="I7591" t="s">
        <v>1035</v>
      </c>
      <c r="J7591" t="str">
        <f t="shared" si="474"/>
        <v>Colorado</v>
      </c>
      <c r="K7591" t="s">
        <v>2526</v>
      </c>
      <c r="L7591" t="str">
        <f t="shared" si="475"/>
        <v>Grand Junction</v>
      </c>
      <c r="M7591" t="s">
        <v>22</v>
      </c>
      <c r="N7591" t="str">
        <f>IF(M7591="", "", IFERROR(VLOOKUP(M7591, Data!$A$1:$B$5, 2, 0), "Unkown fuel"))</f>
        <v>very harmful</v>
      </c>
      <c r="O7591" t="s">
        <v>158</v>
      </c>
      <c r="P7591" t="s">
        <v>154</v>
      </c>
      <c r="Q7591" t="s">
        <v>33</v>
      </c>
      <c r="R7591" t="s">
        <v>333</v>
      </c>
      <c r="S7591">
        <v>1995</v>
      </c>
      <c r="T7591" t="s">
        <v>201</v>
      </c>
      <c r="U7591" t="s">
        <v>334</v>
      </c>
      <c r="V7591">
        <v>5</v>
      </c>
      <c r="W7591" t="s">
        <v>1179</v>
      </c>
    </row>
    <row r="7592" spans="1:23" x14ac:dyDescent="0.3">
      <c r="A7592">
        <v>7808</v>
      </c>
      <c r="B7592" t="s">
        <v>296</v>
      </c>
      <c r="C7592">
        <v>2015</v>
      </c>
      <c r="D7592">
        <f t="shared" ca="1" si="472"/>
        <v>8</v>
      </c>
      <c r="E7592" s="5">
        <v>499000</v>
      </c>
      <c r="F7592">
        <v>61000</v>
      </c>
      <c r="G7592" t="s">
        <v>56</v>
      </c>
      <c r="H7592" t="str">
        <f t="shared" si="473"/>
        <v>West</v>
      </c>
      <c r="I7592" t="s">
        <v>1035</v>
      </c>
      <c r="J7592" t="str">
        <f t="shared" si="474"/>
        <v>Colorado</v>
      </c>
      <c r="K7592" t="s">
        <v>1707</v>
      </c>
      <c r="L7592" t="str">
        <f t="shared" si="475"/>
        <v>Fountain</v>
      </c>
      <c r="M7592" t="s">
        <v>22</v>
      </c>
      <c r="N7592" t="str">
        <f>IF(M7592="", "", IFERROR(VLOOKUP(M7592, Data!$A$1:$B$5, 2, 0), "Unkown fuel"))</f>
        <v>very harmful</v>
      </c>
      <c r="O7592" t="s">
        <v>158</v>
      </c>
      <c r="P7592" t="s">
        <v>24</v>
      </c>
      <c r="Q7592" t="s">
        <v>33</v>
      </c>
      <c r="R7592" t="s">
        <v>612</v>
      </c>
      <c r="S7592">
        <v>1461</v>
      </c>
      <c r="T7592" t="s">
        <v>613</v>
      </c>
      <c r="U7592" t="s">
        <v>614</v>
      </c>
      <c r="V7592">
        <v>5</v>
      </c>
      <c r="W7592" t="s">
        <v>1179</v>
      </c>
    </row>
    <row r="7593" spans="1:23" x14ac:dyDescent="0.3">
      <c r="A7593">
        <v>7809</v>
      </c>
      <c r="B7593" t="s">
        <v>173</v>
      </c>
      <c r="C7593">
        <v>2014</v>
      </c>
      <c r="D7593">
        <f t="shared" ca="1" si="472"/>
        <v>9</v>
      </c>
      <c r="E7593" s="5">
        <v>2575000</v>
      </c>
      <c r="F7593">
        <v>70000</v>
      </c>
      <c r="G7593" t="s">
        <v>56</v>
      </c>
      <c r="H7593" t="str">
        <f t="shared" si="473"/>
        <v>West</v>
      </c>
      <c r="I7593" t="s">
        <v>1035</v>
      </c>
      <c r="J7593" t="str">
        <f t="shared" si="474"/>
        <v>Colorado</v>
      </c>
      <c r="K7593" t="s">
        <v>2526</v>
      </c>
      <c r="L7593" t="str">
        <f t="shared" si="475"/>
        <v>Grand Junction</v>
      </c>
      <c r="M7593" t="s">
        <v>22</v>
      </c>
      <c r="N7593" t="str">
        <f>IF(M7593="", "", IFERROR(VLOOKUP(M7593, Data!$A$1:$B$5, 2, 0), "Unkown fuel"))</f>
        <v>very harmful</v>
      </c>
      <c r="O7593" t="s">
        <v>23</v>
      </c>
      <c r="P7593" t="s">
        <v>154</v>
      </c>
      <c r="Q7593" t="s">
        <v>25</v>
      </c>
      <c r="R7593" t="s">
        <v>1394</v>
      </c>
      <c r="S7593">
        <v>2987</v>
      </c>
      <c r="T7593" t="s">
        <v>1395</v>
      </c>
      <c r="U7593" t="s">
        <v>1396</v>
      </c>
      <c r="V7593">
        <v>5</v>
      </c>
      <c r="W7593" t="s">
        <v>1179</v>
      </c>
    </row>
    <row r="7594" spans="1:23" x14ac:dyDescent="0.3">
      <c r="A7594">
        <v>7810</v>
      </c>
      <c r="B7594" t="s">
        <v>120</v>
      </c>
      <c r="C7594">
        <v>2009</v>
      </c>
      <c r="D7594">
        <f t="shared" ca="1" si="472"/>
        <v>14</v>
      </c>
      <c r="E7594" s="5">
        <v>145000</v>
      </c>
      <c r="F7594">
        <v>30000</v>
      </c>
      <c r="G7594" t="s">
        <v>56</v>
      </c>
      <c r="H7594" t="str">
        <f t="shared" si="473"/>
        <v>West</v>
      </c>
      <c r="I7594" t="s">
        <v>1035</v>
      </c>
      <c r="J7594" t="str">
        <f t="shared" si="474"/>
        <v>Colorado</v>
      </c>
      <c r="K7594" t="s">
        <v>2526</v>
      </c>
      <c r="L7594" t="str">
        <f t="shared" si="475"/>
        <v>Grand Junction</v>
      </c>
      <c r="M7594" t="s">
        <v>41</v>
      </c>
      <c r="N7594" t="str">
        <f>IF(M7594="", "", IFERROR(VLOOKUP(M7594, Data!$A$1:$B$5, 2, 0), "Unkown fuel"))</f>
        <v>harmful</v>
      </c>
      <c r="O7594" t="s">
        <v>23</v>
      </c>
      <c r="P7594" t="s">
        <v>24</v>
      </c>
      <c r="Q7594" t="s">
        <v>25</v>
      </c>
      <c r="R7594" t="s">
        <v>347</v>
      </c>
      <c r="S7594">
        <v>995</v>
      </c>
      <c r="T7594" t="s">
        <v>665</v>
      </c>
      <c r="U7594" t="s">
        <v>715</v>
      </c>
      <c r="V7594">
        <v>5</v>
      </c>
      <c r="W7594" t="s">
        <v>1179</v>
      </c>
    </row>
    <row r="7595" spans="1:23" x14ac:dyDescent="0.3">
      <c r="A7595">
        <v>7811</v>
      </c>
      <c r="B7595" t="s">
        <v>109</v>
      </c>
      <c r="C7595">
        <v>2011</v>
      </c>
      <c r="D7595">
        <f t="shared" ca="1" si="472"/>
        <v>12</v>
      </c>
      <c r="E7595" s="5">
        <v>200000</v>
      </c>
      <c r="F7595">
        <v>200000</v>
      </c>
      <c r="G7595" t="s">
        <v>56</v>
      </c>
      <c r="H7595" t="str">
        <f t="shared" si="473"/>
        <v>West</v>
      </c>
      <c r="I7595" t="s">
        <v>1035</v>
      </c>
      <c r="J7595" t="str">
        <f t="shared" si="474"/>
        <v>Colorado</v>
      </c>
      <c r="K7595" t="s">
        <v>1707</v>
      </c>
      <c r="L7595" t="str">
        <f t="shared" si="475"/>
        <v>Fountain</v>
      </c>
      <c r="M7595" t="s">
        <v>22</v>
      </c>
      <c r="N7595" t="str">
        <f>IF(M7595="", "", IFERROR(VLOOKUP(M7595, Data!$A$1:$B$5, 2, 0), "Unkown fuel"))</f>
        <v>very harmful</v>
      </c>
      <c r="O7595" t="s">
        <v>23</v>
      </c>
      <c r="P7595" t="s">
        <v>24</v>
      </c>
      <c r="Q7595" t="s">
        <v>33</v>
      </c>
      <c r="R7595" t="s">
        <v>142</v>
      </c>
      <c r="S7595">
        <v>1405</v>
      </c>
      <c r="T7595" t="s">
        <v>561</v>
      </c>
      <c r="U7595" t="s">
        <v>562</v>
      </c>
      <c r="V7595">
        <v>5</v>
      </c>
      <c r="W7595" t="s">
        <v>1179</v>
      </c>
    </row>
    <row r="7596" spans="1:23" x14ac:dyDescent="0.3">
      <c r="A7596">
        <v>7812</v>
      </c>
      <c r="B7596" t="s">
        <v>192</v>
      </c>
      <c r="C7596">
        <v>2014</v>
      </c>
      <c r="D7596">
        <f t="shared" ca="1" si="472"/>
        <v>9</v>
      </c>
      <c r="E7596" s="5">
        <v>1200000</v>
      </c>
      <c r="F7596">
        <v>230000</v>
      </c>
      <c r="G7596" t="s">
        <v>56</v>
      </c>
      <c r="H7596" t="str">
        <f t="shared" si="473"/>
        <v>West</v>
      </c>
      <c r="I7596" t="s">
        <v>1035</v>
      </c>
      <c r="J7596" t="str">
        <f t="shared" si="474"/>
        <v>Colorado</v>
      </c>
      <c r="K7596" t="s">
        <v>1707</v>
      </c>
      <c r="L7596" t="str">
        <f t="shared" si="475"/>
        <v>Fountain</v>
      </c>
      <c r="M7596" t="s">
        <v>22</v>
      </c>
      <c r="N7596" t="str">
        <f>IF(M7596="", "", IFERROR(VLOOKUP(M7596, Data!$A$1:$B$5, 2, 0), "Unkown fuel"))</f>
        <v>very harmful</v>
      </c>
      <c r="O7596" t="s">
        <v>23</v>
      </c>
      <c r="P7596" t="s">
        <v>154</v>
      </c>
      <c r="Q7596" t="s">
        <v>25</v>
      </c>
      <c r="R7596" t="s">
        <v>1145</v>
      </c>
      <c r="S7596">
        <v>1968</v>
      </c>
      <c r="T7596" t="s">
        <v>194</v>
      </c>
      <c r="U7596" t="s">
        <v>195</v>
      </c>
      <c r="V7596">
        <v>5</v>
      </c>
      <c r="W7596" t="s">
        <v>1179</v>
      </c>
    </row>
    <row r="7597" spans="1:23" x14ac:dyDescent="0.3">
      <c r="A7597">
        <v>7813</v>
      </c>
      <c r="B7597" t="s">
        <v>46</v>
      </c>
      <c r="C7597">
        <v>2016</v>
      </c>
      <c r="D7597">
        <f t="shared" ca="1" si="472"/>
        <v>7</v>
      </c>
      <c r="E7597" s="5">
        <v>280000</v>
      </c>
      <c r="F7597">
        <v>100000</v>
      </c>
      <c r="G7597" t="s">
        <v>56</v>
      </c>
      <c r="H7597" t="str">
        <f t="shared" si="473"/>
        <v>West</v>
      </c>
      <c r="I7597" t="s">
        <v>1035</v>
      </c>
      <c r="J7597" t="str">
        <f t="shared" si="474"/>
        <v>Colorado</v>
      </c>
      <c r="K7597" t="s">
        <v>2527</v>
      </c>
      <c r="L7597" t="str">
        <f t="shared" si="475"/>
        <v>Greeley</v>
      </c>
      <c r="M7597" t="s">
        <v>41</v>
      </c>
      <c r="N7597" t="str">
        <f>IF(M7597="", "", IFERROR(VLOOKUP(M7597, Data!$A$1:$B$5, 2, 0), "Unkown fuel"))</f>
        <v>harmful</v>
      </c>
      <c r="O7597" t="s">
        <v>23</v>
      </c>
      <c r="P7597" t="s">
        <v>24</v>
      </c>
      <c r="Q7597" t="s">
        <v>25</v>
      </c>
      <c r="R7597" t="s">
        <v>110</v>
      </c>
      <c r="S7597">
        <v>998</v>
      </c>
      <c r="T7597" t="s">
        <v>247</v>
      </c>
      <c r="U7597" t="s">
        <v>679</v>
      </c>
      <c r="V7597">
        <v>5</v>
      </c>
      <c r="W7597" t="s">
        <v>1179</v>
      </c>
    </row>
    <row r="7598" spans="1:23" x14ac:dyDescent="0.3">
      <c r="A7598">
        <v>7814</v>
      </c>
      <c r="B7598" t="s">
        <v>88</v>
      </c>
      <c r="C7598">
        <v>2011</v>
      </c>
      <c r="D7598">
        <f t="shared" ca="1" si="472"/>
        <v>12</v>
      </c>
      <c r="E7598" s="5">
        <v>450000</v>
      </c>
      <c r="F7598">
        <v>95000</v>
      </c>
      <c r="G7598" t="s">
        <v>56</v>
      </c>
      <c r="H7598" t="str">
        <f t="shared" si="473"/>
        <v>West</v>
      </c>
      <c r="I7598" t="s">
        <v>1035</v>
      </c>
      <c r="J7598" t="str">
        <f t="shared" si="474"/>
        <v>Colorado</v>
      </c>
      <c r="K7598" t="s">
        <v>2526</v>
      </c>
      <c r="L7598" t="str">
        <f t="shared" si="475"/>
        <v>Grand Junction</v>
      </c>
      <c r="M7598" t="s">
        <v>22</v>
      </c>
      <c r="N7598" t="str">
        <f>IF(M7598="", "", IFERROR(VLOOKUP(M7598, Data!$A$1:$B$5, 2, 0), "Unkown fuel"))</f>
        <v>very harmful</v>
      </c>
      <c r="O7598" t="s">
        <v>23</v>
      </c>
      <c r="P7598" t="s">
        <v>154</v>
      </c>
      <c r="Q7598" t="s">
        <v>33</v>
      </c>
      <c r="R7598" t="s">
        <v>270</v>
      </c>
      <c r="S7598">
        <v>2179</v>
      </c>
      <c r="T7598" t="s">
        <v>271</v>
      </c>
      <c r="U7598" t="s">
        <v>272</v>
      </c>
      <c r="V7598">
        <v>8</v>
      </c>
      <c r="W7598" t="s">
        <v>1179</v>
      </c>
    </row>
    <row r="7599" spans="1:23" x14ac:dyDescent="0.3">
      <c r="A7599">
        <v>7815</v>
      </c>
      <c r="B7599" t="s">
        <v>37</v>
      </c>
      <c r="C7599">
        <v>2006</v>
      </c>
      <c r="D7599">
        <f t="shared" ca="1" si="472"/>
        <v>17</v>
      </c>
      <c r="E7599" s="5">
        <v>150000</v>
      </c>
      <c r="F7599">
        <v>140000</v>
      </c>
      <c r="G7599" t="s">
        <v>56</v>
      </c>
      <c r="H7599" t="str">
        <f t="shared" si="473"/>
        <v>West</v>
      </c>
      <c r="I7599" t="s">
        <v>1035</v>
      </c>
      <c r="J7599" t="str">
        <f t="shared" si="474"/>
        <v>Colorado</v>
      </c>
      <c r="K7599" t="s">
        <v>1707</v>
      </c>
      <c r="L7599" t="str">
        <f t="shared" si="475"/>
        <v>Fountain</v>
      </c>
      <c r="M7599" t="s">
        <v>41</v>
      </c>
      <c r="N7599" t="str">
        <f>IF(M7599="", "", IFERROR(VLOOKUP(M7599, Data!$A$1:$B$5, 2, 0), "Unkown fuel"))</f>
        <v>harmful</v>
      </c>
      <c r="O7599" t="s">
        <v>23</v>
      </c>
      <c r="P7599" t="s">
        <v>24</v>
      </c>
      <c r="Q7599" t="s">
        <v>42</v>
      </c>
      <c r="R7599" t="s">
        <v>43</v>
      </c>
      <c r="S7599">
        <v>1497</v>
      </c>
      <c r="T7599" t="s">
        <v>44</v>
      </c>
      <c r="U7599" t="s">
        <v>45</v>
      </c>
      <c r="V7599">
        <v>5</v>
      </c>
      <c r="W7599" t="s">
        <v>1179</v>
      </c>
    </row>
    <row r="7600" spans="1:23" x14ac:dyDescent="0.3">
      <c r="A7600">
        <v>7816</v>
      </c>
      <c r="B7600" t="s">
        <v>37</v>
      </c>
      <c r="C7600">
        <v>2017</v>
      </c>
      <c r="D7600">
        <f t="shared" ca="1" si="472"/>
        <v>6</v>
      </c>
      <c r="E7600" s="5">
        <v>600000</v>
      </c>
      <c r="F7600">
        <v>70000</v>
      </c>
      <c r="G7600" t="s">
        <v>56</v>
      </c>
      <c r="H7600" t="str">
        <f t="shared" si="473"/>
        <v>West</v>
      </c>
      <c r="I7600" t="s">
        <v>1035</v>
      </c>
      <c r="J7600" t="str">
        <f t="shared" si="474"/>
        <v>Colorado</v>
      </c>
      <c r="K7600" t="s">
        <v>2526</v>
      </c>
      <c r="L7600" t="str">
        <f t="shared" si="475"/>
        <v>Grand Junction</v>
      </c>
      <c r="M7600" t="s">
        <v>41</v>
      </c>
      <c r="N7600" t="str">
        <f>IF(M7600="", "", IFERROR(VLOOKUP(M7600, Data!$A$1:$B$5, 2, 0), "Unkown fuel"))</f>
        <v>harmful</v>
      </c>
      <c r="O7600" t="s">
        <v>23</v>
      </c>
      <c r="P7600" t="s">
        <v>24</v>
      </c>
      <c r="Q7600" t="s">
        <v>25</v>
      </c>
      <c r="R7600" t="s">
        <v>60</v>
      </c>
      <c r="S7600">
        <v>1497</v>
      </c>
      <c r="T7600" t="s">
        <v>160</v>
      </c>
      <c r="U7600" t="s">
        <v>161</v>
      </c>
      <c r="V7600">
        <v>7</v>
      </c>
      <c r="W7600" t="s">
        <v>1179</v>
      </c>
    </row>
    <row r="7601" spans="1:23" x14ac:dyDescent="0.3">
      <c r="A7601">
        <v>7817</v>
      </c>
      <c r="B7601" t="s">
        <v>75</v>
      </c>
      <c r="C7601">
        <v>2016</v>
      </c>
      <c r="D7601">
        <f t="shared" ca="1" si="472"/>
        <v>7</v>
      </c>
      <c r="E7601" s="5">
        <v>275000</v>
      </c>
      <c r="F7601">
        <v>60000</v>
      </c>
      <c r="G7601" t="s">
        <v>56</v>
      </c>
      <c r="H7601" t="str">
        <f t="shared" si="473"/>
        <v>West</v>
      </c>
      <c r="I7601" t="s">
        <v>1035</v>
      </c>
      <c r="J7601" t="str">
        <f t="shared" si="474"/>
        <v>Colorado</v>
      </c>
      <c r="K7601" t="s">
        <v>1707</v>
      </c>
      <c r="L7601" t="str">
        <f t="shared" si="475"/>
        <v>Fountain</v>
      </c>
      <c r="M7601" t="s">
        <v>41</v>
      </c>
      <c r="N7601" t="str">
        <f>IF(M7601="", "", IFERROR(VLOOKUP(M7601, Data!$A$1:$B$5, 2, 0), "Unkown fuel"))</f>
        <v>harmful</v>
      </c>
      <c r="O7601" t="s">
        <v>23</v>
      </c>
      <c r="P7601" t="s">
        <v>24</v>
      </c>
      <c r="Q7601" t="s">
        <v>25</v>
      </c>
      <c r="R7601" t="s">
        <v>427</v>
      </c>
      <c r="S7601">
        <v>799</v>
      </c>
      <c r="T7601" t="s">
        <v>428</v>
      </c>
      <c r="U7601" t="s">
        <v>429</v>
      </c>
      <c r="V7601">
        <v>5</v>
      </c>
      <c r="W7601" t="s">
        <v>1179</v>
      </c>
    </row>
    <row r="7602" spans="1:23" x14ac:dyDescent="0.3">
      <c r="A7602">
        <v>7818</v>
      </c>
      <c r="B7602" t="s">
        <v>109</v>
      </c>
      <c r="C7602">
        <v>2010</v>
      </c>
      <c r="D7602">
        <f t="shared" ca="1" si="472"/>
        <v>13</v>
      </c>
      <c r="E7602" s="5">
        <v>110000</v>
      </c>
      <c r="F7602">
        <v>88000</v>
      </c>
      <c r="G7602" t="s">
        <v>56</v>
      </c>
      <c r="H7602" t="str">
        <f t="shared" si="473"/>
        <v>West</v>
      </c>
      <c r="I7602" t="s">
        <v>1035</v>
      </c>
      <c r="J7602" t="str">
        <f t="shared" si="474"/>
        <v>Colorado</v>
      </c>
      <c r="K7602" t="s">
        <v>2527</v>
      </c>
      <c r="L7602" t="str">
        <f t="shared" si="475"/>
        <v>Greeley</v>
      </c>
      <c r="M7602" t="s">
        <v>22</v>
      </c>
      <c r="N7602" t="str">
        <f>IF(M7602="", "", IFERROR(VLOOKUP(M7602, Data!$A$1:$B$5, 2, 0), "Unkown fuel"))</f>
        <v>very harmful</v>
      </c>
      <c r="O7602" t="s">
        <v>23</v>
      </c>
      <c r="P7602" t="s">
        <v>24</v>
      </c>
      <c r="Q7602" t="s">
        <v>25</v>
      </c>
      <c r="R7602" t="s">
        <v>263</v>
      </c>
      <c r="S7602">
        <v>1248</v>
      </c>
      <c r="T7602" t="s">
        <v>48</v>
      </c>
      <c r="U7602" t="s">
        <v>209</v>
      </c>
      <c r="V7602">
        <v>5</v>
      </c>
      <c r="W7602" t="s">
        <v>1179</v>
      </c>
    </row>
    <row r="7603" spans="1:23" x14ac:dyDescent="0.3">
      <c r="A7603">
        <v>7819</v>
      </c>
      <c r="B7603" t="s">
        <v>88</v>
      </c>
      <c r="C7603">
        <v>2012</v>
      </c>
      <c r="D7603">
        <f t="shared" ca="1" si="472"/>
        <v>11</v>
      </c>
      <c r="E7603" s="5">
        <v>500000</v>
      </c>
      <c r="F7603">
        <v>200000</v>
      </c>
      <c r="G7603" t="s">
        <v>124</v>
      </c>
      <c r="H7603" t="str">
        <f t="shared" si="473"/>
        <v>South</v>
      </c>
      <c r="I7603" t="s">
        <v>196</v>
      </c>
      <c r="J7603" t="str">
        <f t="shared" si="474"/>
        <v>Florida</v>
      </c>
      <c r="K7603" t="s">
        <v>831</v>
      </c>
      <c r="L7603" t="str">
        <f t="shared" si="475"/>
        <v>Tamarac</v>
      </c>
      <c r="M7603" t="s">
        <v>22</v>
      </c>
      <c r="N7603" t="str">
        <f>IF(M7603="", "", IFERROR(VLOOKUP(M7603, Data!$A$1:$B$5, 2, 0), "Unkown fuel"))</f>
        <v>very harmful</v>
      </c>
      <c r="O7603" t="s">
        <v>23</v>
      </c>
      <c r="P7603" t="s">
        <v>24</v>
      </c>
      <c r="Q7603" t="s">
        <v>304</v>
      </c>
      <c r="R7603" t="s">
        <v>282</v>
      </c>
      <c r="S7603">
        <v>2179</v>
      </c>
      <c r="T7603" t="s">
        <v>446</v>
      </c>
      <c r="U7603" t="s">
        <v>447</v>
      </c>
      <c r="V7603">
        <v>7</v>
      </c>
      <c r="W7603" t="s">
        <v>1179</v>
      </c>
    </row>
    <row r="7604" spans="1:23" x14ac:dyDescent="0.3">
      <c r="A7604">
        <v>7820</v>
      </c>
      <c r="B7604" t="s">
        <v>88</v>
      </c>
      <c r="C7604">
        <v>2012</v>
      </c>
      <c r="D7604">
        <f t="shared" ca="1" si="472"/>
        <v>11</v>
      </c>
      <c r="E7604" s="5">
        <v>700000</v>
      </c>
      <c r="F7604">
        <v>60000</v>
      </c>
      <c r="G7604" t="s">
        <v>124</v>
      </c>
      <c r="H7604" t="str">
        <f t="shared" si="473"/>
        <v>South</v>
      </c>
      <c r="I7604" t="s">
        <v>196</v>
      </c>
      <c r="J7604" t="str">
        <f t="shared" si="474"/>
        <v>Florida</v>
      </c>
      <c r="K7604" t="s">
        <v>2528</v>
      </c>
      <c r="L7604" t="str">
        <f t="shared" si="475"/>
        <v>Tallahassee</v>
      </c>
      <c r="M7604" t="s">
        <v>22</v>
      </c>
      <c r="N7604" t="str">
        <f>IF(M7604="", "", IFERROR(VLOOKUP(M7604, Data!$A$1:$B$5, 2, 0), "Unkown fuel"))</f>
        <v>very harmful</v>
      </c>
      <c r="O7604" t="s">
        <v>23</v>
      </c>
      <c r="P7604" t="s">
        <v>24</v>
      </c>
      <c r="Q7604" t="s">
        <v>33</v>
      </c>
      <c r="R7604" t="s">
        <v>282</v>
      </c>
      <c r="S7604">
        <v>2179</v>
      </c>
      <c r="T7604" t="s">
        <v>446</v>
      </c>
      <c r="U7604" t="s">
        <v>447</v>
      </c>
      <c r="V7604">
        <v>7</v>
      </c>
      <c r="W7604" t="s">
        <v>1179</v>
      </c>
    </row>
    <row r="7605" spans="1:23" x14ac:dyDescent="0.3">
      <c r="A7605">
        <v>7821</v>
      </c>
      <c r="B7605" t="s">
        <v>239</v>
      </c>
      <c r="C7605">
        <v>2012</v>
      </c>
      <c r="D7605">
        <f t="shared" ca="1" si="472"/>
        <v>11</v>
      </c>
      <c r="E7605" s="5">
        <v>900000</v>
      </c>
      <c r="F7605">
        <v>155000</v>
      </c>
      <c r="G7605" t="s">
        <v>124</v>
      </c>
      <c r="H7605" t="str">
        <f t="shared" si="473"/>
        <v>South</v>
      </c>
      <c r="I7605" t="s">
        <v>196</v>
      </c>
      <c r="J7605" t="str">
        <f t="shared" si="474"/>
        <v>Florida</v>
      </c>
      <c r="K7605" t="s">
        <v>2528</v>
      </c>
      <c r="L7605" t="str">
        <f t="shared" si="475"/>
        <v>Tallahassee</v>
      </c>
      <c r="M7605" t="s">
        <v>22</v>
      </c>
      <c r="N7605" t="str">
        <f>IF(M7605="", "", IFERROR(VLOOKUP(M7605, Data!$A$1:$B$5, 2, 0), "Unkown fuel"))</f>
        <v>very harmful</v>
      </c>
      <c r="O7605" t="s">
        <v>23</v>
      </c>
      <c r="P7605" t="s">
        <v>154</v>
      </c>
      <c r="Q7605" t="s">
        <v>33</v>
      </c>
      <c r="R7605" t="s">
        <v>1397</v>
      </c>
      <c r="S7605">
        <v>1995</v>
      </c>
      <c r="T7605" t="s">
        <v>1398</v>
      </c>
      <c r="U7605" t="s">
        <v>2529</v>
      </c>
      <c r="V7605">
        <v>4</v>
      </c>
      <c r="W7605" t="s">
        <v>1179</v>
      </c>
    </row>
    <row r="7606" spans="1:23" x14ac:dyDescent="0.3">
      <c r="A7606">
        <v>7822</v>
      </c>
      <c r="B7606" t="s">
        <v>18</v>
      </c>
      <c r="C7606">
        <v>2005</v>
      </c>
      <c r="D7606">
        <f t="shared" ca="1" si="472"/>
        <v>18</v>
      </c>
      <c r="E7606" s="5">
        <v>150000</v>
      </c>
      <c r="F7606">
        <v>80000</v>
      </c>
      <c r="G7606" t="s">
        <v>124</v>
      </c>
      <c r="H7606" t="str">
        <f t="shared" si="473"/>
        <v>South</v>
      </c>
      <c r="I7606" t="s">
        <v>196</v>
      </c>
      <c r="J7606" t="str">
        <f t="shared" si="474"/>
        <v>Florida</v>
      </c>
      <c r="K7606" t="s">
        <v>2528</v>
      </c>
      <c r="L7606" t="str">
        <f t="shared" si="475"/>
        <v>Tallahassee</v>
      </c>
      <c r="M7606" t="s">
        <v>41</v>
      </c>
      <c r="N7606" t="str">
        <f>IF(M7606="", "", IFERROR(VLOOKUP(M7606, Data!$A$1:$B$5, 2, 0), "Unkown fuel"))</f>
        <v>harmful</v>
      </c>
      <c r="O7606" t="s">
        <v>23</v>
      </c>
      <c r="P7606" t="s">
        <v>24</v>
      </c>
      <c r="Q7606" t="s">
        <v>33</v>
      </c>
      <c r="R7606" t="s">
        <v>85</v>
      </c>
      <c r="S7606">
        <v>998</v>
      </c>
      <c r="T7606" t="s">
        <v>67</v>
      </c>
      <c r="U7606" t="s">
        <v>141</v>
      </c>
      <c r="V7606">
        <v>5</v>
      </c>
      <c r="W7606" t="s">
        <v>1179</v>
      </c>
    </row>
    <row r="7607" spans="1:23" x14ac:dyDescent="0.3">
      <c r="A7607">
        <v>7823</v>
      </c>
      <c r="B7607" t="s">
        <v>296</v>
      </c>
      <c r="C7607">
        <v>2013</v>
      </c>
      <c r="D7607">
        <f t="shared" ca="1" si="472"/>
        <v>10</v>
      </c>
      <c r="E7607" s="5">
        <v>275000</v>
      </c>
      <c r="F7607">
        <v>80000</v>
      </c>
      <c r="G7607" t="s">
        <v>124</v>
      </c>
      <c r="H7607" t="str">
        <f t="shared" si="473"/>
        <v>South</v>
      </c>
      <c r="I7607" t="s">
        <v>196</v>
      </c>
      <c r="J7607" t="str">
        <f t="shared" si="474"/>
        <v>Florida</v>
      </c>
      <c r="K7607" t="s">
        <v>831</v>
      </c>
      <c r="L7607" t="str">
        <f t="shared" si="475"/>
        <v>Tamarac</v>
      </c>
      <c r="M7607" t="s">
        <v>41</v>
      </c>
      <c r="N7607" t="str">
        <f>IF(M7607="", "", IFERROR(VLOOKUP(M7607, Data!$A$1:$B$5, 2, 0), "Unkown fuel"))</f>
        <v>harmful</v>
      </c>
      <c r="O7607" t="s">
        <v>23</v>
      </c>
      <c r="P7607" t="s">
        <v>24</v>
      </c>
      <c r="Q7607" t="s">
        <v>42</v>
      </c>
      <c r="R7607" t="s">
        <v>436</v>
      </c>
      <c r="S7607">
        <v>1498</v>
      </c>
      <c r="T7607" t="s">
        <v>437</v>
      </c>
      <c r="U7607" t="s">
        <v>438</v>
      </c>
      <c r="V7607">
        <v>5</v>
      </c>
      <c r="W7607" t="s">
        <v>1179</v>
      </c>
    </row>
    <row r="7608" spans="1:23" x14ac:dyDescent="0.3">
      <c r="A7608">
        <v>7824</v>
      </c>
      <c r="B7608" t="s">
        <v>18</v>
      </c>
      <c r="C7608">
        <v>2014</v>
      </c>
      <c r="D7608">
        <f t="shared" ca="1" si="472"/>
        <v>9</v>
      </c>
      <c r="E7608" s="5">
        <v>455000</v>
      </c>
      <c r="F7608">
        <v>40000</v>
      </c>
      <c r="G7608" t="s">
        <v>56</v>
      </c>
      <c r="H7608" t="str">
        <f t="shared" si="473"/>
        <v>West</v>
      </c>
      <c r="I7608" t="s">
        <v>57</v>
      </c>
      <c r="J7608" t="str">
        <f t="shared" si="474"/>
        <v>California</v>
      </c>
      <c r="K7608" t="s">
        <v>1486</v>
      </c>
      <c r="L7608" t="str">
        <f t="shared" si="475"/>
        <v>Redlands</v>
      </c>
      <c r="M7608" t="s">
        <v>22</v>
      </c>
      <c r="N7608" t="str">
        <f>IF(M7608="", "", IFERROR(VLOOKUP(M7608, Data!$A$1:$B$5, 2, 0), "Unkown fuel"))</f>
        <v>very harmful</v>
      </c>
      <c r="O7608" t="s">
        <v>23</v>
      </c>
      <c r="P7608" t="s">
        <v>24</v>
      </c>
      <c r="Q7608" t="s">
        <v>25</v>
      </c>
      <c r="R7608" t="s">
        <v>424</v>
      </c>
      <c r="S7608">
        <v>1248</v>
      </c>
      <c r="T7608" t="s">
        <v>27</v>
      </c>
      <c r="U7608" t="s">
        <v>28</v>
      </c>
      <c r="V7608">
        <v>5</v>
      </c>
      <c r="W7608" t="s">
        <v>1179</v>
      </c>
    </row>
    <row r="7609" spans="1:23" x14ac:dyDescent="0.3">
      <c r="A7609">
        <v>7825</v>
      </c>
      <c r="B7609" t="s">
        <v>46</v>
      </c>
      <c r="C7609">
        <v>2015</v>
      </c>
      <c r="D7609">
        <f t="shared" ca="1" si="472"/>
        <v>8</v>
      </c>
      <c r="E7609" s="5">
        <v>900000</v>
      </c>
      <c r="F7609">
        <v>50000</v>
      </c>
      <c r="G7609" t="s">
        <v>56</v>
      </c>
      <c r="H7609" t="str">
        <f t="shared" si="473"/>
        <v>West</v>
      </c>
      <c r="I7609" t="s">
        <v>57</v>
      </c>
      <c r="J7609" t="str">
        <f t="shared" si="474"/>
        <v>California</v>
      </c>
      <c r="K7609" t="s">
        <v>1477</v>
      </c>
      <c r="L7609" t="str">
        <f t="shared" si="475"/>
        <v>Rancho Cucamonga</v>
      </c>
      <c r="M7609" t="s">
        <v>22</v>
      </c>
      <c r="N7609" t="str">
        <f>IF(M7609="", "", IFERROR(VLOOKUP(M7609, Data!$A$1:$B$5, 2, 0), "Unkown fuel"))</f>
        <v>very harmful</v>
      </c>
      <c r="O7609" t="s">
        <v>23</v>
      </c>
      <c r="P7609" t="s">
        <v>24</v>
      </c>
      <c r="Q7609" t="s">
        <v>25</v>
      </c>
      <c r="R7609" t="s">
        <v>300</v>
      </c>
      <c r="S7609">
        <v>1582</v>
      </c>
      <c r="T7609" t="s">
        <v>301</v>
      </c>
      <c r="U7609" t="s">
        <v>302</v>
      </c>
      <c r="V7609">
        <v>5</v>
      </c>
      <c r="W7609" t="s">
        <v>1179</v>
      </c>
    </row>
    <row r="7610" spans="1:23" x14ac:dyDescent="0.3">
      <c r="A7610">
        <v>7826</v>
      </c>
      <c r="B7610" t="s">
        <v>18</v>
      </c>
      <c r="C7610">
        <v>2014</v>
      </c>
      <c r="D7610">
        <f t="shared" ca="1" si="472"/>
        <v>9</v>
      </c>
      <c r="E7610" s="5">
        <v>455000</v>
      </c>
      <c r="F7610">
        <v>40000</v>
      </c>
      <c r="G7610" t="s">
        <v>56</v>
      </c>
      <c r="H7610" t="str">
        <f t="shared" si="473"/>
        <v>West</v>
      </c>
      <c r="I7610" t="s">
        <v>57</v>
      </c>
      <c r="J7610" t="str">
        <f t="shared" si="474"/>
        <v>California</v>
      </c>
      <c r="K7610" t="s">
        <v>1479</v>
      </c>
      <c r="L7610" t="str">
        <f t="shared" si="475"/>
        <v>Redding</v>
      </c>
      <c r="M7610" t="s">
        <v>22</v>
      </c>
      <c r="N7610" t="str">
        <f>IF(M7610="", "", IFERROR(VLOOKUP(M7610, Data!$A$1:$B$5, 2, 0), "Unkown fuel"))</f>
        <v>very harmful</v>
      </c>
      <c r="O7610" t="s">
        <v>23</v>
      </c>
      <c r="P7610" t="s">
        <v>24</v>
      </c>
      <c r="Q7610" t="s">
        <v>25</v>
      </c>
      <c r="R7610" t="s">
        <v>229</v>
      </c>
      <c r="S7610">
        <v>1248</v>
      </c>
      <c r="T7610" t="s">
        <v>27</v>
      </c>
      <c r="U7610" t="s">
        <v>28</v>
      </c>
      <c r="V7610">
        <v>5</v>
      </c>
      <c r="W7610" t="s">
        <v>1179</v>
      </c>
    </row>
    <row r="7611" spans="1:23" x14ac:dyDescent="0.3">
      <c r="A7611">
        <v>7827</v>
      </c>
      <c r="B7611" t="s">
        <v>37</v>
      </c>
      <c r="C7611">
        <v>2017</v>
      </c>
      <c r="D7611">
        <f t="shared" ca="1" si="472"/>
        <v>6</v>
      </c>
      <c r="E7611" s="5">
        <v>650000</v>
      </c>
      <c r="F7611">
        <v>47000</v>
      </c>
      <c r="G7611" t="s">
        <v>56</v>
      </c>
      <c r="H7611" t="str">
        <f t="shared" si="473"/>
        <v>West</v>
      </c>
      <c r="I7611" t="s">
        <v>57</v>
      </c>
      <c r="J7611" t="str">
        <f t="shared" si="474"/>
        <v>California</v>
      </c>
      <c r="K7611" t="s">
        <v>1486</v>
      </c>
      <c r="L7611" t="str">
        <f t="shared" si="475"/>
        <v>Redlands</v>
      </c>
      <c r="M7611" t="s">
        <v>22</v>
      </c>
      <c r="N7611" t="str">
        <f>IF(M7611="", "", IFERROR(VLOOKUP(M7611, Data!$A$1:$B$5, 2, 0), "Unkown fuel"))</f>
        <v>very harmful</v>
      </c>
      <c r="O7611" t="s">
        <v>23</v>
      </c>
      <c r="P7611" t="s">
        <v>24</v>
      </c>
      <c r="Q7611" t="s">
        <v>33</v>
      </c>
      <c r="R7611" t="s">
        <v>182</v>
      </c>
      <c r="S7611">
        <v>1498</v>
      </c>
      <c r="T7611" t="s">
        <v>105</v>
      </c>
      <c r="U7611" t="s">
        <v>95</v>
      </c>
      <c r="V7611">
        <v>5</v>
      </c>
      <c r="W7611" t="s">
        <v>1179</v>
      </c>
    </row>
    <row r="7612" spans="1:23" x14ac:dyDescent="0.3">
      <c r="A7612">
        <v>7828</v>
      </c>
      <c r="B7612" t="s">
        <v>46</v>
      </c>
      <c r="C7612">
        <v>2018</v>
      </c>
      <c r="D7612">
        <f t="shared" ca="1" si="472"/>
        <v>5</v>
      </c>
      <c r="E7612" s="5">
        <v>551000</v>
      </c>
      <c r="F7612">
        <v>20000</v>
      </c>
      <c r="G7612" t="s">
        <v>56</v>
      </c>
      <c r="H7612" t="str">
        <f t="shared" si="473"/>
        <v>West</v>
      </c>
      <c r="I7612" t="s">
        <v>57</v>
      </c>
      <c r="J7612" t="str">
        <f t="shared" si="474"/>
        <v>California</v>
      </c>
      <c r="K7612" t="s">
        <v>1477</v>
      </c>
      <c r="L7612" t="str">
        <f t="shared" si="475"/>
        <v>Rancho Cucamonga</v>
      </c>
      <c r="M7612" t="s">
        <v>41</v>
      </c>
      <c r="N7612" t="str">
        <f>IF(M7612="", "", IFERROR(VLOOKUP(M7612, Data!$A$1:$B$5, 2, 0), "Unkown fuel"))</f>
        <v>harmful</v>
      </c>
      <c r="O7612" t="s">
        <v>23</v>
      </c>
      <c r="P7612" t="s">
        <v>24</v>
      </c>
      <c r="Q7612" t="s">
        <v>33</v>
      </c>
      <c r="R7612" t="s">
        <v>85</v>
      </c>
      <c r="S7612">
        <v>1197</v>
      </c>
      <c r="T7612" t="s">
        <v>54</v>
      </c>
      <c r="U7612" t="s">
        <v>55</v>
      </c>
      <c r="V7612">
        <v>5</v>
      </c>
      <c r="W7612" t="s">
        <v>1179</v>
      </c>
    </row>
    <row r="7613" spans="1:23" x14ac:dyDescent="0.3">
      <c r="A7613">
        <v>7829</v>
      </c>
      <c r="B7613" t="s">
        <v>221</v>
      </c>
      <c r="C7613">
        <v>2017</v>
      </c>
      <c r="D7613">
        <f t="shared" ca="1" si="472"/>
        <v>6</v>
      </c>
      <c r="E7613" s="5">
        <v>650000</v>
      </c>
      <c r="F7613">
        <v>49060</v>
      </c>
      <c r="G7613" t="s">
        <v>56</v>
      </c>
      <c r="H7613" t="str">
        <f t="shared" si="473"/>
        <v>West</v>
      </c>
      <c r="I7613" t="s">
        <v>57</v>
      </c>
      <c r="J7613" t="str">
        <f t="shared" si="474"/>
        <v>California</v>
      </c>
      <c r="K7613" t="s">
        <v>1477</v>
      </c>
      <c r="L7613" t="str">
        <f t="shared" si="475"/>
        <v>Rancho Cucamonga</v>
      </c>
      <c r="M7613" t="s">
        <v>22</v>
      </c>
      <c r="N7613" t="str">
        <f>IF(M7613="", "", IFERROR(VLOOKUP(M7613, Data!$A$1:$B$5, 2, 0), "Unkown fuel"))</f>
        <v>very harmful</v>
      </c>
      <c r="O7613" t="s">
        <v>23</v>
      </c>
      <c r="P7613" t="s">
        <v>24</v>
      </c>
      <c r="Q7613" t="s">
        <v>25</v>
      </c>
      <c r="R7613" t="s">
        <v>222</v>
      </c>
      <c r="S7613">
        <v>1498</v>
      </c>
      <c r="T7613" t="s">
        <v>223</v>
      </c>
      <c r="U7613" t="s">
        <v>224</v>
      </c>
      <c r="V7613">
        <v>5</v>
      </c>
      <c r="W7613" t="s">
        <v>1179</v>
      </c>
    </row>
    <row r="7614" spans="1:23" x14ac:dyDescent="0.3">
      <c r="A7614">
        <v>7830</v>
      </c>
      <c r="B7614" t="s">
        <v>46</v>
      </c>
      <c r="C7614">
        <v>2015</v>
      </c>
      <c r="D7614">
        <f t="shared" ca="1" si="472"/>
        <v>8</v>
      </c>
      <c r="E7614" s="5">
        <v>600000</v>
      </c>
      <c r="F7614">
        <v>60000</v>
      </c>
      <c r="G7614" t="s">
        <v>56</v>
      </c>
      <c r="H7614" t="str">
        <f t="shared" si="473"/>
        <v>West</v>
      </c>
      <c r="I7614" t="s">
        <v>57</v>
      </c>
      <c r="J7614" t="str">
        <f t="shared" si="474"/>
        <v>California</v>
      </c>
      <c r="K7614" t="s">
        <v>1486</v>
      </c>
      <c r="L7614" t="str">
        <f t="shared" si="475"/>
        <v>Redlands</v>
      </c>
      <c r="M7614" t="s">
        <v>41</v>
      </c>
      <c r="N7614" t="str">
        <f>IF(M7614="", "", IFERROR(VLOOKUP(M7614, Data!$A$1:$B$5, 2, 0), "Unkown fuel"))</f>
        <v>harmful</v>
      </c>
      <c r="O7614" t="s">
        <v>23</v>
      </c>
      <c r="P7614" t="s">
        <v>24</v>
      </c>
      <c r="Q7614" t="s">
        <v>25</v>
      </c>
      <c r="R7614" t="s">
        <v>133</v>
      </c>
      <c r="S7614">
        <v>1197</v>
      </c>
      <c r="T7614" t="s">
        <v>134</v>
      </c>
      <c r="U7614" t="s">
        <v>135</v>
      </c>
      <c r="V7614">
        <v>5</v>
      </c>
      <c r="W7614" t="s">
        <v>1179</v>
      </c>
    </row>
    <row r="7615" spans="1:23" x14ac:dyDescent="0.3">
      <c r="A7615">
        <v>7831</v>
      </c>
      <c r="B7615" t="s">
        <v>18</v>
      </c>
      <c r="C7615">
        <v>2013</v>
      </c>
      <c r="D7615">
        <f t="shared" ca="1" si="472"/>
        <v>10</v>
      </c>
      <c r="E7615" s="5">
        <v>235000</v>
      </c>
      <c r="F7615">
        <v>18000</v>
      </c>
      <c r="G7615" t="s">
        <v>56</v>
      </c>
      <c r="H7615" t="str">
        <f t="shared" si="473"/>
        <v>West</v>
      </c>
      <c r="I7615" t="s">
        <v>57</v>
      </c>
      <c r="J7615" t="str">
        <f t="shared" si="474"/>
        <v>California</v>
      </c>
      <c r="K7615" t="s">
        <v>1477</v>
      </c>
      <c r="L7615" t="str">
        <f t="shared" si="475"/>
        <v>Rancho Cucamonga</v>
      </c>
      <c r="M7615" t="s">
        <v>41</v>
      </c>
      <c r="N7615" t="str">
        <f>IF(M7615="", "", IFERROR(VLOOKUP(M7615, Data!$A$1:$B$5, 2, 0), "Unkown fuel"))</f>
        <v>harmful</v>
      </c>
      <c r="O7615" t="s">
        <v>23</v>
      </c>
      <c r="P7615" t="s">
        <v>24</v>
      </c>
      <c r="Q7615" t="s">
        <v>25</v>
      </c>
      <c r="R7615" t="s">
        <v>430</v>
      </c>
      <c r="S7615">
        <v>796</v>
      </c>
      <c r="T7615" t="s">
        <v>118</v>
      </c>
      <c r="U7615" t="s">
        <v>119</v>
      </c>
      <c r="V7615">
        <v>5</v>
      </c>
      <c r="W7615" t="s">
        <v>1179</v>
      </c>
    </row>
    <row r="7616" spans="1:23" x14ac:dyDescent="0.3">
      <c r="A7616">
        <v>7832</v>
      </c>
      <c r="B7616" t="s">
        <v>69</v>
      </c>
      <c r="C7616">
        <v>2018</v>
      </c>
      <c r="D7616">
        <f t="shared" ca="1" si="472"/>
        <v>5</v>
      </c>
      <c r="E7616" s="5">
        <v>800000</v>
      </c>
      <c r="F7616">
        <v>37161</v>
      </c>
      <c r="G7616" t="s">
        <v>56</v>
      </c>
      <c r="H7616" t="str">
        <f t="shared" si="473"/>
        <v>West</v>
      </c>
      <c r="I7616" t="s">
        <v>57</v>
      </c>
      <c r="J7616" t="str">
        <f t="shared" si="474"/>
        <v>California</v>
      </c>
      <c r="K7616" t="s">
        <v>1479</v>
      </c>
      <c r="L7616" t="str">
        <f t="shared" si="475"/>
        <v>Redding</v>
      </c>
      <c r="M7616" t="s">
        <v>22</v>
      </c>
      <c r="N7616" t="str">
        <f>IF(M7616="", "", IFERROR(VLOOKUP(M7616, Data!$A$1:$B$5, 2, 0), "Unkown fuel"))</f>
        <v>very harmful</v>
      </c>
      <c r="O7616" t="s">
        <v>158</v>
      </c>
      <c r="P7616" t="s">
        <v>24</v>
      </c>
      <c r="Q7616" t="s">
        <v>25</v>
      </c>
      <c r="R7616" t="s">
        <v>591</v>
      </c>
      <c r="S7616">
        <v>1498</v>
      </c>
      <c r="T7616" t="s">
        <v>720</v>
      </c>
      <c r="U7616" t="s">
        <v>568</v>
      </c>
      <c r="V7616">
        <v>5</v>
      </c>
      <c r="W7616" t="s">
        <v>1179</v>
      </c>
    </row>
    <row r="7617" spans="1:23" x14ac:dyDescent="0.3">
      <c r="A7617">
        <v>7833</v>
      </c>
      <c r="B7617" t="s">
        <v>46</v>
      </c>
      <c r="C7617">
        <v>2016</v>
      </c>
      <c r="D7617">
        <f t="shared" ca="1" si="472"/>
        <v>7</v>
      </c>
      <c r="E7617" s="5">
        <v>1050000</v>
      </c>
      <c r="F7617">
        <v>80000</v>
      </c>
      <c r="G7617" t="s">
        <v>56</v>
      </c>
      <c r="H7617" t="str">
        <f t="shared" si="473"/>
        <v>West</v>
      </c>
      <c r="I7617" t="s">
        <v>57</v>
      </c>
      <c r="J7617" t="str">
        <f t="shared" si="474"/>
        <v>California</v>
      </c>
      <c r="K7617" t="s">
        <v>1479</v>
      </c>
      <c r="L7617" t="str">
        <f t="shared" si="475"/>
        <v>Redding</v>
      </c>
      <c r="M7617" t="s">
        <v>22</v>
      </c>
      <c r="N7617" t="str">
        <f>IF(M7617="", "", IFERROR(VLOOKUP(M7617, Data!$A$1:$B$5, 2, 0), "Unkown fuel"))</f>
        <v>very harmful</v>
      </c>
      <c r="O7617" t="s">
        <v>23</v>
      </c>
      <c r="P7617" t="s">
        <v>24</v>
      </c>
      <c r="Q7617" t="s">
        <v>25</v>
      </c>
      <c r="R7617" t="s">
        <v>300</v>
      </c>
      <c r="S7617">
        <v>1582</v>
      </c>
      <c r="T7617" t="s">
        <v>301</v>
      </c>
      <c r="U7617" t="s">
        <v>302</v>
      </c>
      <c r="V7617">
        <v>5</v>
      </c>
      <c r="W7617" t="s">
        <v>1179</v>
      </c>
    </row>
    <row r="7618" spans="1:23" x14ac:dyDescent="0.3">
      <c r="A7618">
        <v>7834</v>
      </c>
      <c r="B7618" t="s">
        <v>109</v>
      </c>
      <c r="C7618">
        <v>2012</v>
      </c>
      <c r="D7618">
        <f t="shared" ref="D7618:D7681" ca="1" si="476">TRUNC(YEARFRAC(DATE(C7618,1,1), TODAY(), 1))</f>
        <v>11</v>
      </c>
      <c r="E7618" s="5">
        <v>45000</v>
      </c>
      <c r="F7618">
        <v>28000</v>
      </c>
      <c r="G7618" t="s">
        <v>56</v>
      </c>
      <c r="H7618" t="str">
        <f t="shared" ref="H7618:H7681" si="477">TRIM(G7618)</f>
        <v>West</v>
      </c>
      <c r="I7618" t="s">
        <v>57</v>
      </c>
      <c r="J7618" t="str">
        <f t="shared" ref="J7618:J7681" si="478">TRIM(I7618)</f>
        <v>California</v>
      </c>
      <c r="K7618" t="s">
        <v>1477</v>
      </c>
      <c r="L7618" t="str">
        <f t="shared" ref="L7618:L7681" si="479">TRIM(K7618)</f>
        <v>Rancho Cucamonga</v>
      </c>
      <c r="M7618" t="s">
        <v>41</v>
      </c>
      <c r="N7618" t="str">
        <f>IF(M7618="", "", IFERROR(VLOOKUP(M7618, Data!$A$1:$B$5, 2, 0), "Unkown fuel"))</f>
        <v>harmful</v>
      </c>
      <c r="O7618" t="s">
        <v>23</v>
      </c>
      <c r="P7618" t="s">
        <v>24</v>
      </c>
      <c r="Q7618" t="s">
        <v>33</v>
      </c>
      <c r="R7618" t="s">
        <v>465</v>
      </c>
      <c r="S7618">
        <v>624</v>
      </c>
      <c r="T7618" t="s">
        <v>521</v>
      </c>
      <c r="U7618" t="s">
        <v>816</v>
      </c>
      <c r="V7618">
        <v>4</v>
      </c>
      <c r="W7618" t="s">
        <v>1179</v>
      </c>
    </row>
    <row r="7619" spans="1:23" x14ac:dyDescent="0.3">
      <c r="A7619">
        <v>7835</v>
      </c>
      <c r="B7619" t="s">
        <v>46</v>
      </c>
      <c r="C7619">
        <v>2013</v>
      </c>
      <c r="D7619">
        <f t="shared" ca="1" si="476"/>
        <v>10</v>
      </c>
      <c r="E7619" s="5">
        <v>450000</v>
      </c>
      <c r="F7619">
        <v>100000</v>
      </c>
      <c r="G7619" t="s">
        <v>56</v>
      </c>
      <c r="H7619" t="str">
        <f t="shared" si="477"/>
        <v>West</v>
      </c>
      <c r="I7619" t="s">
        <v>57</v>
      </c>
      <c r="J7619" t="str">
        <f t="shared" si="478"/>
        <v>California</v>
      </c>
      <c r="K7619" t="s">
        <v>1479</v>
      </c>
      <c r="L7619" t="str">
        <f t="shared" si="479"/>
        <v>Redding</v>
      </c>
      <c r="M7619" t="s">
        <v>41</v>
      </c>
      <c r="N7619" t="str">
        <f>IF(M7619="", "", IFERROR(VLOOKUP(M7619, Data!$A$1:$B$5, 2, 0), "Unkown fuel"))</f>
        <v>harmful</v>
      </c>
      <c r="O7619" t="s">
        <v>23</v>
      </c>
      <c r="P7619" t="s">
        <v>154</v>
      </c>
      <c r="Q7619" t="s">
        <v>33</v>
      </c>
      <c r="R7619" t="s">
        <v>2471</v>
      </c>
      <c r="S7619">
        <v>1591</v>
      </c>
      <c r="T7619" t="s">
        <v>143</v>
      </c>
      <c r="U7619" t="s">
        <v>492</v>
      </c>
      <c r="V7619">
        <v>5</v>
      </c>
      <c r="W7619" t="s">
        <v>1179</v>
      </c>
    </row>
    <row r="7620" spans="1:23" x14ac:dyDescent="0.3">
      <c r="A7620">
        <v>7836</v>
      </c>
      <c r="B7620" t="s">
        <v>221</v>
      </c>
      <c r="C7620">
        <v>2014</v>
      </c>
      <c r="D7620">
        <f t="shared" ca="1" si="476"/>
        <v>9</v>
      </c>
      <c r="E7620" s="5">
        <v>391000</v>
      </c>
      <c r="F7620">
        <v>120000</v>
      </c>
      <c r="G7620" t="s">
        <v>56</v>
      </c>
      <c r="H7620" t="str">
        <f t="shared" si="477"/>
        <v>West</v>
      </c>
      <c r="I7620" t="s">
        <v>57</v>
      </c>
      <c r="J7620" t="str">
        <f t="shared" si="478"/>
        <v>California</v>
      </c>
      <c r="K7620" t="s">
        <v>1486</v>
      </c>
      <c r="L7620" t="str">
        <f t="shared" si="479"/>
        <v>Redlands</v>
      </c>
      <c r="M7620" t="s">
        <v>22</v>
      </c>
      <c r="N7620" t="str">
        <f>IF(M7620="", "", IFERROR(VLOOKUP(M7620, Data!$A$1:$B$5, 2, 0), "Unkown fuel"))</f>
        <v>very harmful</v>
      </c>
      <c r="O7620" t="s">
        <v>23</v>
      </c>
      <c r="P7620" t="s">
        <v>24</v>
      </c>
      <c r="Q7620" t="s">
        <v>33</v>
      </c>
      <c r="R7620" t="s">
        <v>53</v>
      </c>
      <c r="S7620">
        <v>1498</v>
      </c>
      <c r="T7620" t="s">
        <v>108</v>
      </c>
      <c r="U7620" t="s">
        <v>548</v>
      </c>
      <c r="V7620">
        <v>5</v>
      </c>
      <c r="W7620" t="s">
        <v>1179</v>
      </c>
    </row>
    <row r="7621" spans="1:23" x14ac:dyDescent="0.3">
      <c r="A7621">
        <v>7837</v>
      </c>
      <c r="B7621" t="s">
        <v>120</v>
      </c>
      <c r="C7621">
        <v>2013</v>
      </c>
      <c r="D7621">
        <f t="shared" ca="1" si="476"/>
        <v>10</v>
      </c>
      <c r="E7621" s="5">
        <v>380000</v>
      </c>
      <c r="F7621">
        <v>70000</v>
      </c>
      <c r="G7621" t="s">
        <v>56</v>
      </c>
      <c r="H7621" t="str">
        <f t="shared" si="477"/>
        <v>West</v>
      </c>
      <c r="I7621" t="s">
        <v>57</v>
      </c>
      <c r="J7621" t="str">
        <f t="shared" si="478"/>
        <v>California</v>
      </c>
      <c r="K7621" t="s">
        <v>1477</v>
      </c>
      <c r="L7621" t="str">
        <f t="shared" si="479"/>
        <v>Rancho Cucamonga</v>
      </c>
      <c r="M7621" t="s">
        <v>22</v>
      </c>
      <c r="N7621" t="str">
        <f>IF(M7621="", "", IFERROR(VLOOKUP(M7621, Data!$A$1:$B$5, 2, 0), "Unkown fuel"))</f>
        <v>very harmful</v>
      </c>
      <c r="O7621" t="s">
        <v>23</v>
      </c>
      <c r="P7621" t="s">
        <v>24</v>
      </c>
      <c r="Q7621" t="s">
        <v>33</v>
      </c>
      <c r="R7621" t="s">
        <v>121</v>
      </c>
      <c r="S7621">
        <v>1248</v>
      </c>
      <c r="T7621" t="s">
        <v>122</v>
      </c>
      <c r="U7621" t="s">
        <v>123</v>
      </c>
      <c r="V7621">
        <v>7</v>
      </c>
      <c r="W7621" t="s">
        <v>1179</v>
      </c>
    </row>
    <row r="7622" spans="1:23" x14ac:dyDescent="0.3">
      <c r="A7622">
        <v>7838</v>
      </c>
      <c r="B7622" t="s">
        <v>18</v>
      </c>
      <c r="C7622">
        <v>2010</v>
      </c>
      <c r="D7622">
        <f t="shared" ca="1" si="476"/>
        <v>13</v>
      </c>
      <c r="E7622" s="5">
        <v>170000</v>
      </c>
      <c r="F7622">
        <v>90000</v>
      </c>
      <c r="G7622" t="s">
        <v>19</v>
      </c>
      <c r="H7622" t="str">
        <f t="shared" si="477"/>
        <v>East</v>
      </c>
      <c r="I7622" t="s">
        <v>912</v>
      </c>
      <c r="J7622" t="str">
        <f t="shared" si="478"/>
        <v>Ohio</v>
      </c>
      <c r="K7622" t="s">
        <v>1454</v>
      </c>
      <c r="L7622" t="str">
        <f t="shared" si="479"/>
        <v>Westerville</v>
      </c>
      <c r="M7622" t="s">
        <v>41</v>
      </c>
      <c r="N7622" t="str">
        <f>IF(M7622="", "", IFERROR(VLOOKUP(M7622, Data!$A$1:$B$5, 2, 0), "Unkown fuel"))</f>
        <v>harmful</v>
      </c>
      <c r="O7622" t="s">
        <v>23</v>
      </c>
      <c r="P7622" t="s">
        <v>24</v>
      </c>
      <c r="Q7622" t="s">
        <v>33</v>
      </c>
      <c r="R7622" t="s">
        <v>85</v>
      </c>
      <c r="S7622">
        <v>1061</v>
      </c>
      <c r="T7622" t="s">
        <v>86</v>
      </c>
      <c r="U7622" t="s">
        <v>87</v>
      </c>
      <c r="V7622">
        <v>5</v>
      </c>
      <c r="W7622" t="s">
        <v>1179</v>
      </c>
    </row>
    <row r="7623" spans="1:23" x14ac:dyDescent="0.3">
      <c r="A7623">
        <v>7839</v>
      </c>
      <c r="B7623" t="s">
        <v>109</v>
      </c>
      <c r="C7623">
        <v>2011</v>
      </c>
      <c r="D7623">
        <f t="shared" ca="1" si="476"/>
        <v>12</v>
      </c>
      <c r="E7623" s="5">
        <v>250000</v>
      </c>
      <c r="F7623">
        <v>90000</v>
      </c>
      <c r="G7623" t="s">
        <v>19</v>
      </c>
      <c r="H7623" t="str">
        <f t="shared" si="477"/>
        <v>East</v>
      </c>
      <c r="I7623" t="s">
        <v>912</v>
      </c>
      <c r="J7623" t="str">
        <f t="shared" si="478"/>
        <v>Ohio</v>
      </c>
      <c r="K7623" t="s">
        <v>825</v>
      </c>
      <c r="L7623" t="str">
        <f t="shared" si="479"/>
        <v>Troy</v>
      </c>
      <c r="M7623" t="s">
        <v>22</v>
      </c>
      <c r="N7623" t="str">
        <f>IF(M7623="", "", IFERROR(VLOOKUP(M7623, Data!$A$1:$B$5, 2, 0), "Unkown fuel"))</f>
        <v>very harmful</v>
      </c>
      <c r="O7623" t="s">
        <v>23</v>
      </c>
      <c r="P7623" t="s">
        <v>24</v>
      </c>
      <c r="Q7623" t="s">
        <v>33</v>
      </c>
      <c r="R7623" t="s">
        <v>727</v>
      </c>
      <c r="S7623">
        <v>2179</v>
      </c>
      <c r="T7623" t="s">
        <v>728</v>
      </c>
      <c r="U7623" t="s">
        <v>224</v>
      </c>
      <c r="V7623">
        <v>7</v>
      </c>
      <c r="W7623" t="s">
        <v>1179</v>
      </c>
    </row>
    <row r="7624" spans="1:23" x14ac:dyDescent="0.3">
      <c r="A7624">
        <v>7840</v>
      </c>
      <c r="B7624" t="s">
        <v>65</v>
      </c>
      <c r="C7624">
        <v>2011</v>
      </c>
      <c r="D7624">
        <f t="shared" ca="1" si="476"/>
        <v>12</v>
      </c>
      <c r="E7624" s="5">
        <v>800000</v>
      </c>
      <c r="F7624">
        <v>60000</v>
      </c>
      <c r="G7624" t="s">
        <v>19</v>
      </c>
      <c r="H7624" t="str">
        <f t="shared" si="477"/>
        <v>East</v>
      </c>
      <c r="I7624" t="s">
        <v>912</v>
      </c>
      <c r="J7624" t="str">
        <f t="shared" si="478"/>
        <v>Ohio</v>
      </c>
      <c r="K7624" t="s">
        <v>825</v>
      </c>
      <c r="L7624" t="str">
        <f t="shared" si="479"/>
        <v>Troy</v>
      </c>
      <c r="M7624" t="s">
        <v>22</v>
      </c>
      <c r="N7624" t="str">
        <f>IF(M7624="", "", IFERROR(VLOOKUP(M7624, Data!$A$1:$B$5, 2, 0), "Unkown fuel"))</f>
        <v>very harmful</v>
      </c>
      <c r="O7624" t="s">
        <v>23</v>
      </c>
      <c r="P7624" t="s">
        <v>24</v>
      </c>
      <c r="Q7624" t="s">
        <v>25</v>
      </c>
      <c r="R7624" t="s">
        <v>475</v>
      </c>
      <c r="S7624">
        <v>2494</v>
      </c>
      <c r="T7624" t="s">
        <v>476</v>
      </c>
      <c r="U7624" t="s">
        <v>477</v>
      </c>
      <c r="V7624">
        <v>7</v>
      </c>
      <c r="W7624" t="s">
        <v>1179</v>
      </c>
    </row>
    <row r="7625" spans="1:23" x14ac:dyDescent="0.3">
      <c r="A7625">
        <v>7841</v>
      </c>
      <c r="B7625" t="s">
        <v>65</v>
      </c>
      <c r="C7625">
        <v>2014</v>
      </c>
      <c r="D7625">
        <f t="shared" ca="1" si="476"/>
        <v>9</v>
      </c>
      <c r="E7625" s="5">
        <v>1380000</v>
      </c>
      <c r="F7625">
        <v>150000</v>
      </c>
      <c r="G7625" t="s">
        <v>19</v>
      </c>
      <c r="H7625" t="str">
        <f t="shared" si="477"/>
        <v>East</v>
      </c>
      <c r="I7625" t="s">
        <v>912</v>
      </c>
      <c r="J7625" t="str">
        <f t="shared" si="478"/>
        <v>Ohio</v>
      </c>
      <c r="K7625" t="s">
        <v>2530</v>
      </c>
      <c r="L7625" t="str">
        <f t="shared" si="479"/>
        <v>Upper Arlington</v>
      </c>
      <c r="M7625" t="s">
        <v>22</v>
      </c>
      <c r="N7625" t="str">
        <f>IF(M7625="", "", IFERROR(VLOOKUP(M7625, Data!$A$1:$B$5, 2, 0), "Unkown fuel"))</f>
        <v>very harmful</v>
      </c>
      <c r="O7625" t="s">
        <v>23</v>
      </c>
      <c r="P7625" t="s">
        <v>24</v>
      </c>
      <c r="Q7625" t="s">
        <v>25</v>
      </c>
      <c r="R7625" t="s">
        <v>396</v>
      </c>
      <c r="S7625">
        <v>2982</v>
      </c>
      <c r="T7625" t="s">
        <v>168</v>
      </c>
      <c r="U7625" t="s">
        <v>169</v>
      </c>
      <c r="V7625">
        <v>7</v>
      </c>
      <c r="W7625" t="s">
        <v>1179</v>
      </c>
    </row>
    <row r="7626" spans="1:23" x14ac:dyDescent="0.3">
      <c r="A7626">
        <v>7842</v>
      </c>
      <c r="B7626" t="s">
        <v>88</v>
      </c>
      <c r="C7626">
        <v>2014</v>
      </c>
      <c r="D7626">
        <f t="shared" ca="1" si="476"/>
        <v>9</v>
      </c>
      <c r="E7626" s="5">
        <v>700000</v>
      </c>
      <c r="F7626">
        <v>24000</v>
      </c>
      <c r="G7626" t="s">
        <v>19</v>
      </c>
      <c r="H7626" t="str">
        <f t="shared" si="477"/>
        <v>East</v>
      </c>
      <c r="I7626" t="s">
        <v>912</v>
      </c>
      <c r="J7626" t="str">
        <f t="shared" si="478"/>
        <v>Ohio</v>
      </c>
      <c r="K7626" t="s">
        <v>2530</v>
      </c>
      <c r="L7626" t="str">
        <f t="shared" si="479"/>
        <v>Upper Arlington</v>
      </c>
      <c r="M7626" t="s">
        <v>22</v>
      </c>
      <c r="N7626" t="str">
        <f>IF(M7626="", "", IFERROR(VLOOKUP(M7626, Data!$A$1:$B$5, 2, 0), "Unkown fuel"))</f>
        <v>very harmful</v>
      </c>
      <c r="O7626" t="s">
        <v>23</v>
      </c>
      <c r="P7626" t="s">
        <v>24</v>
      </c>
      <c r="Q7626" t="s">
        <v>25</v>
      </c>
      <c r="R7626" t="s">
        <v>478</v>
      </c>
      <c r="S7626">
        <v>2498</v>
      </c>
      <c r="T7626" t="s">
        <v>479</v>
      </c>
      <c r="U7626" t="s">
        <v>480</v>
      </c>
      <c r="V7626">
        <v>6</v>
      </c>
      <c r="W7626" t="s">
        <v>1179</v>
      </c>
    </row>
    <row r="7627" spans="1:23" x14ac:dyDescent="0.3">
      <c r="A7627">
        <v>7843</v>
      </c>
      <c r="B7627" t="s">
        <v>37</v>
      </c>
      <c r="C7627">
        <v>2016</v>
      </c>
      <c r="D7627">
        <f t="shared" ca="1" si="476"/>
        <v>7</v>
      </c>
      <c r="E7627" s="5">
        <v>450000</v>
      </c>
      <c r="F7627">
        <v>100000</v>
      </c>
      <c r="G7627" t="s">
        <v>19</v>
      </c>
      <c r="H7627" t="str">
        <f t="shared" si="477"/>
        <v>East</v>
      </c>
      <c r="I7627" t="s">
        <v>912</v>
      </c>
      <c r="J7627" t="str">
        <f t="shared" si="478"/>
        <v>Ohio</v>
      </c>
      <c r="K7627" t="s">
        <v>2530</v>
      </c>
      <c r="L7627" t="str">
        <f t="shared" si="479"/>
        <v>Upper Arlington</v>
      </c>
      <c r="M7627" t="s">
        <v>22</v>
      </c>
      <c r="N7627" t="str">
        <f>IF(M7627="", "", IFERROR(VLOOKUP(M7627, Data!$A$1:$B$5, 2, 0), "Unkown fuel"))</f>
        <v>very harmful</v>
      </c>
      <c r="O7627" t="s">
        <v>23</v>
      </c>
      <c r="P7627" t="s">
        <v>24</v>
      </c>
      <c r="Q7627" t="s">
        <v>33</v>
      </c>
      <c r="R7627" t="s">
        <v>731</v>
      </c>
      <c r="S7627">
        <v>1498</v>
      </c>
      <c r="T7627" t="s">
        <v>105</v>
      </c>
      <c r="U7627" t="s">
        <v>95</v>
      </c>
      <c r="V7627">
        <v>7</v>
      </c>
      <c r="W7627" t="s">
        <v>1179</v>
      </c>
    </row>
    <row r="7628" spans="1:23" x14ac:dyDescent="0.3">
      <c r="A7628">
        <v>7844</v>
      </c>
      <c r="B7628" t="s">
        <v>88</v>
      </c>
      <c r="C7628">
        <v>2018</v>
      </c>
      <c r="D7628">
        <f t="shared" ca="1" si="476"/>
        <v>5</v>
      </c>
      <c r="E7628" s="5">
        <v>650000</v>
      </c>
      <c r="F7628">
        <v>6000</v>
      </c>
      <c r="G7628" t="s">
        <v>19</v>
      </c>
      <c r="H7628" t="str">
        <f t="shared" si="477"/>
        <v>East</v>
      </c>
      <c r="I7628" t="s">
        <v>912</v>
      </c>
      <c r="J7628" t="str">
        <f t="shared" si="478"/>
        <v>Ohio</v>
      </c>
      <c r="K7628" t="s">
        <v>2503</v>
      </c>
      <c r="L7628" t="str">
        <f t="shared" si="479"/>
        <v>Warren</v>
      </c>
      <c r="M7628" t="s">
        <v>41</v>
      </c>
      <c r="N7628" t="str">
        <f>IF(M7628="", "", IFERROR(VLOOKUP(M7628, Data!$A$1:$B$5, 2, 0), "Unkown fuel"))</f>
        <v>harmful</v>
      </c>
      <c r="O7628" t="s">
        <v>23</v>
      </c>
      <c r="P7628" t="s">
        <v>24</v>
      </c>
      <c r="Q7628" t="s">
        <v>25</v>
      </c>
      <c r="R7628" t="s">
        <v>89</v>
      </c>
      <c r="S7628">
        <v>1198</v>
      </c>
      <c r="T7628" t="s">
        <v>90</v>
      </c>
      <c r="U7628" t="s">
        <v>91</v>
      </c>
      <c r="V7628">
        <v>6</v>
      </c>
      <c r="W7628" t="s">
        <v>1179</v>
      </c>
    </row>
    <row r="7629" spans="1:23" x14ac:dyDescent="0.3">
      <c r="A7629">
        <v>7845</v>
      </c>
      <c r="B7629" t="s">
        <v>88</v>
      </c>
      <c r="C7629">
        <v>2013</v>
      </c>
      <c r="D7629">
        <f t="shared" ca="1" si="476"/>
        <v>10</v>
      </c>
      <c r="E7629" s="5">
        <v>950000</v>
      </c>
      <c r="F7629">
        <v>49700</v>
      </c>
      <c r="G7629" t="s">
        <v>19</v>
      </c>
      <c r="H7629" t="str">
        <f t="shared" si="477"/>
        <v>East</v>
      </c>
      <c r="I7629" t="s">
        <v>912</v>
      </c>
      <c r="J7629" t="str">
        <f t="shared" si="478"/>
        <v>Ohio</v>
      </c>
      <c r="K7629" t="s">
        <v>2503</v>
      </c>
      <c r="L7629" t="str">
        <f t="shared" si="479"/>
        <v>Warren</v>
      </c>
      <c r="M7629" t="s">
        <v>22</v>
      </c>
      <c r="N7629" t="str">
        <f>IF(M7629="", "", IFERROR(VLOOKUP(M7629, Data!$A$1:$B$5, 2, 0), "Unkown fuel"))</f>
        <v>very harmful</v>
      </c>
      <c r="O7629" t="s">
        <v>23</v>
      </c>
      <c r="P7629" t="s">
        <v>24</v>
      </c>
      <c r="Q7629" t="s">
        <v>25</v>
      </c>
      <c r="R7629" t="s">
        <v>282</v>
      </c>
      <c r="S7629">
        <v>2179</v>
      </c>
      <c r="T7629" t="s">
        <v>446</v>
      </c>
      <c r="U7629" t="s">
        <v>447</v>
      </c>
      <c r="V7629">
        <v>7</v>
      </c>
      <c r="W7629" t="s">
        <v>1179</v>
      </c>
    </row>
    <row r="7630" spans="1:23" x14ac:dyDescent="0.3">
      <c r="A7630">
        <v>7846</v>
      </c>
      <c r="B7630" t="s">
        <v>65</v>
      </c>
      <c r="C7630">
        <v>2007</v>
      </c>
      <c r="D7630">
        <f t="shared" ca="1" si="476"/>
        <v>16</v>
      </c>
      <c r="E7630" s="5">
        <v>626000</v>
      </c>
      <c r="F7630">
        <v>80000</v>
      </c>
      <c r="G7630" t="s">
        <v>19</v>
      </c>
      <c r="H7630" t="str">
        <f t="shared" si="477"/>
        <v>East</v>
      </c>
      <c r="I7630" t="s">
        <v>912</v>
      </c>
      <c r="J7630" t="str">
        <f t="shared" si="478"/>
        <v>Ohio</v>
      </c>
      <c r="K7630" t="s">
        <v>2503</v>
      </c>
      <c r="L7630" t="str">
        <f t="shared" si="479"/>
        <v>Warren</v>
      </c>
      <c r="M7630" t="s">
        <v>22</v>
      </c>
      <c r="N7630" t="str">
        <f>IF(M7630="", "", IFERROR(VLOOKUP(M7630, Data!$A$1:$B$5, 2, 0), "Unkown fuel"))</f>
        <v>very harmful</v>
      </c>
      <c r="O7630" t="s">
        <v>23</v>
      </c>
      <c r="P7630" t="s">
        <v>24</v>
      </c>
      <c r="Q7630" t="s">
        <v>33</v>
      </c>
      <c r="R7630" t="s">
        <v>475</v>
      </c>
      <c r="S7630">
        <v>2494</v>
      </c>
      <c r="T7630" t="s">
        <v>476</v>
      </c>
      <c r="U7630" t="s">
        <v>477</v>
      </c>
      <c r="V7630">
        <v>7</v>
      </c>
      <c r="W7630" t="s">
        <v>1179</v>
      </c>
    </row>
    <row r="7631" spans="1:23" x14ac:dyDescent="0.3">
      <c r="A7631">
        <v>7848</v>
      </c>
      <c r="B7631" t="s">
        <v>18</v>
      </c>
      <c r="C7631">
        <v>2019</v>
      </c>
      <c r="D7631">
        <f t="shared" ca="1" si="476"/>
        <v>4</v>
      </c>
      <c r="E7631" s="5">
        <v>600000</v>
      </c>
      <c r="F7631">
        <v>10000</v>
      </c>
      <c r="G7631" t="s">
        <v>19</v>
      </c>
      <c r="H7631" t="str">
        <f t="shared" si="477"/>
        <v>East</v>
      </c>
      <c r="I7631" t="s">
        <v>912</v>
      </c>
      <c r="J7631" t="str">
        <f t="shared" si="478"/>
        <v>Ohio</v>
      </c>
      <c r="K7631" t="s">
        <v>2503</v>
      </c>
      <c r="L7631" t="str">
        <f t="shared" si="479"/>
        <v>Warren</v>
      </c>
      <c r="M7631" t="s">
        <v>41</v>
      </c>
      <c r="N7631" t="str">
        <f>IF(M7631="", "", IFERROR(VLOOKUP(M7631, Data!$A$1:$B$5, 2, 0), "Unkown fuel"))</f>
        <v>harmful</v>
      </c>
      <c r="O7631" t="s">
        <v>23</v>
      </c>
      <c r="P7631" t="s">
        <v>154</v>
      </c>
      <c r="Q7631" t="s">
        <v>25</v>
      </c>
      <c r="R7631" t="s">
        <v>264</v>
      </c>
      <c r="S7631">
        <v>1197</v>
      </c>
      <c r="T7631" t="s">
        <v>265</v>
      </c>
      <c r="U7631" t="s">
        <v>266</v>
      </c>
      <c r="V7631">
        <v>5</v>
      </c>
      <c r="W7631" t="s">
        <v>1179</v>
      </c>
    </row>
    <row r="7632" spans="1:23" x14ac:dyDescent="0.3">
      <c r="A7632">
        <v>7849</v>
      </c>
      <c r="B7632" t="s">
        <v>75</v>
      </c>
      <c r="C7632">
        <v>2019</v>
      </c>
      <c r="D7632">
        <f t="shared" ca="1" si="476"/>
        <v>4</v>
      </c>
      <c r="E7632" s="5">
        <v>290000</v>
      </c>
      <c r="F7632">
        <v>21000</v>
      </c>
      <c r="G7632" t="s">
        <v>19</v>
      </c>
      <c r="H7632" t="str">
        <f t="shared" si="477"/>
        <v>East</v>
      </c>
      <c r="I7632" t="s">
        <v>912</v>
      </c>
      <c r="J7632" t="str">
        <f t="shared" si="478"/>
        <v>Ohio</v>
      </c>
      <c r="K7632" t="s">
        <v>1454</v>
      </c>
      <c r="L7632" t="str">
        <f t="shared" si="479"/>
        <v>Westerville</v>
      </c>
      <c r="M7632" t="s">
        <v>41</v>
      </c>
      <c r="N7632" t="str">
        <f>IF(M7632="", "", IFERROR(VLOOKUP(M7632, Data!$A$1:$B$5, 2, 0), "Unkown fuel"))</f>
        <v>harmful</v>
      </c>
      <c r="O7632" t="s">
        <v>23</v>
      </c>
      <c r="P7632" t="s">
        <v>24</v>
      </c>
      <c r="Q7632" t="s">
        <v>25</v>
      </c>
      <c r="R7632" t="s">
        <v>427</v>
      </c>
      <c r="S7632">
        <v>799</v>
      </c>
      <c r="T7632" t="s">
        <v>428</v>
      </c>
      <c r="U7632" t="s">
        <v>429</v>
      </c>
      <c r="V7632">
        <v>5</v>
      </c>
      <c r="W7632" t="s">
        <v>1179</v>
      </c>
    </row>
    <row r="7633" spans="1:23" x14ac:dyDescent="0.3">
      <c r="A7633">
        <v>7850</v>
      </c>
      <c r="B7633" t="s">
        <v>18</v>
      </c>
      <c r="C7633">
        <v>2013</v>
      </c>
      <c r="D7633">
        <f t="shared" ca="1" si="476"/>
        <v>10</v>
      </c>
      <c r="E7633" s="5">
        <v>215000</v>
      </c>
      <c r="F7633">
        <v>25000</v>
      </c>
      <c r="G7633" t="s">
        <v>19</v>
      </c>
      <c r="H7633" t="str">
        <f t="shared" si="477"/>
        <v>East</v>
      </c>
      <c r="I7633" t="s">
        <v>912</v>
      </c>
      <c r="J7633" t="str">
        <f t="shared" si="478"/>
        <v>Ohio</v>
      </c>
      <c r="K7633" t="s">
        <v>2530</v>
      </c>
      <c r="L7633" t="str">
        <f t="shared" si="479"/>
        <v>Upper Arlington</v>
      </c>
      <c r="M7633" t="s">
        <v>41</v>
      </c>
      <c r="N7633" t="str">
        <f>IF(M7633="", "", IFERROR(VLOOKUP(M7633, Data!$A$1:$B$5, 2, 0), "Unkown fuel"))</f>
        <v>harmful</v>
      </c>
      <c r="O7633" t="s">
        <v>23</v>
      </c>
      <c r="P7633" t="s">
        <v>24</v>
      </c>
      <c r="Q7633" t="s">
        <v>25</v>
      </c>
      <c r="R7633" t="s">
        <v>540</v>
      </c>
      <c r="S7633">
        <v>998</v>
      </c>
      <c r="T7633" t="s">
        <v>67</v>
      </c>
      <c r="U7633" t="s">
        <v>141</v>
      </c>
      <c r="V7633">
        <v>5</v>
      </c>
      <c r="W7633" t="s">
        <v>1179</v>
      </c>
    </row>
    <row r="7634" spans="1:23" x14ac:dyDescent="0.3">
      <c r="A7634">
        <v>7851</v>
      </c>
      <c r="B7634" t="s">
        <v>75</v>
      </c>
      <c r="C7634">
        <v>2016</v>
      </c>
      <c r="D7634">
        <f t="shared" ca="1" si="476"/>
        <v>7</v>
      </c>
      <c r="E7634" s="5">
        <v>250000</v>
      </c>
      <c r="F7634">
        <v>22000</v>
      </c>
      <c r="G7634" t="s">
        <v>19</v>
      </c>
      <c r="H7634" t="str">
        <f t="shared" si="477"/>
        <v>East</v>
      </c>
      <c r="I7634" t="s">
        <v>912</v>
      </c>
      <c r="J7634" t="str">
        <f t="shared" si="478"/>
        <v>Ohio</v>
      </c>
      <c r="K7634" t="s">
        <v>2530</v>
      </c>
      <c r="L7634" t="str">
        <f t="shared" si="479"/>
        <v>Upper Arlington</v>
      </c>
      <c r="M7634" t="s">
        <v>41</v>
      </c>
      <c r="N7634" t="str">
        <f>IF(M7634="", "", IFERROR(VLOOKUP(M7634, Data!$A$1:$B$5, 2, 0), "Unkown fuel"))</f>
        <v>harmful</v>
      </c>
      <c r="O7634" t="s">
        <v>23</v>
      </c>
      <c r="P7634" t="s">
        <v>24</v>
      </c>
      <c r="Q7634" t="s">
        <v>25</v>
      </c>
      <c r="R7634" t="s">
        <v>427</v>
      </c>
      <c r="S7634">
        <v>799</v>
      </c>
      <c r="T7634" t="s">
        <v>428</v>
      </c>
      <c r="U7634" t="s">
        <v>429</v>
      </c>
      <c r="V7634">
        <v>5</v>
      </c>
      <c r="W7634" t="s">
        <v>1179</v>
      </c>
    </row>
    <row r="7635" spans="1:23" x14ac:dyDescent="0.3">
      <c r="A7635">
        <v>7852</v>
      </c>
      <c r="B7635" t="s">
        <v>18</v>
      </c>
      <c r="C7635">
        <v>2017</v>
      </c>
      <c r="D7635">
        <f t="shared" ca="1" si="476"/>
        <v>6</v>
      </c>
      <c r="E7635" s="5">
        <v>750000</v>
      </c>
      <c r="F7635">
        <v>50000</v>
      </c>
      <c r="G7635" t="s">
        <v>19</v>
      </c>
      <c r="H7635" t="str">
        <f t="shared" si="477"/>
        <v>East</v>
      </c>
      <c r="I7635" t="s">
        <v>912</v>
      </c>
      <c r="J7635" t="str">
        <f t="shared" si="478"/>
        <v>Ohio</v>
      </c>
      <c r="K7635" t="s">
        <v>1454</v>
      </c>
      <c r="L7635" t="str">
        <f t="shared" si="479"/>
        <v>Westerville</v>
      </c>
      <c r="M7635" t="s">
        <v>22</v>
      </c>
      <c r="N7635" t="str">
        <f>IF(M7635="", "", IFERROR(VLOOKUP(M7635, Data!$A$1:$B$5, 2, 0), "Unkown fuel"))</f>
        <v>very harmful</v>
      </c>
      <c r="O7635" t="s">
        <v>23</v>
      </c>
      <c r="P7635" t="s">
        <v>24</v>
      </c>
      <c r="Q7635" t="s">
        <v>25</v>
      </c>
      <c r="R7635" t="s">
        <v>93</v>
      </c>
      <c r="S7635">
        <v>1248</v>
      </c>
      <c r="T7635" t="s">
        <v>94</v>
      </c>
      <c r="U7635" t="s">
        <v>95</v>
      </c>
      <c r="V7635">
        <v>7</v>
      </c>
      <c r="W7635" t="s">
        <v>1179</v>
      </c>
    </row>
    <row r="7636" spans="1:23" x14ac:dyDescent="0.3">
      <c r="A7636">
        <v>7853</v>
      </c>
      <c r="B7636" t="s">
        <v>18</v>
      </c>
      <c r="C7636">
        <v>2016</v>
      </c>
      <c r="D7636">
        <f t="shared" ca="1" si="476"/>
        <v>7</v>
      </c>
      <c r="E7636" s="5">
        <v>250000</v>
      </c>
      <c r="F7636">
        <v>20000</v>
      </c>
      <c r="G7636" t="s">
        <v>19</v>
      </c>
      <c r="H7636" t="str">
        <f t="shared" si="477"/>
        <v>East</v>
      </c>
      <c r="I7636" t="s">
        <v>912</v>
      </c>
      <c r="J7636" t="str">
        <f t="shared" si="478"/>
        <v>Ohio</v>
      </c>
      <c r="K7636" t="s">
        <v>825</v>
      </c>
      <c r="L7636" t="str">
        <f t="shared" si="479"/>
        <v>Troy</v>
      </c>
      <c r="M7636" t="s">
        <v>41</v>
      </c>
      <c r="N7636" t="str">
        <f>IF(M7636="", "", IFERROR(VLOOKUP(M7636, Data!$A$1:$B$5, 2, 0), "Unkown fuel"))</f>
        <v>harmful</v>
      </c>
      <c r="O7636" t="s">
        <v>23</v>
      </c>
      <c r="P7636" t="s">
        <v>24</v>
      </c>
      <c r="Q7636" t="s">
        <v>33</v>
      </c>
      <c r="R7636" t="s">
        <v>140</v>
      </c>
      <c r="S7636">
        <v>998</v>
      </c>
      <c r="T7636" t="s">
        <v>166</v>
      </c>
      <c r="U7636" t="s">
        <v>141</v>
      </c>
      <c r="V7636">
        <v>5</v>
      </c>
      <c r="W7636" t="s">
        <v>1179</v>
      </c>
    </row>
    <row r="7637" spans="1:23" x14ac:dyDescent="0.3">
      <c r="A7637">
        <v>7854</v>
      </c>
      <c r="B7637" t="s">
        <v>37</v>
      </c>
      <c r="C7637">
        <v>2017</v>
      </c>
      <c r="D7637">
        <f t="shared" ca="1" si="476"/>
        <v>6</v>
      </c>
      <c r="E7637" s="5">
        <v>950000</v>
      </c>
      <c r="F7637">
        <v>15000</v>
      </c>
      <c r="G7637" t="s">
        <v>19</v>
      </c>
      <c r="H7637" t="str">
        <f t="shared" si="477"/>
        <v>East</v>
      </c>
      <c r="I7637" t="s">
        <v>912</v>
      </c>
      <c r="J7637" t="str">
        <f t="shared" si="478"/>
        <v>Ohio</v>
      </c>
      <c r="K7637" t="s">
        <v>825</v>
      </c>
      <c r="L7637" t="str">
        <f t="shared" si="479"/>
        <v>Troy</v>
      </c>
      <c r="M7637" t="s">
        <v>41</v>
      </c>
      <c r="N7637" t="str">
        <f>IF(M7637="", "", IFERROR(VLOOKUP(M7637, Data!$A$1:$B$5, 2, 0), "Unkown fuel"))</f>
        <v>harmful</v>
      </c>
      <c r="O7637" t="s">
        <v>23</v>
      </c>
      <c r="P7637" t="s">
        <v>154</v>
      </c>
      <c r="Q7637" t="s">
        <v>25</v>
      </c>
      <c r="R7637" t="s">
        <v>605</v>
      </c>
      <c r="S7637">
        <v>1497</v>
      </c>
      <c r="T7637" t="s">
        <v>160</v>
      </c>
      <c r="U7637" t="s">
        <v>161</v>
      </c>
      <c r="V7637">
        <v>7</v>
      </c>
      <c r="W7637" t="s">
        <v>1179</v>
      </c>
    </row>
    <row r="7638" spans="1:23" x14ac:dyDescent="0.3">
      <c r="A7638">
        <v>7855</v>
      </c>
      <c r="B7638" t="s">
        <v>69</v>
      </c>
      <c r="C7638">
        <v>2018</v>
      </c>
      <c r="D7638">
        <f t="shared" ca="1" si="476"/>
        <v>5</v>
      </c>
      <c r="E7638" s="5">
        <v>793000</v>
      </c>
      <c r="F7638">
        <v>30000</v>
      </c>
      <c r="G7638" t="s">
        <v>19</v>
      </c>
      <c r="H7638" t="str">
        <f t="shared" si="477"/>
        <v>East</v>
      </c>
      <c r="I7638" t="s">
        <v>912</v>
      </c>
      <c r="J7638" t="str">
        <f t="shared" si="478"/>
        <v>Ohio</v>
      </c>
      <c r="K7638" t="s">
        <v>2530</v>
      </c>
      <c r="L7638" t="str">
        <f t="shared" si="479"/>
        <v>Upper Arlington</v>
      </c>
      <c r="M7638" t="s">
        <v>22</v>
      </c>
      <c r="N7638" t="str">
        <f>IF(M7638="", "", IFERROR(VLOOKUP(M7638, Data!$A$1:$B$5, 2, 0), "Unkown fuel"))</f>
        <v>very harmful</v>
      </c>
      <c r="O7638" t="s">
        <v>23</v>
      </c>
      <c r="P7638" t="s">
        <v>24</v>
      </c>
      <c r="Q7638" t="s">
        <v>25</v>
      </c>
      <c r="R7638" t="s">
        <v>737</v>
      </c>
      <c r="S7638">
        <v>1498</v>
      </c>
      <c r="T7638" t="s">
        <v>738</v>
      </c>
      <c r="U7638" t="s">
        <v>719</v>
      </c>
      <c r="V7638">
        <v>5</v>
      </c>
      <c r="W7638" t="s">
        <v>1179</v>
      </c>
    </row>
    <row r="7639" spans="1:23" x14ac:dyDescent="0.3">
      <c r="A7639">
        <v>7856</v>
      </c>
      <c r="B7639" t="s">
        <v>46</v>
      </c>
      <c r="C7639">
        <v>2015</v>
      </c>
      <c r="D7639">
        <f t="shared" ca="1" si="476"/>
        <v>8</v>
      </c>
      <c r="E7639" s="5">
        <v>750000</v>
      </c>
      <c r="F7639">
        <v>74000</v>
      </c>
      <c r="G7639" t="s">
        <v>19</v>
      </c>
      <c r="H7639" t="str">
        <f t="shared" si="477"/>
        <v>East</v>
      </c>
      <c r="I7639" t="s">
        <v>912</v>
      </c>
      <c r="J7639" t="str">
        <f t="shared" si="478"/>
        <v>Ohio</v>
      </c>
      <c r="K7639" t="s">
        <v>2530</v>
      </c>
      <c r="L7639" t="str">
        <f t="shared" si="479"/>
        <v>Upper Arlington</v>
      </c>
      <c r="M7639" t="s">
        <v>22</v>
      </c>
      <c r="N7639" t="str">
        <f>IF(M7639="", "", IFERROR(VLOOKUP(M7639, Data!$A$1:$B$5, 2, 0), "Unkown fuel"))</f>
        <v>very harmful</v>
      </c>
      <c r="O7639" t="s">
        <v>23</v>
      </c>
      <c r="P7639" t="s">
        <v>24</v>
      </c>
      <c r="Q7639" t="s">
        <v>25</v>
      </c>
      <c r="R7639" t="s">
        <v>300</v>
      </c>
      <c r="S7639">
        <v>1582</v>
      </c>
      <c r="T7639" t="s">
        <v>301</v>
      </c>
      <c r="U7639" t="s">
        <v>302</v>
      </c>
      <c r="V7639">
        <v>5</v>
      </c>
      <c r="W7639" t="s">
        <v>1179</v>
      </c>
    </row>
    <row r="7640" spans="1:23" x14ac:dyDescent="0.3">
      <c r="A7640">
        <v>7857</v>
      </c>
      <c r="B7640" t="s">
        <v>37</v>
      </c>
      <c r="C7640">
        <v>2017</v>
      </c>
      <c r="D7640">
        <f t="shared" ca="1" si="476"/>
        <v>6</v>
      </c>
      <c r="E7640" s="5">
        <v>725000</v>
      </c>
      <c r="F7640">
        <v>6550</v>
      </c>
      <c r="G7640" t="s">
        <v>19</v>
      </c>
      <c r="H7640" t="str">
        <f t="shared" si="477"/>
        <v>East</v>
      </c>
      <c r="I7640" t="s">
        <v>912</v>
      </c>
      <c r="J7640" t="str">
        <f t="shared" si="478"/>
        <v>Ohio</v>
      </c>
      <c r="K7640" t="s">
        <v>825</v>
      </c>
      <c r="L7640" t="str">
        <f t="shared" si="479"/>
        <v>Troy</v>
      </c>
      <c r="M7640" t="s">
        <v>41</v>
      </c>
      <c r="N7640" t="str">
        <f>IF(M7640="", "", IFERROR(VLOOKUP(M7640, Data!$A$1:$B$5, 2, 0), "Unkown fuel"))</f>
        <v>harmful</v>
      </c>
      <c r="O7640" t="s">
        <v>23</v>
      </c>
      <c r="P7640" t="s">
        <v>154</v>
      </c>
      <c r="Q7640" t="s">
        <v>25</v>
      </c>
      <c r="R7640" t="s">
        <v>121</v>
      </c>
      <c r="S7640">
        <v>1199</v>
      </c>
      <c r="T7640" t="s">
        <v>434</v>
      </c>
      <c r="U7640" t="s">
        <v>452</v>
      </c>
      <c r="V7640">
        <v>5</v>
      </c>
      <c r="W7640" t="s">
        <v>1179</v>
      </c>
    </row>
    <row r="7641" spans="1:23" x14ac:dyDescent="0.3">
      <c r="A7641">
        <v>7858</v>
      </c>
      <c r="B7641" t="s">
        <v>46</v>
      </c>
      <c r="C7641">
        <v>2016</v>
      </c>
      <c r="D7641">
        <f t="shared" ca="1" si="476"/>
        <v>7</v>
      </c>
      <c r="E7641" s="5">
        <v>480000</v>
      </c>
      <c r="F7641">
        <v>30000</v>
      </c>
      <c r="G7641" t="s">
        <v>19</v>
      </c>
      <c r="H7641" t="str">
        <f t="shared" si="477"/>
        <v>East</v>
      </c>
      <c r="I7641" t="s">
        <v>912</v>
      </c>
      <c r="J7641" t="str">
        <f t="shared" si="478"/>
        <v>Ohio</v>
      </c>
      <c r="K7641" t="s">
        <v>825</v>
      </c>
      <c r="L7641" t="str">
        <f t="shared" si="479"/>
        <v>Troy</v>
      </c>
      <c r="M7641" t="s">
        <v>22</v>
      </c>
      <c r="N7641" t="str">
        <f>IF(M7641="", "", IFERROR(VLOOKUP(M7641, Data!$A$1:$B$5, 2, 0), "Unkown fuel"))</f>
        <v>very harmful</v>
      </c>
      <c r="O7641" t="s">
        <v>23</v>
      </c>
      <c r="P7641" t="s">
        <v>24</v>
      </c>
      <c r="Q7641" t="s">
        <v>25</v>
      </c>
      <c r="R7641" t="s">
        <v>496</v>
      </c>
      <c r="S7641">
        <v>1120</v>
      </c>
      <c r="T7641" t="s">
        <v>458</v>
      </c>
      <c r="U7641" t="s">
        <v>497</v>
      </c>
      <c r="V7641">
        <v>5</v>
      </c>
      <c r="W7641" t="s">
        <v>1179</v>
      </c>
    </row>
    <row r="7642" spans="1:23" x14ac:dyDescent="0.3">
      <c r="A7642">
        <v>7859</v>
      </c>
      <c r="B7642" t="s">
        <v>320</v>
      </c>
      <c r="C7642">
        <v>2017</v>
      </c>
      <c r="D7642">
        <f t="shared" ca="1" si="476"/>
        <v>6</v>
      </c>
      <c r="E7642" s="5">
        <v>2711000</v>
      </c>
      <c r="F7642">
        <v>9000</v>
      </c>
      <c r="G7642" t="s">
        <v>19</v>
      </c>
      <c r="H7642" t="str">
        <f t="shared" si="477"/>
        <v>East</v>
      </c>
      <c r="I7642" t="s">
        <v>912</v>
      </c>
      <c r="J7642" t="str">
        <f t="shared" si="478"/>
        <v>Ohio</v>
      </c>
      <c r="K7642" t="s">
        <v>2503</v>
      </c>
      <c r="L7642" t="str">
        <f t="shared" si="479"/>
        <v>Warren</v>
      </c>
      <c r="M7642" t="s">
        <v>22</v>
      </c>
      <c r="N7642" t="str">
        <f>IF(M7642="", "", IFERROR(VLOOKUP(M7642, Data!$A$1:$B$5, 2, 0), "Unkown fuel"))</f>
        <v>very harmful</v>
      </c>
      <c r="O7642" t="s">
        <v>158</v>
      </c>
      <c r="P7642" t="s">
        <v>154</v>
      </c>
      <c r="Q7642" t="s">
        <v>25</v>
      </c>
      <c r="R7642" t="s">
        <v>363</v>
      </c>
      <c r="S7642">
        <v>1999</v>
      </c>
      <c r="T7642" t="s">
        <v>322</v>
      </c>
      <c r="U7642" t="s">
        <v>323</v>
      </c>
      <c r="V7642">
        <v>5</v>
      </c>
      <c r="W7642" t="s">
        <v>1179</v>
      </c>
    </row>
    <row r="7643" spans="1:23" x14ac:dyDescent="0.3">
      <c r="A7643">
        <v>7860</v>
      </c>
      <c r="B7643" t="s">
        <v>316</v>
      </c>
      <c r="C7643">
        <v>2019</v>
      </c>
      <c r="D7643">
        <f t="shared" ca="1" si="476"/>
        <v>4</v>
      </c>
      <c r="E7643" s="5">
        <v>5150000</v>
      </c>
      <c r="F7643">
        <v>20000</v>
      </c>
      <c r="G7643" t="s">
        <v>19</v>
      </c>
      <c r="H7643" t="str">
        <f t="shared" si="477"/>
        <v>East</v>
      </c>
      <c r="I7643" t="s">
        <v>912</v>
      </c>
      <c r="J7643" t="str">
        <f t="shared" si="478"/>
        <v>Ohio</v>
      </c>
      <c r="K7643" t="s">
        <v>2503</v>
      </c>
      <c r="L7643" t="str">
        <f t="shared" si="479"/>
        <v>Warren</v>
      </c>
      <c r="M7643" t="s">
        <v>41</v>
      </c>
      <c r="N7643" t="str">
        <f>IF(M7643="", "", IFERROR(VLOOKUP(M7643, Data!$A$1:$B$5, 2, 0), "Unkown fuel"))</f>
        <v>harmful</v>
      </c>
      <c r="O7643" t="s">
        <v>158</v>
      </c>
      <c r="P7643" t="s">
        <v>154</v>
      </c>
      <c r="Q7643" t="s">
        <v>25</v>
      </c>
      <c r="R7643" t="s">
        <v>317</v>
      </c>
      <c r="S7643">
        <v>2487</v>
      </c>
      <c r="T7643" t="s">
        <v>318</v>
      </c>
      <c r="U7643" t="s">
        <v>319</v>
      </c>
      <c r="V7643">
        <v>5</v>
      </c>
      <c r="W7643" t="s">
        <v>1179</v>
      </c>
    </row>
    <row r="7644" spans="1:23" x14ac:dyDescent="0.3">
      <c r="A7644">
        <v>7861</v>
      </c>
      <c r="B7644" t="s">
        <v>320</v>
      </c>
      <c r="C7644">
        <v>2017</v>
      </c>
      <c r="D7644">
        <f t="shared" ca="1" si="476"/>
        <v>6</v>
      </c>
      <c r="E7644" s="5">
        <v>3200000</v>
      </c>
      <c r="F7644">
        <v>45000</v>
      </c>
      <c r="G7644" t="s">
        <v>38</v>
      </c>
      <c r="H7644" t="str">
        <f t="shared" si="477"/>
        <v>Central</v>
      </c>
      <c r="I7644" t="s">
        <v>70</v>
      </c>
      <c r="J7644" t="str">
        <f t="shared" si="478"/>
        <v>Texas</v>
      </c>
      <c r="K7644" t="s">
        <v>2531</v>
      </c>
      <c r="L7644" t="str">
        <f t="shared" si="479"/>
        <v>Lubbock</v>
      </c>
      <c r="M7644" t="s">
        <v>22</v>
      </c>
      <c r="N7644" t="str">
        <f>IF(M7644="", "", IFERROR(VLOOKUP(M7644, Data!$A$1:$B$5, 2, 0), "Unkown fuel"))</f>
        <v>very harmful</v>
      </c>
      <c r="O7644" t="s">
        <v>158</v>
      </c>
      <c r="P7644" t="s">
        <v>154</v>
      </c>
      <c r="Q7644" t="s">
        <v>25</v>
      </c>
      <c r="R7644" t="s">
        <v>321</v>
      </c>
      <c r="S7644">
        <v>1999</v>
      </c>
      <c r="T7644" t="s">
        <v>322</v>
      </c>
      <c r="U7644" t="s">
        <v>323</v>
      </c>
      <c r="V7644">
        <v>5</v>
      </c>
      <c r="W7644" t="s">
        <v>1179</v>
      </c>
    </row>
    <row r="7645" spans="1:23" x14ac:dyDescent="0.3">
      <c r="A7645">
        <v>7862</v>
      </c>
      <c r="B7645" t="s">
        <v>109</v>
      </c>
      <c r="C7645">
        <v>2015</v>
      </c>
      <c r="D7645">
        <f t="shared" ca="1" si="476"/>
        <v>8</v>
      </c>
      <c r="E7645" s="5">
        <v>503000</v>
      </c>
      <c r="F7645">
        <v>110000</v>
      </c>
      <c r="G7645" t="s">
        <v>38</v>
      </c>
      <c r="H7645" t="str">
        <f t="shared" si="477"/>
        <v>Central</v>
      </c>
      <c r="I7645" t="s">
        <v>70</v>
      </c>
      <c r="J7645" t="str">
        <f t="shared" si="478"/>
        <v>Texas</v>
      </c>
      <c r="K7645" t="s">
        <v>1170</v>
      </c>
      <c r="L7645" t="str">
        <f t="shared" si="479"/>
        <v>Mansfield</v>
      </c>
      <c r="M7645" t="s">
        <v>22</v>
      </c>
      <c r="N7645" t="str">
        <f>IF(M7645="", "", IFERROR(VLOOKUP(M7645, Data!$A$1:$B$5, 2, 0), "Unkown fuel"))</f>
        <v>very harmful</v>
      </c>
      <c r="O7645" t="s">
        <v>23</v>
      </c>
      <c r="P7645" t="s">
        <v>24</v>
      </c>
      <c r="Q7645" t="s">
        <v>25</v>
      </c>
      <c r="R7645" t="s">
        <v>426</v>
      </c>
      <c r="S7645">
        <v>2179</v>
      </c>
      <c r="T7645" t="s">
        <v>422</v>
      </c>
      <c r="U7645" t="s">
        <v>423</v>
      </c>
      <c r="V7645">
        <v>7</v>
      </c>
      <c r="W7645" t="s">
        <v>1179</v>
      </c>
    </row>
    <row r="7646" spans="1:23" x14ac:dyDescent="0.3">
      <c r="A7646">
        <v>7863</v>
      </c>
      <c r="B7646" t="s">
        <v>349</v>
      </c>
      <c r="C7646">
        <v>2019</v>
      </c>
      <c r="D7646">
        <f t="shared" ca="1" si="476"/>
        <v>4</v>
      </c>
      <c r="E7646" s="5">
        <v>3800000</v>
      </c>
      <c r="F7646">
        <v>20000</v>
      </c>
      <c r="G7646" t="s">
        <v>38</v>
      </c>
      <c r="H7646" t="str">
        <f t="shared" si="477"/>
        <v>Central</v>
      </c>
      <c r="I7646" t="s">
        <v>70</v>
      </c>
      <c r="J7646" t="str">
        <f t="shared" si="478"/>
        <v>Texas</v>
      </c>
      <c r="K7646" t="s">
        <v>2532</v>
      </c>
      <c r="L7646" t="str">
        <f t="shared" si="479"/>
        <v>Lufkin</v>
      </c>
      <c r="M7646" t="s">
        <v>22</v>
      </c>
      <c r="N7646" t="str">
        <f>IF(M7646="", "", IFERROR(VLOOKUP(M7646, Data!$A$1:$B$5, 2, 0), "Unkown fuel"))</f>
        <v>very harmful</v>
      </c>
      <c r="O7646" t="s">
        <v>23</v>
      </c>
      <c r="P7646" t="s">
        <v>154</v>
      </c>
      <c r="Q7646" t="s">
        <v>25</v>
      </c>
      <c r="R7646" t="s">
        <v>347</v>
      </c>
      <c r="S7646">
        <v>1969</v>
      </c>
      <c r="T7646" t="s">
        <v>336</v>
      </c>
      <c r="U7646" t="s">
        <v>350</v>
      </c>
      <c r="V7646">
        <v>5</v>
      </c>
      <c r="W7646" t="s">
        <v>1179</v>
      </c>
    </row>
    <row r="7647" spans="1:23" x14ac:dyDescent="0.3">
      <c r="A7647">
        <v>7864</v>
      </c>
      <c r="B7647" t="s">
        <v>65</v>
      </c>
      <c r="C7647">
        <v>2016</v>
      </c>
      <c r="D7647">
        <f t="shared" ca="1" si="476"/>
        <v>7</v>
      </c>
      <c r="E7647" s="5">
        <v>2000000</v>
      </c>
      <c r="F7647">
        <v>68089</v>
      </c>
      <c r="G7647" t="s">
        <v>38</v>
      </c>
      <c r="H7647" t="str">
        <f t="shared" si="477"/>
        <v>Central</v>
      </c>
      <c r="I7647" t="s">
        <v>70</v>
      </c>
      <c r="J7647" t="str">
        <f t="shared" si="478"/>
        <v>Texas</v>
      </c>
      <c r="K7647" t="s">
        <v>2532</v>
      </c>
      <c r="L7647" t="str">
        <f t="shared" si="479"/>
        <v>Lufkin</v>
      </c>
      <c r="M7647" t="s">
        <v>41</v>
      </c>
      <c r="N7647" t="str">
        <f>IF(M7647="", "", IFERROR(VLOOKUP(M7647, Data!$A$1:$B$5, 2, 0), "Unkown fuel"))</f>
        <v>harmful</v>
      </c>
      <c r="O7647" t="s">
        <v>526</v>
      </c>
      <c r="P7647" t="s">
        <v>154</v>
      </c>
      <c r="Q7647" t="s">
        <v>25</v>
      </c>
      <c r="R7647" t="s">
        <v>376</v>
      </c>
      <c r="S7647">
        <v>2494</v>
      </c>
      <c r="T7647" t="s">
        <v>377</v>
      </c>
      <c r="U7647" t="s">
        <v>378</v>
      </c>
      <c r="V7647">
        <v>5</v>
      </c>
      <c r="W7647" t="s">
        <v>1179</v>
      </c>
    </row>
    <row r="7648" spans="1:23" x14ac:dyDescent="0.3">
      <c r="A7648">
        <v>7865</v>
      </c>
      <c r="B7648" t="s">
        <v>18</v>
      </c>
      <c r="C7648">
        <v>2013</v>
      </c>
      <c r="D7648">
        <f t="shared" ca="1" si="476"/>
        <v>10</v>
      </c>
      <c r="E7648" s="5">
        <v>225000</v>
      </c>
      <c r="F7648">
        <v>58343</v>
      </c>
      <c r="G7648" t="s">
        <v>38</v>
      </c>
      <c r="H7648" t="str">
        <f t="shared" si="477"/>
        <v>Central</v>
      </c>
      <c r="I7648" t="s">
        <v>70</v>
      </c>
      <c r="J7648" t="str">
        <f t="shared" si="478"/>
        <v>Texas</v>
      </c>
      <c r="K7648" t="s">
        <v>2531</v>
      </c>
      <c r="L7648" t="str">
        <f t="shared" si="479"/>
        <v>Lubbock</v>
      </c>
      <c r="M7648" t="s">
        <v>41</v>
      </c>
      <c r="N7648" t="str">
        <f>IF(M7648="", "", IFERROR(VLOOKUP(M7648, Data!$A$1:$B$5, 2, 0), "Unkown fuel"))</f>
        <v>harmful</v>
      </c>
      <c r="O7648" t="s">
        <v>526</v>
      </c>
      <c r="P7648" t="s">
        <v>24</v>
      </c>
      <c r="Q7648" t="s">
        <v>25</v>
      </c>
      <c r="R7648" t="s">
        <v>262</v>
      </c>
      <c r="S7648">
        <v>998</v>
      </c>
      <c r="T7648" t="s">
        <v>166</v>
      </c>
      <c r="U7648" t="s">
        <v>141</v>
      </c>
      <c r="V7648">
        <v>5</v>
      </c>
      <c r="W7648" t="s">
        <v>1179</v>
      </c>
    </row>
    <row r="7649" spans="1:23" x14ac:dyDescent="0.3">
      <c r="A7649">
        <v>7866</v>
      </c>
      <c r="B7649" t="s">
        <v>18</v>
      </c>
      <c r="C7649">
        <v>2018</v>
      </c>
      <c r="D7649">
        <f t="shared" ca="1" si="476"/>
        <v>5</v>
      </c>
      <c r="E7649" s="5">
        <v>740000</v>
      </c>
      <c r="F7649">
        <v>38817</v>
      </c>
      <c r="G7649" t="s">
        <v>38</v>
      </c>
      <c r="H7649" t="str">
        <f t="shared" si="477"/>
        <v>Central</v>
      </c>
      <c r="I7649" t="s">
        <v>70</v>
      </c>
      <c r="J7649" t="str">
        <f t="shared" si="478"/>
        <v>Texas</v>
      </c>
      <c r="K7649" t="s">
        <v>2531</v>
      </c>
      <c r="L7649" t="str">
        <f t="shared" si="479"/>
        <v>Lubbock</v>
      </c>
      <c r="M7649" t="s">
        <v>22</v>
      </c>
      <c r="N7649" t="str">
        <f>IF(M7649="", "", IFERROR(VLOOKUP(M7649, Data!$A$1:$B$5, 2, 0), "Unkown fuel"))</f>
        <v>very harmful</v>
      </c>
      <c r="O7649" t="s">
        <v>158</v>
      </c>
      <c r="P7649" t="s">
        <v>24</v>
      </c>
      <c r="Q7649" t="s">
        <v>25</v>
      </c>
      <c r="R7649" t="s">
        <v>527</v>
      </c>
      <c r="S7649">
        <v>1248</v>
      </c>
      <c r="T7649" t="s">
        <v>27</v>
      </c>
      <c r="U7649" t="s">
        <v>28</v>
      </c>
      <c r="V7649">
        <v>5</v>
      </c>
      <c r="W7649" t="s">
        <v>1179</v>
      </c>
    </row>
    <row r="7650" spans="1:23" x14ac:dyDescent="0.3">
      <c r="A7650">
        <v>7867</v>
      </c>
      <c r="B7650" t="s">
        <v>37</v>
      </c>
      <c r="C7650">
        <v>2016</v>
      </c>
      <c r="D7650">
        <f t="shared" ca="1" si="476"/>
        <v>7</v>
      </c>
      <c r="E7650" s="5">
        <v>550000</v>
      </c>
      <c r="F7650">
        <v>56494</v>
      </c>
      <c r="G7650" t="s">
        <v>38</v>
      </c>
      <c r="H7650" t="str">
        <f t="shared" si="477"/>
        <v>Central</v>
      </c>
      <c r="I7650" t="s">
        <v>70</v>
      </c>
      <c r="J7650" t="str">
        <f t="shared" si="478"/>
        <v>Texas</v>
      </c>
      <c r="K7650" t="s">
        <v>2531</v>
      </c>
      <c r="L7650" t="str">
        <f t="shared" si="479"/>
        <v>Lubbock</v>
      </c>
      <c r="M7650" t="s">
        <v>41</v>
      </c>
      <c r="N7650" t="str">
        <f>IF(M7650="", "", IFERROR(VLOOKUP(M7650, Data!$A$1:$B$5, 2, 0), "Unkown fuel"))</f>
        <v>harmful</v>
      </c>
      <c r="O7650" t="s">
        <v>526</v>
      </c>
      <c r="P7650" t="s">
        <v>24</v>
      </c>
      <c r="Q7650" t="s">
        <v>25</v>
      </c>
      <c r="R7650" t="s">
        <v>121</v>
      </c>
      <c r="S7650">
        <v>1199</v>
      </c>
      <c r="T7650" t="s">
        <v>434</v>
      </c>
      <c r="U7650" t="s">
        <v>452</v>
      </c>
      <c r="V7650">
        <v>5</v>
      </c>
      <c r="W7650" t="s">
        <v>1179</v>
      </c>
    </row>
    <row r="7651" spans="1:23" x14ac:dyDescent="0.3">
      <c r="A7651">
        <v>7868</v>
      </c>
      <c r="B7651" t="s">
        <v>65</v>
      </c>
      <c r="C7651">
        <v>2013</v>
      </c>
      <c r="D7651">
        <f t="shared" ca="1" si="476"/>
        <v>10</v>
      </c>
      <c r="E7651" s="5">
        <v>750000</v>
      </c>
      <c r="F7651">
        <v>79328</v>
      </c>
      <c r="G7651" t="s">
        <v>38</v>
      </c>
      <c r="H7651" t="str">
        <f t="shared" si="477"/>
        <v>Central</v>
      </c>
      <c r="I7651" t="s">
        <v>70</v>
      </c>
      <c r="J7651" t="str">
        <f t="shared" si="478"/>
        <v>Texas</v>
      </c>
      <c r="K7651" t="s">
        <v>2532</v>
      </c>
      <c r="L7651" t="str">
        <f t="shared" si="479"/>
        <v>Lufkin</v>
      </c>
      <c r="M7651" t="s">
        <v>22</v>
      </c>
      <c r="N7651" t="str">
        <f>IF(M7651="", "", IFERROR(VLOOKUP(M7651, Data!$A$1:$B$5, 2, 0), "Unkown fuel"))</f>
        <v>very harmful</v>
      </c>
      <c r="O7651" t="s">
        <v>526</v>
      </c>
      <c r="P7651" t="s">
        <v>24</v>
      </c>
      <c r="Q7651" t="s">
        <v>33</v>
      </c>
      <c r="R7651" t="s">
        <v>170</v>
      </c>
      <c r="S7651">
        <v>2494</v>
      </c>
      <c r="T7651" t="s">
        <v>190</v>
      </c>
      <c r="U7651" t="s">
        <v>191</v>
      </c>
      <c r="V7651">
        <v>7</v>
      </c>
      <c r="W7651" t="s">
        <v>1179</v>
      </c>
    </row>
    <row r="7652" spans="1:23" x14ac:dyDescent="0.3">
      <c r="A7652">
        <v>7869</v>
      </c>
      <c r="B7652" t="s">
        <v>18</v>
      </c>
      <c r="C7652">
        <v>2019</v>
      </c>
      <c r="D7652">
        <f t="shared" ca="1" si="476"/>
        <v>4</v>
      </c>
      <c r="E7652" s="5">
        <v>650000</v>
      </c>
      <c r="F7652">
        <v>5621</v>
      </c>
      <c r="G7652" t="s">
        <v>38</v>
      </c>
      <c r="H7652" t="str">
        <f t="shared" si="477"/>
        <v>Central</v>
      </c>
      <c r="I7652" t="s">
        <v>70</v>
      </c>
      <c r="J7652" t="str">
        <f t="shared" si="478"/>
        <v>Texas</v>
      </c>
      <c r="K7652" t="s">
        <v>2532</v>
      </c>
      <c r="L7652" t="str">
        <f t="shared" si="479"/>
        <v>Lufkin</v>
      </c>
      <c r="M7652" t="s">
        <v>41</v>
      </c>
      <c r="N7652" t="str">
        <f>IF(M7652="", "", IFERROR(VLOOKUP(M7652, Data!$A$1:$B$5, 2, 0), "Unkown fuel"))</f>
        <v>harmful</v>
      </c>
      <c r="O7652" t="s">
        <v>526</v>
      </c>
      <c r="P7652" t="s">
        <v>154</v>
      </c>
      <c r="Q7652" t="s">
        <v>25</v>
      </c>
      <c r="R7652" t="s">
        <v>222</v>
      </c>
      <c r="S7652">
        <v>1197</v>
      </c>
      <c r="T7652" t="s">
        <v>265</v>
      </c>
      <c r="U7652" t="s">
        <v>266</v>
      </c>
      <c r="V7652">
        <v>5</v>
      </c>
      <c r="W7652" t="s">
        <v>1179</v>
      </c>
    </row>
    <row r="7653" spans="1:23" x14ac:dyDescent="0.3">
      <c r="A7653">
        <v>7870</v>
      </c>
      <c r="B7653" t="s">
        <v>65</v>
      </c>
      <c r="C7653">
        <v>2017</v>
      </c>
      <c r="D7653">
        <f t="shared" ca="1" si="476"/>
        <v>6</v>
      </c>
      <c r="E7653" s="5">
        <v>625000</v>
      </c>
      <c r="F7653">
        <v>25538</v>
      </c>
      <c r="G7653" t="s">
        <v>38</v>
      </c>
      <c r="H7653" t="str">
        <f t="shared" si="477"/>
        <v>Central</v>
      </c>
      <c r="I7653" t="s">
        <v>70</v>
      </c>
      <c r="J7653" t="str">
        <f t="shared" si="478"/>
        <v>Texas</v>
      </c>
      <c r="K7653" t="s">
        <v>2531</v>
      </c>
      <c r="L7653" t="str">
        <f t="shared" si="479"/>
        <v>Lubbock</v>
      </c>
      <c r="M7653" t="s">
        <v>41</v>
      </c>
      <c r="N7653" t="str">
        <f>IF(M7653="", "", IFERROR(VLOOKUP(M7653, Data!$A$1:$B$5, 2, 0), "Unkown fuel"))</f>
        <v>harmful</v>
      </c>
      <c r="O7653" t="s">
        <v>526</v>
      </c>
      <c r="P7653" t="s">
        <v>24</v>
      </c>
      <c r="Q7653" t="s">
        <v>25</v>
      </c>
      <c r="R7653" t="s">
        <v>335</v>
      </c>
      <c r="S7653">
        <v>1496</v>
      </c>
      <c r="T7653" t="s">
        <v>100</v>
      </c>
      <c r="U7653" t="s">
        <v>528</v>
      </c>
      <c r="V7653">
        <v>5</v>
      </c>
      <c r="W7653" t="s">
        <v>1179</v>
      </c>
    </row>
    <row r="7654" spans="1:23" x14ac:dyDescent="0.3">
      <c r="A7654">
        <v>7871</v>
      </c>
      <c r="B7654" t="s">
        <v>18</v>
      </c>
      <c r="C7654">
        <v>2018</v>
      </c>
      <c r="D7654">
        <f t="shared" ca="1" si="476"/>
        <v>5</v>
      </c>
      <c r="E7654" s="5">
        <v>600000</v>
      </c>
      <c r="F7654">
        <v>69779</v>
      </c>
      <c r="G7654" t="s">
        <v>38</v>
      </c>
      <c r="H7654" t="str">
        <f t="shared" si="477"/>
        <v>Central</v>
      </c>
      <c r="I7654" t="s">
        <v>70</v>
      </c>
      <c r="J7654" t="str">
        <f t="shared" si="478"/>
        <v>Texas</v>
      </c>
      <c r="K7654" t="s">
        <v>2532</v>
      </c>
      <c r="L7654" t="str">
        <f t="shared" si="479"/>
        <v>Lufkin</v>
      </c>
      <c r="M7654" t="s">
        <v>41</v>
      </c>
      <c r="N7654" t="str">
        <f>IF(M7654="", "", IFERROR(VLOOKUP(M7654, Data!$A$1:$B$5, 2, 0), "Unkown fuel"))</f>
        <v>harmful</v>
      </c>
      <c r="O7654" t="s">
        <v>158</v>
      </c>
      <c r="P7654" t="s">
        <v>154</v>
      </c>
      <c r="Q7654" t="s">
        <v>25</v>
      </c>
      <c r="R7654" t="s">
        <v>222</v>
      </c>
      <c r="S7654">
        <v>1197</v>
      </c>
      <c r="T7654" t="s">
        <v>265</v>
      </c>
      <c r="U7654" t="s">
        <v>266</v>
      </c>
      <c r="V7654">
        <v>5</v>
      </c>
      <c r="W7654" t="s">
        <v>1179</v>
      </c>
    </row>
    <row r="7655" spans="1:23" x14ac:dyDescent="0.3">
      <c r="A7655">
        <v>7872</v>
      </c>
      <c r="B7655" t="s">
        <v>46</v>
      </c>
      <c r="C7655">
        <v>2017</v>
      </c>
      <c r="D7655">
        <f t="shared" ca="1" si="476"/>
        <v>6</v>
      </c>
      <c r="E7655" s="5">
        <v>450000</v>
      </c>
      <c r="F7655">
        <v>56290</v>
      </c>
      <c r="G7655" t="s">
        <v>38</v>
      </c>
      <c r="H7655" t="str">
        <f t="shared" si="477"/>
        <v>Central</v>
      </c>
      <c r="I7655" t="s">
        <v>70</v>
      </c>
      <c r="J7655" t="str">
        <f t="shared" si="478"/>
        <v>Texas</v>
      </c>
      <c r="K7655" t="s">
        <v>2531</v>
      </c>
      <c r="L7655" t="str">
        <f t="shared" si="479"/>
        <v>Lubbock</v>
      </c>
      <c r="M7655" t="s">
        <v>22</v>
      </c>
      <c r="N7655" t="str">
        <f>IF(M7655="", "", IFERROR(VLOOKUP(M7655, Data!$A$1:$B$5, 2, 0), "Unkown fuel"))</f>
        <v>very harmful</v>
      </c>
      <c r="O7655" t="s">
        <v>158</v>
      </c>
      <c r="P7655" t="s">
        <v>24</v>
      </c>
      <c r="Q7655" t="s">
        <v>25</v>
      </c>
      <c r="R7655" t="s">
        <v>496</v>
      </c>
      <c r="S7655">
        <v>1186</v>
      </c>
      <c r="T7655" t="s">
        <v>466</v>
      </c>
      <c r="U7655" t="s">
        <v>504</v>
      </c>
      <c r="V7655">
        <v>5</v>
      </c>
      <c r="W7655" t="s">
        <v>1179</v>
      </c>
    </row>
    <row r="7656" spans="1:23" x14ac:dyDescent="0.3">
      <c r="A7656">
        <v>7873</v>
      </c>
      <c r="B7656" t="s">
        <v>239</v>
      </c>
      <c r="C7656">
        <v>2019</v>
      </c>
      <c r="D7656">
        <f t="shared" ca="1" si="476"/>
        <v>4</v>
      </c>
      <c r="E7656" s="5">
        <v>5400000</v>
      </c>
      <c r="F7656">
        <v>7500</v>
      </c>
      <c r="G7656" t="s">
        <v>38</v>
      </c>
      <c r="H7656" t="str">
        <f t="shared" si="477"/>
        <v>Central</v>
      </c>
      <c r="I7656" t="s">
        <v>70</v>
      </c>
      <c r="J7656" t="str">
        <f t="shared" si="478"/>
        <v>Texas</v>
      </c>
      <c r="K7656" t="s">
        <v>2531</v>
      </c>
      <c r="L7656" t="str">
        <f t="shared" si="479"/>
        <v>Lubbock</v>
      </c>
      <c r="M7656" t="s">
        <v>22</v>
      </c>
      <c r="N7656" t="str">
        <f>IF(M7656="", "", IFERROR(VLOOKUP(M7656, Data!$A$1:$B$5, 2, 0), "Unkown fuel"))</f>
        <v>very harmful</v>
      </c>
      <c r="O7656" t="s">
        <v>158</v>
      </c>
      <c r="P7656" t="s">
        <v>154</v>
      </c>
      <c r="Q7656" t="s">
        <v>25</v>
      </c>
      <c r="R7656" t="s">
        <v>335</v>
      </c>
      <c r="S7656">
        <v>1995</v>
      </c>
      <c r="T7656" t="s">
        <v>336</v>
      </c>
      <c r="U7656" t="s">
        <v>334</v>
      </c>
      <c r="V7656">
        <v>5</v>
      </c>
      <c r="W7656" t="s">
        <v>1179</v>
      </c>
    </row>
    <row r="7657" spans="1:23" x14ac:dyDescent="0.3">
      <c r="A7657">
        <v>7874</v>
      </c>
      <c r="B7657" t="s">
        <v>239</v>
      </c>
      <c r="C7657">
        <v>2019</v>
      </c>
      <c r="D7657">
        <f t="shared" ca="1" si="476"/>
        <v>4</v>
      </c>
      <c r="E7657" s="5">
        <v>5500000</v>
      </c>
      <c r="F7657">
        <v>8500</v>
      </c>
      <c r="G7657" t="s">
        <v>38</v>
      </c>
      <c r="H7657" t="str">
        <f t="shared" si="477"/>
        <v>Central</v>
      </c>
      <c r="I7657" t="s">
        <v>70</v>
      </c>
      <c r="J7657" t="str">
        <f t="shared" si="478"/>
        <v>Texas</v>
      </c>
      <c r="K7657" t="s">
        <v>2532</v>
      </c>
      <c r="L7657" t="str">
        <f t="shared" si="479"/>
        <v>Lufkin</v>
      </c>
      <c r="M7657" t="s">
        <v>22</v>
      </c>
      <c r="N7657" t="str">
        <f>IF(M7657="", "", IFERROR(VLOOKUP(M7657, Data!$A$1:$B$5, 2, 0), "Unkown fuel"))</f>
        <v>very harmful</v>
      </c>
      <c r="O7657" t="s">
        <v>158</v>
      </c>
      <c r="P7657" t="s">
        <v>154</v>
      </c>
      <c r="Q7657" t="s">
        <v>25</v>
      </c>
      <c r="R7657" t="s">
        <v>335</v>
      </c>
      <c r="S7657">
        <v>1995</v>
      </c>
      <c r="T7657" t="s">
        <v>336</v>
      </c>
      <c r="U7657" t="s">
        <v>334</v>
      </c>
      <c r="V7657">
        <v>5</v>
      </c>
      <c r="W7657" t="s">
        <v>1179</v>
      </c>
    </row>
    <row r="7658" spans="1:23" x14ac:dyDescent="0.3">
      <c r="A7658">
        <v>7875</v>
      </c>
      <c r="B7658" t="s">
        <v>37</v>
      </c>
      <c r="C7658">
        <v>2019</v>
      </c>
      <c r="D7658">
        <f t="shared" ca="1" si="476"/>
        <v>4</v>
      </c>
      <c r="E7658" s="5">
        <v>779000</v>
      </c>
      <c r="F7658">
        <v>7032</v>
      </c>
      <c r="G7658" t="s">
        <v>124</v>
      </c>
      <c r="H7658" t="str">
        <f t="shared" si="477"/>
        <v>South</v>
      </c>
      <c r="I7658" t="s">
        <v>1639</v>
      </c>
      <c r="J7658" t="str">
        <f t="shared" si="478"/>
        <v>Mississippi</v>
      </c>
      <c r="K7658" t="s">
        <v>2533</v>
      </c>
      <c r="L7658" t="str">
        <f t="shared" si="479"/>
        <v>Olive Branch</v>
      </c>
      <c r="M7658" t="s">
        <v>41</v>
      </c>
      <c r="N7658" t="str">
        <f>IF(M7658="", "", IFERROR(VLOOKUP(M7658, Data!$A$1:$B$5, 2, 0), "Unkown fuel"))</f>
        <v>harmful</v>
      </c>
      <c r="O7658" t="s">
        <v>526</v>
      </c>
      <c r="P7658" t="s">
        <v>154</v>
      </c>
      <c r="Q7658" t="s">
        <v>25</v>
      </c>
      <c r="R7658" t="s">
        <v>273</v>
      </c>
      <c r="S7658">
        <v>1199</v>
      </c>
      <c r="T7658" t="s">
        <v>216</v>
      </c>
      <c r="U7658" t="s">
        <v>452</v>
      </c>
      <c r="V7658">
        <v>5</v>
      </c>
      <c r="W7658" t="s">
        <v>1179</v>
      </c>
    </row>
    <row r="7659" spans="1:23" x14ac:dyDescent="0.3">
      <c r="A7659">
        <v>7876</v>
      </c>
      <c r="B7659" t="s">
        <v>30</v>
      </c>
      <c r="C7659">
        <v>2016</v>
      </c>
      <c r="D7659">
        <f t="shared" ca="1" si="476"/>
        <v>7</v>
      </c>
      <c r="E7659" s="5">
        <v>645000</v>
      </c>
      <c r="F7659">
        <v>11000</v>
      </c>
      <c r="G7659" t="s">
        <v>124</v>
      </c>
      <c r="H7659" t="str">
        <f t="shared" si="477"/>
        <v>South</v>
      </c>
      <c r="I7659" t="s">
        <v>1639</v>
      </c>
      <c r="J7659" t="str">
        <f t="shared" si="478"/>
        <v>Mississippi</v>
      </c>
      <c r="K7659" t="s">
        <v>2533</v>
      </c>
      <c r="L7659" t="str">
        <f t="shared" si="479"/>
        <v>Olive Branch</v>
      </c>
      <c r="M7659" t="s">
        <v>41</v>
      </c>
      <c r="N7659" t="str">
        <f>IF(M7659="", "", IFERROR(VLOOKUP(M7659, Data!$A$1:$B$5, 2, 0), "Unkown fuel"))</f>
        <v>harmful</v>
      </c>
      <c r="O7659" t="s">
        <v>158</v>
      </c>
      <c r="P7659" t="s">
        <v>154</v>
      </c>
      <c r="Q7659" t="s">
        <v>25</v>
      </c>
      <c r="R7659" t="s">
        <v>276</v>
      </c>
      <c r="S7659">
        <v>1598</v>
      </c>
      <c r="T7659" t="s">
        <v>366</v>
      </c>
      <c r="U7659" t="s">
        <v>257</v>
      </c>
      <c r="V7659">
        <v>5</v>
      </c>
      <c r="W7659" t="s">
        <v>1179</v>
      </c>
    </row>
    <row r="7660" spans="1:23" x14ac:dyDescent="0.3">
      <c r="A7660">
        <v>7877</v>
      </c>
      <c r="B7660" t="s">
        <v>349</v>
      </c>
      <c r="C7660">
        <v>2018</v>
      </c>
      <c r="D7660">
        <f t="shared" ca="1" si="476"/>
        <v>5</v>
      </c>
      <c r="E7660" s="5">
        <v>2475000</v>
      </c>
      <c r="F7660">
        <v>2000</v>
      </c>
      <c r="G7660" t="s">
        <v>124</v>
      </c>
      <c r="H7660" t="str">
        <f t="shared" si="477"/>
        <v>South</v>
      </c>
      <c r="I7660" t="s">
        <v>1639</v>
      </c>
      <c r="J7660" t="str">
        <f t="shared" si="478"/>
        <v>Mississippi</v>
      </c>
      <c r="K7660" t="s">
        <v>2534</v>
      </c>
      <c r="L7660" t="str">
        <f t="shared" si="479"/>
        <v>Pearl</v>
      </c>
      <c r="M7660" t="s">
        <v>22</v>
      </c>
      <c r="N7660" t="str">
        <f>IF(M7660="", "", IFERROR(VLOOKUP(M7660, Data!$A$1:$B$5, 2, 0), "Unkown fuel"))</f>
        <v>very harmful</v>
      </c>
      <c r="O7660" t="s">
        <v>158</v>
      </c>
      <c r="P7660" t="s">
        <v>154</v>
      </c>
      <c r="Q7660" t="s">
        <v>25</v>
      </c>
      <c r="R7660" t="s">
        <v>127</v>
      </c>
      <c r="S7660">
        <v>1984</v>
      </c>
      <c r="T7660" t="s">
        <v>358</v>
      </c>
      <c r="U7660" t="s">
        <v>529</v>
      </c>
      <c r="V7660">
        <v>5</v>
      </c>
      <c r="W7660" t="s">
        <v>1179</v>
      </c>
    </row>
    <row r="7661" spans="1:23" x14ac:dyDescent="0.3">
      <c r="A7661">
        <v>7878</v>
      </c>
      <c r="B7661" t="s">
        <v>46</v>
      </c>
      <c r="C7661">
        <v>2017</v>
      </c>
      <c r="D7661">
        <f t="shared" ca="1" si="476"/>
        <v>6</v>
      </c>
      <c r="E7661" s="5">
        <v>990000</v>
      </c>
      <c r="F7661">
        <v>20000</v>
      </c>
      <c r="G7661" t="s">
        <v>124</v>
      </c>
      <c r="H7661" t="str">
        <f t="shared" si="477"/>
        <v>South</v>
      </c>
      <c r="I7661" t="s">
        <v>1639</v>
      </c>
      <c r="J7661" t="str">
        <f t="shared" si="478"/>
        <v>Mississippi</v>
      </c>
      <c r="K7661" t="s">
        <v>2533</v>
      </c>
      <c r="L7661" t="str">
        <f t="shared" si="479"/>
        <v>Olive Branch</v>
      </c>
      <c r="M7661" t="s">
        <v>41</v>
      </c>
      <c r="N7661" t="str">
        <f>IF(M7661="", "", IFERROR(VLOOKUP(M7661, Data!$A$1:$B$5, 2, 0), "Unkown fuel"))</f>
        <v>harmful</v>
      </c>
      <c r="O7661" t="s">
        <v>23</v>
      </c>
      <c r="P7661" t="s">
        <v>154</v>
      </c>
      <c r="Q7661" t="s">
        <v>25</v>
      </c>
      <c r="R7661" t="s">
        <v>142</v>
      </c>
      <c r="S7661">
        <v>1591</v>
      </c>
      <c r="T7661" t="s">
        <v>143</v>
      </c>
      <c r="U7661" t="s">
        <v>144</v>
      </c>
      <c r="V7661">
        <v>5</v>
      </c>
      <c r="W7661" t="s">
        <v>1179</v>
      </c>
    </row>
    <row r="7662" spans="1:23" x14ac:dyDescent="0.3">
      <c r="A7662">
        <v>7879</v>
      </c>
      <c r="B7662" t="s">
        <v>18</v>
      </c>
      <c r="C7662">
        <v>2012</v>
      </c>
      <c r="D7662">
        <f t="shared" ca="1" si="476"/>
        <v>11</v>
      </c>
      <c r="E7662" s="5">
        <v>370000</v>
      </c>
      <c r="F7662">
        <v>68000</v>
      </c>
      <c r="G7662" t="s">
        <v>124</v>
      </c>
      <c r="H7662" t="str">
        <f t="shared" si="477"/>
        <v>South</v>
      </c>
      <c r="I7662" t="s">
        <v>1639</v>
      </c>
      <c r="J7662" t="str">
        <f t="shared" si="478"/>
        <v>Mississippi</v>
      </c>
      <c r="K7662" t="s">
        <v>1065</v>
      </c>
      <c r="L7662" t="str">
        <f t="shared" si="479"/>
        <v>Meridian</v>
      </c>
      <c r="M7662" t="s">
        <v>22</v>
      </c>
      <c r="N7662" t="str">
        <f>IF(M7662="", "", IFERROR(VLOOKUP(M7662, Data!$A$1:$B$5, 2, 0), "Unkown fuel"))</f>
        <v>very harmful</v>
      </c>
      <c r="O7662" t="s">
        <v>23</v>
      </c>
      <c r="P7662" t="s">
        <v>24</v>
      </c>
      <c r="Q7662" t="s">
        <v>25</v>
      </c>
      <c r="R7662" t="s">
        <v>26</v>
      </c>
      <c r="S7662">
        <v>1248</v>
      </c>
      <c r="T7662" t="s">
        <v>27</v>
      </c>
      <c r="U7662" t="s">
        <v>28</v>
      </c>
      <c r="V7662">
        <v>5</v>
      </c>
      <c r="W7662" t="s">
        <v>1179</v>
      </c>
    </row>
    <row r="7663" spans="1:23" x14ac:dyDescent="0.3">
      <c r="A7663">
        <v>7880</v>
      </c>
      <c r="B7663" t="s">
        <v>120</v>
      </c>
      <c r="C7663">
        <v>2014</v>
      </c>
      <c r="D7663">
        <f t="shared" ca="1" si="476"/>
        <v>9</v>
      </c>
      <c r="E7663" s="5">
        <v>300000</v>
      </c>
      <c r="F7663">
        <v>60175</v>
      </c>
      <c r="G7663" t="s">
        <v>124</v>
      </c>
      <c r="H7663" t="str">
        <f t="shared" si="477"/>
        <v>South</v>
      </c>
      <c r="I7663" t="s">
        <v>1639</v>
      </c>
      <c r="J7663" t="str">
        <f t="shared" si="478"/>
        <v>Mississippi</v>
      </c>
      <c r="K7663" t="s">
        <v>2533</v>
      </c>
      <c r="L7663" t="str">
        <f t="shared" si="479"/>
        <v>Olive Branch</v>
      </c>
      <c r="M7663" t="s">
        <v>41</v>
      </c>
      <c r="N7663" t="str">
        <f>IF(M7663="", "", IFERROR(VLOOKUP(M7663, Data!$A$1:$B$5, 2, 0), "Unkown fuel"))</f>
        <v>harmful</v>
      </c>
      <c r="O7663" t="s">
        <v>23</v>
      </c>
      <c r="P7663" t="s">
        <v>24</v>
      </c>
      <c r="Q7663" t="s">
        <v>25</v>
      </c>
      <c r="R7663" t="s">
        <v>121</v>
      </c>
      <c r="S7663">
        <v>1199</v>
      </c>
      <c r="T7663" t="s">
        <v>2388</v>
      </c>
      <c r="U7663" t="s">
        <v>600</v>
      </c>
      <c r="V7663">
        <v>5</v>
      </c>
      <c r="W7663" t="s">
        <v>1179</v>
      </c>
    </row>
    <row r="7664" spans="1:23" x14ac:dyDescent="0.3">
      <c r="A7664">
        <v>7881</v>
      </c>
      <c r="B7664" t="s">
        <v>46</v>
      </c>
      <c r="C7664">
        <v>2012</v>
      </c>
      <c r="D7664">
        <f t="shared" ca="1" si="476"/>
        <v>11</v>
      </c>
      <c r="E7664" s="5">
        <v>250000</v>
      </c>
      <c r="F7664">
        <v>25000</v>
      </c>
      <c r="G7664" t="s">
        <v>124</v>
      </c>
      <c r="H7664" t="str">
        <f t="shared" si="477"/>
        <v>South</v>
      </c>
      <c r="I7664" t="s">
        <v>1639</v>
      </c>
      <c r="J7664" t="str">
        <f t="shared" si="478"/>
        <v>Mississippi</v>
      </c>
      <c r="K7664" t="s">
        <v>1065</v>
      </c>
      <c r="L7664" t="str">
        <f t="shared" si="479"/>
        <v>Meridian</v>
      </c>
      <c r="M7664" t="s">
        <v>41</v>
      </c>
      <c r="N7664" t="str">
        <f>IF(M7664="", "", IFERROR(VLOOKUP(M7664, Data!$A$1:$B$5, 2, 0), "Unkown fuel"))</f>
        <v>harmful</v>
      </c>
      <c r="O7664" t="s">
        <v>23</v>
      </c>
      <c r="P7664" t="s">
        <v>24</v>
      </c>
      <c r="Q7664" t="s">
        <v>25</v>
      </c>
      <c r="R7664" t="s">
        <v>390</v>
      </c>
      <c r="S7664">
        <v>814</v>
      </c>
      <c r="T7664" t="s">
        <v>541</v>
      </c>
      <c r="U7664" t="s">
        <v>542</v>
      </c>
      <c r="V7664">
        <v>5</v>
      </c>
      <c r="W7664" t="s">
        <v>1179</v>
      </c>
    </row>
    <row r="7665" spans="1:23" x14ac:dyDescent="0.3">
      <c r="A7665">
        <v>7882</v>
      </c>
      <c r="B7665" t="s">
        <v>69</v>
      </c>
      <c r="C7665">
        <v>2017</v>
      </c>
      <c r="D7665">
        <f t="shared" ca="1" si="476"/>
        <v>6</v>
      </c>
      <c r="E7665" s="5">
        <v>700000</v>
      </c>
      <c r="F7665">
        <v>49957</v>
      </c>
      <c r="G7665" t="s">
        <v>124</v>
      </c>
      <c r="H7665" t="str">
        <f t="shared" si="477"/>
        <v>South</v>
      </c>
      <c r="I7665" t="s">
        <v>1639</v>
      </c>
      <c r="J7665" t="str">
        <f t="shared" si="478"/>
        <v>Mississippi</v>
      </c>
      <c r="K7665" t="s">
        <v>2534</v>
      </c>
      <c r="L7665" t="str">
        <f t="shared" si="479"/>
        <v>Pearl</v>
      </c>
      <c r="M7665" t="s">
        <v>22</v>
      </c>
      <c r="N7665" t="str">
        <f>IF(M7665="", "", IFERROR(VLOOKUP(M7665, Data!$A$1:$B$5, 2, 0), "Unkown fuel"))</f>
        <v>very harmful</v>
      </c>
      <c r="O7665" t="s">
        <v>158</v>
      </c>
      <c r="P7665" t="s">
        <v>24</v>
      </c>
      <c r="Q7665" t="s">
        <v>25</v>
      </c>
      <c r="R7665" t="s">
        <v>737</v>
      </c>
      <c r="S7665">
        <v>1498</v>
      </c>
      <c r="T7665" t="s">
        <v>738</v>
      </c>
      <c r="U7665" t="s">
        <v>719</v>
      </c>
      <c r="V7665">
        <v>5</v>
      </c>
      <c r="W7665" t="s">
        <v>1179</v>
      </c>
    </row>
    <row r="7666" spans="1:23" x14ac:dyDescent="0.3">
      <c r="A7666">
        <v>7883</v>
      </c>
      <c r="B7666" t="s">
        <v>69</v>
      </c>
      <c r="C7666">
        <v>2017</v>
      </c>
      <c r="D7666">
        <f t="shared" ca="1" si="476"/>
        <v>6</v>
      </c>
      <c r="E7666" s="5">
        <v>600000</v>
      </c>
      <c r="F7666">
        <v>43235</v>
      </c>
      <c r="G7666" t="s">
        <v>124</v>
      </c>
      <c r="H7666" t="str">
        <f t="shared" si="477"/>
        <v>South</v>
      </c>
      <c r="I7666" t="s">
        <v>1639</v>
      </c>
      <c r="J7666" t="str">
        <f t="shared" si="478"/>
        <v>Mississippi</v>
      </c>
      <c r="K7666" t="s">
        <v>2534</v>
      </c>
      <c r="L7666" t="str">
        <f t="shared" si="479"/>
        <v>Pearl</v>
      </c>
      <c r="M7666" t="s">
        <v>22</v>
      </c>
      <c r="N7666" t="str">
        <f>IF(M7666="", "", IFERROR(VLOOKUP(M7666, Data!$A$1:$B$5, 2, 0), "Unkown fuel"))</f>
        <v>very harmful</v>
      </c>
      <c r="O7666" t="s">
        <v>158</v>
      </c>
      <c r="P7666" t="s">
        <v>24</v>
      </c>
      <c r="Q7666" t="s">
        <v>25</v>
      </c>
      <c r="R7666" t="s">
        <v>1671</v>
      </c>
      <c r="S7666">
        <v>1498</v>
      </c>
      <c r="T7666" t="s">
        <v>738</v>
      </c>
      <c r="U7666" t="s">
        <v>719</v>
      </c>
      <c r="V7666">
        <v>5</v>
      </c>
      <c r="W7666" t="s">
        <v>1179</v>
      </c>
    </row>
    <row r="7667" spans="1:23" x14ac:dyDescent="0.3">
      <c r="A7667">
        <v>7884</v>
      </c>
      <c r="B7667" t="s">
        <v>69</v>
      </c>
      <c r="C7667">
        <v>2018</v>
      </c>
      <c r="D7667">
        <f t="shared" ca="1" si="476"/>
        <v>5</v>
      </c>
      <c r="E7667" s="5">
        <v>925000</v>
      </c>
      <c r="F7667">
        <v>50699</v>
      </c>
      <c r="G7667" t="s">
        <v>124</v>
      </c>
      <c r="H7667" t="str">
        <f t="shared" si="477"/>
        <v>South</v>
      </c>
      <c r="I7667" t="s">
        <v>1639</v>
      </c>
      <c r="J7667" t="str">
        <f t="shared" si="478"/>
        <v>Mississippi</v>
      </c>
      <c r="K7667" t="s">
        <v>2535</v>
      </c>
      <c r="L7667" t="str">
        <f t="shared" si="479"/>
        <v>Hattiesburg</v>
      </c>
      <c r="M7667" t="s">
        <v>22</v>
      </c>
      <c r="N7667" t="str">
        <f>IF(M7667="", "", IFERROR(VLOOKUP(M7667, Data!$A$1:$B$5, 2, 0), "Unkown fuel"))</f>
        <v>very harmful</v>
      </c>
      <c r="O7667" t="s">
        <v>158</v>
      </c>
      <c r="P7667" t="s">
        <v>24</v>
      </c>
      <c r="Q7667" t="s">
        <v>25</v>
      </c>
      <c r="R7667" t="s">
        <v>236</v>
      </c>
      <c r="S7667">
        <v>1498</v>
      </c>
      <c r="T7667" t="s">
        <v>237</v>
      </c>
      <c r="U7667" t="s">
        <v>238</v>
      </c>
      <c r="V7667">
        <v>5</v>
      </c>
      <c r="W7667" t="s">
        <v>1179</v>
      </c>
    </row>
    <row r="7668" spans="1:23" x14ac:dyDescent="0.3">
      <c r="A7668">
        <v>7885</v>
      </c>
      <c r="B7668" t="s">
        <v>46</v>
      </c>
      <c r="C7668">
        <v>2016</v>
      </c>
      <c r="D7668">
        <f t="shared" ca="1" si="476"/>
        <v>7</v>
      </c>
      <c r="E7668" s="5">
        <v>700000</v>
      </c>
      <c r="F7668">
        <v>111000</v>
      </c>
      <c r="G7668" t="s">
        <v>124</v>
      </c>
      <c r="H7668" t="str">
        <f t="shared" si="477"/>
        <v>South</v>
      </c>
      <c r="I7668" t="s">
        <v>1639</v>
      </c>
      <c r="J7668" t="str">
        <f t="shared" si="478"/>
        <v>Mississippi</v>
      </c>
      <c r="K7668" t="s">
        <v>2536</v>
      </c>
      <c r="L7668" t="str">
        <f t="shared" si="479"/>
        <v>Horn Lake</v>
      </c>
      <c r="M7668" t="s">
        <v>22</v>
      </c>
      <c r="N7668" t="str">
        <f>IF(M7668="", "", IFERROR(VLOOKUP(M7668, Data!$A$1:$B$5, 2, 0), "Unkown fuel"))</f>
        <v>very harmful</v>
      </c>
      <c r="O7668" t="s">
        <v>23</v>
      </c>
      <c r="P7668" t="s">
        <v>24</v>
      </c>
      <c r="Q7668" t="s">
        <v>33</v>
      </c>
      <c r="R7668" t="s">
        <v>551</v>
      </c>
      <c r="S7668">
        <v>1396</v>
      </c>
      <c r="T7668" t="s">
        <v>100</v>
      </c>
      <c r="U7668" t="s">
        <v>1041</v>
      </c>
      <c r="V7668">
        <v>5</v>
      </c>
      <c r="W7668" t="s">
        <v>1179</v>
      </c>
    </row>
    <row r="7669" spans="1:23" x14ac:dyDescent="0.3">
      <c r="A7669">
        <v>7886</v>
      </c>
      <c r="B7669" t="s">
        <v>18</v>
      </c>
      <c r="C7669">
        <v>2018</v>
      </c>
      <c r="D7669">
        <f t="shared" ca="1" si="476"/>
        <v>5</v>
      </c>
      <c r="E7669" s="5">
        <v>700000</v>
      </c>
      <c r="F7669">
        <v>48000</v>
      </c>
      <c r="G7669" t="s">
        <v>124</v>
      </c>
      <c r="H7669" t="str">
        <f t="shared" si="477"/>
        <v>South</v>
      </c>
      <c r="I7669" t="s">
        <v>1639</v>
      </c>
      <c r="J7669" t="str">
        <f t="shared" si="478"/>
        <v>Mississippi</v>
      </c>
      <c r="K7669" t="s">
        <v>2084</v>
      </c>
      <c r="L7669" t="str">
        <f t="shared" si="479"/>
        <v>Jackson</v>
      </c>
      <c r="M7669" t="s">
        <v>41</v>
      </c>
      <c r="N7669" t="str">
        <f>IF(M7669="", "", IFERROR(VLOOKUP(M7669, Data!$A$1:$B$5, 2, 0), "Unkown fuel"))</f>
        <v>harmful</v>
      </c>
      <c r="O7669" t="s">
        <v>23</v>
      </c>
      <c r="P7669" t="s">
        <v>24</v>
      </c>
      <c r="Q7669" t="s">
        <v>33</v>
      </c>
      <c r="R7669" t="s">
        <v>390</v>
      </c>
      <c r="S7669">
        <v>998</v>
      </c>
      <c r="T7669" t="s">
        <v>2033</v>
      </c>
      <c r="U7669" t="s">
        <v>2034</v>
      </c>
      <c r="V7669">
        <v>5</v>
      </c>
      <c r="W7669" t="s">
        <v>1179</v>
      </c>
    </row>
    <row r="7670" spans="1:23" x14ac:dyDescent="0.3">
      <c r="A7670">
        <v>7887</v>
      </c>
      <c r="B7670" t="s">
        <v>18</v>
      </c>
      <c r="C7670">
        <v>2007</v>
      </c>
      <c r="D7670">
        <f t="shared" ca="1" si="476"/>
        <v>16</v>
      </c>
      <c r="E7670" s="5">
        <v>185000</v>
      </c>
      <c r="F7670">
        <v>90000</v>
      </c>
      <c r="G7670" t="s">
        <v>124</v>
      </c>
      <c r="H7670" t="str">
        <f t="shared" si="477"/>
        <v>South</v>
      </c>
      <c r="I7670" t="s">
        <v>1639</v>
      </c>
      <c r="J7670" t="str">
        <f t="shared" si="478"/>
        <v>Mississippi</v>
      </c>
      <c r="K7670" t="s">
        <v>2535</v>
      </c>
      <c r="L7670" t="str">
        <f t="shared" si="479"/>
        <v>Hattiesburg</v>
      </c>
      <c r="M7670" t="s">
        <v>22</v>
      </c>
      <c r="N7670" t="str">
        <f>IF(M7670="", "", IFERROR(VLOOKUP(M7670, Data!$A$1:$B$5, 2, 0), "Unkown fuel"))</f>
        <v>very harmful</v>
      </c>
      <c r="O7670" t="s">
        <v>23</v>
      </c>
      <c r="P7670" t="s">
        <v>24</v>
      </c>
      <c r="Q7670" t="s">
        <v>304</v>
      </c>
      <c r="R7670" t="s">
        <v>159</v>
      </c>
      <c r="S7670">
        <v>1248</v>
      </c>
      <c r="T7670" t="s">
        <v>393</v>
      </c>
      <c r="U7670" t="s">
        <v>28</v>
      </c>
      <c r="V7670">
        <v>5</v>
      </c>
      <c r="W7670" t="s">
        <v>1179</v>
      </c>
    </row>
    <row r="7671" spans="1:23" x14ac:dyDescent="0.3">
      <c r="A7671">
        <v>7888</v>
      </c>
      <c r="B7671" t="s">
        <v>109</v>
      </c>
      <c r="C7671">
        <v>2015</v>
      </c>
      <c r="D7671">
        <f t="shared" ca="1" si="476"/>
        <v>8</v>
      </c>
      <c r="E7671" s="5">
        <v>434999</v>
      </c>
      <c r="F7671">
        <v>80000</v>
      </c>
      <c r="G7671" t="s">
        <v>124</v>
      </c>
      <c r="H7671" t="str">
        <f t="shared" si="477"/>
        <v>South</v>
      </c>
      <c r="I7671" t="s">
        <v>1639</v>
      </c>
      <c r="J7671" t="str">
        <f t="shared" si="478"/>
        <v>Mississippi</v>
      </c>
      <c r="K7671" t="s">
        <v>2535</v>
      </c>
      <c r="L7671" t="str">
        <f t="shared" si="479"/>
        <v>Hattiesburg</v>
      </c>
      <c r="M7671" t="s">
        <v>22</v>
      </c>
      <c r="N7671" t="str">
        <f>IF(M7671="", "", IFERROR(VLOOKUP(M7671, Data!$A$1:$B$5, 2, 0), "Unkown fuel"))</f>
        <v>very harmful</v>
      </c>
      <c r="O7671" t="s">
        <v>23</v>
      </c>
      <c r="P7671" t="s">
        <v>24</v>
      </c>
      <c r="Q7671" t="s">
        <v>25</v>
      </c>
      <c r="R7671" t="s">
        <v>411</v>
      </c>
      <c r="S7671">
        <v>2956</v>
      </c>
      <c r="T7671" t="s">
        <v>941</v>
      </c>
      <c r="U7671" t="s">
        <v>1533</v>
      </c>
      <c r="V7671">
        <v>7</v>
      </c>
      <c r="W7671" t="s">
        <v>1179</v>
      </c>
    </row>
    <row r="7672" spans="1:23" x14ac:dyDescent="0.3">
      <c r="A7672">
        <v>7889</v>
      </c>
      <c r="B7672" t="s">
        <v>69</v>
      </c>
      <c r="C7672">
        <v>2017</v>
      </c>
      <c r="D7672">
        <f t="shared" ca="1" si="476"/>
        <v>6</v>
      </c>
      <c r="E7672" s="5">
        <v>400000</v>
      </c>
      <c r="F7672">
        <v>100000</v>
      </c>
      <c r="G7672" t="s">
        <v>124</v>
      </c>
      <c r="H7672" t="str">
        <f t="shared" si="477"/>
        <v>South</v>
      </c>
      <c r="I7672" t="s">
        <v>1639</v>
      </c>
      <c r="J7672" t="str">
        <f t="shared" si="478"/>
        <v>Mississippi</v>
      </c>
      <c r="K7672" t="s">
        <v>2536</v>
      </c>
      <c r="L7672" t="str">
        <f t="shared" si="479"/>
        <v>Horn Lake</v>
      </c>
      <c r="M7672" t="s">
        <v>41</v>
      </c>
      <c r="N7672" t="str">
        <f>IF(M7672="", "", IFERROR(VLOOKUP(M7672, Data!$A$1:$B$5, 2, 0), "Unkown fuel"))</f>
        <v>harmful</v>
      </c>
      <c r="O7672" t="s">
        <v>23</v>
      </c>
      <c r="P7672" t="s">
        <v>24</v>
      </c>
      <c r="Q7672" t="s">
        <v>25</v>
      </c>
      <c r="R7672" t="s">
        <v>218</v>
      </c>
      <c r="S7672">
        <v>1196</v>
      </c>
      <c r="T7672" t="s">
        <v>219</v>
      </c>
      <c r="U7672" t="s">
        <v>220</v>
      </c>
      <c r="V7672">
        <v>5</v>
      </c>
      <c r="W7672" t="s">
        <v>1179</v>
      </c>
    </row>
    <row r="7673" spans="1:23" x14ac:dyDescent="0.3">
      <c r="A7673">
        <v>7890</v>
      </c>
      <c r="B7673" t="s">
        <v>69</v>
      </c>
      <c r="C7673">
        <v>2011</v>
      </c>
      <c r="D7673">
        <f t="shared" ca="1" si="476"/>
        <v>12</v>
      </c>
      <c r="E7673" s="5">
        <v>180000</v>
      </c>
      <c r="F7673">
        <v>90000</v>
      </c>
      <c r="G7673" t="s">
        <v>124</v>
      </c>
      <c r="H7673" t="str">
        <f t="shared" si="477"/>
        <v>South</v>
      </c>
      <c r="I7673" t="s">
        <v>1639</v>
      </c>
      <c r="J7673" t="str">
        <f t="shared" si="478"/>
        <v>Mississippi</v>
      </c>
      <c r="K7673" t="s">
        <v>2084</v>
      </c>
      <c r="L7673" t="str">
        <f t="shared" si="479"/>
        <v>Jackson</v>
      </c>
      <c r="M7673" t="s">
        <v>22</v>
      </c>
      <c r="N7673" t="str">
        <f>IF(M7673="", "", IFERROR(VLOOKUP(M7673, Data!$A$1:$B$5, 2, 0), "Unkown fuel"))</f>
        <v>very harmful</v>
      </c>
      <c r="O7673" t="s">
        <v>23</v>
      </c>
      <c r="P7673" t="s">
        <v>24</v>
      </c>
      <c r="Q7673" t="s">
        <v>42</v>
      </c>
      <c r="R7673" t="s">
        <v>72</v>
      </c>
      <c r="S7673">
        <v>1399</v>
      </c>
      <c r="T7673" t="s">
        <v>388</v>
      </c>
      <c r="U7673" t="s">
        <v>74</v>
      </c>
      <c r="V7673">
        <v>5</v>
      </c>
      <c r="W7673" t="s">
        <v>1179</v>
      </c>
    </row>
    <row r="7674" spans="1:23" x14ac:dyDescent="0.3">
      <c r="A7674">
        <v>7891</v>
      </c>
      <c r="B7674" t="s">
        <v>18</v>
      </c>
      <c r="C7674">
        <v>2015</v>
      </c>
      <c r="D7674">
        <f t="shared" ca="1" si="476"/>
        <v>8</v>
      </c>
      <c r="E7674" s="5">
        <v>600000</v>
      </c>
      <c r="F7674">
        <v>50000</v>
      </c>
      <c r="G7674" t="s">
        <v>124</v>
      </c>
      <c r="H7674" t="str">
        <f t="shared" si="477"/>
        <v>South</v>
      </c>
      <c r="I7674" t="s">
        <v>1639</v>
      </c>
      <c r="J7674" t="str">
        <f t="shared" si="478"/>
        <v>Mississippi</v>
      </c>
      <c r="K7674" t="s">
        <v>2084</v>
      </c>
      <c r="L7674" t="str">
        <f t="shared" si="479"/>
        <v>Jackson</v>
      </c>
      <c r="M7674" t="s">
        <v>22</v>
      </c>
      <c r="N7674" t="str">
        <f>IF(M7674="", "", IFERROR(VLOOKUP(M7674, Data!$A$1:$B$5, 2, 0), "Unkown fuel"))</f>
        <v>very harmful</v>
      </c>
      <c r="O7674" t="s">
        <v>23</v>
      </c>
      <c r="P7674" t="s">
        <v>24</v>
      </c>
      <c r="Q7674" t="s">
        <v>25</v>
      </c>
      <c r="R7674" t="s">
        <v>106</v>
      </c>
      <c r="S7674">
        <v>1248</v>
      </c>
      <c r="T7674" t="s">
        <v>27</v>
      </c>
      <c r="U7674" t="s">
        <v>28</v>
      </c>
      <c r="V7674">
        <v>5</v>
      </c>
      <c r="W7674" t="s">
        <v>1179</v>
      </c>
    </row>
    <row r="7675" spans="1:23" x14ac:dyDescent="0.3">
      <c r="A7675">
        <v>7892</v>
      </c>
      <c r="B7675" t="s">
        <v>65</v>
      </c>
      <c r="C7675">
        <v>2014</v>
      </c>
      <c r="D7675">
        <f t="shared" ca="1" si="476"/>
        <v>9</v>
      </c>
      <c r="E7675" s="5">
        <v>320000</v>
      </c>
      <c r="F7675">
        <v>90000</v>
      </c>
      <c r="G7675" t="s">
        <v>124</v>
      </c>
      <c r="H7675" t="str">
        <f t="shared" si="477"/>
        <v>South</v>
      </c>
      <c r="I7675" t="s">
        <v>1639</v>
      </c>
      <c r="J7675" t="str">
        <f t="shared" si="478"/>
        <v>Mississippi</v>
      </c>
      <c r="K7675" t="s">
        <v>2084</v>
      </c>
      <c r="L7675" t="str">
        <f t="shared" si="479"/>
        <v>Jackson</v>
      </c>
      <c r="M7675" t="s">
        <v>22</v>
      </c>
      <c r="N7675" t="str">
        <f>IF(M7675="", "", IFERROR(VLOOKUP(M7675, Data!$A$1:$B$5, 2, 0), "Unkown fuel"))</f>
        <v>very harmful</v>
      </c>
      <c r="O7675" t="s">
        <v>23</v>
      </c>
      <c r="P7675" t="s">
        <v>24</v>
      </c>
      <c r="Q7675" t="s">
        <v>42</v>
      </c>
      <c r="R7675" t="s">
        <v>66</v>
      </c>
      <c r="S7675">
        <v>1364</v>
      </c>
      <c r="T7675" t="s">
        <v>516</v>
      </c>
      <c r="U7675" t="s">
        <v>68</v>
      </c>
      <c r="V7675">
        <v>5</v>
      </c>
      <c r="W7675" t="s">
        <v>1179</v>
      </c>
    </row>
    <row r="7676" spans="1:23" x14ac:dyDescent="0.3">
      <c r="A7676">
        <v>7893</v>
      </c>
      <c r="B7676" t="s">
        <v>65</v>
      </c>
      <c r="C7676">
        <v>2016</v>
      </c>
      <c r="D7676">
        <f t="shared" ca="1" si="476"/>
        <v>7</v>
      </c>
      <c r="E7676" s="5">
        <v>1689999</v>
      </c>
      <c r="F7676">
        <v>120000</v>
      </c>
      <c r="G7676" t="s">
        <v>124</v>
      </c>
      <c r="H7676" t="str">
        <f t="shared" si="477"/>
        <v>South</v>
      </c>
      <c r="I7676" t="s">
        <v>1639</v>
      </c>
      <c r="J7676" t="str">
        <f t="shared" si="478"/>
        <v>Mississippi</v>
      </c>
      <c r="K7676" t="s">
        <v>2536</v>
      </c>
      <c r="L7676" t="str">
        <f t="shared" si="479"/>
        <v>Horn Lake</v>
      </c>
      <c r="M7676" t="s">
        <v>22</v>
      </c>
      <c r="N7676" t="str">
        <f>IF(M7676="", "", IFERROR(VLOOKUP(M7676, Data!$A$1:$B$5, 2, 0), "Unkown fuel"))</f>
        <v>very harmful</v>
      </c>
      <c r="O7676" t="s">
        <v>23</v>
      </c>
      <c r="P7676" t="s">
        <v>24</v>
      </c>
      <c r="Q7676" t="s">
        <v>25</v>
      </c>
      <c r="R7676" t="s">
        <v>882</v>
      </c>
      <c r="S7676">
        <v>2393</v>
      </c>
      <c r="T7676" t="s">
        <v>883</v>
      </c>
      <c r="U7676" t="s">
        <v>884</v>
      </c>
      <c r="V7676">
        <v>8</v>
      </c>
      <c r="W7676" t="s">
        <v>1179</v>
      </c>
    </row>
    <row r="7677" spans="1:23" x14ac:dyDescent="0.3">
      <c r="A7677">
        <v>7894</v>
      </c>
      <c r="B7677" t="s">
        <v>221</v>
      </c>
      <c r="C7677">
        <v>2011</v>
      </c>
      <c r="D7677">
        <f t="shared" ca="1" si="476"/>
        <v>12</v>
      </c>
      <c r="E7677" s="5">
        <v>250000</v>
      </c>
      <c r="F7677">
        <v>140000</v>
      </c>
      <c r="G7677" t="s">
        <v>124</v>
      </c>
      <c r="H7677" t="str">
        <f t="shared" si="477"/>
        <v>South</v>
      </c>
      <c r="I7677" t="s">
        <v>1639</v>
      </c>
      <c r="J7677" t="str">
        <f t="shared" si="478"/>
        <v>Mississippi</v>
      </c>
      <c r="K7677" t="s">
        <v>2536</v>
      </c>
      <c r="L7677" t="str">
        <f t="shared" si="479"/>
        <v>Horn Lake</v>
      </c>
      <c r="M7677" t="s">
        <v>41</v>
      </c>
      <c r="N7677" t="str">
        <f>IF(M7677="", "", IFERROR(VLOOKUP(M7677, Data!$A$1:$B$5, 2, 0), "Unkown fuel"))</f>
        <v>harmful</v>
      </c>
      <c r="O7677" t="s">
        <v>23</v>
      </c>
      <c r="P7677" t="s">
        <v>154</v>
      </c>
      <c r="Q7677" t="s">
        <v>33</v>
      </c>
      <c r="R7677" t="s">
        <v>674</v>
      </c>
      <c r="S7677">
        <v>1598</v>
      </c>
      <c r="T7677" t="s">
        <v>235</v>
      </c>
      <c r="U7677" t="s">
        <v>257</v>
      </c>
      <c r="V7677">
        <v>5</v>
      </c>
      <c r="W7677" t="s">
        <v>1179</v>
      </c>
    </row>
    <row r="7678" spans="1:23" x14ac:dyDescent="0.3">
      <c r="A7678">
        <v>7895</v>
      </c>
      <c r="B7678" t="s">
        <v>109</v>
      </c>
      <c r="C7678">
        <v>2019</v>
      </c>
      <c r="D7678">
        <f t="shared" ca="1" si="476"/>
        <v>4</v>
      </c>
      <c r="E7678" s="5">
        <v>650000</v>
      </c>
      <c r="F7678">
        <v>20000</v>
      </c>
      <c r="G7678" t="s">
        <v>38</v>
      </c>
      <c r="H7678" t="str">
        <f t="shared" si="477"/>
        <v>Central</v>
      </c>
      <c r="I7678" t="s">
        <v>1055</v>
      </c>
      <c r="J7678" t="str">
        <f t="shared" si="478"/>
        <v>Indiana</v>
      </c>
      <c r="K7678" t="s">
        <v>1331</v>
      </c>
      <c r="L7678" t="str">
        <f t="shared" si="479"/>
        <v>Indianapolis</v>
      </c>
      <c r="M7678" t="s">
        <v>41</v>
      </c>
      <c r="N7678" t="str">
        <f>IF(M7678="", "", IFERROR(VLOOKUP(M7678, Data!$A$1:$B$5, 2, 0), "Unkown fuel"))</f>
        <v>harmful</v>
      </c>
      <c r="O7678" t="s">
        <v>23</v>
      </c>
      <c r="P7678" t="s">
        <v>24</v>
      </c>
      <c r="Q7678" t="s">
        <v>25</v>
      </c>
      <c r="R7678" t="s">
        <v>110</v>
      </c>
      <c r="S7678">
        <v>1199</v>
      </c>
      <c r="T7678" t="s">
        <v>111</v>
      </c>
      <c r="U7678" t="s">
        <v>112</v>
      </c>
      <c r="V7678">
        <v>5</v>
      </c>
      <c r="W7678" t="s">
        <v>1179</v>
      </c>
    </row>
    <row r="7679" spans="1:23" x14ac:dyDescent="0.3">
      <c r="A7679">
        <v>7896</v>
      </c>
      <c r="B7679" t="s">
        <v>65</v>
      </c>
      <c r="C7679">
        <v>2009</v>
      </c>
      <c r="D7679">
        <f t="shared" ca="1" si="476"/>
        <v>14</v>
      </c>
      <c r="E7679" s="5">
        <v>340000</v>
      </c>
      <c r="F7679">
        <v>82000</v>
      </c>
      <c r="G7679" t="s">
        <v>38</v>
      </c>
      <c r="H7679" t="str">
        <f t="shared" si="477"/>
        <v>Central</v>
      </c>
      <c r="I7679" t="s">
        <v>1055</v>
      </c>
      <c r="J7679" t="str">
        <f t="shared" si="478"/>
        <v>Indiana</v>
      </c>
      <c r="K7679" t="s">
        <v>1333</v>
      </c>
      <c r="L7679" t="str">
        <f t="shared" si="479"/>
        <v>Kokomo</v>
      </c>
      <c r="M7679" t="s">
        <v>41</v>
      </c>
      <c r="N7679" t="str">
        <f>IF(M7679="", "", IFERROR(VLOOKUP(M7679, Data!$A$1:$B$5, 2, 0), "Unkown fuel"))</f>
        <v>harmful</v>
      </c>
      <c r="O7679" t="s">
        <v>23</v>
      </c>
      <c r="P7679" t="s">
        <v>24</v>
      </c>
      <c r="Q7679" t="s">
        <v>33</v>
      </c>
      <c r="R7679" t="s">
        <v>292</v>
      </c>
      <c r="S7679">
        <v>1798</v>
      </c>
      <c r="T7679" t="s">
        <v>586</v>
      </c>
      <c r="U7679" t="s">
        <v>199</v>
      </c>
      <c r="V7679">
        <v>5</v>
      </c>
      <c r="W7679" t="s">
        <v>1179</v>
      </c>
    </row>
    <row r="7680" spans="1:23" x14ac:dyDescent="0.3">
      <c r="A7680">
        <v>7897</v>
      </c>
      <c r="B7680" t="s">
        <v>1613</v>
      </c>
      <c r="C7680">
        <v>2008</v>
      </c>
      <c r="D7680">
        <f t="shared" ca="1" si="476"/>
        <v>15</v>
      </c>
      <c r="E7680" s="5">
        <v>200000</v>
      </c>
      <c r="F7680">
        <v>80000</v>
      </c>
      <c r="G7680" t="s">
        <v>38</v>
      </c>
      <c r="H7680" t="str">
        <f t="shared" si="477"/>
        <v>Central</v>
      </c>
      <c r="I7680" t="s">
        <v>1055</v>
      </c>
      <c r="J7680" t="str">
        <f t="shared" si="478"/>
        <v>Indiana</v>
      </c>
      <c r="K7680" t="s">
        <v>1105</v>
      </c>
      <c r="L7680" t="str">
        <f t="shared" si="479"/>
        <v>Lafayette</v>
      </c>
      <c r="M7680" t="s">
        <v>22</v>
      </c>
      <c r="N7680" t="str">
        <f>IF(M7680="", "", IFERROR(VLOOKUP(M7680, Data!$A$1:$B$5, 2, 0), "Unkown fuel"))</f>
        <v>very harmful</v>
      </c>
      <c r="O7680" t="s">
        <v>23</v>
      </c>
      <c r="P7680" t="s">
        <v>24</v>
      </c>
      <c r="Q7680" t="s">
        <v>42</v>
      </c>
      <c r="R7680" t="s">
        <v>179</v>
      </c>
      <c r="S7680">
        <v>1995</v>
      </c>
      <c r="T7680" t="s">
        <v>1953</v>
      </c>
      <c r="U7680" t="s">
        <v>1954</v>
      </c>
      <c r="V7680">
        <v>5</v>
      </c>
      <c r="W7680" t="s">
        <v>1179</v>
      </c>
    </row>
    <row r="7681" spans="1:23" x14ac:dyDescent="0.3">
      <c r="A7681">
        <v>7898</v>
      </c>
      <c r="B7681" t="s">
        <v>18</v>
      </c>
      <c r="C7681">
        <v>2017</v>
      </c>
      <c r="D7681">
        <f t="shared" ca="1" si="476"/>
        <v>6</v>
      </c>
      <c r="E7681" s="5">
        <v>869999</v>
      </c>
      <c r="F7681">
        <v>40000</v>
      </c>
      <c r="G7681" t="s">
        <v>38</v>
      </c>
      <c r="H7681" t="str">
        <f t="shared" si="477"/>
        <v>Central</v>
      </c>
      <c r="I7681" t="s">
        <v>1055</v>
      </c>
      <c r="J7681" t="str">
        <f t="shared" si="478"/>
        <v>Indiana</v>
      </c>
      <c r="K7681" t="s">
        <v>1331</v>
      </c>
      <c r="L7681" t="str">
        <f t="shared" si="479"/>
        <v>Indianapolis</v>
      </c>
      <c r="M7681" t="s">
        <v>22</v>
      </c>
      <c r="N7681" t="str">
        <f>IF(M7681="", "", IFERROR(VLOOKUP(M7681, Data!$A$1:$B$5, 2, 0), "Unkown fuel"))</f>
        <v>very harmful</v>
      </c>
      <c r="O7681" t="s">
        <v>23</v>
      </c>
      <c r="P7681" t="s">
        <v>24</v>
      </c>
      <c r="Q7681" t="s">
        <v>25</v>
      </c>
      <c r="R7681" t="s">
        <v>129</v>
      </c>
      <c r="S7681">
        <v>1248</v>
      </c>
      <c r="T7681" t="s">
        <v>94</v>
      </c>
      <c r="U7681" t="s">
        <v>95</v>
      </c>
      <c r="V7681">
        <v>5</v>
      </c>
      <c r="W7681" t="s">
        <v>1179</v>
      </c>
    </row>
    <row r="7682" spans="1:23" x14ac:dyDescent="0.3">
      <c r="A7682">
        <v>7899</v>
      </c>
      <c r="B7682" t="s">
        <v>18</v>
      </c>
      <c r="C7682">
        <v>2017</v>
      </c>
      <c r="D7682">
        <f t="shared" ref="D7682:D7745" ca="1" si="480">TRUNC(YEARFRAC(DATE(C7682,1,1), TODAY(), 1))</f>
        <v>6</v>
      </c>
      <c r="E7682" s="5">
        <v>795000</v>
      </c>
      <c r="F7682">
        <v>120000</v>
      </c>
      <c r="G7682" t="s">
        <v>38</v>
      </c>
      <c r="H7682" t="str">
        <f t="shared" ref="H7682:H7745" si="481">TRIM(G7682)</f>
        <v>Central</v>
      </c>
      <c r="I7682" t="s">
        <v>1055</v>
      </c>
      <c r="J7682" t="str">
        <f t="shared" ref="J7682:J7745" si="482">TRIM(I7682)</f>
        <v>Indiana</v>
      </c>
      <c r="K7682" t="s">
        <v>1331</v>
      </c>
      <c r="L7682" t="str">
        <f t="shared" ref="L7682:L7745" si="483">TRIM(K7682)</f>
        <v>Indianapolis</v>
      </c>
      <c r="M7682" t="s">
        <v>22</v>
      </c>
      <c r="N7682" t="str">
        <f>IF(M7682="", "", IFERROR(VLOOKUP(M7682, Data!$A$1:$B$5, 2, 0), "Unkown fuel"))</f>
        <v>very harmful</v>
      </c>
      <c r="O7682" t="s">
        <v>23</v>
      </c>
      <c r="P7682" t="s">
        <v>24</v>
      </c>
      <c r="Q7682" t="s">
        <v>25</v>
      </c>
      <c r="R7682" t="s">
        <v>93</v>
      </c>
      <c r="S7682">
        <v>1248</v>
      </c>
      <c r="T7682" t="s">
        <v>94</v>
      </c>
      <c r="U7682" t="s">
        <v>95</v>
      </c>
      <c r="V7682">
        <v>7</v>
      </c>
      <c r="W7682" t="s">
        <v>1179</v>
      </c>
    </row>
    <row r="7683" spans="1:23" x14ac:dyDescent="0.3">
      <c r="A7683">
        <v>7900</v>
      </c>
      <c r="B7683" t="s">
        <v>18</v>
      </c>
      <c r="C7683">
        <v>2017</v>
      </c>
      <c r="D7683">
        <f t="shared" ca="1" si="480"/>
        <v>6</v>
      </c>
      <c r="E7683" s="5">
        <v>869999</v>
      </c>
      <c r="F7683">
        <v>60000</v>
      </c>
      <c r="G7683" t="s">
        <v>38</v>
      </c>
      <c r="H7683" t="str">
        <f t="shared" si="481"/>
        <v>Central</v>
      </c>
      <c r="I7683" t="s">
        <v>1055</v>
      </c>
      <c r="J7683" t="str">
        <f t="shared" si="482"/>
        <v>Indiana</v>
      </c>
      <c r="K7683" t="s">
        <v>1332</v>
      </c>
      <c r="L7683" t="str">
        <f t="shared" si="483"/>
        <v>Jeffersonville</v>
      </c>
      <c r="M7683" t="s">
        <v>22</v>
      </c>
      <c r="N7683" t="str">
        <f>IF(M7683="", "", IFERROR(VLOOKUP(M7683, Data!$A$1:$B$5, 2, 0), "Unkown fuel"))</f>
        <v>very harmful</v>
      </c>
      <c r="O7683" t="s">
        <v>23</v>
      </c>
      <c r="P7683" t="s">
        <v>24</v>
      </c>
      <c r="Q7683" t="s">
        <v>25</v>
      </c>
      <c r="R7683" t="s">
        <v>129</v>
      </c>
      <c r="S7683">
        <v>1248</v>
      </c>
      <c r="T7683" t="s">
        <v>94</v>
      </c>
      <c r="U7683" t="s">
        <v>95</v>
      </c>
      <c r="V7683">
        <v>5</v>
      </c>
      <c r="W7683" t="s">
        <v>1179</v>
      </c>
    </row>
    <row r="7684" spans="1:23" x14ac:dyDescent="0.3">
      <c r="A7684">
        <v>7901</v>
      </c>
      <c r="B7684" t="s">
        <v>18</v>
      </c>
      <c r="C7684">
        <v>2010</v>
      </c>
      <c r="D7684">
        <f t="shared" ca="1" si="480"/>
        <v>13</v>
      </c>
      <c r="E7684" s="5">
        <v>200000</v>
      </c>
      <c r="F7684">
        <v>70000</v>
      </c>
      <c r="G7684" t="s">
        <v>38</v>
      </c>
      <c r="H7684" t="str">
        <f t="shared" si="481"/>
        <v>Central</v>
      </c>
      <c r="I7684" t="s">
        <v>1055</v>
      </c>
      <c r="J7684" t="str">
        <f t="shared" si="482"/>
        <v>Indiana</v>
      </c>
      <c r="K7684" t="s">
        <v>1332</v>
      </c>
      <c r="L7684" t="str">
        <f t="shared" si="483"/>
        <v>Jeffersonville</v>
      </c>
      <c r="M7684" t="s">
        <v>22</v>
      </c>
      <c r="N7684" t="str">
        <f>IF(M7684="", "", IFERROR(VLOOKUP(M7684, Data!$A$1:$B$5, 2, 0), "Unkown fuel"))</f>
        <v>very harmful</v>
      </c>
      <c r="O7684" t="s">
        <v>23</v>
      </c>
      <c r="P7684" t="s">
        <v>24</v>
      </c>
      <c r="Q7684" t="s">
        <v>33</v>
      </c>
      <c r="R7684" t="s">
        <v>390</v>
      </c>
      <c r="S7684">
        <v>1248</v>
      </c>
      <c r="T7684" t="s">
        <v>82</v>
      </c>
      <c r="U7684" t="s">
        <v>28</v>
      </c>
      <c r="V7684">
        <v>5</v>
      </c>
      <c r="W7684" t="s">
        <v>1179</v>
      </c>
    </row>
    <row r="7685" spans="1:23" x14ac:dyDescent="0.3">
      <c r="A7685">
        <v>7902</v>
      </c>
      <c r="B7685" t="s">
        <v>46</v>
      </c>
      <c r="C7685">
        <v>2017</v>
      </c>
      <c r="D7685">
        <f t="shared" ca="1" si="480"/>
        <v>6</v>
      </c>
      <c r="E7685" s="5">
        <v>800000</v>
      </c>
      <c r="F7685">
        <v>45500</v>
      </c>
      <c r="G7685" t="s">
        <v>38</v>
      </c>
      <c r="H7685" t="str">
        <f t="shared" si="481"/>
        <v>Central</v>
      </c>
      <c r="I7685" t="s">
        <v>1055</v>
      </c>
      <c r="J7685" t="str">
        <f t="shared" si="482"/>
        <v>Indiana</v>
      </c>
      <c r="K7685" t="s">
        <v>1332</v>
      </c>
      <c r="L7685" t="str">
        <f t="shared" si="483"/>
        <v>Jeffersonville</v>
      </c>
      <c r="M7685" t="s">
        <v>22</v>
      </c>
      <c r="N7685" t="str">
        <f>IF(M7685="", "", IFERROR(VLOOKUP(M7685, Data!$A$1:$B$5, 2, 0), "Unkown fuel"))</f>
        <v>very harmful</v>
      </c>
      <c r="O7685" t="s">
        <v>23</v>
      </c>
      <c r="P7685" t="s">
        <v>24</v>
      </c>
      <c r="Q7685" t="s">
        <v>33</v>
      </c>
      <c r="R7685" t="s">
        <v>571</v>
      </c>
      <c r="S7685">
        <v>1582</v>
      </c>
      <c r="T7685" t="s">
        <v>301</v>
      </c>
      <c r="U7685" t="s">
        <v>302</v>
      </c>
      <c r="V7685">
        <v>5</v>
      </c>
      <c r="W7685" t="s">
        <v>1179</v>
      </c>
    </row>
    <row r="7686" spans="1:23" x14ac:dyDescent="0.3">
      <c r="A7686">
        <v>7903</v>
      </c>
      <c r="B7686" t="s">
        <v>65</v>
      </c>
      <c r="C7686">
        <v>2014</v>
      </c>
      <c r="D7686">
        <f t="shared" ca="1" si="480"/>
        <v>9</v>
      </c>
      <c r="E7686" s="5">
        <v>1100000</v>
      </c>
      <c r="F7686">
        <v>120000</v>
      </c>
      <c r="G7686" t="s">
        <v>38</v>
      </c>
      <c r="H7686" t="str">
        <f t="shared" si="481"/>
        <v>Central</v>
      </c>
      <c r="I7686" t="s">
        <v>1055</v>
      </c>
      <c r="J7686" t="str">
        <f t="shared" si="482"/>
        <v>Indiana</v>
      </c>
      <c r="K7686" t="s">
        <v>1333</v>
      </c>
      <c r="L7686" t="str">
        <f t="shared" si="483"/>
        <v>Kokomo</v>
      </c>
      <c r="M7686" t="s">
        <v>22</v>
      </c>
      <c r="N7686" t="str">
        <f>IF(M7686="", "", IFERROR(VLOOKUP(M7686, Data!$A$1:$B$5, 2, 0), "Unkown fuel"))</f>
        <v>very harmful</v>
      </c>
      <c r="O7686" t="s">
        <v>23</v>
      </c>
      <c r="P7686" t="s">
        <v>24</v>
      </c>
      <c r="Q7686" t="s">
        <v>25</v>
      </c>
      <c r="R7686" t="s">
        <v>170</v>
      </c>
      <c r="S7686">
        <v>2494</v>
      </c>
      <c r="T7686" t="s">
        <v>190</v>
      </c>
      <c r="U7686" t="s">
        <v>172</v>
      </c>
      <c r="V7686">
        <v>8</v>
      </c>
      <c r="W7686" t="s">
        <v>1179</v>
      </c>
    </row>
    <row r="7687" spans="1:23" x14ac:dyDescent="0.3">
      <c r="A7687">
        <v>7904</v>
      </c>
      <c r="B7687" t="s">
        <v>18</v>
      </c>
      <c r="C7687">
        <v>2008</v>
      </c>
      <c r="D7687">
        <f t="shared" ca="1" si="480"/>
        <v>15</v>
      </c>
      <c r="E7687" s="5">
        <v>114999</v>
      </c>
      <c r="F7687">
        <v>100000</v>
      </c>
      <c r="G7687" t="s">
        <v>38</v>
      </c>
      <c r="H7687" t="str">
        <f t="shared" si="481"/>
        <v>Central</v>
      </c>
      <c r="I7687" t="s">
        <v>1055</v>
      </c>
      <c r="J7687" t="str">
        <f t="shared" si="482"/>
        <v>Indiana</v>
      </c>
      <c r="K7687" t="s">
        <v>1333</v>
      </c>
      <c r="L7687" t="str">
        <f t="shared" si="483"/>
        <v>Kokomo</v>
      </c>
      <c r="M7687" t="s">
        <v>41</v>
      </c>
      <c r="N7687" t="str">
        <f>IF(M7687="", "", IFERROR(VLOOKUP(M7687, Data!$A$1:$B$5, 2, 0), "Unkown fuel"))</f>
        <v>harmful</v>
      </c>
      <c r="O7687" t="s">
        <v>23</v>
      </c>
      <c r="P7687" t="s">
        <v>24</v>
      </c>
      <c r="Q7687" t="s">
        <v>33</v>
      </c>
      <c r="R7687" t="s">
        <v>96</v>
      </c>
      <c r="S7687">
        <v>796</v>
      </c>
      <c r="T7687" t="s">
        <v>97</v>
      </c>
      <c r="U7687" t="s">
        <v>98</v>
      </c>
      <c r="V7687">
        <v>5</v>
      </c>
      <c r="W7687" t="s">
        <v>1179</v>
      </c>
    </row>
    <row r="7688" spans="1:23" x14ac:dyDescent="0.3">
      <c r="A7688">
        <v>7905</v>
      </c>
      <c r="B7688" t="s">
        <v>18</v>
      </c>
      <c r="C7688">
        <v>2013</v>
      </c>
      <c r="D7688">
        <f t="shared" ca="1" si="480"/>
        <v>10</v>
      </c>
      <c r="E7688" s="5">
        <v>500000</v>
      </c>
      <c r="F7688">
        <v>92000</v>
      </c>
      <c r="G7688" t="s">
        <v>38</v>
      </c>
      <c r="H7688" t="str">
        <f t="shared" si="481"/>
        <v>Central</v>
      </c>
      <c r="I7688" t="s">
        <v>1055</v>
      </c>
      <c r="J7688" t="str">
        <f t="shared" si="482"/>
        <v>Indiana</v>
      </c>
      <c r="K7688" t="s">
        <v>1333</v>
      </c>
      <c r="L7688" t="str">
        <f t="shared" si="483"/>
        <v>Kokomo</v>
      </c>
      <c r="M7688" t="s">
        <v>22</v>
      </c>
      <c r="N7688" t="str">
        <f>IF(M7688="", "", IFERROR(VLOOKUP(M7688, Data!$A$1:$B$5, 2, 0), "Unkown fuel"))</f>
        <v>very harmful</v>
      </c>
      <c r="O7688" t="s">
        <v>23</v>
      </c>
      <c r="P7688" t="s">
        <v>24</v>
      </c>
      <c r="Q7688" t="s">
        <v>42</v>
      </c>
      <c r="R7688" t="s">
        <v>307</v>
      </c>
      <c r="S7688">
        <v>1248</v>
      </c>
      <c r="T7688" t="s">
        <v>216</v>
      </c>
      <c r="U7688" t="s">
        <v>95</v>
      </c>
      <c r="V7688">
        <v>7</v>
      </c>
      <c r="W7688" t="s">
        <v>1179</v>
      </c>
    </row>
    <row r="7689" spans="1:23" x14ac:dyDescent="0.3">
      <c r="A7689">
        <v>7906</v>
      </c>
      <c r="B7689" t="s">
        <v>18</v>
      </c>
      <c r="C7689">
        <v>2014</v>
      </c>
      <c r="D7689">
        <f t="shared" ca="1" si="480"/>
        <v>9</v>
      </c>
      <c r="E7689" s="5">
        <v>700000</v>
      </c>
      <c r="F7689">
        <v>141000</v>
      </c>
      <c r="G7689" t="s">
        <v>38</v>
      </c>
      <c r="H7689" t="str">
        <f t="shared" si="481"/>
        <v>Central</v>
      </c>
      <c r="I7689" t="s">
        <v>1055</v>
      </c>
      <c r="J7689" t="str">
        <f t="shared" si="482"/>
        <v>Indiana</v>
      </c>
      <c r="K7689" t="s">
        <v>1331</v>
      </c>
      <c r="L7689" t="str">
        <f t="shared" si="483"/>
        <v>Indianapolis</v>
      </c>
      <c r="M7689" t="s">
        <v>22</v>
      </c>
      <c r="N7689" t="str">
        <f>IF(M7689="", "", IFERROR(VLOOKUP(M7689, Data!$A$1:$B$5, 2, 0), "Unkown fuel"))</f>
        <v>very harmful</v>
      </c>
      <c r="O7689" t="s">
        <v>23</v>
      </c>
      <c r="P7689" t="s">
        <v>24</v>
      </c>
      <c r="Q7689" t="s">
        <v>304</v>
      </c>
      <c r="R7689" t="s">
        <v>229</v>
      </c>
      <c r="S7689">
        <v>1248</v>
      </c>
      <c r="T7689" t="s">
        <v>27</v>
      </c>
      <c r="U7689" t="s">
        <v>28</v>
      </c>
      <c r="V7689">
        <v>5</v>
      </c>
      <c r="W7689" t="s">
        <v>1179</v>
      </c>
    </row>
    <row r="7690" spans="1:23" x14ac:dyDescent="0.3">
      <c r="A7690">
        <v>7907</v>
      </c>
      <c r="B7690" t="s">
        <v>65</v>
      </c>
      <c r="C7690">
        <v>2016</v>
      </c>
      <c r="D7690">
        <f t="shared" ca="1" si="480"/>
        <v>7</v>
      </c>
      <c r="E7690" s="5">
        <v>1516000</v>
      </c>
      <c r="F7690">
        <v>120000</v>
      </c>
      <c r="G7690" t="s">
        <v>38</v>
      </c>
      <c r="H7690" t="str">
        <f t="shared" si="481"/>
        <v>Central</v>
      </c>
      <c r="I7690" t="s">
        <v>1055</v>
      </c>
      <c r="J7690" t="str">
        <f t="shared" si="482"/>
        <v>Indiana</v>
      </c>
      <c r="K7690" t="s">
        <v>1331</v>
      </c>
      <c r="L7690" t="str">
        <f t="shared" si="483"/>
        <v>Indianapolis</v>
      </c>
      <c r="M7690" t="s">
        <v>22</v>
      </c>
      <c r="N7690" t="str">
        <f>IF(M7690="", "", IFERROR(VLOOKUP(M7690, Data!$A$1:$B$5, 2, 0), "Unkown fuel"))</f>
        <v>very harmful</v>
      </c>
      <c r="O7690" t="s">
        <v>23</v>
      </c>
      <c r="P7690" t="s">
        <v>154</v>
      </c>
      <c r="Q7690" t="s">
        <v>25</v>
      </c>
      <c r="R7690" t="s">
        <v>187</v>
      </c>
      <c r="S7690">
        <v>2755</v>
      </c>
      <c r="T7690" t="s">
        <v>188</v>
      </c>
      <c r="U7690" t="s">
        <v>189</v>
      </c>
      <c r="V7690">
        <v>7</v>
      </c>
      <c r="W7690" t="s">
        <v>1179</v>
      </c>
    </row>
    <row r="7691" spans="1:23" x14ac:dyDescent="0.3">
      <c r="A7691">
        <v>7908</v>
      </c>
      <c r="B7691" t="s">
        <v>145</v>
      </c>
      <c r="C7691">
        <v>2016</v>
      </c>
      <c r="D7691">
        <f t="shared" ca="1" si="480"/>
        <v>7</v>
      </c>
      <c r="E7691" s="5">
        <v>200000</v>
      </c>
      <c r="F7691">
        <v>35000</v>
      </c>
      <c r="G7691" t="s">
        <v>38</v>
      </c>
      <c r="H7691" t="str">
        <f t="shared" si="481"/>
        <v>Central</v>
      </c>
      <c r="I7691" t="s">
        <v>1055</v>
      </c>
      <c r="J7691" t="str">
        <f t="shared" si="482"/>
        <v>Indiana</v>
      </c>
      <c r="K7691" t="s">
        <v>1332</v>
      </c>
      <c r="L7691" t="str">
        <f t="shared" si="483"/>
        <v>Jeffersonville</v>
      </c>
      <c r="M7691" t="s">
        <v>41</v>
      </c>
      <c r="N7691" t="str">
        <f>IF(M7691="", "", IFERROR(VLOOKUP(M7691, Data!$A$1:$B$5, 2, 0), "Unkown fuel"))</f>
        <v>harmful</v>
      </c>
      <c r="O7691" t="s">
        <v>23</v>
      </c>
      <c r="P7691" t="s">
        <v>24</v>
      </c>
      <c r="Q7691" t="s">
        <v>25</v>
      </c>
      <c r="R7691" t="s">
        <v>591</v>
      </c>
      <c r="S7691">
        <v>799</v>
      </c>
      <c r="T7691" t="s">
        <v>592</v>
      </c>
      <c r="U7691" t="s">
        <v>429</v>
      </c>
      <c r="V7691">
        <v>5</v>
      </c>
      <c r="W7691" t="s">
        <v>1179</v>
      </c>
    </row>
    <row r="7692" spans="1:23" x14ac:dyDescent="0.3">
      <c r="A7692">
        <v>7909</v>
      </c>
      <c r="B7692" t="s">
        <v>37</v>
      </c>
      <c r="C7692">
        <v>2015</v>
      </c>
      <c r="D7692">
        <f t="shared" ca="1" si="480"/>
        <v>8</v>
      </c>
      <c r="E7692" s="5">
        <v>450000</v>
      </c>
      <c r="F7692">
        <v>50000</v>
      </c>
      <c r="G7692" t="s">
        <v>38</v>
      </c>
      <c r="H7692" t="str">
        <f t="shared" si="481"/>
        <v>Central</v>
      </c>
      <c r="I7692" t="s">
        <v>1055</v>
      </c>
      <c r="J7692" t="str">
        <f t="shared" si="482"/>
        <v>Indiana</v>
      </c>
      <c r="K7692" t="s">
        <v>1331</v>
      </c>
      <c r="L7692" t="str">
        <f t="shared" si="483"/>
        <v>Indianapolis</v>
      </c>
      <c r="M7692" t="s">
        <v>41</v>
      </c>
      <c r="N7692" t="str">
        <f>IF(M7692="", "", IFERROR(VLOOKUP(M7692, Data!$A$1:$B$5, 2, 0), "Unkown fuel"))</f>
        <v>harmful</v>
      </c>
      <c r="O7692" t="s">
        <v>23</v>
      </c>
      <c r="P7692" t="s">
        <v>24</v>
      </c>
      <c r="Q7692" t="s">
        <v>25</v>
      </c>
      <c r="R7692" t="s">
        <v>159</v>
      </c>
      <c r="S7692">
        <v>1198</v>
      </c>
      <c r="T7692" t="s">
        <v>311</v>
      </c>
      <c r="U7692" t="s">
        <v>312</v>
      </c>
      <c r="V7692">
        <v>5</v>
      </c>
      <c r="W7692" t="s">
        <v>1179</v>
      </c>
    </row>
    <row r="7693" spans="1:23" x14ac:dyDescent="0.3">
      <c r="A7693">
        <v>7910</v>
      </c>
      <c r="B7693" t="s">
        <v>109</v>
      </c>
      <c r="C7693">
        <v>2018</v>
      </c>
      <c r="D7693">
        <f t="shared" ca="1" si="480"/>
        <v>5</v>
      </c>
      <c r="E7693" s="5">
        <v>850000</v>
      </c>
      <c r="F7693">
        <v>9500</v>
      </c>
      <c r="G7693" t="s">
        <v>38</v>
      </c>
      <c r="H7693" t="str">
        <f t="shared" si="481"/>
        <v>Central</v>
      </c>
      <c r="I7693" t="s">
        <v>1055</v>
      </c>
      <c r="J7693" t="str">
        <f t="shared" si="482"/>
        <v>Indiana</v>
      </c>
      <c r="K7693" t="s">
        <v>1331</v>
      </c>
      <c r="L7693" t="str">
        <f t="shared" si="483"/>
        <v>Indianapolis</v>
      </c>
      <c r="M7693" t="s">
        <v>22</v>
      </c>
      <c r="N7693" t="str">
        <f>IF(M7693="", "", IFERROR(VLOOKUP(M7693, Data!$A$1:$B$5, 2, 0), "Unkown fuel"))</f>
        <v>very harmful</v>
      </c>
      <c r="O7693" t="s">
        <v>23</v>
      </c>
      <c r="P7693" t="s">
        <v>24</v>
      </c>
      <c r="Q7693" t="s">
        <v>25</v>
      </c>
      <c r="R7693" t="s">
        <v>107</v>
      </c>
      <c r="S7693">
        <v>1497</v>
      </c>
      <c r="T7693" t="s">
        <v>364</v>
      </c>
      <c r="U7693" t="s">
        <v>374</v>
      </c>
      <c r="V7693">
        <v>5</v>
      </c>
      <c r="W7693" t="s">
        <v>1179</v>
      </c>
    </row>
    <row r="7694" spans="1:23" x14ac:dyDescent="0.3">
      <c r="A7694">
        <v>7911</v>
      </c>
      <c r="B7694" t="s">
        <v>18</v>
      </c>
      <c r="C7694">
        <v>2019</v>
      </c>
      <c r="D7694">
        <f t="shared" ca="1" si="480"/>
        <v>4</v>
      </c>
      <c r="E7694" s="5">
        <v>359000</v>
      </c>
      <c r="F7694">
        <v>5500</v>
      </c>
      <c r="G7694" t="s">
        <v>38</v>
      </c>
      <c r="H7694" t="str">
        <f t="shared" si="481"/>
        <v>Central</v>
      </c>
      <c r="I7694" t="s">
        <v>1055</v>
      </c>
      <c r="J7694" t="str">
        <f t="shared" si="482"/>
        <v>Indiana</v>
      </c>
      <c r="K7694" t="s">
        <v>1331</v>
      </c>
      <c r="L7694" t="str">
        <f t="shared" si="483"/>
        <v>Indianapolis</v>
      </c>
      <c r="M7694" t="s">
        <v>41</v>
      </c>
      <c r="N7694" t="str">
        <f>IF(M7694="", "", IFERROR(VLOOKUP(M7694, Data!$A$1:$B$5, 2, 0), "Unkown fuel"))</f>
        <v>harmful</v>
      </c>
      <c r="O7694" t="s">
        <v>23</v>
      </c>
      <c r="P7694" t="s">
        <v>24</v>
      </c>
      <c r="Q7694" t="s">
        <v>25</v>
      </c>
      <c r="R7694" t="s">
        <v>267</v>
      </c>
      <c r="S7694">
        <v>1196</v>
      </c>
      <c r="T7694" t="s">
        <v>268</v>
      </c>
      <c r="U7694" t="s">
        <v>269</v>
      </c>
      <c r="V7694">
        <v>7</v>
      </c>
      <c r="W7694" t="s">
        <v>1179</v>
      </c>
    </row>
    <row r="7695" spans="1:23" x14ac:dyDescent="0.3">
      <c r="A7695">
        <v>7912</v>
      </c>
      <c r="B7695" t="s">
        <v>75</v>
      </c>
      <c r="C7695">
        <v>2017</v>
      </c>
      <c r="D7695">
        <f t="shared" ca="1" si="480"/>
        <v>6</v>
      </c>
      <c r="E7695" s="5">
        <v>320000</v>
      </c>
      <c r="F7695">
        <v>28000</v>
      </c>
      <c r="G7695" t="s">
        <v>38</v>
      </c>
      <c r="H7695" t="str">
        <f t="shared" si="481"/>
        <v>Central</v>
      </c>
      <c r="I7695" t="s">
        <v>1055</v>
      </c>
      <c r="J7695" t="str">
        <f t="shared" si="482"/>
        <v>Indiana</v>
      </c>
      <c r="K7695" t="s">
        <v>1331</v>
      </c>
      <c r="L7695" t="str">
        <f t="shared" si="483"/>
        <v>Indianapolis</v>
      </c>
      <c r="M7695" t="s">
        <v>41</v>
      </c>
      <c r="N7695" t="str">
        <f>IF(M7695="", "", IFERROR(VLOOKUP(M7695, Data!$A$1:$B$5, 2, 0), "Unkown fuel"))</f>
        <v>harmful</v>
      </c>
      <c r="O7695" t="s">
        <v>23</v>
      </c>
      <c r="P7695" t="s">
        <v>24</v>
      </c>
      <c r="Q7695" t="s">
        <v>25</v>
      </c>
      <c r="R7695" t="s">
        <v>427</v>
      </c>
      <c r="S7695">
        <v>799</v>
      </c>
      <c r="T7695" t="s">
        <v>428</v>
      </c>
      <c r="U7695" t="s">
        <v>429</v>
      </c>
      <c r="V7695">
        <v>5</v>
      </c>
      <c r="W7695" t="s">
        <v>1179</v>
      </c>
    </row>
    <row r="7696" spans="1:23" x14ac:dyDescent="0.3">
      <c r="A7696">
        <v>7913</v>
      </c>
      <c r="B7696" t="s">
        <v>109</v>
      </c>
      <c r="C7696">
        <v>2009</v>
      </c>
      <c r="D7696">
        <f t="shared" ca="1" si="480"/>
        <v>14</v>
      </c>
      <c r="E7696" s="5">
        <v>110000</v>
      </c>
      <c r="F7696">
        <v>113000</v>
      </c>
      <c r="G7696" t="s">
        <v>38</v>
      </c>
      <c r="H7696" t="str">
        <f t="shared" si="481"/>
        <v>Central</v>
      </c>
      <c r="I7696" t="s">
        <v>1055</v>
      </c>
      <c r="J7696" t="str">
        <f t="shared" si="482"/>
        <v>Indiana</v>
      </c>
      <c r="K7696" t="s">
        <v>1333</v>
      </c>
      <c r="L7696" t="str">
        <f t="shared" si="483"/>
        <v>Kokomo</v>
      </c>
      <c r="M7696" t="s">
        <v>41</v>
      </c>
      <c r="N7696" t="str">
        <f>IF(M7696="", "", IFERROR(VLOOKUP(M7696, Data!$A$1:$B$5, 2, 0), "Unkown fuel"))</f>
        <v>harmful</v>
      </c>
      <c r="O7696" t="s">
        <v>23</v>
      </c>
      <c r="P7696" t="s">
        <v>24</v>
      </c>
      <c r="Q7696" t="s">
        <v>25</v>
      </c>
      <c r="R7696" t="s">
        <v>411</v>
      </c>
      <c r="S7696">
        <v>1193</v>
      </c>
      <c r="T7696" t="s">
        <v>1690</v>
      </c>
      <c r="U7696" t="s">
        <v>1691</v>
      </c>
      <c r="V7696">
        <v>5</v>
      </c>
      <c r="W7696" t="s">
        <v>1179</v>
      </c>
    </row>
    <row r="7697" spans="1:23" x14ac:dyDescent="0.3">
      <c r="A7697">
        <v>7914</v>
      </c>
      <c r="B7697" t="s">
        <v>18</v>
      </c>
      <c r="C7697">
        <v>2011</v>
      </c>
      <c r="D7697">
        <f t="shared" ca="1" si="480"/>
        <v>12</v>
      </c>
      <c r="E7697" s="5">
        <v>209000</v>
      </c>
      <c r="F7697">
        <v>1</v>
      </c>
      <c r="G7697" t="s">
        <v>38</v>
      </c>
      <c r="H7697" t="str">
        <f t="shared" si="481"/>
        <v>Central</v>
      </c>
      <c r="I7697" t="s">
        <v>1055</v>
      </c>
      <c r="J7697" t="str">
        <f t="shared" si="482"/>
        <v>Indiana</v>
      </c>
      <c r="K7697" t="s">
        <v>1331</v>
      </c>
      <c r="L7697" t="str">
        <f t="shared" si="483"/>
        <v>Indianapolis</v>
      </c>
      <c r="M7697" t="s">
        <v>136</v>
      </c>
      <c r="N7697" t="str">
        <f>IF(M7697="", "", IFERROR(VLOOKUP(M7697, Data!$A$1:$B$5, 2, 0), "Unkown fuel"))</f>
        <v>least harmful</v>
      </c>
      <c r="O7697" t="s">
        <v>23</v>
      </c>
      <c r="P7697" t="s">
        <v>24</v>
      </c>
      <c r="Q7697" t="s">
        <v>304</v>
      </c>
      <c r="R7697" t="s">
        <v>282</v>
      </c>
      <c r="S7697">
        <v>1196</v>
      </c>
      <c r="T7697" t="s">
        <v>268</v>
      </c>
      <c r="U7697" t="s">
        <v>269</v>
      </c>
      <c r="V7697">
        <v>5</v>
      </c>
      <c r="W7697" t="s">
        <v>1179</v>
      </c>
    </row>
    <row r="7698" spans="1:23" x14ac:dyDescent="0.3">
      <c r="A7698">
        <v>7915</v>
      </c>
      <c r="B7698" t="s">
        <v>109</v>
      </c>
      <c r="C7698">
        <v>2010</v>
      </c>
      <c r="D7698">
        <f t="shared" ca="1" si="480"/>
        <v>13</v>
      </c>
      <c r="E7698" s="5">
        <v>169000</v>
      </c>
      <c r="F7698">
        <v>100000</v>
      </c>
      <c r="G7698" t="s">
        <v>38</v>
      </c>
      <c r="H7698" t="str">
        <f t="shared" si="481"/>
        <v>Central</v>
      </c>
      <c r="I7698" t="s">
        <v>1055</v>
      </c>
      <c r="J7698" t="str">
        <f t="shared" si="482"/>
        <v>Indiana</v>
      </c>
      <c r="K7698" t="s">
        <v>1331</v>
      </c>
      <c r="L7698" t="str">
        <f t="shared" si="483"/>
        <v>Indianapolis</v>
      </c>
      <c r="M7698" t="s">
        <v>41</v>
      </c>
      <c r="N7698" t="str">
        <f>IF(M7698="", "", IFERROR(VLOOKUP(M7698, Data!$A$1:$B$5, 2, 0), "Unkown fuel"))</f>
        <v>harmful</v>
      </c>
      <c r="O7698" t="s">
        <v>23</v>
      </c>
      <c r="P7698" t="s">
        <v>24</v>
      </c>
      <c r="Q7698" t="s">
        <v>33</v>
      </c>
      <c r="R7698" t="s">
        <v>340</v>
      </c>
      <c r="S7698">
        <v>1368</v>
      </c>
      <c r="T7698" t="s">
        <v>48</v>
      </c>
      <c r="U7698" t="s">
        <v>827</v>
      </c>
      <c r="V7698">
        <v>5</v>
      </c>
      <c r="W7698" t="s">
        <v>1179</v>
      </c>
    </row>
    <row r="7699" spans="1:23" x14ac:dyDescent="0.3">
      <c r="A7699">
        <v>7916</v>
      </c>
      <c r="B7699" t="s">
        <v>46</v>
      </c>
      <c r="C7699">
        <v>2014</v>
      </c>
      <c r="D7699">
        <f t="shared" ca="1" si="480"/>
        <v>9</v>
      </c>
      <c r="E7699" s="5">
        <v>400000</v>
      </c>
      <c r="F7699">
        <v>50074</v>
      </c>
      <c r="G7699" t="s">
        <v>124</v>
      </c>
      <c r="H7699" t="str">
        <f t="shared" si="481"/>
        <v>South</v>
      </c>
      <c r="I7699" t="s">
        <v>799</v>
      </c>
      <c r="J7699" t="str">
        <f t="shared" si="482"/>
        <v>Tennessee</v>
      </c>
      <c r="K7699" t="s">
        <v>1832</v>
      </c>
      <c r="L7699" t="str">
        <f t="shared" si="483"/>
        <v>Brentwood</v>
      </c>
      <c r="M7699" t="s">
        <v>22</v>
      </c>
      <c r="N7699" t="str">
        <f>IF(M7699="", "", IFERROR(VLOOKUP(M7699, Data!$A$1:$B$5, 2, 0), "Unkown fuel"))</f>
        <v>very harmful</v>
      </c>
      <c r="O7699" t="s">
        <v>23</v>
      </c>
      <c r="P7699" t="s">
        <v>24</v>
      </c>
      <c r="Q7699" t="s">
        <v>25</v>
      </c>
      <c r="R7699" t="s">
        <v>496</v>
      </c>
      <c r="S7699">
        <v>1120</v>
      </c>
      <c r="T7699" t="s">
        <v>458</v>
      </c>
      <c r="U7699" t="s">
        <v>497</v>
      </c>
      <c r="V7699">
        <v>5</v>
      </c>
      <c r="W7699" t="s">
        <v>1179</v>
      </c>
    </row>
    <row r="7700" spans="1:23" x14ac:dyDescent="0.3">
      <c r="A7700">
        <v>7917</v>
      </c>
      <c r="B7700" t="s">
        <v>46</v>
      </c>
      <c r="C7700">
        <v>2014</v>
      </c>
      <c r="D7700">
        <f t="shared" ca="1" si="480"/>
        <v>9</v>
      </c>
      <c r="E7700" s="5">
        <v>600000</v>
      </c>
      <c r="F7700">
        <v>100000</v>
      </c>
      <c r="G7700" t="s">
        <v>124</v>
      </c>
      <c r="H7700" t="str">
        <f t="shared" si="481"/>
        <v>South</v>
      </c>
      <c r="I7700" t="s">
        <v>799</v>
      </c>
      <c r="J7700" t="str">
        <f t="shared" si="482"/>
        <v>Tennessee</v>
      </c>
      <c r="K7700" t="s">
        <v>1297</v>
      </c>
      <c r="L7700" t="str">
        <f t="shared" si="483"/>
        <v>Bristol</v>
      </c>
      <c r="M7700" t="s">
        <v>22</v>
      </c>
      <c r="N7700" t="str">
        <f>IF(M7700="", "", IFERROR(VLOOKUP(M7700, Data!$A$1:$B$5, 2, 0), "Unkown fuel"))</f>
        <v>very harmful</v>
      </c>
      <c r="O7700" t="s">
        <v>23</v>
      </c>
      <c r="P7700" t="s">
        <v>24</v>
      </c>
      <c r="Q7700" t="s">
        <v>304</v>
      </c>
      <c r="R7700" t="s">
        <v>99</v>
      </c>
      <c r="S7700">
        <v>1396</v>
      </c>
      <c r="T7700" t="s">
        <v>100</v>
      </c>
      <c r="U7700" t="s">
        <v>101</v>
      </c>
      <c r="V7700">
        <v>5</v>
      </c>
      <c r="W7700" t="s">
        <v>1179</v>
      </c>
    </row>
    <row r="7701" spans="1:23" x14ac:dyDescent="0.3">
      <c r="A7701">
        <v>7918</v>
      </c>
      <c r="B7701" t="s">
        <v>18</v>
      </c>
      <c r="C7701">
        <v>2017</v>
      </c>
      <c r="D7701">
        <f t="shared" ca="1" si="480"/>
        <v>6</v>
      </c>
      <c r="E7701" s="5">
        <v>350000</v>
      </c>
      <c r="F7701">
        <v>35000</v>
      </c>
      <c r="G7701" t="s">
        <v>124</v>
      </c>
      <c r="H7701" t="str">
        <f t="shared" si="481"/>
        <v>South</v>
      </c>
      <c r="I7701" t="s">
        <v>799</v>
      </c>
      <c r="J7701" t="str">
        <f t="shared" si="482"/>
        <v>Tennessee</v>
      </c>
      <c r="K7701" t="s">
        <v>1832</v>
      </c>
      <c r="L7701" t="str">
        <f t="shared" si="483"/>
        <v>Brentwood</v>
      </c>
      <c r="M7701" t="s">
        <v>41</v>
      </c>
      <c r="N7701" t="str">
        <f>IF(M7701="", "", IFERROR(VLOOKUP(M7701, Data!$A$1:$B$5, 2, 0), "Unkown fuel"))</f>
        <v>harmful</v>
      </c>
      <c r="O7701" t="s">
        <v>23</v>
      </c>
      <c r="P7701" t="s">
        <v>24</v>
      </c>
      <c r="Q7701" t="s">
        <v>25</v>
      </c>
      <c r="R7701" t="s">
        <v>267</v>
      </c>
      <c r="S7701">
        <v>1196</v>
      </c>
      <c r="T7701" t="s">
        <v>268</v>
      </c>
      <c r="U7701" t="s">
        <v>269</v>
      </c>
      <c r="V7701">
        <v>7</v>
      </c>
      <c r="W7701" t="s">
        <v>1179</v>
      </c>
    </row>
    <row r="7702" spans="1:23" x14ac:dyDescent="0.3">
      <c r="A7702">
        <v>7919</v>
      </c>
      <c r="B7702" t="s">
        <v>69</v>
      </c>
      <c r="C7702">
        <v>2018</v>
      </c>
      <c r="D7702">
        <f t="shared" ca="1" si="480"/>
        <v>5</v>
      </c>
      <c r="E7702" s="5">
        <v>990000</v>
      </c>
      <c r="F7702">
        <v>60000</v>
      </c>
      <c r="G7702" t="s">
        <v>124</v>
      </c>
      <c r="H7702" t="str">
        <f t="shared" si="481"/>
        <v>South</v>
      </c>
      <c r="I7702" t="s">
        <v>799</v>
      </c>
      <c r="J7702" t="str">
        <f t="shared" si="482"/>
        <v>Tennessee</v>
      </c>
      <c r="K7702" t="s">
        <v>1832</v>
      </c>
      <c r="L7702" t="str">
        <f t="shared" si="483"/>
        <v>Brentwood</v>
      </c>
      <c r="M7702" t="s">
        <v>22</v>
      </c>
      <c r="N7702" t="str">
        <f>IF(M7702="", "", IFERROR(VLOOKUP(M7702, Data!$A$1:$B$5, 2, 0), "Unkown fuel"))</f>
        <v>very harmful</v>
      </c>
      <c r="O7702" t="s">
        <v>23</v>
      </c>
      <c r="P7702" t="s">
        <v>24</v>
      </c>
      <c r="Q7702" t="s">
        <v>25</v>
      </c>
      <c r="R7702" t="s">
        <v>47</v>
      </c>
      <c r="S7702">
        <v>1498</v>
      </c>
      <c r="T7702" t="s">
        <v>303</v>
      </c>
      <c r="U7702" t="s">
        <v>238</v>
      </c>
      <c r="V7702">
        <v>5</v>
      </c>
      <c r="W7702" t="s">
        <v>1179</v>
      </c>
    </row>
    <row r="7703" spans="1:23" x14ac:dyDescent="0.3">
      <c r="A7703">
        <v>7920</v>
      </c>
      <c r="B7703" t="s">
        <v>173</v>
      </c>
      <c r="C7703">
        <v>2011</v>
      </c>
      <c r="D7703">
        <f t="shared" ca="1" si="480"/>
        <v>12</v>
      </c>
      <c r="E7703" s="5">
        <v>1600000</v>
      </c>
      <c r="F7703">
        <v>70000</v>
      </c>
      <c r="G7703" t="s">
        <v>124</v>
      </c>
      <c r="H7703" t="str">
        <f t="shared" si="481"/>
        <v>South</v>
      </c>
      <c r="I7703" t="s">
        <v>799</v>
      </c>
      <c r="J7703" t="str">
        <f t="shared" si="482"/>
        <v>Tennessee</v>
      </c>
      <c r="K7703" t="s">
        <v>1832</v>
      </c>
      <c r="L7703" t="str">
        <f t="shared" si="483"/>
        <v>Brentwood</v>
      </c>
      <c r="M7703" t="s">
        <v>22</v>
      </c>
      <c r="N7703" t="str">
        <f>IF(M7703="", "", IFERROR(VLOOKUP(M7703, Data!$A$1:$B$5, 2, 0), "Unkown fuel"))</f>
        <v>very harmful</v>
      </c>
      <c r="O7703" t="s">
        <v>23</v>
      </c>
      <c r="P7703" t="s">
        <v>154</v>
      </c>
      <c r="Q7703" t="s">
        <v>25</v>
      </c>
      <c r="R7703" t="s">
        <v>2537</v>
      </c>
      <c r="S7703">
        <v>2143</v>
      </c>
      <c r="T7703" t="s">
        <v>2538</v>
      </c>
      <c r="U7703" t="s">
        <v>342</v>
      </c>
      <c r="V7703">
        <v>5</v>
      </c>
      <c r="W7703" t="s">
        <v>1179</v>
      </c>
    </row>
    <row r="7704" spans="1:23" x14ac:dyDescent="0.3">
      <c r="A7704">
        <v>7921</v>
      </c>
      <c r="B7704" t="s">
        <v>109</v>
      </c>
      <c r="C7704">
        <v>2017</v>
      </c>
      <c r="D7704">
        <f t="shared" ca="1" si="480"/>
        <v>6</v>
      </c>
      <c r="E7704" s="5">
        <v>1400000</v>
      </c>
      <c r="F7704">
        <v>70000</v>
      </c>
      <c r="G7704" t="s">
        <v>19</v>
      </c>
      <c r="H7704" t="str">
        <f t="shared" si="481"/>
        <v>East</v>
      </c>
      <c r="I7704" t="s">
        <v>1020</v>
      </c>
      <c r="J7704" t="str">
        <f t="shared" si="482"/>
        <v>West Virginia</v>
      </c>
      <c r="K7704" t="s">
        <v>2539</v>
      </c>
      <c r="L7704" t="str">
        <f t="shared" si="483"/>
        <v>Clarksburg</v>
      </c>
      <c r="M7704" t="s">
        <v>22</v>
      </c>
      <c r="N7704" t="str">
        <f>IF(M7704="", "", IFERROR(VLOOKUP(M7704, Data!$A$1:$B$5, 2, 0), "Unkown fuel"))</f>
        <v>very harmful</v>
      </c>
      <c r="O7704" t="s">
        <v>23</v>
      </c>
      <c r="P7704" t="s">
        <v>24</v>
      </c>
      <c r="Q7704" t="s">
        <v>25</v>
      </c>
      <c r="R7704" t="s">
        <v>421</v>
      </c>
      <c r="S7704">
        <v>2179</v>
      </c>
      <c r="T7704" t="s">
        <v>461</v>
      </c>
      <c r="U7704" t="s">
        <v>334</v>
      </c>
      <c r="V7704">
        <v>7</v>
      </c>
      <c r="W7704" t="s">
        <v>1179</v>
      </c>
    </row>
    <row r="7705" spans="1:23" x14ac:dyDescent="0.3">
      <c r="A7705">
        <v>7922</v>
      </c>
      <c r="B7705" t="s">
        <v>18</v>
      </c>
      <c r="C7705">
        <v>2017</v>
      </c>
      <c r="D7705">
        <f t="shared" ca="1" si="480"/>
        <v>6</v>
      </c>
      <c r="E7705" s="5">
        <v>745000</v>
      </c>
      <c r="F7705">
        <v>10000</v>
      </c>
      <c r="G7705" t="s">
        <v>19</v>
      </c>
      <c r="H7705" t="str">
        <f t="shared" si="481"/>
        <v>East</v>
      </c>
      <c r="I7705" t="s">
        <v>1020</v>
      </c>
      <c r="J7705" t="str">
        <f t="shared" si="482"/>
        <v>West Virginia</v>
      </c>
      <c r="K7705" t="s">
        <v>2539</v>
      </c>
      <c r="L7705" t="str">
        <f t="shared" si="483"/>
        <v>Clarksburg</v>
      </c>
      <c r="M7705" t="s">
        <v>41</v>
      </c>
      <c r="N7705" t="str">
        <f>IF(M7705="", "", IFERROR(VLOOKUP(M7705, Data!$A$1:$B$5, 2, 0), "Unkown fuel"))</f>
        <v>harmful</v>
      </c>
      <c r="O7705" t="s">
        <v>23</v>
      </c>
      <c r="P7705" t="s">
        <v>154</v>
      </c>
      <c r="Q7705" t="s">
        <v>25</v>
      </c>
      <c r="R7705" t="s">
        <v>113</v>
      </c>
      <c r="S7705">
        <v>1197</v>
      </c>
      <c r="T7705" t="s">
        <v>114</v>
      </c>
      <c r="U7705" t="s">
        <v>115</v>
      </c>
      <c r="V7705">
        <v>5</v>
      </c>
      <c r="W7705" t="s">
        <v>1179</v>
      </c>
    </row>
    <row r="7706" spans="1:23" x14ac:dyDescent="0.3">
      <c r="A7706">
        <v>7923</v>
      </c>
      <c r="B7706" t="s">
        <v>30</v>
      </c>
      <c r="C7706">
        <v>2018</v>
      </c>
      <c r="D7706">
        <f t="shared" ca="1" si="480"/>
        <v>5</v>
      </c>
      <c r="E7706" s="5">
        <v>2800000</v>
      </c>
      <c r="F7706">
        <v>40000</v>
      </c>
      <c r="G7706" t="s">
        <v>19</v>
      </c>
      <c r="H7706" t="str">
        <f t="shared" si="481"/>
        <v>East</v>
      </c>
      <c r="I7706" t="s">
        <v>1020</v>
      </c>
      <c r="J7706" t="str">
        <f t="shared" si="482"/>
        <v>West Virginia</v>
      </c>
      <c r="K7706" t="s">
        <v>2539</v>
      </c>
      <c r="L7706" t="str">
        <f t="shared" si="483"/>
        <v>Clarksburg</v>
      </c>
      <c r="M7706" t="s">
        <v>22</v>
      </c>
      <c r="N7706" t="str">
        <f>IF(M7706="", "", IFERROR(VLOOKUP(M7706, Data!$A$1:$B$5, 2, 0), "Unkown fuel"))</f>
        <v>very harmful</v>
      </c>
      <c r="O7706" t="s">
        <v>23</v>
      </c>
      <c r="P7706" t="s">
        <v>154</v>
      </c>
      <c r="Q7706" t="s">
        <v>25</v>
      </c>
      <c r="R7706" t="s">
        <v>1996</v>
      </c>
      <c r="S7706">
        <v>1968</v>
      </c>
      <c r="T7706" t="s">
        <v>1606</v>
      </c>
      <c r="U7706" t="s">
        <v>2145</v>
      </c>
      <c r="V7706">
        <v>7</v>
      </c>
      <c r="W7706" t="s">
        <v>1179</v>
      </c>
    </row>
    <row r="7707" spans="1:23" x14ac:dyDescent="0.3">
      <c r="A7707">
        <v>7924</v>
      </c>
      <c r="B7707" t="s">
        <v>18</v>
      </c>
      <c r="C7707">
        <v>2015</v>
      </c>
      <c r="D7707">
        <f t="shared" ca="1" si="480"/>
        <v>8</v>
      </c>
      <c r="E7707" s="5">
        <v>500000</v>
      </c>
      <c r="F7707">
        <v>35000</v>
      </c>
      <c r="G7707" t="s">
        <v>19</v>
      </c>
      <c r="H7707" t="str">
        <f t="shared" si="481"/>
        <v>East</v>
      </c>
      <c r="I7707" t="s">
        <v>1020</v>
      </c>
      <c r="J7707" t="str">
        <f t="shared" si="482"/>
        <v>West Virginia</v>
      </c>
      <c r="K7707" t="s">
        <v>2539</v>
      </c>
      <c r="L7707" t="str">
        <f t="shared" si="483"/>
        <v>Clarksburg</v>
      </c>
      <c r="M7707" t="s">
        <v>22</v>
      </c>
      <c r="N7707" t="str">
        <f>IF(M7707="", "", IFERROR(VLOOKUP(M7707, Data!$A$1:$B$5, 2, 0), "Unkown fuel"))</f>
        <v>very harmful</v>
      </c>
      <c r="O7707" t="s">
        <v>23</v>
      </c>
      <c r="P7707" t="s">
        <v>24</v>
      </c>
      <c r="Q7707" t="s">
        <v>25</v>
      </c>
      <c r="R7707" t="s">
        <v>229</v>
      </c>
      <c r="S7707">
        <v>1248</v>
      </c>
      <c r="T7707" t="s">
        <v>27</v>
      </c>
      <c r="U7707" t="s">
        <v>28</v>
      </c>
      <c r="V7707">
        <v>5</v>
      </c>
      <c r="W7707" t="s">
        <v>1179</v>
      </c>
    </row>
    <row r="7708" spans="1:23" x14ac:dyDescent="0.3">
      <c r="A7708">
        <v>7925</v>
      </c>
      <c r="B7708" t="s">
        <v>18</v>
      </c>
      <c r="C7708">
        <v>2019</v>
      </c>
      <c r="D7708">
        <f t="shared" ca="1" si="480"/>
        <v>4</v>
      </c>
      <c r="E7708" s="5">
        <v>540000</v>
      </c>
      <c r="F7708">
        <v>5000</v>
      </c>
      <c r="G7708" t="s">
        <v>19</v>
      </c>
      <c r="H7708" t="str">
        <f t="shared" si="481"/>
        <v>East</v>
      </c>
      <c r="I7708" t="s">
        <v>1020</v>
      </c>
      <c r="J7708" t="str">
        <f t="shared" si="482"/>
        <v>West Virginia</v>
      </c>
      <c r="K7708" t="s">
        <v>2539</v>
      </c>
      <c r="L7708" t="str">
        <f t="shared" si="483"/>
        <v>Clarksburg</v>
      </c>
      <c r="M7708" t="s">
        <v>41</v>
      </c>
      <c r="N7708" t="str">
        <f>IF(M7708="", "", IFERROR(VLOOKUP(M7708, Data!$A$1:$B$5, 2, 0), "Unkown fuel"))</f>
        <v>harmful</v>
      </c>
      <c r="O7708" t="s">
        <v>23</v>
      </c>
      <c r="P7708" t="s">
        <v>154</v>
      </c>
      <c r="Q7708" t="s">
        <v>25</v>
      </c>
      <c r="R7708" t="s">
        <v>837</v>
      </c>
      <c r="S7708">
        <v>1197</v>
      </c>
      <c r="T7708" t="s">
        <v>265</v>
      </c>
      <c r="U7708" t="s">
        <v>266</v>
      </c>
      <c r="V7708">
        <v>5</v>
      </c>
      <c r="W7708" t="s">
        <v>1179</v>
      </c>
    </row>
    <row r="7709" spans="1:23" x14ac:dyDescent="0.3">
      <c r="A7709">
        <v>7926</v>
      </c>
      <c r="B7709" t="s">
        <v>65</v>
      </c>
      <c r="C7709">
        <v>2016</v>
      </c>
      <c r="D7709">
        <f t="shared" ca="1" si="480"/>
        <v>7</v>
      </c>
      <c r="E7709" s="5">
        <v>1850000</v>
      </c>
      <c r="F7709">
        <v>33000</v>
      </c>
      <c r="G7709" t="s">
        <v>124</v>
      </c>
      <c r="H7709" t="str">
        <f t="shared" si="481"/>
        <v>South</v>
      </c>
      <c r="I7709" t="s">
        <v>196</v>
      </c>
      <c r="J7709" t="str">
        <f t="shared" si="482"/>
        <v>Florida</v>
      </c>
      <c r="K7709" t="s">
        <v>2540</v>
      </c>
      <c r="L7709" t="str">
        <f t="shared" si="483"/>
        <v>Lehigh Acres</v>
      </c>
      <c r="M7709" t="s">
        <v>22</v>
      </c>
      <c r="N7709" t="str">
        <f>IF(M7709="", "", IFERROR(VLOOKUP(M7709, Data!$A$1:$B$5, 2, 0), "Unkown fuel"))</f>
        <v>very harmful</v>
      </c>
      <c r="O7709" t="s">
        <v>23</v>
      </c>
      <c r="P7709" t="s">
        <v>24</v>
      </c>
      <c r="Q7709" t="s">
        <v>25</v>
      </c>
      <c r="R7709" t="s">
        <v>882</v>
      </c>
      <c r="S7709">
        <v>2393</v>
      </c>
      <c r="T7709" t="s">
        <v>883</v>
      </c>
      <c r="U7709" t="s">
        <v>884</v>
      </c>
      <c r="V7709">
        <v>7</v>
      </c>
      <c r="W7709" t="s">
        <v>1179</v>
      </c>
    </row>
    <row r="7710" spans="1:23" x14ac:dyDescent="0.3">
      <c r="A7710">
        <v>7927</v>
      </c>
      <c r="B7710" t="s">
        <v>109</v>
      </c>
      <c r="C7710">
        <v>2017</v>
      </c>
      <c r="D7710">
        <f t="shared" ca="1" si="480"/>
        <v>6</v>
      </c>
      <c r="E7710" s="5">
        <v>600000</v>
      </c>
      <c r="F7710">
        <v>27000</v>
      </c>
      <c r="G7710" t="s">
        <v>124</v>
      </c>
      <c r="H7710" t="str">
        <f t="shared" si="481"/>
        <v>South</v>
      </c>
      <c r="I7710" t="s">
        <v>196</v>
      </c>
      <c r="J7710" t="str">
        <f t="shared" si="482"/>
        <v>Florida</v>
      </c>
      <c r="K7710" t="s">
        <v>2540</v>
      </c>
      <c r="L7710" t="str">
        <f t="shared" si="483"/>
        <v>Lehigh Acres</v>
      </c>
      <c r="M7710" t="s">
        <v>22</v>
      </c>
      <c r="N7710" t="str">
        <f>IF(M7710="", "", IFERROR(VLOOKUP(M7710, Data!$A$1:$B$5, 2, 0), "Unkown fuel"))</f>
        <v>very harmful</v>
      </c>
      <c r="O7710" t="s">
        <v>23</v>
      </c>
      <c r="P7710" t="s">
        <v>24</v>
      </c>
      <c r="Q7710" t="s">
        <v>25</v>
      </c>
      <c r="R7710" t="s">
        <v>404</v>
      </c>
      <c r="S7710">
        <v>1248</v>
      </c>
      <c r="T7710" t="s">
        <v>27</v>
      </c>
      <c r="U7710" t="s">
        <v>405</v>
      </c>
      <c r="V7710">
        <v>5</v>
      </c>
      <c r="W7710" t="s">
        <v>1179</v>
      </c>
    </row>
    <row r="7711" spans="1:23" x14ac:dyDescent="0.3">
      <c r="A7711">
        <v>7928</v>
      </c>
      <c r="B7711" t="s">
        <v>69</v>
      </c>
      <c r="C7711">
        <v>2018</v>
      </c>
      <c r="D7711">
        <f t="shared" ca="1" si="480"/>
        <v>5</v>
      </c>
      <c r="E7711" s="5">
        <v>690000</v>
      </c>
      <c r="F7711">
        <v>25000</v>
      </c>
      <c r="G7711" t="s">
        <v>124</v>
      </c>
      <c r="H7711" t="str">
        <f t="shared" si="481"/>
        <v>South</v>
      </c>
      <c r="I7711" t="s">
        <v>196</v>
      </c>
      <c r="J7711" t="str">
        <f t="shared" si="482"/>
        <v>Florida</v>
      </c>
      <c r="K7711" t="s">
        <v>2541</v>
      </c>
      <c r="L7711" t="str">
        <f t="shared" si="483"/>
        <v>Margate</v>
      </c>
      <c r="M7711" t="s">
        <v>41</v>
      </c>
      <c r="N7711" t="str">
        <f>IF(M7711="", "", IFERROR(VLOOKUP(M7711, Data!$A$1:$B$5, 2, 0), "Unkown fuel"))</f>
        <v>harmful</v>
      </c>
      <c r="O7711" t="s">
        <v>23</v>
      </c>
      <c r="P7711" t="s">
        <v>24</v>
      </c>
      <c r="Q7711" t="s">
        <v>25</v>
      </c>
      <c r="R7711" t="s">
        <v>273</v>
      </c>
      <c r="S7711">
        <v>1194</v>
      </c>
      <c r="T7711" t="s">
        <v>274</v>
      </c>
      <c r="U7711" t="s">
        <v>275</v>
      </c>
      <c r="V7711">
        <v>5</v>
      </c>
      <c r="W7711" t="s">
        <v>1179</v>
      </c>
    </row>
    <row r="7712" spans="1:23" x14ac:dyDescent="0.3">
      <c r="A7712">
        <v>7929</v>
      </c>
      <c r="B7712" t="s">
        <v>18</v>
      </c>
      <c r="C7712">
        <v>2016</v>
      </c>
      <c r="D7712">
        <f t="shared" ca="1" si="480"/>
        <v>7</v>
      </c>
      <c r="E7712" s="5">
        <v>630000</v>
      </c>
      <c r="F7712">
        <v>30154</v>
      </c>
      <c r="G7712" t="s">
        <v>124</v>
      </c>
      <c r="H7712" t="str">
        <f t="shared" si="481"/>
        <v>South</v>
      </c>
      <c r="I7712" t="s">
        <v>196</v>
      </c>
      <c r="J7712" t="str">
        <f t="shared" si="482"/>
        <v>Florida</v>
      </c>
      <c r="K7712" t="s">
        <v>2541</v>
      </c>
      <c r="L7712" t="str">
        <f t="shared" si="483"/>
        <v>Margate</v>
      </c>
      <c r="M7712" t="s">
        <v>22</v>
      </c>
      <c r="N7712" t="str">
        <f>IF(M7712="", "", IFERROR(VLOOKUP(M7712, Data!$A$1:$B$5, 2, 0), "Unkown fuel"))</f>
        <v>very harmful</v>
      </c>
      <c r="O7712" t="s">
        <v>23</v>
      </c>
      <c r="P7712" t="s">
        <v>24</v>
      </c>
      <c r="Q7712" t="s">
        <v>25</v>
      </c>
      <c r="R7712" t="s">
        <v>229</v>
      </c>
      <c r="S7712">
        <v>1248</v>
      </c>
      <c r="T7712" t="s">
        <v>27</v>
      </c>
      <c r="U7712" t="s">
        <v>28</v>
      </c>
      <c r="V7712">
        <v>5</v>
      </c>
      <c r="W7712" t="s">
        <v>1179</v>
      </c>
    </row>
    <row r="7713" spans="1:23" x14ac:dyDescent="0.3">
      <c r="A7713">
        <v>7930</v>
      </c>
      <c r="B7713" t="s">
        <v>46</v>
      </c>
      <c r="C7713">
        <v>2018</v>
      </c>
      <c r="D7713">
        <f t="shared" ca="1" si="480"/>
        <v>5</v>
      </c>
      <c r="E7713" s="5">
        <v>640000</v>
      </c>
      <c r="F7713">
        <v>20000</v>
      </c>
      <c r="G7713" t="s">
        <v>124</v>
      </c>
      <c r="H7713" t="str">
        <f t="shared" si="481"/>
        <v>South</v>
      </c>
      <c r="I7713" t="s">
        <v>1639</v>
      </c>
      <c r="J7713" t="str">
        <f t="shared" si="482"/>
        <v>Mississippi</v>
      </c>
      <c r="K7713" t="s">
        <v>859</v>
      </c>
      <c r="L7713" t="str">
        <f t="shared" si="483"/>
        <v>Long Beach</v>
      </c>
      <c r="M7713" t="s">
        <v>41</v>
      </c>
      <c r="N7713" t="str">
        <f>IF(M7713="", "", IFERROR(VLOOKUP(M7713, Data!$A$1:$B$5, 2, 0), "Unkown fuel"))</f>
        <v>harmful</v>
      </c>
      <c r="O7713" t="s">
        <v>23</v>
      </c>
      <c r="P7713" t="s">
        <v>24</v>
      </c>
      <c r="Q7713" t="s">
        <v>25</v>
      </c>
      <c r="R7713" t="s">
        <v>53</v>
      </c>
      <c r="S7713">
        <v>1197</v>
      </c>
      <c r="T7713" t="s">
        <v>54</v>
      </c>
      <c r="U7713" t="s">
        <v>55</v>
      </c>
      <c r="V7713">
        <v>5</v>
      </c>
      <c r="W7713" t="s">
        <v>1179</v>
      </c>
    </row>
    <row r="7714" spans="1:23" x14ac:dyDescent="0.3">
      <c r="A7714">
        <v>7931</v>
      </c>
      <c r="B7714" t="s">
        <v>349</v>
      </c>
      <c r="C7714">
        <v>2019</v>
      </c>
      <c r="D7714">
        <f t="shared" ca="1" si="480"/>
        <v>4</v>
      </c>
      <c r="E7714" s="5">
        <v>5500000</v>
      </c>
      <c r="F7714">
        <v>17000</v>
      </c>
      <c r="G7714" t="s">
        <v>124</v>
      </c>
      <c r="H7714" t="str">
        <f t="shared" si="481"/>
        <v>South</v>
      </c>
      <c r="I7714" t="s">
        <v>196</v>
      </c>
      <c r="J7714" t="str">
        <f t="shared" si="482"/>
        <v>Florida</v>
      </c>
      <c r="K7714" t="s">
        <v>2540</v>
      </c>
      <c r="L7714" t="str">
        <f t="shared" si="483"/>
        <v>Lehigh Acres</v>
      </c>
      <c r="M7714" t="s">
        <v>22</v>
      </c>
      <c r="N7714" t="str">
        <f>IF(M7714="", "", IFERROR(VLOOKUP(M7714, Data!$A$1:$B$5, 2, 0), "Unkown fuel"))</f>
        <v>very harmful</v>
      </c>
      <c r="O7714" t="s">
        <v>23</v>
      </c>
      <c r="P7714" t="s">
        <v>154</v>
      </c>
      <c r="Q7714" t="s">
        <v>25</v>
      </c>
      <c r="R7714" t="s">
        <v>347</v>
      </c>
      <c r="S7714">
        <v>1969</v>
      </c>
      <c r="T7714" t="s">
        <v>336</v>
      </c>
      <c r="U7714" t="s">
        <v>350</v>
      </c>
      <c r="V7714">
        <v>5</v>
      </c>
      <c r="W7714" t="s">
        <v>1179</v>
      </c>
    </row>
    <row r="7715" spans="1:23" x14ac:dyDescent="0.3">
      <c r="A7715">
        <v>7932</v>
      </c>
      <c r="B7715" t="s">
        <v>69</v>
      </c>
      <c r="C7715">
        <v>2016</v>
      </c>
      <c r="D7715">
        <f t="shared" ca="1" si="480"/>
        <v>7</v>
      </c>
      <c r="E7715" s="5">
        <v>2100000</v>
      </c>
      <c r="F7715">
        <v>85000</v>
      </c>
      <c r="G7715" t="s">
        <v>124</v>
      </c>
      <c r="H7715" t="str">
        <f t="shared" si="481"/>
        <v>South</v>
      </c>
      <c r="I7715" t="s">
        <v>1639</v>
      </c>
      <c r="J7715" t="str">
        <f t="shared" si="482"/>
        <v>Mississippi</v>
      </c>
      <c r="K7715" t="s">
        <v>859</v>
      </c>
      <c r="L7715" t="str">
        <f t="shared" si="483"/>
        <v>Long Beach</v>
      </c>
      <c r="M7715" t="s">
        <v>22</v>
      </c>
      <c r="N7715" t="str">
        <f>IF(M7715="", "", IFERROR(VLOOKUP(M7715, Data!$A$1:$B$5, 2, 0), "Unkown fuel"))</f>
        <v>very harmful</v>
      </c>
      <c r="O7715" t="s">
        <v>23</v>
      </c>
      <c r="P7715" t="s">
        <v>154</v>
      </c>
      <c r="Q7715" t="s">
        <v>33</v>
      </c>
      <c r="R7715" t="s">
        <v>2302</v>
      </c>
      <c r="S7715">
        <v>2198</v>
      </c>
      <c r="T7715" t="s">
        <v>2303</v>
      </c>
      <c r="U7715" t="s">
        <v>2304</v>
      </c>
      <c r="V7715">
        <v>7</v>
      </c>
      <c r="W7715" t="s">
        <v>1179</v>
      </c>
    </row>
    <row r="7716" spans="1:23" x14ac:dyDescent="0.3">
      <c r="A7716">
        <v>7933</v>
      </c>
      <c r="B7716" t="s">
        <v>18</v>
      </c>
      <c r="C7716">
        <v>2016</v>
      </c>
      <c r="D7716">
        <f t="shared" ca="1" si="480"/>
        <v>7</v>
      </c>
      <c r="E7716" s="5">
        <v>500000</v>
      </c>
      <c r="F7716">
        <v>100000</v>
      </c>
      <c r="G7716" t="s">
        <v>124</v>
      </c>
      <c r="H7716" t="str">
        <f t="shared" si="481"/>
        <v>South</v>
      </c>
      <c r="I7716" t="s">
        <v>196</v>
      </c>
      <c r="J7716" t="str">
        <f t="shared" si="482"/>
        <v>Florida</v>
      </c>
      <c r="K7716" t="s">
        <v>2541</v>
      </c>
      <c r="L7716" t="str">
        <f t="shared" si="483"/>
        <v>Margate</v>
      </c>
      <c r="M7716" t="s">
        <v>41</v>
      </c>
      <c r="N7716" t="str">
        <f>IF(M7716="", "", IFERROR(VLOOKUP(M7716, Data!$A$1:$B$5, 2, 0), "Unkown fuel"))</f>
        <v>harmful</v>
      </c>
      <c r="O7716" t="s">
        <v>23</v>
      </c>
      <c r="P7716" t="s">
        <v>24</v>
      </c>
      <c r="Q7716" t="s">
        <v>25</v>
      </c>
      <c r="R7716" t="s">
        <v>389</v>
      </c>
      <c r="S7716">
        <v>1197</v>
      </c>
      <c r="T7716" t="s">
        <v>265</v>
      </c>
      <c r="U7716" t="s">
        <v>266</v>
      </c>
      <c r="V7716">
        <v>5</v>
      </c>
      <c r="W7716" t="s">
        <v>1179</v>
      </c>
    </row>
    <row r="7717" spans="1:23" x14ac:dyDescent="0.3">
      <c r="A7717">
        <v>7934</v>
      </c>
      <c r="B7717" t="s">
        <v>18</v>
      </c>
      <c r="C7717">
        <v>2017</v>
      </c>
      <c r="D7717">
        <f t="shared" ca="1" si="480"/>
        <v>6</v>
      </c>
      <c r="E7717" s="5">
        <v>310000</v>
      </c>
      <c r="F7717">
        <v>54000</v>
      </c>
      <c r="G7717" t="s">
        <v>124</v>
      </c>
      <c r="H7717" t="str">
        <f t="shared" si="481"/>
        <v>South</v>
      </c>
      <c r="I7717" t="s">
        <v>196</v>
      </c>
      <c r="J7717" t="str">
        <f t="shared" si="482"/>
        <v>Florida</v>
      </c>
      <c r="K7717" t="s">
        <v>2541</v>
      </c>
      <c r="L7717" t="str">
        <f t="shared" si="483"/>
        <v>Margate</v>
      </c>
      <c r="M7717" t="s">
        <v>41</v>
      </c>
      <c r="N7717" t="str">
        <f>IF(M7717="", "", IFERROR(VLOOKUP(M7717, Data!$A$1:$B$5, 2, 0), "Unkown fuel"))</f>
        <v>harmful</v>
      </c>
      <c r="O7717" t="s">
        <v>23</v>
      </c>
      <c r="P7717" t="s">
        <v>24</v>
      </c>
      <c r="Q7717" t="s">
        <v>25</v>
      </c>
      <c r="R7717" t="s">
        <v>117</v>
      </c>
      <c r="S7717">
        <v>796</v>
      </c>
      <c r="T7717" t="s">
        <v>118</v>
      </c>
      <c r="U7717" t="s">
        <v>119</v>
      </c>
      <c r="V7717">
        <v>5</v>
      </c>
      <c r="W7717" t="s">
        <v>1179</v>
      </c>
    </row>
    <row r="7718" spans="1:23" x14ac:dyDescent="0.3">
      <c r="A7718">
        <v>7935</v>
      </c>
      <c r="B7718" t="s">
        <v>88</v>
      </c>
      <c r="C7718">
        <v>2015</v>
      </c>
      <c r="D7718">
        <f t="shared" ca="1" si="480"/>
        <v>8</v>
      </c>
      <c r="E7718" s="5">
        <v>600000</v>
      </c>
      <c r="F7718">
        <v>80000</v>
      </c>
      <c r="G7718" t="s">
        <v>19</v>
      </c>
      <c r="H7718" t="str">
        <f t="shared" si="481"/>
        <v>East</v>
      </c>
      <c r="I7718" t="s">
        <v>780</v>
      </c>
      <c r="J7718" t="str">
        <f t="shared" si="482"/>
        <v>Maine</v>
      </c>
      <c r="K7718" t="s">
        <v>788</v>
      </c>
      <c r="L7718" t="str">
        <f t="shared" si="483"/>
        <v>Brunswick</v>
      </c>
      <c r="M7718" t="s">
        <v>22</v>
      </c>
      <c r="N7718" t="str">
        <f>IF(M7718="", "", IFERROR(VLOOKUP(M7718, Data!$A$1:$B$5, 2, 0), "Unkown fuel"))</f>
        <v>very harmful</v>
      </c>
      <c r="O7718" t="s">
        <v>23</v>
      </c>
      <c r="P7718" t="s">
        <v>24</v>
      </c>
      <c r="Q7718" t="s">
        <v>25</v>
      </c>
      <c r="R7718" t="s">
        <v>623</v>
      </c>
      <c r="S7718">
        <v>1493</v>
      </c>
      <c r="T7718" t="s">
        <v>171</v>
      </c>
      <c r="U7718" t="s">
        <v>445</v>
      </c>
      <c r="V7718">
        <v>7</v>
      </c>
      <c r="W7718" t="s">
        <v>1179</v>
      </c>
    </row>
    <row r="7719" spans="1:23" x14ac:dyDescent="0.3">
      <c r="A7719">
        <v>7936</v>
      </c>
      <c r="B7719" t="s">
        <v>18</v>
      </c>
      <c r="C7719">
        <v>1999</v>
      </c>
      <c r="D7719">
        <f t="shared" ca="1" si="480"/>
        <v>24</v>
      </c>
      <c r="E7719" s="5">
        <v>40000</v>
      </c>
      <c r="F7719">
        <v>100000</v>
      </c>
      <c r="G7719" t="s">
        <v>19</v>
      </c>
      <c r="H7719" t="str">
        <f t="shared" si="481"/>
        <v>East</v>
      </c>
      <c r="I7719" t="s">
        <v>83</v>
      </c>
      <c r="J7719" t="str">
        <f t="shared" si="482"/>
        <v>Massachusetts</v>
      </c>
      <c r="K7719" t="s">
        <v>2542</v>
      </c>
      <c r="L7719" t="str">
        <f t="shared" si="483"/>
        <v>Waltham</v>
      </c>
      <c r="M7719" t="s">
        <v>41</v>
      </c>
      <c r="N7719" t="str">
        <f>IF(M7719="", "", IFERROR(VLOOKUP(M7719, Data!$A$1:$B$5, 2, 0), "Unkown fuel"))</f>
        <v>harmful</v>
      </c>
      <c r="O7719" t="s">
        <v>23</v>
      </c>
      <c r="P7719" t="s">
        <v>24</v>
      </c>
      <c r="Q7719" t="s">
        <v>42</v>
      </c>
      <c r="R7719" t="s">
        <v>50</v>
      </c>
      <c r="S7719">
        <v>796</v>
      </c>
      <c r="T7719" t="s">
        <v>63</v>
      </c>
      <c r="U7719" t="s">
        <v>64</v>
      </c>
      <c r="V7719">
        <v>4</v>
      </c>
      <c r="W7719" t="s">
        <v>1179</v>
      </c>
    </row>
    <row r="7720" spans="1:23" x14ac:dyDescent="0.3">
      <c r="A7720">
        <v>7937</v>
      </c>
      <c r="B7720" t="s">
        <v>46</v>
      </c>
      <c r="C7720">
        <v>2018</v>
      </c>
      <c r="D7720">
        <f t="shared" ca="1" si="480"/>
        <v>5</v>
      </c>
      <c r="E7720" s="5">
        <v>620000</v>
      </c>
      <c r="F7720">
        <v>70000</v>
      </c>
      <c r="G7720" t="s">
        <v>19</v>
      </c>
      <c r="H7720" t="str">
        <f t="shared" si="481"/>
        <v>East</v>
      </c>
      <c r="I7720" t="s">
        <v>780</v>
      </c>
      <c r="J7720" t="str">
        <f t="shared" si="482"/>
        <v>Maine</v>
      </c>
      <c r="K7720" t="s">
        <v>1229</v>
      </c>
      <c r="L7720" t="str">
        <f t="shared" si="483"/>
        <v>Bangor</v>
      </c>
      <c r="M7720" t="s">
        <v>22</v>
      </c>
      <c r="N7720" t="str">
        <f>IF(M7720="", "", IFERROR(VLOOKUP(M7720, Data!$A$1:$B$5, 2, 0), "Unkown fuel"))</f>
        <v>very harmful</v>
      </c>
      <c r="O7720" t="s">
        <v>23</v>
      </c>
      <c r="P7720" t="s">
        <v>24</v>
      </c>
      <c r="Q7720" t="s">
        <v>25</v>
      </c>
      <c r="R7720" t="s">
        <v>465</v>
      </c>
      <c r="S7720">
        <v>1186</v>
      </c>
      <c r="T7720" t="s">
        <v>466</v>
      </c>
      <c r="U7720" t="s">
        <v>467</v>
      </c>
      <c r="V7720">
        <v>5</v>
      </c>
      <c r="W7720" t="s">
        <v>1179</v>
      </c>
    </row>
    <row r="7721" spans="1:23" x14ac:dyDescent="0.3">
      <c r="A7721">
        <v>7938</v>
      </c>
      <c r="B7721" t="s">
        <v>18</v>
      </c>
      <c r="C7721">
        <v>2018</v>
      </c>
      <c r="D7721">
        <f t="shared" ca="1" si="480"/>
        <v>5</v>
      </c>
      <c r="E7721" s="5">
        <v>760000</v>
      </c>
      <c r="F7721">
        <v>50000</v>
      </c>
      <c r="G7721" t="s">
        <v>124</v>
      </c>
      <c r="H7721" t="str">
        <f t="shared" si="481"/>
        <v>South</v>
      </c>
      <c r="I7721" t="s">
        <v>1639</v>
      </c>
      <c r="J7721" t="str">
        <f t="shared" si="482"/>
        <v>Mississippi</v>
      </c>
      <c r="K7721" t="s">
        <v>859</v>
      </c>
      <c r="L7721" t="str">
        <f t="shared" si="483"/>
        <v>Long Beach</v>
      </c>
      <c r="M7721" t="s">
        <v>22</v>
      </c>
      <c r="N7721" t="str">
        <f>IF(M7721="", "", IFERROR(VLOOKUP(M7721, Data!$A$1:$B$5, 2, 0), "Unkown fuel"))</f>
        <v>very harmful</v>
      </c>
      <c r="O7721" t="s">
        <v>23</v>
      </c>
      <c r="P7721" t="s">
        <v>24</v>
      </c>
      <c r="Q7721" t="s">
        <v>25</v>
      </c>
      <c r="R7721" t="s">
        <v>527</v>
      </c>
      <c r="S7721">
        <v>1248</v>
      </c>
      <c r="T7721" t="s">
        <v>27</v>
      </c>
      <c r="U7721" t="s">
        <v>28</v>
      </c>
      <c r="V7721">
        <v>5</v>
      </c>
      <c r="W7721" t="s">
        <v>1179</v>
      </c>
    </row>
    <row r="7722" spans="1:23" x14ac:dyDescent="0.3">
      <c r="A7722">
        <v>7939</v>
      </c>
      <c r="B7722" t="s">
        <v>46</v>
      </c>
      <c r="C7722">
        <v>2018</v>
      </c>
      <c r="D7722">
        <f t="shared" ca="1" si="480"/>
        <v>5</v>
      </c>
      <c r="E7722" s="5">
        <v>1200000</v>
      </c>
      <c r="F7722">
        <v>40000</v>
      </c>
      <c r="G7722" t="s">
        <v>124</v>
      </c>
      <c r="H7722" t="str">
        <f t="shared" si="481"/>
        <v>South</v>
      </c>
      <c r="I7722" t="s">
        <v>1639</v>
      </c>
      <c r="J7722" t="str">
        <f t="shared" si="482"/>
        <v>Mississippi</v>
      </c>
      <c r="K7722" t="s">
        <v>859</v>
      </c>
      <c r="L7722" t="str">
        <f t="shared" si="483"/>
        <v>Long Beach</v>
      </c>
      <c r="M7722" t="s">
        <v>22</v>
      </c>
      <c r="N7722" t="str">
        <f>IF(M7722="", "", IFERROR(VLOOKUP(M7722, Data!$A$1:$B$5, 2, 0), "Unkown fuel"))</f>
        <v>very harmful</v>
      </c>
      <c r="O7722" t="s">
        <v>23</v>
      </c>
      <c r="P7722" t="s">
        <v>24</v>
      </c>
      <c r="Q7722" t="s">
        <v>25</v>
      </c>
      <c r="R7722" t="s">
        <v>222</v>
      </c>
      <c r="S7722">
        <v>1582</v>
      </c>
      <c r="T7722" t="s">
        <v>301</v>
      </c>
      <c r="U7722" t="s">
        <v>1444</v>
      </c>
      <c r="V7722">
        <v>5</v>
      </c>
      <c r="W7722" t="s">
        <v>1179</v>
      </c>
    </row>
    <row r="7723" spans="1:23" x14ac:dyDescent="0.3">
      <c r="A7723">
        <v>7940</v>
      </c>
      <c r="B7723" t="s">
        <v>18</v>
      </c>
      <c r="C7723">
        <v>2018</v>
      </c>
      <c r="D7723">
        <f t="shared" ca="1" si="480"/>
        <v>5</v>
      </c>
      <c r="E7723" s="5">
        <v>760000</v>
      </c>
      <c r="F7723">
        <v>50000</v>
      </c>
      <c r="G7723" t="s">
        <v>124</v>
      </c>
      <c r="H7723" t="str">
        <f t="shared" si="481"/>
        <v>South</v>
      </c>
      <c r="I7723" t="s">
        <v>196</v>
      </c>
      <c r="J7723" t="str">
        <f t="shared" si="482"/>
        <v>Florida</v>
      </c>
      <c r="K7723" t="s">
        <v>2540</v>
      </c>
      <c r="L7723" t="str">
        <f t="shared" si="483"/>
        <v>Lehigh Acres</v>
      </c>
      <c r="M7723" t="s">
        <v>22</v>
      </c>
      <c r="N7723" t="str">
        <f>IF(M7723="", "", IFERROR(VLOOKUP(M7723, Data!$A$1:$B$5, 2, 0), "Unkown fuel"))</f>
        <v>very harmful</v>
      </c>
      <c r="O7723" t="s">
        <v>23</v>
      </c>
      <c r="P7723" t="s">
        <v>24</v>
      </c>
      <c r="Q7723" t="s">
        <v>25</v>
      </c>
      <c r="R7723" t="s">
        <v>527</v>
      </c>
      <c r="S7723">
        <v>1248</v>
      </c>
      <c r="T7723" t="s">
        <v>27</v>
      </c>
      <c r="U7723" t="s">
        <v>28</v>
      </c>
      <c r="V7723">
        <v>5</v>
      </c>
      <c r="W7723" t="s">
        <v>1179</v>
      </c>
    </row>
    <row r="7724" spans="1:23" x14ac:dyDescent="0.3">
      <c r="A7724">
        <v>7941</v>
      </c>
      <c r="B7724" t="s">
        <v>46</v>
      </c>
      <c r="C7724">
        <v>2012</v>
      </c>
      <c r="D7724">
        <f t="shared" ca="1" si="480"/>
        <v>11</v>
      </c>
      <c r="E7724" s="5">
        <v>300000</v>
      </c>
      <c r="F7724">
        <v>45000</v>
      </c>
      <c r="G7724" t="s">
        <v>19</v>
      </c>
      <c r="H7724" t="str">
        <f t="shared" si="481"/>
        <v>East</v>
      </c>
      <c r="I7724" t="s">
        <v>786</v>
      </c>
      <c r="J7724" t="str">
        <f t="shared" si="482"/>
        <v>New Jersey</v>
      </c>
      <c r="K7724" t="s">
        <v>2367</v>
      </c>
      <c r="L7724" t="str">
        <f t="shared" si="483"/>
        <v>Cherry Hill</v>
      </c>
      <c r="M7724" t="s">
        <v>41</v>
      </c>
      <c r="N7724" t="str">
        <f>IF(M7724="", "", IFERROR(VLOOKUP(M7724, Data!$A$1:$B$5, 2, 0), "Unkown fuel"))</f>
        <v>harmful</v>
      </c>
      <c r="O7724" t="s">
        <v>23</v>
      </c>
      <c r="P7724" t="s">
        <v>24</v>
      </c>
      <c r="Q7724" t="s">
        <v>25</v>
      </c>
      <c r="R7724" t="s">
        <v>211</v>
      </c>
      <c r="S7724">
        <v>1197</v>
      </c>
      <c r="T7724" t="s">
        <v>212</v>
      </c>
      <c r="U7724" t="s">
        <v>453</v>
      </c>
      <c r="V7724">
        <v>5</v>
      </c>
      <c r="W7724" t="s">
        <v>1179</v>
      </c>
    </row>
    <row r="7725" spans="1:23" x14ac:dyDescent="0.3">
      <c r="A7725">
        <v>7942</v>
      </c>
      <c r="B7725" t="s">
        <v>109</v>
      </c>
      <c r="C7725">
        <v>2019</v>
      </c>
      <c r="D7725">
        <f t="shared" ca="1" si="480"/>
        <v>4</v>
      </c>
      <c r="E7725" s="5">
        <v>500000</v>
      </c>
      <c r="F7725">
        <v>5000</v>
      </c>
      <c r="G7725" t="s">
        <v>124</v>
      </c>
      <c r="H7725" t="str">
        <f t="shared" si="481"/>
        <v>South</v>
      </c>
      <c r="I7725" t="s">
        <v>196</v>
      </c>
      <c r="J7725" t="str">
        <f t="shared" si="482"/>
        <v>Florida</v>
      </c>
      <c r="K7725" t="s">
        <v>2540</v>
      </c>
      <c r="L7725" t="str">
        <f t="shared" si="483"/>
        <v>Lehigh Acres</v>
      </c>
      <c r="M7725" t="s">
        <v>41</v>
      </c>
      <c r="N7725" t="str">
        <f>IF(M7725="", "", IFERROR(VLOOKUP(M7725, Data!$A$1:$B$5, 2, 0), "Unkown fuel"))</f>
        <v>harmful</v>
      </c>
      <c r="O7725" t="s">
        <v>23</v>
      </c>
      <c r="P7725" t="s">
        <v>24</v>
      </c>
      <c r="Q7725" t="s">
        <v>25</v>
      </c>
      <c r="R7725" t="s">
        <v>503</v>
      </c>
      <c r="S7725">
        <v>1199</v>
      </c>
      <c r="T7725" t="s">
        <v>416</v>
      </c>
      <c r="U7725" t="s">
        <v>112</v>
      </c>
      <c r="V7725">
        <v>5</v>
      </c>
      <c r="W7725" t="s">
        <v>1179</v>
      </c>
    </row>
    <row r="7726" spans="1:23" x14ac:dyDescent="0.3">
      <c r="A7726">
        <v>7943</v>
      </c>
      <c r="B7726" t="s">
        <v>120</v>
      </c>
      <c r="C7726">
        <v>2012</v>
      </c>
      <c r="D7726">
        <f t="shared" ca="1" si="480"/>
        <v>11</v>
      </c>
      <c r="E7726" s="5">
        <v>120000</v>
      </c>
      <c r="F7726">
        <v>70000</v>
      </c>
      <c r="G7726" t="s">
        <v>124</v>
      </c>
      <c r="H7726" t="str">
        <f t="shared" si="481"/>
        <v>South</v>
      </c>
      <c r="I7726" t="s">
        <v>196</v>
      </c>
      <c r="J7726" t="str">
        <f t="shared" si="482"/>
        <v>Florida</v>
      </c>
      <c r="K7726" t="s">
        <v>2541</v>
      </c>
      <c r="L7726" t="str">
        <f t="shared" si="483"/>
        <v>Margate</v>
      </c>
      <c r="M7726" t="s">
        <v>41</v>
      </c>
      <c r="N7726" t="str">
        <f>IF(M7726="", "", IFERROR(VLOOKUP(M7726, Data!$A$1:$B$5, 2, 0), "Unkown fuel"))</f>
        <v>harmful</v>
      </c>
      <c r="O7726" t="s">
        <v>23</v>
      </c>
      <c r="P7726" t="s">
        <v>24</v>
      </c>
      <c r="Q7726" t="s">
        <v>42</v>
      </c>
      <c r="R7726" t="s">
        <v>133</v>
      </c>
      <c r="S7726">
        <v>1199</v>
      </c>
      <c r="T7726" t="s">
        <v>498</v>
      </c>
      <c r="U7726" t="s">
        <v>499</v>
      </c>
      <c r="V7726">
        <v>5</v>
      </c>
      <c r="W7726" t="s">
        <v>1179</v>
      </c>
    </row>
    <row r="7727" spans="1:23" x14ac:dyDescent="0.3">
      <c r="A7727">
        <v>7944</v>
      </c>
      <c r="B7727" t="s">
        <v>46</v>
      </c>
      <c r="C7727">
        <v>2017</v>
      </c>
      <c r="D7727">
        <f t="shared" ca="1" si="480"/>
        <v>6</v>
      </c>
      <c r="E7727" s="5">
        <v>350000</v>
      </c>
      <c r="F7727">
        <v>26263</v>
      </c>
      <c r="G7727" t="s">
        <v>19</v>
      </c>
      <c r="H7727" t="str">
        <f t="shared" si="481"/>
        <v>East</v>
      </c>
      <c r="I7727" t="s">
        <v>31</v>
      </c>
      <c r="J7727" t="str">
        <f t="shared" si="482"/>
        <v>New York</v>
      </c>
      <c r="K7727" t="s">
        <v>2543</v>
      </c>
      <c r="L7727" t="str">
        <f t="shared" si="483"/>
        <v>East Massapequa</v>
      </c>
      <c r="M7727" t="s">
        <v>41</v>
      </c>
      <c r="N7727" t="str">
        <f>IF(M7727="", "", IFERROR(VLOOKUP(M7727, Data!$A$1:$B$5, 2, 0), "Unkown fuel"))</f>
        <v>harmful</v>
      </c>
      <c r="O7727" t="s">
        <v>23</v>
      </c>
      <c r="P7727" t="s">
        <v>24</v>
      </c>
      <c r="Q7727" t="s">
        <v>25</v>
      </c>
      <c r="R7727" t="s">
        <v>390</v>
      </c>
      <c r="S7727">
        <v>814</v>
      </c>
      <c r="T7727" t="s">
        <v>541</v>
      </c>
      <c r="U7727" t="s">
        <v>542</v>
      </c>
      <c r="V7727">
        <v>5</v>
      </c>
      <c r="W7727" t="s">
        <v>1179</v>
      </c>
    </row>
    <row r="7728" spans="1:23" x14ac:dyDescent="0.3">
      <c r="A7728">
        <v>7945</v>
      </c>
      <c r="B7728" t="s">
        <v>88</v>
      </c>
      <c r="C7728">
        <v>2016</v>
      </c>
      <c r="D7728">
        <f t="shared" ca="1" si="480"/>
        <v>7</v>
      </c>
      <c r="E7728" s="5">
        <v>350000</v>
      </c>
      <c r="F7728">
        <v>100000</v>
      </c>
      <c r="G7728" t="s">
        <v>124</v>
      </c>
      <c r="H7728" t="str">
        <f t="shared" si="481"/>
        <v>South</v>
      </c>
      <c r="I7728" t="s">
        <v>965</v>
      </c>
      <c r="J7728" t="str">
        <f t="shared" si="482"/>
        <v>Virginia</v>
      </c>
      <c r="K7728" t="s">
        <v>1187</v>
      </c>
      <c r="L7728" t="str">
        <f t="shared" si="483"/>
        <v>Danville</v>
      </c>
      <c r="M7728" t="s">
        <v>41</v>
      </c>
      <c r="N7728" t="str">
        <f>IF(M7728="", "", IFERROR(VLOOKUP(M7728, Data!$A$1:$B$5, 2, 0), "Unkown fuel"))</f>
        <v>harmful</v>
      </c>
      <c r="O7728" t="s">
        <v>23</v>
      </c>
      <c r="P7728" t="s">
        <v>24</v>
      </c>
      <c r="Q7728" t="s">
        <v>33</v>
      </c>
      <c r="R7728" t="s">
        <v>89</v>
      </c>
      <c r="S7728">
        <v>1198</v>
      </c>
      <c r="T7728" t="s">
        <v>90</v>
      </c>
      <c r="U7728" t="s">
        <v>91</v>
      </c>
      <c r="V7728">
        <v>5</v>
      </c>
      <c r="W7728" t="s">
        <v>1179</v>
      </c>
    </row>
    <row r="7729" spans="1:23" x14ac:dyDescent="0.3">
      <c r="A7729">
        <v>7946</v>
      </c>
      <c r="B7729" t="s">
        <v>65</v>
      </c>
      <c r="C7729">
        <v>2012</v>
      </c>
      <c r="D7729">
        <f t="shared" ca="1" si="480"/>
        <v>11</v>
      </c>
      <c r="E7729" s="5">
        <v>730000</v>
      </c>
      <c r="F7729">
        <v>250000</v>
      </c>
      <c r="G7729" t="s">
        <v>124</v>
      </c>
      <c r="H7729" t="str">
        <f t="shared" si="481"/>
        <v>South</v>
      </c>
      <c r="I7729" t="s">
        <v>965</v>
      </c>
      <c r="J7729" t="str">
        <f t="shared" si="482"/>
        <v>Virginia</v>
      </c>
      <c r="K7729" t="s">
        <v>1187</v>
      </c>
      <c r="L7729" t="str">
        <f t="shared" si="483"/>
        <v>Danville</v>
      </c>
      <c r="M7729" t="s">
        <v>22</v>
      </c>
      <c r="N7729" t="str">
        <f>IF(M7729="", "", IFERROR(VLOOKUP(M7729, Data!$A$1:$B$5, 2, 0), "Unkown fuel"))</f>
        <v>very harmful</v>
      </c>
      <c r="O7729" t="s">
        <v>23</v>
      </c>
      <c r="P7729" t="s">
        <v>24</v>
      </c>
      <c r="Q7729" t="s">
        <v>25</v>
      </c>
      <c r="R7729" t="s">
        <v>170</v>
      </c>
      <c r="S7729">
        <v>2494</v>
      </c>
      <c r="T7729" t="s">
        <v>171</v>
      </c>
      <c r="U7729" t="s">
        <v>172</v>
      </c>
      <c r="V7729">
        <v>7</v>
      </c>
      <c r="W7729" t="s">
        <v>1179</v>
      </c>
    </row>
    <row r="7730" spans="1:23" x14ac:dyDescent="0.3">
      <c r="A7730">
        <v>7947</v>
      </c>
      <c r="B7730" t="s">
        <v>75</v>
      </c>
      <c r="C7730">
        <v>2018</v>
      </c>
      <c r="D7730">
        <f t="shared" ca="1" si="480"/>
        <v>5</v>
      </c>
      <c r="E7730" s="5">
        <v>1050000</v>
      </c>
      <c r="F7730">
        <v>18000</v>
      </c>
      <c r="G7730" t="s">
        <v>124</v>
      </c>
      <c r="H7730" t="str">
        <f t="shared" si="481"/>
        <v>South</v>
      </c>
      <c r="I7730" t="s">
        <v>965</v>
      </c>
      <c r="J7730" t="str">
        <f t="shared" si="482"/>
        <v>Virginia</v>
      </c>
      <c r="K7730" t="s">
        <v>1917</v>
      </c>
      <c r="L7730" t="str">
        <f t="shared" si="483"/>
        <v>Harrisonburg</v>
      </c>
      <c r="M7730" t="s">
        <v>22</v>
      </c>
      <c r="N7730" t="str">
        <f>IF(M7730="", "", IFERROR(VLOOKUP(M7730, Data!$A$1:$B$5, 2, 0), "Unkown fuel"))</f>
        <v>very harmful</v>
      </c>
      <c r="O7730" t="s">
        <v>158</v>
      </c>
      <c r="P7730" t="s">
        <v>24</v>
      </c>
      <c r="Q7730" t="s">
        <v>25</v>
      </c>
      <c r="R7730" t="s">
        <v>554</v>
      </c>
      <c r="S7730">
        <v>1461</v>
      </c>
      <c r="T7730" t="s">
        <v>77</v>
      </c>
      <c r="U7730" t="s">
        <v>555</v>
      </c>
      <c r="V7730">
        <v>5</v>
      </c>
      <c r="W7730" t="s">
        <v>1179</v>
      </c>
    </row>
    <row r="7731" spans="1:23" x14ac:dyDescent="0.3">
      <c r="A7731">
        <v>7948</v>
      </c>
      <c r="B7731" t="s">
        <v>46</v>
      </c>
      <c r="C7731">
        <v>2013</v>
      </c>
      <c r="D7731">
        <f t="shared" ca="1" si="480"/>
        <v>10</v>
      </c>
      <c r="E7731" s="5">
        <v>550000</v>
      </c>
      <c r="F7731">
        <v>80000</v>
      </c>
      <c r="G7731" t="s">
        <v>19</v>
      </c>
      <c r="H7731" t="str">
        <f t="shared" si="481"/>
        <v>East</v>
      </c>
      <c r="I7731" t="s">
        <v>31</v>
      </c>
      <c r="J7731" t="str">
        <f t="shared" si="482"/>
        <v>New York</v>
      </c>
      <c r="K7731" t="s">
        <v>2543</v>
      </c>
      <c r="L7731" t="str">
        <f t="shared" si="483"/>
        <v>East Massapequa</v>
      </c>
      <c r="M7731" t="s">
        <v>22</v>
      </c>
      <c r="N7731" t="str">
        <f>IF(M7731="", "", IFERROR(VLOOKUP(M7731, Data!$A$1:$B$5, 2, 0), "Unkown fuel"))</f>
        <v>very harmful</v>
      </c>
      <c r="O7731" t="s">
        <v>158</v>
      </c>
      <c r="P7731" t="s">
        <v>24</v>
      </c>
      <c r="Q7731" t="s">
        <v>25</v>
      </c>
      <c r="R7731" t="s">
        <v>653</v>
      </c>
      <c r="S7731">
        <v>1493</v>
      </c>
      <c r="T7731" t="s">
        <v>606</v>
      </c>
      <c r="U7731" t="s">
        <v>2544</v>
      </c>
      <c r="V7731">
        <v>5</v>
      </c>
      <c r="W7731" t="s">
        <v>1179</v>
      </c>
    </row>
    <row r="7732" spans="1:23" x14ac:dyDescent="0.3">
      <c r="A7732">
        <v>7949</v>
      </c>
      <c r="B7732" t="s">
        <v>18</v>
      </c>
      <c r="C7732">
        <v>2016</v>
      </c>
      <c r="D7732">
        <f t="shared" ca="1" si="480"/>
        <v>7</v>
      </c>
      <c r="E7732" s="5">
        <v>675000</v>
      </c>
      <c r="F7732">
        <v>108000</v>
      </c>
      <c r="G7732" t="s">
        <v>19</v>
      </c>
      <c r="H7732" t="str">
        <f t="shared" si="481"/>
        <v>East</v>
      </c>
      <c r="I7732" t="s">
        <v>31</v>
      </c>
      <c r="J7732" t="str">
        <f t="shared" si="482"/>
        <v>New York</v>
      </c>
      <c r="K7732" t="s">
        <v>2543</v>
      </c>
      <c r="L7732" t="str">
        <f t="shared" si="483"/>
        <v>East Massapequa</v>
      </c>
      <c r="M7732" t="s">
        <v>22</v>
      </c>
      <c r="N7732" t="str">
        <f>IF(M7732="", "", IFERROR(VLOOKUP(M7732, Data!$A$1:$B$5, 2, 0), "Unkown fuel"))</f>
        <v>very harmful</v>
      </c>
      <c r="O7732" t="s">
        <v>158</v>
      </c>
      <c r="P7732" t="s">
        <v>24</v>
      </c>
      <c r="Q7732" t="s">
        <v>25</v>
      </c>
      <c r="R7732" t="s">
        <v>557</v>
      </c>
      <c r="S7732">
        <v>1248</v>
      </c>
      <c r="T7732" t="s">
        <v>94</v>
      </c>
      <c r="U7732" t="s">
        <v>95</v>
      </c>
      <c r="V7732">
        <v>5</v>
      </c>
      <c r="W7732" t="s">
        <v>1179</v>
      </c>
    </row>
    <row r="7733" spans="1:23" x14ac:dyDescent="0.3">
      <c r="A7733">
        <v>7950</v>
      </c>
      <c r="B7733" t="s">
        <v>65</v>
      </c>
      <c r="C7733">
        <v>2015</v>
      </c>
      <c r="D7733">
        <f t="shared" ca="1" si="480"/>
        <v>8</v>
      </c>
      <c r="E7733" s="5">
        <v>1400000</v>
      </c>
      <c r="F7733">
        <v>170000</v>
      </c>
      <c r="G7733" t="s">
        <v>19</v>
      </c>
      <c r="H7733" t="str">
        <f t="shared" si="481"/>
        <v>East</v>
      </c>
      <c r="I7733" t="s">
        <v>31</v>
      </c>
      <c r="J7733" t="str">
        <f t="shared" si="482"/>
        <v>New York</v>
      </c>
      <c r="K7733" t="s">
        <v>2543</v>
      </c>
      <c r="L7733" t="str">
        <f t="shared" si="483"/>
        <v>East Massapequa</v>
      </c>
      <c r="M7733" t="s">
        <v>22</v>
      </c>
      <c r="N7733" t="str">
        <f>IF(M7733="", "", IFERROR(VLOOKUP(M7733, Data!$A$1:$B$5, 2, 0), "Unkown fuel"))</f>
        <v>very harmful</v>
      </c>
      <c r="O7733" t="s">
        <v>23</v>
      </c>
      <c r="P7733" t="s">
        <v>24</v>
      </c>
      <c r="Q7733" t="s">
        <v>25</v>
      </c>
      <c r="R7733" t="s">
        <v>170</v>
      </c>
      <c r="S7733">
        <v>2494</v>
      </c>
      <c r="T7733" t="s">
        <v>190</v>
      </c>
      <c r="U7733" t="s">
        <v>172</v>
      </c>
      <c r="V7733">
        <v>7</v>
      </c>
      <c r="W7733" t="s">
        <v>1179</v>
      </c>
    </row>
    <row r="7734" spans="1:23" x14ac:dyDescent="0.3">
      <c r="A7734">
        <v>7951</v>
      </c>
      <c r="B7734" t="s">
        <v>18</v>
      </c>
      <c r="C7734">
        <v>2017</v>
      </c>
      <c r="D7734">
        <f t="shared" ca="1" si="480"/>
        <v>6</v>
      </c>
      <c r="E7734" s="5">
        <v>625000</v>
      </c>
      <c r="F7734">
        <v>25000</v>
      </c>
      <c r="G7734" t="s">
        <v>124</v>
      </c>
      <c r="H7734" t="str">
        <f t="shared" si="481"/>
        <v>South</v>
      </c>
      <c r="I7734" t="s">
        <v>965</v>
      </c>
      <c r="J7734" t="str">
        <f t="shared" si="482"/>
        <v>Virginia</v>
      </c>
      <c r="K7734" t="s">
        <v>973</v>
      </c>
      <c r="L7734" t="str">
        <f t="shared" si="483"/>
        <v>Hampton</v>
      </c>
      <c r="M7734" t="s">
        <v>41</v>
      </c>
      <c r="N7734" t="str">
        <f>IF(M7734="", "", IFERROR(VLOOKUP(M7734, Data!$A$1:$B$5, 2, 0), "Unkown fuel"))</f>
        <v>harmful</v>
      </c>
      <c r="O7734" t="s">
        <v>23</v>
      </c>
      <c r="P7734" t="s">
        <v>24</v>
      </c>
      <c r="Q7734" t="s">
        <v>25</v>
      </c>
      <c r="R7734" t="s">
        <v>222</v>
      </c>
      <c r="S7734">
        <v>1197</v>
      </c>
      <c r="T7734" t="s">
        <v>265</v>
      </c>
      <c r="U7734" t="s">
        <v>266</v>
      </c>
      <c r="V7734">
        <v>5</v>
      </c>
      <c r="W7734" t="s">
        <v>1179</v>
      </c>
    </row>
    <row r="7735" spans="1:23" x14ac:dyDescent="0.3">
      <c r="A7735">
        <v>7952</v>
      </c>
      <c r="B7735" t="s">
        <v>46</v>
      </c>
      <c r="C7735">
        <v>2018</v>
      </c>
      <c r="D7735">
        <f t="shared" ca="1" si="480"/>
        <v>5</v>
      </c>
      <c r="E7735" s="5">
        <v>1220000</v>
      </c>
      <c r="F7735">
        <v>11000</v>
      </c>
      <c r="G7735" t="s">
        <v>19</v>
      </c>
      <c r="H7735" t="str">
        <f t="shared" si="481"/>
        <v>East</v>
      </c>
      <c r="I7735" t="s">
        <v>31</v>
      </c>
      <c r="J7735" t="str">
        <f t="shared" si="482"/>
        <v>New York</v>
      </c>
      <c r="K7735" t="s">
        <v>2543</v>
      </c>
      <c r="L7735" t="str">
        <f t="shared" si="483"/>
        <v>East Massapequa</v>
      </c>
      <c r="M7735" t="s">
        <v>41</v>
      </c>
      <c r="N7735" t="str">
        <f>IF(M7735="", "", IFERROR(VLOOKUP(M7735, Data!$A$1:$B$5, 2, 0), "Unkown fuel"))</f>
        <v>harmful</v>
      </c>
      <c r="O7735" t="s">
        <v>23</v>
      </c>
      <c r="P7735" t="s">
        <v>24</v>
      </c>
      <c r="Q7735" t="s">
        <v>25</v>
      </c>
      <c r="R7735" t="s">
        <v>279</v>
      </c>
      <c r="S7735">
        <v>1591</v>
      </c>
      <c r="T7735" t="s">
        <v>143</v>
      </c>
      <c r="U7735" t="s">
        <v>144</v>
      </c>
      <c r="V7735">
        <v>5</v>
      </c>
      <c r="W7735" t="s">
        <v>1179</v>
      </c>
    </row>
    <row r="7736" spans="1:23" x14ac:dyDescent="0.3">
      <c r="A7736">
        <v>7953</v>
      </c>
      <c r="B7736" t="s">
        <v>18</v>
      </c>
      <c r="C7736">
        <v>2019</v>
      </c>
      <c r="D7736">
        <f t="shared" ca="1" si="480"/>
        <v>4</v>
      </c>
      <c r="E7736" s="5">
        <v>475000</v>
      </c>
      <c r="F7736">
        <v>5000</v>
      </c>
      <c r="G7736" t="s">
        <v>124</v>
      </c>
      <c r="H7736" t="str">
        <f t="shared" si="481"/>
        <v>South</v>
      </c>
      <c r="I7736" t="s">
        <v>965</v>
      </c>
      <c r="J7736" t="str">
        <f t="shared" si="482"/>
        <v>Virginia</v>
      </c>
      <c r="K7736" t="s">
        <v>973</v>
      </c>
      <c r="L7736" t="str">
        <f t="shared" si="483"/>
        <v>Hampton</v>
      </c>
      <c r="M7736" t="s">
        <v>41</v>
      </c>
      <c r="N7736" t="str">
        <f>IF(M7736="", "", IFERROR(VLOOKUP(M7736, Data!$A$1:$B$5, 2, 0), "Unkown fuel"))</f>
        <v>harmful</v>
      </c>
      <c r="O7736" t="s">
        <v>23</v>
      </c>
      <c r="P7736" t="s">
        <v>154</v>
      </c>
      <c r="Q7736" t="s">
        <v>25</v>
      </c>
      <c r="R7736" t="s">
        <v>927</v>
      </c>
      <c r="S7736">
        <v>998</v>
      </c>
      <c r="T7736" t="s">
        <v>86</v>
      </c>
      <c r="U7736" t="s">
        <v>2545</v>
      </c>
      <c r="V7736">
        <v>5</v>
      </c>
      <c r="W7736" t="s">
        <v>1179</v>
      </c>
    </row>
    <row r="7737" spans="1:23" x14ac:dyDescent="0.3">
      <c r="A7737">
        <v>7954</v>
      </c>
      <c r="B7737" t="s">
        <v>69</v>
      </c>
      <c r="C7737">
        <v>2014</v>
      </c>
      <c r="D7737">
        <f t="shared" ca="1" si="480"/>
        <v>9</v>
      </c>
      <c r="E7737" s="5">
        <v>550000</v>
      </c>
      <c r="F7737">
        <v>105000</v>
      </c>
      <c r="G7737" t="s">
        <v>124</v>
      </c>
      <c r="H7737" t="str">
        <f t="shared" si="481"/>
        <v>South</v>
      </c>
      <c r="I7737" t="s">
        <v>965</v>
      </c>
      <c r="J7737" t="str">
        <f t="shared" si="482"/>
        <v>Virginia</v>
      </c>
      <c r="K7737" t="s">
        <v>973</v>
      </c>
      <c r="L7737" t="str">
        <f t="shared" si="483"/>
        <v>Hampton</v>
      </c>
      <c r="M7737" t="s">
        <v>22</v>
      </c>
      <c r="N7737" t="str">
        <f>IF(M7737="", "", IFERROR(VLOOKUP(M7737, Data!$A$1:$B$5, 2, 0), "Unkown fuel"))</f>
        <v>very harmful</v>
      </c>
      <c r="O7737" t="s">
        <v>158</v>
      </c>
      <c r="P7737" t="s">
        <v>24</v>
      </c>
      <c r="Q7737" t="s">
        <v>25</v>
      </c>
      <c r="R7737" t="s">
        <v>927</v>
      </c>
      <c r="S7737">
        <v>1498</v>
      </c>
      <c r="T7737" t="s">
        <v>303</v>
      </c>
      <c r="U7737" t="s">
        <v>928</v>
      </c>
      <c r="V7737">
        <v>5</v>
      </c>
      <c r="W7737" t="s">
        <v>1179</v>
      </c>
    </row>
    <row r="7738" spans="1:23" x14ac:dyDescent="0.3">
      <c r="A7738">
        <v>7955</v>
      </c>
      <c r="B7738" t="s">
        <v>18</v>
      </c>
      <c r="C7738">
        <v>2012</v>
      </c>
      <c r="D7738">
        <f t="shared" ca="1" si="480"/>
        <v>11</v>
      </c>
      <c r="E7738" s="5">
        <v>320000</v>
      </c>
      <c r="F7738">
        <v>40000</v>
      </c>
      <c r="G7738" t="s">
        <v>124</v>
      </c>
      <c r="H7738" t="str">
        <f t="shared" si="481"/>
        <v>South</v>
      </c>
      <c r="I7738" t="s">
        <v>965</v>
      </c>
      <c r="J7738" t="str">
        <f t="shared" si="482"/>
        <v>Virginia</v>
      </c>
      <c r="K7738" t="s">
        <v>973</v>
      </c>
      <c r="L7738" t="str">
        <f t="shared" si="483"/>
        <v>Hampton</v>
      </c>
      <c r="M7738" t="s">
        <v>41</v>
      </c>
      <c r="N7738" t="str">
        <f>IF(M7738="", "", IFERROR(VLOOKUP(M7738, Data!$A$1:$B$5, 2, 0), "Unkown fuel"))</f>
        <v>harmful</v>
      </c>
      <c r="O7738" t="s">
        <v>23</v>
      </c>
      <c r="P7738" t="s">
        <v>24</v>
      </c>
      <c r="Q7738" t="s">
        <v>25</v>
      </c>
      <c r="R7738" t="s">
        <v>164</v>
      </c>
      <c r="S7738">
        <v>1197</v>
      </c>
      <c r="T7738" t="s">
        <v>395</v>
      </c>
      <c r="U7738" t="s">
        <v>261</v>
      </c>
      <c r="V7738">
        <v>5</v>
      </c>
      <c r="W7738" t="s">
        <v>1179</v>
      </c>
    </row>
    <row r="7739" spans="1:23" x14ac:dyDescent="0.3">
      <c r="A7739">
        <v>7956</v>
      </c>
      <c r="B7739" t="s">
        <v>18</v>
      </c>
      <c r="C7739">
        <v>2014</v>
      </c>
      <c r="D7739">
        <f t="shared" ca="1" si="480"/>
        <v>9</v>
      </c>
      <c r="E7739" s="5">
        <v>530000</v>
      </c>
      <c r="F7739">
        <v>90000</v>
      </c>
      <c r="G7739" t="s">
        <v>124</v>
      </c>
      <c r="H7739" t="str">
        <f t="shared" si="481"/>
        <v>South</v>
      </c>
      <c r="I7739" t="s">
        <v>965</v>
      </c>
      <c r="J7739" t="str">
        <f t="shared" si="482"/>
        <v>Virginia</v>
      </c>
      <c r="K7739" t="s">
        <v>973</v>
      </c>
      <c r="L7739" t="str">
        <f t="shared" si="483"/>
        <v>Hampton</v>
      </c>
      <c r="M7739" t="s">
        <v>22</v>
      </c>
      <c r="N7739" t="str">
        <f>IF(M7739="", "", IFERROR(VLOOKUP(M7739, Data!$A$1:$B$5, 2, 0), "Unkown fuel"))</f>
        <v>very harmful</v>
      </c>
      <c r="O7739" t="s">
        <v>23</v>
      </c>
      <c r="P7739" t="s">
        <v>24</v>
      </c>
      <c r="Q7739" t="s">
        <v>25</v>
      </c>
      <c r="R7739" t="s">
        <v>230</v>
      </c>
      <c r="S7739">
        <v>1248</v>
      </c>
      <c r="T7739" t="s">
        <v>27</v>
      </c>
      <c r="U7739" t="s">
        <v>28</v>
      </c>
      <c r="V7739">
        <v>5</v>
      </c>
      <c r="W7739" t="s">
        <v>1179</v>
      </c>
    </row>
    <row r="7740" spans="1:23" x14ac:dyDescent="0.3">
      <c r="A7740">
        <v>7957</v>
      </c>
      <c r="B7740" t="s">
        <v>18</v>
      </c>
      <c r="C7740">
        <v>2018</v>
      </c>
      <c r="D7740">
        <f t="shared" ca="1" si="480"/>
        <v>5</v>
      </c>
      <c r="E7740" s="5">
        <v>300000</v>
      </c>
      <c r="F7740">
        <v>30000</v>
      </c>
      <c r="G7740" t="s">
        <v>19</v>
      </c>
      <c r="H7740" t="str">
        <f t="shared" si="481"/>
        <v>East</v>
      </c>
      <c r="I7740" t="s">
        <v>31</v>
      </c>
      <c r="J7740" t="str">
        <f t="shared" si="482"/>
        <v>New York</v>
      </c>
      <c r="K7740" t="s">
        <v>2543</v>
      </c>
      <c r="L7740" t="str">
        <f t="shared" si="483"/>
        <v>East Massapequa</v>
      </c>
      <c r="M7740" t="s">
        <v>41</v>
      </c>
      <c r="N7740" t="str">
        <f>IF(M7740="", "", IFERROR(VLOOKUP(M7740, Data!$A$1:$B$5, 2, 0), "Unkown fuel"))</f>
        <v>harmful</v>
      </c>
      <c r="O7740" t="s">
        <v>23</v>
      </c>
      <c r="P7740" t="s">
        <v>24</v>
      </c>
      <c r="Q7740" t="s">
        <v>25</v>
      </c>
      <c r="R7740" t="s">
        <v>117</v>
      </c>
      <c r="S7740">
        <v>796</v>
      </c>
      <c r="T7740" t="s">
        <v>118</v>
      </c>
      <c r="U7740" t="s">
        <v>119</v>
      </c>
      <c r="V7740">
        <v>5</v>
      </c>
      <c r="W7740" t="s">
        <v>1179</v>
      </c>
    </row>
    <row r="7741" spans="1:23" x14ac:dyDescent="0.3">
      <c r="A7741">
        <v>7958</v>
      </c>
      <c r="B7741" t="s">
        <v>37</v>
      </c>
      <c r="C7741">
        <v>2018</v>
      </c>
      <c r="D7741">
        <f t="shared" ca="1" si="480"/>
        <v>5</v>
      </c>
      <c r="E7741" s="5">
        <v>1180000</v>
      </c>
      <c r="F7741">
        <v>5500</v>
      </c>
      <c r="G7741" t="s">
        <v>19</v>
      </c>
      <c r="H7741" t="str">
        <f t="shared" si="481"/>
        <v>East</v>
      </c>
      <c r="I7741" t="s">
        <v>31</v>
      </c>
      <c r="J7741" t="str">
        <f t="shared" si="482"/>
        <v>New York</v>
      </c>
      <c r="K7741" t="s">
        <v>2543</v>
      </c>
      <c r="L7741" t="str">
        <f t="shared" si="483"/>
        <v>East Massapequa</v>
      </c>
      <c r="M7741" t="s">
        <v>41</v>
      </c>
      <c r="N7741" t="str">
        <f>IF(M7741="", "", IFERROR(VLOOKUP(M7741, Data!$A$1:$B$5, 2, 0), "Unkown fuel"))</f>
        <v>harmful</v>
      </c>
      <c r="O7741" t="s">
        <v>23</v>
      </c>
      <c r="P7741" t="s">
        <v>24</v>
      </c>
      <c r="Q7741" t="s">
        <v>25</v>
      </c>
      <c r="R7741" t="s">
        <v>417</v>
      </c>
      <c r="S7741">
        <v>1497</v>
      </c>
      <c r="T7741" t="s">
        <v>348</v>
      </c>
      <c r="U7741" t="s">
        <v>161</v>
      </c>
      <c r="V7741">
        <v>5</v>
      </c>
      <c r="W7741" t="s">
        <v>1179</v>
      </c>
    </row>
    <row r="7742" spans="1:23" x14ac:dyDescent="0.3">
      <c r="A7742">
        <v>7959</v>
      </c>
      <c r="B7742" t="s">
        <v>18</v>
      </c>
      <c r="C7742">
        <v>2000</v>
      </c>
      <c r="D7742">
        <f t="shared" ca="1" si="480"/>
        <v>23</v>
      </c>
      <c r="E7742" s="5">
        <v>45957</v>
      </c>
      <c r="F7742">
        <v>90000</v>
      </c>
      <c r="G7742" t="s">
        <v>124</v>
      </c>
      <c r="H7742" t="str">
        <f t="shared" si="481"/>
        <v>South</v>
      </c>
      <c r="I7742" t="s">
        <v>965</v>
      </c>
      <c r="J7742" t="str">
        <f t="shared" si="482"/>
        <v>Virginia</v>
      </c>
      <c r="K7742" t="s">
        <v>973</v>
      </c>
      <c r="L7742" t="str">
        <f t="shared" si="483"/>
        <v>Hampton</v>
      </c>
      <c r="M7742" t="s">
        <v>41</v>
      </c>
      <c r="N7742" t="str">
        <f>IF(M7742="", "", IFERROR(VLOOKUP(M7742, Data!$A$1:$B$5, 2, 0), "Unkown fuel"))</f>
        <v>harmful</v>
      </c>
      <c r="O7742" t="s">
        <v>23</v>
      </c>
      <c r="P7742" t="s">
        <v>24</v>
      </c>
      <c r="Q7742" t="s">
        <v>33</v>
      </c>
      <c r="R7742" t="s">
        <v>96</v>
      </c>
      <c r="S7742">
        <v>796</v>
      </c>
      <c r="T7742" t="s">
        <v>97</v>
      </c>
      <c r="U7742" t="s">
        <v>98</v>
      </c>
      <c r="V7742">
        <v>5</v>
      </c>
      <c r="W7742" t="s">
        <v>1179</v>
      </c>
    </row>
    <row r="7743" spans="1:23" x14ac:dyDescent="0.3">
      <c r="A7743">
        <v>7960</v>
      </c>
      <c r="B7743" t="s">
        <v>46</v>
      </c>
      <c r="C7743">
        <v>2012</v>
      </c>
      <c r="D7743">
        <f t="shared" ca="1" si="480"/>
        <v>11</v>
      </c>
      <c r="E7743" s="5">
        <v>190000</v>
      </c>
      <c r="F7743">
        <v>65000</v>
      </c>
      <c r="G7743" t="s">
        <v>124</v>
      </c>
      <c r="H7743" t="str">
        <f t="shared" si="481"/>
        <v>South</v>
      </c>
      <c r="I7743" t="s">
        <v>965</v>
      </c>
      <c r="J7743" t="str">
        <f t="shared" si="482"/>
        <v>Virginia</v>
      </c>
      <c r="K7743" t="s">
        <v>1917</v>
      </c>
      <c r="L7743" t="str">
        <f t="shared" si="483"/>
        <v>Harrisonburg</v>
      </c>
      <c r="M7743" t="s">
        <v>41</v>
      </c>
      <c r="N7743" t="str">
        <f>IF(M7743="", "", IFERROR(VLOOKUP(M7743, Data!$A$1:$B$5, 2, 0), "Unkown fuel"))</f>
        <v>harmful</v>
      </c>
      <c r="O7743" t="s">
        <v>23</v>
      </c>
      <c r="P7743" t="s">
        <v>24</v>
      </c>
      <c r="Q7743" t="s">
        <v>25</v>
      </c>
      <c r="R7743" t="s">
        <v>390</v>
      </c>
      <c r="S7743">
        <v>814</v>
      </c>
      <c r="T7743" t="s">
        <v>541</v>
      </c>
      <c r="U7743" t="s">
        <v>542</v>
      </c>
      <c r="V7743">
        <v>5</v>
      </c>
      <c r="W7743" t="s">
        <v>1179</v>
      </c>
    </row>
    <row r="7744" spans="1:23" x14ac:dyDescent="0.3">
      <c r="A7744">
        <v>7961</v>
      </c>
      <c r="B7744" t="s">
        <v>46</v>
      </c>
      <c r="C7744">
        <v>2014</v>
      </c>
      <c r="D7744">
        <f t="shared" ca="1" si="480"/>
        <v>9</v>
      </c>
      <c r="E7744" s="5">
        <v>730000</v>
      </c>
      <c r="F7744">
        <v>60000</v>
      </c>
      <c r="G7744" t="s">
        <v>124</v>
      </c>
      <c r="H7744" t="str">
        <f t="shared" si="481"/>
        <v>South</v>
      </c>
      <c r="I7744" t="s">
        <v>965</v>
      </c>
      <c r="J7744" t="str">
        <f t="shared" si="482"/>
        <v>Virginia</v>
      </c>
      <c r="K7744" t="s">
        <v>1917</v>
      </c>
      <c r="L7744" t="str">
        <f t="shared" si="483"/>
        <v>Harrisonburg</v>
      </c>
      <c r="M7744" t="s">
        <v>22</v>
      </c>
      <c r="N7744" t="str">
        <f>IF(M7744="", "", IFERROR(VLOOKUP(M7744, Data!$A$1:$B$5, 2, 0), "Unkown fuel"))</f>
        <v>very harmful</v>
      </c>
      <c r="O7744" t="s">
        <v>23</v>
      </c>
      <c r="P7744" t="s">
        <v>24</v>
      </c>
      <c r="Q7744" t="s">
        <v>25</v>
      </c>
      <c r="R7744" t="s">
        <v>288</v>
      </c>
      <c r="S7744">
        <v>1582</v>
      </c>
      <c r="T7744" t="s">
        <v>289</v>
      </c>
      <c r="U7744" t="s">
        <v>290</v>
      </c>
      <c r="V7744">
        <v>5</v>
      </c>
      <c r="W7744" t="s">
        <v>1179</v>
      </c>
    </row>
    <row r="7745" spans="1:23" x14ac:dyDescent="0.3">
      <c r="A7745">
        <v>7962</v>
      </c>
      <c r="B7745" t="s">
        <v>18</v>
      </c>
      <c r="C7745">
        <v>2015</v>
      </c>
      <c r="D7745">
        <f t="shared" ca="1" si="480"/>
        <v>8</v>
      </c>
      <c r="E7745" s="5">
        <v>530000</v>
      </c>
      <c r="F7745">
        <v>120000</v>
      </c>
      <c r="G7745" t="s">
        <v>124</v>
      </c>
      <c r="H7745" t="str">
        <f t="shared" si="481"/>
        <v>South</v>
      </c>
      <c r="I7745" t="s">
        <v>965</v>
      </c>
      <c r="J7745" t="str">
        <f t="shared" si="482"/>
        <v>Virginia</v>
      </c>
      <c r="K7745" t="s">
        <v>973</v>
      </c>
      <c r="L7745" t="str">
        <f t="shared" si="483"/>
        <v>Hampton</v>
      </c>
      <c r="M7745" t="s">
        <v>22</v>
      </c>
      <c r="N7745" t="str">
        <f>IF(M7745="", "", IFERROR(VLOOKUP(M7745, Data!$A$1:$B$5, 2, 0), "Unkown fuel"))</f>
        <v>very harmful</v>
      </c>
      <c r="O7745" t="s">
        <v>23</v>
      </c>
      <c r="P7745" t="s">
        <v>24</v>
      </c>
      <c r="Q7745" t="s">
        <v>25</v>
      </c>
      <c r="R7745" t="s">
        <v>229</v>
      </c>
      <c r="S7745">
        <v>1248</v>
      </c>
      <c r="T7745" t="s">
        <v>27</v>
      </c>
      <c r="U7745" t="s">
        <v>28</v>
      </c>
      <c r="V7745">
        <v>5</v>
      </c>
      <c r="W7745" t="s">
        <v>1179</v>
      </c>
    </row>
    <row r="7746" spans="1:23" x14ac:dyDescent="0.3">
      <c r="A7746">
        <v>7963</v>
      </c>
      <c r="B7746" t="s">
        <v>69</v>
      </c>
      <c r="C7746">
        <v>2019</v>
      </c>
      <c r="D7746">
        <f t="shared" ref="D7746:D7809" ca="1" si="484">TRUNC(YEARFRAC(DATE(C7746,1,1), TODAY(), 1))</f>
        <v>4</v>
      </c>
      <c r="E7746" s="5">
        <v>530000</v>
      </c>
      <c r="F7746">
        <v>9500</v>
      </c>
      <c r="G7746" t="s">
        <v>56</v>
      </c>
      <c r="H7746" t="str">
        <f t="shared" ref="H7746:H7809" si="485">TRIM(G7746)</f>
        <v>West</v>
      </c>
      <c r="I7746" t="s">
        <v>1518</v>
      </c>
      <c r="J7746" t="str">
        <f t="shared" ref="J7746:J7809" si="486">TRIM(I7746)</f>
        <v>Nevada</v>
      </c>
      <c r="K7746" t="s">
        <v>2546</v>
      </c>
      <c r="L7746" t="str">
        <f t="shared" ref="L7746:L7809" si="487">TRIM(K7746)</f>
        <v>Reno</v>
      </c>
      <c r="M7746" t="s">
        <v>41</v>
      </c>
      <c r="N7746" t="str">
        <f>IF(M7746="", "", IFERROR(VLOOKUP(M7746, Data!$A$1:$B$5, 2, 0), "Unkown fuel"))</f>
        <v>harmful</v>
      </c>
      <c r="O7746" t="s">
        <v>23</v>
      </c>
      <c r="P7746" t="s">
        <v>24</v>
      </c>
      <c r="Q7746" t="s">
        <v>25</v>
      </c>
      <c r="R7746" t="s">
        <v>218</v>
      </c>
      <c r="S7746">
        <v>1196</v>
      </c>
      <c r="T7746" t="s">
        <v>219</v>
      </c>
      <c r="U7746" t="s">
        <v>220</v>
      </c>
      <c r="V7746">
        <v>5</v>
      </c>
      <c r="W7746" t="s">
        <v>1179</v>
      </c>
    </row>
    <row r="7747" spans="1:23" x14ac:dyDescent="0.3">
      <c r="A7747">
        <v>7964</v>
      </c>
      <c r="B7747" t="s">
        <v>75</v>
      </c>
      <c r="C7747">
        <v>2018</v>
      </c>
      <c r="D7747">
        <f t="shared" ca="1" si="484"/>
        <v>5</v>
      </c>
      <c r="E7747" s="5">
        <v>1265000</v>
      </c>
      <c r="F7747">
        <v>12000</v>
      </c>
      <c r="G7747" t="s">
        <v>56</v>
      </c>
      <c r="H7747" t="str">
        <f t="shared" si="485"/>
        <v>West</v>
      </c>
      <c r="I7747" t="s">
        <v>1518</v>
      </c>
      <c r="J7747" t="str">
        <f t="shared" si="486"/>
        <v>Nevada</v>
      </c>
      <c r="K7747" t="s">
        <v>2546</v>
      </c>
      <c r="L7747" t="str">
        <f t="shared" si="487"/>
        <v>Reno</v>
      </c>
      <c r="M7747" t="s">
        <v>22</v>
      </c>
      <c r="N7747" t="str">
        <f>IF(M7747="", "", IFERROR(VLOOKUP(M7747, Data!$A$1:$B$5, 2, 0), "Unkown fuel"))</f>
        <v>very harmful</v>
      </c>
      <c r="O7747" t="s">
        <v>23</v>
      </c>
      <c r="P7747" t="s">
        <v>24</v>
      </c>
      <c r="Q7747" t="s">
        <v>25</v>
      </c>
      <c r="R7747" t="s">
        <v>1540</v>
      </c>
      <c r="S7747">
        <v>1461</v>
      </c>
      <c r="T7747" t="s">
        <v>77</v>
      </c>
      <c r="U7747" t="s">
        <v>1541</v>
      </c>
      <c r="V7747">
        <v>5</v>
      </c>
      <c r="W7747" t="s">
        <v>1179</v>
      </c>
    </row>
    <row r="7748" spans="1:23" x14ac:dyDescent="0.3">
      <c r="A7748">
        <v>7965</v>
      </c>
      <c r="B7748" t="s">
        <v>18</v>
      </c>
      <c r="C7748">
        <v>2019</v>
      </c>
      <c r="D7748">
        <f t="shared" ca="1" si="484"/>
        <v>4</v>
      </c>
      <c r="E7748" s="5">
        <v>1025000</v>
      </c>
      <c r="F7748">
        <v>32000</v>
      </c>
      <c r="G7748" t="s">
        <v>56</v>
      </c>
      <c r="H7748" t="str">
        <f t="shared" si="485"/>
        <v>West</v>
      </c>
      <c r="I7748" t="s">
        <v>1518</v>
      </c>
      <c r="J7748" t="str">
        <f t="shared" si="486"/>
        <v>Nevada</v>
      </c>
      <c r="K7748" t="s">
        <v>2546</v>
      </c>
      <c r="L7748" t="str">
        <f t="shared" si="487"/>
        <v>Reno</v>
      </c>
      <c r="M7748" t="s">
        <v>22</v>
      </c>
      <c r="N7748" t="str">
        <f>IF(M7748="", "", IFERROR(VLOOKUP(M7748, Data!$A$1:$B$5, 2, 0), "Unkown fuel"))</f>
        <v>very harmful</v>
      </c>
      <c r="O7748" t="s">
        <v>23</v>
      </c>
      <c r="P7748" t="s">
        <v>24</v>
      </c>
      <c r="Q7748" t="s">
        <v>25</v>
      </c>
      <c r="R7748" t="s">
        <v>415</v>
      </c>
      <c r="S7748">
        <v>1248</v>
      </c>
      <c r="T7748" t="s">
        <v>94</v>
      </c>
      <c r="U7748" t="s">
        <v>95</v>
      </c>
      <c r="V7748">
        <v>5</v>
      </c>
      <c r="W7748" t="s">
        <v>1179</v>
      </c>
    </row>
    <row r="7749" spans="1:23" x14ac:dyDescent="0.3">
      <c r="A7749">
        <v>7966</v>
      </c>
      <c r="B7749" t="s">
        <v>18</v>
      </c>
      <c r="C7749">
        <v>2009</v>
      </c>
      <c r="D7749">
        <f t="shared" ca="1" si="484"/>
        <v>14</v>
      </c>
      <c r="E7749" s="5">
        <v>130000</v>
      </c>
      <c r="F7749">
        <v>60000</v>
      </c>
      <c r="G7749" t="s">
        <v>56</v>
      </c>
      <c r="H7749" t="str">
        <f t="shared" si="485"/>
        <v>West</v>
      </c>
      <c r="I7749" t="s">
        <v>1518</v>
      </c>
      <c r="J7749" t="str">
        <f t="shared" si="486"/>
        <v>Nevada</v>
      </c>
      <c r="K7749" t="s">
        <v>2546</v>
      </c>
      <c r="L7749" t="str">
        <f t="shared" si="487"/>
        <v>Reno</v>
      </c>
      <c r="M7749" t="s">
        <v>41</v>
      </c>
      <c r="N7749" t="str">
        <f>IF(M7749="", "", IFERROR(VLOOKUP(M7749, Data!$A$1:$B$5, 2, 0), "Unkown fuel"))</f>
        <v>harmful</v>
      </c>
      <c r="O7749" t="s">
        <v>23</v>
      </c>
      <c r="P7749" t="s">
        <v>24</v>
      </c>
      <c r="Q7749" t="s">
        <v>25</v>
      </c>
      <c r="R7749" t="s">
        <v>96</v>
      </c>
      <c r="S7749">
        <v>796</v>
      </c>
      <c r="T7749" t="s">
        <v>97</v>
      </c>
      <c r="U7749" t="s">
        <v>98</v>
      </c>
      <c r="V7749">
        <v>5</v>
      </c>
      <c r="W7749" t="s">
        <v>1179</v>
      </c>
    </row>
    <row r="7750" spans="1:23" x14ac:dyDescent="0.3">
      <c r="A7750">
        <v>7967</v>
      </c>
      <c r="B7750" t="s">
        <v>88</v>
      </c>
      <c r="C7750">
        <v>2017</v>
      </c>
      <c r="D7750">
        <f t="shared" ca="1" si="484"/>
        <v>6</v>
      </c>
      <c r="E7750" s="5">
        <v>735000</v>
      </c>
      <c r="F7750">
        <v>70000</v>
      </c>
      <c r="G7750" t="s">
        <v>56</v>
      </c>
      <c r="H7750" t="str">
        <f t="shared" si="485"/>
        <v>West</v>
      </c>
      <c r="I7750" t="s">
        <v>1518</v>
      </c>
      <c r="J7750" t="str">
        <f t="shared" si="486"/>
        <v>Nevada</v>
      </c>
      <c r="K7750" t="s">
        <v>2546</v>
      </c>
      <c r="L7750" t="str">
        <f t="shared" si="487"/>
        <v>Reno</v>
      </c>
      <c r="M7750" t="s">
        <v>22</v>
      </c>
      <c r="N7750" t="str">
        <f>IF(M7750="", "", IFERROR(VLOOKUP(M7750, Data!$A$1:$B$5, 2, 0), "Unkown fuel"))</f>
        <v>very harmful</v>
      </c>
      <c r="O7750" t="s">
        <v>23</v>
      </c>
      <c r="P7750" t="s">
        <v>24</v>
      </c>
      <c r="Q7750" t="s">
        <v>25</v>
      </c>
      <c r="R7750" t="s">
        <v>623</v>
      </c>
      <c r="S7750">
        <v>1493</v>
      </c>
      <c r="T7750" t="s">
        <v>171</v>
      </c>
      <c r="U7750" t="s">
        <v>445</v>
      </c>
      <c r="V7750">
        <v>7</v>
      </c>
      <c r="W7750" t="s">
        <v>1179</v>
      </c>
    </row>
    <row r="7751" spans="1:23" x14ac:dyDescent="0.3">
      <c r="A7751">
        <v>7968</v>
      </c>
      <c r="B7751" t="s">
        <v>239</v>
      </c>
      <c r="C7751">
        <v>2011</v>
      </c>
      <c r="D7751">
        <f t="shared" ca="1" si="484"/>
        <v>12</v>
      </c>
      <c r="E7751" s="5">
        <v>1500000</v>
      </c>
      <c r="F7751">
        <v>84925</v>
      </c>
      <c r="G7751" t="s">
        <v>56</v>
      </c>
      <c r="H7751" t="str">
        <f t="shared" si="485"/>
        <v>West</v>
      </c>
      <c r="I7751" t="s">
        <v>1518</v>
      </c>
      <c r="J7751" t="str">
        <f t="shared" si="486"/>
        <v>Nevada</v>
      </c>
      <c r="K7751" t="s">
        <v>2546</v>
      </c>
      <c r="L7751" t="str">
        <f t="shared" si="487"/>
        <v>Reno</v>
      </c>
      <c r="M7751" t="s">
        <v>22</v>
      </c>
      <c r="N7751" t="str">
        <f>IF(M7751="", "", IFERROR(VLOOKUP(M7751, Data!$A$1:$B$5, 2, 0), "Unkown fuel"))</f>
        <v>very harmful</v>
      </c>
      <c r="O7751" t="s">
        <v>23</v>
      </c>
      <c r="P7751" t="s">
        <v>154</v>
      </c>
      <c r="Q7751" t="s">
        <v>25</v>
      </c>
      <c r="R7751" t="s">
        <v>1397</v>
      </c>
      <c r="S7751">
        <v>1995</v>
      </c>
      <c r="T7751" t="s">
        <v>1398</v>
      </c>
      <c r="U7751" t="s">
        <v>1399</v>
      </c>
      <c r="V7751">
        <v>5</v>
      </c>
      <c r="W7751" t="s">
        <v>1179</v>
      </c>
    </row>
    <row r="7752" spans="1:23" x14ac:dyDescent="0.3">
      <c r="A7752">
        <v>7969</v>
      </c>
      <c r="B7752" t="s">
        <v>46</v>
      </c>
      <c r="C7752">
        <v>2007</v>
      </c>
      <c r="D7752">
        <f t="shared" ca="1" si="484"/>
        <v>16</v>
      </c>
      <c r="E7752" s="5">
        <v>120000</v>
      </c>
      <c r="F7752">
        <v>120000</v>
      </c>
      <c r="G7752" t="s">
        <v>38</v>
      </c>
      <c r="H7752" t="str">
        <f t="shared" si="485"/>
        <v>Central</v>
      </c>
      <c r="I7752" t="s">
        <v>249</v>
      </c>
      <c r="J7752" t="str">
        <f t="shared" si="486"/>
        <v>Michigan</v>
      </c>
      <c r="K7752" t="s">
        <v>2264</v>
      </c>
      <c r="L7752" t="str">
        <f t="shared" si="487"/>
        <v>Owosso</v>
      </c>
      <c r="M7752" t="s">
        <v>41</v>
      </c>
      <c r="N7752" t="str">
        <f>IF(M7752="", "", IFERROR(VLOOKUP(M7752, Data!$A$1:$B$5, 2, 0), "Unkown fuel"))</f>
        <v>harmful</v>
      </c>
      <c r="O7752" t="s">
        <v>23</v>
      </c>
      <c r="P7752" t="s">
        <v>24</v>
      </c>
      <c r="Q7752" t="s">
        <v>33</v>
      </c>
      <c r="R7752" t="s">
        <v>159</v>
      </c>
      <c r="S7752">
        <v>1086</v>
      </c>
      <c r="T7752" t="s">
        <v>486</v>
      </c>
      <c r="U7752" t="s">
        <v>630</v>
      </c>
      <c r="V7752">
        <v>5</v>
      </c>
      <c r="W7752" t="s">
        <v>1179</v>
      </c>
    </row>
    <row r="7753" spans="1:23" x14ac:dyDescent="0.3">
      <c r="A7753">
        <v>7970</v>
      </c>
      <c r="B7753" t="s">
        <v>65</v>
      </c>
      <c r="C7753">
        <v>2012</v>
      </c>
      <c r="D7753">
        <f t="shared" ca="1" si="484"/>
        <v>11</v>
      </c>
      <c r="E7753" s="5">
        <v>730000</v>
      </c>
      <c r="F7753">
        <v>250000</v>
      </c>
      <c r="G7753" t="s">
        <v>56</v>
      </c>
      <c r="H7753" t="str">
        <f t="shared" si="485"/>
        <v>West</v>
      </c>
      <c r="I7753" t="s">
        <v>1518</v>
      </c>
      <c r="J7753" t="str">
        <f t="shared" si="486"/>
        <v>Nevada</v>
      </c>
      <c r="K7753" t="s">
        <v>2546</v>
      </c>
      <c r="L7753" t="str">
        <f t="shared" si="487"/>
        <v>Reno</v>
      </c>
      <c r="M7753" t="s">
        <v>22</v>
      </c>
      <c r="N7753" t="str">
        <f>IF(M7753="", "", IFERROR(VLOOKUP(M7753, Data!$A$1:$B$5, 2, 0), "Unkown fuel"))</f>
        <v>very harmful</v>
      </c>
      <c r="O7753" t="s">
        <v>23</v>
      </c>
      <c r="P7753" t="s">
        <v>24</v>
      </c>
      <c r="Q7753" t="s">
        <v>25</v>
      </c>
      <c r="R7753" t="s">
        <v>170</v>
      </c>
      <c r="S7753">
        <v>2494</v>
      </c>
      <c r="T7753" t="s">
        <v>171</v>
      </c>
      <c r="U7753" t="s">
        <v>172</v>
      </c>
      <c r="V7753">
        <v>7</v>
      </c>
      <c r="W7753" t="s">
        <v>1179</v>
      </c>
    </row>
    <row r="7754" spans="1:23" x14ac:dyDescent="0.3">
      <c r="A7754">
        <v>7971</v>
      </c>
      <c r="B7754" t="s">
        <v>75</v>
      </c>
      <c r="C7754">
        <v>2018</v>
      </c>
      <c r="D7754">
        <f t="shared" ca="1" si="484"/>
        <v>5</v>
      </c>
      <c r="E7754" s="5">
        <v>1050000</v>
      </c>
      <c r="F7754">
        <v>18000</v>
      </c>
      <c r="G7754" t="s">
        <v>19</v>
      </c>
      <c r="H7754" t="str">
        <f t="shared" si="485"/>
        <v>East</v>
      </c>
      <c r="I7754" t="s">
        <v>912</v>
      </c>
      <c r="J7754" t="str">
        <f t="shared" si="486"/>
        <v>Ohio</v>
      </c>
      <c r="K7754" t="s">
        <v>895</v>
      </c>
      <c r="L7754" t="str">
        <f t="shared" si="487"/>
        <v>Columbus</v>
      </c>
      <c r="M7754" t="s">
        <v>22</v>
      </c>
      <c r="N7754" t="str">
        <f>IF(M7754="", "", IFERROR(VLOOKUP(M7754, Data!$A$1:$B$5, 2, 0), "Unkown fuel"))</f>
        <v>very harmful</v>
      </c>
      <c r="O7754" t="s">
        <v>158</v>
      </c>
      <c r="P7754" t="s">
        <v>24</v>
      </c>
      <c r="Q7754" t="s">
        <v>25</v>
      </c>
      <c r="R7754" t="s">
        <v>554</v>
      </c>
      <c r="S7754">
        <v>1461</v>
      </c>
      <c r="T7754" t="s">
        <v>77</v>
      </c>
      <c r="U7754" t="s">
        <v>555</v>
      </c>
      <c r="V7754">
        <v>5</v>
      </c>
      <c r="W7754" t="s">
        <v>1179</v>
      </c>
    </row>
    <row r="7755" spans="1:23" x14ac:dyDescent="0.3">
      <c r="A7755">
        <v>7972</v>
      </c>
      <c r="B7755" t="s">
        <v>46</v>
      </c>
      <c r="C7755">
        <v>2013</v>
      </c>
      <c r="D7755">
        <f t="shared" ca="1" si="484"/>
        <v>10</v>
      </c>
      <c r="E7755" s="5">
        <v>550000</v>
      </c>
      <c r="F7755">
        <v>80000</v>
      </c>
      <c r="G7755" t="s">
        <v>19</v>
      </c>
      <c r="H7755" t="str">
        <f t="shared" si="485"/>
        <v>East</v>
      </c>
      <c r="I7755" t="s">
        <v>912</v>
      </c>
      <c r="J7755" t="str">
        <f t="shared" si="486"/>
        <v>Ohio</v>
      </c>
      <c r="K7755" t="s">
        <v>895</v>
      </c>
      <c r="L7755" t="str">
        <f t="shared" si="487"/>
        <v>Columbus</v>
      </c>
      <c r="M7755" t="s">
        <v>22</v>
      </c>
      <c r="N7755" t="str">
        <f>IF(M7755="", "", IFERROR(VLOOKUP(M7755, Data!$A$1:$B$5, 2, 0), "Unkown fuel"))</f>
        <v>very harmful</v>
      </c>
      <c r="O7755" t="s">
        <v>158</v>
      </c>
      <c r="P7755" t="s">
        <v>24</v>
      </c>
      <c r="Q7755" t="s">
        <v>25</v>
      </c>
      <c r="R7755" t="s">
        <v>653</v>
      </c>
      <c r="S7755">
        <v>1493</v>
      </c>
      <c r="T7755" t="s">
        <v>606</v>
      </c>
      <c r="U7755" t="s">
        <v>2544</v>
      </c>
      <c r="V7755">
        <v>5</v>
      </c>
      <c r="W7755" t="s">
        <v>1179</v>
      </c>
    </row>
    <row r="7756" spans="1:23" x14ac:dyDescent="0.3">
      <c r="A7756">
        <v>7973</v>
      </c>
      <c r="B7756" t="s">
        <v>18</v>
      </c>
      <c r="C7756">
        <v>2016</v>
      </c>
      <c r="D7756">
        <f t="shared" ca="1" si="484"/>
        <v>7</v>
      </c>
      <c r="E7756" s="5">
        <v>675000</v>
      </c>
      <c r="F7756">
        <v>108000</v>
      </c>
      <c r="G7756" t="s">
        <v>19</v>
      </c>
      <c r="H7756" t="str">
        <f t="shared" si="485"/>
        <v>East</v>
      </c>
      <c r="I7756" t="s">
        <v>912</v>
      </c>
      <c r="J7756" t="str">
        <f t="shared" si="486"/>
        <v>Ohio</v>
      </c>
      <c r="K7756" t="s">
        <v>895</v>
      </c>
      <c r="L7756" t="str">
        <f t="shared" si="487"/>
        <v>Columbus</v>
      </c>
      <c r="M7756" t="s">
        <v>22</v>
      </c>
      <c r="N7756" t="str">
        <f>IF(M7756="", "", IFERROR(VLOOKUP(M7756, Data!$A$1:$B$5, 2, 0), "Unkown fuel"))</f>
        <v>very harmful</v>
      </c>
      <c r="O7756" t="s">
        <v>158</v>
      </c>
      <c r="P7756" t="s">
        <v>24</v>
      </c>
      <c r="Q7756" t="s">
        <v>25</v>
      </c>
      <c r="R7756" t="s">
        <v>557</v>
      </c>
      <c r="S7756">
        <v>1248</v>
      </c>
      <c r="T7756" t="s">
        <v>94</v>
      </c>
      <c r="U7756" t="s">
        <v>95</v>
      </c>
      <c r="V7756">
        <v>5</v>
      </c>
      <c r="W7756" t="s">
        <v>1179</v>
      </c>
    </row>
    <row r="7757" spans="1:23" x14ac:dyDescent="0.3">
      <c r="A7757">
        <v>7974</v>
      </c>
      <c r="B7757" t="s">
        <v>65</v>
      </c>
      <c r="C7757">
        <v>2015</v>
      </c>
      <c r="D7757">
        <f t="shared" ca="1" si="484"/>
        <v>8</v>
      </c>
      <c r="E7757" s="5">
        <v>1400000</v>
      </c>
      <c r="F7757">
        <v>170000</v>
      </c>
      <c r="G7757" t="s">
        <v>19</v>
      </c>
      <c r="H7757" t="str">
        <f t="shared" si="485"/>
        <v>East</v>
      </c>
      <c r="I7757" t="s">
        <v>912</v>
      </c>
      <c r="J7757" t="str">
        <f t="shared" si="486"/>
        <v>Ohio</v>
      </c>
      <c r="K7757" t="s">
        <v>895</v>
      </c>
      <c r="L7757" t="str">
        <f t="shared" si="487"/>
        <v>Columbus</v>
      </c>
      <c r="M7757" t="s">
        <v>22</v>
      </c>
      <c r="N7757" t="str">
        <f>IF(M7757="", "", IFERROR(VLOOKUP(M7757, Data!$A$1:$B$5, 2, 0), "Unkown fuel"))</f>
        <v>very harmful</v>
      </c>
      <c r="O7757" t="s">
        <v>23</v>
      </c>
      <c r="P7757" t="s">
        <v>24</v>
      </c>
      <c r="Q7757" t="s">
        <v>25</v>
      </c>
      <c r="R7757" t="s">
        <v>170</v>
      </c>
      <c r="S7757">
        <v>2494</v>
      </c>
      <c r="T7757" t="s">
        <v>190</v>
      </c>
      <c r="U7757" t="s">
        <v>172</v>
      </c>
      <c r="V7757">
        <v>7</v>
      </c>
      <c r="W7757" t="s">
        <v>1179</v>
      </c>
    </row>
    <row r="7758" spans="1:23" x14ac:dyDescent="0.3">
      <c r="A7758">
        <v>7975</v>
      </c>
      <c r="B7758" t="s">
        <v>18</v>
      </c>
      <c r="C7758">
        <v>2017</v>
      </c>
      <c r="D7758">
        <f t="shared" ca="1" si="484"/>
        <v>6</v>
      </c>
      <c r="E7758" s="5">
        <v>625000</v>
      </c>
      <c r="F7758">
        <v>25000</v>
      </c>
      <c r="G7758" t="s">
        <v>19</v>
      </c>
      <c r="H7758" t="str">
        <f t="shared" si="485"/>
        <v>East</v>
      </c>
      <c r="I7758" t="s">
        <v>912</v>
      </c>
      <c r="J7758" t="str">
        <f t="shared" si="486"/>
        <v>Ohio</v>
      </c>
      <c r="K7758" t="s">
        <v>895</v>
      </c>
      <c r="L7758" t="str">
        <f t="shared" si="487"/>
        <v>Columbus</v>
      </c>
      <c r="M7758" t="s">
        <v>41</v>
      </c>
      <c r="N7758" t="str">
        <f>IF(M7758="", "", IFERROR(VLOOKUP(M7758, Data!$A$1:$B$5, 2, 0), "Unkown fuel"))</f>
        <v>harmful</v>
      </c>
      <c r="O7758" t="s">
        <v>23</v>
      </c>
      <c r="P7758" t="s">
        <v>24</v>
      </c>
      <c r="Q7758" t="s">
        <v>25</v>
      </c>
      <c r="R7758" t="s">
        <v>222</v>
      </c>
      <c r="S7758">
        <v>1197</v>
      </c>
      <c r="T7758" t="s">
        <v>265</v>
      </c>
      <c r="U7758" t="s">
        <v>266</v>
      </c>
      <c r="V7758">
        <v>5</v>
      </c>
      <c r="W7758" t="s">
        <v>1179</v>
      </c>
    </row>
    <row r="7759" spans="1:23" x14ac:dyDescent="0.3">
      <c r="A7759">
        <v>7976</v>
      </c>
      <c r="B7759" t="s">
        <v>46</v>
      </c>
      <c r="C7759">
        <v>2018</v>
      </c>
      <c r="D7759">
        <f t="shared" ca="1" si="484"/>
        <v>5</v>
      </c>
      <c r="E7759" s="5">
        <v>1220000</v>
      </c>
      <c r="F7759">
        <v>11000</v>
      </c>
      <c r="G7759" t="s">
        <v>19</v>
      </c>
      <c r="H7759" t="str">
        <f t="shared" si="485"/>
        <v>East</v>
      </c>
      <c r="I7759" t="s">
        <v>912</v>
      </c>
      <c r="J7759" t="str">
        <f t="shared" si="486"/>
        <v>Ohio</v>
      </c>
      <c r="K7759" t="s">
        <v>2258</v>
      </c>
      <c r="L7759" t="str">
        <f t="shared" si="487"/>
        <v>Cuyahoga Falls</v>
      </c>
      <c r="M7759" t="s">
        <v>41</v>
      </c>
      <c r="N7759" t="str">
        <f>IF(M7759="", "", IFERROR(VLOOKUP(M7759, Data!$A$1:$B$5, 2, 0), "Unkown fuel"))</f>
        <v>harmful</v>
      </c>
      <c r="O7759" t="s">
        <v>23</v>
      </c>
      <c r="P7759" t="s">
        <v>24</v>
      </c>
      <c r="Q7759" t="s">
        <v>25</v>
      </c>
      <c r="R7759" t="s">
        <v>279</v>
      </c>
      <c r="S7759">
        <v>1591</v>
      </c>
      <c r="T7759" t="s">
        <v>143</v>
      </c>
      <c r="U7759" t="s">
        <v>144</v>
      </c>
      <c r="V7759">
        <v>5</v>
      </c>
      <c r="W7759" t="s">
        <v>1179</v>
      </c>
    </row>
    <row r="7760" spans="1:23" x14ac:dyDescent="0.3">
      <c r="A7760">
        <v>7977</v>
      </c>
      <c r="B7760" t="s">
        <v>18</v>
      </c>
      <c r="C7760">
        <v>2019</v>
      </c>
      <c r="D7760">
        <f t="shared" ca="1" si="484"/>
        <v>4</v>
      </c>
      <c r="E7760" s="5">
        <v>475000</v>
      </c>
      <c r="F7760">
        <v>5000</v>
      </c>
      <c r="G7760" t="s">
        <v>56</v>
      </c>
      <c r="H7760" t="str">
        <f t="shared" si="485"/>
        <v>West</v>
      </c>
      <c r="I7760" t="s">
        <v>57</v>
      </c>
      <c r="J7760" t="str">
        <f t="shared" si="486"/>
        <v>California</v>
      </c>
      <c r="K7760" t="s">
        <v>1486</v>
      </c>
      <c r="L7760" t="str">
        <f t="shared" si="487"/>
        <v>Redlands</v>
      </c>
      <c r="M7760" t="s">
        <v>41</v>
      </c>
      <c r="N7760" t="str">
        <f>IF(M7760="", "", IFERROR(VLOOKUP(M7760, Data!$A$1:$B$5, 2, 0), "Unkown fuel"))</f>
        <v>harmful</v>
      </c>
      <c r="O7760" t="s">
        <v>23</v>
      </c>
      <c r="P7760" t="s">
        <v>154</v>
      </c>
      <c r="Q7760" t="s">
        <v>25</v>
      </c>
      <c r="R7760" t="s">
        <v>927</v>
      </c>
      <c r="S7760">
        <v>998</v>
      </c>
      <c r="T7760" t="s">
        <v>86</v>
      </c>
      <c r="U7760" t="s">
        <v>2545</v>
      </c>
      <c r="V7760">
        <v>5</v>
      </c>
      <c r="W7760" t="s">
        <v>1179</v>
      </c>
    </row>
    <row r="7761" spans="1:23" x14ac:dyDescent="0.3">
      <c r="A7761">
        <v>7978</v>
      </c>
      <c r="B7761" t="s">
        <v>69</v>
      </c>
      <c r="C7761">
        <v>2014</v>
      </c>
      <c r="D7761">
        <f t="shared" ca="1" si="484"/>
        <v>9</v>
      </c>
      <c r="E7761" s="5">
        <v>550000</v>
      </c>
      <c r="F7761">
        <v>105000</v>
      </c>
      <c r="G7761" t="s">
        <v>56</v>
      </c>
      <c r="H7761" t="str">
        <f t="shared" si="485"/>
        <v>West</v>
      </c>
      <c r="I7761" t="s">
        <v>57</v>
      </c>
      <c r="J7761" t="str">
        <f t="shared" si="486"/>
        <v>California</v>
      </c>
      <c r="K7761" t="s">
        <v>2279</v>
      </c>
      <c r="L7761" t="str">
        <f t="shared" si="487"/>
        <v>Redondo Beach</v>
      </c>
      <c r="M7761" t="s">
        <v>22</v>
      </c>
      <c r="N7761" t="str">
        <f>IF(M7761="", "", IFERROR(VLOOKUP(M7761, Data!$A$1:$B$5, 2, 0), "Unkown fuel"))</f>
        <v>very harmful</v>
      </c>
      <c r="O7761" t="s">
        <v>158</v>
      </c>
      <c r="P7761" t="s">
        <v>24</v>
      </c>
      <c r="Q7761" t="s">
        <v>25</v>
      </c>
      <c r="R7761" t="s">
        <v>927</v>
      </c>
      <c r="S7761">
        <v>1498</v>
      </c>
      <c r="T7761" t="s">
        <v>303</v>
      </c>
      <c r="U7761" t="s">
        <v>928</v>
      </c>
      <c r="V7761">
        <v>5</v>
      </c>
      <c r="W7761" t="s">
        <v>1179</v>
      </c>
    </row>
    <row r="7762" spans="1:23" x14ac:dyDescent="0.3">
      <c r="A7762">
        <v>7979</v>
      </c>
      <c r="B7762" t="s">
        <v>18</v>
      </c>
      <c r="C7762">
        <v>2012</v>
      </c>
      <c r="D7762">
        <f t="shared" ca="1" si="484"/>
        <v>11</v>
      </c>
      <c r="E7762" s="5">
        <v>320000</v>
      </c>
      <c r="F7762">
        <v>40000</v>
      </c>
      <c r="G7762" t="s">
        <v>56</v>
      </c>
      <c r="H7762" t="str">
        <f t="shared" si="485"/>
        <v>West</v>
      </c>
      <c r="I7762" t="s">
        <v>57</v>
      </c>
      <c r="J7762" t="str">
        <f t="shared" si="486"/>
        <v>California</v>
      </c>
      <c r="K7762" t="s">
        <v>1486</v>
      </c>
      <c r="L7762" t="str">
        <f t="shared" si="487"/>
        <v>Redlands</v>
      </c>
      <c r="M7762" t="s">
        <v>41</v>
      </c>
      <c r="N7762" t="str">
        <f>IF(M7762="", "", IFERROR(VLOOKUP(M7762, Data!$A$1:$B$5, 2, 0), "Unkown fuel"))</f>
        <v>harmful</v>
      </c>
      <c r="O7762" t="s">
        <v>23</v>
      </c>
      <c r="P7762" t="s">
        <v>24</v>
      </c>
      <c r="Q7762" t="s">
        <v>25</v>
      </c>
      <c r="R7762" t="s">
        <v>164</v>
      </c>
      <c r="S7762">
        <v>1197</v>
      </c>
      <c r="T7762" t="s">
        <v>395</v>
      </c>
      <c r="U7762" t="s">
        <v>261</v>
      </c>
      <c r="V7762">
        <v>5</v>
      </c>
      <c r="W7762" t="s">
        <v>1179</v>
      </c>
    </row>
    <row r="7763" spans="1:23" x14ac:dyDescent="0.3">
      <c r="A7763">
        <v>7980</v>
      </c>
      <c r="B7763" t="s">
        <v>18</v>
      </c>
      <c r="C7763">
        <v>2014</v>
      </c>
      <c r="D7763">
        <f t="shared" ca="1" si="484"/>
        <v>9</v>
      </c>
      <c r="E7763" s="5">
        <v>530000</v>
      </c>
      <c r="F7763">
        <v>90000</v>
      </c>
      <c r="G7763" t="s">
        <v>56</v>
      </c>
      <c r="H7763" t="str">
        <f t="shared" si="485"/>
        <v>West</v>
      </c>
      <c r="I7763" t="s">
        <v>57</v>
      </c>
      <c r="J7763" t="str">
        <f t="shared" si="486"/>
        <v>California</v>
      </c>
      <c r="K7763" t="s">
        <v>1486</v>
      </c>
      <c r="L7763" t="str">
        <f t="shared" si="487"/>
        <v>Redlands</v>
      </c>
      <c r="M7763" t="s">
        <v>22</v>
      </c>
      <c r="N7763" t="str">
        <f>IF(M7763="", "", IFERROR(VLOOKUP(M7763, Data!$A$1:$B$5, 2, 0), "Unkown fuel"))</f>
        <v>very harmful</v>
      </c>
      <c r="O7763" t="s">
        <v>23</v>
      </c>
      <c r="P7763" t="s">
        <v>24</v>
      </c>
      <c r="Q7763" t="s">
        <v>25</v>
      </c>
      <c r="R7763" t="s">
        <v>230</v>
      </c>
      <c r="S7763">
        <v>1248</v>
      </c>
      <c r="T7763" t="s">
        <v>27</v>
      </c>
      <c r="U7763" t="s">
        <v>28</v>
      </c>
      <c r="V7763">
        <v>5</v>
      </c>
      <c r="W7763" t="s">
        <v>1179</v>
      </c>
    </row>
    <row r="7764" spans="1:23" x14ac:dyDescent="0.3">
      <c r="A7764">
        <v>7981</v>
      </c>
      <c r="B7764" t="s">
        <v>18</v>
      </c>
      <c r="C7764">
        <v>2018</v>
      </c>
      <c r="D7764">
        <f t="shared" ca="1" si="484"/>
        <v>5</v>
      </c>
      <c r="E7764" s="5">
        <v>300000</v>
      </c>
      <c r="F7764">
        <v>30000</v>
      </c>
      <c r="G7764" t="s">
        <v>56</v>
      </c>
      <c r="H7764" t="str">
        <f t="shared" si="485"/>
        <v>West</v>
      </c>
      <c r="I7764" t="s">
        <v>57</v>
      </c>
      <c r="J7764" t="str">
        <f t="shared" si="486"/>
        <v>California</v>
      </c>
      <c r="K7764" t="s">
        <v>2279</v>
      </c>
      <c r="L7764" t="str">
        <f t="shared" si="487"/>
        <v>Redondo Beach</v>
      </c>
      <c r="M7764" t="s">
        <v>41</v>
      </c>
      <c r="N7764" t="str">
        <f>IF(M7764="", "", IFERROR(VLOOKUP(M7764, Data!$A$1:$B$5, 2, 0), "Unkown fuel"))</f>
        <v>harmful</v>
      </c>
      <c r="O7764" t="s">
        <v>23</v>
      </c>
      <c r="P7764" t="s">
        <v>24</v>
      </c>
      <c r="Q7764" t="s">
        <v>25</v>
      </c>
      <c r="R7764" t="s">
        <v>117</v>
      </c>
      <c r="S7764">
        <v>796</v>
      </c>
      <c r="T7764" t="s">
        <v>118</v>
      </c>
      <c r="U7764" t="s">
        <v>119</v>
      </c>
      <c r="V7764">
        <v>5</v>
      </c>
      <c r="W7764" t="s">
        <v>1179</v>
      </c>
    </row>
    <row r="7765" spans="1:23" x14ac:dyDescent="0.3">
      <c r="A7765">
        <v>7982</v>
      </c>
      <c r="B7765" t="s">
        <v>37</v>
      </c>
      <c r="C7765">
        <v>2018</v>
      </c>
      <c r="D7765">
        <f t="shared" ca="1" si="484"/>
        <v>5</v>
      </c>
      <c r="E7765" s="5">
        <v>1180000</v>
      </c>
      <c r="F7765">
        <v>5500</v>
      </c>
      <c r="G7765" t="s">
        <v>56</v>
      </c>
      <c r="H7765" t="str">
        <f t="shared" si="485"/>
        <v>West</v>
      </c>
      <c r="I7765" t="s">
        <v>57</v>
      </c>
      <c r="J7765" t="str">
        <f t="shared" si="486"/>
        <v>California</v>
      </c>
      <c r="K7765" t="s">
        <v>2279</v>
      </c>
      <c r="L7765" t="str">
        <f t="shared" si="487"/>
        <v>Redondo Beach</v>
      </c>
      <c r="M7765" t="s">
        <v>41</v>
      </c>
      <c r="N7765" t="str">
        <f>IF(M7765="", "", IFERROR(VLOOKUP(M7765, Data!$A$1:$B$5, 2, 0), "Unkown fuel"))</f>
        <v>harmful</v>
      </c>
      <c r="O7765" t="s">
        <v>23</v>
      </c>
      <c r="P7765" t="s">
        <v>24</v>
      </c>
      <c r="Q7765" t="s">
        <v>25</v>
      </c>
      <c r="R7765" t="s">
        <v>417</v>
      </c>
      <c r="S7765">
        <v>1497</v>
      </c>
      <c r="T7765" t="s">
        <v>348</v>
      </c>
      <c r="U7765" t="s">
        <v>161</v>
      </c>
      <c r="V7765">
        <v>5</v>
      </c>
      <c r="W7765" t="s">
        <v>1179</v>
      </c>
    </row>
    <row r="7766" spans="1:23" x14ac:dyDescent="0.3">
      <c r="A7766">
        <v>7983</v>
      </c>
      <c r="B7766" t="s">
        <v>18</v>
      </c>
      <c r="C7766">
        <v>2000</v>
      </c>
      <c r="D7766">
        <f t="shared" ca="1" si="484"/>
        <v>23</v>
      </c>
      <c r="E7766" s="5">
        <v>45957</v>
      </c>
      <c r="F7766">
        <v>90000</v>
      </c>
      <c r="G7766" t="s">
        <v>56</v>
      </c>
      <c r="H7766" t="str">
        <f t="shared" si="485"/>
        <v>West</v>
      </c>
      <c r="I7766" t="s">
        <v>57</v>
      </c>
      <c r="J7766" t="str">
        <f t="shared" si="486"/>
        <v>California</v>
      </c>
      <c r="K7766" t="s">
        <v>2279</v>
      </c>
      <c r="L7766" t="str">
        <f t="shared" si="487"/>
        <v>Redondo Beach</v>
      </c>
      <c r="M7766" t="s">
        <v>41</v>
      </c>
      <c r="N7766" t="str">
        <f>IF(M7766="", "", IFERROR(VLOOKUP(M7766, Data!$A$1:$B$5, 2, 0), "Unkown fuel"))</f>
        <v>harmful</v>
      </c>
      <c r="O7766" t="s">
        <v>23</v>
      </c>
      <c r="P7766" t="s">
        <v>24</v>
      </c>
      <c r="Q7766" t="s">
        <v>33</v>
      </c>
      <c r="R7766" t="s">
        <v>96</v>
      </c>
      <c r="S7766">
        <v>796</v>
      </c>
      <c r="T7766" t="s">
        <v>97</v>
      </c>
      <c r="U7766" t="s">
        <v>98</v>
      </c>
      <c r="V7766">
        <v>5</v>
      </c>
      <c r="W7766" t="s">
        <v>1179</v>
      </c>
    </row>
    <row r="7767" spans="1:23" x14ac:dyDescent="0.3">
      <c r="A7767">
        <v>7984</v>
      </c>
      <c r="B7767" t="s">
        <v>46</v>
      </c>
      <c r="C7767">
        <v>2012</v>
      </c>
      <c r="D7767">
        <f t="shared" ca="1" si="484"/>
        <v>11</v>
      </c>
      <c r="E7767" s="5">
        <v>190000</v>
      </c>
      <c r="F7767">
        <v>65000</v>
      </c>
      <c r="G7767" t="s">
        <v>38</v>
      </c>
      <c r="H7767" t="str">
        <f t="shared" si="485"/>
        <v>Central</v>
      </c>
      <c r="I7767" t="s">
        <v>70</v>
      </c>
      <c r="J7767" t="str">
        <f t="shared" si="486"/>
        <v>Texas</v>
      </c>
      <c r="K7767" t="s">
        <v>2024</v>
      </c>
      <c r="L7767" t="str">
        <f t="shared" si="487"/>
        <v>San Antonio</v>
      </c>
      <c r="M7767" t="s">
        <v>41</v>
      </c>
      <c r="N7767" t="str">
        <f>IF(M7767="", "", IFERROR(VLOOKUP(M7767, Data!$A$1:$B$5, 2, 0), "Unkown fuel"))</f>
        <v>harmful</v>
      </c>
      <c r="O7767" t="s">
        <v>23</v>
      </c>
      <c r="P7767" t="s">
        <v>24</v>
      </c>
      <c r="Q7767" t="s">
        <v>25</v>
      </c>
      <c r="R7767" t="s">
        <v>390</v>
      </c>
      <c r="S7767">
        <v>814</v>
      </c>
      <c r="T7767" t="s">
        <v>541</v>
      </c>
      <c r="U7767" t="s">
        <v>542</v>
      </c>
      <c r="V7767">
        <v>5</v>
      </c>
      <c r="W7767" t="s">
        <v>1179</v>
      </c>
    </row>
    <row r="7768" spans="1:23" x14ac:dyDescent="0.3">
      <c r="A7768">
        <v>7985</v>
      </c>
      <c r="B7768" t="s">
        <v>46</v>
      </c>
      <c r="C7768">
        <v>2014</v>
      </c>
      <c r="D7768">
        <f t="shared" ca="1" si="484"/>
        <v>9</v>
      </c>
      <c r="E7768" s="5">
        <v>730000</v>
      </c>
      <c r="F7768">
        <v>60000</v>
      </c>
      <c r="G7768" t="s">
        <v>38</v>
      </c>
      <c r="H7768" t="str">
        <f t="shared" si="485"/>
        <v>Central</v>
      </c>
      <c r="I7768" t="s">
        <v>70</v>
      </c>
      <c r="J7768" t="str">
        <f t="shared" si="486"/>
        <v>Texas</v>
      </c>
      <c r="K7768" t="s">
        <v>2024</v>
      </c>
      <c r="L7768" t="str">
        <f t="shared" si="487"/>
        <v>San Antonio</v>
      </c>
      <c r="M7768" t="s">
        <v>22</v>
      </c>
      <c r="N7768" t="str">
        <f>IF(M7768="", "", IFERROR(VLOOKUP(M7768, Data!$A$1:$B$5, 2, 0), "Unkown fuel"))</f>
        <v>very harmful</v>
      </c>
      <c r="O7768" t="s">
        <v>23</v>
      </c>
      <c r="P7768" t="s">
        <v>24</v>
      </c>
      <c r="Q7768" t="s">
        <v>25</v>
      </c>
      <c r="R7768" t="s">
        <v>288</v>
      </c>
      <c r="S7768">
        <v>1582</v>
      </c>
      <c r="T7768" t="s">
        <v>289</v>
      </c>
      <c r="U7768" t="s">
        <v>290</v>
      </c>
      <c r="V7768">
        <v>5</v>
      </c>
      <c r="W7768" t="s">
        <v>1179</v>
      </c>
    </row>
    <row r="7769" spans="1:23" x14ac:dyDescent="0.3">
      <c r="A7769">
        <v>7986</v>
      </c>
      <c r="B7769" t="s">
        <v>18</v>
      </c>
      <c r="C7769">
        <v>2015</v>
      </c>
      <c r="D7769">
        <f t="shared" ca="1" si="484"/>
        <v>8</v>
      </c>
      <c r="E7769" s="5">
        <v>530000</v>
      </c>
      <c r="F7769">
        <v>120000</v>
      </c>
      <c r="G7769" t="s">
        <v>38</v>
      </c>
      <c r="H7769" t="str">
        <f t="shared" si="485"/>
        <v>Central</v>
      </c>
      <c r="I7769" t="s">
        <v>70</v>
      </c>
      <c r="J7769" t="str">
        <f t="shared" si="486"/>
        <v>Texas</v>
      </c>
      <c r="K7769" t="s">
        <v>2024</v>
      </c>
      <c r="L7769" t="str">
        <f t="shared" si="487"/>
        <v>San Antonio</v>
      </c>
      <c r="M7769" t="s">
        <v>22</v>
      </c>
      <c r="N7769" t="str">
        <f>IF(M7769="", "", IFERROR(VLOOKUP(M7769, Data!$A$1:$B$5, 2, 0), "Unkown fuel"))</f>
        <v>very harmful</v>
      </c>
      <c r="O7769" t="s">
        <v>23</v>
      </c>
      <c r="P7769" t="s">
        <v>24</v>
      </c>
      <c r="Q7769" t="s">
        <v>25</v>
      </c>
      <c r="R7769" t="s">
        <v>229</v>
      </c>
      <c r="S7769">
        <v>1248</v>
      </c>
      <c r="T7769" t="s">
        <v>27</v>
      </c>
      <c r="U7769" t="s">
        <v>28</v>
      </c>
      <c r="V7769">
        <v>5</v>
      </c>
      <c r="W7769" t="s">
        <v>1179</v>
      </c>
    </row>
    <row r="7770" spans="1:23" x14ac:dyDescent="0.3">
      <c r="A7770">
        <v>7987</v>
      </c>
      <c r="B7770" t="s">
        <v>69</v>
      </c>
      <c r="C7770">
        <v>2019</v>
      </c>
      <c r="D7770">
        <f t="shared" ca="1" si="484"/>
        <v>4</v>
      </c>
      <c r="E7770" s="5">
        <v>530000</v>
      </c>
      <c r="F7770">
        <v>9500</v>
      </c>
      <c r="G7770" t="s">
        <v>38</v>
      </c>
      <c r="H7770" t="str">
        <f t="shared" si="485"/>
        <v>Central</v>
      </c>
      <c r="I7770" t="s">
        <v>70</v>
      </c>
      <c r="J7770" t="str">
        <f t="shared" si="486"/>
        <v>Texas</v>
      </c>
      <c r="K7770" t="s">
        <v>2332</v>
      </c>
      <c r="L7770" t="str">
        <f t="shared" si="487"/>
        <v>San Juan</v>
      </c>
      <c r="M7770" t="s">
        <v>41</v>
      </c>
      <c r="N7770" t="str">
        <f>IF(M7770="", "", IFERROR(VLOOKUP(M7770, Data!$A$1:$B$5, 2, 0), "Unkown fuel"))</f>
        <v>harmful</v>
      </c>
      <c r="O7770" t="s">
        <v>23</v>
      </c>
      <c r="P7770" t="s">
        <v>24</v>
      </c>
      <c r="Q7770" t="s">
        <v>25</v>
      </c>
      <c r="R7770" t="s">
        <v>218</v>
      </c>
      <c r="S7770">
        <v>1196</v>
      </c>
      <c r="T7770" t="s">
        <v>219</v>
      </c>
      <c r="U7770" t="s">
        <v>220</v>
      </c>
      <c r="V7770">
        <v>5</v>
      </c>
      <c r="W7770" t="s">
        <v>1179</v>
      </c>
    </row>
    <row r="7771" spans="1:23" x14ac:dyDescent="0.3">
      <c r="A7771">
        <v>7988</v>
      </c>
      <c r="B7771" t="s">
        <v>75</v>
      </c>
      <c r="C7771">
        <v>2018</v>
      </c>
      <c r="D7771">
        <f t="shared" ca="1" si="484"/>
        <v>5</v>
      </c>
      <c r="E7771" s="5">
        <v>1265000</v>
      </c>
      <c r="F7771">
        <v>12000</v>
      </c>
      <c r="G7771" t="s">
        <v>38</v>
      </c>
      <c r="H7771" t="str">
        <f t="shared" si="485"/>
        <v>Central</v>
      </c>
      <c r="I7771" t="s">
        <v>70</v>
      </c>
      <c r="J7771" t="str">
        <f t="shared" si="486"/>
        <v>Texas</v>
      </c>
      <c r="K7771" t="s">
        <v>2332</v>
      </c>
      <c r="L7771" t="str">
        <f t="shared" si="487"/>
        <v>San Juan</v>
      </c>
      <c r="M7771" t="s">
        <v>22</v>
      </c>
      <c r="N7771" t="str">
        <f>IF(M7771="", "", IFERROR(VLOOKUP(M7771, Data!$A$1:$B$5, 2, 0), "Unkown fuel"))</f>
        <v>very harmful</v>
      </c>
      <c r="O7771" t="s">
        <v>23</v>
      </c>
      <c r="P7771" t="s">
        <v>24</v>
      </c>
      <c r="Q7771" t="s">
        <v>25</v>
      </c>
      <c r="R7771" t="s">
        <v>1540</v>
      </c>
      <c r="S7771">
        <v>1461</v>
      </c>
      <c r="T7771" t="s">
        <v>77</v>
      </c>
      <c r="U7771" t="s">
        <v>1541</v>
      </c>
      <c r="V7771">
        <v>5</v>
      </c>
      <c r="W7771" t="s">
        <v>1179</v>
      </c>
    </row>
    <row r="7772" spans="1:23" x14ac:dyDescent="0.3">
      <c r="A7772">
        <v>7989</v>
      </c>
      <c r="B7772" t="s">
        <v>18</v>
      </c>
      <c r="C7772">
        <v>2019</v>
      </c>
      <c r="D7772">
        <f t="shared" ca="1" si="484"/>
        <v>4</v>
      </c>
      <c r="E7772" s="5">
        <v>1025000</v>
      </c>
      <c r="F7772">
        <v>32000</v>
      </c>
      <c r="G7772" t="s">
        <v>56</v>
      </c>
      <c r="H7772" t="str">
        <f t="shared" si="485"/>
        <v>West</v>
      </c>
      <c r="I7772" t="s">
        <v>57</v>
      </c>
      <c r="J7772" t="str">
        <f t="shared" si="486"/>
        <v>California</v>
      </c>
      <c r="K7772" t="s">
        <v>1497</v>
      </c>
      <c r="L7772" t="str">
        <f t="shared" si="487"/>
        <v>Vacaville</v>
      </c>
      <c r="M7772" t="s">
        <v>22</v>
      </c>
      <c r="N7772" t="str">
        <f>IF(M7772="", "", IFERROR(VLOOKUP(M7772, Data!$A$1:$B$5, 2, 0), "Unkown fuel"))</f>
        <v>very harmful</v>
      </c>
      <c r="O7772" t="s">
        <v>23</v>
      </c>
      <c r="P7772" t="s">
        <v>24</v>
      </c>
      <c r="Q7772" t="s">
        <v>25</v>
      </c>
      <c r="R7772" t="s">
        <v>415</v>
      </c>
      <c r="S7772">
        <v>1248</v>
      </c>
      <c r="T7772" t="s">
        <v>94</v>
      </c>
      <c r="U7772" t="s">
        <v>95</v>
      </c>
      <c r="V7772">
        <v>5</v>
      </c>
      <c r="W7772" t="s">
        <v>1179</v>
      </c>
    </row>
    <row r="7773" spans="1:23" x14ac:dyDescent="0.3">
      <c r="A7773">
        <v>7990</v>
      </c>
      <c r="B7773" t="s">
        <v>46</v>
      </c>
      <c r="C7773">
        <v>2017</v>
      </c>
      <c r="D7773">
        <f t="shared" ca="1" si="484"/>
        <v>6</v>
      </c>
      <c r="E7773" s="5">
        <v>470000</v>
      </c>
      <c r="F7773">
        <v>50000</v>
      </c>
      <c r="G7773" t="s">
        <v>56</v>
      </c>
      <c r="H7773" t="str">
        <f t="shared" si="485"/>
        <v>West</v>
      </c>
      <c r="I7773" t="s">
        <v>57</v>
      </c>
      <c r="J7773" t="str">
        <f t="shared" si="486"/>
        <v>California</v>
      </c>
      <c r="K7773" t="s">
        <v>1497</v>
      </c>
      <c r="L7773" t="str">
        <f t="shared" si="487"/>
        <v>Vacaville</v>
      </c>
      <c r="M7773" t="s">
        <v>41</v>
      </c>
      <c r="N7773" t="str">
        <f>IF(M7773="", "", IFERROR(VLOOKUP(M7773, Data!$A$1:$B$5, 2, 0), "Unkown fuel"))</f>
        <v>harmful</v>
      </c>
      <c r="O7773" t="s">
        <v>23</v>
      </c>
      <c r="P7773" t="s">
        <v>24</v>
      </c>
      <c r="Q7773" t="s">
        <v>25</v>
      </c>
      <c r="R7773" t="s">
        <v>85</v>
      </c>
      <c r="S7773">
        <v>1197</v>
      </c>
      <c r="T7773" t="s">
        <v>90</v>
      </c>
      <c r="U7773" t="s">
        <v>261</v>
      </c>
      <c r="V7773">
        <v>5</v>
      </c>
      <c r="W7773" t="s">
        <v>1179</v>
      </c>
    </row>
    <row r="7774" spans="1:23" x14ac:dyDescent="0.3">
      <c r="A7774">
        <v>7991</v>
      </c>
      <c r="B7774" t="s">
        <v>109</v>
      </c>
      <c r="C7774">
        <v>2014</v>
      </c>
      <c r="D7774">
        <f t="shared" ca="1" si="484"/>
        <v>9</v>
      </c>
      <c r="E7774" s="5">
        <v>250000</v>
      </c>
      <c r="F7774">
        <v>50000</v>
      </c>
      <c r="G7774" t="s">
        <v>56</v>
      </c>
      <c r="H7774" t="str">
        <f t="shared" si="485"/>
        <v>West</v>
      </c>
      <c r="I7774" t="s">
        <v>57</v>
      </c>
      <c r="J7774" t="str">
        <f t="shared" si="486"/>
        <v>California</v>
      </c>
      <c r="K7774" t="s">
        <v>1497</v>
      </c>
      <c r="L7774" t="str">
        <f t="shared" si="487"/>
        <v>Vacaville</v>
      </c>
      <c r="M7774" t="s">
        <v>22</v>
      </c>
      <c r="N7774" t="str">
        <f>IF(M7774="", "", IFERROR(VLOOKUP(M7774, Data!$A$1:$B$5, 2, 0), "Unkown fuel"))</f>
        <v>very harmful</v>
      </c>
      <c r="O7774" t="s">
        <v>23</v>
      </c>
      <c r="P7774" t="s">
        <v>24</v>
      </c>
      <c r="Q7774" t="s">
        <v>33</v>
      </c>
      <c r="R7774" t="s">
        <v>653</v>
      </c>
      <c r="S7774">
        <v>1396</v>
      </c>
      <c r="T7774" t="s">
        <v>286</v>
      </c>
      <c r="U7774" t="s">
        <v>472</v>
      </c>
      <c r="V7774">
        <v>5</v>
      </c>
      <c r="W7774" t="s">
        <v>1179</v>
      </c>
    </row>
    <row r="7775" spans="1:23" x14ac:dyDescent="0.3">
      <c r="A7775">
        <v>7992</v>
      </c>
      <c r="B7775" t="s">
        <v>18</v>
      </c>
      <c r="C7775">
        <v>2013</v>
      </c>
      <c r="D7775">
        <f t="shared" ca="1" si="484"/>
        <v>10</v>
      </c>
      <c r="E7775" s="5">
        <v>430000</v>
      </c>
      <c r="F7775">
        <v>90000</v>
      </c>
      <c r="G7775" t="s">
        <v>19</v>
      </c>
      <c r="H7775" t="str">
        <f t="shared" si="485"/>
        <v>East</v>
      </c>
      <c r="I7775" t="s">
        <v>782</v>
      </c>
      <c r="J7775" t="str">
        <f t="shared" si="486"/>
        <v>Vermont</v>
      </c>
      <c r="K7775" t="s">
        <v>1247</v>
      </c>
      <c r="L7775" t="str">
        <f t="shared" si="487"/>
        <v>Essex Junction</v>
      </c>
      <c r="M7775" t="s">
        <v>41</v>
      </c>
      <c r="N7775" t="str">
        <f>IF(M7775="", "", IFERROR(VLOOKUP(M7775, Data!$A$1:$B$5, 2, 0), "Unkown fuel"))</f>
        <v>harmful</v>
      </c>
      <c r="O7775" t="s">
        <v>23</v>
      </c>
      <c r="P7775" t="s">
        <v>24</v>
      </c>
      <c r="Q7775" t="s">
        <v>25</v>
      </c>
      <c r="R7775" t="s">
        <v>231</v>
      </c>
      <c r="S7775">
        <v>1373</v>
      </c>
      <c r="T7775" t="s">
        <v>232</v>
      </c>
      <c r="U7775" t="s">
        <v>233</v>
      </c>
      <c r="V7775">
        <v>7</v>
      </c>
      <c r="W7775" t="s">
        <v>1179</v>
      </c>
    </row>
    <row r="7776" spans="1:23" x14ac:dyDescent="0.3">
      <c r="A7776">
        <v>7993</v>
      </c>
      <c r="B7776" t="s">
        <v>18</v>
      </c>
      <c r="C7776">
        <v>2012</v>
      </c>
      <c r="D7776">
        <f t="shared" ca="1" si="484"/>
        <v>11</v>
      </c>
      <c r="E7776" s="5">
        <v>550000</v>
      </c>
      <c r="F7776">
        <v>93000</v>
      </c>
      <c r="G7776" t="s">
        <v>56</v>
      </c>
      <c r="H7776" t="str">
        <f t="shared" si="485"/>
        <v>West</v>
      </c>
      <c r="I7776" t="s">
        <v>57</v>
      </c>
      <c r="J7776" t="str">
        <f t="shared" si="486"/>
        <v>California</v>
      </c>
      <c r="K7776" t="s">
        <v>1497</v>
      </c>
      <c r="L7776" t="str">
        <f t="shared" si="487"/>
        <v>Vacaville</v>
      </c>
      <c r="M7776" t="s">
        <v>22</v>
      </c>
      <c r="N7776" t="str">
        <f>IF(M7776="", "", IFERROR(VLOOKUP(M7776, Data!$A$1:$B$5, 2, 0), "Unkown fuel"))</f>
        <v>very harmful</v>
      </c>
      <c r="O7776" t="s">
        <v>23</v>
      </c>
      <c r="P7776" t="s">
        <v>24</v>
      </c>
      <c r="Q7776" t="s">
        <v>25</v>
      </c>
      <c r="R7776" t="s">
        <v>307</v>
      </c>
      <c r="S7776">
        <v>1248</v>
      </c>
      <c r="T7776" t="s">
        <v>216</v>
      </c>
      <c r="U7776" t="s">
        <v>95</v>
      </c>
      <c r="V7776">
        <v>7</v>
      </c>
      <c r="W7776" t="s">
        <v>1179</v>
      </c>
    </row>
    <row r="7777" spans="1:23" x14ac:dyDescent="0.3">
      <c r="A7777">
        <v>7994</v>
      </c>
      <c r="B7777" t="s">
        <v>18</v>
      </c>
      <c r="C7777">
        <v>2015</v>
      </c>
      <c r="D7777">
        <f t="shared" ca="1" si="484"/>
        <v>8</v>
      </c>
      <c r="E7777" s="5">
        <v>500000</v>
      </c>
      <c r="F7777">
        <v>117000</v>
      </c>
      <c r="G7777" t="s">
        <v>19</v>
      </c>
      <c r="H7777" t="str">
        <f t="shared" si="485"/>
        <v>East</v>
      </c>
      <c r="I7777" t="s">
        <v>31</v>
      </c>
      <c r="J7777" t="str">
        <f t="shared" si="486"/>
        <v>New York</v>
      </c>
      <c r="K7777" t="s">
        <v>2547</v>
      </c>
      <c r="L7777" t="str">
        <f t="shared" si="487"/>
        <v>Glen Cove</v>
      </c>
      <c r="M7777" t="s">
        <v>41</v>
      </c>
      <c r="N7777" t="str">
        <f>IF(M7777="", "", IFERROR(VLOOKUP(M7777, Data!$A$1:$B$5, 2, 0), "Unkown fuel"))</f>
        <v>harmful</v>
      </c>
      <c r="O7777" t="s">
        <v>23</v>
      </c>
      <c r="P7777" t="s">
        <v>24</v>
      </c>
      <c r="Q7777" t="s">
        <v>25</v>
      </c>
      <c r="R7777" t="s">
        <v>295</v>
      </c>
      <c r="S7777">
        <v>1197</v>
      </c>
      <c r="T7777" t="s">
        <v>165</v>
      </c>
      <c r="U7777" t="s">
        <v>115</v>
      </c>
      <c r="V7777">
        <v>5</v>
      </c>
      <c r="W7777" t="s">
        <v>1179</v>
      </c>
    </row>
    <row r="7778" spans="1:23" x14ac:dyDescent="0.3">
      <c r="A7778">
        <v>7995</v>
      </c>
      <c r="B7778" t="s">
        <v>37</v>
      </c>
      <c r="C7778">
        <v>2008</v>
      </c>
      <c r="D7778">
        <f t="shared" ca="1" si="484"/>
        <v>15</v>
      </c>
      <c r="E7778" s="5">
        <v>240000</v>
      </c>
      <c r="F7778">
        <v>90000</v>
      </c>
      <c r="G7778" t="s">
        <v>19</v>
      </c>
      <c r="H7778" t="str">
        <f t="shared" si="485"/>
        <v>East</v>
      </c>
      <c r="I7778" t="s">
        <v>31</v>
      </c>
      <c r="J7778" t="str">
        <f t="shared" si="486"/>
        <v>New York</v>
      </c>
      <c r="K7778" t="s">
        <v>2547</v>
      </c>
      <c r="L7778" t="str">
        <f t="shared" si="487"/>
        <v>Glen Cove</v>
      </c>
      <c r="M7778" t="s">
        <v>41</v>
      </c>
      <c r="N7778" t="str">
        <f>IF(M7778="", "", IFERROR(VLOOKUP(M7778, Data!$A$1:$B$5, 2, 0), "Unkown fuel"))</f>
        <v>harmful</v>
      </c>
      <c r="O7778" t="s">
        <v>23</v>
      </c>
      <c r="P7778" t="s">
        <v>24</v>
      </c>
      <c r="Q7778" t="s">
        <v>33</v>
      </c>
      <c r="R7778" t="s">
        <v>43</v>
      </c>
      <c r="S7778">
        <v>1497</v>
      </c>
      <c r="T7778" t="s">
        <v>44</v>
      </c>
      <c r="U7778" t="s">
        <v>45</v>
      </c>
      <c r="V7778">
        <v>5</v>
      </c>
      <c r="W7778" t="s">
        <v>1179</v>
      </c>
    </row>
    <row r="7779" spans="1:23" x14ac:dyDescent="0.3">
      <c r="A7779">
        <v>7996</v>
      </c>
      <c r="B7779" t="s">
        <v>18</v>
      </c>
      <c r="C7779">
        <v>2008</v>
      </c>
      <c r="D7779">
        <f t="shared" ca="1" si="484"/>
        <v>15</v>
      </c>
      <c r="E7779" s="5">
        <v>170000</v>
      </c>
      <c r="F7779">
        <v>80000</v>
      </c>
      <c r="G7779" t="s">
        <v>19</v>
      </c>
      <c r="H7779" t="str">
        <f t="shared" si="485"/>
        <v>East</v>
      </c>
      <c r="I7779" t="s">
        <v>31</v>
      </c>
      <c r="J7779" t="str">
        <f t="shared" si="486"/>
        <v>New York</v>
      </c>
      <c r="K7779" t="s">
        <v>2547</v>
      </c>
      <c r="L7779" t="str">
        <f t="shared" si="487"/>
        <v>Glen Cove</v>
      </c>
      <c r="M7779" t="s">
        <v>41</v>
      </c>
      <c r="N7779" t="str">
        <f>IF(M7779="", "", IFERROR(VLOOKUP(M7779, Data!$A$1:$B$5, 2, 0), "Unkown fuel"))</f>
        <v>harmful</v>
      </c>
      <c r="O7779" t="s">
        <v>23</v>
      </c>
      <c r="P7779" t="s">
        <v>24</v>
      </c>
      <c r="Q7779" t="s">
        <v>42</v>
      </c>
      <c r="R7779" t="s">
        <v>50</v>
      </c>
      <c r="S7779">
        <v>1298</v>
      </c>
      <c r="T7779" t="s">
        <v>51</v>
      </c>
      <c r="U7779" t="s">
        <v>52</v>
      </c>
      <c r="V7779">
        <v>5</v>
      </c>
      <c r="W7779" t="s">
        <v>1179</v>
      </c>
    </row>
    <row r="7780" spans="1:23" x14ac:dyDescent="0.3">
      <c r="A7780">
        <v>7998</v>
      </c>
      <c r="B7780" t="s">
        <v>18</v>
      </c>
      <c r="C7780">
        <v>2016</v>
      </c>
      <c r="D7780">
        <f t="shared" ca="1" si="484"/>
        <v>7</v>
      </c>
      <c r="E7780" s="5">
        <v>252000</v>
      </c>
      <c r="F7780">
        <v>30000</v>
      </c>
      <c r="G7780" t="s">
        <v>124</v>
      </c>
      <c r="H7780" t="str">
        <f t="shared" si="485"/>
        <v>South</v>
      </c>
      <c r="I7780" t="s">
        <v>799</v>
      </c>
      <c r="J7780" t="str">
        <f t="shared" si="486"/>
        <v>Tennessee</v>
      </c>
      <c r="K7780" t="s">
        <v>2548</v>
      </c>
      <c r="L7780" t="str">
        <f t="shared" si="487"/>
        <v>Greeneville</v>
      </c>
      <c r="M7780" t="s">
        <v>41</v>
      </c>
      <c r="N7780" t="str">
        <f>IF(M7780="", "", IFERROR(VLOOKUP(M7780, Data!$A$1:$B$5, 2, 0), "Unkown fuel"))</f>
        <v>harmful</v>
      </c>
      <c r="O7780" t="s">
        <v>23</v>
      </c>
      <c r="P7780" t="s">
        <v>24</v>
      </c>
      <c r="Q7780" t="s">
        <v>25</v>
      </c>
      <c r="R7780" t="s">
        <v>430</v>
      </c>
      <c r="S7780">
        <v>796</v>
      </c>
      <c r="T7780" t="s">
        <v>118</v>
      </c>
      <c r="U7780" t="s">
        <v>119</v>
      </c>
      <c r="V7780">
        <v>5</v>
      </c>
      <c r="W7780" t="s">
        <v>1179</v>
      </c>
    </row>
    <row r="7781" spans="1:23" x14ac:dyDescent="0.3">
      <c r="A7781">
        <v>7999</v>
      </c>
      <c r="B7781" t="s">
        <v>18</v>
      </c>
      <c r="C7781">
        <v>2017</v>
      </c>
      <c r="D7781">
        <f t="shared" ca="1" si="484"/>
        <v>6</v>
      </c>
      <c r="E7781" s="5">
        <v>270000</v>
      </c>
      <c r="F7781">
        <v>35000</v>
      </c>
      <c r="G7781" t="s">
        <v>19</v>
      </c>
      <c r="H7781" t="str">
        <f t="shared" si="485"/>
        <v>East</v>
      </c>
      <c r="I7781" t="s">
        <v>31</v>
      </c>
      <c r="J7781" t="str">
        <f t="shared" si="486"/>
        <v>New York</v>
      </c>
      <c r="K7781" t="s">
        <v>2547</v>
      </c>
      <c r="L7781" t="str">
        <f t="shared" si="487"/>
        <v>Glen Cove</v>
      </c>
      <c r="M7781" t="s">
        <v>41</v>
      </c>
      <c r="N7781" t="str">
        <f>IF(M7781="", "", IFERROR(VLOOKUP(M7781, Data!$A$1:$B$5, 2, 0), "Unkown fuel"))</f>
        <v>harmful</v>
      </c>
      <c r="O7781" t="s">
        <v>23</v>
      </c>
      <c r="P7781" t="s">
        <v>24</v>
      </c>
      <c r="Q7781" t="s">
        <v>25</v>
      </c>
      <c r="R7781" t="s">
        <v>117</v>
      </c>
      <c r="S7781">
        <v>796</v>
      </c>
      <c r="T7781" t="s">
        <v>118</v>
      </c>
      <c r="U7781" t="s">
        <v>119</v>
      </c>
      <c r="V7781">
        <v>5</v>
      </c>
      <c r="W7781" t="s">
        <v>1179</v>
      </c>
    </row>
    <row r="7782" spans="1:23" x14ac:dyDescent="0.3">
      <c r="A7782">
        <v>8000</v>
      </c>
      <c r="B7782" t="s">
        <v>18</v>
      </c>
      <c r="C7782">
        <v>2004</v>
      </c>
      <c r="D7782">
        <f t="shared" ca="1" si="484"/>
        <v>19</v>
      </c>
      <c r="E7782" s="5">
        <v>100000</v>
      </c>
      <c r="F7782">
        <v>40000</v>
      </c>
      <c r="G7782" t="s">
        <v>19</v>
      </c>
      <c r="H7782" t="str">
        <f t="shared" si="485"/>
        <v>East</v>
      </c>
      <c r="I7782" t="s">
        <v>31</v>
      </c>
      <c r="J7782" t="str">
        <f t="shared" si="486"/>
        <v>New York</v>
      </c>
      <c r="K7782" t="s">
        <v>2547</v>
      </c>
      <c r="L7782" t="str">
        <f t="shared" si="487"/>
        <v>Glen Cove</v>
      </c>
      <c r="M7782" t="s">
        <v>41</v>
      </c>
      <c r="N7782" t="str">
        <f>IF(M7782="", "", IFERROR(VLOOKUP(M7782, Data!$A$1:$B$5, 2, 0), "Unkown fuel"))</f>
        <v>harmful</v>
      </c>
      <c r="O7782" t="s">
        <v>23</v>
      </c>
      <c r="P7782" t="s">
        <v>24</v>
      </c>
      <c r="Q7782" t="s">
        <v>25</v>
      </c>
      <c r="R7782" t="s">
        <v>96</v>
      </c>
      <c r="S7782">
        <v>796</v>
      </c>
      <c r="T7782" t="s">
        <v>97</v>
      </c>
      <c r="U7782" t="s">
        <v>98</v>
      </c>
      <c r="V7782">
        <v>5</v>
      </c>
      <c r="W7782" t="s">
        <v>1179</v>
      </c>
    </row>
    <row r="7783" spans="1:23" x14ac:dyDescent="0.3">
      <c r="A7783">
        <v>8001</v>
      </c>
      <c r="B7783" t="s">
        <v>18</v>
      </c>
      <c r="C7783">
        <v>2015</v>
      </c>
      <c r="D7783">
        <f t="shared" ca="1" si="484"/>
        <v>8</v>
      </c>
      <c r="E7783" s="5">
        <v>350000</v>
      </c>
      <c r="F7783">
        <v>46357</v>
      </c>
      <c r="G7783" t="s">
        <v>19</v>
      </c>
      <c r="H7783" t="str">
        <f t="shared" si="485"/>
        <v>East</v>
      </c>
      <c r="I7783" t="s">
        <v>31</v>
      </c>
      <c r="J7783" t="str">
        <f t="shared" si="486"/>
        <v>New York</v>
      </c>
      <c r="K7783" t="s">
        <v>1990</v>
      </c>
      <c r="L7783" t="str">
        <f t="shared" si="487"/>
        <v>Harrison</v>
      </c>
      <c r="M7783" t="s">
        <v>41</v>
      </c>
      <c r="N7783" t="str">
        <f>IF(M7783="", "", IFERROR(VLOOKUP(M7783, Data!$A$1:$B$5, 2, 0), "Unkown fuel"))</f>
        <v>harmful</v>
      </c>
      <c r="O7783" t="s">
        <v>23</v>
      </c>
      <c r="P7783" t="s">
        <v>24</v>
      </c>
      <c r="Q7783" t="s">
        <v>33</v>
      </c>
      <c r="R7783" t="s">
        <v>226</v>
      </c>
      <c r="S7783">
        <v>998</v>
      </c>
      <c r="T7783" t="s">
        <v>244</v>
      </c>
      <c r="U7783" t="s">
        <v>141</v>
      </c>
      <c r="V7783">
        <v>5</v>
      </c>
      <c r="W7783" t="s">
        <v>1179</v>
      </c>
    </row>
    <row r="7784" spans="1:23" x14ac:dyDescent="0.3">
      <c r="A7784">
        <v>8002</v>
      </c>
      <c r="B7784" t="s">
        <v>69</v>
      </c>
      <c r="C7784">
        <v>2011</v>
      </c>
      <c r="D7784">
        <f t="shared" ca="1" si="484"/>
        <v>12</v>
      </c>
      <c r="E7784" s="5">
        <v>240000</v>
      </c>
      <c r="F7784">
        <v>80000</v>
      </c>
      <c r="G7784" t="s">
        <v>19</v>
      </c>
      <c r="H7784" t="str">
        <f t="shared" si="485"/>
        <v>East</v>
      </c>
      <c r="I7784" t="s">
        <v>31</v>
      </c>
      <c r="J7784" t="str">
        <f t="shared" si="486"/>
        <v>New York</v>
      </c>
      <c r="K7784" t="s">
        <v>1990</v>
      </c>
      <c r="L7784" t="str">
        <f t="shared" si="487"/>
        <v>Harrison</v>
      </c>
      <c r="M7784" t="s">
        <v>41</v>
      </c>
      <c r="N7784" t="str">
        <f>IF(M7784="", "", IFERROR(VLOOKUP(M7784, Data!$A$1:$B$5, 2, 0), "Unkown fuel"))</f>
        <v>harmful</v>
      </c>
      <c r="O7784" t="s">
        <v>23</v>
      </c>
      <c r="P7784" t="s">
        <v>24</v>
      </c>
      <c r="Q7784" t="s">
        <v>33</v>
      </c>
      <c r="R7784" t="s">
        <v>569</v>
      </c>
      <c r="S7784">
        <v>1388</v>
      </c>
      <c r="T7784" t="s">
        <v>388</v>
      </c>
      <c r="U7784" t="s">
        <v>676</v>
      </c>
      <c r="V7784">
        <v>5</v>
      </c>
      <c r="W7784" t="s">
        <v>1179</v>
      </c>
    </row>
    <row r="7785" spans="1:23" x14ac:dyDescent="0.3">
      <c r="A7785">
        <v>8003</v>
      </c>
      <c r="B7785" t="s">
        <v>75</v>
      </c>
      <c r="C7785">
        <v>2016</v>
      </c>
      <c r="D7785">
        <f t="shared" ca="1" si="484"/>
        <v>7</v>
      </c>
      <c r="E7785" s="5">
        <v>620000</v>
      </c>
      <c r="F7785">
        <v>7000</v>
      </c>
      <c r="G7785" t="s">
        <v>124</v>
      </c>
      <c r="H7785" t="str">
        <f t="shared" si="485"/>
        <v>South</v>
      </c>
      <c r="I7785" t="s">
        <v>799</v>
      </c>
      <c r="J7785" t="str">
        <f t="shared" si="486"/>
        <v>Tennessee</v>
      </c>
      <c r="K7785" t="s">
        <v>2548</v>
      </c>
      <c r="L7785" t="str">
        <f t="shared" si="487"/>
        <v>Greeneville</v>
      </c>
      <c r="M7785" t="s">
        <v>22</v>
      </c>
      <c r="N7785" t="str">
        <f>IF(M7785="", "", IFERROR(VLOOKUP(M7785, Data!$A$1:$B$5, 2, 0), "Unkown fuel"))</f>
        <v>very harmful</v>
      </c>
      <c r="O7785" t="s">
        <v>158</v>
      </c>
      <c r="P7785" t="s">
        <v>24</v>
      </c>
      <c r="Q7785" t="s">
        <v>25</v>
      </c>
      <c r="R7785" t="s">
        <v>1612</v>
      </c>
      <c r="S7785">
        <v>1461</v>
      </c>
      <c r="T7785" t="s">
        <v>298</v>
      </c>
      <c r="U7785" t="s">
        <v>299</v>
      </c>
      <c r="V7785">
        <v>8</v>
      </c>
      <c r="W7785" t="s">
        <v>1179</v>
      </c>
    </row>
    <row r="7786" spans="1:23" x14ac:dyDescent="0.3">
      <c r="A7786">
        <v>8004</v>
      </c>
      <c r="B7786" t="s">
        <v>75</v>
      </c>
      <c r="C7786">
        <v>2011</v>
      </c>
      <c r="D7786">
        <f t="shared" ca="1" si="484"/>
        <v>12</v>
      </c>
      <c r="E7786" s="5">
        <v>600000</v>
      </c>
      <c r="F7786">
        <v>43000</v>
      </c>
      <c r="G7786" t="s">
        <v>19</v>
      </c>
      <c r="H7786" t="str">
        <f t="shared" si="485"/>
        <v>East</v>
      </c>
      <c r="I7786" t="s">
        <v>31</v>
      </c>
      <c r="J7786" t="str">
        <f t="shared" si="486"/>
        <v>New York</v>
      </c>
      <c r="K7786" t="s">
        <v>2547</v>
      </c>
      <c r="L7786" t="str">
        <f t="shared" si="487"/>
        <v>Glen Cove</v>
      </c>
      <c r="M7786" t="s">
        <v>41</v>
      </c>
      <c r="N7786" t="str">
        <f>IF(M7786="", "", IFERROR(VLOOKUP(M7786, Data!$A$1:$B$5, 2, 0), "Unkown fuel"))</f>
        <v>harmful</v>
      </c>
      <c r="O7786" t="s">
        <v>158</v>
      </c>
      <c r="P7786" t="s">
        <v>154</v>
      </c>
      <c r="Q7786" t="s">
        <v>25</v>
      </c>
      <c r="R7786" t="s">
        <v>1348</v>
      </c>
      <c r="S7786">
        <v>1997</v>
      </c>
      <c r="T7786" t="s">
        <v>2549</v>
      </c>
      <c r="U7786" t="s">
        <v>2550</v>
      </c>
      <c r="V7786">
        <v>5</v>
      </c>
      <c r="W7786" t="s">
        <v>1179</v>
      </c>
    </row>
    <row r="7787" spans="1:23" x14ac:dyDescent="0.3">
      <c r="A7787">
        <v>8005</v>
      </c>
      <c r="B7787" t="s">
        <v>69</v>
      </c>
      <c r="C7787">
        <v>2016</v>
      </c>
      <c r="D7787">
        <f t="shared" ca="1" si="484"/>
        <v>7</v>
      </c>
      <c r="E7787" s="5">
        <v>650000</v>
      </c>
      <c r="F7787">
        <v>85000</v>
      </c>
      <c r="G7787" t="s">
        <v>19</v>
      </c>
      <c r="H7787" t="str">
        <f t="shared" si="485"/>
        <v>East</v>
      </c>
      <c r="I7787" t="s">
        <v>912</v>
      </c>
      <c r="J7787" t="str">
        <f t="shared" si="486"/>
        <v>Ohio</v>
      </c>
      <c r="K7787" t="s">
        <v>1241</v>
      </c>
      <c r="L7787" t="str">
        <f t="shared" si="487"/>
        <v>Findlay</v>
      </c>
      <c r="M7787" t="s">
        <v>22</v>
      </c>
      <c r="N7787" t="str">
        <f>IF(M7787="", "", IFERROR(VLOOKUP(M7787, Data!$A$1:$B$5, 2, 0), "Unkown fuel"))</f>
        <v>very harmful</v>
      </c>
      <c r="O7787" t="s">
        <v>158</v>
      </c>
      <c r="P7787" t="s">
        <v>24</v>
      </c>
      <c r="Q7787" t="s">
        <v>25</v>
      </c>
      <c r="R7787" t="s">
        <v>545</v>
      </c>
      <c r="S7787">
        <v>1499</v>
      </c>
      <c r="T7787" t="s">
        <v>303</v>
      </c>
      <c r="U7787" t="s">
        <v>719</v>
      </c>
      <c r="V7787">
        <v>5</v>
      </c>
      <c r="W7787" t="s">
        <v>1179</v>
      </c>
    </row>
    <row r="7788" spans="1:23" x14ac:dyDescent="0.3">
      <c r="A7788">
        <v>8006</v>
      </c>
      <c r="B7788" t="s">
        <v>46</v>
      </c>
      <c r="C7788">
        <v>2018</v>
      </c>
      <c r="D7788">
        <f t="shared" ca="1" si="484"/>
        <v>5</v>
      </c>
      <c r="E7788" s="5">
        <v>950000</v>
      </c>
      <c r="F7788">
        <v>70000</v>
      </c>
      <c r="G7788" t="s">
        <v>19</v>
      </c>
      <c r="H7788" t="str">
        <f t="shared" si="485"/>
        <v>East</v>
      </c>
      <c r="I7788" t="s">
        <v>912</v>
      </c>
      <c r="J7788" t="str">
        <f t="shared" si="486"/>
        <v>Ohio</v>
      </c>
      <c r="K7788" t="s">
        <v>1241</v>
      </c>
      <c r="L7788" t="str">
        <f t="shared" si="487"/>
        <v>Findlay</v>
      </c>
      <c r="M7788" t="s">
        <v>22</v>
      </c>
      <c r="N7788" t="str">
        <f>IF(M7788="", "", IFERROR(VLOOKUP(M7788, Data!$A$1:$B$5, 2, 0), "Unkown fuel"))</f>
        <v>very harmful</v>
      </c>
      <c r="O7788" t="s">
        <v>23</v>
      </c>
      <c r="P7788" t="s">
        <v>24</v>
      </c>
      <c r="Q7788" t="s">
        <v>25</v>
      </c>
      <c r="R7788" t="s">
        <v>222</v>
      </c>
      <c r="S7788">
        <v>1582</v>
      </c>
      <c r="T7788" t="s">
        <v>301</v>
      </c>
      <c r="U7788" t="s">
        <v>1444</v>
      </c>
      <c r="V7788">
        <v>5</v>
      </c>
      <c r="W7788" t="s">
        <v>1179</v>
      </c>
    </row>
    <row r="7789" spans="1:23" x14ac:dyDescent="0.3">
      <c r="A7789">
        <v>8007</v>
      </c>
      <c r="B7789" t="s">
        <v>18</v>
      </c>
      <c r="C7789">
        <v>2017</v>
      </c>
      <c r="D7789">
        <f t="shared" ca="1" si="484"/>
        <v>6</v>
      </c>
      <c r="E7789" s="5">
        <v>660000</v>
      </c>
      <c r="F7789">
        <v>56000</v>
      </c>
      <c r="G7789" t="s">
        <v>19</v>
      </c>
      <c r="H7789" t="str">
        <f t="shared" si="485"/>
        <v>East</v>
      </c>
      <c r="I7789" t="s">
        <v>912</v>
      </c>
      <c r="J7789" t="str">
        <f t="shared" si="486"/>
        <v>Ohio</v>
      </c>
      <c r="K7789" t="s">
        <v>1241</v>
      </c>
      <c r="L7789" t="str">
        <f t="shared" si="487"/>
        <v>Findlay</v>
      </c>
      <c r="M7789" t="s">
        <v>22</v>
      </c>
      <c r="N7789" t="str">
        <f>IF(M7789="", "", IFERROR(VLOOKUP(M7789, Data!$A$1:$B$5, 2, 0), "Unkown fuel"))</f>
        <v>very harmful</v>
      </c>
      <c r="O7789" t="s">
        <v>23</v>
      </c>
      <c r="P7789" t="s">
        <v>24</v>
      </c>
      <c r="Q7789" t="s">
        <v>25</v>
      </c>
      <c r="R7789" t="s">
        <v>229</v>
      </c>
      <c r="S7789">
        <v>1248</v>
      </c>
      <c r="T7789" t="s">
        <v>27</v>
      </c>
      <c r="U7789" t="s">
        <v>28</v>
      </c>
      <c r="V7789">
        <v>5</v>
      </c>
      <c r="W7789" t="s">
        <v>1179</v>
      </c>
    </row>
    <row r="7790" spans="1:23" x14ac:dyDescent="0.3">
      <c r="A7790">
        <v>8008</v>
      </c>
      <c r="B7790" t="s">
        <v>46</v>
      </c>
      <c r="C7790">
        <v>2012</v>
      </c>
      <c r="D7790">
        <f t="shared" ca="1" si="484"/>
        <v>11</v>
      </c>
      <c r="E7790" s="5">
        <v>360000</v>
      </c>
      <c r="F7790">
        <v>90000</v>
      </c>
      <c r="G7790" t="s">
        <v>19</v>
      </c>
      <c r="H7790" t="str">
        <f t="shared" si="485"/>
        <v>East</v>
      </c>
      <c r="I7790" t="s">
        <v>912</v>
      </c>
      <c r="J7790" t="str">
        <f t="shared" si="486"/>
        <v>Ohio</v>
      </c>
      <c r="K7790" t="s">
        <v>1241</v>
      </c>
      <c r="L7790" t="str">
        <f t="shared" si="487"/>
        <v>Findlay</v>
      </c>
      <c r="M7790" t="s">
        <v>22</v>
      </c>
      <c r="N7790" t="str">
        <f>IF(M7790="", "", IFERROR(VLOOKUP(M7790, Data!$A$1:$B$5, 2, 0), "Unkown fuel"))</f>
        <v>very harmful</v>
      </c>
      <c r="O7790" t="s">
        <v>23</v>
      </c>
      <c r="P7790" t="s">
        <v>24</v>
      </c>
      <c r="Q7790" t="s">
        <v>33</v>
      </c>
      <c r="R7790" t="s">
        <v>291</v>
      </c>
      <c r="S7790">
        <v>1396</v>
      </c>
      <c r="T7790" t="s">
        <v>216</v>
      </c>
      <c r="U7790" t="s">
        <v>649</v>
      </c>
      <c r="V7790">
        <v>5</v>
      </c>
      <c r="W7790" t="s">
        <v>1179</v>
      </c>
    </row>
    <row r="7791" spans="1:23" x14ac:dyDescent="0.3">
      <c r="A7791">
        <v>8009</v>
      </c>
      <c r="B7791" t="s">
        <v>18</v>
      </c>
      <c r="C7791">
        <v>2017</v>
      </c>
      <c r="D7791">
        <f t="shared" ca="1" si="484"/>
        <v>6</v>
      </c>
      <c r="E7791" s="5">
        <v>382000</v>
      </c>
      <c r="F7791">
        <v>40000</v>
      </c>
      <c r="G7791" t="s">
        <v>19</v>
      </c>
      <c r="H7791" t="str">
        <f t="shared" si="485"/>
        <v>East</v>
      </c>
      <c r="I7791" t="s">
        <v>912</v>
      </c>
      <c r="J7791" t="str">
        <f t="shared" si="486"/>
        <v>Ohio</v>
      </c>
      <c r="K7791" t="s">
        <v>1891</v>
      </c>
      <c r="L7791" t="str">
        <f t="shared" si="487"/>
        <v>Gahanna</v>
      </c>
      <c r="M7791" t="s">
        <v>41</v>
      </c>
      <c r="N7791" t="str">
        <f>IF(M7791="", "", IFERROR(VLOOKUP(M7791, Data!$A$1:$B$5, 2, 0), "Unkown fuel"))</f>
        <v>harmful</v>
      </c>
      <c r="O7791" t="s">
        <v>23</v>
      </c>
      <c r="P7791" t="s">
        <v>24</v>
      </c>
      <c r="Q7791" t="s">
        <v>25</v>
      </c>
      <c r="R7791" t="s">
        <v>140</v>
      </c>
      <c r="S7791">
        <v>998</v>
      </c>
      <c r="T7791" t="s">
        <v>67</v>
      </c>
      <c r="U7791" t="s">
        <v>141</v>
      </c>
      <c r="V7791">
        <v>5</v>
      </c>
      <c r="W7791" t="s">
        <v>1179</v>
      </c>
    </row>
    <row r="7792" spans="1:23" x14ac:dyDescent="0.3">
      <c r="A7792">
        <v>8011</v>
      </c>
      <c r="B7792" t="s">
        <v>46</v>
      </c>
      <c r="C7792">
        <v>2011</v>
      </c>
      <c r="D7792">
        <f t="shared" ca="1" si="484"/>
        <v>12</v>
      </c>
      <c r="E7792" s="5">
        <v>270000</v>
      </c>
      <c r="F7792">
        <v>60000</v>
      </c>
      <c r="G7792" t="s">
        <v>19</v>
      </c>
      <c r="H7792" t="str">
        <f t="shared" si="485"/>
        <v>East</v>
      </c>
      <c r="I7792" t="s">
        <v>912</v>
      </c>
      <c r="J7792" t="str">
        <f t="shared" si="486"/>
        <v>Ohio</v>
      </c>
      <c r="K7792" t="s">
        <v>1241</v>
      </c>
      <c r="L7792" t="str">
        <f t="shared" si="487"/>
        <v>Findlay</v>
      </c>
      <c r="M7792" t="s">
        <v>41</v>
      </c>
      <c r="N7792" t="str">
        <f>IF(M7792="", "", IFERROR(VLOOKUP(M7792, Data!$A$1:$B$5, 2, 0), "Unkown fuel"))</f>
        <v>harmful</v>
      </c>
      <c r="O7792" t="s">
        <v>23</v>
      </c>
      <c r="P7792" t="s">
        <v>24</v>
      </c>
      <c r="Q7792" t="s">
        <v>33</v>
      </c>
      <c r="R7792" t="s">
        <v>246</v>
      </c>
      <c r="S7792">
        <v>1086</v>
      </c>
      <c r="T7792" t="s">
        <v>247</v>
      </c>
      <c r="U7792" t="s">
        <v>248</v>
      </c>
      <c r="V7792">
        <v>5</v>
      </c>
      <c r="W7792" t="s">
        <v>1179</v>
      </c>
    </row>
    <row r="7793" spans="1:23" x14ac:dyDescent="0.3">
      <c r="A7793">
        <v>8012</v>
      </c>
      <c r="B7793" t="s">
        <v>46</v>
      </c>
      <c r="C7793">
        <v>2015</v>
      </c>
      <c r="D7793">
        <f t="shared" ca="1" si="484"/>
        <v>8</v>
      </c>
      <c r="E7793" s="5">
        <v>650000</v>
      </c>
      <c r="F7793">
        <v>70000</v>
      </c>
      <c r="G7793" t="s">
        <v>19</v>
      </c>
      <c r="H7793" t="str">
        <f t="shared" si="485"/>
        <v>East</v>
      </c>
      <c r="I7793" t="s">
        <v>912</v>
      </c>
      <c r="J7793" t="str">
        <f t="shared" si="486"/>
        <v>Ohio</v>
      </c>
      <c r="K7793" t="s">
        <v>1891</v>
      </c>
      <c r="L7793" t="str">
        <f t="shared" si="487"/>
        <v>Gahanna</v>
      </c>
      <c r="M7793" t="s">
        <v>22</v>
      </c>
      <c r="N7793" t="str">
        <f>IF(M7793="", "", IFERROR(VLOOKUP(M7793, Data!$A$1:$B$5, 2, 0), "Unkown fuel"))</f>
        <v>very harmful</v>
      </c>
      <c r="O7793" t="s">
        <v>23</v>
      </c>
      <c r="P7793" t="s">
        <v>24</v>
      </c>
      <c r="Q7793" t="s">
        <v>25</v>
      </c>
      <c r="R7793" t="s">
        <v>99</v>
      </c>
      <c r="S7793">
        <v>1396</v>
      </c>
      <c r="T7793" t="s">
        <v>100</v>
      </c>
      <c r="U7793" t="s">
        <v>101</v>
      </c>
      <c r="V7793">
        <v>5</v>
      </c>
      <c r="W7793" t="s">
        <v>1179</v>
      </c>
    </row>
    <row r="7794" spans="1:23" x14ac:dyDescent="0.3">
      <c r="A7794">
        <v>8013</v>
      </c>
      <c r="B7794" t="s">
        <v>69</v>
      </c>
      <c r="C7794">
        <v>2011</v>
      </c>
      <c r="D7794">
        <f t="shared" ca="1" si="484"/>
        <v>12</v>
      </c>
      <c r="E7794" s="5">
        <v>200000</v>
      </c>
      <c r="F7794">
        <v>170000</v>
      </c>
      <c r="G7794" t="s">
        <v>38</v>
      </c>
      <c r="H7794" t="str">
        <f t="shared" si="485"/>
        <v>Central</v>
      </c>
      <c r="I7794" t="s">
        <v>70</v>
      </c>
      <c r="J7794" t="str">
        <f t="shared" si="486"/>
        <v>Texas</v>
      </c>
      <c r="K7794" t="s">
        <v>2551</v>
      </c>
      <c r="L7794" t="str">
        <f t="shared" si="487"/>
        <v>Conroe</v>
      </c>
      <c r="M7794" t="s">
        <v>22</v>
      </c>
      <c r="N7794" t="str">
        <f>IF(M7794="", "", IFERROR(VLOOKUP(M7794, Data!$A$1:$B$5, 2, 0), "Unkown fuel"))</f>
        <v>very harmful</v>
      </c>
      <c r="O7794" t="s">
        <v>23</v>
      </c>
      <c r="P7794" t="s">
        <v>24</v>
      </c>
      <c r="Q7794" t="s">
        <v>33</v>
      </c>
      <c r="R7794" t="s">
        <v>72</v>
      </c>
      <c r="S7794">
        <v>1399</v>
      </c>
      <c r="T7794" t="s">
        <v>388</v>
      </c>
      <c r="U7794" t="s">
        <v>74</v>
      </c>
      <c r="V7794">
        <v>5</v>
      </c>
      <c r="W7794" t="s">
        <v>1179</v>
      </c>
    </row>
    <row r="7795" spans="1:23" x14ac:dyDescent="0.3">
      <c r="A7795">
        <v>8014</v>
      </c>
      <c r="B7795" t="s">
        <v>18</v>
      </c>
      <c r="C7795">
        <v>2015</v>
      </c>
      <c r="D7795">
        <f t="shared" ca="1" si="484"/>
        <v>8</v>
      </c>
      <c r="E7795" s="5">
        <v>400000</v>
      </c>
      <c r="F7795">
        <v>95000</v>
      </c>
      <c r="G7795" t="s">
        <v>38</v>
      </c>
      <c r="H7795" t="str">
        <f t="shared" si="485"/>
        <v>Central</v>
      </c>
      <c r="I7795" t="s">
        <v>70</v>
      </c>
      <c r="J7795" t="str">
        <f t="shared" si="486"/>
        <v>Texas</v>
      </c>
      <c r="K7795" t="s">
        <v>2551</v>
      </c>
      <c r="L7795" t="str">
        <f t="shared" si="487"/>
        <v>Conroe</v>
      </c>
      <c r="M7795" t="s">
        <v>22</v>
      </c>
      <c r="N7795" t="str">
        <f>IF(M7795="", "", IFERROR(VLOOKUP(M7795, Data!$A$1:$B$5, 2, 0), "Unkown fuel"))</f>
        <v>very harmful</v>
      </c>
      <c r="O7795" t="s">
        <v>23</v>
      </c>
      <c r="P7795" t="s">
        <v>24</v>
      </c>
      <c r="Q7795" t="s">
        <v>25</v>
      </c>
      <c r="R7795" t="s">
        <v>577</v>
      </c>
      <c r="S7795">
        <v>793</v>
      </c>
      <c r="T7795" t="s">
        <v>578</v>
      </c>
      <c r="U7795" t="s">
        <v>579</v>
      </c>
      <c r="V7795">
        <v>5</v>
      </c>
      <c r="W7795" t="s">
        <v>1179</v>
      </c>
    </row>
    <row r="7796" spans="1:23" x14ac:dyDescent="0.3">
      <c r="A7796">
        <v>8015</v>
      </c>
      <c r="B7796" t="s">
        <v>18</v>
      </c>
      <c r="C7796">
        <v>2012</v>
      </c>
      <c r="D7796">
        <f t="shared" ca="1" si="484"/>
        <v>11</v>
      </c>
      <c r="E7796" s="5">
        <v>416000</v>
      </c>
      <c r="F7796">
        <v>90000</v>
      </c>
      <c r="G7796" t="s">
        <v>38</v>
      </c>
      <c r="H7796" t="str">
        <f t="shared" si="485"/>
        <v>Central</v>
      </c>
      <c r="I7796" t="s">
        <v>70</v>
      </c>
      <c r="J7796" t="str">
        <f t="shared" si="486"/>
        <v>Texas</v>
      </c>
      <c r="K7796" t="s">
        <v>2552</v>
      </c>
      <c r="L7796" t="str">
        <f t="shared" si="487"/>
        <v>Coppell</v>
      </c>
      <c r="M7796" t="s">
        <v>22</v>
      </c>
      <c r="N7796" t="str">
        <f>IF(M7796="", "", IFERROR(VLOOKUP(M7796, Data!$A$1:$B$5, 2, 0), "Unkown fuel"))</f>
        <v>very harmful</v>
      </c>
      <c r="O7796" t="s">
        <v>23</v>
      </c>
      <c r="P7796" t="s">
        <v>24</v>
      </c>
      <c r="Q7796" t="s">
        <v>33</v>
      </c>
      <c r="R7796" t="s">
        <v>230</v>
      </c>
      <c r="S7796">
        <v>1248</v>
      </c>
      <c r="T7796" t="s">
        <v>27</v>
      </c>
      <c r="U7796" t="s">
        <v>28</v>
      </c>
      <c r="V7796">
        <v>5</v>
      </c>
      <c r="W7796" t="s">
        <v>1179</v>
      </c>
    </row>
    <row r="7797" spans="1:23" x14ac:dyDescent="0.3">
      <c r="A7797">
        <v>8016</v>
      </c>
      <c r="B7797" t="s">
        <v>18</v>
      </c>
      <c r="C7797">
        <v>2018</v>
      </c>
      <c r="D7797">
        <f t="shared" ca="1" si="484"/>
        <v>5</v>
      </c>
      <c r="E7797" s="5">
        <v>750000</v>
      </c>
      <c r="F7797">
        <v>35000</v>
      </c>
      <c r="G7797" t="s">
        <v>38</v>
      </c>
      <c r="H7797" t="str">
        <f t="shared" si="485"/>
        <v>Central</v>
      </c>
      <c r="I7797" t="s">
        <v>70</v>
      </c>
      <c r="J7797" t="str">
        <f t="shared" si="486"/>
        <v>Texas</v>
      </c>
      <c r="K7797" t="s">
        <v>2551</v>
      </c>
      <c r="L7797" t="str">
        <f t="shared" si="487"/>
        <v>Conroe</v>
      </c>
      <c r="M7797" t="s">
        <v>22</v>
      </c>
      <c r="N7797" t="str">
        <f>IF(M7797="", "", IFERROR(VLOOKUP(M7797, Data!$A$1:$B$5, 2, 0), "Unkown fuel"))</f>
        <v>very harmful</v>
      </c>
      <c r="O7797" t="s">
        <v>23</v>
      </c>
      <c r="P7797" t="s">
        <v>24</v>
      </c>
      <c r="Q7797" t="s">
        <v>25</v>
      </c>
      <c r="R7797" t="s">
        <v>527</v>
      </c>
      <c r="S7797">
        <v>1248</v>
      </c>
      <c r="T7797" t="s">
        <v>27</v>
      </c>
      <c r="U7797" t="s">
        <v>28</v>
      </c>
      <c r="V7797">
        <v>5</v>
      </c>
      <c r="W7797" t="s">
        <v>1179</v>
      </c>
    </row>
    <row r="7798" spans="1:23" x14ac:dyDescent="0.3">
      <c r="A7798">
        <v>8017</v>
      </c>
      <c r="B7798" t="s">
        <v>109</v>
      </c>
      <c r="C7798">
        <v>2013</v>
      </c>
      <c r="D7798">
        <f t="shared" ca="1" si="484"/>
        <v>10</v>
      </c>
      <c r="E7798" s="5">
        <v>190000</v>
      </c>
      <c r="F7798">
        <v>120000</v>
      </c>
      <c r="G7798" t="s">
        <v>38</v>
      </c>
      <c r="H7798" t="str">
        <f t="shared" si="485"/>
        <v>Central</v>
      </c>
      <c r="I7798" t="s">
        <v>70</v>
      </c>
      <c r="J7798" t="str">
        <f t="shared" si="486"/>
        <v>Texas</v>
      </c>
      <c r="K7798" t="s">
        <v>2551</v>
      </c>
      <c r="L7798" t="str">
        <f t="shared" si="487"/>
        <v>Conroe</v>
      </c>
      <c r="M7798" t="s">
        <v>22</v>
      </c>
      <c r="N7798" t="str">
        <f>IF(M7798="", "", IFERROR(VLOOKUP(M7798, Data!$A$1:$B$5, 2, 0), "Unkown fuel"))</f>
        <v>very harmful</v>
      </c>
      <c r="O7798" t="s">
        <v>23</v>
      </c>
      <c r="P7798" t="s">
        <v>24</v>
      </c>
      <c r="Q7798" t="s">
        <v>33</v>
      </c>
      <c r="R7798" t="s">
        <v>659</v>
      </c>
      <c r="S7798">
        <v>1248</v>
      </c>
      <c r="T7798" t="s">
        <v>27</v>
      </c>
      <c r="U7798" t="s">
        <v>405</v>
      </c>
      <c r="V7798">
        <v>5</v>
      </c>
      <c r="W7798" t="s">
        <v>1179</v>
      </c>
    </row>
    <row r="7799" spans="1:23" x14ac:dyDescent="0.3">
      <c r="A7799">
        <v>8018</v>
      </c>
      <c r="B7799" t="s">
        <v>109</v>
      </c>
      <c r="C7799">
        <v>2008</v>
      </c>
      <c r="D7799">
        <f t="shared" ca="1" si="484"/>
        <v>15</v>
      </c>
      <c r="E7799" s="5">
        <v>60000</v>
      </c>
      <c r="F7799">
        <v>120000</v>
      </c>
      <c r="G7799" t="s">
        <v>38</v>
      </c>
      <c r="H7799" t="str">
        <f t="shared" si="485"/>
        <v>Central</v>
      </c>
      <c r="I7799" t="s">
        <v>70</v>
      </c>
      <c r="J7799" t="str">
        <f t="shared" si="486"/>
        <v>Texas</v>
      </c>
      <c r="K7799" t="s">
        <v>2552</v>
      </c>
      <c r="L7799" t="str">
        <f t="shared" si="487"/>
        <v>Coppell</v>
      </c>
      <c r="M7799" t="s">
        <v>22</v>
      </c>
      <c r="N7799" t="str">
        <f>IF(M7799="", "", IFERROR(VLOOKUP(M7799, Data!$A$1:$B$5, 2, 0), "Unkown fuel"))</f>
        <v>very harmful</v>
      </c>
      <c r="O7799" t="s">
        <v>23</v>
      </c>
      <c r="P7799" t="s">
        <v>24</v>
      </c>
      <c r="Q7799" t="s">
        <v>304</v>
      </c>
      <c r="R7799" t="s">
        <v>588</v>
      </c>
      <c r="S7799">
        <v>1396</v>
      </c>
      <c r="T7799" t="s">
        <v>589</v>
      </c>
      <c r="U7799" t="s">
        <v>590</v>
      </c>
      <c r="V7799">
        <v>5</v>
      </c>
      <c r="W7799" t="s">
        <v>1179</v>
      </c>
    </row>
    <row r="7800" spans="1:23" x14ac:dyDescent="0.3">
      <c r="A7800">
        <v>8019</v>
      </c>
      <c r="B7800" t="s">
        <v>109</v>
      </c>
      <c r="C7800">
        <v>2006</v>
      </c>
      <c r="D7800">
        <f t="shared" ca="1" si="484"/>
        <v>17</v>
      </c>
      <c r="E7800" s="5">
        <v>300000</v>
      </c>
      <c r="F7800">
        <v>175000</v>
      </c>
      <c r="G7800" t="s">
        <v>38</v>
      </c>
      <c r="H7800" t="str">
        <f t="shared" si="485"/>
        <v>Central</v>
      </c>
      <c r="I7800" t="s">
        <v>70</v>
      </c>
      <c r="J7800" t="str">
        <f t="shared" si="486"/>
        <v>Texas</v>
      </c>
      <c r="K7800" t="s">
        <v>2551</v>
      </c>
      <c r="L7800" t="str">
        <f t="shared" si="487"/>
        <v>Conroe</v>
      </c>
      <c r="M7800" t="s">
        <v>22</v>
      </c>
      <c r="N7800" t="str">
        <f>IF(M7800="", "", IFERROR(VLOOKUP(M7800, Data!$A$1:$B$5, 2, 0), "Unkown fuel"))</f>
        <v>very harmful</v>
      </c>
      <c r="O7800" t="s">
        <v>23</v>
      </c>
      <c r="P7800" t="s">
        <v>24</v>
      </c>
      <c r="Q7800" t="s">
        <v>33</v>
      </c>
      <c r="R7800" t="s">
        <v>150</v>
      </c>
      <c r="S7800">
        <v>2179</v>
      </c>
      <c r="T7800" t="s">
        <v>293</v>
      </c>
      <c r="U7800" t="s">
        <v>152</v>
      </c>
      <c r="V7800">
        <v>7</v>
      </c>
      <c r="W7800" t="s">
        <v>1179</v>
      </c>
    </row>
    <row r="7801" spans="1:23" x14ac:dyDescent="0.3">
      <c r="A7801">
        <v>8020</v>
      </c>
      <c r="B7801" t="s">
        <v>18</v>
      </c>
      <c r="C7801">
        <v>2013</v>
      </c>
      <c r="D7801">
        <f t="shared" ca="1" si="484"/>
        <v>10</v>
      </c>
      <c r="E7801" s="5">
        <v>300000</v>
      </c>
      <c r="F7801">
        <v>90000</v>
      </c>
      <c r="G7801" t="s">
        <v>38</v>
      </c>
      <c r="H7801" t="str">
        <f t="shared" si="485"/>
        <v>Central</v>
      </c>
      <c r="I7801" t="s">
        <v>70</v>
      </c>
      <c r="J7801" t="str">
        <f t="shared" si="486"/>
        <v>Texas</v>
      </c>
      <c r="K7801" t="s">
        <v>2551</v>
      </c>
      <c r="L7801" t="str">
        <f t="shared" si="487"/>
        <v>Conroe</v>
      </c>
      <c r="M7801" t="s">
        <v>41</v>
      </c>
      <c r="N7801" t="str">
        <f>IF(M7801="", "", IFERROR(VLOOKUP(M7801, Data!$A$1:$B$5, 2, 0), "Unkown fuel"))</f>
        <v>harmful</v>
      </c>
      <c r="O7801" t="s">
        <v>23</v>
      </c>
      <c r="P7801" t="s">
        <v>24</v>
      </c>
      <c r="Q7801" t="s">
        <v>33</v>
      </c>
      <c r="R7801" t="s">
        <v>85</v>
      </c>
      <c r="S7801">
        <v>998</v>
      </c>
      <c r="T7801" t="s">
        <v>67</v>
      </c>
      <c r="U7801" t="s">
        <v>141</v>
      </c>
      <c r="V7801">
        <v>5</v>
      </c>
      <c r="W7801" t="s">
        <v>1179</v>
      </c>
    </row>
    <row r="7802" spans="1:23" x14ac:dyDescent="0.3">
      <c r="A7802">
        <v>8021</v>
      </c>
      <c r="B7802" t="s">
        <v>109</v>
      </c>
      <c r="C7802">
        <v>2007</v>
      </c>
      <c r="D7802">
        <f t="shared" ca="1" si="484"/>
        <v>16</v>
      </c>
      <c r="E7802" s="5">
        <v>65000</v>
      </c>
      <c r="F7802">
        <v>120000</v>
      </c>
      <c r="G7802" t="s">
        <v>38</v>
      </c>
      <c r="H7802" t="str">
        <f t="shared" si="485"/>
        <v>Central</v>
      </c>
      <c r="I7802" t="s">
        <v>70</v>
      </c>
      <c r="J7802" t="str">
        <f t="shared" si="486"/>
        <v>Texas</v>
      </c>
      <c r="K7802" t="s">
        <v>2552</v>
      </c>
      <c r="L7802" t="str">
        <f t="shared" si="487"/>
        <v>Coppell</v>
      </c>
      <c r="M7802" t="s">
        <v>22</v>
      </c>
      <c r="N7802" t="str">
        <f>IF(M7802="", "", IFERROR(VLOOKUP(M7802, Data!$A$1:$B$5, 2, 0), "Unkown fuel"))</f>
        <v>very harmful</v>
      </c>
      <c r="O7802" t="s">
        <v>23</v>
      </c>
      <c r="P7802" t="s">
        <v>24</v>
      </c>
      <c r="Q7802" t="s">
        <v>42</v>
      </c>
      <c r="R7802" t="s">
        <v>593</v>
      </c>
      <c r="S7802">
        <v>1396</v>
      </c>
      <c r="T7802" t="s">
        <v>594</v>
      </c>
      <c r="U7802" t="s">
        <v>595</v>
      </c>
      <c r="V7802">
        <v>5</v>
      </c>
      <c r="W7802" t="s">
        <v>1179</v>
      </c>
    </row>
    <row r="7803" spans="1:23" x14ac:dyDescent="0.3">
      <c r="A7803">
        <v>8022</v>
      </c>
      <c r="B7803" t="s">
        <v>69</v>
      </c>
      <c r="C7803">
        <v>2012</v>
      </c>
      <c r="D7803">
        <f t="shared" ca="1" si="484"/>
        <v>11</v>
      </c>
      <c r="E7803" s="5">
        <v>270000</v>
      </c>
      <c r="F7803">
        <v>108000</v>
      </c>
      <c r="G7803" t="s">
        <v>38</v>
      </c>
      <c r="H7803" t="str">
        <f t="shared" si="485"/>
        <v>Central</v>
      </c>
      <c r="I7803" t="s">
        <v>70</v>
      </c>
      <c r="J7803" t="str">
        <f t="shared" si="486"/>
        <v>Texas</v>
      </c>
      <c r="K7803" t="s">
        <v>2552</v>
      </c>
      <c r="L7803" t="str">
        <f t="shared" si="487"/>
        <v>Coppell</v>
      </c>
      <c r="M7803" t="s">
        <v>22</v>
      </c>
      <c r="N7803" t="str">
        <f>IF(M7803="", "", IFERROR(VLOOKUP(M7803, Data!$A$1:$B$5, 2, 0), "Unkown fuel"))</f>
        <v>very harmful</v>
      </c>
      <c r="O7803" t="s">
        <v>23</v>
      </c>
      <c r="P7803" t="s">
        <v>24</v>
      </c>
      <c r="Q7803" t="s">
        <v>33</v>
      </c>
      <c r="R7803" t="s">
        <v>159</v>
      </c>
      <c r="S7803">
        <v>1399</v>
      </c>
      <c r="T7803" t="s">
        <v>86</v>
      </c>
      <c r="U7803" t="s">
        <v>74</v>
      </c>
      <c r="V7803">
        <v>5</v>
      </c>
      <c r="W7803" t="s">
        <v>1179</v>
      </c>
    </row>
    <row r="7804" spans="1:23" x14ac:dyDescent="0.3">
      <c r="A7804">
        <v>8023</v>
      </c>
      <c r="B7804" t="s">
        <v>88</v>
      </c>
      <c r="C7804">
        <v>2014</v>
      </c>
      <c r="D7804">
        <f t="shared" ca="1" si="484"/>
        <v>9</v>
      </c>
      <c r="E7804" s="5">
        <v>600000</v>
      </c>
      <c r="F7804">
        <v>70000</v>
      </c>
      <c r="G7804" t="s">
        <v>19</v>
      </c>
      <c r="H7804" t="str">
        <f t="shared" si="485"/>
        <v>East</v>
      </c>
      <c r="I7804" t="s">
        <v>912</v>
      </c>
      <c r="J7804" t="str">
        <f t="shared" si="486"/>
        <v>Ohio</v>
      </c>
      <c r="K7804" t="s">
        <v>2357</v>
      </c>
      <c r="L7804" t="str">
        <f t="shared" si="487"/>
        <v>Mentor</v>
      </c>
      <c r="M7804" t="s">
        <v>22</v>
      </c>
      <c r="N7804" t="str">
        <f>IF(M7804="", "", IFERROR(VLOOKUP(M7804, Data!$A$1:$B$5, 2, 0), "Unkown fuel"))</f>
        <v>very harmful</v>
      </c>
      <c r="O7804" t="s">
        <v>23</v>
      </c>
      <c r="P7804" t="s">
        <v>24</v>
      </c>
      <c r="Q7804" t="s">
        <v>25</v>
      </c>
      <c r="R7804" t="s">
        <v>489</v>
      </c>
      <c r="S7804">
        <v>2523</v>
      </c>
      <c r="T7804" t="s">
        <v>309</v>
      </c>
      <c r="U7804" t="s">
        <v>490</v>
      </c>
      <c r="V7804">
        <v>7</v>
      </c>
      <c r="W7804" t="s">
        <v>1179</v>
      </c>
    </row>
    <row r="7805" spans="1:23" x14ac:dyDescent="0.3">
      <c r="A7805">
        <v>8024</v>
      </c>
      <c r="B7805" t="s">
        <v>46</v>
      </c>
      <c r="C7805">
        <v>2011</v>
      </c>
      <c r="D7805">
        <f t="shared" ca="1" si="484"/>
        <v>12</v>
      </c>
      <c r="E7805" s="5">
        <v>1200000</v>
      </c>
      <c r="F7805">
        <v>62000</v>
      </c>
      <c r="G7805" t="s">
        <v>19</v>
      </c>
      <c r="H7805" t="str">
        <f t="shared" si="485"/>
        <v>East</v>
      </c>
      <c r="I7805" t="s">
        <v>912</v>
      </c>
      <c r="J7805" t="str">
        <f t="shared" si="486"/>
        <v>Ohio</v>
      </c>
      <c r="K7805" t="s">
        <v>2357</v>
      </c>
      <c r="L7805" t="str">
        <f t="shared" si="487"/>
        <v>Mentor</v>
      </c>
      <c r="M7805" t="s">
        <v>22</v>
      </c>
      <c r="N7805" t="str">
        <f>IF(M7805="", "", IFERROR(VLOOKUP(M7805, Data!$A$1:$B$5, 2, 0), "Unkown fuel"))</f>
        <v>very harmful</v>
      </c>
      <c r="O7805" t="s">
        <v>23</v>
      </c>
      <c r="P7805" t="s">
        <v>154</v>
      </c>
      <c r="Q7805" t="s">
        <v>33</v>
      </c>
      <c r="R7805" t="s">
        <v>2553</v>
      </c>
      <c r="S7805">
        <v>2199</v>
      </c>
      <c r="T7805" t="s">
        <v>711</v>
      </c>
      <c r="U7805" t="s">
        <v>2554</v>
      </c>
      <c r="V7805">
        <v>7</v>
      </c>
      <c r="W7805" t="s">
        <v>1179</v>
      </c>
    </row>
    <row r="7806" spans="1:23" x14ac:dyDescent="0.3">
      <c r="A7806">
        <v>8025</v>
      </c>
      <c r="B7806" t="s">
        <v>46</v>
      </c>
      <c r="C7806">
        <v>2012</v>
      </c>
      <c r="D7806">
        <f t="shared" ca="1" si="484"/>
        <v>11</v>
      </c>
      <c r="E7806" s="5">
        <v>195000</v>
      </c>
      <c r="F7806">
        <v>35000</v>
      </c>
      <c r="G7806" t="s">
        <v>124</v>
      </c>
      <c r="H7806" t="str">
        <f t="shared" si="485"/>
        <v>South</v>
      </c>
      <c r="I7806" t="s">
        <v>148</v>
      </c>
      <c r="J7806" t="str">
        <f t="shared" si="486"/>
        <v>North Carolina</v>
      </c>
      <c r="K7806" t="s">
        <v>762</v>
      </c>
      <c r="L7806" t="str">
        <f t="shared" si="487"/>
        <v>Garner</v>
      </c>
      <c r="M7806" t="s">
        <v>41</v>
      </c>
      <c r="N7806" t="str">
        <f>IF(M7806="", "", IFERROR(VLOOKUP(M7806, Data!$A$1:$B$5, 2, 0), "Unkown fuel"))</f>
        <v>harmful</v>
      </c>
      <c r="O7806" t="s">
        <v>23</v>
      </c>
      <c r="P7806" t="s">
        <v>24</v>
      </c>
      <c r="Q7806" t="s">
        <v>33</v>
      </c>
      <c r="R7806" t="s">
        <v>390</v>
      </c>
      <c r="S7806">
        <v>814</v>
      </c>
      <c r="T7806" t="s">
        <v>541</v>
      </c>
      <c r="U7806" t="s">
        <v>542</v>
      </c>
      <c r="V7806">
        <v>5</v>
      </c>
      <c r="W7806" t="s">
        <v>1179</v>
      </c>
    </row>
    <row r="7807" spans="1:23" x14ac:dyDescent="0.3">
      <c r="A7807">
        <v>8026</v>
      </c>
      <c r="B7807" t="s">
        <v>18</v>
      </c>
      <c r="C7807">
        <v>1998</v>
      </c>
      <c r="D7807">
        <f t="shared" ca="1" si="484"/>
        <v>25</v>
      </c>
      <c r="E7807" s="5">
        <v>35000</v>
      </c>
      <c r="F7807">
        <v>40000</v>
      </c>
      <c r="G7807" t="s">
        <v>124</v>
      </c>
      <c r="H7807" t="str">
        <f t="shared" si="485"/>
        <v>South</v>
      </c>
      <c r="I7807" t="s">
        <v>148</v>
      </c>
      <c r="J7807" t="str">
        <f t="shared" si="486"/>
        <v>North Carolina</v>
      </c>
      <c r="K7807" t="s">
        <v>762</v>
      </c>
      <c r="L7807" t="str">
        <f t="shared" si="487"/>
        <v>Garner</v>
      </c>
      <c r="M7807" t="s">
        <v>41</v>
      </c>
      <c r="N7807" t="str">
        <f>IF(M7807="", "", IFERROR(VLOOKUP(M7807, Data!$A$1:$B$5, 2, 0), "Unkown fuel"))</f>
        <v>harmful</v>
      </c>
      <c r="O7807" t="s">
        <v>23</v>
      </c>
      <c r="P7807" t="s">
        <v>24</v>
      </c>
      <c r="Q7807" t="s">
        <v>33</v>
      </c>
      <c r="R7807" t="s">
        <v>50</v>
      </c>
      <c r="S7807">
        <v>796</v>
      </c>
      <c r="T7807" t="s">
        <v>63</v>
      </c>
      <c r="U7807" t="s">
        <v>64</v>
      </c>
      <c r="V7807">
        <v>4</v>
      </c>
      <c r="W7807" t="s">
        <v>1179</v>
      </c>
    </row>
    <row r="7808" spans="1:23" x14ac:dyDescent="0.3">
      <c r="A7808">
        <v>8027</v>
      </c>
      <c r="B7808" t="s">
        <v>109</v>
      </c>
      <c r="C7808">
        <v>2008</v>
      </c>
      <c r="D7808">
        <f t="shared" ca="1" si="484"/>
        <v>15</v>
      </c>
      <c r="E7808" s="5">
        <v>100000</v>
      </c>
      <c r="F7808">
        <v>120000</v>
      </c>
      <c r="G7808" t="s">
        <v>124</v>
      </c>
      <c r="H7808" t="str">
        <f t="shared" si="485"/>
        <v>South</v>
      </c>
      <c r="I7808" t="s">
        <v>148</v>
      </c>
      <c r="J7808" t="str">
        <f t="shared" si="486"/>
        <v>North Carolina</v>
      </c>
      <c r="K7808" t="s">
        <v>762</v>
      </c>
      <c r="L7808" t="str">
        <f t="shared" si="487"/>
        <v>Garner</v>
      </c>
      <c r="M7808" t="s">
        <v>22</v>
      </c>
      <c r="N7808" t="str">
        <f>IF(M7808="", "", IFERROR(VLOOKUP(M7808, Data!$A$1:$B$5, 2, 0), "Unkown fuel"))</f>
        <v>very harmful</v>
      </c>
      <c r="O7808" t="s">
        <v>23</v>
      </c>
      <c r="P7808" t="s">
        <v>24</v>
      </c>
      <c r="Q7808" t="s">
        <v>25</v>
      </c>
      <c r="R7808" t="s">
        <v>285</v>
      </c>
      <c r="S7808">
        <v>1396</v>
      </c>
      <c r="T7808" t="s">
        <v>471</v>
      </c>
      <c r="U7808" t="s">
        <v>287</v>
      </c>
      <c r="V7808">
        <v>5</v>
      </c>
      <c r="W7808" t="s">
        <v>1179</v>
      </c>
    </row>
    <row r="7809" spans="1:23" x14ac:dyDescent="0.3">
      <c r="A7809">
        <v>8028</v>
      </c>
      <c r="B7809" t="s">
        <v>46</v>
      </c>
      <c r="C7809">
        <v>2012</v>
      </c>
      <c r="D7809">
        <f t="shared" ca="1" si="484"/>
        <v>11</v>
      </c>
      <c r="E7809" s="5">
        <v>220000</v>
      </c>
      <c r="F7809">
        <v>67000</v>
      </c>
      <c r="G7809" t="s">
        <v>19</v>
      </c>
      <c r="H7809" t="str">
        <f t="shared" si="485"/>
        <v>East</v>
      </c>
      <c r="I7809" t="s">
        <v>782</v>
      </c>
      <c r="J7809" t="str">
        <f t="shared" si="486"/>
        <v>Vermont</v>
      </c>
      <c r="K7809" t="s">
        <v>1482</v>
      </c>
      <c r="L7809" t="str">
        <f t="shared" si="487"/>
        <v>Bennington</v>
      </c>
      <c r="M7809" t="s">
        <v>41</v>
      </c>
      <c r="N7809" t="str">
        <f>IF(M7809="", "", IFERROR(VLOOKUP(M7809, Data!$A$1:$B$5, 2, 0), "Unkown fuel"))</f>
        <v>harmful</v>
      </c>
      <c r="O7809" t="s">
        <v>23</v>
      </c>
      <c r="P7809" t="s">
        <v>24</v>
      </c>
      <c r="Q7809" t="s">
        <v>33</v>
      </c>
      <c r="R7809" t="s">
        <v>211</v>
      </c>
      <c r="S7809">
        <v>1197</v>
      </c>
      <c r="T7809" t="s">
        <v>212</v>
      </c>
      <c r="U7809" t="s">
        <v>213</v>
      </c>
      <c r="V7809">
        <v>5</v>
      </c>
      <c r="W7809" t="s">
        <v>1179</v>
      </c>
    </row>
    <row r="7810" spans="1:23" x14ac:dyDescent="0.3">
      <c r="A7810">
        <v>8029</v>
      </c>
      <c r="B7810" t="s">
        <v>18</v>
      </c>
      <c r="C7810">
        <v>2016</v>
      </c>
      <c r="D7810">
        <f t="shared" ref="D7810:D7873" ca="1" si="488">TRUNC(YEARFRAC(DATE(C7810,1,1), TODAY(), 1))</f>
        <v>7</v>
      </c>
      <c r="E7810" s="5">
        <v>320000</v>
      </c>
      <c r="F7810">
        <v>46737</v>
      </c>
      <c r="G7810" t="s">
        <v>19</v>
      </c>
      <c r="H7810" t="str">
        <f t="shared" ref="H7810:H7873" si="489">TRIM(G7810)</f>
        <v>East</v>
      </c>
      <c r="I7810" t="s">
        <v>786</v>
      </c>
      <c r="J7810" t="str">
        <f t="shared" ref="J7810:J7873" si="490">TRIM(I7810)</f>
        <v>New Jersey</v>
      </c>
      <c r="K7810" t="s">
        <v>2118</v>
      </c>
      <c r="L7810" t="str">
        <f t="shared" ref="L7810:L7873" si="491">TRIM(K7810)</f>
        <v>Clifton</v>
      </c>
      <c r="M7810" t="s">
        <v>41</v>
      </c>
      <c r="N7810" t="str">
        <f>IF(M7810="", "", IFERROR(VLOOKUP(M7810, Data!$A$1:$B$5, 2, 0), "Unkown fuel"))</f>
        <v>harmful</v>
      </c>
      <c r="O7810" t="s">
        <v>23</v>
      </c>
      <c r="P7810" t="s">
        <v>24</v>
      </c>
      <c r="Q7810" t="s">
        <v>25</v>
      </c>
      <c r="R7810" t="s">
        <v>430</v>
      </c>
      <c r="S7810">
        <v>796</v>
      </c>
      <c r="T7810" t="s">
        <v>118</v>
      </c>
      <c r="U7810" t="s">
        <v>119</v>
      </c>
      <c r="V7810">
        <v>5</v>
      </c>
      <c r="W7810" t="s">
        <v>1179</v>
      </c>
    </row>
    <row r="7811" spans="1:23" x14ac:dyDescent="0.3">
      <c r="A7811">
        <v>8030</v>
      </c>
      <c r="B7811" t="s">
        <v>120</v>
      </c>
      <c r="C7811">
        <v>2014</v>
      </c>
      <c r="D7811">
        <f t="shared" ca="1" si="488"/>
        <v>9</v>
      </c>
      <c r="E7811" s="5">
        <v>240000</v>
      </c>
      <c r="F7811">
        <v>30000</v>
      </c>
      <c r="G7811" t="s">
        <v>19</v>
      </c>
      <c r="H7811" t="str">
        <f t="shared" si="489"/>
        <v>East</v>
      </c>
      <c r="I7811" t="s">
        <v>782</v>
      </c>
      <c r="J7811" t="str">
        <f t="shared" si="490"/>
        <v>Vermont</v>
      </c>
      <c r="K7811" t="s">
        <v>989</v>
      </c>
      <c r="L7811" t="str">
        <f t="shared" si="491"/>
        <v>Burlington</v>
      </c>
      <c r="M7811" t="s">
        <v>41</v>
      </c>
      <c r="N7811" t="str">
        <f>IF(M7811="", "", IFERROR(VLOOKUP(M7811, Data!$A$1:$B$5, 2, 0), "Unkown fuel"))</f>
        <v>harmful</v>
      </c>
      <c r="O7811" t="s">
        <v>23</v>
      </c>
      <c r="P7811" t="s">
        <v>24</v>
      </c>
      <c r="Q7811" t="s">
        <v>25</v>
      </c>
      <c r="R7811" t="s">
        <v>133</v>
      </c>
      <c r="S7811">
        <v>1199</v>
      </c>
      <c r="T7811" t="s">
        <v>597</v>
      </c>
      <c r="U7811" t="s">
        <v>598</v>
      </c>
      <c r="V7811">
        <v>5</v>
      </c>
      <c r="W7811" t="s">
        <v>1179</v>
      </c>
    </row>
    <row r="7812" spans="1:23" x14ac:dyDescent="0.3">
      <c r="A7812">
        <v>8031</v>
      </c>
      <c r="B7812" t="s">
        <v>109</v>
      </c>
      <c r="C7812">
        <v>2014</v>
      </c>
      <c r="D7812">
        <f t="shared" ca="1" si="488"/>
        <v>9</v>
      </c>
      <c r="E7812" s="5">
        <v>275000</v>
      </c>
      <c r="F7812">
        <v>300000</v>
      </c>
      <c r="G7812" t="s">
        <v>19</v>
      </c>
      <c r="H7812" t="str">
        <f t="shared" si="489"/>
        <v>East</v>
      </c>
      <c r="I7812" t="s">
        <v>780</v>
      </c>
      <c r="J7812" t="str">
        <f t="shared" si="490"/>
        <v>Maine</v>
      </c>
      <c r="K7812" t="s">
        <v>1678</v>
      </c>
      <c r="L7812" t="str">
        <f t="shared" si="491"/>
        <v>Biddeford</v>
      </c>
      <c r="M7812" t="s">
        <v>22</v>
      </c>
      <c r="N7812" t="str">
        <f>IF(M7812="", "", IFERROR(VLOOKUP(M7812, Data!$A$1:$B$5, 2, 0), "Unkown fuel"))</f>
        <v>very harmful</v>
      </c>
      <c r="O7812" t="s">
        <v>23</v>
      </c>
      <c r="P7812" t="s">
        <v>24</v>
      </c>
      <c r="Q7812" t="s">
        <v>25</v>
      </c>
      <c r="R7812" t="s">
        <v>411</v>
      </c>
      <c r="S7812">
        <v>2956</v>
      </c>
      <c r="T7812" t="s">
        <v>941</v>
      </c>
      <c r="U7812" t="s">
        <v>1533</v>
      </c>
      <c r="V7812">
        <v>7</v>
      </c>
      <c r="W7812" t="s">
        <v>1179</v>
      </c>
    </row>
    <row r="7813" spans="1:23" x14ac:dyDescent="0.3">
      <c r="A7813">
        <v>8032</v>
      </c>
      <c r="B7813" t="s">
        <v>120</v>
      </c>
      <c r="C7813">
        <v>2014</v>
      </c>
      <c r="D7813">
        <f t="shared" ca="1" si="488"/>
        <v>9</v>
      </c>
      <c r="E7813" s="5">
        <v>275000</v>
      </c>
      <c r="F7813">
        <v>195000</v>
      </c>
      <c r="G7813" t="s">
        <v>19</v>
      </c>
      <c r="H7813" t="str">
        <f t="shared" si="489"/>
        <v>East</v>
      </c>
      <c r="I7813" t="s">
        <v>786</v>
      </c>
      <c r="J7813" t="str">
        <f t="shared" si="490"/>
        <v>New Jersey</v>
      </c>
      <c r="K7813" t="s">
        <v>805</v>
      </c>
      <c r="L7813" t="str">
        <f t="shared" si="491"/>
        <v>Madison</v>
      </c>
      <c r="M7813" t="s">
        <v>22</v>
      </c>
      <c r="N7813" t="str">
        <f>IF(M7813="", "", IFERROR(VLOOKUP(M7813, Data!$A$1:$B$5, 2, 0), "Unkown fuel"))</f>
        <v>very harmful</v>
      </c>
      <c r="O7813" t="s">
        <v>23</v>
      </c>
      <c r="P7813" t="s">
        <v>24</v>
      </c>
      <c r="Q7813" t="s">
        <v>25</v>
      </c>
      <c r="R7813" t="s">
        <v>121</v>
      </c>
      <c r="S7813">
        <v>1248</v>
      </c>
      <c r="T7813" t="s">
        <v>122</v>
      </c>
      <c r="U7813" t="s">
        <v>123</v>
      </c>
      <c r="V7813">
        <v>7</v>
      </c>
      <c r="W7813" t="s">
        <v>1179</v>
      </c>
    </row>
    <row r="7814" spans="1:23" x14ac:dyDescent="0.3">
      <c r="A7814">
        <v>8033</v>
      </c>
      <c r="B7814" t="s">
        <v>109</v>
      </c>
      <c r="C7814">
        <v>2011</v>
      </c>
      <c r="D7814">
        <f t="shared" ca="1" si="488"/>
        <v>12</v>
      </c>
      <c r="E7814" s="5">
        <v>130000</v>
      </c>
      <c r="F7814">
        <v>70000</v>
      </c>
      <c r="G7814" t="s">
        <v>19</v>
      </c>
      <c r="H7814" t="str">
        <f t="shared" si="489"/>
        <v>East</v>
      </c>
      <c r="I7814" t="s">
        <v>786</v>
      </c>
      <c r="J7814" t="str">
        <f t="shared" si="490"/>
        <v>New Jersey</v>
      </c>
      <c r="K7814" t="s">
        <v>1580</v>
      </c>
      <c r="L7814" t="str">
        <f t="shared" si="491"/>
        <v>Linden</v>
      </c>
      <c r="M7814" t="s">
        <v>41</v>
      </c>
      <c r="N7814" t="str">
        <f>IF(M7814="", "", IFERROR(VLOOKUP(M7814, Data!$A$1:$B$5, 2, 0), "Unkown fuel"))</f>
        <v>harmful</v>
      </c>
      <c r="O7814" t="s">
        <v>23</v>
      </c>
      <c r="P7814" t="s">
        <v>24</v>
      </c>
      <c r="Q7814" t="s">
        <v>33</v>
      </c>
      <c r="R7814" t="s">
        <v>982</v>
      </c>
      <c r="S7814">
        <v>1172</v>
      </c>
      <c r="T7814" t="s">
        <v>280</v>
      </c>
      <c r="U7814" t="s">
        <v>2555</v>
      </c>
      <c r="V7814">
        <v>5</v>
      </c>
      <c r="W7814" t="s">
        <v>1179</v>
      </c>
    </row>
    <row r="7815" spans="1:23" x14ac:dyDescent="0.3">
      <c r="A7815">
        <v>8034</v>
      </c>
      <c r="B7815" t="s">
        <v>46</v>
      </c>
      <c r="C7815">
        <v>2012</v>
      </c>
      <c r="D7815">
        <f t="shared" ca="1" si="488"/>
        <v>11</v>
      </c>
      <c r="E7815" s="5">
        <v>450000</v>
      </c>
      <c r="F7815">
        <v>200000</v>
      </c>
      <c r="G7815" t="s">
        <v>19</v>
      </c>
      <c r="H7815" t="str">
        <f t="shared" si="489"/>
        <v>East</v>
      </c>
      <c r="I7815" t="s">
        <v>786</v>
      </c>
      <c r="J7815" t="str">
        <f t="shared" si="490"/>
        <v>New Jersey</v>
      </c>
      <c r="K7815" t="s">
        <v>1908</v>
      </c>
      <c r="L7815" t="str">
        <f t="shared" si="491"/>
        <v>Nutley</v>
      </c>
      <c r="M7815" t="s">
        <v>22</v>
      </c>
      <c r="N7815" t="str">
        <f>IF(M7815="", "", IFERROR(VLOOKUP(M7815, Data!$A$1:$B$5, 2, 0), "Unkown fuel"))</f>
        <v>very harmful</v>
      </c>
      <c r="O7815" t="s">
        <v>23</v>
      </c>
      <c r="P7815" t="s">
        <v>24</v>
      </c>
      <c r="Q7815" t="s">
        <v>33</v>
      </c>
      <c r="R7815" t="s">
        <v>288</v>
      </c>
      <c r="S7815">
        <v>1582</v>
      </c>
      <c r="T7815" t="s">
        <v>289</v>
      </c>
      <c r="U7815" t="s">
        <v>290</v>
      </c>
      <c r="V7815">
        <v>5</v>
      </c>
      <c r="W7815" t="s">
        <v>1179</v>
      </c>
    </row>
    <row r="7816" spans="1:23" x14ac:dyDescent="0.3">
      <c r="A7816">
        <v>8035</v>
      </c>
      <c r="B7816" t="s">
        <v>75</v>
      </c>
      <c r="C7816">
        <v>2015</v>
      </c>
      <c r="D7816">
        <f t="shared" ca="1" si="488"/>
        <v>8</v>
      </c>
      <c r="E7816" s="5">
        <v>600000</v>
      </c>
      <c r="F7816">
        <v>160000</v>
      </c>
      <c r="G7816" t="s">
        <v>19</v>
      </c>
      <c r="H7816" t="str">
        <f t="shared" si="489"/>
        <v>East</v>
      </c>
      <c r="I7816" t="s">
        <v>780</v>
      </c>
      <c r="J7816" t="str">
        <f t="shared" si="490"/>
        <v>Maine</v>
      </c>
      <c r="K7816" t="s">
        <v>917</v>
      </c>
      <c r="L7816" t="str">
        <f t="shared" si="491"/>
        <v>Auburn</v>
      </c>
      <c r="M7816" t="s">
        <v>22</v>
      </c>
      <c r="N7816" t="str">
        <f>IF(M7816="", "", IFERROR(VLOOKUP(M7816, Data!$A$1:$B$5, 2, 0), "Unkown fuel"))</f>
        <v>very harmful</v>
      </c>
      <c r="O7816" t="s">
        <v>23</v>
      </c>
      <c r="P7816" t="s">
        <v>24</v>
      </c>
      <c r="Q7816" t="s">
        <v>25</v>
      </c>
      <c r="R7816" t="s">
        <v>76</v>
      </c>
      <c r="S7816">
        <v>1461</v>
      </c>
      <c r="T7816" t="s">
        <v>77</v>
      </c>
      <c r="U7816" t="s">
        <v>78</v>
      </c>
      <c r="V7816">
        <v>5</v>
      </c>
      <c r="W7816" t="s">
        <v>1179</v>
      </c>
    </row>
    <row r="7817" spans="1:23" x14ac:dyDescent="0.3">
      <c r="A7817">
        <v>8036</v>
      </c>
      <c r="B7817" t="s">
        <v>18</v>
      </c>
      <c r="C7817">
        <v>2018</v>
      </c>
      <c r="D7817">
        <f t="shared" ca="1" si="488"/>
        <v>5</v>
      </c>
      <c r="E7817" s="5">
        <v>310000</v>
      </c>
      <c r="F7817">
        <v>20000</v>
      </c>
      <c r="G7817" t="s">
        <v>19</v>
      </c>
      <c r="H7817" t="str">
        <f t="shared" si="489"/>
        <v>East</v>
      </c>
      <c r="I7817" t="s">
        <v>782</v>
      </c>
      <c r="J7817" t="str">
        <f t="shared" si="490"/>
        <v>Vermont</v>
      </c>
      <c r="K7817" t="s">
        <v>1482</v>
      </c>
      <c r="L7817" t="str">
        <f t="shared" si="491"/>
        <v>Bennington</v>
      </c>
      <c r="M7817" t="s">
        <v>41</v>
      </c>
      <c r="N7817" t="str">
        <f>IF(M7817="", "", IFERROR(VLOOKUP(M7817, Data!$A$1:$B$5, 2, 0), "Unkown fuel"))</f>
        <v>harmful</v>
      </c>
      <c r="O7817" t="s">
        <v>23</v>
      </c>
      <c r="P7817" t="s">
        <v>24</v>
      </c>
      <c r="Q7817" t="s">
        <v>25</v>
      </c>
      <c r="R7817" t="s">
        <v>117</v>
      </c>
      <c r="S7817">
        <v>796</v>
      </c>
      <c r="T7817" t="s">
        <v>118</v>
      </c>
      <c r="U7817" t="s">
        <v>119</v>
      </c>
      <c r="V7817">
        <v>5</v>
      </c>
      <c r="W7817" t="s">
        <v>1179</v>
      </c>
    </row>
    <row r="7818" spans="1:23" x14ac:dyDescent="0.3">
      <c r="A7818">
        <v>8037</v>
      </c>
      <c r="B7818" t="s">
        <v>18</v>
      </c>
      <c r="C7818">
        <v>2018</v>
      </c>
      <c r="D7818">
        <f t="shared" ca="1" si="488"/>
        <v>5</v>
      </c>
      <c r="E7818" s="5">
        <v>432000</v>
      </c>
      <c r="F7818">
        <v>30000</v>
      </c>
      <c r="G7818" t="s">
        <v>19</v>
      </c>
      <c r="H7818" t="str">
        <f t="shared" si="489"/>
        <v>East</v>
      </c>
      <c r="I7818" t="s">
        <v>912</v>
      </c>
      <c r="J7818" t="str">
        <f t="shared" si="490"/>
        <v>Ohio</v>
      </c>
      <c r="K7818" t="s">
        <v>1168</v>
      </c>
      <c r="L7818" t="str">
        <f t="shared" si="491"/>
        <v>Lima</v>
      </c>
      <c r="M7818" t="s">
        <v>41</v>
      </c>
      <c r="N7818" t="str">
        <f>IF(M7818="", "", IFERROR(VLOOKUP(M7818, Data!$A$1:$B$5, 2, 0), "Unkown fuel"))</f>
        <v>harmful</v>
      </c>
      <c r="O7818" t="s">
        <v>23</v>
      </c>
      <c r="P7818" t="s">
        <v>24</v>
      </c>
      <c r="Q7818" t="s">
        <v>25</v>
      </c>
      <c r="R7818" t="s">
        <v>226</v>
      </c>
      <c r="S7818">
        <v>998</v>
      </c>
      <c r="T7818" t="s">
        <v>244</v>
      </c>
      <c r="U7818" t="s">
        <v>141</v>
      </c>
      <c r="V7818">
        <v>5</v>
      </c>
      <c r="W7818" t="s">
        <v>1179</v>
      </c>
    </row>
    <row r="7819" spans="1:23" x14ac:dyDescent="0.3">
      <c r="A7819">
        <v>8038</v>
      </c>
      <c r="B7819" t="s">
        <v>109</v>
      </c>
      <c r="C7819">
        <v>2012</v>
      </c>
      <c r="D7819">
        <f t="shared" ca="1" si="488"/>
        <v>11</v>
      </c>
      <c r="E7819" s="5">
        <v>175000</v>
      </c>
      <c r="F7819">
        <v>90000</v>
      </c>
      <c r="G7819" t="s">
        <v>19</v>
      </c>
      <c r="H7819" t="str">
        <f t="shared" si="489"/>
        <v>East</v>
      </c>
      <c r="I7819" t="s">
        <v>912</v>
      </c>
      <c r="J7819" t="str">
        <f t="shared" si="490"/>
        <v>Ohio</v>
      </c>
      <c r="K7819" t="s">
        <v>1502</v>
      </c>
      <c r="L7819" t="str">
        <f t="shared" si="491"/>
        <v>Kettering</v>
      </c>
      <c r="M7819" t="s">
        <v>22</v>
      </c>
      <c r="N7819" t="str">
        <f>IF(M7819="", "", IFERROR(VLOOKUP(M7819, Data!$A$1:$B$5, 2, 0), "Unkown fuel"))</f>
        <v>very harmful</v>
      </c>
      <c r="O7819" t="s">
        <v>23</v>
      </c>
      <c r="P7819" t="s">
        <v>24</v>
      </c>
      <c r="Q7819" t="s">
        <v>42</v>
      </c>
      <c r="R7819" t="s">
        <v>418</v>
      </c>
      <c r="S7819">
        <v>1405</v>
      </c>
      <c r="T7819" t="s">
        <v>458</v>
      </c>
      <c r="U7819" t="s">
        <v>459</v>
      </c>
      <c r="V7819">
        <v>5</v>
      </c>
      <c r="W7819" t="s">
        <v>1179</v>
      </c>
    </row>
    <row r="7820" spans="1:23" x14ac:dyDescent="0.3">
      <c r="A7820">
        <v>8039</v>
      </c>
      <c r="B7820" t="s">
        <v>18</v>
      </c>
      <c r="C7820">
        <v>2016</v>
      </c>
      <c r="D7820">
        <f t="shared" ca="1" si="488"/>
        <v>7</v>
      </c>
      <c r="E7820" s="5">
        <v>770000</v>
      </c>
      <c r="F7820">
        <v>100000</v>
      </c>
      <c r="G7820" t="s">
        <v>19</v>
      </c>
      <c r="H7820" t="str">
        <f t="shared" si="489"/>
        <v>East</v>
      </c>
      <c r="I7820" t="s">
        <v>912</v>
      </c>
      <c r="J7820" t="str">
        <f t="shared" si="490"/>
        <v>Ohio</v>
      </c>
      <c r="K7820" t="s">
        <v>1115</v>
      </c>
      <c r="L7820" t="str">
        <f t="shared" si="491"/>
        <v>Lancaster</v>
      </c>
      <c r="M7820" t="s">
        <v>22</v>
      </c>
      <c r="N7820" t="str">
        <f>IF(M7820="", "", IFERROR(VLOOKUP(M7820, Data!$A$1:$B$5, 2, 0), "Unkown fuel"))</f>
        <v>very harmful</v>
      </c>
      <c r="O7820" t="s">
        <v>23</v>
      </c>
      <c r="P7820" t="s">
        <v>24</v>
      </c>
      <c r="Q7820" t="s">
        <v>33</v>
      </c>
      <c r="R7820" t="s">
        <v>93</v>
      </c>
      <c r="S7820">
        <v>1248</v>
      </c>
      <c r="T7820" t="s">
        <v>94</v>
      </c>
      <c r="U7820" t="s">
        <v>95</v>
      </c>
      <c r="V7820">
        <v>7</v>
      </c>
      <c r="W7820" t="s">
        <v>1179</v>
      </c>
    </row>
    <row r="7821" spans="1:23" x14ac:dyDescent="0.3">
      <c r="A7821">
        <v>8040</v>
      </c>
      <c r="B7821" t="s">
        <v>18</v>
      </c>
      <c r="C7821">
        <v>2011</v>
      </c>
      <c r="D7821">
        <f t="shared" ca="1" si="488"/>
        <v>12</v>
      </c>
      <c r="E7821" s="5">
        <v>135000</v>
      </c>
      <c r="F7821">
        <v>110048</v>
      </c>
      <c r="G7821" t="s">
        <v>19</v>
      </c>
      <c r="H7821" t="str">
        <f t="shared" si="489"/>
        <v>East</v>
      </c>
      <c r="I7821" t="s">
        <v>912</v>
      </c>
      <c r="J7821" t="str">
        <f t="shared" si="490"/>
        <v>Ohio</v>
      </c>
      <c r="K7821" t="s">
        <v>1115</v>
      </c>
      <c r="L7821" t="str">
        <f t="shared" si="491"/>
        <v>Lancaster</v>
      </c>
      <c r="M7821" t="s">
        <v>41</v>
      </c>
      <c r="N7821" t="str">
        <f>IF(M7821="", "", IFERROR(VLOOKUP(M7821, Data!$A$1:$B$5, 2, 0), "Unkown fuel"))</f>
        <v>harmful</v>
      </c>
      <c r="O7821" t="s">
        <v>23</v>
      </c>
      <c r="P7821" t="s">
        <v>24</v>
      </c>
      <c r="Q7821" t="s">
        <v>42</v>
      </c>
      <c r="R7821" t="s">
        <v>540</v>
      </c>
      <c r="S7821">
        <v>998</v>
      </c>
      <c r="T7821" t="s">
        <v>67</v>
      </c>
      <c r="U7821" t="s">
        <v>141</v>
      </c>
      <c r="V7821">
        <v>5</v>
      </c>
      <c r="W7821" t="s">
        <v>1179</v>
      </c>
    </row>
    <row r="7822" spans="1:23" x14ac:dyDescent="0.3">
      <c r="A7822">
        <v>8041</v>
      </c>
      <c r="B7822" t="s">
        <v>46</v>
      </c>
      <c r="C7822">
        <v>2018</v>
      </c>
      <c r="D7822">
        <f t="shared" ca="1" si="488"/>
        <v>5</v>
      </c>
      <c r="E7822" s="5">
        <v>680000</v>
      </c>
      <c r="F7822">
        <v>26000</v>
      </c>
      <c r="G7822" t="s">
        <v>19</v>
      </c>
      <c r="H7822" t="str">
        <f t="shared" si="489"/>
        <v>East</v>
      </c>
      <c r="I7822" t="s">
        <v>912</v>
      </c>
      <c r="J7822" t="str">
        <f t="shared" si="490"/>
        <v>Ohio</v>
      </c>
      <c r="K7822" t="s">
        <v>1502</v>
      </c>
      <c r="L7822" t="str">
        <f t="shared" si="491"/>
        <v>Kettering</v>
      </c>
      <c r="M7822" t="s">
        <v>22</v>
      </c>
      <c r="N7822" t="str">
        <f>IF(M7822="", "", IFERROR(VLOOKUP(M7822, Data!$A$1:$B$5, 2, 0), "Unkown fuel"))</f>
        <v>very harmful</v>
      </c>
      <c r="O7822" t="s">
        <v>23</v>
      </c>
      <c r="P7822" t="s">
        <v>24</v>
      </c>
      <c r="Q7822" t="s">
        <v>25</v>
      </c>
      <c r="R7822" t="s">
        <v>465</v>
      </c>
      <c r="S7822">
        <v>1186</v>
      </c>
      <c r="T7822" t="s">
        <v>466</v>
      </c>
      <c r="U7822" t="s">
        <v>504</v>
      </c>
      <c r="V7822">
        <v>5</v>
      </c>
      <c r="W7822" t="s">
        <v>1179</v>
      </c>
    </row>
    <row r="7823" spans="1:23" x14ac:dyDescent="0.3">
      <c r="A7823">
        <v>8042</v>
      </c>
      <c r="B7823" t="s">
        <v>18</v>
      </c>
      <c r="C7823">
        <v>2007</v>
      </c>
      <c r="D7823">
        <f t="shared" ca="1" si="488"/>
        <v>16</v>
      </c>
      <c r="E7823" s="5">
        <v>90000</v>
      </c>
      <c r="F7823">
        <v>110000</v>
      </c>
      <c r="G7823" t="s">
        <v>19</v>
      </c>
      <c r="H7823" t="str">
        <f t="shared" si="489"/>
        <v>East</v>
      </c>
      <c r="I7823" t="s">
        <v>912</v>
      </c>
      <c r="J7823" t="str">
        <f t="shared" si="490"/>
        <v>Ohio</v>
      </c>
      <c r="K7823" t="s">
        <v>1168</v>
      </c>
      <c r="L7823" t="str">
        <f t="shared" si="491"/>
        <v>Lima</v>
      </c>
      <c r="M7823" t="s">
        <v>41</v>
      </c>
      <c r="N7823" t="str">
        <f>IF(M7823="", "", IFERROR(VLOOKUP(M7823, Data!$A$1:$B$5, 2, 0), "Unkown fuel"))</f>
        <v>harmful</v>
      </c>
      <c r="O7823" t="s">
        <v>23</v>
      </c>
      <c r="P7823" t="s">
        <v>24</v>
      </c>
      <c r="Q7823" t="s">
        <v>304</v>
      </c>
      <c r="R7823" t="s">
        <v>85</v>
      </c>
      <c r="S7823">
        <v>1061</v>
      </c>
      <c r="T7823" t="s">
        <v>86</v>
      </c>
      <c r="U7823" t="s">
        <v>87</v>
      </c>
      <c r="V7823">
        <v>5</v>
      </c>
      <c r="W7823" t="s">
        <v>1179</v>
      </c>
    </row>
    <row r="7824" spans="1:23" x14ac:dyDescent="0.3">
      <c r="A7824">
        <v>8043</v>
      </c>
      <c r="B7824" t="s">
        <v>18</v>
      </c>
      <c r="C7824">
        <v>1997</v>
      </c>
      <c r="D7824">
        <f t="shared" ca="1" si="488"/>
        <v>26</v>
      </c>
      <c r="E7824" s="5">
        <v>300000</v>
      </c>
      <c r="F7824">
        <v>186388</v>
      </c>
      <c r="G7824" t="s">
        <v>19</v>
      </c>
      <c r="H7824" t="str">
        <f t="shared" si="489"/>
        <v>East</v>
      </c>
      <c r="I7824" t="s">
        <v>912</v>
      </c>
      <c r="J7824" t="str">
        <f t="shared" si="490"/>
        <v>Ohio</v>
      </c>
      <c r="K7824" t="s">
        <v>1168</v>
      </c>
      <c r="L7824" t="str">
        <f t="shared" si="491"/>
        <v>Lima</v>
      </c>
      <c r="M7824" t="s">
        <v>41</v>
      </c>
      <c r="N7824" t="str">
        <f>IF(M7824="", "", IFERROR(VLOOKUP(M7824, Data!$A$1:$B$5, 2, 0), "Unkown fuel"))</f>
        <v>harmful</v>
      </c>
      <c r="O7824" t="s">
        <v>23</v>
      </c>
      <c r="P7824" t="s">
        <v>24</v>
      </c>
      <c r="Q7824" t="s">
        <v>33</v>
      </c>
      <c r="R7824" t="s">
        <v>174</v>
      </c>
      <c r="S7824">
        <v>1298</v>
      </c>
      <c r="T7824" t="s">
        <v>431</v>
      </c>
      <c r="U7824" t="s">
        <v>1575</v>
      </c>
      <c r="V7824">
        <v>8</v>
      </c>
      <c r="W7824" t="s">
        <v>1179</v>
      </c>
    </row>
    <row r="7825" spans="1:23" x14ac:dyDescent="0.3">
      <c r="A7825">
        <v>8044</v>
      </c>
      <c r="B7825" t="s">
        <v>120</v>
      </c>
      <c r="C7825">
        <v>2007</v>
      </c>
      <c r="D7825">
        <f t="shared" ca="1" si="488"/>
        <v>16</v>
      </c>
      <c r="E7825" s="5">
        <v>100000</v>
      </c>
      <c r="F7825">
        <v>60000</v>
      </c>
      <c r="G7825" t="s">
        <v>19</v>
      </c>
      <c r="H7825" t="str">
        <f t="shared" si="489"/>
        <v>East</v>
      </c>
      <c r="I7825" t="s">
        <v>31</v>
      </c>
      <c r="J7825" t="str">
        <f t="shared" si="490"/>
        <v>New York</v>
      </c>
      <c r="K7825" t="s">
        <v>2556</v>
      </c>
      <c r="L7825" t="str">
        <f t="shared" si="491"/>
        <v>Kenmore</v>
      </c>
      <c r="M7825" t="s">
        <v>41</v>
      </c>
      <c r="N7825" t="str">
        <f>IF(M7825="", "", IFERROR(VLOOKUP(M7825, Data!$A$1:$B$5, 2, 0), "Unkown fuel"))</f>
        <v>harmful</v>
      </c>
      <c r="O7825" t="s">
        <v>23</v>
      </c>
      <c r="P7825" t="s">
        <v>24</v>
      </c>
      <c r="Q7825" t="s">
        <v>42</v>
      </c>
      <c r="R7825" t="s">
        <v>1328</v>
      </c>
      <c r="S7825">
        <v>1150</v>
      </c>
      <c r="T7825" t="s">
        <v>609</v>
      </c>
      <c r="U7825" t="s">
        <v>1329</v>
      </c>
      <c r="V7825">
        <v>5</v>
      </c>
      <c r="W7825" t="s">
        <v>1179</v>
      </c>
    </row>
    <row r="7826" spans="1:23" x14ac:dyDescent="0.3">
      <c r="A7826">
        <v>8045</v>
      </c>
      <c r="B7826" t="s">
        <v>18</v>
      </c>
      <c r="C7826">
        <v>2006</v>
      </c>
      <c r="D7826">
        <f t="shared" ca="1" si="488"/>
        <v>17</v>
      </c>
      <c r="E7826" s="5">
        <v>120000</v>
      </c>
      <c r="F7826">
        <v>70000</v>
      </c>
      <c r="G7826" t="s">
        <v>19</v>
      </c>
      <c r="H7826" t="str">
        <f t="shared" si="489"/>
        <v>East</v>
      </c>
      <c r="I7826" t="s">
        <v>912</v>
      </c>
      <c r="J7826" t="str">
        <f t="shared" si="490"/>
        <v>Ohio</v>
      </c>
      <c r="K7826" t="s">
        <v>1115</v>
      </c>
      <c r="L7826" t="str">
        <f t="shared" si="491"/>
        <v>Lancaster</v>
      </c>
      <c r="M7826" t="s">
        <v>41</v>
      </c>
      <c r="N7826" t="str">
        <f>IF(M7826="", "", IFERROR(VLOOKUP(M7826, Data!$A$1:$B$5, 2, 0), "Unkown fuel"))</f>
        <v>harmful</v>
      </c>
      <c r="O7826" t="s">
        <v>23</v>
      </c>
      <c r="P7826" t="s">
        <v>24</v>
      </c>
      <c r="Q7826" t="s">
        <v>42</v>
      </c>
      <c r="R7826" t="s">
        <v>96</v>
      </c>
      <c r="S7826">
        <v>796</v>
      </c>
      <c r="T7826" t="s">
        <v>97</v>
      </c>
      <c r="U7826" t="s">
        <v>98</v>
      </c>
      <c r="V7826">
        <v>5</v>
      </c>
      <c r="W7826" t="s">
        <v>1179</v>
      </c>
    </row>
    <row r="7827" spans="1:23" x14ac:dyDescent="0.3">
      <c r="A7827">
        <v>8046</v>
      </c>
      <c r="B7827" t="s">
        <v>75</v>
      </c>
      <c r="C7827">
        <v>2017</v>
      </c>
      <c r="D7827">
        <f t="shared" ca="1" si="488"/>
        <v>6</v>
      </c>
      <c r="E7827" s="5">
        <v>750000</v>
      </c>
      <c r="F7827">
        <v>20171</v>
      </c>
      <c r="G7827" t="s">
        <v>19</v>
      </c>
      <c r="H7827" t="str">
        <f t="shared" si="489"/>
        <v>East</v>
      </c>
      <c r="I7827" t="s">
        <v>912</v>
      </c>
      <c r="J7827" t="str">
        <f t="shared" si="490"/>
        <v>Ohio</v>
      </c>
      <c r="K7827" t="s">
        <v>1115</v>
      </c>
      <c r="L7827" t="str">
        <f t="shared" si="491"/>
        <v>Lancaster</v>
      </c>
      <c r="M7827" t="s">
        <v>22</v>
      </c>
      <c r="N7827" t="str">
        <f>IF(M7827="", "", IFERROR(VLOOKUP(M7827, Data!$A$1:$B$5, 2, 0), "Unkown fuel"))</f>
        <v>very harmful</v>
      </c>
      <c r="O7827" t="s">
        <v>158</v>
      </c>
      <c r="P7827" t="s">
        <v>154</v>
      </c>
      <c r="Q7827" t="s">
        <v>25</v>
      </c>
      <c r="R7827" t="s">
        <v>704</v>
      </c>
      <c r="S7827">
        <v>1461</v>
      </c>
      <c r="T7827" t="s">
        <v>364</v>
      </c>
      <c r="U7827" t="s">
        <v>555</v>
      </c>
      <c r="V7827">
        <v>5</v>
      </c>
      <c r="W7827" t="s">
        <v>1179</v>
      </c>
    </row>
    <row r="7828" spans="1:23" x14ac:dyDescent="0.3">
      <c r="A7828">
        <v>8047</v>
      </c>
      <c r="B7828" t="s">
        <v>37</v>
      </c>
      <c r="C7828">
        <v>2017</v>
      </c>
      <c r="D7828">
        <f t="shared" ca="1" si="488"/>
        <v>6</v>
      </c>
      <c r="E7828" s="5">
        <v>525000</v>
      </c>
      <c r="F7828">
        <v>37151</v>
      </c>
      <c r="G7828" t="s">
        <v>19</v>
      </c>
      <c r="H7828" t="str">
        <f t="shared" si="489"/>
        <v>East</v>
      </c>
      <c r="I7828" t="s">
        <v>912</v>
      </c>
      <c r="J7828" t="str">
        <f t="shared" si="490"/>
        <v>Ohio</v>
      </c>
      <c r="K7828" t="s">
        <v>1168</v>
      </c>
      <c r="L7828" t="str">
        <f t="shared" si="491"/>
        <v>Lima</v>
      </c>
      <c r="M7828" t="s">
        <v>22</v>
      </c>
      <c r="N7828" t="str">
        <f>IF(M7828="", "", IFERROR(VLOOKUP(M7828, Data!$A$1:$B$5, 2, 0), "Unkown fuel"))</f>
        <v>very harmful</v>
      </c>
      <c r="O7828" t="s">
        <v>158</v>
      </c>
      <c r="P7828" t="s">
        <v>24</v>
      </c>
      <c r="Q7828" t="s">
        <v>25</v>
      </c>
      <c r="R7828" t="s">
        <v>186</v>
      </c>
      <c r="S7828">
        <v>1498</v>
      </c>
      <c r="T7828" t="s">
        <v>105</v>
      </c>
      <c r="U7828" t="s">
        <v>95</v>
      </c>
      <c r="V7828">
        <v>5</v>
      </c>
      <c r="W7828" t="s">
        <v>1179</v>
      </c>
    </row>
    <row r="7829" spans="1:23" x14ac:dyDescent="0.3">
      <c r="A7829">
        <v>8048</v>
      </c>
      <c r="B7829" t="s">
        <v>37</v>
      </c>
      <c r="C7829">
        <v>2015</v>
      </c>
      <c r="D7829">
        <f t="shared" ca="1" si="488"/>
        <v>8</v>
      </c>
      <c r="E7829" s="5">
        <v>649000</v>
      </c>
      <c r="F7829">
        <v>39000</v>
      </c>
      <c r="G7829" t="s">
        <v>19</v>
      </c>
      <c r="H7829" t="str">
        <f t="shared" si="489"/>
        <v>East</v>
      </c>
      <c r="I7829" t="s">
        <v>912</v>
      </c>
      <c r="J7829" t="str">
        <f t="shared" si="490"/>
        <v>Ohio</v>
      </c>
      <c r="K7829" t="s">
        <v>1115</v>
      </c>
      <c r="L7829" t="str">
        <f t="shared" si="491"/>
        <v>Lancaster</v>
      </c>
      <c r="M7829" t="s">
        <v>41</v>
      </c>
      <c r="N7829" t="str">
        <f>IF(M7829="", "", IFERROR(VLOOKUP(M7829, Data!$A$1:$B$5, 2, 0), "Unkown fuel"))</f>
        <v>harmful</v>
      </c>
      <c r="O7829" t="s">
        <v>158</v>
      </c>
      <c r="P7829" t="s">
        <v>24</v>
      </c>
      <c r="Q7829" t="s">
        <v>25</v>
      </c>
      <c r="R7829" t="s">
        <v>417</v>
      </c>
      <c r="S7829">
        <v>1497</v>
      </c>
      <c r="T7829" t="s">
        <v>160</v>
      </c>
      <c r="U7829" t="s">
        <v>161</v>
      </c>
      <c r="V7829">
        <v>5</v>
      </c>
      <c r="W7829" t="s">
        <v>1179</v>
      </c>
    </row>
    <row r="7830" spans="1:23" x14ac:dyDescent="0.3">
      <c r="A7830">
        <v>8049</v>
      </c>
      <c r="B7830" t="s">
        <v>221</v>
      </c>
      <c r="C7830">
        <v>2010</v>
      </c>
      <c r="D7830">
        <f t="shared" ca="1" si="488"/>
        <v>13</v>
      </c>
      <c r="E7830" s="5">
        <v>210000</v>
      </c>
      <c r="F7830">
        <v>44500</v>
      </c>
      <c r="G7830" t="s">
        <v>19</v>
      </c>
      <c r="H7830" t="str">
        <f t="shared" si="489"/>
        <v>East</v>
      </c>
      <c r="I7830" t="s">
        <v>31</v>
      </c>
      <c r="J7830" t="str">
        <f t="shared" si="490"/>
        <v>New York</v>
      </c>
      <c r="K7830" t="s">
        <v>2556</v>
      </c>
      <c r="L7830" t="str">
        <f t="shared" si="491"/>
        <v>Kenmore</v>
      </c>
      <c r="M7830" t="s">
        <v>41</v>
      </c>
      <c r="N7830" t="str">
        <f>IF(M7830="", "", IFERROR(VLOOKUP(M7830, Data!$A$1:$B$5, 2, 0), "Unkown fuel"))</f>
        <v>harmful</v>
      </c>
      <c r="O7830" t="s">
        <v>158</v>
      </c>
      <c r="P7830" t="s">
        <v>24</v>
      </c>
      <c r="Q7830" t="s">
        <v>25</v>
      </c>
      <c r="R7830" t="s">
        <v>254</v>
      </c>
      <c r="S7830">
        <v>1198</v>
      </c>
      <c r="T7830" t="s">
        <v>27</v>
      </c>
      <c r="U7830" t="s">
        <v>255</v>
      </c>
      <c r="V7830">
        <v>5</v>
      </c>
      <c r="W7830" t="s">
        <v>1179</v>
      </c>
    </row>
    <row r="7831" spans="1:23" x14ac:dyDescent="0.3">
      <c r="A7831">
        <v>8050</v>
      </c>
      <c r="B7831" t="s">
        <v>37</v>
      </c>
      <c r="C7831">
        <v>2016</v>
      </c>
      <c r="D7831">
        <f t="shared" ca="1" si="488"/>
        <v>7</v>
      </c>
      <c r="E7831" s="5">
        <v>526000</v>
      </c>
      <c r="F7831">
        <v>15000</v>
      </c>
      <c r="G7831" t="s">
        <v>19</v>
      </c>
      <c r="H7831" t="str">
        <f t="shared" si="489"/>
        <v>East</v>
      </c>
      <c r="I7831" t="s">
        <v>31</v>
      </c>
      <c r="J7831" t="str">
        <f t="shared" si="490"/>
        <v>New York</v>
      </c>
      <c r="K7831" t="s">
        <v>2556</v>
      </c>
      <c r="L7831" t="str">
        <f t="shared" si="491"/>
        <v>Kenmore</v>
      </c>
      <c r="M7831" t="s">
        <v>41</v>
      </c>
      <c r="N7831" t="str">
        <f>IF(M7831="", "", IFERROR(VLOOKUP(M7831, Data!$A$1:$B$5, 2, 0), "Unkown fuel"))</f>
        <v>harmful</v>
      </c>
      <c r="O7831" t="s">
        <v>158</v>
      </c>
      <c r="P7831" t="s">
        <v>24</v>
      </c>
      <c r="Q7831" t="s">
        <v>25</v>
      </c>
      <c r="R7831" t="s">
        <v>604</v>
      </c>
      <c r="S7831">
        <v>1199</v>
      </c>
      <c r="T7831" t="s">
        <v>434</v>
      </c>
      <c r="U7831" t="s">
        <v>452</v>
      </c>
      <c r="V7831">
        <v>5</v>
      </c>
      <c r="W7831" t="s">
        <v>1179</v>
      </c>
    </row>
    <row r="7832" spans="1:23" x14ac:dyDescent="0.3">
      <c r="A7832">
        <v>8051</v>
      </c>
      <c r="B7832" t="s">
        <v>69</v>
      </c>
      <c r="C7832">
        <v>2016</v>
      </c>
      <c r="D7832">
        <f t="shared" ca="1" si="488"/>
        <v>7</v>
      </c>
      <c r="E7832" s="5">
        <v>599000</v>
      </c>
      <c r="F7832">
        <v>39000</v>
      </c>
      <c r="G7832" t="s">
        <v>124</v>
      </c>
      <c r="H7832" t="str">
        <f t="shared" si="489"/>
        <v>South</v>
      </c>
      <c r="I7832" t="s">
        <v>196</v>
      </c>
      <c r="J7832" t="str">
        <f t="shared" si="490"/>
        <v>Florida</v>
      </c>
      <c r="K7832" t="s">
        <v>1033</v>
      </c>
      <c r="L7832" t="str">
        <f t="shared" si="491"/>
        <v>Belle Glade</v>
      </c>
      <c r="M7832" t="s">
        <v>41</v>
      </c>
      <c r="N7832" t="str">
        <f>IF(M7832="", "", IFERROR(VLOOKUP(M7832, Data!$A$1:$B$5, 2, 0), "Unkown fuel"))</f>
        <v>harmful</v>
      </c>
      <c r="O7832" t="s">
        <v>158</v>
      </c>
      <c r="P7832" t="s">
        <v>24</v>
      </c>
      <c r="Q7832" t="s">
        <v>25</v>
      </c>
      <c r="R7832" t="s">
        <v>1106</v>
      </c>
      <c r="S7832">
        <v>1496</v>
      </c>
      <c r="T7832" t="s">
        <v>1107</v>
      </c>
      <c r="U7832" t="s">
        <v>1108</v>
      </c>
      <c r="V7832">
        <v>5</v>
      </c>
      <c r="W7832" t="s">
        <v>1179</v>
      </c>
    </row>
    <row r="7833" spans="1:23" x14ac:dyDescent="0.3">
      <c r="A7833">
        <v>8052</v>
      </c>
      <c r="B7833" t="s">
        <v>37</v>
      </c>
      <c r="C7833">
        <v>2015</v>
      </c>
      <c r="D7833">
        <f t="shared" ca="1" si="488"/>
        <v>8</v>
      </c>
      <c r="E7833" s="5">
        <v>500000</v>
      </c>
      <c r="F7833">
        <v>58161</v>
      </c>
      <c r="G7833" t="s">
        <v>124</v>
      </c>
      <c r="H7833" t="str">
        <f t="shared" si="489"/>
        <v>South</v>
      </c>
      <c r="I7833" t="s">
        <v>196</v>
      </c>
      <c r="J7833" t="str">
        <f t="shared" si="490"/>
        <v>Florida</v>
      </c>
      <c r="K7833" t="s">
        <v>1033</v>
      </c>
      <c r="L7833" t="str">
        <f t="shared" si="491"/>
        <v>Belle Glade</v>
      </c>
      <c r="M7833" t="s">
        <v>41</v>
      </c>
      <c r="N7833" t="str">
        <f>IF(M7833="", "", IFERROR(VLOOKUP(M7833, Data!$A$1:$B$5, 2, 0), "Unkown fuel"))</f>
        <v>harmful</v>
      </c>
      <c r="O7833" t="s">
        <v>158</v>
      </c>
      <c r="P7833" t="s">
        <v>24</v>
      </c>
      <c r="Q7833" t="s">
        <v>25</v>
      </c>
      <c r="R7833" t="s">
        <v>159</v>
      </c>
      <c r="S7833">
        <v>1497</v>
      </c>
      <c r="T7833" t="s">
        <v>160</v>
      </c>
      <c r="U7833" t="s">
        <v>161</v>
      </c>
      <c r="V7833">
        <v>5</v>
      </c>
      <c r="W7833" t="s">
        <v>1179</v>
      </c>
    </row>
    <row r="7834" spans="1:23" x14ac:dyDescent="0.3">
      <c r="A7834">
        <v>8053</v>
      </c>
      <c r="B7834" t="s">
        <v>37</v>
      </c>
      <c r="C7834">
        <v>2012</v>
      </c>
      <c r="D7834">
        <f t="shared" ca="1" si="488"/>
        <v>11</v>
      </c>
      <c r="E7834" s="5">
        <v>750000</v>
      </c>
      <c r="F7834">
        <v>50171</v>
      </c>
      <c r="G7834" t="s">
        <v>124</v>
      </c>
      <c r="H7834" t="str">
        <f t="shared" si="489"/>
        <v>South</v>
      </c>
      <c r="I7834" t="s">
        <v>196</v>
      </c>
      <c r="J7834" t="str">
        <f t="shared" si="490"/>
        <v>Florida</v>
      </c>
      <c r="K7834" t="s">
        <v>1033</v>
      </c>
      <c r="L7834" t="str">
        <f t="shared" si="491"/>
        <v>Belle Glade</v>
      </c>
      <c r="M7834" t="s">
        <v>41</v>
      </c>
      <c r="N7834" t="str">
        <f>IF(M7834="", "", IFERROR(VLOOKUP(M7834, Data!$A$1:$B$5, 2, 0), "Unkown fuel"))</f>
        <v>harmful</v>
      </c>
      <c r="O7834" t="s">
        <v>158</v>
      </c>
      <c r="P7834" t="s">
        <v>154</v>
      </c>
      <c r="Q7834" t="s">
        <v>25</v>
      </c>
      <c r="R7834" t="s">
        <v>530</v>
      </c>
      <c r="S7834">
        <v>2354</v>
      </c>
      <c r="T7834" t="s">
        <v>531</v>
      </c>
      <c r="U7834" t="s">
        <v>532</v>
      </c>
      <c r="V7834">
        <v>5</v>
      </c>
      <c r="W7834" t="s">
        <v>1179</v>
      </c>
    </row>
    <row r="7835" spans="1:23" x14ac:dyDescent="0.3">
      <c r="A7835">
        <v>8054</v>
      </c>
      <c r="B7835" t="s">
        <v>37</v>
      </c>
      <c r="C7835">
        <v>2011</v>
      </c>
      <c r="D7835">
        <f t="shared" ca="1" si="488"/>
        <v>12</v>
      </c>
      <c r="E7835" s="5">
        <v>325000</v>
      </c>
      <c r="F7835">
        <v>40000</v>
      </c>
      <c r="G7835" t="s">
        <v>124</v>
      </c>
      <c r="H7835" t="str">
        <f t="shared" si="489"/>
        <v>South</v>
      </c>
      <c r="I7835" t="s">
        <v>196</v>
      </c>
      <c r="J7835" t="str">
        <f t="shared" si="490"/>
        <v>Florida</v>
      </c>
      <c r="K7835" t="s">
        <v>1033</v>
      </c>
      <c r="L7835" t="str">
        <f t="shared" si="491"/>
        <v>Belle Glade</v>
      </c>
      <c r="M7835" t="s">
        <v>41</v>
      </c>
      <c r="N7835" t="str">
        <f>IF(M7835="", "", IFERROR(VLOOKUP(M7835, Data!$A$1:$B$5, 2, 0), "Unkown fuel"))</f>
        <v>harmful</v>
      </c>
      <c r="O7835" t="s">
        <v>158</v>
      </c>
      <c r="P7835" t="s">
        <v>24</v>
      </c>
      <c r="Q7835" t="s">
        <v>25</v>
      </c>
      <c r="R7835" t="s">
        <v>417</v>
      </c>
      <c r="S7835">
        <v>1497</v>
      </c>
      <c r="T7835" t="s">
        <v>348</v>
      </c>
      <c r="U7835" t="s">
        <v>161</v>
      </c>
      <c r="V7835">
        <v>5</v>
      </c>
      <c r="W7835" t="s">
        <v>1179</v>
      </c>
    </row>
    <row r="7836" spans="1:23" x14ac:dyDescent="0.3">
      <c r="A7836">
        <v>8055</v>
      </c>
      <c r="B7836" t="s">
        <v>37</v>
      </c>
      <c r="C7836">
        <v>2016</v>
      </c>
      <c r="D7836">
        <f t="shared" ca="1" si="488"/>
        <v>7</v>
      </c>
      <c r="E7836" s="5">
        <v>575000</v>
      </c>
      <c r="F7836">
        <v>55161</v>
      </c>
      <c r="G7836" t="s">
        <v>19</v>
      </c>
      <c r="H7836" t="str">
        <f t="shared" si="489"/>
        <v>East</v>
      </c>
      <c r="I7836" t="s">
        <v>206</v>
      </c>
      <c r="J7836" t="str">
        <f t="shared" si="490"/>
        <v>Pennsylvania</v>
      </c>
      <c r="K7836" t="s">
        <v>2330</v>
      </c>
      <c r="L7836" t="str">
        <f t="shared" si="491"/>
        <v>Bethel Park</v>
      </c>
      <c r="M7836" t="s">
        <v>41</v>
      </c>
      <c r="N7836" t="str">
        <f>IF(M7836="", "", IFERROR(VLOOKUP(M7836, Data!$A$1:$B$5, 2, 0), "Unkown fuel"))</f>
        <v>harmful</v>
      </c>
      <c r="O7836" t="s">
        <v>158</v>
      </c>
      <c r="P7836" t="s">
        <v>24</v>
      </c>
      <c r="Q7836" t="s">
        <v>25</v>
      </c>
      <c r="R7836" t="s">
        <v>159</v>
      </c>
      <c r="S7836">
        <v>1497</v>
      </c>
      <c r="T7836" t="s">
        <v>160</v>
      </c>
      <c r="U7836" t="s">
        <v>161</v>
      </c>
      <c r="V7836">
        <v>5</v>
      </c>
      <c r="W7836" t="s">
        <v>1179</v>
      </c>
    </row>
    <row r="7837" spans="1:23" x14ac:dyDescent="0.3">
      <c r="A7837">
        <v>8056</v>
      </c>
      <c r="B7837" t="s">
        <v>37</v>
      </c>
      <c r="C7837">
        <v>2012</v>
      </c>
      <c r="D7837">
        <f t="shared" ca="1" si="488"/>
        <v>11</v>
      </c>
      <c r="E7837" s="5">
        <v>245000</v>
      </c>
      <c r="F7837">
        <v>30000</v>
      </c>
      <c r="G7837" t="s">
        <v>124</v>
      </c>
      <c r="H7837" t="str">
        <f t="shared" si="489"/>
        <v>South</v>
      </c>
      <c r="I7837" t="s">
        <v>196</v>
      </c>
      <c r="J7837" t="str">
        <f t="shared" si="490"/>
        <v>Florida</v>
      </c>
      <c r="K7837" t="s">
        <v>1033</v>
      </c>
      <c r="L7837" t="str">
        <f t="shared" si="491"/>
        <v>Belle Glade</v>
      </c>
      <c r="M7837" t="s">
        <v>41</v>
      </c>
      <c r="N7837" t="str">
        <f>IF(M7837="", "", IFERROR(VLOOKUP(M7837, Data!$A$1:$B$5, 2, 0), "Unkown fuel"))</f>
        <v>harmful</v>
      </c>
      <c r="O7837" t="s">
        <v>158</v>
      </c>
      <c r="P7837" t="s">
        <v>24</v>
      </c>
      <c r="Q7837" t="s">
        <v>25</v>
      </c>
      <c r="R7837" t="s">
        <v>164</v>
      </c>
      <c r="S7837">
        <v>1198</v>
      </c>
      <c r="T7837" t="s">
        <v>219</v>
      </c>
      <c r="U7837" t="s">
        <v>312</v>
      </c>
      <c r="V7837">
        <v>5</v>
      </c>
      <c r="W7837" t="s">
        <v>1179</v>
      </c>
    </row>
    <row r="7838" spans="1:23" x14ac:dyDescent="0.3">
      <c r="A7838">
        <v>8057</v>
      </c>
      <c r="B7838" t="s">
        <v>37</v>
      </c>
      <c r="C7838">
        <v>2016</v>
      </c>
      <c r="D7838">
        <f t="shared" ca="1" si="488"/>
        <v>7</v>
      </c>
      <c r="E7838" s="5">
        <v>625000</v>
      </c>
      <c r="F7838">
        <v>55000</v>
      </c>
      <c r="G7838" t="s">
        <v>124</v>
      </c>
      <c r="H7838" t="str">
        <f t="shared" si="489"/>
        <v>South</v>
      </c>
      <c r="I7838" t="s">
        <v>196</v>
      </c>
      <c r="J7838" t="str">
        <f t="shared" si="490"/>
        <v>Florida</v>
      </c>
      <c r="K7838" t="s">
        <v>1033</v>
      </c>
      <c r="L7838" t="str">
        <f t="shared" si="491"/>
        <v>Belle Glade</v>
      </c>
      <c r="M7838" t="s">
        <v>41</v>
      </c>
      <c r="N7838" t="str">
        <f>IF(M7838="", "", IFERROR(VLOOKUP(M7838, Data!$A$1:$B$5, 2, 0), "Unkown fuel"))</f>
        <v>harmful</v>
      </c>
      <c r="O7838" t="s">
        <v>158</v>
      </c>
      <c r="P7838" t="s">
        <v>24</v>
      </c>
      <c r="Q7838" t="s">
        <v>25</v>
      </c>
      <c r="R7838" t="s">
        <v>159</v>
      </c>
      <c r="S7838">
        <v>1497</v>
      </c>
      <c r="T7838" t="s">
        <v>160</v>
      </c>
      <c r="U7838" t="s">
        <v>161</v>
      </c>
      <c r="V7838">
        <v>5</v>
      </c>
      <c r="W7838" t="s">
        <v>1179</v>
      </c>
    </row>
    <row r="7839" spans="1:23" x14ac:dyDescent="0.3">
      <c r="A7839">
        <v>8058</v>
      </c>
      <c r="B7839" t="s">
        <v>37</v>
      </c>
      <c r="C7839">
        <v>2013</v>
      </c>
      <c r="D7839">
        <f t="shared" ca="1" si="488"/>
        <v>10</v>
      </c>
      <c r="E7839" s="5">
        <v>580000</v>
      </c>
      <c r="F7839">
        <v>50000</v>
      </c>
      <c r="G7839" t="s">
        <v>19</v>
      </c>
      <c r="H7839" t="str">
        <f t="shared" si="489"/>
        <v>East</v>
      </c>
      <c r="I7839" t="s">
        <v>206</v>
      </c>
      <c r="J7839" t="str">
        <f t="shared" si="490"/>
        <v>Pennsylvania</v>
      </c>
      <c r="K7839" t="s">
        <v>2330</v>
      </c>
      <c r="L7839" t="str">
        <f t="shared" si="491"/>
        <v>Bethel Park</v>
      </c>
      <c r="M7839" t="s">
        <v>41</v>
      </c>
      <c r="N7839" t="str">
        <f>IF(M7839="", "", IFERROR(VLOOKUP(M7839, Data!$A$1:$B$5, 2, 0), "Unkown fuel"))</f>
        <v>harmful</v>
      </c>
      <c r="O7839" t="s">
        <v>158</v>
      </c>
      <c r="P7839" t="s">
        <v>154</v>
      </c>
      <c r="Q7839" t="s">
        <v>25</v>
      </c>
      <c r="R7839" t="s">
        <v>851</v>
      </c>
      <c r="S7839">
        <v>2354</v>
      </c>
      <c r="T7839" t="s">
        <v>852</v>
      </c>
      <c r="U7839" t="s">
        <v>853</v>
      </c>
      <c r="V7839">
        <v>5</v>
      </c>
      <c r="W7839" t="s">
        <v>1179</v>
      </c>
    </row>
    <row r="7840" spans="1:23" x14ac:dyDescent="0.3">
      <c r="A7840">
        <v>8059</v>
      </c>
      <c r="B7840" t="s">
        <v>192</v>
      </c>
      <c r="C7840">
        <v>2017</v>
      </c>
      <c r="D7840">
        <f t="shared" ca="1" si="488"/>
        <v>6</v>
      </c>
      <c r="E7840" s="5">
        <v>1689999</v>
      </c>
      <c r="F7840">
        <v>8000</v>
      </c>
      <c r="G7840" t="s">
        <v>124</v>
      </c>
      <c r="H7840" t="str">
        <f t="shared" si="489"/>
        <v>South</v>
      </c>
      <c r="I7840" t="s">
        <v>772</v>
      </c>
      <c r="J7840" t="str">
        <f t="shared" si="490"/>
        <v>Arkansas</v>
      </c>
      <c r="K7840" t="s">
        <v>1076</v>
      </c>
      <c r="L7840" t="str">
        <f t="shared" si="491"/>
        <v>Van Buren</v>
      </c>
      <c r="M7840" t="s">
        <v>41</v>
      </c>
      <c r="N7840" t="str">
        <f>IF(M7840="", "", IFERROR(VLOOKUP(M7840, Data!$A$1:$B$5, 2, 0), "Unkown fuel"))</f>
        <v>harmful</v>
      </c>
      <c r="O7840" t="s">
        <v>158</v>
      </c>
      <c r="P7840" t="s">
        <v>154</v>
      </c>
      <c r="Q7840" t="s">
        <v>25</v>
      </c>
      <c r="R7840" t="s">
        <v>569</v>
      </c>
      <c r="S7840">
        <v>1798</v>
      </c>
      <c r="T7840" t="s">
        <v>1871</v>
      </c>
      <c r="U7840" t="s">
        <v>1872</v>
      </c>
      <c r="V7840">
        <v>5</v>
      </c>
      <c r="W7840" t="s">
        <v>1179</v>
      </c>
    </row>
    <row r="7841" spans="1:23" x14ac:dyDescent="0.3">
      <c r="A7841">
        <v>8060</v>
      </c>
      <c r="B7841" t="s">
        <v>46</v>
      </c>
      <c r="C7841">
        <v>2018</v>
      </c>
      <c r="D7841">
        <f t="shared" ca="1" si="488"/>
        <v>5</v>
      </c>
      <c r="E7841" s="5">
        <v>1175000</v>
      </c>
      <c r="F7841">
        <v>14000</v>
      </c>
      <c r="G7841" t="s">
        <v>124</v>
      </c>
      <c r="H7841" t="str">
        <f t="shared" si="489"/>
        <v>South</v>
      </c>
      <c r="I7841" t="s">
        <v>772</v>
      </c>
      <c r="J7841" t="str">
        <f t="shared" si="490"/>
        <v>Arkansas</v>
      </c>
      <c r="K7841" t="s">
        <v>1076</v>
      </c>
      <c r="L7841" t="str">
        <f t="shared" si="491"/>
        <v>Van Buren</v>
      </c>
      <c r="M7841" t="s">
        <v>41</v>
      </c>
      <c r="N7841" t="str">
        <f>IF(M7841="", "", IFERROR(VLOOKUP(M7841, Data!$A$1:$B$5, 2, 0), "Unkown fuel"))</f>
        <v>harmful</v>
      </c>
      <c r="O7841" t="s">
        <v>158</v>
      </c>
      <c r="P7841" t="s">
        <v>24</v>
      </c>
      <c r="Q7841" t="s">
        <v>25</v>
      </c>
      <c r="R7841" t="s">
        <v>279</v>
      </c>
      <c r="S7841">
        <v>1591</v>
      </c>
      <c r="T7841" t="s">
        <v>143</v>
      </c>
      <c r="U7841" t="s">
        <v>144</v>
      </c>
      <c r="V7841">
        <v>5</v>
      </c>
      <c r="W7841" t="s">
        <v>1179</v>
      </c>
    </row>
    <row r="7842" spans="1:23" x14ac:dyDescent="0.3">
      <c r="A7842">
        <v>8061</v>
      </c>
      <c r="B7842" t="s">
        <v>37</v>
      </c>
      <c r="C7842">
        <v>2015</v>
      </c>
      <c r="D7842">
        <f t="shared" ca="1" si="488"/>
        <v>8</v>
      </c>
      <c r="E7842" s="5">
        <v>575000</v>
      </c>
      <c r="F7842">
        <v>9599</v>
      </c>
      <c r="G7842" t="s">
        <v>124</v>
      </c>
      <c r="H7842" t="str">
        <f t="shared" si="489"/>
        <v>South</v>
      </c>
      <c r="I7842" t="s">
        <v>772</v>
      </c>
      <c r="J7842" t="str">
        <f t="shared" si="490"/>
        <v>Arkansas</v>
      </c>
      <c r="K7842" t="s">
        <v>1076</v>
      </c>
      <c r="L7842" t="str">
        <f t="shared" si="491"/>
        <v>Van Buren</v>
      </c>
      <c r="M7842" t="s">
        <v>41</v>
      </c>
      <c r="N7842" t="str">
        <f>IF(M7842="", "", IFERROR(VLOOKUP(M7842, Data!$A$1:$B$5, 2, 0), "Unkown fuel"))</f>
        <v>harmful</v>
      </c>
      <c r="O7842" t="s">
        <v>158</v>
      </c>
      <c r="P7842" t="s">
        <v>24</v>
      </c>
      <c r="Q7842" t="s">
        <v>25</v>
      </c>
      <c r="R7842" t="s">
        <v>159</v>
      </c>
      <c r="S7842">
        <v>1497</v>
      </c>
      <c r="T7842" t="s">
        <v>160</v>
      </c>
      <c r="U7842" t="s">
        <v>161</v>
      </c>
      <c r="V7842">
        <v>5</v>
      </c>
      <c r="W7842" t="s">
        <v>1179</v>
      </c>
    </row>
    <row r="7843" spans="1:23" x14ac:dyDescent="0.3">
      <c r="A7843">
        <v>8062</v>
      </c>
      <c r="B7843" t="s">
        <v>46</v>
      </c>
      <c r="C7843">
        <v>2017</v>
      </c>
      <c r="D7843">
        <f t="shared" ca="1" si="488"/>
        <v>6</v>
      </c>
      <c r="E7843" s="5">
        <v>600000</v>
      </c>
      <c r="F7843">
        <v>35000</v>
      </c>
      <c r="G7843" t="s">
        <v>56</v>
      </c>
      <c r="H7843" t="str">
        <f t="shared" si="489"/>
        <v>West</v>
      </c>
      <c r="I7843" t="s">
        <v>21</v>
      </c>
      <c r="J7843" t="str">
        <f t="shared" si="490"/>
        <v>Washington</v>
      </c>
      <c r="K7843" t="s">
        <v>2146</v>
      </c>
      <c r="L7843" t="str">
        <f t="shared" si="491"/>
        <v>Seatac</v>
      </c>
      <c r="M7843" t="s">
        <v>41</v>
      </c>
      <c r="N7843" t="str">
        <f>IF(M7843="", "", IFERROR(VLOOKUP(M7843, Data!$A$1:$B$5, 2, 0), "Unkown fuel"))</f>
        <v>harmful</v>
      </c>
      <c r="O7843" t="s">
        <v>158</v>
      </c>
      <c r="P7843" t="s">
        <v>24</v>
      </c>
      <c r="Q7843" t="s">
        <v>25</v>
      </c>
      <c r="R7843" t="s">
        <v>142</v>
      </c>
      <c r="S7843">
        <v>1197</v>
      </c>
      <c r="T7843" t="s">
        <v>431</v>
      </c>
      <c r="U7843" t="s">
        <v>432</v>
      </c>
      <c r="V7843">
        <v>5</v>
      </c>
      <c r="W7843" t="s">
        <v>1179</v>
      </c>
    </row>
    <row r="7844" spans="1:23" x14ac:dyDescent="0.3">
      <c r="A7844">
        <v>8063</v>
      </c>
      <c r="B7844" t="s">
        <v>37</v>
      </c>
      <c r="C7844">
        <v>2016</v>
      </c>
      <c r="D7844">
        <f t="shared" ca="1" si="488"/>
        <v>7</v>
      </c>
      <c r="E7844" s="5">
        <v>750000</v>
      </c>
      <c r="F7844">
        <v>16151</v>
      </c>
      <c r="G7844" t="s">
        <v>38</v>
      </c>
      <c r="H7844" t="str">
        <f t="shared" si="489"/>
        <v>Central</v>
      </c>
      <c r="I7844" t="s">
        <v>70</v>
      </c>
      <c r="J7844" t="str">
        <f t="shared" si="490"/>
        <v>Texas</v>
      </c>
      <c r="K7844" t="s">
        <v>2135</v>
      </c>
      <c r="L7844" t="str">
        <f t="shared" si="491"/>
        <v>Saginaw</v>
      </c>
      <c r="M7844" t="s">
        <v>41</v>
      </c>
      <c r="N7844" t="str">
        <f>IF(M7844="", "", IFERROR(VLOOKUP(M7844, Data!$A$1:$B$5, 2, 0), "Unkown fuel"))</f>
        <v>harmful</v>
      </c>
      <c r="O7844" t="s">
        <v>158</v>
      </c>
      <c r="P7844" t="s">
        <v>24</v>
      </c>
      <c r="Q7844" t="s">
        <v>25</v>
      </c>
      <c r="R7844" t="s">
        <v>159</v>
      </c>
      <c r="S7844">
        <v>1497</v>
      </c>
      <c r="T7844" t="s">
        <v>160</v>
      </c>
      <c r="U7844" t="s">
        <v>161</v>
      </c>
      <c r="V7844">
        <v>5</v>
      </c>
      <c r="W7844" t="s">
        <v>1179</v>
      </c>
    </row>
    <row r="7845" spans="1:23" x14ac:dyDescent="0.3">
      <c r="A7845">
        <v>8064</v>
      </c>
      <c r="B7845" t="s">
        <v>46</v>
      </c>
      <c r="C7845">
        <v>2016</v>
      </c>
      <c r="D7845">
        <f t="shared" ca="1" si="488"/>
        <v>7</v>
      </c>
      <c r="E7845" s="5">
        <v>890000</v>
      </c>
      <c r="F7845">
        <v>40000</v>
      </c>
      <c r="G7845" t="s">
        <v>38</v>
      </c>
      <c r="H7845" t="str">
        <f t="shared" si="489"/>
        <v>Central</v>
      </c>
      <c r="I7845" t="s">
        <v>70</v>
      </c>
      <c r="J7845" t="str">
        <f t="shared" si="490"/>
        <v>Texas</v>
      </c>
      <c r="K7845" t="s">
        <v>2135</v>
      </c>
      <c r="L7845" t="str">
        <f t="shared" si="491"/>
        <v>Saginaw</v>
      </c>
      <c r="M7845" t="s">
        <v>41</v>
      </c>
      <c r="N7845" t="str">
        <f>IF(M7845="", "", IFERROR(VLOOKUP(M7845, Data!$A$1:$B$5, 2, 0), "Unkown fuel"))</f>
        <v>harmful</v>
      </c>
      <c r="O7845" t="s">
        <v>158</v>
      </c>
      <c r="P7845" t="s">
        <v>154</v>
      </c>
      <c r="Q7845" t="s">
        <v>25</v>
      </c>
      <c r="R7845" t="s">
        <v>174</v>
      </c>
      <c r="S7845">
        <v>1591</v>
      </c>
      <c r="T7845" t="s">
        <v>143</v>
      </c>
      <c r="U7845" t="s">
        <v>1237</v>
      </c>
      <c r="V7845">
        <v>5</v>
      </c>
      <c r="W7845" t="s">
        <v>1179</v>
      </c>
    </row>
    <row r="7846" spans="1:23" x14ac:dyDescent="0.3">
      <c r="A7846">
        <v>8065</v>
      </c>
      <c r="B7846" t="s">
        <v>37</v>
      </c>
      <c r="C7846">
        <v>2015</v>
      </c>
      <c r="D7846">
        <f t="shared" ca="1" si="488"/>
        <v>8</v>
      </c>
      <c r="E7846" s="5">
        <v>600000</v>
      </c>
      <c r="F7846">
        <v>28161</v>
      </c>
      <c r="G7846" t="s">
        <v>56</v>
      </c>
      <c r="H7846" t="str">
        <f t="shared" si="489"/>
        <v>West</v>
      </c>
      <c r="I7846" t="s">
        <v>21</v>
      </c>
      <c r="J7846" t="str">
        <f t="shared" si="490"/>
        <v>Washington</v>
      </c>
      <c r="K7846" t="s">
        <v>2146</v>
      </c>
      <c r="L7846" t="str">
        <f t="shared" si="491"/>
        <v>Seatac</v>
      </c>
      <c r="M7846" t="s">
        <v>41</v>
      </c>
      <c r="N7846" t="str">
        <f>IF(M7846="", "", IFERROR(VLOOKUP(M7846, Data!$A$1:$B$5, 2, 0), "Unkown fuel"))</f>
        <v>harmful</v>
      </c>
      <c r="O7846" t="s">
        <v>158</v>
      </c>
      <c r="P7846" t="s">
        <v>24</v>
      </c>
      <c r="Q7846" t="s">
        <v>25</v>
      </c>
      <c r="R7846" t="s">
        <v>159</v>
      </c>
      <c r="S7846">
        <v>1497</v>
      </c>
      <c r="T7846" t="s">
        <v>160</v>
      </c>
      <c r="U7846" t="s">
        <v>161</v>
      </c>
      <c r="V7846">
        <v>5</v>
      </c>
      <c r="W7846" t="s">
        <v>1179</v>
      </c>
    </row>
    <row r="7847" spans="1:23" x14ac:dyDescent="0.3">
      <c r="A7847">
        <v>8066</v>
      </c>
      <c r="B7847" t="s">
        <v>120</v>
      </c>
      <c r="C7847">
        <v>2010</v>
      </c>
      <c r="D7847">
        <f t="shared" ca="1" si="488"/>
        <v>13</v>
      </c>
      <c r="E7847" s="5">
        <v>114999</v>
      </c>
      <c r="F7847">
        <v>60000</v>
      </c>
      <c r="G7847" t="s">
        <v>56</v>
      </c>
      <c r="H7847" t="str">
        <f t="shared" si="489"/>
        <v>West</v>
      </c>
      <c r="I7847" t="s">
        <v>869</v>
      </c>
      <c r="J7847" t="str">
        <f t="shared" si="490"/>
        <v>Idaho</v>
      </c>
      <c r="K7847" t="s">
        <v>2557</v>
      </c>
      <c r="L7847" t="str">
        <f t="shared" si="491"/>
        <v>Moscow</v>
      </c>
      <c r="M7847" t="s">
        <v>41</v>
      </c>
      <c r="N7847" t="str">
        <f>IF(M7847="", "", IFERROR(VLOOKUP(M7847, Data!$A$1:$B$5, 2, 0), "Unkown fuel"))</f>
        <v>harmful</v>
      </c>
      <c r="O7847" t="s">
        <v>23</v>
      </c>
      <c r="P7847" t="s">
        <v>24</v>
      </c>
      <c r="Q7847" t="s">
        <v>33</v>
      </c>
      <c r="R7847" t="s">
        <v>347</v>
      </c>
      <c r="S7847">
        <v>995</v>
      </c>
      <c r="T7847" t="s">
        <v>665</v>
      </c>
      <c r="U7847" t="s">
        <v>715</v>
      </c>
      <c r="V7847">
        <v>5</v>
      </c>
      <c r="W7847" t="s">
        <v>1179</v>
      </c>
    </row>
    <row r="7848" spans="1:23" x14ac:dyDescent="0.3">
      <c r="A7848">
        <v>8067</v>
      </c>
      <c r="B7848" t="s">
        <v>120</v>
      </c>
      <c r="C7848">
        <v>2010</v>
      </c>
      <c r="D7848">
        <f t="shared" ca="1" si="488"/>
        <v>13</v>
      </c>
      <c r="E7848" s="5">
        <v>140000</v>
      </c>
      <c r="F7848">
        <v>60000</v>
      </c>
      <c r="G7848" t="s">
        <v>56</v>
      </c>
      <c r="H7848" t="str">
        <f t="shared" si="489"/>
        <v>West</v>
      </c>
      <c r="I7848" t="s">
        <v>869</v>
      </c>
      <c r="J7848" t="str">
        <f t="shared" si="490"/>
        <v>Idaho</v>
      </c>
      <c r="K7848" t="s">
        <v>2557</v>
      </c>
      <c r="L7848" t="str">
        <f t="shared" si="491"/>
        <v>Moscow</v>
      </c>
      <c r="M7848" t="s">
        <v>41</v>
      </c>
      <c r="N7848" t="str">
        <f>IF(M7848="", "", IFERROR(VLOOKUP(M7848, Data!$A$1:$B$5, 2, 0), "Unkown fuel"))</f>
        <v>harmful</v>
      </c>
      <c r="O7848" t="s">
        <v>23</v>
      </c>
      <c r="P7848" t="s">
        <v>24</v>
      </c>
      <c r="Q7848" t="s">
        <v>33</v>
      </c>
      <c r="R7848" t="s">
        <v>347</v>
      </c>
      <c r="S7848">
        <v>995</v>
      </c>
      <c r="T7848" t="s">
        <v>665</v>
      </c>
      <c r="U7848" t="s">
        <v>715</v>
      </c>
      <c r="V7848">
        <v>5</v>
      </c>
      <c r="W7848" t="s">
        <v>1179</v>
      </c>
    </row>
    <row r="7849" spans="1:23" x14ac:dyDescent="0.3">
      <c r="A7849">
        <v>8068</v>
      </c>
      <c r="B7849" t="s">
        <v>88</v>
      </c>
      <c r="C7849">
        <v>2011</v>
      </c>
      <c r="D7849">
        <f t="shared" ca="1" si="488"/>
        <v>12</v>
      </c>
      <c r="E7849" s="5">
        <v>360000</v>
      </c>
      <c r="F7849">
        <v>100000</v>
      </c>
      <c r="G7849" t="s">
        <v>56</v>
      </c>
      <c r="H7849" t="str">
        <f t="shared" si="489"/>
        <v>West</v>
      </c>
      <c r="I7849" t="s">
        <v>758</v>
      </c>
      <c r="J7849" t="str">
        <f t="shared" si="490"/>
        <v>New Mexico</v>
      </c>
      <c r="K7849" t="s">
        <v>2219</v>
      </c>
      <c r="L7849" t="str">
        <f t="shared" si="491"/>
        <v>Alamogordo</v>
      </c>
      <c r="M7849" t="s">
        <v>22</v>
      </c>
      <c r="N7849" t="str">
        <f>IF(M7849="", "", IFERROR(VLOOKUP(M7849, Data!$A$1:$B$5, 2, 0), "Unkown fuel"))</f>
        <v>very harmful</v>
      </c>
      <c r="O7849" t="s">
        <v>23</v>
      </c>
      <c r="P7849" t="s">
        <v>24</v>
      </c>
      <c r="Q7849" t="s">
        <v>304</v>
      </c>
      <c r="R7849" t="s">
        <v>179</v>
      </c>
      <c r="S7849">
        <v>2179</v>
      </c>
      <c r="T7849" t="s">
        <v>644</v>
      </c>
      <c r="U7849" t="s">
        <v>645</v>
      </c>
      <c r="V7849">
        <v>5</v>
      </c>
      <c r="W7849" t="s">
        <v>1179</v>
      </c>
    </row>
    <row r="7850" spans="1:23" x14ac:dyDescent="0.3">
      <c r="A7850">
        <v>8070</v>
      </c>
      <c r="B7850" t="s">
        <v>18</v>
      </c>
      <c r="C7850">
        <v>2017</v>
      </c>
      <c r="D7850">
        <f t="shared" ca="1" si="488"/>
        <v>6</v>
      </c>
      <c r="E7850" s="5">
        <v>500000</v>
      </c>
      <c r="F7850">
        <v>130000</v>
      </c>
      <c r="G7850" t="s">
        <v>38</v>
      </c>
      <c r="H7850" t="str">
        <f t="shared" si="489"/>
        <v>Central</v>
      </c>
      <c r="I7850" t="s">
        <v>249</v>
      </c>
      <c r="J7850" t="str">
        <f t="shared" si="490"/>
        <v>Michigan</v>
      </c>
      <c r="K7850" t="s">
        <v>2335</v>
      </c>
      <c r="L7850" t="str">
        <f t="shared" si="491"/>
        <v>Walker</v>
      </c>
      <c r="M7850" t="s">
        <v>41</v>
      </c>
      <c r="N7850" t="str">
        <f>IF(M7850="", "", IFERROR(VLOOKUP(M7850, Data!$A$1:$B$5, 2, 0), "Unkown fuel"))</f>
        <v>harmful</v>
      </c>
      <c r="O7850" t="s">
        <v>23</v>
      </c>
      <c r="P7850" t="s">
        <v>24</v>
      </c>
      <c r="Q7850" t="s">
        <v>33</v>
      </c>
      <c r="R7850" t="s">
        <v>273</v>
      </c>
      <c r="S7850">
        <v>1197</v>
      </c>
      <c r="T7850" t="s">
        <v>395</v>
      </c>
      <c r="U7850" t="s">
        <v>261</v>
      </c>
      <c r="V7850">
        <v>5</v>
      </c>
      <c r="W7850" t="s">
        <v>1179</v>
      </c>
    </row>
    <row r="7851" spans="1:23" x14ac:dyDescent="0.3">
      <c r="A7851">
        <v>8071</v>
      </c>
      <c r="B7851" t="s">
        <v>37</v>
      </c>
      <c r="C7851">
        <v>2015</v>
      </c>
      <c r="D7851">
        <f t="shared" ca="1" si="488"/>
        <v>8</v>
      </c>
      <c r="E7851" s="5">
        <v>409999</v>
      </c>
      <c r="F7851">
        <v>60000</v>
      </c>
      <c r="G7851" t="s">
        <v>56</v>
      </c>
      <c r="H7851" t="str">
        <f t="shared" si="489"/>
        <v>West</v>
      </c>
      <c r="I7851" t="s">
        <v>758</v>
      </c>
      <c r="J7851" t="str">
        <f t="shared" si="490"/>
        <v>New Mexico</v>
      </c>
      <c r="K7851" t="s">
        <v>2219</v>
      </c>
      <c r="L7851" t="str">
        <f t="shared" si="491"/>
        <v>Alamogordo</v>
      </c>
      <c r="M7851" t="s">
        <v>22</v>
      </c>
      <c r="N7851" t="str">
        <f>IF(M7851="", "", IFERROR(VLOOKUP(M7851, Data!$A$1:$B$5, 2, 0), "Unkown fuel"))</f>
        <v>very harmful</v>
      </c>
      <c r="O7851" t="s">
        <v>23</v>
      </c>
      <c r="P7851" t="s">
        <v>24</v>
      </c>
      <c r="Q7851" t="s">
        <v>25</v>
      </c>
      <c r="R7851" t="s">
        <v>618</v>
      </c>
      <c r="S7851">
        <v>1498</v>
      </c>
      <c r="T7851" t="s">
        <v>105</v>
      </c>
      <c r="U7851" t="s">
        <v>95</v>
      </c>
      <c r="V7851">
        <v>5</v>
      </c>
      <c r="W7851" t="s">
        <v>1179</v>
      </c>
    </row>
    <row r="7852" spans="1:23" x14ac:dyDescent="0.3">
      <c r="A7852">
        <v>8072</v>
      </c>
      <c r="B7852" t="s">
        <v>65</v>
      </c>
      <c r="C7852">
        <v>2010</v>
      </c>
      <c r="D7852">
        <f t="shared" ca="1" si="488"/>
        <v>13</v>
      </c>
      <c r="E7852" s="5">
        <v>425000</v>
      </c>
      <c r="F7852">
        <v>200000</v>
      </c>
      <c r="G7852" t="s">
        <v>56</v>
      </c>
      <c r="H7852" t="str">
        <f t="shared" si="489"/>
        <v>West</v>
      </c>
      <c r="I7852" t="s">
        <v>758</v>
      </c>
      <c r="J7852" t="str">
        <f t="shared" si="490"/>
        <v>New Mexico</v>
      </c>
      <c r="K7852" t="s">
        <v>2219</v>
      </c>
      <c r="L7852" t="str">
        <f t="shared" si="491"/>
        <v>Alamogordo</v>
      </c>
      <c r="M7852" t="s">
        <v>22</v>
      </c>
      <c r="N7852" t="str">
        <f>IF(M7852="", "", IFERROR(VLOOKUP(M7852, Data!$A$1:$B$5, 2, 0), "Unkown fuel"))</f>
        <v>very harmful</v>
      </c>
      <c r="O7852" t="s">
        <v>23</v>
      </c>
      <c r="P7852" t="s">
        <v>24</v>
      </c>
      <c r="Q7852" t="s">
        <v>33</v>
      </c>
      <c r="R7852" t="s">
        <v>475</v>
      </c>
      <c r="S7852">
        <v>2494</v>
      </c>
      <c r="T7852" t="s">
        <v>476</v>
      </c>
      <c r="U7852" t="s">
        <v>477</v>
      </c>
      <c r="V7852">
        <v>7</v>
      </c>
      <c r="W7852" t="s">
        <v>1179</v>
      </c>
    </row>
    <row r="7853" spans="1:23" x14ac:dyDescent="0.3">
      <c r="A7853">
        <v>8073</v>
      </c>
      <c r="B7853" t="s">
        <v>296</v>
      </c>
      <c r="C7853">
        <v>2014</v>
      </c>
      <c r="D7853">
        <f t="shared" ca="1" si="488"/>
        <v>9</v>
      </c>
      <c r="E7853" s="5">
        <v>450000</v>
      </c>
      <c r="F7853">
        <v>82000</v>
      </c>
      <c r="G7853" t="s">
        <v>56</v>
      </c>
      <c r="H7853" t="str">
        <f t="shared" si="489"/>
        <v>West</v>
      </c>
      <c r="I7853" t="s">
        <v>869</v>
      </c>
      <c r="J7853" t="str">
        <f t="shared" si="490"/>
        <v>Idaho</v>
      </c>
      <c r="K7853" t="s">
        <v>2557</v>
      </c>
      <c r="L7853" t="str">
        <f t="shared" si="491"/>
        <v>Moscow</v>
      </c>
      <c r="M7853" t="s">
        <v>22</v>
      </c>
      <c r="N7853" t="str">
        <f>IF(M7853="", "", IFERROR(VLOOKUP(M7853, Data!$A$1:$B$5, 2, 0), "Unkown fuel"))</f>
        <v>very harmful</v>
      </c>
      <c r="O7853" t="s">
        <v>23</v>
      </c>
      <c r="P7853" t="s">
        <v>24</v>
      </c>
      <c r="Q7853" t="s">
        <v>33</v>
      </c>
      <c r="R7853" t="s">
        <v>297</v>
      </c>
      <c r="S7853">
        <v>1461</v>
      </c>
      <c r="T7853" t="s">
        <v>298</v>
      </c>
      <c r="U7853" t="s">
        <v>299</v>
      </c>
      <c r="V7853">
        <v>5</v>
      </c>
      <c r="W7853" t="s">
        <v>1179</v>
      </c>
    </row>
    <row r="7854" spans="1:23" x14ac:dyDescent="0.3">
      <c r="A7854">
        <v>8074</v>
      </c>
      <c r="B7854" t="s">
        <v>46</v>
      </c>
      <c r="C7854">
        <v>2014</v>
      </c>
      <c r="D7854">
        <f t="shared" ca="1" si="488"/>
        <v>9</v>
      </c>
      <c r="E7854" s="5">
        <v>400000</v>
      </c>
      <c r="F7854">
        <v>20000</v>
      </c>
      <c r="G7854" t="s">
        <v>56</v>
      </c>
      <c r="H7854" t="str">
        <f t="shared" si="489"/>
        <v>West</v>
      </c>
      <c r="I7854" t="s">
        <v>869</v>
      </c>
      <c r="J7854" t="str">
        <f t="shared" si="490"/>
        <v>Idaho</v>
      </c>
      <c r="K7854" t="s">
        <v>2557</v>
      </c>
      <c r="L7854" t="str">
        <f t="shared" si="491"/>
        <v>Moscow</v>
      </c>
      <c r="M7854" t="s">
        <v>41</v>
      </c>
      <c r="N7854" t="str">
        <f>IF(M7854="", "", IFERROR(VLOOKUP(M7854, Data!$A$1:$B$5, 2, 0), "Unkown fuel"))</f>
        <v>harmful</v>
      </c>
      <c r="O7854" t="s">
        <v>23</v>
      </c>
      <c r="P7854" t="s">
        <v>24</v>
      </c>
      <c r="Q7854" t="s">
        <v>25</v>
      </c>
      <c r="R7854" t="s">
        <v>85</v>
      </c>
      <c r="S7854">
        <v>1197</v>
      </c>
      <c r="T7854" t="s">
        <v>90</v>
      </c>
      <c r="U7854" t="s">
        <v>261</v>
      </c>
      <c r="V7854">
        <v>5</v>
      </c>
      <c r="W7854" t="s">
        <v>1179</v>
      </c>
    </row>
    <row r="7855" spans="1:23" x14ac:dyDescent="0.3">
      <c r="A7855">
        <v>8075</v>
      </c>
      <c r="B7855" t="s">
        <v>18</v>
      </c>
      <c r="C7855">
        <v>2013</v>
      </c>
      <c r="D7855">
        <f t="shared" ca="1" si="488"/>
        <v>10</v>
      </c>
      <c r="E7855" s="5">
        <v>295000</v>
      </c>
      <c r="F7855">
        <v>60000</v>
      </c>
      <c r="G7855" t="s">
        <v>56</v>
      </c>
      <c r="H7855" t="str">
        <f t="shared" si="489"/>
        <v>West</v>
      </c>
      <c r="I7855" t="s">
        <v>869</v>
      </c>
      <c r="J7855" t="str">
        <f t="shared" si="490"/>
        <v>Idaho</v>
      </c>
      <c r="K7855" t="s">
        <v>2557</v>
      </c>
      <c r="L7855" t="str">
        <f t="shared" si="491"/>
        <v>Moscow</v>
      </c>
      <c r="M7855" t="s">
        <v>41</v>
      </c>
      <c r="N7855" t="str">
        <f>IF(M7855="", "", IFERROR(VLOOKUP(M7855, Data!$A$1:$B$5, 2, 0), "Unkown fuel"))</f>
        <v>harmful</v>
      </c>
      <c r="O7855" t="s">
        <v>23</v>
      </c>
      <c r="P7855" t="s">
        <v>24</v>
      </c>
      <c r="Q7855" t="s">
        <v>42</v>
      </c>
      <c r="R7855" t="s">
        <v>2558</v>
      </c>
      <c r="S7855">
        <v>1586</v>
      </c>
      <c r="T7855" t="s">
        <v>409</v>
      </c>
      <c r="U7855" t="s">
        <v>1008</v>
      </c>
      <c r="V7855">
        <v>5</v>
      </c>
      <c r="W7855" t="s">
        <v>1179</v>
      </c>
    </row>
    <row r="7856" spans="1:23" x14ac:dyDescent="0.3">
      <c r="A7856">
        <v>8076</v>
      </c>
      <c r="B7856" t="s">
        <v>18</v>
      </c>
      <c r="C7856">
        <v>2014</v>
      </c>
      <c r="D7856">
        <f t="shared" ca="1" si="488"/>
        <v>9</v>
      </c>
      <c r="E7856" s="5">
        <v>560000</v>
      </c>
      <c r="F7856">
        <v>90000</v>
      </c>
      <c r="G7856" t="s">
        <v>56</v>
      </c>
      <c r="H7856" t="str">
        <f t="shared" si="489"/>
        <v>West</v>
      </c>
      <c r="I7856" t="s">
        <v>869</v>
      </c>
      <c r="J7856" t="str">
        <f t="shared" si="490"/>
        <v>Idaho</v>
      </c>
      <c r="K7856" t="s">
        <v>2557</v>
      </c>
      <c r="L7856" t="str">
        <f t="shared" si="491"/>
        <v>Moscow</v>
      </c>
      <c r="M7856" t="s">
        <v>22</v>
      </c>
      <c r="N7856" t="str">
        <f>IF(M7856="", "", IFERROR(VLOOKUP(M7856, Data!$A$1:$B$5, 2, 0), "Unkown fuel"))</f>
        <v>very harmful</v>
      </c>
      <c r="O7856" t="s">
        <v>23</v>
      </c>
      <c r="P7856" t="s">
        <v>24</v>
      </c>
      <c r="Q7856" t="s">
        <v>33</v>
      </c>
      <c r="R7856" t="s">
        <v>354</v>
      </c>
      <c r="S7856">
        <v>1248</v>
      </c>
      <c r="T7856" t="s">
        <v>94</v>
      </c>
      <c r="U7856" t="s">
        <v>95</v>
      </c>
      <c r="V7856">
        <v>5</v>
      </c>
      <c r="W7856" t="s">
        <v>1179</v>
      </c>
    </row>
    <row r="7857" spans="1:23" x14ac:dyDescent="0.3">
      <c r="A7857">
        <v>8077</v>
      </c>
      <c r="B7857" t="s">
        <v>18</v>
      </c>
      <c r="C7857">
        <v>2006</v>
      </c>
      <c r="D7857">
        <f t="shared" ca="1" si="488"/>
        <v>17</v>
      </c>
      <c r="E7857" s="5">
        <v>150000</v>
      </c>
      <c r="F7857">
        <v>50000</v>
      </c>
      <c r="G7857" t="s">
        <v>56</v>
      </c>
      <c r="H7857" t="str">
        <f t="shared" si="489"/>
        <v>West</v>
      </c>
      <c r="I7857" t="s">
        <v>869</v>
      </c>
      <c r="J7857" t="str">
        <f t="shared" si="490"/>
        <v>Idaho</v>
      </c>
      <c r="K7857" t="s">
        <v>2557</v>
      </c>
      <c r="L7857" t="str">
        <f t="shared" si="491"/>
        <v>Moscow</v>
      </c>
      <c r="M7857" t="s">
        <v>41</v>
      </c>
      <c r="N7857" t="str">
        <f>IF(M7857="", "", IFERROR(VLOOKUP(M7857, Data!$A$1:$B$5, 2, 0), "Unkown fuel"))</f>
        <v>harmful</v>
      </c>
      <c r="O7857" t="s">
        <v>23</v>
      </c>
      <c r="P7857" t="s">
        <v>24</v>
      </c>
      <c r="Q7857" t="s">
        <v>42</v>
      </c>
      <c r="R7857" t="s">
        <v>130</v>
      </c>
      <c r="S7857">
        <v>1061</v>
      </c>
      <c r="T7857" t="s">
        <v>705</v>
      </c>
      <c r="U7857" t="s">
        <v>1129</v>
      </c>
      <c r="V7857">
        <v>5</v>
      </c>
      <c r="W7857" t="s">
        <v>1179</v>
      </c>
    </row>
    <row r="7858" spans="1:23" x14ac:dyDescent="0.3">
      <c r="A7858">
        <v>8078</v>
      </c>
      <c r="B7858" t="s">
        <v>65</v>
      </c>
      <c r="C7858">
        <v>2009</v>
      </c>
      <c r="D7858">
        <f t="shared" ca="1" si="488"/>
        <v>14</v>
      </c>
      <c r="E7858" s="5">
        <v>550000</v>
      </c>
      <c r="F7858">
        <v>250000</v>
      </c>
      <c r="G7858" t="s">
        <v>56</v>
      </c>
      <c r="H7858" t="str">
        <f t="shared" si="489"/>
        <v>West</v>
      </c>
      <c r="I7858" t="s">
        <v>758</v>
      </c>
      <c r="J7858" t="str">
        <f t="shared" si="490"/>
        <v>New Mexico</v>
      </c>
      <c r="K7858" t="s">
        <v>2219</v>
      </c>
      <c r="L7858" t="str">
        <f t="shared" si="491"/>
        <v>Alamogordo</v>
      </c>
      <c r="M7858" t="s">
        <v>22</v>
      </c>
      <c r="N7858" t="str">
        <f>IF(M7858="", "", IFERROR(VLOOKUP(M7858, Data!$A$1:$B$5, 2, 0), "Unkown fuel"))</f>
        <v>very harmful</v>
      </c>
      <c r="O7858" t="s">
        <v>23</v>
      </c>
      <c r="P7858" t="s">
        <v>24</v>
      </c>
      <c r="Q7858" t="s">
        <v>25</v>
      </c>
      <c r="R7858" t="s">
        <v>475</v>
      </c>
      <c r="S7858">
        <v>2494</v>
      </c>
      <c r="T7858" t="s">
        <v>476</v>
      </c>
      <c r="U7858" t="s">
        <v>477</v>
      </c>
      <c r="V7858">
        <v>7</v>
      </c>
      <c r="W7858" t="s">
        <v>1179</v>
      </c>
    </row>
    <row r="7859" spans="1:23" x14ac:dyDescent="0.3">
      <c r="A7859">
        <v>8079</v>
      </c>
      <c r="B7859" t="s">
        <v>120</v>
      </c>
      <c r="C7859">
        <v>2011</v>
      </c>
      <c r="D7859">
        <f t="shared" ca="1" si="488"/>
        <v>12</v>
      </c>
      <c r="E7859" s="5">
        <v>114999</v>
      </c>
      <c r="F7859">
        <v>100000</v>
      </c>
      <c r="G7859" t="s">
        <v>38</v>
      </c>
      <c r="H7859" t="str">
        <f t="shared" si="489"/>
        <v>Central</v>
      </c>
      <c r="I7859" t="s">
        <v>70</v>
      </c>
      <c r="J7859" t="str">
        <f t="shared" si="490"/>
        <v>Texas</v>
      </c>
      <c r="K7859" t="s">
        <v>2190</v>
      </c>
      <c r="L7859" t="str">
        <f t="shared" si="491"/>
        <v>Sulphur Springs</v>
      </c>
      <c r="M7859" t="s">
        <v>41</v>
      </c>
      <c r="N7859" t="str">
        <f>IF(M7859="", "", IFERROR(VLOOKUP(M7859, Data!$A$1:$B$5, 2, 0), "Unkown fuel"))</f>
        <v>harmful</v>
      </c>
      <c r="O7859" t="s">
        <v>23</v>
      </c>
      <c r="P7859" t="s">
        <v>24</v>
      </c>
      <c r="Q7859" t="s">
        <v>33</v>
      </c>
      <c r="R7859" t="s">
        <v>347</v>
      </c>
      <c r="S7859">
        <v>995</v>
      </c>
      <c r="T7859" t="s">
        <v>665</v>
      </c>
      <c r="U7859" t="s">
        <v>715</v>
      </c>
      <c r="V7859">
        <v>5</v>
      </c>
      <c r="W7859" t="s">
        <v>1179</v>
      </c>
    </row>
    <row r="7860" spans="1:23" x14ac:dyDescent="0.3">
      <c r="A7860">
        <v>8080</v>
      </c>
      <c r="B7860" t="s">
        <v>109</v>
      </c>
      <c r="C7860">
        <v>2007</v>
      </c>
      <c r="D7860">
        <f t="shared" ca="1" si="488"/>
        <v>16</v>
      </c>
      <c r="E7860" s="5">
        <v>90177</v>
      </c>
      <c r="F7860">
        <v>129000</v>
      </c>
      <c r="G7860" t="s">
        <v>38</v>
      </c>
      <c r="H7860" t="str">
        <f t="shared" si="489"/>
        <v>Central</v>
      </c>
      <c r="I7860" t="s">
        <v>70</v>
      </c>
      <c r="J7860" t="str">
        <f t="shared" si="490"/>
        <v>Texas</v>
      </c>
      <c r="K7860" t="s">
        <v>2190</v>
      </c>
      <c r="L7860" t="str">
        <f t="shared" si="491"/>
        <v>Sulphur Springs</v>
      </c>
      <c r="M7860" t="s">
        <v>22</v>
      </c>
      <c r="N7860" t="str">
        <f>IF(M7860="", "", IFERROR(VLOOKUP(M7860, Data!$A$1:$B$5, 2, 0), "Unkown fuel"))</f>
        <v>very harmful</v>
      </c>
      <c r="O7860" t="s">
        <v>23</v>
      </c>
      <c r="P7860" t="s">
        <v>24</v>
      </c>
      <c r="Q7860" t="s">
        <v>42</v>
      </c>
      <c r="R7860" t="s">
        <v>142</v>
      </c>
      <c r="S7860">
        <v>1405</v>
      </c>
      <c r="T7860" t="s">
        <v>458</v>
      </c>
      <c r="U7860" t="s">
        <v>536</v>
      </c>
      <c r="V7860">
        <v>5</v>
      </c>
      <c r="W7860" t="s">
        <v>1179</v>
      </c>
    </row>
    <row r="7861" spans="1:23" x14ac:dyDescent="0.3">
      <c r="A7861">
        <v>8081</v>
      </c>
      <c r="B7861" t="s">
        <v>109</v>
      </c>
      <c r="C7861">
        <v>2010</v>
      </c>
      <c r="D7861">
        <f t="shared" ca="1" si="488"/>
        <v>13</v>
      </c>
      <c r="E7861" s="5">
        <v>300000</v>
      </c>
      <c r="F7861">
        <v>100000</v>
      </c>
      <c r="G7861" t="s">
        <v>56</v>
      </c>
      <c r="H7861" t="str">
        <f t="shared" si="489"/>
        <v>West</v>
      </c>
      <c r="I7861" t="s">
        <v>21</v>
      </c>
      <c r="J7861" t="str">
        <f t="shared" si="490"/>
        <v>Washington</v>
      </c>
      <c r="K7861" t="s">
        <v>2559</v>
      </c>
      <c r="L7861" t="str">
        <f t="shared" si="491"/>
        <v>Yakima</v>
      </c>
      <c r="M7861" t="s">
        <v>22</v>
      </c>
      <c r="N7861" t="str">
        <f>IF(M7861="", "", IFERROR(VLOOKUP(M7861, Data!$A$1:$B$5, 2, 0), "Unkown fuel"))</f>
        <v>very harmful</v>
      </c>
      <c r="O7861" t="s">
        <v>23</v>
      </c>
      <c r="P7861" t="s">
        <v>24</v>
      </c>
      <c r="Q7861" t="s">
        <v>25</v>
      </c>
      <c r="R7861" t="s">
        <v>485</v>
      </c>
      <c r="S7861">
        <v>2179</v>
      </c>
      <c r="T7861" t="s">
        <v>293</v>
      </c>
      <c r="U7861" t="s">
        <v>152</v>
      </c>
      <c r="V7861">
        <v>7</v>
      </c>
      <c r="W7861" t="s">
        <v>1179</v>
      </c>
    </row>
    <row r="7862" spans="1:23" x14ac:dyDescent="0.3">
      <c r="A7862">
        <v>8082</v>
      </c>
      <c r="B7862" t="s">
        <v>37</v>
      </c>
      <c r="C7862">
        <v>2005</v>
      </c>
      <c r="D7862">
        <f t="shared" ca="1" si="488"/>
        <v>18</v>
      </c>
      <c r="E7862" s="5">
        <v>110000</v>
      </c>
      <c r="F7862">
        <v>100000</v>
      </c>
      <c r="G7862" t="s">
        <v>56</v>
      </c>
      <c r="H7862" t="str">
        <f t="shared" si="489"/>
        <v>West</v>
      </c>
      <c r="I7862" t="s">
        <v>1364</v>
      </c>
      <c r="J7862" t="str">
        <f t="shared" si="490"/>
        <v>Wyoming</v>
      </c>
      <c r="K7862" t="s">
        <v>2560</v>
      </c>
      <c r="L7862" t="str">
        <f t="shared" si="491"/>
        <v>Casper</v>
      </c>
      <c r="M7862" t="s">
        <v>41</v>
      </c>
      <c r="N7862" t="str">
        <f>IF(M7862="", "", IFERROR(VLOOKUP(M7862, Data!$A$1:$B$5, 2, 0), "Unkown fuel"))</f>
        <v>harmful</v>
      </c>
      <c r="O7862" t="s">
        <v>23</v>
      </c>
      <c r="P7862" t="s">
        <v>154</v>
      </c>
      <c r="Q7862" t="s">
        <v>33</v>
      </c>
      <c r="R7862" t="s">
        <v>1079</v>
      </c>
      <c r="S7862">
        <v>1493</v>
      </c>
      <c r="T7862" t="s">
        <v>171</v>
      </c>
      <c r="U7862" t="s">
        <v>397</v>
      </c>
      <c r="V7862">
        <v>5</v>
      </c>
      <c r="W7862" t="s">
        <v>1179</v>
      </c>
    </row>
    <row r="7863" spans="1:23" x14ac:dyDescent="0.3">
      <c r="A7863">
        <v>8083</v>
      </c>
      <c r="B7863" t="s">
        <v>69</v>
      </c>
      <c r="C7863">
        <v>2007</v>
      </c>
      <c r="D7863">
        <f t="shared" ca="1" si="488"/>
        <v>16</v>
      </c>
      <c r="E7863" s="5">
        <v>125000</v>
      </c>
      <c r="F7863">
        <v>110000</v>
      </c>
      <c r="G7863" t="s">
        <v>56</v>
      </c>
      <c r="H7863" t="str">
        <f t="shared" si="489"/>
        <v>West</v>
      </c>
      <c r="I7863" t="s">
        <v>21</v>
      </c>
      <c r="J7863" t="str">
        <f t="shared" si="490"/>
        <v>Washington</v>
      </c>
      <c r="K7863" t="s">
        <v>2559</v>
      </c>
      <c r="L7863" t="str">
        <f t="shared" si="491"/>
        <v>Yakima</v>
      </c>
      <c r="M7863" t="s">
        <v>22</v>
      </c>
      <c r="N7863" t="str">
        <f>IF(M7863="", "", IFERROR(VLOOKUP(M7863, Data!$A$1:$B$5, 2, 0), "Unkown fuel"))</f>
        <v>very harmful</v>
      </c>
      <c r="O7863" t="s">
        <v>23</v>
      </c>
      <c r="P7863" t="s">
        <v>24</v>
      </c>
      <c r="Q7863" t="s">
        <v>42</v>
      </c>
      <c r="R7863" t="s">
        <v>159</v>
      </c>
      <c r="S7863">
        <v>1399</v>
      </c>
      <c r="T7863" t="s">
        <v>388</v>
      </c>
      <c r="U7863" t="s">
        <v>676</v>
      </c>
      <c r="V7863">
        <v>5</v>
      </c>
      <c r="W7863" t="s">
        <v>1179</v>
      </c>
    </row>
    <row r="7864" spans="1:23" x14ac:dyDescent="0.3">
      <c r="A7864">
        <v>8084</v>
      </c>
      <c r="B7864" t="s">
        <v>120</v>
      </c>
      <c r="C7864">
        <v>2008</v>
      </c>
      <c r="D7864">
        <f t="shared" ca="1" si="488"/>
        <v>15</v>
      </c>
      <c r="E7864" s="5">
        <v>300000</v>
      </c>
      <c r="F7864">
        <v>100000</v>
      </c>
      <c r="G7864" t="s">
        <v>56</v>
      </c>
      <c r="H7864" t="str">
        <f t="shared" si="489"/>
        <v>West</v>
      </c>
      <c r="I7864" t="s">
        <v>1364</v>
      </c>
      <c r="J7864" t="str">
        <f t="shared" si="490"/>
        <v>Wyoming</v>
      </c>
      <c r="K7864" t="s">
        <v>2560</v>
      </c>
      <c r="L7864" t="str">
        <f t="shared" si="491"/>
        <v>Casper</v>
      </c>
      <c r="M7864" t="s">
        <v>22</v>
      </c>
      <c r="N7864" t="str">
        <f>IF(M7864="", "", IFERROR(VLOOKUP(M7864, Data!$A$1:$B$5, 2, 0), "Unkown fuel"))</f>
        <v>very harmful</v>
      </c>
      <c r="O7864" t="s">
        <v>23</v>
      </c>
      <c r="P7864" t="s">
        <v>24</v>
      </c>
      <c r="Q7864" t="s">
        <v>33</v>
      </c>
      <c r="R7864" t="s">
        <v>468</v>
      </c>
      <c r="S7864">
        <v>1991</v>
      </c>
      <c r="T7864" t="s">
        <v>559</v>
      </c>
      <c r="U7864" t="s">
        <v>560</v>
      </c>
      <c r="V7864">
        <v>7</v>
      </c>
      <c r="W7864" t="s">
        <v>1179</v>
      </c>
    </row>
    <row r="7865" spans="1:23" x14ac:dyDescent="0.3">
      <c r="A7865">
        <v>8085</v>
      </c>
      <c r="B7865" t="s">
        <v>46</v>
      </c>
      <c r="C7865">
        <v>2017</v>
      </c>
      <c r="D7865">
        <f t="shared" ca="1" si="488"/>
        <v>6</v>
      </c>
      <c r="E7865" s="5">
        <v>450000</v>
      </c>
      <c r="F7865">
        <v>20000</v>
      </c>
      <c r="G7865" t="s">
        <v>56</v>
      </c>
      <c r="H7865" t="str">
        <f t="shared" si="489"/>
        <v>West</v>
      </c>
      <c r="I7865" t="s">
        <v>1364</v>
      </c>
      <c r="J7865" t="str">
        <f t="shared" si="490"/>
        <v>Wyoming</v>
      </c>
      <c r="K7865" t="s">
        <v>2560</v>
      </c>
      <c r="L7865" t="str">
        <f t="shared" si="491"/>
        <v>Casper</v>
      </c>
      <c r="M7865" t="s">
        <v>41</v>
      </c>
      <c r="N7865" t="str">
        <f>IF(M7865="", "", IFERROR(VLOOKUP(M7865, Data!$A$1:$B$5, 2, 0), "Unkown fuel"))</f>
        <v>harmful</v>
      </c>
      <c r="O7865" t="s">
        <v>23</v>
      </c>
      <c r="P7865" t="s">
        <v>24</v>
      </c>
      <c r="Q7865" t="s">
        <v>25</v>
      </c>
      <c r="R7865" t="s">
        <v>85</v>
      </c>
      <c r="S7865">
        <v>1197</v>
      </c>
      <c r="T7865" t="s">
        <v>54</v>
      </c>
      <c r="U7865" t="s">
        <v>55</v>
      </c>
      <c r="V7865">
        <v>5</v>
      </c>
      <c r="W7865" t="s">
        <v>1179</v>
      </c>
    </row>
    <row r="7866" spans="1:23" x14ac:dyDescent="0.3">
      <c r="A7866">
        <v>8086</v>
      </c>
      <c r="B7866" t="s">
        <v>120</v>
      </c>
      <c r="C7866">
        <v>2011</v>
      </c>
      <c r="D7866">
        <f t="shared" ca="1" si="488"/>
        <v>12</v>
      </c>
      <c r="E7866" s="5">
        <v>300000</v>
      </c>
      <c r="F7866">
        <v>40000</v>
      </c>
      <c r="G7866" t="s">
        <v>56</v>
      </c>
      <c r="H7866" t="str">
        <f t="shared" si="489"/>
        <v>West</v>
      </c>
      <c r="I7866" t="s">
        <v>1364</v>
      </c>
      <c r="J7866" t="str">
        <f t="shared" si="490"/>
        <v>Wyoming</v>
      </c>
      <c r="K7866" t="s">
        <v>2560</v>
      </c>
      <c r="L7866" t="str">
        <f t="shared" si="491"/>
        <v>Casper</v>
      </c>
      <c r="M7866" t="s">
        <v>22</v>
      </c>
      <c r="N7866" t="str">
        <f>IF(M7866="", "", IFERROR(VLOOKUP(M7866, Data!$A$1:$B$5, 2, 0), "Unkown fuel"))</f>
        <v>very harmful</v>
      </c>
      <c r="O7866" t="s">
        <v>23</v>
      </c>
      <c r="P7866" t="s">
        <v>24</v>
      </c>
      <c r="Q7866" t="s">
        <v>25</v>
      </c>
      <c r="R7866" t="s">
        <v>1061</v>
      </c>
      <c r="S7866">
        <v>1991</v>
      </c>
      <c r="T7866" t="s">
        <v>559</v>
      </c>
      <c r="U7866" t="s">
        <v>743</v>
      </c>
      <c r="V7866">
        <v>5</v>
      </c>
      <c r="W7866" t="s">
        <v>1179</v>
      </c>
    </row>
    <row r="7867" spans="1:23" x14ac:dyDescent="0.3">
      <c r="A7867">
        <v>8087</v>
      </c>
      <c r="B7867" t="s">
        <v>18</v>
      </c>
      <c r="C7867">
        <v>2018</v>
      </c>
      <c r="D7867">
        <f t="shared" ca="1" si="488"/>
        <v>5</v>
      </c>
      <c r="E7867" s="5">
        <v>470000</v>
      </c>
      <c r="F7867">
        <v>30000</v>
      </c>
      <c r="G7867" t="s">
        <v>56</v>
      </c>
      <c r="H7867" t="str">
        <f t="shared" si="489"/>
        <v>West</v>
      </c>
      <c r="I7867" t="s">
        <v>1364</v>
      </c>
      <c r="J7867" t="str">
        <f t="shared" si="490"/>
        <v>Wyoming</v>
      </c>
      <c r="K7867" t="s">
        <v>2560</v>
      </c>
      <c r="L7867" t="str">
        <f t="shared" si="491"/>
        <v>Casper</v>
      </c>
      <c r="M7867" t="s">
        <v>41</v>
      </c>
      <c r="N7867" t="str">
        <f>IF(M7867="", "", IFERROR(VLOOKUP(M7867, Data!$A$1:$B$5, 2, 0), "Unkown fuel"))</f>
        <v>harmful</v>
      </c>
      <c r="O7867" t="s">
        <v>23</v>
      </c>
      <c r="P7867" t="s">
        <v>154</v>
      </c>
      <c r="Q7867" t="s">
        <v>25</v>
      </c>
      <c r="R7867" t="s">
        <v>243</v>
      </c>
      <c r="S7867">
        <v>998</v>
      </c>
      <c r="T7867" t="s">
        <v>244</v>
      </c>
      <c r="U7867" t="s">
        <v>141</v>
      </c>
      <c r="V7867">
        <v>5</v>
      </c>
      <c r="W7867" t="s">
        <v>1179</v>
      </c>
    </row>
    <row r="7868" spans="1:23" x14ac:dyDescent="0.3">
      <c r="A7868">
        <v>8088</v>
      </c>
      <c r="B7868" t="s">
        <v>109</v>
      </c>
      <c r="C7868">
        <v>2015</v>
      </c>
      <c r="D7868">
        <f t="shared" ca="1" si="488"/>
        <v>8</v>
      </c>
      <c r="E7868" s="5">
        <v>330000</v>
      </c>
      <c r="F7868">
        <v>25000</v>
      </c>
      <c r="G7868" t="s">
        <v>19</v>
      </c>
      <c r="H7868" t="str">
        <f t="shared" si="489"/>
        <v>East</v>
      </c>
      <c r="I7868" t="s">
        <v>1020</v>
      </c>
      <c r="J7868" t="str">
        <f t="shared" si="490"/>
        <v>West Virginia</v>
      </c>
      <c r="K7868" t="s">
        <v>1650</v>
      </c>
      <c r="L7868" t="str">
        <f t="shared" si="491"/>
        <v>Charleston</v>
      </c>
      <c r="M7868" t="s">
        <v>41</v>
      </c>
      <c r="N7868" t="str">
        <f>IF(M7868="", "", IFERROR(VLOOKUP(M7868, Data!$A$1:$B$5, 2, 0), "Unkown fuel"))</f>
        <v>harmful</v>
      </c>
      <c r="O7868" t="s">
        <v>23</v>
      </c>
      <c r="P7868" t="s">
        <v>24</v>
      </c>
      <c r="Q7868" t="s">
        <v>25</v>
      </c>
      <c r="R7868" t="s">
        <v>433</v>
      </c>
      <c r="S7868">
        <v>1193</v>
      </c>
      <c r="T7868" t="s">
        <v>434</v>
      </c>
      <c r="U7868" t="s">
        <v>435</v>
      </c>
      <c r="V7868">
        <v>5</v>
      </c>
      <c r="W7868" t="s">
        <v>1179</v>
      </c>
    </row>
    <row r="7869" spans="1:23" x14ac:dyDescent="0.3">
      <c r="A7869">
        <v>8089</v>
      </c>
      <c r="B7869" t="s">
        <v>18</v>
      </c>
      <c r="C7869">
        <v>2018</v>
      </c>
      <c r="D7869">
        <f t="shared" ca="1" si="488"/>
        <v>5</v>
      </c>
      <c r="E7869" s="5">
        <v>390000</v>
      </c>
      <c r="F7869">
        <v>25000</v>
      </c>
      <c r="G7869" t="s">
        <v>38</v>
      </c>
      <c r="H7869" t="str">
        <f t="shared" si="489"/>
        <v>Central</v>
      </c>
      <c r="I7869" t="s">
        <v>70</v>
      </c>
      <c r="J7869" t="str">
        <f t="shared" si="490"/>
        <v>Texas</v>
      </c>
      <c r="K7869" t="s">
        <v>2190</v>
      </c>
      <c r="L7869" t="str">
        <f t="shared" si="491"/>
        <v>Sulphur Springs</v>
      </c>
      <c r="M7869" t="s">
        <v>41</v>
      </c>
      <c r="N7869" t="str">
        <f>IF(M7869="", "", IFERROR(VLOOKUP(M7869, Data!$A$1:$B$5, 2, 0), "Unkown fuel"))</f>
        <v>harmful</v>
      </c>
      <c r="O7869" t="s">
        <v>23</v>
      </c>
      <c r="P7869" t="s">
        <v>24</v>
      </c>
      <c r="Q7869" t="s">
        <v>33</v>
      </c>
      <c r="R7869" t="s">
        <v>226</v>
      </c>
      <c r="S7869">
        <v>998</v>
      </c>
      <c r="T7869" t="s">
        <v>244</v>
      </c>
      <c r="U7869" t="s">
        <v>141</v>
      </c>
      <c r="V7869">
        <v>5</v>
      </c>
      <c r="W7869" t="s">
        <v>1179</v>
      </c>
    </row>
    <row r="7870" spans="1:23" x14ac:dyDescent="0.3">
      <c r="A7870">
        <v>8090</v>
      </c>
      <c r="B7870" t="s">
        <v>109</v>
      </c>
      <c r="C7870">
        <v>2011</v>
      </c>
      <c r="D7870">
        <f t="shared" ca="1" si="488"/>
        <v>12</v>
      </c>
      <c r="E7870" s="5">
        <v>46000</v>
      </c>
      <c r="F7870">
        <v>25000</v>
      </c>
      <c r="G7870" t="s">
        <v>56</v>
      </c>
      <c r="H7870" t="str">
        <f t="shared" si="489"/>
        <v>West</v>
      </c>
      <c r="I7870" t="s">
        <v>21</v>
      </c>
      <c r="J7870" t="str">
        <f t="shared" si="490"/>
        <v>Washington</v>
      </c>
      <c r="K7870" t="s">
        <v>2559</v>
      </c>
      <c r="L7870" t="str">
        <f t="shared" si="491"/>
        <v>Yakima</v>
      </c>
      <c r="M7870" t="s">
        <v>41</v>
      </c>
      <c r="N7870" t="str">
        <f>IF(M7870="", "", IFERROR(VLOOKUP(M7870, Data!$A$1:$B$5, 2, 0), "Unkown fuel"))</f>
        <v>harmful</v>
      </c>
      <c r="O7870" t="s">
        <v>23</v>
      </c>
      <c r="P7870" t="s">
        <v>24</v>
      </c>
      <c r="Q7870" t="s">
        <v>33</v>
      </c>
      <c r="R7870" t="s">
        <v>182</v>
      </c>
      <c r="S7870">
        <v>624</v>
      </c>
      <c r="T7870" t="s">
        <v>131</v>
      </c>
      <c r="U7870" t="s">
        <v>640</v>
      </c>
      <c r="V7870">
        <v>4</v>
      </c>
      <c r="W7870" t="s">
        <v>1179</v>
      </c>
    </row>
    <row r="7871" spans="1:23" x14ac:dyDescent="0.3">
      <c r="A7871">
        <v>8091</v>
      </c>
      <c r="B7871" t="s">
        <v>296</v>
      </c>
      <c r="C7871">
        <v>2013</v>
      </c>
      <c r="D7871">
        <f t="shared" ca="1" si="488"/>
        <v>10</v>
      </c>
      <c r="E7871" s="5">
        <v>509999</v>
      </c>
      <c r="F7871">
        <v>170000</v>
      </c>
      <c r="G7871" t="s">
        <v>124</v>
      </c>
      <c r="H7871" t="str">
        <f t="shared" si="489"/>
        <v>South</v>
      </c>
      <c r="I7871" t="s">
        <v>965</v>
      </c>
      <c r="J7871" t="str">
        <f t="shared" si="490"/>
        <v>Virginia</v>
      </c>
      <c r="K7871" t="s">
        <v>1496</v>
      </c>
      <c r="L7871" t="str">
        <f t="shared" si="491"/>
        <v>Tysons Corner</v>
      </c>
      <c r="M7871" t="s">
        <v>22</v>
      </c>
      <c r="N7871" t="str">
        <f>IF(M7871="", "", IFERROR(VLOOKUP(M7871, Data!$A$1:$B$5, 2, 0), "Unkown fuel"))</f>
        <v>very harmful</v>
      </c>
      <c r="O7871" t="s">
        <v>23</v>
      </c>
      <c r="P7871" t="s">
        <v>24</v>
      </c>
      <c r="Q7871" t="s">
        <v>25</v>
      </c>
      <c r="R7871" t="s">
        <v>297</v>
      </c>
      <c r="S7871">
        <v>1461</v>
      </c>
      <c r="T7871" t="s">
        <v>298</v>
      </c>
      <c r="U7871" t="s">
        <v>299</v>
      </c>
      <c r="V7871">
        <v>5</v>
      </c>
      <c r="W7871" t="s">
        <v>1179</v>
      </c>
    </row>
    <row r="7872" spans="1:23" x14ac:dyDescent="0.3">
      <c r="A7872">
        <v>8092</v>
      </c>
      <c r="B7872" t="s">
        <v>631</v>
      </c>
      <c r="C7872">
        <v>2010</v>
      </c>
      <c r="D7872">
        <f t="shared" ca="1" si="488"/>
        <v>13</v>
      </c>
      <c r="E7872" s="5">
        <v>125000</v>
      </c>
      <c r="F7872">
        <v>40000</v>
      </c>
      <c r="G7872" t="s">
        <v>56</v>
      </c>
      <c r="H7872" t="str">
        <f t="shared" si="489"/>
        <v>West</v>
      </c>
      <c r="I7872" t="s">
        <v>57</v>
      </c>
      <c r="J7872" t="str">
        <f t="shared" si="490"/>
        <v>California</v>
      </c>
      <c r="K7872" t="s">
        <v>2561</v>
      </c>
      <c r="L7872" t="str">
        <f t="shared" si="491"/>
        <v>Visalia</v>
      </c>
      <c r="M7872" t="s">
        <v>41</v>
      </c>
      <c r="N7872" t="str">
        <f>IF(M7872="", "", IFERROR(VLOOKUP(M7872, Data!$A$1:$B$5, 2, 0), "Unkown fuel"))</f>
        <v>harmful</v>
      </c>
      <c r="O7872" t="s">
        <v>23</v>
      </c>
      <c r="P7872" t="s">
        <v>24</v>
      </c>
      <c r="Q7872" t="s">
        <v>33</v>
      </c>
      <c r="R7872" t="s">
        <v>155</v>
      </c>
      <c r="S7872">
        <v>1368</v>
      </c>
      <c r="T7872" t="s">
        <v>48</v>
      </c>
      <c r="U7872" t="s">
        <v>1377</v>
      </c>
      <c r="V7872">
        <v>5</v>
      </c>
      <c r="W7872" t="s">
        <v>1179</v>
      </c>
    </row>
    <row r="7873" spans="1:23" x14ac:dyDescent="0.3">
      <c r="A7873">
        <v>8093</v>
      </c>
      <c r="B7873" t="s">
        <v>46</v>
      </c>
      <c r="C7873">
        <v>2017</v>
      </c>
      <c r="D7873">
        <f t="shared" ca="1" si="488"/>
        <v>6</v>
      </c>
      <c r="E7873" s="5">
        <v>780000</v>
      </c>
      <c r="F7873">
        <v>28000</v>
      </c>
      <c r="G7873" t="s">
        <v>56</v>
      </c>
      <c r="H7873" t="str">
        <f t="shared" si="489"/>
        <v>West</v>
      </c>
      <c r="I7873" t="s">
        <v>57</v>
      </c>
      <c r="J7873" t="str">
        <f t="shared" si="490"/>
        <v>California</v>
      </c>
      <c r="K7873" t="s">
        <v>2561</v>
      </c>
      <c r="L7873" t="str">
        <f t="shared" si="491"/>
        <v>Visalia</v>
      </c>
      <c r="M7873" t="s">
        <v>22</v>
      </c>
      <c r="N7873" t="str">
        <f>IF(M7873="", "", IFERROR(VLOOKUP(M7873, Data!$A$1:$B$5, 2, 0), "Unkown fuel"))</f>
        <v>very harmful</v>
      </c>
      <c r="O7873" t="s">
        <v>23</v>
      </c>
      <c r="P7873" t="s">
        <v>24</v>
      </c>
      <c r="Q7873" t="s">
        <v>25</v>
      </c>
      <c r="R7873" t="s">
        <v>99</v>
      </c>
      <c r="S7873">
        <v>1396</v>
      </c>
      <c r="T7873" t="s">
        <v>100</v>
      </c>
      <c r="U7873" t="s">
        <v>101</v>
      </c>
      <c r="V7873">
        <v>5</v>
      </c>
      <c r="W7873" t="s">
        <v>1179</v>
      </c>
    </row>
    <row r="7874" spans="1:23" x14ac:dyDescent="0.3">
      <c r="A7874">
        <v>8094</v>
      </c>
      <c r="B7874" t="s">
        <v>46</v>
      </c>
      <c r="C7874">
        <v>2011</v>
      </c>
      <c r="D7874">
        <f t="shared" ref="D7874:D7907" ca="1" si="492">TRUNC(YEARFRAC(DATE(C7874,1,1), TODAY(), 1))</f>
        <v>12</v>
      </c>
      <c r="E7874" s="5">
        <v>450000</v>
      </c>
      <c r="F7874">
        <v>100000</v>
      </c>
      <c r="G7874" t="s">
        <v>56</v>
      </c>
      <c r="H7874" t="str">
        <f t="shared" ref="H7874:H7907" si="493">TRIM(G7874)</f>
        <v>West</v>
      </c>
      <c r="I7874" t="s">
        <v>57</v>
      </c>
      <c r="J7874" t="str">
        <f t="shared" ref="J7874:J7907" si="494">TRIM(I7874)</f>
        <v>California</v>
      </c>
      <c r="K7874" t="s">
        <v>2561</v>
      </c>
      <c r="L7874" t="str">
        <f t="shared" ref="L7874:L7907" si="495">TRIM(K7874)</f>
        <v>Visalia</v>
      </c>
      <c r="M7874" t="s">
        <v>22</v>
      </c>
      <c r="N7874" t="str">
        <f>IF(M7874="", "", IFERROR(VLOOKUP(M7874, Data!$A$1:$B$5, 2, 0), "Unkown fuel"))</f>
        <v>very harmful</v>
      </c>
      <c r="O7874" t="s">
        <v>23</v>
      </c>
      <c r="P7874" t="s">
        <v>24</v>
      </c>
      <c r="Q7874" t="s">
        <v>25</v>
      </c>
      <c r="R7874" t="s">
        <v>288</v>
      </c>
      <c r="S7874">
        <v>1582</v>
      </c>
      <c r="T7874" t="s">
        <v>464</v>
      </c>
      <c r="U7874" t="s">
        <v>302</v>
      </c>
      <c r="V7874">
        <v>5</v>
      </c>
      <c r="W7874" t="s">
        <v>1179</v>
      </c>
    </row>
    <row r="7875" spans="1:23" x14ac:dyDescent="0.3">
      <c r="A7875">
        <v>8095</v>
      </c>
      <c r="B7875" t="s">
        <v>109</v>
      </c>
      <c r="C7875">
        <v>2012</v>
      </c>
      <c r="D7875">
        <f t="shared" ca="1" si="492"/>
        <v>11</v>
      </c>
      <c r="E7875" s="5">
        <v>200000</v>
      </c>
      <c r="F7875">
        <v>80868</v>
      </c>
      <c r="G7875" t="s">
        <v>56</v>
      </c>
      <c r="H7875" t="str">
        <f t="shared" si="493"/>
        <v>West</v>
      </c>
      <c r="I7875" t="s">
        <v>57</v>
      </c>
      <c r="J7875" t="str">
        <f t="shared" si="494"/>
        <v>California</v>
      </c>
      <c r="K7875" t="s">
        <v>2561</v>
      </c>
      <c r="L7875" t="str">
        <f t="shared" si="495"/>
        <v>Visalia</v>
      </c>
      <c r="M7875" t="s">
        <v>41</v>
      </c>
      <c r="N7875" t="str">
        <f>IF(M7875="", "", IFERROR(VLOOKUP(M7875, Data!$A$1:$B$5, 2, 0), "Unkown fuel"))</f>
        <v>harmful</v>
      </c>
      <c r="O7875" t="s">
        <v>23</v>
      </c>
      <c r="P7875" t="s">
        <v>24</v>
      </c>
      <c r="Q7875" t="s">
        <v>42</v>
      </c>
      <c r="R7875" t="s">
        <v>620</v>
      </c>
      <c r="S7875">
        <v>1368</v>
      </c>
      <c r="T7875" t="s">
        <v>108</v>
      </c>
      <c r="U7875" t="s">
        <v>827</v>
      </c>
      <c r="V7875">
        <v>5</v>
      </c>
      <c r="W7875" t="s">
        <v>1179</v>
      </c>
    </row>
    <row r="7876" spans="1:23" x14ac:dyDescent="0.3">
      <c r="A7876">
        <v>8096</v>
      </c>
      <c r="B7876" t="s">
        <v>69</v>
      </c>
      <c r="C7876">
        <v>2012</v>
      </c>
      <c r="D7876">
        <f t="shared" ca="1" si="492"/>
        <v>11</v>
      </c>
      <c r="E7876" s="5">
        <v>260000</v>
      </c>
      <c r="F7876">
        <v>194000</v>
      </c>
      <c r="G7876" t="s">
        <v>56</v>
      </c>
      <c r="H7876" t="str">
        <f t="shared" si="493"/>
        <v>West</v>
      </c>
      <c r="I7876" t="s">
        <v>57</v>
      </c>
      <c r="J7876" t="str">
        <f t="shared" si="494"/>
        <v>California</v>
      </c>
      <c r="K7876" t="s">
        <v>2561</v>
      </c>
      <c r="L7876" t="str">
        <f t="shared" si="495"/>
        <v>Visalia</v>
      </c>
      <c r="M7876" t="s">
        <v>22</v>
      </c>
      <c r="N7876" t="str">
        <f>IF(M7876="", "", IFERROR(VLOOKUP(M7876, Data!$A$1:$B$5, 2, 0), "Unkown fuel"))</f>
        <v>very harmful</v>
      </c>
      <c r="O7876" t="s">
        <v>23</v>
      </c>
      <c r="P7876" t="s">
        <v>24</v>
      </c>
      <c r="Q7876" t="s">
        <v>25</v>
      </c>
      <c r="R7876" t="s">
        <v>72</v>
      </c>
      <c r="S7876">
        <v>1399</v>
      </c>
      <c r="T7876" t="s">
        <v>388</v>
      </c>
      <c r="U7876" t="s">
        <v>74</v>
      </c>
      <c r="V7876">
        <v>5</v>
      </c>
      <c r="W7876" t="s">
        <v>1179</v>
      </c>
    </row>
    <row r="7877" spans="1:23" x14ac:dyDescent="0.3">
      <c r="A7877">
        <v>8097</v>
      </c>
      <c r="B7877" t="s">
        <v>18</v>
      </c>
      <c r="C7877">
        <v>2009</v>
      </c>
      <c r="D7877">
        <f t="shared" ca="1" si="492"/>
        <v>14</v>
      </c>
      <c r="E7877" s="5">
        <v>250000</v>
      </c>
      <c r="F7877">
        <v>151000</v>
      </c>
      <c r="G7877" t="s">
        <v>124</v>
      </c>
      <c r="H7877" t="str">
        <f t="shared" si="493"/>
        <v>South</v>
      </c>
      <c r="I7877" t="s">
        <v>965</v>
      </c>
      <c r="J7877" t="str">
        <f t="shared" si="494"/>
        <v>Virginia</v>
      </c>
      <c r="K7877" t="s">
        <v>1496</v>
      </c>
      <c r="L7877" t="str">
        <f t="shared" si="495"/>
        <v>Tysons Corner</v>
      </c>
      <c r="M7877" t="s">
        <v>22</v>
      </c>
      <c r="N7877" t="str">
        <f>IF(M7877="", "", IFERROR(VLOOKUP(M7877, Data!$A$1:$B$5, 2, 0), "Unkown fuel"))</f>
        <v>very harmful</v>
      </c>
      <c r="O7877" t="s">
        <v>23</v>
      </c>
      <c r="P7877" t="s">
        <v>24</v>
      </c>
      <c r="Q7877" t="s">
        <v>33</v>
      </c>
      <c r="R7877" t="s">
        <v>159</v>
      </c>
      <c r="S7877">
        <v>1248</v>
      </c>
      <c r="T7877" t="s">
        <v>393</v>
      </c>
      <c r="U7877" t="s">
        <v>28</v>
      </c>
      <c r="V7877">
        <v>5</v>
      </c>
      <c r="W7877" t="s">
        <v>1179</v>
      </c>
    </row>
    <row r="7878" spans="1:23" x14ac:dyDescent="0.3">
      <c r="A7878">
        <v>8098</v>
      </c>
      <c r="B7878" t="s">
        <v>69</v>
      </c>
      <c r="C7878">
        <v>2018</v>
      </c>
      <c r="D7878">
        <f t="shared" ca="1" si="492"/>
        <v>5</v>
      </c>
      <c r="E7878" s="5">
        <v>880000</v>
      </c>
      <c r="F7878">
        <v>65000</v>
      </c>
      <c r="G7878" t="s">
        <v>38</v>
      </c>
      <c r="H7878" t="str">
        <f t="shared" si="493"/>
        <v>Central</v>
      </c>
      <c r="I7878" t="s">
        <v>1055</v>
      </c>
      <c r="J7878" t="str">
        <f t="shared" si="494"/>
        <v>Indiana</v>
      </c>
      <c r="K7878" t="s">
        <v>2382</v>
      </c>
      <c r="L7878" t="str">
        <f t="shared" si="495"/>
        <v>East Chicago</v>
      </c>
      <c r="M7878" t="s">
        <v>22</v>
      </c>
      <c r="N7878" t="str">
        <f>IF(M7878="", "", IFERROR(VLOOKUP(M7878, Data!$A$1:$B$5, 2, 0), "Unkown fuel"))</f>
        <v>very harmful</v>
      </c>
      <c r="O7878" t="s">
        <v>23</v>
      </c>
      <c r="P7878" t="s">
        <v>24</v>
      </c>
      <c r="Q7878" t="s">
        <v>25</v>
      </c>
      <c r="R7878" t="s">
        <v>47</v>
      </c>
      <c r="S7878">
        <v>1498</v>
      </c>
      <c r="T7878" t="s">
        <v>303</v>
      </c>
      <c r="U7878" t="s">
        <v>238</v>
      </c>
      <c r="V7878">
        <v>5</v>
      </c>
      <c r="W7878" t="s">
        <v>1179</v>
      </c>
    </row>
    <row r="7879" spans="1:23" x14ac:dyDescent="0.3">
      <c r="A7879">
        <v>8099</v>
      </c>
      <c r="B7879" t="s">
        <v>18</v>
      </c>
      <c r="C7879">
        <v>2009</v>
      </c>
      <c r="D7879">
        <f t="shared" ca="1" si="492"/>
        <v>14</v>
      </c>
      <c r="E7879" s="5">
        <v>307000</v>
      </c>
      <c r="F7879">
        <v>100000</v>
      </c>
      <c r="G7879" t="s">
        <v>38</v>
      </c>
      <c r="H7879" t="str">
        <f t="shared" si="493"/>
        <v>Central</v>
      </c>
      <c r="I7879" t="s">
        <v>1055</v>
      </c>
      <c r="J7879" t="str">
        <f t="shared" si="494"/>
        <v>Indiana</v>
      </c>
      <c r="K7879" t="s">
        <v>2382</v>
      </c>
      <c r="L7879" t="str">
        <f t="shared" si="495"/>
        <v>East Chicago</v>
      </c>
      <c r="M7879" t="s">
        <v>22</v>
      </c>
      <c r="N7879" t="str">
        <f>IF(M7879="", "", IFERROR(VLOOKUP(M7879, Data!$A$1:$B$5, 2, 0), "Unkown fuel"))</f>
        <v>very harmful</v>
      </c>
      <c r="O7879" t="s">
        <v>23</v>
      </c>
      <c r="P7879" t="s">
        <v>24</v>
      </c>
      <c r="Q7879" t="s">
        <v>33</v>
      </c>
      <c r="R7879" t="s">
        <v>159</v>
      </c>
      <c r="S7879">
        <v>1248</v>
      </c>
      <c r="T7879" t="s">
        <v>393</v>
      </c>
      <c r="U7879" t="s">
        <v>28</v>
      </c>
      <c r="V7879">
        <v>5</v>
      </c>
      <c r="W7879" t="s">
        <v>1179</v>
      </c>
    </row>
    <row r="7880" spans="1:23" x14ac:dyDescent="0.3">
      <c r="A7880">
        <v>8100</v>
      </c>
      <c r="B7880" t="s">
        <v>88</v>
      </c>
      <c r="C7880">
        <v>2013</v>
      </c>
      <c r="D7880">
        <f t="shared" ca="1" si="492"/>
        <v>10</v>
      </c>
      <c r="E7880" s="5">
        <v>750000</v>
      </c>
      <c r="F7880">
        <v>120000</v>
      </c>
      <c r="G7880" t="s">
        <v>38</v>
      </c>
      <c r="H7880" t="str">
        <f t="shared" si="493"/>
        <v>Central</v>
      </c>
      <c r="I7880" t="s">
        <v>1055</v>
      </c>
      <c r="J7880" t="str">
        <f t="shared" si="494"/>
        <v>Indiana</v>
      </c>
      <c r="K7880" t="s">
        <v>2562</v>
      </c>
      <c r="L7880" t="str">
        <f t="shared" si="495"/>
        <v>Elkhart</v>
      </c>
      <c r="M7880" t="s">
        <v>22</v>
      </c>
      <c r="N7880" t="str">
        <f>IF(M7880="", "", IFERROR(VLOOKUP(M7880, Data!$A$1:$B$5, 2, 0), "Unkown fuel"))</f>
        <v>very harmful</v>
      </c>
      <c r="O7880" t="s">
        <v>23</v>
      </c>
      <c r="P7880" t="s">
        <v>24</v>
      </c>
      <c r="Q7880" t="s">
        <v>25</v>
      </c>
      <c r="R7880" t="s">
        <v>282</v>
      </c>
      <c r="S7880">
        <v>2179</v>
      </c>
      <c r="T7880" t="s">
        <v>446</v>
      </c>
      <c r="U7880" t="s">
        <v>447</v>
      </c>
      <c r="V7880">
        <v>7</v>
      </c>
      <c r="W7880" t="s">
        <v>1179</v>
      </c>
    </row>
    <row r="7881" spans="1:23" x14ac:dyDescent="0.3">
      <c r="A7881">
        <v>8101</v>
      </c>
      <c r="B7881" t="s">
        <v>109</v>
      </c>
      <c r="C7881">
        <v>2018</v>
      </c>
      <c r="D7881">
        <f t="shared" ca="1" si="492"/>
        <v>5</v>
      </c>
      <c r="E7881" s="5">
        <v>800000</v>
      </c>
      <c r="F7881">
        <v>85000</v>
      </c>
      <c r="G7881" t="s">
        <v>38</v>
      </c>
      <c r="H7881" t="str">
        <f t="shared" si="493"/>
        <v>Central</v>
      </c>
      <c r="I7881" t="s">
        <v>1055</v>
      </c>
      <c r="J7881" t="str">
        <f t="shared" si="494"/>
        <v>Indiana</v>
      </c>
      <c r="K7881" t="s">
        <v>2562</v>
      </c>
      <c r="L7881" t="str">
        <f t="shared" si="495"/>
        <v>Elkhart</v>
      </c>
      <c r="M7881" t="s">
        <v>22</v>
      </c>
      <c r="N7881" t="str">
        <f>IF(M7881="", "", IFERROR(VLOOKUP(M7881, Data!$A$1:$B$5, 2, 0), "Unkown fuel"))</f>
        <v>very harmful</v>
      </c>
      <c r="O7881" t="s">
        <v>23</v>
      </c>
      <c r="P7881" t="s">
        <v>24</v>
      </c>
      <c r="Q7881" t="s">
        <v>33</v>
      </c>
      <c r="R7881" t="s">
        <v>107</v>
      </c>
      <c r="S7881">
        <v>1497</v>
      </c>
      <c r="T7881" t="s">
        <v>364</v>
      </c>
      <c r="U7881" t="s">
        <v>374</v>
      </c>
      <c r="V7881">
        <v>5</v>
      </c>
      <c r="W7881" t="s">
        <v>1179</v>
      </c>
    </row>
    <row r="7882" spans="1:23" x14ac:dyDescent="0.3">
      <c r="A7882">
        <v>8102</v>
      </c>
      <c r="B7882" t="s">
        <v>631</v>
      </c>
      <c r="C7882">
        <v>2012</v>
      </c>
      <c r="D7882">
        <f t="shared" ca="1" si="492"/>
        <v>11</v>
      </c>
      <c r="E7882" s="5">
        <v>450000</v>
      </c>
      <c r="F7882">
        <v>70000</v>
      </c>
      <c r="G7882" t="s">
        <v>38</v>
      </c>
      <c r="H7882" t="str">
        <f t="shared" si="493"/>
        <v>Central</v>
      </c>
      <c r="I7882" t="s">
        <v>1055</v>
      </c>
      <c r="J7882" t="str">
        <f t="shared" si="494"/>
        <v>Indiana</v>
      </c>
      <c r="K7882" t="s">
        <v>2562</v>
      </c>
      <c r="L7882" t="str">
        <f t="shared" si="495"/>
        <v>Elkhart</v>
      </c>
      <c r="M7882" t="s">
        <v>22</v>
      </c>
      <c r="N7882" t="str">
        <f>IF(M7882="", "", IFERROR(VLOOKUP(M7882, Data!$A$1:$B$5, 2, 0), "Unkown fuel"))</f>
        <v>very harmful</v>
      </c>
      <c r="O7882" t="s">
        <v>23</v>
      </c>
      <c r="P7882" t="s">
        <v>24</v>
      </c>
      <c r="Q7882" t="s">
        <v>25</v>
      </c>
      <c r="R7882" t="s">
        <v>110</v>
      </c>
      <c r="S7882">
        <v>1248</v>
      </c>
      <c r="T7882" t="s">
        <v>393</v>
      </c>
      <c r="U7882" t="s">
        <v>943</v>
      </c>
      <c r="V7882">
        <v>5</v>
      </c>
      <c r="W7882" t="s">
        <v>1179</v>
      </c>
    </row>
    <row r="7883" spans="1:23" x14ac:dyDescent="0.3">
      <c r="A7883">
        <v>8103</v>
      </c>
      <c r="B7883" t="s">
        <v>46</v>
      </c>
      <c r="C7883">
        <v>2011</v>
      </c>
      <c r="D7883">
        <f t="shared" ca="1" si="492"/>
        <v>12</v>
      </c>
      <c r="E7883" s="5">
        <v>450000</v>
      </c>
      <c r="F7883">
        <v>128000</v>
      </c>
      <c r="G7883" t="s">
        <v>38</v>
      </c>
      <c r="H7883" t="str">
        <f t="shared" si="493"/>
        <v>Central</v>
      </c>
      <c r="I7883" t="s">
        <v>1055</v>
      </c>
      <c r="J7883" t="str">
        <f t="shared" si="494"/>
        <v>Indiana</v>
      </c>
      <c r="K7883" t="s">
        <v>2562</v>
      </c>
      <c r="L7883" t="str">
        <f t="shared" si="495"/>
        <v>Elkhart</v>
      </c>
      <c r="M7883" t="s">
        <v>22</v>
      </c>
      <c r="N7883" t="str">
        <f>IF(M7883="", "", IFERROR(VLOOKUP(M7883, Data!$A$1:$B$5, 2, 0), "Unkown fuel"))</f>
        <v>very harmful</v>
      </c>
      <c r="O7883" t="s">
        <v>23</v>
      </c>
      <c r="P7883" t="s">
        <v>24</v>
      </c>
      <c r="Q7883" t="s">
        <v>33</v>
      </c>
      <c r="R7883" t="s">
        <v>288</v>
      </c>
      <c r="S7883">
        <v>1582</v>
      </c>
      <c r="T7883" t="s">
        <v>289</v>
      </c>
      <c r="U7883" t="s">
        <v>290</v>
      </c>
      <c r="V7883">
        <v>5</v>
      </c>
      <c r="W7883" t="s">
        <v>1179</v>
      </c>
    </row>
    <row r="7884" spans="1:23" x14ac:dyDescent="0.3">
      <c r="A7884">
        <v>8105</v>
      </c>
      <c r="B7884" t="s">
        <v>37</v>
      </c>
      <c r="C7884">
        <v>2006</v>
      </c>
      <c r="D7884">
        <f t="shared" ca="1" si="492"/>
        <v>17</v>
      </c>
      <c r="E7884" s="5">
        <v>160000</v>
      </c>
      <c r="F7884">
        <v>70000</v>
      </c>
      <c r="G7884" t="s">
        <v>56</v>
      </c>
      <c r="H7884" t="str">
        <f t="shared" si="493"/>
        <v>West</v>
      </c>
      <c r="I7884" t="s">
        <v>57</v>
      </c>
      <c r="J7884" t="str">
        <f t="shared" si="494"/>
        <v>California</v>
      </c>
      <c r="K7884" t="s">
        <v>1702</v>
      </c>
      <c r="L7884" t="str">
        <f t="shared" si="495"/>
        <v>Laguna Hills</v>
      </c>
      <c r="M7884" t="s">
        <v>41</v>
      </c>
      <c r="N7884" t="str">
        <f>IF(M7884="", "", IFERROR(VLOOKUP(M7884, Data!$A$1:$B$5, 2, 0), "Unkown fuel"))</f>
        <v>harmful</v>
      </c>
      <c r="O7884" t="s">
        <v>23</v>
      </c>
      <c r="P7884" t="s">
        <v>24</v>
      </c>
      <c r="Q7884" t="s">
        <v>33</v>
      </c>
      <c r="R7884" t="s">
        <v>1018</v>
      </c>
      <c r="S7884">
        <v>1497</v>
      </c>
      <c r="T7884" t="s">
        <v>171</v>
      </c>
      <c r="U7884" t="s">
        <v>1599</v>
      </c>
      <c r="V7884">
        <v>5</v>
      </c>
      <c r="W7884" t="s">
        <v>1179</v>
      </c>
    </row>
    <row r="7885" spans="1:23" x14ac:dyDescent="0.3">
      <c r="A7885">
        <v>8106</v>
      </c>
      <c r="B7885" t="s">
        <v>37</v>
      </c>
      <c r="C7885">
        <v>2004</v>
      </c>
      <c r="D7885">
        <f t="shared" ca="1" si="492"/>
        <v>19</v>
      </c>
      <c r="E7885" s="5">
        <v>135000</v>
      </c>
      <c r="F7885">
        <v>120000</v>
      </c>
      <c r="G7885" t="s">
        <v>56</v>
      </c>
      <c r="H7885" t="str">
        <f t="shared" si="493"/>
        <v>West</v>
      </c>
      <c r="I7885" t="s">
        <v>57</v>
      </c>
      <c r="J7885" t="str">
        <f t="shared" si="494"/>
        <v>California</v>
      </c>
      <c r="K7885" t="s">
        <v>1702</v>
      </c>
      <c r="L7885" t="str">
        <f t="shared" si="495"/>
        <v>Laguna Hills</v>
      </c>
      <c r="M7885" t="s">
        <v>41</v>
      </c>
      <c r="N7885" t="str">
        <f>IF(M7885="", "", IFERROR(VLOOKUP(M7885, Data!$A$1:$B$5, 2, 0), "Unkown fuel"))</f>
        <v>harmful</v>
      </c>
      <c r="O7885" t="s">
        <v>23</v>
      </c>
      <c r="P7885" t="s">
        <v>24</v>
      </c>
      <c r="Q7885" t="s">
        <v>33</v>
      </c>
      <c r="R7885" t="s">
        <v>396</v>
      </c>
      <c r="S7885">
        <v>1343</v>
      </c>
      <c r="T7885" t="s">
        <v>48</v>
      </c>
      <c r="U7885" t="s">
        <v>1995</v>
      </c>
      <c r="V7885">
        <v>5</v>
      </c>
      <c r="W7885" t="s">
        <v>1179</v>
      </c>
    </row>
    <row r="7886" spans="1:23" x14ac:dyDescent="0.3">
      <c r="A7886">
        <v>8107</v>
      </c>
      <c r="B7886" t="s">
        <v>46</v>
      </c>
      <c r="C7886">
        <v>2012</v>
      </c>
      <c r="D7886">
        <f t="shared" ca="1" si="492"/>
        <v>11</v>
      </c>
      <c r="E7886" s="5">
        <v>450000</v>
      </c>
      <c r="F7886">
        <v>128000</v>
      </c>
      <c r="G7886" t="s">
        <v>56</v>
      </c>
      <c r="H7886" t="str">
        <f t="shared" si="493"/>
        <v>West</v>
      </c>
      <c r="I7886" t="s">
        <v>57</v>
      </c>
      <c r="J7886" t="str">
        <f t="shared" si="494"/>
        <v>California</v>
      </c>
      <c r="K7886" t="s">
        <v>1702</v>
      </c>
      <c r="L7886" t="str">
        <f t="shared" si="495"/>
        <v>Laguna Hills</v>
      </c>
      <c r="M7886" t="s">
        <v>22</v>
      </c>
      <c r="N7886" t="str">
        <f>IF(M7886="", "", IFERROR(VLOOKUP(M7886, Data!$A$1:$B$5, 2, 0), "Unkown fuel"))</f>
        <v>very harmful</v>
      </c>
      <c r="O7886" t="s">
        <v>23</v>
      </c>
      <c r="P7886" t="s">
        <v>24</v>
      </c>
      <c r="Q7886" t="s">
        <v>33</v>
      </c>
      <c r="R7886" t="s">
        <v>288</v>
      </c>
      <c r="S7886">
        <v>1582</v>
      </c>
      <c r="T7886" t="s">
        <v>289</v>
      </c>
      <c r="U7886" t="s">
        <v>290</v>
      </c>
      <c r="V7886">
        <v>5</v>
      </c>
      <c r="W7886" t="s">
        <v>1179</v>
      </c>
    </row>
    <row r="7887" spans="1:23" x14ac:dyDescent="0.3">
      <c r="A7887">
        <v>8108</v>
      </c>
      <c r="B7887" t="s">
        <v>75</v>
      </c>
      <c r="C7887">
        <v>2013</v>
      </c>
      <c r="D7887">
        <f t="shared" ca="1" si="492"/>
        <v>10</v>
      </c>
      <c r="E7887" s="5">
        <v>325000</v>
      </c>
      <c r="F7887">
        <v>100000</v>
      </c>
      <c r="G7887" t="s">
        <v>56</v>
      </c>
      <c r="H7887" t="str">
        <f t="shared" si="493"/>
        <v>West</v>
      </c>
      <c r="I7887" t="s">
        <v>57</v>
      </c>
      <c r="J7887" t="str">
        <f t="shared" si="494"/>
        <v>California</v>
      </c>
      <c r="K7887" t="s">
        <v>1702</v>
      </c>
      <c r="L7887" t="str">
        <f t="shared" si="495"/>
        <v>Laguna Hills</v>
      </c>
      <c r="M7887" t="s">
        <v>22</v>
      </c>
      <c r="N7887" t="str">
        <f>IF(M7887="", "", IFERROR(VLOOKUP(M7887, Data!$A$1:$B$5, 2, 0), "Unkown fuel"))</f>
        <v>very harmful</v>
      </c>
      <c r="O7887" t="s">
        <v>23</v>
      </c>
      <c r="P7887" t="s">
        <v>24</v>
      </c>
      <c r="Q7887" t="s">
        <v>42</v>
      </c>
      <c r="R7887" t="s">
        <v>297</v>
      </c>
      <c r="S7887">
        <v>1461</v>
      </c>
      <c r="T7887" t="s">
        <v>298</v>
      </c>
      <c r="U7887" t="s">
        <v>299</v>
      </c>
      <c r="V7887">
        <v>5</v>
      </c>
      <c r="W7887" t="s">
        <v>1179</v>
      </c>
    </row>
    <row r="7888" spans="1:23" x14ac:dyDescent="0.3">
      <c r="A7888">
        <v>8109</v>
      </c>
      <c r="B7888" t="s">
        <v>573</v>
      </c>
      <c r="C7888">
        <v>2019</v>
      </c>
      <c r="D7888">
        <f t="shared" ca="1" si="492"/>
        <v>4</v>
      </c>
      <c r="E7888" s="5">
        <v>1575000</v>
      </c>
      <c r="F7888">
        <v>20000</v>
      </c>
      <c r="G7888" t="s">
        <v>56</v>
      </c>
      <c r="H7888" t="str">
        <f t="shared" si="493"/>
        <v>West</v>
      </c>
      <c r="I7888" t="s">
        <v>57</v>
      </c>
      <c r="J7888" t="str">
        <f t="shared" si="494"/>
        <v>California</v>
      </c>
      <c r="K7888" t="s">
        <v>1702</v>
      </c>
      <c r="L7888" t="str">
        <f t="shared" si="495"/>
        <v>Laguna Hills</v>
      </c>
      <c r="M7888" t="s">
        <v>22</v>
      </c>
      <c r="N7888" t="str">
        <f>IF(M7888="", "", IFERROR(VLOOKUP(M7888, Data!$A$1:$B$5, 2, 0), "Unkown fuel"))</f>
        <v>very harmful</v>
      </c>
      <c r="O7888" t="s">
        <v>23</v>
      </c>
      <c r="P7888" t="s">
        <v>154</v>
      </c>
      <c r="Q7888" t="s">
        <v>25</v>
      </c>
      <c r="R7888" t="s">
        <v>159</v>
      </c>
      <c r="S7888">
        <v>1493</v>
      </c>
      <c r="T7888" t="s">
        <v>575</v>
      </c>
      <c r="U7888" t="s">
        <v>576</v>
      </c>
      <c r="V7888">
        <v>5</v>
      </c>
      <c r="W7888" t="s">
        <v>1179</v>
      </c>
    </row>
    <row r="7889" spans="1:23" x14ac:dyDescent="0.3">
      <c r="A7889">
        <v>8110</v>
      </c>
      <c r="B7889" t="s">
        <v>69</v>
      </c>
      <c r="C7889">
        <v>2018</v>
      </c>
      <c r="D7889">
        <f t="shared" ca="1" si="492"/>
        <v>5</v>
      </c>
      <c r="E7889" s="5">
        <v>750000</v>
      </c>
      <c r="F7889">
        <v>24000</v>
      </c>
      <c r="G7889" t="s">
        <v>56</v>
      </c>
      <c r="H7889" t="str">
        <f t="shared" si="493"/>
        <v>West</v>
      </c>
      <c r="I7889" t="s">
        <v>57</v>
      </c>
      <c r="J7889" t="str">
        <f t="shared" si="494"/>
        <v>California</v>
      </c>
      <c r="K7889" t="s">
        <v>1702</v>
      </c>
      <c r="L7889" t="str">
        <f t="shared" si="495"/>
        <v>Laguna Hills</v>
      </c>
      <c r="M7889" t="s">
        <v>22</v>
      </c>
      <c r="N7889" t="str">
        <f>IF(M7889="", "", IFERROR(VLOOKUP(M7889, Data!$A$1:$B$5, 2, 0), "Unkown fuel"))</f>
        <v>very harmful</v>
      </c>
      <c r="O7889" t="s">
        <v>23</v>
      </c>
      <c r="P7889" t="s">
        <v>24</v>
      </c>
      <c r="Q7889" t="s">
        <v>25</v>
      </c>
      <c r="R7889" t="s">
        <v>545</v>
      </c>
      <c r="S7889">
        <v>1498</v>
      </c>
      <c r="T7889" t="s">
        <v>177</v>
      </c>
      <c r="U7889" t="s">
        <v>719</v>
      </c>
      <c r="V7889">
        <v>5</v>
      </c>
      <c r="W7889" t="s">
        <v>1179</v>
      </c>
    </row>
    <row r="7890" spans="1:23" x14ac:dyDescent="0.3">
      <c r="A7890">
        <v>8111</v>
      </c>
      <c r="B7890" t="s">
        <v>18</v>
      </c>
      <c r="C7890">
        <v>2017</v>
      </c>
      <c r="D7890">
        <f t="shared" ca="1" si="492"/>
        <v>6</v>
      </c>
      <c r="E7890" s="5">
        <v>425000</v>
      </c>
      <c r="F7890">
        <v>12000</v>
      </c>
      <c r="G7890" t="s">
        <v>124</v>
      </c>
      <c r="H7890" t="str">
        <f t="shared" si="493"/>
        <v>South</v>
      </c>
      <c r="I7890" t="s">
        <v>148</v>
      </c>
      <c r="J7890" t="str">
        <f t="shared" si="494"/>
        <v>North Carolina</v>
      </c>
      <c r="K7890" t="s">
        <v>1807</v>
      </c>
      <c r="L7890" t="str">
        <f t="shared" si="495"/>
        <v>New Bern</v>
      </c>
      <c r="M7890" t="s">
        <v>41</v>
      </c>
      <c r="N7890" t="str">
        <f>IF(M7890="", "", IFERROR(VLOOKUP(M7890, Data!$A$1:$B$5, 2, 0), "Unkown fuel"))</f>
        <v>harmful</v>
      </c>
      <c r="O7890" t="s">
        <v>23</v>
      </c>
      <c r="P7890" t="s">
        <v>24</v>
      </c>
      <c r="Q7890" t="s">
        <v>25</v>
      </c>
      <c r="R7890" t="s">
        <v>243</v>
      </c>
      <c r="S7890">
        <v>998</v>
      </c>
      <c r="T7890" t="s">
        <v>244</v>
      </c>
      <c r="U7890" t="s">
        <v>141</v>
      </c>
      <c r="V7890">
        <v>5</v>
      </c>
      <c r="W7890" t="s">
        <v>1179</v>
      </c>
    </row>
    <row r="7891" spans="1:23" x14ac:dyDescent="0.3">
      <c r="A7891">
        <v>8112</v>
      </c>
      <c r="B7891" t="s">
        <v>65</v>
      </c>
      <c r="C7891">
        <v>2014</v>
      </c>
      <c r="D7891">
        <f t="shared" ca="1" si="492"/>
        <v>9</v>
      </c>
      <c r="E7891" s="5">
        <v>425000</v>
      </c>
      <c r="F7891">
        <v>50000</v>
      </c>
      <c r="G7891" t="s">
        <v>124</v>
      </c>
      <c r="H7891" t="str">
        <f t="shared" si="493"/>
        <v>South</v>
      </c>
      <c r="I7891" t="s">
        <v>148</v>
      </c>
      <c r="J7891" t="str">
        <f t="shared" si="494"/>
        <v>North Carolina</v>
      </c>
      <c r="K7891" t="s">
        <v>1807</v>
      </c>
      <c r="L7891" t="str">
        <f t="shared" si="495"/>
        <v>New Bern</v>
      </c>
      <c r="M7891" t="s">
        <v>22</v>
      </c>
      <c r="N7891" t="str">
        <f>IF(M7891="", "", IFERROR(VLOOKUP(M7891, Data!$A$1:$B$5, 2, 0), "Unkown fuel"))</f>
        <v>very harmful</v>
      </c>
      <c r="O7891" t="s">
        <v>23</v>
      </c>
      <c r="P7891" t="s">
        <v>24</v>
      </c>
      <c r="Q7891" t="s">
        <v>25</v>
      </c>
      <c r="R7891" t="s">
        <v>66</v>
      </c>
      <c r="S7891">
        <v>1364</v>
      </c>
      <c r="T7891" t="s">
        <v>516</v>
      </c>
      <c r="U7891" t="s">
        <v>68</v>
      </c>
      <c r="V7891">
        <v>5</v>
      </c>
      <c r="W7891" t="s">
        <v>1179</v>
      </c>
    </row>
    <row r="7892" spans="1:23" x14ac:dyDescent="0.3">
      <c r="A7892">
        <v>8113</v>
      </c>
      <c r="B7892" t="s">
        <v>69</v>
      </c>
      <c r="C7892">
        <v>2018</v>
      </c>
      <c r="D7892">
        <f t="shared" ca="1" si="492"/>
        <v>5</v>
      </c>
      <c r="E7892" s="5">
        <v>746000</v>
      </c>
      <c r="F7892">
        <v>24000</v>
      </c>
      <c r="G7892" t="s">
        <v>124</v>
      </c>
      <c r="H7892" t="str">
        <f t="shared" si="493"/>
        <v>South</v>
      </c>
      <c r="I7892" t="s">
        <v>148</v>
      </c>
      <c r="J7892" t="str">
        <f t="shared" si="494"/>
        <v>North Carolina</v>
      </c>
      <c r="K7892" t="s">
        <v>2563</v>
      </c>
      <c r="L7892" t="str">
        <f t="shared" si="495"/>
        <v>Mooresville</v>
      </c>
      <c r="M7892" t="s">
        <v>22</v>
      </c>
      <c r="N7892" t="str">
        <f>IF(M7892="", "", IFERROR(VLOOKUP(M7892, Data!$A$1:$B$5, 2, 0), "Unkown fuel"))</f>
        <v>very harmful</v>
      </c>
      <c r="O7892" t="s">
        <v>23</v>
      </c>
      <c r="P7892" t="s">
        <v>24</v>
      </c>
      <c r="Q7892" t="s">
        <v>25</v>
      </c>
      <c r="R7892" t="s">
        <v>545</v>
      </c>
      <c r="S7892">
        <v>1498</v>
      </c>
      <c r="T7892" t="s">
        <v>177</v>
      </c>
      <c r="U7892" t="s">
        <v>719</v>
      </c>
      <c r="V7892">
        <v>5</v>
      </c>
      <c r="W7892" t="s">
        <v>1179</v>
      </c>
    </row>
    <row r="7893" spans="1:23" x14ac:dyDescent="0.3">
      <c r="A7893">
        <v>8114</v>
      </c>
      <c r="B7893" t="s">
        <v>65</v>
      </c>
      <c r="C7893">
        <v>2010</v>
      </c>
      <c r="D7893">
        <f t="shared" ca="1" si="492"/>
        <v>13</v>
      </c>
      <c r="E7893" s="5">
        <v>425000</v>
      </c>
      <c r="F7893">
        <v>129000</v>
      </c>
      <c r="G7893" t="s">
        <v>124</v>
      </c>
      <c r="H7893" t="str">
        <f t="shared" si="493"/>
        <v>South</v>
      </c>
      <c r="I7893" t="s">
        <v>148</v>
      </c>
      <c r="J7893" t="str">
        <f t="shared" si="494"/>
        <v>North Carolina</v>
      </c>
      <c r="K7893" t="s">
        <v>2563</v>
      </c>
      <c r="L7893" t="str">
        <f t="shared" si="495"/>
        <v>Mooresville</v>
      </c>
      <c r="M7893" t="s">
        <v>22</v>
      </c>
      <c r="N7893" t="str">
        <f>IF(M7893="", "", IFERROR(VLOOKUP(M7893, Data!$A$1:$B$5, 2, 0), "Unkown fuel"))</f>
        <v>very harmful</v>
      </c>
      <c r="O7893" t="s">
        <v>23</v>
      </c>
      <c r="P7893" t="s">
        <v>24</v>
      </c>
      <c r="Q7893" t="s">
        <v>25</v>
      </c>
      <c r="R7893" t="s">
        <v>475</v>
      </c>
      <c r="S7893">
        <v>2494</v>
      </c>
      <c r="T7893" t="s">
        <v>476</v>
      </c>
      <c r="U7893" t="s">
        <v>477</v>
      </c>
      <c r="V7893">
        <v>8</v>
      </c>
      <c r="W7893" t="s">
        <v>1179</v>
      </c>
    </row>
    <row r="7894" spans="1:23" x14ac:dyDescent="0.3">
      <c r="A7894">
        <v>8115</v>
      </c>
      <c r="B7894" t="s">
        <v>18</v>
      </c>
      <c r="C7894">
        <v>2011</v>
      </c>
      <c r="D7894">
        <f t="shared" ca="1" si="492"/>
        <v>12</v>
      </c>
      <c r="E7894" s="5">
        <v>200000</v>
      </c>
      <c r="F7894">
        <v>73000</v>
      </c>
      <c r="G7894" t="s">
        <v>124</v>
      </c>
      <c r="H7894" t="str">
        <f t="shared" si="493"/>
        <v>South</v>
      </c>
      <c r="I7894" t="s">
        <v>148</v>
      </c>
      <c r="J7894" t="str">
        <f t="shared" si="494"/>
        <v>North Carolina</v>
      </c>
      <c r="K7894" t="s">
        <v>2563</v>
      </c>
      <c r="L7894" t="str">
        <f t="shared" si="495"/>
        <v>Mooresville</v>
      </c>
      <c r="M7894" t="s">
        <v>41</v>
      </c>
      <c r="N7894" t="str">
        <f>IF(M7894="", "", IFERROR(VLOOKUP(M7894, Data!$A$1:$B$5, 2, 0), "Unkown fuel"))</f>
        <v>harmful</v>
      </c>
      <c r="O7894" t="s">
        <v>23</v>
      </c>
      <c r="P7894" t="s">
        <v>24</v>
      </c>
      <c r="Q7894" t="s">
        <v>25</v>
      </c>
      <c r="R7894" t="s">
        <v>96</v>
      </c>
      <c r="S7894">
        <v>796</v>
      </c>
      <c r="T7894" t="s">
        <v>97</v>
      </c>
      <c r="U7894" t="s">
        <v>98</v>
      </c>
      <c r="V7894">
        <v>5</v>
      </c>
      <c r="W7894" t="s">
        <v>1179</v>
      </c>
    </row>
    <row r="7895" spans="1:23" x14ac:dyDescent="0.3">
      <c r="A7895">
        <v>8116</v>
      </c>
      <c r="B7895" t="s">
        <v>18</v>
      </c>
      <c r="C7895">
        <v>1997</v>
      </c>
      <c r="D7895">
        <f t="shared" ca="1" si="492"/>
        <v>26</v>
      </c>
      <c r="E7895" s="5">
        <v>40000</v>
      </c>
      <c r="F7895">
        <v>120000</v>
      </c>
      <c r="G7895" t="s">
        <v>124</v>
      </c>
      <c r="H7895" t="str">
        <f t="shared" si="493"/>
        <v>South</v>
      </c>
      <c r="I7895" t="s">
        <v>148</v>
      </c>
      <c r="J7895" t="str">
        <f t="shared" si="494"/>
        <v>North Carolina</v>
      </c>
      <c r="K7895" t="s">
        <v>2563</v>
      </c>
      <c r="L7895" t="str">
        <f t="shared" si="495"/>
        <v>Mooresville</v>
      </c>
      <c r="M7895" t="s">
        <v>41</v>
      </c>
      <c r="N7895" t="str">
        <f>IF(M7895="", "", IFERROR(VLOOKUP(M7895, Data!$A$1:$B$5, 2, 0), "Unkown fuel"))</f>
        <v>harmful</v>
      </c>
      <c r="O7895" t="s">
        <v>23</v>
      </c>
      <c r="P7895" t="s">
        <v>24</v>
      </c>
      <c r="Q7895" t="s">
        <v>25</v>
      </c>
      <c r="R7895" t="s">
        <v>50</v>
      </c>
      <c r="S7895">
        <v>796</v>
      </c>
      <c r="T7895" t="s">
        <v>63</v>
      </c>
      <c r="U7895" t="s">
        <v>64</v>
      </c>
      <c r="V7895">
        <v>4</v>
      </c>
      <c r="W7895" t="s">
        <v>1179</v>
      </c>
    </row>
    <row r="7896" spans="1:23" x14ac:dyDescent="0.3">
      <c r="A7896">
        <v>8117</v>
      </c>
      <c r="B7896" t="s">
        <v>18</v>
      </c>
      <c r="C7896">
        <v>2017</v>
      </c>
      <c r="D7896">
        <f t="shared" ca="1" si="492"/>
        <v>6</v>
      </c>
      <c r="E7896" s="5">
        <v>340000</v>
      </c>
      <c r="F7896">
        <v>45000</v>
      </c>
      <c r="G7896" t="s">
        <v>124</v>
      </c>
      <c r="H7896" t="str">
        <f t="shared" si="493"/>
        <v>South</v>
      </c>
      <c r="I7896" t="s">
        <v>148</v>
      </c>
      <c r="J7896" t="str">
        <f t="shared" si="494"/>
        <v>North Carolina</v>
      </c>
      <c r="K7896" t="s">
        <v>2563</v>
      </c>
      <c r="L7896" t="str">
        <f t="shared" si="495"/>
        <v>Mooresville</v>
      </c>
      <c r="M7896" t="s">
        <v>41</v>
      </c>
      <c r="N7896" t="str">
        <f>IF(M7896="", "", IFERROR(VLOOKUP(M7896, Data!$A$1:$B$5, 2, 0), "Unkown fuel"))</f>
        <v>harmful</v>
      </c>
      <c r="O7896" t="s">
        <v>23</v>
      </c>
      <c r="P7896" t="s">
        <v>24</v>
      </c>
      <c r="Q7896" t="s">
        <v>25</v>
      </c>
      <c r="R7896" t="s">
        <v>140</v>
      </c>
      <c r="S7896">
        <v>998</v>
      </c>
      <c r="T7896" t="s">
        <v>67</v>
      </c>
      <c r="U7896" t="s">
        <v>141</v>
      </c>
      <c r="V7896">
        <v>5</v>
      </c>
      <c r="W7896" t="s">
        <v>1179</v>
      </c>
    </row>
    <row r="7897" spans="1:23" x14ac:dyDescent="0.3">
      <c r="A7897">
        <v>8118</v>
      </c>
      <c r="B7897" t="s">
        <v>18</v>
      </c>
      <c r="C7897">
        <v>2015</v>
      </c>
      <c r="D7897">
        <f t="shared" ca="1" si="492"/>
        <v>8</v>
      </c>
      <c r="E7897" s="5">
        <v>625000</v>
      </c>
      <c r="F7897">
        <v>50000</v>
      </c>
      <c r="G7897" t="s">
        <v>124</v>
      </c>
      <c r="H7897" t="str">
        <f t="shared" si="493"/>
        <v>South</v>
      </c>
      <c r="I7897" t="s">
        <v>148</v>
      </c>
      <c r="J7897" t="str">
        <f t="shared" si="494"/>
        <v>North Carolina</v>
      </c>
      <c r="K7897" t="s">
        <v>1354</v>
      </c>
      <c r="L7897" t="str">
        <f t="shared" si="495"/>
        <v>Monroe</v>
      </c>
      <c r="M7897" t="s">
        <v>22</v>
      </c>
      <c r="N7897" t="str">
        <f>IF(M7897="", "", IFERROR(VLOOKUP(M7897, Data!$A$1:$B$5, 2, 0), "Unkown fuel"))</f>
        <v>very harmful</v>
      </c>
      <c r="O7897" t="s">
        <v>23</v>
      </c>
      <c r="P7897" t="s">
        <v>24</v>
      </c>
      <c r="Q7897" t="s">
        <v>25</v>
      </c>
      <c r="R7897" t="s">
        <v>106</v>
      </c>
      <c r="S7897">
        <v>1248</v>
      </c>
      <c r="T7897" t="s">
        <v>27</v>
      </c>
      <c r="U7897" t="s">
        <v>28</v>
      </c>
      <c r="V7897">
        <v>5</v>
      </c>
      <c r="W7897" t="s">
        <v>1179</v>
      </c>
    </row>
    <row r="7898" spans="1:23" x14ac:dyDescent="0.3">
      <c r="A7898">
        <v>8119</v>
      </c>
      <c r="B7898" t="s">
        <v>46</v>
      </c>
      <c r="C7898">
        <v>2013</v>
      </c>
      <c r="D7898">
        <f t="shared" ca="1" si="492"/>
        <v>10</v>
      </c>
      <c r="E7898" s="5">
        <v>380000</v>
      </c>
      <c r="F7898">
        <v>25000</v>
      </c>
      <c r="G7898" t="s">
        <v>124</v>
      </c>
      <c r="H7898" t="str">
        <f t="shared" si="493"/>
        <v>South</v>
      </c>
      <c r="I7898" t="s">
        <v>148</v>
      </c>
      <c r="J7898" t="str">
        <f t="shared" si="494"/>
        <v>North Carolina</v>
      </c>
      <c r="K7898" t="s">
        <v>2563</v>
      </c>
      <c r="L7898" t="str">
        <f t="shared" si="495"/>
        <v>Mooresville</v>
      </c>
      <c r="M7898" t="s">
        <v>41</v>
      </c>
      <c r="N7898" t="str">
        <f>IF(M7898="", "", IFERROR(VLOOKUP(M7898, Data!$A$1:$B$5, 2, 0), "Unkown fuel"))</f>
        <v>harmful</v>
      </c>
      <c r="O7898" t="s">
        <v>23</v>
      </c>
      <c r="P7898" t="s">
        <v>24</v>
      </c>
      <c r="Q7898" t="s">
        <v>25</v>
      </c>
      <c r="R7898" t="s">
        <v>164</v>
      </c>
      <c r="S7898">
        <v>1197</v>
      </c>
      <c r="T7898" t="s">
        <v>258</v>
      </c>
      <c r="U7898" t="s">
        <v>259</v>
      </c>
      <c r="V7898">
        <v>5</v>
      </c>
      <c r="W7898" t="s">
        <v>1179</v>
      </c>
    </row>
    <row r="7899" spans="1:23" x14ac:dyDescent="0.3">
      <c r="A7899">
        <v>8120</v>
      </c>
      <c r="B7899" t="s">
        <v>18</v>
      </c>
      <c r="C7899">
        <v>2017</v>
      </c>
      <c r="D7899">
        <f t="shared" ca="1" si="492"/>
        <v>6</v>
      </c>
      <c r="E7899" s="5">
        <v>360000</v>
      </c>
      <c r="F7899">
        <v>80000</v>
      </c>
      <c r="G7899" t="s">
        <v>124</v>
      </c>
      <c r="H7899" t="str">
        <f t="shared" si="493"/>
        <v>South</v>
      </c>
      <c r="I7899" t="s">
        <v>148</v>
      </c>
      <c r="J7899" t="str">
        <f t="shared" si="494"/>
        <v>North Carolina</v>
      </c>
      <c r="K7899" t="s">
        <v>1354</v>
      </c>
      <c r="L7899" t="str">
        <f t="shared" si="495"/>
        <v>Monroe</v>
      </c>
      <c r="M7899" t="s">
        <v>41</v>
      </c>
      <c r="N7899" t="str">
        <f>IF(M7899="", "", IFERROR(VLOOKUP(M7899, Data!$A$1:$B$5, 2, 0), "Unkown fuel"))</f>
        <v>harmful</v>
      </c>
      <c r="O7899" t="s">
        <v>23</v>
      </c>
      <c r="P7899" t="s">
        <v>24</v>
      </c>
      <c r="Q7899" t="s">
        <v>25</v>
      </c>
      <c r="R7899" t="s">
        <v>226</v>
      </c>
      <c r="S7899">
        <v>998</v>
      </c>
      <c r="T7899" t="s">
        <v>244</v>
      </c>
      <c r="U7899" t="s">
        <v>141</v>
      </c>
      <c r="V7899">
        <v>5</v>
      </c>
      <c r="W7899" t="s">
        <v>1179</v>
      </c>
    </row>
    <row r="7900" spans="1:23" x14ac:dyDescent="0.3">
      <c r="A7900">
        <v>8121</v>
      </c>
      <c r="B7900" t="s">
        <v>46</v>
      </c>
      <c r="C7900">
        <v>2008</v>
      </c>
      <c r="D7900">
        <f t="shared" ca="1" si="492"/>
        <v>15</v>
      </c>
      <c r="E7900" s="5">
        <v>120000</v>
      </c>
      <c r="F7900">
        <v>191000</v>
      </c>
      <c r="G7900" t="s">
        <v>124</v>
      </c>
      <c r="H7900" t="str">
        <f t="shared" si="493"/>
        <v>South</v>
      </c>
      <c r="I7900" t="s">
        <v>148</v>
      </c>
      <c r="J7900" t="str">
        <f t="shared" si="494"/>
        <v>North Carolina</v>
      </c>
      <c r="K7900" t="s">
        <v>2563</v>
      </c>
      <c r="L7900" t="str">
        <f t="shared" si="495"/>
        <v>Mooresville</v>
      </c>
      <c r="M7900" t="s">
        <v>41</v>
      </c>
      <c r="N7900" t="str">
        <f>IF(M7900="", "", IFERROR(VLOOKUP(M7900, Data!$A$1:$B$5, 2, 0), "Unkown fuel"))</f>
        <v>harmful</v>
      </c>
      <c r="O7900" t="s">
        <v>23</v>
      </c>
      <c r="P7900" t="s">
        <v>24</v>
      </c>
      <c r="Q7900" t="s">
        <v>25</v>
      </c>
      <c r="R7900" t="s">
        <v>308</v>
      </c>
      <c r="S7900">
        <v>1086</v>
      </c>
      <c r="T7900" t="s">
        <v>309</v>
      </c>
      <c r="U7900" t="s">
        <v>310</v>
      </c>
      <c r="V7900">
        <v>5</v>
      </c>
      <c r="W7900" t="s">
        <v>1179</v>
      </c>
    </row>
    <row r="7901" spans="1:23" x14ac:dyDescent="0.3">
      <c r="A7901">
        <v>8122</v>
      </c>
      <c r="B7901" t="s">
        <v>18</v>
      </c>
      <c r="C7901">
        <v>2013</v>
      </c>
      <c r="D7901">
        <f t="shared" ca="1" si="492"/>
        <v>10</v>
      </c>
      <c r="E7901" s="5">
        <v>260000</v>
      </c>
      <c r="F7901">
        <v>50000</v>
      </c>
      <c r="G7901" t="s">
        <v>38</v>
      </c>
      <c r="H7901" t="str">
        <f t="shared" si="493"/>
        <v>Central</v>
      </c>
      <c r="I7901" t="s">
        <v>70</v>
      </c>
      <c r="J7901" t="str">
        <f t="shared" si="494"/>
        <v>Texas</v>
      </c>
      <c r="K7901" t="s">
        <v>1461</v>
      </c>
      <c r="L7901" t="str">
        <f t="shared" si="495"/>
        <v>Plano</v>
      </c>
      <c r="M7901" t="s">
        <v>41</v>
      </c>
      <c r="N7901" t="str">
        <f>IF(M7901="", "", IFERROR(VLOOKUP(M7901, Data!$A$1:$B$5, 2, 0), "Unkown fuel"))</f>
        <v>harmful</v>
      </c>
      <c r="O7901" t="s">
        <v>23</v>
      </c>
      <c r="P7901" t="s">
        <v>24</v>
      </c>
      <c r="Q7901" t="s">
        <v>33</v>
      </c>
      <c r="R7901" t="s">
        <v>85</v>
      </c>
      <c r="S7901">
        <v>998</v>
      </c>
      <c r="T7901" t="s">
        <v>67</v>
      </c>
      <c r="U7901" t="s">
        <v>141</v>
      </c>
      <c r="V7901">
        <v>5</v>
      </c>
      <c r="W7901" t="s">
        <v>1179</v>
      </c>
    </row>
    <row r="7902" spans="1:23" x14ac:dyDescent="0.3">
      <c r="A7902">
        <v>8123</v>
      </c>
      <c r="B7902" t="s">
        <v>46</v>
      </c>
      <c r="C7902">
        <v>2014</v>
      </c>
      <c r="D7902">
        <f t="shared" ca="1" si="492"/>
        <v>9</v>
      </c>
      <c r="E7902" s="5">
        <v>475000</v>
      </c>
      <c r="F7902">
        <v>80000</v>
      </c>
      <c r="G7902" t="s">
        <v>38</v>
      </c>
      <c r="H7902" t="str">
        <f t="shared" si="493"/>
        <v>Central</v>
      </c>
      <c r="I7902" t="s">
        <v>70</v>
      </c>
      <c r="J7902" t="str">
        <f t="shared" si="494"/>
        <v>Texas</v>
      </c>
      <c r="K7902" t="s">
        <v>1461</v>
      </c>
      <c r="L7902" t="str">
        <f t="shared" si="495"/>
        <v>Plano</v>
      </c>
      <c r="M7902" t="s">
        <v>22</v>
      </c>
      <c r="N7902" t="str">
        <f>IF(M7902="", "", IFERROR(VLOOKUP(M7902, Data!$A$1:$B$5, 2, 0), "Unkown fuel"))</f>
        <v>very harmful</v>
      </c>
      <c r="O7902" t="s">
        <v>23</v>
      </c>
      <c r="P7902" t="s">
        <v>24</v>
      </c>
      <c r="Q7902" t="s">
        <v>33</v>
      </c>
      <c r="R7902" t="s">
        <v>99</v>
      </c>
      <c r="S7902">
        <v>1396</v>
      </c>
      <c r="T7902" t="s">
        <v>100</v>
      </c>
      <c r="U7902" t="s">
        <v>101</v>
      </c>
      <c r="V7902">
        <v>5</v>
      </c>
      <c r="W7902" t="s">
        <v>1179</v>
      </c>
    </row>
    <row r="7903" spans="1:23" x14ac:dyDescent="0.3">
      <c r="A7903">
        <v>8124</v>
      </c>
      <c r="B7903" t="s">
        <v>46</v>
      </c>
      <c r="C7903">
        <v>2013</v>
      </c>
      <c r="D7903">
        <f t="shared" ca="1" si="492"/>
        <v>10</v>
      </c>
      <c r="E7903" s="5">
        <v>320000</v>
      </c>
      <c r="F7903">
        <v>110000</v>
      </c>
      <c r="G7903" t="s">
        <v>38</v>
      </c>
      <c r="H7903" t="str">
        <f t="shared" si="493"/>
        <v>Central</v>
      </c>
      <c r="I7903" t="s">
        <v>70</v>
      </c>
      <c r="J7903" t="str">
        <f t="shared" si="494"/>
        <v>Texas</v>
      </c>
      <c r="K7903" t="s">
        <v>1461</v>
      </c>
      <c r="L7903" t="str">
        <f t="shared" si="495"/>
        <v>Plano</v>
      </c>
      <c r="M7903" t="s">
        <v>41</v>
      </c>
      <c r="N7903" t="str">
        <f>IF(M7903="", "", IFERROR(VLOOKUP(M7903, Data!$A$1:$B$5, 2, 0), "Unkown fuel"))</f>
        <v>harmful</v>
      </c>
      <c r="O7903" t="s">
        <v>23</v>
      </c>
      <c r="P7903" t="s">
        <v>24</v>
      </c>
      <c r="Q7903" t="s">
        <v>25</v>
      </c>
      <c r="R7903" t="s">
        <v>164</v>
      </c>
      <c r="S7903">
        <v>1197</v>
      </c>
      <c r="T7903" t="s">
        <v>258</v>
      </c>
      <c r="U7903" t="s">
        <v>259</v>
      </c>
      <c r="V7903">
        <v>5</v>
      </c>
      <c r="W7903" t="s">
        <v>1179</v>
      </c>
    </row>
    <row r="7904" spans="1:23" x14ac:dyDescent="0.3">
      <c r="A7904">
        <v>8125</v>
      </c>
      <c r="B7904" t="s">
        <v>46</v>
      </c>
      <c r="C7904">
        <v>2007</v>
      </c>
      <c r="D7904">
        <f t="shared" ca="1" si="492"/>
        <v>16</v>
      </c>
      <c r="E7904" s="5">
        <v>135000</v>
      </c>
      <c r="F7904">
        <v>119000</v>
      </c>
      <c r="G7904" t="s">
        <v>38</v>
      </c>
      <c r="H7904" t="str">
        <f t="shared" si="493"/>
        <v>Central</v>
      </c>
      <c r="I7904" t="s">
        <v>70</v>
      </c>
      <c r="J7904" t="str">
        <f t="shared" si="494"/>
        <v>Texas</v>
      </c>
      <c r="K7904" t="s">
        <v>1604</v>
      </c>
      <c r="L7904" t="str">
        <f t="shared" si="495"/>
        <v>Port Arthur</v>
      </c>
      <c r="M7904" t="s">
        <v>22</v>
      </c>
      <c r="N7904" t="str">
        <f>IF(M7904="", "", IFERROR(VLOOKUP(M7904, Data!$A$1:$B$5, 2, 0), "Unkown fuel"))</f>
        <v>very harmful</v>
      </c>
      <c r="O7904" t="s">
        <v>23</v>
      </c>
      <c r="P7904" t="s">
        <v>24</v>
      </c>
      <c r="Q7904" t="s">
        <v>304</v>
      </c>
      <c r="R7904" t="s">
        <v>127</v>
      </c>
      <c r="S7904">
        <v>1493</v>
      </c>
      <c r="T7904" t="s">
        <v>508</v>
      </c>
      <c r="U7904" t="s">
        <v>535</v>
      </c>
      <c r="V7904">
        <v>5</v>
      </c>
      <c r="W7904" t="s">
        <v>1179</v>
      </c>
    </row>
    <row r="7905" spans="1:23" x14ac:dyDescent="0.3">
      <c r="A7905">
        <v>8126</v>
      </c>
      <c r="B7905" t="s">
        <v>18</v>
      </c>
      <c r="C7905">
        <v>2009</v>
      </c>
      <c r="D7905">
        <f t="shared" ca="1" si="492"/>
        <v>14</v>
      </c>
      <c r="E7905" s="5">
        <v>382000</v>
      </c>
      <c r="F7905">
        <v>120000</v>
      </c>
      <c r="G7905" t="s">
        <v>38</v>
      </c>
      <c r="H7905" t="str">
        <f t="shared" si="493"/>
        <v>Central</v>
      </c>
      <c r="I7905" t="s">
        <v>70</v>
      </c>
      <c r="J7905" t="str">
        <f t="shared" si="494"/>
        <v>Texas</v>
      </c>
      <c r="K7905" t="s">
        <v>1604</v>
      </c>
      <c r="L7905" t="str">
        <f t="shared" si="495"/>
        <v>Port Arthur</v>
      </c>
      <c r="M7905" t="s">
        <v>22</v>
      </c>
      <c r="N7905" t="str">
        <f>IF(M7905="", "", IFERROR(VLOOKUP(M7905, Data!$A$1:$B$5, 2, 0), "Unkown fuel"))</f>
        <v>very harmful</v>
      </c>
      <c r="O7905" t="s">
        <v>23</v>
      </c>
      <c r="P7905" t="s">
        <v>24</v>
      </c>
      <c r="Q7905" t="s">
        <v>25</v>
      </c>
      <c r="R7905" t="s">
        <v>81</v>
      </c>
      <c r="S7905">
        <v>1248</v>
      </c>
      <c r="T7905" t="s">
        <v>82</v>
      </c>
      <c r="U7905" t="s">
        <v>28</v>
      </c>
      <c r="V7905">
        <v>5</v>
      </c>
      <c r="W7905" t="s">
        <v>1179</v>
      </c>
    </row>
    <row r="7906" spans="1:23" x14ac:dyDescent="0.3">
      <c r="A7906">
        <v>8127</v>
      </c>
      <c r="B7906" t="s">
        <v>109</v>
      </c>
      <c r="C7906">
        <v>2013</v>
      </c>
      <c r="D7906">
        <f t="shared" ca="1" si="492"/>
        <v>10</v>
      </c>
      <c r="E7906" s="5">
        <v>290000</v>
      </c>
      <c r="F7906">
        <v>25000</v>
      </c>
      <c r="G7906" t="s">
        <v>19</v>
      </c>
      <c r="H7906" t="str">
        <f t="shared" si="493"/>
        <v>East</v>
      </c>
      <c r="I7906" t="s">
        <v>83</v>
      </c>
      <c r="J7906" t="str">
        <f t="shared" si="494"/>
        <v>Massachusetts</v>
      </c>
      <c r="K7906" t="s">
        <v>2564</v>
      </c>
      <c r="L7906" t="str">
        <f t="shared" si="495"/>
        <v>Lunenburg</v>
      </c>
      <c r="M7906" t="s">
        <v>22</v>
      </c>
      <c r="N7906" t="str">
        <f>IF(M7906="", "", IFERROR(VLOOKUP(M7906, Data!$A$1:$B$5, 2, 0), "Unkown fuel"))</f>
        <v>very harmful</v>
      </c>
      <c r="O7906" t="s">
        <v>23</v>
      </c>
      <c r="P7906" t="s">
        <v>24</v>
      </c>
      <c r="Q7906" t="s">
        <v>25</v>
      </c>
      <c r="R7906" t="s">
        <v>840</v>
      </c>
      <c r="S7906">
        <v>1396</v>
      </c>
      <c r="T7906" t="s">
        <v>458</v>
      </c>
      <c r="U7906" t="s">
        <v>472</v>
      </c>
      <c r="V7906">
        <v>5</v>
      </c>
      <c r="W7906" t="s">
        <v>1179</v>
      </c>
    </row>
    <row r="7907" spans="1:23" x14ac:dyDescent="0.3">
      <c r="A7907">
        <v>8128</v>
      </c>
      <c r="B7907" t="s">
        <v>109</v>
      </c>
      <c r="C7907">
        <v>2013</v>
      </c>
      <c r="D7907">
        <f t="shared" ca="1" si="492"/>
        <v>10</v>
      </c>
      <c r="E7907" s="5">
        <v>290000</v>
      </c>
      <c r="F7907">
        <v>25000</v>
      </c>
      <c r="G7907" t="s">
        <v>19</v>
      </c>
      <c r="H7907" t="str">
        <f t="shared" si="493"/>
        <v>East</v>
      </c>
      <c r="I7907" t="s">
        <v>780</v>
      </c>
      <c r="J7907" t="str">
        <f t="shared" si="494"/>
        <v>Maine</v>
      </c>
      <c r="K7907" t="s">
        <v>894</v>
      </c>
      <c r="L7907" t="str">
        <f t="shared" si="495"/>
        <v>Augusta</v>
      </c>
      <c r="M7907" t="s">
        <v>22</v>
      </c>
      <c r="N7907" t="str">
        <f>IF(M7907="", "", IFERROR(VLOOKUP(M7907, Data!$A$1:$B$5, 2, 0), "Unkown fuel"))</f>
        <v>very harmful</v>
      </c>
      <c r="O7907" t="s">
        <v>23</v>
      </c>
      <c r="P7907" t="s">
        <v>24</v>
      </c>
      <c r="Q7907" t="s">
        <v>25</v>
      </c>
      <c r="R7907" t="s">
        <v>840</v>
      </c>
      <c r="S7907">
        <v>1396</v>
      </c>
      <c r="T7907" t="s">
        <v>458</v>
      </c>
      <c r="U7907" t="s">
        <v>472</v>
      </c>
      <c r="V7907">
        <v>5</v>
      </c>
      <c r="W7907" t="s">
        <v>1179</v>
      </c>
    </row>
    <row r="7908" spans="1:23" x14ac:dyDescent="0.3">
      <c r="A7908" t="s">
        <v>2592</v>
      </c>
      <c r="W7908">
        <f>SUBTOTAL(103,UserCarTable[sold])</f>
        <v>7906</v>
      </c>
    </row>
    <row r="7911" spans="1:23" x14ac:dyDescent="0.3">
      <c r="A7911" s="4" t="s">
        <v>2567</v>
      </c>
      <c r="B7911" s="4">
        <f>IF(COUNTBLANK(B2:B7907) = 0,0,COUNTBLANK(B2:B7907))</f>
        <v>0</v>
      </c>
      <c r="C7911" s="4">
        <f>IF(COUNTBLANK(C2:C7907) = 0,0,COUNTBLANK(C2:C7907))</f>
        <v>0</v>
      </c>
      <c r="D7911" s="4"/>
      <c r="E7911" s="4">
        <f>IF(COUNTBLANK(E2:E7907) = 0,0,COUNTBLANK(E2:E7907))</f>
        <v>0</v>
      </c>
      <c r="F7911" s="4">
        <f>IF(COUNTBLANK(F2:F7907) = 0,0,COUNTBLANK(F2:F7907))</f>
        <v>0</v>
      </c>
      <c r="G7911" s="4">
        <f>IF(COUNTBLANK(G2:G7907) = 0,0,COUNTBLANK(G2:G7907))</f>
        <v>0</v>
      </c>
      <c r="H7911" s="4"/>
      <c r="I7911" s="4">
        <f>IF(COUNTBLANK(I2:I7907) = 0,0,COUNTBLANK(I2:I7907))</f>
        <v>0</v>
      </c>
      <c r="J7911" s="4"/>
      <c r="K7911" s="4">
        <f>IF(COUNTBLANK(K2:K7907) = 0,0,COUNTBLANK(K2:K7907))</f>
        <v>0</v>
      </c>
      <c r="L7911" s="4"/>
      <c r="M7911" s="4">
        <f>IF(COUNTBLANK(M2:M7907) = 0,0,COUNTBLANK(M2:M7907))</f>
        <v>0</v>
      </c>
      <c r="N7911" s="4"/>
      <c r="O7911" s="4">
        <f t="shared" ref="O7911:W7911" si="496">IF(COUNTBLANK(O2:O7907) = 0,0,COUNTBLANK(O2:O7907))</f>
        <v>0</v>
      </c>
      <c r="P7911" s="4">
        <f t="shared" si="496"/>
        <v>0</v>
      </c>
      <c r="Q7911" s="4">
        <f t="shared" si="496"/>
        <v>0</v>
      </c>
      <c r="R7911" s="4">
        <f t="shared" si="496"/>
        <v>0</v>
      </c>
      <c r="S7911" s="4">
        <f t="shared" si="496"/>
        <v>0</v>
      </c>
      <c r="T7911" s="4">
        <f t="shared" si="496"/>
        <v>0</v>
      </c>
      <c r="U7911" s="4">
        <f t="shared" si="496"/>
        <v>0</v>
      </c>
      <c r="V7911" s="4">
        <f t="shared" si="496"/>
        <v>0</v>
      </c>
      <c r="W7911" s="4">
        <f t="shared" si="496"/>
        <v>0</v>
      </c>
    </row>
  </sheetData>
  <phoneticPr fontId="3" type="noConversion"/>
  <conditionalFormatting sqref="A2:A7907">
    <cfRule type="duplicateValues" dxfId="32" priority="7"/>
  </conditionalFormatting>
  <conditionalFormatting sqref="A1:W7907">
    <cfRule type="containsBlanks" dxfId="31" priority="8">
      <formula>LEN(TRIM(A1))=0</formula>
    </cfRule>
  </conditionalFormatting>
  <conditionalFormatting sqref="D2:D7907">
    <cfRule type="cellIs" dxfId="30" priority="2" operator="between">
      <formula>5</formula>
      <formula>10</formula>
    </cfRule>
    <cfRule type="cellIs" dxfId="29" priority="4" operator="greaterThan">
      <formula>10</formula>
    </cfRule>
  </conditionalFormatting>
  <conditionalFormatting sqref="E2:E7907">
    <cfRule type="colorScale" priority="3">
      <colorScale>
        <cfvo type="min"/>
        <cfvo type="percentile" val="50"/>
        <cfvo type="max"/>
        <color rgb="FF63BE7B"/>
        <color rgb="FFFFEB84"/>
        <color rgb="FFF8696B"/>
      </colorScale>
    </cfRule>
  </conditionalFormatting>
  <conditionalFormatting sqref="N2:N7907">
    <cfRule type="containsText" dxfId="28" priority="1" operator="containsText" text="Unkown fuel">
      <formula>NOT(ISERROR(SEARCH("Unkown fuel",N2)))</formula>
    </cfRule>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21837-D3EF-4030-B381-0667A5870D38}">
  <dimension ref="A1:P32"/>
  <sheetViews>
    <sheetView tabSelected="1" workbookViewId="0">
      <selection activeCell="L8" sqref="L8"/>
    </sheetView>
  </sheetViews>
  <sheetFormatPr defaultRowHeight="14.4" x14ac:dyDescent="0.3"/>
  <cols>
    <col min="1" max="1" width="12.33203125" customWidth="1"/>
    <col min="2" max="2" width="20.5546875" customWidth="1"/>
    <col min="4" max="4" width="11" bestFit="1" customWidth="1"/>
    <col min="5" max="5" width="15.5546875" bestFit="1" customWidth="1"/>
    <col min="6" max="6" width="15.5546875" customWidth="1"/>
    <col min="7" max="8" width="10.44140625" customWidth="1"/>
    <col min="9" max="10" width="9" customWidth="1"/>
    <col min="11" max="11" width="8.6640625" customWidth="1"/>
    <col min="12" max="12" width="7.77734375" customWidth="1"/>
  </cols>
  <sheetData>
    <row r="1" spans="1:16" x14ac:dyDescent="0.3">
      <c r="A1" s="12" t="s">
        <v>8</v>
      </c>
      <c r="B1" s="13" t="s">
        <v>2582</v>
      </c>
      <c r="C1" s="31"/>
      <c r="D1" s="12" t="s">
        <v>2580</v>
      </c>
      <c r="E1" s="13" t="s">
        <v>2581</v>
      </c>
      <c r="F1" s="13" t="s">
        <v>2595</v>
      </c>
      <c r="G1" s="13" t="s">
        <v>2594</v>
      </c>
      <c r="H1" s="13" t="s">
        <v>2593</v>
      </c>
      <c r="I1" s="33"/>
      <c r="J1" s="33"/>
      <c r="K1" s="36" t="s">
        <v>5</v>
      </c>
      <c r="L1" s="37" t="s">
        <v>22</v>
      </c>
      <c r="M1" s="37" t="s">
        <v>41</v>
      </c>
      <c r="N1" s="37" t="s">
        <v>59</v>
      </c>
      <c r="O1" s="37" t="s">
        <v>136</v>
      </c>
      <c r="P1" s="38" t="s">
        <v>2592</v>
      </c>
    </row>
    <row r="2" spans="1:16" x14ac:dyDescent="0.3">
      <c r="A2" s="32" t="s">
        <v>22</v>
      </c>
      <c r="B2" s="16" t="s">
        <v>2583</v>
      </c>
      <c r="D2" s="18" t="s">
        <v>18</v>
      </c>
      <c r="E2" s="19">
        <f>SUMIFS(UserCarTable[selling_price], UserCarTable[name],D2,UserCarTable[sold], "Y")</f>
        <v>241923482</v>
      </c>
      <c r="F2" s="20">
        <f>COUNTIFS(UserCarTable[name],D2,UserCarTable[sold], "Y")</f>
        <v>597</v>
      </c>
      <c r="G2" s="21">
        <f>COUNTIF(UserCarTable[name], D2)</f>
        <v>2367</v>
      </c>
      <c r="H2" s="22">
        <f t="shared" ref="H2:H32" si="0">F2/G2</f>
        <v>0.25221799746514573</v>
      </c>
      <c r="K2" s="9" t="s">
        <v>56</v>
      </c>
      <c r="L2" s="11">
        <f>COUNTIFS(UserCarTable[Trim Region], $K$2, UserCarTable[fuel],L1)</f>
        <v>1048</v>
      </c>
      <c r="M2" s="11">
        <f>COUNTIFS(UserCarTable[Trim Region], $K$2, UserCarTable[fuel],M1)</f>
        <v>906</v>
      </c>
      <c r="N2" s="11">
        <f>COUNTIFS(UserCarTable[Trim Region], $K$2, UserCarTable[fuel],N1)</f>
        <v>12</v>
      </c>
      <c r="O2" s="11">
        <f>COUNTIFS(UserCarTable[Trim Region], $K$2, UserCarTable[fuel],O1)</f>
        <v>10</v>
      </c>
      <c r="P2" s="8">
        <f>SUM(L2:O2)</f>
        <v>1976</v>
      </c>
    </row>
    <row r="3" spans="1:16" x14ac:dyDescent="0.3">
      <c r="A3" s="23" t="s">
        <v>41</v>
      </c>
      <c r="B3" s="17" t="s">
        <v>2584</v>
      </c>
      <c r="D3" s="23" t="s">
        <v>46</v>
      </c>
      <c r="E3" s="24">
        <f>SUMIFS(UserCarTable[selling_price], UserCarTable[name],D3,UserCarTable[sold], "Y")</f>
        <v>153801988</v>
      </c>
      <c r="F3" s="17">
        <f>COUNTIFS(UserCarTable[name],D3,UserCarTable[sold], "Y")</f>
        <v>332</v>
      </c>
      <c r="G3" s="25">
        <f>COUNTIF(UserCarTable[name], D3)</f>
        <v>1360</v>
      </c>
      <c r="H3" s="26">
        <f t="shared" si="0"/>
        <v>0.24411764705882352</v>
      </c>
    </row>
    <row r="4" spans="1:16" x14ac:dyDescent="0.3">
      <c r="A4" s="32" t="s">
        <v>59</v>
      </c>
      <c r="B4" s="16" t="s">
        <v>2585</v>
      </c>
      <c r="D4" s="18" t="s">
        <v>65</v>
      </c>
      <c r="E4" s="19">
        <f>SUMIFS(UserCarTable[selling_price], UserCarTable[name],D4,UserCarTable[sold], "Y")</f>
        <v>136779994</v>
      </c>
      <c r="F4" s="20">
        <f>COUNTIFS(UserCarTable[name],D4,UserCarTable[sold], "Y")</f>
        <v>126</v>
      </c>
      <c r="G4" s="21">
        <f>COUNTIF(UserCarTable[name], D4)</f>
        <v>452</v>
      </c>
      <c r="H4" s="22">
        <f t="shared" si="0"/>
        <v>0.27876106194690264</v>
      </c>
    </row>
    <row r="5" spans="1:16" x14ac:dyDescent="0.3">
      <c r="A5" s="23" t="s">
        <v>136</v>
      </c>
      <c r="B5" s="17" t="s">
        <v>2586</v>
      </c>
      <c r="D5" s="18" t="s">
        <v>239</v>
      </c>
      <c r="E5" s="19">
        <f>SUMIFS(UserCarTable[selling_price], UserCarTable[name],D5,UserCarTable[sold], "Y")</f>
        <v>133590000</v>
      </c>
      <c r="F5" s="20">
        <f>COUNTIFS(UserCarTable[name],D5,UserCarTable[sold], "Y")</f>
        <v>29</v>
      </c>
      <c r="G5" s="21">
        <f>COUNTIF(UserCarTable[name], D5)</f>
        <v>118</v>
      </c>
      <c r="H5" s="22">
        <f t="shared" si="0"/>
        <v>0.24576271186440679</v>
      </c>
      <c r="L5" s="41"/>
      <c r="M5" s="41"/>
      <c r="N5" s="41"/>
      <c r="O5" s="41"/>
    </row>
    <row r="6" spans="1:16" x14ac:dyDescent="0.3">
      <c r="D6" s="23" t="s">
        <v>88</v>
      </c>
      <c r="E6" s="24">
        <f>SUMIFS(UserCarTable[selling_price], UserCarTable[name],D6,UserCarTable[sold], "Y")</f>
        <v>112218989</v>
      </c>
      <c r="F6" s="17">
        <f>COUNTIFS(UserCarTable[name],D6,UserCarTable[sold], "Y")</f>
        <v>201</v>
      </c>
      <c r="G6" s="25">
        <f>COUNTIF(UserCarTable[name], D6)</f>
        <v>758</v>
      </c>
      <c r="H6" s="26">
        <f t="shared" si="0"/>
        <v>0.26517150395778366</v>
      </c>
    </row>
    <row r="7" spans="1:16" x14ac:dyDescent="0.3">
      <c r="D7" s="18" t="s">
        <v>37</v>
      </c>
      <c r="E7" s="19">
        <f>SUMIFS(UserCarTable[selling_price], UserCarTable[name],D7,UserCarTable[sold], "Y")</f>
        <v>72240146</v>
      </c>
      <c r="F7" s="20">
        <f>COUNTIFS(UserCarTable[name],D7,UserCarTable[sold], "Y")</f>
        <v>124</v>
      </c>
      <c r="G7" s="21">
        <f>COUNTIF(UserCarTable[name], D7)</f>
        <v>466</v>
      </c>
      <c r="H7" s="22">
        <f t="shared" si="0"/>
        <v>0.26609442060085836</v>
      </c>
    </row>
    <row r="8" spans="1:16" x14ac:dyDescent="0.3">
      <c r="D8" s="18" t="s">
        <v>349</v>
      </c>
      <c r="E8" s="19">
        <f>SUMIFS(UserCarTable[selling_price], UserCarTable[name],D8,UserCarTable[sold], "Y")</f>
        <v>67400000</v>
      </c>
      <c r="F8" s="20">
        <f>COUNTIFS(UserCarTable[name],D8,UserCarTable[sold], "Y")</f>
        <v>19</v>
      </c>
      <c r="G8" s="21">
        <f>COUNTIF(UserCarTable[name], D8)</f>
        <v>67</v>
      </c>
      <c r="H8" s="22">
        <f t="shared" si="0"/>
        <v>0.28358208955223879</v>
      </c>
    </row>
    <row r="9" spans="1:16" x14ac:dyDescent="0.3">
      <c r="D9" s="18" t="s">
        <v>109</v>
      </c>
      <c r="E9" s="19">
        <f>SUMIFS(UserCarTable[selling_price], UserCarTable[name],D9,UserCarTable[sold], "Y")</f>
        <v>65767493</v>
      </c>
      <c r="F9" s="20">
        <f>COUNTIFS(UserCarTable[name],D9,UserCarTable[sold], "Y")</f>
        <v>178</v>
      </c>
      <c r="G9" s="21">
        <f>COUNTIF(UserCarTable[name], D9)</f>
        <v>719</v>
      </c>
      <c r="H9" s="22">
        <f t="shared" si="0"/>
        <v>0.24756606397774686</v>
      </c>
    </row>
    <row r="10" spans="1:16" x14ac:dyDescent="0.3">
      <c r="A10" s="14" t="s">
        <v>8</v>
      </c>
      <c r="B10" s="15" t="s">
        <v>2587</v>
      </c>
      <c r="D10" s="23" t="s">
        <v>320</v>
      </c>
      <c r="E10" s="24">
        <f>SUMIFS(UserCarTable[selling_price], UserCarTable[name],D10,UserCarTable[sold], "Y")</f>
        <v>61275000</v>
      </c>
      <c r="F10" s="17">
        <f>COUNTIFS(UserCarTable[name],D10,UserCarTable[sold], "Y")</f>
        <v>21</v>
      </c>
      <c r="G10" s="25">
        <f>COUNTIF(UserCarTable[name], D10)</f>
        <v>71</v>
      </c>
      <c r="H10" s="26">
        <f t="shared" si="0"/>
        <v>0.29577464788732394</v>
      </c>
    </row>
    <row r="11" spans="1:16" x14ac:dyDescent="0.3">
      <c r="A11" s="27" t="s">
        <v>22</v>
      </c>
      <c r="B11" s="28">
        <f>COUNTIF(UserCarTable[fuel],A11)</f>
        <v>4299</v>
      </c>
      <c r="D11" s="18" t="s">
        <v>316</v>
      </c>
      <c r="E11" s="19">
        <f>SUMIFS(UserCarTable[selling_price], UserCarTable[name],D11,UserCarTable[sold], "Y")</f>
        <v>56650000</v>
      </c>
      <c r="F11" s="20">
        <f>COUNTIFS(UserCarTable[name],D11,UserCarTable[sold], "Y")</f>
        <v>11</v>
      </c>
      <c r="G11" s="21">
        <f>COUNTIF(UserCarTable[name], D11)</f>
        <v>34</v>
      </c>
      <c r="H11" s="22">
        <f t="shared" si="0"/>
        <v>0.3235294117647059</v>
      </c>
    </row>
    <row r="12" spans="1:16" x14ac:dyDescent="0.3">
      <c r="A12" s="29" t="s">
        <v>41</v>
      </c>
      <c r="B12" s="30">
        <f>COUNTIF(UserCarTable[fuel],A12)</f>
        <v>3520</v>
      </c>
      <c r="D12" s="23" t="s">
        <v>69</v>
      </c>
      <c r="E12" s="24">
        <f>SUMIFS(UserCarTable[selling_price], UserCarTable[name],D12,UserCarTable[sold], "Y")</f>
        <v>51724997</v>
      </c>
      <c r="F12" s="17">
        <f>COUNTIFS(UserCarTable[name],D12,UserCarTable[sold], "Y")</f>
        <v>92</v>
      </c>
      <c r="G12" s="25">
        <f>COUNTIF(UserCarTable[name], D12)</f>
        <v>388</v>
      </c>
      <c r="H12" s="26">
        <f t="shared" si="0"/>
        <v>0.23711340206185566</v>
      </c>
    </row>
    <row r="13" spans="1:16" x14ac:dyDescent="0.3">
      <c r="A13" s="27" t="s">
        <v>136</v>
      </c>
      <c r="B13" s="28">
        <f>COUNTIF(UserCarTable[fuel],A13)</f>
        <v>52</v>
      </c>
      <c r="D13" s="18" t="s">
        <v>173</v>
      </c>
      <c r="E13" s="19">
        <f>SUMIFS(UserCarTable[selling_price], UserCarTable[name],D13,UserCarTable[sold], "Y")</f>
        <v>44275000</v>
      </c>
      <c r="F13" s="20">
        <f>COUNTIFS(UserCarTable[name],D13,UserCarTable[sold], "Y")</f>
        <v>16</v>
      </c>
      <c r="G13" s="21">
        <f>COUNTIF(UserCarTable[name], D13)</f>
        <v>54</v>
      </c>
      <c r="H13" s="22">
        <f t="shared" si="0"/>
        <v>0.29629629629629628</v>
      </c>
    </row>
    <row r="14" spans="1:16" x14ac:dyDescent="0.3">
      <c r="A14" s="29" t="s">
        <v>59</v>
      </c>
      <c r="B14" s="30">
        <f>COUNTIF(UserCarTable[fuel],A14)</f>
        <v>35</v>
      </c>
      <c r="D14" s="18" t="s">
        <v>192</v>
      </c>
      <c r="E14" s="19">
        <f>SUMIFS(UserCarTable[selling_price], UserCarTable[name],D14,UserCarTable[sold], "Y")</f>
        <v>23739999</v>
      </c>
      <c r="F14" s="20">
        <f>COUNTIFS(UserCarTable[name],D14,UserCarTable[sold], "Y")</f>
        <v>9</v>
      </c>
      <c r="G14" s="21">
        <f>COUNTIF(UserCarTable[name], D14)</f>
        <v>40</v>
      </c>
      <c r="H14" s="22">
        <f t="shared" si="0"/>
        <v>0.22500000000000001</v>
      </c>
    </row>
    <row r="15" spans="1:16" x14ac:dyDescent="0.3">
      <c r="D15" s="18" t="s">
        <v>75</v>
      </c>
      <c r="E15" s="19">
        <f>SUMIFS(UserCarTable[selling_price], UserCarTable[name],D15,UserCarTable[sold], "Y")</f>
        <v>23465997</v>
      </c>
      <c r="F15" s="20">
        <f>COUNTIFS(UserCarTable[name],D15,UserCarTable[sold], "Y")</f>
        <v>56</v>
      </c>
      <c r="G15" s="21">
        <f>COUNTIF(UserCarTable[name], D15)</f>
        <v>228</v>
      </c>
      <c r="H15" s="22">
        <f t="shared" si="0"/>
        <v>0.24561403508771928</v>
      </c>
    </row>
    <row r="16" spans="1:16" x14ac:dyDescent="0.3">
      <c r="D16" s="23" t="s">
        <v>153</v>
      </c>
      <c r="E16" s="24">
        <f>SUMIFS(UserCarTable[selling_price], UserCarTable[name],D16,UserCarTable[sold], "Y")</f>
        <v>22964999</v>
      </c>
      <c r="F16" s="17">
        <f>COUNTIFS(UserCarTable[name],D16,UserCarTable[sold], "Y")</f>
        <v>9</v>
      </c>
      <c r="G16" s="25">
        <f>COUNTIF(UserCarTable[name], D16)</f>
        <v>31</v>
      </c>
      <c r="H16" s="26">
        <f t="shared" si="0"/>
        <v>0.29032258064516131</v>
      </c>
    </row>
    <row r="17" spans="1:8" x14ac:dyDescent="0.3">
      <c r="D17" s="23" t="s">
        <v>221</v>
      </c>
      <c r="E17" s="24">
        <f>SUMIFS(UserCarTable[selling_price], UserCarTable[name],D17,UserCarTable[sold], "Y")</f>
        <v>19206999</v>
      </c>
      <c r="F17" s="17">
        <f>COUNTIFS(UserCarTable[name],D17,UserCarTable[sold], "Y")</f>
        <v>39</v>
      </c>
      <c r="G17" s="25">
        <f>COUNTIF(UserCarTable[name], D17)</f>
        <v>185</v>
      </c>
      <c r="H17" s="26">
        <f t="shared" si="0"/>
        <v>0.21081081081081082</v>
      </c>
    </row>
    <row r="18" spans="1:8" x14ac:dyDescent="0.3">
      <c r="D18" s="23" t="s">
        <v>120</v>
      </c>
      <c r="E18" s="24">
        <f>SUMIFS(UserCarTable[selling_price], UserCarTable[name],D18,UserCarTable[sold], "Y")</f>
        <v>15651998</v>
      </c>
      <c r="F18" s="17">
        <f>COUNTIFS(UserCarTable[name],D18,UserCarTable[sold], "Y")</f>
        <v>56</v>
      </c>
      <c r="G18" s="25">
        <f>COUNTIF(UserCarTable[name], D18)</f>
        <v>230</v>
      </c>
      <c r="H18" s="26">
        <f t="shared" si="0"/>
        <v>0.24347826086956523</v>
      </c>
    </row>
    <row r="19" spans="1:8" x14ac:dyDescent="0.3">
      <c r="A19" s="35" t="s">
        <v>2598</v>
      </c>
      <c r="D19" s="23" t="s">
        <v>30</v>
      </c>
      <c r="E19" s="24">
        <f>SUMIFS(UserCarTable[selling_price], UserCarTable[name],D19,UserCarTable[sold], "Y")</f>
        <v>14954998</v>
      </c>
      <c r="F19" s="17">
        <f>COUNTIFS(UserCarTable[name],D19,UserCarTable[sold], "Y")</f>
        <v>20</v>
      </c>
      <c r="G19" s="25">
        <f>COUNTIF(UserCarTable[name], D19)</f>
        <v>104</v>
      </c>
      <c r="H19" s="26">
        <f t="shared" si="0"/>
        <v>0.19230769230769232</v>
      </c>
    </row>
    <row r="20" spans="1:8" x14ac:dyDescent="0.3">
      <c r="A20" s="34" t="str" cm="1">
        <f t="array" ref="A20:A23">_xlfn.UNIQUE(UserCarTable[Trim Region])</f>
        <v>East</v>
      </c>
      <c r="D20" s="23" t="s">
        <v>296</v>
      </c>
      <c r="E20" s="24">
        <f>SUMIFS(UserCarTable[selling_price], UserCarTable[name],D20,UserCarTable[sold], "Y")</f>
        <v>13891998</v>
      </c>
      <c r="F20" s="17">
        <f>COUNTIFS(UserCarTable[name],D20,UserCarTable[sold], "Y")</f>
        <v>33</v>
      </c>
      <c r="G20" s="25">
        <f>COUNTIF(UserCarTable[name], D20)</f>
        <v>81</v>
      </c>
      <c r="H20" s="26">
        <f t="shared" si="0"/>
        <v>0.40740740740740738</v>
      </c>
    </row>
    <row r="21" spans="1:8" x14ac:dyDescent="0.3">
      <c r="A21" s="10" t="str">
        <v>Central</v>
      </c>
      <c r="D21" s="18" t="s">
        <v>145</v>
      </c>
      <c r="E21" s="19">
        <f>SUMIFS(UserCarTable[selling_price], UserCarTable[name],D21,UserCarTable[sold], "Y")</f>
        <v>4755999</v>
      </c>
      <c r="F21" s="20">
        <f>COUNTIFS(UserCarTable[name],D21,UserCarTable[sold], "Y")</f>
        <v>16</v>
      </c>
      <c r="G21" s="21">
        <f>COUNTIF(UserCarTable[name], D21)</f>
        <v>65</v>
      </c>
      <c r="H21" s="22">
        <f t="shared" si="0"/>
        <v>0.24615384615384617</v>
      </c>
    </row>
    <row r="22" spans="1:8" x14ac:dyDescent="0.3">
      <c r="A22" s="10" t="str">
        <v>West</v>
      </c>
      <c r="D22" s="18" t="s">
        <v>327</v>
      </c>
      <c r="E22" s="19">
        <f>SUMIFS(UserCarTable[selling_price], UserCarTable[name],D22,UserCarTable[sold], "Y")</f>
        <v>4500000</v>
      </c>
      <c r="F22" s="20">
        <f>COUNTIFS(UserCarTable[name],D22,UserCarTable[sold], "Y")</f>
        <v>1</v>
      </c>
      <c r="G22" s="21">
        <f>COUNTIF(UserCarTable[name], D22)</f>
        <v>6</v>
      </c>
      <c r="H22" s="22">
        <f t="shared" si="0"/>
        <v>0.16666666666666666</v>
      </c>
    </row>
    <row r="23" spans="1:8" x14ac:dyDescent="0.3">
      <c r="A23" s="10" t="str">
        <v>South</v>
      </c>
      <c r="D23" s="23" t="s">
        <v>343</v>
      </c>
      <c r="E23" s="24">
        <f>SUMIFS(UserCarTable[selling_price], UserCarTable[name],D23,UserCarTable[sold], "Y")</f>
        <v>3650000</v>
      </c>
      <c r="F23" s="17">
        <f>COUNTIFS(UserCarTable[name],D23,UserCarTable[sold], "Y")</f>
        <v>2</v>
      </c>
      <c r="G23" s="25">
        <f>COUNTIF(UserCarTable[name], D23)</f>
        <v>3</v>
      </c>
      <c r="H23" s="26">
        <f t="shared" si="0"/>
        <v>0.66666666666666663</v>
      </c>
    </row>
    <row r="24" spans="1:8" x14ac:dyDescent="0.3">
      <c r="D24" s="23" t="s">
        <v>178</v>
      </c>
      <c r="E24" s="24">
        <f>SUMIFS(UserCarTable[selling_price], UserCarTable[name],D24,UserCarTable[sold], "Y")</f>
        <v>2665000</v>
      </c>
      <c r="F24" s="17">
        <f>COUNTIFS(UserCarTable[name],D24,UserCarTable[sold], "Y")</f>
        <v>3</v>
      </c>
      <c r="G24" s="25">
        <f>COUNTIF(UserCarTable[name], D24)</f>
        <v>14</v>
      </c>
      <c r="H24" s="26">
        <f t="shared" si="0"/>
        <v>0.21428571428571427</v>
      </c>
    </row>
    <row r="25" spans="1:8" x14ac:dyDescent="0.3">
      <c r="D25" s="18" t="s">
        <v>573</v>
      </c>
      <c r="E25" s="19">
        <f>SUMIFS(UserCarTable[selling_price], UserCarTable[name],D25,UserCarTable[sold], "Y")</f>
        <v>2543000</v>
      </c>
      <c r="F25" s="20">
        <f>COUNTIFS(UserCarTable[name],D25,UserCarTable[sold], "Y")</f>
        <v>2</v>
      </c>
      <c r="G25" s="21">
        <f>COUNTIF(UserCarTable[name], D25)</f>
        <v>4</v>
      </c>
      <c r="H25" s="22">
        <f t="shared" si="0"/>
        <v>0.5</v>
      </c>
    </row>
    <row r="26" spans="1:8" x14ac:dyDescent="0.3">
      <c r="D26" s="23" t="s">
        <v>631</v>
      </c>
      <c r="E26" s="24">
        <f>SUMIFS(UserCarTable[selling_price], UserCarTable[name],D26,UserCarTable[sold], "Y")</f>
        <v>2095000</v>
      </c>
      <c r="F26" s="17">
        <f>COUNTIFS(UserCarTable[name],D26,UserCarTable[sold], "Y")</f>
        <v>6</v>
      </c>
      <c r="G26" s="25">
        <f>COUNTIF(UserCarTable[name], D26)</f>
        <v>41</v>
      </c>
      <c r="H26" s="26">
        <f t="shared" si="0"/>
        <v>0.14634146341463414</v>
      </c>
    </row>
    <row r="27" spans="1:8" x14ac:dyDescent="0.3">
      <c r="D27" s="18" t="s">
        <v>1148</v>
      </c>
      <c r="E27" s="19">
        <f>SUMIFS(UserCarTable[selling_price], UserCarTable[name],D27,UserCarTable[sold], "Y")</f>
        <v>910000</v>
      </c>
      <c r="F27" s="20">
        <f>COUNTIFS(UserCarTable[name],D27,UserCarTable[sold], "Y")</f>
        <v>1</v>
      </c>
      <c r="G27" s="21">
        <f>COUNTIF(UserCarTable[name], D27)</f>
        <v>6</v>
      </c>
      <c r="H27" s="22">
        <f t="shared" si="0"/>
        <v>0.16666666666666666</v>
      </c>
    </row>
    <row r="28" spans="1:8" x14ac:dyDescent="0.3">
      <c r="D28" s="23" t="s">
        <v>401</v>
      </c>
      <c r="E28" s="24">
        <f>SUMIFS(UserCarTable[selling_price], UserCarTable[name],D28,UserCarTable[sold], "Y")</f>
        <v>100000</v>
      </c>
      <c r="F28" s="17">
        <f>COUNTIFS(UserCarTable[name],D28,UserCarTable[sold], "Y")</f>
        <v>1</v>
      </c>
      <c r="G28" s="25">
        <f>COUNTIF(UserCarTable[name], D28)</f>
        <v>3</v>
      </c>
      <c r="H28" s="26">
        <f t="shared" si="0"/>
        <v>0.33333333333333331</v>
      </c>
    </row>
    <row r="29" spans="1:8" x14ac:dyDescent="0.3">
      <c r="D29" s="23" t="s">
        <v>1613</v>
      </c>
      <c r="E29" s="24">
        <f>SUMIFS(UserCarTable[selling_price], UserCarTable[name],D29,UserCarTable[sold], "Y")</f>
        <v>0</v>
      </c>
      <c r="F29" s="17">
        <f>COUNTIFS(UserCarTable[name],D29,UserCarTable[sold], "Y")</f>
        <v>0</v>
      </c>
      <c r="G29" s="25">
        <f>COUNTIF(UserCarTable[name], D29)</f>
        <v>4</v>
      </c>
      <c r="H29" s="26">
        <f t="shared" si="0"/>
        <v>0</v>
      </c>
    </row>
    <row r="30" spans="1:8" x14ac:dyDescent="0.3">
      <c r="D30" s="18" t="s">
        <v>1771</v>
      </c>
      <c r="E30" s="19">
        <f>SUMIFS(UserCarTable[selling_price], UserCarTable[name],D30,UserCarTable[sold], "Y")</f>
        <v>0</v>
      </c>
      <c r="F30" s="20">
        <f>COUNTIFS(UserCarTable[name],D30,UserCarTable[sold], "Y")</f>
        <v>0</v>
      </c>
      <c r="G30" s="21">
        <f>COUNTIF(UserCarTable[name], D30)</f>
        <v>1</v>
      </c>
      <c r="H30" s="22">
        <f t="shared" si="0"/>
        <v>0</v>
      </c>
    </row>
    <row r="31" spans="1:8" x14ac:dyDescent="0.3">
      <c r="D31" s="23" t="s">
        <v>1825</v>
      </c>
      <c r="E31" s="24">
        <f>SUMIFS(UserCarTable[selling_price], UserCarTable[name],D31,UserCarTable[sold], "Y")</f>
        <v>0</v>
      </c>
      <c r="F31" s="17">
        <f>COUNTIFS(UserCarTable[name],D31,UserCarTable[sold], "Y")</f>
        <v>0</v>
      </c>
      <c r="G31" s="25">
        <f>COUNTIF(UserCarTable[name], D31)</f>
        <v>5</v>
      </c>
      <c r="H31" s="26">
        <f t="shared" si="0"/>
        <v>0</v>
      </c>
    </row>
    <row r="32" spans="1:8" x14ac:dyDescent="0.3">
      <c r="D32" s="18" t="s">
        <v>1865</v>
      </c>
      <c r="E32" s="19">
        <f>SUMIFS(UserCarTable[selling_price], UserCarTable[name],D32,UserCarTable[sold], "Y")</f>
        <v>0</v>
      </c>
      <c r="F32" s="20">
        <f>COUNTIFS(UserCarTable[name],D32,UserCarTable[sold], "Y")</f>
        <v>0</v>
      </c>
      <c r="G32" s="21">
        <f>COUNTIF(UserCarTable[name], D32)</f>
        <v>1</v>
      </c>
      <c r="H32" s="22">
        <f t="shared" si="0"/>
        <v>0</v>
      </c>
    </row>
  </sheetData>
  <phoneticPr fontId="3" type="noConversion"/>
  <conditionalFormatting sqref="H2:H32">
    <cfRule type="colorScale" priority="1">
      <colorScale>
        <cfvo type="min"/>
        <cfvo type="percentile" val="50"/>
        <cfvo type="max"/>
        <color rgb="FF63BE7B"/>
        <color rgb="FFFFEB84"/>
        <color rgb="FFF8696B"/>
      </colorScale>
    </cfRule>
  </conditionalFormatting>
  <dataValidations count="1">
    <dataValidation type="list" allowBlank="1" showErrorMessage="1" errorTitle="Wrong choice" error="You have to choose one of given options" sqref="K2" xr:uid="{6BE5341F-2F5B-4A49-8AFD-E43F926DDFD3}">
      <formula1>$A$20:$A$23</formula1>
    </dataValidation>
  </dataValidations>
  <pageMargins left="0.7" right="0.7" top="0.75" bottom="0.75" header="0.3" footer="0.3"/>
  <pageSetup paperSize="9" orientation="portrait"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B06CF-347D-4680-93E3-4AB01E3B75A1}">
  <dimension ref="A1:B16"/>
  <sheetViews>
    <sheetView workbookViewId="0">
      <selection activeCell="A12" sqref="A12"/>
    </sheetView>
  </sheetViews>
  <sheetFormatPr defaultRowHeight="14.4" x14ac:dyDescent="0.3"/>
  <cols>
    <col min="1" max="1" width="95.109375" customWidth="1"/>
    <col min="2" max="2" width="62.5546875" customWidth="1"/>
  </cols>
  <sheetData>
    <row r="1" spans="1:2" x14ac:dyDescent="0.3">
      <c r="A1" s="1" t="s">
        <v>2565</v>
      </c>
    </row>
    <row r="2" spans="1:2" x14ac:dyDescent="0.3">
      <c r="A2" s="2" t="s">
        <v>2566</v>
      </c>
    </row>
    <row r="3" spans="1:2" x14ac:dyDescent="0.3">
      <c r="A3" s="1"/>
    </row>
    <row r="4" spans="1:2" x14ac:dyDescent="0.3">
      <c r="A4" s="1"/>
    </row>
    <row r="5" spans="1:2" x14ac:dyDescent="0.3">
      <c r="A5" s="3" t="s">
        <v>2570</v>
      </c>
      <c r="B5" t="s">
        <v>2568</v>
      </c>
    </row>
    <row r="6" spans="1:2" x14ac:dyDescent="0.3">
      <c r="A6" s="3" t="s">
        <v>2571</v>
      </c>
      <c r="B6" t="s">
        <v>2569</v>
      </c>
    </row>
    <row r="7" spans="1:2" x14ac:dyDescent="0.3">
      <c r="A7" s="3" t="s">
        <v>2579</v>
      </c>
    </row>
    <row r="8" spans="1:2" x14ac:dyDescent="0.3">
      <c r="A8" s="3" t="s">
        <v>2572</v>
      </c>
    </row>
    <row r="9" spans="1:2" x14ac:dyDescent="0.3">
      <c r="A9" s="3" t="s">
        <v>2575</v>
      </c>
    </row>
    <row r="10" spans="1:2" x14ac:dyDescent="0.3">
      <c r="A10" s="3" t="s">
        <v>2604</v>
      </c>
      <c r="B10" t="s">
        <v>2578</v>
      </c>
    </row>
    <row r="11" spans="1:2" x14ac:dyDescent="0.3">
      <c r="A11" s="3" t="s">
        <v>2588</v>
      </c>
      <c r="B11" t="s">
        <v>2578</v>
      </c>
    </row>
    <row r="12" spans="1:2" ht="28.8" x14ac:dyDescent="0.3">
      <c r="A12" s="7" t="s">
        <v>2601</v>
      </c>
      <c r="B12" s="40" t="s">
        <v>2589</v>
      </c>
    </row>
    <row r="13" spans="1:2" x14ac:dyDescent="0.3">
      <c r="A13" s="3" t="s">
        <v>2596</v>
      </c>
      <c r="B13" t="s">
        <v>2590</v>
      </c>
    </row>
    <row r="14" spans="1:2" ht="28.8" x14ac:dyDescent="0.3">
      <c r="A14" s="7" t="s">
        <v>2597</v>
      </c>
      <c r="B14" t="s">
        <v>2591</v>
      </c>
    </row>
    <row r="15" spans="1:2" x14ac:dyDescent="0.3">
      <c r="A15" s="3" t="s">
        <v>2602</v>
      </c>
      <c r="B15" t="s">
        <v>2603</v>
      </c>
    </row>
    <row r="16" spans="1:2" ht="28.8" x14ac:dyDescent="0.3">
      <c r="A16" s="39" t="s">
        <v>2600</v>
      </c>
      <c r="B16" s="40" t="s">
        <v>2599</v>
      </c>
    </row>
  </sheetData>
  <hyperlinks>
    <hyperlink ref="A2" r:id="rId1" xr:uid="{C7D21241-27B9-4C98-97E4-7C42D09FD50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FFB3-0CD7-413E-A695-51E5306480DD}">
  <dimension ref="A1:R7907"/>
  <sheetViews>
    <sheetView zoomScale="70" zoomScaleNormal="70" workbookViewId="0">
      <selection activeCell="I15" sqref="I15"/>
    </sheetView>
  </sheetViews>
  <sheetFormatPr defaultRowHeight="14.4" x14ac:dyDescent="0.3"/>
  <cols>
    <col min="1" max="1" width="10.21875" bestFit="1" customWidth="1"/>
    <col min="2" max="2" width="11" bestFit="1" customWidth="1"/>
    <col min="3" max="3" width="6.88671875" bestFit="1" customWidth="1"/>
    <col min="4" max="4" width="13.5546875" bestFit="1" customWidth="1"/>
    <col min="5" max="5" width="12.21875" bestFit="1" customWidth="1"/>
    <col min="6" max="6" width="9" bestFit="1" customWidth="1"/>
    <col min="7" max="7" width="17.6640625" bestFit="1" customWidth="1"/>
    <col min="8" max="8" width="17.77734375" bestFit="1" customWidth="1"/>
    <col min="9" max="9" width="6.44140625" bestFit="1" customWidth="1"/>
    <col min="10" max="10" width="15.6640625" bestFit="1" customWidth="1"/>
    <col min="11" max="11" width="13.77734375" bestFit="1" customWidth="1"/>
    <col min="12" max="12" width="19.109375" bestFit="1" customWidth="1"/>
    <col min="13" max="13" width="9.77734375" bestFit="1" customWidth="1"/>
    <col min="15" max="15" width="13.109375" bestFit="1" customWidth="1"/>
    <col min="16" max="16" width="26.6640625" bestFit="1" customWidth="1"/>
    <col min="17" max="17" width="7.44140625" bestFit="1" customWidth="1"/>
    <col min="18" max="18" width="6.66406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v>2014</v>
      </c>
      <c r="D2">
        <v>450000</v>
      </c>
      <c r="E2">
        <v>145500</v>
      </c>
      <c r="F2" t="s">
        <v>19</v>
      </c>
      <c r="G2" t="s">
        <v>20</v>
      </c>
      <c r="H2" t="s">
        <v>21</v>
      </c>
      <c r="I2" t="s">
        <v>22</v>
      </c>
      <c r="J2" t="s">
        <v>23</v>
      </c>
      <c r="K2" t="s">
        <v>24</v>
      </c>
      <c r="L2" t="s">
        <v>25</v>
      </c>
      <c r="M2" t="s">
        <v>26</v>
      </c>
      <c r="N2">
        <v>1248</v>
      </c>
      <c r="O2" t="s">
        <v>27</v>
      </c>
      <c r="P2" t="s">
        <v>28</v>
      </c>
      <c r="Q2">
        <v>5</v>
      </c>
      <c r="R2" t="s">
        <v>29</v>
      </c>
    </row>
    <row r="3" spans="1:18" x14ac:dyDescent="0.3">
      <c r="A3">
        <v>2</v>
      </c>
      <c r="B3" t="s">
        <v>30</v>
      </c>
      <c r="C3">
        <v>2014</v>
      </c>
      <c r="D3">
        <v>370000</v>
      </c>
      <c r="E3">
        <v>120000</v>
      </c>
      <c r="F3" t="s">
        <v>19</v>
      </c>
      <c r="G3" t="s">
        <v>31</v>
      </c>
      <c r="H3" t="s">
        <v>32</v>
      </c>
      <c r="I3" t="s">
        <v>22</v>
      </c>
      <c r="J3" t="s">
        <v>23</v>
      </c>
      <c r="K3" t="s">
        <v>24</v>
      </c>
      <c r="L3" t="s">
        <v>33</v>
      </c>
      <c r="M3" t="s">
        <v>34</v>
      </c>
      <c r="N3">
        <v>1498</v>
      </c>
      <c r="O3" t="s">
        <v>35</v>
      </c>
      <c r="P3" t="s">
        <v>36</v>
      </c>
      <c r="Q3">
        <v>5</v>
      </c>
      <c r="R3" t="s">
        <v>29</v>
      </c>
    </row>
    <row r="4" spans="1:18" x14ac:dyDescent="0.3">
      <c r="A4">
        <v>3</v>
      </c>
      <c r="B4" t="s">
        <v>37</v>
      </c>
      <c r="C4">
        <v>2006</v>
      </c>
      <c r="D4">
        <v>158000</v>
      </c>
      <c r="E4">
        <v>140000</v>
      </c>
      <c r="F4" t="s">
        <v>38</v>
      </c>
      <c r="G4" t="s">
        <v>39</v>
      </c>
      <c r="H4" t="s">
        <v>40</v>
      </c>
      <c r="I4" t="s">
        <v>41</v>
      </c>
      <c r="J4" t="s">
        <v>23</v>
      </c>
      <c r="K4" t="s">
        <v>24</v>
      </c>
      <c r="L4" t="s">
        <v>42</v>
      </c>
      <c r="M4" t="s">
        <v>43</v>
      </c>
      <c r="N4">
        <v>1497</v>
      </c>
      <c r="O4" t="s">
        <v>44</v>
      </c>
      <c r="P4" t="s">
        <v>45</v>
      </c>
      <c r="Q4">
        <v>5</v>
      </c>
      <c r="R4" t="s">
        <v>29</v>
      </c>
    </row>
    <row r="5" spans="1:18" x14ac:dyDescent="0.3">
      <c r="A5">
        <v>4</v>
      </c>
      <c r="B5" t="s">
        <v>46</v>
      </c>
      <c r="C5">
        <v>2010</v>
      </c>
      <c r="D5">
        <v>225000</v>
      </c>
      <c r="E5">
        <v>127000</v>
      </c>
      <c r="F5" t="s">
        <v>38</v>
      </c>
      <c r="G5" t="s">
        <v>39</v>
      </c>
      <c r="H5" t="s">
        <v>40</v>
      </c>
      <c r="I5" t="s">
        <v>22</v>
      </c>
      <c r="J5" t="s">
        <v>23</v>
      </c>
      <c r="K5" t="s">
        <v>24</v>
      </c>
      <c r="L5" t="s">
        <v>25</v>
      </c>
      <c r="M5" t="s">
        <v>47</v>
      </c>
      <c r="N5">
        <v>1396</v>
      </c>
      <c r="O5" t="s">
        <v>48</v>
      </c>
      <c r="P5" t="s">
        <v>49</v>
      </c>
      <c r="Q5">
        <v>5</v>
      </c>
      <c r="R5" t="s">
        <v>29</v>
      </c>
    </row>
    <row r="6" spans="1:18" x14ac:dyDescent="0.3">
      <c r="A6">
        <v>5</v>
      </c>
      <c r="B6" t="s">
        <v>18</v>
      </c>
      <c r="C6">
        <v>2007</v>
      </c>
      <c r="D6">
        <v>130000</v>
      </c>
      <c r="E6">
        <v>120000</v>
      </c>
      <c r="F6" t="s">
        <v>19</v>
      </c>
      <c r="G6" t="s">
        <v>31</v>
      </c>
      <c r="H6" t="s">
        <v>32</v>
      </c>
      <c r="I6" t="s">
        <v>41</v>
      </c>
      <c r="J6" t="s">
        <v>23</v>
      </c>
      <c r="K6" t="s">
        <v>24</v>
      </c>
      <c r="L6" t="s">
        <v>25</v>
      </c>
      <c r="M6" t="s">
        <v>50</v>
      </c>
      <c r="N6">
        <v>1298</v>
      </c>
      <c r="O6" t="s">
        <v>51</v>
      </c>
      <c r="P6" t="s">
        <v>52</v>
      </c>
      <c r="Q6">
        <v>5</v>
      </c>
      <c r="R6" t="s">
        <v>29</v>
      </c>
    </row>
    <row r="7" spans="1:18" x14ac:dyDescent="0.3">
      <c r="A7">
        <v>6</v>
      </c>
      <c r="B7" t="s">
        <v>46</v>
      </c>
      <c r="C7">
        <v>2017</v>
      </c>
      <c r="D7">
        <v>440000</v>
      </c>
      <c r="E7">
        <v>45000</v>
      </c>
      <c r="F7" t="s">
        <v>19</v>
      </c>
      <c r="G7" t="s">
        <v>31</v>
      </c>
      <c r="H7" t="s">
        <v>32</v>
      </c>
      <c r="I7" t="s">
        <v>41</v>
      </c>
      <c r="J7" t="s">
        <v>23</v>
      </c>
      <c r="K7" t="s">
        <v>24</v>
      </c>
      <c r="L7" t="s">
        <v>25</v>
      </c>
      <c r="M7" t="s">
        <v>53</v>
      </c>
      <c r="N7">
        <v>1197</v>
      </c>
      <c r="O7" t="s">
        <v>54</v>
      </c>
      <c r="P7" t="s">
        <v>55</v>
      </c>
      <c r="Q7">
        <v>5</v>
      </c>
      <c r="R7" t="s">
        <v>29</v>
      </c>
    </row>
    <row r="8" spans="1:18" x14ac:dyDescent="0.3">
      <c r="A8">
        <v>7</v>
      </c>
      <c r="B8" t="s">
        <v>18</v>
      </c>
      <c r="C8">
        <v>2007</v>
      </c>
      <c r="D8">
        <v>96000</v>
      </c>
      <c r="E8">
        <v>175000</v>
      </c>
      <c r="F8" t="s">
        <v>56</v>
      </c>
      <c r="G8" t="s">
        <v>57</v>
      </c>
      <c r="H8" t="s">
        <v>58</v>
      </c>
      <c r="I8" t="s">
        <v>59</v>
      </c>
      <c r="J8" t="s">
        <v>23</v>
      </c>
      <c r="K8" t="s">
        <v>24</v>
      </c>
      <c r="L8" t="s">
        <v>25</v>
      </c>
      <c r="M8" t="s">
        <v>60</v>
      </c>
      <c r="N8">
        <v>1061</v>
      </c>
      <c r="O8" t="s">
        <v>61</v>
      </c>
      <c r="P8" t="s">
        <v>62</v>
      </c>
      <c r="Q8">
        <v>5</v>
      </c>
      <c r="R8" t="s">
        <v>29</v>
      </c>
    </row>
    <row r="9" spans="1:18" x14ac:dyDescent="0.3">
      <c r="A9">
        <v>8</v>
      </c>
      <c r="B9" t="s">
        <v>18</v>
      </c>
      <c r="C9">
        <v>2001</v>
      </c>
      <c r="D9">
        <v>45000</v>
      </c>
      <c r="E9">
        <v>5000</v>
      </c>
      <c r="F9" t="s">
        <v>56</v>
      </c>
      <c r="G9" t="s">
        <v>57</v>
      </c>
      <c r="H9" t="s">
        <v>58</v>
      </c>
      <c r="I9" t="s">
        <v>41</v>
      </c>
      <c r="J9" t="s">
        <v>23</v>
      </c>
      <c r="K9" t="s">
        <v>24</v>
      </c>
      <c r="L9" t="s">
        <v>33</v>
      </c>
      <c r="M9" t="s">
        <v>50</v>
      </c>
      <c r="N9">
        <v>796</v>
      </c>
      <c r="O9" t="s">
        <v>63</v>
      </c>
      <c r="P9" t="s">
        <v>64</v>
      </c>
      <c r="Q9">
        <v>4</v>
      </c>
      <c r="R9" t="s">
        <v>29</v>
      </c>
    </row>
    <row r="10" spans="1:18" x14ac:dyDescent="0.3">
      <c r="A10">
        <v>9</v>
      </c>
      <c r="B10" t="s">
        <v>65</v>
      </c>
      <c r="C10">
        <v>2011</v>
      </c>
      <c r="D10">
        <v>350000</v>
      </c>
      <c r="E10">
        <v>90000</v>
      </c>
      <c r="F10" t="s">
        <v>56</v>
      </c>
      <c r="G10" t="s">
        <v>57</v>
      </c>
      <c r="H10" t="s">
        <v>58</v>
      </c>
      <c r="I10" t="s">
        <v>22</v>
      </c>
      <c r="J10" t="s">
        <v>23</v>
      </c>
      <c r="K10" t="s">
        <v>24</v>
      </c>
      <c r="L10" t="s">
        <v>25</v>
      </c>
      <c r="M10" t="s">
        <v>66</v>
      </c>
      <c r="N10">
        <v>1364</v>
      </c>
      <c r="O10" t="s">
        <v>67</v>
      </c>
      <c r="P10" t="s">
        <v>68</v>
      </c>
      <c r="Q10">
        <v>5</v>
      </c>
      <c r="R10" t="s">
        <v>29</v>
      </c>
    </row>
    <row r="11" spans="1:18" x14ac:dyDescent="0.3">
      <c r="A11">
        <v>10</v>
      </c>
      <c r="B11" t="s">
        <v>69</v>
      </c>
      <c r="C11">
        <v>2013</v>
      </c>
      <c r="D11">
        <v>200000</v>
      </c>
      <c r="E11">
        <v>169000</v>
      </c>
      <c r="F11" t="s">
        <v>38</v>
      </c>
      <c r="G11" t="s">
        <v>70</v>
      </c>
      <c r="H11" t="s">
        <v>71</v>
      </c>
      <c r="I11" t="s">
        <v>22</v>
      </c>
      <c r="J11" t="s">
        <v>23</v>
      </c>
      <c r="K11" t="s">
        <v>24</v>
      </c>
      <c r="L11" t="s">
        <v>25</v>
      </c>
      <c r="M11" t="s">
        <v>72</v>
      </c>
      <c r="N11">
        <v>1399</v>
      </c>
      <c r="O11" t="s">
        <v>73</v>
      </c>
      <c r="P11" t="s">
        <v>74</v>
      </c>
      <c r="Q11">
        <v>5</v>
      </c>
      <c r="R11" t="s">
        <v>29</v>
      </c>
    </row>
    <row r="12" spans="1:18" x14ac:dyDescent="0.3">
      <c r="A12">
        <v>11</v>
      </c>
      <c r="B12" t="s">
        <v>75</v>
      </c>
      <c r="C12">
        <v>2014</v>
      </c>
      <c r="D12">
        <v>500000</v>
      </c>
      <c r="E12">
        <v>68000</v>
      </c>
      <c r="F12" t="s">
        <v>19</v>
      </c>
      <c r="G12" t="s">
        <v>31</v>
      </c>
      <c r="H12" t="s">
        <v>32</v>
      </c>
      <c r="I12" t="s">
        <v>22</v>
      </c>
      <c r="J12" t="s">
        <v>23</v>
      </c>
      <c r="K12" t="s">
        <v>24</v>
      </c>
      <c r="L12" t="s">
        <v>33</v>
      </c>
      <c r="M12" t="s">
        <v>76</v>
      </c>
      <c r="N12">
        <v>1461</v>
      </c>
      <c r="O12" t="s">
        <v>77</v>
      </c>
      <c r="P12" t="s">
        <v>78</v>
      </c>
      <c r="Q12">
        <v>5</v>
      </c>
      <c r="R12" t="s">
        <v>29</v>
      </c>
    </row>
    <row r="13" spans="1:18" x14ac:dyDescent="0.3">
      <c r="A13">
        <v>12</v>
      </c>
      <c r="B13" t="s">
        <v>18</v>
      </c>
      <c r="C13">
        <v>2005</v>
      </c>
      <c r="D13">
        <v>92000</v>
      </c>
      <c r="E13">
        <v>100000</v>
      </c>
      <c r="F13" t="s">
        <v>38</v>
      </c>
      <c r="G13" t="s">
        <v>70</v>
      </c>
      <c r="H13" t="s">
        <v>71</v>
      </c>
      <c r="I13" t="s">
        <v>41</v>
      </c>
      <c r="J13" t="s">
        <v>23</v>
      </c>
      <c r="K13" t="s">
        <v>24</v>
      </c>
      <c r="L13" t="s">
        <v>33</v>
      </c>
      <c r="M13" t="s">
        <v>60</v>
      </c>
      <c r="N13">
        <v>993</v>
      </c>
      <c r="O13" t="s">
        <v>79</v>
      </c>
      <c r="P13" t="s">
        <v>80</v>
      </c>
      <c r="Q13">
        <v>5</v>
      </c>
      <c r="R13" t="s">
        <v>29</v>
      </c>
    </row>
    <row r="14" spans="1:18" x14ac:dyDescent="0.3">
      <c r="A14">
        <v>13</v>
      </c>
      <c r="B14" t="s">
        <v>18</v>
      </c>
      <c r="C14">
        <v>2009</v>
      </c>
      <c r="D14">
        <v>280000</v>
      </c>
      <c r="E14">
        <v>140000</v>
      </c>
      <c r="F14" t="s">
        <v>38</v>
      </c>
      <c r="G14" t="s">
        <v>70</v>
      </c>
      <c r="H14" t="s">
        <v>71</v>
      </c>
      <c r="I14" t="s">
        <v>22</v>
      </c>
      <c r="J14" t="s">
        <v>23</v>
      </c>
      <c r="K14" t="s">
        <v>24</v>
      </c>
      <c r="L14" t="s">
        <v>33</v>
      </c>
      <c r="M14" t="s">
        <v>81</v>
      </c>
      <c r="N14">
        <v>1248</v>
      </c>
      <c r="O14" t="s">
        <v>82</v>
      </c>
      <c r="P14" t="s">
        <v>28</v>
      </c>
      <c r="Q14">
        <v>5</v>
      </c>
      <c r="R14" t="s">
        <v>29</v>
      </c>
    </row>
    <row r="15" spans="1:18" x14ac:dyDescent="0.3">
      <c r="A15">
        <v>15</v>
      </c>
      <c r="B15" t="s">
        <v>18</v>
      </c>
      <c r="C15">
        <v>2009</v>
      </c>
      <c r="D15">
        <v>180000</v>
      </c>
      <c r="E15">
        <v>90000</v>
      </c>
      <c r="F15" t="s">
        <v>19</v>
      </c>
      <c r="G15" t="s">
        <v>83</v>
      </c>
      <c r="H15" t="s">
        <v>84</v>
      </c>
      <c r="I15" t="s">
        <v>41</v>
      </c>
      <c r="J15" t="s">
        <v>23</v>
      </c>
      <c r="K15" t="s">
        <v>24</v>
      </c>
      <c r="L15" t="s">
        <v>33</v>
      </c>
      <c r="M15" t="s">
        <v>85</v>
      </c>
      <c r="N15">
        <v>1061</v>
      </c>
      <c r="O15" t="s">
        <v>86</v>
      </c>
      <c r="P15" t="s">
        <v>87</v>
      </c>
      <c r="Q15">
        <v>5</v>
      </c>
      <c r="R15" t="s">
        <v>29</v>
      </c>
    </row>
    <row r="16" spans="1:18" x14ac:dyDescent="0.3">
      <c r="A16">
        <v>16</v>
      </c>
      <c r="B16" t="s">
        <v>88</v>
      </c>
      <c r="C16">
        <v>2016</v>
      </c>
      <c r="D16">
        <v>400000</v>
      </c>
      <c r="E16">
        <v>40000</v>
      </c>
      <c r="F16" t="s">
        <v>19</v>
      </c>
      <c r="G16" t="s">
        <v>83</v>
      </c>
      <c r="H16" t="s">
        <v>84</v>
      </c>
      <c r="I16" t="s">
        <v>41</v>
      </c>
      <c r="J16" t="s">
        <v>23</v>
      </c>
      <c r="K16" t="s">
        <v>24</v>
      </c>
      <c r="L16" t="s">
        <v>25</v>
      </c>
      <c r="M16" t="s">
        <v>89</v>
      </c>
      <c r="N16">
        <v>1198</v>
      </c>
      <c r="O16" t="s">
        <v>90</v>
      </c>
      <c r="P16" t="s">
        <v>91</v>
      </c>
      <c r="Q16">
        <v>5</v>
      </c>
      <c r="R16" t="s">
        <v>29</v>
      </c>
    </row>
    <row r="17" spans="1:18" x14ac:dyDescent="0.3">
      <c r="A17">
        <v>17</v>
      </c>
      <c r="B17" t="s">
        <v>18</v>
      </c>
      <c r="C17">
        <v>2016</v>
      </c>
      <c r="D17">
        <v>778000</v>
      </c>
      <c r="E17">
        <v>70000</v>
      </c>
      <c r="F17" t="s">
        <v>38</v>
      </c>
      <c r="G17" t="s">
        <v>70</v>
      </c>
      <c r="H17" t="s">
        <v>92</v>
      </c>
      <c r="I17" t="s">
        <v>22</v>
      </c>
      <c r="J17" t="s">
        <v>23</v>
      </c>
      <c r="K17" t="s">
        <v>24</v>
      </c>
      <c r="L17" t="s">
        <v>33</v>
      </c>
      <c r="M17" t="s">
        <v>93</v>
      </c>
      <c r="N17">
        <v>1248</v>
      </c>
      <c r="O17" t="s">
        <v>94</v>
      </c>
      <c r="P17" t="s">
        <v>95</v>
      </c>
      <c r="Q17">
        <v>7</v>
      </c>
      <c r="R17" t="s">
        <v>29</v>
      </c>
    </row>
    <row r="18" spans="1:18" x14ac:dyDescent="0.3">
      <c r="A18">
        <v>18</v>
      </c>
      <c r="B18" t="s">
        <v>46</v>
      </c>
      <c r="C18">
        <v>2012</v>
      </c>
      <c r="D18">
        <v>500000</v>
      </c>
      <c r="E18">
        <v>53000</v>
      </c>
      <c r="F18" t="s">
        <v>38</v>
      </c>
      <c r="G18" t="s">
        <v>70</v>
      </c>
      <c r="H18" t="s">
        <v>92</v>
      </c>
      <c r="I18" t="s">
        <v>22</v>
      </c>
      <c r="J18" t="s">
        <v>23</v>
      </c>
      <c r="K18" t="s">
        <v>24</v>
      </c>
      <c r="L18" t="s">
        <v>33</v>
      </c>
      <c r="M18" t="s">
        <v>47</v>
      </c>
      <c r="N18">
        <v>1396</v>
      </c>
      <c r="O18" t="s">
        <v>48</v>
      </c>
      <c r="P18" t="s">
        <v>49</v>
      </c>
      <c r="Q18">
        <v>5</v>
      </c>
      <c r="R18" t="s">
        <v>29</v>
      </c>
    </row>
    <row r="19" spans="1:18" x14ac:dyDescent="0.3">
      <c r="A19">
        <v>19</v>
      </c>
      <c r="B19" t="s">
        <v>18</v>
      </c>
      <c r="C19">
        <v>2002</v>
      </c>
      <c r="D19">
        <v>150000</v>
      </c>
      <c r="E19">
        <v>80000</v>
      </c>
      <c r="F19" t="s">
        <v>38</v>
      </c>
      <c r="G19" t="s">
        <v>70</v>
      </c>
      <c r="H19" t="s">
        <v>92</v>
      </c>
      <c r="I19" t="s">
        <v>41</v>
      </c>
      <c r="J19" t="s">
        <v>23</v>
      </c>
      <c r="K19" t="s">
        <v>24</v>
      </c>
      <c r="L19" t="s">
        <v>33</v>
      </c>
      <c r="M19" t="s">
        <v>96</v>
      </c>
      <c r="N19">
        <v>796</v>
      </c>
      <c r="O19" t="s">
        <v>97</v>
      </c>
      <c r="P19" t="s">
        <v>98</v>
      </c>
      <c r="Q19">
        <v>5</v>
      </c>
      <c r="R19" t="s">
        <v>29</v>
      </c>
    </row>
    <row r="20" spans="1:18" x14ac:dyDescent="0.3">
      <c r="A20">
        <v>20</v>
      </c>
      <c r="B20" t="s">
        <v>46</v>
      </c>
      <c r="C20">
        <v>2016</v>
      </c>
      <c r="D20">
        <v>680000</v>
      </c>
      <c r="E20">
        <v>100000</v>
      </c>
      <c r="F20" t="s">
        <v>19</v>
      </c>
      <c r="G20" t="s">
        <v>31</v>
      </c>
      <c r="H20" t="s">
        <v>32</v>
      </c>
      <c r="I20" t="s">
        <v>22</v>
      </c>
      <c r="J20" t="s">
        <v>23</v>
      </c>
      <c r="K20" t="s">
        <v>24</v>
      </c>
      <c r="L20" t="s">
        <v>25</v>
      </c>
      <c r="M20" t="s">
        <v>99</v>
      </c>
      <c r="N20">
        <v>1396</v>
      </c>
      <c r="O20" t="s">
        <v>100</v>
      </c>
      <c r="P20" t="s">
        <v>101</v>
      </c>
      <c r="Q20">
        <v>5</v>
      </c>
      <c r="R20" t="s">
        <v>29</v>
      </c>
    </row>
    <row r="21" spans="1:18" x14ac:dyDescent="0.3">
      <c r="A21">
        <v>21</v>
      </c>
      <c r="B21" t="s">
        <v>88</v>
      </c>
      <c r="C21">
        <v>2011</v>
      </c>
      <c r="D21">
        <v>174000</v>
      </c>
      <c r="E21">
        <v>100000</v>
      </c>
      <c r="F21" t="s">
        <v>19</v>
      </c>
      <c r="G21" t="s">
        <v>31</v>
      </c>
      <c r="H21" t="s">
        <v>32</v>
      </c>
      <c r="I21" t="s">
        <v>22</v>
      </c>
      <c r="J21" t="s">
        <v>23</v>
      </c>
      <c r="K21" t="s">
        <v>24</v>
      </c>
      <c r="L21" t="s">
        <v>33</v>
      </c>
      <c r="M21" t="s">
        <v>102</v>
      </c>
      <c r="N21">
        <v>1461</v>
      </c>
      <c r="O21" t="s">
        <v>103</v>
      </c>
      <c r="P21" t="s">
        <v>74</v>
      </c>
      <c r="Q21">
        <v>5</v>
      </c>
      <c r="R21" t="s">
        <v>29</v>
      </c>
    </row>
    <row r="22" spans="1:18" x14ac:dyDescent="0.3">
      <c r="A22">
        <v>22</v>
      </c>
      <c r="B22" t="s">
        <v>37</v>
      </c>
      <c r="C22">
        <v>2017</v>
      </c>
      <c r="D22">
        <v>950000</v>
      </c>
      <c r="E22">
        <v>50000</v>
      </c>
      <c r="F22" t="s">
        <v>19</v>
      </c>
      <c r="G22" t="s">
        <v>31</v>
      </c>
      <c r="H22" t="s">
        <v>32</v>
      </c>
      <c r="I22" t="s">
        <v>22</v>
      </c>
      <c r="J22" t="s">
        <v>23</v>
      </c>
      <c r="K22" t="s">
        <v>24</v>
      </c>
      <c r="L22" t="s">
        <v>25</v>
      </c>
      <c r="M22" t="s">
        <v>104</v>
      </c>
      <c r="N22">
        <v>1498</v>
      </c>
      <c r="O22" t="s">
        <v>105</v>
      </c>
      <c r="P22" t="s">
        <v>95</v>
      </c>
      <c r="Q22">
        <v>5</v>
      </c>
      <c r="R22" t="s">
        <v>29</v>
      </c>
    </row>
    <row r="23" spans="1:18" x14ac:dyDescent="0.3">
      <c r="A23">
        <v>23</v>
      </c>
      <c r="B23" t="s">
        <v>18</v>
      </c>
      <c r="C23">
        <v>2015</v>
      </c>
      <c r="D23">
        <v>525000</v>
      </c>
      <c r="E23">
        <v>40000</v>
      </c>
      <c r="F23" t="s">
        <v>38</v>
      </c>
      <c r="G23" t="s">
        <v>70</v>
      </c>
      <c r="H23" t="s">
        <v>92</v>
      </c>
      <c r="I23" t="s">
        <v>22</v>
      </c>
      <c r="J23" t="s">
        <v>23</v>
      </c>
      <c r="K23" t="s">
        <v>24</v>
      </c>
      <c r="L23" t="s">
        <v>25</v>
      </c>
      <c r="M23" t="s">
        <v>106</v>
      </c>
      <c r="N23">
        <v>1248</v>
      </c>
      <c r="O23" t="s">
        <v>27</v>
      </c>
      <c r="P23" t="s">
        <v>28</v>
      </c>
      <c r="Q23">
        <v>5</v>
      </c>
      <c r="R23" t="s">
        <v>29</v>
      </c>
    </row>
    <row r="24" spans="1:18" x14ac:dyDescent="0.3">
      <c r="A24">
        <v>24</v>
      </c>
      <c r="B24" t="s">
        <v>18</v>
      </c>
      <c r="C24">
        <v>2012</v>
      </c>
      <c r="D24">
        <v>600000</v>
      </c>
      <c r="E24">
        <v>72000</v>
      </c>
      <c r="F24" t="s">
        <v>19</v>
      </c>
      <c r="G24" t="s">
        <v>31</v>
      </c>
      <c r="H24" t="s">
        <v>32</v>
      </c>
      <c r="I24" t="s">
        <v>22</v>
      </c>
      <c r="J24" t="s">
        <v>23</v>
      </c>
      <c r="K24" t="s">
        <v>24</v>
      </c>
      <c r="L24" t="s">
        <v>25</v>
      </c>
      <c r="M24" t="s">
        <v>107</v>
      </c>
      <c r="N24">
        <v>1248</v>
      </c>
      <c r="O24" t="s">
        <v>108</v>
      </c>
      <c r="P24" t="s">
        <v>95</v>
      </c>
      <c r="Q24">
        <v>5</v>
      </c>
      <c r="R24" t="s">
        <v>29</v>
      </c>
    </row>
    <row r="25" spans="1:18" x14ac:dyDescent="0.3">
      <c r="A25">
        <v>25</v>
      </c>
      <c r="B25" t="s">
        <v>109</v>
      </c>
      <c r="C25">
        <v>2018</v>
      </c>
      <c r="D25">
        <v>500000</v>
      </c>
      <c r="E25">
        <v>35000</v>
      </c>
      <c r="F25" t="s">
        <v>19</v>
      </c>
      <c r="G25" t="s">
        <v>31</v>
      </c>
      <c r="H25" t="s">
        <v>32</v>
      </c>
      <c r="I25" t="s">
        <v>41</v>
      </c>
      <c r="J25" t="s">
        <v>23</v>
      </c>
      <c r="K25" t="s">
        <v>24</v>
      </c>
      <c r="L25" t="s">
        <v>25</v>
      </c>
      <c r="M25" t="s">
        <v>110</v>
      </c>
      <c r="N25">
        <v>1199</v>
      </c>
      <c r="O25" t="s">
        <v>111</v>
      </c>
      <c r="P25" t="s">
        <v>112</v>
      </c>
      <c r="Q25">
        <v>5</v>
      </c>
      <c r="R25" t="s">
        <v>29</v>
      </c>
    </row>
    <row r="26" spans="1:18" x14ac:dyDescent="0.3">
      <c r="A26">
        <v>26</v>
      </c>
      <c r="B26" t="s">
        <v>18</v>
      </c>
      <c r="C26">
        <v>2016</v>
      </c>
      <c r="D26">
        <v>575000</v>
      </c>
      <c r="E26">
        <v>45000</v>
      </c>
      <c r="F26" t="s">
        <v>56</v>
      </c>
      <c r="G26" t="s">
        <v>57</v>
      </c>
      <c r="H26" t="s">
        <v>58</v>
      </c>
      <c r="I26" t="s">
        <v>41</v>
      </c>
      <c r="J26" t="s">
        <v>23</v>
      </c>
      <c r="K26" t="s">
        <v>24</v>
      </c>
      <c r="L26" t="s">
        <v>25</v>
      </c>
      <c r="M26" t="s">
        <v>113</v>
      </c>
      <c r="N26">
        <v>1197</v>
      </c>
      <c r="O26" t="s">
        <v>114</v>
      </c>
      <c r="P26" t="s">
        <v>115</v>
      </c>
      <c r="Q26">
        <v>5</v>
      </c>
      <c r="R26" t="s">
        <v>29</v>
      </c>
    </row>
    <row r="27" spans="1:18" x14ac:dyDescent="0.3">
      <c r="A27">
        <v>27</v>
      </c>
      <c r="B27" t="s">
        <v>18</v>
      </c>
      <c r="C27">
        <v>2017</v>
      </c>
      <c r="D27">
        <v>275000</v>
      </c>
      <c r="E27">
        <v>28000</v>
      </c>
      <c r="F27" t="s">
        <v>56</v>
      </c>
      <c r="G27" t="s">
        <v>21</v>
      </c>
      <c r="H27" t="s">
        <v>116</v>
      </c>
      <c r="I27" t="s">
        <v>41</v>
      </c>
      <c r="J27" t="s">
        <v>23</v>
      </c>
      <c r="K27" t="s">
        <v>24</v>
      </c>
      <c r="L27" t="s">
        <v>25</v>
      </c>
      <c r="M27" t="s">
        <v>117</v>
      </c>
      <c r="N27">
        <v>796</v>
      </c>
      <c r="O27" t="s">
        <v>118</v>
      </c>
      <c r="P27" t="s">
        <v>119</v>
      </c>
      <c r="Q27">
        <v>5</v>
      </c>
      <c r="R27" t="s">
        <v>29</v>
      </c>
    </row>
    <row r="28" spans="1:18" x14ac:dyDescent="0.3">
      <c r="A28">
        <v>28</v>
      </c>
      <c r="B28" t="s">
        <v>120</v>
      </c>
      <c r="C28">
        <v>2013</v>
      </c>
      <c r="D28">
        <v>300000</v>
      </c>
      <c r="E28">
        <v>70000</v>
      </c>
      <c r="F28" t="s">
        <v>19</v>
      </c>
      <c r="G28" t="s">
        <v>83</v>
      </c>
      <c r="H28" t="s">
        <v>84</v>
      </c>
      <c r="I28" t="s">
        <v>22</v>
      </c>
      <c r="J28" t="s">
        <v>23</v>
      </c>
      <c r="K28" t="s">
        <v>24</v>
      </c>
      <c r="L28" t="s">
        <v>25</v>
      </c>
      <c r="M28" t="s">
        <v>121</v>
      </c>
      <c r="N28">
        <v>1248</v>
      </c>
      <c r="O28" t="s">
        <v>122</v>
      </c>
      <c r="P28" t="s">
        <v>123</v>
      </c>
      <c r="Q28">
        <v>7</v>
      </c>
      <c r="R28" t="s">
        <v>29</v>
      </c>
    </row>
    <row r="29" spans="1:18" x14ac:dyDescent="0.3">
      <c r="A29">
        <v>29</v>
      </c>
      <c r="B29" t="s">
        <v>18</v>
      </c>
      <c r="C29">
        <v>2009</v>
      </c>
      <c r="D29">
        <v>220000</v>
      </c>
      <c r="E29">
        <v>120000</v>
      </c>
      <c r="F29" t="s">
        <v>124</v>
      </c>
      <c r="G29" t="s">
        <v>125</v>
      </c>
      <c r="H29" t="s">
        <v>126</v>
      </c>
      <c r="I29" t="s">
        <v>41</v>
      </c>
      <c r="J29" t="s">
        <v>23</v>
      </c>
      <c r="K29" t="s">
        <v>24</v>
      </c>
      <c r="L29" t="s">
        <v>25</v>
      </c>
      <c r="M29" t="s">
        <v>85</v>
      </c>
      <c r="N29">
        <v>1061</v>
      </c>
      <c r="O29" t="s">
        <v>86</v>
      </c>
      <c r="P29" t="s">
        <v>87</v>
      </c>
      <c r="Q29">
        <v>5</v>
      </c>
      <c r="R29" t="s">
        <v>29</v>
      </c>
    </row>
    <row r="30" spans="1:18" x14ac:dyDescent="0.3">
      <c r="A30">
        <v>30</v>
      </c>
      <c r="B30" t="s">
        <v>18</v>
      </c>
      <c r="C30">
        <v>2018</v>
      </c>
      <c r="D30">
        <v>254999</v>
      </c>
      <c r="E30">
        <v>25000</v>
      </c>
      <c r="F30" t="s">
        <v>19</v>
      </c>
      <c r="G30" t="s">
        <v>31</v>
      </c>
      <c r="H30" t="s">
        <v>32</v>
      </c>
      <c r="I30" t="s">
        <v>41</v>
      </c>
      <c r="J30" t="s">
        <v>23</v>
      </c>
      <c r="K30" t="s">
        <v>24</v>
      </c>
      <c r="L30" t="s">
        <v>25</v>
      </c>
      <c r="M30" t="s">
        <v>127</v>
      </c>
      <c r="N30">
        <v>796</v>
      </c>
      <c r="O30" t="s">
        <v>128</v>
      </c>
      <c r="P30" t="s">
        <v>64</v>
      </c>
      <c r="Q30">
        <v>8</v>
      </c>
      <c r="R30" t="s">
        <v>29</v>
      </c>
    </row>
    <row r="31" spans="1:18" x14ac:dyDescent="0.3">
      <c r="A31">
        <v>31</v>
      </c>
      <c r="B31" t="s">
        <v>18</v>
      </c>
      <c r="C31">
        <v>2017</v>
      </c>
      <c r="D31">
        <v>670000</v>
      </c>
      <c r="E31">
        <v>70000</v>
      </c>
      <c r="F31" t="s">
        <v>38</v>
      </c>
      <c r="G31" t="s">
        <v>39</v>
      </c>
      <c r="H31" t="s">
        <v>40</v>
      </c>
      <c r="I31" t="s">
        <v>22</v>
      </c>
      <c r="J31" t="s">
        <v>23</v>
      </c>
      <c r="K31" t="s">
        <v>24</v>
      </c>
      <c r="L31" t="s">
        <v>25</v>
      </c>
      <c r="M31" t="s">
        <v>129</v>
      </c>
      <c r="N31">
        <v>1248</v>
      </c>
      <c r="O31" t="s">
        <v>94</v>
      </c>
      <c r="P31" t="s">
        <v>95</v>
      </c>
      <c r="Q31">
        <v>5</v>
      </c>
      <c r="R31" t="s">
        <v>29</v>
      </c>
    </row>
    <row r="32" spans="1:18" x14ac:dyDescent="0.3">
      <c r="A32">
        <v>33</v>
      </c>
      <c r="B32" t="s">
        <v>18</v>
      </c>
      <c r="C32">
        <v>2012</v>
      </c>
      <c r="D32">
        <v>150000</v>
      </c>
      <c r="E32">
        <v>35000</v>
      </c>
      <c r="F32" t="s">
        <v>38</v>
      </c>
      <c r="G32" t="s">
        <v>39</v>
      </c>
      <c r="H32" t="s">
        <v>40</v>
      </c>
      <c r="I32" t="s">
        <v>41</v>
      </c>
      <c r="J32" t="s">
        <v>23</v>
      </c>
      <c r="K32" t="s">
        <v>24</v>
      </c>
      <c r="L32" t="s">
        <v>33</v>
      </c>
      <c r="M32" t="s">
        <v>130</v>
      </c>
      <c r="N32">
        <v>796</v>
      </c>
      <c r="O32" t="s">
        <v>131</v>
      </c>
      <c r="P32" t="s">
        <v>132</v>
      </c>
      <c r="Q32">
        <v>5</v>
      </c>
      <c r="R32" t="s">
        <v>29</v>
      </c>
    </row>
    <row r="33" spans="1:18" x14ac:dyDescent="0.3">
      <c r="A33">
        <v>34</v>
      </c>
      <c r="B33" t="s">
        <v>46</v>
      </c>
      <c r="C33">
        <v>2018</v>
      </c>
      <c r="D33">
        <v>730000</v>
      </c>
      <c r="E33">
        <v>2388</v>
      </c>
      <c r="F33" t="s">
        <v>56</v>
      </c>
      <c r="G33" t="s">
        <v>21</v>
      </c>
      <c r="H33" t="s">
        <v>116</v>
      </c>
      <c r="I33" t="s">
        <v>41</v>
      </c>
      <c r="J33" t="s">
        <v>23</v>
      </c>
      <c r="K33" t="s">
        <v>24</v>
      </c>
      <c r="L33" t="s">
        <v>25</v>
      </c>
      <c r="M33" t="s">
        <v>133</v>
      </c>
      <c r="N33">
        <v>1197</v>
      </c>
      <c r="O33" t="s">
        <v>134</v>
      </c>
      <c r="P33" t="s">
        <v>135</v>
      </c>
      <c r="Q33">
        <v>5</v>
      </c>
      <c r="R33" t="s">
        <v>29</v>
      </c>
    </row>
    <row r="34" spans="1:18" x14ac:dyDescent="0.3">
      <c r="A34">
        <v>35</v>
      </c>
      <c r="B34" t="s">
        <v>18</v>
      </c>
      <c r="C34">
        <v>2017</v>
      </c>
      <c r="D34">
        <v>650000</v>
      </c>
      <c r="E34">
        <v>16200</v>
      </c>
      <c r="F34" t="s">
        <v>56</v>
      </c>
      <c r="G34" t="s">
        <v>21</v>
      </c>
      <c r="H34" t="s">
        <v>116</v>
      </c>
      <c r="I34" t="s">
        <v>22</v>
      </c>
      <c r="J34" t="s">
        <v>23</v>
      </c>
      <c r="K34" t="s">
        <v>24</v>
      </c>
      <c r="L34" t="s">
        <v>25</v>
      </c>
      <c r="M34" t="s">
        <v>129</v>
      </c>
      <c r="N34">
        <v>1248</v>
      </c>
      <c r="O34" t="s">
        <v>94</v>
      </c>
      <c r="P34" t="s">
        <v>95</v>
      </c>
      <c r="Q34">
        <v>5</v>
      </c>
      <c r="R34" t="s">
        <v>29</v>
      </c>
    </row>
    <row r="35" spans="1:18" x14ac:dyDescent="0.3">
      <c r="A35">
        <v>36</v>
      </c>
      <c r="B35" t="s">
        <v>18</v>
      </c>
      <c r="C35">
        <v>2019</v>
      </c>
      <c r="D35">
        <v>330000</v>
      </c>
      <c r="E35">
        <v>10000</v>
      </c>
      <c r="F35" t="s">
        <v>56</v>
      </c>
      <c r="G35" t="s">
        <v>21</v>
      </c>
      <c r="H35" t="s">
        <v>116</v>
      </c>
      <c r="I35" t="s">
        <v>136</v>
      </c>
      <c r="J35" t="s">
        <v>23</v>
      </c>
      <c r="K35" t="s">
        <v>24</v>
      </c>
      <c r="L35" t="s">
        <v>33</v>
      </c>
      <c r="M35" t="s">
        <v>137</v>
      </c>
      <c r="N35">
        <v>796</v>
      </c>
      <c r="O35" t="s">
        <v>138</v>
      </c>
      <c r="P35" t="s">
        <v>139</v>
      </c>
      <c r="Q35">
        <v>4</v>
      </c>
      <c r="R35" t="s">
        <v>29</v>
      </c>
    </row>
    <row r="36" spans="1:18" x14ac:dyDescent="0.3">
      <c r="A36">
        <v>37</v>
      </c>
      <c r="B36" t="s">
        <v>18</v>
      </c>
      <c r="C36">
        <v>2019</v>
      </c>
      <c r="D36">
        <v>366000</v>
      </c>
      <c r="E36">
        <v>15000</v>
      </c>
      <c r="F36" t="s">
        <v>56</v>
      </c>
      <c r="G36" t="s">
        <v>21</v>
      </c>
      <c r="H36" t="s">
        <v>116</v>
      </c>
      <c r="I36" t="s">
        <v>41</v>
      </c>
      <c r="J36" t="s">
        <v>23</v>
      </c>
      <c r="K36" t="s">
        <v>24</v>
      </c>
      <c r="L36" t="s">
        <v>25</v>
      </c>
      <c r="M36" t="s">
        <v>140</v>
      </c>
      <c r="N36">
        <v>998</v>
      </c>
      <c r="O36" t="s">
        <v>67</v>
      </c>
      <c r="P36" t="s">
        <v>141</v>
      </c>
      <c r="Q36">
        <v>5</v>
      </c>
      <c r="R36" t="s">
        <v>29</v>
      </c>
    </row>
    <row r="37" spans="1:18" x14ac:dyDescent="0.3">
      <c r="A37">
        <v>38</v>
      </c>
      <c r="B37" t="s">
        <v>46</v>
      </c>
      <c r="C37">
        <v>2019</v>
      </c>
      <c r="D37">
        <v>1149000</v>
      </c>
      <c r="E37">
        <v>5000</v>
      </c>
      <c r="F37" t="s">
        <v>19</v>
      </c>
      <c r="G37" t="s">
        <v>20</v>
      </c>
      <c r="H37" t="s">
        <v>21</v>
      </c>
      <c r="I37" t="s">
        <v>41</v>
      </c>
      <c r="J37" t="s">
        <v>23</v>
      </c>
      <c r="K37" t="s">
        <v>24</v>
      </c>
      <c r="L37" t="s">
        <v>25</v>
      </c>
      <c r="M37" t="s">
        <v>142</v>
      </c>
      <c r="N37">
        <v>1591</v>
      </c>
      <c r="O37" t="s">
        <v>143</v>
      </c>
      <c r="P37" t="s">
        <v>144</v>
      </c>
      <c r="Q37">
        <v>5</v>
      </c>
      <c r="R37" t="s">
        <v>29</v>
      </c>
    </row>
    <row r="38" spans="1:18" x14ac:dyDescent="0.3">
      <c r="A38">
        <v>39</v>
      </c>
      <c r="B38" t="s">
        <v>145</v>
      </c>
      <c r="C38">
        <v>2016</v>
      </c>
      <c r="D38">
        <v>150000</v>
      </c>
      <c r="E38">
        <v>42000</v>
      </c>
      <c r="F38" t="s">
        <v>56</v>
      </c>
      <c r="G38" t="s">
        <v>57</v>
      </c>
      <c r="H38" t="s">
        <v>58</v>
      </c>
      <c r="I38" t="s">
        <v>41</v>
      </c>
      <c r="J38" t="s">
        <v>23</v>
      </c>
      <c r="K38" t="s">
        <v>24</v>
      </c>
      <c r="L38" t="s">
        <v>25</v>
      </c>
      <c r="M38" t="s">
        <v>146</v>
      </c>
      <c r="N38">
        <v>1198</v>
      </c>
      <c r="O38" t="s">
        <v>86</v>
      </c>
      <c r="P38" t="s">
        <v>147</v>
      </c>
      <c r="Q38">
        <v>5</v>
      </c>
      <c r="R38" t="s">
        <v>29</v>
      </c>
    </row>
    <row r="39" spans="1:18" x14ac:dyDescent="0.3">
      <c r="A39">
        <v>40</v>
      </c>
      <c r="B39" t="s">
        <v>109</v>
      </c>
      <c r="C39">
        <v>2011</v>
      </c>
      <c r="D39">
        <v>425000</v>
      </c>
      <c r="E39">
        <v>60000</v>
      </c>
      <c r="F39" t="s">
        <v>124</v>
      </c>
      <c r="G39" t="s">
        <v>148</v>
      </c>
      <c r="H39" t="s">
        <v>149</v>
      </c>
      <c r="I39" t="s">
        <v>22</v>
      </c>
      <c r="J39" t="s">
        <v>23</v>
      </c>
      <c r="K39" t="s">
        <v>24</v>
      </c>
      <c r="L39" t="s">
        <v>33</v>
      </c>
      <c r="M39" t="s">
        <v>150</v>
      </c>
      <c r="N39">
        <v>2179</v>
      </c>
      <c r="O39" t="s">
        <v>151</v>
      </c>
      <c r="P39" t="s">
        <v>152</v>
      </c>
      <c r="Q39">
        <v>7</v>
      </c>
      <c r="R39" t="s">
        <v>29</v>
      </c>
    </row>
    <row r="40" spans="1:18" x14ac:dyDescent="0.3">
      <c r="A40">
        <v>41</v>
      </c>
      <c r="B40" t="s">
        <v>18</v>
      </c>
      <c r="C40">
        <v>2012</v>
      </c>
      <c r="D40">
        <v>150000</v>
      </c>
      <c r="E40">
        <v>76000</v>
      </c>
      <c r="F40" t="s">
        <v>56</v>
      </c>
      <c r="G40" t="s">
        <v>57</v>
      </c>
      <c r="H40" t="s">
        <v>58</v>
      </c>
      <c r="I40" t="s">
        <v>41</v>
      </c>
      <c r="J40" t="s">
        <v>23</v>
      </c>
      <c r="K40" t="s">
        <v>24</v>
      </c>
      <c r="L40" t="s">
        <v>25</v>
      </c>
      <c r="M40" t="s">
        <v>50</v>
      </c>
      <c r="N40">
        <v>796</v>
      </c>
      <c r="O40" t="s">
        <v>63</v>
      </c>
      <c r="P40" t="s">
        <v>64</v>
      </c>
      <c r="Q40">
        <v>4</v>
      </c>
      <c r="R40" t="s">
        <v>29</v>
      </c>
    </row>
    <row r="41" spans="1:18" x14ac:dyDescent="0.3">
      <c r="A41">
        <v>42</v>
      </c>
      <c r="B41" t="s">
        <v>153</v>
      </c>
      <c r="C41">
        <v>2019</v>
      </c>
      <c r="D41">
        <v>2100000</v>
      </c>
      <c r="E41">
        <v>5000</v>
      </c>
      <c r="F41" t="s">
        <v>19</v>
      </c>
      <c r="G41" t="s">
        <v>31</v>
      </c>
      <c r="H41" t="s">
        <v>32</v>
      </c>
      <c r="I41" t="s">
        <v>41</v>
      </c>
      <c r="J41" t="s">
        <v>23</v>
      </c>
      <c r="K41" t="s">
        <v>154</v>
      </c>
      <c r="L41" t="s">
        <v>25</v>
      </c>
      <c r="M41" t="s">
        <v>155</v>
      </c>
      <c r="N41">
        <v>1368</v>
      </c>
      <c r="O41" t="s">
        <v>156</v>
      </c>
      <c r="P41" t="s">
        <v>157</v>
      </c>
      <c r="Q41">
        <v>5</v>
      </c>
      <c r="R41" t="s">
        <v>29</v>
      </c>
    </row>
    <row r="42" spans="1:18" x14ac:dyDescent="0.3">
      <c r="A42">
        <v>43</v>
      </c>
      <c r="B42" t="s">
        <v>37</v>
      </c>
      <c r="C42">
        <v>2018</v>
      </c>
      <c r="D42">
        <v>925000</v>
      </c>
      <c r="E42">
        <v>28900</v>
      </c>
      <c r="F42" t="s">
        <v>19</v>
      </c>
      <c r="G42" t="s">
        <v>31</v>
      </c>
      <c r="H42" t="s">
        <v>32</v>
      </c>
      <c r="I42" t="s">
        <v>41</v>
      </c>
      <c r="J42" t="s">
        <v>158</v>
      </c>
      <c r="K42" t="s">
        <v>24</v>
      </c>
      <c r="L42" t="s">
        <v>25</v>
      </c>
      <c r="M42" t="s">
        <v>159</v>
      </c>
      <c r="N42">
        <v>1497</v>
      </c>
      <c r="O42" t="s">
        <v>160</v>
      </c>
      <c r="P42" t="s">
        <v>161</v>
      </c>
      <c r="Q42">
        <v>5</v>
      </c>
      <c r="R42" t="s">
        <v>29</v>
      </c>
    </row>
    <row r="43" spans="1:18" x14ac:dyDescent="0.3">
      <c r="A43">
        <v>44</v>
      </c>
      <c r="B43" t="s">
        <v>37</v>
      </c>
      <c r="C43">
        <v>2013</v>
      </c>
      <c r="D43">
        <v>425000</v>
      </c>
      <c r="E43">
        <v>86300</v>
      </c>
      <c r="F43" t="s">
        <v>19</v>
      </c>
      <c r="G43" t="s">
        <v>31</v>
      </c>
      <c r="H43" t="s">
        <v>32</v>
      </c>
      <c r="I43" t="s">
        <v>41</v>
      </c>
      <c r="J43" t="s">
        <v>158</v>
      </c>
      <c r="K43" t="s">
        <v>24</v>
      </c>
      <c r="L43" t="s">
        <v>25</v>
      </c>
      <c r="M43" t="s">
        <v>127</v>
      </c>
      <c r="N43">
        <v>1497</v>
      </c>
      <c r="O43" t="s">
        <v>162</v>
      </c>
      <c r="P43" t="s">
        <v>163</v>
      </c>
      <c r="Q43">
        <v>5</v>
      </c>
      <c r="R43" t="s">
        <v>29</v>
      </c>
    </row>
    <row r="44" spans="1:18" x14ac:dyDescent="0.3">
      <c r="A44">
        <v>45</v>
      </c>
      <c r="B44" t="s">
        <v>18</v>
      </c>
      <c r="C44">
        <v>2018</v>
      </c>
      <c r="D44">
        <v>675000</v>
      </c>
      <c r="E44">
        <v>23300</v>
      </c>
      <c r="F44" t="s">
        <v>19</v>
      </c>
      <c r="G44" t="s">
        <v>31</v>
      </c>
      <c r="H44" t="s">
        <v>32</v>
      </c>
      <c r="I44" t="s">
        <v>41</v>
      </c>
      <c r="J44" t="s">
        <v>158</v>
      </c>
      <c r="K44" t="s">
        <v>154</v>
      </c>
      <c r="L44" t="s">
        <v>25</v>
      </c>
      <c r="M44" t="s">
        <v>164</v>
      </c>
      <c r="N44">
        <v>1197</v>
      </c>
      <c r="O44" t="s">
        <v>165</v>
      </c>
      <c r="P44" t="s">
        <v>115</v>
      </c>
      <c r="Q44">
        <v>5</v>
      </c>
      <c r="R44" t="s">
        <v>29</v>
      </c>
    </row>
    <row r="45" spans="1:18" x14ac:dyDescent="0.3">
      <c r="A45">
        <v>46</v>
      </c>
      <c r="B45" t="s">
        <v>18</v>
      </c>
      <c r="C45">
        <v>2018</v>
      </c>
      <c r="D45">
        <v>819999</v>
      </c>
      <c r="E45">
        <v>32600</v>
      </c>
      <c r="F45" t="s">
        <v>38</v>
      </c>
      <c r="G45" t="s">
        <v>39</v>
      </c>
      <c r="H45" t="s">
        <v>40</v>
      </c>
      <c r="I45" t="s">
        <v>22</v>
      </c>
      <c r="J45" t="s">
        <v>158</v>
      </c>
      <c r="K45" t="s">
        <v>24</v>
      </c>
      <c r="L45" t="s">
        <v>25</v>
      </c>
      <c r="M45" t="s">
        <v>129</v>
      </c>
      <c r="N45">
        <v>1248</v>
      </c>
      <c r="O45" t="s">
        <v>94</v>
      </c>
      <c r="P45" t="s">
        <v>95</v>
      </c>
      <c r="Q45">
        <v>5</v>
      </c>
      <c r="R45" t="s">
        <v>29</v>
      </c>
    </row>
    <row r="46" spans="1:18" x14ac:dyDescent="0.3">
      <c r="A46">
        <v>47</v>
      </c>
      <c r="B46" t="s">
        <v>18</v>
      </c>
      <c r="C46">
        <v>2018</v>
      </c>
      <c r="D46">
        <v>390000</v>
      </c>
      <c r="E46">
        <v>10300</v>
      </c>
      <c r="F46" t="s">
        <v>19</v>
      </c>
      <c r="G46" t="s">
        <v>31</v>
      </c>
      <c r="H46" t="s">
        <v>32</v>
      </c>
      <c r="I46" t="s">
        <v>41</v>
      </c>
      <c r="J46" t="s">
        <v>158</v>
      </c>
      <c r="K46" t="s">
        <v>24</v>
      </c>
      <c r="L46" t="s">
        <v>25</v>
      </c>
      <c r="M46" t="s">
        <v>140</v>
      </c>
      <c r="N46">
        <v>998</v>
      </c>
      <c r="O46" t="s">
        <v>166</v>
      </c>
      <c r="P46" t="s">
        <v>141</v>
      </c>
      <c r="Q46">
        <v>5</v>
      </c>
      <c r="R46" t="s">
        <v>29</v>
      </c>
    </row>
    <row r="47" spans="1:18" x14ac:dyDescent="0.3">
      <c r="A47">
        <v>48</v>
      </c>
      <c r="B47" t="s">
        <v>65</v>
      </c>
      <c r="C47">
        <v>2014</v>
      </c>
      <c r="D47">
        <v>1500000</v>
      </c>
      <c r="E47">
        <v>77000</v>
      </c>
      <c r="F47" t="s">
        <v>56</v>
      </c>
      <c r="G47" t="s">
        <v>21</v>
      </c>
      <c r="H47" t="s">
        <v>116</v>
      </c>
      <c r="I47" t="s">
        <v>22</v>
      </c>
      <c r="J47" t="s">
        <v>158</v>
      </c>
      <c r="K47" t="s">
        <v>24</v>
      </c>
      <c r="L47" t="s">
        <v>25</v>
      </c>
      <c r="M47" t="s">
        <v>167</v>
      </c>
      <c r="N47">
        <v>2982</v>
      </c>
      <c r="O47" t="s">
        <v>168</v>
      </c>
      <c r="P47" t="s">
        <v>169</v>
      </c>
      <c r="Q47">
        <v>7</v>
      </c>
      <c r="R47" t="s">
        <v>29</v>
      </c>
    </row>
    <row r="48" spans="1:18" x14ac:dyDescent="0.3">
      <c r="A48">
        <v>49</v>
      </c>
      <c r="B48" t="s">
        <v>65</v>
      </c>
      <c r="C48">
        <v>2013</v>
      </c>
      <c r="D48">
        <v>700000</v>
      </c>
      <c r="E48">
        <v>99000</v>
      </c>
      <c r="F48" t="s">
        <v>19</v>
      </c>
      <c r="G48" t="s">
        <v>31</v>
      </c>
      <c r="H48" t="s">
        <v>32</v>
      </c>
      <c r="I48" t="s">
        <v>22</v>
      </c>
      <c r="J48" t="s">
        <v>158</v>
      </c>
      <c r="K48" t="s">
        <v>24</v>
      </c>
      <c r="L48" t="s">
        <v>25</v>
      </c>
      <c r="M48" t="s">
        <v>170</v>
      </c>
      <c r="N48">
        <v>2494</v>
      </c>
      <c r="O48" t="s">
        <v>171</v>
      </c>
      <c r="P48" t="s">
        <v>172</v>
      </c>
      <c r="Q48">
        <v>7</v>
      </c>
      <c r="R48" t="s">
        <v>29</v>
      </c>
    </row>
    <row r="49" spans="1:18" x14ac:dyDescent="0.3">
      <c r="A49">
        <v>50</v>
      </c>
      <c r="B49" t="s">
        <v>173</v>
      </c>
      <c r="C49">
        <v>2014</v>
      </c>
      <c r="D49">
        <v>1450000</v>
      </c>
      <c r="E49">
        <v>27800</v>
      </c>
      <c r="F49" t="s">
        <v>19</v>
      </c>
      <c r="G49" t="s">
        <v>31</v>
      </c>
      <c r="H49" t="s">
        <v>32</v>
      </c>
      <c r="I49" t="s">
        <v>22</v>
      </c>
      <c r="J49" t="s">
        <v>158</v>
      </c>
      <c r="K49" t="s">
        <v>154</v>
      </c>
      <c r="L49" t="s">
        <v>33</v>
      </c>
      <c r="M49" t="s">
        <v>174</v>
      </c>
      <c r="N49">
        <v>2143</v>
      </c>
      <c r="O49" t="s">
        <v>175</v>
      </c>
      <c r="P49" t="s">
        <v>176</v>
      </c>
      <c r="Q49">
        <v>5</v>
      </c>
      <c r="R49" t="s">
        <v>29</v>
      </c>
    </row>
    <row r="50" spans="1:18" x14ac:dyDescent="0.3">
      <c r="A50">
        <v>51</v>
      </c>
      <c r="B50" t="s">
        <v>37</v>
      </c>
      <c r="C50">
        <v>2015</v>
      </c>
      <c r="D50">
        <v>425000</v>
      </c>
      <c r="E50">
        <v>49800</v>
      </c>
      <c r="F50" t="s">
        <v>19</v>
      </c>
      <c r="G50" t="s">
        <v>31</v>
      </c>
      <c r="H50" t="s">
        <v>32</v>
      </c>
      <c r="I50" t="s">
        <v>22</v>
      </c>
      <c r="J50" t="s">
        <v>158</v>
      </c>
      <c r="K50" t="s">
        <v>24</v>
      </c>
      <c r="L50" t="s">
        <v>25</v>
      </c>
      <c r="M50" t="s">
        <v>117</v>
      </c>
      <c r="N50">
        <v>1498</v>
      </c>
      <c r="O50" t="s">
        <v>177</v>
      </c>
      <c r="P50" t="s">
        <v>95</v>
      </c>
      <c r="Q50">
        <v>5</v>
      </c>
      <c r="R50" t="s">
        <v>29</v>
      </c>
    </row>
    <row r="51" spans="1:18" x14ac:dyDescent="0.3">
      <c r="A51">
        <v>52</v>
      </c>
      <c r="B51" t="s">
        <v>178</v>
      </c>
      <c r="C51">
        <v>2013</v>
      </c>
      <c r="D51">
        <v>1090000</v>
      </c>
      <c r="E51">
        <v>151000</v>
      </c>
      <c r="F51" t="s">
        <v>56</v>
      </c>
      <c r="G51" t="s">
        <v>21</v>
      </c>
      <c r="H51" t="s">
        <v>116</v>
      </c>
      <c r="I51" t="s">
        <v>22</v>
      </c>
      <c r="J51" t="s">
        <v>158</v>
      </c>
      <c r="K51" t="s">
        <v>24</v>
      </c>
      <c r="L51" t="s">
        <v>25</v>
      </c>
      <c r="M51" t="s">
        <v>179</v>
      </c>
      <c r="N51">
        <v>2477</v>
      </c>
      <c r="O51" t="s">
        <v>180</v>
      </c>
      <c r="P51" t="s">
        <v>181</v>
      </c>
      <c r="Q51">
        <v>7</v>
      </c>
      <c r="R51" t="s">
        <v>29</v>
      </c>
    </row>
    <row r="52" spans="1:18" x14ac:dyDescent="0.3">
      <c r="A52">
        <v>53</v>
      </c>
      <c r="B52" t="s">
        <v>37</v>
      </c>
      <c r="C52">
        <v>2015</v>
      </c>
      <c r="D52">
        <v>600000</v>
      </c>
      <c r="E52">
        <v>54700</v>
      </c>
      <c r="F52" t="s">
        <v>56</v>
      </c>
      <c r="G52" t="s">
        <v>57</v>
      </c>
      <c r="H52" t="s">
        <v>58</v>
      </c>
      <c r="I52" t="s">
        <v>22</v>
      </c>
      <c r="J52" t="s">
        <v>158</v>
      </c>
      <c r="K52" t="s">
        <v>24</v>
      </c>
      <c r="L52" t="s">
        <v>25</v>
      </c>
      <c r="M52" t="s">
        <v>182</v>
      </c>
      <c r="N52">
        <v>1498</v>
      </c>
      <c r="O52" t="s">
        <v>105</v>
      </c>
      <c r="P52" t="s">
        <v>95</v>
      </c>
      <c r="Q52">
        <v>5</v>
      </c>
      <c r="R52" t="s">
        <v>29</v>
      </c>
    </row>
    <row r="53" spans="1:18" x14ac:dyDescent="0.3">
      <c r="A53">
        <v>54</v>
      </c>
      <c r="B53" t="s">
        <v>18</v>
      </c>
      <c r="C53">
        <v>2018</v>
      </c>
      <c r="D53">
        <v>850000</v>
      </c>
      <c r="E53">
        <v>64000</v>
      </c>
      <c r="F53" t="s">
        <v>19</v>
      </c>
      <c r="G53" t="s">
        <v>31</v>
      </c>
      <c r="H53" t="s">
        <v>32</v>
      </c>
      <c r="I53" t="s">
        <v>41</v>
      </c>
      <c r="J53" t="s">
        <v>158</v>
      </c>
      <c r="K53" t="s">
        <v>24</v>
      </c>
      <c r="L53" t="s">
        <v>25</v>
      </c>
      <c r="M53" t="s">
        <v>183</v>
      </c>
      <c r="N53">
        <v>1462</v>
      </c>
      <c r="O53" t="s">
        <v>184</v>
      </c>
      <c r="P53" t="s">
        <v>185</v>
      </c>
      <c r="Q53">
        <v>5</v>
      </c>
      <c r="R53" t="s">
        <v>29</v>
      </c>
    </row>
    <row r="54" spans="1:18" x14ac:dyDescent="0.3">
      <c r="A54">
        <v>55</v>
      </c>
      <c r="B54" t="s">
        <v>37</v>
      </c>
      <c r="C54">
        <v>2015</v>
      </c>
      <c r="D54">
        <v>525000</v>
      </c>
      <c r="E54">
        <v>63000</v>
      </c>
      <c r="F54" t="s">
        <v>124</v>
      </c>
      <c r="G54" t="s">
        <v>125</v>
      </c>
      <c r="H54" t="s">
        <v>126</v>
      </c>
      <c r="I54" t="s">
        <v>22</v>
      </c>
      <c r="J54" t="s">
        <v>158</v>
      </c>
      <c r="K54" t="s">
        <v>24</v>
      </c>
      <c r="L54" t="s">
        <v>25</v>
      </c>
      <c r="M54" t="s">
        <v>186</v>
      </c>
      <c r="N54">
        <v>1498</v>
      </c>
      <c r="O54" t="s">
        <v>105</v>
      </c>
      <c r="P54" t="s">
        <v>95</v>
      </c>
      <c r="Q54">
        <v>5</v>
      </c>
      <c r="R54" t="s">
        <v>29</v>
      </c>
    </row>
    <row r="55" spans="1:18" x14ac:dyDescent="0.3">
      <c r="A55">
        <v>56</v>
      </c>
      <c r="B55" t="s">
        <v>65</v>
      </c>
      <c r="C55">
        <v>2016</v>
      </c>
      <c r="D55">
        <v>1650000</v>
      </c>
      <c r="E55">
        <v>127700</v>
      </c>
      <c r="F55" t="s">
        <v>19</v>
      </c>
      <c r="G55" t="s">
        <v>83</v>
      </c>
      <c r="H55" t="s">
        <v>84</v>
      </c>
      <c r="I55" t="s">
        <v>22</v>
      </c>
      <c r="J55" t="s">
        <v>158</v>
      </c>
      <c r="K55" t="s">
        <v>154</v>
      </c>
      <c r="L55" t="s">
        <v>33</v>
      </c>
      <c r="M55" t="s">
        <v>187</v>
      </c>
      <c r="N55">
        <v>2755</v>
      </c>
      <c r="O55" t="s">
        <v>188</v>
      </c>
      <c r="P55" t="s">
        <v>189</v>
      </c>
      <c r="Q55">
        <v>7</v>
      </c>
      <c r="R55" t="s">
        <v>29</v>
      </c>
    </row>
    <row r="56" spans="1:18" x14ac:dyDescent="0.3">
      <c r="A56">
        <v>57</v>
      </c>
      <c r="B56" t="s">
        <v>65</v>
      </c>
      <c r="C56">
        <v>2016</v>
      </c>
      <c r="D56">
        <v>950000</v>
      </c>
      <c r="E56">
        <v>99000</v>
      </c>
      <c r="F56" t="s">
        <v>124</v>
      </c>
      <c r="G56" t="s">
        <v>125</v>
      </c>
      <c r="H56" t="s">
        <v>126</v>
      </c>
      <c r="I56" t="s">
        <v>22</v>
      </c>
      <c r="J56" t="s">
        <v>158</v>
      </c>
      <c r="K56" t="s">
        <v>24</v>
      </c>
      <c r="L56" t="s">
        <v>25</v>
      </c>
      <c r="M56" t="s">
        <v>170</v>
      </c>
      <c r="N56">
        <v>2494</v>
      </c>
      <c r="O56" t="s">
        <v>190</v>
      </c>
      <c r="P56" t="s">
        <v>191</v>
      </c>
      <c r="Q56">
        <v>7</v>
      </c>
      <c r="R56" t="s">
        <v>29</v>
      </c>
    </row>
    <row r="57" spans="1:18" x14ac:dyDescent="0.3">
      <c r="A57">
        <v>58</v>
      </c>
      <c r="B57" t="s">
        <v>192</v>
      </c>
      <c r="C57">
        <v>2013</v>
      </c>
      <c r="D57">
        <v>1750000</v>
      </c>
      <c r="E57">
        <v>33900</v>
      </c>
      <c r="F57" t="s">
        <v>124</v>
      </c>
      <c r="G57" t="s">
        <v>125</v>
      </c>
      <c r="H57" t="s">
        <v>126</v>
      </c>
      <c r="I57" t="s">
        <v>22</v>
      </c>
      <c r="J57" t="s">
        <v>158</v>
      </c>
      <c r="K57" t="s">
        <v>154</v>
      </c>
      <c r="L57" t="s">
        <v>33</v>
      </c>
      <c r="M57" t="s">
        <v>193</v>
      </c>
      <c r="N57">
        <v>1968</v>
      </c>
      <c r="O57" t="s">
        <v>194</v>
      </c>
      <c r="P57" t="s">
        <v>195</v>
      </c>
      <c r="Q57">
        <v>5</v>
      </c>
      <c r="R57" t="s">
        <v>29</v>
      </c>
    </row>
    <row r="58" spans="1:18" x14ac:dyDescent="0.3">
      <c r="A58">
        <v>59</v>
      </c>
      <c r="B58" t="s">
        <v>65</v>
      </c>
      <c r="C58">
        <v>2018</v>
      </c>
      <c r="D58">
        <v>1590000</v>
      </c>
      <c r="E58">
        <v>25000</v>
      </c>
      <c r="F58" t="s">
        <v>124</v>
      </c>
      <c r="G58" t="s">
        <v>196</v>
      </c>
      <c r="H58" t="s">
        <v>197</v>
      </c>
      <c r="I58" t="s">
        <v>41</v>
      </c>
      <c r="J58" t="s">
        <v>158</v>
      </c>
      <c r="K58" t="s">
        <v>154</v>
      </c>
      <c r="L58" t="s">
        <v>25</v>
      </c>
      <c r="M58" t="s">
        <v>198</v>
      </c>
      <c r="N58">
        <v>1798</v>
      </c>
      <c r="O58" t="s">
        <v>151</v>
      </c>
      <c r="P58" t="s">
        <v>199</v>
      </c>
      <c r="Q58">
        <v>5</v>
      </c>
      <c r="R58" t="s">
        <v>29</v>
      </c>
    </row>
    <row r="59" spans="1:18" x14ac:dyDescent="0.3">
      <c r="A59">
        <v>60</v>
      </c>
      <c r="B59" t="s">
        <v>192</v>
      </c>
      <c r="C59">
        <v>2013</v>
      </c>
      <c r="D59">
        <v>1689999</v>
      </c>
      <c r="E59">
        <v>50000</v>
      </c>
      <c r="F59" t="s">
        <v>19</v>
      </c>
      <c r="G59" t="s">
        <v>83</v>
      </c>
      <c r="H59" t="s">
        <v>84</v>
      </c>
      <c r="I59" t="s">
        <v>22</v>
      </c>
      <c r="J59" t="s">
        <v>158</v>
      </c>
      <c r="K59" t="s">
        <v>154</v>
      </c>
      <c r="L59" t="s">
        <v>25</v>
      </c>
      <c r="M59" t="s">
        <v>200</v>
      </c>
      <c r="N59">
        <v>1968</v>
      </c>
      <c r="O59" t="s">
        <v>201</v>
      </c>
      <c r="P59" t="s">
        <v>202</v>
      </c>
      <c r="Q59">
        <v>5</v>
      </c>
      <c r="R59" t="s">
        <v>29</v>
      </c>
    </row>
    <row r="60" spans="1:18" x14ac:dyDescent="0.3">
      <c r="A60">
        <v>61</v>
      </c>
      <c r="B60" t="s">
        <v>173</v>
      </c>
      <c r="C60">
        <v>2013</v>
      </c>
      <c r="D60">
        <v>1425000</v>
      </c>
      <c r="E60">
        <v>59000</v>
      </c>
      <c r="F60" t="s">
        <v>19</v>
      </c>
      <c r="G60" t="s">
        <v>83</v>
      </c>
      <c r="H60" t="s">
        <v>84</v>
      </c>
      <c r="I60" t="s">
        <v>22</v>
      </c>
      <c r="J60" t="s">
        <v>158</v>
      </c>
      <c r="K60" t="s">
        <v>154</v>
      </c>
      <c r="L60" t="s">
        <v>25</v>
      </c>
      <c r="M60" t="s">
        <v>203</v>
      </c>
      <c r="N60">
        <v>2143</v>
      </c>
      <c r="O60" t="s">
        <v>204</v>
      </c>
      <c r="P60" t="s">
        <v>205</v>
      </c>
      <c r="Q60">
        <v>5</v>
      </c>
      <c r="R60" t="s">
        <v>29</v>
      </c>
    </row>
    <row r="61" spans="1:18" x14ac:dyDescent="0.3">
      <c r="A61">
        <v>62</v>
      </c>
      <c r="B61" t="s">
        <v>109</v>
      </c>
      <c r="C61">
        <v>2011</v>
      </c>
      <c r="D61">
        <v>265000</v>
      </c>
      <c r="E61">
        <v>120000</v>
      </c>
      <c r="F61" t="s">
        <v>19</v>
      </c>
      <c r="G61" t="s">
        <v>206</v>
      </c>
      <c r="H61" t="s">
        <v>207</v>
      </c>
      <c r="I61" t="s">
        <v>22</v>
      </c>
      <c r="J61" t="s">
        <v>23</v>
      </c>
      <c r="K61" t="s">
        <v>24</v>
      </c>
      <c r="L61" t="s">
        <v>25</v>
      </c>
      <c r="M61" t="s">
        <v>208</v>
      </c>
      <c r="N61">
        <v>1248</v>
      </c>
      <c r="O61" t="s">
        <v>108</v>
      </c>
      <c r="P61" t="s">
        <v>209</v>
      </c>
      <c r="Q61">
        <v>5</v>
      </c>
      <c r="R61" t="s">
        <v>29</v>
      </c>
    </row>
    <row r="62" spans="1:18" x14ac:dyDescent="0.3">
      <c r="A62">
        <v>63</v>
      </c>
      <c r="B62" t="s">
        <v>46</v>
      </c>
      <c r="C62">
        <v>2011</v>
      </c>
      <c r="D62">
        <v>190000</v>
      </c>
      <c r="E62">
        <v>110000</v>
      </c>
      <c r="F62" t="s">
        <v>56</v>
      </c>
      <c r="G62" t="s">
        <v>57</v>
      </c>
      <c r="H62" t="s">
        <v>210</v>
      </c>
      <c r="I62" t="s">
        <v>41</v>
      </c>
      <c r="J62" t="s">
        <v>23</v>
      </c>
      <c r="K62" t="s">
        <v>24</v>
      </c>
      <c r="L62" t="s">
        <v>42</v>
      </c>
      <c r="M62" t="s">
        <v>211</v>
      </c>
      <c r="N62">
        <v>1197</v>
      </c>
      <c r="O62" t="s">
        <v>212</v>
      </c>
      <c r="P62" t="s">
        <v>213</v>
      </c>
      <c r="Q62">
        <v>5</v>
      </c>
      <c r="R62" t="s">
        <v>29</v>
      </c>
    </row>
    <row r="63" spans="1:18" x14ac:dyDescent="0.3">
      <c r="A63">
        <v>64</v>
      </c>
      <c r="B63" t="s">
        <v>46</v>
      </c>
      <c r="C63">
        <v>2013</v>
      </c>
      <c r="D63">
        <v>425000</v>
      </c>
      <c r="E63">
        <v>60000</v>
      </c>
      <c r="F63" t="s">
        <v>56</v>
      </c>
      <c r="G63" t="s">
        <v>57</v>
      </c>
      <c r="H63" t="s">
        <v>214</v>
      </c>
      <c r="I63" t="s">
        <v>22</v>
      </c>
      <c r="J63" t="s">
        <v>23</v>
      </c>
      <c r="K63" t="s">
        <v>24</v>
      </c>
      <c r="L63" t="s">
        <v>25</v>
      </c>
      <c r="M63" t="s">
        <v>215</v>
      </c>
      <c r="N63">
        <v>1396</v>
      </c>
      <c r="O63" t="s">
        <v>216</v>
      </c>
      <c r="P63" t="s">
        <v>217</v>
      </c>
      <c r="Q63">
        <v>5</v>
      </c>
      <c r="R63" t="s">
        <v>29</v>
      </c>
    </row>
    <row r="64" spans="1:18" x14ac:dyDescent="0.3">
      <c r="A64">
        <v>65</v>
      </c>
      <c r="B64" t="s">
        <v>18</v>
      </c>
      <c r="C64">
        <v>2015</v>
      </c>
      <c r="D64">
        <v>630000</v>
      </c>
      <c r="E64">
        <v>147000</v>
      </c>
      <c r="F64" t="s">
        <v>56</v>
      </c>
      <c r="G64" t="s">
        <v>57</v>
      </c>
      <c r="H64" t="s">
        <v>214</v>
      </c>
      <c r="I64" t="s">
        <v>22</v>
      </c>
      <c r="J64" t="s">
        <v>23</v>
      </c>
      <c r="K64" t="s">
        <v>24</v>
      </c>
      <c r="L64" t="s">
        <v>33</v>
      </c>
      <c r="M64" t="s">
        <v>106</v>
      </c>
      <c r="N64">
        <v>1248</v>
      </c>
      <c r="O64" t="s">
        <v>27</v>
      </c>
      <c r="P64" t="s">
        <v>28</v>
      </c>
      <c r="Q64">
        <v>5</v>
      </c>
      <c r="R64" t="s">
        <v>29</v>
      </c>
    </row>
    <row r="65" spans="1:18" x14ac:dyDescent="0.3">
      <c r="A65">
        <v>66</v>
      </c>
      <c r="B65" t="s">
        <v>69</v>
      </c>
      <c r="C65">
        <v>2017</v>
      </c>
      <c r="D65">
        <v>600000</v>
      </c>
      <c r="E65">
        <v>25000</v>
      </c>
      <c r="F65" t="s">
        <v>19</v>
      </c>
      <c r="G65" t="s">
        <v>20</v>
      </c>
      <c r="H65" t="s">
        <v>21</v>
      </c>
      <c r="I65" t="s">
        <v>41</v>
      </c>
      <c r="J65" t="s">
        <v>23</v>
      </c>
      <c r="K65" t="s">
        <v>24</v>
      </c>
      <c r="L65" t="s">
        <v>42</v>
      </c>
      <c r="M65" t="s">
        <v>218</v>
      </c>
      <c r="N65">
        <v>1196</v>
      </c>
      <c r="O65" t="s">
        <v>219</v>
      </c>
      <c r="P65" t="s">
        <v>220</v>
      </c>
      <c r="Q65">
        <v>5</v>
      </c>
      <c r="R65" t="s">
        <v>29</v>
      </c>
    </row>
    <row r="66" spans="1:18" x14ac:dyDescent="0.3">
      <c r="A66">
        <v>67</v>
      </c>
      <c r="B66" t="s">
        <v>18</v>
      </c>
      <c r="C66">
        <v>2019</v>
      </c>
      <c r="D66">
        <v>650000</v>
      </c>
      <c r="E66">
        <v>30000</v>
      </c>
      <c r="F66" t="s">
        <v>19</v>
      </c>
      <c r="G66" t="s">
        <v>31</v>
      </c>
      <c r="H66" t="s">
        <v>32</v>
      </c>
      <c r="I66" t="s">
        <v>41</v>
      </c>
      <c r="J66" t="s">
        <v>23</v>
      </c>
      <c r="K66" t="s">
        <v>24</v>
      </c>
      <c r="L66" t="s">
        <v>25</v>
      </c>
      <c r="M66" t="s">
        <v>113</v>
      </c>
      <c r="N66">
        <v>1197</v>
      </c>
      <c r="O66" t="s">
        <v>114</v>
      </c>
      <c r="P66" t="s">
        <v>115</v>
      </c>
      <c r="Q66">
        <v>5</v>
      </c>
      <c r="R66" t="s">
        <v>29</v>
      </c>
    </row>
    <row r="67" spans="1:18" x14ac:dyDescent="0.3">
      <c r="A67">
        <v>68</v>
      </c>
      <c r="B67" t="s">
        <v>221</v>
      </c>
      <c r="C67">
        <v>2016</v>
      </c>
      <c r="D67">
        <v>540000</v>
      </c>
      <c r="E67">
        <v>40000</v>
      </c>
      <c r="F67" t="s">
        <v>19</v>
      </c>
      <c r="G67" t="s">
        <v>20</v>
      </c>
      <c r="H67" t="s">
        <v>21</v>
      </c>
      <c r="I67" t="s">
        <v>22</v>
      </c>
      <c r="J67" t="s">
        <v>23</v>
      </c>
      <c r="K67" t="s">
        <v>24</v>
      </c>
      <c r="L67" t="s">
        <v>25</v>
      </c>
      <c r="M67" t="s">
        <v>222</v>
      </c>
      <c r="N67">
        <v>1498</v>
      </c>
      <c r="O67" t="s">
        <v>223</v>
      </c>
      <c r="P67" t="s">
        <v>224</v>
      </c>
      <c r="Q67">
        <v>5</v>
      </c>
      <c r="R67" t="s">
        <v>29</v>
      </c>
    </row>
    <row r="68" spans="1:18" x14ac:dyDescent="0.3">
      <c r="A68">
        <v>69</v>
      </c>
      <c r="B68" t="s">
        <v>37</v>
      </c>
      <c r="C68">
        <v>2015</v>
      </c>
      <c r="D68">
        <v>630000</v>
      </c>
      <c r="E68">
        <v>135000</v>
      </c>
      <c r="F68" t="s">
        <v>19</v>
      </c>
      <c r="G68" t="s">
        <v>20</v>
      </c>
      <c r="H68" t="s">
        <v>21</v>
      </c>
      <c r="I68" t="s">
        <v>22</v>
      </c>
      <c r="J68" t="s">
        <v>23</v>
      </c>
      <c r="K68" t="s">
        <v>24</v>
      </c>
      <c r="L68" t="s">
        <v>25</v>
      </c>
      <c r="M68" t="s">
        <v>225</v>
      </c>
      <c r="N68">
        <v>1498</v>
      </c>
      <c r="O68" t="s">
        <v>105</v>
      </c>
      <c r="P68" t="s">
        <v>95</v>
      </c>
      <c r="Q68">
        <v>5</v>
      </c>
      <c r="R68" t="s">
        <v>29</v>
      </c>
    </row>
    <row r="69" spans="1:18" x14ac:dyDescent="0.3">
      <c r="A69">
        <v>70</v>
      </c>
      <c r="B69" t="s">
        <v>18</v>
      </c>
      <c r="C69">
        <v>2018</v>
      </c>
      <c r="D69">
        <v>448000</v>
      </c>
      <c r="E69">
        <v>30000</v>
      </c>
      <c r="F69" t="s">
        <v>19</v>
      </c>
      <c r="G69" t="s">
        <v>20</v>
      </c>
      <c r="H69" t="s">
        <v>21</v>
      </c>
      <c r="I69" t="s">
        <v>41</v>
      </c>
      <c r="J69" t="s">
        <v>23</v>
      </c>
      <c r="K69" t="s">
        <v>154</v>
      </c>
      <c r="L69" t="s">
        <v>25</v>
      </c>
      <c r="M69" t="s">
        <v>226</v>
      </c>
      <c r="N69">
        <v>998</v>
      </c>
      <c r="O69" t="s">
        <v>86</v>
      </c>
      <c r="P69" t="s">
        <v>141</v>
      </c>
      <c r="Q69">
        <v>5</v>
      </c>
      <c r="R69" t="s">
        <v>29</v>
      </c>
    </row>
    <row r="70" spans="1:18" x14ac:dyDescent="0.3">
      <c r="A70">
        <v>71</v>
      </c>
      <c r="B70" t="s">
        <v>221</v>
      </c>
      <c r="C70">
        <v>2017</v>
      </c>
      <c r="D70">
        <v>500000</v>
      </c>
      <c r="E70">
        <v>80000</v>
      </c>
      <c r="F70" t="s">
        <v>38</v>
      </c>
      <c r="G70" t="s">
        <v>39</v>
      </c>
      <c r="H70" t="s">
        <v>40</v>
      </c>
      <c r="I70" t="s">
        <v>22</v>
      </c>
      <c r="J70" t="s">
        <v>23</v>
      </c>
      <c r="K70" t="s">
        <v>24</v>
      </c>
      <c r="L70" t="s">
        <v>25</v>
      </c>
      <c r="M70" t="s">
        <v>227</v>
      </c>
      <c r="N70">
        <v>1498</v>
      </c>
      <c r="O70" t="s">
        <v>228</v>
      </c>
      <c r="P70" t="s">
        <v>224</v>
      </c>
      <c r="Q70">
        <v>5</v>
      </c>
      <c r="R70" t="s">
        <v>29</v>
      </c>
    </row>
    <row r="71" spans="1:18" x14ac:dyDescent="0.3">
      <c r="A71">
        <v>72</v>
      </c>
      <c r="B71" t="s">
        <v>18</v>
      </c>
      <c r="C71">
        <v>2016</v>
      </c>
      <c r="D71">
        <v>745000</v>
      </c>
      <c r="E71">
        <v>70000</v>
      </c>
      <c r="F71" t="s">
        <v>19</v>
      </c>
      <c r="G71" t="s">
        <v>83</v>
      </c>
      <c r="H71" t="s">
        <v>84</v>
      </c>
      <c r="I71" t="s">
        <v>22</v>
      </c>
      <c r="J71" t="s">
        <v>23</v>
      </c>
      <c r="K71" t="s">
        <v>24</v>
      </c>
      <c r="L71" t="s">
        <v>25</v>
      </c>
      <c r="M71" t="s">
        <v>129</v>
      </c>
      <c r="N71">
        <v>1248</v>
      </c>
      <c r="O71" t="s">
        <v>94</v>
      </c>
      <c r="P71" t="s">
        <v>95</v>
      </c>
      <c r="Q71">
        <v>5</v>
      </c>
      <c r="R71" t="s">
        <v>29</v>
      </c>
    </row>
    <row r="72" spans="1:18" x14ac:dyDescent="0.3">
      <c r="A72">
        <v>73</v>
      </c>
      <c r="B72" t="s">
        <v>18</v>
      </c>
      <c r="C72">
        <v>2019</v>
      </c>
      <c r="D72">
        <v>1025000</v>
      </c>
      <c r="E72">
        <v>9850</v>
      </c>
      <c r="F72" t="s">
        <v>19</v>
      </c>
      <c r="G72" t="s">
        <v>83</v>
      </c>
      <c r="H72" t="s">
        <v>84</v>
      </c>
      <c r="I72" t="s">
        <v>22</v>
      </c>
      <c r="J72" t="s">
        <v>23</v>
      </c>
      <c r="K72" t="s">
        <v>154</v>
      </c>
      <c r="L72" t="s">
        <v>25</v>
      </c>
      <c r="M72" t="s">
        <v>129</v>
      </c>
      <c r="N72">
        <v>1248</v>
      </c>
      <c r="O72" t="s">
        <v>94</v>
      </c>
      <c r="P72" t="s">
        <v>95</v>
      </c>
      <c r="Q72">
        <v>5</v>
      </c>
      <c r="R72" t="s">
        <v>29</v>
      </c>
    </row>
    <row r="73" spans="1:18" x14ac:dyDescent="0.3">
      <c r="A73">
        <v>74</v>
      </c>
      <c r="B73" t="s">
        <v>46</v>
      </c>
      <c r="C73">
        <v>2011</v>
      </c>
      <c r="D73">
        <v>235000</v>
      </c>
      <c r="E73">
        <v>60000</v>
      </c>
      <c r="F73" t="s">
        <v>19</v>
      </c>
      <c r="G73" t="s">
        <v>31</v>
      </c>
      <c r="H73" t="s">
        <v>32</v>
      </c>
      <c r="I73" t="s">
        <v>41</v>
      </c>
      <c r="J73" t="s">
        <v>23</v>
      </c>
      <c r="K73" t="s">
        <v>24</v>
      </c>
      <c r="L73" t="s">
        <v>33</v>
      </c>
      <c r="M73" t="s">
        <v>211</v>
      </c>
      <c r="N73">
        <v>1197</v>
      </c>
      <c r="O73" t="s">
        <v>212</v>
      </c>
      <c r="P73" t="s">
        <v>213</v>
      </c>
      <c r="Q73">
        <v>5</v>
      </c>
      <c r="R73" t="s">
        <v>29</v>
      </c>
    </row>
    <row r="74" spans="1:18" x14ac:dyDescent="0.3">
      <c r="A74">
        <v>75</v>
      </c>
      <c r="B74" t="s">
        <v>18</v>
      </c>
      <c r="C74">
        <v>2016</v>
      </c>
      <c r="D74">
        <v>630000</v>
      </c>
      <c r="E74">
        <v>70000</v>
      </c>
      <c r="F74" t="s">
        <v>56</v>
      </c>
      <c r="G74" t="s">
        <v>57</v>
      </c>
      <c r="H74" t="s">
        <v>58</v>
      </c>
      <c r="I74" t="s">
        <v>22</v>
      </c>
      <c r="J74" t="s">
        <v>23</v>
      </c>
      <c r="K74" t="s">
        <v>24</v>
      </c>
      <c r="L74" t="s">
        <v>25</v>
      </c>
      <c r="M74" t="s">
        <v>229</v>
      </c>
      <c r="N74">
        <v>1248</v>
      </c>
      <c r="O74" t="s">
        <v>27</v>
      </c>
      <c r="P74" t="s">
        <v>28</v>
      </c>
      <c r="Q74">
        <v>5</v>
      </c>
      <c r="R74" t="s">
        <v>29</v>
      </c>
    </row>
    <row r="75" spans="1:18" x14ac:dyDescent="0.3">
      <c r="A75">
        <v>76</v>
      </c>
      <c r="B75" t="s">
        <v>65</v>
      </c>
      <c r="C75">
        <v>2015</v>
      </c>
      <c r="D75">
        <v>1700000</v>
      </c>
      <c r="E75">
        <v>78000</v>
      </c>
      <c r="F75" t="s">
        <v>56</v>
      </c>
      <c r="G75" t="s">
        <v>57</v>
      </c>
      <c r="H75" t="s">
        <v>58</v>
      </c>
      <c r="I75" t="s">
        <v>22</v>
      </c>
      <c r="J75" t="s">
        <v>23</v>
      </c>
      <c r="K75" t="s">
        <v>24</v>
      </c>
      <c r="L75" t="s">
        <v>33</v>
      </c>
      <c r="M75" t="s">
        <v>167</v>
      </c>
      <c r="N75">
        <v>2982</v>
      </c>
      <c r="O75" t="s">
        <v>168</v>
      </c>
      <c r="P75" t="s">
        <v>169</v>
      </c>
      <c r="Q75">
        <v>7</v>
      </c>
      <c r="R75" t="s">
        <v>29</v>
      </c>
    </row>
    <row r="76" spans="1:18" x14ac:dyDescent="0.3">
      <c r="A76">
        <v>77</v>
      </c>
      <c r="B76" t="s">
        <v>18</v>
      </c>
      <c r="C76">
        <v>2013</v>
      </c>
      <c r="D76">
        <v>450000</v>
      </c>
      <c r="E76">
        <v>120000</v>
      </c>
      <c r="F76" t="s">
        <v>38</v>
      </c>
      <c r="G76" t="s">
        <v>70</v>
      </c>
      <c r="H76" t="s">
        <v>92</v>
      </c>
      <c r="I76" t="s">
        <v>22</v>
      </c>
      <c r="J76" t="s">
        <v>23</v>
      </c>
      <c r="K76" t="s">
        <v>24</v>
      </c>
      <c r="L76" t="s">
        <v>33</v>
      </c>
      <c r="M76" t="s">
        <v>230</v>
      </c>
      <c r="N76">
        <v>1248</v>
      </c>
      <c r="O76" t="s">
        <v>27</v>
      </c>
      <c r="P76" t="s">
        <v>28</v>
      </c>
      <c r="Q76">
        <v>5</v>
      </c>
      <c r="R76" t="s">
        <v>29</v>
      </c>
    </row>
    <row r="77" spans="1:18" x14ac:dyDescent="0.3">
      <c r="A77">
        <v>78</v>
      </c>
      <c r="B77" t="s">
        <v>18</v>
      </c>
      <c r="C77">
        <v>2012</v>
      </c>
      <c r="D77">
        <v>450000</v>
      </c>
      <c r="E77">
        <v>120000</v>
      </c>
      <c r="F77" t="s">
        <v>124</v>
      </c>
      <c r="G77" t="s">
        <v>196</v>
      </c>
      <c r="H77" t="s">
        <v>197</v>
      </c>
      <c r="I77" t="s">
        <v>41</v>
      </c>
      <c r="J77" t="s">
        <v>23</v>
      </c>
      <c r="K77" t="s">
        <v>24</v>
      </c>
      <c r="L77" t="s">
        <v>33</v>
      </c>
      <c r="M77" t="s">
        <v>231</v>
      </c>
      <c r="N77">
        <v>1373</v>
      </c>
      <c r="O77" t="s">
        <v>232</v>
      </c>
      <c r="P77" t="s">
        <v>233</v>
      </c>
      <c r="Q77">
        <v>7</v>
      </c>
      <c r="R77" t="s">
        <v>29</v>
      </c>
    </row>
    <row r="78" spans="1:18" x14ac:dyDescent="0.3">
      <c r="A78">
        <v>80</v>
      </c>
      <c r="B78" t="s">
        <v>221</v>
      </c>
      <c r="C78">
        <v>2013</v>
      </c>
      <c r="D78">
        <v>450000</v>
      </c>
      <c r="E78">
        <v>170000</v>
      </c>
      <c r="F78" t="s">
        <v>124</v>
      </c>
      <c r="G78" t="s">
        <v>148</v>
      </c>
      <c r="H78" t="s">
        <v>149</v>
      </c>
      <c r="I78" t="s">
        <v>22</v>
      </c>
      <c r="J78" t="s">
        <v>23</v>
      </c>
      <c r="K78" t="s">
        <v>24</v>
      </c>
      <c r="L78" t="s">
        <v>25</v>
      </c>
      <c r="M78" t="s">
        <v>234</v>
      </c>
      <c r="N78">
        <v>1598</v>
      </c>
      <c r="O78" t="s">
        <v>235</v>
      </c>
      <c r="P78" t="s">
        <v>36</v>
      </c>
      <c r="Q78">
        <v>5</v>
      </c>
      <c r="R78" t="s">
        <v>29</v>
      </c>
    </row>
    <row r="79" spans="1:18" x14ac:dyDescent="0.3">
      <c r="A79">
        <v>81</v>
      </c>
      <c r="B79" t="s">
        <v>65</v>
      </c>
      <c r="C79">
        <v>2016</v>
      </c>
      <c r="D79">
        <v>1200000</v>
      </c>
      <c r="E79">
        <v>140000</v>
      </c>
      <c r="F79" t="s">
        <v>19</v>
      </c>
      <c r="G79" t="s">
        <v>31</v>
      </c>
      <c r="H79" t="s">
        <v>32</v>
      </c>
      <c r="I79" t="s">
        <v>22</v>
      </c>
      <c r="J79" t="s">
        <v>23</v>
      </c>
      <c r="K79" t="s">
        <v>24</v>
      </c>
      <c r="L79" t="s">
        <v>25</v>
      </c>
      <c r="M79" t="s">
        <v>170</v>
      </c>
      <c r="N79">
        <v>2494</v>
      </c>
      <c r="O79" t="s">
        <v>190</v>
      </c>
      <c r="P79" t="s">
        <v>191</v>
      </c>
      <c r="Q79">
        <v>8</v>
      </c>
      <c r="R79" t="s">
        <v>29</v>
      </c>
    </row>
    <row r="80" spans="1:18" x14ac:dyDescent="0.3">
      <c r="A80">
        <v>82</v>
      </c>
      <c r="B80" t="s">
        <v>69</v>
      </c>
      <c r="C80">
        <v>2015</v>
      </c>
      <c r="D80">
        <v>610000</v>
      </c>
      <c r="E80">
        <v>90000</v>
      </c>
      <c r="F80" t="s">
        <v>38</v>
      </c>
      <c r="G80" t="s">
        <v>39</v>
      </c>
      <c r="H80" t="s">
        <v>40</v>
      </c>
      <c r="I80" t="s">
        <v>22</v>
      </c>
      <c r="J80" t="s">
        <v>23</v>
      </c>
      <c r="K80" t="s">
        <v>24</v>
      </c>
      <c r="L80" t="s">
        <v>25</v>
      </c>
      <c r="M80" t="s">
        <v>236</v>
      </c>
      <c r="N80">
        <v>1498</v>
      </c>
      <c r="O80" t="s">
        <v>237</v>
      </c>
      <c r="P80" t="s">
        <v>238</v>
      </c>
      <c r="Q80">
        <v>5</v>
      </c>
      <c r="R80" t="s">
        <v>29</v>
      </c>
    </row>
    <row r="81" spans="1:18" x14ac:dyDescent="0.3">
      <c r="A81">
        <v>83</v>
      </c>
      <c r="B81" t="s">
        <v>239</v>
      </c>
      <c r="C81">
        <v>2016</v>
      </c>
      <c r="D81">
        <v>2500000</v>
      </c>
      <c r="E81">
        <v>30000</v>
      </c>
      <c r="F81" t="s">
        <v>38</v>
      </c>
      <c r="G81" t="s">
        <v>39</v>
      </c>
      <c r="H81" t="s">
        <v>40</v>
      </c>
      <c r="I81" t="s">
        <v>41</v>
      </c>
      <c r="J81" t="s">
        <v>23</v>
      </c>
      <c r="K81" t="s">
        <v>154</v>
      </c>
      <c r="L81" t="s">
        <v>33</v>
      </c>
      <c r="M81" t="s">
        <v>240</v>
      </c>
      <c r="N81">
        <v>1998</v>
      </c>
      <c r="O81" t="s">
        <v>241</v>
      </c>
      <c r="P81" t="s">
        <v>242</v>
      </c>
      <c r="Q81">
        <v>5</v>
      </c>
      <c r="R81" t="s">
        <v>29</v>
      </c>
    </row>
    <row r="82" spans="1:18" x14ac:dyDescent="0.3">
      <c r="A82">
        <v>84</v>
      </c>
      <c r="B82" t="s">
        <v>18</v>
      </c>
      <c r="C82">
        <v>2017</v>
      </c>
      <c r="D82">
        <v>484999</v>
      </c>
      <c r="E82">
        <v>10000</v>
      </c>
      <c r="F82" t="s">
        <v>124</v>
      </c>
      <c r="G82" t="s">
        <v>196</v>
      </c>
      <c r="H82" t="s">
        <v>197</v>
      </c>
      <c r="I82" t="s">
        <v>41</v>
      </c>
      <c r="J82" t="s">
        <v>158</v>
      </c>
      <c r="K82" t="s">
        <v>24</v>
      </c>
      <c r="L82" t="s">
        <v>25</v>
      </c>
      <c r="M82" t="s">
        <v>243</v>
      </c>
      <c r="N82">
        <v>998</v>
      </c>
      <c r="O82" t="s">
        <v>244</v>
      </c>
      <c r="P82" t="s">
        <v>141</v>
      </c>
      <c r="Q82">
        <v>5</v>
      </c>
      <c r="R82" t="s">
        <v>29</v>
      </c>
    </row>
    <row r="83" spans="1:18" x14ac:dyDescent="0.3">
      <c r="A83">
        <v>85</v>
      </c>
      <c r="B83" t="s">
        <v>145</v>
      </c>
      <c r="C83">
        <v>2016</v>
      </c>
      <c r="D83">
        <v>275000</v>
      </c>
      <c r="E83">
        <v>49000</v>
      </c>
      <c r="F83" t="s">
        <v>124</v>
      </c>
      <c r="G83" t="s">
        <v>196</v>
      </c>
      <c r="H83" t="s">
        <v>197</v>
      </c>
      <c r="I83" t="s">
        <v>41</v>
      </c>
      <c r="J83" t="s">
        <v>158</v>
      </c>
      <c r="K83" t="s">
        <v>24</v>
      </c>
      <c r="L83" t="s">
        <v>25</v>
      </c>
      <c r="M83" t="s">
        <v>245</v>
      </c>
      <c r="N83">
        <v>1198</v>
      </c>
      <c r="O83" t="s">
        <v>166</v>
      </c>
      <c r="P83" t="s">
        <v>147</v>
      </c>
      <c r="Q83">
        <v>5</v>
      </c>
      <c r="R83" t="s">
        <v>29</v>
      </c>
    </row>
    <row r="84" spans="1:18" x14ac:dyDescent="0.3">
      <c r="A84">
        <v>86</v>
      </c>
      <c r="B84" t="s">
        <v>18</v>
      </c>
      <c r="C84">
        <v>2016</v>
      </c>
      <c r="D84">
        <v>315000</v>
      </c>
      <c r="E84">
        <v>32000</v>
      </c>
      <c r="F84" t="s">
        <v>124</v>
      </c>
      <c r="G84" t="s">
        <v>196</v>
      </c>
      <c r="H84" t="s">
        <v>197</v>
      </c>
      <c r="I84" t="s">
        <v>41</v>
      </c>
      <c r="J84" t="s">
        <v>158</v>
      </c>
      <c r="K84" t="s">
        <v>24</v>
      </c>
      <c r="L84" t="s">
        <v>25</v>
      </c>
      <c r="M84" t="s">
        <v>117</v>
      </c>
      <c r="N84">
        <v>796</v>
      </c>
      <c r="O84" t="s">
        <v>118</v>
      </c>
      <c r="P84" t="s">
        <v>119</v>
      </c>
      <c r="Q84">
        <v>5</v>
      </c>
      <c r="R84" t="s">
        <v>29</v>
      </c>
    </row>
    <row r="85" spans="1:18" x14ac:dyDescent="0.3">
      <c r="A85">
        <v>87</v>
      </c>
      <c r="B85" t="s">
        <v>18</v>
      </c>
      <c r="C85">
        <v>2016</v>
      </c>
      <c r="D85">
        <v>275000</v>
      </c>
      <c r="E85">
        <v>38000</v>
      </c>
      <c r="F85" t="s">
        <v>19</v>
      </c>
      <c r="G85" t="s">
        <v>31</v>
      </c>
      <c r="H85" t="s">
        <v>32</v>
      </c>
      <c r="I85" t="s">
        <v>41</v>
      </c>
      <c r="J85" t="s">
        <v>158</v>
      </c>
      <c r="K85" t="s">
        <v>24</v>
      </c>
      <c r="L85" t="s">
        <v>25</v>
      </c>
      <c r="M85" t="s">
        <v>117</v>
      </c>
      <c r="N85">
        <v>796</v>
      </c>
      <c r="O85" t="s">
        <v>118</v>
      </c>
      <c r="P85" t="s">
        <v>119</v>
      </c>
      <c r="Q85">
        <v>5</v>
      </c>
      <c r="R85" t="s">
        <v>29</v>
      </c>
    </row>
    <row r="86" spans="1:18" x14ac:dyDescent="0.3">
      <c r="A86">
        <v>89</v>
      </c>
      <c r="B86" t="s">
        <v>46</v>
      </c>
      <c r="C86">
        <v>2012</v>
      </c>
      <c r="D86">
        <v>290000</v>
      </c>
      <c r="E86">
        <v>28000</v>
      </c>
      <c r="F86" t="s">
        <v>124</v>
      </c>
      <c r="G86" t="s">
        <v>196</v>
      </c>
      <c r="H86" t="s">
        <v>197</v>
      </c>
      <c r="I86" t="s">
        <v>41</v>
      </c>
      <c r="J86" t="s">
        <v>158</v>
      </c>
      <c r="K86" t="s">
        <v>24</v>
      </c>
      <c r="L86" t="s">
        <v>25</v>
      </c>
      <c r="M86" t="s">
        <v>246</v>
      </c>
      <c r="N86">
        <v>1086</v>
      </c>
      <c r="O86" t="s">
        <v>247</v>
      </c>
      <c r="P86" t="s">
        <v>248</v>
      </c>
      <c r="Q86">
        <v>5</v>
      </c>
      <c r="R86" t="s">
        <v>29</v>
      </c>
    </row>
    <row r="87" spans="1:18" x14ac:dyDescent="0.3">
      <c r="A87">
        <v>90</v>
      </c>
      <c r="B87" t="s">
        <v>18</v>
      </c>
      <c r="C87">
        <v>2017</v>
      </c>
      <c r="D87">
        <v>280000</v>
      </c>
      <c r="E87">
        <v>32000</v>
      </c>
      <c r="F87" t="s">
        <v>38</v>
      </c>
      <c r="G87" t="s">
        <v>249</v>
      </c>
      <c r="H87" t="s">
        <v>250</v>
      </c>
      <c r="I87" t="s">
        <v>41</v>
      </c>
      <c r="J87" t="s">
        <v>158</v>
      </c>
      <c r="K87" t="s">
        <v>24</v>
      </c>
      <c r="L87" t="s">
        <v>25</v>
      </c>
      <c r="M87" t="s">
        <v>130</v>
      </c>
      <c r="N87">
        <v>796</v>
      </c>
      <c r="O87" t="s">
        <v>131</v>
      </c>
      <c r="P87" t="s">
        <v>132</v>
      </c>
      <c r="Q87">
        <v>5</v>
      </c>
      <c r="R87" t="s">
        <v>29</v>
      </c>
    </row>
    <row r="88" spans="1:18" x14ac:dyDescent="0.3">
      <c r="A88">
        <v>91</v>
      </c>
      <c r="B88" t="s">
        <v>18</v>
      </c>
      <c r="C88">
        <v>2010</v>
      </c>
      <c r="D88">
        <v>225000</v>
      </c>
      <c r="E88">
        <v>44000</v>
      </c>
      <c r="F88" t="s">
        <v>38</v>
      </c>
      <c r="G88" t="s">
        <v>249</v>
      </c>
      <c r="H88" t="s">
        <v>250</v>
      </c>
      <c r="I88" t="s">
        <v>59</v>
      </c>
      <c r="J88" t="s">
        <v>158</v>
      </c>
      <c r="K88" t="s">
        <v>24</v>
      </c>
      <c r="L88" t="s">
        <v>25</v>
      </c>
      <c r="M88" t="s">
        <v>251</v>
      </c>
      <c r="N88">
        <v>998</v>
      </c>
      <c r="O88" t="s">
        <v>252</v>
      </c>
      <c r="P88" t="s">
        <v>253</v>
      </c>
      <c r="Q88">
        <v>5</v>
      </c>
      <c r="R88" t="s">
        <v>29</v>
      </c>
    </row>
    <row r="89" spans="1:18" x14ac:dyDescent="0.3">
      <c r="A89">
        <v>92</v>
      </c>
      <c r="B89" t="s">
        <v>221</v>
      </c>
      <c r="C89">
        <v>2015</v>
      </c>
      <c r="D89">
        <v>455000</v>
      </c>
      <c r="E89">
        <v>42000</v>
      </c>
      <c r="F89" t="s">
        <v>124</v>
      </c>
      <c r="G89" t="s">
        <v>148</v>
      </c>
      <c r="H89" t="s">
        <v>149</v>
      </c>
      <c r="I89" t="s">
        <v>41</v>
      </c>
      <c r="J89" t="s">
        <v>158</v>
      </c>
      <c r="K89" t="s">
        <v>24</v>
      </c>
      <c r="L89" t="s">
        <v>25</v>
      </c>
      <c r="M89" t="s">
        <v>254</v>
      </c>
      <c r="N89">
        <v>1198</v>
      </c>
      <c r="O89" t="s">
        <v>27</v>
      </c>
      <c r="P89" t="s">
        <v>255</v>
      </c>
      <c r="Q89">
        <v>5</v>
      </c>
      <c r="R89" t="s">
        <v>29</v>
      </c>
    </row>
    <row r="90" spans="1:18" x14ac:dyDescent="0.3">
      <c r="A90">
        <v>93</v>
      </c>
      <c r="B90" t="s">
        <v>46</v>
      </c>
      <c r="C90">
        <v>2015</v>
      </c>
      <c r="D90">
        <v>351000</v>
      </c>
      <c r="E90">
        <v>45000</v>
      </c>
      <c r="F90" t="s">
        <v>124</v>
      </c>
      <c r="G90" t="s">
        <v>148</v>
      </c>
      <c r="H90" t="s">
        <v>149</v>
      </c>
      <c r="I90" t="s">
        <v>41</v>
      </c>
      <c r="J90" t="s">
        <v>158</v>
      </c>
      <c r="K90" t="s">
        <v>24</v>
      </c>
      <c r="L90" t="s">
        <v>33</v>
      </c>
      <c r="M90" t="s">
        <v>246</v>
      </c>
      <c r="N90">
        <v>1086</v>
      </c>
      <c r="O90" t="s">
        <v>247</v>
      </c>
      <c r="P90" t="s">
        <v>248</v>
      </c>
      <c r="Q90">
        <v>5</v>
      </c>
      <c r="R90" t="s">
        <v>29</v>
      </c>
    </row>
    <row r="91" spans="1:18" x14ac:dyDescent="0.3">
      <c r="A91">
        <v>94</v>
      </c>
      <c r="B91" t="s">
        <v>221</v>
      </c>
      <c r="C91">
        <v>2012</v>
      </c>
      <c r="D91">
        <v>535000</v>
      </c>
      <c r="E91">
        <v>12000</v>
      </c>
      <c r="F91" t="s">
        <v>19</v>
      </c>
      <c r="G91" t="s">
        <v>206</v>
      </c>
      <c r="H91" t="s">
        <v>207</v>
      </c>
      <c r="I91" t="s">
        <v>41</v>
      </c>
      <c r="J91" t="s">
        <v>158</v>
      </c>
      <c r="K91" t="s">
        <v>24</v>
      </c>
      <c r="L91" t="s">
        <v>33</v>
      </c>
      <c r="M91" t="s">
        <v>256</v>
      </c>
      <c r="N91">
        <v>1598</v>
      </c>
      <c r="O91" t="s">
        <v>235</v>
      </c>
      <c r="P91" t="s">
        <v>257</v>
      </c>
      <c r="Q91">
        <v>5</v>
      </c>
      <c r="R91" t="s">
        <v>29</v>
      </c>
    </row>
    <row r="92" spans="1:18" x14ac:dyDescent="0.3">
      <c r="A92">
        <v>95</v>
      </c>
      <c r="B92" t="s">
        <v>18</v>
      </c>
      <c r="C92">
        <v>2009</v>
      </c>
      <c r="D92">
        <v>175000</v>
      </c>
      <c r="E92">
        <v>55500</v>
      </c>
      <c r="F92" t="s">
        <v>19</v>
      </c>
      <c r="G92" t="s">
        <v>206</v>
      </c>
      <c r="H92" t="s">
        <v>207</v>
      </c>
      <c r="I92" t="s">
        <v>41</v>
      </c>
      <c r="J92" t="s">
        <v>158</v>
      </c>
      <c r="K92" t="s">
        <v>24</v>
      </c>
      <c r="L92" t="s">
        <v>25</v>
      </c>
      <c r="M92" t="s">
        <v>121</v>
      </c>
      <c r="N92">
        <v>998</v>
      </c>
      <c r="O92" t="s">
        <v>67</v>
      </c>
      <c r="P92" t="s">
        <v>141</v>
      </c>
      <c r="Q92">
        <v>5</v>
      </c>
      <c r="R92" t="s">
        <v>29</v>
      </c>
    </row>
    <row r="93" spans="1:18" x14ac:dyDescent="0.3">
      <c r="A93">
        <v>96</v>
      </c>
      <c r="B93" t="s">
        <v>46</v>
      </c>
      <c r="C93">
        <v>2013</v>
      </c>
      <c r="D93">
        <v>525000</v>
      </c>
      <c r="E93">
        <v>61500</v>
      </c>
      <c r="F93" t="s">
        <v>19</v>
      </c>
      <c r="G93" t="s">
        <v>206</v>
      </c>
      <c r="H93" t="s">
        <v>207</v>
      </c>
      <c r="I93" t="s">
        <v>41</v>
      </c>
      <c r="J93" t="s">
        <v>158</v>
      </c>
      <c r="K93" t="s">
        <v>24</v>
      </c>
      <c r="L93" t="s">
        <v>25</v>
      </c>
      <c r="M93" t="s">
        <v>164</v>
      </c>
      <c r="N93">
        <v>1197</v>
      </c>
      <c r="O93" t="s">
        <v>258</v>
      </c>
      <c r="P93" t="s">
        <v>259</v>
      </c>
      <c r="Q93">
        <v>5</v>
      </c>
      <c r="R93" t="s">
        <v>29</v>
      </c>
    </row>
    <row r="94" spans="1:18" x14ac:dyDescent="0.3">
      <c r="A94">
        <v>97</v>
      </c>
      <c r="B94" t="s">
        <v>18</v>
      </c>
      <c r="C94">
        <v>2016</v>
      </c>
      <c r="D94">
        <v>600000</v>
      </c>
      <c r="E94">
        <v>150000</v>
      </c>
      <c r="F94" t="s">
        <v>19</v>
      </c>
      <c r="G94" t="s">
        <v>83</v>
      </c>
      <c r="H94" t="s">
        <v>84</v>
      </c>
      <c r="I94" t="s">
        <v>22</v>
      </c>
      <c r="J94" t="s">
        <v>23</v>
      </c>
      <c r="K94" t="s">
        <v>24</v>
      </c>
      <c r="L94" t="s">
        <v>25</v>
      </c>
      <c r="M94" t="s">
        <v>106</v>
      </c>
      <c r="N94">
        <v>1248</v>
      </c>
      <c r="O94" t="s">
        <v>27</v>
      </c>
      <c r="P94" t="s">
        <v>28</v>
      </c>
      <c r="Q94">
        <v>5</v>
      </c>
      <c r="R94" t="s">
        <v>29</v>
      </c>
    </row>
    <row r="95" spans="1:18" x14ac:dyDescent="0.3">
      <c r="A95">
        <v>98</v>
      </c>
      <c r="B95" t="s">
        <v>46</v>
      </c>
      <c r="C95">
        <v>2016</v>
      </c>
      <c r="D95">
        <v>565000</v>
      </c>
      <c r="E95">
        <v>72000</v>
      </c>
      <c r="F95" t="s">
        <v>124</v>
      </c>
      <c r="G95" t="s">
        <v>125</v>
      </c>
      <c r="H95" t="s">
        <v>126</v>
      </c>
      <c r="I95" t="s">
        <v>41</v>
      </c>
      <c r="J95" t="s">
        <v>158</v>
      </c>
      <c r="K95" t="s">
        <v>154</v>
      </c>
      <c r="L95" t="s">
        <v>25</v>
      </c>
      <c r="M95" t="s">
        <v>260</v>
      </c>
      <c r="N95">
        <v>1197</v>
      </c>
      <c r="O95" t="s">
        <v>90</v>
      </c>
      <c r="P95" t="s">
        <v>261</v>
      </c>
      <c r="Q95">
        <v>5</v>
      </c>
      <c r="R95" t="s">
        <v>29</v>
      </c>
    </row>
    <row r="96" spans="1:18" x14ac:dyDescent="0.3">
      <c r="A96">
        <v>99</v>
      </c>
      <c r="B96" t="s">
        <v>18</v>
      </c>
      <c r="C96">
        <v>2008</v>
      </c>
      <c r="D96">
        <v>120000</v>
      </c>
      <c r="E96">
        <v>68000</v>
      </c>
      <c r="F96" t="s">
        <v>56</v>
      </c>
      <c r="G96" t="s">
        <v>57</v>
      </c>
      <c r="H96" t="s">
        <v>58</v>
      </c>
      <c r="I96" t="s">
        <v>41</v>
      </c>
      <c r="J96" t="s">
        <v>158</v>
      </c>
      <c r="K96" t="s">
        <v>24</v>
      </c>
      <c r="L96" t="s">
        <v>42</v>
      </c>
      <c r="M96" t="s">
        <v>96</v>
      </c>
      <c r="N96">
        <v>796</v>
      </c>
      <c r="O96" t="s">
        <v>97</v>
      </c>
      <c r="P96" t="s">
        <v>98</v>
      </c>
      <c r="Q96">
        <v>5</v>
      </c>
      <c r="R96" t="s">
        <v>29</v>
      </c>
    </row>
    <row r="97" spans="1:18" x14ac:dyDescent="0.3">
      <c r="A97">
        <v>100</v>
      </c>
      <c r="B97" t="s">
        <v>46</v>
      </c>
      <c r="C97">
        <v>2017</v>
      </c>
      <c r="D97">
        <v>725000</v>
      </c>
      <c r="E97">
        <v>110000</v>
      </c>
      <c r="F97" t="s">
        <v>56</v>
      </c>
      <c r="G97" t="s">
        <v>57</v>
      </c>
      <c r="H97" t="s">
        <v>58</v>
      </c>
      <c r="I97" t="s">
        <v>22</v>
      </c>
      <c r="J97" t="s">
        <v>23</v>
      </c>
      <c r="K97" t="s">
        <v>24</v>
      </c>
      <c r="L97" t="s">
        <v>25</v>
      </c>
      <c r="M97" t="s">
        <v>99</v>
      </c>
      <c r="N97">
        <v>1396</v>
      </c>
      <c r="O97" t="s">
        <v>100</v>
      </c>
      <c r="P97" t="s">
        <v>101</v>
      </c>
      <c r="Q97">
        <v>5</v>
      </c>
      <c r="R97" t="s">
        <v>29</v>
      </c>
    </row>
    <row r="98" spans="1:18" x14ac:dyDescent="0.3">
      <c r="A98">
        <v>101</v>
      </c>
      <c r="B98" t="s">
        <v>18</v>
      </c>
      <c r="C98">
        <v>2009</v>
      </c>
      <c r="D98">
        <v>185000</v>
      </c>
      <c r="E98">
        <v>77000</v>
      </c>
      <c r="F98" t="s">
        <v>19</v>
      </c>
      <c r="G98" t="s">
        <v>20</v>
      </c>
      <c r="H98" t="s">
        <v>21</v>
      </c>
      <c r="I98" t="s">
        <v>41</v>
      </c>
      <c r="J98" t="s">
        <v>158</v>
      </c>
      <c r="K98" t="s">
        <v>24</v>
      </c>
      <c r="L98" t="s">
        <v>33</v>
      </c>
      <c r="M98" t="s">
        <v>262</v>
      </c>
      <c r="N98">
        <v>998</v>
      </c>
      <c r="O98" t="s">
        <v>166</v>
      </c>
      <c r="P98" t="s">
        <v>141</v>
      </c>
      <c r="Q98">
        <v>5</v>
      </c>
      <c r="R98" t="s">
        <v>29</v>
      </c>
    </row>
    <row r="99" spans="1:18" x14ac:dyDescent="0.3">
      <c r="A99">
        <v>102</v>
      </c>
      <c r="B99" t="s">
        <v>109</v>
      </c>
      <c r="C99">
        <v>2010</v>
      </c>
      <c r="D99">
        <v>200000</v>
      </c>
      <c r="E99">
        <v>100000</v>
      </c>
      <c r="F99" t="s">
        <v>19</v>
      </c>
      <c r="G99" t="s">
        <v>20</v>
      </c>
      <c r="H99" t="s">
        <v>21</v>
      </c>
      <c r="I99" t="s">
        <v>22</v>
      </c>
      <c r="J99" t="s">
        <v>23</v>
      </c>
      <c r="K99" t="s">
        <v>24</v>
      </c>
      <c r="L99" t="s">
        <v>33</v>
      </c>
      <c r="M99" t="s">
        <v>263</v>
      </c>
      <c r="N99">
        <v>1248</v>
      </c>
      <c r="O99" t="s">
        <v>48</v>
      </c>
      <c r="P99" t="s">
        <v>209</v>
      </c>
      <c r="Q99">
        <v>5</v>
      </c>
      <c r="R99" t="s">
        <v>29</v>
      </c>
    </row>
    <row r="100" spans="1:18" x14ac:dyDescent="0.3">
      <c r="A100">
        <v>103</v>
      </c>
      <c r="B100" t="s">
        <v>18</v>
      </c>
      <c r="C100">
        <v>2019</v>
      </c>
      <c r="D100">
        <v>615000</v>
      </c>
      <c r="E100">
        <v>10000</v>
      </c>
      <c r="F100" t="s">
        <v>19</v>
      </c>
      <c r="G100" t="s">
        <v>20</v>
      </c>
      <c r="H100" t="s">
        <v>21</v>
      </c>
      <c r="I100" t="s">
        <v>41</v>
      </c>
      <c r="J100" t="s">
        <v>23</v>
      </c>
      <c r="K100" t="s">
        <v>24</v>
      </c>
      <c r="L100" t="s">
        <v>25</v>
      </c>
      <c r="M100" t="s">
        <v>264</v>
      </c>
      <c r="N100">
        <v>1197</v>
      </c>
      <c r="O100" t="s">
        <v>265</v>
      </c>
      <c r="P100" t="s">
        <v>266</v>
      </c>
      <c r="Q100">
        <v>5</v>
      </c>
      <c r="R100" t="s">
        <v>29</v>
      </c>
    </row>
    <row r="101" spans="1:18" x14ac:dyDescent="0.3">
      <c r="A101">
        <v>104</v>
      </c>
      <c r="B101" t="s">
        <v>18</v>
      </c>
      <c r="C101">
        <v>2016</v>
      </c>
      <c r="D101">
        <v>270000</v>
      </c>
      <c r="E101">
        <v>100000</v>
      </c>
      <c r="F101" t="s">
        <v>19</v>
      </c>
      <c r="G101" t="s">
        <v>206</v>
      </c>
      <c r="H101" t="s">
        <v>207</v>
      </c>
      <c r="I101" t="s">
        <v>41</v>
      </c>
      <c r="J101" t="s">
        <v>23</v>
      </c>
      <c r="K101" t="s">
        <v>24</v>
      </c>
      <c r="L101" t="s">
        <v>42</v>
      </c>
      <c r="M101" t="s">
        <v>267</v>
      </c>
      <c r="N101">
        <v>1196</v>
      </c>
      <c r="O101" t="s">
        <v>268</v>
      </c>
      <c r="P101" t="s">
        <v>269</v>
      </c>
      <c r="Q101">
        <v>7</v>
      </c>
      <c r="R101" t="s">
        <v>29</v>
      </c>
    </row>
    <row r="102" spans="1:18" x14ac:dyDescent="0.3">
      <c r="A102">
        <v>105</v>
      </c>
      <c r="B102" t="s">
        <v>18</v>
      </c>
      <c r="C102">
        <v>2018</v>
      </c>
      <c r="D102">
        <v>610000</v>
      </c>
      <c r="E102">
        <v>35000</v>
      </c>
      <c r="F102" t="s">
        <v>19</v>
      </c>
      <c r="G102" t="s">
        <v>206</v>
      </c>
      <c r="H102" t="s">
        <v>207</v>
      </c>
      <c r="I102" t="s">
        <v>41</v>
      </c>
      <c r="J102" t="s">
        <v>23</v>
      </c>
      <c r="K102" t="s">
        <v>24</v>
      </c>
      <c r="L102" t="s">
        <v>25</v>
      </c>
      <c r="M102" t="s">
        <v>113</v>
      </c>
      <c r="N102">
        <v>1197</v>
      </c>
      <c r="O102" t="s">
        <v>114</v>
      </c>
      <c r="P102" t="s">
        <v>115</v>
      </c>
      <c r="Q102">
        <v>5</v>
      </c>
      <c r="R102" t="s">
        <v>29</v>
      </c>
    </row>
    <row r="103" spans="1:18" x14ac:dyDescent="0.3">
      <c r="A103">
        <v>106</v>
      </c>
      <c r="B103" t="s">
        <v>88</v>
      </c>
      <c r="C103">
        <v>2014</v>
      </c>
      <c r="D103">
        <v>625000</v>
      </c>
      <c r="E103">
        <v>70000</v>
      </c>
      <c r="F103" t="s">
        <v>19</v>
      </c>
      <c r="G103" t="s">
        <v>206</v>
      </c>
      <c r="H103" t="s">
        <v>207</v>
      </c>
      <c r="I103" t="s">
        <v>22</v>
      </c>
      <c r="J103" t="s">
        <v>23</v>
      </c>
      <c r="K103" t="s">
        <v>154</v>
      </c>
      <c r="L103" t="s">
        <v>33</v>
      </c>
      <c r="M103" t="s">
        <v>270</v>
      </c>
      <c r="N103">
        <v>2179</v>
      </c>
      <c r="O103" t="s">
        <v>271</v>
      </c>
      <c r="P103" t="s">
        <v>272</v>
      </c>
      <c r="Q103">
        <v>8</v>
      </c>
      <c r="R103" t="s">
        <v>29</v>
      </c>
    </row>
    <row r="104" spans="1:18" x14ac:dyDescent="0.3">
      <c r="A104">
        <v>107</v>
      </c>
      <c r="B104" t="s">
        <v>69</v>
      </c>
      <c r="C104">
        <v>2020</v>
      </c>
      <c r="D104">
        <v>400000</v>
      </c>
      <c r="E104">
        <v>5000</v>
      </c>
      <c r="F104" t="s">
        <v>38</v>
      </c>
      <c r="G104" t="s">
        <v>70</v>
      </c>
      <c r="H104" t="s">
        <v>71</v>
      </c>
      <c r="I104" t="s">
        <v>41</v>
      </c>
      <c r="J104" t="s">
        <v>23</v>
      </c>
      <c r="K104" t="s">
        <v>24</v>
      </c>
      <c r="L104" t="s">
        <v>33</v>
      </c>
      <c r="M104" t="s">
        <v>273</v>
      </c>
      <c r="N104">
        <v>1194</v>
      </c>
      <c r="O104" t="s">
        <v>274</v>
      </c>
      <c r="P104" t="s">
        <v>275</v>
      </c>
      <c r="Q104">
        <v>5</v>
      </c>
      <c r="R104" t="s">
        <v>29</v>
      </c>
    </row>
    <row r="105" spans="1:18" x14ac:dyDescent="0.3">
      <c r="A105">
        <v>108</v>
      </c>
      <c r="B105" t="s">
        <v>46</v>
      </c>
      <c r="C105">
        <v>2017</v>
      </c>
      <c r="D105">
        <v>866000</v>
      </c>
      <c r="E105">
        <v>37800</v>
      </c>
      <c r="F105" t="s">
        <v>19</v>
      </c>
      <c r="G105" t="s">
        <v>31</v>
      </c>
      <c r="H105" t="s">
        <v>32</v>
      </c>
      <c r="I105" t="s">
        <v>41</v>
      </c>
      <c r="J105" t="s">
        <v>23</v>
      </c>
      <c r="K105" t="s">
        <v>24</v>
      </c>
      <c r="L105" t="s">
        <v>25</v>
      </c>
      <c r="M105" t="s">
        <v>142</v>
      </c>
      <c r="N105">
        <v>1591</v>
      </c>
      <c r="O105" t="s">
        <v>143</v>
      </c>
      <c r="P105" t="s">
        <v>144</v>
      </c>
      <c r="Q105">
        <v>5</v>
      </c>
      <c r="R105" t="s">
        <v>29</v>
      </c>
    </row>
    <row r="106" spans="1:18" x14ac:dyDescent="0.3">
      <c r="A106">
        <v>109</v>
      </c>
      <c r="B106" t="s">
        <v>221</v>
      </c>
      <c r="C106">
        <v>2010</v>
      </c>
      <c r="D106">
        <v>700000</v>
      </c>
      <c r="E106">
        <v>114000</v>
      </c>
      <c r="F106" t="s">
        <v>56</v>
      </c>
      <c r="G106" t="s">
        <v>57</v>
      </c>
      <c r="H106" t="s">
        <v>58</v>
      </c>
      <c r="I106" t="s">
        <v>41</v>
      </c>
      <c r="J106" t="s">
        <v>23</v>
      </c>
      <c r="K106" t="s">
        <v>24</v>
      </c>
      <c r="L106" t="s">
        <v>25</v>
      </c>
      <c r="M106" t="s">
        <v>276</v>
      </c>
      <c r="N106">
        <v>1798</v>
      </c>
      <c r="O106" t="s">
        <v>277</v>
      </c>
      <c r="P106" t="s">
        <v>278</v>
      </c>
      <c r="Q106">
        <v>5</v>
      </c>
      <c r="R106" t="s">
        <v>29</v>
      </c>
    </row>
    <row r="107" spans="1:18" x14ac:dyDescent="0.3">
      <c r="A107">
        <v>110</v>
      </c>
      <c r="B107" t="s">
        <v>109</v>
      </c>
      <c r="C107">
        <v>2010</v>
      </c>
      <c r="D107">
        <v>300000</v>
      </c>
      <c r="E107">
        <v>48000</v>
      </c>
      <c r="F107" t="s">
        <v>38</v>
      </c>
      <c r="G107" t="s">
        <v>39</v>
      </c>
      <c r="H107" t="s">
        <v>40</v>
      </c>
      <c r="I107" t="s">
        <v>41</v>
      </c>
      <c r="J107" t="s">
        <v>23</v>
      </c>
      <c r="K107" t="s">
        <v>24</v>
      </c>
      <c r="L107" t="s">
        <v>25</v>
      </c>
      <c r="M107" t="s">
        <v>279</v>
      </c>
      <c r="N107">
        <v>1172</v>
      </c>
      <c r="O107" t="s">
        <v>280</v>
      </c>
      <c r="P107" t="s">
        <v>281</v>
      </c>
      <c r="Q107">
        <v>5</v>
      </c>
      <c r="R107" t="s">
        <v>29</v>
      </c>
    </row>
    <row r="108" spans="1:18" x14ac:dyDescent="0.3">
      <c r="A108">
        <v>111</v>
      </c>
      <c r="B108" t="s">
        <v>88</v>
      </c>
      <c r="C108">
        <v>2019</v>
      </c>
      <c r="D108">
        <v>1700000</v>
      </c>
      <c r="E108">
        <v>32000</v>
      </c>
      <c r="F108" t="s">
        <v>19</v>
      </c>
      <c r="G108" t="s">
        <v>31</v>
      </c>
      <c r="H108" t="s">
        <v>32</v>
      </c>
      <c r="I108" t="s">
        <v>22</v>
      </c>
      <c r="J108" t="s">
        <v>23</v>
      </c>
      <c r="K108" t="s">
        <v>24</v>
      </c>
      <c r="L108" t="s">
        <v>25</v>
      </c>
      <c r="M108" t="s">
        <v>282</v>
      </c>
      <c r="N108">
        <v>2179</v>
      </c>
      <c r="O108" t="s">
        <v>283</v>
      </c>
      <c r="P108" t="s">
        <v>284</v>
      </c>
      <c r="Q108">
        <v>7</v>
      </c>
      <c r="R108" t="s">
        <v>29</v>
      </c>
    </row>
    <row r="109" spans="1:18" x14ac:dyDescent="0.3">
      <c r="A109">
        <v>112</v>
      </c>
      <c r="B109" t="s">
        <v>109</v>
      </c>
      <c r="C109">
        <v>2016</v>
      </c>
      <c r="D109">
        <v>375000</v>
      </c>
      <c r="E109">
        <v>100000</v>
      </c>
      <c r="F109" t="s">
        <v>19</v>
      </c>
      <c r="G109" t="s">
        <v>31</v>
      </c>
      <c r="H109" t="s">
        <v>32</v>
      </c>
      <c r="I109" t="s">
        <v>22</v>
      </c>
      <c r="J109" t="s">
        <v>23</v>
      </c>
      <c r="K109" t="s">
        <v>24</v>
      </c>
      <c r="L109" t="s">
        <v>25</v>
      </c>
      <c r="M109" t="s">
        <v>285</v>
      </c>
      <c r="N109">
        <v>1405</v>
      </c>
      <c r="O109" t="s">
        <v>286</v>
      </c>
      <c r="P109" t="s">
        <v>287</v>
      </c>
      <c r="Q109">
        <v>5</v>
      </c>
      <c r="R109" t="s">
        <v>29</v>
      </c>
    </row>
    <row r="110" spans="1:18" x14ac:dyDescent="0.3">
      <c r="A110">
        <v>113</v>
      </c>
      <c r="B110" t="s">
        <v>46</v>
      </c>
      <c r="C110">
        <v>2013</v>
      </c>
      <c r="D110">
        <v>522000</v>
      </c>
      <c r="E110">
        <v>150000</v>
      </c>
      <c r="F110" t="s">
        <v>19</v>
      </c>
      <c r="G110" t="s">
        <v>31</v>
      </c>
      <c r="H110" t="s">
        <v>32</v>
      </c>
      <c r="I110" t="s">
        <v>22</v>
      </c>
      <c r="J110" t="s">
        <v>23</v>
      </c>
      <c r="K110" t="s">
        <v>24</v>
      </c>
      <c r="L110" t="s">
        <v>33</v>
      </c>
      <c r="M110" t="s">
        <v>288</v>
      </c>
      <c r="N110">
        <v>1582</v>
      </c>
      <c r="O110" t="s">
        <v>289</v>
      </c>
      <c r="P110" t="s">
        <v>290</v>
      </c>
      <c r="Q110">
        <v>5</v>
      </c>
      <c r="R110" t="s">
        <v>29</v>
      </c>
    </row>
    <row r="111" spans="1:18" x14ac:dyDescent="0.3">
      <c r="A111">
        <v>114</v>
      </c>
      <c r="B111" t="s">
        <v>46</v>
      </c>
      <c r="C111">
        <v>2013</v>
      </c>
      <c r="D111">
        <v>451999</v>
      </c>
      <c r="E111">
        <v>69000</v>
      </c>
      <c r="F111" t="s">
        <v>19</v>
      </c>
      <c r="G111" t="s">
        <v>31</v>
      </c>
      <c r="H111" t="s">
        <v>32</v>
      </c>
      <c r="I111" t="s">
        <v>22</v>
      </c>
      <c r="J111" t="s">
        <v>23</v>
      </c>
      <c r="K111" t="s">
        <v>24</v>
      </c>
      <c r="L111" t="s">
        <v>25</v>
      </c>
      <c r="M111" t="s">
        <v>291</v>
      </c>
      <c r="N111">
        <v>1396</v>
      </c>
      <c r="O111" t="s">
        <v>216</v>
      </c>
      <c r="P111" t="s">
        <v>217</v>
      </c>
      <c r="Q111">
        <v>5</v>
      </c>
      <c r="R111" t="s">
        <v>29</v>
      </c>
    </row>
    <row r="112" spans="1:18" x14ac:dyDescent="0.3">
      <c r="A112">
        <v>115</v>
      </c>
      <c r="B112" t="s">
        <v>65</v>
      </c>
      <c r="C112">
        <v>2009</v>
      </c>
      <c r="D112">
        <v>300000</v>
      </c>
      <c r="E112">
        <v>100000</v>
      </c>
      <c r="F112" t="s">
        <v>19</v>
      </c>
      <c r="G112" t="s">
        <v>31</v>
      </c>
      <c r="H112" t="s">
        <v>32</v>
      </c>
      <c r="I112" t="s">
        <v>41</v>
      </c>
      <c r="J112" t="s">
        <v>23</v>
      </c>
      <c r="K112" t="s">
        <v>24</v>
      </c>
      <c r="L112" t="s">
        <v>33</v>
      </c>
      <c r="M112" t="s">
        <v>292</v>
      </c>
      <c r="N112">
        <v>1798</v>
      </c>
      <c r="O112" t="s">
        <v>293</v>
      </c>
      <c r="P112" t="s">
        <v>199</v>
      </c>
      <c r="Q112">
        <v>5</v>
      </c>
      <c r="R112" t="s">
        <v>29</v>
      </c>
    </row>
    <row r="113" spans="1:18" x14ac:dyDescent="0.3">
      <c r="A113">
        <v>116</v>
      </c>
      <c r="B113" t="s">
        <v>18</v>
      </c>
      <c r="C113">
        <v>2020</v>
      </c>
      <c r="D113">
        <v>475000</v>
      </c>
      <c r="E113">
        <v>13000</v>
      </c>
      <c r="F113" t="s">
        <v>19</v>
      </c>
      <c r="G113" t="s">
        <v>31</v>
      </c>
      <c r="H113" t="s">
        <v>32</v>
      </c>
      <c r="I113" t="s">
        <v>41</v>
      </c>
      <c r="J113" t="s">
        <v>23</v>
      </c>
      <c r="K113" t="s">
        <v>24</v>
      </c>
      <c r="L113" t="s">
        <v>25</v>
      </c>
      <c r="M113" t="s">
        <v>294</v>
      </c>
      <c r="N113">
        <v>998</v>
      </c>
      <c r="O113" t="s">
        <v>244</v>
      </c>
      <c r="P113" t="s">
        <v>141</v>
      </c>
      <c r="Q113">
        <v>5</v>
      </c>
      <c r="R113" t="s">
        <v>29</v>
      </c>
    </row>
    <row r="114" spans="1:18" x14ac:dyDescent="0.3">
      <c r="A114">
        <v>117</v>
      </c>
      <c r="B114" t="s">
        <v>18</v>
      </c>
      <c r="C114">
        <v>2016</v>
      </c>
      <c r="D114">
        <v>780000</v>
      </c>
      <c r="E114">
        <v>60000</v>
      </c>
      <c r="F114" t="s">
        <v>56</v>
      </c>
      <c r="G114" t="s">
        <v>57</v>
      </c>
      <c r="H114" t="s">
        <v>58</v>
      </c>
      <c r="I114" t="s">
        <v>22</v>
      </c>
      <c r="J114" t="s">
        <v>23</v>
      </c>
      <c r="K114" t="s">
        <v>24</v>
      </c>
      <c r="L114" t="s">
        <v>25</v>
      </c>
      <c r="M114" t="s">
        <v>129</v>
      </c>
      <c r="N114">
        <v>1248</v>
      </c>
      <c r="O114" t="s">
        <v>94</v>
      </c>
      <c r="P114" t="s">
        <v>95</v>
      </c>
      <c r="Q114">
        <v>5</v>
      </c>
      <c r="R114" t="s">
        <v>29</v>
      </c>
    </row>
    <row r="115" spans="1:18" x14ac:dyDescent="0.3">
      <c r="A115">
        <v>118</v>
      </c>
      <c r="B115" t="s">
        <v>18</v>
      </c>
      <c r="C115">
        <v>2017</v>
      </c>
      <c r="D115">
        <v>595000</v>
      </c>
      <c r="E115">
        <v>40000</v>
      </c>
      <c r="F115" t="s">
        <v>56</v>
      </c>
      <c r="G115" t="s">
        <v>57</v>
      </c>
      <c r="H115" t="s">
        <v>58</v>
      </c>
      <c r="I115" t="s">
        <v>41</v>
      </c>
      <c r="J115" t="s">
        <v>23</v>
      </c>
      <c r="K115" t="s">
        <v>24</v>
      </c>
      <c r="L115" t="s">
        <v>25</v>
      </c>
      <c r="M115" t="s">
        <v>295</v>
      </c>
      <c r="N115">
        <v>1197</v>
      </c>
      <c r="O115" t="s">
        <v>165</v>
      </c>
      <c r="P115" t="s">
        <v>115</v>
      </c>
      <c r="Q115">
        <v>5</v>
      </c>
      <c r="R115" t="s">
        <v>29</v>
      </c>
    </row>
    <row r="116" spans="1:18" x14ac:dyDescent="0.3">
      <c r="A116">
        <v>119</v>
      </c>
      <c r="B116" t="s">
        <v>18</v>
      </c>
      <c r="C116">
        <v>2017</v>
      </c>
      <c r="D116">
        <v>440000</v>
      </c>
      <c r="E116">
        <v>35000</v>
      </c>
      <c r="F116" t="s">
        <v>56</v>
      </c>
      <c r="G116" t="s">
        <v>57</v>
      </c>
      <c r="H116" t="s">
        <v>58</v>
      </c>
      <c r="I116" t="s">
        <v>41</v>
      </c>
      <c r="J116" t="s">
        <v>23</v>
      </c>
      <c r="K116" t="s">
        <v>24</v>
      </c>
      <c r="L116" t="s">
        <v>25</v>
      </c>
      <c r="M116" t="s">
        <v>226</v>
      </c>
      <c r="N116">
        <v>998</v>
      </c>
      <c r="O116" t="s">
        <v>244</v>
      </c>
      <c r="P116" t="s">
        <v>141</v>
      </c>
      <c r="Q116">
        <v>5</v>
      </c>
      <c r="R116" t="s">
        <v>29</v>
      </c>
    </row>
    <row r="117" spans="1:18" x14ac:dyDescent="0.3">
      <c r="A117">
        <v>121</v>
      </c>
      <c r="B117" t="s">
        <v>296</v>
      </c>
      <c r="C117">
        <v>2014</v>
      </c>
      <c r="D117">
        <v>400000</v>
      </c>
      <c r="E117">
        <v>70000</v>
      </c>
      <c r="F117" t="s">
        <v>19</v>
      </c>
      <c r="G117" t="s">
        <v>20</v>
      </c>
      <c r="H117" t="s">
        <v>21</v>
      </c>
      <c r="I117" t="s">
        <v>22</v>
      </c>
      <c r="J117" t="s">
        <v>23</v>
      </c>
      <c r="K117" t="s">
        <v>24</v>
      </c>
      <c r="L117" t="s">
        <v>42</v>
      </c>
      <c r="M117" t="s">
        <v>297</v>
      </c>
      <c r="N117">
        <v>1461</v>
      </c>
      <c r="O117" t="s">
        <v>298</v>
      </c>
      <c r="P117" t="s">
        <v>299</v>
      </c>
      <c r="Q117">
        <v>5</v>
      </c>
      <c r="R117" t="s">
        <v>29</v>
      </c>
    </row>
    <row r="118" spans="1:18" x14ac:dyDescent="0.3">
      <c r="A118">
        <v>122</v>
      </c>
      <c r="B118" t="s">
        <v>46</v>
      </c>
      <c r="C118">
        <v>2016</v>
      </c>
      <c r="D118">
        <v>1140000</v>
      </c>
      <c r="E118">
        <v>50000</v>
      </c>
      <c r="F118" t="s">
        <v>19</v>
      </c>
      <c r="G118" t="s">
        <v>206</v>
      </c>
      <c r="H118" t="s">
        <v>207</v>
      </c>
      <c r="I118" t="s">
        <v>22</v>
      </c>
      <c r="J118" t="s">
        <v>23</v>
      </c>
      <c r="K118" t="s">
        <v>24</v>
      </c>
      <c r="L118" t="s">
        <v>25</v>
      </c>
      <c r="M118" t="s">
        <v>300</v>
      </c>
      <c r="N118">
        <v>1582</v>
      </c>
      <c r="O118" t="s">
        <v>301</v>
      </c>
      <c r="P118" t="s">
        <v>302</v>
      </c>
      <c r="Q118">
        <v>5</v>
      </c>
      <c r="R118" t="s">
        <v>29</v>
      </c>
    </row>
    <row r="119" spans="1:18" x14ac:dyDescent="0.3">
      <c r="A119">
        <v>123</v>
      </c>
      <c r="B119" t="s">
        <v>69</v>
      </c>
      <c r="C119">
        <v>2017</v>
      </c>
      <c r="D119">
        <v>850000</v>
      </c>
      <c r="E119">
        <v>76139</v>
      </c>
      <c r="F119" t="s">
        <v>19</v>
      </c>
      <c r="G119" t="s">
        <v>31</v>
      </c>
      <c r="H119" t="s">
        <v>32</v>
      </c>
      <c r="I119" t="s">
        <v>22</v>
      </c>
      <c r="J119" t="s">
        <v>23</v>
      </c>
      <c r="K119" t="s">
        <v>24</v>
      </c>
      <c r="L119" t="s">
        <v>25</v>
      </c>
      <c r="M119" t="s">
        <v>47</v>
      </c>
      <c r="N119">
        <v>1498</v>
      </c>
      <c r="O119" t="s">
        <v>303</v>
      </c>
      <c r="P119" t="s">
        <v>238</v>
      </c>
      <c r="Q119">
        <v>5</v>
      </c>
      <c r="R119" t="s">
        <v>29</v>
      </c>
    </row>
    <row r="120" spans="1:18" x14ac:dyDescent="0.3">
      <c r="A120">
        <v>124</v>
      </c>
      <c r="B120" t="s">
        <v>18</v>
      </c>
      <c r="C120">
        <v>2012</v>
      </c>
      <c r="D120">
        <v>370000</v>
      </c>
      <c r="E120">
        <v>175000</v>
      </c>
      <c r="F120" t="s">
        <v>124</v>
      </c>
      <c r="G120" t="s">
        <v>148</v>
      </c>
      <c r="H120" t="s">
        <v>149</v>
      </c>
      <c r="I120" t="s">
        <v>22</v>
      </c>
      <c r="J120" t="s">
        <v>23</v>
      </c>
      <c r="K120" t="s">
        <v>24</v>
      </c>
      <c r="L120" t="s">
        <v>304</v>
      </c>
      <c r="M120" t="s">
        <v>81</v>
      </c>
      <c r="N120">
        <v>1248</v>
      </c>
      <c r="O120" t="s">
        <v>82</v>
      </c>
      <c r="P120" t="s">
        <v>28</v>
      </c>
      <c r="Q120">
        <v>5</v>
      </c>
      <c r="R120" t="s">
        <v>29</v>
      </c>
    </row>
    <row r="121" spans="1:18" x14ac:dyDescent="0.3">
      <c r="A121">
        <v>125</v>
      </c>
      <c r="B121" t="s">
        <v>75</v>
      </c>
      <c r="C121">
        <v>2018</v>
      </c>
      <c r="D121">
        <v>350000</v>
      </c>
      <c r="E121">
        <v>25000</v>
      </c>
      <c r="F121" t="s">
        <v>19</v>
      </c>
      <c r="G121" t="s">
        <v>83</v>
      </c>
      <c r="H121" t="s">
        <v>84</v>
      </c>
      <c r="I121" t="s">
        <v>41</v>
      </c>
      <c r="J121" t="s">
        <v>23</v>
      </c>
      <c r="K121" t="s">
        <v>24</v>
      </c>
      <c r="L121" t="s">
        <v>25</v>
      </c>
      <c r="M121" t="s">
        <v>305</v>
      </c>
      <c r="N121">
        <v>999</v>
      </c>
      <c r="O121" t="s">
        <v>86</v>
      </c>
      <c r="P121" t="s">
        <v>306</v>
      </c>
      <c r="Q121">
        <v>5</v>
      </c>
      <c r="R121" t="s">
        <v>29</v>
      </c>
    </row>
    <row r="122" spans="1:18" x14ac:dyDescent="0.3">
      <c r="A122">
        <v>126</v>
      </c>
      <c r="B122" t="s">
        <v>18</v>
      </c>
      <c r="C122">
        <v>2015</v>
      </c>
      <c r="D122">
        <v>360000</v>
      </c>
      <c r="E122">
        <v>40000</v>
      </c>
      <c r="F122" t="s">
        <v>19</v>
      </c>
      <c r="G122" t="s">
        <v>83</v>
      </c>
      <c r="H122" t="s">
        <v>84</v>
      </c>
      <c r="I122" t="s">
        <v>41</v>
      </c>
      <c r="J122" t="s">
        <v>23</v>
      </c>
      <c r="K122" t="s">
        <v>24</v>
      </c>
      <c r="L122" t="s">
        <v>33</v>
      </c>
      <c r="M122" t="s">
        <v>243</v>
      </c>
      <c r="N122">
        <v>998</v>
      </c>
      <c r="O122" t="s">
        <v>244</v>
      </c>
      <c r="P122" t="s">
        <v>141</v>
      </c>
      <c r="Q122">
        <v>5</v>
      </c>
      <c r="R122" t="s">
        <v>29</v>
      </c>
    </row>
    <row r="123" spans="1:18" x14ac:dyDescent="0.3">
      <c r="A123">
        <v>127</v>
      </c>
      <c r="B123" t="s">
        <v>18</v>
      </c>
      <c r="C123">
        <v>2008</v>
      </c>
      <c r="D123">
        <v>105000</v>
      </c>
      <c r="E123">
        <v>65000</v>
      </c>
      <c r="F123" t="s">
        <v>19</v>
      </c>
      <c r="G123" t="s">
        <v>83</v>
      </c>
      <c r="H123" t="s">
        <v>84</v>
      </c>
      <c r="I123" t="s">
        <v>41</v>
      </c>
      <c r="J123" t="s">
        <v>23</v>
      </c>
      <c r="K123" t="s">
        <v>24</v>
      </c>
      <c r="L123" t="s">
        <v>304</v>
      </c>
      <c r="M123" t="s">
        <v>96</v>
      </c>
      <c r="N123">
        <v>796</v>
      </c>
      <c r="O123" t="s">
        <v>97</v>
      </c>
      <c r="P123" t="s">
        <v>98</v>
      </c>
      <c r="Q123">
        <v>5</v>
      </c>
      <c r="R123" t="s">
        <v>29</v>
      </c>
    </row>
    <row r="124" spans="1:18" x14ac:dyDescent="0.3">
      <c r="A124">
        <v>128</v>
      </c>
      <c r="B124" t="s">
        <v>18</v>
      </c>
      <c r="C124">
        <v>2013</v>
      </c>
      <c r="D124">
        <v>625000</v>
      </c>
      <c r="E124">
        <v>90000</v>
      </c>
      <c r="F124" t="s">
        <v>56</v>
      </c>
      <c r="G124" t="s">
        <v>57</v>
      </c>
      <c r="H124" t="s">
        <v>214</v>
      </c>
      <c r="I124" t="s">
        <v>22</v>
      </c>
      <c r="J124" t="s">
        <v>23</v>
      </c>
      <c r="K124" t="s">
        <v>24</v>
      </c>
      <c r="L124" t="s">
        <v>33</v>
      </c>
      <c r="M124" t="s">
        <v>307</v>
      </c>
      <c r="N124">
        <v>1248</v>
      </c>
      <c r="O124" t="s">
        <v>216</v>
      </c>
      <c r="P124" t="s">
        <v>95</v>
      </c>
      <c r="Q124">
        <v>7</v>
      </c>
      <c r="R124" t="s">
        <v>29</v>
      </c>
    </row>
    <row r="125" spans="1:18" x14ac:dyDescent="0.3">
      <c r="A125">
        <v>129</v>
      </c>
      <c r="B125" t="s">
        <v>46</v>
      </c>
      <c r="C125">
        <v>2009</v>
      </c>
      <c r="D125">
        <v>135000</v>
      </c>
      <c r="E125">
        <v>80000</v>
      </c>
      <c r="F125" t="s">
        <v>56</v>
      </c>
      <c r="G125" t="s">
        <v>21</v>
      </c>
      <c r="H125" t="s">
        <v>116</v>
      </c>
      <c r="I125" t="s">
        <v>41</v>
      </c>
      <c r="J125" t="s">
        <v>23</v>
      </c>
      <c r="K125" t="s">
        <v>24</v>
      </c>
      <c r="L125" t="s">
        <v>33</v>
      </c>
      <c r="M125" t="s">
        <v>308</v>
      </c>
      <c r="N125">
        <v>1086</v>
      </c>
      <c r="O125" t="s">
        <v>309</v>
      </c>
      <c r="P125" t="s">
        <v>310</v>
      </c>
      <c r="Q125">
        <v>5</v>
      </c>
      <c r="R125" t="s">
        <v>29</v>
      </c>
    </row>
    <row r="126" spans="1:18" x14ac:dyDescent="0.3">
      <c r="A126">
        <v>130</v>
      </c>
      <c r="B126" t="s">
        <v>18</v>
      </c>
      <c r="C126">
        <v>2015</v>
      </c>
      <c r="D126">
        <v>700000</v>
      </c>
      <c r="E126">
        <v>110000</v>
      </c>
      <c r="F126" t="s">
        <v>19</v>
      </c>
      <c r="G126" t="s">
        <v>20</v>
      </c>
      <c r="H126" t="s">
        <v>21</v>
      </c>
      <c r="I126" t="s">
        <v>22</v>
      </c>
      <c r="J126" t="s">
        <v>23</v>
      </c>
      <c r="K126" t="s">
        <v>24</v>
      </c>
      <c r="L126" t="s">
        <v>33</v>
      </c>
      <c r="M126" t="s">
        <v>307</v>
      </c>
      <c r="N126">
        <v>1248</v>
      </c>
      <c r="O126" t="s">
        <v>216</v>
      </c>
      <c r="P126" t="s">
        <v>95</v>
      </c>
      <c r="Q126">
        <v>7</v>
      </c>
      <c r="R126" t="s">
        <v>29</v>
      </c>
    </row>
    <row r="127" spans="1:18" x14ac:dyDescent="0.3">
      <c r="A127">
        <v>131</v>
      </c>
      <c r="B127" t="s">
        <v>37</v>
      </c>
      <c r="C127">
        <v>2019</v>
      </c>
      <c r="D127">
        <v>690000</v>
      </c>
      <c r="E127">
        <v>1303</v>
      </c>
      <c r="F127" t="s">
        <v>19</v>
      </c>
      <c r="G127" t="s">
        <v>20</v>
      </c>
      <c r="H127" t="s">
        <v>21</v>
      </c>
      <c r="I127" t="s">
        <v>41</v>
      </c>
      <c r="J127" t="s">
        <v>158</v>
      </c>
      <c r="K127" t="s">
        <v>24</v>
      </c>
      <c r="L127" t="s">
        <v>25</v>
      </c>
      <c r="M127" t="s">
        <v>159</v>
      </c>
      <c r="N127">
        <v>1198</v>
      </c>
      <c r="O127" t="s">
        <v>311</v>
      </c>
      <c r="P127" t="s">
        <v>312</v>
      </c>
      <c r="Q127">
        <v>5</v>
      </c>
      <c r="R127" t="s">
        <v>29</v>
      </c>
    </row>
    <row r="128" spans="1:18" x14ac:dyDescent="0.3">
      <c r="A128">
        <v>132</v>
      </c>
      <c r="B128" t="s">
        <v>192</v>
      </c>
      <c r="C128">
        <v>2018</v>
      </c>
      <c r="D128">
        <v>3975000</v>
      </c>
      <c r="E128">
        <v>31800</v>
      </c>
      <c r="F128" t="s">
        <v>56</v>
      </c>
      <c r="G128" t="s">
        <v>21</v>
      </c>
      <c r="H128" t="s">
        <v>116</v>
      </c>
      <c r="I128" t="s">
        <v>22</v>
      </c>
      <c r="J128" t="s">
        <v>158</v>
      </c>
      <c r="K128" t="s">
        <v>154</v>
      </c>
      <c r="L128" t="s">
        <v>25</v>
      </c>
      <c r="M128" t="s">
        <v>313</v>
      </c>
      <c r="N128">
        <v>1968</v>
      </c>
      <c r="O128" t="s">
        <v>314</v>
      </c>
      <c r="P128" t="s">
        <v>315</v>
      </c>
      <c r="Q128">
        <v>5</v>
      </c>
      <c r="R128" t="s">
        <v>29</v>
      </c>
    </row>
    <row r="129" spans="1:18" x14ac:dyDescent="0.3">
      <c r="A129">
        <v>133</v>
      </c>
      <c r="B129" t="s">
        <v>316</v>
      </c>
      <c r="C129">
        <v>2019</v>
      </c>
      <c r="D129">
        <v>5150000</v>
      </c>
      <c r="E129">
        <v>20000</v>
      </c>
      <c r="F129" t="s">
        <v>56</v>
      </c>
      <c r="G129" t="s">
        <v>21</v>
      </c>
      <c r="H129" t="s">
        <v>116</v>
      </c>
      <c r="I129" t="s">
        <v>41</v>
      </c>
      <c r="J129" t="s">
        <v>158</v>
      </c>
      <c r="K129" t="s">
        <v>154</v>
      </c>
      <c r="L129" t="s">
        <v>25</v>
      </c>
      <c r="M129" t="s">
        <v>317</v>
      </c>
      <c r="N129">
        <v>2487</v>
      </c>
      <c r="O129" t="s">
        <v>318</v>
      </c>
      <c r="P129" t="s">
        <v>319</v>
      </c>
      <c r="Q129">
        <v>5</v>
      </c>
      <c r="R129" t="s">
        <v>29</v>
      </c>
    </row>
    <row r="130" spans="1:18" x14ac:dyDescent="0.3">
      <c r="A130">
        <v>134</v>
      </c>
      <c r="B130" t="s">
        <v>320</v>
      </c>
      <c r="C130">
        <v>2017</v>
      </c>
      <c r="D130">
        <v>3200000</v>
      </c>
      <c r="E130">
        <v>45000</v>
      </c>
      <c r="F130" t="s">
        <v>19</v>
      </c>
      <c r="G130" t="s">
        <v>31</v>
      </c>
      <c r="H130" t="s">
        <v>32</v>
      </c>
      <c r="I130" t="s">
        <v>22</v>
      </c>
      <c r="J130" t="s">
        <v>158</v>
      </c>
      <c r="K130" t="s">
        <v>154</v>
      </c>
      <c r="L130" t="s">
        <v>25</v>
      </c>
      <c r="M130" t="s">
        <v>321</v>
      </c>
      <c r="N130">
        <v>1999</v>
      </c>
      <c r="O130" t="s">
        <v>322</v>
      </c>
      <c r="P130" t="s">
        <v>323</v>
      </c>
      <c r="Q130">
        <v>5</v>
      </c>
      <c r="R130" t="s">
        <v>29</v>
      </c>
    </row>
    <row r="131" spans="1:18" x14ac:dyDescent="0.3">
      <c r="A131">
        <v>135</v>
      </c>
      <c r="B131" t="s">
        <v>153</v>
      </c>
      <c r="C131">
        <v>2017</v>
      </c>
      <c r="D131">
        <v>4100000</v>
      </c>
      <c r="E131">
        <v>17000</v>
      </c>
      <c r="F131" t="s">
        <v>56</v>
      </c>
      <c r="G131" t="s">
        <v>57</v>
      </c>
      <c r="H131" t="s">
        <v>58</v>
      </c>
      <c r="I131" t="s">
        <v>41</v>
      </c>
      <c r="J131" t="s">
        <v>23</v>
      </c>
      <c r="K131" t="s">
        <v>154</v>
      </c>
      <c r="L131" t="s">
        <v>25</v>
      </c>
      <c r="M131" t="s">
        <v>324</v>
      </c>
      <c r="N131">
        <v>3604</v>
      </c>
      <c r="O131" t="s">
        <v>325</v>
      </c>
      <c r="P131" t="s">
        <v>326</v>
      </c>
      <c r="Q131">
        <v>5</v>
      </c>
      <c r="R131" t="s">
        <v>29</v>
      </c>
    </row>
    <row r="132" spans="1:18" x14ac:dyDescent="0.3">
      <c r="A132">
        <v>136</v>
      </c>
      <c r="B132" t="s">
        <v>327</v>
      </c>
      <c r="C132">
        <v>2019</v>
      </c>
      <c r="D132">
        <v>4500000</v>
      </c>
      <c r="E132">
        <v>21000</v>
      </c>
      <c r="F132" t="s">
        <v>56</v>
      </c>
      <c r="G132" t="s">
        <v>57</v>
      </c>
      <c r="H132" t="s">
        <v>58</v>
      </c>
      <c r="I132" t="s">
        <v>22</v>
      </c>
      <c r="J132" t="s">
        <v>158</v>
      </c>
      <c r="K132" t="s">
        <v>154</v>
      </c>
      <c r="L132" t="s">
        <v>25</v>
      </c>
      <c r="M132" t="s">
        <v>328</v>
      </c>
      <c r="N132">
        <v>1999</v>
      </c>
      <c r="O132" t="s">
        <v>329</v>
      </c>
      <c r="P132" t="s">
        <v>330</v>
      </c>
      <c r="Q132">
        <v>7</v>
      </c>
      <c r="R132" t="s">
        <v>29</v>
      </c>
    </row>
    <row r="133" spans="1:18" x14ac:dyDescent="0.3">
      <c r="A133">
        <v>137</v>
      </c>
      <c r="B133" t="s">
        <v>173</v>
      </c>
      <c r="C133">
        <v>2017</v>
      </c>
      <c r="D133">
        <v>6000000</v>
      </c>
      <c r="E133">
        <v>37000</v>
      </c>
      <c r="F133" t="s">
        <v>56</v>
      </c>
      <c r="G133" t="s">
        <v>57</v>
      </c>
      <c r="H133" t="s">
        <v>58</v>
      </c>
      <c r="I133" t="s">
        <v>22</v>
      </c>
      <c r="J133" t="s">
        <v>158</v>
      </c>
      <c r="K133" t="s">
        <v>154</v>
      </c>
      <c r="L133" t="s">
        <v>25</v>
      </c>
      <c r="M133" t="s">
        <v>179</v>
      </c>
      <c r="N133">
        <v>2987</v>
      </c>
      <c r="O133" t="s">
        <v>331</v>
      </c>
      <c r="P133" t="s">
        <v>332</v>
      </c>
      <c r="Q133">
        <v>5</v>
      </c>
      <c r="R133" t="s">
        <v>29</v>
      </c>
    </row>
    <row r="134" spans="1:18" x14ac:dyDescent="0.3">
      <c r="A134">
        <v>138</v>
      </c>
      <c r="B134" t="s">
        <v>239</v>
      </c>
      <c r="C134">
        <v>2018</v>
      </c>
      <c r="D134">
        <v>3790000</v>
      </c>
      <c r="E134">
        <v>29500</v>
      </c>
      <c r="F134" t="s">
        <v>56</v>
      </c>
      <c r="G134" t="s">
        <v>57</v>
      </c>
      <c r="H134" t="s">
        <v>58</v>
      </c>
      <c r="I134" t="s">
        <v>22</v>
      </c>
      <c r="J134" t="s">
        <v>158</v>
      </c>
      <c r="K134" t="s">
        <v>154</v>
      </c>
      <c r="L134" t="s">
        <v>25</v>
      </c>
      <c r="M134" t="s">
        <v>333</v>
      </c>
      <c r="N134">
        <v>1995</v>
      </c>
      <c r="O134" t="s">
        <v>201</v>
      </c>
      <c r="P134" t="s">
        <v>334</v>
      </c>
      <c r="Q134">
        <v>5</v>
      </c>
      <c r="R134" t="s">
        <v>29</v>
      </c>
    </row>
    <row r="135" spans="1:18" x14ac:dyDescent="0.3">
      <c r="A135">
        <v>140</v>
      </c>
      <c r="B135" t="s">
        <v>239</v>
      </c>
      <c r="C135">
        <v>2019</v>
      </c>
      <c r="D135">
        <v>5800000</v>
      </c>
      <c r="E135">
        <v>7500</v>
      </c>
      <c r="F135" t="s">
        <v>19</v>
      </c>
      <c r="G135" t="s">
        <v>31</v>
      </c>
      <c r="H135" t="s">
        <v>32</v>
      </c>
      <c r="I135" t="s">
        <v>22</v>
      </c>
      <c r="J135" t="s">
        <v>158</v>
      </c>
      <c r="K135" t="s">
        <v>154</v>
      </c>
      <c r="L135" t="s">
        <v>25</v>
      </c>
      <c r="M135" t="s">
        <v>335</v>
      </c>
      <c r="N135">
        <v>1995</v>
      </c>
      <c r="O135" t="s">
        <v>336</v>
      </c>
      <c r="P135" t="s">
        <v>334</v>
      </c>
      <c r="Q135">
        <v>5</v>
      </c>
      <c r="R135" t="s">
        <v>29</v>
      </c>
    </row>
    <row r="136" spans="1:18" x14ac:dyDescent="0.3">
      <c r="A136">
        <v>141</v>
      </c>
      <c r="B136" t="s">
        <v>30</v>
      </c>
      <c r="C136">
        <v>2018</v>
      </c>
      <c r="D136">
        <v>1864999</v>
      </c>
      <c r="E136">
        <v>50000</v>
      </c>
      <c r="F136" t="s">
        <v>56</v>
      </c>
      <c r="G136" t="s">
        <v>57</v>
      </c>
      <c r="H136" t="s">
        <v>210</v>
      </c>
      <c r="I136" t="s">
        <v>41</v>
      </c>
      <c r="J136" t="s">
        <v>158</v>
      </c>
      <c r="K136" t="s">
        <v>154</v>
      </c>
      <c r="L136" t="s">
        <v>25</v>
      </c>
      <c r="M136" t="s">
        <v>337</v>
      </c>
      <c r="N136">
        <v>1798</v>
      </c>
      <c r="O136" t="s">
        <v>338</v>
      </c>
      <c r="P136" t="s">
        <v>339</v>
      </c>
      <c r="Q136">
        <v>5</v>
      </c>
      <c r="R136" t="s">
        <v>29</v>
      </c>
    </row>
    <row r="137" spans="1:18" x14ac:dyDescent="0.3">
      <c r="A137">
        <v>142</v>
      </c>
      <c r="B137" t="s">
        <v>173</v>
      </c>
      <c r="C137">
        <v>2016</v>
      </c>
      <c r="D137">
        <v>2700000</v>
      </c>
      <c r="E137">
        <v>35000</v>
      </c>
      <c r="F137" t="s">
        <v>56</v>
      </c>
      <c r="G137" t="s">
        <v>57</v>
      </c>
      <c r="H137" t="s">
        <v>210</v>
      </c>
      <c r="I137" t="s">
        <v>22</v>
      </c>
      <c r="J137" t="s">
        <v>158</v>
      </c>
      <c r="K137" t="s">
        <v>154</v>
      </c>
      <c r="L137" t="s">
        <v>25</v>
      </c>
      <c r="M137" t="s">
        <v>340</v>
      </c>
      <c r="N137">
        <v>2143</v>
      </c>
      <c r="O137" t="s">
        <v>341</v>
      </c>
      <c r="P137" t="s">
        <v>342</v>
      </c>
      <c r="Q137">
        <v>5</v>
      </c>
      <c r="R137" t="s">
        <v>29</v>
      </c>
    </row>
    <row r="138" spans="1:18" x14ac:dyDescent="0.3">
      <c r="A138">
        <v>143</v>
      </c>
      <c r="B138" t="s">
        <v>343</v>
      </c>
      <c r="C138">
        <v>2019</v>
      </c>
      <c r="D138">
        <v>1750000</v>
      </c>
      <c r="E138">
        <v>19000</v>
      </c>
      <c r="F138" t="s">
        <v>56</v>
      </c>
      <c r="G138" t="s">
        <v>57</v>
      </c>
      <c r="H138" t="s">
        <v>210</v>
      </c>
      <c r="I138" t="s">
        <v>41</v>
      </c>
      <c r="J138" t="s">
        <v>158</v>
      </c>
      <c r="K138" t="s">
        <v>154</v>
      </c>
      <c r="L138" t="s">
        <v>25</v>
      </c>
      <c r="M138" t="s">
        <v>344</v>
      </c>
      <c r="N138">
        <v>1451</v>
      </c>
      <c r="O138" t="s">
        <v>345</v>
      </c>
      <c r="P138" t="s">
        <v>346</v>
      </c>
      <c r="Q138">
        <v>5</v>
      </c>
      <c r="R138" t="s">
        <v>29</v>
      </c>
    </row>
    <row r="139" spans="1:18" x14ac:dyDescent="0.3">
      <c r="A139">
        <v>144</v>
      </c>
      <c r="B139" t="s">
        <v>37</v>
      </c>
      <c r="C139">
        <v>2017</v>
      </c>
      <c r="D139">
        <v>795000</v>
      </c>
      <c r="E139">
        <v>41000</v>
      </c>
      <c r="F139" t="s">
        <v>56</v>
      </c>
      <c r="G139" t="s">
        <v>21</v>
      </c>
      <c r="H139" t="s">
        <v>116</v>
      </c>
      <c r="I139" t="s">
        <v>41</v>
      </c>
      <c r="J139" t="s">
        <v>158</v>
      </c>
      <c r="K139" t="s">
        <v>154</v>
      </c>
      <c r="L139" t="s">
        <v>25</v>
      </c>
      <c r="M139" t="s">
        <v>347</v>
      </c>
      <c r="N139">
        <v>1497</v>
      </c>
      <c r="O139" t="s">
        <v>348</v>
      </c>
      <c r="P139" t="s">
        <v>161</v>
      </c>
      <c r="Q139">
        <v>5</v>
      </c>
      <c r="R139" t="s">
        <v>29</v>
      </c>
    </row>
    <row r="140" spans="1:18" x14ac:dyDescent="0.3">
      <c r="A140">
        <v>145</v>
      </c>
      <c r="B140" t="s">
        <v>65</v>
      </c>
      <c r="C140">
        <v>2013</v>
      </c>
      <c r="D140">
        <v>625000</v>
      </c>
      <c r="E140">
        <v>39000</v>
      </c>
      <c r="F140" t="s">
        <v>19</v>
      </c>
      <c r="G140" t="s">
        <v>20</v>
      </c>
      <c r="H140" t="s">
        <v>21</v>
      </c>
      <c r="I140" t="s">
        <v>41</v>
      </c>
      <c r="J140" t="s">
        <v>158</v>
      </c>
      <c r="K140" t="s">
        <v>154</v>
      </c>
      <c r="L140" t="s">
        <v>25</v>
      </c>
      <c r="M140" t="s">
        <v>198</v>
      </c>
      <c r="N140">
        <v>1798</v>
      </c>
      <c r="O140" t="s">
        <v>151</v>
      </c>
      <c r="P140" t="s">
        <v>199</v>
      </c>
      <c r="Q140">
        <v>5</v>
      </c>
      <c r="R140" t="s">
        <v>29</v>
      </c>
    </row>
    <row r="141" spans="1:18" x14ac:dyDescent="0.3">
      <c r="A141">
        <v>146</v>
      </c>
      <c r="B141" t="s">
        <v>349</v>
      </c>
      <c r="C141">
        <v>2018</v>
      </c>
      <c r="D141">
        <v>3400000</v>
      </c>
      <c r="E141">
        <v>22000</v>
      </c>
      <c r="F141" t="s">
        <v>19</v>
      </c>
      <c r="G141" t="s">
        <v>20</v>
      </c>
      <c r="H141" t="s">
        <v>21</v>
      </c>
      <c r="I141" t="s">
        <v>22</v>
      </c>
      <c r="J141" t="s">
        <v>158</v>
      </c>
      <c r="K141" t="s">
        <v>154</v>
      </c>
      <c r="L141" t="s">
        <v>25</v>
      </c>
      <c r="M141" t="s">
        <v>347</v>
      </c>
      <c r="N141">
        <v>1969</v>
      </c>
      <c r="O141" t="s">
        <v>336</v>
      </c>
      <c r="P141" t="s">
        <v>350</v>
      </c>
      <c r="Q141">
        <v>5</v>
      </c>
      <c r="R141" t="s">
        <v>29</v>
      </c>
    </row>
    <row r="142" spans="1:18" x14ac:dyDescent="0.3">
      <c r="A142">
        <v>147</v>
      </c>
      <c r="B142" t="s">
        <v>192</v>
      </c>
      <c r="C142">
        <v>2015</v>
      </c>
      <c r="D142">
        <v>2650000</v>
      </c>
      <c r="E142">
        <v>53000</v>
      </c>
      <c r="F142" t="s">
        <v>56</v>
      </c>
      <c r="G142" t="s">
        <v>57</v>
      </c>
      <c r="H142" t="s">
        <v>58</v>
      </c>
      <c r="I142" t="s">
        <v>22</v>
      </c>
      <c r="J142" t="s">
        <v>158</v>
      </c>
      <c r="K142" t="s">
        <v>154</v>
      </c>
      <c r="L142" t="s">
        <v>25</v>
      </c>
      <c r="M142" t="s">
        <v>351</v>
      </c>
      <c r="N142">
        <v>2967</v>
      </c>
      <c r="O142" t="s">
        <v>352</v>
      </c>
      <c r="P142" t="s">
        <v>353</v>
      </c>
      <c r="Q142">
        <v>7</v>
      </c>
      <c r="R142" t="s">
        <v>29</v>
      </c>
    </row>
    <row r="143" spans="1:18" x14ac:dyDescent="0.3">
      <c r="A143">
        <v>148</v>
      </c>
      <c r="B143" t="s">
        <v>18</v>
      </c>
      <c r="C143">
        <v>2015</v>
      </c>
      <c r="D143">
        <v>535000</v>
      </c>
      <c r="E143">
        <v>40000</v>
      </c>
      <c r="F143" t="s">
        <v>56</v>
      </c>
      <c r="G143" t="s">
        <v>57</v>
      </c>
      <c r="H143" t="s">
        <v>58</v>
      </c>
      <c r="I143" t="s">
        <v>22</v>
      </c>
      <c r="J143" t="s">
        <v>158</v>
      </c>
      <c r="K143" t="s">
        <v>24</v>
      </c>
      <c r="L143" t="s">
        <v>25</v>
      </c>
      <c r="M143" t="s">
        <v>354</v>
      </c>
      <c r="N143">
        <v>1248</v>
      </c>
      <c r="O143" t="s">
        <v>94</v>
      </c>
      <c r="P143" t="s">
        <v>95</v>
      </c>
      <c r="Q143">
        <v>5</v>
      </c>
      <c r="R143" t="s">
        <v>29</v>
      </c>
    </row>
    <row r="144" spans="1:18" x14ac:dyDescent="0.3">
      <c r="A144">
        <v>149</v>
      </c>
      <c r="B144" t="s">
        <v>173</v>
      </c>
      <c r="C144">
        <v>2017</v>
      </c>
      <c r="D144">
        <v>5850000</v>
      </c>
      <c r="E144">
        <v>47000</v>
      </c>
      <c r="F144" t="s">
        <v>56</v>
      </c>
      <c r="G144" t="s">
        <v>57</v>
      </c>
      <c r="H144" t="s">
        <v>58</v>
      </c>
      <c r="I144" t="s">
        <v>22</v>
      </c>
      <c r="J144" t="s">
        <v>158</v>
      </c>
      <c r="K144" t="s">
        <v>154</v>
      </c>
      <c r="L144" t="s">
        <v>25</v>
      </c>
      <c r="M144" t="s">
        <v>179</v>
      </c>
      <c r="N144">
        <v>2987</v>
      </c>
      <c r="O144" t="s">
        <v>355</v>
      </c>
      <c r="P144" t="s">
        <v>356</v>
      </c>
      <c r="Q144">
        <v>5</v>
      </c>
      <c r="R144" t="s">
        <v>29</v>
      </c>
    </row>
    <row r="145" spans="1:18" x14ac:dyDescent="0.3">
      <c r="A145">
        <v>150</v>
      </c>
      <c r="B145" t="s">
        <v>239</v>
      </c>
      <c r="C145">
        <v>2010</v>
      </c>
      <c r="D145">
        <v>975000</v>
      </c>
      <c r="E145">
        <v>72200</v>
      </c>
      <c r="F145" t="s">
        <v>19</v>
      </c>
      <c r="G145" t="s">
        <v>20</v>
      </c>
      <c r="H145" t="s">
        <v>21</v>
      </c>
      <c r="I145" t="s">
        <v>41</v>
      </c>
      <c r="J145" t="s">
        <v>158</v>
      </c>
      <c r="K145" t="s">
        <v>154</v>
      </c>
      <c r="L145" t="s">
        <v>33</v>
      </c>
      <c r="M145" t="s">
        <v>357</v>
      </c>
      <c r="N145">
        <v>2497</v>
      </c>
      <c r="O145" t="s">
        <v>358</v>
      </c>
      <c r="P145" t="s">
        <v>359</v>
      </c>
      <c r="Q145">
        <v>5</v>
      </c>
      <c r="R145" t="s">
        <v>29</v>
      </c>
    </row>
    <row r="146" spans="1:18" x14ac:dyDescent="0.3">
      <c r="A146">
        <v>151</v>
      </c>
      <c r="B146" t="s">
        <v>46</v>
      </c>
      <c r="C146">
        <v>2016</v>
      </c>
      <c r="D146">
        <v>805000</v>
      </c>
      <c r="E146">
        <v>49900</v>
      </c>
      <c r="F146" t="s">
        <v>19</v>
      </c>
      <c r="G146" t="s">
        <v>20</v>
      </c>
      <c r="H146" t="s">
        <v>21</v>
      </c>
      <c r="I146" t="s">
        <v>41</v>
      </c>
      <c r="J146" t="s">
        <v>158</v>
      </c>
      <c r="K146" t="s">
        <v>24</v>
      </c>
      <c r="L146" t="s">
        <v>25</v>
      </c>
      <c r="M146" t="s">
        <v>360</v>
      </c>
      <c r="N146">
        <v>1797</v>
      </c>
      <c r="O146" t="s">
        <v>361</v>
      </c>
      <c r="P146" t="s">
        <v>362</v>
      </c>
      <c r="Q146">
        <v>5</v>
      </c>
      <c r="R146" t="s">
        <v>29</v>
      </c>
    </row>
    <row r="147" spans="1:18" x14ac:dyDescent="0.3">
      <c r="A147">
        <v>152</v>
      </c>
      <c r="B147" t="s">
        <v>320</v>
      </c>
      <c r="C147">
        <v>2017</v>
      </c>
      <c r="D147">
        <v>2625000</v>
      </c>
      <c r="E147">
        <v>9000</v>
      </c>
      <c r="F147" t="s">
        <v>19</v>
      </c>
      <c r="G147" t="s">
        <v>31</v>
      </c>
      <c r="H147" t="s">
        <v>32</v>
      </c>
      <c r="I147" t="s">
        <v>22</v>
      </c>
      <c r="J147" t="s">
        <v>158</v>
      </c>
      <c r="K147" t="s">
        <v>154</v>
      </c>
      <c r="L147" t="s">
        <v>25</v>
      </c>
      <c r="M147" t="s">
        <v>363</v>
      </c>
      <c r="N147">
        <v>1999</v>
      </c>
      <c r="O147" t="s">
        <v>322</v>
      </c>
      <c r="P147" t="s">
        <v>323</v>
      </c>
      <c r="Q147">
        <v>5</v>
      </c>
      <c r="R147" t="s">
        <v>29</v>
      </c>
    </row>
    <row r="148" spans="1:18" x14ac:dyDescent="0.3">
      <c r="A148">
        <v>153</v>
      </c>
      <c r="B148" t="s">
        <v>109</v>
      </c>
      <c r="C148">
        <v>2018</v>
      </c>
      <c r="D148">
        <v>811000</v>
      </c>
      <c r="E148">
        <v>11000</v>
      </c>
      <c r="F148" t="s">
        <v>19</v>
      </c>
      <c r="G148" t="s">
        <v>31</v>
      </c>
      <c r="H148" t="s">
        <v>32</v>
      </c>
      <c r="I148" t="s">
        <v>41</v>
      </c>
      <c r="J148" t="s">
        <v>158</v>
      </c>
      <c r="K148" t="s">
        <v>24</v>
      </c>
      <c r="L148" t="s">
        <v>25</v>
      </c>
      <c r="M148" t="s">
        <v>142</v>
      </c>
      <c r="N148">
        <v>1198</v>
      </c>
      <c r="O148" t="s">
        <v>364</v>
      </c>
      <c r="P148" t="s">
        <v>365</v>
      </c>
      <c r="Q148">
        <v>5</v>
      </c>
      <c r="R148" t="s">
        <v>29</v>
      </c>
    </row>
    <row r="149" spans="1:18" x14ac:dyDescent="0.3">
      <c r="A149">
        <v>154</v>
      </c>
      <c r="B149" t="s">
        <v>221</v>
      </c>
      <c r="C149">
        <v>2011</v>
      </c>
      <c r="D149">
        <v>375000</v>
      </c>
      <c r="E149">
        <v>49000</v>
      </c>
      <c r="F149" t="s">
        <v>19</v>
      </c>
      <c r="G149" t="s">
        <v>20</v>
      </c>
      <c r="H149" t="s">
        <v>21</v>
      </c>
      <c r="I149" t="s">
        <v>41</v>
      </c>
      <c r="J149" t="s">
        <v>23</v>
      </c>
      <c r="K149" t="s">
        <v>24</v>
      </c>
      <c r="L149" t="s">
        <v>25</v>
      </c>
      <c r="M149" t="s">
        <v>256</v>
      </c>
      <c r="N149">
        <v>1598</v>
      </c>
      <c r="O149" t="s">
        <v>235</v>
      </c>
      <c r="P149" t="s">
        <v>257</v>
      </c>
      <c r="Q149">
        <v>5</v>
      </c>
      <c r="R149" t="s">
        <v>29</v>
      </c>
    </row>
    <row r="150" spans="1:18" x14ac:dyDescent="0.3">
      <c r="A150">
        <v>155</v>
      </c>
      <c r="B150" t="s">
        <v>46</v>
      </c>
      <c r="C150">
        <v>2012</v>
      </c>
      <c r="D150">
        <v>550000</v>
      </c>
      <c r="E150">
        <v>95000</v>
      </c>
      <c r="F150" t="s">
        <v>19</v>
      </c>
      <c r="G150" t="s">
        <v>31</v>
      </c>
      <c r="H150" t="s">
        <v>32</v>
      </c>
      <c r="I150" t="s">
        <v>41</v>
      </c>
      <c r="J150" t="s">
        <v>23</v>
      </c>
      <c r="K150" t="s">
        <v>24</v>
      </c>
      <c r="L150" t="s">
        <v>25</v>
      </c>
      <c r="M150" t="s">
        <v>360</v>
      </c>
      <c r="N150">
        <v>1797</v>
      </c>
      <c r="O150" t="s">
        <v>361</v>
      </c>
      <c r="P150" t="s">
        <v>362</v>
      </c>
      <c r="Q150">
        <v>5</v>
      </c>
      <c r="R150" t="s">
        <v>29</v>
      </c>
    </row>
    <row r="151" spans="1:18" x14ac:dyDescent="0.3">
      <c r="A151">
        <v>156</v>
      </c>
      <c r="B151" t="s">
        <v>30</v>
      </c>
      <c r="C151">
        <v>2016</v>
      </c>
      <c r="D151">
        <v>645000</v>
      </c>
      <c r="E151">
        <v>11000</v>
      </c>
      <c r="F151" t="s">
        <v>19</v>
      </c>
      <c r="G151" t="s">
        <v>83</v>
      </c>
      <c r="H151" t="s">
        <v>84</v>
      </c>
      <c r="I151" t="s">
        <v>41</v>
      </c>
      <c r="J151" t="s">
        <v>158</v>
      </c>
      <c r="K151" t="s">
        <v>154</v>
      </c>
      <c r="L151" t="s">
        <v>25</v>
      </c>
      <c r="M151" t="s">
        <v>276</v>
      </c>
      <c r="N151">
        <v>1598</v>
      </c>
      <c r="O151" t="s">
        <v>366</v>
      </c>
      <c r="P151" t="s">
        <v>257</v>
      </c>
      <c r="Q151">
        <v>5</v>
      </c>
      <c r="R151" t="s">
        <v>29</v>
      </c>
    </row>
    <row r="152" spans="1:18" x14ac:dyDescent="0.3">
      <c r="A152">
        <v>157</v>
      </c>
      <c r="B152" t="s">
        <v>173</v>
      </c>
      <c r="C152">
        <v>2018</v>
      </c>
      <c r="D152">
        <v>2550000</v>
      </c>
      <c r="E152">
        <v>18000</v>
      </c>
      <c r="F152" t="s">
        <v>38</v>
      </c>
      <c r="G152" t="s">
        <v>39</v>
      </c>
      <c r="H152" t="s">
        <v>40</v>
      </c>
      <c r="I152" t="s">
        <v>41</v>
      </c>
      <c r="J152" t="s">
        <v>158</v>
      </c>
      <c r="K152" t="s">
        <v>154</v>
      </c>
      <c r="L152" t="s">
        <v>25</v>
      </c>
      <c r="M152" t="s">
        <v>256</v>
      </c>
      <c r="N152">
        <v>1991</v>
      </c>
      <c r="O152" t="s">
        <v>367</v>
      </c>
      <c r="P152" t="s">
        <v>368</v>
      </c>
      <c r="Q152">
        <v>5</v>
      </c>
      <c r="R152" t="s">
        <v>29</v>
      </c>
    </row>
    <row r="153" spans="1:18" x14ac:dyDescent="0.3">
      <c r="A153">
        <v>158</v>
      </c>
      <c r="B153" t="s">
        <v>18</v>
      </c>
      <c r="C153">
        <v>2014</v>
      </c>
      <c r="D153">
        <v>599000</v>
      </c>
      <c r="E153">
        <v>46100</v>
      </c>
      <c r="F153" t="s">
        <v>38</v>
      </c>
      <c r="G153" t="s">
        <v>70</v>
      </c>
      <c r="H153" t="s">
        <v>71</v>
      </c>
      <c r="I153" t="s">
        <v>41</v>
      </c>
      <c r="J153" t="s">
        <v>158</v>
      </c>
      <c r="K153" t="s">
        <v>24</v>
      </c>
      <c r="L153" t="s">
        <v>25</v>
      </c>
      <c r="M153" t="s">
        <v>231</v>
      </c>
      <c r="N153">
        <v>1373</v>
      </c>
      <c r="O153" t="s">
        <v>232</v>
      </c>
      <c r="P153" t="s">
        <v>233</v>
      </c>
      <c r="Q153">
        <v>7</v>
      </c>
      <c r="R153" t="s">
        <v>29</v>
      </c>
    </row>
    <row r="154" spans="1:18" x14ac:dyDescent="0.3">
      <c r="A154">
        <v>159</v>
      </c>
      <c r="B154" t="s">
        <v>173</v>
      </c>
      <c r="C154">
        <v>2017</v>
      </c>
      <c r="D154">
        <v>2700000</v>
      </c>
      <c r="E154">
        <v>16000</v>
      </c>
      <c r="F154" t="s">
        <v>19</v>
      </c>
      <c r="G154" t="s">
        <v>83</v>
      </c>
      <c r="H154" t="s">
        <v>84</v>
      </c>
      <c r="I154" t="s">
        <v>41</v>
      </c>
      <c r="J154" t="s">
        <v>158</v>
      </c>
      <c r="K154" t="s">
        <v>154</v>
      </c>
      <c r="L154" t="s">
        <v>25</v>
      </c>
      <c r="M154" t="s">
        <v>369</v>
      </c>
      <c r="N154">
        <v>1991</v>
      </c>
      <c r="O154" t="s">
        <v>370</v>
      </c>
      <c r="P154" t="s">
        <v>371</v>
      </c>
      <c r="Q154">
        <v>5</v>
      </c>
      <c r="R154" t="s">
        <v>29</v>
      </c>
    </row>
    <row r="155" spans="1:18" x14ac:dyDescent="0.3">
      <c r="A155">
        <v>160</v>
      </c>
      <c r="B155" t="s">
        <v>37</v>
      </c>
      <c r="C155">
        <v>2017</v>
      </c>
      <c r="D155">
        <v>875000</v>
      </c>
      <c r="E155">
        <v>18000</v>
      </c>
      <c r="F155" t="s">
        <v>19</v>
      </c>
      <c r="G155" t="s">
        <v>83</v>
      </c>
      <c r="H155" t="s">
        <v>84</v>
      </c>
      <c r="I155" t="s">
        <v>41</v>
      </c>
      <c r="J155" t="s">
        <v>158</v>
      </c>
      <c r="K155" t="s">
        <v>154</v>
      </c>
      <c r="L155" t="s">
        <v>25</v>
      </c>
      <c r="M155" t="s">
        <v>372</v>
      </c>
      <c r="N155">
        <v>1497</v>
      </c>
      <c r="O155" t="s">
        <v>162</v>
      </c>
      <c r="P155" t="s">
        <v>163</v>
      </c>
      <c r="Q155">
        <v>5</v>
      </c>
      <c r="R155" t="s">
        <v>29</v>
      </c>
    </row>
    <row r="156" spans="1:18" x14ac:dyDescent="0.3">
      <c r="A156">
        <v>161</v>
      </c>
      <c r="B156" t="s">
        <v>65</v>
      </c>
      <c r="C156">
        <v>2019</v>
      </c>
      <c r="D156">
        <v>894999</v>
      </c>
      <c r="E156">
        <v>9654</v>
      </c>
      <c r="F156" t="s">
        <v>19</v>
      </c>
      <c r="G156" t="s">
        <v>83</v>
      </c>
      <c r="H156" t="s">
        <v>84</v>
      </c>
      <c r="I156" t="s">
        <v>41</v>
      </c>
      <c r="J156" t="s">
        <v>158</v>
      </c>
      <c r="K156" t="s">
        <v>154</v>
      </c>
      <c r="L156" t="s">
        <v>25</v>
      </c>
      <c r="M156" t="s">
        <v>373</v>
      </c>
      <c r="N156">
        <v>1197</v>
      </c>
      <c r="O156" t="s">
        <v>265</v>
      </c>
      <c r="P156" t="s">
        <v>266</v>
      </c>
      <c r="Q156">
        <v>5</v>
      </c>
      <c r="R156" t="s">
        <v>29</v>
      </c>
    </row>
    <row r="157" spans="1:18" x14ac:dyDescent="0.3">
      <c r="A157">
        <v>162</v>
      </c>
      <c r="B157" t="s">
        <v>18</v>
      </c>
      <c r="C157">
        <v>2011</v>
      </c>
      <c r="D157">
        <v>175000</v>
      </c>
      <c r="E157">
        <v>11000</v>
      </c>
      <c r="F157" t="s">
        <v>124</v>
      </c>
      <c r="G157" t="s">
        <v>148</v>
      </c>
      <c r="H157" t="s">
        <v>149</v>
      </c>
      <c r="I157" t="s">
        <v>41</v>
      </c>
      <c r="J157" t="s">
        <v>158</v>
      </c>
      <c r="K157" t="s">
        <v>24</v>
      </c>
      <c r="L157" t="s">
        <v>25</v>
      </c>
      <c r="M157" t="s">
        <v>140</v>
      </c>
      <c r="N157">
        <v>998</v>
      </c>
      <c r="O157" t="s">
        <v>166</v>
      </c>
      <c r="P157" t="s">
        <v>141</v>
      </c>
      <c r="Q157">
        <v>5</v>
      </c>
      <c r="R157" t="s">
        <v>29</v>
      </c>
    </row>
    <row r="158" spans="1:18" x14ac:dyDescent="0.3">
      <c r="A158">
        <v>163</v>
      </c>
      <c r="B158" t="s">
        <v>18</v>
      </c>
      <c r="C158">
        <v>2012</v>
      </c>
      <c r="D158">
        <v>340000</v>
      </c>
      <c r="E158">
        <v>24300</v>
      </c>
      <c r="F158" t="s">
        <v>56</v>
      </c>
      <c r="G158" t="s">
        <v>21</v>
      </c>
      <c r="H158" t="s">
        <v>116</v>
      </c>
      <c r="I158" t="s">
        <v>41</v>
      </c>
      <c r="J158" t="s">
        <v>158</v>
      </c>
      <c r="K158" t="s">
        <v>24</v>
      </c>
      <c r="L158" t="s">
        <v>25</v>
      </c>
      <c r="M158" t="s">
        <v>264</v>
      </c>
      <c r="N158">
        <v>1197</v>
      </c>
      <c r="O158" t="s">
        <v>265</v>
      </c>
      <c r="P158" t="s">
        <v>266</v>
      </c>
      <c r="Q158">
        <v>5</v>
      </c>
      <c r="R158" t="s">
        <v>29</v>
      </c>
    </row>
    <row r="159" spans="1:18" x14ac:dyDescent="0.3">
      <c r="A159">
        <v>164</v>
      </c>
      <c r="B159" t="s">
        <v>65</v>
      </c>
      <c r="C159">
        <v>2016</v>
      </c>
      <c r="D159">
        <v>1525000</v>
      </c>
      <c r="E159">
        <v>42163</v>
      </c>
      <c r="F159" t="s">
        <v>56</v>
      </c>
      <c r="G159" t="s">
        <v>21</v>
      </c>
      <c r="H159" t="s">
        <v>116</v>
      </c>
      <c r="I159" t="s">
        <v>22</v>
      </c>
      <c r="J159" t="s">
        <v>158</v>
      </c>
      <c r="K159" t="s">
        <v>154</v>
      </c>
      <c r="L159" t="s">
        <v>33</v>
      </c>
      <c r="M159" t="s">
        <v>187</v>
      </c>
      <c r="N159">
        <v>2755</v>
      </c>
      <c r="O159" t="s">
        <v>188</v>
      </c>
      <c r="P159" t="s">
        <v>189</v>
      </c>
      <c r="Q159">
        <v>7</v>
      </c>
      <c r="R159" t="s">
        <v>29</v>
      </c>
    </row>
    <row r="160" spans="1:18" x14ac:dyDescent="0.3">
      <c r="A160">
        <v>165</v>
      </c>
      <c r="B160" t="s">
        <v>109</v>
      </c>
      <c r="C160">
        <v>2018</v>
      </c>
      <c r="D160">
        <v>1025000</v>
      </c>
      <c r="E160">
        <v>8000</v>
      </c>
      <c r="F160" t="s">
        <v>19</v>
      </c>
      <c r="G160" t="s">
        <v>31</v>
      </c>
      <c r="H160" t="s">
        <v>32</v>
      </c>
      <c r="I160" t="s">
        <v>22</v>
      </c>
      <c r="J160" t="s">
        <v>158</v>
      </c>
      <c r="K160" t="s">
        <v>154</v>
      </c>
      <c r="L160" t="s">
        <v>25</v>
      </c>
      <c r="M160" t="s">
        <v>107</v>
      </c>
      <c r="N160">
        <v>1497</v>
      </c>
      <c r="O160" t="s">
        <v>364</v>
      </c>
      <c r="P160" t="s">
        <v>374</v>
      </c>
      <c r="Q160">
        <v>5</v>
      </c>
      <c r="R160" t="s">
        <v>29</v>
      </c>
    </row>
    <row r="161" spans="1:18" x14ac:dyDescent="0.3">
      <c r="A161">
        <v>166</v>
      </c>
      <c r="B161" t="s">
        <v>239</v>
      </c>
      <c r="C161">
        <v>2016</v>
      </c>
      <c r="D161">
        <v>2150000</v>
      </c>
      <c r="E161">
        <v>30000</v>
      </c>
      <c r="F161" t="s">
        <v>124</v>
      </c>
      <c r="G161" t="s">
        <v>196</v>
      </c>
      <c r="H161" t="s">
        <v>197</v>
      </c>
      <c r="I161" t="s">
        <v>22</v>
      </c>
      <c r="J161" t="s">
        <v>158</v>
      </c>
      <c r="K161" t="s">
        <v>154</v>
      </c>
      <c r="L161" t="s">
        <v>25</v>
      </c>
      <c r="M161" t="s">
        <v>375</v>
      </c>
      <c r="N161">
        <v>1995</v>
      </c>
      <c r="O161" t="s">
        <v>336</v>
      </c>
      <c r="P161" t="s">
        <v>334</v>
      </c>
      <c r="Q161">
        <v>5</v>
      </c>
      <c r="R161" t="s">
        <v>29</v>
      </c>
    </row>
    <row r="162" spans="1:18" x14ac:dyDescent="0.3">
      <c r="A162">
        <v>167</v>
      </c>
      <c r="B162" t="s">
        <v>65</v>
      </c>
      <c r="C162">
        <v>2016</v>
      </c>
      <c r="D162">
        <v>1900000</v>
      </c>
      <c r="E162">
        <v>41000</v>
      </c>
      <c r="F162" t="s">
        <v>19</v>
      </c>
      <c r="G162" t="s">
        <v>31</v>
      </c>
      <c r="H162" t="s">
        <v>32</v>
      </c>
      <c r="I162" t="s">
        <v>41</v>
      </c>
      <c r="J162" t="s">
        <v>158</v>
      </c>
      <c r="K162" t="s">
        <v>154</v>
      </c>
      <c r="L162" t="s">
        <v>25</v>
      </c>
      <c r="M162" t="s">
        <v>376</v>
      </c>
      <c r="N162">
        <v>2494</v>
      </c>
      <c r="O162" t="s">
        <v>377</v>
      </c>
      <c r="P162" t="s">
        <v>378</v>
      </c>
      <c r="Q162">
        <v>5</v>
      </c>
      <c r="R162" t="s">
        <v>29</v>
      </c>
    </row>
    <row r="163" spans="1:18" x14ac:dyDescent="0.3">
      <c r="A163">
        <v>168</v>
      </c>
      <c r="B163" t="s">
        <v>239</v>
      </c>
      <c r="C163">
        <v>2016</v>
      </c>
      <c r="D163">
        <v>2900000</v>
      </c>
      <c r="E163">
        <v>12000</v>
      </c>
      <c r="F163" t="s">
        <v>19</v>
      </c>
      <c r="G163" t="s">
        <v>20</v>
      </c>
      <c r="H163" t="s">
        <v>21</v>
      </c>
      <c r="I163" t="s">
        <v>22</v>
      </c>
      <c r="J163" t="s">
        <v>158</v>
      </c>
      <c r="K163" t="s">
        <v>154</v>
      </c>
      <c r="L163" t="s">
        <v>25</v>
      </c>
      <c r="M163" t="s">
        <v>379</v>
      </c>
      <c r="N163">
        <v>1995</v>
      </c>
      <c r="O163" t="s">
        <v>336</v>
      </c>
      <c r="P163" t="s">
        <v>334</v>
      </c>
      <c r="Q163">
        <v>5</v>
      </c>
      <c r="R163" t="s">
        <v>29</v>
      </c>
    </row>
    <row r="164" spans="1:18" x14ac:dyDescent="0.3">
      <c r="A164">
        <v>169</v>
      </c>
      <c r="B164" t="s">
        <v>65</v>
      </c>
      <c r="C164">
        <v>2009</v>
      </c>
      <c r="D164">
        <v>450000</v>
      </c>
      <c r="E164">
        <v>71000</v>
      </c>
      <c r="F164" t="s">
        <v>19</v>
      </c>
      <c r="G164" t="s">
        <v>31</v>
      </c>
      <c r="H164" t="s">
        <v>32</v>
      </c>
      <c r="I164" t="s">
        <v>41</v>
      </c>
      <c r="J164" t="s">
        <v>158</v>
      </c>
      <c r="K164" t="s">
        <v>154</v>
      </c>
      <c r="L164" t="s">
        <v>25</v>
      </c>
      <c r="M164" t="s">
        <v>380</v>
      </c>
      <c r="N164">
        <v>2362</v>
      </c>
      <c r="O164" t="s">
        <v>381</v>
      </c>
      <c r="P164" t="s">
        <v>382</v>
      </c>
      <c r="Q164">
        <v>5</v>
      </c>
      <c r="R164" t="s">
        <v>29</v>
      </c>
    </row>
    <row r="165" spans="1:18" x14ac:dyDescent="0.3">
      <c r="A165">
        <v>170</v>
      </c>
      <c r="B165" t="s">
        <v>18</v>
      </c>
      <c r="C165">
        <v>2016</v>
      </c>
      <c r="D165">
        <v>850000</v>
      </c>
      <c r="E165">
        <v>20000</v>
      </c>
      <c r="F165" t="s">
        <v>56</v>
      </c>
      <c r="G165" t="s">
        <v>57</v>
      </c>
      <c r="H165" t="s">
        <v>58</v>
      </c>
      <c r="I165" t="s">
        <v>41</v>
      </c>
      <c r="J165" t="s">
        <v>23</v>
      </c>
      <c r="K165" t="s">
        <v>24</v>
      </c>
      <c r="L165" t="s">
        <v>25</v>
      </c>
      <c r="M165" t="s">
        <v>383</v>
      </c>
      <c r="N165">
        <v>1373</v>
      </c>
      <c r="O165" t="s">
        <v>384</v>
      </c>
      <c r="P165" t="s">
        <v>233</v>
      </c>
      <c r="Q165">
        <v>7</v>
      </c>
      <c r="R165" t="s">
        <v>29</v>
      </c>
    </row>
    <row r="166" spans="1:18" x14ac:dyDescent="0.3">
      <c r="A166">
        <v>171</v>
      </c>
      <c r="B166" t="s">
        <v>349</v>
      </c>
      <c r="C166">
        <v>2017</v>
      </c>
      <c r="D166">
        <v>10000000</v>
      </c>
      <c r="E166">
        <v>30000</v>
      </c>
      <c r="F166" t="s">
        <v>19</v>
      </c>
      <c r="G166" t="s">
        <v>31</v>
      </c>
      <c r="H166" t="s">
        <v>32</v>
      </c>
      <c r="I166" t="s">
        <v>41</v>
      </c>
      <c r="J166" t="s">
        <v>23</v>
      </c>
      <c r="K166" t="s">
        <v>154</v>
      </c>
      <c r="L166" t="s">
        <v>25</v>
      </c>
      <c r="M166" t="s">
        <v>385</v>
      </c>
      <c r="N166">
        <v>1969</v>
      </c>
      <c r="O166" t="s">
        <v>386</v>
      </c>
      <c r="P166" t="s">
        <v>387</v>
      </c>
      <c r="Q166">
        <v>4</v>
      </c>
      <c r="R166" t="s">
        <v>29</v>
      </c>
    </row>
    <row r="167" spans="1:18" x14ac:dyDescent="0.3">
      <c r="A167">
        <v>172</v>
      </c>
      <c r="B167" t="s">
        <v>221</v>
      </c>
      <c r="C167">
        <v>2011</v>
      </c>
      <c r="D167">
        <v>300000</v>
      </c>
      <c r="E167">
        <v>100000</v>
      </c>
      <c r="F167" t="s">
        <v>124</v>
      </c>
      <c r="G167" t="s">
        <v>148</v>
      </c>
      <c r="H167" t="s">
        <v>149</v>
      </c>
      <c r="I167" t="s">
        <v>22</v>
      </c>
      <c r="J167" t="s">
        <v>23</v>
      </c>
      <c r="K167" t="s">
        <v>24</v>
      </c>
      <c r="L167" t="s">
        <v>33</v>
      </c>
      <c r="M167" t="s">
        <v>234</v>
      </c>
      <c r="N167">
        <v>1598</v>
      </c>
      <c r="O167" t="s">
        <v>235</v>
      </c>
      <c r="P167" t="s">
        <v>36</v>
      </c>
      <c r="Q167">
        <v>5</v>
      </c>
      <c r="R167" t="s">
        <v>29</v>
      </c>
    </row>
    <row r="168" spans="1:18" x14ac:dyDescent="0.3">
      <c r="A168">
        <v>173</v>
      </c>
      <c r="B168" t="s">
        <v>69</v>
      </c>
      <c r="C168">
        <v>2018</v>
      </c>
      <c r="D168">
        <v>575000</v>
      </c>
      <c r="E168">
        <v>9500</v>
      </c>
      <c r="F168" t="s">
        <v>38</v>
      </c>
      <c r="G168" t="s">
        <v>70</v>
      </c>
      <c r="H168" t="s">
        <v>71</v>
      </c>
      <c r="I168" t="s">
        <v>41</v>
      </c>
      <c r="J168" t="s">
        <v>23</v>
      </c>
      <c r="K168" t="s">
        <v>24</v>
      </c>
      <c r="L168" t="s">
        <v>25</v>
      </c>
      <c r="M168" t="s">
        <v>218</v>
      </c>
      <c r="N168">
        <v>1196</v>
      </c>
      <c r="O168" t="s">
        <v>219</v>
      </c>
      <c r="P168" t="s">
        <v>220</v>
      </c>
      <c r="Q168">
        <v>5</v>
      </c>
      <c r="R168" t="s">
        <v>29</v>
      </c>
    </row>
    <row r="169" spans="1:18" x14ac:dyDescent="0.3">
      <c r="A169">
        <v>174</v>
      </c>
      <c r="B169" t="s">
        <v>69</v>
      </c>
      <c r="C169">
        <v>2011</v>
      </c>
      <c r="D169">
        <v>160000</v>
      </c>
      <c r="E169">
        <v>120000</v>
      </c>
      <c r="F169" t="s">
        <v>38</v>
      </c>
      <c r="G169" t="s">
        <v>70</v>
      </c>
      <c r="H169" t="s">
        <v>71</v>
      </c>
      <c r="I169" t="s">
        <v>22</v>
      </c>
      <c r="J169" t="s">
        <v>23</v>
      </c>
      <c r="K169" t="s">
        <v>24</v>
      </c>
      <c r="L169" t="s">
        <v>25</v>
      </c>
      <c r="M169" t="s">
        <v>72</v>
      </c>
      <c r="N169">
        <v>1399</v>
      </c>
      <c r="O169" t="s">
        <v>388</v>
      </c>
      <c r="P169" t="s">
        <v>74</v>
      </c>
      <c r="Q169">
        <v>5</v>
      </c>
      <c r="R169" t="s">
        <v>29</v>
      </c>
    </row>
    <row r="170" spans="1:18" x14ac:dyDescent="0.3">
      <c r="A170">
        <v>175</v>
      </c>
      <c r="B170" t="s">
        <v>18</v>
      </c>
      <c r="C170">
        <v>2015</v>
      </c>
      <c r="D170">
        <v>515000</v>
      </c>
      <c r="E170">
        <v>36600</v>
      </c>
      <c r="F170" t="s">
        <v>38</v>
      </c>
      <c r="G170" t="s">
        <v>70</v>
      </c>
      <c r="H170" t="s">
        <v>71</v>
      </c>
      <c r="I170" t="s">
        <v>41</v>
      </c>
      <c r="J170" t="s">
        <v>23</v>
      </c>
      <c r="K170" t="s">
        <v>24</v>
      </c>
      <c r="L170" t="s">
        <v>25</v>
      </c>
      <c r="M170" t="s">
        <v>389</v>
      </c>
      <c r="N170">
        <v>1197</v>
      </c>
      <c r="O170" t="s">
        <v>265</v>
      </c>
      <c r="P170" t="s">
        <v>266</v>
      </c>
      <c r="Q170">
        <v>5</v>
      </c>
      <c r="R170" t="s">
        <v>29</v>
      </c>
    </row>
    <row r="171" spans="1:18" x14ac:dyDescent="0.3">
      <c r="A171">
        <v>176</v>
      </c>
      <c r="B171" t="s">
        <v>18</v>
      </c>
      <c r="C171">
        <v>2015</v>
      </c>
      <c r="D171">
        <v>390000</v>
      </c>
      <c r="E171">
        <v>50000</v>
      </c>
      <c r="F171" t="s">
        <v>19</v>
      </c>
      <c r="G171" t="s">
        <v>20</v>
      </c>
      <c r="H171" t="s">
        <v>21</v>
      </c>
      <c r="I171" t="s">
        <v>41</v>
      </c>
      <c r="J171" t="s">
        <v>23</v>
      </c>
      <c r="K171" t="s">
        <v>154</v>
      </c>
      <c r="L171" t="s">
        <v>33</v>
      </c>
      <c r="M171" t="s">
        <v>226</v>
      </c>
      <c r="N171">
        <v>998</v>
      </c>
      <c r="O171" t="s">
        <v>86</v>
      </c>
      <c r="P171" t="s">
        <v>141</v>
      </c>
      <c r="Q171">
        <v>5</v>
      </c>
      <c r="R171" t="s">
        <v>29</v>
      </c>
    </row>
    <row r="172" spans="1:18" x14ac:dyDescent="0.3">
      <c r="A172">
        <v>177</v>
      </c>
      <c r="B172" t="s">
        <v>46</v>
      </c>
      <c r="C172">
        <v>2016</v>
      </c>
      <c r="D172">
        <v>550000</v>
      </c>
      <c r="E172">
        <v>14000</v>
      </c>
      <c r="F172" t="s">
        <v>56</v>
      </c>
      <c r="G172" t="s">
        <v>21</v>
      </c>
      <c r="H172" t="s">
        <v>116</v>
      </c>
      <c r="I172" t="s">
        <v>41</v>
      </c>
      <c r="J172" t="s">
        <v>23</v>
      </c>
      <c r="K172" t="s">
        <v>24</v>
      </c>
      <c r="L172" t="s">
        <v>33</v>
      </c>
      <c r="M172" t="s">
        <v>133</v>
      </c>
      <c r="N172">
        <v>1197</v>
      </c>
      <c r="O172" t="s">
        <v>134</v>
      </c>
      <c r="P172" t="s">
        <v>135</v>
      </c>
      <c r="Q172">
        <v>5</v>
      </c>
      <c r="R172" t="s">
        <v>29</v>
      </c>
    </row>
    <row r="173" spans="1:18" x14ac:dyDescent="0.3">
      <c r="A173">
        <v>178</v>
      </c>
      <c r="B173" t="s">
        <v>18</v>
      </c>
      <c r="C173">
        <v>1999</v>
      </c>
      <c r="D173">
        <v>40000</v>
      </c>
      <c r="E173">
        <v>40000</v>
      </c>
      <c r="F173" t="s">
        <v>19</v>
      </c>
      <c r="G173" t="s">
        <v>20</v>
      </c>
      <c r="H173" t="s">
        <v>21</v>
      </c>
      <c r="I173" t="s">
        <v>41</v>
      </c>
      <c r="J173" t="s">
        <v>23</v>
      </c>
      <c r="K173" t="s">
        <v>24</v>
      </c>
      <c r="L173" t="s">
        <v>33</v>
      </c>
      <c r="M173" t="s">
        <v>50</v>
      </c>
      <c r="N173">
        <v>796</v>
      </c>
      <c r="O173" t="s">
        <v>63</v>
      </c>
      <c r="P173" t="s">
        <v>64</v>
      </c>
      <c r="Q173">
        <v>4</v>
      </c>
      <c r="R173" t="s">
        <v>29</v>
      </c>
    </row>
    <row r="174" spans="1:18" x14ac:dyDescent="0.3">
      <c r="A174">
        <v>179</v>
      </c>
      <c r="B174" t="s">
        <v>18</v>
      </c>
      <c r="C174">
        <v>2010</v>
      </c>
      <c r="D174">
        <v>220000</v>
      </c>
      <c r="E174">
        <v>120000</v>
      </c>
      <c r="F174" t="s">
        <v>19</v>
      </c>
      <c r="G174" t="s">
        <v>20</v>
      </c>
      <c r="H174" t="s">
        <v>21</v>
      </c>
      <c r="I174" t="s">
        <v>22</v>
      </c>
      <c r="J174" t="s">
        <v>23</v>
      </c>
      <c r="K174" t="s">
        <v>24</v>
      </c>
      <c r="L174" t="s">
        <v>25</v>
      </c>
      <c r="M174" t="s">
        <v>390</v>
      </c>
      <c r="N174">
        <v>1248</v>
      </c>
      <c r="O174" t="s">
        <v>82</v>
      </c>
      <c r="P174" t="s">
        <v>391</v>
      </c>
      <c r="Q174">
        <v>5</v>
      </c>
      <c r="R174" t="s">
        <v>29</v>
      </c>
    </row>
    <row r="175" spans="1:18" x14ac:dyDescent="0.3">
      <c r="A175">
        <v>180</v>
      </c>
      <c r="B175" t="s">
        <v>46</v>
      </c>
      <c r="C175">
        <v>2015</v>
      </c>
      <c r="D175">
        <v>425000</v>
      </c>
      <c r="E175">
        <v>70000</v>
      </c>
      <c r="F175" t="s">
        <v>19</v>
      </c>
      <c r="G175" t="s">
        <v>31</v>
      </c>
      <c r="H175" t="s">
        <v>32</v>
      </c>
      <c r="I175" t="s">
        <v>41</v>
      </c>
      <c r="J175" t="s">
        <v>23</v>
      </c>
      <c r="K175" t="s">
        <v>24</v>
      </c>
      <c r="L175" t="s">
        <v>25</v>
      </c>
      <c r="M175" t="s">
        <v>85</v>
      </c>
      <c r="N175">
        <v>1197</v>
      </c>
      <c r="O175" t="s">
        <v>90</v>
      </c>
      <c r="P175" t="s">
        <v>261</v>
      </c>
      <c r="Q175">
        <v>5</v>
      </c>
      <c r="R175" t="s">
        <v>29</v>
      </c>
    </row>
    <row r="176" spans="1:18" x14ac:dyDescent="0.3">
      <c r="A176">
        <v>181</v>
      </c>
      <c r="B176" t="s">
        <v>221</v>
      </c>
      <c r="C176">
        <v>2019</v>
      </c>
      <c r="D176">
        <v>480000</v>
      </c>
      <c r="E176">
        <v>13000</v>
      </c>
      <c r="F176" t="s">
        <v>19</v>
      </c>
      <c r="G176" t="s">
        <v>31</v>
      </c>
      <c r="H176" t="s">
        <v>32</v>
      </c>
      <c r="I176" t="s">
        <v>41</v>
      </c>
      <c r="J176" t="s">
        <v>23</v>
      </c>
      <c r="K176" t="s">
        <v>24</v>
      </c>
      <c r="L176" t="s">
        <v>25</v>
      </c>
      <c r="M176" t="s">
        <v>392</v>
      </c>
      <c r="N176">
        <v>999</v>
      </c>
      <c r="O176" t="s">
        <v>393</v>
      </c>
      <c r="P176" t="s">
        <v>394</v>
      </c>
      <c r="Q176">
        <v>5</v>
      </c>
      <c r="R176" t="s">
        <v>29</v>
      </c>
    </row>
    <row r="177" spans="1:18" x14ac:dyDescent="0.3">
      <c r="A177">
        <v>182</v>
      </c>
      <c r="B177" t="s">
        <v>46</v>
      </c>
      <c r="C177">
        <v>2014</v>
      </c>
      <c r="D177">
        <v>400000</v>
      </c>
      <c r="E177">
        <v>60000</v>
      </c>
      <c r="F177" t="s">
        <v>38</v>
      </c>
      <c r="G177" t="s">
        <v>70</v>
      </c>
      <c r="H177" t="s">
        <v>92</v>
      </c>
      <c r="I177" t="s">
        <v>41</v>
      </c>
      <c r="J177" t="s">
        <v>23</v>
      </c>
      <c r="K177" t="s">
        <v>24</v>
      </c>
      <c r="L177" t="s">
        <v>33</v>
      </c>
      <c r="M177" t="s">
        <v>85</v>
      </c>
      <c r="N177">
        <v>1197</v>
      </c>
      <c r="O177" t="s">
        <v>90</v>
      </c>
      <c r="P177" t="s">
        <v>261</v>
      </c>
      <c r="Q177">
        <v>5</v>
      </c>
      <c r="R177" t="s">
        <v>29</v>
      </c>
    </row>
    <row r="178" spans="1:18" x14ac:dyDescent="0.3">
      <c r="A178">
        <v>183</v>
      </c>
      <c r="B178" t="s">
        <v>18</v>
      </c>
      <c r="C178">
        <v>2014</v>
      </c>
      <c r="D178">
        <v>487000</v>
      </c>
      <c r="E178">
        <v>35000</v>
      </c>
      <c r="F178" t="s">
        <v>124</v>
      </c>
      <c r="G178" t="s">
        <v>196</v>
      </c>
      <c r="H178" t="s">
        <v>197</v>
      </c>
      <c r="I178" t="s">
        <v>41</v>
      </c>
      <c r="J178" t="s">
        <v>23</v>
      </c>
      <c r="K178" t="s">
        <v>24</v>
      </c>
      <c r="L178" t="s">
        <v>25</v>
      </c>
      <c r="M178" t="s">
        <v>260</v>
      </c>
      <c r="N178">
        <v>1197</v>
      </c>
      <c r="O178" t="s">
        <v>395</v>
      </c>
      <c r="P178" t="s">
        <v>261</v>
      </c>
      <c r="Q178">
        <v>5</v>
      </c>
      <c r="R178" t="s">
        <v>29</v>
      </c>
    </row>
    <row r="179" spans="1:18" x14ac:dyDescent="0.3">
      <c r="A179">
        <v>184</v>
      </c>
      <c r="B179" t="s">
        <v>46</v>
      </c>
      <c r="C179">
        <v>2016</v>
      </c>
      <c r="D179">
        <v>386000</v>
      </c>
      <c r="E179">
        <v>44000</v>
      </c>
      <c r="F179" t="s">
        <v>19</v>
      </c>
      <c r="G179" t="s">
        <v>206</v>
      </c>
      <c r="H179" t="s">
        <v>207</v>
      </c>
      <c r="I179" t="s">
        <v>41</v>
      </c>
      <c r="J179" t="s">
        <v>23</v>
      </c>
      <c r="K179" t="s">
        <v>24</v>
      </c>
      <c r="L179" t="s">
        <v>33</v>
      </c>
      <c r="M179" t="s">
        <v>260</v>
      </c>
      <c r="N179">
        <v>1197</v>
      </c>
      <c r="O179" t="s">
        <v>90</v>
      </c>
      <c r="P179" t="s">
        <v>261</v>
      </c>
      <c r="Q179">
        <v>5</v>
      </c>
      <c r="R179" t="s">
        <v>29</v>
      </c>
    </row>
    <row r="180" spans="1:18" x14ac:dyDescent="0.3">
      <c r="A180">
        <v>185</v>
      </c>
      <c r="B180" t="s">
        <v>37</v>
      </c>
      <c r="C180">
        <v>2005</v>
      </c>
      <c r="D180">
        <v>100000</v>
      </c>
      <c r="E180">
        <v>120000</v>
      </c>
      <c r="F180" t="s">
        <v>19</v>
      </c>
      <c r="G180" t="s">
        <v>206</v>
      </c>
      <c r="H180" t="s">
        <v>207</v>
      </c>
      <c r="I180" t="s">
        <v>41</v>
      </c>
      <c r="J180" t="s">
        <v>23</v>
      </c>
      <c r="K180" t="s">
        <v>24</v>
      </c>
      <c r="L180" t="s">
        <v>33</v>
      </c>
      <c r="M180" t="s">
        <v>396</v>
      </c>
      <c r="N180">
        <v>1493</v>
      </c>
      <c r="O180" t="s">
        <v>171</v>
      </c>
      <c r="P180" t="s">
        <v>397</v>
      </c>
      <c r="Q180">
        <v>5</v>
      </c>
      <c r="R180" t="s">
        <v>29</v>
      </c>
    </row>
    <row r="181" spans="1:18" x14ac:dyDescent="0.3">
      <c r="A181">
        <v>186</v>
      </c>
      <c r="B181" t="s">
        <v>65</v>
      </c>
      <c r="C181">
        <v>2010</v>
      </c>
      <c r="D181">
        <v>300000</v>
      </c>
      <c r="E181">
        <v>60000</v>
      </c>
      <c r="F181" t="s">
        <v>56</v>
      </c>
      <c r="G181" t="s">
        <v>57</v>
      </c>
      <c r="H181" t="s">
        <v>58</v>
      </c>
      <c r="I181" t="s">
        <v>22</v>
      </c>
      <c r="J181" t="s">
        <v>23</v>
      </c>
      <c r="K181" t="s">
        <v>24</v>
      </c>
      <c r="L181" t="s">
        <v>25</v>
      </c>
      <c r="M181" t="s">
        <v>398</v>
      </c>
      <c r="N181">
        <v>1364</v>
      </c>
      <c r="O181" t="s">
        <v>399</v>
      </c>
      <c r="P181" t="s">
        <v>400</v>
      </c>
      <c r="Q181">
        <v>5</v>
      </c>
      <c r="R181" t="s">
        <v>29</v>
      </c>
    </row>
    <row r="182" spans="1:18" x14ac:dyDescent="0.3">
      <c r="A182">
        <v>187</v>
      </c>
      <c r="B182" t="s">
        <v>401</v>
      </c>
      <c r="C182">
        <v>2000</v>
      </c>
      <c r="D182">
        <v>100000</v>
      </c>
      <c r="E182">
        <v>60000</v>
      </c>
      <c r="F182" t="s">
        <v>19</v>
      </c>
      <c r="G182" t="s">
        <v>83</v>
      </c>
      <c r="H182" t="s">
        <v>84</v>
      </c>
      <c r="I182" t="s">
        <v>41</v>
      </c>
      <c r="J182" t="s">
        <v>23</v>
      </c>
      <c r="K182" t="s">
        <v>24</v>
      </c>
      <c r="L182" t="s">
        <v>25</v>
      </c>
      <c r="M182" t="s">
        <v>164</v>
      </c>
      <c r="N182">
        <v>796</v>
      </c>
      <c r="O182" t="s">
        <v>402</v>
      </c>
      <c r="P182" t="s">
        <v>403</v>
      </c>
      <c r="Q182">
        <v>5</v>
      </c>
      <c r="R182" t="s">
        <v>29</v>
      </c>
    </row>
    <row r="183" spans="1:18" x14ac:dyDescent="0.3">
      <c r="A183">
        <v>188</v>
      </c>
      <c r="B183" t="s">
        <v>65</v>
      </c>
      <c r="C183">
        <v>2014</v>
      </c>
      <c r="D183">
        <v>1750000</v>
      </c>
      <c r="E183">
        <v>30000</v>
      </c>
      <c r="F183" t="s">
        <v>19</v>
      </c>
      <c r="G183" t="s">
        <v>83</v>
      </c>
      <c r="H183" t="s">
        <v>84</v>
      </c>
      <c r="I183" t="s">
        <v>22</v>
      </c>
      <c r="J183" t="s">
        <v>23</v>
      </c>
      <c r="K183" t="s">
        <v>24</v>
      </c>
      <c r="L183" t="s">
        <v>33</v>
      </c>
      <c r="M183" t="s">
        <v>396</v>
      </c>
      <c r="N183">
        <v>2982</v>
      </c>
      <c r="O183" t="s">
        <v>168</v>
      </c>
      <c r="P183" t="s">
        <v>169</v>
      </c>
      <c r="Q183">
        <v>7</v>
      </c>
      <c r="R183" t="s">
        <v>29</v>
      </c>
    </row>
    <row r="184" spans="1:18" x14ac:dyDescent="0.3">
      <c r="A184">
        <v>189</v>
      </c>
      <c r="B184" t="s">
        <v>88</v>
      </c>
      <c r="C184">
        <v>2016</v>
      </c>
      <c r="D184">
        <v>450000</v>
      </c>
      <c r="E184">
        <v>15000</v>
      </c>
      <c r="F184" t="s">
        <v>56</v>
      </c>
      <c r="G184" t="s">
        <v>57</v>
      </c>
      <c r="H184" t="s">
        <v>58</v>
      </c>
      <c r="I184" t="s">
        <v>41</v>
      </c>
      <c r="J184" t="s">
        <v>23</v>
      </c>
      <c r="K184" t="s">
        <v>24</v>
      </c>
      <c r="L184" t="s">
        <v>33</v>
      </c>
      <c r="M184" t="s">
        <v>89</v>
      </c>
      <c r="N184">
        <v>1198</v>
      </c>
      <c r="O184" t="s">
        <v>90</v>
      </c>
      <c r="P184" t="s">
        <v>91</v>
      </c>
      <c r="Q184">
        <v>6</v>
      </c>
      <c r="R184" t="s">
        <v>29</v>
      </c>
    </row>
    <row r="185" spans="1:18" x14ac:dyDescent="0.3">
      <c r="A185">
        <v>190</v>
      </c>
      <c r="B185" t="s">
        <v>109</v>
      </c>
      <c r="C185">
        <v>2017</v>
      </c>
      <c r="D185">
        <v>490000</v>
      </c>
      <c r="E185">
        <v>90000</v>
      </c>
      <c r="F185" t="s">
        <v>56</v>
      </c>
      <c r="G185" t="s">
        <v>57</v>
      </c>
      <c r="H185" t="s">
        <v>58</v>
      </c>
      <c r="I185" t="s">
        <v>22</v>
      </c>
      <c r="J185" t="s">
        <v>23</v>
      </c>
      <c r="K185" t="s">
        <v>24</v>
      </c>
      <c r="L185" t="s">
        <v>25</v>
      </c>
      <c r="M185" t="s">
        <v>404</v>
      </c>
      <c r="N185">
        <v>1248</v>
      </c>
      <c r="O185" t="s">
        <v>27</v>
      </c>
      <c r="P185" t="s">
        <v>405</v>
      </c>
      <c r="Q185">
        <v>5</v>
      </c>
      <c r="R185" t="s">
        <v>29</v>
      </c>
    </row>
    <row r="186" spans="1:18" x14ac:dyDescent="0.3">
      <c r="A186">
        <v>191</v>
      </c>
      <c r="B186" t="s">
        <v>37</v>
      </c>
      <c r="C186">
        <v>2009</v>
      </c>
      <c r="D186">
        <v>345000</v>
      </c>
      <c r="E186">
        <v>47000</v>
      </c>
      <c r="F186" t="s">
        <v>56</v>
      </c>
      <c r="G186" t="s">
        <v>57</v>
      </c>
      <c r="H186" t="s">
        <v>58</v>
      </c>
      <c r="I186" t="s">
        <v>41</v>
      </c>
      <c r="J186" t="s">
        <v>23</v>
      </c>
      <c r="K186" t="s">
        <v>24</v>
      </c>
      <c r="L186" t="s">
        <v>33</v>
      </c>
      <c r="M186" t="s">
        <v>142</v>
      </c>
      <c r="N186">
        <v>1497</v>
      </c>
      <c r="O186" t="s">
        <v>406</v>
      </c>
      <c r="P186" t="s">
        <v>407</v>
      </c>
      <c r="Q186">
        <v>5</v>
      </c>
      <c r="R186" t="s">
        <v>29</v>
      </c>
    </row>
    <row r="187" spans="1:18" x14ac:dyDescent="0.3">
      <c r="A187">
        <v>192</v>
      </c>
      <c r="B187" t="s">
        <v>18</v>
      </c>
      <c r="C187">
        <v>2005</v>
      </c>
      <c r="D187">
        <v>85000</v>
      </c>
      <c r="E187">
        <v>90000</v>
      </c>
      <c r="F187" t="s">
        <v>124</v>
      </c>
      <c r="G187" t="s">
        <v>125</v>
      </c>
      <c r="H187" t="s">
        <v>126</v>
      </c>
      <c r="I187" t="s">
        <v>41</v>
      </c>
      <c r="J187" t="s">
        <v>23</v>
      </c>
      <c r="K187" t="s">
        <v>24</v>
      </c>
      <c r="L187" t="s">
        <v>25</v>
      </c>
      <c r="M187" t="s">
        <v>60</v>
      </c>
      <c r="N187">
        <v>993</v>
      </c>
      <c r="O187" t="s">
        <v>79</v>
      </c>
      <c r="P187" t="s">
        <v>80</v>
      </c>
      <c r="Q187">
        <v>5</v>
      </c>
      <c r="R187" t="s">
        <v>29</v>
      </c>
    </row>
    <row r="188" spans="1:18" x14ac:dyDescent="0.3">
      <c r="A188">
        <v>193</v>
      </c>
      <c r="B188" t="s">
        <v>18</v>
      </c>
      <c r="C188">
        <v>2010</v>
      </c>
      <c r="D188">
        <v>215000</v>
      </c>
      <c r="E188">
        <v>120600</v>
      </c>
      <c r="F188" t="s">
        <v>56</v>
      </c>
      <c r="G188" t="s">
        <v>21</v>
      </c>
      <c r="H188" t="s">
        <v>116</v>
      </c>
      <c r="I188" t="s">
        <v>41</v>
      </c>
      <c r="J188" t="s">
        <v>23</v>
      </c>
      <c r="K188" t="s">
        <v>24</v>
      </c>
      <c r="L188" t="s">
        <v>33</v>
      </c>
      <c r="M188" t="s">
        <v>85</v>
      </c>
      <c r="N188">
        <v>998</v>
      </c>
      <c r="O188" t="s">
        <v>67</v>
      </c>
      <c r="P188" t="s">
        <v>141</v>
      </c>
      <c r="Q188">
        <v>5</v>
      </c>
      <c r="R188" t="s">
        <v>29</v>
      </c>
    </row>
    <row r="189" spans="1:18" x14ac:dyDescent="0.3">
      <c r="A189">
        <v>194</v>
      </c>
      <c r="B189" t="s">
        <v>46</v>
      </c>
      <c r="C189">
        <v>2010</v>
      </c>
      <c r="D189">
        <v>320000</v>
      </c>
      <c r="E189">
        <v>100000</v>
      </c>
      <c r="F189" t="s">
        <v>38</v>
      </c>
      <c r="G189" t="s">
        <v>39</v>
      </c>
      <c r="H189" t="s">
        <v>40</v>
      </c>
      <c r="I189" t="s">
        <v>41</v>
      </c>
      <c r="J189" t="s">
        <v>23</v>
      </c>
      <c r="K189" t="s">
        <v>24</v>
      </c>
      <c r="L189" t="s">
        <v>42</v>
      </c>
      <c r="M189" t="s">
        <v>408</v>
      </c>
      <c r="N189">
        <v>1599</v>
      </c>
      <c r="O189" t="s">
        <v>409</v>
      </c>
      <c r="P189" t="s">
        <v>410</v>
      </c>
      <c r="Q189">
        <v>5</v>
      </c>
      <c r="R189" t="s">
        <v>29</v>
      </c>
    </row>
    <row r="190" spans="1:18" x14ac:dyDescent="0.3">
      <c r="A190">
        <v>195</v>
      </c>
      <c r="B190" t="s">
        <v>18</v>
      </c>
      <c r="C190">
        <v>2016</v>
      </c>
      <c r="D190">
        <v>459999</v>
      </c>
      <c r="E190">
        <v>60000</v>
      </c>
      <c r="F190" t="s">
        <v>124</v>
      </c>
      <c r="G190" t="s">
        <v>125</v>
      </c>
      <c r="H190" t="s">
        <v>126</v>
      </c>
      <c r="I190" t="s">
        <v>41</v>
      </c>
      <c r="J190" t="s">
        <v>23</v>
      </c>
      <c r="K190" t="s">
        <v>24</v>
      </c>
      <c r="L190" t="s">
        <v>33</v>
      </c>
      <c r="M190" t="s">
        <v>295</v>
      </c>
      <c r="N190">
        <v>1197</v>
      </c>
      <c r="O190" t="s">
        <v>165</v>
      </c>
      <c r="P190" t="s">
        <v>115</v>
      </c>
      <c r="Q190">
        <v>5</v>
      </c>
      <c r="R190" t="s">
        <v>29</v>
      </c>
    </row>
    <row r="191" spans="1:18" x14ac:dyDescent="0.3">
      <c r="A191">
        <v>196</v>
      </c>
      <c r="B191" t="s">
        <v>46</v>
      </c>
      <c r="C191">
        <v>2005</v>
      </c>
      <c r="D191">
        <v>65000</v>
      </c>
      <c r="E191">
        <v>86000</v>
      </c>
      <c r="F191" t="s">
        <v>124</v>
      </c>
      <c r="G191" t="s">
        <v>125</v>
      </c>
      <c r="H191" t="s">
        <v>126</v>
      </c>
      <c r="I191" t="s">
        <v>41</v>
      </c>
      <c r="J191" t="s">
        <v>23</v>
      </c>
      <c r="K191" t="s">
        <v>24</v>
      </c>
      <c r="L191" t="s">
        <v>25</v>
      </c>
      <c r="M191" t="s">
        <v>411</v>
      </c>
      <c r="N191">
        <v>1341</v>
      </c>
      <c r="O191" t="s">
        <v>412</v>
      </c>
      <c r="P191" t="s">
        <v>413</v>
      </c>
      <c r="Q191">
        <v>5</v>
      </c>
      <c r="R191" t="s">
        <v>29</v>
      </c>
    </row>
    <row r="192" spans="1:18" x14ac:dyDescent="0.3">
      <c r="A192">
        <v>197</v>
      </c>
      <c r="B192" t="s">
        <v>46</v>
      </c>
      <c r="C192">
        <v>2020</v>
      </c>
      <c r="D192">
        <v>720000</v>
      </c>
      <c r="E192">
        <v>5000</v>
      </c>
      <c r="F192" t="s">
        <v>124</v>
      </c>
      <c r="G192" t="s">
        <v>125</v>
      </c>
      <c r="H192" t="s">
        <v>126</v>
      </c>
      <c r="I192" t="s">
        <v>41</v>
      </c>
      <c r="J192" t="s">
        <v>23</v>
      </c>
      <c r="K192" t="s">
        <v>24</v>
      </c>
      <c r="L192" t="s">
        <v>25</v>
      </c>
      <c r="M192" t="s">
        <v>133</v>
      </c>
      <c r="N192">
        <v>1197</v>
      </c>
      <c r="O192" t="s">
        <v>54</v>
      </c>
      <c r="P192" t="s">
        <v>414</v>
      </c>
      <c r="Q192">
        <v>5</v>
      </c>
      <c r="R192" t="s">
        <v>29</v>
      </c>
    </row>
    <row r="193" spans="1:18" x14ac:dyDescent="0.3">
      <c r="A193">
        <v>198</v>
      </c>
      <c r="B193" t="s">
        <v>18</v>
      </c>
      <c r="C193">
        <v>2017</v>
      </c>
      <c r="D193">
        <v>800000</v>
      </c>
      <c r="E193">
        <v>37000</v>
      </c>
      <c r="F193" t="s">
        <v>56</v>
      </c>
      <c r="G193" t="s">
        <v>57</v>
      </c>
      <c r="H193" t="s">
        <v>58</v>
      </c>
      <c r="I193" t="s">
        <v>22</v>
      </c>
      <c r="J193" t="s">
        <v>23</v>
      </c>
      <c r="K193" t="s">
        <v>24</v>
      </c>
      <c r="L193" t="s">
        <v>25</v>
      </c>
      <c r="M193" t="s">
        <v>415</v>
      </c>
      <c r="N193">
        <v>1248</v>
      </c>
      <c r="O193" t="s">
        <v>94</v>
      </c>
      <c r="P193" t="s">
        <v>95</v>
      </c>
      <c r="Q193">
        <v>5</v>
      </c>
      <c r="R193" t="s">
        <v>29</v>
      </c>
    </row>
    <row r="194" spans="1:18" x14ac:dyDescent="0.3">
      <c r="A194">
        <v>199</v>
      </c>
      <c r="B194" t="s">
        <v>109</v>
      </c>
      <c r="C194">
        <v>2019</v>
      </c>
      <c r="D194">
        <v>520000</v>
      </c>
      <c r="E194">
        <v>14000</v>
      </c>
      <c r="F194" t="s">
        <v>19</v>
      </c>
      <c r="G194" t="s">
        <v>206</v>
      </c>
      <c r="H194" t="s">
        <v>207</v>
      </c>
      <c r="I194" t="s">
        <v>41</v>
      </c>
      <c r="J194" t="s">
        <v>23</v>
      </c>
      <c r="K194" t="s">
        <v>24</v>
      </c>
      <c r="L194" t="s">
        <v>25</v>
      </c>
      <c r="M194" t="s">
        <v>110</v>
      </c>
      <c r="N194">
        <v>1199</v>
      </c>
      <c r="O194" t="s">
        <v>416</v>
      </c>
      <c r="P194" t="s">
        <v>112</v>
      </c>
      <c r="Q194">
        <v>5</v>
      </c>
      <c r="R194" t="s">
        <v>29</v>
      </c>
    </row>
    <row r="195" spans="1:18" x14ac:dyDescent="0.3">
      <c r="A195">
        <v>200</v>
      </c>
      <c r="B195" t="s">
        <v>18</v>
      </c>
      <c r="C195">
        <v>2015</v>
      </c>
      <c r="D195">
        <v>580000</v>
      </c>
      <c r="E195">
        <v>70000</v>
      </c>
      <c r="F195" t="s">
        <v>56</v>
      </c>
      <c r="G195" t="s">
        <v>57</v>
      </c>
      <c r="H195" t="s">
        <v>214</v>
      </c>
      <c r="I195" t="s">
        <v>22</v>
      </c>
      <c r="J195" t="s">
        <v>23</v>
      </c>
      <c r="K195" t="s">
        <v>24</v>
      </c>
      <c r="L195" t="s">
        <v>25</v>
      </c>
      <c r="M195" t="s">
        <v>307</v>
      </c>
      <c r="N195">
        <v>1248</v>
      </c>
      <c r="O195" t="s">
        <v>216</v>
      </c>
      <c r="P195" t="s">
        <v>95</v>
      </c>
      <c r="Q195">
        <v>7</v>
      </c>
      <c r="R195" t="s">
        <v>29</v>
      </c>
    </row>
    <row r="196" spans="1:18" x14ac:dyDescent="0.3">
      <c r="A196">
        <v>202</v>
      </c>
      <c r="B196" t="s">
        <v>37</v>
      </c>
      <c r="C196">
        <v>2015</v>
      </c>
      <c r="D196">
        <v>600000</v>
      </c>
      <c r="E196">
        <v>50000</v>
      </c>
      <c r="F196" t="s">
        <v>56</v>
      </c>
      <c r="G196" t="s">
        <v>57</v>
      </c>
      <c r="H196" t="s">
        <v>58</v>
      </c>
      <c r="I196" t="s">
        <v>41</v>
      </c>
      <c r="J196" t="s">
        <v>23</v>
      </c>
      <c r="K196" t="s">
        <v>24</v>
      </c>
      <c r="L196" t="s">
        <v>25</v>
      </c>
      <c r="M196" t="s">
        <v>417</v>
      </c>
      <c r="N196">
        <v>1497</v>
      </c>
      <c r="O196" t="s">
        <v>160</v>
      </c>
      <c r="P196" t="s">
        <v>161</v>
      </c>
      <c r="Q196">
        <v>5</v>
      </c>
      <c r="R196" t="s">
        <v>29</v>
      </c>
    </row>
    <row r="197" spans="1:18" x14ac:dyDescent="0.3">
      <c r="A197">
        <v>203</v>
      </c>
      <c r="B197" t="s">
        <v>37</v>
      </c>
      <c r="C197">
        <v>2014</v>
      </c>
      <c r="D197">
        <v>290000</v>
      </c>
      <c r="E197">
        <v>60000</v>
      </c>
      <c r="F197" t="s">
        <v>56</v>
      </c>
      <c r="G197" t="s">
        <v>57</v>
      </c>
      <c r="H197" t="s">
        <v>58</v>
      </c>
      <c r="I197" t="s">
        <v>41</v>
      </c>
      <c r="J197" t="s">
        <v>23</v>
      </c>
      <c r="K197" t="s">
        <v>24</v>
      </c>
      <c r="L197" t="s">
        <v>33</v>
      </c>
      <c r="M197" t="s">
        <v>418</v>
      </c>
      <c r="N197">
        <v>1198</v>
      </c>
      <c r="O197" t="s">
        <v>219</v>
      </c>
      <c r="P197" t="s">
        <v>312</v>
      </c>
      <c r="Q197">
        <v>5</v>
      </c>
      <c r="R197" t="s">
        <v>29</v>
      </c>
    </row>
    <row r="198" spans="1:18" x14ac:dyDescent="0.3">
      <c r="A198">
        <v>204</v>
      </c>
      <c r="B198" t="s">
        <v>18</v>
      </c>
      <c r="C198">
        <v>2016</v>
      </c>
      <c r="D198">
        <v>360000</v>
      </c>
      <c r="E198">
        <v>50000</v>
      </c>
      <c r="F198" t="s">
        <v>38</v>
      </c>
      <c r="G198" t="s">
        <v>39</v>
      </c>
      <c r="H198" t="s">
        <v>40</v>
      </c>
      <c r="I198" t="s">
        <v>136</v>
      </c>
      <c r="J198" t="s">
        <v>23</v>
      </c>
      <c r="K198" t="s">
        <v>24</v>
      </c>
      <c r="L198" t="s">
        <v>25</v>
      </c>
      <c r="M198" t="s">
        <v>419</v>
      </c>
      <c r="N198">
        <v>998</v>
      </c>
      <c r="O198" t="s">
        <v>420</v>
      </c>
      <c r="P198" t="s">
        <v>253</v>
      </c>
      <c r="Q198">
        <v>5</v>
      </c>
      <c r="R198" t="s">
        <v>29</v>
      </c>
    </row>
    <row r="199" spans="1:18" x14ac:dyDescent="0.3">
      <c r="A199">
        <v>205</v>
      </c>
      <c r="B199" t="s">
        <v>18</v>
      </c>
      <c r="C199">
        <v>2017</v>
      </c>
      <c r="D199">
        <v>550000</v>
      </c>
      <c r="E199">
        <v>50000</v>
      </c>
      <c r="F199" t="s">
        <v>38</v>
      </c>
      <c r="G199" t="s">
        <v>39</v>
      </c>
      <c r="H199" t="s">
        <v>40</v>
      </c>
      <c r="I199" t="s">
        <v>41</v>
      </c>
      <c r="J199" t="s">
        <v>23</v>
      </c>
      <c r="K199" t="s">
        <v>24</v>
      </c>
      <c r="L199" t="s">
        <v>25</v>
      </c>
      <c r="M199" t="s">
        <v>295</v>
      </c>
      <c r="N199">
        <v>1197</v>
      </c>
      <c r="O199" t="s">
        <v>165</v>
      </c>
      <c r="P199" t="s">
        <v>115</v>
      </c>
      <c r="Q199">
        <v>5</v>
      </c>
      <c r="R199" t="s">
        <v>29</v>
      </c>
    </row>
    <row r="200" spans="1:18" x14ac:dyDescent="0.3">
      <c r="A200">
        <v>206</v>
      </c>
      <c r="B200" t="s">
        <v>46</v>
      </c>
      <c r="C200">
        <v>2013</v>
      </c>
      <c r="D200">
        <v>375000</v>
      </c>
      <c r="E200">
        <v>70000</v>
      </c>
      <c r="F200" t="s">
        <v>19</v>
      </c>
      <c r="G200" t="s">
        <v>83</v>
      </c>
      <c r="H200" t="s">
        <v>84</v>
      </c>
      <c r="I200" t="s">
        <v>41</v>
      </c>
      <c r="J200" t="s">
        <v>23</v>
      </c>
      <c r="K200" t="s">
        <v>24</v>
      </c>
      <c r="L200" t="s">
        <v>25</v>
      </c>
      <c r="M200" t="s">
        <v>164</v>
      </c>
      <c r="N200">
        <v>1197</v>
      </c>
      <c r="O200" t="s">
        <v>258</v>
      </c>
      <c r="P200" t="s">
        <v>259</v>
      </c>
      <c r="Q200">
        <v>5</v>
      </c>
      <c r="R200" t="s">
        <v>29</v>
      </c>
    </row>
    <row r="201" spans="1:18" x14ac:dyDescent="0.3">
      <c r="A201">
        <v>208</v>
      </c>
      <c r="B201" t="s">
        <v>18</v>
      </c>
      <c r="C201">
        <v>2018</v>
      </c>
      <c r="D201">
        <v>420000</v>
      </c>
      <c r="E201">
        <v>35000</v>
      </c>
      <c r="F201" t="s">
        <v>38</v>
      </c>
      <c r="G201" t="s">
        <v>70</v>
      </c>
      <c r="H201" t="s">
        <v>71</v>
      </c>
      <c r="I201" t="s">
        <v>41</v>
      </c>
      <c r="J201" t="s">
        <v>23</v>
      </c>
      <c r="K201" t="s">
        <v>154</v>
      </c>
      <c r="L201" t="s">
        <v>25</v>
      </c>
      <c r="M201" t="s">
        <v>226</v>
      </c>
      <c r="N201">
        <v>998</v>
      </c>
      <c r="O201" t="s">
        <v>86</v>
      </c>
      <c r="P201" t="s">
        <v>141</v>
      </c>
      <c r="Q201">
        <v>5</v>
      </c>
      <c r="R201" t="s">
        <v>29</v>
      </c>
    </row>
    <row r="202" spans="1:18" x14ac:dyDescent="0.3">
      <c r="A202">
        <v>209</v>
      </c>
      <c r="B202" t="s">
        <v>18</v>
      </c>
      <c r="C202">
        <v>2017</v>
      </c>
      <c r="D202">
        <v>550000</v>
      </c>
      <c r="E202">
        <v>20000</v>
      </c>
      <c r="F202" t="s">
        <v>38</v>
      </c>
      <c r="G202" t="s">
        <v>70</v>
      </c>
      <c r="H202" t="s">
        <v>71</v>
      </c>
      <c r="I202" t="s">
        <v>41</v>
      </c>
      <c r="J202" t="s">
        <v>23</v>
      </c>
      <c r="K202" t="s">
        <v>24</v>
      </c>
      <c r="L202" t="s">
        <v>25</v>
      </c>
      <c r="M202" t="s">
        <v>264</v>
      </c>
      <c r="N202">
        <v>1197</v>
      </c>
      <c r="O202" t="s">
        <v>265</v>
      </c>
      <c r="P202" t="s">
        <v>266</v>
      </c>
      <c r="Q202">
        <v>5</v>
      </c>
      <c r="R202" t="s">
        <v>29</v>
      </c>
    </row>
    <row r="203" spans="1:18" x14ac:dyDescent="0.3">
      <c r="A203">
        <v>210</v>
      </c>
      <c r="B203" t="s">
        <v>18</v>
      </c>
      <c r="C203">
        <v>2018</v>
      </c>
      <c r="D203">
        <v>270000</v>
      </c>
      <c r="E203">
        <v>20000</v>
      </c>
      <c r="F203" t="s">
        <v>19</v>
      </c>
      <c r="G203" t="s">
        <v>83</v>
      </c>
      <c r="H203" t="s">
        <v>84</v>
      </c>
      <c r="I203" t="s">
        <v>41</v>
      </c>
      <c r="J203" t="s">
        <v>23</v>
      </c>
      <c r="K203" t="s">
        <v>24</v>
      </c>
      <c r="L203" t="s">
        <v>25</v>
      </c>
      <c r="M203" t="s">
        <v>117</v>
      </c>
      <c r="N203">
        <v>796</v>
      </c>
      <c r="O203" t="s">
        <v>118</v>
      </c>
      <c r="P203" t="s">
        <v>119</v>
      </c>
      <c r="Q203">
        <v>5</v>
      </c>
      <c r="R203" t="s">
        <v>29</v>
      </c>
    </row>
    <row r="204" spans="1:18" x14ac:dyDescent="0.3">
      <c r="A204">
        <v>211</v>
      </c>
      <c r="B204" t="s">
        <v>18</v>
      </c>
      <c r="C204">
        <v>2018</v>
      </c>
      <c r="D204">
        <v>700000</v>
      </c>
      <c r="E204">
        <v>7800</v>
      </c>
      <c r="F204" t="s">
        <v>38</v>
      </c>
      <c r="G204" t="s">
        <v>39</v>
      </c>
      <c r="H204" t="s">
        <v>40</v>
      </c>
      <c r="I204" t="s">
        <v>41</v>
      </c>
      <c r="J204" t="s">
        <v>23</v>
      </c>
      <c r="K204" t="s">
        <v>154</v>
      </c>
      <c r="L204" t="s">
        <v>25</v>
      </c>
      <c r="M204" t="s">
        <v>222</v>
      </c>
      <c r="N204">
        <v>1197</v>
      </c>
      <c r="O204" t="s">
        <v>265</v>
      </c>
      <c r="P204" t="s">
        <v>266</v>
      </c>
      <c r="Q204">
        <v>5</v>
      </c>
      <c r="R204" t="s">
        <v>29</v>
      </c>
    </row>
    <row r="205" spans="1:18" x14ac:dyDescent="0.3">
      <c r="A205">
        <v>212</v>
      </c>
      <c r="B205" t="s">
        <v>18</v>
      </c>
      <c r="C205">
        <v>2017</v>
      </c>
      <c r="D205">
        <v>500000</v>
      </c>
      <c r="E205">
        <v>20000</v>
      </c>
      <c r="F205" t="s">
        <v>38</v>
      </c>
      <c r="G205" t="s">
        <v>39</v>
      </c>
      <c r="H205" t="s">
        <v>40</v>
      </c>
      <c r="I205" t="s">
        <v>41</v>
      </c>
      <c r="J205" t="s">
        <v>23</v>
      </c>
      <c r="K205" t="s">
        <v>24</v>
      </c>
      <c r="L205" t="s">
        <v>25</v>
      </c>
      <c r="M205" t="s">
        <v>389</v>
      </c>
      <c r="N205">
        <v>1197</v>
      </c>
      <c r="O205" t="s">
        <v>265</v>
      </c>
      <c r="P205" t="s">
        <v>266</v>
      </c>
      <c r="Q205">
        <v>5</v>
      </c>
      <c r="R205" t="s">
        <v>29</v>
      </c>
    </row>
    <row r="206" spans="1:18" x14ac:dyDescent="0.3">
      <c r="A206">
        <v>213</v>
      </c>
      <c r="B206" t="s">
        <v>109</v>
      </c>
      <c r="C206">
        <v>2019</v>
      </c>
      <c r="D206">
        <v>1250000</v>
      </c>
      <c r="E206">
        <v>15000</v>
      </c>
      <c r="F206" t="s">
        <v>38</v>
      </c>
      <c r="G206" t="s">
        <v>70</v>
      </c>
      <c r="H206" t="s">
        <v>92</v>
      </c>
      <c r="I206" t="s">
        <v>22</v>
      </c>
      <c r="J206" t="s">
        <v>23</v>
      </c>
      <c r="K206" t="s">
        <v>24</v>
      </c>
      <c r="L206" t="s">
        <v>25</v>
      </c>
      <c r="M206" t="s">
        <v>421</v>
      </c>
      <c r="N206">
        <v>2179</v>
      </c>
      <c r="O206" t="s">
        <v>422</v>
      </c>
      <c r="P206" t="s">
        <v>423</v>
      </c>
      <c r="Q206">
        <v>7</v>
      </c>
      <c r="R206" t="s">
        <v>29</v>
      </c>
    </row>
    <row r="207" spans="1:18" x14ac:dyDescent="0.3">
      <c r="A207">
        <v>214</v>
      </c>
      <c r="B207" t="s">
        <v>46</v>
      </c>
      <c r="C207">
        <v>2013</v>
      </c>
      <c r="D207">
        <v>320000</v>
      </c>
      <c r="E207">
        <v>31377</v>
      </c>
      <c r="F207" t="s">
        <v>124</v>
      </c>
      <c r="G207" t="s">
        <v>125</v>
      </c>
      <c r="H207" t="s">
        <v>126</v>
      </c>
      <c r="I207" t="s">
        <v>41</v>
      </c>
      <c r="J207" t="s">
        <v>23</v>
      </c>
      <c r="K207" t="s">
        <v>24</v>
      </c>
      <c r="L207" t="s">
        <v>33</v>
      </c>
      <c r="M207" t="s">
        <v>164</v>
      </c>
      <c r="N207">
        <v>1197</v>
      </c>
      <c r="O207" t="s">
        <v>258</v>
      </c>
      <c r="P207" t="s">
        <v>259</v>
      </c>
      <c r="Q207">
        <v>5</v>
      </c>
      <c r="R207" t="s">
        <v>29</v>
      </c>
    </row>
    <row r="208" spans="1:18" x14ac:dyDescent="0.3">
      <c r="A208">
        <v>215</v>
      </c>
      <c r="B208" t="s">
        <v>18</v>
      </c>
      <c r="C208">
        <v>2018</v>
      </c>
      <c r="D208">
        <v>700000</v>
      </c>
      <c r="E208">
        <v>50000</v>
      </c>
      <c r="F208" t="s">
        <v>38</v>
      </c>
      <c r="G208" t="s">
        <v>39</v>
      </c>
      <c r="H208" t="s">
        <v>40</v>
      </c>
      <c r="I208" t="s">
        <v>22</v>
      </c>
      <c r="J208" t="s">
        <v>23</v>
      </c>
      <c r="K208" t="s">
        <v>24</v>
      </c>
      <c r="L208" t="s">
        <v>25</v>
      </c>
      <c r="M208" t="s">
        <v>424</v>
      </c>
      <c r="N208">
        <v>1248</v>
      </c>
      <c r="O208" t="s">
        <v>425</v>
      </c>
      <c r="P208" t="s">
        <v>28</v>
      </c>
      <c r="Q208">
        <v>5</v>
      </c>
      <c r="R208" t="s">
        <v>29</v>
      </c>
    </row>
    <row r="209" spans="1:18" x14ac:dyDescent="0.3">
      <c r="A209">
        <v>216</v>
      </c>
      <c r="B209" t="s">
        <v>18</v>
      </c>
      <c r="C209">
        <v>2015</v>
      </c>
      <c r="D209">
        <v>290000</v>
      </c>
      <c r="E209">
        <v>60000</v>
      </c>
      <c r="F209" t="s">
        <v>56</v>
      </c>
      <c r="G209" t="s">
        <v>21</v>
      </c>
      <c r="H209" t="s">
        <v>116</v>
      </c>
      <c r="I209" t="s">
        <v>41</v>
      </c>
      <c r="J209" t="s">
        <v>23</v>
      </c>
      <c r="K209" t="s">
        <v>24</v>
      </c>
      <c r="L209" t="s">
        <v>25</v>
      </c>
      <c r="M209" t="s">
        <v>226</v>
      </c>
      <c r="N209">
        <v>998</v>
      </c>
      <c r="O209" t="s">
        <v>244</v>
      </c>
      <c r="P209" t="s">
        <v>141</v>
      </c>
      <c r="Q209">
        <v>5</v>
      </c>
      <c r="R209" t="s">
        <v>29</v>
      </c>
    </row>
    <row r="210" spans="1:18" x14ac:dyDescent="0.3">
      <c r="A210">
        <v>217</v>
      </c>
      <c r="B210" t="s">
        <v>65</v>
      </c>
      <c r="C210">
        <v>2012</v>
      </c>
      <c r="D210">
        <v>550000</v>
      </c>
      <c r="E210">
        <v>100000</v>
      </c>
      <c r="F210" t="s">
        <v>38</v>
      </c>
      <c r="G210" t="s">
        <v>249</v>
      </c>
      <c r="H210" t="s">
        <v>250</v>
      </c>
      <c r="I210" t="s">
        <v>41</v>
      </c>
      <c r="J210" t="s">
        <v>23</v>
      </c>
      <c r="K210" t="s">
        <v>154</v>
      </c>
      <c r="L210" t="s">
        <v>25</v>
      </c>
      <c r="M210" t="s">
        <v>292</v>
      </c>
      <c r="N210">
        <v>1794</v>
      </c>
      <c r="O210" t="s">
        <v>293</v>
      </c>
      <c r="P210" t="s">
        <v>199</v>
      </c>
      <c r="Q210">
        <v>5</v>
      </c>
      <c r="R210" t="s">
        <v>29</v>
      </c>
    </row>
    <row r="211" spans="1:18" x14ac:dyDescent="0.3">
      <c r="A211">
        <v>218</v>
      </c>
      <c r="B211" t="s">
        <v>37</v>
      </c>
      <c r="C211">
        <v>2012</v>
      </c>
      <c r="D211">
        <v>265000</v>
      </c>
      <c r="E211">
        <v>60000</v>
      </c>
      <c r="F211" t="s">
        <v>19</v>
      </c>
      <c r="G211" t="s">
        <v>83</v>
      </c>
      <c r="H211" t="s">
        <v>84</v>
      </c>
      <c r="I211" t="s">
        <v>41</v>
      </c>
      <c r="J211" t="s">
        <v>23</v>
      </c>
      <c r="K211" t="s">
        <v>24</v>
      </c>
      <c r="L211" t="s">
        <v>25</v>
      </c>
      <c r="M211" t="s">
        <v>418</v>
      </c>
      <c r="N211">
        <v>1198</v>
      </c>
      <c r="O211" t="s">
        <v>219</v>
      </c>
      <c r="P211" t="s">
        <v>312</v>
      </c>
      <c r="Q211">
        <v>5</v>
      </c>
      <c r="R211" t="s">
        <v>29</v>
      </c>
    </row>
    <row r="212" spans="1:18" x14ac:dyDescent="0.3">
      <c r="A212">
        <v>219</v>
      </c>
      <c r="B212" t="s">
        <v>18</v>
      </c>
      <c r="C212">
        <v>2018</v>
      </c>
      <c r="D212">
        <v>830000</v>
      </c>
      <c r="E212">
        <v>5000</v>
      </c>
      <c r="F212" t="s">
        <v>19</v>
      </c>
      <c r="G212" t="s">
        <v>83</v>
      </c>
      <c r="H212" t="s">
        <v>84</v>
      </c>
      <c r="I212" t="s">
        <v>41</v>
      </c>
      <c r="J212" t="s">
        <v>23</v>
      </c>
      <c r="K212" t="s">
        <v>154</v>
      </c>
      <c r="L212" t="s">
        <v>25</v>
      </c>
      <c r="M212" t="s">
        <v>113</v>
      </c>
      <c r="N212">
        <v>1197</v>
      </c>
      <c r="O212" t="s">
        <v>114</v>
      </c>
      <c r="P212" t="s">
        <v>115</v>
      </c>
      <c r="Q212">
        <v>5</v>
      </c>
      <c r="R212" t="s">
        <v>29</v>
      </c>
    </row>
    <row r="213" spans="1:18" x14ac:dyDescent="0.3">
      <c r="A213">
        <v>220</v>
      </c>
      <c r="B213" t="s">
        <v>109</v>
      </c>
      <c r="C213">
        <v>2017</v>
      </c>
      <c r="D213">
        <v>800000</v>
      </c>
      <c r="E213">
        <v>60000</v>
      </c>
      <c r="F213" t="s">
        <v>124</v>
      </c>
      <c r="G213" t="s">
        <v>125</v>
      </c>
      <c r="H213" t="s">
        <v>126</v>
      </c>
      <c r="I213" t="s">
        <v>22</v>
      </c>
      <c r="J213" t="s">
        <v>23</v>
      </c>
      <c r="K213" t="s">
        <v>24</v>
      </c>
      <c r="L213" t="s">
        <v>25</v>
      </c>
      <c r="M213" t="s">
        <v>426</v>
      </c>
      <c r="N213">
        <v>2179</v>
      </c>
      <c r="O213" t="s">
        <v>422</v>
      </c>
      <c r="P213" t="s">
        <v>423</v>
      </c>
      <c r="Q213">
        <v>7</v>
      </c>
      <c r="R213" t="s">
        <v>29</v>
      </c>
    </row>
    <row r="214" spans="1:18" x14ac:dyDescent="0.3">
      <c r="A214">
        <v>221</v>
      </c>
      <c r="B214" t="s">
        <v>18</v>
      </c>
      <c r="C214">
        <v>2011</v>
      </c>
      <c r="D214">
        <v>160000</v>
      </c>
      <c r="E214">
        <v>25000</v>
      </c>
      <c r="F214" t="s">
        <v>19</v>
      </c>
      <c r="G214" t="s">
        <v>31</v>
      </c>
      <c r="H214" t="s">
        <v>32</v>
      </c>
      <c r="I214" t="s">
        <v>41</v>
      </c>
      <c r="J214" t="s">
        <v>23</v>
      </c>
      <c r="K214" t="s">
        <v>24</v>
      </c>
      <c r="L214" t="s">
        <v>33</v>
      </c>
      <c r="M214" t="s">
        <v>96</v>
      </c>
      <c r="N214">
        <v>796</v>
      </c>
      <c r="O214" t="s">
        <v>97</v>
      </c>
      <c r="P214" t="s">
        <v>98</v>
      </c>
      <c r="Q214">
        <v>5</v>
      </c>
      <c r="R214" t="s">
        <v>29</v>
      </c>
    </row>
    <row r="215" spans="1:18" x14ac:dyDescent="0.3">
      <c r="A215">
        <v>222</v>
      </c>
      <c r="B215" t="s">
        <v>75</v>
      </c>
      <c r="C215">
        <v>2018</v>
      </c>
      <c r="D215">
        <v>335000</v>
      </c>
      <c r="E215">
        <v>30000</v>
      </c>
      <c r="F215" t="s">
        <v>124</v>
      </c>
      <c r="G215" t="s">
        <v>125</v>
      </c>
      <c r="H215" t="s">
        <v>126</v>
      </c>
      <c r="I215" t="s">
        <v>41</v>
      </c>
      <c r="J215" t="s">
        <v>23</v>
      </c>
      <c r="K215" t="s">
        <v>24</v>
      </c>
      <c r="L215" t="s">
        <v>25</v>
      </c>
      <c r="M215" t="s">
        <v>427</v>
      </c>
      <c r="N215">
        <v>799</v>
      </c>
      <c r="O215" t="s">
        <v>428</v>
      </c>
      <c r="P215" t="s">
        <v>429</v>
      </c>
      <c r="Q215">
        <v>5</v>
      </c>
      <c r="R215" t="s">
        <v>29</v>
      </c>
    </row>
    <row r="216" spans="1:18" x14ac:dyDescent="0.3">
      <c r="A216">
        <v>223</v>
      </c>
      <c r="B216" t="s">
        <v>145</v>
      </c>
      <c r="C216">
        <v>2017</v>
      </c>
      <c r="D216">
        <v>329000</v>
      </c>
      <c r="E216">
        <v>80000</v>
      </c>
      <c r="F216" t="s">
        <v>124</v>
      </c>
      <c r="G216" t="s">
        <v>125</v>
      </c>
      <c r="H216" t="s">
        <v>126</v>
      </c>
      <c r="I216" t="s">
        <v>41</v>
      </c>
      <c r="J216" t="s">
        <v>23</v>
      </c>
      <c r="K216" t="s">
        <v>24</v>
      </c>
      <c r="L216" t="s">
        <v>33</v>
      </c>
      <c r="M216" t="s">
        <v>146</v>
      </c>
      <c r="N216">
        <v>1198</v>
      </c>
      <c r="O216" t="s">
        <v>86</v>
      </c>
      <c r="P216" t="s">
        <v>147</v>
      </c>
      <c r="Q216">
        <v>5</v>
      </c>
      <c r="R216" t="s">
        <v>29</v>
      </c>
    </row>
    <row r="217" spans="1:18" x14ac:dyDescent="0.3">
      <c r="A217">
        <v>224</v>
      </c>
      <c r="B217" t="s">
        <v>18</v>
      </c>
      <c r="C217">
        <v>2017</v>
      </c>
      <c r="D217">
        <v>775000</v>
      </c>
      <c r="E217">
        <v>75000</v>
      </c>
      <c r="F217" t="s">
        <v>19</v>
      </c>
      <c r="G217" t="s">
        <v>206</v>
      </c>
      <c r="H217" t="s">
        <v>207</v>
      </c>
      <c r="I217" t="s">
        <v>22</v>
      </c>
      <c r="J217" t="s">
        <v>23</v>
      </c>
      <c r="K217" t="s">
        <v>24</v>
      </c>
      <c r="L217" t="s">
        <v>25</v>
      </c>
      <c r="M217" t="s">
        <v>129</v>
      </c>
      <c r="N217">
        <v>1248</v>
      </c>
      <c r="O217" t="s">
        <v>94</v>
      </c>
      <c r="P217" t="s">
        <v>95</v>
      </c>
      <c r="Q217">
        <v>5</v>
      </c>
      <c r="R217" t="s">
        <v>29</v>
      </c>
    </row>
    <row r="218" spans="1:18" x14ac:dyDescent="0.3">
      <c r="A218">
        <v>225</v>
      </c>
      <c r="B218" t="s">
        <v>46</v>
      </c>
      <c r="C218">
        <v>2020</v>
      </c>
      <c r="D218">
        <v>524000</v>
      </c>
      <c r="E218">
        <v>32000</v>
      </c>
      <c r="F218" t="s">
        <v>124</v>
      </c>
      <c r="G218" t="s">
        <v>125</v>
      </c>
      <c r="H218" t="s">
        <v>126</v>
      </c>
      <c r="I218" t="s">
        <v>41</v>
      </c>
      <c r="J218" t="s">
        <v>23</v>
      </c>
      <c r="K218" t="s">
        <v>24</v>
      </c>
      <c r="L218" t="s">
        <v>25</v>
      </c>
      <c r="M218" t="s">
        <v>53</v>
      </c>
      <c r="N218">
        <v>1197</v>
      </c>
      <c r="O218" t="s">
        <v>54</v>
      </c>
      <c r="P218" t="s">
        <v>55</v>
      </c>
      <c r="Q218">
        <v>5</v>
      </c>
      <c r="R218" t="s">
        <v>29</v>
      </c>
    </row>
    <row r="219" spans="1:18" x14ac:dyDescent="0.3">
      <c r="A219">
        <v>226</v>
      </c>
      <c r="B219" t="s">
        <v>18</v>
      </c>
      <c r="C219">
        <v>2015</v>
      </c>
      <c r="D219">
        <v>245000</v>
      </c>
      <c r="E219">
        <v>40000</v>
      </c>
      <c r="F219" t="s">
        <v>19</v>
      </c>
      <c r="G219" t="s">
        <v>83</v>
      </c>
      <c r="H219" t="s">
        <v>84</v>
      </c>
      <c r="I219" t="s">
        <v>41</v>
      </c>
      <c r="J219" t="s">
        <v>23</v>
      </c>
      <c r="K219" t="s">
        <v>24</v>
      </c>
      <c r="L219" t="s">
        <v>25</v>
      </c>
      <c r="M219" t="s">
        <v>430</v>
      </c>
      <c r="N219">
        <v>796</v>
      </c>
      <c r="O219" t="s">
        <v>118</v>
      </c>
      <c r="P219" t="s">
        <v>119</v>
      </c>
      <c r="Q219">
        <v>5</v>
      </c>
      <c r="R219" t="s">
        <v>29</v>
      </c>
    </row>
    <row r="220" spans="1:18" x14ac:dyDescent="0.3">
      <c r="A220">
        <v>227</v>
      </c>
      <c r="B220" t="s">
        <v>46</v>
      </c>
      <c r="C220">
        <v>2012</v>
      </c>
      <c r="D220">
        <v>275000</v>
      </c>
      <c r="E220">
        <v>93000</v>
      </c>
      <c r="F220" t="s">
        <v>56</v>
      </c>
      <c r="G220" t="s">
        <v>21</v>
      </c>
      <c r="H220" t="s">
        <v>116</v>
      </c>
      <c r="I220" t="s">
        <v>41</v>
      </c>
      <c r="J220" t="s">
        <v>23</v>
      </c>
      <c r="K220" t="s">
        <v>24</v>
      </c>
      <c r="L220" t="s">
        <v>33</v>
      </c>
      <c r="M220" t="s">
        <v>142</v>
      </c>
      <c r="N220">
        <v>1197</v>
      </c>
      <c r="O220" t="s">
        <v>431</v>
      </c>
      <c r="P220" t="s">
        <v>432</v>
      </c>
      <c r="Q220">
        <v>5</v>
      </c>
      <c r="R220" t="s">
        <v>29</v>
      </c>
    </row>
    <row r="221" spans="1:18" x14ac:dyDescent="0.3">
      <c r="A221">
        <v>228</v>
      </c>
      <c r="B221" t="s">
        <v>109</v>
      </c>
      <c r="C221">
        <v>2018</v>
      </c>
      <c r="D221">
        <v>520000</v>
      </c>
      <c r="E221">
        <v>60000</v>
      </c>
      <c r="F221" t="s">
        <v>56</v>
      </c>
      <c r="G221" t="s">
        <v>21</v>
      </c>
      <c r="H221" t="s">
        <v>116</v>
      </c>
      <c r="I221" t="s">
        <v>41</v>
      </c>
      <c r="J221" t="s">
        <v>23</v>
      </c>
      <c r="K221" t="s">
        <v>24</v>
      </c>
      <c r="L221" t="s">
        <v>25</v>
      </c>
      <c r="M221" t="s">
        <v>433</v>
      </c>
      <c r="N221">
        <v>1193</v>
      </c>
      <c r="O221" t="s">
        <v>434</v>
      </c>
      <c r="P221" t="s">
        <v>435</v>
      </c>
      <c r="Q221">
        <v>5</v>
      </c>
      <c r="R221" t="s">
        <v>29</v>
      </c>
    </row>
    <row r="222" spans="1:18" x14ac:dyDescent="0.3">
      <c r="A222">
        <v>230</v>
      </c>
      <c r="B222" t="s">
        <v>296</v>
      </c>
      <c r="C222">
        <v>2014</v>
      </c>
      <c r="D222">
        <v>550000</v>
      </c>
      <c r="E222">
        <v>37000</v>
      </c>
      <c r="F222" t="s">
        <v>38</v>
      </c>
      <c r="G222" t="s">
        <v>249</v>
      </c>
      <c r="H222" t="s">
        <v>250</v>
      </c>
      <c r="I222" t="s">
        <v>41</v>
      </c>
      <c r="J222" t="s">
        <v>23</v>
      </c>
      <c r="K222" t="s">
        <v>24</v>
      </c>
      <c r="L222" t="s">
        <v>25</v>
      </c>
      <c r="M222" t="s">
        <v>436</v>
      </c>
      <c r="N222">
        <v>1498</v>
      </c>
      <c r="O222" t="s">
        <v>437</v>
      </c>
      <c r="P222" t="s">
        <v>438</v>
      </c>
      <c r="Q222">
        <v>5</v>
      </c>
      <c r="R222" t="s">
        <v>29</v>
      </c>
    </row>
    <row r="223" spans="1:18" x14ac:dyDescent="0.3">
      <c r="A223">
        <v>231</v>
      </c>
      <c r="B223" t="s">
        <v>69</v>
      </c>
      <c r="C223">
        <v>2018</v>
      </c>
      <c r="D223">
        <v>910000</v>
      </c>
      <c r="E223">
        <v>15000</v>
      </c>
      <c r="F223" t="s">
        <v>38</v>
      </c>
      <c r="G223" t="s">
        <v>249</v>
      </c>
      <c r="H223" t="s">
        <v>250</v>
      </c>
      <c r="I223" t="s">
        <v>41</v>
      </c>
      <c r="J223" t="s">
        <v>23</v>
      </c>
      <c r="K223" t="s">
        <v>24</v>
      </c>
      <c r="L223" t="s">
        <v>25</v>
      </c>
      <c r="M223" t="s">
        <v>142</v>
      </c>
      <c r="N223">
        <v>1497</v>
      </c>
      <c r="O223" t="s">
        <v>439</v>
      </c>
      <c r="P223" t="s">
        <v>440</v>
      </c>
      <c r="Q223">
        <v>5</v>
      </c>
      <c r="R223" t="s">
        <v>29</v>
      </c>
    </row>
    <row r="224" spans="1:18" x14ac:dyDescent="0.3">
      <c r="A224">
        <v>232</v>
      </c>
      <c r="B224" t="s">
        <v>296</v>
      </c>
      <c r="C224">
        <v>2015</v>
      </c>
      <c r="D224">
        <v>300000</v>
      </c>
      <c r="E224">
        <v>80000</v>
      </c>
      <c r="F224" t="s">
        <v>38</v>
      </c>
      <c r="G224" t="s">
        <v>249</v>
      </c>
      <c r="H224" t="s">
        <v>250</v>
      </c>
      <c r="I224" t="s">
        <v>41</v>
      </c>
      <c r="J224" t="s">
        <v>23</v>
      </c>
      <c r="K224" t="s">
        <v>24</v>
      </c>
      <c r="L224" t="s">
        <v>25</v>
      </c>
      <c r="M224" t="s">
        <v>441</v>
      </c>
      <c r="N224">
        <v>1198</v>
      </c>
      <c r="O224" t="s">
        <v>244</v>
      </c>
      <c r="P224" t="s">
        <v>147</v>
      </c>
      <c r="Q224">
        <v>5</v>
      </c>
      <c r="R224" t="s">
        <v>29</v>
      </c>
    </row>
    <row r="225" spans="1:18" x14ac:dyDescent="0.3">
      <c r="A225">
        <v>233</v>
      </c>
      <c r="B225" t="s">
        <v>18</v>
      </c>
      <c r="C225">
        <v>2016</v>
      </c>
      <c r="D225">
        <v>350000</v>
      </c>
      <c r="E225">
        <v>140000</v>
      </c>
      <c r="F225" t="s">
        <v>19</v>
      </c>
      <c r="G225" t="s">
        <v>83</v>
      </c>
      <c r="H225" t="s">
        <v>84</v>
      </c>
      <c r="I225" t="s">
        <v>41</v>
      </c>
      <c r="J225" t="s">
        <v>23</v>
      </c>
      <c r="K225" t="s">
        <v>24</v>
      </c>
      <c r="L225" t="s">
        <v>25</v>
      </c>
      <c r="M225" t="s">
        <v>226</v>
      </c>
      <c r="N225">
        <v>998</v>
      </c>
      <c r="O225" t="s">
        <v>244</v>
      </c>
      <c r="P225" t="s">
        <v>141</v>
      </c>
      <c r="Q225">
        <v>5</v>
      </c>
      <c r="R225" t="s">
        <v>29</v>
      </c>
    </row>
    <row r="226" spans="1:18" x14ac:dyDescent="0.3">
      <c r="A226">
        <v>234</v>
      </c>
      <c r="B226" t="s">
        <v>88</v>
      </c>
      <c r="C226">
        <v>2013</v>
      </c>
      <c r="D226">
        <v>900000</v>
      </c>
      <c r="E226">
        <v>70000</v>
      </c>
      <c r="F226" t="s">
        <v>19</v>
      </c>
      <c r="G226" t="s">
        <v>83</v>
      </c>
      <c r="H226" t="s">
        <v>84</v>
      </c>
      <c r="I226" t="s">
        <v>22</v>
      </c>
      <c r="J226" t="s">
        <v>23</v>
      </c>
      <c r="K226" t="s">
        <v>24</v>
      </c>
      <c r="L226" t="s">
        <v>25</v>
      </c>
      <c r="M226" t="s">
        <v>328</v>
      </c>
      <c r="N226">
        <v>2696</v>
      </c>
      <c r="O226" t="s">
        <v>442</v>
      </c>
      <c r="P226" t="s">
        <v>443</v>
      </c>
      <c r="Q226">
        <v>7</v>
      </c>
      <c r="R226" t="s">
        <v>29</v>
      </c>
    </row>
    <row r="227" spans="1:18" x14ac:dyDescent="0.3">
      <c r="A227">
        <v>235</v>
      </c>
      <c r="B227" t="s">
        <v>88</v>
      </c>
      <c r="C227">
        <v>2013</v>
      </c>
      <c r="D227">
        <v>300000</v>
      </c>
      <c r="E227">
        <v>120000</v>
      </c>
      <c r="F227" t="s">
        <v>38</v>
      </c>
      <c r="G227" t="s">
        <v>39</v>
      </c>
      <c r="H227" t="s">
        <v>40</v>
      </c>
      <c r="I227" t="s">
        <v>22</v>
      </c>
      <c r="J227" t="s">
        <v>23</v>
      </c>
      <c r="K227" t="s">
        <v>24</v>
      </c>
      <c r="L227" t="s">
        <v>33</v>
      </c>
      <c r="M227" t="s">
        <v>444</v>
      </c>
      <c r="N227">
        <v>1493</v>
      </c>
      <c r="O227" t="s">
        <v>171</v>
      </c>
      <c r="P227" t="s">
        <v>445</v>
      </c>
      <c r="Q227">
        <v>7</v>
      </c>
      <c r="R227" t="s">
        <v>29</v>
      </c>
    </row>
    <row r="228" spans="1:18" x14ac:dyDescent="0.3">
      <c r="A228">
        <v>236</v>
      </c>
      <c r="B228" t="s">
        <v>18</v>
      </c>
      <c r="C228">
        <v>2010</v>
      </c>
      <c r="D228">
        <v>250000</v>
      </c>
      <c r="E228">
        <v>110000</v>
      </c>
      <c r="F228" t="s">
        <v>38</v>
      </c>
      <c r="G228" t="s">
        <v>39</v>
      </c>
      <c r="H228" t="s">
        <v>40</v>
      </c>
      <c r="I228" t="s">
        <v>22</v>
      </c>
      <c r="J228" t="s">
        <v>23</v>
      </c>
      <c r="K228" t="s">
        <v>24</v>
      </c>
      <c r="L228" t="s">
        <v>33</v>
      </c>
      <c r="M228" t="s">
        <v>390</v>
      </c>
      <c r="N228">
        <v>1248</v>
      </c>
      <c r="O228" t="s">
        <v>82</v>
      </c>
      <c r="P228" t="s">
        <v>28</v>
      </c>
      <c r="Q228">
        <v>5</v>
      </c>
      <c r="R228" t="s">
        <v>29</v>
      </c>
    </row>
    <row r="229" spans="1:18" x14ac:dyDescent="0.3">
      <c r="A229">
        <v>237</v>
      </c>
      <c r="B229" t="s">
        <v>46</v>
      </c>
      <c r="C229">
        <v>2017</v>
      </c>
      <c r="D229">
        <v>1100000</v>
      </c>
      <c r="E229">
        <v>37000</v>
      </c>
      <c r="F229" t="s">
        <v>38</v>
      </c>
      <c r="G229" t="s">
        <v>249</v>
      </c>
      <c r="H229" t="s">
        <v>250</v>
      </c>
      <c r="I229" t="s">
        <v>22</v>
      </c>
      <c r="J229" t="s">
        <v>23</v>
      </c>
      <c r="K229" t="s">
        <v>24</v>
      </c>
      <c r="L229" t="s">
        <v>25</v>
      </c>
      <c r="M229" t="s">
        <v>300</v>
      </c>
      <c r="N229">
        <v>1582</v>
      </c>
      <c r="O229" t="s">
        <v>301</v>
      </c>
      <c r="P229" t="s">
        <v>302</v>
      </c>
      <c r="Q229">
        <v>5</v>
      </c>
      <c r="R229" t="s">
        <v>29</v>
      </c>
    </row>
    <row r="230" spans="1:18" x14ac:dyDescent="0.3">
      <c r="A230">
        <v>238</v>
      </c>
      <c r="B230" t="s">
        <v>75</v>
      </c>
      <c r="C230">
        <v>2016</v>
      </c>
      <c r="D230">
        <v>270000</v>
      </c>
      <c r="E230">
        <v>44000</v>
      </c>
      <c r="F230" t="s">
        <v>19</v>
      </c>
      <c r="G230" t="s">
        <v>20</v>
      </c>
      <c r="H230" t="s">
        <v>21</v>
      </c>
      <c r="I230" t="s">
        <v>41</v>
      </c>
      <c r="J230" t="s">
        <v>23</v>
      </c>
      <c r="K230" t="s">
        <v>24</v>
      </c>
      <c r="L230" t="s">
        <v>25</v>
      </c>
      <c r="M230" t="s">
        <v>427</v>
      </c>
      <c r="N230">
        <v>799</v>
      </c>
      <c r="O230" t="s">
        <v>428</v>
      </c>
      <c r="P230" t="s">
        <v>429</v>
      </c>
      <c r="Q230">
        <v>5</v>
      </c>
      <c r="R230" t="s">
        <v>29</v>
      </c>
    </row>
    <row r="231" spans="1:18" x14ac:dyDescent="0.3">
      <c r="A231">
        <v>239</v>
      </c>
      <c r="B231" t="s">
        <v>18</v>
      </c>
      <c r="C231">
        <v>2015</v>
      </c>
      <c r="D231">
        <v>640000</v>
      </c>
      <c r="E231">
        <v>80000</v>
      </c>
      <c r="F231" t="s">
        <v>19</v>
      </c>
      <c r="G231" t="s">
        <v>20</v>
      </c>
      <c r="H231" t="s">
        <v>21</v>
      </c>
      <c r="I231" t="s">
        <v>22</v>
      </c>
      <c r="J231" t="s">
        <v>23</v>
      </c>
      <c r="K231" t="s">
        <v>24</v>
      </c>
      <c r="L231" t="s">
        <v>25</v>
      </c>
      <c r="M231" t="s">
        <v>307</v>
      </c>
      <c r="N231">
        <v>1248</v>
      </c>
      <c r="O231" t="s">
        <v>216</v>
      </c>
      <c r="P231" t="s">
        <v>95</v>
      </c>
      <c r="Q231">
        <v>7</v>
      </c>
      <c r="R231" t="s">
        <v>29</v>
      </c>
    </row>
    <row r="232" spans="1:18" x14ac:dyDescent="0.3">
      <c r="A232">
        <v>240</v>
      </c>
      <c r="B232" t="s">
        <v>88</v>
      </c>
      <c r="C232">
        <v>2015</v>
      </c>
      <c r="D232">
        <v>650000</v>
      </c>
      <c r="E232">
        <v>125000</v>
      </c>
      <c r="F232" t="s">
        <v>38</v>
      </c>
      <c r="G232" t="s">
        <v>39</v>
      </c>
      <c r="H232" t="s">
        <v>40</v>
      </c>
      <c r="I232" t="s">
        <v>22</v>
      </c>
      <c r="J232" t="s">
        <v>23</v>
      </c>
      <c r="K232" t="s">
        <v>24</v>
      </c>
      <c r="L232" t="s">
        <v>25</v>
      </c>
      <c r="M232" t="s">
        <v>282</v>
      </c>
      <c r="N232">
        <v>2179</v>
      </c>
      <c r="O232" t="s">
        <v>446</v>
      </c>
      <c r="P232" t="s">
        <v>447</v>
      </c>
      <c r="Q232">
        <v>7</v>
      </c>
      <c r="R232" t="s">
        <v>29</v>
      </c>
    </row>
    <row r="233" spans="1:18" x14ac:dyDescent="0.3">
      <c r="A233">
        <v>241</v>
      </c>
      <c r="B233" t="s">
        <v>18</v>
      </c>
      <c r="C233">
        <v>2017</v>
      </c>
      <c r="D233">
        <v>409999</v>
      </c>
      <c r="E233">
        <v>13500</v>
      </c>
      <c r="F233" t="s">
        <v>19</v>
      </c>
      <c r="G233" t="s">
        <v>20</v>
      </c>
      <c r="H233" t="s">
        <v>21</v>
      </c>
      <c r="I233" t="s">
        <v>41</v>
      </c>
      <c r="J233" t="s">
        <v>23</v>
      </c>
      <c r="K233" t="s">
        <v>24</v>
      </c>
      <c r="L233" t="s">
        <v>25</v>
      </c>
      <c r="M233" t="s">
        <v>267</v>
      </c>
      <c r="N233">
        <v>1196</v>
      </c>
      <c r="O233" t="s">
        <v>268</v>
      </c>
      <c r="P233" t="s">
        <v>269</v>
      </c>
      <c r="Q233">
        <v>5</v>
      </c>
      <c r="R233" t="s">
        <v>29</v>
      </c>
    </row>
    <row r="234" spans="1:18" x14ac:dyDescent="0.3">
      <c r="A234">
        <v>242</v>
      </c>
      <c r="B234" t="s">
        <v>46</v>
      </c>
      <c r="C234">
        <v>2011</v>
      </c>
      <c r="D234">
        <v>165000</v>
      </c>
      <c r="E234">
        <v>75000</v>
      </c>
      <c r="F234" t="s">
        <v>19</v>
      </c>
      <c r="G234" t="s">
        <v>20</v>
      </c>
      <c r="H234" t="s">
        <v>21</v>
      </c>
      <c r="I234" t="s">
        <v>41</v>
      </c>
      <c r="J234" t="s">
        <v>23</v>
      </c>
      <c r="K234" t="s">
        <v>24</v>
      </c>
      <c r="L234" t="s">
        <v>25</v>
      </c>
      <c r="M234" t="s">
        <v>308</v>
      </c>
      <c r="N234">
        <v>1086</v>
      </c>
      <c r="O234" t="s">
        <v>309</v>
      </c>
      <c r="P234" t="s">
        <v>310</v>
      </c>
      <c r="Q234">
        <v>5</v>
      </c>
      <c r="R234" t="s">
        <v>29</v>
      </c>
    </row>
    <row r="235" spans="1:18" x14ac:dyDescent="0.3">
      <c r="A235">
        <v>243</v>
      </c>
      <c r="B235" t="s">
        <v>46</v>
      </c>
      <c r="C235">
        <v>2007</v>
      </c>
      <c r="D235">
        <v>80000</v>
      </c>
      <c r="E235">
        <v>120000</v>
      </c>
      <c r="F235" t="s">
        <v>19</v>
      </c>
      <c r="G235" t="s">
        <v>206</v>
      </c>
      <c r="H235" t="s">
        <v>207</v>
      </c>
      <c r="I235" t="s">
        <v>41</v>
      </c>
      <c r="J235" t="s">
        <v>23</v>
      </c>
      <c r="K235" t="s">
        <v>24</v>
      </c>
      <c r="L235" t="s">
        <v>33</v>
      </c>
      <c r="M235" t="s">
        <v>448</v>
      </c>
      <c r="N235">
        <v>1495</v>
      </c>
      <c r="O235" t="s">
        <v>449</v>
      </c>
      <c r="P235" t="s">
        <v>450</v>
      </c>
      <c r="Q235">
        <v>5</v>
      </c>
      <c r="R235" t="s">
        <v>29</v>
      </c>
    </row>
    <row r="236" spans="1:18" x14ac:dyDescent="0.3">
      <c r="A236">
        <v>244</v>
      </c>
      <c r="B236" t="s">
        <v>88</v>
      </c>
      <c r="C236">
        <v>2012</v>
      </c>
      <c r="D236">
        <v>535000</v>
      </c>
      <c r="E236">
        <v>120000</v>
      </c>
      <c r="F236" t="s">
        <v>19</v>
      </c>
      <c r="G236" t="s">
        <v>206</v>
      </c>
      <c r="H236" t="s">
        <v>207</v>
      </c>
      <c r="I236" t="s">
        <v>22</v>
      </c>
      <c r="J236" t="s">
        <v>23</v>
      </c>
      <c r="K236" t="s">
        <v>24</v>
      </c>
      <c r="L236" t="s">
        <v>25</v>
      </c>
      <c r="M236" t="s">
        <v>282</v>
      </c>
      <c r="N236">
        <v>2179</v>
      </c>
      <c r="O236" t="s">
        <v>446</v>
      </c>
      <c r="P236" t="s">
        <v>447</v>
      </c>
      <c r="Q236">
        <v>7</v>
      </c>
      <c r="R236" t="s">
        <v>29</v>
      </c>
    </row>
    <row r="237" spans="1:18" x14ac:dyDescent="0.3">
      <c r="A237">
        <v>245</v>
      </c>
      <c r="B237" t="s">
        <v>65</v>
      </c>
      <c r="C237">
        <v>2013</v>
      </c>
      <c r="D237">
        <v>700000</v>
      </c>
      <c r="E237">
        <v>70000</v>
      </c>
      <c r="F237" t="s">
        <v>56</v>
      </c>
      <c r="G237" t="s">
        <v>57</v>
      </c>
      <c r="H237" t="s">
        <v>58</v>
      </c>
      <c r="I237" t="s">
        <v>22</v>
      </c>
      <c r="J237" t="s">
        <v>23</v>
      </c>
      <c r="K237" t="s">
        <v>24</v>
      </c>
      <c r="L237" t="s">
        <v>25</v>
      </c>
      <c r="M237" t="s">
        <v>170</v>
      </c>
      <c r="N237">
        <v>2494</v>
      </c>
      <c r="O237" t="s">
        <v>451</v>
      </c>
      <c r="P237" t="s">
        <v>172</v>
      </c>
      <c r="Q237">
        <v>7</v>
      </c>
      <c r="R237" t="s">
        <v>29</v>
      </c>
    </row>
    <row r="238" spans="1:18" x14ac:dyDescent="0.3">
      <c r="A238">
        <v>246</v>
      </c>
      <c r="B238" t="s">
        <v>18</v>
      </c>
      <c r="C238">
        <v>2013</v>
      </c>
      <c r="D238">
        <v>550000</v>
      </c>
      <c r="E238">
        <v>70000</v>
      </c>
      <c r="F238" t="s">
        <v>19</v>
      </c>
      <c r="G238" t="s">
        <v>31</v>
      </c>
      <c r="H238" t="s">
        <v>32</v>
      </c>
      <c r="I238" t="s">
        <v>22</v>
      </c>
      <c r="J238" t="s">
        <v>23</v>
      </c>
      <c r="K238" t="s">
        <v>24</v>
      </c>
      <c r="L238" t="s">
        <v>25</v>
      </c>
      <c r="M238" t="s">
        <v>26</v>
      </c>
      <c r="N238">
        <v>1248</v>
      </c>
      <c r="O238" t="s">
        <v>27</v>
      </c>
      <c r="P238" t="s">
        <v>28</v>
      </c>
      <c r="Q238">
        <v>5</v>
      </c>
      <c r="R238" t="s">
        <v>29</v>
      </c>
    </row>
    <row r="239" spans="1:18" x14ac:dyDescent="0.3">
      <c r="A239">
        <v>247</v>
      </c>
      <c r="B239" t="s">
        <v>37</v>
      </c>
      <c r="C239">
        <v>2019</v>
      </c>
      <c r="D239">
        <v>680000</v>
      </c>
      <c r="E239">
        <v>15000</v>
      </c>
      <c r="F239" t="s">
        <v>56</v>
      </c>
      <c r="G239" t="s">
        <v>57</v>
      </c>
      <c r="H239" t="s">
        <v>58</v>
      </c>
      <c r="I239" t="s">
        <v>41</v>
      </c>
      <c r="J239" t="s">
        <v>23</v>
      </c>
      <c r="K239" t="s">
        <v>154</v>
      </c>
      <c r="L239" t="s">
        <v>25</v>
      </c>
      <c r="M239" t="s">
        <v>273</v>
      </c>
      <c r="N239">
        <v>1199</v>
      </c>
      <c r="O239" t="s">
        <v>216</v>
      </c>
      <c r="P239" t="s">
        <v>452</v>
      </c>
      <c r="Q239">
        <v>5</v>
      </c>
      <c r="R239" t="s">
        <v>29</v>
      </c>
    </row>
    <row r="240" spans="1:18" x14ac:dyDescent="0.3">
      <c r="A240">
        <v>248</v>
      </c>
      <c r="B240" t="s">
        <v>46</v>
      </c>
      <c r="C240">
        <v>2009</v>
      </c>
      <c r="D240">
        <v>200000</v>
      </c>
      <c r="E240">
        <v>53000</v>
      </c>
      <c r="F240" t="s">
        <v>56</v>
      </c>
      <c r="G240" t="s">
        <v>57</v>
      </c>
      <c r="H240" t="s">
        <v>58</v>
      </c>
      <c r="I240" t="s">
        <v>41</v>
      </c>
      <c r="J240" t="s">
        <v>23</v>
      </c>
      <c r="K240" t="s">
        <v>24</v>
      </c>
      <c r="L240" t="s">
        <v>33</v>
      </c>
      <c r="M240" t="s">
        <v>211</v>
      </c>
      <c r="N240">
        <v>1197</v>
      </c>
      <c r="O240" t="s">
        <v>212</v>
      </c>
      <c r="P240" t="s">
        <v>453</v>
      </c>
      <c r="Q240">
        <v>5</v>
      </c>
      <c r="R240" t="s">
        <v>29</v>
      </c>
    </row>
    <row r="241" spans="1:18" x14ac:dyDescent="0.3">
      <c r="A241">
        <v>249</v>
      </c>
      <c r="B241" t="s">
        <v>18</v>
      </c>
      <c r="C241">
        <v>2014</v>
      </c>
      <c r="D241">
        <v>500000</v>
      </c>
      <c r="E241">
        <v>120000</v>
      </c>
      <c r="F241" t="s">
        <v>38</v>
      </c>
      <c r="G241" t="s">
        <v>70</v>
      </c>
      <c r="H241" t="s">
        <v>92</v>
      </c>
      <c r="I241" t="s">
        <v>22</v>
      </c>
      <c r="J241" t="s">
        <v>23</v>
      </c>
      <c r="K241" t="s">
        <v>24</v>
      </c>
      <c r="L241" t="s">
        <v>33</v>
      </c>
      <c r="M241" t="s">
        <v>26</v>
      </c>
      <c r="N241">
        <v>1248</v>
      </c>
      <c r="O241" t="s">
        <v>27</v>
      </c>
      <c r="P241" t="s">
        <v>28</v>
      </c>
      <c r="Q241">
        <v>5</v>
      </c>
      <c r="R241" t="s">
        <v>29</v>
      </c>
    </row>
    <row r="242" spans="1:18" x14ac:dyDescent="0.3">
      <c r="A242">
        <v>250</v>
      </c>
      <c r="B242" t="s">
        <v>18</v>
      </c>
      <c r="C242">
        <v>2016</v>
      </c>
      <c r="D242">
        <v>1000000</v>
      </c>
      <c r="E242">
        <v>70000</v>
      </c>
      <c r="F242" t="s">
        <v>38</v>
      </c>
      <c r="G242" t="s">
        <v>70</v>
      </c>
      <c r="H242" t="s">
        <v>92</v>
      </c>
      <c r="I242" t="s">
        <v>22</v>
      </c>
      <c r="J242" t="s">
        <v>23</v>
      </c>
      <c r="K242" t="s">
        <v>24</v>
      </c>
      <c r="L242" t="s">
        <v>25</v>
      </c>
      <c r="M242" t="s">
        <v>93</v>
      </c>
      <c r="N242">
        <v>1248</v>
      </c>
      <c r="O242" t="s">
        <v>94</v>
      </c>
      <c r="P242" t="s">
        <v>95</v>
      </c>
      <c r="Q242">
        <v>7</v>
      </c>
      <c r="R242" t="s">
        <v>29</v>
      </c>
    </row>
    <row r="243" spans="1:18" x14ac:dyDescent="0.3">
      <c r="A243">
        <v>251</v>
      </c>
      <c r="B243" t="s">
        <v>46</v>
      </c>
      <c r="C243">
        <v>2008</v>
      </c>
      <c r="D243">
        <v>110000</v>
      </c>
      <c r="E243">
        <v>120000</v>
      </c>
      <c r="F243" t="s">
        <v>56</v>
      </c>
      <c r="G243" t="s">
        <v>57</v>
      </c>
      <c r="H243" t="s">
        <v>210</v>
      </c>
      <c r="I243" t="s">
        <v>41</v>
      </c>
      <c r="J243" t="s">
        <v>23</v>
      </c>
      <c r="K243" t="s">
        <v>24</v>
      </c>
      <c r="L243" t="s">
        <v>33</v>
      </c>
      <c r="M243" t="s">
        <v>454</v>
      </c>
      <c r="N243">
        <v>1341</v>
      </c>
      <c r="O243" t="s">
        <v>455</v>
      </c>
      <c r="P243" t="s">
        <v>456</v>
      </c>
      <c r="Q243">
        <v>5</v>
      </c>
      <c r="R243" t="s">
        <v>29</v>
      </c>
    </row>
    <row r="244" spans="1:18" x14ac:dyDescent="0.3">
      <c r="A244">
        <v>252</v>
      </c>
      <c r="B244" t="s">
        <v>46</v>
      </c>
      <c r="C244">
        <v>2012</v>
      </c>
      <c r="D244">
        <v>320000</v>
      </c>
      <c r="E244">
        <v>100000</v>
      </c>
      <c r="F244" t="s">
        <v>56</v>
      </c>
      <c r="G244" t="s">
        <v>57</v>
      </c>
      <c r="H244" t="s">
        <v>210</v>
      </c>
      <c r="I244" t="s">
        <v>41</v>
      </c>
      <c r="J244" t="s">
        <v>23</v>
      </c>
      <c r="K244" t="s">
        <v>24</v>
      </c>
      <c r="L244" t="s">
        <v>33</v>
      </c>
      <c r="M244" t="s">
        <v>164</v>
      </c>
      <c r="N244">
        <v>1197</v>
      </c>
      <c r="O244" t="s">
        <v>431</v>
      </c>
      <c r="P244" t="s">
        <v>432</v>
      </c>
      <c r="Q244">
        <v>5</v>
      </c>
      <c r="R244" t="s">
        <v>29</v>
      </c>
    </row>
    <row r="245" spans="1:18" x14ac:dyDescent="0.3">
      <c r="A245">
        <v>254</v>
      </c>
      <c r="B245" t="s">
        <v>18</v>
      </c>
      <c r="C245">
        <v>2015</v>
      </c>
      <c r="D245">
        <v>350000</v>
      </c>
      <c r="E245">
        <v>100000</v>
      </c>
      <c r="F245" t="s">
        <v>19</v>
      </c>
      <c r="G245" t="s">
        <v>31</v>
      </c>
      <c r="H245" t="s">
        <v>32</v>
      </c>
      <c r="I245" t="s">
        <v>41</v>
      </c>
      <c r="J245" t="s">
        <v>23</v>
      </c>
      <c r="K245" t="s">
        <v>24</v>
      </c>
      <c r="L245" t="s">
        <v>25</v>
      </c>
      <c r="M245" t="s">
        <v>389</v>
      </c>
      <c r="N245">
        <v>1197</v>
      </c>
      <c r="O245" t="s">
        <v>457</v>
      </c>
      <c r="P245" t="s">
        <v>266</v>
      </c>
      <c r="Q245">
        <v>5</v>
      </c>
      <c r="R245" t="s">
        <v>29</v>
      </c>
    </row>
    <row r="246" spans="1:18" x14ac:dyDescent="0.3">
      <c r="A246">
        <v>255</v>
      </c>
      <c r="B246" t="s">
        <v>109</v>
      </c>
      <c r="C246">
        <v>2013</v>
      </c>
      <c r="D246">
        <v>170000</v>
      </c>
      <c r="E246">
        <v>162500</v>
      </c>
      <c r="F246" t="s">
        <v>56</v>
      </c>
      <c r="G246" t="s">
        <v>57</v>
      </c>
      <c r="H246" t="s">
        <v>58</v>
      </c>
      <c r="I246" t="s">
        <v>22</v>
      </c>
      <c r="J246" t="s">
        <v>23</v>
      </c>
      <c r="K246" t="s">
        <v>24</v>
      </c>
      <c r="L246" t="s">
        <v>25</v>
      </c>
      <c r="M246" t="s">
        <v>418</v>
      </c>
      <c r="N246">
        <v>1405</v>
      </c>
      <c r="O246" t="s">
        <v>458</v>
      </c>
      <c r="P246" t="s">
        <v>459</v>
      </c>
      <c r="Q246">
        <v>5</v>
      </c>
      <c r="R246" t="s">
        <v>29</v>
      </c>
    </row>
    <row r="247" spans="1:18" x14ac:dyDescent="0.3">
      <c r="A247">
        <v>256</v>
      </c>
      <c r="B247" t="s">
        <v>46</v>
      </c>
      <c r="C247">
        <v>2017</v>
      </c>
      <c r="D247">
        <v>800000</v>
      </c>
      <c r="E247">
        <v>39000</v>
      </c>
      <c r="F247" t="s">
        <v>19</v>
      </c>
      <c r="G247" t="s">
        <v>83</v>
      </c>
      <c r="H247" t="s">
        <v>84</v>
      </c>
      <c r="I247" t="s">
        <v>22</v>
      </c>
      <c r="J247" t="s">
        <v>23</v>
      </c>
      <c r="K247" t="s">
        <v>24</v>
      </c>
      <c r="L247" t="s">
        <v>25</v>
      </c>
      <c r="M247" t="s">
        <v>99</v>
      </c>
      <c r="N247">
        <v>1396</v>
      </c>
      <c r="O247" t="s">
        <v>100</v>
      </c>
      <c r="P247" t="s">
        <v>101</v>
      </c>
      <c r="Q247">
        <v>5</v>
      </c>
      <c r="R247" t="s">
        <v>29</v>
      </c>
    </row>
    <row r="248" spans="1:18" x14ac:dyDescent="0.3">
      <c r="A248">
        <v>257</v>
      </c>
      <c r="B248" t="s">
        <v>18</v>
      </c>
      <c r="C248">
        <v>2017</v>
      </c>
      <c r="D248">
        <v>500000</v>
      </c>
      <c r="E248">
        <v>75000</v>
      </c>
      <c r="F248" t="s">
        <v>19</v>
      </c>
      <c r="G248" t="s">
        <v>83</v>
      </c>
      <c r="H248" t="s">
        <v>84</v>
      </c>
      <c r="I248" t="s">
        <v>22</v>
      </c>
      <c r="J248" t="s">
        <v>23</v>
      </c>
      <c r="K248" t="s">
        <v>24</v>
      </c>
      <c r="L248" t="s">
        <v>25</v>
      </c>
      <c r="M248" t="s">
        <v>460</v>
      </c>
      <c r="N248">
        <v>1248</v>
      </c>
      <c r="O248" t="s">
        <v>27</v>
      </c>
      <c r="P248" t="s">
        <v>28</v>
      </c>
      <c r="Q248">
        <v>5</v>
      </c>
      <c r="R248" t="s">
        <v>29</v>
      </c>
    </row>
    <row r="249" spans="1:18" x14ac:dyDescent="0.3">
      <c r="A249">
        <v>258</v>
      </c>
      <c r="B249" t="s">
        <v>109</v>
      </c>
      <c r="C249">
        <v>2017</v>
      </c>
      <c r="D249">
        <v>1380000</v>
      </c>
      <c r="E249">
        <v>50000</v>
      </c>
      <c r="F249" t="s">
        <v>124</v>
      </c>
      <c r="G249" t="s">
        <v>196</v>
      </c>
      <c r="H249" t="s">
        <v>197</v>
      </c>
      <c r="I249" t="s">
        <v>22</v>
      </c>
      <c r="J249" t="s">
        <v>23</v>
      </c>
      <c r="K249" t="s">
        <v>154</v>
      </c>
      <c r="L249" t="s">
        <v>25</v>
      </c>
      <c r="M249" t="s">
        <v>421</v>
      </c>
      <c r="N249">
        <v>2179</v>
      </c>
      <c r="O249" t="s">
        <v>461</v>
      </c>
      <c r="P249" t="s">
        <v>334</v>
      </c>
      <c r="Q249">
        <v>7</v>
      </c>
      <c r="R249" t="s">
        <v>29</v>
      </c>
    </row>
    <row r="250" spans="1:18" x14ac:dyDescent="0.3">
      <c r="A250">
        <v>259</v>
      </c>
      <c r="B250" t="s">
        <v>88</v>
      </c>
      <c r="C250">
        <v>2019</v>
      </c>
      <c r="D250">
        <v>1300000</v>
      </c>
      <c r="E250">
        <v>40000</v>
      </c>
      <c r="F250" t="s">
        <v>124</v>
      </c>
      <c r="G250" t="s">
        <v>196</v>
      </c>
      <c r="H250" t="s">
        <v>197</v>
      </c>
      <c r="I250" t="s">
        <v>22</v>
      </c>
      <c r="J250" t="s">
        <v>23</v>
      </c>
      <c r="K250" t="s">
        <v>24</v>
      </c>
      <c r="L250" t="s">
        <v>25</v>
      </c>
      <c r="M250" t="s">
        <v>60</v>
      </c>
      <c r="N250">
        <v>1497</v>
      </c>
      <c r="O250" t="s">
        <v>462</v>
      </c>
      <c r="P250" t="s">
        <v>463</v>
      </c>
      <c r="Q250">
        <v>8</v>
      </c>
      <c r="R250" t="s">
        <v>29</v>
      </c>
    </row>
    <row r="251" spans="1:18" x14ac:dyDescent="0.3">
      <c r="A251">
        <v>260</v>
      </c>
      <c r="B251" t="s">
        <v>46</v>
      </c>
      <c r="C251">
        <v>2013</v>
      </c>
      <c r="D251">
        <v>530000</v>
      </c>
      <c r="E251">
        <v>92500</v>
      </c>
      <c r="F251" t="s">
        <v>56</v>
      </c>
      <c r="G251" t="s">
        <v>57</v>
      </c>
      <c r="H251" t="s">
        <v>58</v>
      </c>
      <c r="I251" t="s">
        <v>22</v>
      </c>
      <c r="J251" t="s">
        <v>23</v>
      </c>
      <c r="K251" t="s">
        <v>24</v>
      </c>
      <c r="L251" t="s">
        <v>25</v>
      </c>
      <c r="M251" t="s">
        <v>288</v>
      </c>
      <c r="N251">
        <v>1582</v>
      </c>
      <c r="O251" t="s">
        <v>464</v>
      </c>
      <c r="P251" t="s">
        <v>302</v>
      </c>
      <c r="Q251">
        <v>5</v>
      </c>
      <c r="R251" t="s">
        <v>29</v>
      </c>
    </row>
    <row r="252" spans="1:18" x14ac:dyDescent="0.3">
      <c r="A252">
        <v>261</v>
      </c>
      <c r="B252" t="s">
        <v>18</v>
      </c>
      <c r="C252">
        <v>2012</v>
      </c>
      <c r="D252">
        <v>360000</v>
      </c>
      <c r="E252">
        <v>158000</v>
      </c>
      <c r="F252" t="s">
        <v>56</v>
      </c>
      <c r="G252" t="s">
        <v>57</v>
      </c>
      <c r="H252" t="s">
        <v>58</v>
      </c>
      <c r="I252" t="s">
        <v>22</v>
      </c>
      <c r="J252" t="s">
        <v>23</v>
      </c>
      <c r="K252" t="s">
        <v>24</v>
      </c>
      <c r="L252" t="s">
        <v>25</v>
      </c>
      <c r="M252" t="s">
        <v>26</v>
      </c>
      <c r="N252">
        <v>1248</v>
      </c>
      <c r="O252" t="s">
        <v>27</v>
      </c>
      <c r="P252" t="s">
        <v>28</v>
      </c>
      <c r="Q252">
        <v>5</v>
      </c>
      <c r="R252" t="s">
        <v>29</v>
      </c>
    </row>
    <row r="253" spans="1:18" x14ac:dyDescent="0.3">
      <c r="A253">
        <v>262</v>
      </c>
      <c r="B253" t="s">
        <v>18</v>
      </c>
      <c r="C253">
        <v>2012</v>
      </c>
      <c r="D253">
        <v>310000</v>
      </c>
      <c r="E253">
        <v>120000</v>
      </c>
      <c r="F253" t="s">
        <v>56</v>
      </c>
      <c r="G253" t="s">
        <v>57</v>
      </c>
      <c r="H253" t="s">
        <v>58</v>
      </c>
      <c r="I253" t="s">
        <v>22</v>
      </c>
      <c r="J253" t="s">
        <v>23</v>
      </c>
      <c r="K253" t="s">
        <v>24</v>
      </c>
      <c r="L253" t="s">
        <v>25</v>
      </c>
      <c r="M253" t="s">
        <v>81</v>
      </c>
      <c r="N253">
        <v>1248</v>
      </c>
      <c r="O253" t="s">
        <v>82</v>
      </c>
      <c r="P253" t="s">
        <v>28</v>
      </c>
      <c r="Q253">
        <v>5</v>
      </c>
      <c r="R253" t="s">
        <v>29</v>
      </c>
    </row>
    <row r="254" spans="1:18" x14ac:dyDescent="0.3">
      <c r="A254">
        <v>263</v>
      </c>
      <c r="B254" t="s">
        <v>37</v>
      </c>
      <c r="C254">
        <v>2015</v>
      </c>
      <c r="D254">
        <v>725000</v>
      </c>
      <c r="E254">
        <v>50000</v>
      </c>
      <c r="F254" t="s">
        <v>56</v>
      </c>
      <c r="G254" t="s">
        <v>21</v>
      </c>
      <c r="H254" t="s">
        <v>116</v>
      </c>
      <c r="I254" t="s">
        <v>22</v>
      </c>
      <c r="J254" t="s">
        <v>23</v>
      </c>
      <c r="K254" t="s">
        <v>24</v>
      </c>
      <c r="L254" t="s">
        <v>33</v>
      </c>
      <c r="M254" t="s">
        <v>182</v>
      </c>
      <c r="N254">
        <v>1498</v>
      </c>
      <c r="O254" t="s">
        <v>105</v>
      </c>
      <c r="P254" t="s">
        <v>95</v>
      </c>
      <c r="Q254">
        <v>5</v>
      </c>
      <c r="R254" t="s">
        <v>29</v>
      </c>
    </row>
    <row r="255" spans="1:18" x14ac:dyDescent="0.3">
      <c r="A255">
        <v>264</v>
      </c>
      <c r="B255" t="s">
        <v>18</v>
      </c>
      <c r="C255">
        <v>2012</v>
      </c>
      <c r="D255">
        <v>340000</v>
      </c>
      <c r="E255">
        <v>110000</v>
      </c>
      <c r="F255" t="s">
        <v>38</v>
      </c>
      <c r="G255" t="s">
        <v>249</v>
      </c>
      <c r="H255" t="s">
        <v>250</v>
      </c>
      <c r="I255" t="s">
        <v>22</v>
      </c>
      <c r="J255" t="s">
        <v>23</v>
      </c>
      <c r="K255" t="s">
        <v>24</v>
      </c>
      <c r="L255" t="s">
        <v>25</v>
      </c>
      <c r="M255" t="s">
        <v>81</v>
      </c>
      <c r="N255">
        <v>1248</v>
      </c>
      <c r="O255" t="s">
        <v>82</v>
      </c>
      <c r="P255" t="s">
        <v>28</v>
      </c>
      <c r="Q255">
        <v>5</v>
      </c>
      <c r="R255" t="s">
        <v>29</v>
      </c>
    </row>
    <row r="256" spans="1:18" x14ac:dyDescent="0.3">
      <c r="A256">
        <v>265</v>
      </c>
      <c r="B256" t="s">
        <v>46</v>
      </c>
      <c r="C256">
        <v>2017</v>
      </c>
      <c r="D256">
        <v>550000</v>
      </c>
      <c r="E256">
        <v>2000</v>
      </c>
      <c r="F256" t="s">
        <v>56</v>
      </c>
      <c r="G256" t="s">
        <v>57</v>
      </c>
      <c r="H256" t="s">
        <v>214</v>
      </c>
      <c r="I256" t="s">
        <v>22</v>
      </c>
      <c r="J256" t="s">
        <v>23</v>
      </c>
      <c r="K256" t="s">
        <v>24</v>
      </c>
      <c r="L256" t="s">
        <v>33</v>
      </c>
      <c r="M256" t="s">
        <v>465</v>
      </c>
      <c r="N256">
        <v>1186</v>
      </c>
      <c r="O256" t="s">
        <v>466</v>
      </c>
      <c r="P256" t="s">
        <v>467</v>
      </c>
      <c r="Q256">
        <v>5</v>
      </c>
      <c r="R256" t="s">
        <v>29</v>
      </c>
    </row>
    <row r="257" spans="1:18" x14ac:dyDescent="0.3">
      <c r="A257">
        <v>266</v>
      </c>
      <c r="B257" t="s">
        <v>65</v>
      </c>
      <c r="C257">
        <v>2011</v>
      </c>
      <c r="D257">
        <v>1150000</v>
      </c>
      <c r="E257">
        <v>181000</v>
      </c>
      <c r="F257" t="s">
        <v>56</v>
      </c>
      <c r="G257" t="s">
        <v>57</v>
      </c>
      <c r="H257" t="s">
        <v>214</v>
      </c>
      <c r="I257" t="s">
        <v>22</v>
      </c>
      <c r="J257" t="s">
        <v>23</v>
      </c>
      <c r="K257" t="s">
        <v>24</v>
      </c>
      <c r="L257" t="s">
        <v>33</v>
      </c>
      <c r="M257" t="s">
        <v>468</v>
      </c>
      <c r="N257">
        <v>2982</v>
      </c>
      <c r="O257" t="s">
        <v>469</v>
      </c>
      <c r="P257" t="s">
        <v>169</v>
      </c>
      <c r="Q257">
        <v>7</v>
      </c>
      <c r="R257" t="s">
        <v>29</v>
      </c>
    </row>
    <row r="258" spans="1:18" x14ac:dyDescent="0.3">
      <c r="A258">
        <v>267</v>
      </c>
      <c r="B258" t="s">
        <v>109</v>
      </c>
      <c r="C258">
        <v>2016</v>
      </c>
      <c r="D258">
        <v>380000</v>
      </c>
      <c r="E258">
        <v>70000</v>
      </c>
      <c r="F258" t="s">
        <v>56</v>
      </c>
      <c r="G258" t="s">
        <v>57</v>
      </c>
      <c r="H258" t="s">
        <v>214</v>
      </c>
      <c r="I258" t="s">
        <v>22</v>
      </c>
      <c r="J258" t="s">
        <v>23</v>
      </c>
      <c r="K258" t="s">
        <v>24</v>
      </c>
      <c r="L258" t="s">
        <v>25</v>
      </c>
      <c r="M258" t="s">
        <v>470</v>
      </c>
      <c r="N258">
        <v>1047</v>
      </c>
      <c r="O258" t="s">
        <v>471</v>
      </c>
      <c r="P258" t="s">
        <v>472</v>
      </c>
      <c r="Q258">
        <v>5</v>
      </c>
      <c r="R258" t="s">
        <v>29</v>
      </c>
    </row>
    <row r="259" spans="1:18" x14ac:dyDescent="0.3">
      <c r="A259">
        <v>268</v>
      </c>
      <c r="B259" t="s">
        <v>296</v>
      </c>
      <c r="C259">
        <v>2013</v>
      </c>
      <c r="D259">
        <v>350000</v>
      </c>
      <c r="E259">
        <v>90000</v>
      </c>
      <c r="F259" t="s">
        <v>38</v>
      </c>
      <c r="G259" t="s">
        <v>70</v>
      </c>
      <c r="H259" t="s">
        <v>71</v>
      </c>
      <c r="I259" t="s">
        <v>41</v>
      </c>
      <c r="J259" t="s">
        <v>23</v>
      </c>
      <c r="K259" t="s">
        <v>154</v>
      </c>
      <c r="L259" t="s">
        <v>33</v>
      </c>
      <c r="M259" t="s">
        <v>473</v>
      </c>
      <c r="N259">
        <v>1498</v>
      </c>
      <c r="O259" t="s">
        <v>474</v>
      </c>
      <c r="P259" t="s">
        <v>438</v>
      </c>
      <c r="Q259">
        <v>5</v>
      </c>
      <c r="R259" t="s">
        <v>29</v>
      </c>
    </row>
    <row r="260" spans="1:18" x14ac:dyDescent="0.3">
      <c r="A260">
        <v>269</v>
      </c>
      <c r="B260" t="s">
        <v>46</v>
      </c>
      <c r="C260">
        <v>2019</v>
      </c>
      <c r="D260">
        <v>610000</v>
      </c>
      <c r="E260">
        <v>2000</v>
      </c>
      <c r="F260" t="s">
        <v>38</v>
      </c>
      <c r="G260" t="s">
        <v>70</v>
      </c>
      <c r="H260" t="s">
        <v>71</v>
      </c>
      <c r="I260" t="s">
        <v>41</v>
      </c>
      <c r="J260" t="s">
        <v>23</v>
      </c>
      <c r="K260" t="s">
        <v>24</v>
      </c>
      <c r="L260" t="s">
        <v>25</v>
      </c>
      <c r="M260" t="s">
        <v>133</v>
      </c>
      <c r="N260">
        <v>1197</v>
      </c>
      <c r="O260" t="s">
        <v>54</v>
      </c>
      <c r="P260" t="s">
        <v>414</v>
      </c>
      <c r="Q260">
        <v>5</v>
      </c>
      <c r="R260" t="s">
        <v>29</v>
      </c>
    </row>
    <row r="261" spans="1:18" x14ac:dyDescent="0.3">
      <c r="A261">
        <v>270</v>
      </c>
      <c r="B261" t="s">
        <v>18</v>
      </c>
      <c r="C261">
        <v>2015</v>
      </c>
      <c r="D261">
        <v>525000</v>
      </c>
      <c r="E261">
        <v>20000</v>
      </c>
      <c r="F261" t="s">
        <v>56</v>
      </c>
      <c r="G261" t="s">
        <v>57</v>
      </c>
      <c r="H261" t="s">
        <v>210</v>
      </c>
      <c r="I261" t="s">
        <v>41</v>
      </c>
      <c r="J261" t="s">
        <v>23</v>
      </c>
      <c r="K261" t="s">
        <v>24</v>
      </c>
      <c r="L261" t="s">
        <v>25</v>
      </c>
      <c r="M261" t="s">
        <v>295</v>
      </c>
      <c r="N261">
        <v>1197</v>
      </c>
      <c r="O261" t="s">
        <v>165</v>
      </c>
      <c r="P261" t="s">
        <v>115</v>
      </c>
      <c r="Q261">
        <v>5</v>
      </c>
      <c r="R261" t="s">
        <v>29</v>
      </c>
    </row>
    <row r="262" spans="1:18" x14ac:dyDescent="0.3">
      <c r="A262">
        <v>271</v>
      </c>
      <c r="B262" t="s">
        <v>65</v>
      </c>
      <c r="C262">
        <v>2011</v>
      </c>
      <c r="D262">
        <v>480000</v>
      </c>
      <c r="E262">
        <v>120000</v>
      </c>
      <c r="F262" t="s">
        <v>56</v>
      </c>
      <c r="G262" t="s">
        <v>57</v>
      </c>
      <c r="H262" t="s">
        <v>210</v>
      </c>
      <c r="I262" t="s">
        <v>22</v>
      </c>
      <c r="J262" t="s">
        <v>23</v>
      </c>
      <c r="K262" t="s">
        <v>24</v>
      </c>
      <c r="L262" t="s">
        <v>25</v>
      </c>
      <c r="M262" t="s">
        <v>475</v>
      </c>
      <c r="N262">
        <v>2494</v>
      </c>
      <c r="O262" t="s">
        <v>476</v>
      </c>
      <c r="P262" t="s">
        <v>477</v>
      </c>
      <c r="Q262">
        <v>7</v>
      </c>
      <c r="R262" t="s">
        <v>29</v>
      </c>
    </row>
    <row r="263" spans="1:18" x14ac:dyDescent="0.3">
      <c r="A263">
        <v>272</v>
      </c>
      <c r="B263" t="s">
        <v>88</v>
      </c>
      <c r="C263">
        <v>2017</v>
      </c>
      <c r="D263">
        <v>780000</v>
      </c>
      <c r="E263">
        <v>35000</v>
      </c>
      <c r="F263" t="s">
        <v>19</v>
      </c>
      <c r="G263" t="s">
        <v>206</v>
      </c>
      <c r="H263" t="s">
        <v>207</v>
      </c>
      <c r="I263" t="s">
        <v>22</v>
      </c>
      <c r="J263" t="s">
        <v>23</v>
      </c>
      <c r="K263" t="s">
        <v>24</v>
      </c>
      <c r="L263" t="s">
        <v>25</v>
      </c>
      <c r="M263" t="s">
        <v>478</v>
      </c>
      <c r="N263">
        <v>2498</v>
      </c>
      <c r="O263" t="s">
        <v>479</v>
      </c>
      <c r="P263" t="s">
        <v>480</v>
      </c>
      <c r="Q263">
        <v>6</v>
      </c>
      <c r="R263" t="s">
        <v>29</v>
      </c>
    </row>
    <row r="264" spans="1:18" x14ac:dyDescent="0.3">
      <c r="A264">
        <v>273</v>
      </c>
      <c r="B264" t="s">
        <v>18</v>
      </c>
      <c r="C264">
        <v>2012</v>
      </c>
      <c r="D264">
        <v>320000</v>
      </c>
      <c r="E264">
        <v>193000</v>
      </c>
      <c r="F264" t="s">
        <v>38</v>
      </c>
      <c r="G264" t="s">
        <v>249</v>
      </c>
      <c r="H264" t="s">
        <v>250</v>
      </c>
      <c r="I264" t="s">
        <v>22</v>
      </c>
      <c r="J264" t="s">
        <v>23</v>
      </c>
      <c r="K264" t="s">
        <v>24</v>
      </c>
      <c r="L264" t="s">
        <v>25</v>
      </c>
      <c r="M264" t="s">
        <v>81</v>
      </c>
      <c r="N264">
        <v>1248</v>
      </c>
      <c r="O264" t="s">
        <v>82</v>
      </c>
      <c r="P264" t="s">
        <v>28</v>
      </c>
      <c r="Q264">
        <v>5</v>
      </c>
      <c r="R264" t="s">
        <v>29</v>
      </c>
    </row>
    <row r="265" spans="1:18" x14ac:dyDescent="0.3">
      <c r="A265">
        <v>274</v>
      </c>
      <c r="B265" t="s">
        <v>18</v>
      </c>
      <c r="C265">
        <v>2014</v>
      </c>
      <c r="D265">
        <v>375000</v>
      </c>
      <c r="E265">
        <v>80000</v>
      </c>
      <c r="F265" t="s">
        <v>38</v>
      </c>
      <c r="G265" t="s">
        <v>249</v>
      </c>
      <c r="H265" t="s">
        <v>250</v>
      </c>
      <c r="I265" t="s">
        <v>41</v>
      </c>
      <c r="J265" t="s">
        <v>23</v>
      </c>
      <c r="K265" t="s">
        <v>24</v>
      </c>
      <c r="L265" t="s">
        <v>25</v>
      </c>
      <c r="M265" t="s">
        <v>389</v>
      </c>
      <c r="N265">
        <v>1197</v>
      </c>
      <c r="O265" t="s">
        <v>265</v>
      </c>
      <c r="P265" t="s">
        <v>266</v>
      </c>
      <c r="Q265">
        <v>5</v>
      </c>
      <c r="R265" t="s">
        <v>29</v>
      </c>
    </row>
    <row r="266" spans="1:18" x14ac:dyDescent="0.3">
      <c r="A266">
        <v>275</v>
      </c>
      <c r="B266" t="s">
        <v>145</v>
      </c>
      <c r="C266">
        <v>2019</v>
      </c>
      <c r="D266">
        <v>300000</v>
      </c>
      <c r="E266">
        <v>40000</v>
      </c>
      <c r="F266" t="s">
        <v>56</v>
      </c>
      <c r="G266" t="s">
        <v>57</v>
      </c>
      <c r="H266" t="s">
        <v>58</v>
      </c>
      <c r="I266" t="s">
        <v>41</v>
      </c>
      <c r="J266" t="s">
        <v>23</v>
      </c>
      <c r="K266" t="s">
        <v>24</v>
      </c>
      <c r="L266" t="s">
        <v>25</v>
      </c>
      <c r="M266" t="s">
        <v>245</v>
      </c>
      <c r="N266">
        <v>1198</v>
      </c>
      <c r="O266" t="s">
        <v>166</v>
      </c>
      <c r="P266" t="s">
        <v>147</v>
      </c>
      <c r="Q266">
        <v>5</v>
      </c>
      <c r="R266" t="s">
        <v>29</v>
      </c>
    </row>
    <row r="267" spans="1:18" x14ac:dyDescent="0.3">
      <c r="A267">
        <v>276</v>
      </c>
      <c r="B267" t="s">
        <v>46</v>
      </c>
      <c r="C267">
        <v>2015</v>
      </c>
      <c r="D267">
        <v>500000</v>
      </c>
      <c r="E267">
        <v>70000</v>
      </c>
      <c r="F267" t="s">
        <v>56</v>
      </c>
      <c r="G267" t="s">
        <v>57</v>
      </c>
      <c r="H267" t="s">
        <v>210</v>
      </c>
      <c r="I267" t="s">
        <v>22</v>
      </c>
      <c r="J267" t="s">
        <v>23</v>
      </c>
      <c r="K267" t="s">
        <v>24</v>
      </c>
      <c r="L267" t="s">
        <v>304</v>
      </c>
      <c r="M267" t="s">
        <v>99</v>
      </c>
      <c r="N267">
        <v>1396</v>
      </c>
      <c r="O267" t="s">
        <v>100</v>
      </c>
      <c r="P267" t="s">
        <v>101</v>
      </c>
      <c r="Q267">
        <v>5</v>
      </c>
      <c r="R267" t="s">
        <v>29</v>
      </c>
    </row>
    <row r="268" spans="1:18" x14ac:dyDescent="0.3">
      <c r="A268">
        <v>277</v>
      </c>
      <c r="B268" t="s">
        <v>88</v>
      </c>
      <c r="C268">
        <v>2011</v>
      </c>
      <c r="D268">
        <v>404000</v>
      </c>
      <c r="E268">
        <v>122358</v>
      </c>
      <c r="F268" t="s">
        <v>56</v>
      </c>
      <c r="G268" t="s">
        <v>57</v>
      </c>
      <c r="H268" t="s">
        <v>210</v>
      </c>
      <c r="I268" t="s">
        <v>22</v>
      </c>
      <c r="J268" t="s">
        <v>23</v>
      </c>
      <c r="K268" t="s">
        <v>24</v>
      </c>
      <c r="L268" t="s">
        <v>25</v>
      </c>
      <c r="M268" t="s">
        <v>481</v>
      </c>
      <c r="N268">
        <v>2179</v>
      </c>
      <c r="O268" t="s">
        <v>271</v>
      </c>
      <c r="P268" t="s">
        <v>272</v>
      </c>
      <c r="Q268">
        <v>9</v>
      </c>
      <c r="R268" t="s">
        <v>29</v>
      </c>
    </row>
    <row r="269" spans="1:18" x14ac:dyDescent="0.3">
      <c r="A269">
        <v>278</v>
      </c>
      <c r="B269" t="s">
        <v>109</v>
      </c>
      <c r="C269">
        <v>2015</v>
      </c>
      <c r="D269">
        <v>500000</v>
      </c>
      <c r="E269">
        <v>75000</v>
      </c>
      <c r="F269" t="s">
        <v>124</v>
      </c>
      <c r="G269" t="s">
        <v>148</v>
      </c>
      <c r="H269" t="s">
        <v>149</v>
      </c>
      <c r="I269" t="s">
        <v>22</v>
      </c>
      <c r="J269" t="s">
        <v>23</v>
      </c>
      <c r="K269" t="s">
        <v>24</v>
      </c>
      <c r="L269" t="s">
        <v>25</v>
      </c>
      <c r="M269" t="s">
        <v>482</v>
      </c>
      <c r="N269">
        <v>2956</v>
      </c>
      <c r="O269" t="s">
        <v>286</v>
      </c>
      <c r="P269" t="s">
        <v>483</v>
      </c>
      <c r="Q269">
        <v>7</v>
      </c>
      <c r="R269" t="s">
        <v>29</v>
      </c>
    </row>
    <row r="270" spans="1:18" x14ac:dyDescent="0.3">
      <c r="A270">
        <v>279</v>
      </c>
      <c r="B270" t="s">
        <v>109</v>
      </c>
      <c r="C270">
        <v>2017</v>
      </c>
      <c r="D270">
        <v>350000</v>
      </c>
      <c r="E270">
        <v>120000</v>
      </c>
      <c r="F270" t="s">
        <v>19</v>
      </c>
      <c r="G270" t="s">
        <v>83</v>
      </c>
      <c r="H270" t="s">
        <v>84</v>
      </c>
      <c r="I270" t="s">
        <v>22</v>
      </c>
      <c r="J270" t="s">
        <v>23</v>
      </c>
      <c r="K270" t="s">
        <v>24</v>
      </c>
      <c r="L270" t="s">
        <v>25</v>
      </c>
      <c r="M270" t="s">
        <v>470</v>
      </c>
      <c r="N270">
        <v>1047</v>
      </c>
      <c r="O270" t="s">
        <v>471</v>
      </c>
      <c r="P270" t="s">
        <v>472</v>
      </c>
      <c r="Q270">
        <v>5</v>
      </c>
      <c r="R270" t="s">
        <v>29</v>
      </c>
    </row>
    <row r="271" spans="1:18" x14ac:dyDescent="0.3">
      <c r="A271">
        <v>280</v>
      </c>
      <c r="B271" t="s">
        <v>109</v>
      </c>
      <c r="C271">
        <v>2015</v>
      </c>
      <c r="D271">
        <v>380000</v>
      </c>
      <c r="E271">
        <v>40000</v>
      </c>
      <c r="F271" t="s">
        <v>56</v>
      </c>
      <c r="G271" t="s">
        <v>57</v>
      </c>
      <c r="H271" t="s">
        <v>210</v>
      </c>
      <c r="I271" t="s">
        <v>41</v>
      </c>
      <c r="J271" t="s">
        <v>23</v>
      </c>
      <c r="K271" t="s">
        <v>24</v>
      </c>
      <c r="L271" t="s">
        <v>25</v>
      </c>
      <c r="M271" t="s">
        <v>433</v>
      </c>
      <c r="N271">
        <v>1193</v>
      </c>
      <c r="O271" t="s">
        <v>434</v>
      </c>
      <c r="P271" t="s">
        <v>435</v>
      </c>
      <c r="Q271">
        <v>5</v>
      </c>
      <c r="R271" t="s">
        <v>29</v>
      </c>
    </row>
    <row r="272" spans="1:18" x14ac:dyDescent="0.3">
      <c r="A272">
        <v>281</v>
      </c>
      <c r="B272" t="s">
        <v>46</v>
      </c>
      <c r="C272">
        <v>2008</v>
      </c>
      <c r="D272">
        <v>114999</v>
      </c>
      <c r="E272">
        <v>95200</v>
      </c>
      <c r="F272" t="s">
        <v>56</v>
      </c>
      <c r="G272" t="s">
        <v>21</v>
      </c>
      <c r="H272" t="s">
        <v>116</v>
      </c>
      <c r="I272" t="s">
        <v>41</v>
      </c>
      <c r="J272" t="s">
        <v>23</v>
      </c>
      <c r="K272" t="s">
        <v>24</v>
      </c>
      <c r="L272" t="s">
        <v>42</v>
      </c>
      <c r="M272" t="s">
        <v>448</v>
      </c>
      <c r="N272">
        <v>1495</v>
      </c>
      <c r="O272" t="s">
        <v>449</v>
      </c>
      <c r="P272" t="s">
        <v>450</v>
      </c>
      <c r="Q272">
        <v>5</v>
      </c>
      <c r="R272" t="s">
        <v>29</v>
      </c>
    </row>
    <row r="273" spans="1:18" x14ac:dyDescent="0.3">
      <c r="A273">
        <v>282</v>
      </c>
      <c r="B273" t="s">
        <v>37</v>
      </c>
      <c r="C273">
        <v>2014</v>
      </c>
      <c r="D273">
        <v>335000</v>
      </c>
      <c r="E273">
        <v>33033</v>
      </c>
      <c r="F273" t="s">
        <v>19</v>
      </c>
      <c r="G273" t="s">
        <v>20</v>
      </c>
      <c r="H273" t="s">
        <v>21</v>
      </c>
      <c r="I273" t="s">
        <v>41</v>
      </c>
      <c r="J273" t="s">
        <v>158</v>
      </c>
      <c r="K273" t="s">
        <v>24</v>
      </c>
      <c r="L273" t="s">
        <v>25</v>
      </c>
      <c r="M273" t="s">
        <v>418</v>
      </c>
      <c r="N273">
        <v>1198</v>
      </c>
      <c r="O273" t="s">
        <v>219</v>
      </c>
      <c r="P273" t="s">
        <v>312</v>
      </c>
      <c r="Q273">
        <v>5</v>
      </c>
      <c r="R273" t="s">
        <v>29</v>
      </c>
    </row>
    <row r="274" spans="1:18" x14ac:dyDescent="0.3">
      <c r="A274">
        <v>283</v>
      </c>
      <c r="B274" t="s">
        <v>46</v>
      </c>
      <c r="C274">
        <v>2015</v>
      </c>
      <c r="D274">
        <v>465000</v>
      </c>
      <c r="E274">
        <v>63063</v>
      </c>
      <c r="F274" t="s">
        <v>19</v>
      </c>
      <c r="G274" t="s">
        <v>20</v>
      </c>
      <c r="H274" t="s">
        <v>21</v>
      </c>
      <c r="I274" t="s">
        <v>41</v>
      </c>
      <c r="J274" t="s">
        <v>158</v>
      </c>
      <c r="K274" t="s">
        <v>154</v>
      </c>
      <c r="L274" t="s">
        <v>25</v>
      </c>
      <c r="M274" t="s">
        <v>85</v>
      </c>
      <c r="N274">
        <v>1197</v>
      </c>
      <c r="O274" t="s">
        <v>90</v>
      </c>
      <c r="P274" t="s">
        <v>261</v>
      </c>
      <c r="Q274">
        <v>5</v>
      </c>
      <c r="R274" t="s">
        <v>29</v>
      </c>
    </row>
    <row r="275" spans="1:18" x14ac:dyDescent="0.3">
      <c r="A275">
        <v>284</v>
      </c>
      <c r="B275" t="s">
        <v>109</v>
      </c>
      <c r="C275">
        <v>2012</v>
      </c>
      <c r="D275">
        <v>290000</v>
      </c>
      <c r="E275">
        <v>60000</v>
      </c>
      <c r="F275" t="s">
        <v>124</v>
      </c>
      <c r="G275" t="s">
        <v>148</v>
      </c>
      <c r="H275" t="s">
        <v>149</v>
      </c>
      <c r="I275" t="s">
        <v>22</v>
      </c>
      <c r="J275" t="s">
        <v>23</v>
      </c>
      <c r="K275" t="s">
        <v>24</v>
      </c>
      <c r="L275" t="s">
        <v>25</v>
      </c>
      <c r="M275" t="s">
        <v>484</v>
      </c>
      <c r="N275">
        <v>1248</v>
      </c>
      <c r="O275" t="s">
        <v>216</v>
      </c>
      <c r="P275" t="s">
        <v>209</v>
      </c>
      <c r="Q275">
        <v>5</v>
      </c>
      <c r="R275" t="s">
        <v>29</v>
      </c>
    </row>
    <row r="276" spans="1:18" x14ac:dyDescent="0.3">
      <c r="A276">
        <v>285</v>
      </c>
      <c r="B276" t="s">
        <v>18</v>
      </c>
      <c r="C276">
        <v>2005</v>
      </c>
      <c r="D276">
        <v>110000</v>
      </c>
      <c r="E276">
        <v>45000</v>
      </c>
      <c r="F276" t="s">
        <v>124</v>
      </c>
      <c r="G276" t="s">
        <v>148</v>
      </c>
      <c r="H276" t="s">
        <v>149</v>
      </c>
      <c r="I276" t="s">
        <v>41</v>
      </c>
      <c r="J276" t="s">
        <v>23</v>
      </c>
      <c r="K276" t="s">
        <v>24</v>
      </c>
      <c r="L276" t="s">
        <v>33</v>
      </c>
      <c r="M276" t="s">
        <v>96</v>
      </c>
      <c r="N276">
        <v>796</v>
      </c>
      <c r="O276" t="s">
        <v>97</v>
      </c>
      <c r="P276" t="s">
        <v>98</v>
      </c>
      <c r="Q276">
        <v>5</v>
      </c>
      <c r="R276" t="s">
        <v>29</v>
      </c>
    </row>
    <row r="277" spans="1:18" x14ac:dyDescent="0.3">
      <c r="A277">
        <v>286</v>
      </c>
      <c r="B277" t="s">
        <v>109</v>
      </c>
      <c r="C277">
        <v>2011</v>
      </c>
      <c r="D277">
        <v>450000</v>
      </c>
      <c r="E277">
        <v>80000</v>
      </c>
      <c r="F277" t="s">
        <v>56</v>
      </c>
      <c r="G277" t="s">
        <v>57</v>
      </c>
      <c r="H277" t="s">
        <v>58</v>
      </c>
      <c r="I277" t="s">
        <v>22</v>
      </c>
      <c r="J277" t="s">
        <v>23</v>
      </c>
      <c r="K277" t="s">
        <v>24</v>
      </c>
      <c r="L277" t="s">
        <v>42</v>
      </c>
      <c r="M277" t="s">
        <v>485</v>
      </c>
      <c r="N277">
        <v>2179</v>
      </c>
      <c r="O277" t="s">
        <v>293</v>
      </c>
      <c r="P277" t="s">
        <v>152</v>
      </c>
      <c r="Q277">
        <v>7</v>
      </c>
      <c r="R277" t="s">
        <v>29</v>
      </c>
    </row>
    <row r="278" spans="1:18" x14ac:dyDescent="0.3">
      <c r="A278">
        <v>287</v>
      </c>
      <c r="B278" t="s">
        <v>88</v>
      </c>
      <c r="C278">
        <v>2009</v>
      </c>
      <c r="D278">
        <v>400000</v>
      </c>
      <c r="E278">
        <v>170000</v>
      </c>
      <c r="F278" t="s">
        <v>56</v>
      </c>
      <c r="G278" t="s">
        <v>57</v>
      </c>
      <c r="H278" t="s">
        <v>58</v>
      </c>
      <c r="I278" t="s">
        <v>22</v>
      </c>
      <c r="J278" t="s">
        <v>23</v>
      </c>
      <c r="K278" t="s">
        <v>24</v>
      </c>
      <c r="L278" t="s">
        <v>33</v>
      </c>
      <c r="M278" t="s">
        <v>363</v>
      </c>
      <c r="N278">
        <v>2523</v>
      </c>
      <c r="O278" t="s">
        <v>486</v>
      </c>
      <c r="P278" t="s">
        <v>487</v>
      </c>
      <c r="Q278">
        <v>7</v>
      </c>
      <c r="R278" t="s">
        <v>29</v>
      </c>
    </row>
    <row r="279" spans="1:18" x14ac:dyDescent="0.3">
      <c r="A279">
        <v>288</v>
      </c>
      <c r="B279" t="s">
        <v>88</v>
      </c>
      <c r="C279">
        <v>2007</v>
      </c>
      <c r="D279">
        <v>210000</v>
      </c>
      <c r="E279">
        <v>207890</v>
      </c>
      <c r="F279" t="s">
        <v>19</v>
      </c>
      <c r="G279" t="s">
        <v>20</v>
      </c>
      <c r="H279" t="s">
        <v>21</v>
      </c>
      <c r="I279" t="s">
        <v>22</v>
      </c>
      <c r="J279" t="s">
        <v>23</v>
      </c>
      <c r="K279" t="s">
        <v>24</v>
      </c>
      <c r="L279" t="s">
        <v>33</v>
      </c>
      <c r="M279" t="s">
        <v>363</v>
      </c>
      <c r="N279">
        <v>2523</v>
      </c>
      <c r="O279" t="s">
        <v>486</v>
      </c>
      <c r="P279" t="s">
        <v>487</v>
      </c>
      <c r="Q279">
        <v>7</v>
      </c>
      <c r="R279" t="s">
        <v>29</v>
      </c>
    </row>
    <row r="280" spans="1:18" x14ac:dyDescent="0.3">
      <c r="A280">
        <v>289</v>
      </c>
      <c r="B280" t="s">
        <v>173</v>
      </c>
      <c r="C280">
        <v>2018</v>
      </c>
      <c r="D280">
        <v>4600000</v>
      </c>
      <c r="E280">
        <v>7976</v>
      </c>
      <c r="F280" t="s">
        <v>38</v>
      </c>
      <c r="G280" t="s">
        <v>70</v>
      </c>
      <c r="H280" t="s">
        <v>71</v>
      </c>
      <c r="I280" t="s">
        <v>22</v>
      </c>
      <c r="J280" t="s">
        <v>23</v>
      </c>
      <c r="K280" t="s">
        <v>154</v>
      </c>
      <c r="L280" t="s">
        <v>25</v>
      </c>
      <c r="M280" t="s">
        <v>488</v>
      </c>
      <c r="N280">
        <v>2143</v>
      </c>
      <c r="O280" t="s">
        <v>204</v>
      </c>
      <c r="P280" t="s">
        <v>205</v>
      </c>
      <c r="Q280">
        <v>5</v>
      </c>
      <c r="R280" t="s">
        <v>29</v>
      </c>
    </row>
    <row r="281" spans="1:18" x14ac:dyDescent="0.3">
      <c r="A281">
        <v>290</v>
      </c>
      <c r="B281" t="s">
        <v>18</v>
      </c>
      <c r="C281">
        <v>2016</v>
      </c>
      <c r="D281">
        <v>220000</v>
      </c>
      <c r="E281">
        <v>35000</v>
      </c>
      <c r="F281" t="s">
        <v>124</v>
      </c>
      <c r="G281" t="s">
        <v>196</v>
      </c>
      <c r="H281" t="s">
        <v>197</v>
      </c>
      <c r="I281" t="s">
        <v>41</v>
      </c>
      <c r="J281" t="s">
        <v>23</v>
      </c>
      <c r="K281" t="s">
        <v>24</v>
      </c>
      <c r="L281" t="s">
        <v>25</v>
      </c>
      <c r="M281" t="s">
        <v>127</v>
      </c>
      <c r="N281">
        <v>796</v>
      </c>
      <c r="O281" t="s">
        <v>128</v>
      </c>
      <c r="P281" t="s">
        <v>64</v>
      </c>
      <c r="Q281">
        <v>8</v>
      </c>
      <c r="R281" t="s">
        <v>29</v>
      </c>
    </row>
    <row r="282" spans="1:18" x14ac:dyDescent="0.3">
      <c r="A282">
        <v>291</v>
      </c>
      <c r="B282" t="s">
        <v>46</v>
      </c>
      <c r="C282">
        <v>2017</v>
      </c>
      <c r="D282">
        <v>450000</v>
      </c>
      <c r="E282">
        <v>35000</v>
      </c>
      <c r="F282" t="s">
        <v>56</v>
      </c>
      <c r="G282" t="s">
        <v>21</v>
      </c>
      <c r="H282" t="s">
        <v>116</v>
      </c>
      <c r="I282" t="s">
        <v>41</v>
      </c>
      <c r="J282" t="s">
        <v>23</v>
      </c>
      <c r="K282" t="s">
        <v>24</v>
      </c>
      <c r="L282" t="s">
        <v>25</v>
      </c>
      <c r="M282" t="s">
        <v>85</v>
      </c>
      <c r="N282">
        <v>1197</v>
      </c>
      <c r="O282" t="s">
        <v>90</v>
      </c>
      <c r="P282" t="s">
        <v>261</v>
      </c>
      <c r="Q282">
        <v>5</v>
      </c>
      <c r="R282" t="s">
        <v>29</v>
      </c>
    </row>
    <row r="283" spans="1:18" x14ac:dyDescent="0.3">
      <c r="A283">
        <v>292</v>
      </c>
      <c r="B283" t="s">
        <v>46</v>
      </c>
      <c r="C283">
        <v>2017</v>
      </c>
      <c r="D283">
        <v>450000</v>
      </c>
      <c r="E283">
        <v>35000</v>
      </c>
      <c r="F283" t="s">
        <v>38</v>
      </c>
      <c r="G283" t="s">
        <v>39</v>
      </c>
      <c r="H283" t="s">
        <v>40</v>
      </c>
      <c r="I283" t="s">
        <v>41</v>
      </c>
      <c r="J283" t="s">
        <v>23</v>
      </c>
      <c r="K283" t="s">
        <v>24</v>
      </c>
      <c r="L283" t="s">
        <v>25</v>
      </c>
      <c r="M283" t="s">
        <v>85</v>
      </c>
      <c r="N283">
        <v>1197</v>
      </c>
      <c r="O283" t="s">
        <v>90</v>
      </c>
      <c r="P283" t="s">
        <v>261</v>
      </c>
      <c r="Q283">
        <v>5</v>
      </c>
      <c r="R283" t="s">
        <v>29</v>
      </c>
    </row>
    <row r="284" spans="1:18" x14ac:dyDescent="0.3">
      <c r="A284">
        <v>293</v>
      </c>
      <c r="B284" t="s">
        <v>46</v>
      </c>
      <c r="C284">
        <v>2013</v>
      </c>
      <c r="D284">
        <v>290000</v>
      </c>
      <c r="E284">
        <v>50000</v>
      </c>
      <c r="F284" t="s">
        <v>19</v>
      </c>
      <c r="G284" t="s">
        <v>31</v>
      </c>
      <c r="H284" t="s">
        <v>32</v>
      </c>
      <c r="I284" t="s">
        <v>41</v>
      </c>
      <c r="J284" t="s">
        <v>23</v>
      </c>
      <c r="K284" t="s">
        <v>154</v>
      </c>
      <c r="L284" t="s">
        <v>25</v>
      </c>
      <c r="M284" t="s">
        <v>436</v>
      </c>
      <c r="N284">
        <v>1197</v>
      </c>
      <c r="O284" t="s">
        <v>212</v>
      </c>
      <c r="P284" t="s">
        <v>453</v>
      </c>
      <c r="Q284">
        <v>5</v>
      </c>
      <c r="R284" t="s">
        <v>29</v>
      </c>
    </row>
    <row r="285" spans="1:18" x14ac:dyDescent="0.3">
      <c r="A285">
        <v>294</v>
      </c>
      <c r="B285" t="s">
        <v>18</v>
      </c>
      <c r="C285">
        <v>2016</v>
      </c>
      <c r="D285">
        <v>520000</v>
      </c>
      <c r="E285">
        <v>20000</v>
      </c>
      <c r="F285" t="s">
        <v>19</v>
      </c>
      <c r="G285" t="s">
        <v>31</v>
      </c>
      <c r="H285" t="s">
        <v>32</v>
      </c>
      <c r="I285" t="s">
        <v>41</v>
      </c>
      <c r="J285" t="s">
        <v>23</v>
      </c>
      <c r="K285" t="s">
        <v>24</v>
      </c>
      <c r="L285" t="s">
        <v>25</v>
      </c>
      <c r="M285" t="s">
        <v>389</v>
      </c>
      <c r="N285">
        <v>1197</v>
      </c>
      <c r="O285" t="s">
        <v>265</v>
      </c>
      <c r="P285" t="s">
        <v>266</v>
      </c>
      <c r="Q285">
        <v>5</v>
      </c>
      <c r="R285" t="s">
        <v>29</v>
      </c>
    </row>
    <row r="286" spans="1:18" x14ac:dyDescent="0.3">
      <c r="A286">
        <v>295</v>
      </c>
      <c r="B286" t="s">
        <v>46</v>
      </c>
      <c r="C286">
        <v>2011</v>
      </c>
      <c r="D286">
        <v>265000</v>
      </c>
      <c r="E286">
        <v>20000</v>
      </c>
      <c r="F286" t="s">
        <v>19</v>
      </c>
      <c r="G286" t="s">
        <v>31</v>
      </c>
      <c r="H286" t="s">
        <v>32</v>
      </c>
      <c r="I286" t="s">
        <v>41</v>
      </c>
      <c r="J286" t="s">
        <v>23</v>
      </c>
      <c r="K286" t="s">
        <v>154</v>
      </c>
      <c r="L286" t="s">
        <v>25</v>
      </c>
      <c r="M286" t="s">
        <v>436</v>
      </c>
      <c r="N286">
        <v>1197</v>
      </c>
      <c r="O286" t="s">
        <v>212</v>
      </c>
      <c r="P286" t="s">
        <v>453</v>
      </c>
      <c r="Q286">
        <v>5</v>
      </c>
      <c r="R286" t="s">
        <v>29</v>
      </c>
    </row>
    <row r="287" spans="1:18" x14ac:dyDescent="0.3">
      <c r="A287">
        <v>296</v>
      </c>
      <c r="B287" t="s">
        <v>18</v>
      </c>
      <c r="C287">
        <v>2012</v>
      </c>
      <c r="D287">
        <v>330000</v>
      </c>
      <c r="E287">
        <v>50000</v>
      </c>
      <c r="F287" t="s">
        <v>124</v>
      </c>
      <c r="G287" t="s">
        <v>125</v>
      </c>
      <c r="H287" t="s">
        <v>126</v>
      </c>
      <c r="I287" t="s">
        <v>41</v>
      </c>
      <c r="J287" t="s">
        <v>23</v>
      </c>
      <c r="K287" t="s">
        <v>24</v>
      </c>
      <c r="L287" t="s">
        <v>33</v>
      </c>
      <c r="M287" t="s">
        <v>133</v>
      </c>
      <c r="N287">
        <v>1197</v>
      </c>
      <c r="O287" t="s">
        <v>395</v>
      </c>
      <c r="P287" t="s">
        <v>261</v>
      </c>
      <c r="Q287">
        <v>5</v>
      </c>
      <c r="R287" t="s">
        <v>29</v>
      </c>
    </row>
    <row r="288" spans="1:18" x14ac:dyDescent="0.3">
      <c r="A288">
        <v>297</v>
      </c>
      <c r="B288" t="s">
        <v>18</v>
      </c>
      <c r="C288">
        <v>2012</v>
      </c>
      <c r="D288">
        <v>330000</v>
      </c>
      <c r="E288">
        <v>50000</v>
      </c>
      <c r="F288" t="s">
        <v>56</v>
      </c>
      <c r="G288" t="s">
        <v>57</v>
      </c>
      <c r="H288" t="s">
        <v>58</v>
      </c>
      <c r="I288" t="s">
        <v>41</v>
      </c>
      <c r="J288" t="s">
        <v>23</v>
      </c>
      <c r="K288" t="s">
        <v>24</v>
      </c>
      <c r="L288" t="s">
        <v>33</v>
      </c>
      <c r="M288" t="s">
        <v>133</v>
      </c>
      <c r="N288">
        <v>1197</v>
      </c>
      <c r="O288" t="s">
        <v>395</v>
      </c>
      <c r="P288" t="s">
        <v>261</v>
      </c>
      <c r="Q288">
        <v>5</v>
      </c>
      <c r="R288" t="s">
        <v>29</v>
      </c>
    </row>
    <row r="289" spans="1:18" x14ac:dyDescent="0.3">
      <c r="A289">
        <v>298</v>
      </c>
      <c r="B289" t="s">
        <v>88</v>
      </c>
      <c r="C289">
        <v>2014</v>
      </c>
      <c r="D289">
        <v>509999</v>
      </c>
      <c r="E289">
        <v>120000</v>
      </c>
      <c r="F289" t="s">
        <v>19</v>
      </c>
      <c r="G289" t="s">
        <v>83</v>
      </c>
      <c r="H289" t="s">
        <v>84</v>
      </c>
      <c r="I289" t="s">
        <v>22</v>
      </c>
      <c r="J289" t="s">
        <v>23</v>
      </c>
      <c r="K289" t="s">
        <v>24</v>
      </c>
      <c r="L289" t="s">
        <v>25</v>
      </c>
      <c r="M289" t="s">
        <v>489</v>
      </c>
      <c r="N289">
        <v>2523</v>
      </c>
      <c r="O289" t="s">
        <v>309</v>
      </c>
      <c r="P289" t="s">
        <v>490</v>
      </c>
      <c r="Q289">
        <v>7</v>
      </c>
      <c r="R289" t="s">
        <v>29</v>
      </c>
    </row>
    <row r="290" spans="1:18" x14ac:dyDescent="0.3">
      <c r="A290">
        <v>299</v>
      </c>
      <c r="B290" t="s">
        <v>46</v>
      </c>
      <c r="C290">
        <v>2014</v>
      </c>
      <c r="D290">
        <v>500000</v>
      </c>
      <c r="E290">
        <v>70000</v>
      </c>
      <c r="F290" t="s">
        <v>19</v>
      </c>
      <c r="G290" t="s">
        <v>83</v>
      </c>
      <c r="H290" t="s">
        <v>84</v>
      </c>
      <c r="I290" t="s">
        <v>41</v>
      </c>
      <c r="J290" t="s">
        <v>23</v>
      </c>
      <c r="K290" t="s">
        <v>24</v>
      </c>
      <c r="L290" t="s">
        <v>25</v>
      </c>
      <c r="M290" t="s">
        <v>491</v>
      </c>
      <c r="N290">
        <v>1591</v>
      </c>
      <c r="O290" t="s">
        <v>143</v>
      </c>
      <c r="P290" t="s">
        <v>492</v>
      </c>
      <c r="Q290">
        <v>5</v>
      </c>
      <c r="R290" t="s">
        <v>29</v>
      </c>
    </row>
    <row r="291" spans="1:18" x14ac:dyDescent="0.3">
      <c r="A291">
        <v>300</v>
      </c>
      <c r="B291" t="s">
        <v>46</v>
      </c>
      <c r="C291">
        <v>2015</v>
      </c>
      <c r="D291">
        <v>525000</v>
      </c>
      <c r="E291">
        <v>50000</v>
      </c>
      <c r="F291" t="s">
        <v>56</v>
      </c>
      <c r="G291" t="s">
        <v>57</v>
      </c>
      <c r="H291" t="s">
        <v>58</v>
      </c>
      <c r="I291" t="s">
        <v>41</v>
      </c>
      <c r="J291" t="s">
        <v>23</v>
      </c>
      <c r="K291" t="s">
        <v>24</v>
      </c>
      <c r="L291" t="s">
        <v>25</v>
      </c>
      <c r="M291" t="s">
        <v>493</v>
      </c>
      <c r="N291">
        <v>1197</v>
      </c>
      <c r="O291" t="s">
        <v>54</v>
      </c>
      <c r="P291" t="s">
        <v>494</v>
      </c>
      <c r="Q291">
        <v>5</v>
      </c>
      <c r="R291" t="s">
        <v>29</v>
      </c>
    </row>
    <row r="292" spans="1:18" x14ac:dyDescent="0.3">
      <c r="A292">
        <v>301</v>
      </c>
      <c r="B292" t="s">
        <v>18</v>
      </c>
      <c r="C292">
        <v>2019</v>
      </c>
      <c r="D292">
        <v>675000</v>
      </c>
      <c r="E292">
        <v>16500</v>
      </c>
      <c r="F292" t="s">
        <v>124</v>
      </c>
      <c r="G292" t="s">
        <v>125</v>
      </c>
      <c r="H292" t="s">
        <v>126</v>
      </c>
      <c r="I292" t="s">
        <v>41</v>
      </c>
      <c r="J292" t="s">
        <v>23</v>
      </c>
      <c r="K292" t="s">
        <v>24</v>
      </c>
      <c r="L292" t="s">
        <v>25</v>
      </c>
      <c r="M292" t="s">
        <v>495</v>
      </c>
      <c r="N292">
        <v>1197</v>
      </c>
      <c r="O292" t="s">
        <v>265</v>
      </c>
      <c r="P292" t="s">
        <v>266</v>
      </c>
      <c r="Q292">
        <v>5</v>
      </c>
      <c r="R292" t="s">
        <v>29</v>
      </c>
    </row>
    <row r="293" spans="1:18" x14ac:dyDescent="0.3">
      <c r="A293">
        <v>302</v>
      </c>
      <c r="B293" t="s">
        <v>46</v>
      </c>
      <c r="C293">
        <v>2010</v>
      </c>
      <c r="D293">
        <v>300000</v>
      </c>
      <c r="E293">
        <v>70000</v>
      </c>
      <c r="F293" t="s">
        <v>19</v>
      </c>
      <c r="G293" t="s">
        <v>31</v>
      </c>
      <c r="H293" t="s">
        <v>32</v>
      </c>
      <c r="I293" t="s">
        <v>41</v>
      </c>
      <c r="J293" t="s">
        <v>23</v>
      </c>
      <c r="K293" t="s">
        <v>24</v>
      </c>
      <c r="L293" t="s">
        <v>25</v>
      </c>
      <c r="M293" t="s">
        <v>142</v>
      </c>
      <c r="N293">
        <v>1197</v>
      </c>
      <c r="O293" t="s">
        <v>431</v>
      </c>
      <c r="P293" t="s">
        <v>432</v>
      </c>
      <c r="Q293">
        <v>5</v>
      </c>
      <c r="R293" t="s">
        <v>29</v>
      </c>
    </row>
    <row r="294" spans="1:18" x14ac:dyDescent="0.3">
      <c r="A294">
        <v>303</v>
      </c>
      <c r="B294" t="s">
        <v>18</v>
      </c>
      <c r="C294">
        <v>2005</v>
      </c>
      <c r="D294">
        <v>90000</v>
      </c>
      <c r="E294">
        <v>99361</v>
      </c>
      <c r="F294" t="s">
        <v>19</v>
      </c>
      <c r="G294" t="s">
        <v>31</v>
      </c>
      <c r="H294" t="s">
        <v>32</v>
      </c>
      <c r="I294" t="s">
        <v>41</v>
      </c>
      <c r="J294" t="s">
        <v>23</v>
      </c>
      <c r="K294" t="s">
        <v>24</v>
      </c>
      <c r="L294" t="s">
        <v>33</v>
      </c>
      <c r="M294" t="s">
        <v>96</v>
      </c>
      <c r="N294">
        <v>796</v>
      </c>
      <c r="O294" t="s">
        <v>97</v>
      </c>
      <c r="P294" t="s">
        <v>98</v>
      </c>
      <c r="Q294">
        <v>5</v>
      </c>
      <c r="R294" t="s">
        <v>29</v>
      </c>
    </row>
    <row r="295" spans="1:18" x14ac:dyDescent="0.3">
      <c r="A295">
        <v>304</v>
      </c>
      <c r="B295" t="s">
        <v>18</v>
      </c>
      <c r="C295">
        <v>2017</v>
      </c>
      <c r="D295">
        <v>650000</v>
      </c>
      <c r="E295">
        <v>25000</v>
      </c>
      <c r="F295" t="s">
        <v>56</v>
      </c>
      <c r="G295" t="s">
        <v>57</v>
      </c>
      <c r="H295" t="s">
        <v>58</v>
      </c>
      <c r="I295" t="s">
        <v>22</v>
      </c>
      <c r="J295" t="s">
        <v>23</v>
      </c>
      <c r="K295" t="s">
        <v>24</v>
      </c>
      <c r="L295" t="s">
        <v>25</v>
      </c>
      <c r="M295" t="s">
        <v>106</v>
      </c>
      <c r="N295">
        <v>1248</v>
      </c>
      <c r="O295" t="s">
        <v>27</v>
      </c>
      <c r="P295" t="s">
        <v>28</v>
      </c>
      <c r="Q295">
        <v>5</v>
      </c>
      <c r="R295" t="s">
        <v>29</v>
      </c>
    </row>
    <row r="296" spans="1:18" x14ac:dyDescent="0.3">
      <c r="A296">
        <v>305</v>
      </c>
      <c r="B296" t="s">
        <v>18</v>
      </c>
      <c r="C296">
        <v>2014</v>
      </c>
      <c r="D296">
        <v>409000</v>
      </c>
      <c r="E296">
        <v>70000</v>
      </c>
      <c r="F296" t="s">
        <v>56</v>
      </c>
      <c r="G296" t="s">
        <v>57</v>
      </c>
      <c r="H296" t="s">
        <v>58</v>
      </c>
      <c r="I296" t="s">
        <v>41</v>
      </c>
      <c r="J296" t="s">
        <v>23</v>
      </c>
      <c r="K296" t="s">
        <v>24</v>
      </c>
      <c r="L296" t="s">
        <v>33</v>
      </c>
      <c r="M296" t="s">
        <v>260</v>
      </c>
      <c r="N296">
        <v>1197</v>
      </c>
      <c r="O296" t="s">
        <v>395</v>
      </c>
      <c r="P296" t="s">
        <v>261</v>
      </c>
      <c r="Q296">
        <v>5</v>
      </c>
      <c r="R296" t="s">
        <v>29</v>
      </c>
    </row>
    <row r="297" spans="1:18" x14ac:dyDescent="0.3">
      <c r="A297">
        <v>306</v>
      </c>
      <c r="B297" t="s">
        <v>46</v>
      </c>
      <c r="C297">
        <v>2015</v>
      </c>
      <c r="D297">
        <v>395000</v>
      </c>
      <c r="E297">
        <v>80000</v>
      </c>
      <c r="F297" t="s">
        <v>124</v>
      </c>
      <c r="G297" t="s">
        <v>196</v>
      </c>
      <c r="H297" t="s">
        <v>197</v>
      </c>
      <c r="I297" t="s">
        <v>22</v>
      </c>
      <c r="J297" t="s">
        <v>23</v>
      </c>
      <c r="K297" t="s">
        <v>24</v>
      </c>
      <c r="L297" t="s">
        <v>33</v>
      </c>
      <c r="M297" t="s">
        <v>496</v>
      </c>
      <c r="N297">
        <v>1120</v>
      </c>
      <c r="O297" t="s">
        <v>458</v>
      </c>
      <c r="P297" t="s">
        <v>497</v>
      </c>
      <c r="Q297">
        <v>5</v>
      </c>
      <c r="R297" t="s">
        <v>29</v>
      </c>
    </row>
    <row r="298" spans="1:18" x14ac:dyDescent="0.3">
      <c r="A298">
        <v>308</v>
      </c>
      <c r="B298" t="s">
        <v>18</v>
      </c>
      <c r="C298">
        <v>2014</v>
      </c>
      <c r="D298">
        <v>400000</v>
      </c>
      <c r="E298">
        <v>70000</v>
      </c>
      <c r="F298" t="s">
        <v>19</v>
      </c>
      <c r="G298" t="s">
        <v>206</v>
      </c>
      <c r="H298" t="s">
        <v>207</v>
      </c>
      <c r="I298" t="s">
        <v>41</v>
      </c>
      <c r="J298" t="s">
        <v>23</v>
      </c>
      <c r="K298" t="s">
        <v>24</v>
      </c>
      <c r="L298" t="s">
        <v>33</v>
      </c>
      <c r="M298" t="s">
        <v>260</v>
      </c>
      <c r="N298">
        <v>1197</v>
      </c>
      <c r="O298" t="s">
        <v>395</v>
      </c>
      <c r="P298" t="s">
        <v>261</v>
      </c>
      <c r="Q298">
        <v>5</v>
      </c>
      <c r="R298" t="s">
        <v>29</v>
      </c>
    </row>
    <row r="299" spans="1:18" x14ac:dyDescent="0.3">
      <c r="A299">
        <v>309</v>
      </c>
      <c r="B299" t="s">
        <v>120</v>
      </c>
      <c r="C299">
        <v>2012</v>
      </c>
      <c r="D299">
        <v>120000</v>
      </c>
      <c r="E299">
        <v>60000</v>
      </c>
      <c r="F299" t="s">
        <v>56</v>
      </c>
      <c r="G299" t="s">
        <v>57</v>
      </c>
      <c r="H299" t="s">
        <v>210</v>
      </c>
      <c r="I299" t="s">
        <v>41</v>
      </c>
      <c r="J299" t="s">
        <v>23</v>
      </c>
      <c r="K299" t="s">
        <v>24</v>
      </c>
      <c r="L299" t="s">
        <v>42</v>
      </c>
      <c r="M299" t="s">
        <v>133</v>
      </c>
      <c r="N299">
        <v>1199</v>
      </c>
      <c r="O299" t="s">
        <v>498</v>
      </c>
      <c r="P299" t="s">
        <v>499</v>
      </c>
      <c r="Q299">
        <v>5</v>
      </c>
      <c r="R299" t="s">
        <v>29</v>
      </c>
    </row>
    <row r="300" spans="1:18" x14ac:dyDescent="0.3">
      <c r="A300">
        <v>310</v>
      </c>
      <c r="B300" t="s">
        <v>109</v>
      </c>
      <c r="C300">
        <v>2018</v>
      </c>
      <c r="D300">
        <v>645000</v>
      </c>
      <c r="E300">
        <v>10000</v>
      </c>
      <c r="F300" t="s">
        <v>56</v>
      </c>
      <c r="G300" t="s">
        <v>21</v>
      </c>
      <c r="H300" t="s">
        <v>116</v>
      </c>
      <c r="I300" t="s">
        <v>41</v>
      </c>
      <c r="J300" t="s">
        <v>23</v>
      </c>
      <c r="K300" t="s">
        <v>154</v>
      </c>
      <c r="L300" t="s">
        <v>25</v>
      </c>
      <c r="M300" t="s">
        <v>110</v>
      </c>
      <c r="N300">
        <v>1199</v>
      </c>
      <c r="O300" t="s">
        <v>416</v>
      </c>
      <c r="P300" t="s">
        <v>112</v>
      </c>
      <c r="Q300">
        <v>5</v>
      </c>
      <c r="R300" t="s">
        <v>29</v>
      </c>
    </row>
    <row r="301" spans="1:18" x14ac:dyDescent="0.3">
      <c r="A301">
        <v>311</v>
      </c>
      <c r="B301" t="s">
        <v>18</v>
      </c>
      <c r="C301">
        <v>2006</v>
      </c>
      <c r="D301">
        <v>81000</v>
      </c>
      <c r="E301">
        <v>80000</v>
      </c>
      <c r="F301" t="s">
        <v>19</v>
      </c>
      <c r="G301" t="s">
        <v>83</v>
      </c>
      <c r="H301" t="s">
        <v>84</v>
      </c>
      <c r="I301" t="s">
        <v>41</v>
      </c>
      <c r="J301" t="s">
        <v>23</v>
      </c>
      <c r="K301" t="s">
        <v>24</v>
      </c>
      <c r="L301" t="s">
        <v>25</v>
      </c>
      <c r="M301" t="s">
        <v>50</v>
      </c>
      <c r="N301">
        <v>796</v>
      </c>
      <c r="O301" t="s">
        <v>63</v>
      </c>
      <c r="P301" t="s">
        <v>64</v>
      </c>
      <c r="Q301">
        <v>4</v>
      </c>
      <c r="R301" t="s">
        <v>29</v>
      </c>
    </row>
    <row r="302" spans="1:18" x14ac:dyDescent="0.3">
      <c r="A302">
        <v>312</v>
      </c>
      <c r="B302" t="s">
        <v>37</v>
      </c>
      <c r="C302">
        <v>2017</v>
      </c>
      <c r="D302">
        <v>1300000</v>
      </c>
      <c r="E302">
        <v>30000</v>
      </c>
      <c r="F302" t="s">
        <v>19</v>
      </c>
      <c r="G302" t="s">
        <v>83</v>
      </c>
      <c r="H302" t="s">
        <v>84</v>
      </c>
      <c r="I302" t="s">
        <v>22</v>
      </c>
      <c r="J302" t="s">
        <v>23</v>
      </c>
      <c r="K302" t="s">
        <v>24</v>
      </c>
      <c r="L302" t="s">
        <v>25</v>
      </c>
      <c r="M302" t="s">
        <v>500</v>
      </c>
      <c r="N302">
        <v>1498</v>
      </c>
      <c r="O302" t="s">
        <v>501</v>
      </c>
      <c r="P302" t="s">
        <v>95</v>
      </c>
      <c r="Q302">
        <v>5</v>
      </c>
      <c r="R302" t="s">
        <v>29</v>
      </c>
    </row>
    <row r="303" spans="1:18" x14ac:dyDescent="0.3">
      <c r="A303">
        <v>313</v>
      </c>
      <c r="B303" t="s">
        <v>37</v>
      </c>
      <c r="C303">
        <v>2017</v>
      </c>
      <c r="D303">
        <v>1250000</v>
      </c>
      <c r="E303">
        <v>33000</v>
      </c>
      <c r="F303" t="s">
        <v>56</v>
      </c>
      <c r="G303" t="s">
        <v>21</v>
      </c>
      <c r="H303" t="s">
        <v>116</v>
      </c>
      <c r="I303" t="s">
        <v>22</v>
      </c>
      <c r="J303" t="s">
        <v>23</v>
      </c>
      <c r="K303" t="s">
        <v>24</v>
      </c>
      <c r="L303" t="s">
        <v>25</v>
      </c>
      <c r="M303" t="s">
        <v>500</v>
      </c>
      <c r="N303">
        <v>1498</v>
      </c>
      <c r="O303" t="s">
        <v>501</v>
      </c>
      <c r="P303" t="s">
        <v>95</v>
      </c>
      <c r="Q303">
        <v>5</v>
      </c>
      <c r="R303" t="s">
        <v>29</v>
      </c>
    </row>
    <row r="304" spans="1:18" x14ac:dyDescent="0.3">
      <c r="A304">
        <v>314</v>
      </c>
      <c r="B304" t="s">
        <v>18</v>
      </c>
      <c r="C304">
        <v>2013</v>
      </c>
      <c r="D304">
        <v>535000</v>
      </c>
      <c r="E304">
        <v>90000</v>
      </c>
      <c r="F304" t="s">
        <v>56</v>
      </c>
      <c r="G304" t="s">
        <v>57</v>
      </c>
      <c r="H304" t="s">
        <v>58</v>
      </c>
      <c r="I304" t="s">
        <v>41</v>
      </c>
      <c r="J304" t="s">
        <v>23</v>
      </c>
      <c r="K304" t="s">
        <v>24</v>
      </c>
      <c r="L304" t="s">
        <v>42</v>
      </c>
      <c r="M304" t="s">
        <v>231</v>
      </c>
      <c r="N304">
        <v>1373</v>
      </c>
      <c r="O304" t="s">
        <v>232</v>
      </c>
      <c r="P304" t="s">
        <v>233</v>
      </c>
      <c r="Q304">
        <v>7</v>
      </c>
      <c r="R304" t="s">
        <v>29</v>
      </c>
    </row>
    <row r="305" spans="1:18" x14ac:dyDescent="0.3">
      <c r="A305">
        <v>315</v>
      </c>
      <c r="B305" t="s">
        <v>296</v>
      </c>
      <c r="C305">
        <v>2014</v>
      </c>
      <c r="D305">
        <v>555000</v>
      </c>
      <c r="E305">
        <v>80100</v>
      </c>
      <c r="F305" t="s">
        <v>56</v>
      </c>
      <c r="G305" t="s">
        <v>57</v>
      </c>
      <c r="H305" t="s">
        <v>58</v>
      </c>
      <c r="I305" t="s">
        <v>22</v>
      </c>
      <c r="J305" t="s">
        <v>23</v>
      </c>
      <c r="K305" t="s">
        <v>24</v>
      </c>
      <c r="L305" t="s">
        <v>33</v>
      </c>
      <c r="M305" t="s">
        <v>76</v>
      </c>
      <c r="N305">
        <v>1461</v>
      </c>
      <c r="O305" t="s">
        <v>364</v>
      </c>
      <c r="P305" t="s">
        <v>78</v>
      </c>
      <c r="Q305">
        <v>5</v>
      </c>
      <c r="R305" t="s">
        <v>29</v>
      </c>
    </row>
    <row r="306" spans="1:18" x14ac:dyDescent="0.3">
      <c r="A306">
        <v>316</v>
      </c>
      <c r="B306" t="s">
        <v>37</v>
      </c>
      <c r="C306">
        <v>2014</v>
      </c>
      <c r="D306">
        <v>725000</v>
      </c>
      <c r="E306">
        <v>120000</v>
      </c>
      <c r="F306" t="s">
        <v>56</v>
      </c>
      <c r="G306" t="s">
        <v>21</v>
      </c>
      <c r="H306" t="s">
        <v>116</v>
      </c>
      <c r="I306" t="s">
        <v>41</v>
      </c>
      <c r="J306" t="s">
        <v>23</v>
      </c>
      <c r="K306" t="s">
        <v>24</v>
      </c>
      <c r="L306" t="s">
        <v>25</v>
      </c>
      <c r="M306" t="s">
        <v>417</v>
      </c>
      <c r="N306">
        <v>1497</v>
      </c>
      <c r="O306" t="s">
        <v>160</v>
      </c>
      <c r="P306" t="s">
        <v>161</v>
      </c>
      <c r="Q306">
        <v>5</v>
      </c>
      <c r="R306" t="s">
        <v>29</v>
      </c>
    </row>
    <row r="307" spans="1:18" x14ac:dyDescent="0.3">
      <c r="A307">
        <v>318</v>
      </c>
      <c r="B307" t="s">
        <v>75</v>
      </c>
      <c r="C307">
        <v>2016</v>
      </c>
      <c r="D307">
        <v>229999</v>
      </c>
      <c r="E307">
        <v>40000</v>
      </c>
      <c r="F307" t="s">
        <v>19</v>
      </c>
      <c r="G307" t="s">
        <v>20</v>
      </c>
      <c r="H307" t="s">
        <v>21</v>
      </c>
      <c r="I307" t="s">
        <v>41</v>
      </c>
      <c r="J307" t="s">
        <v>23</v>
      </c>
      <c r="K307" t="s">
        <v>24</v>
      </c>
      <c r="L307" t="s">
        <v>25</v>
      </c>
      <c r="M307" t="s">
        <v>427</v>
      </c>
      <c r="N307">
        <v>799</v>
      </c>
      <c r="O307" t="s">
        <v>428</v>
      </c>
      <c r="P307" t="s">
        <v>429</v>
      </c>
      <c r="Q307">
        <v>5</v>
      </c>
      <c r="R307" t="s">
        <v>29</v>
      </c>
    </row>
    <row r="308" spans="1:18" x14ac:dyDescent="0.3">
      <c r="A308">
        <v>319</v>
      </c>
      <c r="B308" t="s">
        <v>65</v>
      </c>
      <c r="C308">
        <v>2013</v>
      </c>
      <c r="D308">
        <v>800000</v>
      </c>
      <c r="E308">
        <v>160000</v>
      </c>
      <c r="F308" t="s">
        <v>19</v>
      </c>
      <c r="G308" t="s">
        <v>20</v>
      </c>
      <c r="H308" t="s">
        <v>21</v>
      </c>
      <c r="I308" t="s">
        <v>22</v>
      </c>
      <c r="J308" t="s">
        <v>23</v>
      </c>
      <c r="K308" t="s">
        <v>24</v>
      </c>
      <c r="L308" t="s">
        <v>33</v>
      </c>
      <c r="M308" t="s">
        <v>170</v>
      </c>
      <c r="N308">
        <v>2494</v>
      </c>
      <c r="O308" t="s">
        <v>190</v>
      </c>
      <c r="P308" t="s">
        <v>191</v>
      </c>
      <c r="Q308">
        <v>8</v>
      </c>
      <c r="R308" t="s">
        <v>29</v>
      </c>
    </row>
    <row r="309" spans="1:18" x14ac:dyDescent="0.3">
      <c r="A309">
        <v>320</v>
      </c>
      <c r="B309" t="s">
        <v>18</v>
      </c>
      <c r="C309">
        <v>2017</v>
      </c>
      <c r="D309">
        <v>409999</v>
      </c>
      <c r="E309">
        <v>47000</v>
      </c>
      <c r="F309" t="s">
        <v>38</v>
      </c>
      <c r="G309" t="s">
        <v>39</v>
      </c>
      <c r="H309" t="s">
        <v>40</v>
      </c>
      <c r="I309" t="s">
        <v>41</v>
      </c>
      <c r="J309" t="s">
        <v>23</v>
      </c>
      <c r="K309" t="s">
        <v>24</v>
      </c>
      <c r="L309" t="s">
        <v>25</v>
      </c>
      <c r="M309" t="s">
        <v>226</v>
      </c>
      <c r="N309">
        <v>998</v>
      </c>
      <c r="O309" t="s">
        <v>244</v>
      </c>
      <c r="P309" t="s">
        <v>141</v>
      </c>
      <c r="Q309">
        <v>5</v>
      </c>
      <c r="R309" t="s">
        <v>29</v>
      </c>
    </row>
    <row r="310" spans="1:18" x14ac:dyDescent="0.3">
      <c r="A310">
        <v>321</v>
      </c>
      <c r="B310" t="s">
        <v>46</v>
      </c>
      <c r="C310">
        <v>2018</v>
      </c>
      <c r="D310">
        <v>1210000</v>
      </c>
      <c r="E310">
        <v>25000</v>
      </c>
      <c r="F310" t="s">
        <v>56</v>
      </c>
      <c r="G310" t="s">
        <v>21</v>
      </c>
      <c r="H310" t="s">
        <v>116</v>
      </c>
      <c r="I310" t="s">
        <v>22</v>
      </c>
      <c r="J310" t="s">
        <v>23</v>
      </c>
      <c r="K310" t="s">
        <v>24</v>
      </c>
      <c r="L310" t="s">
        <v>25</v>
      </c>
      <c r="M310" t="s">
        <v>502</v>
      </c>
      <c r="N310">
        <v>1396</v>
      </c>
      <c r="O310" t="s">
        <v>434</v>
      </c>
      <c r="P310" t="s">
        <v>101</v>
      </c>
      <c r="Q310">
        <v>5</v>
      </c>
      <c r="R310" t="s">
        <v>29</v>
      </c>
    </row>
    <row r="311" spans="1:18" x14ac:dyDescent="0.3">
      <c r="A311">
        <v>322</v>
      </c>
      <c r="B311" t="s">
        <v>109</v>
      </c>
      <c r="C311">
        <v>2017</v>
      </c>
      <c r="D311">
        <v>400000</v>
      </c>
      <c r="E311">
        <v>26000</v>
      </c>
      <c r="F311" t="s">
        <v>56</v>
      </c>
      <c r="G311" t="s">
        <v>21</v>
      </c>
      <c r="H311" t="s">
        <v>116</v>
      </c>
      <c r="I311" t="s">
        <v>41</v>
      </c>
      <c r="J311" t="s">
        <v>23</v>
      </c>
      <c r="K311" t="s">
        <v>24</v>
      </c>
      <c r="L311" t="s">
        <v>25</v>
      </c>
      <c r="M311" t="s">
        <v>503</v>
      </c>
      <c r="N311">
        <v>1199</v>
      </c>
      <c r="O311" t="s">
        <v>416</v>
      </c>
      <c r="P311" t="s">
        <v>112</v>
      </c>
      <c r="Q311">
        <v>5</v>
      </c>
      <c r="R311" t="s">
        <v>29</v>
      </c>
    </row>
    <row r="312" spans="1:18" x14ac:dyDescent="0.3">
      <c r="A312">
        <v>323</v>
      </c>
      <c r="B312" t="s">
        <v>46</v>
      </c>
      <c r="C312">
        <v>2018</v>
      </c>
      <c r="D312">
        <v>520000</v>
      </c>
      <c r="E312">
        <v>29000</v>
      </c>
      <c r="F312" t="s">
        <v>56</v>
      </c>
      <c r="G312" t="s">
        <v>21</v>
      </c>
      <c r="H312" t="s">
        <v>116</v>
      </c>
      <c r="I312" t="s">
        <v>22</v>
      </c>
      <c r="J312" t="s">
        <v>23</v>
      </c>
      <c r="K312" t="s">
        <v>24</v>
      </c>
      <c r="L312" t="s">
        <v>25</v>
      </c>
      <c r="M312" t="s">
        <v>496</v>
      </c>
      <c r="N312">
        <v>1186</v>
      </c>
      <c r="O312" t="s">
        <v>466</v>
      </c>
      <c r="P312" t="s">
        <v>504</v>
      </c>
      <c r="Q312">
        <v>5</v>
      </c>
      <c r="R312" t="s">
        <v>29</v>
      </c>
    </row>
    <row r="313" spans="1:18" x14ac:dyDescent="0.3">
      <c r="A313">
        <v>324</v>
      </c>
      <c r="B313" t="s">
        <v>18</v>
      </c>
      <c r="C313">
        <v>2016</v>
      </c>
      <c r="D313">
        <v>650000</v>
      </c>
      <c r="E313">
        <v>50000</v>
      </c>
      <c r="F313" t="s">
        <v>56</v>
      </c>
      <c r="G313" t="s">
        <v>21</v>
      </c>
      <c r="H313" t="s">
        <v>116</v>
      </c>
      <c r="I313" t="s">
        <v>41</v>
      </c>
      <c r="J313" t="s">
        <v>23</v>
      </c>
      <c r="K313" t="s">
        <v>154</v>
      </c>
      <c r="L313" t="s">
        <v>25</v>
      </c>
      <c r="M313" t="s">
        <v>113</v>
      </c>
      <c r="N313">
        <v>1197</v>
      </c>
      <c r="O313" t="s">
        <v>114</v>
      </c>
      <c r="P313" t="s">
        <v>115</v>
      </c>
      <c r="Q313">
        <v>5</v>
      </c>
      <c r="R313" t="s">
        <v>29</v>
      </c>
    </row>
    <row r="314" spans="1:18" x14ac:dyDescent="0.3">
      <c r="A314">
        <v>325</v>
      </c>
      <c r="B314" t="s">
        <v>18</v>
      </c>
      <c r="C314">
        <v>2011</v>
      </c>
      <c r="D314">
        <v>325000</v>
      </c>
      <c r="E314">
        <v>58000</v>
      </c>
      <c r="F314" t="s">
        <v>19</v>
      </c>
      <c r="G314" t="s">
        <v>31</v>
      </c>
      <c r="H314" t="s">
        <v>32</v>
      </c>
      <c r="I314" t="s">
        <v>41</v>
      </c>
      <c r="J314" t="s">
        <v>23</v>
      </c>
      <c r="K314" t="s">
        <v>24</v>
      </c>
      <c r="L314" t="s">
        <v>42</v>
      </c>
      <c r="M314" t="s">
        <v>50</v>
      </c>
      <c r="N314">
        <v>1298</v>
      </c>
      <c r="O314" t="s">
        <v>51</v>
      </c>
      <c r="P314" t="s">
        <v>52</v>
      </c>
      <c r="Q314">
        <v>5</v>
      </c>
      <c r="R314" t="s">
        <v>29</v>
      </c>
    </row>
    <row r="315" spans="1:18" x14ac:dyDescent="0.3">
      <c r="A315">
        <v>326</v>
      </c>
      <c r="B315" t="s">
        <v>18</v>
      </c>
      <c r="C315">
        <v>2012</v>
      </c>
      <c r="D315">
        <v>420000</v>
      </c>
      <c r="E315">
        <v>120000</v>
      </c>
      <c r="F315" t="s">
        <v>19</v>
      </c>
      <c r="G315" t="s">
        <v>31</v>
      </c>
      <c r="H315" t="s">
        <v>32</v>
      </c>
      <c r="I315" t="s">
        <v>41</v>
      </c>
      <c r="J315" t="s">
        <v>23</v>
      </c>
      <c r="K315" t="s">
        <v>154</v>
      </c>
      <c r="L315" t="s">
        <v>25</v>
      </c>
      <c r="M315" t="s">
        <v>417</v>
      </c>
      <c r="N315">
        <v>1197</v>
      </c>
      <c r="O315" t="s">
        <v>395</v>
      </c>
      <c r="P315" t="s">
        <v>261</v>
      </c>
      <c r="Q315">
        <v>5</v>
      </c>
      <c r="R315" t="s">
        <v>29</v>
      </c>
    </row>
    <row r="316" spans="1:18" x14ac:dyDescent="0.3">
      <c r="A316">
        <v>327</v>
      </c>
      <c r="B316" t="s">
        <v>18</v>
      </c>
      <c r="C316">
        <v>2014</v>
      </c>
      <c r="D316">
        <v>400000</v>
      </c>
      <c r="E316">
        <v>50000</v>
      </c>
      <c r="F316" t="s">
        <v>19</v>
      </c>
      <c r="G316" t="s">
        <v>31</v>
      </c>
      <c r="H316" t="s">
        <v>32</v>
      </c>
      <c r="I316" t="s">
        <v>41</v>
      </c>
      <c r="J316" t="s">
        <v>23</v>
      </c>
      <c r="K316" t="s">
        <v>24</v>
      </c>
      <c r="L316" t="s">
        <v>25</v>
      </c>
      <c r="M316" t="s">
        <v>389</v>
      </c>
      <c r="N316">
        <v>1197</v>
      </c>
      <c r="O316" t="s">
        <v>265</v>
      </c>
      <c r="P316" t="s">
        <v>266</v>
      </c>
      <c r="Q316">
        <v>5</v>
      </c>
      <c r="R316" t="s">
        <v>29</v>
      </c>
    </row>
    <row r="317" spans="1:18" x14ac:dyDescent="0.3">
      <c r="A317">
        <v>328</v>
      </c>
      <c r="B317" t="s">
        <v>46</v>
      </c>
      <c r="C317">
        <v>2010</v>
      </c>
      <c r="D317">
        <v>254999</v>
      </c>
      <c r="E317">
        <v>80000</v>
      </c>
      <c r="F317" t="s">
        <v>38</v>
      </c>
      <c r="G317" t="s">
        <v>39</v>
      </c>
      <c r="H317" t="s">
        <v>40</v>
      </c>
      <c r="I317" t="s">
        <v>41</v>
      </c>
      <c r="J317" t="s">
        <v>23</v>
      </c>
      <c r="K317" t="s">
        <v>24</v>
      </c>
      <c r="L317" t="s">
        <v>304</v>
      </c>
      <c r="M317" t="s">
        <v>142</v>
      </c>
      <c r="N317">
        <v>1197</v>
      </c>
      <c r="O317" t="s">
        <v>431</v>
      </c>
      <c r="P317" t="s">
        <v>432</v>
      </c>
      <c r="Q317">
        <v>5</v>
      </c>
      <c r="R317" t="s">
        <v>29</v>
      </c>
    </row>
    <row r="318" spans="1:18" x14ac:dyDescent="0.3">
      <c r="A318">
        <v>329</v>
      </c>
      <c r="B318" t="s">
        <v>18</v>
      </c>
      <c r="C318">
        <v>2003</v>
      </c>
      <c r="D318">
        <v>65000</v>
      </c>
      <c r="E318">
        <v>60000</v>
      </c>
      <c r="F318" t="s">
        <v>38</v>
      </c>
      <c r="G318" t="s">
        <v>39</v>
      </c>
      <c r="H318" t="s">
        <v>40</v>
      </c>
      <c r="I318" t="s">
        <v>41</v>
      </c>
      <c r="J318" t="s">
        <v>23</v>
      </c>
      <c r="K318" t="s">
        <v>24</v>
      </c>
      <c r="L318" t="s">
        <v>304</v>
      </c>
      <c r="M318" t="s">
        <v>60</v>
      </c>
      <c r="N318">
        <v>993</v>
      </c>
      <c r="O318" t="s">
        <v>79</v>
      </c>
      <c r="P318" t="s">
        <v>80</v>
      </c>
      <c r="Q318">
        <v>5</v>
      </c>
      <c r="R318" t="s">
        <v>29</v>
      </c>
    </row>
    <row r="319" spans="1:18" x14ac:dyDescent="0.3">
      <c r="A319">
        <v>330</v>
      </c>
      <c r="B319" t="s">
        <v>18</v>
      </c>
      <c r="C319">
        <v>2017</v>
      </c>
      <c r="D319">
        <v>351000</v>
      </c>
      <c r="E319">
        <v>36000</v>
      </c>
      <c r="F319" t="s">
        <v>56</v>
      </c>
      <c r="G319" t="s">
        <v>57</v>
      </c>
      <c r="H319" t="s">
        <v>210</v>
      </c>
      <c r="I319" t="s">
        <v>41</v>
      </c>
      <c r="J319" t="s">
        <v>23</v>
      </c>
      <c r="K319" t="s">
        <v>24</v>
      </c>
      <c r="L319" t="s">
        <v>25</v>
      </c>
      <c r="M319" t="s">
        <v>243</v>
      </c>
      <c r="N319">
        <v>998</v>
      </c>
      <c r="O319" t="s">
        <v>244</v>
      </c>
      <c r="P319" t="s">
        <v>141</v>
      </c>
      <c r="Q319">
        <v>5</v>
      </c>
      <c r="R319" t="s">
        <v>29</v>
      </c>
    </row>
    <row r="320" spans="1:18" x14ac:dyDescent="0.3">
      <c r="A320">
        <v>331</v>
      </c>
      <c r="B320" t="s">
        <v>65</v>
      </c>
      <c r="C320">
        <v>2007</v>
      </c>
      <c r="D320">
        <v>404000</v>
      </c>
      <c r="E320">
        <v>120000</v>
      </c>
      <c r="F320" t="s">
        <v>56</v>
      </c>
      <c r="G320" t="s">
        <v>57</v>
      </c>
      <c r="H320" t="s">
        <v>210</v>
      </c>
      <c r="I320" t="s">
        <v>22</v>
      </c>
      <c r="J320" t="s">
        <v>23</v>
      </c>
      <c r="K320" t="s">
        <v>24</v>
      </c>
      <c r="L320" t="s">
        <v>42</v>
      </c>
      <c r="M320" t="s">
        <v>475</v>
      </c>
      <c r="N320">
        <v>2494</v>
      </c>
      <c r="O320" t="s">
        <v>476</v>
      </c>
      <c r="P320" t="s">
        <v>477</v>
      </c>
      <c r="Q320">
        <v>8</v>
      </c>
      <c r="R320" t="s">
        <v>29</v>
      </c>
    </row>
    <row r="321" spans="1:18" x14ac:dyDescent="0.3">
      <c r="A321">
        <v>332</v>
      </c>
      <c r="B321" t="s">
        <v>18</v>
      </c>
      <c r="C321">
        <v>2011</v>
      </c>
      <c r="D321">
        <v>185000</v>
      </c>
      <c r="E321">
        <v>185000</v>
      </c>
      <c r="F321" t="s">
        <v>56</v>
      </c>
      <c r="G321" t="s">
        <v>57</v>
      </c>
      <c r="H321" t="s">
        <v>210</v>
      </c>
      <c r="I321" t="s">
        <v>22</v>
      </c>
      <c r="J321" t="s">
        <v>23</v>
      </c>
      <c r="K321" t="s">
        <v>24</v>
      </c>
      <c r="L321" t="s">
        <v>42</v>
      </c>
      <c r="M321" t="s">
        <v>390</v>
      </c>
      <c r="N321">
        <v>1248</v>
      </c>
      <c r="O321" t="s">
        <v>82</v>
      </c>
      <c r="P321" t="s">
        <v>28</v>
      </c>
      <c r="Q321">
        <v>5</v>
      </c>
      <c r="R321" t="s">
        <v>29</v>
      </c>
    </row>
    <row r="322" spans="1:18" x14ac:dyDescent="0.3">
      <c r="A322">
        <v>333</v>
      </c>
      <c r="B322" t="s">
        <v>296</v>
      </c>
      <c r="C322">
        <v>2011</v>
      </c>
      <c r="D322">
        <v>250000</v>
      </c>
      <c r="E322">
        <v>50000</v>
      </c>
      <c r="F322" t="s">
        <v>56</v>
      </c>
      <c r="G322" t="s">
        <v>57</v>
      </c>
      <c r="H322" t="s">
        <v>210</v>
      </c>
      <c r="I322" t="s">
        <v>22</v>
      </c>
      <c r="J322" t="s">
        <v>23</v>
      </c>
      <c r="K322" t="s">
        <v>24</v>
      </c>
      <c r="L322" t="s">
        <v>25</v>
      </c>
      <c r="M322" t="s">
        <v>505</v>
      </c>
      <c r="N322">
        <v>1461</v>
      </c>
      <c r="O322" t="s">
        <v>506</v>
      </c>
      <c r="P322" t="s">
        <v>74</v>
      </c>
      <c r="Q322">
        <v>5</v>
      </c>
      <c r="R322" t="s">
        <v>29</v>
      </c>
    </row>
    <row r="323" spans="1:18" x14ac:dyDescent="0.3">
      <c r="A323">
        <v>334</v>
      </c>
      <c r="B323" t="s">
        <v>18</v>
      </c>
      <c r="C323">
        <v>2002</v>
      </c>
      <c r="D323">
        <v>60000</v>
      </c>
      <c r="E323">
        <v>100000</v>
      </c>
      <c r="F323" t="s">
        <v>56</v>
      </c>
      <c r="G323" t="s">
        <v>57</v>
      </c>
      <c r="H323" t="s">
        <v>210</v>
      </c>
      <c r="I323" t="s">
        <v>41</v>
      </c>
      <c r="J323" t="s">
        <v>23</v>
      </c>
      <c r="K323" t="s">
        <v>24</v>
      </c>
      <c r="L323" t="s">
        <v>304</v>
      </c>
      <c r="M323" t="s">
        <v>60</v>
      </c>
      <c r="N323">
        <v>993</v>
      </c>
      <c r="O323" t="s">
        <v>79</v>
      </c>
      <c r="P323" t="s">
        <v>80</v>
      </c>
      <c r="Q323">
        <v>5</v>
      </c>
      <c r="R323" t="s">
        <v>29</v>
      </c>
    </row>
    <row r="324" spans="1:18" x14ac:dyDescent="0.3">
      <c r="A324">
        <v>335</v>
      </c>
      <c r="B324" t="s">
        <v>46</v>
      </c>
      <c r="C324">
        <v>2013</v>
      </c>
      <c r="D324">
        <v>500000</v>
      </c>
      <c r="E324">
        <v>50000</v>
      </c>
      <c r="F324" t="s">
        <v>56</v>
      </c>
      <c r="G324" t="s">
        <v>57</v>
      </c>
      <c r="H324" t="s">
        <v>58</v>
      </c>
      <c r="I324" t="s">
        <v>41</v>
      </c>
      <c r="J324" t="s">
        <v>23</v>
      </c>
      <c r="K324" t="s">
        <v>24</v>
      </c>
      <c r="L324" t="s">
        <v>33</v>
      </c>
      <c r="M324" t="s">
        <v>491</v>
      </c>
      <c r="N324">
        <v>1591</v>
      </c>
      <c r="O324" t="s">
        <v>143</v>
      </c>
      <c r="P324" t="s">
        <v>492</v>
      </c>
      <c r="Q324">
        <v>5</v>
      </c>
      <c r="R324" t="s">
        <v>29</v>
      </c>
    </row>
    <row r="325" spans="1:18" x14ac:dyDescent="0.3">
      <c r="A325">
        <v>336</v>
      </c>
      <c r="B325" t="s">
        <v>18</v>
      </c>
      <c r="C325">
        <v>2007</v>
      </c>
      <c r="D325">
        <v>85000</v>
      </c>
      <c r="E325">
        <v>80000</v>
      </c>
      <c r="F325" t="s">
        <v>38</v>
      </c>
      <c r="G325" t="s">
        <v>70</v>
      </c>
      <c r="H325" t="s">
        <v>92</v>
      </c>
      <c r="I325" t="s">
        <v>41</v>
      </c>
      <c r="J325" t="s">
        <v>23</v>
      </c>
      <c r="K325" t="s">
        <v>24</v>
      </c>
      <c r="L325" t="s">
        <v>33</v>
      </c>
      <c r="M325" t="s">
        <v>121</v>
      </c>
      <c r="N325">
        <v>998</v>
      </c>
      <c r="O325" t="s">
        <v>67</v>
      </c>
      <c r="P325" t="s">
        <v>141</v>
      </c>
      <c r="Q325">
        <v>5</v>
      </c>
      <c r="R325" t="s">
        <v>29</v>
      </c>
    </row>
    <row r="326" spans="1:18" x14ac:dyDescent="0.3">
      <c r="A326">
        <v>338</v>
      </c>
      <c r="B326" t="s">
        <v>18</v>
      </c>
      <c r="C326">
        <v>2005</v>
      </c>
      <c r="D326">
        <v>85000</v>
      </c>
      <c r="E326">
        <v>80000</v>
      </c>
      <c r="F326" t="s">
        <v>38</v>
      </c>
      <c r="G326" t="s">
        <v>70</v>
      </c>
      <c r="H326" t="s">
        <v>92</v>
      </c>
      <c r="I326" t="s">
        <v>41</v>
      </c>
      <c r="J326" t="s">
        <v>23</v>
      </c>
      <c r="K326" t="s">
        <v>24</v>
      </c>
      <c r="L326" t="s">
        <v>304</v>
      </c>
      <c r="M326" t="s">
        <v>96</v>
      </c>
      <c r="N326">
        <v>796</v>
      </c>
      <c r="O326" t="s">
        <v>97</v>
      </c>
      <c r="P326" t="s">
        <v>98</v>
      </c>
      <c r="Q326">
        <v>5</v>
      </c>
      <c r="R326" t="s">
        <v>29</v>
      </c>
    </row>
    <row r="327" spans="1:18" x14ac:dyDescent="0.3">
      <c r="A327">
        <v>339</v>
      </c>
      <c r="B327" t="s">
        <v>18</v>
      </c>
      <c r="C327">
        <v>2011</v>
      </c>
      <c r="D327">
        <v>265000</v>
      </c>
      <c r="E327">
        <v>90000</v>
      </c>
      <c r="F327" t="s">
        <v>19</v>
      </c>
      <c r="G327" t="s">
        <v>31</v>
      </c>
      <c r="H327" t="s">
        <v>32</v>
      </c>
      <c r="I327" t="s">
        <v>22</v>
      </c>
      <c r="J327" t="s">
        <v>23</v>
      </c>
      <c r="K327" t="s">
        <v>24</v>
      </c>
      <c r="L327" t="s">
        <v>304</v>
      </c>
      <c r="M327" t="s">
        <v>81</v>
      </c>
      <c r="N327">
        <v>1248</v>
      </c>
      <c r="O327" t="s">
        <v>82</v>
      </c>
      <c r="P327" t="s">
        <v>28</v>
      </c>
      <c r="Q327">
        <v>5</v>
      </c>
      <c r="R327" t="s">
        <v>29</v>
      </c>
    </row>
    <row r="328" spans="1:18" x14ac:dyDescent="0.3">
      <c r="A328">
        <v>340</v>
      </c>
      <c r="B328" t="s">
        <v>18</v>
      </c>
      <c r="C328">
        <v>2010</v>
      </c>
      <c r="D328">
        <v>130000</v>
      </c>
      <c r="E328">
        <v>162000</v>
      </c>
      <c r="F328" t="s">
        <v>19</v>
      </c>
      <c r="G328" t="s">
        <v>31</v>
      </c>
      <c r="H328" t="s">
        <v>32</v>
      </c>
      <c r="I328" t="s">
        <v>41</v>
      </c>
      <c r="J328" t="s">
        <v>23</v>
      </c>
      <c r="K328" t="s">
        <v>24</v>
      </c>
      <c r="L328" t="s">
        <v>33</v>
      </c>
      <c r="M328" t="s">
        <v>273</v>
      </c>
      <c r="N328">
        <v>998</v>
      </c>
      <c r="O328" t="s">
        <v>507</v>
      </c>
      <c r="P328" t="s">
        <v>141</v>
      </c>
      <c r="Q328">
        <v>5</v>
      </c>
      <c r="R328" t="s">
        <v>29</v>
      </c>
    </row>
    <row r="329" spans="1:18" x14ac:dyDescent="0.3">
      <c r="A329">
        <v>341</v>
      </c>
      <c r="B329" t="s">
        <v>18</v>
      </c>
      <c r="C329">
        <v>2013</v>
      </c>
      <c r="D329">
        <v>480000</v>
      </c>
      <c r="E329">
        <v>110000</v>
      </c>
      <c r="F329" t="s">
        <v>38</v>
      </c>
      <c r="G329" t="s">
        <v>39</v>
      </c>
      <c r="H329" t="s">
        <v>40</v>
      </c>
      <c r="I329" t="s">
        <v>22</v>
      </c>
      <c r="J329" t="s">
        <v>23</v>
      </c>
      <c r="K329" t="s">
        <v>24</v>
      </c>
      <c r="L329" t="s">
        <v>42</v>
      </c>
      <c r="M329" t="s">
        <v>307</v>
      </c>
      <c r="N329">
        <v>1248</v>
      </c>
      <c r="O329" t="s">
        <v>216</v>
      </c>
      <c r="P329" t="s">
        <v>95</v>
      </c>
      <c r="Q329">
        <v>7</v>
      </c>
      <c r="R329" t="s">
        <v>29</v>
      </c>
    </row>
    <row r="330" spans="1:18" x14ac:dyDescent="0.3">
      <c r="A330">
        <v>342</v>
      </c>
      <c r="B330" t="s">
        <v>18</v>
      </c>
      <c r="C330">
        <v>2008</v>
      </c>
      <c r="D330">
        <v>170000</v>
      </c>
      <c r="E330">
        <v>120000</v>
      </c>
      <c r="F330" t="s">
        <v>124</v>
      </c>
      <c r="G330" t="s">
        <v>196</v>
      </c>
      <c r="H330" t="s">
        <v>197</v>
      </c>
      <c r="I330" t="s">
        <v>22</v>
      </c>
      <c r="J330" t="s">
        <v>23</v>
      </c>
      <c r="K330" t="s">
        <v>24</v>
      </c>
      <c r="L330" t="s">
        <v>42</v>
      </c>
      <c r="M330" t="s">
        <v>159</v>
      </c>
      <c r="N330">
        <v>1248</v>
      </c>
      <c r="O330" t="s">
        <v>393</v>
      </c>
      <c r="P330" t="s">
        <v>28</v>
      </c>
      <c r="Q330">
        <v>5</v>
      </c>
      <c r="R330" t="s">
        <v>29</v>
      </c>
    </row>
    <row r="331" spans="1:18" x14ac:dyDescent="0.3">
      <c r="A331">
        <v>343</v>
      </c>
      <c r="B331" t="s">
        <v>296</v>
      </c>
      <c r="C331">
        <v>2011</v>
      </c>
      <c r="D331">
        <v>275000</v>
      </c>
      <c r="E331">
        <v>45000</v>
      </c>
      <c r="F331" t="s">
        <v>56</v>
      </c>
      <c r="G331" t="s">
        <v>21</v>
      </c>
      <c r="H331" t="s">
        <v>116</v>
      </c>
      <c r="I331" t="s">
        <v>22</v>
      </c>
      <c r="J331" t="s">
        <v>23</v>
      </c>
      <c r="K331" t="s">
        <v>24</v>
      </c>
      <c r="L331" t="s">
        <v>25</v>
      </c>
      <c r="M331" t="s">
        <v>505</v>
      </c>
      <c r="N331">
        <v>1461</v>
      </c>
      <c r="O331" t="s">
        <v>506</v>
      </c>
      <c r="P331" t="s">
        <v>74</v>
      </c>
      <c r="Q331">
        <v>5</v>
      </c>
      <c r="R331" t="s">
        <v>29</v>
      </c>
    </row>
    <row r="332" spans="1:18" x14ac:dyDescent="0.3">
      <c r="A332">
        <v>344</v>
      </c>
      <c r="B332" t="s">
        <v>18</v>
      </c>
      <c r="C332">
        <v>2005</v>
      </c>
      <c r="D332">
        <v>89000</v>
      </c>
      <c r="E332">
        <v>90000</v>
      </c>
      <c r="F332" t="s">
        <v>56</v>
      </c>
      <c r="G332" t="s">
        <v>21</v>
      </c>
      <c r="H332" t="s">
        <v>116</v>
      </c>
      <c r="I332" t="s">
        <v>41</v>
      </c>
      <c r="J332" t="s">
        <v>23</v>
      </c>
      <c r="K332" t="s">
        <v>24</v>
      </c>
      <c r="L332" t="s">
        <v>33</v>
      </c>
      <c r="M332" t="s">
        <v>85</v>
      </c>
      <c r="N332">
        <v>998</v>
      </c>
      <c r="O332" t="s">
        <v>67</v>
      </c>
      <c r="P332" t="s">
        <v>141</v>
      </c>
      <c r="Q332">
        <v>5</v>
      </c>
      <c r="R332" t="s">
        <v>29</v>
      </c>
    </row>
    <row r="333" spans="1:18" x14ac:dyDescent="0.3">
      <c r="A333">
        <v>345</v>
      </c>
      <c r="B333" t="s">
        <v>69</v>
      </c>
      <c r="C333">
        <v>2010</v>
      </c>
      <c r="D333">
        <v>170000</v>
      </c>
      <c r="E333">
        <v>90000</v>
      </c>
      <c r="F333" t="s">
        <v>56</v>
      </c>
      <c r="G333" t="s">
        <v>57</v>
      </c>
      <c r="H333" t="s">
        <v>58</v>
      </c>
      <c r="I333" t="s">
        <v>22</v>
      </c>
      <c r="J333" t="s">
        <v>23</v>
      </c>
      <c r="K333" t="s">
        <v>24</v>
      </c>
      <c r="L333" t="s">
        <v>33</v>
      </c>
      <c r="M333" t="s">
        <v>72</v>
      </c>
      <c r="N333">
        <v>1399</v>
      </c>
      <c r="O333" t="s">
        <v>388</v>
      </c>
      <c r="P333" t="s">
        <v>74</v>
      </c>
      <c r="Q333">
        <v>5</v>
      </c>
      <c r="R333" t="s">
        <v>29</v>
      </c>
    </row>
    <row r="334" spans="1:18" x14ac:dyDescent="0.3">
      <c r="A334">
        <v>346</v>
      </c>
      <c r="B334" t="s">
        <v>88</v>
      </c>
      <c r="C334">
        <v>2019</v>
      </c>
      <c r="D334">
        <v>1090000</v>
      </c>
      <c r="E334">
        <v>16500</v>
      </c>
      <c r="F334" t="s">
        <v>56</v>
      </c>
      <c r="G334" t="s">
        <v>57</v>
      </c>
      <c r="H334" t="s">
        <v>58</v>
      </c>
      <c r="I334" t="s">
        <v>41</v>
      </c>
      <c r="J334" t="s">
        <v>158</v>
      </c>
      <c r="K334" t="s">
        <v>24</v>
      </c>
      <c r="L334" t="s">
        <v>25</v>
      </c>
      <c r="M334" t="s">
        <v>142</v>
      </c>
      <c r="N334">
        <v>1197</v>
      </c>
      <c r="O334" t="s">
        <v>508</v>
      </c>
      <c r="P334" t="s">
        <v>509</v>
      </c>
      <c r="Q334">
        <v>5</v>
      </c>
      <c r="R334" t="s">
        <v>29</v>
      </c>
    </row>
    <row r="335" spans="1:18" x14ac:dyDescent="0.3">
      <c r="A335">
        <v>347</v>
      </c>
      <c r="B335" t="s">
        <v>46</v>
      </c>
      <c r="C335">
        <v>2017</v>
      </c>
      <c r="D335">
        <v>1100000</v>
      </c>
      <c r="E335">
        <v>67000</v>
      </c>
      <c r="F335" t="s">
        <v>19</v>
      </c>
      <c r="G335" t="s">
        <v>20</v>
      </c>
      <c r="H335" t="s">
        <v>21</v>
      </c>
      <c r="I335" t="s">
        <v>22</v>
      </c>
      <c r="J335" t="s">
        <v>23</v>
      </c>
      <c r="K335" t="s">
        <v>154</v>
      </c>
      <c r="L335" t="s">
        <v>25</v>
      </c>
      <c r="M335" t="s">
        <v>313</v>
      </c>
      <c r="N335">
        <v>1582</v>
      </c>
      <c r="O335" t="s">
        <v>301</v>
      </c>
      <c r="P335" t="s">
        <v>302</v>
      </c>
      <c r="Q335">
        <v>5</v>
      </c>
      <c r="R335" t="s">
        <v>29</v>
      </c>
    </row>
    <row r="336" spans="1:18" x14ac:dyDescent="0.3">
      <c r="A336">
        <v>348</v>
      </c>
      <c r="B336" t="s">
        <v>18</v>
      </c>
      <c r="C336">
        <v>2018</v>
      </c>
      <c r="D336">
        <v>610000</v>
      </c>
      <c r="E336">
        <v>52000</v>
      </c>
      <c r="F336" t="s">
        <v>19</v>
      </c>
      <c r="G336" t="s">
        <v>20</v>
      </c>
      <c r="H336" t="s">
        <v>21</v>
      </c>
      <c r="I336" t="s">
        <v>41</v>
      </c>
      <c r="J336" t="s">
        <v>158</v>
      </c>
      <c r="K336" t="s">
        <v>24</v>
      </c>
      <c r="L336" t="s">
        <v>25</v>
      </c>
      <c r="M336" t="s">
        <v>222</v>
      </c>
      <c r="N336">
        <v>1197</v>
      </c>
      <c r="O336" t="s">
        <v>265</v>
      </c>
      <c r="P336" t="s">
        <v>266</v>
      </c>
      <c r="Q336">
        <v>5</v>
      </c>
      <c r="R336" t="s">
        <v>29</v>
      </c>
    </row>
    <row r="337" spans="1:18" x14ac:dyDescent="0.3">
      <c r="A337">
        <v>349</v>
      </c>
      <c r="B337" t="s">
        <v>145</v>
      </c>
      <c r="C337">
        <v>2016</v>
      </c>
      <c r="D337">
        <v>335000</v>
      </c>
      <c r="E337">
        <v>40000</v>
      </c>
      <c r="F337" t="s">
        <v>124</v>
      </c>
      <c r="G337" t="s">
        <v>148</v>
      </c>
      <c r="H337" t="s">
        <v>149</v>
      </c>
      <c r="I337" t="s">
        <v>41</v>
      </c>
      <c r="J337" t="s">
        <v>158</v>
      </c>
      <c r="K337" t="s">
        <v>24</v>
      </c>
      <c r="L337" t="s">
        <v>25</v>
      </c>
      <c r="M337" t="s">
        <v>146</v>
      </c>
      <c r="N337">
        <v>1198</v>
      </c>
      <c r="O337" t="s">
        <v>86</v>
      </c>
      <c r="P337" t="s">
        <v>147</v>
      </c>
      <c r="Q337">
        <v>5</v>
      </c>
      <c r="R337" t="s">
        <v>29</v>
      </c>
    </row>
    <row r="338" spans="1:18" x14ac:dyDescent="0.3">
      <c r="A338">
        <v>350</v>
      </c>
      <c r="B338" t="s">
        <v>46</v>
      </c>
      <c r="C338">
        <v>2015</v>
      </c>
      <c r="D338">
        <v>434999</v>
      </c>
      <c r="E338">
        <v>40000</v>
      </c>
      <c r="F338" t="s">
        <v>56</v>
      </c>
      <c r="G338" t="s">
        <v>57</v>
      </c>
      <c r="H338" t="s">
        <v>58</v>
      </c>
      <c r="I338" t="s">
        <v>41</v>
      </c>
      <c r="J338" t="s">
        <v>158</v>
      </c>
      <c r="K338" t="s">
        <v>24</v>
      </c>
      <c r="L338" t="s">
        <v>25</v>
      </c>
      <c r="M338" t="s">
        <v>85</v>
      </c>
      <c r="N338">
        <v>1197</v>
      </c>
      <c r="O338" t="s">
        <v>90</v>
      </c>
      <c r="P338" t="s">
        <v>261</v>
      </c>
      <c r="Q338">
        <v>5</v>
      </c>
      <c r="R338" t="s">
        <v>29</v>
      </c>
    </row>
    <row r="339" spans="1:18" x14ac:dyDescent="0.3">
      <c r="A339">
        <v>351</v>
      </c>
      <c r="B339" t="s">
        <v>65</v>
      </c>
      <c r="C339">
        <v>2018</v>
      </c>
      <c r="D339">
        <v>3000000</v>
      </c>
      <c r="E339">
        <v>35000</v>
      </c>
      <c r="F339" t="s">
        <v>19</v>
      </c>
      <c r="G339" t="s">
        <v>31</v>
      </c>
      <c r="H339" t="s">
        <v>32</v>
      </c>
      <c r="I339" t="s">
        <v>22</v>
      </c>
      <c r="J339" t="s">
        <v>23</v>
      </c>
      <c r="K339" t="s">
        <v>24</v>
      </c>
      <c r="L339" t="s">
        <v>25</v>
      </c>
      <c r="M339" t="s">
        <v>510</v>
      </c>
      <c r="N339">
        <v>2755</v>
      </c>
      <c r="O339" t="s">
        <v>511</v>
      </c>
      <c r="P339" t="s">
        <v>512</v>
      </c>
      <c r="Q339">
        <v>7</v>
      </c>
      <c r="R339" t="s">
        <v>29</v>
      </c>
    </row>
    <row r="340" spans="1:18" x14ac:dyDescent="0.3">
      <c r="A340">
        <v>352</v>
      </c>
      <c r="B340" t="s">
        <v>75</v>
      </c>
      <c r="C340">
        <v>2018</v>
      </c>
      <c r="D340">
        <v>390000</v>
      </c>
      <c r="E340">
        <v>13000</v>
      </c>
      <c r="F340" t="s">
        <v>19</v>
      </c>
      <c r="G340" t="s">
        <v>31</v>
      </c>
      <c r="H340" t="s">
        <v>32</v>
      </c>
      <c r="I340" t="s">
        <v>41</v>
      </c>
      <c r="J340" t="s">
        <v>158</v>
      </c>
      <c r="K340" t="s">
        <v>24</v>
      </c>
      <c r="L340" t="s">
        <v>25</v>
      </c>
      <c r="M340" t="s">
        <v>513</v>
      </c>
      <c r="N340">
        <v>799</v>
      </c>
      <c r="O340" t="s">
        <v>514</v>
      </c>
      <c r="P340" t="s">
        <v>429</v>
      </c>
      <c r="Q340">
        <v>5</v>
      </c>
      <c r="R340" t="s">
        <v>29</v>
      </c>
    </row>
    <row r="341" spans="1:18" x14ac:dyDescent="0.3">
      <c r="A341">
        <v>353</v>
      </c>
      <c r="B341" t="s">
        <v>37</v>
      </c>
      <c r="C341">
        <v>2012</v>
      </c>
      <c r="D341">
        <v>325000</v>
      </c>
      <c r="E341">
        <v>40000</v>
      </c>
      <c r="F341" t="s">
        <v>19</v>
      </c>
      <c r="G341" t="s">
        <v>31</v>
      </c>
      <c r="H341" t="s">
        <v>32</v>
      </c>
      <c r="I341" t="s">
        <v>41</v>
      </c>
      <c r="J341" t="s">
        <v>158</v>
      </c>
      <c r="K341" t="s">
        <v>24</v>
      </c>
      <c r="L341" t="s">
        <v>25</v>
      </c>
      <c r="M341" t="s">
        <v>164</v>
      </c>
      <c r="N341">
        <v>1198</v>
      </c>
      <c r="O341" t="s">
        <v>219</v>
      </c>
      <c r="P341" t="s">
        <v>312</v>
      </c>
      <c r="Q341">
        <v>5</v>
      </c>
      <c r="R341" t="s">
        <v>29</v>
      </c>
    </row>
    <row r="342" spans="1:18" x14ac:dyDescent="0.3">
      <c r="A342">
        <v>354</v>
      </c>
      <c r="B342" t="s">
        <v>221</v>
      </c>
      <c r="C342">
        <v>2019</v>
      </c>
      <c r="D342">
        <v>640000</v>
      </c>
      <c r="E342">
        <v>10000</v>
      </c>
      <c r="F342" t="s">
        <v>124</v>
      </c>
      <c r="G342" t="s">
        <v>125</v>
      </c>
      <c r="H342" t="s">
        <v>126</v>
      </c>
      <c r="I342" t="s">
        <v>41</v>
      </c>
      <c r="J342" t="s">
        <v>158</v>
      </c>
      <c r="K342" t="s">
        <v>24</v>
      </c>
      <c r="L342" t="s">
        <v>25</v>
      </c>
      <c r="M342" t="s">
        <v>142</v>
      </c>
      <c r="N342">
        <v>1198</v>
      </c>
      <c r="O342" t="s">
        <v>515</v>
      </c>
      <c r="P342" t="s">
        <v>255</v>
      </c>
      <c r="Q342">
        <v>5</v>
      </c>
      <c r="R342" t="s">
        <v>29</v>
      </c>
    </row>
    <row r="343" spans="1:18" x14ac:dyDescent="0.3">
      <c r="A343">
        <v>355</v>
      </c>
      <c r="B343" t="s">
        <v>296</v>
      </c>
      <c r="C343">
        <v>2012</v>
      </c>
      <c r="D343">
        <v>450000</v>
      </c>
      <c r="E343">
        <v>9000</v>
      </c>
      <c r="F343" t="s">
        <v>56</v>
      </c>
      <c r="G343" t="s">
        <v>57</v>
      </c>
      <c r="H343" t="s">
        <v>58</v>
      </c>
      <c r="I343" t="s">
        <v>41</v>
      </c>
      <c r="J343" t="s">
        <v>158</v>
      </c>
      <c r="K343" t="s">
        <v>24</v>
      </c>
      <c r="L343" t="s">
        <v>25</v>
      </c>
      <c r="M343" t="s">
        <v>436</v>
      </c>
      <c r="N343">
        <v>1498</v>
      </c>
      <c r="O343" t="s">
        <v>437</v>
      </c>
      <c r="P343" t="s">
        <v>438</v>
      </c>
      <c r="Q343">
        <v>5</v>
      </c>
      <c r="R343" t="s">
        <v>29</v>
      </c>
    </row>
    <row r="344" spans="1:18" x14ac:dyDescent="0.3">
      <c r="A344">
        <v>356</v>
      </c>
      <c r="B344" t="s">
        <v>65</v>
      </c>
      <c r="C344">
        <v>2013</v>
      </c>
      <c r="D344">
        <v>400000</v>
      </c>
      <c r="E344">
        <v>70000</v>
      </c>
      <c r="F344" t="s">
        <v>124</v>
      </c>
      <c r="G344" t="s">
        <v>148</v>
      </c>
      <c r="H344" t="s">
        <v>149</v>
      </c>
      <c r="I344" t="s">
        <v>22</v>
      </c>
      <c r="J344" t="s">
        <v>158</v>
      </c>
      <c r="K344" t="s">
        <v>24</v>
      </c>
      <c r="L344" t="s">
        <v>33</v>
      </c>
      <c r="M344" t="s">
        <v>66</v>
      </c>
      <c r="N344">
        <v>1364</v>
      </c>
      <c r="O344" t="s">
        <v>516</v>
      </c>
      <c r="P344" t="s">
        <v>68</v>
      </c>
      <c r="Q344">
        <v>5</v>
      </c>
      <c r="R344" t="s">
        <v>29</v>
      </c>
    </row>
    <row r="345" spans="1:18" x14ac:dyDescent="0.3">
      <c r="A345">
        <v>357</v>
      </c>
      <c r="B345" t="s">
        <v>46</v>
      </c>
      <c r="C345">
        <v>2009</v>
      </c>
      <c r="D345">
        <v>215000</v>
      </c>
      <c r="E345">
        <v>60000</v>
      </c>
      <c r="F345" t="s">
        <v>19</v>
      </c>
      <c r="G345" t="s">
        <v>31</v>
      </c>
      <c r="H345" t="s">
        <v>32</v>
      </c>
      <c r="I345" t="s">
        <v>41</v>
      </c>
      <c r="J345" t="s">
        <v>158</v>
      </c>
      <c r="K345" t="s">
        <v>24</v>
      </c>
      <c r="L345" t="s">
        <v>25</v>
      </c>
      <c r="M345" t="s">
        <v>211</v>
      </c>
      <c r="N345">
        <v>1197</v>
      </c>
      <c r="O345" t="s">
        <v>212</v>
      </c>
      <c r="P345" t="s">
        <v>453</v>
      </c>
      <c r="Q345">
        <v>5</v>
      </c>
      <c r="R345" t="s">
        <v>29</v>
      </c>
    </row>
    <row r="346" spans="1:18" x14ac:dyDescent="0.3">
      <c r="A346">
        <v>358</v>
      </c>
      <c r="B346" t="s">
        <v>75</v>
      </c>
      <c r="C346">
        <v>2014</v>
      </c>
      <c r="D346">
        <v>570000</v>
      </c>
      <c r="E346">
        <v>40000</v>
      </c>
      <c r="F346" t="s">
        <v>19</v>
      </c>
      <c r="G346" t="s">
        <v>20</v>
      </c>
      <c r="H346" t="s">
        <v>21</v>
      </c>
      <c r="I346" t="s">
        <v>22</v>
      </c>
      <c r="J346" t="s">
        <v>158</v>
      </c>
      <c r="K346" t="s">
        <v>24</v>
      </c>
      <c r="L346" t="s">
        <v>25</v>
      </c>
      <c r="M346" t="s">
        <v>297</v>
      </c>
      <c r="N346">
        <v>1461</v>
      </c>
      <c r="O346" t="s">
        <v>298</v>
      </c>
      <c r="P346" t="s">
        <v>299</v>
      </c>
      <c r="Q346">
        <v>5</v>
      </c>
      <c r="R346" t="s">
        <v>29</v>
      </c>
    </row>
    <row r="347" spans="1:18" x14ac:dyDescent="0.3">
      <c r="A347">
        <v>359</v>
      </c>
      <c r="B347" t="s">
        <v>88</v>
      </c>
      <c r="C347">
        <v>2012</v>
      </c>
      <c r="D347">
        <v>680000</v>
      </c>
      <c r="E347">
        <v>93000</v>
      </c>
      <c r="F347" t="s">
        <v>38</v>
      </c>
      <c r="G347" t="s">
        <v>70</v>
      </c>
      <c r="H347" t="s">
        <v>92</v>
      </c>
      <c r="I347" t="s">
        <v>22</v>
      </c>
      <c r="J347" t="s">
        <v>158</v>
      </c>
      <c r="K347" t="s">
        <v>24</v>
      </c>
      <c r="L347" t="s">
        <v>25</v>
      </c>
      <c r="M347" t="s">
        <v>282</v>
      </c>
      <c r="N347">
        <v>2179</v>
      </c>
      <c r="O347" t="s">
        <v>446</v>
      </c>
      <c r="P347" t="s">
        <v>447</v>
      </c>
      <c r="Q347">
        <v>7</v>
      </c>
      <c r="R347" t="s">
        <v>29</v>
      </c>
    </row>
    <row r="348" spans="1:18" x14ac:dyDescent="0.3">
      <c r="A348">
        <v>360</v>
      </c>
      <c r="B348" t="s">
        <v>65</v>
      </c>
      <c r="C348">
        <v>2008</v>
      </c>
      <c r="D348">
        <v>325000</v>
      </c>
      <c r="E348">
        <v>80000</v>
      </c>
      <c r="F348" t="s">
        <v>19</v>
      </c>
      <c r="G348" t="s">
        <v>206</v>
      </c>
      <c r="H348" t="s">
        <v>207</v>
      </c>
      <c r="I348" t="s">
        <v>22</v>
      </c>
      <c r="J348" t="s">
        <v>23</v>
      </c>
      <c r="K348" t="s">
        <v>24</v>
      </c>
      <c r="L348" t="s">
        <v>304</v>
      </c>
      <c r="M348" t="s">
        <v>475</v>
      </c>
      <c r="N348">
        <v>2494</v>
      </c>
      <c r="O348" t="s">
        <v>476</v>
      </c>
      <c r="P348" t="s">
        <v>477</v>
      </c>
      <c r="Q348">
        <v>7</v>
      </c>
      <c r="R348" t="s">
        <v>29</v>
      </c>
    </row>
    <row r="349" spans="1:18" x14ac:dyDescent="0.3">
      <c r="A349">
        <v>361</v>
      </c>
      <c r="B349" t="s">
        <v>109</v>
      </c>
      <c r="C349">
        <v>2011</v>
      </c>
      <c r="D349">
        <v>150000</v>
      </c>
      <c r="E349">
        <v>50000</v>
      </c>
      <c r="F349" t="s">
        <v>19</v>
      </c>
      <c r="G349" t="s">
        <v>206</v>
      </c>
      <c r="H349" t="s">
        <v>207</v>
      </c>
      <c r="I349" t="s">
        <v>41</v>
      </c>
      <c r="J349" t="s">
        <v>23</v>
      </c>
      <c r="K349" t="s">
        <v>24</v>
      </c>
      <c r="L349" t="s">
        <v>33</v>
      </c>
      <c r="M349" t="s">
        <v>517</v>
      </c>
      <c r="N349">
        <v>1193</v>
      </c>
      <c r="O349" t="s">
        <v>518</v>
      </c>
      <c r="P349" t="s">
        <v>519</v>
      </c>
      <c r="Q349">
        <v>5</v>
      </c>
      <c r="R349" t="s">
        <v>29</v>
      </c>
    </row>
    <row r="350" spans="1:18" x14ac:dyDescent="0.3">
      <c r="A350">
        <v>362</v>
      </c>
      <c r="B350" t="s">
        <v>46</v>
      </c>
      <c r="C350">
        <v>2013</v>
      </c>
      <c r="D350">
        <v>690000</v>
      </c>
      <c r="E350">
        <v>68000</v>
      </c>
      <c r="F350" t="s">
        <v>19</v>
      </c>
      <c r="G350" t="s">
        <v>206</v>
      </c>
      <c r="H350" t="s">
        <v>207</v>
      </c>
      <c r="I350" t="s">
        <v>41</v>
      </c>
      <c r="J350" t="s">
        <v>158</v>
      </c>
      <c r="K350" t="s">
        <v>154</v>
      </c>
      <c r="L350" t="s">
        <v>25</v>
      </c>
      <c r="M350" t="s">
        <v>520</v>
      </c>
      <c r="N350">
        <v>1797</v>
      </c>
      <c r="O350" t="s">
        <v>361</v>
      </c>
      <c r="P350" t="s">
        <v>362</v>
      </c>
      <c r="Q350">
        <v>5</v>
      </c>
      <c r="R350" t="s">
        <v>29</v>
      </c>
    </row>
    <row r="351" spans="1:18" x14ac:dyDescent="0.3">
      <c r="A351">
        <v>363</v>
      </c>
      <c r="B351" t="s">
        <v>173</v>
      </c>
      <c r="C351">
        <v>2013</v>
      </c>
      <c r="D351">
        <v>1550000</v>
      </c>
      <c r="E351">
        <v>25000</v>
      </c>
      <c r="F351" t="s">
        <v>56</v>
      </c>
      <c r="G351" t="s">
        <v>21</v>
      </c>
      <c r="H351" t="s">
        <v>116</v>
      </c>
      <c r="I351" t="s">
        <v>22</v>
      </c>
      <c r="J351" t="s">
        <v>23</v>
      </c>
      <c r="K351" t="s">
        <v>154</v>
      </c>
      <c r="L351" t="s">
        <v>25</v>
      </c>
      <c r="M351" t="s">
        <v>203</v>
      </c>
      <c r="N351">
        <v>2143</v>
      </c>
      <c r="O351" t="s">
        <v>204</v>
      </c>
      <c r="P351" t="s">
        <v>205</v>
      </c>
      <c r="Q351">
        <v>5</v>
      </c>
      <c r="R351" t="s">
        <v>29</v>
      </c>
    </row>
    <row r="352" spans="1:18" x14ac:dyDescent="0.3">
      <c r="A352">
        <v>364</v>
      </c>
      <c r="B352" t="s">
        <v>109</v>
      </c>
      <c r="C352">
        <v>2012</v>
      </c>
      <c r="D352">
        <v>64000</v>
      </c>
      <c r="E352">
        <v>18000</v>
      </c>
      <c r="F352" t="s">
        <v>38</v>
      </c>
      <c r="G352" t="s">
        <v>39</v>
      </c>
      <c r="H352" t="s">
        <v>40</v>
      </c>
      <c r="I352" t="s">
        <v>41</v>
      </c>
      <c r="J352" t="s">
        <v>158</v>
      </c>
      <c r="K352" t="s">
        <v>24</v>
      </c>
      <c r="L352" t="s">
        <v>25</v>
      </c>
      <c r="M352" t="s">
        <v>465</v>
      </c>
      <c r="N352">
        <v>624</v>
      </c>
      <c r="O352" t="s">
        <v>521</v>
      </c>
      <c r="P352" t="s">
        <v>522</v>
      </c>
      <c r="Q352">
        <v>4</v>
      </c>
      <c r="R352" t="s">
        <v>29</v>
      </c>
    </row>
    <row r="353" spans="1:18" x14ac:dyDescent="0.3">
      <c r="A353">
        <v>365</v>
      </c>
      <c r="B353" t="s">
        <v>296</v>
      </c>
      <c r="C353">
        <v>2013</v>
      </c>
      <c r="D353">
        <v>250000</v>
      </c>
      <c r="E353">
        <v>120000</v>
      </c>
      <c r="F353" t="s">
        <v>56</v>
      </c>
      <c r="G353" t="s">
        <v>57</v>
      </c>
      <c r="H353" t="s">
        <v>58</v>
      </c>
      <c r="I353" t="s">
        <v>22</v>
      </c>
      <c r="J353" t="s">
        <v>23</v>
      </c>
      <c r="K353" t="s">
        <v>24</v>
      </c>
      <c r="L353" t="s">
        <v>25</v>
      </c>
      <c r="M353" t="s">
        <v>505</v>
      </c>
      <c r="N353">
        <v>1461</v>
      </c>
      <c r="O353" t="s">
        <v>506</v>
      </c>
      <c r="P353" t="s">
        <v>74</v>
      </c>
      <c r="Q353">
        <v>5</v>
      </c>
      <c r="R353" t="s">
        <v>29</v>
      </c>
    </row>
    <row r="354" spans="1:18" x14ac:dyDescent="0.3">
      <c r="A354">
        <v>366</v>
      </c>
      <c r="B354" t="s">
        <v>18</v>
      </c>
      <c r="C354">
        <v>2005</v>
      </c>
      <c r="D354">
        <v>65000</v>
      </c>
      <c r="E354">
        <v>35000</v>
      </c>
      <c r="F354" t="s">
        <v>56</v>
      </c>
      <c r="G354" t="s">
        <v>57</v>
      </c>
      <c r="H354" t="s">
        <v>58</v>
      </c>
      <c r="I354" t="s">
        <v>41</v>
      </c>
      <c r="J354" t="s">
        <v>23</v>
      </c>
      <c r="K354" t="s">
        <v>24</v>
      </c>
      <c r="L354" t="s">
        <v>25</v>
      </c>
      <c r="M354" t="s">
        <v>85</v>
      </c>
      <c r="N354">
        <v>998</v>
      </c>
      <c r="O354" t="s">
        <v>67</v>
      </c>
      <c r="P354" t="s">
        <v>141</v>
      </c>
      <c r="Q354">
        <v>5</v>
      </c>
      <c r="R354" t="s">
        <v>29</v>
      </c>
    </row>
    <row r="355" spans="1:18" x14ac:dyDescent="0.3">
      <c r="A355">
        <v>367</v>
      </c>
      <c r="B355" t="s">
        <v>18</v>
      </c>
      <c r="C355">
        <v>2016</v>
      </c>
      <c r="D355">
        <v>550000</v>
      </c>
      <c r="E355">
        <v>60000</v>
      </c>
      <c r="F355" t="s">
        <v>56</v>
      </c>
      <c r="G355" t="s">
        <v>57</v>
      </c>
      <c r="H355" t="s">
        <v>58</v>
      </c>
      <c r="I355" t="s">
        <v>22</v>
      </c>
      <c r="J355" t="s">
        <v>23</v>
      </c>
      <c r="K355" t="s">
        <v>24</v>
      </c>
      <c r="L355" t="s">
        <v>33</v>
      </c>
      <c r="M355" t="s">
        <v>106</v>
      </c>
      <c r="N355">
        <v>1248</v>
      </c>
      <c r="O355" t="s">
        <v>27</v>
      </c>
      <c r="P355" t="s">
        <v>28</v>
      </c>
      <c r="Q355">
        <v>5</v>
      </c>
      <c r="R355" t="s">
        <v>29</v>
      </c>
    </row>
    <row r="356" spans="1:18" x14ac:dyDescent="0.3">
      <c r="A356">
        <v>368</v>
      </c>
      <c r="B356" t="s">
        <v>46</v>
      </c>
      <c r="C356">
        <v>2010</v>
      </c>
      <c r="D356">
        <v>140000</v>
      </c>
      <c r="E356">
        <v>70000</v>
      </c>
      <c r="F356" t="s">
        <v>19</v>
      </c>
      <c r="G356" t="s">
        <v>31</v>
      </c>
      <c r="H356" t="s">
        <v>32</v>
      </c>
      <c r="I356" t="s">
        <v>41</v>
      </c>
      <c r="J356" t="s">
        <v>23</v>
      </c>
      <c r="K356" t="s">
        <v>24</v>
      </c>
      <c r="L356" t="s">
        <v>304</v>
      </c>
      <c r="M356" t="s">
        <v>211</v>
      </c>
      <c r="N356">
        <v>1197</v>
      </c>
      <c r="O356" t="s">
        <v>212</v>
      </c>
      <c r="P356" t="s">
        <v>213</v>
      </c>
      <c r="Q356">
        <v>5</v>
      </c>
      <c r="R356" t="s">
        <v>29</v>
      </c>
    </row>
    <row r="357" spans="1:18" x14ac:dyDescent="0.3">
      <c r="A357">
        <v>369</v>
      </c>
      <c r="B357" t="s">
        <v>75</v>
      </c>
      <c r="C357">
        <v>2016</v>
      </c>
      <c r="D357">
        <v>300000</v>
      </c>
      <c r="E357">
        <v>30000</v>
      </c>
      <c r="F357" t="s">
        <v>56</v>
      </c>
      <c r="G357" t="s">
        <v>57</v>
      </c>
      <c r="H357" t="s">
        <v>58</v>
      </c>
      <c r="I357" t="s">
        <v>41</v>
      </c>
      <c r="J357" t="s">
        <v>23</v>
      </c>
      <c r="K357" t="s">
        <v>24</v>
      </c>
      <c r="L357" t="s">
        <v>25</v>
      </c>
      <c r="M357" t="s">
        <v>427</v>
      </c>
      <c r="N357">
        <v>799</v>
      </c>
      <c r="O357" t="s">
        <v>428</v>
      </c>
      <c r="P357" t="s">
        <v>429</v>
      </c>
      <c r="Q357">
        <v>5</v>
      </c>
      <c r="R357" t="s">
        <v>29</v>
      </c>
    </row>
    <row r="358" spans="1:18" x14ac:dyDescent="0.3">
      <c r="A358">
        <v>370</v>
      </c>
      <c r="B358" t="s">
        <v>221</v>
      </c>
      <c r="C358">
        <v>2016</v>
      </c>
      <c r="D358">
        <v>800000</v>
      </c>
      <c r="E358">
        <v>70000</v>
      </c>
      <c r="F358" t="s">
        <v>56</v>
      </c>
      <c r="G358" t="s">
        <v>57</v>
      </c>
      <c r="H358" t="s">
        <v>58</v>
      </c>
      <c r="I358" t="s">
        <v>41</v>
      </c>
      <c r="J358" t="s">
        <v>23</v>
      </c>
      <c r="K358" t="s">
        <v>154</v>
      </c>
      <c r="L358" t="s">
        <v>25</v>
      </c>
      <c r="M358" t="s">
        <v>523</v>
      </c>
      <c r="N358">
        <v>1798</v>
      </c>
      <c r="O358" t="s">
        <v>524</v>
      </c>
      <c r="P358" t="s">
        <v>525</v>
      </c>
      <c r="Q358">
        <v>5</v>
      </c>
      <c r="R358" t="s">
        <v>29</v>
      </c>
    </row>
    <row r="359" spans="1:18" x14ac:dyDescent="0.3">
      <c r="A359">
        <v>371</v>
      </c>
      <c r="B359" t="s">
        <v>320</v>
      </c>
      <c r="C359">
        <v>2017</v>
      </c>
      <c r="D359">
        <v>2625000</v>
      </c>
      <c r="E359">
        <v>9000</v>
      </c>
      <c r="F359" t="s">
        <v>56</v>
      </c>
      <c r="G359" t="s">
        <v>57</v>
      </c>
      <c r="H359" t="s">
        <v>58</v>
      </c>
      <c r="I359" t="s">
        <v>22</v>
      </c>
      <c r="J359" t="s">
        <v>158</v>
      </c>
      <c r="K359" t="s">
        <v>154</v>
      </c>
      <c r="L359" t="s">
        <v>25</v>
      </c>
      <c r="M359" t="s">
        <v>363</v>
      </c>
      <c r="N359">
        <v>1999</v>
      </c>
      <c r="O359" t="s">
        <v>322</v>
      </c>
      <c r="P359" t="s">
        <v>323</v>
      </c>
      <c r="Q359">
        <v>5</v>
      </c>
      <c r="R359" t="s">
        <v>29</v>
      </c>
    </row>
    <row r="360" spans="1:18" x14ac:dyDescent="0.3">
      <c r="A360">
        <v>372</v>
      </c>
      <c r="B360" t="s">
        <v>316</v>
      </c>
      <c r="C360">
        <v>2019</v>
      </c>
      <c r="D360">
        <v>5150000</v>
      </c>
      <c r="E360">
        <v>20000</v>
      </c>
      <c r="F360" t="s">
        <v>19</v>
      </c>
      <c r="G360" t="s">
        <v>31</v>
      </c>
      <c r="H360" t="s">
        <v>32</v>
      </c>
      <c r="I360" t="s">
        <v>41</v>
      </c>
      <c r="J360" t="s">
        <v>158</v>
      </c>
      <c r="K360" t="s">
        <v>154</v>
      </c>
      <c r="L360" t="s">
        <v>25</v>
      </c>
      <c r="M360" t="s">
        <v>317</v>
      </c>
      <c r="N360">
        <v>2487</v>
      </c>
      <c r="O360" t="s">
        <v>318</v>
      </c>
      <c r="P360" t="s">
        <v>319</v>
      </c>
      <c r="Q360">
        <v>5</v>
      </c>
      <c r="R360" t="s">
        <v>29</v>
      </c>
    </row>
    <row r="361" spans="1:18" x14ac:dyDescent="0.3">
      <c r="A361">
        <v>373</v>
      </c>
      <c r="B361" t="s">
        <v>320</v>
      </c>
      <c r="C361">
        <v>2017</v>
      </c>
      <c r="D361">
        <v>3200000</v>
      </c>
      <c r="E361">
        <v>45000</v>
      </c>
      <c r="F361" t="s">
        <v>56</v>
      </c>
      <c r="G361" t="s">
        <v>57</v>
      </c>
      <c r="H361" t="s">
        <v>58</v>
      </c>
      <c r="I361" t="s">
        <v>22</v>
      </c>
      <c r="J361" t="s">
        <v>158</v>
      </c>
      <c r="K361" t="s">
        <v>154</v>
      </c>
      <c r="L361" t="s">
        <v>25</v>
      </c>
      <c r="M361" t="s">
        <v>321</v>
      </c>
      <c r="N361">
        <v>1999</v>
      </c>
      <c r="O361" t="s">
        <v>322</v>
      </c>
      <c r="P361" t="s">
        <v>323</v>
      </c>
      <c r="Q361">
        <v>5</v>
      </c>
      <c r="R361" t="s">
        <v>29</v>
      </c>
    </row>
    <row r="362" spans="1:18" x14ac:dyDescent="0.3">
      <c r="A362">
        <v>374</v>
      </c>
      <c r="B362" t="s">
        <v>109</v>
      </c>
      <c r="C362">
        <v>2015</v>
      </c>
      <c r="D362">
        <v>503000</v>
      </c>
      <c r="E362">
        <v>110000</v>
      </c>
      <c r="F362" t="s">
        <v>38</v>
      </c>
      <c r="G362" t="s">
        <v>249</v>
      </c>
      <c r="H362" t="s">
        <v>250</v>
      </c>
      <c r="I362" t="s">
        <v>22</v>
      </c>
      <c r="J362" t="s">
        <v>23</v>
      </c>
      <c r="K362" t="s">
        <v>24</v>
      </c>
      <c r="L362" t="s">
        <v>25</v>
      </c>
      <c r="M362" t="s">
        <v>426</v>
      </c>
      <c r="N362">
        <v>2179</v>
      </c>
      <c r="O362" t="s">
        <v>422</v>
      </c>
      <c r="P362" t="s">
        <v>423</v>
      </c>
      <c r="Q362">
        <v>7</v>
      </c>
      <c r="R362" t="s">
        <v>29</v>
      </c>
    </row>
    <row r="363" spans="1:18" x14ac:dyDescent="0.3">
      <c r="A363">
        <v>375</v>
      </c>
      <c r="B363" t="s">
        <v>349</v>
      </c>
      <c r="C363">
        <v>2019</v>
      </c>
      <c r="D363">
        <v>3800000</v>
      </c>
      <c r="E363">
        <v>20000</v>
      </c>
      <c r="F363" t="s">
        <v>38</v>
      </c>
      <c r="G363" t="s">
        <v>249</v>
      </c>
      <c r="H363" t="s">
        <v>250</v>
      </c>
      <c r="I363" t="s">
        <v>22</v>
      </c>
      <c r="J363" t="s">
        <v>23</v>
      </c>
      <c r="K363" t="s">
        <v>154</v>
      </c>
      <c r="L363" t="s">
        <v>25</v>
      </c>
      <c r="M363" t="s">
        <v>347</v>
      </c>
      <c r="N363">
        <v>1969</v>
      </c>
      <c r="O363" t="s">
        <v>336</v>
      </c>
      <c r="P363" t="s">
        <v>350</v>
      </c>
      <c r="Q363">
        <v>5</v>
      </c>
      <c r="R363" t="s">
        <v>29</v>
      </c>
    </row>
    <row r="364" spans="1:18" x14ac:dyDescent="0.3">
      <c r="A364">
        <v>376</v>
      </c>
      <c r="B364" t="s">
        <v>65</v>
      </c>
      <c r="C364">
        <v>2016</v>
      </c>
      <c r="D364">
        <v>2000000</v>
      </c>
      <c r="E364">
        <v>68089</v>
      </c>
      <c r="F364" t="s">
        <v>56</v>
      </c>
      <c r="G364" t="s">
        <v>21</v>
      </c>
      <c r="H364" t="s">
        <v>116</v>
      </c>
      <c r="I364" t="s">
        <v>41</v>
      </c>
      <c r="J364" t="s">
        <v>526</v>
      </c>
      <c r="K364" t="s">
        <v>154</v>
      </c>
      <c r="L364" t="s">
        <v>25</v>
      </c>
      <c r="M364" t="s">
        <v>376</v>
      </c>
      <c r="N364">
        <v>2494</v>
      </c>
      <c r="O364" t="s">
        <v>377</v>
      </c>
      <c r="P364" t="s">
        <v>378</v>
      </c>
      <c r="Q364">
        <v>5</v>
      </c>
      <c r="R364" t="s">
        <v>29</v>
      </c>
    </row>
    <row r="365" spans="1:18" x14ac:dyDescent="0.3">
      <c r="A365">
        <v>377</v>
      </c>
      <c r="B365" t="s">
        <v>18</v>
      </c>
      <c r="C365">
        <v>2013</v>
      </c>
      <c r="D365">
        <v>225000</v>
      </c>
      <c r="E365">
        <v>58343</v>
      </c>
      <c r="F365" t="s">
        <v>56</v>
      </c>
      <c r="G365" t="s">
        <v>57</v>
      </c>
      <c r="H365" t="s">
        <v>214</v>
      </c>
      <c r="I365" t="s">
        <v>41</v>
      </c>
      <c r="J365" t="s">
        <v>526</v>
      </c>
      <c r="K365" t="s">
        <v>24</v>
      </c>
      <c r="L365" t="s">
        <v>25</v>
      </c>
      <c r="M365" t="s">
        <v>262</v>
      </c>
      <c r="N365">
        <v>998</v>
      </c>
      <c r="O365" t="s">
        <v>166</v>
      </c>
      <c r="P365" t="s">
        <v>141</v>
      </c>
      <c r="Q365">
        <v>5</v>
      </c>
      <c r="R365" t="s">
        <v>29</v>
      </c>
    </row>
    <row r="366" spans="1:18" x14ac:dyDescent="0.3">
      <c r="A366">
        <v>378</v>
      </c>
      <c r="B366" t="s">
        <v>18</v>
      </c>
      <c r="C366">
        <v>2018</v>
      </c>
      <c r="D366">
        <v>740000</v>
      </c>
      <c r="E366">
        <v>38817</v>
      </c>
      <c r="F366" t="s">
        <v>56</v>
      </c>
      <c r="G366" t="s">
        <v>57</v>
      </c>
      <c r="H366" t="s">
        <v>58</v>
      </c>
      <c r="I366" t="s">
        <v>22</v>
      </c>
      <c r="J366" t="s">
        <v>158</v>
      </c>
      <c r="K366" t="s">
        <v>24</v>
      </c>
      <c r="L366" t="s">
        <v>25</v>
      </c>
      <c r="M366" t="s">
        <v>527</v>
      </c>
      <c r="N366">
        <v>1248</v>
      </c>
      <c r="O366" t="s">
        <v>27</v>
      </c>
      <c r="P366" t="s">
        <v>28</v>
      </c>
      <c r="Q366">
        <v>5</v>
      </c>
      <c r="R366" t="s">
        <v>29</v>
      </c>
    </row>
    <row r="367" spans="1:18" x14ac:dyDescent="0.3">
      <c r="A367">
        <v>379</v>
      </c>
      <c r="B367" t="s">
        <v>37</v>
      </c>
      <c r="C367">
        <v>2016</v>
      </c>
      <c r="D367">
        <v>550000</v>
      </c>
      <c r="E367">
        <v>56494</v>
      </c>
      <c r="F367" t="s">
        <v>19</v>
      </c>
      <c r="G367" t="s">
        <v>31</v>
      </c>
      <c r="H367" t="s">
        <v>32</v>
      </c>
      <c r="I367" t="s">
        <v>41</v>
      </c>
      <c r="J367" t="s">
        <v>526</v>
      </c>
      <c r="K367" t="s">
        <v>24</v>
      </c>
      <c r="L367" t="s">
        <v>25</v>
      </c>
      <c r="M367" t="s">
        <v>121</v>
      </c>
      <c r="N367">
        <v>1199</v>
      </c>
      <c r="O367" t="s">
        <v>434</v>
      </c>
      <c r="P367" t="s">
        <v>452</v>
      </c>
      <c r="Q367">
        <v>5</v>
      </c>
      <c r="R367" t="s">
        <v>29</v>
      </c>
    </row>
    <row r="368" spans="1:18" x14ac:dyDescent="0.3">
      <c r="A368">
        <v>380</v>
      </c>
      <c r="B368" t="s">
        <v>65</v>
      </c>
      <c r="C368">
        <v>2013</v>
      </c>
      <c r="D368">
        <v>750000</v>
      </c>
      <c r="E368">
        <v>79328</v>
      </c>
      <c r="F368" t="s">
        <v>124</v>
      </c>
      <c r="G368" t="s">
        <v>148</v>
      </c>
      <c r="H368" t="s">
        <v>149</v>
      </c>
      <c r="I368" t="s">
        <v>22</v>
      </c>
      <c r="J368" t="s">
        <v>526</v>
      </c>
      <c r="K368" t="s">
        <v>24</v>
      </c>
      <c r="L368" t="s">
        <v>33</v>
      </c>
      <c r="M368" t="s">
        <v>170</v>
      </c>
      <c r="N368">
        <v>2494</v>
      </c>
      <c r="O368" t="s">
        <v>190</v>
      </c>
      <c r="P368" t="s">
        <v>191</v>
      </c>
      <c r="Q368">
        <v>7</v>
      </c>
      <c r="R368" t="s">
        <v>29</v>
      </c>
    </row>
    <row r="369" spans="1:18" x14ac:dyDescent="0.3">
      <c r="A369">
        <v>381</v>
      </c>
      <c r="B369" t="s">
        <v>18</v>
      </c>
      <c r="C369">
        <v>2019</v>
      </c>
      <c r="D369">
        <v>650000</v>
      </c>
      <c r="E369">
        <v>5621</v>
      </c>
      <c r="F369" t="s">
        <v>124</v>
      </c>
      <c r="G369" t="s">
        <v>196</v>
      </c>
      <c r="H369" t="s">
        <v>197</v>
      </c>
      <c r="I369" t="s">
        <v>41</v>
      </c>
      <c r="J369" t="s">
        <v>526</v>
      </c>
      <c r="K369" t="s">
        <v>154</v>
      </c>
      <c r="L369" t="s">
        <v>25</v>
      </c>
      <c r="M369" t="s">
        <v>222</v>
      </c>
      <c r="N369">
        <v>1197</v>
      </c>
      <c r="O369" t="s">
        <v>265</v>
      </c>
      <c r="P369" t="s">
        <v>266</v>
      </c>
      <c r="Q369">
        <v>5</v>
      </c>
      <c r="R369" t="s">
        <v>29</v>
      </c>
    </row>
    <row r="370" spans="1:18" x14ac:dyDescent="0.3">
      <c r="A370">
        <v>382</v>
      </c>
      <c r="B370" t="s">
        <v>65</v>
      </c>
      <c r="C370">
        <v>2017</v>
      </c>
      <c r="D370">
        <v>625000</v>
      </c>
      <c r="E370">
        <v>25538</v>
      </c>
      <c r="F370" t="s">
        <v>124</v>
      </c>
      <c r="G370" t="s">
        <v>196</v>
      </c>
      <c r="H370" t="s">
        <v>197</v>
      </c>
      <c r="I370" t="s">
        <v>41</v>
      </c>
      <c r="J370" t="s">
        <v>526</v>
      </c>
      <c r="K370" t="s">
        <v>24</v>
      </c>
      <c r="L370" t="s">
        <v>25</v>
      </c>
      <c r="M370" t="s">
        <v>335</v>
      </c>
      <c r="N370">
        <v>1496</v>
      </c>
      <c r="O370" t="s">
        <v>100</v>
      </c>
      <c r="P370" t="s">
        <v>528</v>
      </c>
      <c r="Q370">
        <v>5</v>
      </c>
      <c r="R370" t="s">
        <v>29</v>
      </c>
    </row>
    <row r="371" spans="1:18" x14ac:dyDescent="0.3">
      <c r="A371">
        <v>383</v>
      </c>
      <c r="B371" t="s">
        <v>18</v>
      </c>
      <c r="C371">
        <v>2018</v>
      </c>
      <c r="D371">
        <v>600000</v>
      </c>
      <c r="E371">
        <v>69779</v>
      </c>
      <c r="F371" t="s">
        <v>56</v>
      </c>
      <c r="G371" t="s">
        <v>57</v>
      </c>
      <c r="H371" t="s">
        <v>58</v>
      </c>
      <c r="I371" t="s">
        <v>41</v>
      </c>
      <c r="J371" t="s">
        <v>158</v>
      </c>
      <c r="K371" t="s">
        <v>154</v>
      </c>
      <c r="L371" t="s">
        <v>25</v>
      </c>
      <c r="M371" t="s">
        <v>222</v>
      </c>
      <c r="N371">
        <v>1197</v>
      </c>
      <c r="O371" t="s">
        <v>265</v>
      </c>
      <c r="P371" t="s">
        <v>266</v>
      </c>
      <c r="Q371">
        <v>5</v>
      </c>
      <c r="R371" t="s">
        <v>29</v>
      </c>
    </row>
    <row r="372" spans="1:18" x14ac:dyDescent="0.3">
      <c r="A372">
        <v>384</v>
      </c>
      <c r="B372" t="s">
        <v>46</v>
      </c>
      <c r="C372">
        <v>2017</v>
      </c>
      <c r="D372">
        <v>450000</v>
      </c>
      <c r="E372">
        <v>56290</v>
      </c>
      <c r="F372" t="s">
        <v>56</v>
      </c>
      <c r="G372" t="s">
        <v>57</v>
      </c>
      <c r="H372" t="s">
        <v>58</v>
      </c>
      <c r="I372" t="s">
        <v>22</v>
      </c>
      <c r="J372" t="s">
        <v>158</v>
      </c>
      <c r="K372" t="s">
        <v>24</v>
      </c>
      <c r="L372" t="s">
        <v>25</v>
      </c>
      <c r="M372" t="s">
        <v>496</v>
      </c>
      <c r="N372">
        <v>1186</v>
      </c>
      <c r="O372" t="s">
        <v>466</v>
      </c>
      <c r="P372" t="s">
        <v>504</v>
      </c>
      <c r="Q372">
        <v>5</v>
      </c>
      <c r="R372" t="s">
        <v>29</v>
      </c>
    </row>
    <row r="373" spans="1:18" x14ac:dyDescent="0.3">
      <c r="A373">
        <v>385</v>
      </c>
      <c r="B373" t="s">
        <v>239</v>
      </c>
      <c r="C373">
        <v>2019</v>
      </c>
      <c r="D373">
        <v>5400000</v>
      </c>
      <c r="E373">
        <v>7500</v>
      </c>
      <c r="F373" t="s">
        <v>124</v>
      </c>
      <c r="G373" t="s">
        <v>196</v>
      </c>
      <c r="H373" t="s">
        <v>197</v>
      </c>
      <c r="I373" t="s">
        <v>22</v>
      </c>
      <c r="J373" t="s">
        <v>158</v>
      </c>
      <c r="K373" t="s">
        <v>154</v>
      </c>
      <c r="L373" t="s">
        <v>25</v>
      </c>
      <c r="M373" t="s">
        <v>335</v>
      </c>
      <c r="N373">
        <v>1995</v>
      </c>
      <c r="O373" t="s">
        <v>336</v>
      </c>
      <c r="P373" t="s">
        <v>334</v>
      </c>
      <c r="Q373">
        <v>5</v>
      </c>
      <c r="R373" t="s">
        <v>29</v>
      </c>
    </row>
    <row r="374" spans="1:18" x14ac:dyDescent="0.3">
      <c r="A374">
        <v>386</v>
      </c>
      <c r="B374" t="s">
        <v>239</v>
      </c>
      <c r="C374">
        <v>2019</v>
      </c>
      <c r="D374">
        <v>5500000</v>
      </c>
      <c r="E374">
        <v>8500</v>
      </c>
      <c r="F374" t="s">
        <v>124</v>
      </c>
      <c r="G374" t="s">
        <v>196</v>
      </c>
      <c r="H374" t="s">
        <v>197</v>
      </c>
      <c r="I374" t="s">
        <v>22</v>
      </c>
      <c r="J374" t="s">
        <v>158</v>
      </c>
      <c r="K374" t="s">
        <v>154</v>
      </c>
      <c r="L374" t="s">
        <v>25</v>
      </c>
      <c r="M374" t="s">
        <v>335</v>
      </c>
      <c r="N374">
        <v>1995</v>
      </c>
      <c r="O374" t="s">
        <v>336</v>
      </c>
      <c r="P374" t="s">
        <v>334</v>
      </c>
      <c r="Q374">
        <v>5</v>
      </c>
      <c r="R374" t="s">
        <v>29</v>
      </c>
    </row>
    <row r="375" spans="1:18" x14ac:dyDescent="0.3">
      <c r="A375">
        <v>387</v>
      </c>
      <c r="B375" t="s">
        <v>37</v>
      </c>
      <c r="C375">
        <v>2019</v>
      </c>
      <c r="D375">
        <v>779000</v>
      </c>
      <c r="E375">
        <v>7032</v>
      </c>
      <c r="F375" t="s">
        <v>56</v>
      </c>
      <c r="G375" t="s">
        <v>57</v>
      </c>
      <c r="H375" t="s">
        <v>58</v>
      </c>
      <c r="I375" t="s">
        <v>41</v>
      </c>
      <c r="J375" t="s">
        <v>526</v>
      </c>
      <c r="K375" t="s">
        <v>154</v>
      </c>
      <c r="L375" t="s">
        <v>25</v>
      </c>
      <c r="M375" t="s">
        <v>273</v>
      </c>
      <c r="N375">
        <v>1199</v>
      </c>
      <c r="O375" t="s">
        <v>216</v>
      </c>
      <c r="P375" t="s">
        <v>452</v>
      </c>
      <c r="Q375">
        <v>5</v>
      </c>
      <c r="R375" t="s">
        <v>29</v>
      </c>
    </row>
    <row r="376" spans="1:18" x14ac:dyDescent="0.3">
      <c r="A376">
        <v>388</v>
      </c>
      <c r="B376" t="s">
        <v>30</v>
      </c>
      <c r="C376">
        <v>2016</v>
      </c>
      <c r="D376">
        <v>645000</v>
      </c>
      <c r="E376">
        <v>11000</v>
      </c>
      <c r="F376" t="s">
        <v>38</v>
      </c>
      <c r="G376" t="s">
        <v>249</v>
      </c>
      <c r="H376" t="s">
        <v>250</v>
      </c>
      <c r="I376" t="s">
        <v>41</v>
      </c>
      <c r="J376" t="s">
        <v>158</v>
      </c>
      <c r="K376" t="s">
        <v>154</v>
      </c>
      <c r="L376" t="s">
        <v>25</v>
      </c>
      <c r="M376" t="s">
        <v>276</v>
      </c>
      <c r="N376">
        <v>1598</v>
      </c>
      <c r="O376" t="s">
        <v>366</v>
      </c>
      <c r="P376" t="s">
        <v>257</v>
      </c>
      <c r="Q376">
        <v>5</v>
      </c>
      <c r="R376" t="s">
        <v>29</v>
      </c>
    </row>
    <row r="377" spans="1:18" x14ac:dyDescent="0.3">
      <c r="A377">
        <v>389</v>
      </c>
      <c r="B377" t="s">
        <v>349</v>
      </c>
      <c r="C377">
        <v>2018</v>
      </c>
      <c r="D377">
        <v>2475000</v>
      </c>
      <c r="E377">
        <v>2000</v>
      </c>
      <c r="F377" t="s">
        <v>38</v>
      </c>
      <c r="G377" t="s">
        <v>249</v>
      </c>
      <c r="H377" t="s">
        <v>250</v>
      </c>
      <c r="I377" t="s">
        <v>22</v>
      </c>
      <c r="J377" t="s">
        <v>158</v>
      </c>
      <c r="K377" t="s">
        <v>154</v>
      </c>
      <c r="L377" t="s">
        <v>25</v>
      </c>
      <c r="M377" t="s">
        <v>127</v>
      </c>
      <c r="N377">
        <v>1984</v>
      </c>
      <c r="O377" t="s">
        <v>358</v>
      </c>
      <c r="P377" t="s">
        <v>529</v>
      </c>
      <c r="Q377">
        <v>5</v>
      </c>
      <c r="R377" t="s">
        <v>29</v>
      </c>
    </row>
    <row r="378" spans="1:18" x14ac:dyDescent="0.3">
      <c r="A378">
        <v>390</v>
      </c>
      <c r="B378" t="s">
        <v>46</v>
      </c>
      <c r="C378">
        <v>2010</v>
      </c>
      <c r="D378">
        <v>150000</v>
      </c>
      <c r="E378">
        <v>106000</v>
      </c>
      <c r="F378" t="s">
        <v>38</v>
      </c>
      <c r="G378" t="s">
        <v>249</v>
      </c>
      <c r="H378" t="s">
        <v>250</v>
      </c>
      <c r="I378" t="s">
        <v>41</v>
      </c>
      <c r="J378" t="s">
        <v>23</v>
      </c>
      <c r="K378" t="s">
        <v>24</v>
      </c>
      <c r="L378" t="s">
        <v>42</v>
      </c>
      <c r="M378" t="s">
        <v>211</v>
      </c>
      <c r="N378">
        <v>1197</v>
      </c>
      <c r="O378" t="s">
        <v>212</v>
      </c>
      <c r="P378" t="s">
        <v>213</v>
      </c>
      <c r="Q378">
        <v>5</v>
      </c>
      <c r="R378" t="s">
        <v>29</v>
      </c>
    </row>
    <row r="379" spans="1:18" x14ac:dyDescent="0.3">
      <c r="A379">
        <v>392</v>
      </c>
      <c r="B379" t="s">
        <v>37</v>
      </c>
      <c r="C379">
        <v>2009</v>
      </c>
      <c r="D379">
        <v>500000</v>
      </c>
      <c r="E379">
        <v>120000</v>
      </c>
      <c r="F379" t="s">
        <v>56</v>
      </c>
      <c r="G379" t="s">
        <v>21</v>
      </c>
      <c r="H379" t="s">
        <v>116</v>
      </c>
      <c r="I379" t="s">
        <v>41</v>
      </c>
      <c r="J379" t="s">
        <v>23</v>
      </c>
      <c r="K379" t="s">
        <v>154</v>
      </c>
      <c r="L379" t="s">
        <v>33</v>
      </c>
      <c r="M379" t="s">
        <v>530</v>
      </c>
      <c r="N379">
        <v>2354</v>
      </c>
      <c r="O379" t="s">
        <v>531</v>
      </c>
      <c r="P379" t="s">
        <v>532</v>
      </c>
      <c r="Q379">
        <v>5</v>
      </c>
      <c r="R379" t="s">
        <v>29</v>
      </c>
    </row>
    <row r="380" spans="1:18" x14ac:dyDescent="0.3">
      <c r="A380">
        <v>393</v>
      </c>
      <c r="B380" t="s">
        <v>18</v>
      </c>
      <c r="C380">
        <v>2015</v>
      </c>
      <c r="D380">
        <v>480000</v>
      </c>
      <c r="E380">
        <v>90000</v>
      </c>
      <c r="F380" t="s">
        <v>19</v>
      </c>
      <c r="G380" t="s">
        <v>31</v>
      </c>
      <c r="H380" t="s">
        <v>32</v>
      </c>
      <c r="I380" t="s">
        <v>22</v>
      </c>
      <c r="J380" t="s">
        <v>23</v>
      </c>
      <c r="K380" t="s">
        <v>24</v>
      </c>
      <c r="L380" t="s">
        <v>25</v>
      </c>
      <c r="M380" t="s">
        <v>106</v>
      </c>
      <c r="N380">
        <v>1248</v>
      </c>
      <c r="O380" t="s">
        <v>27</v>
      </c>
      <c r="P380" t="s">
        <v>28</v>
      </c>
      <c r="Q380">
        <v>5</v>
      </c>
      <c r="R380" t="s">
        <v>29</v>
      </c>
    </row>
    <row r="381" spans="1:18" x14ac:dyDescent="0.3">
      <c r="A381">
        <v>394</v>
      </c>
      <c r="B381" t="s">
        <v>46</v>
      </c>
      <c r="C381">
        <v>2014</v>
      </c>
      <c r="D381">
        <v>535000</v>
      </c>
      <c r="E381">
        <v>70000</v>
      </c>
      <c r="F381" t="s">
        <v>19</v>
      </c>
      <c r="G381" t="s">
        <v>31</v>
      </c>
      <c r="H381" t="s">
        <v>32</v>
      </c>
      <c r="I381" t="s">
        <v>22</v>
      </c>
      <c r="J381" t="s">
        <v>23</v>
      </c>
      <c r="K381" t="s">
        <v>24</v>
      </c>
      <c r="L381" t="s">
        <v>42</v>
      </c>
      <c r="M381" t="s">
        <v>288</v>
      </c>
      <c r="N381">
        <v>1582</v>
      </c>
      <c r="O381" t="s">
        <v>289</v>
      </c>
      <c r="P381" t="s">
        <v>290</v>
      </c>
      <c r="Q381">
        <v>5</v>
      </c>
      <c r="R381" t="s">
        <v>29</v>
      </c>
    </row>
    <row r="382" spans="1:18" x14ac:dyDescent="0.3">
      <c r="A382">
        <v>395</v>
      </c>
      <c r="B382" t="s">
        <v>65</v>
      </c>
      <c r="C382">
        <v>2005</v>
      </c>
      <c r="D382">
        <v>250000</v>
      </c>
      <c r="E382">
        <v>240000</v>
      </c>
      <c r="F382" t="s">
        <v>56</v>
      </c>
      <c r="G382" t="s">
        <v>21</v>
      </c>
      <c r="H382" t="s">
        <v>116</v>
      </c>
      <c r="I382" t="s">
        <v>22</v>
      </c>
      <c r="J382" t="s">
        <v>23</v>
      </c>
      <c r="K382" t="s">
        <v>24</v>
      </c>
      <c r="L382" t="s">
        <v>42</v>
      </c>
      <c r="M382" t="s">
        <v>475</v>
      </c>
      <c r="N382">
        <v>2494</v>
      </c>
      <c r="O382" t="s">
        <v>476</v>
      </c>
      <c r="P382" t="s">
        <v>477</v>
      </c>
      <c r="Q382">
        <v>8</v>
      </c>
      <c r="R382" t="s">
        <v>29</v>
      </c>
    </row>
    <row r="383" spans="1:18" x14ac:dyDescent="0.3">
      <c r="A383">
        <v>396</v>
      </c>
      <c r="B383" t="s">
        <v>18</v>
      </c>
      <c r="C383">
        <v>2012</v>
      </c>
      <c r="D383">
        <v>300000</v>
      </c>
      <c r="E383">
        <v>100000</v>
      </c>
      <c r="F383" t="s">
        <v>56</v>
      </c>
      <c r="G383" t="s">
        <v>21</v>
      </c>
      <c r="H383" t="s">
        <v>116</v>
      </c>
      <c r="I383" t="s">
        <v>22</v>
      </c>
      <c r="J383" t="s">
        <v>23</v>
      </c>
      <c r="K383" t="s">
        <v>24</v>
      </c>
      <c r="L383" t="s">
        <v>33</v>
      </c>
      <c r="M383" t="s">
        <v>107</v>
      </c>
      <c r="N383">
        <v>1248</v>
      </c>
      <c r="O383" t="s">
        <v>108</v>
      </c>
      <c r="P383" t="s">
        <v>95</v>
      </c>
      <c r="Q383">
        <v>5</v>
      </c>
      <c r="R383" t="s">
        <v>29</v>
      </c>
    </row>
    <row r="384" spans="1:18" x14ac:dyDescent="0.3">
      <c r="A384">
        <v>397</v>
      </c>
      <c r="B384" t="s">
        <v>46</v>
      </c>
      <c r="C384">
        <v>2009</v>
      </c>
      <c r="D384">
        <v>340000</v>
      </c>
      <c r="E384">
        <v>214000</v>
      </c>
      <c r="F384" t="s">
        <v>38</v>
      </c>
      <c r="G384" t="s">
        <v>70</v>
      </c>
      <c r="H384" t="s">
        <v>92</v>
      </c>
      <c r="I384" t="s">
        <v>41</v>
      </c>
      <c r="J384" t="s">
        <v>23</v>
      </c>
      <c r="K384" t="s">
        <v>24</v>
      </c>
      <c r="L384" t="s">
        <v>33</v>
      </c>
      <c r="M384" t="s">
        <v>533</v>
      </c>
      <c r="N384">
        <v>1599</v>
      </c>
      <c r="O384" t="s">
        <v>409</v>
      </c>
      <c r="P384" t="s">
        <v>534</v>
      </c>
      <c r="Q384">
        <v>5</v>
      </c>
      <c r="R384" t="s">
        <v>29</v>
      </c>
    </row>
    <row r="385" spans="1:18" x14ac:dyDescent="0.3">
      <c r="A385">
        <v>398</v>
      </c>
      <c r="B385" t="s">
        <v>46</v>
      </c>
      <c r="C385">
        <v>2009</v>
      </c>
      <c r="D385">
        <v>340000</v>
      </c>
      <c r="E385">
        <v>214000</v>
      </c>
      <c r="F385" t="s">
        <v>56</v>
      </c>
      <c r="G385" t="s">
        <v>57</v>
      </c>
      <c r="H385" t="s">
        <v>58</v>
      </c>
      <c r="I385" t="s">
        <v>22</v>
      </c>
      <c r="J385" t="s">
        <v>23</v>
      </c>
      <c r="K385" t="s">
        <v>24</v>
      </c>
      <c r="L385" t="s">
        <v>33</v>
      </c>
      <c r="M385" t="s">
        <v>127</v>
      </c>
      <c r="N385">
        <v>1493</v>
      </c>
      <c r="O385" t="s">
        <v>508</v>
      </c>
      <c r="P385" t="s">
        <v>535</v>
      </c>
      <c r="Q385">
        <v>5</v>
      </c>
      <c r="R385" t="s">
        <v>29</v>
      </c>
    </row>
    <row r="386" spans="1:18" x14ac:dyDescent="0.3">
      <c r="A386">
        <v>399</v>
      </c>
      <c r="B386" t="s">
        <v>18</v>
      </c>
      <c r="C386">
        <v>2016</v>
      </c>
      <c r="D386">
        <v>240000</v>
      </c>
      <c r="E386">
        <v>50000</v>
      </c>
      <c r="F386" t="s">
        <v>38</v>
      </c>
      <c r="G386" t="s">
        <v>39</v>
      </c>
      <c r="H386" t="s">
        <v>40</v>
      </c>
      <c r="I386" t="s">
        <v>41</v>
      </c>
      <c r="J386" t="s">
        <v>23</v>
      </c>
      <c r="K386" t="s">
        <v>24</v>
      </c>
      <c r="L386" t="s">
        <v>25</v>
      </c>
      <c r="M386" t="s">
        <v>430</v>
      </c>
      <c r="N386">
        <v>796</v>
      </c>
      <c r="O386" t="s">
        <v>118</v>
      </c>
      <c r="P386" t="s">
        <v>119</v>
      </c>
      <c r="Q386">
        <v>5</v>
      </c>
      <c r="R386" t="s">
        <v>29</v>
      </c>
    </row>
    <row r="387" spans="1:18" x14ac:dyDescent="0.3">
      <c r="A387">
        <v>400</v>
      </c>
      <c r="B387" t="s">
        <v>37</v>
      </c>
      <c r="C387">
        <v>2018</v>
      </c>
      <c r="D387">
        <v>1085000</v>
      </c>
      <c r="E387">
        <v>1000</v>
      </c>
      <c r="F387" t="s">
        <v>19</v>
      </c>
      <c r="G387" t="s">
        <v>206</v>
      </c>
      <c r="H387" t="s">
        <v>207</v>
      </c>
      <c r="I387" t="s">
        <v>41</v>
      </c>
      <c r="J387" t="s">
        <v>23</v>
      </c>
      <c r="K387" t="s">
        <v>154</v>
      </c>
      <c r="L387" t="s">
        <v>25</v>
      </c>
      <c r="M387" t="s">
        <v>347</v>
      </c>
      <c r="N387">
        <v>1497</v>
      </c>
      <c r="O387" t="s">
        <v>348</v>
      </c>
      <c r="P387" t="s">
        <v>161</v>
      </c>
      <c r="Q387">
        <v>5</v>
      </c>
      <c r="R387" t="s">
        <v>29</v>
      </c>
    </row>
    <row r="388" spans="1:18" x14ac:dyDescent="0.3">
      <c r="A388">
        <v>401</v>
      </c>
      <c r="B388" t="s">
        <v>18</v>
      </c>
      <c r="C388">
        <v>2017</v>
      </c>
      <c r="D388">
        <v>750000</v>
      </c>
      <c r="E388">
        <v>19000</v>
      </c>
      <c r="F388" t="s">
        <v>56</v>
      </c>
      <c r="G388" t="s">
        <v>57</v>
      </c>
      <c r="H388" t="s">
        <v>58</v>
      </c>
      <c r="I388" t="s">
        <v>22</v>
      </c>
      <c r="J388" t="s">
        <v>23</v>
      </c>
      <c r="K388" t="s">
        <v>154</v>
      </c>
      <c r="L388" t="s">
        <v>25</v>
      </c>
      <c r="M388" t="s">
        <v>424</v>
      </c>
      <c r="N388">
        <v>1248</v>
      </c>
      <c r="O388" t="s">
        <v>425</v>
      </c>
      <c r="P388" t="s">
        <v>28</v>
      </c>
      <c r="Q388">
        <v>5</v>
      </c>
      <c r="R388" t="s">
        <v>29</v>
      </c>
    </row>
    <row r="389" spans="1:18" x14ac:dyDescent="0.3">
      <c r="A389">
        <v>402</v>
      </c>
      <c r="B389" t="s">
        <v>109</v>
      </c>
      <c r="C389">
        <v>2012</v>
      </c>
      <c r="D389">
        <v>95000</v>
      </c>
      <c r="E389">
        <v>265000</v>
      </c>
      <c r="F389" t="s">
        <v>19</v>
      </c>
      <c r="G389" t="s">
        <v>31</v>
      </c>
      <c r="H389" t="s">
        <v>32</v>
      </c>
      <c r="I389" t="s">
        <v>22</v>
      </c>
      <c r="J389" t="s">
        <v>23</v>
      </c>
      <c r="K389" t="s">
        <v>24</v>
      </c>
      <c r="L389" t="s">
        <v>33</v>
      </c>
      <c r="M389" t="s">
        <v>142</v>
      </c>
      <c r="N389">
        <v>1405</v>
      </c>
      <c r="O389" t="s">
        <v>458</v>
      </c>
      <c r="P389" t="s">
        <v>536</v>
      </c>
      <c r="Q389">
        <v>5</v>
      </c>
      <c r="R389" t="s">
        <v>29</v>
      </c>
    </row>
    <row r="390" spans="1:18" x14ac:dyDescent="0.3">
      <c r="A390">
        <v>403</v>
      </c>
      <c r="B390" t="s">
        <v>18</v>
      </c>
      <c r="C390">
        <v>2020</v>
      </c>
      <c r="D390">
        <v>409999</v>
      </c>
      <c r="E390">
        <v>35000</v>
      </c>
      <c r="F390" t="s">
        <v>38</v>
      </c>
      <c r="G390" t="s">
        <v>249</v>
      </c>
      <c r="H390" t="s">
        <v>250</v>
      </c>
      <c r="I390" t="s">
        <v>136</v>
      </c>
      <c r="J390" t="s">
        <v>23</v>
      </c>
      <c r="K390" t="s">
        <v>24</v>
      </c>
      <c r="L390" t="s">
        <v>25</v>
      </c>
      <c r="M390" t="s">
        <v>537</v>
      </c>
      <c r="N390">
        <v>1196</v>
      </c>
      <c r="O390" t="s">
        <v>538</v>
      </c>
      <c r="P390" t="s">
        <v>539</v>
      </c>
      <c r="Q390">
        <v>5</v>
      </c>
      <c r="R390" t="s">
        <v>29</v>
      </c>
    </row>
    <row r="391" spans="1:18" x14ac:dyDescent="0.3">
      <c r="A391">
        <v>404</v>
      </c>
      <c r="B391" t="s">
        <v>18</v>
      </c>
      <c r="C391">
        <v>2014</v>
      </c>
      <c r="D391">
        <v>215000</v>
      </c>
      <c r="E391">
        <v>80000</v>
      </c>
      <c r="F391" t="s">
        <v>38</v>
      </c>
      <c r="G391" t="s">
        <v>249</v>
      </c>
      <c r="H391" t="s">
        <v>250</v>
      </c>
      <c r="I391" t="s">
        <v>41</v>
      </c>
      <c r="J391" t="s">
        <v>23</v>
      </c>
      <c r="K391" t="s">
        <v>24</v>
      </c>
      <c r="L391" t="s">
        <v>33</v>
      </c>
      <c r="M391" t="s">
        <v>140</v>
      </c>
      <c r="N391">
        <v>998</v>
      </c>
      <c r="O391" t="s">
        <v>166</v>
      </c>
      <c r="P391" t="s">
        <v>141</v>
      </c>
      <c r="Q391">
        <v>5</v>
      </c>
      <c r="R391" t="s">
        <v>29</v>
      </c>
    </row>
    <row r="392" spans="1:18" x14ac:dyDescent="0.3">
      <c r="A392">
        <v>405</v>
      </c>
      <c r="B392" t="s">
        <v>88</v>
      </c>
      <c r="C392">
        <v>2016</v>
      </c>
      <c r="D392">
        <v>1290000</v>
      </c>
      <c r="E392">
        <v>50000</v>
      </c>
      <c r="F392" t="s">
        <v>124</v>
      </c>
      <c r="G392" t="s">
        <v>148</v>
      </c>
      <c r="H392" t="s">
        <v>149</v>
      </c>
      <c r="I392" t="s">
        <v>22</v>
      </c>
      <c r="J392" t="s">
        <v>23</v>
      </c>
      <c r="K392" t="s">
        <v>154</v>
      </c>
      <c r="L392" t="s">
        <v>25</v>
      </c>
      <c r="M392" t="s">
        <v>155</v>
      </c>
      <c r="N392">
        <v>2179</v>
      </c>
      <c r="O392" t="s">
        <v>446</v>
      </c>
      <c r="P392" t="s">
        <v>447</v>
      </c>
      <c r="Q392">
        <v>7</v>
      </c>
      <c r="R392" t="s">
        <v>29</v>
      </c>
    </row>
    <row r="393" spans="1:18" x14ac:dyDescent="0.3">
      <c r="A393">
        <v>406</v>
      </c>
      <c r="B393" t="s">
        <v>18</v>
      </c>
      <c r="C393">
        <v>2010</v>
      </c>
      <c r="D393">
        <v>150000</v>
      </c>
      <c r="E393">
        <v>80000</v>
      </c>
      <c r="F393" t="s">
        <v>124</v>
      </c>
      <c r="G393" t="s">
        <v>148</v>
      </c>
      <c r="H393" t="s">
        <v>149</v>
      </c>
      <c r="I393" t="s">
        <v>41</v>
      </c>
      <c r="J393" t="s">
        <v>23</v>
      </c>
      <c r="K393" t="s">
        <v>24</v>
      </c>
      <c r="L393" t="s">
        <v>25</v>
      </c>
      <c r="M393" t="s">
        <v>540</v>
      </c>
      <c r="N393">
        <v>998</v>
      </c>
      <c r="O393" t="s">
        <v>67</v>
      </c>
      <c r="P393" t="s">
        <v>141</v>
      </c>
      <c r="Q393">
        <v>5</v>
      </c>
      <c r="R393" t="s">
        <v>29</v>
      </c>
    </row>
    <row r="394" spans="1:18" x14ac:dyDescent="0.3">
      <c r="A394">
        <v>407</v>
      </c>
      <c r="B394" t="s">
        <v>46</v>
      </c>
      <c r="C394">
        <v>2013</v>
      </c>
      <c r="D394">
        <v>219000</v>
      </c>
      <c r="E394">
        <v>50000</v>
      </c>
      <c r="F394" t="s">
        <v>19</v>
      </c>
      <c r="G394" t="s">
        <v>31</v>
      </c>
      <c r="H394" t="s">
        <v>32</v>
      </c>
      <c r="I394" t="s">
        <v>41</v>
      </c>
      <c r="J394" t="s">
        <v>23</v>
      </c>
      <c r="K394" t="s">
        <v>24</v>
      </c>
      <c r="L394" t="s">
        <v>33</v>
      </c>
      <c r="M394" t="s">
        <v>390</v>
      </c>
      <c r="N394">
        <v>814</v>
      </c>
      <c r="O394" t="s">
        <v>541</v>
      </c>
      <c r="P394" t="s">
        <v>542</v>
      </c>
      <c r="Q394">
        <v>5</v>
      </c>
      <c r="R394" t="s">
        <v>29</v>
      </c>
    </row>
    <row r="395" spans="1:18" x14ac:dyDescent="0.3">
      <c r="A395">
        <v>408</v>
      </c>
      <c r="B395" t="s">
        <v>109</v>
      </c>
      <c r="C395">
        <v>2018</v>
      </c>
      <c r="D395">
        <v>325000</v>
      </c>
      <c r="E395">
        <v>100000</v>
      </c>
      <c r="F395" t="s">
        <v>19</v>
      </c>
      <c r="G395" t="s">
        <v>31</v>
      </c>
      <c r="H395" t="s">
        <v>32</v>
      </c>
      <c r="I395" t="s">
        <v>41</v>
      </c>
      <c r="J395" t="s">
        <v>23</v>
      </c>
      <c r="K395" t="s">
        <v>24</v>
      </c>
      <c r="L395" t="s">
        <v>25</v>
      </c>
      <c r="M395" t="s">
        <v>503</v>
      </c>
      <c r="N395">
        <v>1199</v>
      </c>
      <c r="O395" t="s">
        <v>416</v>
      </c>
      <c r="P395" t="s">
        <v>112</v>
      </c>
      <c r="Q395">
        <v>5</v>
      </c>
      <c r="R395" t="s">
        <v>29</v>
      </c>
    </row>
    <row r="396" spans="1:18" x14ac:dyDescent="0.3">
      <c r="A396">
        <v>409</v>
      </c>
      <c r="B396" t="s">
        <v>18</v>
      </c>
      <c r="C396">
        <v>2013</v>
      </c>
      <c r="D396">
        <v>260000</v>
      </c>
      <c r="E396">
        <v>120000</v>
      </c>
      <c r="F396" t="s">
        <v>124</v>
      </c>
      <c r="G396" t="s">
        <v>196</v>
      </c>
      <c r="H396" t="s">
        <v>197</v>
      </c>
      <c r="I396" t="s">
        <v>41</v>
      </c>
      <c r="J396" t="s">
        <v>23</v>
      </c>
      <c r="K396" t="s">
        <v>24</v>
      </c>
      <c r="L396" t="s">
        <v>33</v>
      </c>
      <c r="M396" t="s">
        <v>282</v>
      </c>
      <c r="N396">
        <v>1196</v>
      </c>
      <c r="O396" t="s">
        <v>268</v>
      </c>
      <c r="P396" t="s">
        <v>269</v>
      </c>
      <c r="Q396">
        <v>5</v>
      </c>
      <c r="R396" t="s">
        <v>29</v>
      </c>
    </row>
    <row r="397" spans="1:18" x14ac:dyDescent="0.3">
      <c r="A397">
        <v>410</v>
      </c>
      <c r="B397" t="s">
        <v>320</v>
      </c>
      <c r="C397">
        <v>2017</v>
      </c>
      <c r="D397">
        <v>2625000</v>
      </c>
      <c r="E397">
        <v>9000</v>
      </c>
      <c r="F397" t="s">
        <v>56</v>
      </c>
      <c r="G397" t="s">
        <v>57</v>
      </c>
      <c r="H397" t="s">
        <v>214</v>
      </c>
      <c r="I397" t="s">
        <v>22</v>
      </c>
      <c r="J397" t="s">
        <v>158</v>
      </c>
      <c r="K397" t="s">
        <v>154</v>
      </c>
      <c r="L397" t="s">
        <v>25</v>
      </c>
      <c r="M397" t="s">
        <v>363</v>
      </c>
      <c r="N397">
        <v>1999</v>
      </c>
      <c r="O397" t="s">
        <v>322</v>
      </c>
      <c r="P397" t="s">
        <v>323</v>
      </c>
      <c r="Q397">
        <v>5</v>
      </c>
      <c r="R397" t="s">
        <v>29</v>
      </c>
    </row>
    <row r="398" spans="1:18" x14ac:dyDescent="0.3">
      <c r="A398">
        <v>411</v>
      </c>
      <c r="B398" t="s">
        <v>316</v>
      </c>
      <c r="C398">
        <v>2019</v>
      </c>
      <c r="D398">
        <v>5150000</v>
      </c>
      <c r="E398">
        <v>20000</v>
      </c>
      <c r="F398" t="s">
        <v>124</v>
      </c>
      <c r="G398" t="s">
        <v>125</v>
      </c>
      <c r="H398" t="s">
        <v>126</v>
      </c>
      <c r="I398" t="s">
        <v>41</v>
      </c>
      <c r="J398" t="s">
        <v>158</v>
      </c>
      <c r="K398" t="s">
        <v>154</v>
      </c>
      <c r="L398" t="s">
        <v>25</v>
      </c>
      <c r="M398" t="s">
        <v>317</v>
      </c>
      <c r="N398">
        <v>2487</v>
      </c>
      <c r="O398" t="s">
        <v>318</v>
      </c>
      <c r="P398" t="s">
        <v>319</v>
      </c>
      <c r="Q398">
        <v>5</v>
      </c>
      <c r="R398" t="s">
        <v>29</v>
      </c>
    </row>
    <row r="399" spans="1:18" x14ac:dyDescent="0.3">
      <c r="A399">
        <v>412</v>
      </c>
      <c r="B399" t="s">
        <v>320</v>
      </c>
      <c r="C399">
        <v>2017</v>
      </c>
      <c r="D399">
        <v>3200000</v>
      </c>
      <c r="E399">
        <v>45000</v>
      </c>
      <c r="F399" t="s">
        <v>19</v>
      </c>
      <c r="G399" t="s">
        <v>31</v>
      </c>
      <c r="H399" t="s">
        <v>32</v>
      </c>
      <c r="I399" t="s">
        <v>22</v>
      </c>
      <c r="J399" t="s">
        <v>158</v>
      </c>
      <c r="K399" t="s">
        <v>154</v>
      </c>
      <c r="L399" t="s">
        <v>25</v>
      </c>
      <c r="M399" t="s">
        <v>321</v>
      </c>
      <c r="N399">
        <v>1999</v>
      </c>
      <c r="O399" t="s">
        <v>322</v>
      </c>
      <c r="P399" t="s">
        <v>323</v>
      </c>
      <c r="Q399">
        <v>5</v>
      </c>
      <c r="R399" t="s">
        <v>29</v>
      </c>
    </row>
    <row r="400" spans="1:18" x14ac:dyDescent="0.3">
      <c r="A400">
        <v>413</v>
      </c>
      <c r="B400" t="s">
        <v>109</v>
      </c>
      <c r="C400">
        <v>2015</v>
      </c>
      <c r="D400">
        <v>503000</v>
      </c>
      <c r="E400">
        <v>110000</v>
      </c>
      <c r="F400" t="s">
        <v>19</v>
      </c>
      <c r="G400" t="s">
        <v>31</v>
      </c>
      <c r="H400" t="s">
        <v>32</v>
      </c>
      <c r="I400" t="s">
        <v>22</v>
      </c>
      <c r="J400" t="s">
        <v>23</v>
      </c>
      <c r="K400" t="s">
        <v>24</v>
      </c>
      <c r="L400" t="s">
        <v>25</v>
      </c>
      <c r="M400" t="s">
        <v>426</v>
      </c>
      <c r="N400">
        <v>2179</v>
      </c>
      <c r="O400" t="s">
        <v>422</v>
      </c>
      <c r="P400" t="s">
        <v>423</v>
      </c>
      <c r="Q400">
        <v>7</v>
      </c>
      <c r="R400" t="s">
        <v>29</v>
      </c>
    </row>
    <row r="401" spans="1:18" x14ac:dyDescent="0.3">
      <c r="A401">
        <v>414</v>
      </c>
      <c r="B401" t="s">
        <v>349</v>
      </c>
      <c r="C401">
        <v>2019</v>
      </c>
      <c r="D401">
        <v>3800000</v>
      </c>
      <c r="E401">
        <v>20000</v>
      </c>
      <c r="F401" t="s">
        <v>56</v>
      </c>
      <c r="G401" t="s">
        <v>57</v>
      </c>
      <c r="H401" t="s">
        <v>58</v>
      </c>
      <c r="I401" t="s">
        <v>22</v>
      </c>
      <c r="J401" t="s">
        <v>23</v>
      </c>
      <c r="K401" t="s">
        <v>154</v>
      </c>
      <c r="L401" t="s">
        <v>25</v>
      </c>
      <c r="M401" t="s">
        <v>347</v>
      </c>
      <c r="N401">
        <v>1969</v>
      </c>
      <c r="O401" t="s">
        <v>336</v>
      </c>
      <c r="P401" t="s">
        <v>350</v>
      </c>
      <c r="Q401">
        <v>5</v>
      </c>
      <c r="R401" t="s">
        <v>29</v>
      </c>
    </row>
    <row r="402" spans="1:18" x14ac:dyDescent="0.3">
      <c r="A402">
        <v>415</v>
      </c>
      <c r="B402" t="s">
        <v>65</v>
      </c>
      <c r="C402">
        <v>2016</v>
      </c>
      <c r="D402">
        <v>2000000</v>
      </c>
      <c r="E402">
        <v>68089</v>
      </c>
      <c r="F402" t="s">
        <v>38</v>
      </c>
      <c r="G402" t="s">
        <v>249</v>
      </c>
      <c r="H402" t="s">
        <v>250</v>
      </c>
      <c r="I402" t="s">
        <v>41</v>
      </c>
      <c r="J402" t="s">
        <v>526</v>
      </c>
      <c r="K402" t="s">
        <v>154</v>
      </c>
      <c r="L402" t="s">
        <v>25</v>
      </c>
      <c r="M402" t="s">
        <v>376</v>
      </c>
      <c r="N402">
        <v>2494</v>
      </c>
      <c r="O402" t="s">
        <v>377</v>
      </c>
      <c r="P402" t="s">
        <v>378</v>
      </c>
      <c r="Q402">
        <v>5</v>
      </c>
      <c r="R402" t="s">
        <v>29</v>
      </c>
    </row>
    <row r="403" spans="1:18" x14ac:dyDescent="0.3">
      <c r="A403">
        <v>416</v>
      </c>
      <c r="B403" t="s">
        <v>18</v>
      </c>
      <c r="C403">
        <v>2013</v>
      </c>
      <c r="D403">
        <v>225000</v>
      </c>
      <c r="E403">
        <v>58343</v>
      </c>
      <c r="F403" t="s">
        <v>38</v>
      </c>
      <c r="G403" t="s">
        <v>249</v>
      </c>
      <c r="H403" t="s">
        <v>250</v>
      </c>
      <c r="I403" t="s">
        <v>41</v>
      </c>
      <c r="J403" t="s">
        <v>526</v>
      </c>
      <c r="K403" t="s">
        <v>24</v>
      </c>
      <c r="L403" t="s">
        <v>25</v>
      </c>
      <c r="M403" t="s">
        <v>262</v>
      </c>
      <c r="N403">
        <v>998</v>
      </c>
      <c r="O403" t="s">
        <v>166</v>
      </c>
      <c r="P403" t="s">
        <v>141</v>
      </c>
      <c r="Q403">
        <v>5</v>
      </c>
      <c r="R403" t="s">
        <v>29</v>
      </c>
    </row>
    <row r="404" spans="1:18" x14ac:dyDescent="0.3">
      <c r="A404">
        <v>417</v>
      </c>
      <c r="B404" t="s">
        <v>18</v>
      </c>
      <c r="C404">
        <v>2018</v>
      </c>
      <c r="D404">
        <v>740000</v>
      </c>
      <c r="E404">
        <v>38817</v>
      </c>
      <c r="F404" t="s">
        <v>19</v>
      </c>
      <c r="G404" t="s">
        <v>31</v>
      </c>
      <c r="H404" t="s">
        <v>32</v>
      </c>
      <c r="I404" t="s">
        <v>22</v>
      </c>
      <c r="J404" t="s">
        <v>158</v>
      </c>
      <c r="K404" t="s">
        <v>24</v>
      </c>
      <c r="L404" t="s">
        <v>25</v>
      </c>
      <c r="M404" t="s">
        <v>527</v>
      </c>
      <c r="N404">
        <v>1248</v>
      </c>
      <c r="O404" t="s">
        <v>27</v>
      </c>
      <c r="P404" t="s">
        <v>28</v>
      </c>
      <c r="Q404">
        <v>5</v>
      </c>
      <c r="R404" t="s">
        <v>29</v>
      </c>
    </row>
    <row r="405" spans="1:18" x14ac:dyDescent="0.3">
      <c r="A405">
        <v>418</v>
      </c>
      <c r="B405" t="s">
        <v>37</v>
      </c>
      <c r="C405">
        <v>2016</v>
      </c>
      <c r="D405">
        <v>550000</v>
      </c>
      <c r="E405">
        <v>56494</v>
      </c>
      <c r="F405" t="s">
        <v>124</v>
      </c>
      <c r="G405" t="s">
        <v>196</v>
      </c>
      <c r="H405" t="s">
        <v>197</v>
      </c>
      <c r="I405" t="s">
        <v>41</v>
      </c>
      <c r="J405" t="s">
        <v>526</v>
      </c>
      <c r="K405" t="s">
        <v>24</v>
      </c>
      <c r="L405" t="s">
        <v>25</v>
      </c>
      <c r="M405" t="s">
        <v>121</v>
      </c>
      <c r="N405">
        <v>1199</v>
      </c>
      <c r="O405" t="s">
        <v>434</v>
      </c>
      <c r="P405" t="s">
        <v>452</v>
      </c>
      <c r="Q405">
        <v>5</v>
      </c>
      <c r="R405" t="s">
        <v>29</v>
      </c>
    </row>
    <row r="406" spans="1:18" x14ac:dyDescent="0.3">
      <c r="A406">
        <v>419</v>
      </c>
      <c r="B406" t="s">
        <v>65</v>
      </c>
      <c r="C406">
        <v>2013</v>
      </c>
      <c r="D406">
        <v>750000</v>
      </c>
      <c r="E406">
        <v>79328</v>
      </c>
      <c r="F406" t="s">
        <v>124</v>
      </c>
      <c r="G406" t="s">
        <v>196</v>
      </c>
      <c r="H406" t="s">
        <v>197</v>
      </c>
      <c r="I406" t="s">
        <v>22</v>
      </c>
      <c r="J406" t="s">
        <v>526</v>
      </c>
      <c r="K406" t="s">
        <v>24</v>
      </c>
      <c r="L406" t="s">
        <v>33</v>
      </c>
      <c r="M406" t="s">
        <v>170</v>
      </c>
      <c r="N406">
        <v>2494</v>
      </c>
      <c r="O406" t="s">
        <v>190</v>
      </c>
      <c r="P406" t="s">
        <v>191</v>
      </c>
      <c r="Q406">
        <v>7</v>
      </c>
      <c r="R406" t="s">
        <v>29</v>
      </c>
    </row>
    <row r="407" spans="1:18" x14ac:dyDescent="0.3">
      <c r="A407">
        <v>420</v>
      </c>
      <c r="B407" t="s">
        <v>18</v>
      </c>
      <c r="C407">
        <v>2019</v>
      </c>
      <c r="D407">
        <v>650000</v>
      </c>
      <c r="E407">
        <v>5621</v>
      </c>
      <c r="F407" t="s">
        <v>124</v>
      </c>
      <c r="G407" t="s">
        <v>196</v>
      </c>
      <c r="H407" t="s">
        <v>197</v>
      </c>
      <c r="I407" t="s">
        <v>41</v>
      </c>
      <c r="J407" t="s">
        <v>526</v>
      </c>
      <c r="K407" t="s">
        <v>154</v>
      </c>
      <c r="L407" t="s">
        <v>25</v>
      </c>
      <c r="M407" t="s">
        <v>222</v>
      </c>
      <c r="N407">
        <v>1197</v>
      </c>
      <c r="O407" t="s">
        <v>265</v>
      </c>
      <c r="P407" t="s">
        <v>266</v>
      </c>
      <c r="Q407">
        <v>5</v>
      </c>
      <c r="R407" t="s">
        <v>29</v>
      </c>
    </row>
    <row r="408" spans="1:18" x14ac:dyDescent="0.3">
      <c r="A408">
        <v>421</v>
      </c>
      <c r="B408" t="s">
        <v>65</v>
      </c>
      <c r="C408">
        <v>2017</v>
      </c>
      <c r="D408">
        <v>625000</v>
      </c>
      <c r="E408">
        <v>25538</v>
      </c>
      <c r="F408" t="s">
        <v>19</v>
      </c>
      <c r="G408" t="s">
        <v>31</v>
      </c>
      <c r="H408" t="s">
        <v>32</v>
      </c>
      <c r="I408" t="s">
        <v>41</v>
      </c>
      <c r="J408" t="s">
        <v>526</v>
      </c>
      <c r="K408" t="s">
        <v>24</v>
      </c>
      <c r="L408" t="s">
        <v>25</v>
      </c>
      <c r="M408" t="s">
        <v>335</v>
      </c>
      <c r="N408">
        <v>1496</v>
      </c>
      <c r="O408" t="s">
        <v>100</v>
      </c>
      <c r="P408" t="s">
        <v>528</v>
      </c>
      <c r="Q408">
        <v>5</v>
      </c>
      <c r="R408" t="s">
        <v>29</v>
      </c>
    </row>
    <row r="409" spans="1:18" x14ac:dyDescent="0.3">
      <c r="A409">
        <v>422</v>
      </c>
      <c r="B409" t="s">
        <v>18</v>
      </c>
      <c r="C409">
        <v>2018</v>
      </c>
      <c r="D409">
        <v>600000</v>
      </c>
      <c r="E409">
        <v>69779</v>
      </c>
      <c r="F409" t="s">
        <v>19</v>
      </c>
      <c r="G409" t="s">
        <v>31</v>
      </c>
      <c r="H409" t="s">
        <v>32</v>
      </c>
      <c r="I409" t="s">
        <v>41</v>
      </c>
      <c r="J409" t="s">
        <v>158</v>
      </c>
      <c r="K409" t="s">
        <v>154</v>
      </c>
      <c r="L409" t="s">
        <v>25</v>
      </c>
      <c r="M409" t="s">
        <v>222</v>
      </c>
      <c r="N409">
        <v>1197</v>
      </c>
      <c r="O409" t="s">
        <v>265</v>
      </c>
      <c r="P409" t="s">
        <v>266</v>
      </c>
      <c r="Q409">
        <v>5</v>
      </c>
      <c r="R409" t="s">
        <v>29</v>
      </c>
    </row>
    <row r="410" spans="1:18" x14ac:dyDescent="0.3">
      <c r="A410">
        <v>423</v>
      </c>
      <c r="B410" t="s">
        <v>46</v>
      </c>
      <c r="C410">
        <v>2017</v>
      </c>
      <c r="D410">
        <v>450000</v>
      </c>
      <c r="E410">
        <v>56290</v>
      </c>
      <c r="F410" t="s">
        <v>38</v>
      </c>
      <c r="G410" t="s">
        <v>249</v>
      </c>
      <c r="H410" t="s">
        <v>250</v>
      </c>
      <c r="I410" t="s">
        <v>22</v>
      </c>
      <c r="J410" t="s">
        <v>158</v>
      </c>
      <c r="K410" t="s">
        <v>24</v>
      </c>
      <c r="L410" t="s">
        <v>25</v>
      </c>
      <c r="M410" t="s">
        <v>496</v>
      </c>
      <c r="N410">
        <v>1186</v>
      </c>
      <c r="O410" t="s">
        <v>466</v>
      </c>
      <c r="P410" t="s">
        <v>504</v>
      </c>
      <c r="Q410">
        <v>5</v>
      </c>
      <c r="R410" t="s">
        <v>29</v>
      </c>
    </row>
    <row r="411" spans="1:18" x14ac:dyDescent="0.3">
      <c r="A411">
        <v>424</v>
      </c>
      <c r="B411" t="s">
        <v>239</v>
      </c>
      <c r="C411">
        <v>2019</v>
      </c>
      <c r="D411">
        <v>5400000</v>
      </c>
      <c r="E411">
        <v>7500</v>
      </c>
      <c r="F411" t="s">
        <v>19</v>
      </c>
      <c r="G411" t="s">
        <v>83</v>
      </c>
      <c r="H411" t="s">
        <v>84</v>
      </c>
      <c r="I411" t="s">
        <v>22</v>
      </c>
      <c r="J411" t="s">
        <v>158</v>
      </c>
      <c r="K411" t="s">
        <v>154</v>
      </c>
      <c r="L411" t="s">
        <v>25</v>
      </c>
      <c r="M411" t="s">
        <v>335</v>
      </c>
      <c r="N411">
        <v>1995</v>
      </c>
      <c r="O411" t="s">
        <v>336</v>
      </c>
      <c r="P411" t="s">
        <v>334</v>
      </c>
      <c r="Q411">
        <v>5</v>
      </c>
      <c r="R411" t="s">
        <v>29</v>
      </c>
    </row>
    <row r="412" spans="1:18" x14ac:dyDescent="0.3">
      <c r="A412">
        <v>425</v>
      </c>
      <c r="B412" t="s">
        <v>239</v>
      </c>
      <c r="C412">
        <v>2019</v>
      </c>
      <c r="D412">
        <v>5500000</v>
      </c>
      <c r="E412">
        <v>8500</v>
      </c>
      <c r="F412" t="s">
        <v>56</v>
      </c>
      <c r="G412" t="s">
        <v>57</v>
      </c>
      <c r="H412" t="s">
        <v>58</v>
      </c>
      <c r="I412" t="s">
        <v>22</v>
      </c>
      <c r="J412" t="s">
        <v>158</v>
      </c>
      <c r="K412" t="s">
        <v>154</v>
      </c>
      <c r="L412" t="s">
        <v>25</v>
      </c>
      <c r="M412" t="s">
        <v>335</v>
      </c>
      <c r="N412">
        <v>1995</v>
      </c>
      <c r="O412" t="s">
        <v>336</v>
      </c>
      <c r="P412" t="s">
        <v>334</v>
      </c>
      <c r="Q412">
        <v>5</v>
      </c>
      <c r="R412" t="s">
        <v>29</v>
      </c>
    </row>
    <row r="413" spans="1:18" x14ac:dyDescent="0.3">
      <c r="A413">
        <v>426</v>
      </c>
      <c r="B413" t="s">
        <v>37</v>
      </c>
      <c r="C413">
        <v>2019</v>
      </c>
      <c r="D413">
        <v>779000</v>
      </c>
      <c r="E413">
        <v>7032</v>
      </c>
      <c r="F413" t="s">
        <v>56</v>
      </c>
      <c r="G413" t="s">
        <v>57</v>
      </c>
      <c r="H413" t="s">
        <v>58</v>
      </c>
      <c r="I413" t="s">
        <v>41</v>
      </c>
      <c r="J413" t="s">
        <v>526</v>
      </c>
      <c r="K413" t="s">
        <v>154</v>
      </c>
      <c r="L413" t="s">
        <v>25</v>
      </c>
      <c r="M413" t="s">
        <v>273</v>
      </c>
      <c r="N413">
        <v>1199</v>
      </c>
      <c r="O413" t="s">
        <v>216</v>
      </c>
      <c r="P413" t="s">
        <v>452</v>
      </c>
      <c r="Q413">
        <v>5</v>
      </c>
      <c r="R413" t="s">
        <v>29</v>
      </c>
    </row>
    <row r="414" spans="1:18" x14ac:dyDescent="0.3">
      <c r="A414">
        <v>427</v>
      </c>
      <c r="B414" t="s">
        <v>30</v>
      </c>
      <c r="C414">
        <v>2016</v>
      </c>
      <c r="D414">
        <v>645000</v>
      </c>
      <c r="E414">
        <v>11000</v>
      </c>
      <c r="F414" t="s">
        <v>56</v>
      </c>
      <c r="G414" t="s">
        <v>57</v>
      </c>
      <c r="H414" t="s">
        <v>58</v>
      </c>
      <c r="I414" t="s">
        <v>41</v>
      </c>
      <c r="J414" t="s">
        <v>158</v>
      </c>
      <c r="K414" t="s">
        <v>154</v>
      </c>
      <c r="L414" t="s">
        <v>25</v>
      </c>
      <c r="M414" t="s">
        <v>276</v>
      </c>
      <c r="N414">
        <v>1598</v>
      </c>
      <c r="O414" t="s">
        <v>366</v>
      </c>
      <c r="P414" t="s">
        <v>257</v>
      </c>
      <c r="Q414">
        <v>5</v>
      </c>
      <c r="R414" t="s">
        <v>29</v>
      </c>
    </row>
    <row r="415" spans="1:18" x14ac:dyDescent="0.3">
      <c r="A415">
        <v>428</v>
      </c>
      <c r="B415" t="s">
        <v>349</v>
      </c>
      <c r="C415">
        <v>2018</v>
      </c>
      <c r="D415">
        <v>2475000</v>
      </c>
      <c r="E415">
        <v>2000</v>
      </c>
      <c r="F415" t="s">
        <v>56</v>
      </c>
      <c r="G415" t="s">
        <v>57</v>
      </c>
      <c r="H415" t="s">
        <v>58</v>
      </c>
      <c r="I415" t="s">
        <v>22</v>
      </c>
      <c r="J415" t="s">
        <v>158</v>
      </c>
      <c r="K415" t="s">
        <v>154</v>
      </c>
      <c r="L415" t="s">
        <v>25</v>
      </c>
      <c r="M415" t="s">
        <v>127</v>
      </c>
      <c r="N415">
        <v>1984</v>
      </c>
      <c r="O415" t="s">
        <v>358</v>
      </c>
      <c r="P415" t="s">
        <v>529</v>
      </c>
      <c r="Q415">
        <v>5</v>
      </c>
      <c r="R415" t="s">
        <v>29</v>
      </c>
    </row>
    <row r="416" spans="1:18" x14ac:dyDescent="0.3">
      <c r="A416">
        <v>429</v>
      </c>
      <c r="B416" t="s">
        <v>37</v>
      </c>
      <c r="C416">
        <v>2019</v>
      </c>
      <c r="D416">
        <v>700000</v>
      </c>
      <c r="E416">
        <v>40000</v>
      </c>
      <c r="F416" t="s">
        <v>56</v>
      </c>
      <c r="G416" t="s">
        <v>57</v>
      </c>
      <c r="H416" t="s">
        <v>58</v>
      </c>
      <c r="I416" t="s">
        <v>22</v>
      </c>
      <c r="J416" t="s">
        <v>23</v>
      </c>
      <c r="K416" t="s">
        <v>154</v>
      </c>
      <c r="L416" t="s">
        <v>25</v>
      </c>
      <c r="M416" t="s">
        <v>543</v>
      </c>
      <c r="N416">
        <v>1498</v>
      </c>
      <c r="O416" t="s">
        <v>212</v>
      </c>
      <c r="P416" t="s">
        <v>544</v>
      </c>
      <c r="Q416">
        <v>5</v>
      </c>
      <c r="R416" t="s">
        <v>29</v>
      </c>
    </row>
    <row r="417" spans="1:18" x14ac:dyDescent="0.3">
      <c r="A417">
        <v>430</v>
      </c>
      <c r="B417" t="s">
        <v>46</v>
      </c>
      <c r="C417">
        <v>2017</v>
      </c>
      <c r="D417">
        <v>950000</v>
      </c>
      <c r="E417">
        <v>45000</v>
      </c>
      <c r="F417" t="s">
        <v>38</v>
      </c>
      <c r="G417" t="s">
        <v>39</v>
      </c>
      <c r="H417" t="s">
        <v>40</v>
      </c>
      <c r="I417" t="s">
        <v>22</v>
      </c>
      <c r="J417" t="s">
        <v>23</v>
      </c>
      <c r="K417" t="s">
        <v>24</v>
      </c>
      <c r="L417" t="s">
        <v>25</v>
      </c>
      <c r="M417" t="s">
        <v>502</v>
      </c>
      <c r="N417">
        <v>1396</v>
      </c>
      <c r="O417" t="s">
        <v>434</v>
      </c>
      <c r="P417" t="s">
        <v>101</v>
      </c>
      <c r="Q417">
        <v>5</v>
      </c>
      <c r="R417" t="s">
        <v>29</v>
      </c>
    </row>
    <row r="418" spans="1:18" x14ac:dyDescent="0.3">
      <c r="A418">
        <v>431</v>
      </c>
      <c r="B418" t="s">
        <v>18</v>
      </c>
      <c r="C418">
        <v>2010</v>
      </c>
      <c r="D418">
        <v>160000</v>
      </c>
      <c r="E418">
        <v>80000</v>
      </c>
      <c r="F418" t="s">
        <v>38</v>
      </c>
      <c r="G418" t="s">
        <v>39</v>
      </c>
      <c r="H418" t="s">
        <v>40</v>
      </c>
      <c r="I418" t="s">
        <v>41</v>
      </c>
      <c r="J418" t="s">
        <v>23</v>
      </c>
      <c r="K418" t="s">
        <v>24</v>
      </c>
      <c r="L418" t="s">
        <v>33</v>
      </c>
      <c r="M418" t="s">
        <v>96</v>
      </c>
      <c r="N418">
        <v>796</v>
      </c>
      <c r="O418" t="s">
        <v>97</v>
      </c>
      <c r="P418" t="s">
        <v>98</v>
      </c>
      <c r="Q418">
        <v>5</v>
      </c>
      <c r="R418" t="s">
        <v>29</v>
      </c>
    </row>
    <row r="419" spans="1:18" x14ac:dyDescent="0.3">
      <c r="A419">
        <v>432</v>
      </c>
      <c r="B419" t="s">
        <v>46</v>
      </c>
      <c r="C419">
        <v>2015</v>
      </c>
      <c r="D419">
        <v>409999</v>
      </c>
      <c r="E419">
        <v>135000</v>
      </c>
      <c r="F419" t="s">
        <v>38</v>
      </c>
      <c r="G419" t="s">
        <v>39</v>
      </c>
      <c r="H419" t="s">
        <v>40</v>
      </c>
      <c r="I419" t="s">
        <v>22</v>
      </c>
      <c r="J419" t="s">
        <v>23</v>
      </c>
      <c r="K419" t="s">
        <v>24</v>
      </c>
      <c r="L419" t="s">
        <v>33</v>
      </c>
      <c r="M419" t="s">
        <v>545</v>
      </c>
      <c r="N419">
        <v>1120</v>
      </c>
      <c r="O419" t="s">
        <v>546</v>
      </c>
      <c r="P419" t="s">
        <v>547</v>
      </c>
      <c r="Q419">
        <v>5</v>
      </c>
      <c r="R419" t="s">
        <v>29</v>
      </c>
    </row>
    <row r="420" spans="1:18" x14ac:dyDescent="0.3">
      <c r="A420">
        <v>433</v>
      </c>
      <c r="B420" t="s">
        <v>65</v>
      </c>
      <c r="C420">
        <v>2015</v>
      </c>
      <c r="D420">
        <v>840000</v>
      </c>
      <c r="E420">
        <v>120000</v>
      </c>
      <c r="F420" t="s">
        <v>56</v>
      </c>
      <c r="G420" t="s">
        <v>57</v>
      </c>
      <c r="H420" t="s">
        <v>58</v>
      </c>
      <c r="I420" t="s">
        <v>22</v>
      </c>
      <c r="J420" t="s">
        <v>23</v>
      </c>
      <c r="K420" t="s">
        <v>24</v>
      </c>
      <c r="L420" t="s">
        <v>33</v>
      </c>
      <c r="M420" t="s">
        <v>170</v>
      </c>
      <c r="N420">
        <v>2494</v>
      </c>
      <c r="O420" t="s">
        <v>190</v>
      </c>
      <c r="P420" t="s">
        <v>172</v>
      </c>
      <c r="Q420">
        <v>7</v>
      </c>
      <c r="R420" t="s">
        <v>29</v>
      </c>
    </row>
    <row r="421" spans="1:18" x14ac:dyDescent="0.3">
      <c r="A421">
        <v>434</v>
      </c>
      <c r="B421" t="s">
        <v>65</v>
      </c>
      <c r="C421">
        <v>2013</v>
      </c>
      <c r="D421">
        <v>450000</v>
      </c>
      <c r="E421">
        <v>67000</v>
      </c>
      <c r="F421" t="s">
        <v>56</v>
      </c>
      <c r="G421" t="s">
        <v>57</v>
      </c>
      <c r="H421" t="s">
        <v>58</v>
      </c>
      <c r="I421" t="s">
        <v>22</v>
      </c>
      <c r="J421" t="s">
        <v>23</v>
      </c>
      <c r="K421" t="s">
        <v>24</v>
      </c>
      <c r="L421" t="s">
        <v>25</v>
      </c>
      <c r="M421" t="s">
        <v>66</v>
      </c>
      <c r="N421">
        <v>1364</v>
      </c>
      <c r="O421" t="s">
        <v>67</v>
      </c>
      <c r="P421" t="s">
        <v>68</v>
      </c>
      <c r="Q421">
        <v>5</v>
      </c>
      <c r="R421" t="s">
        <v>29</v>
      </c>
    </row>
    <row r="422" spans="1:18" x14ac:dyDescent="0.3">
      <c r="A422">
        <v>435</v>
      </c>
      <c r="B422" t="s">
        <v>18</v>
      </c>
      <c r="C422">
        <v>2017</v>
      </c>
      <c r="D422">
        <v>900000</v>
      </c>
      <c r="E422">
        <v>50000</v>
      </c>
      <c r="F422" t="s">
        <v>124</v>
      </c>
      <c r="G422" t="s">
        <v>125</v>
      </c>
      <c r="H422" t="s">
        <v>126</v>
      </c>
      <c r="I422" t="s">
        <v>22</v>
      </c>
      <c r="J422" t="s">
        <v>23</v>
      </c>
      <c r="K422" t="s">
        <v>24</v>
      </c>
      <c r="L422" t="s">
        <v>25</v>
      </c>
      <c r="M422" t="s">
        <v>424</v>
      </c>
      <c r="N422">
        <v>1248</v>
      </c>
      <c r="O422" t="s">
        <v>425</v>
      </c>
      <c r="P422" t="s">
        <v>28</v>
      </c>
      <c r="Q422">
        <v>5</v>
      </c>
      <c r="R422" t="s">
        <v>29</v>
      </c>
    </row>
    <row r="423" spans="1:18" x14ac:dyDescent="0.3">
      <c r="A423">
        <v>436</v>
      </c>
      <c r="B423" t="s">
        <v>65</v>
      </c>
      <c r="C423">
        <v>2008</v>
      </c>
      <c r="D423">
        <v>570000</v>
      </c>
      <c r="E423">
        <v>134000</v>
      </c>
      <c r="F423" t="s">
        <v>124</v>
      </c>
      <c r="G423" t="s">
        <v>125</v>
      </c>
      <c r="H423" t="s">
        <v>126</v>
      </c>
      <c r="I423" t="s">
        <v>22</v>
      </c>
      <c r="J423" t="s">
        <v>23</v>
      </c>
      <c r="K423" t="s">
        <v>24</v>
      </c>
      <c r="L423" t="s">
        <v>33</v>
      </c>
      <c r="M423" t="s">
        <v>475</v>
      </c>
      <c r="N423">
        <v>2494</v>
      </c>
      <c r="O423" t="s">
        <v>476</v>
      </c>
      <c r="P423" t="s">
        <v>477</v>
      </c>
      <c r="Q423">
        <v>7</v>
      </c>
      <c r="R423" t="s">
        <v>29</v>
      </c>
    </row>
    <row r="424" spans="1:18" x14ac:dyDescent="0.3">
      <c r="A424">
        <v>437</v>
      </c>
      <c r="B424" t="s">
        <v>296</v>
      </c>
      <c r="C424">
        <v>2011</v>
      </c>
      <c r="D424">
        <v>254999</v>
      </c>
      <c r="E424">
        <v>110000</v>
      </c>
      <c r="F424" t="s">
        <v>124</v>
      </c>
      <c r="G424" t="s">
        <v>125</v>
      </c>
      <c r="H424" t="s">
        <v>126</v>
      </c>
      <c r="I424" t="s">
        <v>22</v>
      </c>
      <c r="J424" t="s">
        <v>23</v>
      </c>
      <c r="K424" t="s">
        <v>24</v>
      </c>
      <c r="L424" t="s">
        <v>33</v>
      </c>
      <c r="M424" t="s">
        <v>505</v>
      </c>
      <c r="N424">
        <v>1461</v>
      </c>
      <c r="O424" t="s">
        <v>506</v>
      </c>
      <c r="P424" t="s">
        <v>74</v>
      </c>
      <c r="Q424">
        <v>5</v>
      </c>
      <c r="R424" t="s">
        <v>29</v>
      </c>
    </row>
    <row r="425" spans="1:18" x14ac:dyDescent="0.3">
      <c r="A425">
        <v>438</v>
      </c>
      <c r="B425" t="s">
        <v>18</v>
      </c>
      <c r="C425">
        <v>2009</v>
      </c>
      <c r="D425">
        <v>130000</v>
      </c>
      <c r="E425">
        <v>40000</v>
      </c>
      <c r="F425" t="s">
        <v>56</v>
      </c>
      <c r="G425" t="s">
        <v>57</v>
      </c>
      <c r="H425" t="s">
        <v>58</v>
      </c>
      <c r="I425" t="s">
        <v>41</v>
      </c>
      <c r="J425" t="s">
        <v>23</v>
      </c>
      <c r="K425" t="s">
        <v>24</v>
      </c>
      <c r="L425" t="s">
        <v>25</v>
      </c>
      <c r="M425" t="s">
        <v>50</v>
      </c>
      <c r="N425">
        <v>796</v>
      </c>
      <c r="O425" t="s">
        <v>63</v>
      </c>
      <c r="P425" t="s">
        <v>64</v>
      </c>
      <c r="Q425">
        <v>4</v>
      </c>
      <c r="R425" t="s">
        <v>29</v>
      </c>
    </row>
    <row r="426" spans="1:18" x14ac:dyDescent="0.3">
      <c r="A426">
        <v>439</v>
      </c>
      <c r="B426" t="s">
        <v>18</v>
      </c>
      <c r="C426">
        <v>2013</v>
      </c>
      <c r="D426">
        <v>530000</v>
      </c>
      <c r="E426">
        <v>120000</v>
      </c>
      <c r="F426" t="s">
        <v>19</v>
      </c>
      <c r="G426" t="s">
        <v>31</v>
      </c>
      <c r="H426" t="s">
        <v>32</v>
      </c>
      <c r="I426" t="s">
        <v>22</v>
      </c>
      <c r="J426" t="s">
        <v>23</v>
      </c>
      <c r="K426" t="s">
        <v>24</v>
      </c>
      <c r="L426" t="s">
        <v>33</v>
      </c>
      <c r="M426" t="s">
        <v>26</v>
      </c>
      <c r="N426">
        <v>1248</v>
      </c>
      <c r="O426" t="s">
        <v>27</v>
      </c>
      <c r="P426" t="s">
        <v>28</v>
      </c>
      <c r="Q426">
        <v>5</v>
      </c>
      <c r="R426" t="s">
        <v>29</v>
      </c>
    </row>
    <row r="427" spans="1:18" x14ac:dyDescent="0.3">
      <c r="A427">
        <v>440</v>
      </c>
      <c r="B427" t="s">
        <v>221</v>
      </c>
      <c r="C427">
        <v>2015</v>
      </c>
      <c r="D427">
        <v>520000</v>
      </c>
      <c r="E427">
        <v>110000</v>
      </c>
      <c r="F427" t="s">
        <v>19</v>
      </c>
      <c r="G427" t="s">
        <v>31</v>
      </c>
      <c r="H427" t="s">
        <v>32</v>
      </c>
      <c r="I427" t="s">
        <v>22</v>
      </c>
      <c r="J427" t="s">
        <v>23</v>
      </c>
      <c r="K427" t="s">
        <v>24</v>
      </c>
      <c r="L427" t="s">
        <v>33</v>
      </c>
      <c r="M427" t="s">
        <v>53</v>
      </c>
      <c r="N427">
        <v>1498</v>
      </c>
      <c r="O427" t="s">
        <v>108</v>
      </c>
      <c r="P427" t="s">
        <v>548</v>
      </c>
      <c r="Q427">
        <v>5</v>
      </c>
      <c r="R427" t="s">
        <v>29</v>
      </c>
    </row>
    <row r="428" spans="1:18" x14ac:dyDescent="0.3">
      <c r="A428">
        <v>441</v>
      </c>
      <c r="B428" t="s">
        <v>88</v>
      </c>
      <c r="C428">
        <v>2011</v>
      </c>
      <c r="D428">
        <v>229999</v>
      </c>
      <c r="E428">
        <v>170000</v>
      </c>
      <c r="F428" t="s">
        <v>19</v>
      </c>
      <c r="G428" t="s">
        <v>20</v>
      </c>
      <c r="H428" t="s">
        <v>21</v>
      </c>
      <c r="I428" t="s">
        <v>22</v>
      </c>
      <c r="J428" t="s">
        <v>23</v>
      </c>
      <c r="K428" t="s">
        <v>24</v>
      </c>
      <c r="L428" t="s">
        <v>33</v>
      </c>
      <c r="M428" t="s">
        <v>102</v>
      </c>
      <c r="N428">
        <v>1461</v>
      </c>
      <c r="O428" t="s">
        <v>103</v>
      </c>
      <c r="P428" t="s">
        <v>74</v>
      </c>
      <c r="Q428">
        <v>5</v>
      </c>
      <c r="R428" t="s">
        <v>29</v>
      </c>
    </row>
    <row r="429" spans="1:18" x14ac:dyDescent="0.3">
      <c r="A429">
        <v>442</v>
      </c>
      <c r="B429" t="s">
        <v>18</v>
      </c>
      <c r="C429">
        <v>2004</v>
      </c>
      <c r="D429">
        <v>81000</v>
      </c>
      <c r="E429">
        <v>80000</v>
      </c>
      <c r="F429" t="s">
        <v>19</v>
      </c>
      <c r="G429" t="s">
        <v>20</v>
      </c>
      <c r="H429" t="s">
        <v>21</v>
      </c>
      <c r="I429" t="s">
        <v>41</v>
      </c>
      <c r="J429" t="s">
        <v>23</v>
      </c>
      <c r="K429" t="s">
        <v>24</v>
      </c>
      <c r="L429" t="s">
        <v>33</v>
      </c>
      <c r="M429" t="s">
        <v>50</v>
      </c>
      <c r="N429">
        <v>796</v>
      </c>
      <c r="O429" t="s">
        <v>63</v>
      </c>
      <c r="P429" t="s">
        <v>64</v>
      </c>
      <c r="Q429">
        <v>4</v>
      </c>
      <c r="R429" t="s">
        <v>29</v>
      </c>
    </row>
    <row r="430" spans="1:18" x14ac:dyDescent="0.3">
      <c r="A430">
        <v>443</v>
      </c>
      <c r="B430" t="s">
        <v>18</v>
      </c>
      <c r="C430">
        <v>2016</v>
      </c>
      <c r="D430">
        <v>600000</v>
      </c>
      <c r="E430">
        <v>47000</v>
      </c>
      <c r="F430" t="s">
        <v>56</v>
      </c>
      <c r="G430" t="s">
        <v>57</v>
      </c>
      <c r="H430" t="s">
        <v>58</v>
      </c>
      <c r="I430" t="s">
        <v>22</v>
      </c>
      <c r="J430" t="s">
        <v>23</v>
      </c>
      <c r="K430" t="s">
        <v>24</v>
      </c>
      <c r="L430" t="s">
        <v>25</v>
      </c>
      <c r="M430" t="s">
        <v>229</v>
      </c>
      <c r="N430">
        <v>1248</v>
      </c>
      <c r="O430" t="s">
        <v>27</v>
      </c>
      <c r="P430" t="s">
        <v>28</v>
      </c>
      <c r="Q430">
        <v>5</v>
      </c>
      <c r="R430" t="s">
        <v>29</v>
      </c>
    </row>
    <row r="431" spans="1:18" x14ac:dyDescent="0.3">
      <c r="A431">
        <v>444</v>
      </c>
      <c r="B431" t="s">
        <v>46</v>
      </c>
      <c r="C431">
        <v>2015</v>
      </c>
      <c r="D431">
        <v>409999</v>
      </c>
      <c r="E431">
        <v>93000</v>
      </c>
      <c r="F431" t="s">
        <v>56</v>
      </c>
      <c r="G431" t="s">
        <v>57</v>
      </c>
      <c r="H431" t="s">
        <v>58</v>
      </c>
      <c r="I431" t="s">
        <v>41</v>
      </c>
      <c r="J431" t="s">
        <v>23</v>
      </c>
      <c r="K431" t="s">
        <v>24</v>
      </c>
      <c r="L431" t="s">
        <v>25</v>
      </c>
      <c r="M431" t="s">
        <v>260</v>
      </c>
      <c r="N431">
        <v>1197</v>
      </c>
      <c r="O431" t="s">
        <v>54</v>
      </c>
      <c r="P431" t="s">
        <v>549</v>
      </c>
      <c r="Q431">
        <v>5</v>
      </c>
      <c r="R431" t="s">
        <v>29</v>
      </c>
    </row>
    <row r="432" spans="1:18" x14ac:dyDescent="0.3">
      <c r="A432">
        <v>445</v>
      </c>
      <c r="B432" t="s">
        <v>18</v>
      </c>
      <c r="C432">
        <v>2010</v>
      </c>
      <c r="D432">
        <v>120000</v>
      </c>
      <c r="E432">
        <v>70000</v>
      </c>
      <c r="F432" t="s">
        <v>19</v>
      </c>
      <c r="G432" t="s">
        <v>31</v>
      </c>
      <c r="H432" t="s">
        <v>32</v>
      </c>
      <c r="I432" t="s">
        <v>41</v>
      </c>
      <c r="J432" t="s">
        <v>23</v>
      </c>
      <c r="K432" t="s">
        <v>24</v>
      </c>
      <c r="L432" t="s">
        <v>33</v>
      </c>
      <c r="M432" t="s">
        <v>50</v>
      </c>
      <c r="N432">
        <v>796</v>
      </c>
      <c r="O432" t="s">
        <v>63</v>
      </c>
      <c r="P432" t="s">
        <v>64</v>
      </c>
      <c r="Q432">
        <v>4</v>
      </c>
      <c r="R432" t="s">
        <v>29</v>
      </c>
    </row>
    <row r="433" spans="1:18" x14ac:dyDescent="0.3">
      <c r="A433">
        <v>446</v>
      </c>
      <c r="B433" t="s">
        <v>18</v>
      </c>
      <c r="C433">
        <v>2014</v>
      </c>
      <c r="D433">
        <v>320000</v>
      </c>
      <c r="E433">
        <v>50000</v>
      </c>
      <c r="F433" t="s">
        <v>19</v>
      </c>
      <c r="G433" t="s">
        <v>31</v>
      </c>
      <c r="H433" t="s">
        <v>32</v>
      </c>
      <c r="I433" t="s">
        <v>41</v>
      </c>
      <c r="J433" t="s">
        <v>23</v>
      </c>
      <c r="K433" t="s">
        <v>24</v>
      </c>
      <c r="L433" t="s">
        <v>25</v>
      </c>
      <c r="M433" t="s">
        <v>243</v>
      </c>
      <c r="N433">
        <v>998</v>
      </c>
      <c r="O433" t="s">
        <v>244</v>
      </c>
      <c r="P433" t="s">
        <v>141</v>
      </c>
      <c r="Q433">
        <v>5</v>
      </c>
      <c r="R433" t="s">
        <v>29</v>
      </c>
    </row>
    <row r="434" spans="1:18" x14ac:dyDescent="0.3">
      <c r="A434">
        <v>447</v>
      </c>
      <c r="B434" t="s">
        <v>69</v>
      </c>
      <c r="C434">
        <v>2015</v>
      </c>
      <c r="D434">
        <v>292000</v>
      </c>
      <c r="E434">
        <v>70000</v>
      </c>
      <c r="F434" t="s">
        <v>124</v>
      </c>
      <c r="G434" t="s">
        <v>196</v>
      </c>
      <c r="H434" t="s">
        <v>197</v>
      </c>
      <c r="I434" t="s">
        <v>22</v>
      </c>
      <c r="J434" t="s">
        <v>23</v>
      </c>
      <c r="K434" t="s">
        <v>24</v>
      </c>
      <c r="L434" t="s">
        <v>25</v>
      </c>
      <c r="M434" t="s">
        <v>72</v>
      </c>
      <c r="N434">
        <v>1399</v>
      </c>
      <c r="O434" t="s">
        <v>247</v>
      </c>
      <c r="P434" t="s">
        <v>74</v>
      </c>
      <c r="Q434">
        <v>5</v>
      </c>
      <c r="R434" t="s">
        <v>29</v>
      </c>
    </row>
    <row r="435" spans="1:18" x14ac:dyDescent="0.3">
      <c r="A435">
        <v>448</v>
      </c>
      <c r="B435" t="s">
        <v>109</v>
      </c>
      <c r="C435">
        <v>2012</v>
      </c>
      <c r="D435">
        <v>390000</v>
      </c>
      <c r="E435">
        <v>80000</v>
      </c>
      <c r="F435" t="s">
        <v>56</v>
      </c>
      <c r="G435" t="s">
        <v>57</v>
      </c>
      <c r="H435" t="s">
        <v>58</v>
      </c>
      <c r="I435" t="s">
        <v>22</v>
      </c>
      <c r="J435" t="s">
        <v>23</v>
      </c>
      <c r="K435" t="s">
        <v>24</v>
      </c>
      <c r="L435" t="s">
        <v>25</v>
      </c>
      <c r="M435" t="s">
        <v>150</v>
      </c>
      <c r="N435">
        <v>2179</v>
      </c>
      <c r="O435" t="s">
        <v>151</v>
      </c>
      <c r="P435" t="s">
        <v>152</v>
      </c>
      <c r="Q435">
        <v>7</v>
      </c>
      <c r="R435" t="s">
        <v>29</v>
      </c>
    </row>
    <row r="436" spans="1:18" x14ac:dyDescent="0.3">
      <c r="A436">
        <v>449</v>
      </c>
      <c r="B436" t="s">
        <v>69</v>
      </c>
      <c r="C436">
        <v>2016</v>
      </c>
      <c r="D436">
        <v>550000</v>
      </c>
      <c r="E436">
        <v>44000</v>
      </c>
      <c r="F436" t="s">
        <v>56</v>
      </c>
      <c r="G436" t="s">
        <v>57</v>
      </c>
      <c r="H436" t="s">
        <v>58</v>
      </c>
      <c r="I436" t="s">
        <v>41</v>
      </c>
      <c r="J436" t="s">
        <v>23</v>
      </c>
      <c r="K436" t="s">
        <v>24</v>
      </c>
      <c r="L436" t="s">
        <v>25</v>
      </c>
      <c r="M436" t="s">
        <v>218</v>
      </c>
      <c r="N436">
        <v>1196</v>
      </c>
      <c r="O436" t="s">
        <v>219</v>
      </c>
      <c r="P436" t="s">
        <v>220</v>
      </c>
      <c r="Q436">
        <v>5</v>
      </c>
      <c r="R436" t="s">
        <v>29</v>
      </c>
    </row>
    <row r="437" spans="1:18" x14ac:dyDescent="0.3">
      <c r="A437">
        <v>450</v>
      </c>
      <c r="B437" t="s">
        <v>18</v>
      </c>
      <c r="C437">
        <v>2014</v>
      </c>
      <c r="D437">
        <v>385000</v>
      </c>
      <c r="E437">
        <v>25000</v>
      </c>
      <c r="F437" t="s">
        <v>38</v>
      </c>
      <c r="G437" t="s">
        <v>39</v>
      </c>
      <c r="H437" t="s">
        <v>40</v>
      </c>
      <c r="I437" t="s">
        <v>41</v>
      </c>
      <c r="J437" t="s">
        <v>23</v>
      </c>
      <c r="K437" t="s">
        <v>24</v>
      </c>
      <c r="L437" t="s">
        <v>25</v>
      </c>
      <c r="M437" t="s">
        <v>243</v>
      </c>
      <c r="N437">
        <v>998</v>
      </c>
      <c r="O437" t="s">
        <v>244</v>
      </c>
      <c r="P437" t="s">
        <v>141</v>
      </c>
      <c r="Q437">
        <v>5</v>
      </c>
      <c r="R437" t="s">
        <v>29</v>
      </c>
    </row>
    <row r="438" spans="1:18" x14ac:dyDescent="0.3">
      <c r="A438">
        <v>451</v>
      </c>
      <c r="B438" t="s">
        <v>46</v>
      </c>
      <c r="C438">
        <v>2016</v>
      </c>
      <c r="D438">
        <v>800000</v>
      </c>
      <c r="E438">
        <v>25000</v>
      </c>
      <c r="F438" t="s">
        <v>38</v>
      </c>
      <c r="G438" t="s">
        <v>70</v>
      </c>
      <c r="H438" t="s">
        <v>92</v>
      </c>
      <c r="I438" t="s">
        <v>41</v>
      </c>
      <c r="J438" t="s">
        <v>23</v>
      </c>
      <c r="K438" t="s">
        <v>24</v>
      </c>
      <c r="L438" t="s">
        <v>25</v>
      </c>
      <c r="M438" t="s">
        <v>550</v>
      </c>
      <c r="N438">
        <v>1591</v>
      </c>
      <c r="O438" t="s">
        <v>143</v>
      </c>
      <c r="P438" t="s">
        <v>144</v>
      </c>
      <c r="Q438">
        <v>5</v>
      </c>
      <c r="R438" t="s">
        <v>29</v>
      </c>
    </row>
    <row r="439" spans="1:18" x14ac:dyDescent="0.3">
      <c r="A439">
        <v>452</v>
      </c>
      <c r="B439" t="s">
        <v>18</v>
      </c>
      <c r="C439">
        <v>2019</v>
      </c>
      <c r="D439">
        <v>675000</v>
      </c>
      <c r="E439">
        <v>10000</v>
      </c>
      <c r="F439" t="s">
        <v>38</v>
      </c>
      <c r="G439" t="s">
        <v>70</v>
      </c>
      <c r="H439" t="s">
        <v>92</v>
      </c>
      <c r="I439" t="s">
        <v>41</v>
      </c>
      <c r="J439" t="s">
        <v>23</v>
      </c>
      <c r="K439" t="s">
        <v>24</v>
      </c>
      <c r="L439" t="s">
        <v>25</v>
      </c>
      <c r="M439" t="s">
        <v>264</v>
      </c>
      <c r="N439">
        <v>1197</v>
      </c>
      <c r="O439" t="s">
        <v>265</v>
      </c>
      <c r="P439" t="s">
        <v>266</v>
      </c>
      <c r="Q439">
        <v>5</v>
      </c>
      <c r="R439" t="s">
        <v>29</v>
      </c>
    </row>
    <row r="440" spans="1:18" x14ac:dyDescent="0.3">
      <c r="A440">
        <v>453</v>
      </c>
      <c r="B440" t="s">
        <v>109</v>
      </c>
      <c r="C440">
        <v>2018</v>
      </c>
      <c r="D440">
        <v>1525000</v>
      </c>
      <c r="E440">
        <v>50000</v>
      </c>
      <c r="F440" t="s">
        <v>38</v>
      </c>
      <c r="G440" t="s">
        <v>70</v>
      </c>
      <c r="H440" t="s">
        <v>92</v>
      </c>
      <c r="I440" t="s">
        <v>22</v>
      </c>
      <c r="J440" t="s">
        <v>23</v>
      </c>
      <c r="K440" t="s">
        <v>24</v>
      </c>
      <c r="L440" t="s">
        <v>25</v>
      </c>
      <c r="M440" t="s">
        <v>421</v>
      </c>
      <c r="N440">
        <v>2179</v>
      </c>
      <c r="O440" t="s">
        <v>461</v>
      </c>
      <c r="P440" t="s">
        <v>334</v>
      </c>
      <c r="Q440">
        <v>7</v>
      </c>
      <c r="R440" t="s">
        <v>29</v>
      </c>
    </row>
    <row r="441" spans="1:18" x14ac:dyDescent="0.3">
      <c r="A441">
        <v>454</v>
      </c>
      <c r="B441" t="s">
        <v>69</v>
      </c>
      <c r="C441">
        <v>2018</v>
      </c>
      <c r="D441">
        <v>950000</v>
      </c>
      <c r="E441">
        <v>30000</v>
      </c>
      <c r="F441" t="s">
        <v>19</v>
      </c>
      <c r="G441" t="s">
        <v>31</v>
      </c>
      <c r="H441" t="s">
        <v>32</v>
      </c>
      <c r="I441" t="s">
        <v>22</v>
      </c>
      <c r="J441" t="s">
        <v>23</v>
      </c>
      <c r="K441" t="s">
        <v>24</v>
      </c>
      <c r="L441" t="s">
        <v>25</v>
      </c>
      <c r="M441" t="s">
        <v>47</v>
      </c>
      <c r="N441">
        <v>1498</v>
      </c>
      <c r="O441" t="s">
        <v>303</v>
      </c>
      <c r="P441" t="s">
        <v>238</v>
      </c>
      <c r="Q441">
        <v>5</v>
      </c>
      <c r="R441" t="s">
        <v>29</v>
      </c>
    </row>
    <row r="442" spans="1:18" x14ac:dyDescent="0.3">
      <c r="A442">
        <v>455</v>
      </c>
      <c r="B442" t="s">
        <v>46</v>
      </c>
      <c r="C442">
        <v>2015</v>
      </c>
      <c r="D442">
        <v>610000</v>
      </c>
      <c r="E442">
        <v>50000</v>
      </c>
      <c r="F442" t="s">
        <v>19</v>
      </c>
      <c r="G442" t="s">
        <v>31</v>
      </c>
      <c r="H442" t="s">
        <v>32</v>
      </c>
      <c r="I442" t="s">
        <v>22</v>
      </c>
      <c r="J442" t="s">
        <v>23</v>
      </c>
      <c r="K442" t="s">
        <v>24</v>
      </c>
      <c r="L442" t="s">
        <v>33</v>
      </c>
      <c r="M442" t="s">
        <v>551</v>
      </c>
      <c r="N442">
        <v>1396</v>
      </c>
      <c r="O442" t="s">
        <v>100</v>
      </c>
      <c r="P442" t="s">
        <v>552</v>
      </c>
      <c r="Q442">
        <v>5</v>
      </c>
      <c r="R442" t="s">
        <v>29</v>
      </c>
    </row>
    <row r="443" spans="1:18" x14ac:dyDescent="0.3">
      <c r="A443">
        <v>456</v>
      </c>
      <c r="B443" t="s">
        <v>46</v>
      </c>
      <c r="C443">
        <v>2012</v>
      </c>
      <c r="D443">
        <v>525000</v>
      </c>
      <c r="E443">
        <v>120000</v>
      </c>
      <c r="F443" t="s">
        <v>56</v>
      </c>
      <c r="G443" t="s">
        <v>57</v>
      </c>
      <c r="H443" t="s">
        <v>58</v>
      </c>
      <c r="I443" t="s">
        <v>22</v>
      </c>
      <c r="J443" t="s">
        <v>23</v>
      </c>
      <c r="K443" t="s">
        <v>24</v>
      </c>
      <c r="L443" t="s">
        <v>25</v>
      </c>
      <c r="M443" t="s">
        <v>99</v>
      </c>
      <c r="N443">
        <v>1396</v>
      </c>
      <c r="O443" t="s">
        <v>100</v>
      </c>
      <c r="P443" t="s">
        <v>101</v>
      </c>
      <c r="Q443">
        <v>5</v>
      </c>
      <c r="R443" t="s">
        <v>29</v>
      </c>
    </row>
    <row r="444" spans="1:18" x14ac:dyDescent="0.3">
      <c r="A444">
        <v>457</v>
      </c>
      <c r="B444" t="s">
        <v>37</v>
      </c>
      <c r="C444">
        <v>2019</v>
      </c>
      <c r="D444">
        <v>700000</v>
      </c>
      <c r="E444">
        <v>40000</v>
      </c>
      <c r="F444" t="s">
        <v>56</v>
      </c>
      <c r="G444" t="s">
        <v>57</v>
      </c>
      <c r="H444" t="s">
        <v>58</v>
      </c>
      <c r="I444" t="s">
        <v>22</v>
      </c>
      <c r="J444" t="s">
        <v>23</v>
      </c>
      <c r="K444" t="s">
        <v>154</v>
      </c>
      <c r="L444" t="s">
        <v>25</v>
      </c>
      <c r="M444" t="s">
        <v>543</v>
      </c>
      <c r="N444">
        <v>1498</v>
      </c>
      <c r="O444" t="s">
        <v>212</v>
      </c>
      <c r="P444" t="s">
        <v>544</v>
      </c>
      <c r="Q444">
        <v>5</v>
      </c>
      <c r="R444" t="s">
        <v>29</v>
      </c>
    </row>
    <row r="445" spans="1:18" x14ac:dyDescent="0.3">
      <c r="A445">
        <v>458</v>
      </c>
      <c r="B445" t="s">
        <v>88</v>
      </c>
      <c r="C445">
        <v>2015</v>
      </c>
      <c r="D445">
        <v>375000</v>
      </c>
      <c r="E445">
        <v>80000</v>
      </c>
      <c r="F445" t="s">
        <v>19</v>
      </c>
      <c r="G445" t="s">
        <v>31</v>
      </c>
      <c r="H445" t="s">
        <v>32</v>
      </c>
      <c r="I445" t="s">
        <v>22</v>
      </c>
      <c r="J445" t="s">
        <v>23</v>
      </c>
      <c r="K445" t="s">
        <v>24</v>
      </c>
      <c r="L445" t="s">
        <v>25</v>
      </c>
      <c r="M445" t="s">
        <v>489</v>
      </c>
      <c r="N445">
        <v>2523</v>
      </c>
      <c r="O445" t="s">
        <v>309</v>
      </c>
      <c r="P445" t="s">
        <v>490</v>
      </c>
      <c r="Q445">
        <v>7</v>
      </c>
      <c r="R445" t="s">
        <v>29</v>
      </c>
    </row>
    <row r="446" spans="1:18" x14ac:dyDescent="0.3">
      <c r="A446">
        <v>459</v>
      </c>
      <c r="B446" t="s">
        <v>296</v>
      </c>
      <c r="C446">
        <v>2015</v>
      </c>
      <c r="D446">
        <v>580000</v>
      </c>
      <c r="E446">
        <v>90000</v>
      </c>
      <c r="F446" t="s">
        <v>56</v>
      </c>
      <c r="G446" t="s">
        <v>57</v>
      </c>
      <c r="H446" t="s">
        <v>58</v>
      </c>
      <c r="I446" t="s">
        <v>22</v>
      </c>
      <c r="J446" t="s">
        <v>23</v>
      </c>
      <c r="K446" t="s">
        <v>24</v>
      </c>
      <c r="L446" t="s">
        <v>25</v>
      </c>
      <c r="M446" t="s">
        <v>297</v>
      </c>
      <c r="N446">
        <v>1461</v>
      </c>
      <c r="O446" t="s">
        <v>298</v>
      </c>
      <c r="P446" t="s">
        <v>299</v>
      </c>
      <c r="Q446">
        <v>5</v>
      </c>
      <c r="R446" t="s">
        <v>29</v>
      </c>
    </row>
    <row r="447" spans="1:18" x14ac:dyDescent="0.3">
      <c r="A447">
        <v>460</v>
      </c>
      <c r="B447" t="s">
        <v>18</v>
      </c>
      <c r="C447">
        <v>2015</v>
      </c>
      <c r="D447">
        <v>434999</v>
      </c>
      <c r="E447">
        <v>50000</v>
      </c>
      <c r="F447" t="s">
        <v>56</v>
      </c>
      <c r="G447" t="s">
        <v>57</v>
      </c>
      <c r="H447" t="s">
        <v>58</v>
      </c>
      <c r="I447" t="s">
        <v>41</v>
      </c>
      <c r="J447" t="s">
        <v>23</v>
      </c>
      <c r="K447" t="s">
        <v>24</v>
      </c>
      <c r="L447" t="s">
        <v>33</v>
      </c>
      <c r="M447" t="s">
        <v>389</v>
      </c>
      <c r="N447">
        <v>1197</v>
      </c>
      <c r="O447" t="s">
        <v>457</v>
      </c>
      <c r="P447" t="s">
        <v>115</v>
      </c>
      <c r="Q447">
        <v>5</v>
      </c>
      <c r="R447" t="s">
        <v>29</v>
      </c>
    </row>
    <row r="448" spans="1:18" x14ac:dyDescent="0.3">
      <c r="A448">
        <v>461</v>
      </c>
      <c r="B448" t="s">
        <v>145</v>
      </c>
      <c r="C448">
        <v>2020</v>
      </c>
      <c r="D448">
        <v>350000</v>
      </c>
      <c r="E448">
        <v>2136</v>
      </c>
      <c r="F448" t="s">
        <v>56</v>
      </c>
      <c r="G448" t="s">
        <v>57</v>
      </c>
      <c r="H448" t="s">
        <v>58</v>
      </c>
      <c r="I448" t="s">
        <v>41</v>
      </c>
      <c r="J448" t="s">
        <v>23</v>
      </c>
      <c r="K448" t="s">
        <v>24</v>
      </c>
      <c r="L448" t="s">
        <v>25</v>
      </c>
      <c r="M448" t="s">
        <v>553</v>
      </c>
      <c r="N448">
        <v>999</v>
      </c>
      <c r="O448" t="s">
        <v>86</v>
      </c>
      <c r="P448" t="s">
        <v>306</v>
      </c>
      <c r="Q448">
        <v>5</v>
      </c>
      <c r="R448" t="s">
        <v>29</v>
      </c>
    </row>
    <row r="449" spans="1:18" x14ac:dyDescent="0.3">
      <c r="A449">
        <v>462</v>
      </c>
      <c r="B449" t="s">
        <v>65</v>
      </c>
      <c r="C449">
        <v>2012</v>
      </c>
      <c r="D449">
        <v>730000</v>
      </c>
      <c r="E449">
        <v>250000</v>
      </c>
      <c r="F449" t="s">
        <v>124</v>
      </c>
      <c r="G449" t="s">
        <v>196</v>
      </c>
      <c r="H449" t="s">
        <v>197</v>
      </c>
      <c r="I449" t="s">
        <v>22</v>
      </c>
      <c r="J449" t="s">
        <v>23</v>
      </c>
      <c r="K449" t="s">
        <v>24</v>
      </c>
      <c r="L449" t="s">
        <v>25</v>
      </c>
      <c r="M449" t="s">
        <v>170</v>
      </c>
      <c r="N449">
        <v>2494</v>
      </c>
      <c r="O449" t="s">
        <v>171</v>
      </c>
      <c r="P449" t="s">
        <v>172</v>
      </c>
      <c r="Q449">
        <v>7</v>
      </c>
      <c r="R449" t="s">
        <v>29</v>
      </c>
    </row>
    <row r="450" spans="1:18" x14ac:dyDescent="0.3">
      <c r="A450">
        <v>463</v>
      </c>
      <c r="B450" t="s">
        <v>46</v>
      </c>
      <c r="C450">
        <v>2015</v>
      </c>
      <c r="D450">
        <v>600000</v>
      </c>
      <c r="E450">
        <v>35000</v>
      </c>
      <c r="F450" t="s">
        <v>19</v>
      </c>
      <c r="G450" t="s">
        <v>206</v>
      </c>
      <c r="H450" t="s">
        <v>207</v>
      </c>
      <c r="I450" t="s">
        <v>41</v>
      </c>
      <c r="J450" t="s">
        <v>23</v>
      </c>
      <c r="K450" t="s">
        <v>24</v>
      </c>
      <c r="L450" t="s">
        <v>25</v>
      </c>
      <c r="M450" t="s">
        <v>133</v>
      </c>
      <c r="N450">
        <v>1197</v>
      </c>
      <c r="O450" t="s">
        <v>134</v>
      </c>
      <c r="P450" t="s">
        <v>135</v>
      </c>
      <c r="Q450">
        <v>5</v>
      </c>
      <c r="R450" t="s">
        <v>29</v>
      </c>
    </row>
    <row r="451" spans="1:18" x14ac:dyDescent="0.3">
      <c r="A451">
        <v>464</v>
      </c>
      <c r="B451" t="s">
        <v>65</v>
      </c>
      <c r="C451">
        <v>2015</v>
      </c>
      <c r="D451">
        <v>1050000</v>
      </c>
      <c r="E451">
        <v>120000</v>
      </c>
      <c r="F451" t="s">
        <v>38</v>
      </c>
      <c r="G451" t="s">
        <v>39</v>
      </c>
      <c r="H451" t="s">
        <v>40</v>
      </c>
      <c r="I451" t="s">
        <v>22</v>
      </c>
      <c r="J451" t="s">
        <v>23</v>
      </c>
      <c r="K451" t="s">
        <v>24</v>
      </c>
      <c r="L451" t="s">
        <v>25</v>
      </c>
      <c r="M451" t="s">
        <v>170</v>
      </c>
      <c r="N451">
        <v>2494</v>
      </c>
      <c r="O451" t="s">
        <v>190</v>
      </c>
      <c r="P451" t="s">
        <v>172</v>
      </c>
      <c r="Q451">
        <v>7</v>
      </c>
      <c r="R451" t="s">
        <v>29</v>
      </c>
    </row>
    <row r="452" spans="1:18" x14ac:dyDescent="0.3">
      <c r="A452">
        <v>465</v>
      </c>
      <c r="B452" t="s">
        <v>18</v>
      </c>
      <c r="C452">
        <v>2017</v>
      </c>
      <c r="D452">
        <v>735000</v>
      </c>
      <c r="E452">
        <v>70000</v>
      </c>
      <c r="F452" t="s">
        <v>38</v>
      </c>
      <c r="G452" t="s">
        <v>70</v>
      </c>
      <c r="H452" t="s">
        <v>71</v>
      </c>
      <c r="I452" t="s">
        <v>22</v>
      </c>
      <c r="J452" t="s">
        <v>23</v>
      </c>
      <c r="K452" t="s">
        <v>24</v>
      </c>
      <c r="L452" t="s">
        <v>25</v>
      </c>
      <c r="M452" t="s">
        <v>527</v>
      </c>
      <c r="N452">
        <v>1248</v>
      </c>
      <c r="O452" t="s">
        <v>27</v>
      </c>
      <c r="P452" t="s">
        <v>28</v>
      </c>
      <c r="Q452">
        <v>5</v>
      </c>
      <c r="R452" t="s">
        <v>29</v>
      </c>
    </row>
    <row r="453" spans="1:18" x14ac:dyDescent="0.3">
      <c r="A453">
        <v>466</v>
      </c>
      <c r="B453" t="s">
        <v>75</v>
      </c>
      <c r="C453">
        <v>2018</v>
      </c>
      <c r="D453">
        <v>1050000</v>
      </c>
      <c r="E453">
        <v>18000</v>
      </c>
      <c r="F453" t="s">
        <v>38</v>
      </c>
      <c r="G453" t="s">
        <v>70</v>
      </c>
      <c r="H453" t="s">
        <v>71</v>
      </c>
      <c r="I453" t="s">
        <v>22</v>
      </c>
      <c r="J453" t="s">
        <v>158</v>
      </c>
      <c r="K453" t="s">
        <v>24</v>
      </c>
      <c r="L453" t="s">
        <v>25</v>
      </c>
      <c r="M453" t="s">
        <v>554</v>
      </c>
      <c r="N453">
        <v>1461</v>
      </c>
      <c r="O453" t="s">
        <v>77</v>
      </c>
      <c r="P453" t="s">
        <v>555</v>
      </c>
      <c r="Q453">
        <v>5</v>
      </c>
      <c r="R453" t="s">
        <v>29</v>
      </c>
    </row>
    <row r="454" spans="1:18" x14ac:dyDescent="0.3">
      <c r="A454">
        <v>467</v>
      </c>
      <c r="B454" t="s">
        <v>120</v>
      </c>
      <c r="C454">
        <v>2016</v>
      </c>
      <c r="D454">
        <v>420000</v>
      </c>
      <c r="E454">
        <v>110000</v>
      </c>
      <c r="F454" t="s">
        <v>56</v>
      </c>
      <c r="G454" t="s">
        <v>57</v>
      </c>
      <c r="H454" t="s">
        <v>58</v>
      </c>
      <c r="I454" t="s">
        <v>22</v>
      </c>
      <c r="J454" t="s">
        <v>23</v>
      </c>
      <c r="K454" t="s">
        <v>24</v>
      </c>
      <c r="L454" t="s">
        <v>33</v>
      </c>
      <c r="M454" t="s">
        <v>121</v>
      </c>
      <c r="N454">
        <v>1248</v>
      </c>
      <c r="O454" t="s">
        <v>556</v>
      </c>
      <c r="P454" t="s">
        <v>123</v>
      </c>
      <c r="Q454">
        <v>7</v>
      </c>
      <c r="R454" t="s">
        <v>29</v>
      </c>
    </row>
    <row r="455" spans="1:18" x14ac:dyDescent="0.3">
      <c r="A455">
        <v>468</v>
      </c>
      <c r="B455" t="s">
        <v>18</v>
      </c>
      <c r="C455">
        <v>2017</v>
      </c>
      <c r="D455">
        <v>800000</v>
      </c>
      <c r="E455">
        <v>60000</v>
      </c>
      <c r="F455" t="s">
        <v>56</v>
      </c>
      <c r="G455" t="s">
        <v>57</v>
      </c>
      <c r="H455" t="s">
        <v>58</v>
      </c>
      <c r="I455" t="s">
        <v>22</v>
      </c>
      <c r="J455" t="s">
        <v>23</v>
      </c>
      <c r="K455" t="s">
        <v>24</v>
      </c>
      <c r="L455" t="s">
        <v>25</v>
      </c>
      <c r="M455" t="s">
        <v>557</v>
      </c>
      <c r="N455">
        <v>1248</v>
      </c>
      <c r="O455" t="s">
        <v>94</v>
      </c>
      <c r="P455" t="s">
        <v>95</v>
      </c>
      <c r="Q455">
        <v>5</v>
      </c>
      <c r="R455" t="s">
        <v>29</v>
      </c>
    </row>
    <row r="456" spans="1:18" x14ac:dyDescent="0.3">
      <c r="A456">
        <v>469</v>
      </c>
      <c r="B456" t="s">
        <v>65</v>
      </c>
      <c r="C456">
        <v>2015</v>
      </c>
      <c r="D456">
        <v>2000000</v>
      </c>
      <c r="E456">
        <v>60000</v>
      </c>
      <c r="F456" t="s">
        <v>38</v>
      </c>
      <c r="G456" t="s">
        <v>39</v>
      </c>
      <c r="H456" t="s">
        <v>40</v>
      </c>
      <c r="I456" t="s">
        <v>22</v>
      </c>
      <c r="J456" t="s">
        <v>23</v>
      </c>
      <c r="K456" t="s">
        <v>154</v>
      </c>
      <c r="L456" t="s">
        <v>25</v>
      </c>
      <c r="M456" t="s">
        <v>167</v>
      </c>
      <c r="N456">
        <v>2982</v>
      </c>
      <c r="O456" t="s">
        <v>168</v>
      </c>
      <c r="P456" t="s">
        <v>558</v>
      </c>
      <c r="Q456">
        <v>7</v>
      </c>
      <c r="R456" t="s">
        <v>29</v>
      </c>
    </row>
    <row r="457" spans="1:18" x14ac:dyDescent="0.3">
      <c r="A457">
        <v>470</v>
      </c>
      <c r="B457" t="s">
        <v>18</v>
      </c>
      <c r="C457">
        <v>2016</v>
      </c>
      <c r="D457">
        <v>600000</v>
      </c>
      <c r="E457">
        <v>147000</v>
      </c>
      <c r="F457" t="s">
        <v>38</v>
      </c>
      <c r="G457" t="s">
        <v>39</v>
      </c>
      <c r="H457" t="s">
        <v>40</v>
      </c>
      <c r="I457" t="s">
        <v>22</v>
      </c>
      <c r="J457" t="s">
        <v>23</v>
      </c>
      <c r="K457" t="s">
        <v>24</v>
      </c>
      <c r="L457" t="s">
        <v>33</v>
      </c>
      <c r="M457" t="s">
        <v>106</v>
      </c>
      <c r="N457">
        <v>1248</v>
      </c>
      <c r="O457" t="s">
        <v>27</v>
      </c>
      <c r="P457" t="s">
        <v>28</v>
      </c>
      <c r="Q457">
        <v>5</v>
      </c>
      <c r="R457" t="s">
        <v>29</v>
      </c>
    </row>
    <row r="458" spans="1:18" x14ac:dyDescent="0.3">
      <c r="A458">
        <v>471</v>
      </c>
      <c r="B458" t="s">
        <v>65</v>
      </c>
      <c r="C458">
        <v>2015</v>
      </c>
      <c r="D458">
        <v>1900000</v>
      </c>
      <c r="E458">
        <v>130000</v>
      </c>
      <c r="F458" t="s">
        <v>56</v>
      </c>
      <c r="G458" t="s">
        <v>57</v>
      </c>
      <c r="H458" t="s">
        <v>58</v>
      </c>
      <c r="I458" t="s">
        <v>22</v>
      </c>
      <c r="J458" t="s">
        <v>23</v>
      </c>
      <c r="K458" t="s">
        <v>154</v>
      </c>
      <c r="L458" t="s">
        <v>25</v>
      </c>
      <c r="M458" t="s">
        <v>167</v>
      </c>
      <c r="N458">
        <v>2982</v>
      </c>
      <c r="O458" t="s">
        <v>168</v>
      </c>
      <c r="P458" t="s">
        <v>558</v>
      </c>
      <c r="Q458">
        <v>7</v>
      </c>
      <c r="R458" t="s">
        <v>29</v>
      </c>
    </row>
    <row r="459" spans="1:18" x14ac:dyDescent="0.3">
      <c r="A459">
        <v>472</v>
      </c>
      <c r="B459" t="s">
        <v>120</v>
      </c>
      <c r="C459">
        <v>2011</v>
      </c>
      <c r="D459">
        <v>500000</v>
      </c>
      <c r="E459">
        <v>99500</v>
      </c>
      <c r="F459" t="s">
        <v>19</v>
      </c>
      <c r="G459" t="s">
        <v>31</v>
      </c>
      <c r="H459" t="s">
        <v>32</v>
      </c>
      <c r="I459" t="s">
        <v>22</v>
      </c>
      <c r="J459" t="s">
        <v>23</v>
      </c>
      <c r="K459" t="s">
        <v>24</v>
      </c>
      <c r="L459" t="s">
        <v>42</v>
      </c>
      <c r="M459" t="s">
        <v>468</v>
      </c>
      <c r="N459">
        <v>1991</v>
      </c>
      <c r="O459" t="s">
        <v>559</v>
      </c>
      <c r="P459" t="s">
        <v>560</v>
      </c>
      <c r="Q459">
        <v>7</v>
      </c>
      <c r="R459" t="s">
        <v>29</v>
      </c>
    </row>
    <row r="460" spans="1:18" x14ac:dyDescent="0.3">
      <c r="A460">
        <v>473</v>
      </c>
      <c r="B460" t="s">
        <v>109</v>
      </c>
      <c r="C460">
        <v>2011</v>
      </c>
      <c r="D460">
        <v>200000</v>
      </c>
      <c r="E460">
        <v>110000</v>
      </c>
      <c r="F460" t="s">
        <v>38</v>
      </c>
      <c r="G460" t="s">
        <v>249</v>
      </c>
      <c r="H460" t="s">
        <v>250</v>
      </c>
      <c r="I460" t="s">
        <v>22</v>
      </c>
      <c r="J460" t="s">
        <v>23</v>
      </c>
      <c r="K460" t="s">
        <v>24</v>
      </c>
      <c r="L460" t="s">
        <v>33</v>
      </c>
      <c r="M460" t="s">
        <v>142</v>
      </c>
      <c r="N460">
        <v>1405</v>
      </c>
      <c r="O460" t="s">
        <v>561</v>
      </c>
      <c r="P460" t="s">
        <v>562</v>
      </c>
      <c r="Q460">
        <v>5</v>
      </c>
      <c r="R460" t="s">
        <v>29</v>
      </c>
    </row>
    <row r="461" spans="1:18" x14ac:dyDescent="0.3">
      <c r="A461">
        <v>474</v>
      </c>
      <c r="B461" t="s">
        <v>296</v>
      </c>
      <c r="C461">
        <v>2016</v>
      </c>
      <c r="D461">
        <v>370000</v>
      </c>
      <c r="E461">
        <v>35000</v>
      </c>
      <c r="F461" t="s">
        <v>38</v>
      </c>
      <c r="G461" t="s">
        <v>39</v>
      </c>
      <c r="H461" t="s">
        <v>40</v>
      </c>
      <c r="I461" t="s">
        <v>41</v>
      </c>
      <c r="J461" t="s">
        <v>23</v>
      </c>
      <c r="K461" t="s">
        <v>24</v>
      </c>
      <c r="L461" t="s">
        <v>25</v>
      </c>
      <c r="M461" t="s">
        <v>441</v>
      </c>
      <c r="N461">
        <v>1198</v>
      </c>
      <c r="O461" t="s">
        <v>244</v>
      </c>
      <c r="P461" t="s">
        <v>147</v>
      </c>
      <c r="Q461">
        <v>5</v>
      </c>
      <c r="R461" t="s">
        <v>29</v>
      </c>
    </row>
    <row r="462" spans="1:18" x14ac:dyDescent="0.3">
      <c r="A462">
        <v>475</v>
      </c>
      <c r="B462" t="s">
        <v>46</v>
      </c>
      <c r="C462">
        <v>2010</v>
      </c>
      <c r="D462">
        <v>260000</v>
      </c>
      <c r="E462">
        <v>110000</v>
      </c>
      <c r="F462" t="s">
        <v>38</v>
      </c>
      <c r="G462" t="s">
        <v>39</v>
      </c>
      <c r="H462" t="s">
        <v>40</v>
      </c>
      <c r="I462" t="s">
        <v>22</v>
      </c>
      <c r="J462" t="s">
        <v>23</v>
      </c>
      <c r="K462" t="s">
        <v>24</v>
      </c>
      <c r="L462" t="s">
        <v>33</v>
      </c>
      <c r="M462" t="s">
        <v>408</v>
      </c>
      <c r="N462">
        <v>1493</v>
      </c>
      <c r="O462" t="s">
        <v>508</v>
      </c>
      <c r="P462" t="s">
        <v>563</v>
      </c>
      <c r="Q462">
        <v>5</v>
      </c>
      <c r="R462" t="s">
        <v>29</v>
      </c>
    </row>
    <row r="463" spans="1:18" x14ac:dyDescent="0.3">
      <c r="A463">
        <v>476</v>
      </c>
      <c r="B463" t="s">
        <v>88</v>
      </c>
      <c r="C463">
        <v>2016</v>
      </c>
      <c r="D463">
        <v>280000</v>
      </c>
      <c r="E463">
        <v>100000</v>
      </c>
      <c r="F463" t="s">
        <v>124</v>
      </c>
      <c r="G463" t="s">
        <v>148</v>
      </c>
      <c r="H463" t="s">
        <v>149</v>
      </c>
      <c r="I463" t="s">
        <v>22</v>
      </c>
      <c r="J463" t="s">
        <v>23</v>
      </c>
      <c r="K463" t="s">
        <v>24</v>
      </c>
      <c r="L463" t="s">
        <v>25</v>
      </c>
      <c r="M463" t="s">
        <v>564</v>
      </c>
      <c r="N463">
        <v>1198</v>
      </c>
      <c r="O463" t="s">
        <v>565</v>
      </c>
      <c r="P463" t="s">
        <v>566</v>
      </c>
      <c r="Q463">
        <v>6</v>
      </c>
      <c r="R463" t="s">
        <v>29</v>
      </c>
    </row>
    <row r="464" spans="1:18" x14ac:dyDescent="0.3">
      <c r="A464">
        <v>477</v>
      </c>
      <c r="B464" t="s">
        <v>18</v>
      </c>
      <c r="C464">
        <v>2014</v>
      </c>
      <c r="D464">
        <v>610000</v>
      </c>
      <c r="E464">
        <v>21000</v>
      </c>
      <c r="F464" t="s">
        <v>124</v>
      </c>
      <c r="G464" t="s">
        <v>148</v>
      </c>
      <c r="H464" t="s">
        <v>149</v>
      </c>
      <c r="I464" t="s">
        <v>41</v>
      </c>
      <c r="J464" t="s">
        <v>23</v>
      </c>
      <c r="K464" t="s">
        <v>24</v>
      </c>
      <c r="L464" t="s">
        <v>25</v>
      </c>
      <c r="M464" t="s">
        <v>231</v>
      </c>
      <c r="N464">
        <v>1373</v>
      </c>
      <c r="O464" t="s">
        <v>232</v>
      </c>
      <c r="P464" t="s">
        <v>233</v>
      </c>
      <c r="Q464">
        <v>7</v>
      </c>
      <c r="R464" t="s">
        <v>29</v>
      </c>
    </row>
    <row r="465" spans="1:18" x14ac:dyDescent="0.3">
      <c r="A465">
        <v>478</v>
      </c>
      <c r="B465" t="s">
        <v>69</v>
      </c>
      <c r="C465">
        <v>2013</v>
      </c>
      <c r="D465">
        <v>300000</v>
      </c>
      <c r="E465">
        <v>60000</v>
      </c>
      <c r="F465" t="s">
        <v>19</v>
      </c>
      <c r="G465" t="s">
        <v>31</v>
      </c>
      <c r="H465" t="s">
        <v>32</v>
      </c>
      <c r="I465" t="s">
        <v>22</v>
      </c>
      <c r="J465" t="s">
        <v>23</v>
      </c>
      <c r="K465" t="s">
        <v>24</v>
      </c>
      <c r="L465" t="s">
        <v>33</v>
      </c>
      <c r="M465" t="s">
        <v>567</v>
      </c>
      <c r="N465">
        <v>1498</v>
      </c>
      <c r="O465" t="s">
        <v>48</v>
      </c>
      <c r="P465" t="s">
        <v>568</v>
      </c>
      <c r="Q465">
        <v>5</v>
      </c>
      <c r="R465" t="s">
        <v>29</v>
      </c>
    </row>
    <row r="466" spans="1:18" x14ac:dyDescent="0.3">
      <c r="A466">
        <v>479</v>
      </c>
      <c r="B466" t="s">
        <v>109</v>
      </c>
      <c r="C466">
        <v>2010</v>
      </c>
      <c r="D466">
        <v>140000</v>
      </c>
      <c r="E466">
        <v>40000</v>
      </c>
      <c r="F466" t="s">
        <v>19</v>
      </c>
      <c r="G466" t="s">
        <v>31</v>
      </c>
      <c r="H466" t="s">
        <v>32</v>
      </c>
      <c r="I466" t="s">
        <v>22</v>
      </c>
      <c r="J466" t="s">
        <v>23</v>
      </c>
      <c r="K466" t="s">
        <v>24</v>
      </c>
      <c r="L466" t="s">
        <v>25</v>
      </c>
      <c r="M466" t="s">
        <v>569</v>
      </c>
      <c r="N466">
        <v>1405</v>
      </c>
      <c r="O466" t="s">
        <v>458</v>
      </c>
      <c r="P466" t="s">
        <v>570</v>
      </c>
      <c r="Q466">
        <v>5</v>
      </c>
      <c r="R466" t="s">
        <v>29</v>
      </c>
    </row>
    <row r="467" spans="1:18" x14ac:dyDescent="0.3">
      <c r="A467">
        <v>480</v>
      </c>
      <c r="B467" t="s">
        <v>46</v>
      </c>
      <c r="C467">
        <v>2008</v>
      </c>
      <c r="D467">
        <v>229999</v>
      </c>
      <c r="E467">
        <v>50000</v>
      </c>
      <c r="F467" t="s">
        <v>124</v>
      </c>
      <c r="G467" t="s">
        <v>148</v>
      </c>
      <c r="H467" t="s">
        <v>149</v>
      </c>
      <c r="I467" t="s">
        <v>41</v>
      </c>
      <c r="J467" t="s">
        <v>23</v>
      </c>
      <c r="K467" t="s">
        <v>24</v>
      </c>
      <c r="L467" t="s">
        <v>25</v>
      </c>
      <c r="M467" t="s">
        <v>246</v>
      </c>
      <c r="N467">
        <v>1086</v>
      </c>
      <c r="O467" t="s">
        <v>247</v>
      </c>
      <c r="P467" t="s">
        <v>248</v>
      </c>
      <c r="Q467">
        <v>5</v>
      </c>
      <c r="R467" t="s">
        <v>29</v>
      </c>
    </row>
    <row r="468" spans="1:18" x14ac:dyDescent="0.3">
      <c r="A468">
        <v>481</v>
      </c>
      <c r="B468" t="s">
        <v>18</v>
      </c>
      <c r="C468">
        <v>2010</v>
      </c>
      <c r="D468">
        <v>200000</v>
      </c>
      <c r="E468">
        <v>65000</v>
      </c>
      <c r="F468" t="s">
        <v>19</v>
      </c>
      <c r="G468" t="s">
        <v>206</v>
      </c>
      <c r="H468" t="s">
        <v>207</v>
      </c>
      <c r="I468" t="s">
        <v>41</v>
      </c>
      <c r="J468" t="s">
        <v>23</v>
      </c>
      <c r="K468" t="s">
        <v>24</v>
      </c>
      <c r="L468" t="s">
        <v>33</v>
      </c>
      <c r="M468" t="s">
        <v>273</v>
      </c>
      <c r="N468">
        <v>998</v>
      </c>
      <c r="O468" t="s">
        <v>507</v>
      </c>
      <c r="P468" t="s">
        <v>141</v>
      </c>
      <c r="Q468">
        <v>5</v>
      </c>
      <c r="R468" t="s">
        <v>29</v>
      </c>
    </row>
    <row r="469" spans="1:18" x14ac:dyDescent="0.3">
      <c r="A469">
        <v>482</v>
      </c>
      <c r="B469" t="s">
        <v>18</v>
      </c>
      <c r="C469">
        <v>2011</v>
      </c>
      <c r="D469">
        <v>200000</v>
      </c>
      <c r="E469">
        <v>80000</v>
      </c>
      <c r="F469" t="s">
        <v>19</v>
      </c>
      <c r="G469" t="s">
        <v>206</v>
      </c>
      <c r="H469" t="s">
        <v>207</v>
      </c>
      <c r="I469" t="s">
        <v>41</v>
      </c>
      <c r="J469" t="s">
        <v>23</v>
      </c>
      <c r="K469" t="s">
        <v>24</v>
      </c>
      <c r="L469" t="s">
        <v>25</v>
      </c>
      <c r="M469" t="s">
        <v>85</v>
      </c>
      <c r="N469">
        <v>998</v>
      </c>
      <c r="O469" t="s">
        <v>67</v>
      </c>
      <c r="P469" t="s">
        <v>141</v>
      </c>
      <c r="Q469">
        <v>5</v>
      </c>
      <c r="R469" t="s">
        <v>29</v>
      </c>
    </row>
    <row r="470" spans="1:18" x14ac:dyDescent="0.3">
      <c r="A470">
        <v>483</v>
      </c>
      <c r="B470" t="s">
        <v>46</v>
      </c>
      <c r="C470">
        <v>2015</v>
      </c>
      <c r="D470">
        <v>560000</v>
      </c>
      <c r="E470">
        <v>119000</v>
      </c>
      <c r="F470" t="s">
        <v>19</v>
      </c>
      <c r="G470" t="s">
        <v>20</v>
      </c>
      <c r="H470" t="s">
        <v>21</v>
      </c>
      <c r="I470" t="s">
        <v>22</v>
      </c>
      <c r="J470" t="s">
        <v>23</v>
      </c>
      <c r="K470" t="s">
        <v>24</v>
      </c>
      <c r="L470" t="s">
        <v>25</v>
      </c>
      <c r="M470" t="s">
        <v>571</v>
      </c>
      <c r="N470">
        <v>1582</v>
      </c>
      <c r="O470" t="s">
        <v>301</v>
      </c>
      <c r="P470" t="s">
        <v>302</v>
      </c>
      <c r="Q470">
        <v>5</v>
      </c>
      <c r="R470" t="s">
        <v>29</v>
      </c>
    </row>
    <row r="471" spans="1:18" x14ac:dyDescent="0.3">
      <c r="A471">
        <v>484</v>
      </c>
      <c r="B471" t="s">
        <v>18</v>
      </c>
      <c r="C471">
        <v>2016</v>
      </c>
      <c r="D471">
        <v>750000</v>
      </c>
      <c r="E471">
        <v>80000</v>
      </c>
      <c r="F471" t="s">
        <v>19</v>
      </c>
      <c r="G471" t="s">
        <v>20</v>
      </c>
      <c r="H471" t="s">
        <v>21</v>
      </c>
      <c r="I471" t="s">
        <v>22</v>
      </c>
      <c r="J471" t="s">
        <v>23</v>
      </c>
      <c r="K471" t="s">
        <v>24</v>
      </c>
      <c r="L471" t="s">
        <v>25</v>
      </c>
      <c r="M471" t="s">
        <v>93</v>
      </c>
      <c r="N471">
        <v>1248</v>
      </c>
      <c r="O471" t="s">
        <v>94</v>
      </c>
      <c r="P471" t="s">
        <v>95</v>
      </c>
      <c r="Q471">
        <v>7</v>
      </c>
      <c r="R471" t="s">
        <v>29</v>
      </c>
    </row>
    <row r="472" spans="1:18" x14ac:dyDescent="0.3">
      <c r="A472">
        <v>485</v>
      </c>
      <c r="B472" t="s">
        <v>18</v>
      </c>
      <c r="C472">
        <v>2017</v>
      </c>
      <c r="D472">
        <v>585000</v>
      </c>
      <c r="E472">
        <v>90000</v>
      </c>
      <c r="F472" t="s">
        <v>19</v>
      </c>
      <c r="G472" t="s">
        <v>20</v>
      </c>
      <c r="H472" t="s">
        <v>21</v>
      </c>
      <c r="I472" t="s">
        <v>22</v>
      </c>
      <c r="J472" t="s">
        <v>23</v>
      </c>
      <c r="K472" t="s">
        <v>24</v>
      </c>
      <c r="L472" t="s">
        <v>25</v>
      </c>
      <c r="M472" t="s">
        <v>229</v>
      </c>
      <c r="N472">
        <v>1248</v>
      </c>
      <c r="O472" t="s">
        <v>27</v>
      </c>
      <c r="P472" t="s">
        <v>28</v>
      </c>
      <c r="Q472">
        <v>5</v>
      </c>
      <c r="R472" t="s">
        <v>29</v>
      </c>
    </row>
    <row r="473" spans="1:18" x14ac:dyDescent="0.3">
      <c r="A473">
        <v>486</v>
      </c>
      <c r="B473" t="s">
        <v>46</v>
      </c>
      <c r="C473">
        <v>2016</v>
      </c>
      <c r="D473">
        <v>760000</v>
      </c>
      <c r="E473">
        <v>20000</v>
      </c>
      <c r="F473" t="s">
        <v>124</v>
      </c>
      <c r="G473" t="s">
        <v>148</v>
      </c>
      <c r="H473" t="s">
        <v>149</v>
      </c>
      <c r="I473" t="s">
        <v>41</v>
      </c>
      <c r="J473" t="s">
        <v>23</v>
      </c>
      <c r="K473" t="s">
        <v>24</v>
      </c>
      <c r="L473" t="s">
        <v>25</v>
      </c>
      <c r="M473" t="s">
        <v>313</v>
      </c>
      <c r="N473">
        <v>1591</v>
      </c>
      <c r="O473" t="s">
        <v>572</v>
      </c>
      <c r="P473" t="s">
        <v>492</v>
      </c>
      <c r="Q473">
        <v>5</v>
      </c>
      <c r="R473" t="s">
        <v>29</v>
      </c>
    </row>
    <row r="474" spans="1:18" x14ac:dyDescent="0.3">
      <c r="A474">
        <v>487</v>
      </c>
      <c r="B474" t="s">
        <v>18</v>
      </c>
      <c r="C474">
        <v>2014</v>
      </c>
      <c r="D474">
        <v>430000</v>
      </c>
      <c r="E474">
        <v>80000</v>
      </c>
      <c r="F474" t="s">
        <v>124</v>
      </c>
      <c r="G474" t="s">
        <v>148</v>
      </c>
      <c r="H474" t="s">
        <v>149</v>
      </c>
      <c r="I474" t="s">
        <v>22</v>
      </c>
      <c r="J474" t="s">
        <v>23</v>
      </c>
      <c r="K474" t="s">
        <v>24</v>
      </c>
      <c r="L474" t="s">
        <v>33</v>
      </c>
      <c r="M474" t="s">
        <v>229</v>
      </c>
      <c r="N474">
        <v>1248</v>
      </c>
      <c r="O474" t="s">
        <v>27</v>
      </c>
      <c r="P474" t="s">
        <v>28</v>
      </c>
      <c r="Q474">
        <v>5</v>
      </c>
      <c r="R474" t="s">
        <v>29</v>
      </c>
    </row>
    <row r="475" spans="1:18" x14ac:dyDescent="0.3">
      <c r="A475">
        <v>488</v>
      </c>
      <c r="B475" t="s">
        <v>88</v>
      </c>
      <c r="C475">
        <v>2020</v>
      </c>
      <c r="D475">
        <v>480000</v>
      </c>
      <c r="E475">
        <v>44665</v>
      </c>
      <c r="F475" t="s">
        <v>56</v>
      </c>
      <c r="G475" t="s">
        <v>57</v>
      </c>
      <c r="H475" t="s">
        <v>58</v>
      </c>
      <c r="I475" t="s">
        <v>22</v>
      </c>
      <c r="J475" t="s">
        <v>23</v>
      </c>
      <c r="K475" t="s">
        <v>24</v>
      </c>
      <c r="L475" t="s">
        <v>25</v>
      </c>
      <c r="M475" t="s">
        <v>564</v>
      </c>
      <c r="N475">
        <v>1198</v>
      </c>
      <c r="O475" t="s">
        <v>565</v>
      </c>
      <c r="P475" t="s">
        <v>566</v>
      </c>
      <c r="Q475">
        <v>6</v>
      </c>
      <c r="R475" t="s">
        <v>29</v>
      </c>
    </row>
    <row r="476" spans="1:18" x14ac:dyDescent="0.3">
      <c r="A476">
        <v>489</v>
      </c>
      <c r="B476" t="s">
        <v>573</v>
      </c>
      <c r="C476">
        <v>2019</v>
      </c>
      <c r="D476">
        <v>643000</v>
      </c>
      <c r="E476">
        <v>10000</v>
      </c>
      <c r="F476" t="s">
        <v>124</v>
      </c>
      <c r="G476" t="s">
        <v>148</v>
      </c>
      <c r="H476" t="s">
        <v>149</v>
      </c>
      <c r="I476" t="s">
        <v>22</v>
      </c>
      <c r="J476" t="s">
        <v>23</v>
      </c>
      <c r="K476" t="s">
        <v>24</v>
      </c>
      <c r="L476" t="s">
        <v>25</v>
      </c>
      <c r="M476" t="s">
        <v>574</v>
      </c>
      <c r="N476">
        <v>1493</v>
      </c>
      <c r="O476" t="s">
        <v>575</v>
      </c>
      <c r="P476" t="s">
        <v>576</v>
      </c>
      <c r="Q476">
        <v>5</v>
      </c>
      <c r="R476" t="s">
        <v>29</v>
      </c>
    </row>
    <row r="477" spans="1:18" x14ac:dyDescent="0.3">
      <c r="A477">
        <v>490</v>
      </c>
      <c r="B477" t="s">
        <v>46</v>
      </c>
      <c r="C477">
        <v>2018</v>
      </c>
      <c r="D477">
        <v>500000</v>
      </c>
      <c r="E477">
        <v>60000</v>
      </c>
      <c r="F477" t="s">
        <v>38</v>
      </c>
      <c r="G477" t="s">
        <v>70</v>
      </c>
      <c r="H477" t="s">
        <v>92</v>
      </c>
      <c r="I477" t="s">
        <v>41</v>
      </c>
      <c r="J477" t="s">
        <v>23</v>
      </c>
      <c r="K477" t="s">
        <v>24</v>
      </c>
      <c r="L477" t="s">
        <v>25</v>
      </c>
      <c r="M477" t="s">
        <v>53</v>
      </c>
      <c r="N477">
        <v>1197</v>
      </c>
      <c r="O477" t="s">
        <v>54</v>
      </c>
      <c r="P477" t="s">
        <v>55</v>
      </c>
      <c r="Q477">
        <v>5</v>
      </c>
      <c r="R477" t="s">
        <v>29</v>
      </c>
    </row>
    <row r="478" spans="1:18" x14ac:dyDescent="0.3">
      <c r="A478">
        <v>491</v>
      </c>
      <c r="B478" t="s">
        <v>37</v>
      </c>
      <c r="C478">
        <v>2016</v>
      </c>
      <c r="D478">
        <v>425000</v>
      </c>
      <c r="E478">
        <v>22000</v>
      </c>
      <c r="F478" t="s">
        <v>19</v>
      </c>
      <c r="G478" t="s">
        <v>20</v>
      </c>
      <c r="H478" t="s">
        <v>21</v>
      </c>
      <c r="I478" t="s">
        <v>41</v>
      </c>
      <c r="J478" t="s">
        <v>23</v>
      </c>
      <c r="K478" t="s">
        <v>24</v>
      </c>
      <c r="L478" t="s">
        <v>25</v>
      </c>
      <c r="M478" t="s">
        <v>164</v>
      </c>
      <c r="N478">
        <v>1198</v>
      </c>
      <c r="O478" t="s">
        <v>219</v>
      </c>
      <c r="P478" t="s">
        <v>312</v>
      </c>
      <c r="Q478">
        <v>5</v>
      </c>
      <c r="R478" t="s">
        <v>29</v>
      </c>
    </row>
    <row r="479" spans="1:18" x14ac:dyDescent="0.3">
      <c r="A479">
        <v>492</v>
      </c>
      <c r="B479" t="s">
        <v>18</v>
      </c>
      <c r="C479">
        <v>2014</v>
      </c>
      <c r="D479">
        <v>250000</v>
      </c>
      <c r="E479">
        <v>25000</v>
      </c>
      <c r="F479" t="s">
        <v>56</v>
      </c>
      <c r="G479" t="s">
        <v>21</v>
      </c>
      <c r="H479" t="s">
        <v>116</v>
      </c>
      <c r="I479" t="s">
        <v>41</v>
      </c>
      <c r="J479" t="s">
        <v>23</v>
      </c>
      <c r="K479" t="s">
        <v>24</v>
      </c>
      <c r="L479" t="s">
        <v>25</v>
      </c>
      <c r="M479" t="s">
        <v>430</v>
      </c>
      <c r="N479">
        <v>796</v>
      </c>
      <c r="O479" t="s">
        <v>118</v>
      </c>
      <c r="P479" t="s">
        <v>119</v>
      </c>
      <c r="Q479">
        <v>5</v>
      </c>
      <c r="R479" t="s">
        <v>29</v>
      </c>
    </row>
    <row r="480" spans="1:18" x14ac:dyDescent="0.3">
      <c r="A480">
        <v>493</v>
      </c>
      <c r="B480" t="s">
        <v>18</v>
      </c>
      <c r="C480">
        <v>2016</v>
      </c>
      <c r="D480">
        <v>285000</v>
      </c>
      <c r="E480">
        <v>70000</v>
      </c>
      <c r="F480" t="s">
        <v>56</v>
      </c>
      <c r="G480" t="s">
        <v>57</v>
      </c>
      <c r="H480" t="s">
        <v>58</v>
      </c>
      <c r="I480" t="s">
        <v>22</v>
      </c>
      <c r="J480" t="s">
        <v>23</v>
      </c>
      <c r="K480" t="s">
        <v>24</v>
      </c>
      <c r="L480" t="s">
        <v>25</v>
      </c>
      <c r="M480" t="s">
        <v>577</v>
      </c>
      <c r="N480">
        <v>793</v>
      </c>
      <c r="O480" t="s">
        <v>578</v>
      </c>
      <c r="P480" t="s">
        <v>579</v>
      </c>
      <c r="Q480">
        <v>5</v>
      </c>
      <c r="R480" t="s">
        <v>29</v>
      </c>
    </row>
    <row r="481" spans="1:18" x14ac:dyDescent="0.3">
      <c r="A481">
        <v>494</v>
      </c>
      <c r="B481" t="s">
        <v>18</v>
      </c>
      <c r="C481">
        <v>2008</v>
      </c>
      <c r="D481">
        <v>160000</v>
      </c>
      <c r="E481">
        <v>123000</v>
      </c>
      <c r="F481" t="s">
        <v>56</v>
      </c>
      <c r="G481" t="s">
        <v>21</v>
      </c>
      <c r="H481" t="s">
        <v>116</v>
      </c>
      <c r="I481" t="s">
        <v>41</v>
      </c>
      <c r="J481" t="s">
        <v>23</v>
      </c>
      <c r="K481" t="s">
        <v>24</v>
      </c>
      <c r="L481" t="s">
        <v>42</v>
      </c>
      <c r="M481" t="s">
        <v>383</v>
      </c>
      <c r="N481">
        <v>1298</v>
      </c>
      <c r="O481" t="s">
        <v>395</v>
      </c>
      <c r="P481" t="s">
        <v>261</v>
      </c>
      <c r="Q481">
        <v>5</v>
      </c>
      <c r="R481" t="s">
        <v>29</v>
      </c>
    </row>
    <row r="482" spans="1:18" x14ac:dyDescent="0.3">
      <c r="A482">
        <v>495</v>
      </c>
      <c r="B482" t="s">
        <v>221</v>
      </c>
      <c r="C482">
        <v>2011</v>
      </c>
      <c r="D482">
        <v>250000</v>
      </c>
      <c r="E482">
        <v>70000</v>
      </c>
      <c r="F482" t="s">
        <v>56</v>
      </c>
      <c r="G482" t="s">
        <v>21</v>
      </c>
      <c r="H482" t="s">
        <v>116</v>
      </c>
      <c r="I482" t="s">
        <v>22</v>
      </c>
      <c r="J482" t="s">
        <v>23</v>
      </c>
      <c r="K482" t="s">
        <v>24</v>
      </c>
      <c r="L482" t="s">
        <v>33</v>
      </c>
      <c r="M482" t="s">
        <v>234</v>
      </c>
      <c r="N482">
        <v>1598</v>
      </c>
      <c r="O482" t="s">
        <v>235</v>
      </c>
      <c r="P482" t="s">
        <v>36</v>
      </c>
      <c r="Q482">
        <v>5</v>
      </c>
      <c r="R482" t="s">
        <v>29</v>
      </c>
    </row>
    <row r="483" spans="1:18" x14ac:dyDescent="0.3">
      <c r="A483">
        <v>496</v>
      </c>
      <c r="B483" t="s">
        <v>120</v>
      </c>
      <c r="C483">
        <v>2013</v>
      </c>
      <c r="D483">
        <v>170000</v>
      </c>
      <c r="E483">
        <v>70000</v>
      </c>
      <c r="F483" t="s">
        <v>124</v>
      </c>
      <c r="G483" t="s">
        <v>196</v>
      </c>
      <c r="H483" t="s">
        <v>197</v>
      </c>
      <c r="I483" t="s">
        <v>41</v>
      </c>
      <c r="J483" t="s">
        <v>23</v>
      </c>
      <c r="K483" t="s">
        <v>24</v>
      </c>
      <c r="L483" t="s">
        <v>33</v>
      </c>
      <c r="M483" t="s">
        <v>133</v>
      </c>
      <c r="N483">
        <v>1199</v>
      </c>
      <c r="O483" t="s">
        <v>498</v>
      </c>
      <c r="P483" t="s">
        <v>499</v>
      </c>
      <c r="Q483">
        <v>5</v>
      </c>
      <c r="R483" t="s">
        <v>29</v>
      </c>
    </row>
    <row r="484" spans="1:18" x14ac:dyDescent="0.3">
      <c r="A484">
        <v>497</v>
      </c>
      <c r="B484" t="s">
        <v>65</v>
      </c>
      <c r="C484">
        <v>2013</v>
      </c>
      <c r="D484">
        <v>409999</v>
      </c>
      <c r="E484">
        <v>45000</v>
      </c>
      <c r="F484" t="s">
        <v>19</v>
      </c>
      <c r="G484" t="s">
        <v>31</v>
      </c>
      <c r="H484" t="s">
        <v>32</v>
      </c>
      <c r="I484" t="s">
        <v>22</v>
      </c>
      <c r="J484" t="s">
        <v>23</v>
      </c>
      <c r="K484" t="s">
        <v>24</v>
      </c>
      <c r="L484" t="s">
        <v>25</v>
      </c>
      <c r="M484" t="s">
        <v>66</v>
      </c>
      <c r="N484">
        <v>1364</v>
      </c>
      <c r="O484" t="s">
        <v>516</v>
      </c>
      <c r="P484" t="s">
        <v>68</v>
      </c>
      <c r="Q484">
        <v>5</v>
      </c>
      <c r="R484" t="s">
        <v>29</v>
      </c>
    </row>
    <row r="485" spans="1:18" x14ac:dyDescent="0.3">
      <c r="A485">
        <v>498</v>
      </c>
      <c r="B485" t="s">
        <v>46</v>
      </c>
      <c r="C485">
        <v>2015</v>
      </c>
      <c r="D485">
        <v>400000</v>
      </c>
      <c r="E485">
        <v>40000</v>
      </c>
      <c r="F485" t="s">
        <v>19</v>
      </c>
      <c r="G485" t="s">
        <v>31</v>
      </c>
      <c r="H485" t="s">
        <v>32</v>
      </c>
      <c r="I485" t="s">
        <v>41</v>
      </c>
      <c r="J485" t="s">
        <v>23</v>
      </c>
      <c r="K485" t="s">
        <v>154</v>
      </c>
      <c r="L485" t="s">
        <v>25</v>
      </c>
      <c r="M485" t="s">
        <v>85</v>
      </c>
      <c r="N485">
        <v>1197</v>
      </c>
      <c r="O485" t="s">
        <v>90</v>
      </c>
      <c r="P485" t="s">
        <v>261</v>
      </c>
      <c r="Q485">
        <v>5</v>
      </c>
      <c r="R485" t="s">
        <v>29</v>
      </c>
    </row>
    <row r="486" spans="1:18" x14ac:dyDescent="0.3">
      <c r="A486">
        <v>499</v>
      </c>
      <c r="B486" t="s">
        <v>18</v>
      </c>
      <c r="C486">
        <v>2019</v>
      </c>
      <c r="D486">
        <v>700000</v>
      </c>
      <c r="E486">
        <v>30000</v>
      </c>
      <c r="F486" t="s">
        <v>19</v>
      </c>
      <c r="G486" t="s">
        <v>31</v>
      </c>
      <c r="H486" t="s">
        <v>32</v>
      </c>
      <c r="I486" t="s">
        <v>22</v>
      </c>
      <c r="J486" t="s">
        <v>23</v>
      </c>
      <c r="K486" t="s">
        <v>24</v>
      </c>
      <c r="L486" t="s">
        <v>25</v>
      </c>
      <c r="M486" t="s">
        <v>424</v>
      </c>
      <c r="N486">
        <v>1248</v>
      </c>
      <c r="O486" t="s">
        <v>425</v>
      </c>
      <c r="P486" t="s">
        <v>28</v>
      </c>
      <c r="Q486">
        <v>5</v>
      </c>
      <c r="R486" t="s">
        <v>29</v>
      </c>
    </row>
    <row r="487" spans="1:18" x14ac:dyDescent="0.3">
      <c r="A487">
        <v>500</v>
      </c>
      <c r="B487" t="s">
        <v>37</v>
      </c>
      <c r="C487">
        <v>2007</v>
      </c>
      <c r="D487">
        <v>350000</v>
      </c>
      <c r="E487">
        <v>90000</v>
      </c>
      <c r="F487" t="s">
        <v>56</v>
      </c>
      <c r="G487" t="s">
        <v>21</v>
      </c>
      <c r="H487" t="s">
        <v>116</v>
      </c>
      <c r="I487" t="s">
        <v>41</v>
      </c>
      <c r="J487" t="s">
        <v>23</v>
      </c>
      <c r="K487" t="s">
        <v>154</v>
      </c>
      <c r="L487" t="s">
        <v>25</v>
      </c>
      <c r="M487" t="s">
        <v>580</v>
      </c>
      <c r="N487">
        <v>1799</v>
      </c>
      <c r="O487" t="s">
        <v>581</v>
      </c>
      <c r="P487" t="s">
        <v>582</v>
      </c>
      <c r="Q487">
        <v>5</v>
      </c>
      <c r="R487" t="s">
        <v>29</v>
      </c>
    </row>
    <row r="488" spans="1:18" x14ac:dyDescent="0.3">
      <c r="A488">
        <v>501</v>
      </c>
      <c r="B488" t="s">
        <v>18</v>
      </c>
      <c r="C488">
        <v>2016</v>
      </c>
      <c r="D488">
        <v>660000</v>
      </c>
      <c r="E488">
        <v>34000</v>
      </c>
      <c r="F488" t="s">
        <v>38</v>
      </c>
      <c r="G488" t="s">
        <v>70</v>
      </c>
      <c r="H488" t="s">
        <v>92</v>
      </c>
      <c r="I488" t="s">
        <v>41</v>
      </c>
      <c r="J488" t="s">
        <v>23</v>
      </c>
      <c r="K488" t="s">
        <v>24</v>
      </c>
      <c r="L488" t="s">
        <v>33</v>
      </c>
      <c r="M488" t="s">
        <v>383</v>
      </c>
      <c r="N488">
        <v>1373</v>
      </c>
      <c r="O488" t="s">
        <v>384</v>
      </c>
      <c r="P488" t="s">
        <v>233</v>
      </c>
      <c r="Q488">
        <v>7</v>
      </c>
      <c r="R488" t="s">
        <v>29</v>
      </c>
    </row>
    <row r="489" spans="1:18" x14ac:dyDescent="0.3">
      <c r="A489">
        <v>502</v>
      </c>
      <c r="B489" t="s">
        <v>18</v>
      </c>
      <c r="C489">
        <v>2017</v>
      </c>
      <c r="D489">
        <v>268000</v>
      </c>
      <c r="E489">
        <v>25000</v>
      </c>
      <c r="F489" t="s">
        <v>56</v>
      </c>
      <c r="G489" t="s">
        <v>57</v>
      </c>
      <c r="H489" t="s">
        <v>58</v>
      </c>
      <c r="I489" t="s">
        <v>41</v>
      </c>
      <c r="J489" t="s">
        <v>23</v>
      </c>
      <c r="K489" t="s">
        <v>24</v>
      </c>
      <c r="L489" t="s">
        <v>25</v>
      </c>
      <c r="M489" t="s">
        <v>117</v>
      </c>
      <c r="N489">
        <v>796</v>
      </c>
      <c r="O489" t="s">
        <v>118</v>
      </c>
      <c r="P489" t="s">
        <v>119</v>
      </c>
      <c r="Q489">
        <v>5</v>
      </c>
      <c r="R489" t="s">
        <v>29</v>
      </c>
    </row>
    <row r="490" spans="1:18" x14ac:dyDescent="0.3">
      <c r="A490">
        <v>503</v>
      </c>
      <c r="B490" t="s">
        <v>18</v>
      </c>
      <c r="C490">
        <v>2016</v>
      </c>
      <c r="D490">
        <v>270000</v>
      </c>
      <c r="E490">
        <v>50000</v>
      </c>
      <c r="F490" t="s">
        <v>56</v>
      </c>
      <c r="G490" t="s">
        <v>57</v>
      </c>
      <c r="H490" t="s">
        <v>58</v>
      </c>
      <c r="I490" t="s">
        <v>41</v>
      </c>
      <c r="J490" t="s">
        <v>23</v>
      </c>
      <c r="K490" t="s">
        <v>24</v>
      </c>
      <c r="L490" t="s">
        <v>25</v>
      </c>
      <c r="M490" t="s">
        <v>430</v>
      </c>
      <c r="N490">
        <v>796</v>
      </c>
      <c r="O490" t="s">
        <v>118</v>
      </c>
      <c r="P490" t="s">
        <v>119</v>
      </c>
      <c r="Q490">
        <v>5</v>
      </c>
      <c r="R490" t="s">
        <v>29</v>
      </c>
    </row>
    <row r="491" spans="1:18" x14ac:dyDescent="0.3">
      <c r="A491">
        <v>504</v>
      </c>
      <c r="B491" t="s">
        <v>120</v>
      </c>
      <c r="C491">
        <v>2013</v>
      </c>
      <c r="D491">
        <v>300000</v>
      </c>
      <c r="E491">
        <v>50000</v>
      </c>
      <c r="F491" t="s">
        <v>38</v>
      </c>
      <c r="G491" t="s">
        <v>249</v>
      </c>
      <c r="H491" t="s">
        <v>250</v>
      </c>
      <c r="I491" t="s">
        <v>22</v>
      </c>
      <c r="J491" t="s">
        <v>23</v>
      </c>
      <c r="K491" t="s">
        <v>24</v>
      </c>
      <c r="L491" t="s">
        <v>25</v>
      </c>
      <c r="M491" t="s">
        <v>583</v>
      </c>
      <c r="N491">
        <v>936</v>
      </c>
      <c r="O491" t="s">
        <v>584</v>
      </c>
      <c r="P491" t="s">
        <v>585</v>
      </c>
      <c r="Q491">
        <v>5</v>
      </c>
      <c r="R491" t="s">
        <v>29</v>
      </c>
    </row>
    <row r="492" spans="1:18" x14ac:dyDescent="0.3">
      <c r="A492">
        <v>505</v>
      </c>
      <c r="B492" t="s">
        <v>109</v>
      </c>
      <c r="C492">
        <v>2017</v>
      </c>
      <c r="D492">
        <v>450000</v>
      </c>
      <c r="E492">
        <v>90000</v>
      </c>
      <c r="F492" t="s">
        <v>19</v>
      </c>
      <c r="G492" t="s">
        <v>31</v>
      </c>
      <c r="H492" t="s">
        <v>32</v>
      </c>
      <c r="I492" t="s">
        <v>41</v>
      </c>
      <c r="J492" t="s">
        <v>23</v>
      </c>
      <c r="K492" t="s">
        <v>24</v>
      </c>
      <c r="L492" t="s">
        <v>25</v>
      </c>
      <c r="M492" t="s">
        <v>503</v>
      </c>
      <c r="N492">
        <v>1199</v>
      </c>
      <c r="O492" t="s">
        <v>416</v>
      </c>
      <c r="P492" t="s">
        <v>112</v>
      </c>
      <c r="Q492">
        <v>5</v>
      </c>
      <c r="R492" t="s">
        <v>29</v>
      </c>
    </row>
    <row r="493" spans="1:18" x14ac:dyDescent="0.3">
      <c r="A493">
        <v>506</v>
      </c>
      <c r="B493" t="s">
        <v>120</v>
      </c>
      <c r="C493">
        <v>2012</v>
      </c>
      <c r="D493">
        <v>220000</v>
      </c>
      <c r="E493">
        <v>70000</v>
      </c>
      <c r="F493" t="s">
        <v>19</v>
      </c>
      <c r="G493" t="s">
        <v>31</v>
      </c>
      <c r="H493" t="s">
        <v>32</v>
      </c>
      <c r="I493" t="s">
        <v>22</v>
      </c>
      <c r="J493" t="s">
        <v>23</v>
      </c>
      <c r="K493" t="s">
        <v>24</v>
      </c>
      <c r="L493" t="s">
        <v>33</v>
      </c>
      <c r="M493" t="s">
        <v>583</v>
      </c>
      <c r="N493">
        <v>936</v>
      </c>
      <c r="O493" t="s">
        <v>584</v>
      </c>
      <c r="P493" t="s">
        <v>585</v>
      </c>
      <c r="Q493">
        <v>5</v>
      </c>
      <c r="R493" t="s">
        <v>29</v>
      </c>
    </row>
    <row r="494" spans="1:18" x14ac:dyDescent="0.3">
      <c r="A494">
        <v>507</v>
      </c>
      <c r="B494" t="s">
        <v>109</v>
      </c>
      <c r="C494">
        <v>2009</v>
      </c>
      <c r="D494">
        <v>250000</v>
      </c>
      <c r="E494">
        <v>146000</v>
      </c>
      <c r="F494" t="s">
        <v>19</v>
      </c>
      <c r="G494" t="s">
        <v>31</v>
      </c>
      <c r="H494" t="s">
        <v>32</v>
      </c>
      <c r="I494" t="s">
        <v>22</v>
      </c>
      <c r="J494" t="s">
        <v>23</v>
      </c>
      <c r="K494" t="s">
        <v>24</v>
      </c>
      <c r="L494" t="s">
        <v>33</v>
      </c>
      <c r="M494" t="s">
        <v>150</v>
      </c>
      <c r="N494">
        <v>2179</v>
      </c>
      <c r="O494" t="s">
        <v>586</v>
      </c>
      <c r="P494" t="s">
        <v>152</v>
      </c>
      <c r="Q494">
        <v>7</v>
      </c>
      <c r="R494" t="s">
        <v>29</v>
      </c>
    </row>
    <row r="495" spans="1:18" x14ac:dyDescent="0.3">
      <c r="A495">
        <v>508</v>
      </c>
      <c r="B495" t="s">
        <v>69</v>
      </c>
      <c r="C495">
        <v>2012</v>
      </c>
      <c r="D495">
        <v>300000</v>
      </c>
      <c r="E495">
        <v>85000</v>
      </c>
      <c r="F495" t="s">
        <v>19</v>
      </c>
      <c r="G495" t="s">
        <v>31</v>
      </c>
      <c r="H495" t="s">
        <v>32</v>
      </c>
      <c r="I495" t="s">
        <v>41</v>
      </c>
      <c r="J495" t="s">
        <v>23</v>
      </c>
      <c r="K495" t="s">
        <v>24</v>
      </c>
      <c r="L495" t="s">
        <v>33</v>
      </c>
      <c r="M495" t="s">
        <v>372</v>
      </c>
      <c r="N495">
        <v>1196</v>
      </c>
      <c r="O495" t="s">
        <v>458</v>
      </c>
      <c r="P495" t="s">
        <v>587</v>
      </c>
      <c r="Q495">
        <v>5</v>
      </c>
      <c r="R495" t="s">
        <v>29</v>
      </c>
    </row>
    <row r="496" spans="1:18" x14ac:dyDescent="0.3">
      <c r="A496">
        <v>509</v>
      </c>
      <c r="B496" t="s">
        <v>109</v>
      </c>
      <c r="C496">
        <v>2009</v>
      </c>
      <c r="D496">
        <v>88000</v>
      </c>
      <c r="E496">
        <v>201850</v>
      </c>
      <c r="F496" t="s">
        <v>38</v>
      </c>
      <c r="G496" t="s">
        <v>39</v>
      </c>
      <c r="H496" t="s">
        <v>40</v>
      </c>
      <c r="I496" t="s">
        <v>22</v>
      </c>
      <c r="J496" t="s">
        <v>23</v>
      </c>
      <c r="K496" t="s">
        <v>24</v>
      </c>
      <c r="L496" t="s">
        <v>33</v>
      </c>
      <c r="M496" t="s">
        <v>588</v>
      </c>
      <c r="N496">
        <v>1396</v>
      </c>
      <c r="O496" t="s">
        <v>589</v>
      </c>
      <c r="P496" t="s">
        <v>590</v>
      </c>
      <c r="Q496">
        <v>5</v>
      </c>
      <c r="R496" t="s">
        <v>29</v>
      </c>
    </row>
    <row r="497" spans="1:18" x14ac:dyDescent="0.3">
      <c r="A497">
        <v>510</v>
      </c>
      <c r="B497" t="s">
        <v>18</v>
      </c>
      <c r="C497">
        <v>2016</v>
      </c>
      <c r="D497">
        <v>561000</v>
      </c>
      <c r="E497">
        <v>30000</v>
      </c>
      <c r="F497" t="s">
        <v>19</v>
      </c>
      <c r="G497" t="s">
        <v>31</v>
      </c>
      <c r="H497" t="s">
        <v>32</v>
      </c>
      <c r="I497" t="s">
        <v>22</v>
      </c>
      <c r="J497" t="s">
        <v>23</v>
      </c>
      <c r="K497" t="s">
        <v>24</v>
      </c>
      <c r="L497" t="s">
        <v>25</v>
      </c>
      <c r="M497" t="s">
        <v>106</v>
      </c>
      <c r="N497">
        <v>1248</v>
      </c>
      <c r="O497" t="s">
        <v>27</v>
      </c>
      <c r="P497" t="s">
        <v>28</v>
      </c>
      <c r="Q497">
        <v>5</v>
      </c>
      <c r="R497" t="s">
        <v>29</v>
      </c>
    </row>
    <row r="498" spans="1:18" x14ac:dyDescent="0.3">
      <c r="A498">
        <v>511</v>
      </c>
      <c r="B498" t="s">
        <v>18</v>
      </c>
      <c r="C498">
        <v>2018</v>
      </c>
      <c r="D498">
        <v>755000</v>
      </c>
      <c r="E498">
        <v>15000</v>
      </c>
      <c r="F498" t="s">
        <v>19</v>
      </c>
      <c r="G498" t="s">
        <v>31</v>
      </c>
      <c r="H498" t="s">
        <v>32</v>
      </c>
      <c r="I498" t="s">
        <v>22</v>
      </c>
      <c r="J498" t="s">
        <v>23</v>
      </c>
      <c r="K498" t="s">
        <v>24</v>
      </c>
      <c r="L498" t="s">
        <v>25</v>
      </c>
      <c r="M498" t="s">
        <v>424</v>
      </c>
      <c r="N498">
        <v>1248</v>
      </c>
      <c r="O498" t="s">
        <v>425</v>
      </c>
      <c r="P498" t="s">
        <v>28</v>
      </c>
      <c r="Q498">
        <v>5</v>
      </c>
      <c r="R498" t="s">
        <v>29</v>
      </c>
    </row>
    <row r="499" spans="1:18" x14ac:dyDescent="0.3">
      <c r="A499">
        <v>512</v>
      </c>
      <c r="B499" t="s">
        <v>145</v>
      </c>
      <c r="C499">
        <v>2017</v>
      </c>
      <c r="D499">
        <v>235000</v>
      </c>
      <c r="E499">
        <v>25000</v>
      </c>
      <c r="F499" t="s">
        <v>19</v>
      </c>
      <c r="G499" t="s">
        <v>31</v>
      </c>
      <c r="H499" t="s">
        <v>32</v>
      </c>
      <c r="I499" t="s">
        <v>41</v>
      </c>
      <c r="J499" t="s">
        <v>23</v>
      </c>
      <c r="K499" t="s">
        <v>24</v>
      </c>
      <c r="L499" t="s">
        <v>25</v>
      </c>
      <c r="M499" t="s">
        <v>591</v>
      </c>
      <c r="N499">
        <v>799</v>
      </c>
      <c r="O499" t="s">
        <v>592</v>
      </c>
      <c r="P499" t="s">
        <v>429</v>
      </c>
      <c r="Q499">
        <v>5</v>
      </c>
      <c r="R499" t="s">
        <v>29</v>
      </c>
    </row>
    <row r="500" spans="1:18" x14ac:dyDescent="0.3">
      <c r="A500">
        <v>513</v>
      </c>
      <c r="B500" t="s">
        <v>18</v>
      </c>
      <c r="C500">
        <v>2011</v>
      </c>
      <c r="D500">
        <v>165000</v>
      </c>
      <c r="E500">
        <v>90000</v>
      </c>
      <c r="F500" t="s">
        <v>56</v>
      </c>
      <c r="G500" t="s">
        <v>21</v>
      </c>
      <c r="H500" t="s">
        <v>116</v>
      </c>
      <c r="I500" t="s">
        <v>41</v>
      </c>
      <c r="J500" t="s">
        <v>23</v>
      </c>
      <c r="K500" t="s">
        <v>24</v>
      </c>
      <c r="L500" t="s">
        <v>25</v>
      </c>
      <c r="M500" t="s">
        <v>540</v>
      </c>
      <c r="N500">
        <v>998</v>
      </c>
      <c r="O500" t="s">
        <v>67</v>
      </c>
      <c r="P500" t="s">
        <v>141</v>
      </c>
      <c r="Q500">
        <v>5</v>
      </c>
      <c r="R500" t="s">
        <v>29</v>
      </c>
    </row>
    <row r="501" spans="1:18" x14ac:dyDescent="0.3">
      <c r="A501">
        <v>514</v>
      </c>
      <c r="B501" t="s">
        <v>18</v>
      </c>
      <c r="C501">
        <v>2008</v>
      </c>
      <c r="D501">
        <v>190000</v>
      </c>
      <c r="E501">
        <v>80000</v>
      </c>
      <c r="F501" t="s">
        <v>124</v>
      </c>
      <c r="G501" t="s">
        <v>148</v>
      </c>
      <c r="H501" t="s">
        <v>149</v>
      </c>
      <c r="I501" t="s">
        <v>22</v>
      </c>
      <c r="J501" t="s">
        <v>23</v>
      </c>
      <c r="K501" t="s">
        <v>24</v>
      </c>
      <c r="L501" t="s">
        <v>33</v>
      </c>
      <c r="M501" t="s">
        <v>81</v>
      </c>
      <c r="N501">
        <v>1248</v>
      </c>
      <c r="O501" t="s">
        <v>82</v>
      </c>
      <c r="P501" t="s">
        <v>28</v>
      </c>
      <c r="Q501">
        <v>5</v>
      </c>
      <c r="R501" t="s">
        <v>29</v>
      </c>
    </row>
    <row r="502" spans="1:18" x14ac:dyDescent="0.3">
      <c r="A502">
        <v>515</v>
      </c>
      <c r="B502" t="s">
        <v>109</v>
      </c>
      <c r="C502">
        <v>2011</v>
      </c>
      <c r="D502">
        <v>110000</v>
      </c>
      <c r="E502">
        <v>50000</v>
      </c>
      <c r="F502" t="s">
        <v>38</v>
      </c>
      <c r="G502" t="s">
        <v>70</v>
      </c>
      <c r="H502" t="s">
        <v>92</v>
      </c>
      <c r="I502" t="s">
        <v>22</v>
      </c>
      <c r="J502" t="s">
        <v>23</v>
      </c>
      <c r="K502" t="s">
        <v>24</v>
      </c>
      <c r="L502" t="s">
        <v>25</v>
      </c>
      <c r="M502" t="s">
        <v>593</v>
      </c>
      <c r="N502">
        <v>1396</v>
      </c>
      <c r="O502" t="s">
        <v>594</v>
      </c>
      <c r="P502" t="s">
        <v>595</v>
      </c>
      <c r="Q502">
        <v>5</v>
      </c>
      <c r="R502" t="s">
        <v>29</v>
      </c>
    </row>
    <row r="503" spans="1:18" x14ac:dyDescent="0.3">
      <c r="A503">
        <v>516</v>
      </c>
      <c r="B503" t="s">
        <v>88</v>
      </c>
      <c r="C503">
        <v>2012</v>
      </c>
      <c r="D503">
        <v>320000</v>
      </c>
      <c r="E503">
        <v>80000</v>
      </c>
      <c r="F503" t="s">
        <v>56</v>
      </c>
      <c r="G503" t="s">
        <v>57</v>
      </c>
      <c r="H503" t="s">
        <v>58</v>
      </c>
      <c r="I503" t="s">
        <v>22</v>
      </c>
      <c r="J503" t="s">
        <v>23</v>
      </c>
      <c r="K503" t="s">
        <v>24</v>
      </c>
      <c r="L503" t="s">
        <v>33</v>
      </c>
      <c r="M503" t="s">
        <v>363</v>
      </c>
      <c r="N503">
        <v>2523</v>
      </c>
      <c r="O503" t="s">
        <v>486</v>
      </c>
      <c r="P503" t="s">
        <v>596</v>
      </c>
      <c r="Q503">
        <v>8</v>
      </c>
      <c r="R503" t="s">
        <v>29</v>
      </c>
    </row>
    <row r="504" spans="1:18" x14ac:dyDescent="0.3">
      <c r="A504">
        <v>518</v>
      </c>
      <c r="B504" t="s">
        <v>46</v>
      </c>
      <c r="C504">
        <v>2016</v>
      </c>
      <c r="D504">
        <v>540000</v>
      </c>
      <c r="E504">
        <v>38000</v>
      </c>
      <c r="F504" t="s">
        <v>56</v>
      </c>
      <c r="G504" t="s">
        <v>57</v>
      </c>
      <c r="H504" t="s">
        <v>210</v>
      </c>
      <c r="I504" t="s">
        <v>41</v>
      </c>
      <c r="J504" t="s">
        <v>23</v>
      </c>
      <c r="K504" t="s">
        <v>24</v>
      </c>
      <c r="L504" t="s">
        <v>25</v>
      </c>
      <c r="M504" t="s">
        <v>133</v>
      </c>
      <c r="N504">
        <v>1197</v>
      </c>
      <c r="O504" t="s">
        <v>134</v>
      </c>
      <c r="P504" t="s">
        <v>135</v>
      </c>
      <c r="Q504">
        <v>5</v>
      </c>
      <c r="R504" t="s">
        <v>29</v>
      </c>
    </row>
    <row r="505" spans="1:18" x14ac:dyDescent="0.3">
      <c r="A505">
        <v>519</v>
      </c>
      <c r="B505" t="s">
        <v>46</v>
      </c>
      <c r="C505">
        <v>2013</v>
      </c>
      <c r="D505">
        <v>180000</v>
      </c>
      <c r="E505">
        <v>60000</v>
      </c>
      <c r="F505" t="s">
        <v>56</v>
      </c>
      <c r="G505" t="s">
        <v>57</v>
      </c>
      <c r="H505" t="s">
        <v>210</v>
      </c>
      <c r="I505" t="s">
        <v>41</v>
      </c>
      <c r="J505" t="s">
        <v>23</v>
      </c>
      <c r="K505" t="s">
        <v>24</v>
      </c>
      <c r="L505" t="s">
        <v>25</v>
      </c>
      <c r="M505" t="s">
        <v>390</v>
      </c>
      <c r="N505">
        <v>814</v>
      </c>
      <c r="O505" t="s">
        <v>541</v>
      </c>
      <c r="P505" t="s">
        <v>542</v>
      </c>
      <c r="Q505">
        <v>5</v>
      </c>
      <c r="R505" t="s">
        <v>29</v>
      </c>
    </row>
    <row r="506" spans="1:18" x14ac:dyDescent="0.3">
      <c r="A506">
        <v>520</v>
      </c>
      <c r="B506" t="s">
        <v>18</v>
      </c>
      <c r="C506">
        <v>2016</v>
      </c>
      <c r="D506">
        <v>270000</v>
      </c>
      <c r="E506">
        <v>100000</v>
      </c>
      <c r="F506" t="s">
        <v>56</v>
      </c>
      <c r="G506" t="s">
        <v>57</v>
      </c>
      <c r="H506" t="s">
        <v>58</v>
      </c>
      <c r="I506" t="s">
        <v>41</v>
      </c>
      <c r="J506" t="s">
        <v>23</v>
      </c>
      <c r="K506" t="s">
        <v>24</v>
      </c>
      <c r="L506" t="s">
        <v>42</v>
      </c>
      <c r="M506" t="s">
        <v>267</v>
      </c>
      <c r="N506">
        <v>1196</v>
      </c>
      <c r="O506" t="s">
        <v>268</v>
      </c>
      <c r="P506" t="s">
        <v>269</v>
      </c>
      <c r="Q506">
        <v>7</v>
      </c>
      <c r="R506" t="s">
        <v>29</v>
      </c>
    </row>
    <row r="507" spans="1:18" x14ac:dyDescent="0.3">
      <c r="A507">
        <v>521</v>
      </c>
      <c r="B507" t="s">
        <v>18</v>
      </c>
      <c r="C507">
        <v>2012</v>
      </c>
      <c r="D507">
        <v>450000</v>
      </c>
      <c r="E507">
        <v>30000</v>
      </c>
      <c r="F507" t="s">
        <v>56</v>
      </c>
      <c r="G507" t="s">
        <v>57</v>
      </c>
      <c r="H507" t="s">
        <v>58</v>
      </c>
      <c r="I507" t="s">
        <v>41</v>
      </c>
      <c r="J507" t="s">
        <v>23</v>
      </c>
      <c r="K507" t="s">
        <v>24</v>
      </c>
      <c r="L507" t="s">
        <v>25</v>
      </c>
      <c r="M507" t="s">
        <v>383</v>
      </c>
      <c r="N507">
        <v>1197</v>
      </c>
      <c r="O507" t="s">
        <v>395</v>
      </c>
      <c r="P507" t="s">
        <v>261</v>
      </c>
      <c r="Q507">
        <v>5</v>
      </c>
      <c r="R507" t="s">
        <v>29</v>
      </c>
    </row>
    <row r="508" spans="1:18" x14ac:dyDescent="0.3">
      <c r="A508">
        <v>522</v>
      </c>
      <c r="B508" t="s">
        <v>18</v>
      </c>
      <c r="C508">
        <v>2014</v>
      </c>
      <c r="D508">
        <v>450000</v>
      </c>
      <c r="E508">
        <v>30000</v>
      </c>
      <c r="F508" t="s">
        <v>56</v>
      </c>
      <c r="G508" t="s">
        <v>57</v>
      </c>
      <c r="H508" t="s">
        <v>58</v>
      </c>
      <c r="I508" t="s">
        <v>41</v>
      </c>
      <c r="J508" t="s">
        <v>23</v>
      </c>
      <c r="K508" t="s">
        <v>24</v>
      </c>
      <c r="L508" t="s">
        <v>25</v>
      </c>
      <c r="M508" t="s">
        <v>260</v>
      </c>
      <c r="N508">
        <v>1197</v>
      </c>
      <c r="O508" t="s">
        <v>395</v>
      </c>
      <c r="P508" t="s">
        <v>261</v>
      </c>
      <c r="Q508">
        <v>5</v>
      </c>
      <c r="R508" t="s">
        <v>29</v>
      </c>
    </row>
    <row r="509" spans="1:18" x14ac:dyDescent="0.3">
      <c r="A509">
        <v>523</v>
      </c>
      <c r="B509" t="s">
        <v>120</v>
      </c>
      <c r="C509">
        <v>2015</v>
      </c>
      <c r="D509">
        <v>200000</v>
      </c>
      <c r="E509">
        <v>50000</v>
      </c>
      <c r="F509" t="s">
        <v>19</v>
      </c>
      <c r="G509" t="s">
        <v>31</v>
      </c>
      <c r="H509" t="s">
        <v>32</v>
      </c>
      <c r="I509" t="s">
        <v>41</v>
      </c>
      <c r="J509" t="s">
        <v>23</v>
      </c>
      <c r="K509" t="s">
        <v>24</v>
      </c>
      <c r="L509" t="s">
        <v>25</v>
      </c>
      <c r="M509" t="s">
        <v>133</v>
      </c>
      <c r="N509">
        <v>1199</v>
      </c>
      <c r="O509" t="s">
        <v>597</v>
      </c>
      <c r="P509" t="s">
        <v>598</v>
      </c>
      <c r="Q509">
        <v>5</v>
      </c>
      <c r="R509" t="s">
        <v>29</v>
      </c>
    </row>
    <row r="510" spans="1:18" x14ac:dyDescent="0.3">
      <c r="A510">
        <v>524</v>
      </c>
      <c r="B510" t="s">
        <v>109</v>
      </c>
      <c r="C510">
        <v>2017</v>
      </c>
      <c r="D510">
        <v>425000</v>
      </c>
      <c r="E510">
        <v>42000</v>
      </c>
      <c r="F510" t="s">
        <v>19</v>
      </c>
      <c r="G510" t="s">
        <v>20</v>
      </c>
      <c r="H510" t="s">
        <v>21</v>
      </c>
      <c r="I510" t="s">
        <v>41</v>
      </c>
      <c r="J510" t="s">
        <v>23</v>
      </c>
      <c r="K510" t="s">
        <v>24</v>
      </c>
      <c r="L510" t="s">
        <v>25</v>
      </c>
      <c r="M510" t="s">
        <v>503</v>
      </c>
      <c r="N510">
        <v>1199</v>
      </c>
      <c r="O510" t="s">
        <v>416</v>
      </c>
      <c r="P510" t="s">
        <v>112</v>
      </c>
      <c r="Q510">
        <v>5</v>
      </c>
      <c r="R510" t="s">
        <v>29</v>
      </c>
    </row>
    <row r="511" spans="1:18" x14ac:dyDescent="0.3">
      <c r="A511">
        <v>525</v>
      </c>
      <c r="B511" t="s">
        <v>120</v>
      </c>
      <c r="C511">
        <v>2016</v>
      </c>
      <c r="D511">
        <v>400000</v>
      </c>
      <c r="E511">
        <v>30000</v>
      </c>
      <c r="F511" t="s">
        <v>19</v>
      </c>
      <c r="G511" t="s">
        <v>20</v>
      </c>
      <c r="H511" t="s">
        <v>21</v>
      </c>
      <c r="I511" t="s">
        <v>41</v>
      </c>
      <c r="J511" t="s">
        <v>23</v>
      </c>
      <c r="K511" t="s">
        <v>24</v>
      </c>
      <c r="L511" t="s">
        <v>25</v>
      </c>
      <c r="M511" t="s">
        <v>121</v>
      </c>
      <c r="N511">
        <v>1199</v>
      </c>
      <c r="O511" t="s">
        <v>599</v>
      </c>
      <c r="P511" t="s">
        <v>600</v>
      </c>
      <c r="Q511">
        <v>5</v>
      </c>
      <c r="R511" t="s">
        <v>29</v>
      </c>
    </row>
    <row r="512" spans="1:18" x14ac:dyDescent="0.3">
      <c r="A512">
        <v>526</v>
      </c>
      <c r="B512" t="s">
        <v>18</v>
      </c>
      <c r="C512">
        <v>2009</v>
      </c>
      <c r="D512">
        <v>125000</v>
      </c>
      <c r="E512">
        <v>60000</v>
      </c>
      <c r="F512" t="s">
        <v>38</v>
      </c>
      <c r="G512" t="s">
        <v>70</v>
      </c>
      <c r="H512" t="s">
        <v>92</v>
      </c>
      <c r="I512" t="s">
        <v>41</v>
      </c>
      <c r="J512" t="s">
        <v>23</v>
      </c>
      <c r="K512" t="s">
        <v>24</v>
      </c>
      <c r="L512" t="s">
        <v>42</v>
      </c>
      <c r="M512" t="s">
        <v>96</v>
      </c>
      <c r="N512">
        <v>796</v>
      </c>
      <c r="O512" t="s">
        <v>97</v>
      </c>
      <c r="P512" t="s">
        <v>98</v>
      </c>
      <c r="Q512">
        <v>5</v>
      </c>
      <c r="R512" t="s">
        <v>29</v>
      </c>
    </row>
    <row r="513" spans="1:18" x14ac:dyDescent="0.3">
      <c r="A513">
        <v>527</v>
      </c>
      <c r="B513" t="s">
        <v>153</v>
      </c>
      <c r="C513">
        <v>2018</v>
      </c>
      <c r="D513">
        <v>1600000</v>
      </c>
      <c r="E513">
        <v>14000</v>
      </c>
      <c r="F513" t="s">
        <v>124</v>
      </c>
      <c r="G513" t="s">
        <v>148</v>
      </c>
      <c r="H513" t="s">
        <v>149</v>
      </c>
      <c r="I513" t="s">
        <v>22</v>
      </c>
      <c r="J513" t="s">
        <v>23</v>
      </c>
      <c r="K513" t="s">
        <v>24</v>
      </c>
      <c r="L513" t="s">
        <v>25</v>
      </c>
      <c r="M513" t="s">
        <v>491</v>
      </c>
      <c r="N513">
        <v>1956</v>
      </c>
      <c r="O513" t="s">
        <v>204</v>
      </c>
      <c r="P513" t="s">
        <v>601</v>
      </c>
      <c r="Q513">
        <v>5</v>
      </c>
      <c r="R513" t="s">
        <v>29</v>
      </c>
    </row>
    <row r="514" spans="1:18" x14ac:dyDescent="0.3">
      <c r="A514">
        <v>528</v>
      </c>
      <c r="B514" t="s">
        <v>37</v>
      </c>
      <c r="C514">
        <v>2015</v>
      </c>
      <c r="D514">
        <v>900000</v>
      </c>
      <c r="E514">
        <v>22000</v>
      </c>
      <c r="F514" t="s">
        <v>19</v>
      </c>
      <c r="G514" t="s">
        <v>83</v>
      </c>
      <c r="H514" t="s">
        <v>84</v>
      </c>
      <c r="I514" t="s">
        <v>41</v>
      </c>
      <c r="J514" t="s">
        <v>23</v>
      </c>
      <c r="K514" t="s">
        <v>24</v>
      </c>
      <c r="L514" t="s">
        <v>25</v>
      </c>
      <c r="M514" t="s">
        <v>417</v>
      </c>
      <c r="N514">
        <v>1497</v>
      </c>
      <c r="O514" t="s">
        <v>160</v>
      </c>
      <c r="P514" t="s">
        <v>161</v>
      </c>
      <c r="Q514">
        <v>5</v>
      </c>
      <c r="R514" t="s">
        <v>29</v>
      </c>
    </row>
    <row r="515" spans="1:18" x14ac:dyDescent="0.3">
      <c r="A515">
        <v>529</v>
      </c>
      <c r="B515" t="s">
        <v>221</v>
      </c>
      <c r="C515">
        <v>2012</v>
      </c>
      <c r="D515">
        <v>450000</v>
      </c>
      <c r="E515">
        <v>90000</v>
      </c>
      <c r="F515" t="s">
        <v>19</v>
      </c>
      <c r="G515" t="s">
        <v>83</v>
      </c>
      <c r="H515" t="s">
        <v>84</v>
      </c>
      <c r="I515" t="s">
        <v>22</v>
      </c>
      <c r="J515" t="s">
        <v>23</v>
      </c>
      <c r="K515" t="s">
        <v>24</v>
      </c>
      <c r="L515" t="s">
        <v>25</v>
      </c>
      <c r="M515" t="s">
        <v>234</v>
      </c>
      <c r="N515">
        <v>1598</v>
      </c>
      <c r="O515" t="s">
        <v>235</v>
      </c>
      <c r="P515" t="s">
        <v>36</v>
      </c>
      <c r="Q515">
        <v>5</v>
      </c>
      <c r="R515" t="s">
        <v>29</v>
      </c>
    </row>
    <row r="516" spans="1:18" x14ac:dyDescent="0.3">
      <c r="A516">
        <v>530</v>
      </c>
      <c r="B516" t="s">
        <v>18</v>
      </c>
      <c r="C516">
        <v>2011</v>
      </c>
      <c r="D516">
        <v>210000</v>
      </c>
      <c r="E516">
        <v>46000</v>
      </c>
      <c r="F516" t="s">
        <v>38</v>
      </c>
      <c r="G516" t="s">
        <v>70</v>
      </c>
      <c r="H516" t="s">
        <v>71</v>
      </c>
      <c r="I516" t="s">
        <v>41</v>
      </c>
      <c r="J516" t="s">
        <v>23</v>
      </c>
      <c r="K516" t="s">
        <v>24</v>
      </c>
      <c r="L516" t="s">
        <v>25</v>
      </c>
      <c r="M516" t="s">
        <v>540</v>
      </c>
      <c r="N516">
        <v>998</v>
      </c>
      <c r="O516" t="s">
        <v>67</v>
      </c>
      <c r="P516" t="s">
        <v>141</v>
      </c>
      <c r="Q516">
        <v>5</v>
      </c>
      <c r="R516" t="s">
        <v>29</v>
      </c>
    </row>
    <row r="517" spans="1:18" x14ac:dyDescent="0.3">
      <c r="A517">
        <v>531</v>
      </c>
      <c r="B517" t="s">
        <v>46</v>
      </c>
      <c r="C517">
        <v>2018</v>
      </c>
      <c r="D517">
        <v>801000</v>
      </c>
      <c r="E517">
        <v>20000</v>
      </c>
      <c r="F517" t="s">
        <v>19</v>
      </c>
      <c r="G517" t="s">
        <v>31</v>
      </c>
      <c r="H517" t="s">
        <v>32</v>
      </c>
      <c r="I517" t="s">
        <v>41</v>
      </c>
      <c r="J517" t="s">
        <v>23</v>
      </c>
      <c r="K517" t="s">
        <v>24</v>
      </c>
      <c r="L517" t="s">
        <v>25</v>
      </c>
      <c r="M517" t="s">
        <v>133</v>
      </c>
      <c r="N517">
        <v>1197</v>
      </c>
      <c r="O517" t="s">
        <v>134</v>
      </c>
      <c r="P517" t="s">
        <v>135</v>
      </c>
      <c r="Q517">
        <v>5</v>
      </c>
      <c r="R517" t="s">
        <v>29</v>
      </c>
    </row>
    <row r="518" spans="1:18" x14ac:dyDescent="0.3">
      <c r="A518">
        <v>532</v>
      </c>
      <c r="B518" t="s">
        <v>109</v>
      </c>
      <c r="C518">
        <v>2014</v>
      </c>
      <c r="D518">
        <v>317000</v>
      </c>
      <c r="E518">
        <v>15000</v>
      </c>
      <c r="F518" t="s">
        <v>19</v>
      </c>
      <c r="G518" t="s">
        <v>206</v>
      </c>
      <c r="H518" t="s">
        <v>207</v>
      </c>
      <c r="I518" t="s">
        <v>22</v>
      </c>
      <c r="J518" t="s">
        <v>23</v>
      </c>
      <c r="K518" t="s">
        <v>24</v>
      </c>
      <c r="L518" t="s">
        <v>25</v>
      </c>
      <c r="M518" t="s">
        <v>602</v>
      </c>
      <c r="N518">
        <v>1405</v>
      </c>
      <c r="O518" t="s">
        <v>458</v>
      </c>
      <c r="P518" t="s">
        <v>287</v>
      </c>
      <c r="Q518">
        <v>7</v>
      </c>
      <c r="R518" t="s">
        <v>29</v>
      </c>
    </row>
    <row r="519" spans="1:18" x14ac:dyDescent="0.3">
      <c r="A519">
        <v>533</v>
      </c>
      <c r="B519" t="s">
        <v>18</v>
      </c>
      <c r="C519">
        <v>2015</v>
      </c>
      <c r="D519">
        <v>600000</v>
      </c>
      <c r="E519">
        <v>40000</v>
      </c>
      <c r="F519" t="s">
        <v>19</v>
      </c>
      <c r="G519" t="s">
        <v>206</v>
      </c>
      <c r="H519" t="s">
        <v>207</v>
      </c>
      <c r="I519" t="s">
        <v>41</v>
      </c>
      <c r="J519" t="s">
        <v>23</v>
      </c>
      <c r="K519" t="s">
        <v>24</v>
      </c>
      <c r="L519" t="s">
        <v>33</v>
      </c>
      <c r="M519" t="s">
        <v>231</v>
      </c>
      <c r="N519">
        <v>1373</v>
      </c>
      <c r="O519" t="s">
        <v>232</v>
      </c>
      <c r="P519" t="s">
        <v>233</v>
      </c>
      <c r="Q519">
        <v>7</v>
      </c>
      <c r="R519" t="s">
        <v>29</v>
      </c>
    </row>
    <row r="520" spans="1:18" x14ac:dyDescent="0.3">
      <c r="A520">
        <v>534</v>
      </c>
      <c r="B520" t="s">
        <v>46</v>
      </c>
      <c r="C520">
        <v>2014</v>
      </c>
      <c r="D520">
        <v>330000</v>
      </c>
      <c r="E520">
        <v>30000</v>
      </c>
      <c r="F520" t="s">
        <v>19</v>
      </c>
      <c r="G520" t="s">
        <v>206</v>
      </c>
      <c r="H520" t="s">
        <v>207</v>
      </c>
      <c r="I520" t="s">
        <v>41</v>
      </c>
      <c r="J520" t="s">
        <v>23</v>
      </c>
      <c r="K520" t="s">
        <v>24</v>
      </c>
      <c r="L520" t="s">
        <v>33</v>
      </c>
      <c r="M520" t="s">
        <v>164</v>
      </c>
      <c r="N520">
        <v>1197</v>
      </c>
      <c r="O520" t="s">
        <v>258</v>
      </c>
      <c r="P520" t="s">
        <v>259</v>
      </c>
      <c r="Q520">
        <v>5</v>
      </c>
      <c r="R520" t="s">
        <v>29</v>
      </c>
    </row>
    <row r="521" spans="1:18" x14ac:dyDescent="0.3">
      <c r="A521">
        <v>535</v>
      </c>
      <c r="B521" t="s">
        <v>46</v>
      </c>
      <c r="C521">
        <v>2017</v>
      </c>
      <c r="D521">
        <v>320000</v>
      </c>
      <c r="E521">
        <v>15000</v>
      </c>
      <c r="F521" t="s">
        <v>56</v>
      </c>
      <c r="G521" t="s">
        <v>57</v>
      </c>
      <c r="H521" t="s">
        <v>58</v>
      </c>
      <c r="I521" t="s">
        <v>41</v>
      </c>
      <c r="J521" t="s">
        <v>23</v>
      </c>
      <c r="K521" t="s">
        <v>24</v>
      </c>
      <c r="L521" t="s">
        <v>33</v>
      </c>
      <c r="M521" t="s">
        <v>390</v>
      </c>
      <c r="N521">
        <v>814</v>
      </c>
      <c r="O521" t="s">
        <v>541</v>
      </c>
      <c r="P521" t="s">
        <v>542</v>
      </c>
      <c r="Q521">
        <v>5</v>
      </c>
      <c r="R521" t="s">
        <v>29</v>
      </c>
    </row>
    <row r="522" spans="1:18" x14ac:dyDescent="0.3">
      <c r="A522">
        <v>537</v>
      </c>
      <c r="B522" t="s">
        <v>46</v>
      </c>
      <c r="C522">
        <v>2007</v>
      </c>
      <c r="D522">
        <v>120000</v>
      </c>
      <c r="E522">
        <v>110000</v>
      </c>
      <c r="F522" t="s">
        <v>124</v>
      </c>
      <c r="G522" t="s">
        <v>196</v>
      </c>
      <c r="H522" t="s">
        <v>197</v>
      </c>
      <c r="I522" t="s">
        <v>41</v>
      </c>
      <c r="J522" t="s">
        <v>23</v>
      </c>
      <c r="K522" t="s">
        <v>24</v>
      </c>
      <c r="L522" t="s">
        <v>33</v>
      </c>
      <c r="M522" t="s">
        <v>411</v>
      </c>
      <c r="N522">
        <v>1341</v>
      </c>
      <c r="O522" t="s">
        <v>412</v>
      </c>
      <c r="P522" t="s">
        <v>413</v>
      </c>
      <c r="Q522">
        <v>5</v>
      </c>
      <c r="R522" t="s">
        <v>29</v>
      </c>
    </row>
    <row r="523" spans="1:18" x14ac:dyDescent="0.3">
      <c r="A523">
        <v>538</v>
      </c>
      <c r="B523" t="s">
        <v>18</v>
      </c>
      <c r="C523">
        <v>2009</v>
      </c>
      <c r="D523">
        <v>130000</v>
      </c>
      <c r="E523">
        <v>70000</v>
      </c>
      <c r="F523" t="s">
        <v>19</v>
      </c>
      <c r="G523" t="s">
        <v>20</v>
      </c>
      <c r="H523" t="s">
        <v>21</v>
      </c>
      <c r="I523" t="s">
        <v>41</v>
      </c>
      <c r="J523" t="s">
        <v>23</v>
      </c>
      <c r="K523" t="s">
        <v>24</v>
      </c>
      <c r="L523" t="s">
        <v>33</v>
      </c>
      <c r="M523" t="s">
        <v>96</v>
      </c>
      <c r="N523">
        <v>796</v>
      </c>
      <c r="O523" t="s">
        <v>97</v>
      </c>
      <c r="P523" t="s">
        <v>98</v>
      </c>
      <c r="Q523">
        <v>5</v>
      </c>
      <c r="R523" t="s">
        <v>29</v>
      </c>
    </row>
    <row r="524" spans="1:18" x14ac:dyDescent="0.3">
      <c r="A524">
        <v>539</v>
      </c>
      <c r="B524" t="s">
        <v>120</v>
      </c>
      <c r="C524">
        <v>2015</v>
      </c>
      <c r="D524">
        <v>220000</v>
      </c>
      <c r="E524">
        <v>80000</v>
      </c>
      <c r="F524" t="s">
        <v>56</v>
      </c>
      <c r="G524" t="s">
        <v>57</v>
      </c>
      <c r="H524" t="s">
        <v>58</v>
      </c>
      <c r="I524" t="s">
        <v>41</v>
      </c>
      <c r="J524" t="s">
        <v>23</v>
      </c>
      <c r="K524" t="s">
        <v>24</v>
      </c>
      <c r="L524" t="s">
        <v>25</v>
      </c>
      <c r="M524" t="s">
        <v>121</v>
      </c>
      <c r="N524">
        <v>1199</v>
      </c>
      <c r="O524" t="s">
        <v>599</v>
      </c>
      <c r="P524" t="s">
        <v>600</v>
      </c>
      <c r="Q524">
        <v>5</v>
      </c>
      <c r="R524" t="s">
        <v>29</v>
      </c>
    </row>
    <row r="525" spans="1:18" x14ac:dyDescent="0.3">
      <c r="A525">
        <v>541</v>
      </c>
      <c r="B525" t="s">
        <v>109</v>
      </c>
      <c r="C525">
        <v>2015</v>
      </c>
      <c r="D525">
        <v>340000</v>
      </c>
      <c r="E525">
        <v>110000</v>
      </c>
      <c r="F525" t="s">
        <v>56</v>
      </c>
      <c r="G525" t="s">
        <v>21</v>
      </c>
      <c r="H525" t="s">
        <v>116</v>
      </c>
      <c r="I525" t="s">
        <v>41</v>
      </c>
      <c r="J525" t="s">
        <v>23</v>
      </c>
      <c r="K525" t="s">
        <v>24</v>
      </c>
      <c r="L525" t="s">
        <v>25</v>
      </c>
      <c r="M525" t="s">
        <v>433</v>
      </c>
      <c r="N525">
        <v>1193</v>
      </c>
      <c r="O525" t="s">
        <v>434</v>
      </c>
      <c r="P525" t="s">
        <v>435</v>
      </c>
      <c r="Q525">
        <v>5</v>
      </c>
      <c r="R525" t="s">
        <v>29</v>
      </c>
    </row>
    <row r="526" spans="1:18" x14ac:dyDescent="0.3">
      <c r="A526">
        <v>542</v>
      </c>
      <c r="B526" t="s">
        <v>69</v>
      </c>
      <c r="C526">
        <v>2013</v>
      </c>
      <c r="D526">
        <v>200000</v>
      </c>
      <c r="E526">
        <v>70000</v>
      </c>
      <c r="F526" t="s">
        <v>56</v>
      </c>
      <c r="G526" t="s">
        <v>21</v>
      </c>
      <c r="H526" t="s">
        <v>116</v>
      </c>
      <c r="I526" t="s">
        <v>22</v>
      </c>
      <c r="J526" t="s">
        <v>23</v>
      </c>
      <c r="K526" t="s">
        <v>24</v>
      </c>
      <c r="L526" t="s">
        <v>33</v>
      </c>
      <c r="M526" t="s">
        <v>603</v>
      </c>
      <c r="N526">
        <v>1399</v>
      </c>
      <c r="O526" t="s">
        <v>86</v>
      </c>
      <c r="P526" t="s">
        <v>74</v>
      </c>
      <c r="Q526">
        <v>5</v>
      </c>
      <c r="R526" t="s">
        <v>29</v>
      </c>
    </row>
    <row r="527" spans="1:18" x14ac:dyDescent="0.3">
      <c r="A527">
        <v>543</v>
      </c>
      <c r="B527" t="s">
        <v>18</v>
      </c>
      <c r="C527">
        <v>2002</v>
      </c>
      <c r="D527">
        <v>140000</v>
      </c>
      <c r="E527">
        <v>50000</v>
      </c>
      <c r="F527" t="s">
        <v>56</v>
      </c>
      <c r="G527" t="s">
        <v>57</v>
      </c>
      <c r="H527" t="s">
        <v>58</v>
      </c>
      <c r="I527" t="s">
        <v>41</v>
      </c>
      <c r="J527" t="s">
        <v>23</v>
      </c>
      <c r="K527" t="s">
        <v>24</v>
      </c>
      <c r="L527" t="s">
        <v>33</v>
      </c>
      <c r="M527" t="s">
        <v>96</v>
      </c>
      <c r="N527">
        <v>796</v>
      </c>
      <c r="O527" t="s">
        <v>97</v>
      </c>
      <c r="P527" t="s">
        <v>98</v>
      </c>
      <c r="Q527">
        <v>5</v>
      </c>
      <c r="R527" t="s">
        <v>29</v>
      </c>
    </row>
    <row r="528" spans="1:18" x14ac:dyDescent="0.3">
      <c r="A528">
        <v>544</v>
      </c>
      <c r="B528" t="s">
        <v>65</v>
      </c>
      <c r="C528">
        <v>2013</v>
      </c>
      <c r="D528">
        <v>1000000</v>
      </c>
      <c r="E528">
        <v>190000</v>
      </c>
      <c r="F528" t="s">
        <v>38</v>
      </c>
      <c r="G528" t="s">
        <v>249</v>
      </c>
      <c r="H528" t="s">
        <v>250</v>
      </c>
      <c r="I528" t="s">
        <v>22</v>
      </c>
      <c r="J528" t="s">
        <v>23</v>
      </c>
      <c r="K528" t="s">
        <v>24</v>
      </c>
      <c r="L528" t="s">
        <v>25</v>
      </c>
      <c r="M528" t="s">
        <v>170</v>
      </c>
      <c r="N528">
        <v>2494</v>
      </c>
      <c r="O528" t="s">
        <v>190</v>
      </c>
      <c r="P528" t="s">
        <v>191</v>
      </c>
      <c r="Q528">
        <v>8</v>
      </c>
      <c r="R528" t="s">
        <v>29</v>
      </c>
    </row>
    <row r="529" spans="1:18" x14ac:dyDescent="0.3">
      <c r="A529">
        <v>545</v>
      </c>
      <c r="B529" t="s">
        <v>88</v>
      </c>
      <c r="C529">
        <v>2010</v>
      </c>
      <c r="D529">
        <v>495000</v>
      </c>
      <c r="E529">
        <v>100000</v>
      </c>
      <c r="F529" t="s">
        <v>38</v>
      </c>
      <c r="G529" t="s">
        <v>249</v>
      </c>
      <c r="H529" t="s">
        <v>250</v>
      </c>
      <c r="I529" t="s">
        <v>22</v>
      </c>
      <c r="J529" t="s">
        <v>23</v>
      </c>
      <c r="K529" t="s">
        <v>24</v>
      </c>
      <c r="L529" t="s">
        <v>33</v>
      </c>
      <c r="M529" t="s">
        <v>363</v>
      </c>
      <c r="N529">
        <v>2523</v>
      </c>
      <c r="O529" t="s">
        <v>486</v>
      </c>
      <c r="P529" t="s">
        <v>487</v>
      </c>
      <c r="Q529">
        <v>7</v>
      </c>
      <c r="R529" t="s">
        <v>29</v>
      </c>
    </row>
    <row r="530" spans="1:18" x14ac:dyDescent="0.3">
      <c r="A530">
        <v>546</v>
      </c>
      <c r="B530" t="s">
        <v>18</v>
      </c>
      <c r="C530">
        <v>2015</v>
      </c>
      <c r="D530">
        <v>236000</v>
      </c>
      <c r="E530">
        <v>60000</v>
      </c>
      <c r="F530" t="s">
        <v>56</v>
      </c>
      <c r="G530" t="s">
        <v>57</v>
      </c>
      <c r="H530" t="s">
        <v>210</v>
      </c>
      <c r="I530" t="s">
        <v>41</v>
      </c>
      <c r="J530" t="s">
        <v>23</v>
      </c>
      <c r="K530" t="s">
        <v>24</v>
      </c>
      <c r="L530" t="s">
        <v>25</v>
      </c>
      <c r="M530" t="s">
        <v>430</v>
      </c>
      <c r="N530">
        <v>796</v>
      </c>
      <c r="O530" t="s">
        <v>118</v>
      </c>
      <c r="P530" t="s">
        <v>119</v>
      </c>
      <c r="Q530">
        <v>5</v>
      </c>
      <c r="R530" t="s">
        <v>29</v>
      </c>
    </row>
    <row r="531" spans="1:18" x14ac:dyDescent="0.3">
      <c r="A531">
        <v>547</v>
      </c>
      <c r="B531" t="s">
        <v>18</v>
      </c>
      <c r="C531">
        <v>2015</v>
      </c>
      <c r="D531">
        <v>390000</v>
      </c>
      <c r="E531">
        <v>40000</v>
      </c>
      <c r="F531" t="s">
        <v>38</v>
      </c>
      <c r="G531" t="s">
        <v>39</v>
      </c>
      <c r="H531" t="s">
        <v>40</v>
      </c>
      <c r="I531" t="s">
        <v>41</v>
      </c>
      <c r="J531" t="s">
        <v>23</v>
      </c>
      <c r="K531" t="s">
        <v>24</v>
      </c>
      <c r="L531" t="s">
        <v>25</v>
      </c>
      <c r="M531" t="s">
        <v>226</v>
      </c>
      <c r="N531">
        <v>998</v>
      </c>
      <c r="O531" t="s">
        <v>244</v>
      </c>
      <c r="P531" t="s">
        <v>141</v>
      </c>
      <c r="Q531">
        <v>5</v>
      </c>
      <c r="R531" t="s">
        <v>29</v>
      </c>
    </row>
    <row r="532" spans="1:18" x14ac:dyDescent="0.3">
      <c r="A532">
        <v>548</v>
      </c>
      <c r="B532" t="s">
        <v>18</v>
      </c>
      <c r="C532">
        <v>2009</v>
      </c>
      <c r="D532">
        <v>275000</v>
      </c>
      <c r="E532">
        <v>90000</v>
      </c>
      <c r="F532" t="s">
        <v>38</v>
      </c>
      <c r="G532" t="s">
        <v>39</v>
      </c>
      <c r="H532" t="s">
        <v>40</v>
      </c>
      <c r="I532" t="s">
        <v>22</v>
      </c>
      <c r="J532" t="s">
        <v>23</v>
      </c>
      <c r="K532" t="s">
        <v>24</v>
      </c>
      <c r="L532" t="s">
        <v>33</v>
      </c>
      <c r="M532" t="s">
        <v>81</v>
      </c>
      <c r="N532">
        <v>1248</v>
      </c>
      <c r="O532" t="s">
        <v>82</v>
      </c>
      <c r="P532" t="s">
        <v>28</v>
      </c>
      <c r="Q532">
        <v>5</v>
      </c>
      <c r="R532" t="s">
        <v>29</v>
      </c>
    </row>
    <row r="533" spans="1:18" x14ac:dyDescent="0.3">
      <c r="A533">
        <v>549</v>
      </c>
      <c r="B533" t="s">
        <v>109</v>
      </c>
      <c r="C533">
        <v>2015</v>
      </c>
      <c r="D533">
        <v>503000</v>
      </c>
      <c r="E533">
        <v>110000</v>
      </c>
      <c r="F533" t="s">
        <v>38</v>
      </c>
      <c r="G533" t="s">
        <v>39</v>
      </c>
      <c r="H533" t="s">
        <v>40</v>
      </c>
      <c r="I533" t="s">
        <v>22</v>
      </c>
      <c r="J533" t="s">
        <v>23</v>
      </c>
      <c r="K533" t="s">
        <v>24</v>
      </c>
      <c r="L533" t="s">
        <v>25</v>
      </c>
      <c r="M533" t="s">
        <v>426</v>
      </c>
      <c r="N533">
        <v>2179</v>
      </c>
      <c r="O533" t="s">
        <v>422</v>
      </c>
      <c r="P533" t="s">
        <v>423</v>
      </c>
      <c r="Q533">
        <v>7</v>
      </c>
      <c r="R533" t="s">
        <v>29</v>
      </c>
    </row>
    <row r="534" spans="1:18" x14ac:dyDescent="0.3">
      <c r="A534">
        <v>550</v>
      </c>
      <c r="B534" t="s">
        <v>18</v>
      </c>
      <c r="C534">
        <v>2017</v>
      </c>
      <c r="D534">
        <v>775000</v>
      </c>
      <c r="E534">
        <v>32000</v>
      </c>
      <c r="F534" t="s">
        <v>38</v>
      </c>
      <c r="G534" t="s">
        <v>39</v>
      </c>
      <c r="H534" t="s">
        <v>40</v>
      </c>
      <c r="I534" t="s">
        <v>22</v>
      </c>
      <c r="J534" t="s">
        <v>158</v>
      </c>
      <c r="K534" t="s">
        <v>24</v>
      </c>
      <c r="L534" t="s">
        <v>25</v>
      </c>
      <c r="M534" t="s">
        <v>129</v>
      </c>
      <c r="N534">
        <v>1248</v>
      </c>
      <c r="O534" t="s">
        <v>94</v>
      </c>
      <c r="P534" t="s">
        <v>95</v>
      </c>
      <c r="Q534">
        <v>5</v>
      </c>
      <c r="R534" t="s">
        <v>29</v>
      </c>
    </row>
    <row r="535" spans="1:18" x14ac:dyDescent="0.3">
      <c r="A535">
        <v>551</v>
      </c>
      <c r="B535" t="s">
        <v>65</v>
      </c>
      <c r="C535">
        <v>2016</v>
      </c>
      <c r="D535">
        <v>1800000</v>
      </c>
      <c r="E535">
        <v>30000</v>
      </c>
      <c r="F535" t="s">
        <v>56</v>
      </c>
      <c r="G535" t="s">
        <v>21</v>
      </c>
      <c r="H535" t="s">
        <v>116</v>
      </c>
      <c r="I535" t="s">
        <v>22</v>
      </c>
      <c r="J535" t="s">
        <v>23</v>
      </c>
      <c r="K535" t="s">
        <v>154</v>
      </c>
      <c r="L535" t="s">
        <v>25</v>
      </c>
      <c r="M535" t="s">
        <v>187</v>
      </c>
      <c r="N535">
        <v>2755</v>
      </c>
      <c r="O535" t="s">
        <v>188</v>
      </c>
      <c r="P535" t="s">
        <v>189</v>
      </c>
      <c r="Q535">
        <v>7</v>
      </c>
      <c r="R535" t="s">
        <v>29</v>
      </c>
    </row>
    <row r="536" spans="1:18" x14ac:dyDescent="0.3">
      <c r="A536">
        <v>552</v>
      </c>
      <c r="B536" t="s">
        <v>46</v>
      </c>
      <c r="C536">
        <v>2016</v>
      </c>
      <c r="D536">
        <v>850000</v>
      </c>
      <c r="E536">
        <v>58000</v>
      </c>
      <c r="F536" t="s">
        <v>56</v>
      </c>
      <c r="G536" t="s">
        <v>21</v>
      </c>
      <c r="H536" t="s">
        <v>116</v>
      </c>
      <c r="I536" t="s">
        <v>22</v>
      </c>
      <c r="J536" t="s">
        <v>23</v>
      </c>
      <c r="K536" t="s">
        <v>24</v>
      </c>
      <c r="L536" t="s">
        <v>25</v>
      </c>
      <c r="M536" t="s">
        <v>300</v>
      </c>
      <c r="N536">
        <v>1582</v>
      </c>
      <c r="O536" t="s">
        <v>301</v>
      </c>
      <c r="P536" t="s">
        <v>302</v>
      </c>
      <c r="Q536">
        <v>5</v>
      </c>
      <c r="R536" t="s">
        <v>29</v>
      </c>
    </row>
    <row r="537" spans="1:18" x14ac:dyDescent="0.3">
      <c r="A537">
        <v>553</v>
      </c>
      <c r="B537" t="s">
        <v>18</v>
      </c>
      <c r="C537">
        <v>2018</v>
      </c>
      <c r="D537">
        <v>750000</v>
      </c>
      <c r="E537">
        <v>5000</v>
      </c>
      <c r="F537" t="s">
        <v>56</v>
      </c>
      <c r="G537" t="s">
        <v>21</v>
      </c>
      <c r="H537" t="s">
        <v>116</v>
      </c>
      <c r="I537" t="s">
        <v>22</v>
      </c>
      <c r="J537" t="s">
        <v>23</v>
      </c>
      <c r="K537" t="s">
        <v>24</v>
      </c>
      <c r="L537" t="s">
        <v>25</v>
      </c>
      <c r="M537" t="s">
        <v>129</v>
      </c>
      <c r="N537">
        <v>1248</v>
      </c>
      <c r="O537" t="s">
        <v>94</v>
      </c>
      <c r="P537" t="s">
        <v>95</v>
      </c>
      <c r="Q537">
        <v>5</v>
      </c>
      <c r="R537" t="s">
        <v>29</v>
      </c>
    </row>
    <row r="538" spans="1:18" x14ac:dyDescent="0.3">
      <c r="A538">
        <v>554</v>
      </c>
      <c r="B538" t="s">
        <v>46</v>
      </c>
      <c r="C538">
        <v>2018</v>
      </c>
      <c r="D538">
        <v>570000</v>
      </c>
      <c r="E538">
        <v>25000</v>
      </c>
      <c r="F538" t="s">
        <v>56</v>
      </c>
      <c r="G538" t="s">
        <v>21</v>
      </c>
      <c r="H538" t="s">
        <v>116</v>
      </c>
      <c r="I538" t="s">
        <v>41</v>
      </c>
      <c r="J538" t="s">
        <v>23</v>
      </c>
      <c r="K538" t="s">
        <v>24</v>
      </c>
      <c r="L538" t="s">
        <v>25</v>
      </c>
      <c r="M538" t="s">
        <v>133</v>
      </c>
      <c r="N538">
        <v>1197</v>
      </c>
      <c r="O538" t="s">
        <v>134</v>
      </c>
      <c r="P538" t="s">
        <v>135</v>
      </c>
      <c r="Q538">
        <v>5</v>
      </c>
      <c r="R538" t="s">
        <v>29</v>
      </c>
    </row>
    <row r="539" spans="1:18" x14ac:dyDescent="0.3">
      <c r="A539">
        <v>555</v>
      </c>
      <c r="B539" t="s">
        <v>46</v>
      </c>
      <c r="C539">
        <v>2018</v>
      </c>
      <c r="D539">
        <v>580000</v>
      </c>
      <c r="E539">
        <v>32000</v>
      </c>
      <c r="F539" t="s">
        <v>56</v>
      </c>
      <c r="G539" t="s">
        <v>57</v>
      </c>
      <c r="H539" t="s">
        <v>58</v>
      </c>
      <c r="I539" t="s">
        <v>41</v>
      </c>
      <c r="J539" t="s">
        <v>23</v>
      </c>
      <c r="K539" t="s">
        <v>24</v>
      </c>
      <c r="L539" t="s">
        <v>25</v>
      </c>
      <c r="M539" t="s">
        <v>85</v>
      </c>
      <c r="N539">
        <v>1197</v>
      </c>
      <c r="O539" t="s">
        <v>54</v>
      </c>
      <c r="P539" t="s">
        <v>55</v>
      </c>
      <c r="Q539">
        <v>5</v>
      </c>
      <c r="R539" t="s">
        <v>29</v>
      </c>
    </row>
    <row r="540" spans="1:18" x14ac:dyDescent="0.3">
      <c r="A540">
        <v>556</v>
      </c>
      <c r="B540" t="s">
        <v>37</v>
      </c>
      <c r="C540">
        <v>2016</v>
      </c>
      <c r="D540">
        <v>484999</v>
      </c>
      <c r="E540">
        <v>30000</v>
      </c>
      <c r="F540" t="s">
        <v>56</v>
      </c>
      <c r="G540" t="s">
        <v>57</v>
      </c>
      <c r="H540" t="s">
        <v>58</v>
      </c>
      <c r="I540" t="s">
        <v>41</v>
      </c>
      <c r="J540" t="s">
        <v>23</v>
      </c>
      <c r="K540" t="s">
        <v>24</v>
      </c>
      <c r="L540" t="s">
        <v>25</v>
      </c>
      <c r="M540" t="s">
        <v>604</v>
      </c>
      <c r="N540">
        <v>1199</v>
      </c>
      <c r="O540" t="s">
        <v>434</v>
      </c>
      <c r="P540" t="s">
        <v>452</v>
      </c>
      <c r="Q540">
        <v>5</v>
      </c>
      <c r="R540" t="s">
        <v>29</v>
      </c>
    </row>
    <row r="541" spans="1:18" x14ac:dyDescent="0.3">
      <c r="A541">
        <v>557</v>
      </c>
      <c r="B541" t="s">
        <v>37</v>
      </c>
      <c r="C541">
        <v>2017</v>
      </c>
      <c r="D541">
        <v>700000</v>
      </c>
      <c r="E541">
        <v>43000</v>
      </c>
      <c r="F541" t="s">
        <v>19</v>
      </c>
      <c r="G541" t="s">
        <v>31</v>
      </c>
      <c r="H541" t="s">
        <v>32</v>
      </c>
      <c r="I541" t="s">
        <v>41</v>
      </c>
      <c r="J541" t="s">
        <v>158</v>
      </c>
      <c r="K541" t="s">
        <v>24</v>
      </c>
      <c r="L541" t="s">
        <v>25</v>
      </c>
      <c r="M541" t="s">
        <v>605</v>
      </c>
      <c r="N541">
        <v>1497</v>
      </c>
      <c r="O541" t="s">
        <v>160</v>
      </c>
      <c r="P541" t="s">
        <v>161</v>
      </c>
      <c r="Q541">
        <v>7</v>
      </c>
      <c r="R541" t="s">
        <v>29</v>
      </c>
    </row>
    <row r="542" spans="1:18" x14ac:dyDescent="0.3">
      <c r="A542">
        <v>558</v>
      </c>
      <c r="B542" t="s">
        <v>46</v>
      </c>
      <c r="C542">
        <v>2012</v>
      </c>
      <c r="D542">
        <v>415000</v>
      </c>
      <c r="E542">
        <v>60000</v>
      </c>
      <c r="F542" t="s">
        <v>38</v>
      </c>
      <c r="G542" t="s">
        <v>70</v>
      </c>
      <c r="H542" t="s">
        <v>92</v>
      </c>
      <c r="I542" t="s">
        <v>41</v>
      </c>
      <c r="J542" t="s">
        <v>158</v>
      </c>
      <c r="K542" t="s">
        <v>24</v>
      </c>
      <c r="L542" t="s">
        <v>25</v>
      </c>
      <c r="M542" t="s">
        <v>43</v>
      </c>
      <c r="N542">
        <v>1497</v>
      </c>
      <c r="O542" t="s">
        <v>606</v>
      </c>
      <c r="P542" t="s">
        <v>607</v>
      </c>
      <c r="Q542">
        <v>5</v>
      </c>
      <c r="R542" t="s">
        <v>29</v>
      </c>
    </row>
    <row r="543" spans="1:18" x14ac:dyDescent="0.3">
      <c r="A543">
        <v>559</v>
      </c>
      <c r="B543" t="s">
        <v>296</v>
      </c>
      <c r="C543">
        <v>2015</v>
      </c>
      <c r="D543">
        <v>325000</v>
      </c>
      <c r="E543">
        <v>50000</v>
      </c>
      <c r="F543" t="s">
        <v>56</v>
      </c>
      <c r="G543" t="s">
        <v>57</v>
      </c>
      <c r="H543" t="s">
        <v>58</v>
      </c>
      <c r="I543" t="s">
        <v>41</v>
      </c>
      <c r="J543" t="s">
        <v>23</v>
      </c>
      <c r="K543" t="s">
        <v>154</v>
      </c>
      <c r="L543" t="s">
        <v>25</v>
      </c>
      <c r="M543" t="s">
        <v>608</v>
      </c>
      <c r="N543">
        <v>1198</v>
      </c>
      <c r="O543" t="s">
        <v>609</v>
      </c>
      <c r="P543" t="s">
        <v>610</v>
      </c>
      <c r="Q543">
        <v>5</v>
      </c>
      <c r="R543" t="s">
        <v>29</v>
      </c>
    </row>
    <row r="544" spans="1:18" x14ac:dyDescent="0.3">
      <c r="A544">
        <v>560</v>
      </c>
      <c r="B544" t="s">
        <v>69</v>
      </c>
      <c r="C544">
        <v>2018</v>
      </c>
      <c r="D544">
        <v>550000</v>
      </c>
      <c r="E544">
        <v>14200</v>
      </c>
      <c r="F544" t="s">
        <v>56</v>
      </c>
      <c r="G544" t="s">
        <v>57</v>
      </c>
      <c r="H544" t="s">
        <v>58</v>
      </c>
      <c r="I544" t="s">
        <v>41</v>
      </c>
      <c r="J544" t="s">
        <v>23</v>
      </c>
      <c r="K544" t="s">
        <v>24</v>
      </c>
      <c r="L544" t="s">
        <v>25</v>
      </c>
      <c r="M544" t="s">
        <v>218</v>
      </c>
      <c r="N544">
        <v>1196</v>
      </c>
      <c r="O544" t="s">
        <v>219</v>
      </c>
      <c r="P544" t="s">
        <v>220</v>
      </c>
      <c r="Q544">
        <v>5</v>
      </c>
      <c r="R544" t="s">
        <v>29</v>
      </c>
    </row>
    <row r="545" spans="1:18" x14ac:dyDescent="0.3">
      <c r="A545">
        <v>561</v>
      </c>
      <c r="B545" t="s">
        <v>46</v>
      </c>
      <c r="C545">
        <v>2017</v>
      </c>
      <c r="D545">
        <v>300000</v>
      </c>
      <c r="E545">
        <v>10000</v>
      </c>
      <c r="F545" t="s">
        <v>56</v>
      </c>
      <c r="G545" t="s">
        <v>57</v>
      </c>
      <c r="H545" t="s">
        <v>58</v>
      </c>
      <c r="I545" t="s">
        <v>41</v>
      </c>
      <c r="J545" t="s">
        <v>23</v>
      </c>
      <c r="K545" t="s">
        <v>24</v>
      </c>
      <c r="L545" t="s">
        <v>25</v>
      </c>
      <c r="M545" t="s">
        <v>390</v>
      </c>
      <c r="N545">
        <v>814</v>
      </c>
      <c r="O545" t="s">
        <v>541</v>
      </c>
      <c r="P545" t="s">
        <v>542</v>
      </c>
      <c r="Q545">
        <v>5</v>
      </c>
      <c r="R545" t="s">
        <v>29</v>
      </c>
    </row>
    <row r="546" spans="1:18" x14ac:dyDescent="0.3">
      <c r="A546">
        <v>562</v>
      </c>
      <c r="B546" t="s">
        <v>145</v>
      </c>
      <c r="C546">
        <v>2018</v>
      </c>
      <c r="D546">
        <v>217000</v>
      </c>
      <c r="E546">
        <v>25000</v>
      </c>
      <c r="F546" t="s">
        <v>19</v>
      </c>
      <c r="G546" t="s">
        <v>31</v>
      </c>
      <c r="H546" t="s">
        <v>32</v>
      </c>
      <c r="I546" t="s">
        <v>41</v>
      </c>
      <c r="J546" t="s">
        <v>23</v>
      </c>
      <c r="K546" t="s">
        <v>24</v>
      </c>
      <c r="L546" t="s">
        <v>25</v>
      </c>
      <c r="M546" t="s">
        <v>591</v>
      </c>
      <c r="N546">
        <v>799</v>
      </c>
      <c r="O546" t="s">
        <v>592</v>
      </c>
      <c r="P546" t="s">
        <v>429</v>
      </c>
      <c r="Q546">
        <v>5</v>
      </c>
      <c r="R546" t="s">
        <v>29</v>
      </c>
    </row>
    <row r="547" spans="1:18" x14ac:dyDescent="0.3">
      <c r="A547">
        <v>563</v>
      </c>
      <c r="B547" t="s">
        <v>69</v>
      </c>
      <c r="C547">
        <v>2018</v>
      </c>
      <c r="D547">
        <v>700000</v>
      </c>
      <c r="E547">
        <v>19100</v>
      </c>
      <c r="F547" t="s">
        <v>38</v>
      </c>
      <c r="G547" t="s">
        <v>70</v>
      </c>
      <c r="H547" t="s">
        <v>92</v>
      </c>
      <c r="I547" t="s">
        <v>41</v>
      </c>
      <c r="J547" t="s">
        <v>23</v>
      </c>
      <c r="K547" t="s">
        <v>24</v>
      </c>
      <c r="L547" t="s">
        <v>25</v>
      </c>
      <c r="M547" t="s">
        <v>273</v>
      </c>
      <c r="N547">
        <v>1194</v>
      </c>
      <c r="O547" t="s">
        <v>274</v>
      </c>
      <c r="P547" t="s">
        <v>275</v>
      </c>
      <c r="Q547">
        <v>5</v>
      </c>
      <c r="R547" t="s">
        <v>29</v>
      </c>
    </row>
    <row r="548" spans="1:18" x14ac:dyDescent="0.3">
      <c r="A548">
        <v>564</v>
      </c>
      <c r="B548" t="s">
        <v>46</v>
      </c>
      <c r="C548">
        <v>2019</v>
      </c>
      <c r="D548">
        <v>466000</v>
      </c>
      <c r="E548">
        <v>25000</v>
      </c>
      <c r="F548" t="s">
        <v>19</v>
      </c>
      <c r="G548" t="s">
        <v>20</v>
      </c>
      <c r="H548" t="s">
        <v>21</v>
      </c>
      <c r="I548" t="s">
        <v>41</v>
      </c>
      <c r="J548" t="s">
        <v>23</v>
      </c>
      <c r="K548" t="s">
        <v>154</v>
      </c>
      <c r="L548" t="s">
        <v>304</v>
      </c>
      <c r="M548" t="s">
        <v>110</v>
      </c>
      <c r="N548">
        <v>1086</v>
      </c>
      <c r="O548" t="s">
        <v>388</v>
      </c>
      <c r="P548" t="s">
        <v>611</v>
      </c>
      <c r="Q548">
        <v>5</v>
      </c>
      <c r="R548" t="s">
        <v>29</v>
      </c>
    </row>
    <row r="549" spans="1:18" x14ac:dyDescent="0.3">
      <c r="A549">
        <v>565</v>
      </c>
      <c r="B549" t="s">
        <v>69</v>
      </c>
      <c r="C549">
        <v>2014</v>
      </c>
      <c r="D549">
        <v>484999</v>
      </c>
      <c r="E549">
        <v>54000</v>
      </c>
      <c r="F549" t="s">
        <v>56</v>
      </c>
      <c r="G549" t="s">
        <v>21</v>
      </c>
      <c r="H549" t="s">
        <v>116</v>
      </c>
      <c r="I549" t="s">
        <v>22</v>
      </c>
      <c r="J549" t="s">
        <v>158</v>
      </c>
      <c r="K549" t="s">
        <v>24</v>
      </c>
      <c r="L549" t="s">
        <v>25</v>
      </c>
      <c r="M549" t="s">
        <v>47</v>
      </c>
      <c r="N549">
        <v>1498</v>
      </c>
      <c r="O549" t="s">
        <v>303</v>
      </c>
      <c r="P549" t="s">
        <v>238</v>
      </c>
      <c r="Q549">
        <v>5</v>
      </c>
      <c r="R549" t="s">
        <v>29</v>
      </c>
    </row>
    <row r="550" spans="1:18" x14ac:dyDescent="0.3">
      <c r="A550">
        <v>566</v>
      </c>
      <c r="B550" t="s">
        <v>296</v>
      </c>
      <c r="C550">
        <v>2018</v>
      </c>
      <c r="D550">
        <v>670000</v>
      </c>
      <c r="E550">
        <v>35000</v>
      </c>
      <c r="F550" t="s">
        <v>56</v>
      </c>
      <c r="G550" t="s">
        <v>21</v>
      </c>
      <c r="H550" t="s">
        <v>116</v>
      </c>
      <c r="I550" t="s">
        <v>22</v>
      </c>
      <c r="J550" t="s">
        <v>23</v>
      </c>
      <c r="K550" t="s">
        <v>24</v>
      </c>
      <c r="L550" t="s">
        <v>25</v>
      </c>
      <c r="M550" t="s">
        <v>612</v>
      </c>
      <c r="N550">
        <v>1461</v>
      </c>
      <c r="O550" t="s">
        <v>613</v>
      </c>
      <c r="P550" t="s">
        <v>614</v>
      </c>
      <c r="Q550">
        <v>5</v>
      </c>
      <c r="R550" t="s">
        <v>29</v>
      </c>
    </row>
    <row r="551" spans="1:18" x14ac:dyDescent="0.3">
      <c r="A551">
        <v>567</v>
      </c>
      <c r="B551" t="s">
        <v>46</v>
      </c>
      <c r="C551">
        <v>2018</v>
      </c>
      <c r="D551">
        <v>500000</v>
      </c>
      <c r="E551">
        <v>20000</v>
      </c>
      <c r="F551" t="s">
        <v>56</v>
      </c>
      <c r="G551" t="s">
        <v>21</v>
      </c>
      <c r="H551" t="s">
        <v>116</v>
      </c>
      <c r="I551" t="s">
        <v>41</v>
      </c>
      <c r="J551" t="s">
        <v>23</v>
      </c>
      <c r="K551" t="s">
        <v>24</v>
      </c>
      <c r="L551" t="s">
        <v>33</v>
      </c>
      <c r="M551" t="s">
        <v>85</v>
      </c>
      <c r="N551">
        <v>1197</v>
      </c>
      <c r="O551" t="s">
        <v>54</v>
      </c>
      <c r="P551" t="s">
        <v>55</v>
      </c>
      <c r="Q551">
        <v>5</v>
      </c>
      <c r="R551" t="s">
        <v>29</v>
      </c>
    </row>
    <row r="552" spans="1:18" x14ac:dyDescent="0.3">
      <c r="A552">
        <v>568</v>
      </c>
      <c r="B552" t="s">
        <v>18</v>
      </c>
      <c r="C552">
        <v>2016</v>
      </c>
      <c r="D552">
        <v>675000</v>
      </c>
      <c r="E552">
        <v>52000</v>
      </c>
      <c r="F552" t="s">
        <v>56</v>
      </c>
      <c r="G552" t="s">
        <v>57</v>
      </c>
      <c r="H552" t="s">
        <v>210</v>
      </c>
      <c r="I552" t="s">
        <v>22</v>
      </c>
      <c r="J552" t="s">
        <v>23</v>
      </c>
      <c r="K552" t="s">
        <v>24</v>
      </c>
      <c r="L552" t="s">
        <v>25</v>
      </c>
      <c r="M552" t="s">
        <v>557</v>
      </c>
      <c r="N552">
        <v>1248</v>
      </c>
      <c r="O552" t="s">
        <v>94</v>
      </c>
      <c r="P552" t="s">
        <v>95</v>
      </c>
      <c r="Q552">
        <v>5</v>
      </c>
      <c r="R552" t="s">
        <v>29</v>
      </c>
    </row>
    <row r="553" spans="1:18" x14ac:dyDescent="0.3">
      <c r="A553">
        <v>569</v>
      </c>
      <c r="B553" t="s">
        <v>46</v>
      </c>
      <c r="C553">
        <v>2011</v>
      </c>
      <c r="D553">
        <v>220000</v>
      </c>
      <c r="E553">
        <v>120000</v>
      </c>
      <c r="F553" t="s">
        <v>38</v>
      </c>
      <c r="G553" t="s">
        <v>39</v>
      </c>
      <c r="H553" t="s">
        <v>40</v>
      </c>
      <c r="I553" t="s">
        <v>22</v>
      </c>
      <c r="J553" t="s">
        <v>23</v>
      </c>
      <c r="K553" t="s">
        <v>24</v>
      </c>
      <c r="L553" t="s">
        <v>33</v>
      </c>
      <c r="M553" t="s">
        <v>47</v>
      </c>
      <c r="N553">
        <v>1396</v>
      </c>
      <c r="O553" t="s">
        <v>48</v>
      </c>
      <c r="P553" t="s">
        <v>49</v>
      </c>
      <c r="Q553">
        <v>5</v>
      </c>
      <c r="R553" t="s">
        <v>29</v>
      </c>
    </row>
    <row r="554" spans="1:18" x14ac:dyDescent="0.3">
      <c r="A554">
        <v>570</v>
      </c>
      <c r="B554" t="s">
        <v>153</v>
      </c>
      <c r="C554">
        <v>2017</v>
      </c>
      <c r="D554">
        <v>1650000</v>
      </c>
      <c r="E554">
        <v>50000</v>
      </c>
      <c r="F554" t="s">
        <v>19</v>
      </c>
      <c r="G554" t="s">
        <v>31</v>
      </c>
      <c r="H554" t="s">
        <v>32</v>
      </c>
      <c r="I554" t="s">
        <v>22</v>
      </c>
      <c r="J554" t="s">
        <v>23</v>
      </c>
      <c r="K554" t="s">
        <v>24</v>
      </c>
      <c r="L554" t="s">
        <v>25</v>
      </c>
      <c r="M554" t="s">
        <v>491</v>
      </c>
      <c r="N554">
        <v>1956</v>
      </c>
      <c r="O554" t="s">
        <v>204</v>
      </c>
      <c r="P554" t="s">
        <v>601</v>
      </c>
      <c r="Q554">
        <v>5</v>
      </c>
      <c r="R554" t="s">
        <v>29</v>
      </c>
    </row>
    <row r="555" spans="1:18" x14ac:dyDescent="0.3">
      <c r="A555">
        <v>571</v>
      </c>
      <c r="B555" t="s">
        <v>18</v>
      </c>
      <c r="C555">
        <v>2013</v>
      </c>
      <c r="D555">
        <v>630000</v>
      </c>
      <c r="E555">
        <v>120000</v>
      </c>
      <c r="F555" t="s">
        <v>19</v>
      </c>
      <c r="G555" t="s">
        <v>31</v>
      </c>
      <c r="H555" t="s">
        <v>32</v>
      </c>
      <c r="I555" t="s">
        <v>22</v>
      </c>
      <c r="J555" t="s">
        <v>23</v>
      </c>
      <c r="K555" t="s">
        <v>24</v>
      </c>
      <c r="L555" t="s">
        <v>33</v>
      </c>
      <c r="M555" t="s">
        <v>307</v>
      </c>
      <c r="N555">
        <v>1248</v>
      </c>
      <c r="O555" t="s">
        <v>108</v>
      </c>
      <c r="P555" t="s">
        <v>95</v>
      </c>
      <c r="Q555">
        <v>7</v>
      </c>
      <c r="R555" t="s">
        <v>29</v>
      </c>
    </row>
    <row r="556" spans="1:18" x14ac:dyDescent="0.3">
      <c r="A556">
        <v>572</v>
      </c>
      <c r="B556" t="s">
        <v>109</v>
      </c>
      <c r="C556">
        <v>2010</v>
      </c>
      <c r="D556">
        <v>250000</v>
      </c>
      <c r="E556">
        <v>90000</v>
      </c>
      <c r="F556" t="s">
        <v>56</v>
      </c>
      <c r="G556" t="s">
        <v>57</v>
      </c>
      <c r="H556" t="s">
        <v>58</v>
      </c>
      <c r="I556" t="s">
        <v>22</v>
      </c>
      <c r="J556" t="s">
        <v>23</v>
      </c>
      <c r="K556" t="s">
        <v>24</v>
      </c>
      <c r="L556" t="s">
        <v>33</v>
      </c>
      <c r="M556" t="s">
        <v>263</v>
      </c>
      <c r="N556">
        <v>1248</v>
      </c>
      <c r="O556" t="s">
        <v>48</v>
      </c>
      <c r="P556" t="s">
        <v>209</v>
      </c>
      <c r="Q556">
        <v>5</v>
      </c>
      <c r="R556" t="s">
        <v>29</v>
      </c>
    </row>
    <row r="557" spans="1:18" x14ac:dyDescent="0.3">
      <c r="A557">
        <v>573</v>
      </c>
      <c r="B557" t="s">
        <v>18</v>
      </c>
      <c r="C557">
        <v>2004</v>
      </c>
      <c r="D557">
        <v>120000</v>
      </c>
      <c r="E557">
        <v>120000</v>
      </c>
      <c r="F557" t="s">
        <v>56</v>
      </c>
      <c r="G557" t="s">
        <v>21</v>
      </c>
      <c r="H557" t="s">
        <v>116</v>
      </c>
      <c r="I557" t="s">
        <v>41</v>
      </c>
      <c r="J557" t="s">
        <v>23</v>
      </c>
      <c r="K557" t="s">
        <v>24</v>
      </c>
      <c r="L557" t="s">
        <v>42</v>
      </c>
      <c r="M557" t="s">
        <v>85</v>
      </c>
      <c r="N557">
        <v>998</v>
      </c>
      <c r="O557" t="s">
        <v>67</v>
      </c>
      <c r="P557" t="s">
        <v>141</v>
      </c>
      <c r="Q557">
        <v>5</v>
      </c>
      <c r="R557" t="s">
        <v>29</v>
      </c>
    </row>
    <row r="558" spans="1:18" x14ac:dyDescent="0.3">
      <c r="A558">
        <v>574</v>
      </c>
      <c r="B558" t="s">
        <v>30</v>
      </c>
      <c r="C558">
        <v>2015</v>
      </c>
      <c r="D558">
        <v>300000</v>
      </c>
      <c r="E558">
        <v>101500</v>
      </c>
      <c r="F558" t="s">
        <v>124</v>
      </c>
      <c r="G558" t="s">
        <v>148</v>
      </c>
      <c r="H558" t="s">
        <v>149</v>
      </c>
      <c r="I558" t="s">
        <v>22</v>
      </c>
      <c r="J558" t="s">
        <v>23</v>
      </c>
      <c r="K558" t="s">
        <v>24</v>
      </c>
      <c r="L558" t="s">
        <v>33</v>
      </c>
      <c r="M558" t="s">
        <v>34</v>
      </c>
      <c r="N558">
        <v>1498</v>
      </c>
      <c r="O558" t="s">
        <v>35</v>
      </c>
      <c r="P558" t="s">
        <v>36</v>
      </c>
      <c r="Q558">
        <v>5</v>
      </c>
      <c r="R558" t="s">
        <v>29</v>
      </c>
    </row>
    <row r="559" spans="1:18" x14ac:dyDescent="0.3">
      <c r="A559">
        <v>575</v>
      </c>
      <c r="B559" t="s">
        <v>46</v>
      </c>
      <c r="C559">
        <v>2013</v>
      </c>
      <c r="D559">
        <v>525000</v>
      </c>
      <c r="E559">
        <v>75000</v>
      </c>
      <c r="F559" t="s">
        <v>124</v>
      </c>
      <c r="G559" t="s">
        <v>196</v>
      </c>
      <c r="H559" t="s">
        <v>197</v>
      </c>
      <c r="I559" t="s">
        <v>22</v>
      </c>
      <c r="J559" t="s">
        <v>23</v>
      </c>
      <c r="K559" t="s">
        <v>154</v>
      </c>
      <c r="L559" t="s">
        <v>25</v>
      </c>
      <c r="M559" t="s">
        <v>288</v>
      </c>
      <c r="N559">
        <v>1582</v>
      </c>
      <c r="O559" t="s">
        <v>464</v>
      </c>
      <c r="P559" t="s">
        <v>302</v>
      </c>
      <c r="Q559">
        <v>5</v>
      </c>
      <c r="R559" t="s">
        <v>29</v>
      </c>
    </row>
    <row r="560" spans="1:18" x14ac:dyDescent="0.3">
      <c r="A560">
        <v>578</v>
      </c>
      <c r="B560" t="s">
        <v>88</v>
      </c>
      <c r="C560">
        <v>2016</v>
      </c>
      <c r="D560">
        <v>1100000</v>
      </c>
      <c r="E560">
        <v>100000</v>
      </c>
      <c r="F560" t="s">
        <v>56</v>
      </c>
      <c r="G560" t="s">
        <v>21</v>
      </c>
      <c r="H560" t="s">
        <v>116</v>
      </c>
      <c r="I560" t="s">
        <v>22</v>
      </c>
      <c r="J560" t="s">
        <v>23</v>
      </c>
      <c r="K560" t="s">
        <v>24</v>
      </c>
      <c r="L560" t="s">
        <v>25</v>
      </c>
      <c r="M560" t="s">
        <v>605</v>
      </c>
      <c r="N560">
        <v>1997</v>
      </c>
      <c r="O560" t="s">
        <v>271</v>
      </c>
      <c r="P560" t="s">
        <v>615</v>
      </c>
      <c r="Q560">
        <v>7</v>
      </c>
      <c r="R560" t="s">
        <v>29</v>
      </c>
    </row>
    <row r="561" spans="1:18" x14ac:dyDescent="0.3">
      <c r="A561">
        <v>579</v>
      </c>
      <c r="B561" t="s">
        <v>75</v>
      </c>
      <c r="C561">
        <v>2012</v>
      </c>
      <c r="D561">
        <v>480000</v>
      </c>
      <c r="E561">
        <v>55735</v>
      </c>
      <c r="F561" t="s">
        <v>56</v>
      </c>
      <c r="G561" t="s">
        <v>57</v>
      </c>
      <c r="H561" t="s">
        <v>58</v>
      </c>
      <c r="I561" t="s">
        <v>22</v>
      </c>
      <c r="J561" t="s">
        <v>23</v>
      </c>
      <c r="K561" t="s">
        <v>24</v>
      </c>
      <c r="L561" t="s">
        <v>33</v>
      </c>
      <c r="M561" t="s">
        <v>76</v>
      </c>
      <c r="N561">
        <v>1461</v>
      </c>
      <c r="O561" t="s">
        <v>77</v>
      </c>
      <c r="P561" t="s">
        <v>78</v>
      </c>
      <c r="Q561">
        <v>5</v>
      </c>
      <c r="R561" t="s">
        <v>29</v>
      </c>
    </row>
    <row r="562" spans="1:18" x14ac:dyDescent="0.3">
      <c r="A562">
        <v>580</v>
      </c>
      <c r="B562" t="s">
        <v>88</v>
      </c>
      <c r="C562">
        <v>2014</v>
      </c>
      <c r="D562">
        <v>605000</v>
      </c>
      <c r="E562">
        <v>80000</v>
      </c>
      <c r="F562" t="s">
        <v>38</v>
      </c>
      <c r="G562" t="s">
        <v>70</v>
      </c>
      <c r="H562" t="s">
        <v>92</v>
      </c>
      <c r="I562" t="s">
        <v>22</v>
      </c>
      <c r="J562" t="s">
        <v>23</v>
      </c>
      <c r="K562" t="s">
        <v>24</v>
      </c>
      <c r="L562" t="s">
        <v>33</v>
      </c>
      <c r="M562" t="s">
        <v>282</v>
      </c>
      <c r="N562">
        <v>2179</v>
      </c>
      <c r="O562" t="s">
        <v>446</v>
      </c>
      <c r="P562" t="s">
        <v>447</v>
      </c>
      <c r="Q562">
        <v>7</v>
      </c>
      <c r="R562" t="s">
        <v>29</v>
      </c>
    </row>
    <row r="563" spans="1:18" x14ac:dyDescent="0.3">
      <c r="A563">
        <v>581</v>
      </c>
      <c r="B563" t="s">
        <v>18</v>
      </c>
      <c r="C563">
        <v>2016</v>
      </c>
      <c r="D563">
        <v>250000</v>
      </c>
      <c r="E563">
        <v>50000</v>
      </c>
      <c r="F563" t="s">
        <v>38</v>
      </c>
      <c r="G563" t="s">
        <v>70</v>
      </c>
      <c r="H563" t="s">
        <v>92</v>
      </c>
      <c r="I563" t="s">
        <v>41</v>
      </c>
      <c r="J563" t="s">
        <v>23</v>
      </c>
      <c r="K563" t="s">
        <v>24</v>
      </c>
      <c r="L563" t="s">
        <v>33</v>
      </c>
      <c r="M563" t="s">
        <v>117</v>
      </c>
      <c r="N563">
        <v>796</v>
      </c>
      <c r="O563" t="s">
        <v>118</v>
      </c>
      <c r="P563" t="s">
        <v>119</v>
      </c>
      <c r="Q563">
        <v>5</v>
      </c>
      <c r="R563" t="s">
        <v>29</v>
      </c>
    </row>
    <row r="564" spans="1:18" x14ac:dyDescent="0.3">
      <c r="A564">
        <v>582</v>
      </c>
      <c r="B564" t="s">
        <v>69</v>
      </c>
      <c r="C564">
        <v>2013</v>
      </c>
      <c r="D564">
        <v>245000</v>
      </c>
      <c r="E564">
        <v>70000</v>
      </c>
      <c r="F564" t="s">
        <v>56</v>
      </c>
      <c r="G564" t="s">
        <v>57</v>
      </c>
      <c r="H564" t="s">
        <v>214</v>
      </c>
      <c r="I564" t="s">
        <v>22</v>
      </c>
      <c r="J564" t="s">
        <v>23</v>
      </c>
      <c r="K564" t="s">
        <v>24</v>
      </c>
      <c r="L564" t="s">
        <v>33</v>
      </c>
      <c r="M564" t="s">
        <v>72</v>
      </c>
      <c r="N564">
        <v>1399</v>
      </c>
      <c r="O564" t="s">
        <v>73</v>
      </c>
      <c r="P564" t="s">
        <v>74</v>
      </c>
      <c r="Q564">
        <v>5</v>
      </c>
      <c r="R564" t="s">
        <v>29</v>
      </c>
    </row>
    <row r="565" spans="1:18" x14ac:dyDescent="0.3">
      <c r="A565">
        <v>583</v>
      </c>
      <c r="B565" t="s">
        <v>46</v>
      </c>
      <c r="C565">
        <v>2012</v>
      </c>
      <c r="D565">
        <v>210000</v>
      </c>
      <c r="E565">
        <v>76000</v>
      </c>
      <c r="F565" t="s">
        <v>56</v>
      </c>
      <c r="G565" t="s">
        <v>57</v>
      </c>
      <c r="H565" t="s">
        <v>214</v>
      </c>
      <c r="I565" t="s">
        <v>41</v>
      </c>
      <c r="J565" t="s">
        <v>23</v>
      </c>
      <c r="K565" t="s">
        <v>24</v>
      </c>
      <c r="L565" t="s">
        <v>304</v>
      </c>
      <c r="M565" t="s">
        <v>211</v>
      </c>
      <c r="N565">
        <v>1197</v>
      </c>
      <c r="O565" t="s">
        <v>212</v>
      </c>
      <c r="P565" t="s">
        <v>213</v>
      </c>
      <c r="Q565">
        <v>5</v>
      </c>
      <c r="R565" t="s">
        <v>29</v>
      </c>
    </row>
    <row r="566" spans="1:18" x14ac:dyDescent="0.3">
      <c r="A566">
        <v>584</v>
      </c>
      <c r="B566" t="s">
        <v>18</v>
      </c>
      <c r="C566">
        <v>2020</v>
      </c>
      <c r="D566">
        <v>730000</v>
      </c>
      <c r="E566">
        <v>1500</v>
      </c>
      <c r="F566" t="s">
        <v>56</v>
      </c>
      <c r="G566" t="s">
        <v>57</v>
      </c>
      <c r="H566" t="s">
        <v>214</v>
      </c>
      <c r="I566" t="s">
        <v>41</v>
      </c>
      <c r="J566" t="s">
        <v>23</v>
      </c>
      <c r="K566" t="s">
        <v>24</v>
      </c>
      <c r="L566" t="s">
        <v>25</v>
      </c>
      <c r="M566" t="s">
        <v>264</v>
      </c>
      <c r="N566">
        <v>1197</v>
      </c>
      <c r="O566" t="s">
        <v>265</v>
      </c>
      <c r="P566" t="s">
        <v>266</v>
      </c>
      <c r="Q566">
        <v>5</v>
      </c>
      <c r="R566" t="s">
        <v>29</v>
      </c>
    </row>
    <row r="567" spans="1:18" x14ac:dyDescent="0.3">
      <c r="A567">
        <v>585</v>
      </c>
      <c r="B567" t="s">
        <v>88</v>
      </c>
      <c r="C567">
        <v>2012</v>
      </c>
      <c r="D567">
        <v>500000</v>
      </c>
      <c r="E567">
        <v>76000</v>
      </c>
      <c r="F567" t="s">
        <v>19</v>
      </c>
      <c r="G567" t="s">
        <v>31</v>
      </c>
      <c r="H567" t="s">
        <v>32</v>
      </c>
      <c r="I567" t="s">
        <v>22</v>
      </c>
      <c r="J567" t="s">
        <v>23</v>
      </c>
      <c r="K567" t="s">
        <v>24</v>
      </c>
      <c r="L567" t="s">
        <v>25</v>
      </c>
      <c r="M567" t="s">
        <v>489</v>
      </c>
      <c r="N567">
        <v>2523</v>
      </c>
      <c r="O567" t="s">
        <v>309</v>
      </c>
      <c r="P567" t="s">
        <v>490</v>
      </c>
      <c r="Q567">
        <v>7</v>
      </c>
      <c r="R567" t="s">
        <v>29</v>
      </c>
    </row>
    <row r="568" spans="1:18" x14ac:dyDescent="0.3">
      <c r="A568">
        <v>586</v>
      </c>
      <c r="B568" t="s">
        <v>18</v>
      </c>
      <c r="C568">
        <v>2015</v>
      </c>
      <c r="D568">
        <v>400000</v>
      </c>
      <c r="E568">
        <v>40000</v>
      </c>
      <c r="F568" t="s">
        <v>19</v>
      </c>
      <c r="G568" t="s">
        <v>31</v>
      </c>
      <c r="H568" t="s">
        <v>32</v>
      </c>
      <c r="I568" t="s">
        <v>41</v>
      </c>
      <c r="J568" t="s">
        <v>23</v>
      </c>
      <c r="K568" t="s">
        <v>24</v>
      </c>
      <c r="L568" t="s">
        <v>25</v>
      </c>
      <c r="M568" t="s">
        <v>226</v>
      </c>
      <c r="N568">
        <v>998</v>
      </c>
      <c r="O568" t="s">
        <v>244</v>
      </c>
      <c r="P568" t="s">
        <v>141</v>
      </c>
      <c r="Q568">
        <v>5</v>
      </c>
      <c r="R568" t="s">
        <v>29</v>
      </c>
    </row>
    <row r="569" spans="1:18" x14ac:dyDescent="0.3">
      <c r="A569">
        <v>587</v>
      </c>
      <c r="B569" t="s">
        <v>46</v>
      </c>
      <c r="C569">
        <v>2015</v>
      </c>
      <c r="D569">
        <v>280000</v>
      </c>
      <c r="E569">
        <v>60000</v>
      </c>
      <c r="F569" t="s">
        <v>19</v>
      </c>
      <c r="G569" t="s">
        <v>31</v>
      </c>
      <c r="H569" t="s">
        <v>32</v>
      </c>
      <c r="I569" t="s">
        <v>41</v>
      </c>
      <c r="J569" t="s">
        <v>23</v>
      </c>
      <c r="K569" t="s">
        <v>24</v>
      </c>
      <c r="L569" t="s">
        <v>33</v>
      </c>
      <c r="M569" t="s">
        <v>390</v>
      </c>
      <c r="N569">
        <v>814</v>
      </c>
      <c r="O569" t="s">
        <v>541</v>
      </c>
      <c r="P569" t="s">
        <v>542</v>
      </c>
      <c r="Q569">
        <v>5</v>
      </c>
      <c r="R569" t="s">
        <v>29</v>
      </c>
    </row>
    <row r="570" spans="1:18" x14ac:dyDescent="0.3">
      <c r="A570">
        <v>588</v>
      </c>
      <c r="B570" t="s">
        <v>65</v>
      </c>
      <c r="C570">
        <v>2009</v>
      </c>
      <c r="D570">
        <v>561000</v>
      </c>
      <c r="E570">
        <v>170000</v>
      </c>
      <c r="F570" t="s">
        <v>19</v>
      </c>
      <c r="G570" t="s">
        <v>206</v>
      </c>
      <c r="H570" t="s">
        <v>207</v>
      </c>
      <c r="I570" t="s">
        <v>22</v>
      </c>
      <c r="J570" t="s">
        <v>23</v>
      </c>
      <c r="K570" t="s">
        <v>24</v>
      </c>
      <c r="L570" t="s">
        <v>42</v>
      </c>
      <c r="M570" t="s">
        <v>475</v>
      </c>
      <c r="N570">
        <v>2494</v>
      </c>
      <c r="O570" t="s">
        <v>476</v>
      </c>
      <c r="P570" t="s">
        <v>477</v>
      </c>
      <c r="Q570">
        <v>8</v>
      </c>
      <c r="R570" t="s">
        <v>29</v>
      </c>
    </row>
    <row r="571" spans="1:18" x14ac:dyDescent="0.3">
      <c r="A571">
        <v>589</v>
      </c>
      <c r="B571" t="s">
        <v>178</v>
      </c>
      <c r="C571">
        <v>2013</v>
      </c>
      <c r="D571">
        <v>950000</v>
      </c>
      <c r="E571">
        <v>181491</v>
      </c>
      <c r="F571" t="s">
        <v>38</v>
      </c>
      <c r="G571" t="s">
        <v>39</v>
      </c>
      <c r="H571" t="s">
        <v>40</v>
      </c>
      <c r="I571" t="s">
        <v>22</v>
      </c>
      <c r="J571" t="s">
        <v>158</v>
      </c>
      <c r="K571" t="s">
        <v>24</v>
      </c>
      <c r="L571" t="s">
        <v>25</v>
      </c>
      <c r="M571" t="s">
        <v>179</v>
      </c>
      <c r="N571">
        <v>2477</v>
      </c>
      <c r="O571" t="s">
        <v>180</v>
      </c>
      <c r="P571" t="s">
        <v>181</v>
      </c>
      <c r="Q571">
        <v>7</v>
      </c>
      <c r="R571" t="s">
        <v>29</v>
      </c>
    </row>
    <row r="572" spans="1:18" x14ac:dyDescent="0.3">
      <c r="A572">
        <v>590</v>
      </c>
      <c r="B572" t="s">
        <v>120</v>
      </c>
      <c r="C572">
        <v>2016</v>
      </c>
      <c r="D572">
        <v>375000</v>
      </c>
      <c r="E572">
        <v>53319</v>
      </c>
      <c r="F572" t="s">
        <v>38</v>
      </c>
      <c r="G572" t="s">
        <v>39</v>
      </c>
      <c r="H572" t="s">
        <v>40</v>
      </c>
      <c r="I572" t="s">
        <v>22</v>
      </c>
      <c r="J572" t="s">
        <v>158</v>
      </c>
      <c r="K572" t="s">
        <v>24</v>
      </c>
      <c r="L572" t="s">
        <v>25</v>
      </c>
      <c r="M572" t="s">
        <v>583</v>
      </c>
      <c r="N572">
        <v>936</v>
      </c>
      <c r="O572" t="s">
        <v>616</v>
      </c>
      <c r="P572" t="s">
        <v>617</v>
      </c>
      <c r="Q572">
        <v>5</v>
      </c>
      <c r="R572" t="s">
        <v>29</v>
      </c>
    </row>
    <row r="573" spans="1:18" x14ac:dyDescent="0.3">
      <c r="A573">
        <v>591</v>
      </c>
      <c r="B573" t="s">
        <v>221</v>
      </c>
      <c r="C573">
        <v>2017</v>
      </c>
      <c r="D573">
        <v>700000</v>
      </c>
      <c r="E573">
        <v>40906</v>
      </c>
      <c r="F573" t="s">
        <v>38</v>
      </c>
      <c r="G573" t="s">
        <v>39</v>
      </c>
      <c r="H573" t="s">
        <v>40</v>
      </c>
      <c r="I573" t="s">
        <v>22</v>
      </c>
      <c r="J573" t="s">
        <v>158</v>
      </c>
      <c r="K573" t="s">
        <v>24</v>
      </c>
      <c r="L573" t="s">
        <v>25</v>
      </c>
      <c r="M573" t="s">
        <v>227</v>
      </c>
      <c r="N573">
        <v>1498</v>
      </c>
      <c r="O573" t="s">
        <v>228</v>
      </c>
      <c r="P573" t="s">
        <v>224</v>
      </c>
      <c r="Q573">
        <v>5</v>
      </c>
      <c r="R573" t="s">
        <v>29</v>
      </c>
    </row>
    <row r="574" spans="1:18" x14ac:dyDescent="0.3">
      <c r="A574">
        <v>592</v>
      </c>
      <c r="B574" t="s">
        <v>65</v>
      </c>
      <c r="C574">
        <v>2012</v>
      </c>
      <c r="D574">
        <v>375000</v>
      </c>
      <c r="E574">
        <v>31711</v>
      </c>
      <c r="F574" t="s">
        <v>19</v>
      </c>
      <c r="G574" t="s">
        <v>31</v>
      </c>
      <c r="H574" t="s">
        <v>32</v>
      </c>
      <c r="I574" t="s">
        <v>41</v>
      </c>
      <c r="J574" t="s">
        <v>158</v>
      </c>
      <c r="K574" t="s">
        <v>24</v>
      </c>
      <c r="L574" t="s">
        <v>33</v>
      </c>
      <c r="M574" t="s">
        <v>421</v>
      </c>
      <c r="N574">
        <v>1496</v>
      </c>
      <c r="O574" t="s">
        <v>434</v>
      </c>
      <c r="P574" t="s">
        <v>528</v>
      </c>
      <c r="Q574">
        <v>5</v>
      </c>
      <c r="R574" t="s">
        <v>29</v>
      </c>
    </row>
    <row r="575" spans="1:18" x14ac:dyDescent="0.3">
      <c r="A575">
        <v>593</v>
      </c>
      <c r="B575" t="s">
        <v>46</v>
      </c>
      <c r="C575">
        <v>2012</v>
      </c>
      <c r="D575">
        <v>270000</v>
      </c>
      <c r="E575">
        <v>43755</v>
      </c>
      <c r="F575" t="s">
        <v>56</v>
      </c>
      <c r="G575" t="s">
        <v>57</v>
      </c>
      <c r="H575" t="s">
        <v>58</v>
      </c>
      <c r="I575" t="s">
        <v>41</v>
      </c>
      <c r="J575" t="s">
        <v>158</v>
      </c>
      <c r="K575" t="s">
        <v>24</v>
      </c>
      <c r="L575" t="s">
        <v>33</v>
      </c>
      <c r="M575" t="s">
        <v>390</v>
      </c>
      <c r="N575">
        <v>814</v>
      </c>
      <c r="O575" t="s">
        <v>541</v>
      </c>
      <c r="P575" t="s">
        <v>542</v>
      </c>
      <c r="Q575">
        <v>5</v>
      </c>
      <c r="R575" t="s">
        <v>29</v>
      </c>
    </row>
    <row r="576" spans="1:18" x14ac:dyDescent="0.3">
      <c r="A576">
        <v>594</v>
      </c>
      <c r="B576" t="s">
        <v>75</v>
      </c>
      <c r="C576">
        <v>2016</v>
      </c>
      <c r="D576">
        <v>300000</v>
      </c>
      <c r="E576">
        <v>66693</v>
      </c>
      <c r="F576" t="s">
        <v>19</v>
      </c>
      <c r="G576" t="s">
        <v>31</v>
      </c>
      <c r="H576" t="s">
        <v>32</v>
      </c>
      <c r="I576" t="s">
        <v>41</v>
      </c>
      <c r="J576" t="s">
        <v>158</v>
      </c>
      <c r="K576" t="s">
        <v>24</v>
      </c>
      <c r="L576" t="s">
        <v>25</v>
      </c>
      <c r="M576" t="s">
        <v>427</v>
      </c>
      <c r="N576">
        <v>799</v>
      </c>
      <c r="O576" t="s">
        <v>428</v>
      </c>
      <c r="P576" t="s">
        <v>429</v>
      </c>
      <c r="Q576">
        <v>5</v>
      </c>
      <c r="R576" t="s">
        <v>29</v>
      </c>
    </row>
    <row r="577" spans="1:18" x14ac:dyDescent="0.3">
      <c r="A577">
        <v>595</v>
      </c>
      <c r="B577" t="s">
        <v>18</v>
      </c>
      <c r="C577">
        <v>2010</v>
      </c>
      <c r="D577">
        <v>225000</v>
      </c>
      <c r="E577">
        <v>59549</v>
      </c>
      <c r="F577" t="s">
        <v>56</v>
      </c>
      <c r="G577" t="s">
        <v>57</v>
      </c>
      <c r="H577" t="s">
        <v>58</v>
      </c>
      <c r="I577" t="s">
        <v>41</v>
      </c>
      <c r="J577" t="s">
        <v>158</v>
      </c>
      <c r="K577" t="s">
        <v>24</v>
      </c>
      <c r="L577" t="s">
        <v>25</v>
      </c>
      <c r="M577" t="s">
        <v>273</v>
      </c>
      <c r="N577">
        <v>998</v>
      </c>
      <c r="O577" t="s">
        <v>67</v>
      </c>
      <c r="P577" t="s">
        <v>141</v>
      </c>
      <c r="Q577">
        <v>5</v>
      </c>
      <c r="R577" t="s">
        <v>29</v>
      </c>
    </row>
    <row r="578" spans="1:18" x14ac:dyDescent="0.3">
      <c r="A578">
        <v>596</v>
      </c>
      <c r="B578" t="s">
        <v>65</v>
      </c>
      <c r="C578">
        <v>2015</v>
      </c>
      <c r="D578">
        <v>1350000</v>
      </c>
      <c r="E578">
        <v>94385</v>
      </c>
      <c r="F578" t="s">
        <v>56</v>
      </c>
      <c r="G578" t="s">
        <v>57</v>
      </c>
      <c r="H578" t="s">
        <v>58</v>
      </c>
      <c r="I578" t="s">
        <v>22</v>
      </c>
      <c r="J578" t="s">
        <v>158</v>
      </c>
      <c r="K578" t="s">
        <v>24</v>
      </c>
      <c r="L578" t="s">
        <v>25</v>
      </c>
      <c r="M578" t="s">
        <v>170</v>
      </c>
      <c r="N578">
        <v>2494</v>
      </c>
      <c r="O578" t="s">
        <v>190</v>
      </c>
      <c r="P578" t="s">
        <v>191</v>
      </c>
      <c r="Q578">
        <v>8</v>
      </c>
      <c r="R578" t="s">
        <v>29</v>
      </c>
    </row>
    <row r="579" spans="1:18" x14ac:dyDescent="0.3">
      <c r="A579">
        <v>597</v>
      </c>
      <c r="B579" t="s">
        <v>18</v>
      </c>
      <c r="C579">
        <v>2010</v>
      </c>
      <c r="D579">
        <v>200000</v>
      </c>
      <c r="E579">
        <v>73730</v>
      </c>
      <c r="F579" t="s">
        <v>56</v>
      </c>
      <c r="G579" t="s">
        <v>57</v>
      </c>
      <c r="H579" t="s">
        <v>58</v>
      </c>
      <c r="I579" t="s">
        <v>41</v>
      </c>
      <c r="J579" t="s">
        <v>158</v>
      </c>
      <c r="K579" t="s">
        <v>24</v>
      </c>
      <c r="L579" t="s">
        <v>25</v>
      </c>
      <c r="M579" t="s">
        <v>121</v>
      </c>
      <c r="N579">
        <v>998</v>
      </c>
      <c r="O579" t="s">
        <v>67</v>
      </c>
      <c r="P579" t="s">
        <v>141</v>
      </c>
      <c r="Q579">
        <v>5</v>
      </c>
      <c r="R579" t="s">
        <v>29</v>
      </c>
    </row>
    <row r="580" spans="1:18" x14ac:dyDescent="0.3">
      <c r="A580">
        <v>598</v>
      </c>
      <c r="B580" t="s">
        <v>46</v>
      </c>
      <c r="C580">
        <v>2011</v>
      </c>
      <c r="D580">
        <v>400000</v>
      </c>
      <c r="E580">
        <v>221889</v>
      </c>
      <c r="F580" t="s">
        <v>19</v>
      </c>
      <c r="G580" t="s">
        <v>31</v>
      </c>
      <c r="H580" t="s">
        <v>32</v>
      </c>
      <c r="I580" t="s">
        <v>22</v>
      </c>
      <c r="J580" t="s">
        <v>158</v>
      </c>
      <c r="K580" t="s">
        <v>24</v>
      </c>
      <c r="L580" t="s">
        <v>25</v>
      </c>
      <c r="M580" t="s">
        <v>288</v>
      </c>
      <c r="N580">
        <v>1582</v>
      </c>
      <c r="O580" t="s">
        <v>289</v>
      </c>
      <c r="P580" t="s">
        <v>290</v>
      </c>
      <c r="Q580">
        <v>5</v>
      </c>
      <c r="R580" t="s">
        <v>29</v>
      </c>
    </row>
    <row r="581" spans="1:18" x14ac:dyDescent="0.3">
      <c r="A581">
        <v>599</v>
      </c>
      <c r="B581" t="s">
        <v>37</v>
      </c>
      <c r="C581">
        <v>2013</v>
      </c>
      <c r="D581">
        <v>500000</v>
      </c>
      <c r="E581">
        <v>116104</v>
      </c>
      <c r="F581" t="s">
        <v>19</v>
      </c>
      <c r="G581" t="s">
        <v>31</v>
      </c>
      <c r="H581" t="s">
        <v>32</v>
      </c>
      <c r="I581" t="s">
        <v>22</v>
      </c>
      <c r="J581" t="s">
        <v>158</v>
      </c>
      <c r="K581" t="s">
        <v>24</v>
      </c>
      <c r="L581" t="s">
        <v>25</v>
      </c>
      <c r="M581" t="s">
        <v>618</v>
      </c>
      <c r="N581">
        <v>1498</v>
      </c>
      <c r="O581" t="s">
        <v>105</v>
      </c>
      <c r="P581" t="s">
        <v>95</v>
      </c>
      <c r="Q581">
        <v>5</v>
      </c>
      <c r="R581" t="s">
        <v>29</v>
      </c>
    </row>
    <row r="582" spans="1:18" x14ac:dyDescent="0.3">
      <c r="A582">
        <v>600</v>
      </c>
      <c r="B582" t="s">
        <v>18</v>
      </c>
      <c r="C582">
        <v>2015</v>
      </c>
      <c r="D582">
        <v>500000</v>
      </c>
      <c r="E582">
        <v>150546</v>
      </c>
      <c r="F582" t="s">
        <v>19</v>
      </c>
      <c r="G582" t="s">
        <v>31</v>
      </c>
      <c r="H582" t="s">
        <v>32</v>
      </c>
      <c r="I582" t="s">
        <v>41</v>
      </c>
      <c r="J582" t="s">
        <v>158</v>
      </c>
      <c r="K582" t="s">
        <v>24</v>
      </c>
      <c r="L582" t="s">
        <v>25</v>
      </c>
      <c r="M582" t="s">
        <v>222</v>
      </c>
      <c r="N582">
        <v>1197</v>
      </c>
      <c r="O582" t="s">
        <v>265</v>
      </c>
      <c r="P582" t="s">
        <v>266</v>
      </c>
      <c r="Q582">
        <v>5</v>
      </c>
      <c r="R582" t="s">
        <v>29</v>
      </c>
    </row>
    <row r="583" spans="1:18" x14ac:dyDescent="0.3">
      <c r="A583">
        <v>601</v>
      </c>
      <c r="B583" t="s">
        <v>65</v>
      </c>
      <c r="C583">
        <v>2013</v>
      </c>
      <c r="D583">
        <v>1500000</v>
      </c>
      <c r="E583">
        <v>148120</v>
      </c>
      <c r="F583" t="s">
        <v>56</v>
      </c>
      <c r="G583" t="s">
        <v>57</v>
      </c>
      <c r="H583" t="s">
        <v>58</v>
      </c>
      <c r="I583" t="s">
        <v>22</v>
      </c>
      <c r="J583" t="s">
        <v>158</v>
      </c>
      <c r="K583" t="s">
        <v>24</v>
      </c>
      <c r="L583" t="s">
        <v>25</v>
      </c>
      <c r="M583" t="s">
        <v>510</v>
      </c>
      <c r="N583">
        <v>2755</v>
      </c>
      <c r="O583" t="s">
        <v>511</v>
      </c>
      <c r="P583" t="s">
        <v>512</v>
      </c>
      <c r="Q583">
        <v>7</v>
      </c>
      <c r="R583" t="s">
        <v>29</v>
      </c>
    </row>
    <row r="584" spans="1:18" x14ac:dyDescent="0.3">
      <c r="A584">
        <v>602</v>
      </c>
      <c r="B584" t="s">
        <v>69</v>
      </c>
      <c r="C584">
        <v>2015</v>
      </c>
      <c r="D584">
        <v>555000</v>
      </c>
      <c r="E584">
        <v>20000</v>
      </c>
      <c r="F584" t="s">
        <v>19</v>
      </c>
      <c r="G584" t="s">
        <v>206</v>
      </c>
      <c r="H584" t="s">
        <v>207</v>
      </c>
      <c r="I584" t="s">
        <v>41</v>
      </c>
      <c r="J584" t="s">
        <v>23</v>
      </c>
      <c r="K584" t="s">
        <v>24</v>
      </c>
      <c r="L584" t="s">
        <v>33</v>
      </c>
      <c r="M584" t="s">
        <v>279</v>
      </c>
      <c r="N584">
        <v>1499</v>
      </c>
      <c r="O584" t="s">
        <v>508</v>
      </c>
      <c r="P584" t="s">
        <v>619</v>
      </c>
      <c r="Q584">
        <v>5</v>
      </c>
      <c r="R584" t="s">
        <v>29</v>
      </c>
    </row>
    <row r="585" spans="1:18" x14ac:dyDescent="0.3">
      <c r="A585">
        <v>603</v>
      </c>
      <c r="B585" t="s">
        <v>46</v>
      </c>
      <c r="C585">
        <v>2018</v>
      </c>
      <c r="D585">
        <v>580000</v>
      </c>
      <c r="E585">
        <v>30000</v>
      </c>
      <c r="F585" t="s">
        <v>19</v>
      </c>
      <c r="G585" t="s">
        <v>206</v>
      </c>
      <c r="H585" t="s">
        <v>207</v>
      </c>
      <c r="I585" t="s">
        <v>41</v>
      </c>
      <c r="J585" t="s">
        <v>23</v>
      </c>
      <c r="K585" t="s">
        <v>154</v>
      </c>
      <c r="L585" t="s">
        <v>25</v>
      </c>
      <c r="M585" t="s">
        <v>85</v>
      </c>
      <c r="N585">
        <v>1197</v>
      </c>
      <c r="O585" t="s">
        <v>54</v>
      </c>
      <c r="P585" t="s">
        <v>55</v>
      </c>
      <c r="Q585">
        <v>5</v>
      </c>
      <c r="R585" t="s">
        <v>29</v>
      </c>
    </row>
    <row r="586" spans="1:18" x14ac:dyDescent="0.3">
      <c r="A586">
        <v>604</v>
      </c>
      <c r="B586" t="s">
        <v>109</v>
      </c>
      <c r="C586">
        <v>2011</v>
      </c>
      <c r="D586">
        <v>337000</v>
      </c>
      <c r="E586">
        <v>142000</v>
      </c>
      <c r="F586" t="s">
        <v>56</v>
      </c>
      <c r="G586" t="s">
        <v>57</v>
      </c>
      <c r="H586" t="s">
        <v>58</v>
      </c>
      <c r="I586" t="s">
        <v>22</v>
      </c>
      <c r="J586" t="s">
        <v>23</v>
      </c>
      <c r="K586" t="s">
        <v>24</v>
      </c>
      <c r="L586" t="s">
        <v>42</v>
      </c>
      <c r="M586" t="s">
        <v>620</v>
      </c>
      <c r="N586">
        <v>2179</v>
      </c>
      <c r="O586" t="s">
        <v>293</v>
      </c>
      <c r="P586" t="s">
        <v>152</v>
      </c>
      <c r="Q586">
        <v>7</v>
      </c>
      <c r="R586" t="s">
        <v>29</v>
      </c>
    </row>
    <row r="587" spans="1:18" x14ac:dyDescent="0.3">
      <c r="A587">
        <v>605</v>
      </c>
      <c r="B587" t="s">
        <v>109</v>
      </c>
      <c r="C587">
        <v>2011</v>
      </c>
      <c r="D587">
        <v>175000</v>
      </c>
      <c r="E587">
        <v>20000</v>
      </c>
      <c r="F587" t="s">
        <v>124</v>
      </c>
      <c r="G587" t="s">
        <v>148</v>
      </c>
      <c r="H587" t="s">
        <v>149</v>
      </c>
      <c r="I587" t="s">
        <v>22</v>
      </c>
      <c r="J587" t="s">
        <v>23</v>
      </c>
      <c r="K587" t="s">
        <v>24</v>
      </c>
      <c r="L587" t="s">
        <v>25</v>
      </c>
      <c r="M587" t="s">
        <v>621</v>
      </c>
      <c r="N587">
        <v>1948</v>
      </c>
      <c r="O587" t="s">
        <v>388</v>
      </c>
      <c r="P587" t="s">
        <v>622</v>
      </c>
      <c r="Q587">
        <v>10</v>
      </c>
      <c r="R587" t="s">
        <v>29</v>
      </c>
    </row>
    <row r="588" spans="1:18" x14ac:dyDescent="0.3">
      <c r="A588">
        <v>606</v>
      </c>
      <c r="B588" t="s">
        <v>109</v>
      </c>
      <c r="C588">
        <v>2009</v>
      </c>
      <c r="D588">
        <v>180000</v>
      </c>
      <c r="E588">
        <v>120000</v>
      </c>
      <c r="F588" t="s">
        <v>124</v>
      </c>
      <c r="G588" t="s">
        <v>148</v>
      </c>
      <c r="H588" t="s">
        <v>149</v>
      </c>
      <c r="I588" t="s">
        <v>22</v>
      </c>
      <c r="J588" t="s">
        <v>23</v>
      </c>
      <c r="K588" t="s">
        <v>24</v>
      </c>
      <c r="L588" t="s">
        <v>33</v>
      </c>
      <c r="M588" t="s">
        <v>263</v>
      </c>
      <c r="N588">
        <v>1248</v>
      </c>
      <c r="O588" t="s">
        <v>48</v>
      </c>
      <c r="P588" t="s">
        <v>209</v>
      </c>
      <c r="Q588">
        <v>5</v>
      </c>
      <c r="R588" t="s">
        <v>29</v>
      </c>
    </row>
    <row r="589" spans="1:18" x14ac:dyDescent="0.3">
      <c r="A589">
        <v>607</v>
      </c>
      <c r="B589" t="s">
        <v>46</v>
      </c>
      <c r="C589">
        <v>2011</v>
      </c>
      <c r="D589">
        <v>200000</v>
      </c>
      <c r="E589">
        <v>80000</v>
      </c>
      <c r="F589" t="s">
        <v>19</v>
      </c>
      <c r="G589" t="s">
        <v>31</v>
      </c>
      <c r="H589" t="s">
        <v>32</v>
      </c>
      <c r="I589" t="s">
        <v>41</v>
      </c>
      <c r="J589" t="s">
        <v>23</v>
      </c>
      <c r="K589" t="s">
        <v>24</v>
      </c>
      <c r="L589" t="s">
        <v>25</v>
      </c>
      <c r="M589" t="s">
        <v>246</v>
      </c>
      <c r="N589">
        <v>1086</v>
      </c>
      <c r="O589" t="s">
        <v>247</v>
      </c>
      <c r="P589" t="s">
        <v>248</v>
      </c>
      <c r="Q589">
        <v>5</v>
      </c>
      <c r="R589" t="s">
        <v>29</v>
      </c>
    </row>
    <row r="590" spans="1:18" x14ac:dyDescent="0.3">
      <c r="A590">
        <v>608</v>
      </c>
      <c r="B590" t="s">
        <v>109</v>
      </c>
      <c r="C590">
        <v>2016</v>
      </c>
      <c r="D590">
        <v>260000</v>
      </c>
      <c r="E590">
        <v>60000</v>
      </c>
      <c r="F590" t="s">
        <v>56</v>
      </c>
      <c r="G590" t="s">
        <v>21</v>
      </c>
      <c r="H590" t="s">
        <v>116</v>
      </c>
      <c r="I590" t="s">
        <v>22</v>
      </c>
      <c r="J590" t="s">
        <v>23</v>
      </c>
      <c r="K590" t="s">
        <v>24</v>
      </c>
      <c r="L590" t="s">
        <v>25</v>
      </c>
      <c r="M590" t="s">
        <v>285</v>
      </c>
      <c r="N590">
        <v>1405</v>
      </c>
      <c r="O590" t="s">
        <v>286</v>
      </c>
      <c r="P590" t="s">
        <v>287</v>
      </c>
      <c r="Q590">
        <v>5</v>
      </c>
      <c r="R590" t="s">
        <v>29</v>
      </c>
    </row>
    <row r="591" spans="1:18" x14ac:dyDescent="0.3">
      <c r="A591">
        <v>609</v>
      </c>
      <c r="B591" t="s">
        <v>75</v>
      </c>
      <c r="C591">
        <v>2016</v>
      </c>
      <c r="D591">
        <v>350000</v>
      </c>
      <c r="E591">
        <v>25000</v>
      </c>
      <c r="F591" t="s">
        <v>124</v>
      </c>
      <c r="G591" t="s">
        <v>125</v>
      </c>
      <c r="H591" t="s">
        <v>126</v>
      </c>
      <c r="I591" t="s">
        <v>41</v>
      </c>
      <c r="J591" t="s">
        <v>23</v>
      </c>
      <c r="K591" t="s">
        <v>24</v>
      </c>
      <c r="L591" t="s">
        <v>25</v>
      </c>
      <c r="M591" t="s">
        <v>305</v>
      </c>
      <c r="N591">
        <v>999</v>
      </c>
      <c r="O591" t="s">
        <v>86</v>
      </c>
      <c r="P591" t="s">
        <v>306</v>
      </c>
      <c r="Q591">
        <v>5</v>
      </c>
      <c r="R591" t="s">
        <v>29</v>
      </c>
    </row>
    <row r="592" spans="1:18" x14ac:dyDescent="0.3">
      <c r="A592">
        <v>610</v>
      </c>
      <c r="B592" t="s">
        <v>88</v>
      </c>
      <c r="C592">
        <v>2011</v>
      </c>
      <c r="D592">
        <v>409999</v>
      </c>
      <c r="E592">
        <v>50000</v>
      </c>
      <c r="F592" t="s">
        <v>124</v>
      </c>
      <c r="G592" t="s">
        <v>148</v>
      </c>
      <c r="H592" t="s">
        <v>149</v>
      </c>
      <c r="I592" t="s">
        <v>22</v>
      </c>
      <c r="J592" t="s">
        <v>23</v>
      </c>
      <c r="K592" t="s">
        <v>24</v>
      </c>
      <c r="L592" t="s">
        <v>33</v>
      </c>
      <c r="M592" t="s">
        <v>363</v>
      </c>
      <c r="N592">
        <v>2523</v>
      </c>
      <c r="O592" t="s">
        <v>486</v>
      </c>
      <c r="P592" t="s">
        <v>487</v>
      </c>
      <c r="Q592">
        <v>7</v>
      </c>
      <c r="R592" t="s">
        <v>29</v>
      </c>
    </row>
    <row r="593" spans="1:18" x14ac:dyDescent="0.3">
      <c r="A593">
        <v>611</v>
      </c>
      <c r="B593" t="s">
        <v>88</v>
      </c>
      <c r="C593">
        <v>2017</v>
      </c>
      <c r="D593">
        <v>655000</v>
      </c>
      <c r="E593">
        <v>126000</v>
      </c>
      <c r="F593" t="s">
        <v>124</v>
      </c>
      <c r="G593" t="s">
        <v>148</v>
      </c>
      <c r="H593" t="s">
        <v>149</v>
      </c>
      <c r="I593" t="s">
        <v>22</v>
      </c>
      <c r="J593" t="s">
        <v>23</v>
      </c>
      <c r="K593" t="s">
        <v>24</v>
      </c>
      <c r="L593" t="s">
        <v>25</v>
      </c>
      <c r="M593" t="s">
        <v>623</v>
      </c>
      <c r="N593">
        <v>1493</v>
      </c>
      <c r="O593" t="s">
        <v>171</v>
      </c>
      <c r="P593" t="s">
        <v>445</v>
      </c>
      <c r="Q593">
        <v>7</v>
      </c>
      <c r="R593" t="s">
        <v>29</v>
      </c>
    </row>
    <row r="594" spans="1:18" x14ac:dyDescent="0.3">
      <c r="A594">
        <v>612</v>
      </c>
      <c r="B594" t="s">
        <v>18</v>
      </c>
      <c r="C594">
        <v>2015</v>
      </c>
      <c r="D594">
        <v>370000</v>
      </c>
      <c r="E594">
        <v>170000</v>
      </c>
      <c r="F594" t="s">
        <v>124</v>
      </c>
      <c r="G594" t="s">
        <v>148</v>
      </c>
      <c r="H594" t="s">
        <v>149</v>
      </c>
      <c r="I594" t="s">
        <v>22</v>
      </c>
      <c r="J594" t="s">
        <v>23</v>
      </c>
      <c r="K594" t="s">
        <v>24</v>
      </c>
      <c r="L594" t="s">
        <v>25</v>
      </c>
      <c r="M594" t="s">
        <v>106</v>
      </c>
      <c r="N594">
        <v>1248</v>
      </c>
      <c r="O594" t="s">
        <v>27</v>
      </c>
      <c r="P594" t="s">
        <v>28</v>
      </c>
      <c r="Q594">
        <v>5</v>
      </c>
      <c r="R594" t="s">
        <v>29</v>
      </c>
    </row>
    <row r="595" spans="1:18" x14ac:dyDescent="0.3">
      <c r="A595">
        <v>613</v>
      </c>
      <c r="B595" t="s">
        <v>18</v>
      </c>
      <c r="C595">
        <v>2013</v>
      </c>
      <c r="D595">
        <v>200000</v>
      </c>
      <c r="E595">
        <v>24000</v>
      </c>
      <c r="F595" t="s">
        <v>19</v>
      </c>
      <c r="G595" t="s">
        <v>31</v>
      </c>
      <c r="H595" t="s">
        <v>32</v>
      </c>
      <c r="I595" t="s">
        <v>41</v>
      </c>
      <c r="J595" t="s">
        <v>23</v>
      </c>
      <c r="K595" t="s">
        <v>24</v>
      </c>
      <c r="L595" t="s">
        <v>25</v>
      </c>
      <c r="M595" t="s">
        <v>430</v>
      </c>
      <c r="N595">
        <v>796</v>
      </c>
      <c r="O595" t="s">
        <v>118</v>
      </c>
      <c r="P595" t="s">
        <v>119</v>
      </c>
      <c r="Q595">
        <v>5</v>
      </c>
      <c r="R595" t="s">
        <v>29</v>
      </c>
    </row>
    <row r="596" spans="1:18" x14ac:dyDescent="0.3">
      <c r="A596">
        <v>614</v>
      </c>
      <c r="B596" t="s">
        <v>18</v>
      </c>
      <c r="C596">
        <v>2017</v>
      </c>
      <c r="D596">
        <v>800000</v>
      </c>
      <c r="E596">
        <v>100000</v>
      </c>
      <c r="F596" t="s">
        <v>19</v>
      </c>
      <c r="G596" t="s">
        <v>31</v>
      </c>
      <c r="H596" t="s">
        <v>32</v>
      </c>
      <c r="I596" t="s">
        <v>22</v>
      </c>
      <c r="J596" t="s">
        <v>23</v>
      </c>
      <c r="K596" t="s">
        <v>24</v>
      </c>
      <c r="L596" t="s">
        <v>33</v>
      </c>
      <c r="M596" t="s">
        <v>93</v>
      </c>
      <c r="N596">
        <v>1248</v>
      </c>
      <c r="O596" t="s">
        <v>94</v>
      </c>
      <c r="P596" t="s">
        <v>95</v>
      </c>
      <c r="Q596">
        <v>7</v>
      </c>
      <c r="R596" t="s">
        <v>29</v>
      </c>
    </row>
    <row r="597" spans="1:18" x14ac:dyDescent="0.3">
      <c r="A597">
        <v>615</v>
      </c>
      <c r="B597" t="s">
        <v>109</v>
      </c>
      <c r="C597">
        <v>2019</v>
      </c>
      <c r="D597">
        <v>550000</v>
      </c>
      <c r="E597">
        <v>10000</v>
      </c>
      <c r="F597" t="s">
        <v>56</v>
      </c>
      <c r="G597" t="s">
        <v>57</v>
      </c>
      <c r="H597" t="s">
        <v>58</v>
      </c>
      <c r="I597" t="s">
        <v>41</v>
      </c>
      <c r="J597" t="s">
        <v>23</v>
      </c>
      <c r="K597" t="s">
        <v>24</v>
      </c>
      <c r="L597" t="s">
        <v>25</v>
      </c>
      <c r="M597" t="s">
        <v>496</v>
      </c>
      <c r="N597">
        <v>1199</v>
      </c>
      <c r="O597" t="s">
        <v>111</v>
      </c>
      <c r="P597" t="s">
        <v>112</v>
      </c>
      <c r="Q597">
        <v>5</v>
      </c>
      <c r="R597" t="s">
        <v>29</v>
      </c>
    </row>
    <row r="598" spans="1:18" x14ac:dyDescent="0.3">
      <c r="A598">
        <v>616</v>
      </c>
      <c r="B598" t="s">
        <v>69</v>
      </c>
      <c r="C598">
        <v>2012</v>
      </c>
      <c r="D598">
        <v>300000</v>
      </c>
      <c r="E598">
        <v>70000</v>
      </c>
      <c r="F598" t="s">
        <v>56</v>
      </c>
      <c r="G598" t="s">
        <v>57</v>
      </c>
      <c r="H598" t="s">
        <v>58</v>
      </c>
      <c r="I598" t="s">
        <v>22</v>
      </c>
      <c r="J598" t="s">
        <v>23</v>
      </c>
      <c r="K598" t="s">
        <v>24</v>
      </c>
      <c r="L598" t="s">
        <v>33</v>
      </c>
      <c r="M598" t="s">
        <v>72</v>
      </c>
      <c r="N598">
        <v>1399</v>
      </c>
      <c r="O598" t="s">
        <v>388</v>
      </c>
      <c r="P598" t="s">
        <v>74</v>
      </c>
      <c r="Q598">
        <v>5</v>
      </c>
      <c r="R598" t="s">
        <v>29</v>
      </c>
    </row>
    <row r="599" spans="1:18" x14ac:dyDescent="0.3">
      <c r="A599">
        <v>617</v>
      </c>
      <c r="B599" t="s">
        <v>18</v>
      </c>
      <c r="C599">
        <v>2017</v>
      </c>
      <c r="D599">
        <v>220000</v>
      </c>
      <c r="E599">
        <v>40000</v>
      </c>
      <c r="F599" t="s">
        <v>56</v>
      </c>
      <c r="G599" t="s">
        <v>57</v>
      </c>
      <c r="H599" t="s">
        <v>58</v>
      </c>
      <c r="I599" t="s">
        <v>41</v>
      </c>
      <c r="J599" t="s">
        <v>23</v>
      </c>
      <c r="K599" t="s">
        <v>24</v>
      </c>
      <c r="L599" t="s">
        <v>25</v>
      </c>
      <c r="M599" t="s">
        <v>127</v>
      </c>
      <c r="N599">
        <v>796</v>
      </c>
      <c r="O599" t="s">
        <v>128</v>
      </c>
      <c r="P599" t="s">
        <v>64</v>
      </c>
      <c r="Q599">
        <v>8</v>
      </c>
      <c r="R599" t="s">
        <v>29</v>
      </c>
    </row>
    <row r="600" spans="1:18" x14ac:dyDescent="0.3">
      <c r="A600">
        <v>618</v>
      </c>
      <c r="B600" t="s">
        <v>18</v>
      </c>
      <c r="C600">
        <v>2011</v>
      </c>
      <c r="D600">
        <v>196000</v>
      </c>
      <c r="E600">
        <v>110000</v>
      </c>
      <c r="F600" t="s">
        <v>56</v>
      </c>
      <c r="G600" t="s">
        <v>57</v>
      </c>
      <c r="H600" t="s">
        <v>58</v>
      </c>
      <c r="I600" t="s">
        <v>41</v>
      </c>
      <c r="J600" t="s">
        <v>23</v>
      </c>
      <c r="K600" t="s">
        <v>24</v>
      </c>
      <c r="L600" t="s">
        <v>25</v>
      </c>
      <c r="M600" t="s">
        <v>85</v>
      </c>
      <c r="N600">
        <v>998</v>
      </c>
      <c r="O600" t="s">
        <v>67</v>
      </c>
      <c r="P600" t="s">
        <v>141</v>
      </c>
      <c r="Q600">
        <v>5</v>
      </c>
      <c r="R600" t="s">
        <v>29</v>
      </c>
    </row>
    <row r="601" spans="1:18" x14ac:dyDescent="0.3">
      <c r="A601">
        <v>619</v>
      </c>
      <c r="B601" t="s">
        <v>46</v>
      </c>
      <c r="C601">
        <v>2008</v>
      </c>
      <c r="D601">
        <v>135000</v>
      </c>
      <c r="E601">
        <v>80000</v>
      </c>
      <c r="F601" t="s">
        <v>19</v>
      </c>
      <c r="G601" t="s">
        <v>31</v>
      </c>
      <c r="H601" t="s">
        <v>32</v>
      </c>
      <c r="I601" t="s">
        <v>41</v>
      </c>
      <c r="J601" t="s">
        <v>23</v>
      </c>
      <c r="K601" t="s">
        <v>24</v>
      </c>
      <c r="L601" t="s">
        <v>33</v>
      </c>
      <c r="M601" t="s">
        <v>246</v>
      </c>
      <c r="N601">
        <v>1086</v>
      </c>
      <c r="O601" t="s">
        <v>247</v>
      </c>
      <c r="P601" t="s">
        <v>248</v>
      </c>
      <c r="Q601">
        <v>5</v>
      </c>
      <c r="R601" t="s">
        <v>29</v>
      </c>
    </row>
    <row r="602" spans="1:18" x14ac:dyDescent="0.3">
      <c r="A602">
        <v>620</v>
      </c>
      <c r="B602" t="s">
        <v>109</v>
      </c>
      <c r="C602">
        <v>2015</v>
      </c>
      <c r="D602">
        <v>299000</v>
      </c>
      <c r="E602">
        <v>16500</v>
      </c>
      <c r="F602" t="s">
        <v>19</v>
      </c>
      <c r="G602" t="s">
        <v>31</v>
      </c>
      <c r="H602" t="s">
        <v>32</v>
      </c>
      <c r="I602" t="s">
        <v>41</v>
      </c>
      <c r="J602" t="s">
        <v>23</v>
      </c>
      <c r="K602" t="s">
        <v>24</v>
      </c>
      <c r="L602" t="s">
        <v>25</v>
      </c>
      <c r="M602" t="s">
        <v>433</v>
      </c>
      <c r="N602">
        <v>1193</v>
      </c>
      <c r="O602" t="s">
        <v>434</v>
      </c>
      <c r="P602" t="s">
        <v>435</v>
      </c>
      <c r="Q602">
        <v>5</v>
      </c>
      <c r="R602" t="s">
        <v>29</v>
      </c>
    </row>
    <row r="603" spans="1:18" x14ac:dyDescent="0.3">
      <c r="A603">
        <v>621</v>
      </c>
      <c r="B603" t="s">
        <v>18</v>
      </c>
      <c r="C603">
        <v>2017</v>
      </c>
      <c r="D603">
        <v>300000</v>
      </c>
      <c r="E603">
        <v>30000</v>
      </c>
      <c r="F603" t="s">
        <v>19</v>
      </c>
      <c r="G603" t="s">
        <v>206</v>
      </c>
      <c r="H603" t="s">
        <v>207</v>
      </c>
      <c r="I603" t="s">
        <v>41</v>
      </c>
      <c r="J603" t="s">
        <v>23</v>
      </c>
      <c r="K603" t="s">
        <v>24</v>
      </c>
      <c r="L603" t="s">
        <v>25</v>
      </c>
      <c r="M603" t="s">
        <v>140</v>
      </c>
      <c r="N603">
        <v>998</v>
      </c>
      <c r="O603" t="s">
        <v>166</v>
      </c>
      <c r="P603" t="s">
        <v>141</v>
      </c>
      <c r="Q603">
        <v>5</v>
      </c>
      <c r="R603" t="s">
        <v>29</v>
      </c>
    </row>
    <row r="604" spans="1:18" x14ac:dyDescent="0.3">
      <c r="A604">
        <v>622</v>
      </c>
      <c r="B604" t="s">
        <v>18</v>
      </c>
      <c r="C604">
        <v>2017</v>
      </c>
      <c r="D604">
        <v>720000</v>
      </c>
      <c r="E604">
        <v>80000</v>
      </c>
      <c r="F604" t="s">
        <v>19</v>
      </c>
      <c r="G604" t="s">
        <v>206</v>
      </c>
      <c r="H604" t="s">
        <v>207</v>
      </c>
      <c r="I604" t="s">
        <v>22</v>
      </c>
      <c r="J604" t="s">
        <v>23</v>
      </c>
      <c r="K604" t="s">
        <v>24</v>
      </c>
      <c r="L604" t="s">
        <v>25</v>
      </c>
      <c r="M604" t="s">
        <v>93</v>
      </c>
      <c r="N604">
        <v>1248</v>
      </c>
      <c r="O604" t="s">
        <v>94</v>
      </c>
      <c r="P604" t="s">
        <v>95</v>
      </c>
      <c r="Q604">
        <v>7</v>
      </c>
      <c r="R604" t="s">
        <v>29</v>
      </c>
    </row>
    <row r="605" spans="1:18" x14ac:dyDescent="0.3">
      <c r="A605">
        <v>623</v>
      </c>
      <c r="B605" t="s">
        <v>109</v>
      </c>
      <c r="C605">
        <v>2016</v>
      </c>
      <c r="D605">
        <v>650000</v>
      </c>
      <c r="E605">
        <v>50000</v>
      </c>
      <c r="F605" t="s">
        <v>19</v>
      </c>
      <c r="G605" t="s">
        <v>206</v>
      </c>
      <c r="H605" t="s">
        <v>207</v>
      </c>
      <c r="I605" t="s">
        <v>22</v>
      </c>
      <c r="J605" t="s">
        <v>23</v>
      </c>
      <c r="K605" t="s">
        <v>24</v>
      </c>
      <c r="L605" t="s">
        <v>42</v>
      </c>
      <c r="M605" t="s">
        <v>426</v>
      </c>
      <c r="N605">
        <v>2179</v>
      </c>
      <c r="O605" t="s">
        <v>422</v>
      </c>
      <c r="P605" t="s">
        <v>423</v>
      </c>
      <c r="Q605">
        <v>7</v>
      </c>
      <c r="R605" t="s">
        <v>29</v>
      </c>
    </row>
    <row r="606" spans="1:18" x14ac:dyDescent="0.3">
      <c r="A606">
        <v>624</v>
      </c>
      <c r="B606" t="s">
        <v>18</v>
      </c>
      <c r="C606">
        <v>2016</v>
      </c>
      <c r="D606">
        <v>300000</v>
      </c>
      <c r="E606">
        <v>25000</v>
      </c>
      <c r="F606" t="s">
        <v>56</v>
      </c>
      <c r="G606" t="s">
        <v>57</v>
      </c>
      <c r="H606" t="s">
        <v>58</v>
      </c>
      <c r="I606" t="s">
        <v>41</v>
      </c>
      <c r="J606" t="s">
        <v>23</v>
      </c>
      <c r="K606" t="s">
        <v>24</v>
      </c>
      <c r="L606" t="s">
        <v>25</v>
      </c>
      <c r="M606" t="s">
        <v>140</v>
      </c>
      <c r="N606">
        <v>998</v>
      </c>
      <c r="O606" t="s">
        <v>166</v>
      </c>
      <c r="P606" t="s">
        <v>141</v>
      </c>
      <c r="Q606">
        <v>5</v>
      </c>
      <c r="R606" t="s">
        <v>29</v>
      </c>
    </row>
    <row r="607" spans="1:18" x14ac:dyDescent="0.3">
      <c r="A607">
        <v>625</v>
      </c>
      <c r="B607" t="s">
        <v>46</v>
      </c>
      <c r="C607">
        <v>2019</v>
      </c>
      <c r="D607">
        <v>750000</v>
      </c>
      <c r="E607">
        <v>20000</v>
      </c>
      <c r="F607" t="s">
        <v>56</v>
      </c>
      <c r="G607" t="s">
        <v>57</v>
      </c>
      <c r="H607" t="s">
        <v>58</v>
      </c>
      <c r="I607" t="s">
        <v>22</v>
      </c>
      <c r="J607" t="s">
        <v>23</v>
      </c>
      <c r="K607" t="s">
        <v>24</v>
      </c>
      <c r="L607" t="s">
        <v>25</v>
      </c>
      <c r="M607" t="s">
        <v>496</v>
      </c>
      <c r="N607">
        <v>1186</v>
      </c>
      <c r="O607" t="s">
        <v>466</v>
      </c>
      <c r="P607" t="s">
        <v>504</v>
      </c>
      <c r="Q607">
        <v>5</v>
      </c>
      <c r="R607" t="s">
        <v>29</v>
      </c>
    </row>
    <row r="608" spans="1:18" x14ac:dyDescent="0.3">
      <c r="A608">
        <v>626</v>
      </c>
      <c r="B608" t="s">
        <v>75</v>
      </c>
      <c r="C608">
        <v>2016</v>
      </c>
      <c r="D608">
        <v>260000</v>
      </c>
      <c r="E608">
        <v>60000</v>
      </c>
      <c r="F608" t="s">
        <v>56</v>
      </c>
      <c r="G608" t="s">
        <v>57</v>
      </c>
      <c r="H608" t="s">
        <v>58</v>
      </c>
      <c r="I608" t="s">
        <v>41</v>
      </c>
      <c r="J608" t="s">
        <v>23</v>
      </c>
      <c r="K608" t="s">
        <v>24</v>
      </c>
      <c r="L608" t="s">
        <v>25</v>
      </c>
      <c r="M608" t="s">
        <v>427</v>
      </c>
      <c r="N608">
        <v>799</v>
      </c>
      <c r="O608" t="s">
        <v>428</v>
      </c>
      <c r="P608" t="s">
        <v>429</v>
      </c>
      <c r="Q608">
        <v>5</v>
      </c>
      <c r="R608" t="s">
        <v>29</v>
      </c>
    </row>
    <row r="609" spans="1:18" x14ac:dyDescent="0.3">
      <c r="A609">
        <v>627</v>
      </c>
      <c r="B609" t="s">
        <v>18</v>
      </c>
      <c r="C609">
        <v>2011</v>
      </c>
      <c r="D609">
        <v>300000</v>
      </c>
      <c r="E609">
        <v>70000</v>
      </c>
      <c r="F609" t="s">
        <v>19</v>
      </c>
      <c r="G609" t="s">
        <v>31</v>
      </c>
      <c r="H609" t="s">
        <v>32</v>
      </c>
      <c r="I609" t="s">
        <v>22</v>
      </c>
      <c r="J609" t="s">
        <v>23</v>
      </c>
      <c r="K609" t="s">
        <v>24</v>
      </c>
      <c r="L609" t="s">
        <v>33</v>
      </c>
      <c r="M609" t="s">
        <v>230</v>
      </c>
      <c r="N609">
        <v>1248</v>
      </c>
      <c r="O609" t="s">
        <v>27</v>
      </c>
      <c r="P609" t="s">
        <v>28</v>
      </c>
      <c r="Q609">
        <v>5</v>
      </c>
      <c r="R609" t="s">
        <v>29</v>
      </c>
    </row>
    <row r="610" spans="1:18" x14ac:dyDescent="0.3">
      <c r="A610">
        <v>628</v>
      </c>
      <c r="B610" t="s">
        <v>88</v>
      </c>
      <c r="C610">
        <v>2014</v>
      </c>
      <c r="D610">
        <v>600000</v>
      </c>
      <c r="E610">
        <v>50000</v>
      </c>
      <c r="F610" t="s">
        <v>19</v>
      </c>
      <c r="G610" t="s">
        <v>31</v>
      </c>
      <c r="H610" t="s">
        <v>32</v>
      </c>
      <c r="I610" t="s">
        <v>22</v>
      </c>
      <c r="J610" t="s">
        <v>23</v>
      </c>
      <c r="K610" t="s">
        <v>24</v>
      </c>
      <c r="L610" t="s">
        <v>33</v>
      </c>
      <c r="M610" t="s">
        <v>489</v>
      </c>
      <c r="N610">
        <v>2523</v>
      </c>
      <c r="O610" t="s">
        <v>309</v>
      </c>
      <c r="P610" t="s">
        <v>490</v>
      </c>
      <c r="Q610">
        <v>7</v>
      </c>
      <c r="R610" t="s">
        <v>29</v>
      </c>
    </row>
    <row r="611" spans="1:18" x14ac:dyDescent="0.3">
      <c r="A611">
        <v>629</v>
      </c>
      <c r="B611" t="s">
        <v>37</v>
      </c>
      <c r="C611">
        <v>2004</v>
      </c>
      <c r="D611">
        <v>275000</v>
      </c>
      <c r="E611">
        <v>100000</v>
      </c>
      <c r="F611" t="s">
        <v>38</v>
      </c>
      <c r="G611" t="s">
        <v>70</v>
      </c>
      <c r="H611" t="s">
        <v>71</v>
      </c>
      <c r="I611" t="s">
        <v>41</v>
      </c>
      <c r="J611" t="s">
        <v>23</v>
      </c>
      <c r="K611" t="s">
        <v>154</v>
      </c>
      <c r="L611" t="s">
        <v>33</v>
      </c>
      <c r="M611" t="s">
        <v>624</v>
      </c>
      <c r="N611">
        <v>2997</v>
      </c>
      <c r="O611" t="s">
        <v>625</v>
      </c>
      <c r="P611" t="s">
        <v>626</v>
      </c>
      <c r="Q611">
        <v>5</v>
      </c>
      <c r="R611" t="s">
        <v>29</v>
      </c>
    </row>
    <row r="612" spans="1:18" x14ac:dyDescent="0.3">
      <c r="A612">
        <v>630</v>
      </c>
      <c r="B612" t="s">
        <v>18</v>
      </c>
      <c r="C612">
        <v>2015</v>
      </c>
      <c r="D612">
        <v>250000</v>
      </c>
      <c r="E612">
        <v>52000</v>
      </c>
      <c r="F612" t="s">
        <v>124</v>
      </c>
      <c r="G612" t="s">
        <v>148</v>
      </c>
      <c r="H612" t="s">
        <v>149</v>
      </c>
      <c r="I612" t="s">
        <v>41</v>
      </c>
      <c r="J612" t="s">
        <v>23</v>
      </c>
      <c r="K612" t="s">
        <v>24</v>
      </c>
      <c r="L612" t="s">
        <v>25</v>
      </c>
      <c r="M612" t="s">
        <v>140</v>
      </c>
      <c r="N612">
        <v>998</v>
      </c>
      <c r="O612" t="s">
        <v>166</v>
      </c>
      <c r="P612" t="s">
        <v>141</v>
      </c>
      <c r="Q612">
        <v>5</v>
      </c>
      <c r="R612" t="s">
        <v>29</v>
      </c>
    </row>
    <row r="613" spans="1:18" x14ac:dyDescent="0.3">
      <c r="A613">
        <v>631</v>
      </c>
      <c r="B613" t="s">
        <v>18</v>
      </c>
      <c r="C613">
        <v>2014</v>
      </c>
      <c r="D613">
        <v>420000</v>
      </c>
      <c r="E613">
        <v>80000</v>
      </c>
      <c r="F613" t="s">
        <v>38</v>
      </c>
      <c r="G613" t="s">
        <v>39</v>
      </c>
      <c r="H613" t="s">
        <v>40</v>
      </c>
      <c r="I613" t="s">
        <v>22</v>
      </c>
      <c r="J613" t="s">
        <v>23</v>
      </c>
      <c r="K613" t="s">
        <v>24</v>
      </c>
      <c r="L613" t="s">
        <v>25</v>
      </c>
      <c r="M613" t="s">
        <v>26</v>
      </c>
      <c r="N613">
        <v>1248</v>
      </c>
      <c r="O613" t="s">
        <v>27</v>
      </c>
      <c r="P613" t="s">
        <v>28</v>
      </c>
      <c r="Q613">
        <v>5</v>
      </c>
      <c r="R613" t="s">
        <v>29</v>
      </c>
    </row>
    <row r="614" spans="1:18" x14ac:dyDescent="0.3">
      <c r="A614">
        <v>632</v>
      </c>
      <c r="B614" t="s">
        <v>46</v>
      </c>
      <c r="C614">
        <v>2015</v>
      </c>
      <c r="D614">
        <v>235000</v>
      </c>
      <c r="E614">
        <v>50000</v>
      </c>
      <c r="F614" t="s">
        <v>56</v>
      </c>
      <c r="G614" t="s">
        <v>57</v>
      </c>
      <c r="H614" t="s">
        <v>58</v>
      </c>
      <c r="I614" t="s">
        <v>41</v>
      </c>
      <c r="J614" t="s">
        <v>23</v>
      </c>
      <c r="K614" t="s">
        <v>24</v>
      </c>
      <c r="L614" t="s">
        <v>25</v>
      </c>
      <c r="M614" t="s">
        <v>390</v>
      </c>
      <c r="N614">
        <v>814</v>
      </c>
      <c r="O614" t="s">
        <v>541</v>
      </c>
      <c r="P614" t="s">
        <v>542</v>
      </c>
      <c r="Q614">
        <v>5</v>
      </c>
      <c r="R614" t="s">
        <v>29</v>
      </c>
    </row>
    <row r="615" spans="1:18" x14ac:dyDescent="0.3">
      <c r="A615">
        <v>633</v>
      </c>
      <c r="B615" t="s">
        <v>88</v>
      </c>
      <c r="C615">
        <v>2016</v>
      </c>
      <c r="D615">
        <v>1100000</v>
      </c>
      <c r="E615">
        <v>60000</v>
      </c>
      <c r="F615" t="s">
        <v>19</v>
      </c>
      <c r="G615" t="s">
        <v>31</v>
      </c>
      <c r="H615" t="s">
        <v>32</v>
      </c>
      <c r="I615" t="s">
        <v>22</v>
      </c>
      <c r="J615" t="s">
        <v>23</v>
      </c>
      <c r="K615" t="s">
        <v>24</v>
      </c>
      <c r="L615" t="s">
        <v>25</v>
      </c>
      <c r="M615" t="s">
        <v>605</v>
      </c>
      <c r="N615">
        <v>2179</v>
      </c>
      <c r="O615" t="s">
        <v>271</v>
      </c>
      <c r="P615" t="s">
        <v>615</v>
      </c>
      <c r="Q615">
        <v>7</v>
      </c>
      <c r="R615" t="s">
        <v>29</v>
      </c>
    </row>
    <row r="616" spans="1:18" x14ac:dyDescent="0.3">
      <c r="A616">
        <v>634</v>
      </c>
      <c r="B616" t="s">
        <v>18</v>
      </c>
      <c r="C616">
        <v>2019</v>
      </c>
      <c r="D616">
        <v>360000</v>
      </c>
      <c r="E616">
        <v>25000</v>
      </c>
      <c r="F616" t="s">
        <v>19</v>
      </c>
      <c r="G616" t="s">
        <v>83</v>
      </c>
      <c r="H616" t="s">
        <v>84</v>
      </c>
      <c r="I616" t="s">
        <v>41</v>
      </c>
      <c r="J616" t="s">
        <v>23</v>
      </c>
      <c r="K616" t="s">
        <v>24</v>
      </c>
      <c r="L616" t="s">
        <v>25</v>
      </c>
      <c r="M616" t="s">
        <v>140</v>
      </c>
      <c r="N616">
        <v>998</v>
      </c>
      <c r="O616" t="s">
        <v>166</v>
      </c>
      <c r="P616" t="s">
        <v>141</v>
      </c>
      <c r="Q616">
        <v>5</v>
      </c>
      <c r="R616" t="s">
        <v>29</v>
      </c>
    </row>
    <row r="617" spans="1:18" x14ac:dyDescent="0.3">
      <c r="A617">
        <v>635</v>
      </c>
      <c r="B617" t="s">
        <v>46</v>
      </c>
      <c r="C617">
        <v>2014</v>
      </c>
      <c r="D617">
        <v>380000</v>
      </c>
      <c r="E617">
        <v>50000</v>
      </c>
      <c r="F617" t="s">
        <v>56</v>
      </c>
      <c r="G617" t="s">
        <v>57</v>
      </c>
      <c r="H617" t="s">
        <v>58</v>
      </c>
      <c r="I617" t="s">
        <v>22</v>
      </c>
      <c r="J617" t="s">
        <v>23</v>
      </c>
      <c r="K617" t="s">
        <v>24</v>
      </c>
      <c r="L617" t="s">
        <v>33</v>
      </c>
      <c r="M617" t="s">
        <v>496</v>
      </c>
      <c r="N617">
        <v>1120</v>
      </c>
      <c r="O617" t="s">
        <v>458</v>
      </c>
      <c r="P617" t="s">
        <v>497</v>
      </c>
      <c r="Q617">
        <v>5</v>
      </c>
      <c r="R617" t="s">
        <v>29</v>
      </c>
    </row>
    <row r="618" spans="1:18" x14ac:dyDescent="0.3">
      <c r="A618">
        <v>636</v>
      </c>
      <c r="B618" t="s">
        <v>69</v>
      </c>
      <c r="C618">
        <v>2016</v>
      </c>
      <c r="D618">
        <v>650000</v>
      </c>
      <c r="E618">
        <v>125000</v>
      </c>
      <c r="F618" t="s">
        <v>56</v>
      </c>
      <c r="G618" t="s">
        <v>57</v>
      </c>
      <c r="H618" t="s">
        <v>58</v>
      </c>
      <c r="I618" t="s">
        <v>22</v>
      </c>
      <c r="J618" t="s">
        <v>23</v>
      </c>
      <c r="K618" t="s">
        <v>24</v>
      </c>
      <c r="L618" t="s">
        <v>25</v>
      </c>
      <c r="M618" t="s">
        <v>236</v>
      </c>
      <c r="N618">
        <v>1498</v>
      </c>
      <c r="O618" t="s">
        <v>237</v>
      </c>
      <c r="P618" t="s">
        <v>238</v>
      </c>
      <c r="Q618">
        <v>5</v>
      </c>
      <c r="R618" t="s">
        <v>29</v>
      </c>
    </row>
    <row r="619" spans="1:18" x14ac:dyDescent="0.3">
      <c r="A619">
        <v>637</v>
      </c>
      <c r="B619" t="s">
        <v>18</v>
      </c>
      <c r="C619">
        <v>2016</v>
      </c>
      <c r="D619">
        <v>350000</v>
      </c>
      <c r="E619">
        <v>80000</v>
      </c>
      <c r="F619" t="s">
        <v>56</v>
      </c>
      <c r="G619" t="s">
        <v>57</v>
      </c>
      <c r="H619" t="s">
        <v>58</v>
      </c>
      <c r="I619" t="s">
        <v>41</v>
      </c>
      <c r="J619" t="s">
        <v>23</v>
      </c>
      <c r="K619" t="s">
        <v>24</v>
      </c>
      <c r="L619" t="s">
        <v>25</v>
      </c>
      <c r="M619" t="s">
        <v>226</v>
      </c>
      <c r="N619">
        <v>998</v>
      </c>
      <c r="O619" t="s">
        <v>244</v>
      </c>
      <c r="P619" t="s">
        <v>141</v>
      </c>
      <c r="Q619">
        <v>5</v>
      </c>
      <c r="R619" t="s">
        <v>29</v>
      </c>
    </row>
    <row r="620" spans="1:18" x14ac:dyDescent="0.3">
      <c r="A620">
        <v>638</v>
      </c>
      <c r="B620" t="s">
        <v>88</v>
      </c>
      <c r="C620">
        <v>2017</v>
      </c>
      <c r="D620">
        <v>700000</v>
      </c>
      <c r="E620">
        <v>70000</v>
      </c>
      <c r="F620" t="s">
        <v>56</v>
      </c>
      <c r="G620" t="s">
        <v>57</v>
      </c>
      <c r="H620" t="s">
        <v>58</v>
      </c>
      <c r="I620" t="s">
        <v>22</v>
      </c>
      <c r="J620" t="s">
        <v>23</v>
      </c>
      <c r="K620" t="s">
        <v>24</v>
      </c>
      <c r="L620" t="s">
        <v>25</v>
      </c>
      <c r="M620" t="s">
        <v>489</v>
      </c>
      <c r="N620">
        <v>2523</v>
      </c>
      <c r="O620" t="s">
        <v>486</v>
      </c>
      <c r="P620" t="s">
        <v>596</v>
      </c>
      <c r="Q620">
        <v>9</v>
      </c>
      <c r="R620" t="s">
        <v>29</v>
      </c>
    </row>
    <row r="621" spans="1:18" x14ac:dyDescent="0.3">
      <c r="A621">
        <v>639</v>
      </c>
      <c r="B621" t="s">
        <v>46</v>
      </c>
      <c r="C621">
        <v>2010</v>
      </c>
      <c r="D621">
        <v>270000</v>
      </c>
      <c r="E621">
        <v>90000</v>
      </c>
      <c r="F621" t="s">
        <v>56</v>
      </c>
      <c r="G621" t="s">
        <v>57</v>
      </c>
      <c r="H621" t="s">
        <v>58</v>
      </c>
      <c r="I621" t="s">
        <v>22</v>
      </c>
      <c r="J621" t="s">
        <v>23</v>
      </c>
      <c r="K621" t="s">
        <v>24</v>
      </c>
      <c r="L621" t="s">
        <v>42</v>
      </c>
      <c r="M621" t="s">
        <v>47</v>
      </c>
      <c r="N621">
        <v>1396</v>
      </c>
      <c r="O621" t="s">
        <v>48</v>
      </c>
      <c r="P621" t="s">
        <v>49</v>
      </c>
      <c r="Q621">
        <v>5</v>
      </c>
      <c r="R621" t="s">
        <v>29</v>
      </c>
    </row>
    <row r="622" spans="1:18" x14ac:dyDescent="0.3">
      <c r="A622">
        <v>640</v>
      </c>
      <c r="B622" t="s">
        <v>109</v>
      </c>
      <c r="C622">
        <v>2017</v>
      </c>
      <c r="D622">
        <v>450000</v>
      </c>
      <c r="E622">
        <v>50000</v>
      </c>
      <c r="F622" t="s">
        <v>56</v>
      </c>
      <c r="G622" t="s">
        <v>57</v>
      </c>
      <c r="H622" t="s">
        <v>58</v>
      </c>
      <c r="I622" t="s">
        <v>22</v>
      </c>
      <c r="J622" t="s">
        <v>23</v>
      </c>
      <c r="K622" t="s">
        <v>24</v>
      </c>
      <c r="L622" t="s">
        <v>25</v>
      </c>
      <c r="M622" t="s">
        <v>404</v>
      </c>
      <c r="N622">
        <v>1248</v>
      </c>
      <c r="O622" t="s">
        <v>27</v>
      </c>
      <c r="P622" t="s">
        <v>405</v>
      </c>
      <c r="Q622">
        <v>5</v>
      </c>
      <c r="R622" t="s">
        <v>29</v>
      </c>
    </row>
    <row r="623" spans="1:18" x14ac:dyDescent="0.3">
      <c r="A623">
        <v>641</v>
      </c>
      <c r="B623" t="s">
        <v>88</v>
      </c>
      <c r="C623">
        <v>2016</v>
      </c>
      <c r="D623">
        <v>630000</v>
      </c>
      <c r="E623">
        <v>101000</v>
      </c>
      <c r="F623" t="s">
        <v>56</v>
      </c>
      <c r="G623" t="s">
        <v>57</v>
      </c>
      <c r="H623" t="s">
        <v>58</v>
      </c>
      <c r="I623" t="s">
        <v>22</v>
      </c>
      <c r="J623" t="s">
        <v>23</v>
      </c>
      <c r="K623" t="s">
        <v>24</v>
      </c>
      <c r="L623" t="s">
        <v>25</v>
      </c>
      <c r="M623" t="s">
        <v>478</v>
      </c>
      <c r="N623">
        <v>2498</v>
      </c>
      <c r="O623" t="s">
        <v>479</v>
      </c>
      <c r="P623" t="s">
        <v>480</v>
      </c>
      <c r="Q623">
        <v>6</v>
      </c>
      <c r="R623" t="s">
        <v>29</v>
      </c>
    </row>
    <row r="624" spans="1:18" x14ac:dyDescent="0.3">
      <c r="A624">
        <v>642</v>
      </c>
      <c r="B624" t="s">
        <v>88</v>
      </c>
      <c r="C624">
        <v>2010</v>
      </c>
      <c r="D624">
        <v>229999</v>
      </c>
      <c r="E624">
        <v>168000</v>
      </c>
      <c r="F624" t="s">
        <v>56</v>
      </c>
      <c r="G624" t="s">
        <v>57</v>
      </c>
      <c r="H624" t="s">
        <v>58</v>
      </c>
      <c r="I624" t="s">
        <v>22</v>
      </c>
      <c r="J624" t="s">
        <v>23</v>
      </c>
      <c r="K624" t="s">
        <v>24</v>
      </c>
      <c r="L624" t="s">
        <v>25</v>
      </c>
      <c r="M624" t="s">
        <v>130</v>
      </c>
      <c r="N624">
        <v>2498</v>
      </c>
      <c r="O624" t="s">
        <v>627</v>
      </c>
      <c r="P624" t="s">
        <v>628</v>
      </c>
      <c r="Q624">
        <v>7</v>
      </c>
      <c r="R624" t="s">
        <v>29</v>
      </c>
    </row>
    <row r="625" spans="1:18" x14ac:dyDescent="0.3">
      <c r="A625">
        <v>643</v>
      </c>
      <c r="B625" t="s">
        <v>88</v>
      </c>
      <c r="C625">
        <v>2010</v>
      </c>
      <c r="D625">
        <v>229999</v>
      </c>
      <c r="E625">
        <v>168000</v>
      </c>
      <c r="F625" t="s">
        <v>124</v>
      </c>
      <c r="G625" t="s">
        <v>196</v>
      </c>
      <c r="H625" t="s">
        <v>197</v>
      </c>
      <c r="I625" t="s">
        <v>22</v>
      </c>
      <c r="J625" t="s">
        <v>23</v>
      </c>
      <c r="K625" t="s">
        <v>24</v>
      </c>
      <c r="L625" t="s">
        <v>25</v>
      </c>
      <c r="M625" t="s">
        <v>130</v>
      </c>
      <c r="N625">
        <v>2498</v>
      </c>
      <c r="O625" t="s">
        <v>627</v>
      </c>
      <c r="P625" t="s">
        <v>628</v>
      </c>
      <c r="Q625">
        <v>7</v>
      </c>
      <c r="R625" t="s">
        <v>29</v>
      </c>
    </row>
    <row r="626" spans="1:18" x14ac:dyDescent="0.3">
      <c r="A626">
        <v>644</v>
      </c>
      <c r="B626" t="s">
        <v>18</v>
      </c>
      <c r="C626">
        <v>2011</v>
      </c>
      <c r="D626">
        <v>270000</v>
      </c>
      <c r="E626">
        <v>40000</v>
      </c>
      <c r="F626" t="s">
        <v>19</v>
      </c>
      <c r="G626" t="s">
        <v>31</v>
      </c>
      <c r="H626" t="s">
        <v>32</v>
      </c>
      <c r="I626" t="s">
        <v>41</v>
      </c>
      <c r="J626" t="s">
        <v>23</v>
      </c>
      <c r="K626" t="s">
        <v>24</v>
      </c>
      <c r="L626" t="s">
        <v>25</v>
      </c>
      <c r="M626" t="s">
        <v>85</v>
      </c>
      <c r="N626">
        <v>998</v>
      </c>
      <c r="O626" t="s">
        <v>67</v>
      </c>
      <c r="P626" t="s">
        <v>141</v>
      </c>
      <c r="Q626">
        <v>5</v>
      </c>
      <c r="R626" t="s">
        <v>29</v>
      </c>
    </row>
    <row r="627" spans="1:18" x14ac:dyDescent="0.3">
      <c r="A627">
        <v>645</v>
      </c>
      <c r="B627" t="s">
        <v>109</v>
      </c>
      <c r="C627">
        <v>2009</v>
      </c>
      <c r="D627">
        <v>135000</v>
      </c>
      <c r="E627">
        <v>28900</v>
      </c>
      <c r="F627" t="s">
        <v>19</v>
      </c>
      <c r="G627" t="s">
        <v>31</v>
      </c>
      <c r="H627" t="s">
        <v>32</v>
      </c>
      <c r="I627" t="s">
        <v>41</v>
      </c>
      <c r="J627" t="s">
        <v>23</v>
      </c>
      <c r="K627" t="s">
        <v>24</v>
      </c>
      <c r="L627" t="s">
        <v>33</v>
      </c>
      <c r="M627" t="s">
        <v>629</v>
      </c>
      <c r="N627">
        <v>1172</v>
      </c>
      <c r="O627" t="s">
        <v>280</v>
      </c>
      <c r="P627" t="s">
        <v>630</v>
      </c>
      <c r="Q627">
        <v>5</v>
      </c>
      <c r="R627" t="s">
        <v>29</v>
      </c>
    </row>
    <row r="628" spans="1:18" x14ac:dyDescent="0.3">
      <c r="A628">
        <v>646</v>
      </c>
      <c r="B628" t="s">
        <v>18</v>
      </c>
      <c r="C628">
        <v>2012</v>
      </c>
      <c r="D628">
        <v>275000</v>
      </c>
      <c r="E628">
        <v>20000</v>
      </c>
      <c r="F628" t="s">
        <v>19</v>
      </c>
      <c r="G628" t="s">
        <v>31</v>
      </c>
      <c r="H628" t="s">
        <v>32</v>
      </c>
      <c r="I628" t="s">
        <v>41</v>
      </c>
      <c r="J628" t="s">
        <v>23</v>
      </c>
      <c r="K628" t="s">
        <v>24</v>
      </c>
      <c r="L628" t="s">
        <v>25</v>
      </c>
      <c r="M628" t="s">
        <v>85</v>
      </c>
      <c r="N628">
        <v>998</v>
      </c>
      <c r="O628" t="s">
        <v>67</v>
      </c>
      <c r="P628" t="s">
        <v>141</v>
      </c>
      <c r="Q628">
        <v>5</v>
      </c>
      <c r="R628" t="s">
        <v>29</v>
      </c>
    </row>
    <row r="629" spans="1:18" x14ac:dyDescent="0.3">
      <c r="A629">
        <v>647</v>
      </c>
      <c r="B629" t="s">
        <v>320</v>
      </c>
      <c r="C629">
        <v>2017</v>
      </c>
      <c r="D629">
        <v>2625000</v>
      </c>
      <c r="E629">
        <v>9000</v>
      </c>
      <c r="F629" t="s">
        <v>19</v>
      </c>
      <c r="G629" t="s">
        <v>31</v>
      </c>
      <c r="H629" t="s">
        <v>32</v>
      </c>
      <c r="I629" t="s">
        <v>22</v>
      </c>
      <c r="J629" t="s">
        <v>158</v>
      </c>
      <c r="K629" t="s">
        <v>154</v>
      </c>
      <c r="L629" t="s">
        <v>25</v>
      </c>
      <c r="M629" t="s">
        <v>363</v>
      </c>
      <c r="N629">
        <v>1999</v>
      </c>
      <c r="O629" t="s">
        <v>322</v>
      </c>
      <c r="P629" t="s">
        <v>323</v>
      </c>
      <c r="Q629">
        <v>5</v>
      </c>
      <c r="R629" t="s">
        <v>29</v>
      </c>
    </row>
    <row r="630" spans="1:18" x14ac:dyDescent="0.3">
      <c r="A630">
        <v>648</v>
      </c>
      <c r="B630" t="s">
        <v>316</v>
      </c>
      <c r="C630">
        <v>2019</v>
      </c>
      <c r="D630">
        <v>5150000</v>
      </c>
      <c r="E630">
        <v>20000</v>
      </c>
      <c r="F630" t="s">
        <v>19</v>
      </c>
      <c r="G630" t="s">
        <v>31</v>
      </c>
      <c r="H630" t="s">
        <v>32</v>
      </c>
      <c r="I630" t="s">
        <v>41</v>
      </c>
      <c r="J630" t="s">
        <v>158</v>
      </c>
      <c r="K630" t="s">
        <v>154</v>
      </c>
      <c r="L630" t="s">
        <v>25</v>
      </c>
      <c r="M630" t="s">
        <v>317</v>
      </c>
      <c r="N630">
        <v>2487</v>
      </c>
      <c r="O630" t="s">
        <v>318</v>
      </c>
      <c r="P630" t="s">
        <v>319</v>
      </c>
      <c r="Q630">
        <v>5</v>
      </c>
      <c r="R630" t="s">
        <v>29</v>
      </c>
    </row>
    <row r="631" spans="1:18" x14ac:dyDescent="0.3">
      <c r="A631">
        <v>649</v>
      </c>
      <c r="B631" t="s">
        <v>320</v>
      </c>
      <c r="C631">
        <v>2017</v>
      </c>
      <c r="D631">
        <v>3200000</v>
      </c>
      <c r="E631">
        <v>45000</v>
      </c>
      <c r="F631" t="s">
        <v>19</v>
      </c>
      <c r="G631" t="s">
        <v>31</v>
      </c>
      <c r="H631" t="s">
        <v>32</v>
      </c>
      <c r="I631" t="s">
        <v>22</v>
      </c>
      <c r="J631" t="s">
        <v>158</v>
      </c>
      <c r="K631" t="s">
        <v>154</v>
      </c>
      <c r="L631" t="s">
        <v>25</v>
      </c>
      <c r="M631" t="s">
        <v>321</v>
      </c>
      <c r="N631">
        <v>1999</v>
      </c>
      <c r="O631" t="s">
        <v>322</v>
      </c>
      <c r="P631" t="s">
        <v>323</v>
      </c>
      <c r="Q631">
        <v>5</v>
      </c>
      <c r="R631" t="s">
        <v>29</v>
      </c>
    </row>
    <row r="632" spans="1:18" x14ac:dyDescent="0.3">
      <c r="A632">
        <v>650</v>
      </c>
      <c r="B632" t="s">
        <v>109</v>
      </c>
      <c r="C632">
        <v>2015</v>
      </c>
      <c r="D632">
        <v>503000</v>
      </c>
      <c r="E632">
        <v>110000</v>
      </c>
      <c r="F632" t="s">
        <v>56</v>
      </c>
      <c r="G632" t="s">
        <v>57</v>
      </c>
      <c r="H632" t="s">
        <v>58</v>
      </c>
      <c r="I632" t="s">
        <v>22</v>
      </c>
      <c r="J632" t="s">
        <v>23</v>
      </c>
      <c r="K632" t="s">
        <v>24</v>
      </c>
      <c r="L632" t="s">
        <v>25</v>
      </c>
      <c r="M632" t="s">
        <v>426</v>
      </c>
      <c r="N632">
        <v>2179</v>
      </c>
      <c r="O632" t="s">
        <v>422</v>
      </c>
      <c r="P632" t="s">
        <v>423</v>
      </c>
      <c r="Q632">
        <v>7</v>
      </c>
      <c r="R632" t="s">
        <v>29</v>
      </c>
    </row>
    <row r="633" spans="1:18" x14ac:dyDescent="0.3">
      <c r="A633">
        <v>651</v>
      </c>
      <c r="B633" t="s">
        <v>349</v>
      </c>
      <c r="C633">
        <v>2019</v>
      </c>
      <c r="D633">
        <v>3800000</v>
      </c>
      <c r="E633">
        <v>20000</v>
      </c>
      <c r="F633" t="s">
        <v>38</v>
      </c>
      <c r="G633" t="s">
        <v>39</v>
      </c>
      <c r="H633" t="s">
        <v>40</v>
      </c>
      <c r="I633" t="s">
        <v>22</v>
      </c>
      <c r="J633" t="s">
        <v>23</v>
      </c>
      <c r="K633" t="s">
        <v>154</v>
      </c>
      <c r="L633" t="s">
        <v>25</v>
      </c>
      <c r="M633" t="s">
        <v>347</v>
      </c>
      <c r="N633">
        <v>1969</v>
      </c>
      <c r="O633" t="s">
        <v>336</v>
      </c>
      <c r="P633" t="s">
        <v>350</v>
      </c>
      <c r="Q633">
        <v>5</v>
      </c>
      <c r="R633" t="s">
        <v>29</v>
      </c>
    </row>
    <row r="634" spans="1:18" x14ac:dyDescent="0.3">
      <c r="A634">
        <v>652</v>
      </c>
      <c r="B634" t="s">
        <v>65</v>
      </c>
      <c r="C634">
        <v>2016</v>
      </c>
      <c r="D634">
        <v>2000000</v>
      </c>
      <c r="E634">
        <v>68089</v>
      </c>
      <c r="F634" t="s">
        <v>56</v>
      </c>
      <c r="G634" t="s">
        <v>21</v>
      </c>
      <c r="H634" t="s">
        <v>116</v>
      </c>
      <c r="I634" t="s">
        <v>41</v>
      </c>
      <c r="J634" t="s">
        <v>526</v>
      </c>
      <c r="K634" t="s">
        <v>154</v>
      </c>
      <c r="L634" t="s">
        <v>25</v>
      </c>
      <c r="M634" t="s">
        <v>376</v>
      </c>
      <c r="N634">
        <v>2494</v>
      </c>
      <c r="O634" t="s">
        <v>377</v>
      </c>
      <c r="P634" t="s">
        <v>378</v>
      </c>
      <c r="Q634">
        <v>5</v>
      </c>
      <c r="R634" t="s">
        <v>29</v>
      </c>
    </row>
    <row r="635" spans="1:18" x14ac:dyDescent="0.3">
      <c r="A635">
        <v>653</v>
      </c>
      <c r="B635" t="s">
        <v>18</v>
      </c>
      <c r="C635">
        <v>2013</v>
      </c>
      <c r="D635">
        <v>225000</v>
      </c>
      <c r="E635">
        <v>58343</v>
      </c>
      <c r="F635" t="s">
        <v>56</v>
      </c>
      <c r="G635" t="s">
        <v>21</v>
      </c>
      <c r="H635" t="s">
        <v>116</v>
      </c>
      <c r="I635" t="s">
        <v>41</v>
      </c>
      <c r="J635" t="s">
        <v>526</v>
      </c>
      <c r="K635" t="s">
        <v>24</v>
      </c>
      <c r="L635" t="s">
        <v>25</v>
      </c>
      <c r="M635" t="s">
        <v>262</v>
      </c>
      <c r="N635">
        <v>998</v>
      </c>
      <c r="O635" t="s">
        <v>166</v>
      </c>
      <c r="P635" t="s">
        <v>141</v>
      </c>
      <c r="Q635">
        <v>5</v>
      </c>
      <c r="R635" t="s">
        <v>29</v>
      </c>
    </row>
    <row r="636" spans="1:18" x14ac:dyDescent="0.3">
      <c r="A636">
        <v>654</v>
      </c>
      <c r="B636" t="s">
        <v>18</v>
      </c>
      <c r="C636">
        <v>2018</v>
      </c>
      <c r="D636">
        <v>740000</v>
      </c>
      <c r="E636">
        <v>38817</v>
      </c>
      <c r="F636" t="s">
        <v>19</v>
      </c>
      <c r="G636" t="s">
        <v>31</v>
      </c>
      <c r="H636" t="s">
        <v>32</v>
      </c>
      <c r="I636" t="s">
        <v>22</v>
      </c>
      <c r="J636" t="s">
        <v>158</v>
      </c>
      <c r="K636" t="s">
        <v>24</v>
      </c>
      <c r="L636" t="s">
        <v>25</v>
      </c>
      <c r="M636" t="s">
        <v>527</v>
      </c>
      <c r="N636">
        <v>1248</v>
      </c>
      <c r="O636" t="s">
        <v>27</v>
      </c>
      <c r="P636" t="s">
        <v>28</v>
      </c>
      <c r="Q636">
        <v>5</v>
      </c>
      <c r="R636" t="s">
        <v>29</v>
      </c>
    </row>
    <row r="637" spans="1:18" x14ac:dyDescent="0.3">
      <c r="A637">
        <v>655</v>
      </c>
      <c r="B637" t="s">
        <v>37</v>
      </c>
      <c r="C637">
        <v>2016</v>
      </c>
      <c r="D637">
        <v>550000</v>
      </c>
      <c r="E637">
        <v>56494</v>
      </c>
      <c r="F637" t="s">
        <v>56</v>
      </c>
      <c r="G637" t="s">
        <v>21</v>
      </c>
      <c r="H637" t="s">
        <v>116</v>
      </c>
      <c r="I637" t="s">
        <v>41</v>
      </c>
      <c r="J637" t="s">
        <v>526</v>
      </c>
      <c r="K637" t="s">
        <v>24</v>
      </c>
      <c r="L637" t="s">
        <v>25</v>
      </c>
      <c r="M637" t="s">
        <v>121</v>
      </c>
      <c r="N637">
        <v>1199</v>
      </c>
      <c r="O637" t="s">
        <v>434</v>
      </c>
      <c r="P637" t="s">
        <v>452</v>
      </c>
      <c r="Q637">
        <v>5</v>
      </c>
      <c r="R637" t="s">
        <v>29</v>
      </c>
    </row>
    <row r="638" spans="1:18" x14ac:dyDescent="0.3">
      <c r="A638">
        <v>656</v>
      </c>
      <c r="B638" t="s">
        <v>65</v>
      </c>
      <c r="C638">
        <v>2013</v>
      </c>
      <c r="D638">
        <v>750000</v>
      </c>
      <c r="E638">
        <v>79328</v>
      </c>
      <c r="F638" t="s">
        <v>56</v>
      </c>
      <c r="G638" t="s">
        <v>57</v>
      </c>
      <c r="H638" t="s">
        <v>58</v>
      </c>
      <c r="I638" t="s">
        <v>22</v>
      </c>
      <c r="J638" t="s">
        <v>526</v>
      </c>
      <c r="K638" t="s">
        <v>24</v>
      </c>
      <c r="L638" t="s">
        <v>33</v>
      </c>
      <c r="M638" t="s">
        <v>170</v>
      </c>
      <c r="N638">
        <v>2494</v>
      </c>
      <c r="O638" t="s">
        <v>190</v>
      </c>
      <c r="P638" t="s">
        <v>191</v>
      </c>
      <c r="Q638">
        <v>7</v>
      </c>
      <c r="R638" t="s">
        <v>29</v>
      </c>
    </row>
    <row r="639" spans="1:18" x14ac:dyDescent="0.3">
      <c r="A639">
        <v>657</v>
      </c>
      <c r="B639" t="s">
        <v>18</v>
      </c>
      <c r="C639">
        <v>2019</v>
      </c>
      <c r="D639">
        <v>650000</v>
      </c>
      <c r="E639">
        <v>5621</v>
      </c>
      <c r="F639" t="s">
        <v>56</v>
      </c>
      <c r="G639" t="s">
        <v>57</v>
      </c>
      <c r="H639" t="s">
        <v>58</v>
      </c>
      <c r="I639" t="s">
        <v>41</v>
      </c>
      <c r="J639" t="s">
        <v>526</v>
      </c>
      <c r="K639" t="s">
        <v>154</v>
      </c>
      <c r="L639" t="s">
        <v>25</v>
      </c>
      <c r="M639" t="s">
        <v>222</v>
      </c>
      <c r="N639">
        <v>1197</v>
      </c>
      <c r="O639" t="s">
        <v>265</v>
      </c>
      <c r="P639" t="s">
        <v>266</v>
      </c>
      <c r="Q639">
        <v>5</v>
      </c>
      <c r="R639" t="s">
        <v>29</v>
      </c>
    </row>
    <row r="640" spans="1:18" x14ac:dyDescent="0.3">
      <c r="A640">
        <v>658</v>
      </c>
      <c r="B640" t="s">
        <v>65</v>
      </c>
      <c r="C640">
        <v>2017</v>
      </c>
      <c r="D640">
        <v>625000</v>
      </c>
      <c r="E640">
        <v>25538</v>
      </c>
      <c r="F640" t="s">
        <v>19</v>
      </c>
      <c r="G640" t="s">
        <v>31</v>
      </c>
      <c r="H640" t="s">
        <v>32</v>
      </c>
      <c r="I640" t="s">
        <v>41</v>
      </c>
      <c r="J640" t="s">
        <v>526</v>
      </c>
      <c r="K640" t="s">
        <v>24</v>
      </c>
      <c r="L640" t="s">
        <v>25</v>
      </c>
      <c r="M640" t="s">
        <v>335</v>
      </c>
      <c r="N640">
        <v>1496</v>
      </c>
      <c r="O640" t="s">
        <v>100</v>
      </c>
      <c r="P640" t="s">
        <v>528</v>
      </c>
      <c r="Q640">
        <v>5</v>
      </c>
      <c r="R640" t="s">
        <v>29</v>
      </c>
    </row>
    <row r="641" spans="1:18" x14ac:dyDescent="0.3">
      <c r="A641">
        <v>659</v>
      </c>
      <c r="B641" t="s">
        <v>18</v>
      </c>
      <c r="C641">
        <v>2018</v>
      </c>
      <c r="D641">
        <v>600000</v>
      </c>
      <c r="E641">
        <v>69779</v>
      </c>
      <c r="F641" t="s">
        <v>19</v>
      </c>
      <c r="G641" t="s">
        <v>31</v>
      </c>
      <c r="H641" t="s">
        <v>32</v>
      </c>
      <c r="I641" t="s">
        <v>41</v>
      </c>
      <c r="J641" t="s">
        <v>158</v>
      </c>
      <c r="K641" t="s">
        <v>154</v>
      </c>
      <c r="L641" t="s">
        <v>25</v>
      </c>
      <c r="M641" t="s">
        <v>222</v>
      </c>
      <c r="N641">
        <v>1197</v>
      </c>
      <c r="O641" t="s">
        <v>265</v>
      </c>
      <c r="P641" t="s">
        <v>266</v>
      </c>
      <c r="Q641">
        <v>5</v>
      </c>
      <c r="R641" t="s">
        <v>29</v>
      </c>
    </row>
    <row r="642" spans="1:18" x14ac:dyDescent="0.3">
      <c r="A642">
        <v>660</v>
      </c>
      <c r="B642" t="s">
        <v>46</v>
      </c>
      <c r="C642">
        <v>2017</v>
      </c>
      <c r="D642">
        <v>450000</v>
      </c>
      <c r="E642">
        <v>56290</v>
      </c>
      <c r="F642" t="s">
        <v>124</v>
      </c>
      <c r="G642" t="s">
        <v>196</v>
      </c>
      <c r="H642" t="s">
        <v>197</v>
      </c>
      <c r="I642" t="s">
        <v>22</v>
      </c>
      <c r="J642" t="s">
        <v>158</v>
      </c>
      <c r="K642" t="s">
        <v>24</v>
      </c>
      <c r="L642" t="s">
        <v>25</v>
      </c>
      <c r="M642" t="s">
        <v>496</v>
      </c>
      <c r="N642">
        <v>1186</v>
      </c>
      <c r="O642" t="s">
        <v>466</v>
      </c>
      <c r="P642" t="s">
        <v>504</v>
      </c>
      <c r="Q642">
        <v>5</v>
      </c>
      <c r="R642" t="s">
        <v>29</v>
      </c>
    </row>
    <row r="643" spans="1:18" x14ac:dyDescent="0.3">
      <c r="A643">
        <v>661</v>
      </c>
      <c r="B643" t="s">
        <v>239</v>
      </c>
      <c r="C643">
        <v>2019</v>
      </c>
      <c r="D643">
        <v>5400000</v>
      </c>
      <c r="E643">
        <v>7500</v>
      </c>
      <c r="F643" t="s">
        <v>38</v>
      </c>
      <c r="G643" t="s">
        <v>39</v>
      </c>
      <c r="H643" t="s">
        <v>40</v>
      </c>
      <c r="I643" t="s">
        <v>22</v>
      </c>
      <c r="J643" t="s">
        <v>158</v>
      </c>
      <c r="K643" t="s">
        <v>154</v>
      </c>
      <c r="L643" t="s">
        <v>25</v>
      </c>
      <c r="M643" t="s">
        <v>335</v>
      </c>
      <c r="N643">
        <v>1995</v>
      </c>
      <c r="O643" t="s">
        <v>336</v>
      </c>
      <c r="P643" t="s">
        <v>334</v>
      </c>
      <c r="Q643">
        <v>5</v>
      </c>
      <c r="R643" t="s">
        <v>29</v>
      </c>
    </row>
    <row r="644" spans="1:18" x14ac:dyDescent="0.3">
      <c r="A644">
        <v>662</v>
      </c>
      <c r="B644" t="s">
        <v>239</v>
      </c>
      <c r="C644">
        <v>2019</v>
      </c>
      <c r="D644">
        <v>5500000</v>
      </c>
      <c r="E644">
        <v>8500</v>
      </c>
      <c r="F644" t="s">
        <v>56</v>
      </c>
      <c r="G644" t="s">
        <v>57</v>
      </c>
      <c r="H644" t="s">
        <v>214</v>
      </c>
      <c r="I644" t="s">
        <v>22</v>
      </c>
      <c r="J644" t="s">
        <v>158</v>
      </c>
      <c r="K644" t="s">
        <v>154</v>
      </c>
      <c r="L644" t="s">
        <v>25</v>
      </c>
      <c r="M644" t="s">
        <v>335</v>
      </c>
      <c r="N644">
        <v>1995</v>
      </c>
      <c r="O644" t="s">
        <v>336</v>
      </c>
      <c r="P644" t="s">
        <v>334</v>
      </c>
      <c r="Q644">
        <v>5</v>
      </c>
      <c r="R644" t="s">
        <v>29</v>
      </c>
    </row>
    <row r="645" spans="1:18" x14ac:dyDescent="0.3">
      <c r="A645">
        <v>663</v>
      </c>
      <c r="B645" t="s">
        <v>37</v>
      </c>
      <c r="C645">
        <v>2019</v>
      </c>
      <c r="D645">
        <v>779000</v>
      </c>
      <c r="E645">
        <v>7032</v>
      </c>
      <c r="F645" t="s">
        <v>56</v>
      </c>
      <c r="G645" t="s">
        <v>57</v>
      </c>
      <c r="H645" t="s">
        <v>58</v>
      </c>
      <c r="I645" t="s">
        <v>41</v>
      </c>
      <c r="J645" t="s">
        <v>526</v>
      </c>
      <c r="K645" t="s">
        <v>154</v>
      </c>
      <c r="L645" t="s">
        <v>25</v>
      </c>
      <c r="M645" t="s">
        <v>273</v>
      </c>
      <c r="N645">
        <v>1199</v>
      </c>
      <c r="O645" t="s">
        <v>216</v>
      </c>
      <c r="P645" t="s">
        <v>452</v>
      </c>
      <c r="Q645">
        <v>5</v>
      </c>
      <c r="R645" t="s">
        <v>29</v>
      </c>
    </row>
    <row r="646" spans="1:18" x14ac:dyDescent="0.3">
      <c r="A646">
        <v>664</v>
      </c>
      <c r="B646" t="s">
        <v>30</v>
      </c>
      <c r="C646">
        <v>2016</v>
      </c>
      <c r="D646">
        <v>645000</v>
      </c>
      <c r="E646">
        <v>11000</v>
      </c>
      <c r="F646" t="s">
        <v>19</v>
      </c>
      <c r="G646" t="s">
        <v>20</v>
      </c>
      <c r="H646" t="s">
        <v>21</v>
      </c>
      <c r="I646" t="s">
        <v>41</v>
      </c>
      <c r="J646" t="s">
        <v>158</v>
      </c>
      <c r="K646" t="s">
        <v>154</v>
      </c>
      <c r="L646" t="s">
        <v>25</v>
      </c>
      <c r="M646" t="s">
        <v>276</v>
      </c>
      <c r="N646">
        <v>1598</v>
      </c>
      <c r="O646" t="s">
        <v>366</v>
      </c>
      <c r="P646" t="s">
        <v>257</v>
      </c>
      <c r="Q646">
        <v>5</v>
      </c>
      <c r="R646" t="s">
        <v>29</v>
      </c>
    </row>
    <row r="647" spans="1:18" x14ac:dyDescent="0.3">
      <c r="A647">
        <v>665</v>
      </c>
      <c r="B647" t="s">
        <v>349</v>
      </c>
      <c r="C647">
        <v>2018</v>
      </c>
      <c r="D647">
        <v>2475000</v>
      </c>
      <c r="E647">
        <v>2000</v>
      </c>
      <c r="F647" t="s">
        <v>19</v>
      </c>
      <c r="G647" t="s">
        <v>20</v>
      </c>
      <c r="H647" t="s">
        <v>21</v>
      </c>
      <c r="I647" t="s">
        <v>22</v>
      </c>
      <c r="J647" t="s">
        <v>158</v>
      </c>
      <c r="K647" t="s">
        <v>154</v>
      </c>
      <c r="L647" t="s">
        <v>25</v>
      </c>
      <c r="M647" t="s">
        <v>127</v>
      </c>
      <c r="N647">
        <v>1984</v>
      </c>
      <c r="O647" t="s">
        <v>358</v>
      </c>
      <c r="P647" t="s">
        <v>529</v>
      </c>
      <c r="Q647">
        <v>5</v>
      </c>
      <c r="R647" t="s">
        <v>29</v>
      </c>
    </row>
    <row r="648" spans="1:18" x14ac:dyDescent="0.3">
      <c r="A648">
        <v>666</v>
      </c>
      <c r="B648" t="s">
        <v>88</v>
      </c>
      <c r="C648">
        <v>2015</v>
      </c>
      <c r="D648">
        <v>634000</v>
      </c>
      <c r="E648">
        <v>165000</v>
      </c>
      <c r="F648" t="s">
        <v>38</v>
      </c>
      <c r="G648" t="s">
        <v>39</v>
      </c>
      <c r="H648" t="s">
        <v>40</v>
      </c>
      <c r="I648" t="s">
        <v>22</v>
      </c>
      <c r="J648" t="s">
        <v>23</v>
      </c>
      <c r="K648" t="s">
        <v>24</v>
      </c>
      <c r="L648" t="s">
        <v>25</v>
      </c>
      <c r="M648" t="s">
        <v>623</v>
      </c>
      <c r="N648">
        <v>1493</v>
      </c>
      <c r="O648" t="s">
        <v>171</v>
      </c>
      <c r="P648" t="s">
        <v>445</v>
      </c>
      <c r="Q648">
        <v>7</v>
      </c>
      <c r="R648" t="s">
        <v>29</v>
      </c>
    </row>
    <row r="649" spans="1:18" x14ac:dyDescent="0.3">
      <c r="A649">
        <v>667</v>
      </c>
      <c r="B649" t="s">
        <v>18</v>
      </c>
      <c r="C649">
        <v>2012</v>
      </c>
      <c r="D649">
        <v>235000</v>
      </c>
      <c r="E649">
        <v>98500</v>
      </c>
      <c r="F649" t="s">
        <v>19</v>
      </c>
      <c r="G649" t="s">
        <v>31</v>
      </c>
      <c r="H649" t="s">
        <v>32</v>
      </c>
      <c r="I649" t="s">
        <v>41</v>
      </c>
      <c r="J649" t="s">
        <v>23</v>
      </c>
      <c r="K649" t="s">
        <v>24</v>
      </c>
      <c r="L649" t="s">
        <v>33</v>
      </c>
      <c r="M649" t="s">
        <v>273</v>
      </c>
      <c r="N649">
        <v>998</v>
      </c>
      <c r="O649" t="s">
        <v>507</v>
      </c>
      <c r="P649" t="s">
        <v>141</v>
      </c>
      <c r="Q649">
        <v>5</v>
      </c>
      <c r="R649" t="s">
        <v>29</v>
      </c>
    </row>
    <row r="650" spans="1:18" x14ac:dyDescent="0.3">
      <c r="A650">
        <v>668</v>
      </c>
      <c r="B650" t="s">
        <v>46</v>
      </c>
      <c r="C650">
        <v>2008</v>
      </c>
      <c r="D650">
        <v>275000</v>
      </c>
      <c r="E650">
        <v>98000</v>
      </c>
      <c r="F650" t="s">
        <v>19</v>
      </c>
      <c r="G650" t="s">
        <v>20</v>
      </c>
      <c r="H650" t="s">
        <v>21</v>
      </c>
      <c r="I650" t="s">
        <v>41</v>
      </c>
      <c r="J650" t="s">
        <v>23</v>
      </c>
      <c r="K650" t="s">
        <v>24</v>
      </c>
      <c r="L650" t="s">
        <v>42</v>
      </c>
      <c r="M650" t="s">
        <v>211</v>
      </c>
      <c r="N650">
        <v>1197</v>
      </c>
      <c r="O650" t="s">
        <v>212</v>
      </c>
      <c r="P650" t="s">
        <v>453</v>
      </c>
      <c r="Q650">
        <v>5</v>
      </c>
      <c r="R650" t="s">
        <v>29</v>
      </c>
    </row>
    <row r="651" spans="1:18" x14ac:dyDescent="0.3">
      <c r="A651">
        <v>669</v>
      </c>
      <c r="B651" t="s">
        <v>88</v>
      </c>
      <c r="C651">
        <v>2014</v>
      </c>
      <c r="D651">
        <v>700000</v>
      </c>
      <c r="E651">
        <v>40000</v>
      </c>
      <c r="F651" t="s">
        <v>19</v>
      </c>
      <c r="G651" t="s">
        <v>31</v>
      </c>
      <c r="H651" t="s">
        <v>32</v>
      </c>
      <c r="I651" t="s">
        <v>22</v>
      </c>
      <c r="J651" t="s">
        <v>23</v>
      </c>
      <c r="K651" t="s">
        <v>24</v>
      </c>
      <c r="L651" t="s">
        <v>33</v>
      </c>
      <c r="M651" t="s">
        <v>478</v>
      </c>
      <c r="N651">
        <v>2498</v>
      </c>
      <c r="O651" t="s">
        <v>479</v>
      </c>
      <c r="P651" t="s">
        <v>480</v>
      </c>
      <c r="Q651">
        <v>6</v>
      </c>
      <c r="R651" t="s">
        <v>29</v>
      </c>
    </row>
    <row r="652" spans="1:18" x14ac:dyDescent="0.3">
      <c r="A652">
        <v>670</v>
      </c>
      <c r="B652" t="s">
        <v>631</v>
      </c>
      <c r="C652">
        <v>2013</v>
      </c>
      <c r="D652">
        <v>400000</v>
      </c>
      <c r="E652">
        <v>90000</v>
      </c>
      <c r="F652" t="s">
        <v>124</v>
      </c>
      <c r="G652" t="s">
        <v>196</v>
      </c>
      <c r="H652" t="s">
        <v>197</v>
      </c>
      <c r="I652" t="s">
        <v>22</v>
      </c>
      <c r="J652" t="s">
        <v>23</v>
      </c>
      <c r="K652" t="s">
        <v>24</v>
      </c>
      <c r="L652" t="s">
        <v>25</v>
      </c>
      <c r="M652" t="s">
        <v>110</v>
      </c>
      <c r="N652">
        <v>1248</v>
      </c>
      <c r="O652" t="s">
        <v>632</v>
      </c>
      <c r="P652" t="s">
        <v>633</v>
      </c>
      <c r="Q652">
        <v>5</v>
      </c>
      <c r="R652" t="s">
        <v>29</v>
      </c>
    </row>
    <row r="653" spans="1:18" x14ac:dyDescent="0.3">
      <c r="A653">
        <v>671</v>
      </c>
      <c r="B653" t="s">
        <v>18</v>
      </c>
      <c r="C653">
        <v>2012</v>
      </c>
      <c r="D653">
        <v>215000</v>
      </c>
      <c r="E653">
        <v>90000</v>
      </c>
      <c r="F653" t="s">
        <v>124</v>
      </c>
      <c r="G653" t="s">
        <v>196</v>
      </c>
      <c r="H653" t="s">
        <v>197</v>
      </c>
      <c r="I653" t="s">
        <v>41</v>
      </c>
      <c r="J653" t="s">
        <v>23</v>
      </c>
      <c r="K653" t="s">
        <v>24</v>
      </c>
      <c r="L653" t="s">
        <v>42</v>
      </c>
      <c r="M653" t="s">
        <v>96</v>
      </c>
      <c r="N653">
        <v>796</v>
      </c>
      <c r="O653" t="s">
        <v>97</v>
      </c>
      <c r="P653" t="s">
        <v>98</v>
      </c>
      <c r="Q653">
        <v>5</v>
      </c>
      <c r="R653" t="s">
        <v>29</v>
      </c>
    </row>
    <row r="654" spans="1:18" x14ac:dyDescent="0.3">
      <c r="A654">
        <v>672</v>
      </c>
      <c r="B654" t="s">
        <v>46</v>
      </c>
      <c r="C654">
        <v>2009</v>
      </c>
      <c r="D654">
        <v>150000</v>
      </c>
      <c r="E654">
        <v>110000</v>
      </c>
      <c r="F654" t="s">
        <v>56</v>
      </c>
      <c r="G654" t="s">
        <v>57</v>
      </c>
      <c r="H654" t="s">
        <v>58</v>
      </c>
      <c r="I654" t="s">
        <v>22</v>
      </c>
      <c r="J654" t="s">
        <v>23</v>
      </c>
      <c r="K654" t="s">
        <v>24</v>
      </c>
      <c r="L654" t="s">
        <v>33</v>
      </c>
      <c r="M654" t="s">
        <v>491</v>
      </c>
      <c r="N654">
        <v>1493</v>
      </c>
      <c r="O654" t="s">
        <v>508</v>
      </c>
      <c r="P654" t="s">
        <v>535</v>
      </c>
      <c r="Q654">
        <v>5</v>
      </c>
      <c r="R654" t="s">
        <v>29</v>
      </c>
    </row>
    <row r="655" spans="1:18" x14ac:dyDescent="0.3">
      <c r="A655">
        <v>673</v>
      </c>
      <c r="B655" t="s">
        <v>18</v>
      </c>
      <c r="C655">
        <v>2018</v>
      </c>
      <c r="D655">
        <v>950000</v>
      </c>
      <c r="E655">
        <v>77800</v>
      </c>
      <c r="F655" t="s">
        <v>56</v>
      </c>
      <c r="G655" t="s">
        <v>57</v>
      </c>
      <c r="H655" t="s">
        <v>58</v>
      </c>
      <c r="I655" t="s">
        <v>22</v>
      </c>
      <c r="J655" t="s">
        <v>23</v>
      </c>
      <c r="K655" t="s">
        <v>24</v>
      </c>
      <c r="L655" t="s">
        <v>25</v>
      </c>
      <c r="M655" t="s">
        <v>225</v>
      </c>
      <c r="N655">
        <v>1248</v>
      </c>
      <c r="O655" t="s">
        <v>94</v>
      </c>
      <c r="P655" t="s">
        <v>95</v>
      </c>
      <c r="Q655">
        <v>5</v>
      </c>
      <c r="R655" t="s">
        <v>29</v>
      </c>
    </row>
    <row r="656" spans="1:18" x14ac:dyDescent="0.3">
      <c r="A656">
        <v>674</v>
      </c>
      <c r="B656" t="s">
        <v>88</v>
      </c>
      <c r="C656">
        <v>2015</v>
      </c>
      <c r="D656">
        <v>730000</v>
      </c>
      <c r="E656">
        <v>100000</v>
      </c>
      <c r="F656" t="s">
        <v>56</v>
      </c>
      <c r="G656" t="s">
        <v>57</v>
      </c>
      <c r="H656" t="s">
        <v>58</v>
      </c>
      <c r="I656" t="s">
        <v>22</v>
      </c>
      <c r="J656" t="s">
        <v>23</v>
      </c>
      <c r="K656" t="s">
        <v>24</v>
      </c>
      <c r="L656" t="s">
        <v>25</v>
      </c>
      <c r="M656" t="s">
        <v>623</v>
      </c>
      <c r="N656">
        <v>1493</v>
      </c>
      <c r="O656" t="s">
        <v>171</v>
      </c>
      <c r="P656" t="s">
        <v>445</v>
      </c>
      <c r="Q656">
        <v>7</v>
      </c>
      <c r="R656" t="s">
        <v>29</v>
      </c>
    </row>
    <row r="657" spans="1:18" x14ac:dyDescent="0.3">
      <c r="A657">
        <v>675</v>
      </c>
      <c r="B657" t="s">
        <v>109</v>
      </c>
      <c r="C657">
        <v>2012</v>
      </c>
      <c r="D657">
        <v>135000</v>
      </c>
      <c r="E657">
        <v>120000</v>
      </c>
      <c r="F657" t="s">
        <v>38</v>
      </c>
      <c r="G657" t="s">
        <v>39</v>
      </c>
      <c r="H657" t="s">
        <v>40</v>
      </c>
      <c r="I657" t="s">
        <v>22</v>
      </c>
      <c r="J657" t="s">
        <v>23</v>
      </c>
      <c r="K657" t="s">
        <v>24</v>
      </c>
      <c r="L657" t="s">
        <v>33</v>
      </c>
      <c r="M657" t="s">
        <v>273</v>
      </c>
      <c r="N657">
        <v>1405</v>
      </c>
      <c r="O657" t="s">
        <v>561</v>
      </c>
      <c r="P657" t="s">
        <v>634</v>
      </c>
      <c r="Q657">
        <v>5</v>
      </c>
      <c r="R657" t="s">
        <v>29</v>
      </c>
    </row>
    <row r="658" spans="1:18" x14ac:dyDescent="0.3">
      <c r="A658">
        <v>676</v>
      </c>
      <c r="B658" t="s">
        <v>46</v>
      </c>
      <c r="C658">
        <v>2016</v>
      </c>
      <c r="D658">
        <v>350000</v>
      </c>
      <c r="E658">
        <v>80000</v>
      </c>
      <c r="F658" t="s">
        <v>38</v>
      </c>
      <c r="G658" t="s">
        <v>39</v>
      </c>
      <c r="H658" t="s">
        <v>40</v>
      </c>
      <c r="I658" t="s">
        <v>41</v>
      </c>
      <c r="J658" t="s">
        <v>23</v>
      </c>
      <c r="K658" t="s">
        <v>24</v>
      </c>
      <c r="L658" t="s">
        <v>33</v>
      </c>
      <c r="M658" t="s">
        <v>260</v>
      </c>
      <c r="N658">
        <v>1197</v>
      </c>
      <c r="O658" t="s">
        <v>90</v>
      </c>
      <c r="P658" t="s">
        <v>261</v>
      </c>
      <c r="Q658">
        <v>5</v>
      </c>
      <c r="R658" t="s">
        <v>29</v>
      </c>
    </row>
    <row r="659" spans="1:18" x14ac:dyDescent="0.3">
      <c r="A659">
        <v>677</v>
      </c>
      <c r="B659" t="s">
        <v>88</v>
      </c>
      <c r="C659">
        <v>2018</v>
      </c>
      <c r="D659">
        <v>535000</v>
      </c>
      <c r="E659">
        <v>21000</v>
      </c>
      <c r="F659" t="s">
        <v>19</v>
      </c>
      <c r="G659" t="s">
        <v>31</v>
      </c>
      <c r="H659" t="s">
        <v>32</v>
      </c>
      <c r="I659" t="s">
        <v>41</v>
      </c>
      <c r="J659" t="s">
        <v>23</v>
      </c>
      <c r="K659" t="s">
        <v>24</v>
      </c>
      <c r="L659" t="s">
        <v>33</v>
      </c>
      <c r="M659" t="s">
        <v>89</v>
      </c>
      <c r="N659">
        <v>1198</v>
      </c>
      <c r="O659" t="s">
        <v>90</v>
      </c>
      <c r="P659" t="s">
        <v>91</v>
      </c>
      <c r="Q659">
        <v>6</v>
      </c>
      <c r="R659" t="s">
        <v>29</v>
      </c>
    </row>
    <row r="660" spans="1:18" x14ac:dyDescent="0.3">
      <c r="A660">
        <v>678</v>
      </c>
      <c r="B660" t="s">
        <v>18</v>
      </c>
      <c r="C660">
        <v>2018</v>
      </c>
      <c r="D660">
        <v>455000</v>
      </c>
      <c r="E660">
        <v>100000</v>
      </c>
      <c r="F660" t="s">
        <v>56</v>
      </c>
      <c r="G660" t="s">
        <v>57</v>
      </c>
      <c r="H660" t="s">
        <v>58</v>
      </c>
      <c r="I660" t="s">
        <v>41</v>
      </c>
      <c r="J660" t="s">
        <v>23</v>
      </c>
      <c r="K660" t="s">
        <v>24</v>
      </c>
      <c r="L660" t="s">
        <v>33</v>
      </c>
      <c r="M660" t="s">
        <v>273</v>
      </c>
      <c r="N660">
        <v>1197</v>
      </c>
      <c r="O660" t="s">
        <v>395</v>
      </c>
      <c r="P660" t="s">
        <v>261</v>
      </c>
      <c r="Q660">
        <v>5</v>
      </c>
      <c r="R660" t="s">
        <v>29</v>
      </c>
    </row>
    <row r="661" spans="1:18" x14ac:dyDescent="0.3">
      <c r="A661">
        <v>679</v>
      </c>
      <c r="B661" t="s">
        <v>18</v>
      </c>
      <c r="C661">
        <v>2019</v>
      </c>
      <c r="D661">
        <v>655000</v>
      </c>
      <c r="E661">
        <v>25000</v>
      </c>
      <c r="F661" t="s">
        <v>19</v>
      </c>
      <c r="G661" t="s">
        <v>31</v>
      </c>
      <c r="H661" t="s">
        <v>32</v>
      </c>
      <c r="I661" t="s">
        <v>41</v>
      </c>
      <c r="J661" t="s">
        <v>23</v>
      </c>
      <c r="K661" t="s">
        <v>24</v>
      </c>
      <c r="L661" t="s">
        <v>25</v>
      </c>
      <c r="M661" t="s">
        <v>264</v>
      </c>
      <c r="N661">
        <v>1197</v>
      </c>
      <c r="O661" t="s">
        <v>265</v>
      </c>
      <c r="P661" t="s">
        <v>266</v>
      </c>
      <c r="Q661">
        <v>5</v>
      </c>
      <c r="R661" t="s">
        <v>29</v>
      </c>
    </row>
    <row r="662" spans="1:18" x14ac:dyDescent="0.3">
      <c r="A662">
        <v>680</v>
      </c>
      <c r="B662" t="s">
        <v>69</v>
      </c>
      <c r="C662">
        <v>2019</v>
      </c>
      <c r="D662">
        <v>800000</v>
      </c>
      <c r="E662">
        <v>30000</v>
      </c>
      <c r="F662" t="s">
        <v>124</v>
      </c>
      <c r="G662" t="s">
        <v>196</v>
      </c>
      <c r="H662" t="s">
        <v>197</v>
      </c>
      <c r="I662" t="s">
        <v>22</v>
      </c>
      <c r="J662" t="s">
        <v>23</v>
      </c>
      <c r="K662" t="s">
        <v>24</v>
      </c>
      <c r="L662" t="s">
        <v>42</v>
      </c>
      <c r="M662" t="s">
        <v>47</v>
      </c>
      <c r="N662">
        <v>1498</v>
      </c>
      <c r="O662" t="s">
        <v>303</v>
      </c>
      <c r="P662" t="s">
        <v>238</v>
      </c>
      <c r="Q662">
        <v>5</v>
      </c>
      <c r="R662" t="s">
        <v>29</v>
      </c>
    </row>
    <row r="663" spans="1:18" x14ac:dyDescent="0.3">
      <c r="A663">
        <v>681</v>
      </c>
      <c r="B663" t="s">
        <v>65</v>
      </c>
      <c r="C663">
        <v>2018</v>
      </c>
      <c r="D663">
        <v>1100000</v>
      </c>
      <c r="E663">
        <v>25000</v>
      </c>
      <c r="F663" t="s">
        <v>38</v>
      </c>
      <c r="G663" t="s">
        <v>39</v>
      </c>
      <c r="H663" t="s">
        <v>40</v>
      </c>
      <c r="I663" t="s">
        <v>41</v>
      </c>
      <c r="J663" t="s">
        <v>23</v>
      </c>
      <c r="K663" t="s">
        <v>154</v>
      </c>
      <c r="L663" t="s">
        <v>25</v>
      </c>
      <c r="M663" t="s">
        <v>159</v>
      </c>
      <c r="N663">
        <v>1496</v>
      </c>
      <c r="O663" t="s">
        <v>635</v>
      </c>
      <c r="P663" t="s">
        <v>636</v>
      </c>
      <c r="Q663">
        <v>5</v>
      </c>
      <c r="R663" t="s">
        <v>29</v>
      </c>
    </row>
    <row r="664" spans="1:18" x14ac:dyDescent="0.3">
      <c r="A664">
        <v>682</v>
      </c>
      <c r="B664" t="s">
        <v>173</v>
      </c>
      <c r="C664">
        <v>2016</v>
      </c>
      <c r="D664">
        <v>3000000</v>
      </c>
      <c r="E664">
        <v>40000</v>
      </c>
      <c r="F664" t="s">
        <v>19</v>
      </c>
      <c r="G664" t="s">
        <v>83</v>
      </c>
      <c r="H664" t="s">
        <v>84</v>
      </c>
      <c r="I664" t="s">
        <v>22</v>
      </c>
      <c r="J664" t="s">
        <v>23</v>
      </c>
      <c r="K664" t="s">
        <v>154</v>
      </c>
      <c r="L664" t="s">
        <v>25</v>
      </c>
      <c r="M664" t="s">
        <v>396</v>
      </c>
      <c r="N664">
        <v>2143</v>
      </c>
      <c r="O664" t="s">
        <v>341</v>
      </c>
      <c r="P664" t="s">
        <v>342</v>
      </c>
      <c r="Q664">
        <v>5</v>
      </c>
      <c r="R664" t="s">
        <v>29</v>
      </c>
    </row>
    <row r="665" spans="1:18" x14ac:dyDescent="0.3">
      <c r="A665">
        <v>683</v>
      </c>
      <c r="B665" t="s">
        <v>65</v>
      </c>
      <c r="C665">
        <v>2012</v>
      </c>
      <c r="D665">
        <v>1225000</v>
      </c>
      <c r="E665">
        <v>160000</v>
      </c>
      <c r="F665" t="s">
        <v>124</v>
      </c>
      <c r="G665" t="s">
        <v>148</v>
      </c>
      <c r="H665" t="s">
        <v>149</v>
      </c>
      <c r="I665" t="s">
        <v>22</v>
      </c>
      <c r="J665" t="s">
        <v>23</v>
      </c>
      <c r="K665" t="s">
        <v>154</v>
      </c>
      <c r="L665" t="s">
        <v>25</v>
      </c>
      <c r="M665" t="s">
        <v>468</v>
      </c>
      <c r="N665">
        <v>2982</v>
      </c>
      <c r="O665" t="s">
        <v>637</v>
      </c>
      <c r="P665" t="s">
        <v>169</v>
      </c>
      <c r="Q665">
        <v>7</v>
      </c>
      <c r="R665" t="s">
        <v>29</v>
      </c>
    </row>
    <row r="666" spans="1:18" x14ac:dyDescent="0.3">
      <c r="A666">
        <v>684</v>
      </c>
      <c r="B666" t="s">
        <v>88</v>
      </c>
      <c r="C666">
        <v>2018</v>
      </c>
      <c r="D666">
        <v>340000</v>
      </c>
      <c r="E666">
        <v>51492</v>
      </c>
      <c r="F666" t="s">
        <v>124</v>
      </c>
      <c r="G666" t="s">
        <v>148</v>
      </c>
      <c r="H666" t="s">
        <v>149</v>
      </c>
      <c r="I666" t="s">
        <v>41</v>
      </c>
      <c r="J666" t="s">
        <v>23</v>
      </c>
      <c r="K666" t="s">
        <v>24</v>
      </c>
      <c r="L666" t="s">
        <v>25</v>
      </c>
      <c r="M666" t="s">
        <v>89</v>
      </c>
      <c r="N666">
        <v>1198</v>
      </c>
      <c r="O666" t="s">
        <v>90</v>
      </c>
      <c r="P666" t="s">
        <v>91</v>
      </c>
      <c r="Q666">
        <v>6</v>
      </c>
      <c r="R666" t="s">
        <v>29</v>
      </c>
    </row>
    <row r="667" spans="1:18" x14ac:dyDescent="0.3">
      <c r="A667">
        <v>685</v>
      </c>
      <c r="B667" t="s">
        <v>221</v>
      </c>
      <c r="C667">
        <v>2011</v>
      </c>
      <c r="D667">
        <v>300000</v>
      </c>
      <c r="E667">
        <v>72000</v>
      </c>
      <c r="F667" t="s">
        <v>19</v>
      </c>
      <c r="G667" t="s">
        <v>83</v>
      </c>
      <c r="H667" t="s">
        <v>84</v>
      </c>
      <c r="I667" t="s">
        <v>22</v>
      </c>
      <c r="J667" t="s">
        <v>23</v>
      </c>
      <c r="K667" t="s">
        <v>24</v>
      </c>
      <c r="L667" t="s">
        <v>33</v>
      </c>
      <c r="M667" t="s">
        <v>234</v>
      </c>
      <c r="N667">
        <v>1598</v>
      </c>
      <c r="O667" t="s">
        <v>235</v>
      </c>
      <c r="P667" t="s">
        <v>36</v>
      </c>
      <c r="Q667">
        <v>5</v>
      </c>
      <c r="R667" t="s">
        <v>29</v>
      </c>
    </row>
    <row r="668" spans="1:18" x14ac:dyDescent="0.3">
      <c r="A668">
        <v>686</v>
      </c>
      <c r="B668" t="s">
        <v>69</v>
      </c>
      <c r="C668">
        <v>2016</v>
      </c>
      <c r="D668">
        <v>370000</v>
      </c>
      <c r="E668">
        <v>60000</v>
      </c>
      <c r="F668" t="s">
        <v>56</v>
      </c>
      <c r="G668" t="s">
        <v>57</v>
      </c>
      <c r="H668" t="s">
        <v>58</v>
      </c>
      <c r="I668" t="s">
        <v>41</v>
      </c>
      <c r="J668" t="s">
        <v>23</v>
      </c>
      <c r="K668" t="s">
        <v>24</v>
      </c>
      <c r="L668" t="s">
        <v>25</v>
      </c>
      <c r="M668" t="s">
        <v>218</v>
      </c>
      <c r="N668">
        <v>1196</v>
      </c>
      <c r="O668" t="s">
        <v>219</v>
      </c>
      <c r="P668" t="s">
        <v>220</v>
      </c>
      <c r="Q668">
        <v>5</v>
      </c>
      <c r="R668" t="s">
        <v>29</v>
      </c>
    </row>
    <row r="669" spans="1:18" x14ac:dyDescent="0.3">
      <c r="A669">
        <v>687</v>
      </c>
      <c r="B669" t="s">
        <v>88</v>
      </c>
      <c r="C669">
        <v>2013</v>
      </c>
      <c r="D669">
        <v>330000</v>
      </c>
      <c r="E669">
        <v>136000</v>
      </c>
      <c r="F669" t="s">
        <v>56</v>
      </c>
      <c r="G669" t="s">
        <v>57</v>
      </c>
      <c r="H669" t="s">
        <v>58</v>
      </c>
      <c r="I669" t="s">
        <v>22</v>
      </c>
      <c r="J669" t="s">
        <v>23</v>
      </c>
      <c r="K669" t="s">
        <v>24</v>
      </c>
      <c r="L669" t="s">
        <v>33</v>
      </c>
      <c r="M669" t="s">
        <v>489</v>
      </c>
      <c r="N669">
        <v>2523</v>
      </c>
      <c r="O669" t="s">
        <v>309</v>
      </c>
      <c r="P669" t="s">
        <v>490</v>
      </c>
      <c r="Q669">
        <v>7</v>
      </c>
      <c r="R669" t="s">
        <v>29</v>
      </c>
    </row>
    <row r="670" spans="1:18" x14ac:dyDescent="0.3">
      <c r="A670">
        <v>688</v>
      </c>
      <c r="B670" t="s">
        <v>46</v>
      </c>
      <c r="C670">
        <v>2014</v>
      </c>
      <c r="D670">
        <v>238000</v>
      </c>
      <c r="E670">
        <v>60000</v>
      </c>
      <c r="F670" t="s">
        <v>19</v>
      </c>
      <c r="G670" t="s">
        <v>83</v>
      </c>
      <c r="H670" t="s">
        <v>84</v>
      </c>
      <c r="I670" t="s">
        <v>41</v>
      </c>
      <c r="J670" t="s">
        <v>23</v>
      </c>
      <c r="K670" t="s">
        <v>24</v>
      </c>
      <c r="L670" t="s">
        <v>25</v>
      </c>
      <c r="M670" t="s">
        <v>308</v>
      </c>
      <c r="N670">
        <v>1086</v>
      </c>
      <c r="O670" t="s">
        <v>309</v>
      </c>
      <c r="P670" t="s">
        <v>310</v>
      </c>
      <c r="Q670">
        <v>5</v>
      </c>
      <c r="R670" t="s">
        <v>29</v>
      </c>
    </row>
    <row r="671" spans="1:18" x14ac:dyDescent="0.3">
      <c r="A671">
        <v>690</v>
      </c>
      <c r="B671" t="s">
        <v>46</v>
      </c>
      <c r="C671">
        <v>2013</v>
      </c>
      <c r="D671">
        <v>200000</v>
      </c>
      <c r="E671">
        <v>90000</v>
      </c>
      <c r="F671" t="s">
        <v>19</v>
      </c>
      <c r="G671" t="s">
        <v>83</v>
      </c>
      <c r="H671" t="s">
        <v>84</v>
      </c>
      <c r="I671" t="s">
        <v>41</v>
      </c>
      <c r="J671" t="s">
        <v>23</v>
      </c>
      <c r="K671" t="s">
        <v>24</v>
      </c>
      <c r="L671" t="s">
        <v>25</v>
      </c>
      <c r="M671" t="s">
        <v>308</v>
      </c>
      <c r="N671">
        <v>1086</v>
      </c>
      <c r="O671" t="s">
        <v>309</v>
      </c>
      <c r="P671" t="s">
        <v>310</v>
      </c>
      <c r="Q671">
        <v>5</v>
      </c>
      <c r="R671" t="s">
        <v>29</v>
      </c>
    </row>
    <row r="672" spans="1:18" x14ac:dyDescent="0.3">
      <c r="A672">
        <v>691</v>
      </c>
      <c r="B672" t="s">
        <v>296</v>
      </c>
      <c r="C672">
        <v>2014</v>
      </c>
      <c r="D672">
        <v>320000</v>
      </c>
      <c r="E672">
        <v>91000</v>
      </c>
      <c r="F672" t="s">
        <v>19</v>
      </c>
      <c r="G672" t="s">
        <v>83</v>
      </c>
      <c r="H672" t="s">
        <v>84</v>
      </c>
      <c r="I672" t="s">
        <v>22</v>
      </c>
      <c r="J672" t="s">
        <v>23</v>
      </c>
      <c r="K672" t="s">
        <v>24</v>
      </c>
      <c r="L672" t="s">
        <v>304</v>
      </c>
      <c r="M672" t="s">
        <v>612</v>
      </c>
      <c r="N672">
        <v>1461</v>
      </c>
      <c r="O672" t="s">
        <v>613</v>
      </c>
      <c r="P672" t="s">
        <v>614</v>
      </c>
      <c r="Q672">
        <v>5</v>
      </c>
      <c r="R672" t="s">
        <v>29</v>
      </c>
    </row>
    <row r="673" spans="1:18" x14ac:dyDescent="0.3">
      <c r="A673">
        <v>692</v>
      </c>
      <c r="B673" t="s">
        <v>46</v>
      </c>
      <c r="C673">
        <v>2009</v>
      </c>
      <c r="D673">
        <v>114999</v>
      </c>
      <c r="E673">
        <v>90000</v>
      </c>
      <c r="F673" t="s">
        <v>56</v>
      </c>
      <c r="G673" t="s">
        <v>57</v>
      </c>
      <c r="H673" t="s">
        <v>210</v>
      </c>
      <c r="I673" t="s">
        <v>41</v>
      </c>
      <c r="J673" t="s">
        <v>23</v>
      </c>
      <c r="K673" t="s">
        <v>24</v>
      </c>
      <c r="L673" t="s">
        <v>304</v>
      </c>
      <c r="M673" t="s">
        <v>308</v>
      </c>
      <c r="N673">
        <v>1086</v>
      </c>
      <c r="O673" t="s">
        <v>309</v>
      </c>
      <c r="P673" t="s">
        <v>310</v>
      </c>
      <c r="Q673">
        <v>5</v>
      </c>
      <c r="R673" t="s">
        <v>29</v>
      </c>
    </row>
    <row r="674" spans="1:18" x14ac:dyDescent="0.3">
      <c r="A674">
        <v>693</v>
      </c>
      <c r="B674" t="s">
        <v>18</v>
      </c>
      <c r="C674">
        <v>2015</v>
      </c>
      <c r="D674">
        <v>320000</v>
      </c>
      <c r="E674">
        <v>50000</v>
      </c>
      <c r="F674" t="s">
        <v>124</v>
      </c>
      <c r="G674" t="s">
        <v>125</v>
      </c>
      <c r="H674" t="s">
        <v>126</v>
      </c>
      <c r="I674" t="s">
        <v>41</v>
      </c>
      <c r="J674" t="s">
        <v>23</v>
      </c>
      <c r="K674" t="s">
        <v>24</v>
      </c>
      <c r="L674" t="s">
        <v>33</v>
      </c>
      <c r="M674" t="s">
        <v>226</v>
      </c>
      <c r="N674">
        <v>998</v>
      </c>
      <c r="O674" t="s">
        <v>244</v>
      </c>
      <c r="P674" t="s">
        <v>141</v>
      </c>
      <c r="Q674">
        <v>5</v>
      </c>
      <c r="R674" t="s">
        <v>29</v>
      </c>
    </row>
    <row r="675" spans="1:18" x14ac:dyDescent="0.3">
      <c r="A675">
        <v>694</v>
      </c>
      <c r="B675" t="s">
        <v>46</v>
      </c>
      <c r="C675">
        <v>2010</v>
      </c>
      <c r="D675">
        <v>210000</v>
      </c>
      <c r="E675">
        <v>20000</v>
      </c>
      <c r="F675" t="s">
        <v>56</v>
      </c>
      <c r="G675" t="s">
        <v>21</v>
      </c>
      <c r="H675" t="s">
        <v>116</v>
      </c>
      <c r="I675" t="s">
        <v>41</v>
      </c>
      <c r="J675" t="s">
        <v>23</v>
      </c>
      <c r="K675" t="s">
        <v>24</v>
      </c>
      <c r="L675" t="s">
        <v>25</v>
      </c>
      <c r="M675" t="s">
        <v>246</v>
      </c>
      <c r="N675">
        <v>1086</v>
      </c>
      <c r="O675" t="s">
        <v>247</v>
      </c>
      <c r="P675" t="s">
        <v>248</v>
      </c>
      <c r="Q675">
        <v>5</v>
      </c>
      <c r="R675" t="s">
        <v>29</v>
      </c>
    </row>
    <row r="676" spans="1:18" x14ac:dyDescent="0.3">
      <c r="A676">
        <v>695</v>
      </c>
      <c r="B676" t="s">
        <v>88</v>
      </c>
      <c r="C676">
        <v>2011</v>
      </c>
      <c r="D676">
        <v>200000</v>
      </c>
      <c r="E676">
        <v>120000</v>
      </c>
      <c r="F676" t="s">
        <v>56</v>
      </c>
      <c r="G676" t="s">
        <v>21</v>
      </c>
      <c r="H676" t="s">
        <v>116</v>
      </c>
      <c r="I676" t="s">
        <v>22</v>
      </c>
      <c r="J676" t="s">
        <v>23</v>
      </c>
      <c r="K676" t="s">
        <v>24</v>
      </c>
      <c r="L676" t="s">
        <v>25</v>
      </c>
      <c r="M676" t="s">
        <v>130</v>
      </c>
      <c r="N676">
        <v>2489</v>
      </c>
      <c r="O676" t="s">
        <v>638</v>
      </c>
      <c r="P676" t="s">
        <v>639</v>
      </c>
      <c r="Q676">
        <v>8</v>
      </c>
      <c r="R676" t="s">
        <v>29</v>
      </c>
    </row>
    <row r="677" spans="1:18" x14ac:dyDescent="0.3">
      <c r="A677">
        <v>696</v>
      </c>
      <c r="B677" t="s">
        <v>18</v>
      </c>
      <c r="C677">
        <v>2009</v>
      </c>
      <c r="D677">
        <v>135000</v>
      </c>
      <c r="E677">
        <v>150000</v>
      </c>
      <c r="F677" t="s">
        <v>56</v>
      </c>
      <c r="G677" t="s">
        <v>21</v>
      </c>
      <c r="H677" t="s">
        <v>116</v>
      </c>
      <c r="I677" t="s">
        <v>41</v>
      </c>
      <c r="J677" t="s">
        <v>23</v>
      </c>
      <c r="K677" t="s">
        <v>24</v>
      </c>
      <c r="L677" t="s">
        <v>33</v>
      </c>
      <c r="M677" t="s">
        <v>85</v>
      </c>
      <c r="N677">
        <v>1061</v>
      </c>
      <c r="O677" t="s">
        <v>86</v>
      </c>
      <c r="P677" t="s">
        <v>87</v>
      </c>
      <c r="Q677">
        <v>5</v>
      </c>
      <c r="R677" t="s">
        <v>29</v>
      </c>
    </row>
    <row r="678" spans="1:18" x14ac:dyDescent="0.3">
      <c r="A678">
        <v>697</v>
      </c>
      <c r="B678" t="s">
        <v>109</v>
      </c>
      <c r="C678">
        <v>2015</v>
      </c>
      <c r="D678">
        <v>350000</v>
      </c>
      <c r="E678">
        <v>52000</v>
      </c>
      <c r="F678" t="s">
        <v>124</v>
      </c>
      <c r="G678" t="s">
        <v>148</v>
      </c>
      <c r="H678" t="s">
        <v>149</v>
      </c>
      <c r="I678" t="s">
        <v>22</v>
      </c>
      <c r="J678" t="s">
        <v>23</v>
      </c>
      <c r="K678" t="s">
        <v>24</v>
      </c>
      <c r="L678" t="s">
        <v>25</v>
      </c>
      <c r="M678" t="s">
        <v>285</v>
      </c>
      <c r="N678">
        <v>1405</v>
      </c>
      <c r="O678" t="s">
        <v>286</v>
      </c>
      <c r="P678" t="s">
        <v>287</v>
      </c>
      <c r="Q678">
        <v>5</v>
      </c>
      <c r="R678" t="s">
        <v>29</v>
      </c>
    </row>
    <row r="679" spans="1:18" x14ac:dyDescent="0.3">
      <c r="A679">
        <v>698</v>
      </c>
      <c r="B679" t="s">
        <v>88</v>
      </c>
      <c r="C679">
        <v>2014</v>
      </c>
      <c r="D679">
        <v>350000</v>
      </c>
      <c r="E679">
        <v>167000</v>
      </c>
      <c r="F679" t="s">
        <v>124</v>
      </c>
      <c r="G679" t="s">
        <v>196</v>
      </c>
      <c r="H679" t="s">
        <v>197</v>
      </c>
      <c r="I679" t="s">
        <v>22</v>
      </c>
      <c r="J679" t="s">
        <v>23</v>
      </c>
      <c r="K679" t="s">
        <v>24</v>
      </c>
      <c r="L679" t="s">
        <v>33</v>
      </c>
      <c r="M679" t="s">
        <v>363</v>
      </c>
      <c r="N679">
        <v>2523</v>
      </c>
      <c r="O679" t="s">
        <v>486</v>
      </c>
      <c r="P679" t="s">
        <v>596</v>
      </c>
      <c r="Q679">
        <v>8</v>
      </c>
      <c r="R679" t="s">
        <v>29</v>
      </c>
    </row>
    <row r="680" spans="1:18" x14ac:dyDescent="0.3">
      <c r="A680">
        <v>699</v>
      </c>
      <c r="B680" t="s">
        <v>18</v>
      </c>
      <c r="C680">
        <v>2017</v>
      </c>
      <c r="D680">
        <v>680000</v>
      </c>
      <c r="E680">
        <v>40000</v>
      </c>
      <c r="F680" t="s">
        <v>56</v>
      </c>
      <c r="G680" t="s">
        <v>57</v>
      </c>
      <c r="H680" t="s">
        <v>58</v>
      </c>
      <c r="I680" t="s">
        <v>22</v>
      </c>
      <c r="J680" t="s">
        <v>23</v>
      </c>
      <c r="K680" t="s">
        <v>24</v>
      </c>
      <c r="L680" t="s">
        <v>25</v>
      </c>
      <c r="M680" t="s">
        <v>424</v>
      </c>
      <c r="N680">
        <v>1248</v>
      </c>
      <c r="O680" t="s">
        <v>425</v>
      </c>
      <c r="P680" t="s">
        <v>28</v>
      </c>
      <c r="Q680">
        <v>5</v>
      </c>
      <c r="R680" t="s">
        <v>29</v>
      </c>
    </row>
    <row r="681" spans="1:18" x14ac:dyDescent="0.3">
      <c r="A681">
        <v>700</v>
      </c>
      <c r="B681" t="s">
        <v>18</v>
      </c>
      <c r="C681">
        <v>2010</v>
      </c>
      <c r="D681">
        <v>200000</v>
      </c>
      <c r="E681">
        <v>190000</v>
      </c>
      <c r="F681" t="s">
        <v>124</v>
      </c>
      <c r="G681" t="s">
        <v>196</v>
      </c>
      <c r="H681" t="s">
        <v>197</v>
      </c>
      <c r="I681" t="s">
        <v>22</v>
      </c>
      <c r="J681" t="s">
        <v>23</v>
      </c>
      <c r="K681" t="s">
        <v>24</v>
      </c>
      <c r="L681" t="s">
        <v>33</v>
      </c>
      <c r="M681" t="s">
        <v>159</v>
      </c>
      <c r="N681">
        <v>1248</v>
      </c>
      <c r="O681" t="s">
        <v>393</v>
      </c>
      <c r="P681" t="s">
        <v>28</v>
      </c>
      <c r="Q681">
        <v>5</v>
      </c>
      <c r="R681" t="s">
        <v>29</v>
      </c>
    </row>
    <row r="682" spans="1:18" x14ac:dyDescent="0.3">
      <c r="A682">
        <v>701</v>
      </c>
      <c r="B682" t="s">
        <v>75</v>
      </c>
      <c r="C682">
        <v>2016</v>
      </c>
      <c r="D682">
        <v>300000</v>
      </c>
      <c r="E682">
        <v>50000</v>
      </c>
      <c r="F682" t="s">
        <v>56</v>
      </c>
      <c r="G682" t="s">
        <v>21</v>
      </c>
      <c r="H682" t="s">
        <v>116</v>
      </c>
      <c r="I682" t="s">
        <v>41</v>
      </c>
      <c r="J682" t="s">
        <v>23</v>
      </c>
      <c r="K682" t="s">
        <v>24</v>
      </c>
      <c r="L682" t="s">
        <v>25</v>
      </c>
      <c r="M682" t="s">
        <v>305</v>
      </c>
      <c r="N682">
        <v>999</v>
      </c>
      <c r="O682" t="s">
        <v>86</v>
      </c>
      <c r="P682" t="s">
        <v>306</v>
      </c>
      <c r="Q682">
        <v>5</v>
      </c>
      <c r="R682" t="s">
        <v>29</v>
      </c>
    </row>
    <row r="683" spans="1:18" x14ac:dyDescent="0.3">
      <c r="A683">
        <v>702</v>
      </c>
      <c r="B683" t="s">
        <v>88</v>
      </c>
      <c r="C683">
        <v>2011</v>
      </c>
      <c r="D683">
        <v>270000</v>
      </c>
      <c r="E683">
        <v>70000</v>
      </c>
      <c r="F683" t="s">
        <v>124</v>
      </c>
      <c r="G683" t="s">
        <v>196</v>
      </c>
      <c r="H683" t="s">
        <v>197</v>
      </c>
      <c r="I683" t="s">
        <v>22</v>
      </c>
      <c r="J683" t="s">
        <v>23</v>
      </c>
      <c r="K683" t="s">
        <v>24</v>
      </c>
      <c r="L683" t="s">
        <v>33</v>
      </c>
      <c r="M683" t="s">
        <v>130</v>
      </c>
      <c r="N683">
        <v>2498</v>
      </c>
      <c r="O683" t="s">
        <v>627</v>
      </c>
      <c r="P683" t="s">
        <v>628</v>
      </c>
      <c r="Q683">
        <v>7</v>
      </c>
      <c r="R683" t="s">
        <v>29</v>
      </c>
    </row>
    <row r="684" spans="1:18" x14ac:dyDescent="0.3">
      <c r="A684">
        <v>703</v>
      </c>
      <c r="B684" t="s">
        <v>18</v>
      </c>
      <c r="C684">
        <v>2012</v>
      </c>
      <c r="D684">
        <v>225000</v>
      </c>
      <c r="E684">
        <v>80000</v>
      </c>
      <c r="F684" t="s">
        <v>124</v>
      </c>
      <c r="G684" t="s">
        <v>196</v>
      </c>
      <c r="H684" t="s">
        <v>197</v>
      </c>
      <c r="I684" t="s">
        <v>41</v>
      </c>
      <c r="J684" t="s">
        <v>23</v>
      </c>
      <c r="K684" t="s">
        <v>24</v>
      </c>
      <c r="L684" t="s">
        <v>33</v>
      </c>
      <c r="M684" t="s">
        <v>85</v>
      </c>
      <c r="N684">
        <v>998</v>
      </c>
      <c r="O684" t="s">
        <v>67</v>
      </c>
      <c r="P684" t="s">
        <v>141</v>
      </c>
      <c r="Q684">
        <v>5</v>
      </c>
      <c r="R684" t="s">
        <v>29</v>
      </c>
    </row>
    <row r="685" spans="1:18" x14ac:dyDescent="0.3">
      <c r="A685">
        <v>704</v>
      </c>
      <c r="B685" t="s">
        <v>88</v>
      </c>
      <c r="C685">
        <v>2008</v>
      </c>
      <c r="D685">
        <v>250000</v>
      </c>
      <c r="E685">
        <v>120000</v>
      </c>
      <c r="F685" t="s">
        <v>56</v>
      </c>
      <c r="G685" t="s">
        <v>57</v>
      </c>
      <c r="H685" t="s">
        <v>58</v>
      </c>
      <c r="I685" t="s">
        <v>22</v>
      </c>
      <c r="J685" t="s">
        <v>23</v>
      </c>
      <c r="K685" t="s">
        <v>24</v>
      </c>
      <c r="L685" t="s">
        <v>25</v>
      </c>
      <c r="M685" t="s">
        <v>363</v>
      </c>
      <c r="N685">
        <v>2523</v>
      </c>
      <c r="O685" t="s">
        <v>486</v>
      </c>
      <c r="P685" t="s">
        <v>487</v>
      </c>
      <c r="Q685">
        <v>8</v>
      </c>
      <c r="R685" t="s">
        <v>29</v>
      </c>
    </row>
    <row r="686" spans="1:18" x14ac:dyDescent="0.3">
      <c r="A686">
        <v>705</v>
      </c>
      <c r="B686" t="s">
        <v>88</v>
      </c>
      <c r="C686">
        <v>2015</v>
      </c>
      <c r="D686">
        <v>590000</v>
      </c>
      <c r="E686">
        <v>40000</v>
      </c>
      <c r="F686" t="s">
        <v>56</v>
      </c>
      <c r="G686" t="s">
        <v>57</v>
      </c>
      <c r="H686" t="s">
        <v>58</v>
      </c>
      <c r="I686" t="s">
        <v>22</v>
      </c>
      <c r="J686" t="s">
        <v>23</v>
      </c>
      <c r="K686" t="s">
        <v>24</v>
      </c>
      <c r="L686" t="s">
        <v>33</v>
      </c>
      <c r="M686" t="s">
        <v>623</v>
      </c>
      <c r="N686">
        <v>1493</v>
      </c>
      <c r="O686" t="s">
        <v>171</v>
      </c>
      <c r="P686" t="s">
        <v>445</v>
      </c>
      <c r="Q686">
        <v>7</v>
      </c>
      <c r="R686" t="s">
        <v>29</v>
      </c>
    </row>
    <row r="687" spans="1:18" x14ac:dyDescent="0.3">
      <c r="A687">
        <v>706</v>
      </c>
      <c r="B687" t="s">
        <v>46</v>
      </c>
      <c r="C687">
        <v>2015</v>
      </c>
      <c r="D687">
        <v>290000</v>
      </c>
      <c r="E687">
        <v>17000</v>
      </c>
      <c r="F687" t="s">
        <v>56</v>
      </c>
      <c r="G687" t="s">
        <v>57</v>
      </c>
      <c r="H687" t="s">
        <v>58</v>
      </c>
      <c r="I687" t="s">
        <v>41</v>
      </c>
      <c r="J687" t="s">
        <v>23</v>
      </c>
      <c r="K687" t="s">
        <v>24</v>
      </c>
      <c r="L687" t="s">
        <v>25</v>
      </c>
      <c r="M687" t="s">
        <v>390</v>
      </c>
      <c r="N687">
        <v>814</v>
      </c>
      <c r="O687" t="s">
        <v>541</v>
      </c>
      <c r="P687" t="s">
        <v>542</v>
      </c>
      <c r="Q687">
        <v>5</v>
      </c>
      <c r="R687" t="s">
        <v>29</v>
      </c>
    </row>
    <row r="688" spans="1:18" x14ac:dyDescent="0.3">
      <c r="A688">
        <v>707</v>
      </c>
      <c r="B688" t="s">
        <v>18</v>
      </c>
      <c r="C688">
        <v>2010</v>
      </c>
      <c r="D688">
        <v>100000</v>
      </c>
      <c r="E688">
        <v>180000</v>
      </c>
      <c r="F688" t="s">
        <v>19</v>
      </c>
      <c r="G688" t="s">
        <v>31</v>
      </c>
      <c r="H688" t="s">
        <v>32</v>
      </c>
      <c r="I688" t="s">
        <v>41</v>
      </c>
      <c r="J688" t="s">
        <v>23</v>
      </c>
      <c r="K688" t="s">
        <v>24</v>
      </c>
      <c r="L688" t="s">
        <v>33</v>
      </c>
      <c r="M688" t="s">
        <v>273</v>
      </c>
      <c r="N688">
        <v>998</v>
      </c>
      <c r="O688" t="s">
        <v>67</v>
      </c>
      <c r="P688" t="s">
        <v>141</v>
      </c>
      <c r="Q688">
        <v>5</v>
      </c>
      <c r="R688" t="s">
        <v>29</v>
      </c>
    </row>
    <row r="689" spans="1:18" x14ac:dyDescent="0.3">
      <c r="A689">
        <v>708</v>
      </c>
      <c r="B689" t="s">
        <v>18</v>
      </c>
      <c r="C689">
        <v>2016</v>
      </c>
      <c r="D689">
        <v>395000</v>
      </c>
      <c r="E689">
        <v>50000</v>
      </c>
      <c r="F689" t="s">
        <v>19</v>
      </c>
      <c r="G689" t="s">
        <v>31</v>
      </c>
      <c r="H689" t="s">
        <v>32</v>
      </c>
      <c r="I689" t="s">
        <v>41</v>
      </c>
      <c r="J689" t="s">
        <v>23</v>
      </c>
      <c r="K689" t="s">
        <v>24</v>
      </c>
      <c r="L689" t="s">
        <v>25</v>
      </c>
      <c r="M689" t="s">
        <v>243</v>
      </c>
      <c r="N689">
        <v>998</v>
      </c>
      <c r="O689" t="s">
        <v>244</v>
      </c>
      <c r="P689" t="s">
        <v>141</v>
      </c>
      <c r="Q689">
        <v>5</v>
      </c>
      <c r="R689" t="s">
        <v>29</v>
      </c>
    </row>
    <row r="690" spans="1:18" x14ac:dyDescent="0.3">
      <c r="A690">
        <v>709</v>
      </c>
      <c r="B690" t="s">
        <v>46</v>
      </c>
      <c r="C690">
        <v>2014</v>
      </c>
      <c r="D690">
        <v>195000</v>
      </c>
      <c r="E690">
        <v>65000</v>
      </c>
      <c r="F690" t="s">
        <v>56</v>
      </c>
      <c r="G690" t="s">
        <v>57</v>
      </c>
      <c r="H690" t="s">
        <v>58</v>
      </c>
      <c r="I690" t="s">
        <v>41</v>
      </c>
      <c r="J690" t="s">
        <v>23</v>
      </c>
      <c r="K690" t="s">
        <v>24</v>
      </c>
      <c r="L690" t="s">
        <v>33</v>
      </c>
      <c r="M690" t="s">
        <v>390</v>
      </c>
      <c r="N690">
        <v>814</v>
      </c>
      <c r="O690" t="s">
        <v>541</v>
      </c>
      <c r="P690" t="s">
        <v>542</v>
      </c>
      <c r="Q690">
        <v>5</v>
      </c>
      <c r="R690" t="s">
        <v>29</v>
      </c>
    </row>
    <row r="691" spans="1:18" x14ac:dyDescent="0.3">
      <c r="A691">
        <v>710</v>
      </c>
      <c r="B691" t="s">
        <v>109</v>
      </c>
      <c r="C691">
        <v>2011</v>
      </c>
      <c r="D691">
        <v>45000</v>
      </c>
      <c r="E691">
        <v>10000</v>
      </c>
      <c r="F691" t="s">
        <v>56</v>
      </c>
      <c r="G691" t="s">
        <v>57</v>
      </c>
      <c r="H691" t="s">
        <v>58</v>
      </c>
      <c r="I691" t="s">
        <v>41</v>
      </c>
      <c r="J691" t="s">
        <v>23</v>
      </c>
      <c r="K691" t="s">
        <v>24</v>
      </c>
      <c r="L691" t="s">
        <v>42</v>
      </c>
      <c r="M691" t="s">
        <v>182</v>
      </c>
      <c r="N691">
        <v>624</v>
      </c>
      <c r="O691" t="s">
        <v>131</v>
      </c>
      <c r="P691" t="s">
        <v>640</v>
      </c>
      <c r="Q691">
        <v>4</v>
      </c>
      <c r="R691" t="s">
        <v>29</v>
      </c>
    </row>
    <row r="692" spans="1:18" x14ac:dyDescent="0.3">
      <c r="A692">
        <v>711</v>
      </c>
      <c r="B692" t="s">
        <v>88</v>
      </c>
      <c r="C692">
        <v>2009</v>
      </c>
      <c r="D692">
        <v>270000</v>
      </c>
      <c r="E692">
        <v>70000</v>
      </c>
      <c r="F692" t="s">
        <v>56</v>
      </c>
      <c r="G692" t="s">
        <v>57</v>
      </c>
      <c r="H692" t="s">
        <v>58</v>
      </c>
      <c r="I692" t="s">
        <v>22</v>
      </c>
      <c r="J692" t="s">
        <v>23</v>
      </c>
      <c r="K692" t="s">
        <v>24</v>
      </c>
      <c r="L692" t="s">
        <v>33</v>
      </c>
      <c r="M692" t="s">
        <v>363</v>
      </c>
      <c r="N692">
        <v>2523</v>
      </c>
      <c r="O692" t="s">
        <v>486</v>
      </c>
      <c r="P692" t="s">
        <v>487</v>
      </c>
      <c r="Q692">
        <v>8</v>
      </c>
      <c r="R692" t="s">
        <v>29</v>
      </c>
    </row>
    <row r="693" spans="1:18" x14ac:dyDescent="0.3">
      <c r="A693">
        <v>712</v>
      </c>
      <c r="B693" t="s">
        <v>120</v>
      </c>
      <c r="C693">
        <v>2014</v>
      </c>
      <c r="D693">
        <v>600000</v>
      </c>
      <c r="E693">
        <v>90000</v>
      </c>
      <c r="F693" t="s">
        <v>56</v>
      </c>
      <c r="G693" t="s">
        <v>57</v>
      </c>
      <c r="H693" t="s">
        <v>58</v>
      </c>
      <c r="I693" t="s">
        <v>22</v>
      </c>
      <c r="J693" t="s">
        <v>23</v>
      </c>
      <c r="K693" t="s">
        <v>24</v>
      </c>
      <c r="L693" t="s">
        <v>33</v>
      </c>
      <c r="M693" t="s">
        <v>641</v>
      </c>
      <c r="N693">
        <v>2499</v>
      </c>
      <c r="O693" t="s">
        <v>642</v>
      </c>
      <c r="P693" t="s">
        <v>643</v>
      </c>
      <c r="Q693">
        <v>9</v>
      </c>
      <c r="R693" t="s">
        <v>29</v>
      </c>
    </row>
    <row r="694" spans="1:18" x14ac:dyDescent="0.3">
      <c r="A694">
        <v>713</v>
      </c>
      <c r="B694" t="s">
        <v>46</v>
      </c>
      <c r="C694">
        <v>2015</v>
      </c>
      <c r="D694">
        <v>715000</v>
      </c>
      <c r="E694">
        <v>50000</v>
      </c>
      <c r="F694" t="s">
        <v>19</v>
      </c>
      <c r="G694" t="s">
        <v>31</v>
      </c>
      <c r="H694" t="s">
        <v>32</v>
      </c>
      <c r="I694" t="s">
        <v>22</v>
      </c>
      <c r="J694" t="s">
        <v>23</v>
      </c>
      <c r="K694" t="s">
        <v>24</v>
      </c>
      <c r="L694" t="s">
        <v>25</v>
      </c>
      <c r="M694" t="s">
        <v>99</v>
      </c>
      <c r="N694">
        <v>1396</v>
      </c>
      <c r="O694" t="s">
        <v>100</v>
      </c>
      <c r="P694" t="s">
        <v>101</v>
      </c>
      <c r="Q694">
        <v>5</v>
      </c>
      <c r="R694" t="s">
        <v>29</v>
      </c>
    </row>
    <row r="695" spans="1:18" x14ac:dyDescent="0.3">
      <c r="A695">
        <v>714</v>
      </c>
      <c r="B695" t="s">
        <v>46</v>
      </c>
      <c r="C695">
        <v>2019</v>
      </c>
      <c r="D695">
        <v>600000</v>
      </c>
      <c r="E695">
        <v>10000</v>
      </c>
      <c r="F695" t="s">
        <v>19</v>
      </c>
      <c r="G695" t="s">
        <v>31</v>
      </c>
      <c r="H695" t="s">
        <v>32</v>
      </c>
      <c r="I695" t="s">
        <v>41</v>
      </c>
      <c r="J695" t="s">
        <v>23</v>
      </c>
      <c r="K695" t="s">
        <v>24</v>
      </c>
      <c r="L695" t="s">
        <v>25</v>
      </c>
      <c r="M695" t="s">
        <v>133</v>
      </c>
      <c r="N695">
        <v>1197</v>
      </c>
      <c r="O695" t="s">
        <v>54</v>
      </c>
      <c r="P695" t="s">
        <v>414</v>
      </c>
      <c r="Q695">
        <v>5</v>
      </c>
      <c r="R695" t="s">
        <v>29</v>
      </c>
    </row>
    <row r="696" spans="1:18" x14ac:dyDescent="0.3">
      <c r="A696">
        <v>715</v>
      </c>
      <c r="B696" t="s">
        <v>88</v>
      </c>
      <c r="C696">
        <v>2019</v>
      </c>
      <c r="D696">
        <v>875000</v>
      </c>
      <c r="E696">
        <v>25000</v>
      </c>
      <c r="F696" t="s">
        <v>38</v>
      </c>
      <c r="G696" t="s">
        <v>39</v>
      </c>
      <c r="H696" t="s">
        <v>40</v>
      </c>
      <c r="I696" t="s">
        <v>22</v>
      </c>
      <c r="J696" t="s">
        <v>23</v>
      </c>
      <c r="K696" t="s">
        <v>24</v>
      </c>
      <c r="L696" t="s">
        <v>25</v>
      </c>
      <c r="M696" t="s">
        <v>623</v>
      </c>
      <c r="N696">
        <v>1493</v>
      </c>
      <c r="O696" t="s">
        <v>171</v>
      </c>
      <c r="P696" t="s">
        <v>445</v>
      </c>
      <c r="Q696">
        <v>7</v>
      </c>
      <c r="R696" t="s">
        <v>29</v>
      </c>
    </row>
    <row r="697" spans="1:18" x14ac:dyDescent="0.3">
      <c r="A697">
        <v>716</v>
      </c>
      <c r="B697" t="s">
        <v>88</v>
      </c>
      <c r="C697">
        <v>2011</v>
      </c>
      <c r="D697">
        <v>420000</v>
      </c>
      <c r="E697">
        <v>100000</v>
      </c>
      <c r="F697" t="s">
        <v>38</v>
      </c>
      <c r="G697" t="s">
        <v>39</v>
      </c>
      <c r="H697" t="s">
        <v>40</v>
      </c>
      <c r="I697" t="s">
        <v>22</v>
      </c>
      <c r="J697" t="s">
        <v>23</v>
      </c>
      <c r="K697" t="s">
        <v>24</v>
      </c>
      <c r="L697" t="s">
        <v>33</v>
      </c>
      <c r="M697" t="s">
        <v>179</v>
      </c>
      <c r="N697">
        <v>2179</v>
      </c>
      <c r="O697" t="s">
        <v>644</v>
      </c>
      <c r="P697" t="s">
        <v>645</v>
      </c>
      <c r="Q697">
        <v>5</v>
      </c>
      <c r="R697" t="s">
        <v>29</v>
      </c>
    </row>
    <row r="698" spans="1:18" x14ac:dyDescent="0.3">
      <c r="A698">
        <v>717</v>
      </c>
      <c r="B698" t="s">
        <v>37</v>
      </c>
      <c r="C698">
        <v>2007</v>
      </c>
      <c r="D698">
        <v>325000</v>
      </c>
      <c r="E698">
        <v>70000</v>
      </c>
      <c r="F698" t="s">
        <v>38</v>
      </c>
      <c r="G698" t="s">
        <v>39</v>
      </c>
      <c r="H698" t="s">
        <v>40</v>
      </c>
      <c r="I698" t="s">
        <v>41</v>
      </c>
      <c r="J698" t="s">
        <v>23</v>
      </c>
      <c r="K698" t="s">
        <v>154</v>
      </c>
      <c r="L698" t="s">
        <v>33</v>
      </c>
      <c r="M698" t="s">
        <v>646</v>
      </c>
      <c r="N698">
        <v>2354</v>
      </c>
      <c r="O698" t="s">
        <v>647</v>
      </c>
      <c r="P698" t="s">
        <v>648</v>
      </c>
      <c r="Q698">
        <v>5</v>
      </c>
      <c r="R698" t="s">
        <v>29</v>
      </c>
    </row>
    <row r="699" spans="1:18" x14ac:dyDescent="0.3">
      <c r="A699">
        <v>718</v>
      </c>
      <c r="B699" t="s">
        <v>145</v>
      </c>
      <c r="C699">
        <v>2017</v>
      </c>
      <c r="D699">
        <v>385000</v>
      </c>
      <c r="E699">
        <v>30000</v>
      </c>
      <c r="F699" t="s">
        <v>38</v>
      </c>
      <c r="G699" t="s">
        <v>39</v>
      </c>
      <c r="H699" t="s">
        <v>40</v>
      </c>
      <c r="I699" t="s">
        <v>41</v>
      </c>
      <c r="J699" t="s">
        <v>23</v>
      </c>
      <c r="K699" t="s">
        <v>24</v>
      </c>
      <c r="L699" t="s">
        <v>25</v>
      </c>
      <c r="M699" t="s">
        <v>146</v>
      </c>
      <c r="N699">
        <v>1198</v>
      </c>
      <c r="O699" t="s">
        <v>516</v>
      </c>
      <c r="P699" t="s">
        <v>147</v>
      </c>
      <c r="Q699">
        <v>5</v>
      </c>
      <c r="R699" t="s">
        <v>29</v>
      </c>
    </row>
    <row r="700" spans="1:18" x14ac:dyDescent="0.3">
      <c r="A700">
        <v>719</v>
      </c>
      <c r="B700" t="s">
        <v>88</v>
      </c>
      <c r="C700">
        <v>2016</v>
      </c>
      <c r="D700">
        <v>300000</v>
      </c>
      <c r="E700">
        <v>40000</v>
      </c>
      <c r="F700" t="s">
        <v>38</v>
      </c>
      <c r="G700" t="s">
        <v>70</v>
      </c>
      <c r="H700" t="s">
        <v>92</v>
      </c>
      <c r="I700" t="s">
        <v>41</v>
      </c>
      <c r="J700" t="s">
        <v>23</v>
      </c>
      <c r="K700" t="s">
        <v>24</v>
      </c>
      <c r="L700" t="s">
        <v>25</v>
      </c>
      <c r="M700" t="s">
        <v>89</v>
      </c>
      <c r="N700">
        <v>1198</v>
      </c>
      <c r="O700" t="s">
        <v>90</v>
      </c>
      <c r="P700" t="s">
        <v>91</v>
      </c>
      <c r="Q700">
        <v>6</v>
      </c>
      <c r="R700" t="s">
        <v>29</v>
      </c>
    </row>
    <row r="701" spans="1:18" x14ac:dyDescent="0.3">
      <c r="A701">
        <v>720</v>
      </c>
      <c r="B701" t="s">
        <v>46</v>
      </c>
      <c r="C701">
        <v>2012</v>
      </c>
      <c r="D701">
        <v>335000</v>
      </c>
      <c r="E701">
        <v>135000</v>
      </c>
      <c r="F701" t="s">
        <v>38</v>
      </c>
      <c r="G701" t="s">
        <v>70</v>
      </c>
      <c r="H701" t="s">
        <v>92</v>
      </c>
      <c r="I701" t="s">
        <v>22</v>
      </c>
      <c r="J701" t="s">
        <v>23</v>
      </c>
      <c r="K701" t="s">
        <v>24</v>
      </c>
      <c r="L701" t="s">
        <v>25</v>
      </c>
      <c r="M701" t="s">
        <v>291</v>
      </c>
      <c r="N701">
        <v>1396</v>
      </c>
      <c r="O701" t="s">
        <v>216</v>
      </c>
      <c r="P701" t="s">
        <v>649</v>
      </c>
      <c r="Q701">
        <v>5</v>
      </c>
      <c r="R701" t="s">
        <v>29</v>
      </c>
    </row>
    <row r="702" spans="1:18" x14ac:dyDescent="0.3">
      <c r="A702">
        <v>721</v>
      </c>
      <c r="B702" t="s">
        <v>18</v>
      </c>
      <c r="C702">
        <v>2014</v>
      </c>
      <c r="D702">
        <v>300000</v>
      </c>
      <c r="E702">
        <v>35000</v>
      </c>
      <c r="F702" t="s">
        <v>38</v>
      </c>
      <c r="G702" t="s">
        <v>70</v>
      </c>
      <c r="H702" t="s">
        <v>92</v>
      </c>
      <c r="I702" t="s">
        <v>41</v>
      </c>
      <c r="J702" t="s">
        <v>23</v>
      </c>
      <c r="K702" t="s">
        <v>24</v>
      </c>
      <c r="L702" t="s">
        <v>25</v>
      </c>
      <c r="M702" t="s">
        <v>243</v>
      </c>
      <c r="N702">
        <v>998</v>
      </c>
      <c r="O702" t="s">
        <v>244</v>
      </c>
      <c r="P702" t="s">
        <v>141</v>
      </c>
      <c r="Q702">
        <v>5</v>
      </c>
      <c r="R702" t="s">
        <v>29</v>
      </c>
    </row>
    <row r="703" spans="1:18" x14ac:dyDescent="0.3">
      <c r="A703">
        <v>722</v>
      </c>
      <c r="B703" t="s">
        <v>46</v>
      </c>
      <c r="C703">
        <v>2004</v>
      </c>
      <c r="D703">
        <v>80000</v>
      </c>
      <c r="E703">
        <v>120000</v>
      </c>
      <c r="F703" t="s">
        <v>56</v>
      </c>
      <c r="G703" t="s">
        <v>57</v>
      </c>
      <c r="H703" t="s">
        <v>58</v>
      </c>
      <c r="I703" t="s">
        <v>41</v>
      </c>
      <c r="J703" t="s">
        <v>23</v>
      </c>
      <c r="K703" t="s">
        <v>24</v>
      </c>
      <c r="L703" t="s">
        <v>33</v>
      </c>
      <c r="M703" t="s">
        <v>448</v>
      </c>
      <c r="N703">
        <v>1495</v>
      </c>
      <c r="O703" t="s">
        <v>449</v>
      </c>
      <c r="P703" t="s">
        <v>450</v>
      </c>
      <c r="Q703">
        <v>5</v>
      </c>
      <c r="R703" t="s">
        <v>29</v>
      </c>
    </row>
    <row r="704" spans="1:18" x14ac:dyDescent="0.3">
      <c r="A704">
        <v>723</v>
      </c>
      <c r="B704" t="s">
        <v>88</v>
      </c>
      <c r="C704">
        <v>2012</v>
      </c>
      <c r="D704">
        <v>400000</v>
      </c>
      <c r="E704">
        <v>120000</v>
      </c>
      <c r="F704" t="s">
        <v>19</v>
      </c>
      <c r="G704" t="s">
        <v>206</v>
      </c>
      <c r="H704" t="s">
        <v>207</v>
      </c>
      <c r="I704" t="s">
        <v>22</v>
      </c>
      <c r="J704" t="s">
        <v>23</v>
      </c>
      <c r="K704" t="s">
        <v>24</v>
      </c>
      <c r="L704" t="s">
        <v>25</v>
      </c>
      <c r="M704" t="s">
        <v>489</v>
      </c>
      <c r="N704">
        <v>2523</v>
      </c>
      <c r="O704" t="s">
        <v>309</v>
      </c>
      <c r="P704" t="s">
        <v>490</v>
      </c>
      <c r="Q704">
        <v>7</v>
      </c>
      <c r="R704" t="s">
        <v>29</v>
      </c>
    </row>
    <row r="705" spans="1:18" x14ac:dyDescent="0.3">
      <c r="A705">
        <v>724</v>
      </c>
      <c r="B705" t="s">
        <v>109</v>
      </c>
      <c r="C705">
        <v>2012</v>
      </c>
      <c r="D705">
        <v>168000</v>
      </c>
      <c r="E705">
        <v>190000</v>
      </c>
      <c r="F705" t="s">
        <v>19</v>
      </c>
      <c r="G705" t="s">
        <v>83</v>
      </c>
      <c r="H705" t="s">
        <v>84</v>
      </c>
      <c r="I705" t="s">
        <v>22</v>
      </c>
      <c r="J705" t="s">
        <v>23</v>
      </c>
      <c r="K705" t="s">
        <v>24</v>
      </c>
      <c r="L705" t="s">
        <v>33</v>
      </c>
      <c r="M705" t="s">
        <v>285</v>
      </c>
      <c r="N705">
        <v>1396</v>
      </c>
      <c r="O705" t="s">
        <v>471</v>
      </c>
      <c r="P705" t="s">
        <v>287</v>
      </c>
      <c r="Q705">
        <v>5</v>
      </c>
      <c r="R705" t="s">
        <v>29</v>
      </c>
    </row>
    <row r="706" spans="1:18" x14ac:dyDescent="0.3">
      <c r="A706">
        <v>725</v>
      </c>
      <c r="B706" t="s">
        <v>88</v>
      </c>
      <c r="C706">
        <v>2016</v>
      </c>
      <c r="D706">
        <v>550000</v>
      </c>
      <c r="E706">
        <v>120000</v>
      </c>
      <c r="F706" t="s">
        <v>19</v>
      </c>
      <c r="G706" t="s">
        <v>31</v>
      </c>
      <c r="H706" t="s">
        <v>32</v>
      </c>
      <c r="I706" t="s">
        <v>22</v>
      </c>
      <c r="J706" t="s">
        <v>23</v>
      </c>
      <c r="K706" t="s">
        <v>24</v>
      </c>
      <c r="L706" t="s">
        <v>25</v>
      </c>
      <c r="M706" t="s">
        <v>489</v>
      </c>
      <c r="N706">
        <v>2523</v>
      </c>
      <c r="O706" t="s">
        <v>309</v>
      </c>
      <c r="P706" t="s">
        <v>650</v>
      </c>
      <c r="Q706">
        <v>9</v>
      </c>
      <c r="R706" t="s">
        <v>29</v>
      </c>
    </row>
    <row r="707" spans="1:18" x14ac:dyDescent="0.3">
      <c r="A707">
        <v>727</v>
      </c>
      <c r="B707" t="s">
        <v>88</v>
      </c>
      <c r="C707">
        <v>2011</v>
      </c>
      <c r="D707">
        <v>320000</v>
      </c>
      <c r="E707">
        <v>175000</v>
      </c>
      <c r="F707" t="s">
        <v>56</v>
      </c>
      <c r="G707" t="s">
        <v>21</v>
      </c>
      <c r="H707" t="s">
        <v>116</v>
      </c>
      <c r="I707" t="s">
        <v>22</v>
      </c>
      <c r="J707" t="s">
        <v>23</v>
      </c>
      <c r="K707" t="s">
        <v>24</v>
      </c>
      <c r="L707" t="s">
        <v>42</v>
      </c>
      <c r="M707" t="s">
        <v>363</v>
      </c>
      <c r="N707">
        <v>2523</v>
      </c>
      <c r="O707" t="s">
        <v>486</v>
      </c>
      <c r="P707" t="s">
        <v>487</v>
      </c>
      <c r="Q707">
        <v>7</v>
      </c>
      <c r="R707" t="s">
        <v>29</v>
      </c>
    </row>
    <row r="708" spans="1:18" x14ac:dyDescent="0.3">
      <c r="A708">
        <v>728</v>
      </c>
      <c r="B708" t="s">
        <v>88</v>
      </c>
      <c r="C708">
        <v>2011</v>
      </c>
      <c r="D708">
        <v>320000</v>
      </c>
      <c r="E708">
        <v>175000</v>
      </c>
      <c r="F708" t="s">
        <v>124</v>
      </c>
      <c r="G708" t="s">
        <v>196</v>
      </c>
      <c r="H708" t="s">
        <v>197</v>
      </c>
      <c r="I708" t="s">
        <v>22</v>
      </c>
      <c r="J708" t="s">
        <v>23</v>
      </c>
      <c r="K708" t="s">
        <v>24</v>
      </c>
      <c r="L708" t="s">
        <v>42</v>
      </c>
      <c r="M708" t="s">
        <v>489</v>
      </c>
      <c r="N708">
        <v>2523</v>
      </c>
      <c r="O708" t="s">
        <v>486</v>
      </c>
      <c r="P708" t="s">
        <v>596</v>
      </c>
      <c r="Q708">
        <v>9</v>
      </c>
      <c r="R708" t="s">
        <v>29</v>
      </c>
    </row>
    <row r="709" spans="1:18" x14ac:dyDescent="0.3">
      <c r="A709">
        <v>729</v>
      </c>
      <c r="B709" t="s">
        <v>296</v>
      </c>
      <c r="C709">
        <v>2011</v>
      </c>
      <c r="D709">
        <v>350000</v>
      </c>
      <c r="E709">
        <v>25000</v>
      </c>
      <c r="F709" t="s">
        <v>19</v>
      </c>
      <c r="G709" t="s">
        <v>83</v>
      </c>
      <c r="H709" t="s">
        <v>84</v>
      </c>
      <c r="I709" t="s">
        <v>41</v>
      </c>
      <c r="J709" t="s">
        <v>23</v>
      </c>
      <c r="K709" t="s">
        <v>24</v>
      </c>
      <c r="L709" t="s">
        <v>33</v>
      </c>
      <c r="M709" t="s">
        <v>436</v>
      </c>
      <c r="N709">
        <v>1498</v>
      </c>
      <c r="O709" t="s">
        <v>437</v>
      </c>
      <c r="P709" t="s">
        <v>438</v>
      </c>
      <c r="Q709">
        <v>5</v>
      </c>
      <c r="R709" t="s">
        <v>29</v>
      </c>
    </row>
    <row r="710" spans="1:18" x14ac:dyDescent="0.3">
      <c r="A710">
        <v>730</v>
      </c>
      <c r="B710" t="s">
        <v>109</v>
      </c>
      <c r="C710">
        <v>2013</v>
      </c>
      <c r="D710">
        <v>280000</v>
      </c>
      <c r="E710">
        <v>80000</v>
      </c>
      <c r="F710" t="s">
        <v>38</v>
      </c>
      <c r="G710" t="s">
        <v>249</v>
      </c>
      <c r="H710" t="s">
        <v>250</v>
      </c>
      <c r="I710" t="s">
        <v>22</v>
      </c>
      <c r="J710" t="s">
        <v>23</v>
      </c>
      <c r="K710" t="s">
        <v>24</v>
      </c>
      <c r="L710" t="s">
        <v>25</v>
      </c>
      <c r="M710" t="s">
        <v>484</v>
      </c>
      <c r="N710">
        <v>1248</v>
      </c>
      <c r="O710" t="s">
        <v>216</v>
      </c>
      <c r="P710" t="s">
        <v>209</v>
      </c>
      <c r="Q710">
        <v>5</v>
      </c>
      <c r="R710" t="s">
        <v>29</v>
      </c>
    </row>
    <row r="711" spans="1:18" x14ac:dyDescent="0.3">
      <c r="A711">
        <v>731</v>
      </c>
      <c r="B711" t="s">
        <v>46</v>
      </c>
      <c r="C711">
        <v>2017</v>
      </c>
      <c r="D711">
        <v>550000</v>
      </c>
      <c r="E711">
        <v>70000</v>
      </c>
      <c r="F711" t="s">
        <v>38</v>
      </c>
      <c r="G711" t="s">
        <v>249</v>
      </c>
      <c r="H711" t="s">
        <v>250</v>
      </c>
      <c r="I711" t="s">
        <v>22</v>
      </c>
      <c r="J711" t="s">
        <v>23</v>
      </c>
      <c r="K711" t="s">
        <v>24</v>
      </c>
      <c r="L711" t="s">
        <v>33</v>
      </c>
      <c r="M711" t="s">
        <v>545</v>
      </c>
      <c r="N711">
        <v>1120</v>
      </c>
      <c r="O711" t="s">
        <v>561</v>
      </c>
      <c r="P711" t="s">
        <v>547</v>
      </c>
      <c r="Q711">
        <v>5</v>
      </c>
      <c r="R711" t="s">
        <v>29</v>
      </c>
    </row>
    <row r="712" spans="1:18" x14ac:dyDescent="0.3">
      <c r="A712">
        <v>732</v>
      </c>
      <c r="B712" t="s">
        <v>46</v>
      </c>
      <c r="C712">
        <v>2018</v>
      </c>
      <c r="D712">
        <v>500000</v>
      </c>
      <c r="E712">
        <v>10000</v>
      </c>
      <c r="F712" t="s">
        <v>38</v>
      </c>
      <c r="G712" t="s">
        <v>249</v>
      </c>
      <c r="H712" t="s">
        <v>250</v>
      </c>
      <c r="I712" t="s">
        <v>41</v>
      </c>
      <c r="J712" t="s">
        <v>23</v>
      </c>
      <c r="K712" t="s">
        <v>24</v>
      </c>
      <c r="L712" t="s">
        <v>25</v>
      </c>
      <c r="M712" t="s">
        <v>53</v>
      </c>
      <c r="N712">
        <v>1197</v>
      </c>
      <c r="O712" t="s">
        <v>54</v>
      </c>
      <c r="P712" t="s">
        <v>55</v>
      </c>
      <c r="Q712">
        <v>5</v>
      </c>
      <c r="R712" t="s">
        <v>29</v>
      </c>
    </row>
    <row r="713" spans="1:18" x14ac:dyDescent="0.3">
      <c r="A713">
        <v>733</v>
      </c>
      <c r="B713" t="s">
        <v>69</v>
      </c>
      <c r="C713">
        <v>2019</v>
      </c>
      <c r="D713">
        <v>700000</v>
      </c>
      <c r="E713">
        <v>6000</v>
      </c>
      <c r="F713" t="s">
        <v>19</v>
      </c>
      <c r="G713" t="s">
        <v>206</v>
      </c>
      <c r="H713" t="s">
        <v>207</v>
      </c>
      <c r="I713" t="s">
        <v>41</v>
      </c>
      <c r="J713" t="s">
        <v>23</v>
      </c>
      <c r="K713" t="s">
        <v>24</v>
      </c>
      <c r="L713" t="s">
        <v>25</v>
      </c>
      <c r="M713" t="s">
        <v>273</v>
      </c>
      <c r="N713">
        <v>1194</v>
      </c>
      <c r="O713" t="s">
        <v>274</v>
      </c>
      <c r="P713" t="s">
        <v>275</v>
      </c>
      <c r="Q713">
        <v>5</v>
      </c>
      <c r="R713" t="s">
        <v>29</v>
      </c>
    </row>
    <row r="714" spans="1:18" x14ac:dyDescent="0.3">
      <c r="A714">
        <v>734</v>
      </c>
      <c r="B714" t="s">
        <v>30</v>
      </c>
      <c r="C714">
        <v>2013</v>
      </c>
      <c r="D714">
        <v>380000</v>
      </c>
      <c r="E714">
        <v>90000</v>
      </c>
      <c r="F714" t="s">
        <v>19</v>
      </c>
      <c r="G714" t="s">
        <v>206</v>
      </c>
      <c r="H714" t="s">
        <v>207</v>
      </c>
      <c r="I714" t="s">
        <v>22</v>
      </c>
      <c r="J714" t="s">
        <v>23</v>
      </c>
      <c r="K714" t="s">
        <v>24</v>
      </c>
      <c r="L714" t="s">
        <v>33</v>
      </c>
      <c r="M714" t="s">
        <v>651</v>
      </c>
      <c r="N714">
        <v>1598</v>
      </c>
      <c r="O714" t="s">
        <v>366</v>
      </c>
      <c r="P714" t="s">
        <v>36</v>
      </c>
      <c r="Q714">
        <v>5</v>
      </c>
      <c r="R714" t="s">
        <v>29</v>
      </c>
    </row>
    <row r="715" spans="1:18" x14ac:dyDescent="0.3">
      <c r="A715">
        <v>735</v>
      </c>
      <c r="B715" t="s">
        <v>88</v>
      </c>
      <c r="C715">
        <v>2012</v>
      </c>
      <c r="D715">
        <v>340000</v>
      </c>
      <c r="E715">
        <v>110000</v>
      </c>
      <c r="F715" t="s">
        <v>19</v>
      </c>
      <c r="G715" t="s">
        <v>206</v>
      </c>
      <c r="H715" t="s">
        <v>207</v>
      </c>
      <c r="I715" t="s">
        <v>22</v>
      </c>
      <c r="J715" t="s">
        <v>23</v>
      </c>
      <c r="K715" t="s">
        <v>24</v>
      </c>
      <c r="L715" t="s">
        <v>33</v>
      </c>
      <c r="M715" t="s">
        <v>489</v>
      </c>
      <c r="N715">
        <v>2523</v>
      </c>
      <c r="O715" t="s">
        <v>486</v>
      </c>
      <c r="P715" t="s">
        <v>596</v>
      </c>
      <c r="Q715">
        <v>9</v>
      </c>
      <c r="R715" t="s">
        <v>29</v>
      </c>
    </row>
    <row r="716" spans="1:18" x14ac:dyDescent="0.3">
      <c r="A716">
        <v>736</v>
      </c>
      <c r="B716" t="s">
        <v>88</v>
      </c>
      <c r="C716">
        <v>2007</v>
      </c>
      <c r="D716">
        <v>160000</v>
      </c>
      <c r="E716">
        <v>120000</v>
      </c>
      <c r="F716" t="s">
        <v>19</v>
      </c>
      <c r="G716" t="s">
        <v>206</v>
      </c>
      <c r="H716" t="s">
        <v>207</v>
      </c>
      <c r="I716" t="s">
        <v>22</v>
      </c>
      <c r="J716" t="s">
        <v>23</v>
      </c>
      <c r="K716" t="s">
        <v>24</v>
      </c>
      <c r="L716" t="s">
        <v>42</v>
      </c>
      <c r="M716" t="s">
        <v>363</v>
      </c>
      <c r="N716">
        <v>2523</v>
      </c>
      <c r="O716" t="s">
        <v>486</v>
      </c>
      <c r="P716" t="s">
        <v>487</v>
      </c>
      <c r="Q716">
        <v>9</v>
      </c>
      <c r="R716" t="s">
        <v>29</v>
      </c>
    </row>
    <row r="717" spans="1:18" x14ac:dyDescent="0.3">
      <c r="A717">
        <v>737</v>
      </c>
      <c r="B717" t="s">
        <v>65</v>
      </c>
      <c r="C717">
        <v>2014</v>
      </c>
      <c r="D717">
        <v>750000</v>
      </c>
      <c r="E717">
        <v>50000</v>
      </c>
      <c r="F717" t="s">
        <v>19</v>
      </c>
      <c r="G717" t="s">
        <v>31</v>
      </c>
      <c r="H717" t="s">
        <v>32</v>
      </c>
      <c r="I717" t="s">
        <v>22</v>
      </c>
      <c r="J717" t="s">
        <v>23</v>
      </c>
      <c r="K717" t="s">
        <v>24</v>
      </c>
      <c r="L717" t="s">
        <v>25</v>
      </c>
      <c r="M717" t="s">
        <v>170</v>
      </c>
      <c r="N717">
        <v>2494</v>
      </c>
      <c r="O717" t="s">
        <v>190</v>
      </c>
      <c r="P717" t="s">
        <v>172</v>
      </c>
      <c r="Q717">
        <v>7</v>
      </c>
      <c r="R717" t="s">
        <v>29</v>
      </c>
    </row>
    <row r="718" spans="1:18" x14ac:dyDescent="0.3">
      <c r="A718">
        <v>738</v>
      </c>
      <c r="B718" t="s">
        <v>46</v>
      </c>
      <c r="C718">
        <v>2018</v>
      </c>
      <c r="D718">
        <v>531000</v>
      </c>
      <c r="E718">
        <v>20000</v>
      </c>
      <c r="F718" t="s">
        <v>38</v>
      </c>
      <c r="G718" t="s">
        <v>39</v>
      </c>
      <c r="H718" t="s">
        <v>40</v>
      </c>
      <c r="I718" t="s">
        <v>41</v>
      </c>
      <c r="J718" t="s">
        <v>23</v>
      </c>
      <c r="K718" t="s">
        <v>154</v>
      </c>
      <c r="L718" t="s">
        <v>25</v>
      </c>
      <c r="M718" t="s">
        <v>85</v>
      </c>
      <c r="N718">
        <v>1197</v>
      </c>
      <c r="O718" t="s">
        <v>54</v>
      </c>
      <c r="P718" t="s">
        <v>55</v>
      </c>
      <c r="Q718">
        <v>5</v>
      </c>
      <c r="R718" t="s">
        <v>29</v>
      </c>
    </row>
    <row r="719" spans="1:18" x14ac:dyDescent="0.3">
      <c r="A719">
        <v>739</v>
      </c>
      <c r="B719" t="s">
        <v>75</v>
      </c>
      <c r="C719">
        <v>2017</v>
      </c>
      <c r="D719">
        <v>300000</v>
      </c>
      <c r="E719">
        <v>35000</v>
      </c>
      <c r="F719" t="s">
        <v>38</v>
      </c>
      <c r="G719" t="s">
        <v>39</v>
      </c>
      <c r="H719" t="s">
        <v>40</v>
      </c>
      <c r="I719" t="s">
        <v>41</v>
      </c>
      <c r="J719" t="s">
        <v>23</v>
      </c>
      <c r="K719" t="s">
        <v>24</v>
      </c>
      <c r="L719" t="s">
        <v>25</v>
      </c>
      <c r="M719" t="s">
        <v>305</v>
      </c>
      <c r="N719">
        <v>999</v>
      </c>
      <c r="O719" t="s">
        <v>86</v>
      </c>
      <c r="P719" t="s">
        <v>306</v>
      </c>
      <c r="Q719">
        <v>5</v>
      </c>
      <c r="R719" t="s">
        <v>29</v>
      </c>
    </row>
    <row r="720" spans="1:18" x14ac:dyDescent="0.3">
      <c r="A720">
        <v>740</v>
      </c>
      <c r="B720" t="s">
        <v>221</v>
      </c>
      <c r="C720">
        <v>2014</v>
      </c>
      <c r="D720">
        <v>350000</v>
      </c>
      <c r="E720">
        <v>60000</v>
      </c>
      <c r="F720" t="s">
        <v>38</v>
      </c>
      <c r="G720" t="s">
        <v>39</v>
      </c>
      <c r="H720" t="s">
        <v>40</v>
      </c>
      <c r="I720" t="s">
        <v>22</v>
      </c>
      <c r="J720" t="s">
        <v>23</v>
      </c>
      <c r="K720" t="s">
        <v>24</v>
      </c>
      <c r="L720" t="s">
        <v>33</v>
      </c>
      <c r="M720" t="s">
        <v>53</v>
      </c>
      <c r="N720">
        <v>1498</v>
      </c>
      <c r="O720" t="s">
        <v>108</v>
      </c>
      <c r="P720" t="s">
        <v>548</v>
      </c>
      <c r="Q720">
        <v>5</v>
      </c>
      <c r="R720" t="s">
        <v>29</v>
      </c>
    </row>
    <row r="721" spans="1:18" x14ac:dyDescent="0.3">
      <c r="A721">
        <v>741</v>
      </c>
      <c r="B721" t="s">
        <v>120</v>
      </c>
      <c r="C721">
        <v>2010</v>
      </c>
      <c r="D721">
        <v>150000</v>
      </c>
      <c r="E721">
        <v>68000</v>
      </c>
      <c r="F721" t="s">
        <v>56</v>
      </c>
      <c r="G721" t="s">
        <v>57</v>
      </c>
      <c r="H721" t="s">
        <v>58</v>
      </c>
      <c r="I721" t="s">
        <v>41</v>
      </c>
      <c r="J721" t="s">
        <v>23</v>
      </c>
      <c r="K721" t="s">
        <v>24</v>
      </c>
      <c r="L721" t="s">
        <v>304</v>
      </c>
      <c r="M721" t="s">
        <v>133</v>
      </c>
      <c r="N721">
        <v>1199</v>
      </c>
      <c r="O721" t="s">
        <v>498</v>
      </c>
      <c r="P721" t="s">
        <v>499</v>
      </c>
      <c r="Q721">
        <v>5</v>
      </c>
      <c r="R721" t="s">
        <v>29</v>
      </c>
    </row>
    <row r="722" spans="1:18" x14ac:dyDescent="0.3">
      <c r="A722">
        <v>742</v>
      </c>
      <c r="B722" t="s">
        <v>18</v>
      </c>
      <c r="C722">
        <v>2015</v>
      </c>
      <c r="D722">
        <v>450000</v>
      </c>
      <c r="E722">
        <v>30000</v>
      </c>
      <c r="F722" t="s">
        <v>19</v>
      </c>
      <c r="G722" t="s">
        <v>31</v>
      </c>
      <c r="H722" t="s">
        <v>32</v>
      </c>
      <c r="I722" t="s">
        <v>41</v>
      </c>
      <c r="J722" t="s">
        <v>23</v>
      </c>
      <c r="K722" t="s">
        <v>24</v>
      </c>
      <c r="L722" t="s">
        <v>25</v>
      </c>
      <c r="M722" t="s">
        <v>389</v>
      </c>
      <c r="N722">
        <v>1197</v>
      </c>
      <c r="O722" t="s">
        <v>265</v>
      </c>
      <c r="P722" t="s">
        <v>266</v>
      </c>
      <c r="Q722">
        <v>5</v>
      </c>
      <c r="R722" t="s">
        <v>29</v>
      </c>
    </row>
    <row r="723" spans="1:18" x14ac:dyDescent="0.3">
      <c r="A723">
        <v>743</v>
      </c>
      <c r="B723" t="s">
        <v>88</v>
      </c>
      <c r="C723">
        <v>2017</v>
      </c>
      <c r="D723">
        <v>1625000</v>
      </c>
      <c r="E723">
        <v>54000</v>
      </c>
      <c r="F723" t="s">
        <v>56</v>
      </c>
      <c r="G723" t="s">
        <v>57</v>
      </c>
      <c r="H723" t="s">
        <v>214</v>
      </c>
      <c r="I723" t="s">
        <v>22</v>
      </c>
      <c r="J723" t="s">
        <v>23</v>
      </c>
      <c r="K723" t="s">
        <v>24</v>
      </c>
      <c r="L723" t="s">
        <v>25</v>
      </c>
      <c r="M723" t="s">
        <v>155</v>
      </c>
      <c r="N723">
        <v>2179</v>
      </c>
      <c r="O723" t="s">
        <v>446</v>
      </c>
      <c r="P723" t="s">
        <v>447</v>
      </c>
      <c r="Q723">
        <v>7</v>
      </c>
      <c r="R723" t="s">
        <v>29</v>
      </c>
    </row>
    <row r="724" spans="1:18" x14ac:dyDescent="0.3">
      <c r="A724">
        <v>746</v>
      </c>
      <c r="B724" t="s">
        <v>109</v>
      </c>
      <c r="C724">
        <v>2006</v>
      </c>
      <c r="D724">
        <v>85000</v>
      </c>
      <c r="E724">
        <v>120000</v>
      </c>
      <c r="F724" t="s">
        <v>19</v>
      </c>
      <c r="G724" t="s">
        <v>83</v>
      </c>
      <c r="H724" t="s">
        <v>84</v>
      </c>
      <c r="I724" t="s">
        <v>22</v>
      </c>
      <c r="J724" t="s">
        <v>23</v>
      </c>
      <c r="K724" t="s">
        <v>24</v>
      </c>
      <c r="L724" t="s">
        <v>42</v>
      </c>
      <c r="M724" t="s">
        <v>127</v>
      </c>
      <c r="N724">
        <v>1405</v>
      </c>
      <c r="O724" t="s">
        <v>388</v>
      </c>
      <c r="P724" t="s">
        <v>652</v>
      </c>
      <c r="Q724">
        <v>5</v>
      </c>
      <c r="R724" t="s">
        <v>29</v>
      </c>
    </row>
    <row r="725" spans="1:18" x14ac:dyDescent="0.3">
      <c r="A725">
        <v>747</v>
      </c>
      <c r="B725" t="s">
        <v>46</v>
      </c>
      <c r="C725">
        <v>2018</v>
      </c>
      <c r="D725">
        <v>450000</v>
      </c>
      <c r="E725">
        <v>30000</v>
      </c>
      <c r="F725" t="s">
        <v>19</v>
      </c>
      <c r="G725" t="s">
        <v>83</v>
      </c>
      <c r="H725" t="s">
        <v>84</v>
      </c>
      <c r="I725" t="s">
        <v>41</v>
      </c>
      <c r="J725" t="s">
        <v>23</v>
      </c>
      <c r="K725" t="s">
        <v>24</v>
      </c>
      <c r="L725" t="s">
        <v>25</v>
      </c>
      <c r="M725" t="s">
        <v>85</v>
      </c>
      <c r="N725">
        <v>1197</v>
      </c>
      <c r="O725" t="s">
        <v>54</v>
      </c>
      <c r="P725" t="s">
        <v>55</v>
      </c>
      <c r="Q725">
        <v>5</v>
      </c>
      <c r="R725" t="s">
        <v>29</v>
      </c>
    </row>
    <row r="726" spans="1:18" x14ac:dyDescent="0.3">
      <c r="A726">
        <v>749</v>
      </c>
      <c r="B726" t="s">
        <v>109</v>
      </c>
      <c r="C726">
        <v>2017</v>
      </c>
      <c r="D726">
        <v>360000</v>
      </c>
      <c r="E726">
        <v>50000</v>
      </c>
      <c r="F726" t="s">
        <v>19</v>
      </c>
      <c r="G726" t="s">
        <v>83</v>
      </c>
      <c r="H726" t="s">
        <v>84</v>
      </c>
      <c r="I726" t="s">
        <v>22</v>
      </c>
      <c r="J726" t="s">
        <v>23</v>
      </c>
      <c r="K726" t="s">
        <v>24</v>
      </c>
      <c r="L726" t="s">
        <v>25</v>
      </c>
      <c r="M726" t="s">
        <v>470</v>
      </c>
      <c r="N726">
        <v>1047</v>
      </c>
      <c r="O726" t="s">
        <v>471</v>
      </c>
      <c r="P726" t="s">
        <v>472</v>
      </c>
      <c r="Q726">
        <v>5</v>
      </c>
      <c r="R726" t="s">
        <v>29</v>
      </c>
    </row>
    <row r="727" spans="1:18" x14ac:dyDescent="0.3">
      <c r="A727">
        <v>750</v>
      </c>
      <c r="B727" t="s">
        <v>18</v>
      </c>
      <c r="C727">
        <v>2020</v>
      </c>
      <c r="D727">
        <v>390000</v>
      </c>
      <c r="E727">
        <v>6000</v>
      </c>
      <c r="F727" t="s">
        <v>19</v>
      </c>
      <c r="G727" t="s">
        <v>31</v>
      </c>
      <c r="H727" t="s">
        <v>32</v>
      </c>
      <c r="I727" t="s">
        <v>41</v>
      </c>
      <c r="J727" t="s">
        <v>23</v>
      </c>
      <c r="K727" t="s">
        <v>24</v>
      </c>
      <c r="L727" t="s">
        <v>25</v>
      </c>
      <c r="M727" t="s">
        <v>140</v>
      </c>
      <c r="N727">
        <v>998</v>
      </c>
      <c r="O727" t="s">
        <v>166</v>
      </c>
      <c r="P727" t="s">
        <v>141</v>
      </c>
      <c r="Q727">
        <v>5</v>
      </c>
      <c r="R727" t="s">
        <v>29</v>
      </c>
    </row>
    <row r="728" spans="1:18" x14ac:dyDescent="0.3">
      <c r="A728">
        <v>751</v>
      </c>
      <c r="B728" t="s">
        <v>18</v>
      </c>
      <c r="C728">
        <v>2011</v>
      </c>
      <c r="D728">
        <v>145000</v>
      </c>
      <c r="E728">
        <v>50000</v>
      </c>
      <c r="F728" t="s">
        <v>19</v>
      </c>
      <c r="G728" t="s">
        <v>83</v>
      </c>
      <c r="H728" t="s">
        <v>84</v>
      </c>
      <c r="I728" t="s">
        <v>41</v>
      </c>
      <c r="J728" t="s">
        <v>23</v>
      </c>
      <c r="K728" t="s">
        <v>24</v>
      </c>
      <c r="L728" t="s">
        <v>33</v>
      </c>
      <c r="M728" t="s">
        <v>267</v>
      </c>
      <c r="N728">
        <v>1196</v>
      </c>
      <c r="O728" t="s">
        <v>268</v>
      </c>
      <c r="P728" t="s">
        <v>269</v>
      </c>
      <c r="Q728">
        <v>7</v>
      </c>
      <c r="R728" t="s">
        <v>29</v>
      </c>
    </row>
    <row r="729" spans="1:18" x14ac:dyDescent="0.3">
      <c r="A729">
        <v>752</v>
      </c>
      <c r="B729" t="s">
        <v>88</v>
      </c>
      <c r="C729">
        <v>2012</v>
      </c>
      <c r="D729">
        <v>540000</v>
      </c>
      <c r="E729">
        <v>90000</v>
      </c>
      <c r="F729" t="s">
        <v>38</v>
      </c>
      <c r="G729" t="s">
        <v>70</v>
      </c>
      <c r="H729" t="s">
        <v>71</v>
      </c>
      <c r="I729" t="s">
        <v>22</v>
      </c>
      <c r="J729" t="s">
        <v>23</v>
      </c>
      <c r="K729" t="s">
        <v>24</v>
      </c>
      <c r="L729" t="s">
        <v>42</v>
      </c>
      <c r="M729" t="s">
        <v>481</v>
      </c>
      <c r="N729">
        <v>2179</v>
      </c>
      <c r="O729" t="s">
        <v>271</v>
      </c>
      <c r="P729" t="s">
        <v>272</v>
      </c>
      <c r="Q729">
        <v>8</v>
      </c>
      <c r="R729" t="s">
        <v>29</v>
      </c>
    </row>
    <row r="730" spans="1:18" x14ac:dyDescent="0.3">
      <c r="A730">
        <v>753</v>
      </c>
      <c r="B730" t="s">
        <v>65</v>
      </c>
      <c r="C730">
        <v>2008</v>
      </c>
      <c r="D730">
        <v>290000</v>
      </c>
      <c r="E730">
        <v>126000</v>
      </c>
      <c r="F730" t="s">
        <v>56</v>
      </c>
      <c r="G730" t="s">
        <v>57</v>
      </c>
      <c r="H730" t="s">
        <v>58</v>
      </c>
      <c r="I730" t="s">
        <v>22</v>
      </c>
      <c r="J730" t="s">
        <v>23</v>
      </c>
      <c r="K730" t="s">
        <v>24</v>
      </c>
      <c r="L730" t="s">
        <v>42</v>
      </c>
      <c r="M730" t="s">
        <v>475</v>
      </c>
      <c r="N730">
        <v>2494</v>
      </c>
      <c r="O730" t="s">
        <v>476</v>
      </c>
      <c r="P730" t="s">
        <v>477</v>
      </c>
      <c r="Q730">
        <v>8</v>
      </c>
      <c r="R730" t="s">
        <v>29</v>
      </c>
    </row>
    <row r="731" spans="1:18" x14ac:dyDescent="0.3">
      <c r="A731">
        <v>754</v>
      </c>
      <c r="B731" t="s">
        <v>109</v>
      </c>
      <c r="C731">
        <v>2013</v>
      </c>
      <c r="D731">
        <v>300000</v>
      </c>
      <c r="E731">
        <v>90000</v>
      </c>
      <c r="F731" t="s">
        <v>56</v>
      </c>
      <c r="G731" t="s">
        <v>57</v>
      </c>
      <c r="H731" t="s">
        <v>58</v>
      </c>
      <c r="I731" t="s">
        <v>22</v>
      </c>
      <c r="J731" t="s">
        <v>23</v>
      </c>
      <c r="K731" t="s">
        <v>24</v>
      </c>
      <c r="L731" t="s">
        <v>25</v>
      </c>
      <c r="M731" t="s">
        <v>653</v>
      </c>
      <c r="N731">
        <v>1396</v>
      </c>
      <c r="O731" t="s">
        <v>471</v>
      </c>
      <c r="P731" t="s">
        <v>472</v>
      </c>
      <c r="Q731">
        <v>5</v>
      </c>
      <c r="R731" t="s">
        <v>29</v>
      </c>
    </row>
    <row r="732" spans="1:18" x14ac:dyDescent="0.3">
      <c r="A732">
        <v>755</v>
      </c>
      <c r="B732" t="s">
        <v>69</v>
      </c>
      <c r="C732">
        <v>2017</v>
      </c>
      <c r="D732">
        <v>565000</v>
      </c>
      <c r="E732">
        <v>80000</v>
      </c>
      <c r="F732" t="s">
        <v>56</v>
      </c>
      <c r="G732" t="s">
        <v>57</v>
      </c>
      <c r="H732" t="s">
        <v>58</v>
      </c>
      <c r="I732" t="s">
        <v>41</v>
      </c>
      <c r="J732" t="s">
        <v>23</v>
      </c>
      <c r="K732" t="s">
        <v>24</v>
      </c>
      <c r="L732" t="s">
        <v>25</v>
      </c>
      <c r="M732" t="s">
        <v>218</v>
      </c>
      <c r="N732">
        <v>1196</v>
      </c>
      <c r="O732" t="s">
        <v>219</v>
      </c>
      <c r="P732" t="s">
        <v>220</v>
      </c>
      <c r="Q732">
        <v>5</v>
      </c>
      <c r="R732" t="s">
        <v>29</v>
      </c>
    </row>
    <row r="733" spans="1:18" x14ac:dyDescent="0.3">
      <c r="A733">
        <v>756</v>
      </c>
      <c r="B733" t="s">
        <v>88</v>
      </c>
      <c r="C733">
        <v>2011</v>
      </c>
      <c r="D733">
        <v>441000</v>
      </c>
      <c r="E733">
        <v>70000</v>
      </c>
      <c r="F733" t="s">
        <v>56</v>
      </c>
      <c r="G733" t="s">
        <v>57</v>
      </c>
      <c r="H733" t="s">
        <v>58</v>
      </c>
      <c r="I733" t="s">
        <v>22</v>
      </c>
      <c r="J733" t="s">
        <v>23</v>
      </c>
      <c r="K733" t="s">
        <v>24</v>
      </c>
      <c r="L733" t="s">
        <v>33</v>
      </c>
      <c r="M733" t="s">
        <v>654</v>
      </c>
      <c r="N733">
        <v>2609</v>
      </c>
      <c r="O733" t="s">
        <v>271</v>
      </c>
      <c r="P733" t="s">
        <v>272</v>
      </c>
      <c r="Q733">
        <v>7</v>
      </c>
      <c r="R733" t="s">
        <v>29</v>
      </c>
    </row>
    <row r="734" spans="1:18" x14ac:dyDescent="0.3">
      <c r="A734">
        <v>758</v>
      </c>
      <c r="B734" t="s">
        <v>46</v>
      </c>
      <c r="C734">
        <v>2011</v>
      </c>
      <c r="D734">
        <v>180000</v>
      </c>
      <c r="E734">
        <v>80000</v>
      </c>
      <c r="F734" t="s">
        <v>19</v>
      </c>
      <c r="G734" t="s">
        <v>206</v>
      </c>
      <c r="H734" t="s">
        <v>207</v>
      </c>
      <c r="I734" t="s">
        <v>41</v>
      </c>
      <c r="J734" t="s">
        <v>23</v>
      </c>
      <c r="K734" t="s">
        <v>24</v>
      </c>
      <c r="L734" t="s">
        <v>33</v>
      </c>
      <c r="M734" t="s">
        <v>390</v>
      </c>
      <c r="N734">
        <v>814</v>
      </c>
      <c r="O734" t="s">
        <v>541</v>
      </c>
      <c r="P734" t="s">
        <v>542</v>
      </c>
      <c r="Q734">
        <v>5</v>
      </c>
      <c r="R734" t="s">
        <v>29</v>
      </c>
    </row>
    <row r="735" spans="1:18" x14ac:dyDescent="0.3">
      <c r="A735">
        <v>759</v>
      </c>
      <c r="B735" t="s">
        <v>46</v>
      </c>
      <c r="C735">
        <v>2013</v>
      </c>
      <c r="D735">
        <v>200000</v>
      </c>
      <c r="E735">
        <v>80000</v>
      </c>
      <c r="F735" t="s">
        <v>19</v>
      </c>
      <c r="G735" t="s">
        <v>31</v>
      </c>
      <c r="H735" t="s">
        <v>32</v>
      </c>
      <c r="I735" t="s">
        <v>41</v>
      </c>
      <c r="J735" t="s">
        <v>23</v>
      </c>
      <c r="K735" t="s">
        <v>24</v>
      </c>
      <c r="L735" t="s">
        <v>33</v>
      </c>
      <c r="M735" t="s">
        <v>390</v>
      </c>
      <c r="N735">
        <v>814</v>
      </c>
      <c r="O735" t="s">
        <v>541</v>
      </c>
      <c r="P735" t="s">
        <v>542</v>
      </c>
      <c r="Q735">
        <v>5</v>
      </c>
      <c r="R735" t="s">
        <v>29</v>
      </c>
    </row>
    <row r="736" spans="1:18" x14ac:dyDescent="0.3">
      <c r="A736">
        <v>760</v>
      </c>
      <c r="B736" t="s">
        <v>18</v>
      </c>
      <c r="C736">
        <v>2005</v>
      </c>
      <c r="D736">
        <v>85000</v>
      </c>
      <c r="E736">
        <v>150000</v>
      </c>
      <c r="F736" t="s">
        <v>19</v>
      </c>
      <c r="G736" t="s">
        <v>31</v>
      </c>
      <c r="H736" t="s">
        <v>32</v>
      </c>
      <c r="I736" t="s">
        <v>41</v>
      </c>
      <c r="J736" t="s">
        <v>23</v>
      </c>
      <c r="K736" t="s">
        <v>24</v>
      </c>
      <c r="L736" t="s">
        <v>33</v>
      </c>
      <c r="M736" t="s">
        <v>96</v>
      </c>
      <c r="N736">
        <v>796</v>
      </c>
      <c r="O736" t="s">
        <v>97</v>
      </c>
      <c r="P736" t="s">
        <v>98</v>
      </c>
      <c r="Q736">
        <v>5</v>
      </c>
      <c r="R736" t="s">
        <v>29</v>
      </c>
    </row>
    <row r="737" spans="1:18" x14ac:dyDescent="0.3">
      <c r="A737">
        <v>761</v>
      </c>
      <c r="B737" t="s">
        <v>109</v>
      </c>
      <c r="C737">
        <v>2006</v>
      </c>
      <c r="D737">
        <v>67500</v>
      </c>
      <c r="E737">
        <v>110000</v>
      </c>
      <c r="F737" t="s">
        <v>19</v>
      </c>
      <c r="G737" t="s">
        <v>31</v>
      </c>
      <c r="H737" t="s">
        <v>32</v>
      </c>
      <c r="I737" t="s">
        <v>22</v>
      </c>
      <c r="J737" t="s">
        <v>23</v>
      </c>
      <c r="K737" t="s">
        <v>24</v>
      </c>
      <c r="L737" t="s">
        <v>304</v>
      </c>
      <c r="M737" t="s">
        <v>588</v>
      </c>
      <c r="N737">
        <v>1396</v>
      </c>
      <c r="O737" t="s">
        <v>589</v>
      </c>
      <c r="P737" t="s">
        <v>590</v>
      </c>
      <c r="Q737">
        <v>5</v>
      </c>
      <c r="R737" t="s">
        <v>29</v>
      </c>
    </row>
    <row r="738" spans="1:18" x14ac:dyDescent="0.3">
      <c r="A738">
        <v>762</v>
      </c>
      <c r="B738" t="s">
        <v>18</v>
      </c>
      <c r="C738">
        <v>2016</v>
      </c>
      <c r="D738">
        <v>700000</v>
      </c>
      <c r="E738">
        <v>110000</v>
      </c>
      <c r="F738" t="s">
        <v>19</v>
      </c>
      <c r="G738" t="s">
        <v>31</v>
      </c>
      <c r="H738" t="s">
        <v>32</v>
      </c>
      <c r="I738" t="s">
        <v>22</v>
      </c>
      <c r="J738" t="s">
        <v>23</v>
      </c>
      <c r="K738" t="s">
        <v>24</v>
      </c>
      <c r="L738" t="s">
        <v>33</v>
      </c>
      <c r="M738" t="s">
        <v>129</v>
      </c>
      <c r="N738">
        <v>1248</v>
      </c>
      <c r="O738" t="s">
        <v>94</v>
      </c>
      <c r="P738" t="s">
        <v>95</v>
      </c>
      <c r="Q738">
        <v>5</v>
      </c>
      <c r="R738" t="s">
        <v>29</v>
      </c>
    </row>
    <row r="739" spans="1:18" x14ac:dyDescent="0.3">
      <c r="A739">
        <v>763</v>
      </c>
      <c r="B739" t="s">
        <v>221</v>
      </c>
      <c r="C739">
        <v>2010</v>
      </c>
      <c r="D739">
        <v>275000</v>
      </c>
      <c r="E739">
        <v>80000</v>
      </c>
      <c r="F739" t="s">
        <v>38</v>
      </c>
      <c r="G739" t="s">
        <v>39</v>
      </c>
      <c r="H739" t="s">
        <v>40</v>
      </c>
      <c r="I739" t="s">
        <v>22</v>
      </c>
      <c r="J739" t="s">
        <v>23</v>
      </c>
      <c r="K739" t="s">
        <v>24</v>
      </c>
      <c r="L739" t="s">
        <v>304</v>
      </c>
      <c r="M739" t="s">
        <v>655</v>
      </c>
      <c r="N739">
        <v>1199</v>
      </c>
      <c r="O739" t="s">
        <v>82</v>
      </c>
      <c r="P739" t="s">
        <v>656</v>
      </c>
      <c r="Q739">
        <v>5</v>
      </c>
      <c r="R739" t="s">
        <v>29</v>
      </c>
    </row>
    <row r="740" spans="1:18" x14ac:dyDescent="0.3">
      <c r="A740">
        <v>764</v>
      </c>
      <c r="B740" t="s">
        <v>46</v>
      </c>
      <c r="C740">
        <v>2019</v>
      </c>
      <c r="D740">
        <v>600000</v>
      </c>
      <c r="E740">
        <v>20000</v>
      </c>
      <c r="F740" t="s">
        <v>38</v>
      </c>
      <c r="G740" t="s">
        <v>39</v>
      </c>
      <c r="H740" t="s">
        <v>40</v>
      </c>
      <c r="I740" t="s">
        <v>41</v>
      </c>
      <c r="J740" t="s">
        <v>23</v>
      </c>
      <c r="K740" t="s">
        <v>24</v>
      </c>
      <c r="L740" t="s">
        <v>25</v>
      </c>
      <c r="M740" t="s">
        <v>85</v>
      </c>
      <c r="N740">
        <v>1197</v>
      </c>
      <c r="O740" t="s">
        <v>54</v>
      </c>
      <c r="P740" t="s">
        <v>55</v>
      </c>
      <c r="Q740">
        <v>5</v>
      </c>
      <c r="R740" t="s">
        <v>29</v>
      </c>
    </row>
    <row r="741" spans="1:18" x14ac:dyDescent="0.3">
      <c r="A741">
        <v>765</v>
      </c>
      <c r="B741" t="s">
        <v>88</v>
      </c>
      <c r="C741">
        <v>2011</v>
      </c>
      <c r="D741">
        <v>250000</v>
      </c>
      <c r="E741">
        <v>120000</v>
      </c>
      <c r="F741" t="s">
        <v>19</v>
      </c>
      <c r="G741" t="s">
        <v>31</v>
      </c>
      <c r="H741" t="s">
        <v>32</v>
      </c>
      <c r="I741" t="s">
        <v>22</v>
      </c>
      <c r="J741" t="s">
        <v>23</v>
      </c>
      <c r="K741" t="s">
        <v>24</v>
      </c>
      <c r="L741" t="s">
        <v>25</v>
      </c>
      <c r="M741" t="s">
        <v>396</v>
      </c>
      <c r="N741">
        <v>2489</v>
      </c>
      <c r="O741" t="s">
        <v>638</v>
      </c>
      <c r="P741" t="s">
        <v>639</v>
      </c>
      <c r="Q741">
        <v>8</v>
      </c>
      <c r="R741" t="s">
        <v>29</v>
      </c>
    </row>
    <row r="742" spans="1:18" x14ac:dyDescent="0.3">
      <c r="A742">
        <v>766</v>
      </c>
      <c r="B742" t="s">
        <v>88</v>
      </c>
      <c r="C742">
        <v>2016</v>
      </c>
      <c r="D742">
        <v>600000</v>
      </c>
      <c r="E742">
        <v>120000</v>
      </c>
      <c r="F742" t="s">
        <v>19</v>
      </c>
      <c r="G742" t="s">
        <v>31</v>
      </c>
      <c r="H742" t="s">
        <v>32</v>
      </c>
      <c r="I742" t="s">
        <v>22</v>
      </c>
      <c r="J742" t="s">
        <v>23</v>
      </c>
      <c r="K742" t="s">
        <v>24</v>
      </c>
      <c r="L742" t="s">
        <v>25</v>
      </c>
      <c r="M742" t="s">
        <v>489</v>
      </c>
      <c r="N742">
        <v>2523</v>
      </c>
      <c r="O742" t="s">
        <v>486</v>
      </c>
      <c r="P742" t="s">
        <v>596</v>
      </c>
      <c r="Q742">
        <v>9</v>
      </c>
      <c r="R742" t="s">
        <v>29</v>
      </c>
    </row>
    <row r="743" spans="1:18" x14ac:dyDescent="0.3">
      <c r="A743">
        <v>767</v>
      </c>
      <c r="B743" t="s">
        <v>631</v>
      </c>
      <c r="C743">
        <v>2010</v>
      </c>
      <c r="D743">
        <v>200000</v>
      </c>
      <c r="E743">
        <v>80000</v>
      </c>
      <c r="F743" t="s">
        <v>19</v>
      </c>
      <c r="G743" t="s">
        <v>31</v>
      </c>
      <c r="H743" t="s">
        <v>32</v>
      </c>
      <c r="I743" t="s">
        <v>22</v>
      </c>
      <c r="J743" t="s">
        <v>23</v>
      </c>
      <c r="K743" t="s">
        <v>24</v>
      </c>
      <c r="L743" t="s">
        <v>33</v>
      </c>
      <c r="M743" t="s">
        <v>389</v>
      </c>
      <c r="N743">
        <v>1248</v>
      </c>
      <c r="O743" t="s">
        <v>657</v>
      </c>
      <c r="P743" t="s">
        <v>633</v>
      </c>
      <c r="Q743">
        <v>5</v>
      </c>
      <c r="R743" t="s">
        <v>29</v>
      </c>
    </row>
    <row r="744" spans="1:18" x14ac:dyDescent="0.3">
      <c r="A744">
        <v>768</v>
      </c>
      <c r="B744" t="s">
        <v>46</v>
      </c>
      <c r="C744">
        <v>2015</v>
      </c>
      <c r="D744">
        <v>425000</v>
      </c>
      <c r="E744">
        <v>91500</v>
      </c>
      <c r="F744" t="s">
        <v>56</v>
      </c>
      <c r="G744" t="s">
        <v>57</v>
      </c>
      <c r="H744" t="s">
        <v>210</v>
      </c>
      <c r="I744" t="s">
        <v>22</v>
      </c>
      <c r="J744" t="s">
        <v>23</v>
      </c>
      <c r="K744" t="s">
        <v>24</v>
      </c>
      <c r="L744" t="s">
        <v>33</v>
      </c>
      <c r="M744" t="s">
        <v>496</v>
      </c>
      <c r="N744">
        <v>1120</v>
      </c>
      <c r="O744" t="s">
        <v>458</v>
      </c>
      <c r="P744" t="s">
        <v>497</v>
      </c>
      <c r="Q744">
        <v>5</v>
      </c>
      <c r="R744" t="s">
        <v>29</v>
      </c>
    </row>
    <row r="745" spans="1:18" x14ac:dyDescent="0.3">
      <c r="A745">
        <v>769</v>
      </c>
      <c r="B745" t="s">
        <v>18</v>
      </c>
      <c r="C745">
        <v>2012</v>
      </c>
      <c r="D745">
        <v>420000</v>
      </c>
      <c r="E745">
        <v>120000</v>
      </c>
      <c r="F745" t="s">
        <v>38</v>
      </c>
      <c r="G745" t="s">
        <v>249</v>
      </c>
      <c r="H745" t="s">
        <v>250</v>
      </c>
      <c r="I745" t="s">
        <v>22</v>
      </c>
      <c r="J745" t="s">
        <v>23</v>
      </c>
      <c r="K745" t="s">
        <v>24</v>
      </c>
      <c r="L745" t="s">
        <v>33</v>
      </c>
      <c r="M745" t="s">
        <v>81</v>
      </c>
      <c r="N745">
        <v>1248</v>
      </c>
      <c r="O745" t="s">
        <v>82</v>
      </c>
      <c r="P745" t="s">
        <v>28</v>
      </c>
      <c r="Q745">
        <v>5</v>
      </c>
      <c r="R745" t="s">
        <v>29</v>
      </c>
    </row>
    <row r="746" spans="1:18" x14ac:dyDescent="0.3">
      <c r="A746">
        <v>770</v>
      </c>
      <c r="B746" t="s">
        <v>46</v>
      </c>
      <c r="C746">
        <v>2012</v>
      </c>
      <c r="D746">
        <v>321000</v>
      </c>
      <c r="E746">
        <v>100000</v>
      </c>
      <c r="F746" t="s">
        <v>56</v>
      </c>
      <c r="G746" t="s">
        <v>21</v>
      </c>
      <c r="H746" t="s">
        <v>116</v>
      </c>
      <c r="I746" t="s">
        <v>22</v>
      </c>
      <c r="J746" t="s">
        <v>23</v>
      </c>
      <c r="K746" t="s">
        <v>24</v>
      </c>
      <c r="L746" t="s">
        <v>33</v>
      </c>
      <c r="M746" t="s">
        <v>47</v>
      </c>
      <c r="N746">
        <v>1396</v>
      </c>
      <c r="O746" t="s">
        <v>48</v>
      </c>
      <c r="P746" t="s">
        <v>49</v>
      </c>
      <c r="Q746">
        <v>5</v>
      </c>
      <c r="R746" t="s">
        <v>29</v>
      </c>
    </row>
    <row r="747" spans="1:18" x14ac:dyDescent="0.3">
      <c r="A747">
        <v>771</v>
      </c>
      <c r="B747" t="s">
        <v>88</v>
      </c>
      <c r="C747">
        <v>2012</v>
      </c>
      <c r="D747">
        <v>350000</v>
      </c>
      <c r="E747">
        <v>120000</v>
      </c>
      <c r="F747" t="s">
        <v>56</v>
      </c>
      <c r="G747" t="s">
        <v>21</v>
      </c>
      <c r="H747" t="s">
        <v>116</v>
      </c>
      <c r="I747" t="s">
        <v>22</v>
      </c>
      <c r="J747" t="s">
        <v>23</v>
      </c>
      <c r="K747" t="s">
        <v>24</v>
      </c>
      <c r="L747" t="s">
        <v>304</v>
      </c>
      <c r="M747" t="s">
        <v>130</v>
      </c>
      <c r="N747">
        <v>2498</v>
      </c>
      <c r="O747" t="s">
        <v>627</v>
      </c>
      <c r="P747" t="s">
        <v>628</v>
      </c>
      <c r="Q747">
        <v>8</v>
      </c>
      <c r="R747" t="s">
        <v>29</v>
      </c>
    </row>
    <row r="748" spans="1:18" x14ac:dyDescent="0.3">
      <c r="A748">
        <v>772</v>
      </c>
      <c r="B748" t="s">
        <v>37</v>
      </c>
      <c r="C748">
        <v>2017</v>
      </c>
      <c r="D748">
        <v>490000</v>
      </c>
      <c r="E748">
        <v>80000</v>
      </c>
      <c r="F748" t="s">
        <v>56</v>
      </c>
      <c r="G748" t="s">
        <v>57</v>
      </c>
      <c r="H748" t="s">
        <v>58</v>
      </c>
      <c r="I748" t="s">
        <v>41</v>
      </c>
      <c r="J748" t="s">
        <v>23</v>
      </c>
      <c r="K748" t="s">
        <v>24</v>
      </c>
      <c r="L748" t="s">
        <v>25</v>
      </c>
      <c r="M748" t="s">
        <v>159</v>
      </c>
      <c r="N748">
        <v>1198</v>
      </c>
      <c r="O748" t="s">
        <v>311</v>
      </c>
      <c r="P748" t="s">
        <v>312</v>
      </c>
      <c r="Q748">
        <v>5</v>
      </c>
      <c r="R748" t="s">
        <v>29</v>
      </c>
    </row>
    <row r="749" spans="1:18" x14ac:dyDescent="0.3">
      <c r="A749">
        <v>773</v>
      </c>
      <c r="B749" t="s">
        <v>88</v>
      </c>
      <c r="C749">
        <v>2015</v>
      </c>
      <c r="D749">
        <v>680000</v>
      </c>
      <c r="E749">
        <v>90000</v>
      </c>
      <c r="F749" t="s">
        <v>38</v>
      </c>
      <c r="G749" t="s">
        <v>70</v>
      </c>
      <c r="H749" t="s">
        <v>71</v>
      </c>
      <c r="I749" t="s">
        <v>22</v>
      </c>
      <c r="J749" t="s">
        <v>23</v>
      </c>
      <c r="K749" t="s">
        <v>24</v>
      </c>
      <c r="L749" t="s">
        <v>25</v>
      </c>
      <c r="M749" t="s">
        <v>605</v>
      </c>
      <c r="N749">
        <v>2523</v>
      </c>
      <c r="O749" t="s">
        <v>393</v>
      </c>
      <c r="P749" t="s">
        <v>658</v>
      </c>
      <c r="Q749">
        <v>7</v>
      </c>
      <c r="R749" t="s">
        <v>29</v>
      </c>
    </row>
    <row r="750" spans="1:18" x14ac:dyDescent="0.3">
      <c r="A750">
        <v>774</v>
      </c>
      <c r="B750" t="s">
        <v>18</v>
      </c>
      <c r="C750">
        <v>2016</v>
      </c>
      <c r="D750">
        <v>298000</v>
      </c>
      <c r="E750">
        <v>70000</v>
      </c>
      <c r="F750" t="s">
        <v>38</v>
      </c>
      <c r="G750" t="s">
        <v>70</v>
      </c>
      <c r="H750" t="s">
        <v>71</v>
      </c>
      <c r="I750" t="s">
        <v>41</v>
      </c>
      <c r="J750" t="s">
        <v>23</v>
      </c>
      <c r="K750" t="s">
        <v>24</v>
      </c>
      <c r="L750" t="s">
        <v>25</v>
      </c>
      <c r="M750" t="s">
        <v>140</v>
      </c>
      <c r="N750">
        <v>998</v>
      </c>
      <c r="O750" t="s">
        <v>166</v>
      </c>
      <c r="P750" t="s">
        <v>141</v>
      </c>
      <c r="Q750">
        <v>5</v>
      </c>
      <c r="R750" t="s">
        <v>29</v>
      </c>
    </row>
    <row r="751" spans="1:18" x14ac:dyDescent="0.3">
      <c r="A751">
        <v>776</v>
      </c>
      <c r="B751" t="s">
        <v>88</v>
      </c>
      <c r="C751">
        <v>2011</v>
      </c>
      <c r="D751">
        <v>450000</v>
      </c>
      <c r="E751">
        <v>150000</v>
      </c>
      <c r="F751" t="s">
        <v>38</v>
      </c>
      <c r="G751" t="s">
        <v>70</v>
      </c>
      <c r="H751" t="s">
        <v>71</v>
      </c>
      <c r="I751" t="s">
        <v>22</v>
      </c>
      <c r="J751" t="s">
        <v>23</v>
      </c>
      <c r="K751" t="s">
        <v>24</v>
      </c>
      <c r="L751" t="s">
        <v>304</v>
      </c>
      <c r="M751" t="s">
        <v>179</v>
      </c>
      <c r="N751">
        <v>2179</v>
      </c>
      <c r="O751" t="s">
        <v>644</v>
      </c>
      <c r="P751" t="s">
        <v>645</v>
      </c>
      <c r="Q751">
        <v>5</v>
      </c>
      <c r="R751" t="s">
        <v>29</v>
      </c>
    </row>
    <row r="752" spans="1:18" x14ac:dyDescent="0.3">
      <c r="A752">
        <v>778</v>
      </c>
      <c r="B752" t="s">
        <v>109</v>
      </c>
      <c r="C752">
        <v>2012</v>
      </c>
      <c r="D752">
        <v>250000</v>
      </c>
      <c r="E752">
        <v>40000</v>
      </c>
      <c r="F752" t="s">
        <v>38</v>
      </c>
      <c r="G752" t="s">
        <v>70</v>
      </c>
      <c r="H752" t="s">
        <v>71</v>
      </c>
      <c r="I752" t="s">
        <v>22</v>
      </c>
      <c r="J752" t="s">
        <v>23</v>
      </c>
      <c r="K752" t="s">
        <v>24</v>
      </c>
      <c r="L752" t="s">
        <v>25</v>
      </c>
      <c r="M752" t="s">
        <v>659</v>
      </c>
      <c r="N752">
        <v>1248</v>
      </c>
      <c r="O752" t="s">
        <v>27</v>
      </c>
      <c r="P752" t="s">
        <v>405</v>
      </c>
      <c r="Q752">
        <v>5</v>
      </c>
      <c r="R752" t="s">
        <v>29</v>
      </c>
    </row>
    <row r="753" spans="1:18" x14ac:dyDescent="0.3">
      <c r="A753">
        <v>779</v>
      </c>
      <c r="B753" t="s">
        <v>69</v>
      </c>
      <c r="C753">
        <v>2013</v>
      </c>
      <c r="D753">
        <v>1075000</v>
      </c>
      <c r="E753">
        <v>110000</v>
      </c>
      <c r="F753" t="s">
        <v>38</v>
      </c>
      <c r="G753" t="s">
        <v>249</v>
      </c>
      <c r="H753" t="s">
        <v>250</v>
      </c>
      <c r="I753" t="s">
        <v>22</v>
      </c>
      <c r="J753" t="s">
        <v>23</v>
      </c>
      <c r="K753" t="s">
        <v>154</v>
      </c>
      <c r="L753" t="s">
        <v>42</v>
      </c>
      <c r="M753" t="s">
        <v>475</v>
      </c>
      <c r="N753">
        <v>2953</v>
      </c>
      <c r="O753" t="s">
        <v>660</v>
      </c>
      <c r="P753" t="s">
        <v>661</v>
      </c>
      <c r="Q753">
        <v>7</v>
      </c>
      <c r="R753" t="s">
        <v>29</v>
      </c>
    </row>
    <row r="754" spans="1:18" x14ac:dyDescent="0.3">
      <c r="A754">
        <v>780</v>
      </c>
      <c r="B754" t="s">
        <v>46</v>
      </c>
      <c r="C754">
        <v>2017</v>
      </c>
      <c r="D754">
        <v>500000</v>
      </c>
      <c r="E754">
        <v>20000</v>
      </c>
      <c r="F754" t="s">
        <v>19</v>
      </c>
      <c r="G754" t="s">
        <v>83</v>
      </c>
      <c r="H754" t="s">
        <v>84</v>
      </c>
      <c r="I754" t="s">
        <v>41</v>
      </c>
      <c r="J754" t="s">
        <v>23</v>
      </c>
      <c r="K754" t="s">
        <v>24</v>
      </c>
      <c r="L754" t="s">
        <v>25</v>
      </c>
      <c r="M754" t="s">
        <v>85</v>
      </c>
      <c r="N754">
        <v>1197</v>
      </c>
      <c r="O754" t="s">
        <v>90</v>
      </c>
      <c r="P754" t="s">
        <v>261</v>
      </c>
      <c r="Q754">
        <v>5</v>
      </c>
      <c r="R754" t="s">
        <v>29</v>
      </c>
    </row>
    <row r="755" spans="1:18" x14ac:dyDescent="0.3">
      <c r="A755">
        <v>781</v>
      </c>
      <c r="B755" t="s">
        <v>69</v>
      </c>
      <c r="C755">
        <v>2019</v>
      </c>
      <c r="D755">
        <v>681000</v>
      </c>
      <c r="E755">
        <v>10000</v>
      </c>
      <c r="F755" t="s">
        <v>19</v>
      </c>
      <c r="G755" t="s">
        <v>83</v>
      </c>
      <c r="H755" t="s">
        <v>84</v>
      </c>
      <c r="I755" t="s">
        <v>41</v>
      </c>
      <c r="J755" t="s">
        <v>23</v>
      </c>
      <c r="K755" t="s">
        <v>24</v>
      </c>
      <c r="L755" t="s">
        <v>25</v>
      </c>
      <c r="M755" t="s">
        <v>273</v>
      </c>
      <c r="N755">
        <v>1194</v>
      </c>
      <c r="O755" t="s">
        <v>274</v>
      </c>
      <c r="P755" t="s">
        <v>275</v>
      </c>
      <c r="Q755">
        <v>5</v>
      </c>
      <c r="R755" t="s">
        <v>29</v>
      </c>
    </row>
    <row r="756" spans="1:18" x14ac:dyDescent="0.3">
      <c r="A756">
        <v>782</v>
      </c>
      <c r="B756" t="s">
        <v>88</v>
      </c>
      <c r="C756">
        <v>2014</v>
      </c>
      <c r="D756">
        <v>650000</v>
      </c>
      <c r="E756">
        <v>90000</v>
      </c>
      <c r="F756" t="s">
        <v>56</v>
      </c>
      <c r="G756" t="s">
        <v>57</v>
      </c>
      <c r="H756" t="s">
        <v>210</v>
      </c>
      <c r="I756" t="s">
        <v>22</v>
      </c>
      <c r="J756" t="s">
        <v>23</v>
      </c>
      <c r="K756" t="s">
        <v>24</v>
      </c>
      <c r="L756" t="s">
        <v>33</v>
      </c>
      <c r="M756" t="s">
        <v>282</v>
      </c>
      <c r="N756">
        <v>2179</v>
      </c>
      <c r="O756" t="s">
        <v>446</v>
      </c>
      <c r="P756" t="s">
        <v>447</v>
      </c>
      <c r="Q756">
        <v>7</v>
      </c>
      <c r="R756" t="s">
        <v>29</v>
      </c>
    </row>
    <row r="757" spans="1:18" x14ac:dyDescent="0.3">
      <c r="A757">
        <v>783</v>
      </c>
      <c r="B757" t="s">
        <v>120</v>
      </c>
      <c r="C757">
        <v>2008</v>
      </c>
      <c r="D757">
        <v>80000</v>
      </c>
      <c r="E757">
        <v>70000</v>
      </c>
      <c r="F757" t="s">
        <v>56</v>
      </c>
      <c r="G757" t="s">
        <v>57</v>
      </c>
      <c r="H757" t="s">
        <v>210</v>
      </c>
      <c r="I757" t="s">
        <v>41</v>
      </c>
      <c r="J757" t="s">
        <v>23</v>
      </c>
      <c r="K757" t="s">
        <v>24</v>
      </c>
      <c r="L757" t="s">
        <v>33</v>
      </c>
      <c r="M757" t="s">
        <v>662</v>
      </c>
      <c r="N757">
        <v>1150</v>
      </c>
      <c r="O757" t="s">
        <v>663</v>
      </c>
      <c r="P757" t="s">
        <v>664</v>
      </c>
      <c r="Q757">
        <v>5</v>
      </c>
      <c r="R757" t="s">
        <v>29</v>
      </c>
    </row>
    <row r="758" spans="1:18" x14ac:dyDescent="0.3">
      <c r="A758">
        <v>784</v>
      </c>
      <c r="B758" t="s">
        <v>88</v>
      </c>
      <c r="C758">
        <v>2009</v>
      </c>
      <c r="D758">
        <v>290000</v>
      </c>
      <c r="E758">
        <v>120000</v>
      </c>
      <c r="F758" t="s">
        <v>56</v>
      </c>
      <c r="G758" t="s">
        <v>57</v>
      </c>
      <c r="H758" t="s">
        <v>58</v>
      </c>
      <c r="I758" t="s">
        <v>22</v>
      </c>
      <c r="J758" t="s">
        <v>23</v>
      </c>
      <c r="K758" t="s">
        <v>24</v>
      </c>
      <c r="L758" t="s">
        <v>25</v>
      </c>
      <c r="M758" t="s">
        <v>363</v>
      </c>
      <c r="N758">
        <v>2523</v>
      </c>
      <c r="O758" t="s">
        <v>486</v>
      </c>
      <c r="P758" t="s">
        <v>487</v>
      </c>
      <c r="Q758">
        <v>7</v>
      </c>
      <c r="R758" t="s">
        <v>29</v>
      </c>
    </row>
    <row r="759" spans="1:18" x14ac:dyDescent="0.3">
      <c r="A759">
        <v>785</v>
      </c>
      <c r="B759" t="s">
        <v>88</v>
      </c>
      <c r="C759">
        <v>2006</v>
      </c>
      <c r="D759">
        <v>220000</v>
      </c>
      <c r="E759">
        <v>120000</v>
      </c>
      <c r="F759" t="s">
        <v>19</v>
      </c>
      <c r="G759" t="s">
        <v>31</v>
      </c>
      <c r="H759" t="s">
        <v>32</v>
      </c>
      <c r="I759" t="s">
        <v>22</v>
      </c>
      <c r="J759" t="s">
        <v>23</v>
      </c>
      <c r="K759" t="s">
        <v>24</v>
      </c>
      <c r="L759" t="s">
        <v>33</v>
      </c>
      <c r="M759" t="s">
        <v>654</v>
      </c>
      <c r="N759">
        <v>2179</v>
      </c>
      <c r="O759" t="s">
        <v>271</v>
      </c>
      <c r="P759" t="s">
        <v>272</v>
      </c>
      <c r="Q759">
        <v>8</v>
      </c>
      <c r="R759" t="s">
        <v>29</v>
      </c>
    </row>
    <row r="760" spans="1:18" x14ac:dyDescent="0.3">
      <c r="A760">
        <v>786</v>
      </c>
      <c r="B760" t="s">
        <v>46</v>
      </c>
      <c r="C760">
        <v>2009</v>
      </c>
      <c r="D760">
        <v>120000</v>
      </c>
      <c r="E760">
        <v>90000</v>
      </c>
      <c r="F760" t="s">
        <v>19</v>
      </c>
      <c r="G760" t="s">
        <v>31</v>
      </c>
      <c r="H760" t="s">
        <v>32</v>
      </c>
      <c r="I760" t="s">
        <v>41</v>
      </c>
      <c r="J760" t="s">
        <v>23</v>
      </c>
      <c r="K760" t="s">
        <v>24</v>
      </c>
      <c r="L760" t="s">
        <v>33</v>
      </c>
      <c r="M760" t="s">
        <v>629</v>
      </c>
      <c r="N760">
        <v>1086</v>
      </c>
      <c r="O760" t="s">
        <v>665</v>
      </c>
      <c r="P760" t="s">
        <v>310</v>
      </c>
      <c r="Q760">
        <v>5</v>
      </c>
      <c r="R760" t="s">
        <v>29</v>
      </c>
    </row>
    <row r="761" spans="1:18" x14ac:dyDescent="0.3">
      <c r="A761">
        <v>787</v>
      </c>
      <c r="B761" t="s">
        <v>145</v>
      </c>
      <c r="C761">
        <v>2017</v>
      </c>
      <c r="D761">
        <v>229999</v>
      </c>
      <c r="E761">
        <v>80000</v>
      </c>
      <c r="F761" t="s">
        <v>38</v>
      </c>
      <c r="G761" t="s">
        <v>39</v>
      </c>
      <c r="H761" t="s">
        <v>40</v>
      </c>
      <c r="I761" t="s">
        <v>41</v>
      </c>
      <c r="J761" t="s">
        <v>23</v>
      </c>
      <c r="K761" t="s">
        <v>24</v>
      </c>
      <c r="L761" t="s">
        <v>25</v>
      </c>
      <c r="M761" t="s">
        <v>591</v>
      </c>
      <c r="N761">
        <v>799</v>
      </c>
      <c r="O761" t="s">
        <v>402</v>
      </c>
      <c r="P761" t="s">
        <v>666</v>
      </c>
      <c r="Q761">
        <v>5</v>
      </c>
      <c r="R761" t="s">
        <v>29</v>
      </c>
    </row>
    <row r="762" spans="1:18" x14ac:dyDescent="0.3">
      <c r="A762">
        <v>788</v>
      </c>
      <c r="B762" t="s">
        <v>88</v>
      </c>
      <c r="C762">
        <v>2003</v>
      </c>
      <c r="D762">
        <v>150000</v>
      </c>
      <c r="E762">
        <v>132478</v>
      </c>
      <c r="F762" t="s">
        <v>38</v>
      </c>
      <c r="G762" t="s">
        <v>39</v>
      </c>
      <c r="H762" t="s">
        <v>40</v>
      </c>
      <c r="I762" t="s">
        <v>22</v>
      </c>
      <c r="J762" t="s">
        <v>23</v>
      </c>
      <c r="K762" t="s">
        <v>24</v>
      </c>
      <c r="L762" t="s">
        <v>33</v>
      </c>
      <c r="M762" t="s">
        <v>363</v>
      </c>
      <c r="N762">
        <v>2523</v>
      </c>
      <c r="O762" t="s">
        <v>486</v>
      </c>
      <c r="P762" t="s">
        <v>487</v>
      </c>
      <c r="Q762">
        <v>7</v>
      </c>
      <c r="R762" t="s">
        <v>29</v>
      </c>
    </row>
    <row r="763" spans="1:18" x14ac:dyDescent="0.3">
      <c r="A763">
        <v>789</v>
      </c>
      <c r="B763" t="s">
        <v>18</v>
      </c>
      <c r="C763">
        <v>2014</v>
      </c>
      <c r="D763">
        <v>500000</v>
      </c>
      <c r="E763">
        <v>45000</v>
      </c>
      <c r="F763" t="s">
        <v>38</v>
      </c>
      <c r="G763" t="s">
        <v>39</v>
      </c>
      <c r="H763" t="s">
        <v>40</v>
      </c>
      <c r="I763" t="s">
        <v>41</v>
      </c>
      <c r="J763" t="s">
        <v>23</v>
      </c>
      <c r="K763" t="s">
        <v>24</v>
      </c>
      <c r="L763" t="s">
        <v>25</v>
      </c>
      <c r="M763" t="s">
        <v>260</v>
      </c>
      <c r="N763">
        <v>1197</v>
      </c>
      <c r="O763" t="s">
        <v>395</v>
      </c>
      <c r="P763" t="s">
        <v>261</v>
      </c>
      <c r="Q763">
        <v>5</v>
      </c>
      <c r="R763" t="s">
        <v>29</v>
      </c>
    </row>
    <row r="764" spans="1:18" x14ac:dyDescent="0.3">
      <c r="A764">
        <v>790</v>
      </c>
      <c r="B764" t="s">
        <v>109</v>
      </c>
      <c r="C764">
        <v>2013</v>
      </c>
      <c r="D764">
        <v>175000</v>
      </c>
      <c r="E764">
        <v>120000</v>
      </c>
      <c r="F764" t="s">
        <v>56</v>
      </c>
      <c r="G764" t="s">
        <v>21</v>
      </c>
      <c r="H764" t="s">
        <v>116</v>
      </c>
      <c r="I764" t="s">
        <v>22</v>
      </c>
      <c r="J764" t="s">
        <v>23</v>
      </c>
      <c r="K764" t="s">
        <v>24</v>
      </c>
      <c r="L764" t="s">
        <v>25</v>
      </c>
      <c r="M764" t="s">
        <v>285</v>
      </c>
      <c r="N764">
        <v>1396</v>
      </c>
      <c r="O764" t="s">
        <v>471</v>
      </c>
      <c r="P764" t="s">
        <v>287</v>
      </c>
      <c r="Q764">
        <v>5</v>
      </c>
      <c r="R764" t="s">
        <v>29</v>
      </c>
    </row>
    <row r="765" spans="1:18" x14ac:dyDescent="0.3">
      <c r="A765">
        <v>791</v>
      </c>
      <c r="B765" t="s">
        <v>69</v>
      </c>
      <c r="C765">
        <v>2019</v>
      </c>
      <c r="D765">
        <v>720000</v>
      </c>
      <c r="E765">
        <v>10000</v>
      </c>
      <c r="F765" t="s">
        <v>124</v>
      </c>
      <c r="G765" t="s">
        <v>196</v>
      </c>
      <c r="H765" t="s">
        <v>197</v>
      </c>
      <c r="I765" t="s">
        <v>41</v>
      </c>
      <c r="J765" t="s">
        <v>23</v>
      </c>
      <c r="K765" t="s">
        <v>24</v>
      </c>
      <c r="L765" t="s">
        <v>25</v>
      </c>
      <c r="M765" t="s">
        <v>273</v>
      </c>
      <c r="N765">
        <v>1194</v>
      </c>
      <c r="O765" t="s">
        <v>274</v>
      </c>
      <c r="P765" t="s">
        <v>275</v>
      </c>
      <c r="Q765">
        <v>5</v>
      </c>
      <c r="R765" t="s">
        <v>29</v>
      </c>
    </row>
    <row r="766" spans="1:18" x14ac:dyDescent="0.3">
      <c r="A766">
        <v>792</v>
      </c>
      <c r="B766" t="s">
        <v>18</v>
      </c>
      <c r="C766">
        <v>2012</v>
      </c>
      <c r="D766">
        <v>100000</v>
      </c>
      <c r="E766">
        <v>51000</v>
      </c>
      <c r="F766" t="s">
        <v>19</v>
      </c>
      <c r="G766" t="s">
        <v>31</v>
      </c>
      <c r="H766" t="s">
        <v>32</v>
      </c>
      <c r="I766" t="s">
        <v>41</v>
      </c>
      <c r="J766" t="s">
        <v>23</v>
      </c>
      <c r="K766" t="s">
        <v>24</v>
      </c>
      <c r="L766" t="s">
        <v>25</v>
      </c>
      <c r="M766" t="s">
        <v>50</v>
      </c>
      <c r="N766">
        <v>796</v>
      </c>
      <c r="O766" t="s">
        <v>63</v>
      </c>
      <c r="P766" t="s">
        <v>64</v>
      </c>
      <c r="Q766">
        <v>4</v>
      </c>
      <c r="R766" t="s">
        <v>29</v>
      </c>
    </row>
    <row r="767" spans="1:18" x14ac:dyDescent="0.3">
      <c r="A767">
        <v>793</v>
      </c>
      <c r="B767" t="s">
        <v>37</v>
      </c>
      <c r="C767">
        <v>2009</v>
      </c>
      <c r="D767">
        <v>250000</v>
      </c>
      <c r="E767">
        <v>105000</v>
      </c>
      <c r="F767" t="s">
        <v>56</v>
      </c>
      <c r="G767" t="s">
        <v>57</v>
      </c>
      <c r="H767" t="s">
        <v>58</v>
      </c>
      <c r="I767" t="s">
        <v>41</v>
      </c>
      <c r="J767" t="s">
        <v>23</v>
      </c>
      <c r="K767" t="s">
        <v>154</v>
      </c>
      <c r="L767" t="s">
        <v>33</v>
      </c>
      <c r="M767" t="s">
        <v>580</v>
      </c>
      <c r="N767">
        <v>1799</v>
      </c>
      <c r="O767" t="s">
        <v>581</v>
      </c>
      <c r="P767" t="s">
        <v>582</v>
      </c>
      <c r="Q767">
        <v>5</v>
      </c>
      <c r="R767" t="s">
        <v>29</v>
      </c>
    </row>
    <row r="768" spans="1:18" x14ac:dyDescent="0.3">
      <c r="A768">
        <v>794</v>
      </c>
      <c r="B768" t="s">
        <v>88</v>
      </c>
      <c r="C768">
        <v>2014</v>
      </c>
      <c r="D768">
        <v>810000</v>
      </c>
      <c r="E768">
        <v>100000</v>
      </c>
      <c r="F768" t="s">
        <v>19</v>
      </c>
      <c r="G768" t="s">
        <v>83</v>
      </c>
      <c r="H768" t="s">
        <v>84</v>
      </c>
      <c r="I768" t="s">
        <v>22</v>
      </c>
      <c r="J768" t="s">
        <v>23</v>
      </c>
      <c r="K768" t="s">
        <v>24</v>
      </c>
      <c r="L768" t="s">
        <v>25</v>
      </c>
      <c r="M768" t="s">
        <v>282</v>
      </c>
      <c r="N768">
        <v>2179</v>
      </c>
      <c r="O768" t="s">
        <v>446</v>
      </c>
      <c r="P768" t="s">
        <v>447</v>
      </c>
      <c r="Q768">
        <v>7</v>
      </c>
      <c r="R768" t="s">
        <v>29</v>
      </c>
    </row>
    <row r="769" spans="1:18" x14ac:dyDescent="0.3">
      <c r="A769">
        <v>795</v>
      </c>
      <c r="B769" t="s">
        <v>18</v>
      </c>
      <c r="C769">
        <v>2010</v>
      </c>
      <c r="D769">
        <v>165000</v>
      </c>
      <c r="E769">
        <v>30000</v>
      </c>
      <c r="F769" t="s">
        <v>56</v>
      </c>
      <c r="G769" t="s">
        <v>57</v>
      </c>
      <c r="H769" t="s">
        <v>58</v>
      </c>
      <c r="I769" t="s">
        <v>41</v>
      </c>
      <c r="J769" t="s">
        <v>23</v>
      </c>
      <c r="K769" t="s">
        <v>24</v>
      </c>
      <c r="L769" t="s">
        <v>42</v>
      </c>
      <c r="M769" t="s">
        <v>96</v>
      </c>
      <c r="N769">
        <v>796</v>
      </c>
      <c r="O769" t="s">
        <v>97</v>
      </c>
      <c r="P769" t="s">
        <v>98</v>
      </c>
      <c r="Q769">
        <v>5</v>
      </c>
      <c r="R769" t="s">
        <v>29</v>
      </c>
    </row>
    <row r="770" spans="1:18" x14ac:dyDescent="0.3">
      <c r="A770">
        <v>796</v>
      </c>
      <c r="B770" t="s">
        <v>120</v>
      </c>
      <c r="C770">
        <v>2016</v>
      </c>
      <c r="D770">
        <v>409999</v>
      </c>
      <c r="E770">
        <v>60000</v>
      </c>
      <c r="F770" t="s">
        <v>56</v>
      </c>
      <c r="G770" t="s">
        <v>57</v>
      </c>
      <c r="H770" t="s">
        <v>58</v>
      </c>
      <c r="I770" t="s">
        <v>22</v>
      </c>
      <c r="J770" t="s">
        <v>23</v>
      </c>
      <c r="K770" t="s">
        <v>24</v>
      </c>
      <c r="L770" t="s">
        <v>33</v>
      </c>
      <c r="M770" t="s">
        <v>621</v>
      </c>
      <c r="N770">
        <v>1994</v>
      </c>
      <c r="O770" t="s">
        <v>667</v>
      </c>
      <c r="P770" t="s">
        <v>668</v>
      </c>
      <c r="Q770">
        <v>10</v>
      </c>
      <c r="R770" t="s">
        <v>29</v>
      </c>
    </row>
    <row r="771" spans="1:18" x14ac:dyDescent="0.3">
      <c r="A771">
        <v>797</v>
      </c>
      <c r="B771" t="s">
        <v>18</v>
      </c>
      <c r="C771">
        <v>2013</v>
      </c>
      <c r="D771">
        <v>430000</v>
      </c>
      <c r="E771">
        <v>86000</v>
      </c>
      <c r="F771" t="s">
        <v>19</v>
      </c>
      <c r="G771" t="s">
        <v>31</v>
      </c>
      <c r="H771" t="s">
        <v>32</v>
      </c>
      <c r="I771" t="s">
        <v>22</v>
      </c>
      <c r="J771" t="s">
        <v>23</v>
      </c>
      <c r="K771" t="s">
        <v>24</v>
      </c>
      <c r="L771" t="s">
        <v>33</v>
      </c>
      <c r="M771" t="s">
        <v>230</v>
      </c>
      <c r="N771">
        <v>1248</v>
      </c>
      <c r="O771" t="s">
        <v>27</v>
      </c>
      <c r="P771" t="s">
        <v>28</v>
      </c>
      <c r="Q771">
        <v>5</v>
      </c>
      <c r="R771" t="s">
        <v>29</v>
      </c>
    </row>
    <row r="772" spans="1:18" x14ac:dyDescent="0.3">
      <c r="A772">
        <v>798</v>
      </c>
      <c r="B772" t="s">
        <v>145</v>
      </c>
      <c r="C772">
        <v>2015</v>
      </c>
      <c r="D772">
        <v>300000</v>
      </c>
      <c r="E772">
        <v>15000</v>
      </c>
      <c r="F772" t="s">
        <v>19</v>
      </c>
      <c r="G772" t="s">
        <v>31</v>
      </c>
      <c r="H772" t="s">
        <v>32</v>
      </c>
      <c r="I772" t="s">
        <v>41</v>
      </c>
      <c r="J772" t="s">
        <v>23</v>
      </c>
      <c r="K772" t="s">
        <v>24</v>
      </c>
      <c r="L772" t="s">
        <v>25</v>
      </c>
      <c r="M772" t="s">
        <v>669</v>
      </c>
      <c r="N772">
        <v>1198</v>
      </c>
      <c r="O772" t="s">
        <v>86</v>
      </c>
      <c r="P772" t="s">
        <v>147</v>
      </c>
      <c r="Q772">
        <v>7</v>
      </c>
      <c r="R772" t="s">
        <v>29</v>
      </c>
    </row>
    <row r="773" spans="1:18" x14ac:dyDescent="0.3">
      <c r="A773">
        <v>799</v>
      </c>
      <c r="B773" t="s">
        <v>18</v>
      </c>
      <c r="C773">
        <v>2011</v>
      </c>
      <c r="D773">
        <v>350000</v>
      </c>
      <c r="E773">
        <v>137500</v>
      </c>
      <c r="F773" t="s">
        <v>56</v>
      </c>
      <c r="G773" t="s">
        <v>57</v>
      </c>
      <c r="H773" t="s">
        <v>58</v>
      </c>
      <c r="I773" t="s">
        <v>22</v>
      </c>
      <c r="J773" t="s">
        <v>23</v>
      </c>
      <c r="K773" t="s">
        <v>24</v>
      </c>
      <c r="L773" t="s">
        <v>42</v>
      </c>
      <c r="M773" t="s">
        <v>81</v>
      </c>
      <c r="N773">
        <v>1248</v>
      </c>
      <c r="O773" t="s">
        <v>82</v>
      </c>
      <c r="P773" t="s">
        <v>28</v>
      </c>
      <c r="Q773">
        <v>5</v>
      </c>
      <c r="R773" t="s">
        <v>29</v>
      </c>
    </row>
    <row r="774" spans="1:18" x14ac:dyDescent="0.3">
      <c r="A774">
        <v>800</v>
      </c>
      <c r="B774" t="s">
        <v>75</v>
      </c>
      <c r="C774">
        <v>2018</v>
      </c>
      <c r="D774">
        <v>400000</v>
      </c>
      <c r="E774">
        <v>60000</v>
      </c>
      <c r="F774" t="s">
        <v>56</v>
      </c>
      <c r="G774" t="s">
        <v>21</v>
      </c>
      <c r="H774" t="s">
        <v>116</v>
      </c>
      <c r="I774" t="s">
        <v>41</v>
      </c>
      <c r="J774" t="s">
        <v>23</v>
      </c>
      <c r="K774" t="s">
        <v>24</v>
      </c>
      <c r="L774" t="s">
        <v>25</v>
      </c>
      <c r="M774" t="s">
        <v>305</v>
      </c>
      <c r="N774">
        <v>999</v>
      </c>
      <c r="O774" t="s">
        <v>86</v>
      </c>
      <c r="P774" t="s">
        <v>306</v>
      </c>
      <c r="Q774">
        <v>5</v>
      </c>
      <c r="R774" t="s">
        <v>29</v>
      </c>
    </row>
    <row r="775" spans="1:18" x14ac:dyDescent="0.3">
      <c r="A775">
        <v>801</v>
      </c>
      <c r="B775" t="s">
        <v>120</v>
      </c>
      <c r="C775">
        <v>2016</v>
      </c>
      <c r="D775">
        <v>420000</v>
      </c>
      <c r="E775">
        <v>70000</v>
      </c>
      <c r="F775" t="s">
        <v>56</v>
      </c>
      <c r="G775" t="s">
        <v>21</v>
      </c>
      <c r="H775" t="s">
        <v>116</v>
      </c>
      <c r="I775" t="s">
        <v>22</v>
      </c>
      <c r="J775" t="s">
        <v>23</v>
      </c>
      <c r="K775" t="s">
        <v>24</v>
      </c>
      <c r="L775" t="s">
        <v>25</v>
      </c>
      <c r="M775" t="s">
        <v>121</v>
      </c>
      <c r="N775">
        <v>1248</v>
      </c>
      <c r="O775" t="s">
        <v>556</v>
      </c>
      <c r="P775" t="s">
        <v>123</v>
      </c>
      <c r="Q775">
        <v>7</v>
      </c>
      <c r="R775" t="s">
        <v>29</v>
      </c>
    </row>
    <row r="776" spans="1:18" x14ac:dyDescent="0.3">
      <c r="A776">
        <v>802</v>
      </c>
      <c r="B776" t="s">
        <v>18</v>
      </c>
      <c r="C776">
        <v>2015</v>
      </c>
      <c r="D776">
        <v>430000</v>
      </c>
      <c r="E776">
        <v>5000</v>
      </c>
      <c r="F776" t="s">
        <v>19</v>
      </c>
      <c r="G776" t="s">
        <v>20</v>
      </c>
      <c r="H776" t="s">
        <v>21</v>
      </c>
      <c r="I776" t="s">
        <v>41</v>
      </c>
      <c r="J776" t="s">
        <v>23</v>
      </c>
      <c r="K776" t="s">
        <v>24</v>
      </c>
      <c r="L776" t="s">
        <v>25</v>
      </c>
      <c r="M776" t="s">
        <v>226</v>
      </c>
      <c r="N776">
        <v>998</v>
      </c>
      <c r="O776" t="s">
        <v>244</v>
      </c>
      <c r="P776" t="s">
        <v>141</v>
      </c>
      <c r="Q776">
        <v>5</v>
      </c>
      <c r="R776" t="s">
        <v>29</v>
      </c>
    </row>
    <row r="777" spans="1:18" x14ac:dyDescent="0.3">
      <c r="A777">
        <v>803</v>
      </c>
      <c r="B777" t="s">
        <v>18</v>
      </c>
      <c r="C777">
        <v>2017</v>
      </c>
      <c r="D777">
        <v>573000</v>
      </c>
      <c r="E777">
        <v>30000</v>
      </c>
      <c r="F777" t="s">
        <v>19</v>
      </c>
      <c r="G777" t="s">
        <v>20</v>
      </c>
      <c r="H777" t="s">
        <v>21</v>
      </c>
      <c r="I777" t="s">
        <v>41</v>
      </c>
      <c r="J777" t="s">
        <v>23</v>
      </c>
      <c r="K777" t="s">
        <v>24</v>
      </c>
      <c r="L777" t="s">
        <v>25</v>
      </c>
      <c r="M777" t="s">
        <v>389</v>
      </c>
      <c r="N777">
        <v>1197</v>
      </c>
      <c r="O777" t="s">
        <v>265</v>
      </c>
      <c r="P777" t="s">
        <v>266</v>
      </c>
      <c r="Q777">
        <v>5</v>
      </c>
      <c r="R777" t="s">
        <v>29</v>
      </c>
    </row>
    <row r="778" spans="1:18" x14ac:dyDescent="0.3">
      <c r="A778">
        <v>804</v>
      </c>
      <c r="B778" t="s">
        <v>46</v>
      </c>
      <c r="C778">
        <v>2015</v>
      </c>
      <c r="D778">
        <v>210000</v>
      </c>
      <c r="E778">
        <v>40000</v>
      </c>
      <c r="F778" t="s">
        <v>19</v>
      </c>
      <c r="G778" t="s">
        <v>20</v>
      </c>
      <c r="H778" t="s">
        <v>21</v>
      </c>
      <c r="I778" t="s">
        <v>41</v>
      </c>
      <c r="J778" t="s">
        <v>23</v>
      </c>
      <c r="K778" t="s">
        <v>24</v>
      </c>
      <c r="L778" t="s">
        <v>25</v>
      </c>
      <c r="M778" t="s">
        <v>390</v>
      </c>
      <c r="N778">
        <v>814</v>
      </c>
      <c r="O778" t="s">
        <v>541</v>
      </c>
      <c r="P778" t="s">
        <v>542</v>
      </c>
      <c r="Q778">
        <v>5</v>
      </c>
      <c r="R778" t="s">
        <v>29</v>
      </c>
    </row>
    <row r="779" spans="1:18" x14ac:dyDescent="0.3">
      <c r="A779">
        <v>805</v>
      </c>
      <c r="B779" t="s">
        <v>75</v>
      </c>
      <c r="C779">
        <v>2015</v>
      </c>
      <c r="D779">
        <v>600000</v>
      </c>
      <c r="E779">
        <v>60000</v>
      </c>
      <c r="F779" t="s">
        <v>124</v>
      </c>
      <c r="G779" t="s">
        <v>148</v>
      </c>
      <c r="H779" t="s">
        <v>149</v>
      </c>
      <c r="I779" t="s">
        <v>22</v>
      </c>
      <c r="J779" t="s">
        <v>23</v>
      </c>
      <c r="K779" t="s">
        <v>24</v>
      </c>
      <c r="L779" t="s">
        <v>25</v>
      </c>
      <c r="M779" t="s">
        <v>76</v>
      </c>
      <c r="N779">
        <v>1461</v>
      </c>
      <c r="O779" t="s">
        <v>77</v>
      </c>
      <c r="P779" t="s">
        <v>78</v>
      </c>
      <c r="Q779">
        <v>5</v>
      </c>
      <c r="R779" t="s">
        <v>29</v>
      </c>
    </row>
    <row r="780" spans="1:18" x14ac:dyDescent="0.3">
      <c r="A780">
        <v>806</v>
      </c>
      <c r="B780" t="s">
        <v>37</v>
      </c>
      <c r="C780">
        <v>2008</v>
      </c>
      <c r="D780">
        <v>150000</v>
      </c>
      <c r="E780">
        <v>70000</v>
      </c>
      <c r="F780" t="s">
        <v>19</v>
      </c>
      <c r="G780" t="s">
        <v>83</v>
      </c>
      <c r="H780" t="s">
        <v>84</v>
      </c>
      <c r="I780" t="s">
        <v>41</v>
      </c>
      <c r="J780" t="s">
        <v>23</v>
      </c>
      <c r="K780" t="s">
        <v>24</v>
      </c>
      <c r="L780" t="s">
        <v>42</v>
      </c>
      <c r="M780" t="s">
        <v>43</v>
      </c>
      <c r="N780">
        <v>1497</v>
      </c>
      <c r="O780" t="s">
        <v>44</v>
      </c>
      <c r="P780" t="s">
        <v>45</v>
      </c>
      <c r="Q780">
        <v>5</v>
      </c>
      <c r="R780" t="s">
        <v>29</v>
      </c>
    </row>
    <row r="781" spans="1:18" x14ac:dyDescent="0.3">
      <c r="A781">
        <v>807</v>
      </c>
      <c r="B781" t="s">
        <v>109</v>
      </c>
      <c r="C781">
        <v>2019</v>
      </c>
      <c r="D781">
        <v>550000</v>
      </c>
      <c r="E781">
        <v>15000</v>
      </c>
      <c r="F781" t="s">
        <v>19</v>
      </c>
      <c r="G781" t="s">
        <v>83</v>
      </c>
      <c r="H781" t="s">
        <v>84</v>
      </c>
      <c r="I781" t="s">
        <v>41</v>
      </c>
      <c r="J781" t="s">
        <v>23</v>
      </c>
      <c r="K781" t="s">
        <v>24</v>
      </c>
      <c r="L781" t="s">
        <v>25</v>
      </c>
      <c r="M781" t="s">
        <v>110</v>
      </c>
      <c r="N781">
        <v>1199</v>
      </c>
      <c r="O781" t="s">
        <v>416</v>
      </c>
      <c r="P781" t="s">
        <v>112</v>
      </c>
      <c r="Q781">
        <v>5</v>
      </c>
      <c r="R781" t="s">
        <v>29</v>
      </c>
    </row>
    <row r="782" spans="1:18" x14ac:dyDescent="0.3">
      <c r="A782">
        <v>808</v>
      </c>
      <c r="B782" t="s">
        <v>18</v>
      </c>
      <c r="C782">
        <v>2011</v>
      </c>
      <c r="D782">
        <v>320000</v>
      </c>
      <c r="E782">
        <v>110000</v>
      </c>
      <c r="F782" t="s">
        <v>38</v>
      </c>
      <c r="G782" t="s">
        <v>249</v>
      </c>
      <c r="H782" t="s">
        <v>250</v>
      </c>
      <c r="I782" t="s">
        <v>22</v>
      </c>
      <c r="J782" t="s">
        <v>23</v>
      </c>
      <c r="K782" t="s">
        <v>24</v>
      </c>
      <c r="L782" t="s">
        <v>33</v>
      </c>
      <c r="M782" t="s">
        <v>81</v>
      </c>
      <c r="N782">
        <v>1248</v>
      </c>
      <c r="O782" t="s">
        <v>82</v>
      </c>
      <c r="P782" t="s">
        <v>28</v>
      </c>
      <c r="Q782">
        <v>5</v>
      </c>
      <c r="R782" t="s">
        <v>29</v>
      </c>
    </row>
    <row r="783" spans="1:18" x14ac:dyDescent="0.3">
      <c r="A783">
        <v>809</v>
      </c>
      <c r="B783" t="s">
        <v>18</v>
      </c>
      <c r="C783">
        <v>2000</v>
      </c>
      <c r="D783">
        <v>80000</v>
      </c>
      <c r="E783">
        <v>70000</v>
      </c>
      <c r="F783" t="s">
        <v>38</v>
      </c>
      <c r="G783" t="s">
        <v>249</v>
      </c>
      <c r="H783" t="s">
        <v>250</v>
      </c>
      <c r="I783" t="s">
        <v>41</v>
      </c>
      <c r="J783" t="s">
        <v>23</v>
      </c>
      <c r="K783" t="s">
        <v>24</v>
      </c>
      <c r="L783" t="s">
        <v>304</v>
      </c>
      <c r="M783" t="s">
        <v>50</v>
      </c>
      <c r="N783">
        <v>796</v>
      </c>
      <c r="O783" t="s">
        <v>63</v>
      </c>
      <c r="P783" t="s">
        <v>64</v>
      </c>
      <c r="Q783">
        <v>4</v>
      </c>
      <c r="R783" t="s">
        <v>29</v>
      </c>
    </row>
    <row r="784" spans="1:18" x14ac:dyDescent="0.3">
      <c r="A784">
        <v>810</v>
      </c>
      <c r="B784" t="s">
        <v>37</v>
      </c>
      <c r="C784">
        <v>2019</v>
      </c>
      <c r="D784">
        <v>800000</v>
      </c>
      <c r="E784">
        <v>10000</v>
      </c>
      <c r="F784" t="s">
        <v>38</v>
      </c>
      <c r="G784" t="s">
        <v>249</v>
      </c>
      <c r="H784" t="s">
        <v>250</v>
      </c>
      <c r="I784" t="s">
        <v>22</v>
      </c>
      <c r="J784" t="s">
        <v>23</v>
      </c>
      <c r="K784" t="s">
        <v>24</v>
      </c>
      <c r="L784" t="s">
        <v>25</v>
      </c>
      <c r="M784" t="s">
        <v>670</v>
      </c>
      <c r="N784">
        <v>1498</v>
      </c>
      <c r="O784" t="s">
        <v>177</v>
      </c>
      <c r="P784" t="s">
        <v>95</v>
      </c>
      <c r="Q784">
        <v>5</v>
      </c>
      <c r="R784" t="s">
        <v>29</v>
      </c>
    </row>
    <row r="785" spans="1:18" x14ac:dyDescent="0.3">
      <c r="A785">
        <v>811</v>
      </c>
      <c r="B785" t="s">
        <v>18</v>
      </c>
      <c r="C785">
        <v>2013</v>
      </c>
      <c r="D785">
        <v>500000</v>
      </c>
      <c r="E785">
        <v>60000</v>
      </c>
      <c r="F785" t="s">
        <v>19</v>
      </c>
      <c r="G785" t="s">
        <v>20</v>
      </c>
      <c r="H785" t="s">
        <v>21</v>
      </c>
      <c r="I785" t="s">
        <v>41</v>
      </c>
      <c r="J785" t="s">
        <v>23</v>
      </c>
      <c r="K785" t="s">
        <v>24</v>
      </c>
      <c r="L785" t="s">
        <v>25</v>
      </c>
      <c r="M785" t="s">
        <v>231</v>
      </c>
      <c r="N785">
        <v>1373</v>
      </c>
      <c r="O785" t="s">
        <v>232</v>
      </c>
      <c r="P785" t="s">
        <v>233</v>
      </c>
      <c r="Q785">
        <v>7</v>
      </c>
      <c r="R785" t="s">
        <v>29</v>
      </c>
    </row>
    <row r="786" spans="1:18" x14ac:dyDescent="0.3">
      <c r="A786">
        <v>812</v>
      </c>
      <c r="B786" t="s">
        <v>109</v>
      </c>
      <c r="C786">
        <v>2011</v>
      </c>
      <c r="D786">
        <v>229999</v>
      </c>
      <c r="E786">
        <v>110000</v>
      </c>
      <c r="F786" t="s">
        <v>56</v>
      </c>
      <c r="G786" t="s">
        <v>57</v>
      </c>
      <c r="H786" t="s">
        <v>58</v>
      </c>
      <c r="I786" t="s">
        <v>22</v>
      </c>
      <c r="J786" t="s">
        <v>23</v>
      </c>
      <c r="K786" t="s">
        <v>24</v>
      </c>
      <c r="L786" t="s">
        <v>33</v>
      </c>
      <c r="M786" t="s">
        <v>263</v>
      </c>
      <c r="N786">
        <v>1248</v>
      </c>
      <c r="O786" t="s">
        <v>48</v>
      </c>
      <c r="P786" t="s">
        <v>209</v>
      </c>
      <c r="Q786">
        <v>5</v>
      </c>
      <c r="R786" t="s">
        <v>29</v>
      </c>
    </row>
    <row r="787" spans="1:18" x14ac:dyDescent="0.3">
      <c r="A787">
        <v>813</v>
      </c>
      <c r="B787" t="s">
        <v>18</v>
      </c>
      <c r="C787">
        <v>2013</v>
      </c>
      <c r="D787">
        <v>500000</v>
      </c>
      <c r="E787">
        <v>60000</v>
      </c>
      <c r="F787" t="s">
        <v>56</v>
      </c>
      <c r="G787" t="s">
        <v>21</v>
      </c>
      <c r="H787" t="s">
        <v>116</v>
      </c>
      <c r="I787" t="s">
        <v>41</v>
      </c>
      <c r="J787" t="s">
        <v>23</v>
      </c>
      <c r="K787" t="s">
        <v>24</v>
      </c>
      <c r="L787" t="s">
        <v>25</v>
      </c>
      <c r="M787" t="s">
        <v>231</v>
      </c>
      <c r="N787">
        <v>1373</v>
      </c>
      <c r="O787" t="s">
        <v>232</v>
      </c>
      <c r="P787" t="s">
        <v>233</v>
      </c>
      <c r="Q787">
        <v>7</v>
      </c>
      <c r="R787" t="s">
        <v>29</v>
      </c>
    </row>
    <row r="788" spans="1:18" x14ac:dyDescent="0.3">
      <c r="A788">
        <v>814</v>
      </c>
      <c r="B788" t="s">
        <v>46</v>
      </c>
      <c r="C788">
        <v>2015</v>
      </c>
      <c r="D788">
        <v>630000</v>
      </c>
      <c r="E788">
        <v>35000</v>
      </c>
      <c r="F788" t="s">
        <v>38</v>
      </c>
      <c r="G788" t="s">
        <v>249</v>
      </c>
      <c r="H788" t="s">
        <v>250</v>
      </c>
      <c r="I788" t="s">
        <v>41</v>
      </c>
      <c r="J788" t="s">
        <v>23</v>
      </c>
      <c r="K788" t="s">
        <v>24</v>
      </c>
      <c r="L788" t="s">
        <v>25</v>
      </c>
      <c r="M788" t="s">
        <v>133</v>
      </c>
      <c r="N788">
        <v>1197</v>
      </c>
      <c r="O788" t="s">
        <v>134</v>
      </c>
      <c r="P788" t="s">
        <v>135</v>
      </c>
      <c r="Q788">
        <v>5</v>
      </c>
      <c r="R788" t="s">
        <v>29</v>
      </c>
    </row>
    <row r="789" spans="1:18" x14ac:dyDescent="0.3">
      <c r="A789">
        <v>815</v>
      </c>
      <c r="B789" t="s">
        <v>18</v>
      </c>
      <c r="C789">
        <v>2016</v>
      </c>
      <c r="D789">
        <v>190000</v>
      </c>
      <c r="E789">
        <v>70000</v>
      </c>
      <c r="F789" t="s">
        <v>38</v>
      </c>
      <c r="G789" t="s">
        <v>70</v>
      </c>
      <c r="H789" t="s">
        <v>92</v>
      </c>
      <c r="I789" t="s">
        <v>41</v>
      </c>
      <c r="J789" t="s">
        <v>23</v>
      </c>
      <c r="K789" t="s">
        <v>24</v>
      </c>
      <c r="L789" t="s">
        <v>33</v>
      </c>
      <c r="M789" t="s">
        <v>127</v>
      </c>
      <c r="N789">
        <v>796</v>
      </c>
      <c r="O789" t="s">
        <v>128</v>
      </c>
      <c r="P789" t="s">
        <v>64</v>
      </c>
      <c r="Q789">
        <v>8</v>
      </c>
      <c r="R789" t="s">
        <v>29</v>
      </c>
    </row>
    <row r="790" spans="1:18" x14ac:dyDescent="0.3">
      <c r="A790">
        <v>816</v>
      </c>
      <c r="B790" t="s">
        <v>109</v>
      </c>
      <c r="C790">
        <v>2011</v>
      </c>
      <c r="D790">
        <v>229999</v>
      </c>
      <c r="E790">
        <v>110000</v>
      </c>
      <c r="F790" t="s">
        <v>38</v>
      </c>
      <c r="G790" t="s">
        <v>70</v>
      </c>
      <c r="H790" t="s">
        <v>71</v>
      </c>
      <c r="I790" t="s">
        <v>22</v>
      </c>
      <c r="J790" t="s">
        <v>23</v>
      </c>
      <c r="K790" t="s">
        <v>24</v>
      </c>
      <c r="L790" t="s">
        <v>33</v>
      </c>
      <c r="M790" t="s">
        <v>263</v>
      </c>
      <c r="N790">
        <v>1248</v>
      </c>
      <c r="O790" t="s">
        <v>48</v>
      </c>
      <c r="P790" t="s">
        <v>209</v>
      </c>
      <c r="Q790">
        <v>5</v>
      </c>
      <c r="R790" t="s">
        <v>29</v>
      </c>
    </row>
    <row r="791" spans="1:18" x14ac:dyDescent="0.3">
      <c r="A791">
        <v>817</v>
      </c>
      <c r="B791" t="s">
        <v>88</v>
      </c>
      <c r="C791">
        <v>2011</v>
      </c>
      <c r="D791">
        <v>450000</v>
      </c>
      <c r="E791">
        <v>100000</v>
      </c>
      <c r="F791" t="s">
        <v>19</v>
      </c>
      <c r="G791" t="s">
        <v>31</v>
      </c>
      <c r="H791" t="s">
        <v>32</v>
      </c>
      <c r="I791" t="s">
        <v>22</v>
      </c>
      <c r="J791" t="s">
        <v>23</v>
      </c>
      <c r="K791" t="s">
        <v>24</v>
      </c>
      <c r="L791" t="s">
        <v>33</v>
      </c>
      <c r="M791" t="s">
        <v>363</v>
      </c>
      <c r="N791">
        <v>2523</v>
      </c>
      <c r="O791" t="s">
        <v>486</v>
      </c>
      <c r="P791" t="s">
        <v>487</v>
      </c>
      <c r="Q791">
        <v>7</v>
      </c>
      <c r="R791" t="s">
        <v>29</v>
      </c>
    </row>
    <row r="792" spans="1:18" x14ac:dyDescent="0.3">
      <c r="A792">
        <v>818</v>
      </c>
      <c r="B792" t="s">
        <v>18</v>
      </c>
      <c r="C792">
        <v>2008</v>
      </c>
      <c r="D792">
        <v>95000</v>
      </c>
      <c r="E792">
        <v>120000</v>
      </c>
      <c r="F792" t="s">
        <v>19</v>
      </c>
      <c r="G792" t="s">
        <v>31</v>
      </c>
      <c r="H792" t="s">
        <v>32</v>
      </c>
      <c r="I792" t="s">
        <v>41</v>
      </c>
      <c r="J792" t="s">
        <v>23</v>
      </c>
      <c r="K792" t="s">
        <v>24</v>
      </c>
      <c r="L792" t="s">
        <v>25</v>
      </c>
      <c r="M792" t="s">
        <v>96</v>
      </c>
      <c r="N792">
        <v>796</v>
      </c>
      <c r="O792" t="s">
        <v>97</v>
      </c>
      <c r="P792" t="s">
        <v>98</v>
      </c>
      <c r="Q792">
        <v>5</v>
      </c>
      <c r="R792" t="s">
        <v>29</v>
      </c>
    </row>
    <row r="793" spans="1:18" x14ac:dyDescent="0.3">
      <c r="A793">
        <v>819</v>
      </c>
      <c r="B793" t="s">
        <v>18</v>
      </c>
      <c r="C793">
        <v>2009</v>
      </c>
      <c r="D793">
        <v>101000</v>
      </c>
      <c r="E793">
        <v>90000</v>
      </c>
      <c r="F793" t="s">
        <v>56</v>
      </c>
      <c r="G793" t="s">
        <v>21</v>
      </c>
      <c r="H793" t="s">
        <v>116</v>
      </c>
      <c r="I793" t="s">
        <v>41</v>
      </c>
      <c r="J793" t="s">
        <v>23</v>
      </c>
      <c r="K793" t="s">
        <v>24</v>
      </c>
      <c r="L793" t="s">
        <v>304</v>
      </c>
      <c r="M793" t="s">
        <v>96</v>
      </c>
      <c r="N793">
        <v>796</v>
      </c>
      <c r="O793" t="s">
        <v>131</v>
      </c>
      <c r="P793" t="s">
        <v>132</v>
      </c>
      <c r="Q793">
        <v>8</v>
      </c>
      <c r="R793" t="s">
        <v>29</v>
      </c>
    </row>
    <row r="794" spans="1:18" x14ac:dyDescent="0.3">
      <c r="A794">
        <v>820</v>
      </c>
      <c r="B794" t="s">
        <v>37</v>
      </c>
      <c r="C794">
        <v>2016</v>
      </c>
      <c r="D794">
        <v>500000</v>
      </c>
      <c r="E794">
        <v>70000</v>
      </c>
      <c r="F794" t="s">
        <v>56</v>
      </c>
      <c r="G794" t="s">
        <v>21</v>
      </c>
      <c r="H794" t="s">
        <v>116</v>
      </c>
      <c r="I794" t="s">
        <v>22</v>
      </c>
      <c r="J794" t="s">
        <v>23</v>
      </c>
      <c r="K794" t="s">
        <v>24</v>
      </c>
      <c r="L794" t="s">
        <v>33</v>
      </c>
      <c r="M794" t="s">
        <v>618</v>
      </c>
      <c r="N794">
        <v>1498</v>
      </c>
      <c r="O794" t="s">
        <v>105</v>
      </c>
      <c r="P794" t="s">
        <v>95</v>
      </c>
      <c r="Q794">
        <v>5</v>
      </c>
      <c r="R794" t="s">
        <v>29</v>
      </c>
    </row>
    <row r="795" spans="1:18" x14ac:dyDescent="0.3">
      <c r="A795">
        <v>821</v>
      </c>
      <c r="B795" t="s">
        <v>65</v>
      </c>
      <c r="C795">
        <v>2014</v>
      </c>
      <c r="D795">
        <v>1019999</v>
      </c>
      <c r="E795">
        <v>88000</v>
      </c>
      <c r="F795" t="s">
        <v>56</v>
      </c>
      <c r="G795" t="s">
        <v>21</v>
      </c>
      <c r="H795" t="s">
        <v>116</v>
      </c>
      <c r="I795" t="s">
        <v>22</v>
      </c>
      <c r="J795" t="s">
        <v>23</v>
      </c>
      <c r="K795" t="s">
        <v>24</v>
      </c>
      <c r="L795" t="s">
        <v>33</v>
      </c>
      <c r="M795" t="s">
        <v>170</v>
      </c>
      <c r="N795">
        <v>2494</v>
      </c>
      <c r="O795" t="s">
        <v>190</v>
      </c>
      <c r="P795" t="s">
        <v>172</v>
      </c>
      <c r="Q795">
        <v>7</v>
      </c>
      <c r="R795" t="s">
        <v>29</v>
      </c>
    </row>
    <row r="796" spans="1:18" x14ac:dyDescent="0.3">
      <c r="A796">
        <v>822</v>
      </c>
      <c r="B796" t="s">
        <v>46</v>
      </c>
      <c r="C796">
        <v>2012</v>
      </c>
      <c r="D796">
        <v>244000</v>
      </c>
      <c r="E796">
        <v>38000</v>
      </c>
      <c r="F796" t="s">
        <v>56</v>
      </c>
      <c r="G796" t="s">
        <v>21</v>
      </c>
      <c r="H796" t="s">
        <v>116</v>
      </c>
      <c r="I796" t="s">
        <v>41</v>
      </c>
      <c r="J796" t="s">
        <v>23</v>
      </c>
      <c r="K796" t="s">
        <v>24</v>
      </c>
      <c r="L796" t="s">
        <v>25</v>
      </c>
      <c r="M796" t="s">
        <v>390</v>
      </c>
      <c r="N796">
        <v>814</v>
      </c>
      <c r="O796" t="s">
        <v>541</v>
      </c>
      <c r="P796" t="s">
        <v>542</v>
      </c>
      <c r="Q796">
        <v>5</v>
      </c>
      <c r="R796" t="s">
        <v>29</v>
      </c>
    </row>
    <row r="797" spans="1:18" x14ac:dyDescent="0.3">
      <c r="A797">
        <v>823</v>
      </c>
      <c r="B797" t="s">
        <v>18</v>
      </c>
      <c r="C797">
        <v>2013</v>
      </c>
      <c r="D797">
        <v>250000</v>
      </c>
      <c r="E797">
        <v>90000</v>
      </c>
      <c r="F797" t="s">
        <v>56</v>
      </c>
      <c r="G797" t="s">
        <v>21</v>
      </c>
      <c r="H797" t="s">
        <v>116</v>
      </c>
      <c r="I797" t="s">
        <v>41</v>
      </c>
      <c r="J797" t="s">
        <v>23</v>
      </c>
      <c r="K797" t="s">
        <v>24</v>
      </c>
      <c r="L797" t="s">
        <v>33</v>
      </c>
      <c r="M797" t="s">
        <v>226</v>
      </c>
      <c r="N797">
        <v>998</v>
      </c>
      <c r="O797" t="s">
        <v>244</v>
      </c>
      <c r="P797" t="s">
        <v>141</v>
      </c>
      <c r="Q797">
        <v>5</v>
      </c>
      <c r="R797" t="s">
        <v>29</v>
      </c>
    </row>
    <row r="798" spans="1:18" x14ac:dyDescent="0.3">
      <c r="A798">
        <v>824</v>
      </c>
      <c r="B798" t="s">
        <v>18</v>
      </c>
      <c r="C798">
        <v>2016</v>
      </c>
      <c r="D798">
        <v>660000</v>
      </c>
      <c r="E798">
        <v>60000</v>
      </c>
      <c r="F798" t="s">
        <v>56</v>
      </c>
      <c r="G798" t="s">
        <v>57</v>
      </c>
      <c r="H798" t="s">
        <v>58</v>
      </c>
      <c r="I798" t="s">
        <v>41</v>
      </c>
      <c r="J798" t="s">
        <v>23</v>
      </c>
      <c r="K798" t="s">
        <v>24</v>
      </c>
      <c r="L798" t="s">
        <v>25</v>
      </c>
      <c r="M798" t="s">
        <v>113</v>
      </c>
      <c r="N798">
        <v>1197</v>
      </c>
      <c r="O798" t="s">
        <v>114</v>
      </c>
      <c r="P798" t="s">
        <v>115</v>
      </c>
      <c r="Q798">
        <v>5</v>
      </c>
      <c r="R798" t="s">
        <v>29</v>
      </c>
    </row>
    <row r="799" spans="1:18" x14ac:dyDescent="0.3">
      <c r="A799">
        <v>825</v>
      </c>
      <c r="B799" t="s">
        <v>46</v>
      </c>
      <c r="C799">
        <v>2010</v>
      </c>
      <c r="D799">
        <v>270000</v>
      </c>
      <c r="E799">
        <v>60000</v>
      </c>
      <c r="F799" t="s">
        <v>56</v>
      </c>
      <c r="G799" t="s">
        <v>57</v>
      </c>
      <c r="H799" t="s">
        <v>58</v>
      </c>
      <c r="I799" t="s">
        <v>41</v>
      </c>
      <c r="J799" t="s">
        <v>23</v>
      </c>
      <c r="K799" t="s">
        <v>24</v>
      </c>
      <c r="L799" t="s">
        <v>25</v>
      </c>
      <c r="M799" t="s">
        <v>164</v>
      </c>
      <c r="N799">
        <v>1197</v>
      </c>
      <c r="O799" t="s">
        <v>431</v>
      </c>
      <c r="P799" t="s">
        <v>432</v>
      </c>
      <c r="Q799">
        <v>5</v>
      </c>
      <c r="R799" t="s">
        <v>29</v>
      </c>
    </row>
    <row r="800" spans="1:18" x14ac:dyDescent="0.3">
      <c r="A800">
        <v>826</v>
      </c>
      <c r="B800" t="s">
        <v>18</v>
      </c>
      <c r="C800">
        <v>2012</v>
      </c>
      <c r="D800">
        <v>280000</v>
      </c>
      <c r="E800">
        <v>156060</v>
      </c>
      <c r="F800" t="s">
        <v>38</v>
      </c>
      <c r="G800" t="s">
        <v>70</v>
      </c>
      <c r="H800" t="s">
        <v>71</v>
      </c>
      <c r="I800" t="s">
        <v>22</v>
      </c>
      <c r="J800" t="s">
        <v>23</v>
      </c>
      <c r="K800" t="s">
        <v>24</v>
      </c>
      <c r="L800" t="s">
        <v>25</v>
      </c>
      <c r="M800" t="s">
        <v>671</v>
      </c>
      <c r="N800">
        <v>1248</v>
      </c>
      <c r="O800" t="s">
        <v>672</v>
      </c>
      <c r="P800" t="s">
        <v>28</v>
      </c>
      <c r="Q800">
        <v>5</v>
      </c>
      <c r="R800" t="s">
        <v>29</v>
      </c>
    </row>
    <row r="801" spans="1:18" x14ac:dyDescent="0.3">
      <c r="A801">
        <v>827</v>
      </c>
      <c r="B801" t="s">
        <v>46</v>
      </c>
      <c r="C801">
        <v>2017</v>
      </c>
      <c r="D801">
        <v>1050000</v>
      </c>
      <c r="E801">
        <v>60000</v>
      </c>
      <c r="F801" t="s">
        <v>38</v>
      </c>
      <c r="G801" t="s">
        <v>70</v>
      </c>
      <c r="H801" t="s">
        <v>71</v>
      </c>
      <c r="I801" t="s">
        <v>22</v>
      </c>
      <c r="J801" t="s">
        <v>23</v>
      </c>
      <c r="K801" t="s">
        <v>24</v>
      </c>
      <c r="L801" t="s">
        <v>25</v>
      </c>
      <c r="M801" t="s">
        <v>300</v>
      </c>
      <c r="N801">
        <v>1582</v>
      </c>
      <c r="O801" t="s">
        <v>301</v>
      </c>
      <c r="P801" t="s">
        <v>302</v>
      </c>
      <c r="Q801">
        <v>5</v>
      </c>
      <c r="R801" t="s">
        <v>29</v>
      </c>
    </row>
    <row r="802" spans="1:18" x14ac:dyDescent="0.3">
      <c r="A802">
        <v>828</v>
      </c>
      <c r="B802" t="s">
        <v>18</v>
      </c>
      <c r="C802">
        <v>2017</v>
      </c>
      <c r="D802">
        <v>525000</v>
      </c>
      <c r="E802">
        <v>70000</v>
      </c>
      <c r="F802" t="s">
        <v>38</v>
      </c>
      <c r="G802" t="s">
        <v>70</v>
      </c>
      <c r="H802" t="s">
        <v>71</v>
      </c>
      <c r="I802" t="s">
        <v>41</v>
      </c>
      <c r="J802" t="s">
        <v>23</v>
      </c>
      <c r="K802" t="s">
        <v>24</v>
      </c>
      <c r="L802" t="s">
        <v>25</v>
      </c>
      <c r="M802" t="s">
        <v>295</v>
      </c>
      <c r="N802">
        <v>1197</v>
      </c>
      <c r="O802" t="s">
        <v>165</v>
      </c>
      <c r="P802" t="s">
        <v>115</v>
      </c>
      <c r="Q802">
        <v>5</v>
      </c>
      <c r="R802" t="s">
        <v>29</v>
      </c>
    </row>
    <row r="803" spans="1:18" x14ac:dyDescent="0.3">
      <c r="A803">
        <v>829</v>
      </c>
      <c r="B803" t="s">
        <v>46</v>
      </c>
      <c r="C803">
        <v>2017</v>
      </c>
      <c r="D803">
        <v>850000</v>
      </c>
      <c r="E803">
        <v>35000</v>
      </c>
      <c r="F803" t="s">
        <v>19</v>
      </c>
      <c r="G803" t="s">
        <v>31</v>
      </c>
      <c r="H803" t="s">
        <v>32</v>
      </c>
      <c r="I803" t="s">
        <v>22</v>
      </c>
      <c r="J803" t="s">
        <v>23</v>
      </c>
      <c r="K803" t="s">
        <v>24</v>
      </c>
      <c r="L803" t="s">
        <v>25</v>
      </c>
      <c r="M803" t="s">
        <v>571</v>
      </c>
      <c r="N803">
        <v>1582</v>
      </c>
      <c r="O803" t="s">
        <v>301</v>
      </c>
      <c r="P803" t="s">
        <v>302</v>
      </c>
      <c r="Q803">
        <v>5</v>
      </c>
      <c r="R803" t="s">
        <v>29</v>
      </c>
    </row>
    <row r="804" spans="1:18" x14ac:dyDescent="0.3">
      <c r="A804">
        <v>830</v>
      </c>
      <c r="B804" t="s">
        <v>88</v>
      </c>
      <c r="C804">
        <v>2016</v>
      </c>
      <c r="D804">
        <v>1165000</v>
      </c>
      <c r="E804">
        <v>50000</v>
      </c>
      <c r="F804" t="s">
        <v>19</v>
      </c>
      <c r="G804" t="s">
        <v>31</v>
      </c>
      <c r="H804" t="s">
        <v>32</v>
      </c>
      <c r="I804" t="s">
        <v>22</v>
      </c>
      <c r="J804" t="s">
        <v>23</v>
      </c>
      <c r="K804" t="s">
        <v>24</v>
      </c>
      <c r="L804" t="s">
        <v>25</v>
      </c>
      <c r="M804" t="s">
        <v>155</v>
      </c>
      <c r="N804">
        <v>1997</v>
      </c>
      <c r="O804" t="s">
        <v>446</v>
      </c>
      <c r="P804" t="s">
        <v>673</v>
      </c>
      <c r="Q804">
        <v>7</v>
      </c>
      <c r="R804" t="s">
        <v>29</v>
      </c>
    </row>
    <row r="805" spans="1:18" x14ac:dyDescent="0.3">
      <c r="A805">
        <v>831</v>
      </c>
      <c r="B805" t="s">
        <v>18</v>
      </c>
      <c r="C805">
        <v>2012</v>
      </c>
      <c r="D805">
        <v>345000</v>
      </c>
      <c r="E805">
        <v>50000</v>
      </c>
      <c r="F805" t="s">
        <v>19</v>
      </c>
      <c r="G805" t="s">
        <v>31</v>
      </c>
      <c r="H805" t="s">
        <v>32</v>
      </c>
      <c r="I805" t="s">
        <v>41</v>
      </c>
      <c r="J805" t="s">
        <v>23</v>
      </c>
      <c r="K805" t="s">
        <v>24</v>
      </c>
      <c r="L805" t="s">
        <v>33</v>
      </c>
      <c r="M805" t="s">
        <v>133</v>
      </c>
      <c r="N805">
        <v>1197</v>
      </c>
      <c r="O805" t="s">
        <v>395</v>
      </c>
      <c r="P805" t="s">
        <v>261</v>
      </c>
      <c r="Q805">
        <v>5</v>
      </c>
      <c r="R805" t="s">
        <v>29</v>
      </c>
    </row>
    <row r="806" spans="1:18" x14ac:dyDescent="0.3">
      <c r="A806">
        <v>832</v>
      </c>
      <c r="B806" t="s">
        <v>46</v>
      </c>
      <c r="C806">
        <v>2007</v>
      </c>
      <c r="D806">
        <v>95000</v>
      </c>
      <c r="E806">
        <v>100000</v>
      </c>
      <c r="F806" t="s">
        <v>19</v>
      </c>
      <c r="G806" t="s">
        <v>31</v>
      </c>
      <c r="H806" t="s">
        <v>32</v>
      </c>
      <c r="I806" t="s">
        <v>41</v>
      </c>
      <c r="J806" t="s">
        <v>23</v>
      </c>
      <c r="K806" t="s">
        <v>24</v>
      </c>
      <c r="L806" t="s">
        <v>33</v>
      </c>
      <c r="M806" t="s">
        <v>159</v>
      </c>
      <c r="N806">
        <v>1086</v>
      </c>
      <c r="O806" t="s">
        <v>486</v>
      </c>
      <c r="P806" t="s">
        <v>630</v>
      </c>
      <c r="Q806">
        <v>5</v>
      </c>
      <c r="R806" t="s">
        <v>29</v>
      </c>
    </row>
    <row r="807" spans="1:18" x14ac:dyDescent="0.3">
      <c r="A807">
        <v>833</v>
      </c>
      <c r="B807" t="s">
        <v>18</v>
      </c>
      <c r="C807">
        <v>2015</v>
      </c>
      <c r="D807">
        <v>241000</v>
      </c>
      <c r="E807">
        <v>15000</v>
      </c>
      <c r="F807" t="s">
        <v>19</v>
      </c>
      <c r="G807" t="s">
        <v>31</v>
      </c>
      <c r="H807" t="s">
        <v>32</v>
      </c>
      <c r="I807" t="s">
        <v>41</v>
      </c>
      <c r="J807" t="s">
        <v>23</v>
      </c>
      <c r="K807" t="s">
        <v>24</v>
      </c>
      <c r="L807" t="s">
        <v>25</v>
      </c>
      <c r="M807" t="s">
        <v>430</v>
      </c>
      <c r="N807">
        <v>796</v>
      </c>
      <c r="O807" t="s">
        <v>118</v>
      </c>
      <c r="P807" t="s">
        <v>119</v>
      </c>
      <c r="Q807">
        <v>5</v>
      </c>
      <c r="R807" t="s">
        <v>29</v>
      </c>
    </row>
    <row r="808" spans="1:18" x14ac:dyDescent="0.3">
      <c r="A808">
        <v>834</v>
      </c>
      <c r="B808" t="s">
        <v>18</v>
      </c>
      <c r="C808">
        <v>2015</v>
      </c>
      <c r="D808">
        <v>235000</v>
      </c>
      <c r="E808">
        <v>20000</v>
      </c>
      <c r="F808" t="s">
        <v>19</v>
      </c>
      <c r="G808" t="s">
        <v>31</v>
      </c>
      <c r="H808" t="s">
        <v>32</v>
      </c>
      <c r="I808" t="s">
        <v>41</v>
      </c>
      <c r="J808" t="s">
        <v>23</v>
      </c>
      <c r="K808" t="s">
        <v>24</v>
      </c>
      <c r="L808" t="s">
        <v>25</v>
      </c>
      <c r="M808" t="s">
        <v>430</v>
      </c>
      <c r="N808">
        <v>796</v>
      </c>
      <c r="O808" t="s">
        <v>118</v>
      </c>
      <c r="P808" t="s">
        <v>119</v>
      </c>
      <c r="Q808">
        <v>5</v>
      </c>
      <c r="R808" t="s">
        <v>29</v>
      </c>
    </row>
    <row r="809" spans="1:18" x14ac:dyDescent="0.3">
      <c r="A809">
        <v>835</v>
      </c>
      <c r="B809" t="s">
        <v>69</v>
      </c>
      <c r="C809">
        <v>2015</v>
      </c>
      <c r="D809">
        <v>615000</v>
      </c>
      <c r="E809">
        <v>80000</v>
      </c>
      <c r="F809" t="s">
        <v>19</v>
      </c>
      <c r="G809" t="s">
        <v>31</v>
      </c>
      <c r="H809" t="s">
        <v>32</v>
      </c>
      <c r="I809" t="s">
        <v>22</v>
      </c>
      <c r="J809" t="s">
        <v>23</v>
      </c>
      <c r="K809" t="s">
        <v>24</v>
      </c>
      <c r="L809" t="s">
        <v>25</v>
      </c>
      <c r="M809" t="s">
        <v>236</v>
      </c>
      <c r="N809">
        <v>1498</v>
      </c>
      <c r="O809" t="s">
        <v>237</v>
      </c>
      <c r="P809" t="s">
        <v>238</v>
      </c>
      <c r="Q809">
        <v>5</v>
      </c>
      <c r="R809" t="s">
        <v>29</v>
      </c>
    </row>
    <row r="810" spans="1:18" x14ac:dyDescent="0.3">
      <c r="A810">
        <v>836</v>
      </c>
      <c r="B810" t="s">
        <v>88</v>
      </c>
      <c r="C810">
        <v>2014</v>
      </c>
      <c r="D810">
        <v>350000</v>
      </c>
      <c r="E810">
        <v>110000</v>
      </c>
      <c r="F810" t="s">
        <v>19</v>
      </c>
      <c r="G810" t="s">
        <v>31</v>
      </c>
      <c r="H810" t="s">
        <v>32</v>
      </c>
      <c r="I810" t="s">
        <v>22</v>
      </c>
      <c r="J810" t="s">
        <v>23</v>
      </c>
      <c r="K810" t="s">
        <v>24</v>
      </c>
      <c r="L810" t="s">
        <v>33</v>
      </c>
      <c r="M810" t="s">
        <v>574</v>
      </c>
      <c r="N810">
        <v>1461</v>
      </c>
      <c r="O810" t="s">
        <v>103</v>
      </c>
      <c r="P810" t="s">
        <v>74</v>
      </c>
      <c r="Q810">
        <v>5</v>
      </c>
      <c r="R810" t="s">
        <v>29</v>
      </c>
    </row>
    <row r="811" spans="1:18" x14ac:dyDescent="0.3">
      <c r="A811">
        <v>837</v>
      </c>
      <c r="B811" t="s">
        <v>18</v>
      </c>
      <c r="C811">
        <v>2014</v>
      </c>
      <c r="D811">
        <v>350000</v>
      </c>
      <c r="E811">
        <v>35000</v>
      </c>
      <c r="F811" t="s">
        <v>19</v>
      </c>
      <c r="G811" t="s">
        <v>31</v>
      </c>
      <c r="H811" t="s">
        <v>32</v>
      </c>
      <c r="I811" t="s">
        <v>41</v>
      </c>
      <c r="J811" t="s">
        <v>23</v>
      </c>
      <c r="K811" t="s">
        <v>24</v>
      </c>
      <c r="L811" t="s">
        <v>25</v>
      </c>
      <c r="M811" t="s">
        <v>226</v>
      </c>
      <c r="N811">
        <v>998</v>
      </c>
      <c r="O811" t="s">
        <v>244</v>
      </c>
      <c r="P811" t="s">
        <v>141</v>
      </c>
      <c r="Q811">
        <v>5</v>
      </c>
      <c r="R811" t="s">
        <v>29</v>
      </c>
    </row>
    <row r="812" spans="1:18" x14ac:dyDescent="0.3">
      <c r="A812">
        <v>838</v>
      </c>
      <c r="B812" t="s">
        <v>18</v>
      </c>
      <c r="C812">
        <v>2014</v>
      </c>
      <c r="D812">
        <v>380000</v>
      </c>
      <c r="E812">
        <v>35000</v>
      </c>
      <c r="F812" t="s">
        <v>19</v>
      </c>
      <c r="G812" t="s">
        <v>31</v>
      </c>
      <c r="H812" t="s">
        <v>32</v>
      </c>
      <c r="I812" t="s">
        <v>41</v>
      </c>
      <c r="J812" t="s">
        <v>23</v>
      </c>
      <c r="K812" t="s">
        <v>24</v>
      </c>
      <c r="L812" t="s">
        <v>25</v>
      </c>
      <c r="M812" t="s">
        <v>226</v>
      </c>
      <c r="N812">
        <v>998</v>
      </c>
      <c r="O812" t="s">
        <v>244</v>
      </c>
      <c r="P812" t="s">
        <v>141</v>
      </c>
      <c r="Q812">
        <v>5</v>
      </c>
      <c r="R812" t="s">
        <v>29</v>
      </c>
    </row>
    <row r="813" spans="1:18" x14ac:dyDescent="0.3">
      <c r="A813">
        <v>839</v>
      </c>
      <c r="B813" t="s">
        <v>109</v>
      </c>
      <c r="C813">
        <v>2017</v>
      </c>
      <c r="D813">
        <v>400000</v>
      </c>
      <c r="E813">
        <v>140000</v>
      </c>
      <c r="F813" t="s">
        <v>19</v>
      </c>
      <c r="G813" t="s">
        <v>31</v>
      </c>
      <c r="H813" t="s">
        <v>32</v>
      </c>
      <c r="I813" t="s">
        <v>22</v>
      </c>
      <c r="J813" t="s">
        <v>23</v>
      </c>
      <c r="K813" t="s">
        <v>24</v>
      </c>
      <c r="L813" t="s">
        <v>25</v>
      </c>
      <c r="M813" t="s">
        <v>482</v>
      </c>
      <c r="N813">
        <v>2956</v>
      </c>
      <c r="O813" t="s">
        <v>286</v>
      </c>
      <c r="P813" t="s">
        <v>483</v>
      </c>
      <c r="Q813">
        <v>7</v>
      </c>
      <c r="R813" t="s">
        <v>29</v>
      </c>
    </row>
    <row r="814" spans="1:18" x14ac:dyDescent="0.3">
      <c r="A814">
        <v>840</v>
      </c>
      <c r="B814" t="s">
        <v>18</v>
      </c>
      <c r="C814">
        <v>2010</v>
      </c>
      <c r="D814">
        <v>220000</v>
      </c>
      <c r="E814">
        <v>40000</v>
      </c>
      <c r="F814" t="s">
        <v>124</v>
      </c>
      <c r="G814" t="s">
        <v>196</v>
      </c>
      <c r="H814" t="s">
        <v>197</v>
      </c>
      <c r="I814" t="s">
        <v>41</v>
      </c>
      <c r="J814" t="s">
        <v>23</v>
      </c>
      <c r="K814" t="s">
        <v>24</v>
      </c>
      <c r="L814" t="s">
        <v>25</v>
      </c>
      <c r="M814" t="s">
        <v>273</v>
      </c>
      <c r="N814">
        <v>998</v>
      </c>
      <c r="O814" t="s">
        <v>67</v>
      </c>
      <c r="P814" t="s">
        <v>141</v>
      </c>
      <c r="Q814">
        <v>5</v>
      </c>
      <c r="R814" t="s">
        <v>29</v>
      </c>
    </row>
    <row r="815" spans="1:18" x14ac:dyDescent="0.3">
      <c r="A815">
        <v>841</v>
      </c>
      <c r="B815" t="s">
        <v>109</v>
      </c>
      <c r="C815">
        <v>2008</v>
      </c>
      <c r="D815">
        <v>270000</v>
      </c>
      <c r="E815">
        <v>110000</v>
      </c>
      <c r="F815" t="s">
        <v>38</v>
      </c>
      <c r="G815" t="s">
        <v>249</v>
      </c>
      <c r="H815" t="s">
        <v>250</v>
      </c>
      <c r="I815" t="s">
        <v>22</v>
      </c>
      <c r="J815" t="s">
        <v>23</v>
      </c>
      <c r="K815" t="s">
        <v>24</v>
      </c>
      <c r="L815" t="s">
        <v>42</v>
      </c>
      <c r="M815" t="s">
        <v>674</v>
      </c>
      <c r="N815">
        <v>2179</v>
      </c>
      <c r="O815" t="s">
        <v>271</v>
      </c>
      <c r="P815" t="s">
        <v>675</v>
      </c>
      <c r="Q815">
        <v>7</v>
      </c>
      <c r="R815" t="s">
        <v>29</v>
      </c>
    </row>
    <row r="816" spans="1:18" x14ac:dyDescent="0.3">
      <c r="A816">
        <v>842</v>
      </c>
      <c r="B816" t="s">
        <v>18</v>
      </c>
      <c r="C816">
        <v>2012</v>
      </c>
      <c r="D816">
        <v>275000</v>
      </c>
      <c r="E816">
        <v>70000</v>
      </c>
      <c r="F816" t="s">
        <v>19</v>
      </c>
      <c r="G816" t="s">
        <v>31</v>
      </c>
      <c r="H816" t="s">
        <v>32</v>
      </c>
      <c r="I816" t="s">
        <v>41</v>
      </c>
      <c r="J816" t="s">
        <v>23</v>
      </c>
      <c r="K816" t="s">
        <v>24</v>
      </c>
      <c r="L816" t="s">
        <v>33</v>
      </c>
      <c r="M816" t="s">
        <v>164</v>
      </c>
      <c r="N816">
        <v>1197</v>
      </c>
      <c r="O816" t="s">
        <v>395</v>
      </c>
      <c r="P816" t="s">
        <v>261</v>
      </c>
      <c r="Q816">
        <v>5</v>
      </c>
      <c r="R816" t="s">
        <v>29</v>
      </c>
    </row>
    <row r="817" spans="1:18" x14ac:dyDescent="0.3">
      <c r="A817">
        <v>843</v>
      </c>
      <c r="B817" t="s">
        <v>109</v>
      </c>
      <c r="C817">
        <v>2009</v>
      </c>
      <c r="D817">
        <v>125000</v>
      </c>
      <c r="E817">
        <v>100000</v>
      </c>
      <c r="F817" t="s">
        <v>19</v>
      </c>
      <c r="G817" t="s">
        <v>206</v>
      </c>
      <c r="H817" t="s">
        <v>207</v>
      </c>
      <c r="I817" t="s">
        <v>22</v>
      </c>
      <c r="J817" t="s">
        <v>23</v>
      </c>
      <c r="K817" t="s">
        <v>24</v>
      </c>
      <c r="L817" t="s">
        <v>33</v>
      </c>
      <c r="M817" t="s">
        <v>142</v>
      </c>
      <c r="N817">
        <v>1405</v>
      </c>
      <c r="O817" t="s">
        <v>561</v>
      </c>
      <c r="P817" t="s">
        <v>287</v>
      </c>
      <c r="Q817">
        <v>5</v>
      </c>
      <c r="R817" t="s">
        <v>29</v>
      </c>
    </row>
    <row r="818" spans="1:18" x14ac:dyDescent="0.3">
      <c r="A818">
        <v>844</v>
      </c>
      <c r="B818" t="s">
        <v>46</v>
      </c>
      <c r="C818">
        <v>2015</v>
      </c>
      <c r="D818">
        <v>360000</v>
      </c>
      <c r="E818">
        <v>20000</v>
      </c>
      <c r="F818" t="s">
        <v>56</v>
      </c>
      <c r="G818" t="s">
        <v>57</v>
      </c>
      <c r="H818" t="s">
        <v>58</v>
      </c>
      <c r="I818" t="s">
        <v>41</v>
      </c>
      <c r="J818" t="s">
        <v>23</v>
      </c>
      <c r="K818" t="s">
        <v>24</v>
      </c>
      <c r="L818" t="s">
        <v>25</v>
      </c>
      <c r="M818" t="s">
        <v>246</v>
      </c>
      <c r="N818">
        <v>1086</v>
      </c>
      <c r="O818" t="s">
        <v>247</v>
      </c>
      <c r="P818" t="s">
        <v>248</v>
      </c>
      <c r="Q818">
        <v>5</v>
      </c>
      <c r="R818" t="s">
        <v>29</v>
      </c>
    </row>
    <row r="819" spans="1:18" x14ac:dyDescent="0.3">
      <c r="A819">
        <v>845</v>
      </c>
      <c r="B819" t="s">
        <v>46</v>
      </c>
      <c r="C819">
        <v>2019</v>
      </c>
      <c r="D819">
        <v>550000</v>
      </c>
      <c r="E819">
        <v>15000</v>
      </c>
      <c r="F819" t="s">
        <v>19</v>
      </c>
      <c r="G819" t="s">
        <v>31</v>
      </c>
      <c r="H819" t="s">
        <v>32</v>
      </c>
      <c r="I819" t="s">
        <v>41</v>
      </c>
      <c r="J819" t="s">
        <v>23</v>
      </c>
      <c r="K819" t="s">
        <v>24</v>
      </c>
      <c r="L819" t="s">
        <v>25</v>
      </c>
      <c r="M819" t="s">
        <v>85</v>
      </c>
      <c r="N819">
        <v>1197</v>
      </c>
      <c r="O819" t="s">
        <v>54</v>
      </c>
      <c r="P819" t="s">
        <v>55</v>
      </c>
      <c r="Q819">
        <v>5</v>
      </c>
      <c r="R819" t="s">
        <v>29</v>
      </c>
    </row>
    <row r="820" spans="1:18" x14ac:dyDescent="0.3">
      <c r="A820">
        <v>846</v>
      </c>
      <c r="B820" t="s">
        <v>69</v>
      </c>
      <c r="C820">
        <v>2011</v>
      </c>
      <c r="D820">
        <v>200000</v>
      </c>
      <c r="E820">
        <v>70000</v>
      </c>
      <c r="F820" t="s">
        <v>56</v>
      </c>
      <c r="G820" t="s">
        <v>57</v>
      </c>
      <c r="H820" t="s">
        <v>210</v>
      </c>
      <c r="I820" t="s">
        <v>41</v>
      </c>
      <c r="J820" t="s">
        <v>23</v>
      </c>
      <c r="K820" t="s">
        <v>24</v>
      </c>
      <c r="L820" t="s">
        <v>33</v>
      </c>
      <c r="M820" t="s">
        <v>569</v>
      </c>
      <c r="N820">
        <v>1388</v>
      </c>
      <c r="O820" t="s">
        <v>388</v>
      </c>
      <c r="P820" t="s">
        <v>676</v>
      </c>
      <c r="Q820">
        <v>5</v>
      </c>
      <c r="R820" t="s">
        <v>29</v>
      </c>
    </row>
    <row r="821" spans="1:18" x14ac:dyDescent="0.3">
      <c r="A821">
        <v>847</v>
      </c>
      <c r="B821" t="s">
        <v>88</v>
      </c>
      <c r="C821">
        <v>2016</v>
      </c>
      <c r="D821">
        <v>327000</v>
      </c>
      <c r="E821">
        <v>20000</v>
      </c>
      <c r="F821" t="s">
        <v>56</v>
      </c>
      <c r="G821" t="s">
        <v>57</v>
      </c>
      <c r="H821" t="s">
        <v>210</v>
      </c>
      <c r="I821" t="s">
        <v>41</v>
      </c>
      <c r="J821" t="s">
        <v>23</v>
      </c>
      <c r="K821" t="s">
        <v>24</v>
      </c>
      <c r="L821" t="s">
        <v>25</v>
      </c>
      <c r="M821" t="s">
        <v>89</v>
      </c>
      <c r="N821">
        <v>1198</v>
      </c>
      <c r="O821" t="s">
        <v>90</v>
      </c>
      <c r="P821" t="s">
        <v>91</v>
      </c>
      <c r="Q821">
        <v>6</v>
      </c>
      <c r="R821" t="s">
        <v>29</v>
      </c>
    </row>
    <row r="822" spans="1:18" x14ac:dyDescent="0.3">
      <c r="A822">
        <v>848</v>
      </c>
      <c r="B822" t="s">
        <v>46</v>
      </c>
      <c r="C822">
        <v>2016</v>
      </c>
      <c r="D822">
        <v>425000</v>
      </c>
      <c r="E822">
        <v>15000</v>
      </c>
      <c r="F822" t="s">
        <v>19</v>
      </c>
      <c r="G822" t="s">
        <v>31</v>
      </c>
      <c r="H822" t="s">
        <v>32</v>
      </c>
      <c r="I822" t="s">
        <v>41</v>
      </c>
      <c r="J822" t="s">
        <v>23</v>
      </c>
      <c r="K822" t="s">
        <v>24</v>
      </c>
      <c r="L822" t="s">
        <v>25</v>
      </c>
      <c r="M822" t="s">
        <v>246</v>
      </c>
      <c r="N822">
        <v>1086</v>
      </c>
      <c r="O822" t="s">
        <v>247</v>
      </c>
      <c r="P822" t="s">
        <v>248</v>
      </c>
      <c r="Q822">
        <v>5</v>
      </c>
      <c r="R822" t="s">
        <v>29</v>
      </c>
    </row>
    <row r="823" spans="1:18" x14ac:dyDescent="0.3">
      <c r="A823">
        <v>849</v>
      </c>
      <c r="B823" t="s">
        <v>18</v>
      </c>
      <c r="C823">
        <v>2017</v>
      </c>
      <c r="D823">
        <v>620000</v>
      </c>
      <c r="E823">
        <v>107000</v>
      </c>
      <c r="F823" t="s">
        <v>19</v>
      </c>
      <c r="G823" t="s">
        <v>31</v>
      </c>
      <c r="H823" t="s">
        <v>32</v>
      </c>
      <c r="I823" t="s">
        <v>22</v>
      </c>
      <c r="J823" t="s">
        <v>23</v>
      </c>
      <c r="K823" t="s">
        <v>24</v>
      </c>
      <c r="L823" t="s">
        <v>25</v>
      </c>
      <c r="M823" t="s">
        <v>424</v>
      </c>
      <c r="N823">
        <v>1248</v>
      </c>
      <c r="O823" t="s">
        <v>425</v>
      </c>
      <c r="P823" t="s">
        <v>28</v>
      </c>
      <c r="Q823">
        <v>5</v>
      </c>
      <c r="R823" t="s">
        <v>29</v>
      </c>
    </row>
    <row r="824" spans="1:18" x14ac:dyDescent="0.3">
      <c r="A824">
        <v>850</v>
      </c>
      <c r="B824" t="s">
        <v>109</v>
      </c>
      <c r="C824">
        <v>2011</v>
      </c>
      <c r="D824">
        <v>130000</v>
      </c>
      <c r="E824">
        <v>54000</v>
      </c>
      <c r="F824" t="s">
        <v>38</v>
      </c>
      <c r="G824" t="s">
        <v>70</v>
      </c>
      <c r="H824" t="s">
        <v>92</v>
      </c>
      <c r="I824" t="s">
        <v>22</v>
      </c>
      <c r="J824" t="s">
        <v>23</v>
      </c>
      <c r="K824" t="s">
        <v>24</v>
      </c>
      <c r="L824" t="s">
        <v>33</v>
      </c>
      <c r="M824" t="s">
        <v>677</v>
      </c>
      <c r="N824">
        <v>1248</v>
      </c>
      <c r="O824" t="s">
        <v>393</v>
      </c>
      <c r="P824" t="s">
        <v>678</v>
      </c>
      <c r="Q824">
        <v>5</v>
      </c>
      <c r="R824" t="s">
        <v>29</v>
      </c>
    </row>
    <row r="825" spans="1:18" x14ac:dyDescent="0.3">
      <c r="A825">
        <v>851</v>
      </c>
      <c r="B825" t="s">
        <v>18</v>
      </c>
      <c r="C825">
        <v>2009</v>
      </c>
      <c r="D825">
        <v>120000</v>
      </c>
      <c r="E825">
        <v>58000</v>
      </c>
      <c r="F825" t="s">
        <v>19</v>
      </c>
      <c r="G825" t="s">
        <v>83</v>
      </c>
      <c r="H825" t="s">
        <v>84</v>
      </c>
      <c r="I825" t="s">
        <v>41</v>
      </c>
      <c r="J825" t="s">
        <v>23</v>
      </c>
      <c r="K825" t="s">
        <v>24</v>
      </c>
      <c r="L825" t="s">
        <v>25</v>
      </c>
      <c r="M825" t="s">
        <v>96</v>
      </c>
      <c r="N825">
        <v>796</v>
      </c>
      <c r="O825" t="s">
        <v>97</v>
      </c>
      <c r="P825" t="s">
        <v>98</v>
      </c>
      <c r="Q825">
        <v>5</v>
      </c>
      <c r="R825" t="s">
        <v>29</v>
      </c>
    </row>
    <row r="826" spans="1:18" x14ac:dyDescent="0.3">
      <c r="A826">
        <v>852</v>
      </c>
      <c r="B826" t="s">
        <v>88</v>
      </c>
      <c r="C826">
        <v>2011</v>
      </c>
      <c r="D826">
        <v>400000</v>
      </c>
      <c r="E826">
        <v>110000</v>
      </c>
      <c r="F826" t="s">
        <v>19</v>
      </c>
      <c r="G826" t="s">
        <v>83</v>
      </c>
      <c r="H826" t="s">
        <v>84</v>
      </c>
      <c r="I826" t="s">
        <v>22</v>
      </c>
      <c r="J826" t="s">
        <v>23</v>
      </c>
      <c r="K826" t="s">
        <v>24</v>
      </c>
      <c r="L826" t="s">
        <v>33</v>
      </c>
      <c r="M826" t="s">
        <v>481</v>
      </c>
      <c r="N826">
        <v>2179</v>
      </c>
      <c r="O826" t="s">
        <v>271</v>
      </c>
      <c r="P826" t="s">
        <v>272</v>
      </c>
      <c r="Q826">
        <v>8</v>
      </c>
      <c r="R826" t="s">
        <v>29</v>
      </c>
    </row>
    <row r="827" spans="1:18" x14ac:dyDescent="0.3">
      <c r="A827">
        <v>853</v>
      </c>
      <c r="B827" t="s">
        <v>46</v>
      </c>
      <c r="C827">
        <v>2007</v>
      </c>
      <c r="D827">
        <v>185000</v>
      </c>
      <c r="E827">
        <v>90000</v>
      </c>
      <c r="F827" t="s">
        <v>56</v>
      </c>
      <c r="G827" t="s">
        <v>57</v>
      </c>
      <c r="H827" t="s">
        <v>58</v>
      </c>
      <c r="I827" t="s">
        <v>22</v>
      </c>
      <c r="J827" t="s">
        <v>23</v>
      </c>
      <c r="K827" t="s">
        <v>24</v>
      </c>
      <c r="L827" t="s">
        <v>304</v>
      </c>
      <c r="M827" t="s">
        <v>127</v>
      </c>
      <c r="N827">
        <v>1493</v>
      </c>
      <c r="O827" t="s">
        <v>508</v>
      </c>
      <c r="P827" t="s">
        <v>535</v>
      </c>
      <c r="Q827">
        <v>5</v>
      </c>
      <c r="R827" t="s">
        <v>29</v>
      </c>
    </row>
    <row r="828" spans="1:18" x14ac:dyDescent="0.3">
      <c r="A828">
        <v>854</v>
      </c>
      <c r="B828" t="s">
        <v>46</v>
      </c>
      <c r="C828">
        <v>2015</v>
      </c>
      <c r="D828">
        <v>204999</v>
      </c>
      <c r="E828">
        <v>43000</v>
      </c>
      <c r="F828" t="s">
        <v>38</v>
      </c>
      <c r="G828" t="s">
        <v>39</v>
      </c>
      <c r="H828" t="s">
        <v>40</v>
      </c>
      <c r="I828" t="s">
        <v>41</v>
      </c>
      <c r="J828" t="s">
        <v>23</v>
      </c>
      <c r="K828" t="s">
        <v>24</v>
      </c>
      <c r="L828" t="s">
        <v>33</v>
      </c>
      <c r="M828" t="s">
        <v>110</v>
      </c>
      <c r="N828">
        <v>998</v>
      </c>
      <c r="O828" t="s">
        <v>247</v>
      </c>
      <c r="P828" t="s">
        <v>679</v>
      </c>
      <c r="Q828">
        <v>5</v>
      </c>
      <c r="R828" t="s">
        <v>29</v>
      </c>
    </row>
    <row r="829" spans="1:18" x14ac:dyDescent="0.3">
      <c r="A829">
        <v>855</v>
      </c>
      <c r="B829" t="s">
        <v>18</v>
      </c>
      <c r="C829">
        <v>2017</v>
      </c>
      <c r="D829">
        <v>625000</v>
      </c>
      <c r="E829">
        <v>43000</v>
      </c>
      <c r="F829" t="s">
        <v>38</v>
      </c>
      <c r="G829" t="s">
        <v>39</v>
      </c>
      <c r="H829" t="s">
        <v>40</v>
      </c>
      <c r="I829" t="s">
        <v>22</v>
      </c>
      <c r="J829" t="s">
        <v>23</v>
      </c>
      <c r="K829" t="s">
        <v>24</v>
      </c>
      <c r="L829" t="s">
        <v>25</v>
      </c>
      <c r="M829" t="s">
        <v>424</v>
      </c>
      <c r="N829">
        <v>1248</v>
      </c>
      <c r="O829" t="s">
        <v>425</v>
      </c>
      <c r="P829" t="s">
        <v>28</v>
      </c>
      <c r="Q829">
        <v>5</v>
      </c>
      <c r="R829" t="s">
        <v>29</v>
      </c>
    </row>
    <row r="830" spans="1:18" x14ac:dyDescent="0.3">
      <c r="A830">
        <v>856</v>
      </c>
      <c r="B830" t="s">
        <v>18</v>
      </c>
      <c r="C830">
        <v>2013</v>
      </c>
      <c r="D830">
        <v>600000</v>
      </c>
      <c r="E830">
        <v>60000</v>
      </c>
      <c r="F830" t="s">
        <v>38</v>
      </c>
      <c r="G830" t="s">
        <v>39</v>
      </c>
      <c r="H830" t="s">
        <v>40</v>
      </c>
      <c r="I830" t="s">
        <v>22</v>
      </c>
      <c r="J830" t="s">
        <v>23</v>
      </c>
      <c r="K830" t="s">
        <v>24</v>
      </c>
      <c r="L830" t="s">
        <v>25</v>
      </c>
      <c r="M830" t="s">
        <v>307</v>
      </c>
      <c r="N830">
        <v>1248</v>
      </c>
      <c r="O830" t="s">
        <v>108</v>
      </c>
      <c r="P830" t="s">
        <v>95</v>
      </c>
      <c r="Q830">
        <v>7</v>
      </c>
      <c r="R830" t="s">
        <v>29</v>
      </c>
    </row>
    <row r="831" spans="1:18" x14ac:dyDescent="0.3">
      <c r="A831">
        <v>857</v>
      </c>
      <c r="B831" t="s">
        <v>109</v>
      </c>
      <c r="C831">
        <v>2011</v>
      </c>
      <c r="D831">
        <v>150000</v>
      </c>
      <c r="E831">
        <v>150000</v>
      </c>
      <c r="F831" t="s">
        <v>38</v>
      </c>
      <c r="G831" t="s">
        <v>39</v>
      </c>
      <c r="H831" t="s">
        <v>40</v>
      </c>
      <c r="I831" t="s">
        <v>41</v>
      </c>
      <c r="J831" t="s">
        <v>23</v>
      </c>
      <c r="K831" t="s">
        <v>24</v>
      </c>
      <c r="L831" t="s">
        <v>25</v>
      </c>
      <c r="M831" t="s">
        <v>475</v>
      </c>
      <c r="N831">
        <v>1396</v>
      </c>
      <c r="O831" t="s">
        <v>680</v>
      </c>
      <c r="P831" t="s">
        <v>681</v>
      </c>
      <c r="Q831">
        <v>5</v>
      </c>
      <c r="R831" t="s">
        <v>29</v>
      </c>
    </row>
    <row r="832" spans="1:18" x14ac:dyDescent="0.3">
      <c r="A832">
        <v>858</v>
      </c>
      <c r="B832" t="s">
        <v>75</v>
      </c>
      <c r="C832">
        <v>2017</v>
      </c>
      <c r="D832">
        <v>300000</v>
      </c>
      <c r="E832">
        <v>35000</v>
      </c>
      <c r="F832" t="s">
        <v>38</v>
      </c>
      <c r="G832" t="s">
        <v>39</v>
      </c>
      <c r="H832" t="s">
        <v>40</v>
      </c>
      <c r="I832" t="s">
        <v>41</v>
      </c>
      <c r="J832" t="s">
        <v>23</v>
      </c>
      <c r="K832" t="s">
        <v>24</v>
      </c>
      <c r="L832" t="s">
        <v>25</v>
      </c>
      <c r="M832" t="s">
        <v>305</v>
      </c>
      <c r="N832">
        <v>999</v>
      </c>
      <c r="O832" t="s">
        <v>86</v>
      </c>
      <c r="P832" t="s">
        <v>306</v>
      </c>
      <c r="Q832">
        <v>5</v>
      </c>
      <c r="R832" t="s">
        <v>29</v>
      </c>
    </row>
    <row r="833" spans="1:18" x14ac:dyDescent="0.3">
      <c r="A833">
        <v>859</v>
      </c>
      <c r="B833" t="s">
        <v>120</v>
      </c>
      <c r="C833">
        <v>2013</v>
      </c>
      <c r="D833">
        <v>229999</v>
      </c>
      <c r="E833">
        <v>46000</v>
      </c>
      <c r="F833" t="s">
        <v>19</v>
      </c>
      <c r="G833" t="s">
        <v>206</v>
      </c>
      <c r="H833" t="s">
        <v>207</v>
      </c>
      <c r="I833" t="s">
        <v>41</v>
      </c>
      <c r="J833" t="s">
        <v>23</v>
      </c>
      <c r="K833" t="s">
        <v>24</v>
      </c>
      <c r="L833" t="s">
        <v>25</v>
      </c>
      <c r="M833" t="s">
        <v>121</v>
      </c>
      <c r="N833">
        <v>1199</v>
      </c>
      <c r="O833" t="s">
        <v>613</v>
      </c>
      <c r="P833" t="s">
        <v>682</v>
      </c>
      <c r="Q833">
        <v>5</v>
      </c>
      <c r="R833" t="s">
        <v>29</v>
      </c>
    </row>
    <row r="834" spans="1:18" x14ac:dyDescent="0.3">
      <c r="A834">
        <v>860</v>
      </c>
      <c r="B834" t="s">
        <v>18</v>
      </c>
      <c r="C834">
        <v>2018</v>
      </c>
      <c r="D834">
        <v>220000</v>
      </c>
      <c r="E834">
        <v>10000</v>
      </c>
      <c r="F834" t="s">
        <v>56</v>
      </c>
      <c r="G834" t="s">
        <v>57</v>
      </c>
      <c r="H834" t="s">
        <v>58</v>
      </c>
      <c r="I834" t="s">
        <v>41</v>
      </c>
      <c r="J834" t="s">
        <v>23</v>
      </c>
      <c r="K834" t="s">
        <v>24</v>
      </c>
      <c r="L834" t="s">
        <v>25</v>
      </c>
      <c r="M834" t="s">
        <v>127</v>
      </c>
      <c r="N834">
        <v>796</v>
      </c>
      <c r="O834" t="s">
        <v>128</v>
      </c>
      <c r="P834" t="s">
        <v>64</v>
      </c>
      <c r="Q834">
        <v>8</v>
      </c>
      <c r="R834" t="s">
        <v>29</v>
      </c>
    </row>
    <row r="835" spans="1:18" x14ac:dyDescent="0.3">
      <c r="A835">
        <v>861</v>
      </c>
      <c r="B835" t="s">
        <v>46</v>
      </c>
      <c r="C835">
        <v>2016</v>
      </c>
      <c r="D835">
        <v>576000</v>
      </c>
      <c r="E835">
        <v>35000</v>
      </c>
      <c r="F835" t="s">
        <v>56</v>
      </c>
      <c r="G835" t="s">
        <v>21</v>
      </c>
      <c r="H835" t="s">
        <v>116</v>
      </c>
      <c r="I835" t="s">
        <v>41</v>
      </c>
      <c r="J835" t="s">
        <v>23</v>
      </c>
      <c r="K835" t="s">
        <v>24</v>
      </c>
      <c r="L835" t="s">
        <v>25</v>
      </c>
      <c r="M835" t="s">
        <v>133</v>
      </c>
      <c r="N835">
        <v>1197</v>
      </c>
      <c r="O835" t="s">
        <v>134</v>
      </c>
      <c r="P835" t="s">
        <v>135</v>
      </c>
      <c r="Q835">
        <v>5</v>
      </c>
      <c r="R835" t="s">
        <v>29</v>
      </c>
    </row>
    <row r="836" spans="1:18" x14ac:dyDescent="0.3">
      <c r="A836">
        <v>862</v>
      </c>
      <c r="B836" t="s">
        <v>75</v>
      </c>
      <c r="C836">
        <v>2016</v>
      </c>
      <c r="D836">
        <v>265000</v>
      </c>
      <c r="E836">
        <v>50000</v>
      </c>
      <c r="F836" t="s">
        <v>38</v>
      </c>
      <c r="G836" t="s">
        <v>70</v>
      </c>
      <c r="H836" t="s">
        <v>71</v>
      </c>
      <c r="I836" t="s">
        <v>41</v>
      </c>
      <c r="J836" t="s">
        <v>23</v>
      </c>
      <c r="K836" t="s">
        <v>24</v>
      </c>
      <c r="L836" t="s">
        <v>25</v>
      </c>
      <c r="M836" t="s">
        <v>427</v>
      </c>
      <c r="N836">
        <v>799</v>
      </c>
      <c r="O836" t="s">
        <v>428</v>
      </c>
      <c r="P836" t="s">
        <v>429</v>
      </c>
      <c r="Q836">
        <v>5</v>
      </c>
      <c r="R836" t="s">
        <v>29</v>
      </c>
    </row>
    <row r="837" spans="1:18" x14ac:dyDescent="0.3">
      <c r="A837">
        <v>864</v>
      </c>
      <c r="B837" t="s">
        <v>46</v>
      </c>
      <c r="C837">
        <v>2011</v>
      </c>
      <c r="D837">
        <v>300000</v>
      </c>
      <c r="E837">
        <v>80000</v>
      </c>
      <c r="F837" t="s">
        <v>38</v>
      </c>
      <c r="G837" t="s">
        <v>70</v>
      </c>
      <c r="H837" t="s">
        <v>71</v>
      </c>
      <c r="I837" t="s">
        <v>22</v>
      </c>
      <c r="J837" t="s">
        <v>23</v>
      </c>
      <c r="K837" t="s">
        <v>24</v>
      </c>
      <c r="L837" t="s">
        <v>25</v>
      </c>
      <c r="M837" t="s">
        <v>288</v>
      </c>
      <c r="N837">
        <v>1582</v>
      </c>
      <c r="O837" t="s">
        <v>289</v>
      </c>
      <c r="P837" t="s">
        <v>290</v>
      </c>
      <c r="Q837">
        <v>5</v>
      </c>
      <c r="R837" t="s">
        <v>29</v>
      </c>
    </row>
    <row r="838" spans="1:18" x14ac:dyDescent="0.3">
      <c r="A838">
        <v>865</v>
      </c>
      <c r="B838" t="s">
        <v>109</v>
      </c>
      <c r="C838">
        <v>2017</v>
      </c>
      <c r="D838">
        <v>420000</v>
      </c>
      <c r="E838">
        <v>110000</v>
      </c>
      <c r="F838" t="s">
        <v>19</v>
      </c>
      <c r="G838" t="s">
        <v>83</v>
      </c>
      <c r="H838" t="s">
        <v>84</v>
      </c>
      <c r="I838" t="s">
        <v>22</v>
      </c>
      <c r="J838" t="s">
        <v>23</v>
      </c>
      <c r="K838" t="s">
        <v>24</v>
      </c>
      <c r="L838" t="s">
        <v>25</v>
      </c>
      <c r="M838" t="s">
        <v>117</v>
      </c>
      <c r="N838">
        <v>1047</v>
      </c>
      <c r="O838" t="s">
        <v>471</v>
      </c>
      <c r="P838" t="s">
        <v>472</v>
      </c>
      <c r="Q838">
        <v>5</v>
      </c>
      <c r="R838" t="s">
        <v>29</v>
      </c>
    </row>
    <row r="839" spans="1:18" x14ac:dyDescent="0.3">
      <c r="A839">
        <v>866</v>
      </c>
      <c r="B839" t="s">
        <v>18</v>
      </c>
      <c r="C839">
        <v>2015</v>
      </c>
      <c r="D839">
        <v>750000</v>
      </c>
      <c r="E839">
        <v>14000</v>
      </c>
      <c r="F839" t="s">
        <v>19</v>
      </c>
      <c r="G839" t="s">
        <v>83</v>
      </c>
      <c r="H839" t="s">
        <v>84</v>
      </c>
      <c r="I839" t="s">
        <v>22</v>
      </c>
      <c r="J839" t="s">
        <v>23</v>
      </c>
      <c r="K839" t="s">
        <v>24</v>
      </c>
      <c r="L839" t="s">
        <v>25</v>
      </c>
      <c r="M839" t="s">
        <v>307</v>
      </c>
      <c r="N839">
        <v>1248</v>
      </c>
      <c r="O839" t="s">
        <v>216</v>
      </c>
      <c r="P839" t="s">
        <v>95</v>
      </c>
      <c r="Q839">
        <v>7</v>
      </c>
      <c r="R839" t="s">
        <v>29</v>
      </c>
    </row>
    <row r="840" spans="1:18" x14ac:dyDescent="0.3">
      <c r="A840">
        <v>867</v>
      </c>
      <c r="B840" t="s">
        <v>18</v>
      </c>
      <c r="C840">
        <v>2012</v>
      </c>
      <c r="D840">
        <v>165000</v>
      </c>
      <c r="E840">
        <v>60000</v>
      </c>
      <c r="F840" t="s">
        <v>124</v>
      </c>
      <c r="G840" t="s">
        <v>125</v>
      </c>
      <c r="H840" t="s">
        <v>126</v>
      </c>
      <c r="I840" t="s">
        <v>136</v>
      </c>
      <c r="J840" t="s">
        <v>23</v>
      </c>
      <c r="K840" t="s">
        <v>24</v>
      </c>
      <c r="L840" t="s">
        <v>33</v>
      </c>
      <c r="M840" t="s">
        <v>683</v>
      </c>
      <c r="N840">
        <v>796</v>
      </c>
      <c r="O840" t="s">
        <v>118</v>
      </c>
      <c r="P840" t="s">
        <v>119</v>
      </c>
      <c r="Q840">
        <v>5</v>
      </c>
      <c r="R840" t="s">
        <v>29</v>
      </c>
    </row>
    <row r="841" spans="1:18" x14ac:dyDescent="0.3">
      <c r="A841">
        <v>868</v>
      </c>
      <c r="B841" t="s">
        <v>75</v>
      </c>
      <c r="C841">
        <v>2017</v>
      </c>
      <c r="D841">
        <v>290000</v>
      </c>
      <c r="E841">
        <v>28000</v>
      </c>
      <c r="F841" t="s">
        <v>56</v>
      </c>
      <c r="G841" t="s">
        <v>21</v>
      </c>
      <c r="H841" t="s">
        <v>116</v>
      </c>
      <c r="I841" t="s">
        <v>41</v>
      </c>
      <c r="J841" t="s">
        <v>23</v>
      </c>
      <c r="K841" t="s">
        <v>24</v>
      </c>
      <c r="L841" t="s">
        <v>25</v>
      </c>
      <c r="M841" t="s">
        <v>427</v>
      </c>
      <c r="N841">
        <v>799</v>
      </c>
      <c r="O841" t="s">
        <v>428</v>
      </c>
      <c r="P841" t="s">
        <v>429</v>
      </c>
      <c r="Q841">
        <v>5</v>
      </c>
      <c r="R841" t="s">
        <v>29</v>
      </c>
    </row>
    <row r="842" spans="1:18" x14ac:dyDescent="0.3">
      <c r="A842">
        <v>869</v>
      </c>
      <c r="B842" t="s">
        <v>46</v>
      </c>
      <c r="C842">
        <v>2011</v>
      </c>
      <c r="D842">
        <v>160000</v>
      </c>
      <c r="E842">
        <v>57000</v>
      </c>
      <c r="F842" t="s">
        <v>56</v>
      </c>
      <c r="G842" t="s">
        <v>57</v>
      </c>
      <c r="H842" t="s">
        <v>58</v>
      </c>
      <c r="I842" t="s">
        <v>41</v>
      </c>
      <c r="J842" t="s">
        <v>23</v>
      </c>
      <c r="K842" t="s">
        <v>24</v>
      </c>
      <c r="L842" t="s">
        <v>25</v>
      </c>
      <c r="M842" t="s">
        <v>390</v>
      </c>
      <c r="N842">
        <v>814</v>
      </c>
      <c r="O842" t="s">
        <v>541</v>
      </c>
      <c r="P842" t="s">
        <v>542</v>
      </c>
      <c r="Q842">
        <v>5</v>
      </c>
      <c r="R842" t="s">
        <v>29</v>
      </c>
    </row>
    <row r="843" spans="1:18" x14ac:dyDescent="0.3">
      <c r="A843">
        <v>870</v>
      </c>
      <c r="B843" t="s">
        <v>18</v>
      </c>
      <c r="C843">
        <v>2017</v>
      </c>
      <c r="D843">
        <v>695000</v>
      </c>
      <c r="E843">
        <v>50000</v>
      </c>
      <c r="F843" t="s">
        <v>56</v>
      </c>
      <c r="G843" t="s">
        <v>57</v>
      </c>
      <c r="H843" t="s">
        <v>58</v>
      </c>
      <c r="I843" t="s">
        <v>22</v>
      </c>
      <c r="J843" t="s">
        <v>23</v>
      </c>
      <c r="K843" t="s">
        <v>24</v>
      </c>
      <c r="L843" t="s">
        <v>25</v>
      </c>
      <c r="M843" t="s">
        <v>106</v>
      </c>
      <c r="N843">
        <v>1248</v>
      </c>
      <c r="O843" t="s">
        <v>27</v>
      </c>
      <c r="P843" t="s">
        <v>28</v>
      </c>
      <c r="Q843">
        <v>5</v>
      </c>
      <c r="R843" t="s">
        <v>29</v>
      </c>
    </row>
    <row r="844" spans="1:18" x14ac:dyDescent="0.3">
      <c r="A844">
        <v>871</v>
      </c>
      <c r="B844" t="s">
        <v>18</v>
      </c>
      <c r="C844">
        <v>2012</v>
      </c>
      <c r="D844">
        <v>231000</v>
      </c>
      <c r="E844">
        <v>70000</v>
      </c>
      <c r="F844" t="s">
        <v>56</v>
      </c>
      <c r="G844" t="s">
        <v>57</v>
      </c>
      <c r="H844" t="s">
        <v>58</v>
      </c>
      <c r="I844" t="s">
        <v>59</v>
      </c>
      <c r="J844" t="s">
        <v>23</v>
      </c>
      <c r="K844" t="s">
        <v>24</v>
      </c>
      <c r="L844" t="s">
        <v>25</v>
      </c>
      <c r="M844" t="s">
        <v>251</v>
      </c>
      <c r="N844">
        <v>998</v>
      </c>
      <c r="O844" t="s">
        <v>252</v>
      </c>
      <c r="P844" t="s">
        <v>253</v>
      </c>
      <c r="Q844">
        <v>5</v>
      </c>
      <c r="R844" t="s">
        <v>29</v>
      </c>
    </row>
    <row r="845" spans="1:18" x14ac:dyDescent="0.3">
      <c r="A845">
        <v>872</v>
      </c>
      <c r="B845" t="s">
        <v>65</v>
      </c>
      <c r="C845">
        <v>2015</v>
      </c>
      <c r="D845">
        <v>1050000</v>
      </c>
      <c r="E845">
        <v>60000</v>
      </c>
      <c r="F845" t="s">
        <v>19</v>
      </c>
      <c r="G845" t="s">
        <v>83</v>
      </c>
      <c r="H845" t="s">
        <v>84</v>
      </c>
      <c r="I845" t="s">
        <v>22</v>
      </c>
      <c r="J845" t="s">
        <v>23</v>
      </c>
      <c r="K845" t="s">
        <v>24</v>
      </c>
      <c r="L845" t="s">
        <v>25</v>
      </c>
      <c r="M845" t="s">
        <v>398</v>
      </c>
      <c r="N845">
        <v>1364</v>
      </c>
      <c r="O845" t="s">
        <v>399</v>
      </c>
      <c r="P845" t="s">
        <v>400</v>
      </c>
      <c r="Q845">
        <v>5</v>
      </c>
      <c r="R845" t="s">
        <v>29</v>
      </c>
    </row>
    <row r="846" spans="1:18" x14ac:dyDescent="0.3">
      <c r="A846">
        <v>873</v>
      </c>
      <c r="B846" t="s">
        <v>46</v>
      </c>
      <c r="C846">
        <v>2013</v>
      </c>
      <c r="D846">
        <v>400000</v>
      </c>
      <c r="E846">
        <v>70000</v>
      </c>
      <c r="F846" t="s">
        <v>56</v>
      </c>
      <c r="G846" t="s">
        <v>57</v>
      </c>
      <c r="H846" t="s">
        <v>58</v>
      </c>
      <c r="I846" t="s">
        <v>41</v>
      </c>
      <c r="J846" t="s">
        <v>23</v>
      </c>
      <c r="K846" t="s">
        <v>24</v>
      </c>
      <c r="L846" t="s">
        <v>25</v>
      </c>
      <c r="M846" t="s">
        <v>164</v>
      </c>
      <c r="N846">
        <v>1197</v>
      </c>
      <c r="O846" t="s">
        <v>258</v>
      </c>
      <c r="P846" t="s">
        <v>259</v>
      </c>
      <c r="Q846">
        <v>5</v>
      </c>
      <c r="R846" t="s">
        <v>29</v>
      </c>
    </row>
    <row r="847" spans="1:18" x14ac:dyDescent="0.3">
      <c r="A847">
        <v>874</v>
      </c>
      <c r="B847" t="s">
        <v>46</v>
      </c>
      <c r="C847">
        <v>2016</v>
      </c>
      <c r="D847">
        <v>500000</v>
      </c>
      <c r="E847">
        <v>40000</v>
      </c>
      <c r="F847" t="s">
        <v>19</v>
      </c>
      <c r="G847" t="s">
        <v>206</v>
      </c>
      <c r="H847" t="s">
        <v>207</v>
      </c>
      <c r="I847" t="s">
        <v>41</v>
      </c>
      <c r="J847" t="s">
        <v>23</v>
      </c>
      <c r="K847" t="s">
        <v>24</v>
      </c>
      <c r="L847" t="s">
        <v>25</v>
      </c>
      <c r="M847" t="s">
        <v>133</v>
      </c>
      <c r="N847">
        <v>1197</v>
      </c>
      <c r="O847" t="s">
        <v>134</v>
      </c>
      <c r="P847" t="s">
        <v>135</v>
      </c>
      <c r="Q847">
        <v>5</v>
      </c>
      <c r="R847" t="s">
        <v>29</v>
      </c>
    </row>
    <row r="848" spans="1:18" x14ac:dyDescent="0.3">
      <c r="A848">
        <v>875</v>
      </c>
      <c r="B848" t="s">
        <v>109</v>
      </c>
      <c r="C848">
        <v>2010</v>
      </c>
      <c r="D848">
        <v>150000</v>
      </c>
      <c r="E848">
        <v>120000</v>
      </c>
      <c r="F848" t="s">
        <v>19</v>
      </c>
      <c r="G848" t="s">
        <v>83</v>
      </c>
      <c r="H848" t="s">
        <v>84</v>
      </c>
      <c r="I848" t="s">
        <v>22</v>
      </c>
      <c r="J848" t="s">
        <v>23</v>
      </c>
      <c r="K848" t="s">
        <v>24</v>
      </c>
      <c r="L848" t="s">
        <v>33</v>
      </c>
      <c r="M848" t="s">
        <v>208</v>
      </c>
      <c r="N848">
        <v>1248</v>
      </c>
      <c r="O848" t="s">
        <v>108</v>
      </c>
      <c r="P848" t="s">
        <v>209</v>
      </c>
      <c r="Q848">
        <v>5</v>
      </c>
      <c r="R848" t="s">
        <v>29</v>
      </c>
    </row>
    <row r="849" spans="1:18" x14ac:dyDescent="0.3">
      <c r="A849">
        <v>876</v>
      </c>
      <c r="B849" t="s">
        <v>88</v>
      </c>
      <c r="C849">
        <v>2016</v>
      </c>
      <c r="D849">
        <v>400000</v>
      </c>
      <c r="E849">
        <v>140000</v>
      </c>
      <c r="F849" t="s">
        <v>19</v>
      </c>
      <c r="G849" t="s">
        <v>31</v>
      </c>
      <c r="H849" t="s">
        <v>32</v>
      </c>
      <c r="I849" t="s">
        <v>22</v>
      </c>
      <c r="J849" t="s">
        <v>23</v>
      </c>
      <c r="K849" t="s">
        <v>24</v>
      </c>
      <c r="L849" t="s">
        <v>33</v>
      </c>
      <c r="M849" t="s">
        <v>684</v>
      </c>
      <c r="N849">
        <v>2179</v>
      </c>
      <c r="O849" t="s">
        <v>685</v>
      </c>
      <c r="P849" t="s">
        <v>686</v>
      </c>
      <c r="Q849">
        <v>7</v>
      </c>
      <c r="R849" t="s">
        <v>29</v>
      </c>
    </row>
    <row r="850" spans="1:18" x14ac:dyDescent="0.3">
      <c r="A850">
        <v>877</v>
      </c>
      <c r="B850" t="s">
        <v>109</v>
      </c>
      <c r="C850">
        <v>2010</v>
      </c>
      <c r="D850">
        <v>120000</v>
      </c>
      <c r="E850">
        <v>100000</v>
      </c>
      <c r="F850" t="s">
        <v>56</v>
      </c>
      <c r="G850" t="s">
        <v>57</v>
      </c>
      <c r="H850" t="s">
        <v>58</v>
      </c>
      <c r="I850" t="s">
        <v>22</v>
      </c>
      <c r="J850" t="s">
        <v>23</v>
      </c>
      <c r="K850" t="s">
        <v>24</v>
      </c>
      <c r="L850" t="s">
        <v>33</v>
      </c>
      <c r="M850" t="s">
        <v>142</v>
      </c>
      <c r="N850">
        <v>1405</v>
      </c>
      <c r="O850" t="s">
        <v>458</v>
      </c>
      <c r="P850" t="s">
        <v>536</v>
      </c>
      <c r="Q850">
        <v>5</v>
      </c>
      <c r="R850" t="s">
        <v>29</v>
      </c>
    </row>
    <row r="851" spans="1:18" x14ac:dyDescent="0.3">
      <c r="A851">
        <v>878</v>
      </c>
      <c r="B851" t="s">
        <v>88</v>
      </c>
      <c r="C851">
        <v>2014</v>
      </c>
      <c r="D851">
        <v>480000</v>
      </c>
      <c r="E851">
        <v>120000</v>
      </c>
      <c r="F851" t="s">
        <v>56</v>
      </c>
      <c r="G851" t="s">
        <v>57</v>
      </c>
      <c r="H851" t="s">
        <v>58</v>
      </c>
      <c r="I851" t="s">
        <v>22</v>
      </c>
      <c r="J851" t="s">
        <v>23</v>
      </c>
      <c r="K851" t="s">
        <v>24</v>
      </c>
      <c r="L851" t="s">
        <v>33</v>
      </c>
      <c r="M851" t="s">
        <v>684</v>
      </c>
      <c r="N851">
        <v>2179</v>
      </c>
      <c r="O851" t="s">
        <v>685</v>
      </c>
      <c r="P851" t="s">
        <v>686</v>
      </c>
      <c r="Q851">
        <v>7</v>
      </c>
      <c r="R851" t="s">
        <v>29</v>
      </c>
    </row>
    <row r="852" spans="1:18" x14ac:dyDescent="0.3">
      <c r="A852">
        <v>879</v>
      </c>
      <c r="B852" t="s">
        <v>109</v>
      </c>
      <c r="C852">
        <v>2013</v>
      </c>
      <c r="D852">
        <v>200000</v>
      </c>
      <c r="E852">
        <v>120000</v>
      </c>
      <c r="F852" t="s">
        <v>56</v>
      </c>
      <c r="G852" t="s">
        <v>21</v>
      </c>
      <c r="H852" t="s">
        <v>116</v>
      </c>
      <c r="I852" t="s">
        <v>22</v>
      </c>
      <c r="J852" t="s">
        <v>23</v>
      </c>
      <c r="K852" t="s">
        <v>24</v>
      </c>
      <c r="L852" t="s">
        <v>33</v>
      </c>
      <c r="M852" t="s">
        <v>285</v>
      </c>
      <c r="N852">
        <v>1405</v>
      </c>
      <c r="O852" t="s">
        <v>286</v>
      </c>
      <c r="P852" t="s">
        <v>287</v>
      </c>
      <c r="Q852">
        <v>5</v>
      </c>
      <c r="R852" t="s">
        <v>29</v>
      </c>
    </row>
    <row r="853" spans="1:18" x14ac:dyDescent="0.3">
      <c r="A853">
        <v>880</v>
      </c>
      <c r="B853" t="s">
        <v>69</v>
      </c>
      <c r="C853">
        <v>2012</v>
      </c>
      <c r="D853">
        <v>300000</v>
      </c>
      <c r="E853">
        <v>64000</v>
      </c>
      <c r="F853" t="s">
        <v>56</v>
      </c>
      <c r="G853" t="s">
        <v>21</v>
      </c>
      <c r="H853" t="s">
        <v>116</v>
      </c>
      <c r="I853" t="s">
        <v>22</v>
      </c>
      <c r="J853" t="s">
        <v>23</v>
      </c>
      <c r="K853" t="s">
        <v>24</v>
      </c>
      <c r="L853" t="s">
        <v>33</v>
      </c>
      <c r="M853" t="s">
        <v>159</v>
      </c>
      <c r="N853">
        <v>1399</v>
      </c>
      <c r="O853" t="s">
        <v>86</v>
      </c>
      <c r="P853" t="s">
        <v>74</v>
      </c>
      <c r="Q853">
        <v>5</v>
      </c>
      <c r="R853" t="s">
        <v>29</v>
      </c>
    </row>
    <row r="854" spans="1:18" x14ac:dyDescent="0.3">
      <c r="A854">
        <v>881</v>
      </c>
      <c r="B854" t="s">
        <v>18</v>
      </c>
      <c r="C854">
        <v>2015</v>
      </c>
      <c r="D854">
        <v>350000</v>
      </c>
      <c r="E854">
        <v>25000</v>
      </c>
      <c r="F854" t="s">
        <v>56</v>
      </c>
      <c r="G854" t="s">
        <v>21</v>
      </c>
      <c r="H854" t="s">
        <v>116</v>
      </c>
      <c r="I854" t="s">
        <v>41</v>
      </c>
      <c r="J854" t="s">
        <v>23</v>
      </c>
      <c r="K854" t="s">
        <v>24</v>
      </c>
      <c r="L854" t="s">
        <v>25</v>
      </c>
      <c r="M854" t="s">
        <v>243</v>
      </c>
      <c r="N854">
        <v>998</v>
      </c>
      <c r="O854" t="s">
        <v>244</v>
      </c>
      <c r="P854" t="s">
        <v>141</v>
      </c>
      <c r="Q854">
        <v>5</v>
      </c>
      <c r="R854" t="s">
        <v>29</v>
      </c>
    </row>
    <row r="855" spans="1:18" x14ac:dyDescent="0.3">
      <c r="A855">
        <v>882</v>
      </c>
      <c r="B855" t="s">
        <v>75</v>
      </c>
      <c r="C855">
        <v>2019</v>
      </c>
      <c r="D855">
        <v>580000</v>
      </c>
      <c r="E855">
        <v>12000</v>
      </c>
      <c r="F855" t="s">
        <v>56</v>
      </c>
      <c r="G855" t="s">
        <v>21</v>
      </c>
      <c r="H855" t="s">
        <v>116</v>
      </c>
      <c r="I855" t="s">
        <v>41</v>
      </c>
      <c r="J855" t="s">
        <v>23</v>
      </c>
      <c r="K855" t="s">
        <v>24</v>
      </c>
      <c r="L855" t="s">
        <v>25</v>
      </c>
      <c r="M855" t="s">
        <v>72</v>
      </c>
      <c r="N855">
        <v>999</v>
      </c>
      <c r="O855" t="s">
        <v>687</v>
      </c>
      <c r="P855" t="s">
        <v>688</v>
      </c>
      <c r="Q855">
        <v>7</v>
      </c>
      <c r="R855" t="s">
        <v>29</v>
      </c>
    </row>
    <row r="856" spans="1:18" x14ac:dyDescent="0.3">
      <c r="A856">
        <v>883</v>
      </c>
      <c r="B856" t="s">
        <v>120</v>
      </c>
      <c r="C856">
        <v>2012</v>
      </c>
      <c r="D856">
        <v>200000</v>
      </c>
      <c r="E856">
        <v>70000</v>
      </c>
      <c r="F856" t="s">
        <v>56</v>
      </c>
      <c r="G856" t="s">
        <v>57</v>
      </c>
      <c r="H856" t="s">
        <v>58</v>
      </c>
      <c r="I856" t="s">
        <v>22</v>
      </c>
      <c r="J856" t="s">
        <v>23</v>
      </c>
      <c r="K856" t="s">
        <v>24</v>
      </c>
      <c r="L856" t="s">
        <v>33</v>
      </c>
      <c r="M856" t="s">
        <v>583</v>
      </c>
      <c r="N856">
        <v>936</v>
      </c>
      <c r="O856" t="s">
        <v>584</v>
      </c>
      <c r="P856" t="s">
        <v>585</v>
      </c>
      <c r="Q856">
        <v>5</v>
      </c>
      <c r="R856" t="s">
        <v>29</v>
      </c>
    </row>
    <row r="857" spans="1:18" x14ac:dyDescent="0.3">
      <c r="A857">
        <v>884</v>
      </c>
      <c r="B857" t="s">
        <v>88</v>
      </c>
      <c r="C857">
        <v>2016</v>
      </c>
      <c r="D857">
        <v>750000</v>
      </c>
      <c r="E857">
        <v>120000</v>
      </c>
      <c r="F857" t="s">
        <v>19</v>
      </c>
      <c r="G857" t="s">
        <v>31</v>
      </c>
      <c r="H857" t="s">
        <v>32</v>
      </c>
      <c r="I857" t="s">
        <v>22</v>
      </c>
      <c r="J857" t="s">
        <v>23</v>
      </c>
      <c r="K857" t="s">
        <v>24</v>
      </c>
      <c r="L857" t="s">
        <v>25</v>
      </c>
      <c r="M857" t="s">
        <v>689</v>
      </c>
      <c r="N857">
        <v>2179</v>
      </c>
      <c r="O857" t="s">
        <v>271</v>
      </c>
      <c r="P857" t="s">
        <v>615</v>
      </c>
      <c r="Q857">
        <v>5</v>
      </c>
      <c r="R857" t="s">
        <v>29</v>
      </c>
    </row>
    <row r="858" spans="1:18" x14ac:dyDescent="0.3">
      <c r="A858">
        <v>885</v>
      </c>
      <c r="B858" t="s">
        <v>75</v>
      </c>
      <c r="C858">
        <v>2016</v>
      </c>
      <c r="D858">
        <v>261000</v>
      </c>
      <c r="E858">
        <v>90000</v>
      </c>
      <c r="F858" t="s">
        <v>19</v>
      </c>
      <c r="G858" t="s">
        <v>31</v>
      </c>
      <c r="H858" t="s">
        <v>32</v>
      </c>
      <c r="I858" t="s">
        <v>41</v>
      </c>
      <c r="J858" t="s">
        <v>23</v>
      </c>
      <c r="K858" t="s">
        <v>24</v>
      </c>
      <c r="L858" t="s">
        <v>25</v>
      </c>
      <c r="M858" t="s">
        <v>427</v>
      </c>
      <c r="N858">
        <v>799</v>
      </c>
      <c r="O858" t="s">
        <v>428</v>
      </c>
      <c r="P858" t="s">
        <v>429</v>
      </c>
      <c r="Q858">
        <v>5</v>
      </c>
      <c r="R858" t="s">
        <v>29</v>
      </c>
    </row>
    <row r="859" spans="1:18" x14ac:dyDescent="0.3">
      <c r="A859">
        <v>886</v>
      </c>
      <c r="B859" t="s">
        <v>120</v>
      </c>
      <c r="C859">
        <v>2015</v>
      </c>
      <c r="D859">
        <v>371000</v>
      </c>
      <c r="E859">
        <v>40000</v>
      </c>
      <c r="F859" t="s">
        <v>19</v>
      </c>
      <c r="G859" t="s">
        <v>20</v>
      </c>
      <c r="H859" t="s">
        <v>21</v>
      </c>
      <c r="I859" t="s">
        <v>41</v>
      </c>
      <c r="J859" t="s">
        <v>23</v>
      </c>
      <c r="K859" t="s">
        <v>24</v>
      </c>
      <c r="L859" t="s">
        <v>25</v>
      </c>
      <c r="M859" t="s">
        <v>121</v>
      </c>
      <c r="N859">
        <v>1199</v>
      </c>
      <c r="O859" t="s">
        <v>599</v>
      </c>
      <c r="P859" t="s">
        <v>600</v>
      </c>
      <c r="Q859">
        <v>5</v>
      </c>
      <c r="R859" t="s">
        <v>29</v>
      </c>
    </row>
    <row r="860" spans="1:18" x14ac:dyDescent="0.3">
      <c r="A860">
        <v>887</v>
      </c>
      <c r="B860" t="s">
        <v>88</v>
      </c>
      <c r="C860">
        <v>2010</v>
      </c>
      <c r="D860">
        <v>320000</v>
      </c>
      <c r="E860">
        <v>300000</v>
      </c>
      <c r="F860" t="s">
        <v>38</v>
      </c>
      <c r="G860" t="s">
        <v>70</v>
      </c>
      <c r="H860" t="s">
        <v>71</v>
      </c>
      <c r="I860" t="s">
        <v>22</v>
      </c>
      <c r="J860" t="s">
        <v>23</v>
      </c>
      <c r="K860" t="s">
        <v>24</v>
      </c>
      <c r="L860" t="s">
        <v>42</v>
      </c>
      <c r="M860" t="s">
        <v>363</v>
      </c>
      <c r="N860">
        <v>2523</v>
      </c>
      <c r="O860" t="s">
        <v>486</v>
      </c>
      <c r="P860" t="s">
        <v>487</v>
      </c>
      <c r="Q860">
        <v>7</v>
      </c>
      <c r="R860" t="s">
        <v>29</v>
      </c>
    </row>
    <row r="861" spans="1:18" x14ac:dyDescent="0.3">
      <c r="A861">
        <v>888</v>
      </c>
      <c r="B861" t="s">
        <v>109</v>
      </c>
      <c r="C861">
        <v>2012</v>
      </c>
      <c r="D861">
        <v>204999</v>
      </c>
      <c r="E861">
        <v>120000</v>
      </c>
      <c r="F861" t="s">
        <v>19</v>
      </c>
      <c r="G861" t="s">
        <v>31</v>
      </c>
      <c r="H861" t="s">
        <v>32</v>
      </c>
      <c r="I861" t="s">
        <v>22</v>
      </c>
      <c r="J861" t="s">
        <v>23</v>
      </c>
      <c r="K861" t="s">
        <v>24</v>
      </c>
      <c r="L861" t="s">
        <v>33</v>
      </c>
      <c r="M861" t="s">
        <v>285</v>
      </c>
      <c r="N861">
        <v>1396</v>
      </c>
      <c r="O861" t="s">
        <v>471</v>
      </c>
      <c r="P861" t="s">
        <v>287</v>
      </c>
      <c r="Q861">
        <v>5</v>
      </c>
      <c r="R861" t="s">
        <v>29</v>
      </c>
    </row>
    <row r="862" spans="1:18" x14ac:dyDescent="0.3">
      <c r="A862">
        <v>889</v>
      </c>
      <c r="B862" t="s">
        <v>46</v>
      </c>
      <c r="C862">
        <v>2003</v>
      </c>
      <c r="D862">
        <v>110000</v>
      </c>
      <c r="E862">
        <v>90000</v>
      </c>
      <c r="F862" t="s">
        <v>19</v>
      </c>
      <c r="G862" t="s">
        <v>31</v>
      </c>
      <c r="H862" t="s">
        <v>32</v>
      </c>
      <c r="I862" t="s">
        <v>41</v>
      </c>
      <c r="J862" t="s">
        <v>23</v>
      </c>
      <c r="K862" t="s">
        <v>24</v>
      </c>
      <c r="L862" t="s">
        <v>33</v>
      </c>
      <c r="M862" t="s">
        <v>448</v>
      </c>
      <c r="N862">
        <v>1495</v>
      </c>
      <c r="O862" t="s">
        <v>449</v>
      </c>
      <c r="P862" t="s">
        <v>450</v>
      </c>
      <c r="Q862">
        <v>5</v>
      </c>
      <c r="R862" t="s">
        <v>29</v>
      </c>
    </row>
    <row r="863" spans="1:18" x14ac:dyDescent="0.3">
      <c r="A863">
        <v>890</v>
      </c>
      <c r="B863" t="s">
        <v>69</v>
      </c>
      <c r="C863">
        <v>2009</v>
      </c>
      <c r="D863">
        <v>150000</v>
      </c>
      <c r="E863">
        <v>100000</v>
      </c>
      <c r="F863" t="s">
        <v>19</v>
      </c>
      <c r="G863" t="s">
        <v>31</v>
      </c>
      <c r="H863" t="s">
        <v>32</v>
      </c>
      <c r="I863" t="s">
        <v>22</v>
      </c>
      <c r="J863" t="s">
        <v>23</v>
      </c>
      <c r="K863" t="s">
        <v>24</v>
      </c>
      <c r="L863" t="s">
        <v>304</v>
      </c>
      <c r="M863" t="s">
        <v>43</v>
      </c>
      <c r="N863">
        <v>1399</v>
      </c>
      <c r="O863" t="s">
        <v>388</v>
      </c>
      <c r="P863" t="s">
        <v>690</v>
      </c>
      <c r="Q863">
        <v>5</v>
      </c>
      <c r="R863" t="s">
        <v>29</v>
      </c>
    </row>
    <row r="864" spans="1:18" x14ac:dyDescent="0.3">
      <c r="A864">
        <v>891</v>
      </c>
      <c r="B864" t="s">
        <v>88</v>
      </c>
      <c r="C864">
        <v>2016</v>
      </c>
      <c r="D864">
        <v>625000</v>
      </c>
      <c r="E864">
        <v>90000</v>
      </c>
      <c r="F864" t="s">
        <v>19</v>
      </c>
      <c r="G864" t="s">
        <v>31</v>
      </c>
      <c r="H864" t="s">
        <v>32</v>
      </c>
      <c r="I864" t="s">
        <v>22</v>
      </c>
      <c r="J864" t="s">
        <v>23</v>
      </c>
      <c r="K864" t="s">
        <v>24</v>
      </c>
      <c r="L864" t="s">
        <v>33</v>
      </c>
      <c r="M864" t="s">
        <v>489</v>
      </c>
      <c r="N864">
        <v>2523</v>
      </c>
      <c r="O864" t="s">
        <v>309</v>
      </c>
      <c r="P864" t="s">
        <v>490</v>
      </c>
      <c r="Q864">
        <v>7</v>
      </c>
      <c r="R864" t="s">
        <v>29</v>
      </c>
    </row>
    <row r="865" spans="1:18" x14ac:dyDescent="0.3">
      <c r="A865">
        <v>892</v>
      </c>
      <c r="B865" t="s">
        <v>88</v>
      </c>
      <c r="C865">
        <v>2017</v>
      </c>
      <c r="D865">
        <v>1300000</v>
      </c>
      <c r="E865">
        <v>50000</v>
      </c>
      <c r="F865" t="s">
        <v>19</v>
      </c>
      <c r="G865" t="s">
        <v>31</v>
      </c>
      <c r="H865" t="s">
        <v>32</v>
      </c>
      <c r="I865" t="s">
        <v>22</v>
      </c>
      <c r="J865" t="s">
        <v>23</v>
      </c>
      <c r="K865" t="s">
        <v>24</v>
      </c>
      <c r="L865" t="s">
        <v>33</v>
      </c>
      <c r="M865" t="s">
        <v>605</v>
      </c>
      <c r="N865">
        <v>1997</v>
      </c>
      <c r="O865" t="s">
        <v>271</v>
      </c>
      <c r="P865" t="s">
        <v>615</v>
      </c>
      <c r="Q865">
        <v>7</v>
      </c>
      <c r="R865" t="s">
        <v>29</v>
      </c>
    </row>
    <row r="866" spans="1:18" x14ac:dyDescent="0.3">
      <c r="A866">
        <v>893</v>
      </c>
      <c r="B866" t="s">
        <v>30</v>
      </c>
      <c r="C866">
        <v>2015</v>
      </c>
      <c r="D866">
        <v>900000</v>
      </c>
      <c r="E866">
        <v>168000</v>
      </c>
      <c r="F866" t="s">
        <v>19</v>
      </c>
      <c r="G866" t="s">
        <v>31</v>
      </c>
      <c r="H866" t="s">
        <v>32</v>
      </c>
      <c r="I866" t="s">
        <v>22</v>
      </c>
      <c r="J866" t="s">
        <v>23</v>
      </c>
      <c r="K866" t="s">
        <v>24</v>
      </c>
      <c r="L866" t="s">
        <v>25</v>
      </c>
      <c r="M866" t="s">
        <v>691</v>
      </c>
      <c r="N866">
        <v>1968</v>
      </c>
      <c r="O866" t="s">
        <v>345</v>
      </c>
      <c r="P866" t="s">
        <v>692</v>
      </c>
      <c r="Q866">
        <v>5</v>
      </c>
      <c r="R866" t="s">
        <v>29</v>
      </c>
    </row>
    <row r="867" spans="1:18" x14ac:dyDescent="0.3">
      <c r="A867">
        <v>894</v>
      </c>
      <c r="B867" t="s">
        <v>69</v>
      </c>
      <c r="C867">
        <v>2010</v>
      </c>
      <c r="D867">
        <v>180000</v>
      </c>
      <c r="E867">
        <v>110000</v>
      </c>
      <c r="F867" t="s">
        <v>38</v>
      </c>
      <c r="G867" t="s">
        <v>70</v>
      </c>
      <c r="H867" t="s">
        <v>71</v>
      </c>
      <c r="I867" t="s">
        <v>22</v>
      </c>
      <c r="J867" t="s">
        <v>23</v>
      </c>
      <c r="K867" t="s">
        <v>24</v>
      </c>
      <c r="L867" t="s">
        <v>33</v>
      </c>
      <c r="M867" t="s">
        <v>72</v>
      </c>
      <c r="N867">
        <v>1399</v>
      </c>
      <c r="O867" t="s">
        <v>388</v>
      </c>
      <c r="P867" t="s">
        <v>74</v>
      </c>
      <c r="Q867">
        <v>5</v>
      </c>
      <c r="R867" t="s">
        <v>29</v>
      </c>
    </row>
    <row r="868" spans="1:18" x14ac:dyDescent="0.3">
      <c r="A868">
        <v>895</v>
      </c>
      <c r="B868" t="s">
        <v>88</v>
      </c>
      <c r="C868">
        <v>2010</v>
      </c>
      <c r="D868">
        <v>421000</v>
      </c>
      <c r="E868">
        <v>120000</v>
      </c>
      <c r="F868" t="s">
        <v>19</v>
      </c>
      <c r="G868" t="s">
        <v>20</v>
      </c>
      <c r="H868" t="s">
        <v>21</v>
      </c>
      <c r="I868" t="s">
        <v>22</v>
      </c>
      <c r="J868" t="s">
        <v>23</v>
      </c>
      <c r="K868" t="s">
        <v>24</v>
      </c>
      <c r="L868" t="s">
        <v>33</v>
      </c>
      <c r="M868" t="s">
        <v>363</v>
      </c>
      <c r="N868">
        <v>2523</v>
      </c>
      <c r="O868" t="s">
        <v>486</v>
      </c>
      <c r="P868" t="s">
        <v>487</v>
      </c>
      <c r="Q868">
        <v>7</v>
      </c>
      <c r="R868" t="s">
        <v>29</v>
      </c>
    </row>
    <row r="869" spans="1:18" x14ac:dyDescent="0.3">
      <c r="A869">
        <v>896</v>
      </c>
      <c r="B869" t="s">
        <v>109</v>
      </c>
      <c r="C869">
        <v>2012</v>
      </c>
      <c r="D869">
        <v>204999</v>
      </c>
      <c r="E869">
        <v>120000</v>
      </c>
      <c r="F869" t="s">
        <v>19</v>
      </c>
      <c r="G869" t="s">
        <v>20</v>
      </c>
      <c r="H869" t="s">
        <v>21</v>
      </c>
      <c r="I869" t="s">
        <v>22</v>
      </c>
      <c r="J869" t="s">
        <v>23</v>
      </c>
      <c r="K869" t="s">
        <v>24</v>
      </c>
      <c r="L869" t="s">
        <v>33</v>
      </c>
      <c r="M869" t="s">
        <v>285</v>
      </c>
      <c r="N869">
        <v>1396</v>
      </c>
      <c r="O869" t="s">
        <v>471</v>
      </c>
      <c r="P869" t="s">
        <v>287</v>
      </c>
      <c r="Q869">
        <v>5</v>
      </c>
      <c r="R869" t="s">
        <v>29</v>
      </c>
    </row>
    <row r="870" spans="1:18" x14ac:dyDescent="0.3">
      <c r="A870">
        <v>897</v>
      </c>
      <c r="B870" t="s">
        <v>37</v>
      </c>
      <c r="C870">
        <v>2017</v>
      </c>
      <c r="D870">
        <v>900000</v>
      </c>
      <c r="E870">
        <v>40000</v>
      </c>
      <c r="F870" t="s">
        <v>124</v>
      </c>
      <c r="G870" t="s">
        <v>148</v>
      </c>
      <c r="H870" t="s">
        <v>149</v>
      </c>
      <c r="I870" t="s">
        <v>22</v>
      </c>
      <c r="J870" t="s">
        <v>23</v>
      </c>
      <c r="K870" t="s">
        <v>24</v>
      </c>
      <c r="L870" t="s">
        <v>25</v>
      </c>
      <c r="M870" t="s">
        <v>104</v>
      </c>
      <c r="N870">
        <v>1498</v>
      </c>
      <c r="O870" t="s">
        <v>105</v>
      </c>
      <c r="P870" t="s">
        <v>95</v>
      </c>
      <c r="Q870">
        <v>5</v>
      </c>
      <c r="R870" t="s">
        <v>29</v>
      </c>
    </row>
    <row r="871" spans="1:18" x14ac:dyDescent="0.3">
      <c r="A871">
        <v>898</v>
      </c>
      <c r="B871" t="s">
        <v>37</v>
      </c>
      <c r="C871">
        <v>2006</v>
      </c>
      <c r="D871">
        <v>165000</v>
      </c>
      <c r="E871">
        <v>110000</v>
      </c>
      <c r="F871" t="s">
        <v>19</v>
      </c>
      <c r="G871" t="s">
        <v>20</v>
      </c>
      <c r="H871" t="s">
        <v>21</v>
      </c>
      <c r="I871" t="s">
        <v>41</v>
      </c>
      <c r="J871" t="s">
        <v>23</v>
      </c>
      <c r="K871" t="s">
        <v>24</v>
      </c>
      <c r="L871" t="s">
        <v>33</v>
      </c>
      <c r="M871" t="s">
        <v>43</v>
      </c>
      <c r="N871">
        <v>1497</v>
      </c>
      <c r="O871" t="s">
        <v>44</v>
      </c>
      <c r="P871" t="s">
        <v>45</v>
      </c>
      <c r="Q871">
        <v>5</v>
      </c>
      <c r="R871" t="s">
        <v>29</v>
      </c>
    </row>
    <row r="872" spans="1:18" x14ac:dyDescent="0.3">
      <c r="A872">
        <v>899</v>
      </c>
      <c r="B872" t="s">
        <v>46</v>
      </c>
      <c r="C872">
        <v>2010</v>
      </c>
      <c r="D872">
        <v>270000</v>
      </c>
      <c r="E872">
        <v>100000</v>
      </c>
      <c r="F872" t="s">
        <v>19</v>
      </c>
      <c r="G872" t="s">
        <v>31</v>
      </c>
      <c r="H872" t="s">
        <v>32</v>
      </c>
      <c r="I872" t="s">
        <v>22</v>
      </c>
      <c r="J872" t="s">
        <v>23</v>
      </c>
      <c r="K872" t="s">
        <v>24</v>
      </c>
      <c r="L872" t="s">
        <v>304</v>
      </c>
      <c r="M872" t="s">
        <v>291</v>
      </c>
      <c r="N872">
        <v>1396</v>
      </c>
      <c r="O872" t="s">
        <v>48</v>
      </c>
      <c r="P872" t="s">
        <v>49</v>
      </c>
      <c r="Q872">
        <v>5</v>
      </c>
      <c r="R872" t="s">
        <v>29</v>
      </c>
    </row>
    <row r="873" spans="1:18" x14ac:dyDescent="0.3">
      <c r="A873">
        <v>900</v>
      </c>
      <c r="B873" t="s">
        <v>18</v>
      </c>
      <c r="C873">
        <v>2017</v>
      </c>
      <c r="D873">
        <v>750000</v>
      </c>
      <c r="E873">
        <v>40000</v>
      </c>
      <c r="F873" t="s">
        <v>38</v>
      </c>
      <c r="G873" t="s">
        <v>249</v>
      </c>
      <c r="H873" t="s">
        <v>250</v>
      </c>
      <c r="I873" t="s">
        <v>22</v>
      </c>
      <c r="J873" t="s">
        <v>23</v>
      </c>
      <c r="K873" t="s">
        <v>24</v>
      </c>
      <c r="L873" t="s">
        <v>25</v>
      </c>
      <c r="M873" t="s">
        <v>129</v>
      </c>
      <c r="N873">
        <v>1248</v>
      </c>
      <c r="O873" t="s">
        <v>94</v>
      </c>
      <c r="P873" t="s">
        <v>95</v>
      </c>
      <c r="Q873">
        <v>5</v>
      </c>
      <c r="R873" t="s">
        <v>29</v>
      </c>
    </row>
    <row r="874" spans="1:18" x14ac:dyDescent="0.3">
      <c r="A874">
        <v>901</v>
      </c>
      <c r="B874" t="s">
        <v>46</v>
      </c>
      <c r="C874">
        <v>2019</v>
      </c>
      <c r="D874">
        <v>750000</v>
      </c>
      <c r="E874">
        <v>30000</v>
      </c>
      <c r="F874" t="s">
        <v>19</v>
      </c>
      <c r="G874" t="s">
        <v>31</v>
      </c>
      <c r="H874" t="s">
        <v>32</v>
      </c>
      <c r="I874" t="s">
        <v>41</v>
      </c>
      <c r="J874" t="s">
        <v>23</v>
      </c>
      <c r="K874" t="s">
        <v>24</v>
      </c>
      <c r="L874" t="s">
        <v>25</v>
      </c>
      <c r="M874" t="s">
        <v>133</v>
      </c>
      <c r="N874">
        <v>1197</v>
      </c>
      <c r="O874" t="s">
        <v>54</v>
      </c>
      <c r="P874" t="s">
        <v>693</v>
      </c>
      <c r="Q874">
        <v>5</v>
      </c>
      <c r="R874" t="s">
        <v>29</v>
      </c>
    </row>
    <row r="875" spans="1:18" x14ac:dyDescent="0.3">
      <c r="A875">
        <v>902</v>
      </c>
      <c r="B875" t="s">
        <v>18</v>
      </c>
      <c r="C875">
        <v>2002</v>
      </c>
      <c r="D875">
        <v>40000</v>
      </c>
      <c r="E875">
        <v>80000</v>
      </c>
      <c r="F875" t="s">
        <v>56</v>
      </c>
      <c r="G875" t="s">
        <v>57</v>
      </c>
      <c r="H875" t="s">
        <v>58</v>
      </c>
      <c r="I875" t="s">
        <v>41</v>
      </c>
      <c r="J875" t="s">
        <v>23</v>
      </c>
      <c r="K875" t="s">
        <v>24</v>
      </c>
      <c r="L875" t="s">
        <v>42</v>
      </c>
      <c r="M875" t="s">
        <v>50</v>
      </c>
      <c r="N875">
        <v>796</v>
      </c>
      <c r="O875" t="s">
        <v>63</v>
      </c>
      <c r="P875" t="s">
        <v>64</v>
      </c>
      <c r="Q875">
        <v>4</v>
      </c>
      <c r="R875" t="s">
        <v>29</v>
      </c>
    </row>
    <row r="876" spans="1:18" x14ac:dyDescent="0.3">
      <c r="A876">
        <v>903</v>
      </c>
      <c r="B876" t="s">
        <v>69</v>
      </c>
      <c r="C876">
        <v>2011</v>
      </c>
      <c r="D876">
        <v>190000</v>
      </c>
      <c r="E876">
        <v>90000</v>
      </c>
      <c r="F876" t="s">
        <v>124</v>
      </c>
      <c r="G876" t="s">
        <v>196</v>
      </c>
      <c r="H876" t="s">
        <v>197</v>
      </c>
      <c r="I876" t="s">
        <v>22</v>
      </c>
      <c r="J876" t="s">
        <v>23</v>
      </c>
      <c r="K876" t="s">
        <v>24</v>
      </c>
      <c r="L876" t="s">
        <v>33</v>
      </c>
      <c r="M876" t="s">
        <v>72</v>
      </c>
      <c r="N876">
        <v>1399</v>
      </c>
      <c r="O876" t="s">
        <v>388</v>
      </c>
      <c r="P876" t="s">
        <v>74</v>
      </c>
      <c r="Q876">
        <v>5</v>
      </c>
      <c r="R876" t="s">
        <v>29</v>
      </c>
    </row>
    <row r="877" spans="1:18" x14ac:dyDescent="0.3">
      <c r="A877">
        <v>904</v>
      </c>
      <c r="B877" t="s">
        <v>65</v>
      </c>
      <c r="C877">
        <v>2009</v>
      </c>
      <c r="D877">
        <v>395000</v>
      </c>
      <c r="E877">
        <v>200000</v>
      </c>
      <c r="F877" t="s">
        <v>56</v>
      </c>
      <c r="G877" t="s">
        <v>21</v>
      </c>
      <c r="H877" t="s">
        <v>116</v>
      </c>
      <c r="I877" t="s">
        <v>22</v>
      </c>
      <c r="J877" t="s">
        <v>23</v>
      </c>
      <c r="K877" t="s">
        <v>24</v>
      </c>
      <c r="L877" t="s">
        <v>42</v>
      </c>
      <c r="M877" t="s">
        <v>475</v>
      </c>
      <c r="N877">
        <v>2494</v>
      </c>
      <c r="O877" t="s">
        <v>476</v>
      </c>
      <c r="P877" t="s">
        <v>477</v>
      </c>
      <c r="Q877">
        <v>7</v>
      </c>
      <c r="R877" t="s">
        <v>29</v>
      </c>
    </row>
    <row r="878" spans="1:18" x14ac:dyDescent="0.3">
      <c r="A878">
        <v>905</v>
      </c>
      <c r="B878" t="s">
        <v>65</v>
      </c>
      <c r="C878">
        <v>2010</v>
      </c>
      <c r="D878">
        <v>800000</v>
      </c>
      <c r="E878">
        <v>125000</v>
      </c>
      <c r="F878" t="s">
        <v>56</v>
      </c>
      <c r="G878" t="s">
        <v>21</v>
      </c>
      <c r="H878" t="s">
        <v>116</v>
      </c>
      <c r="I878" t="s">
        <v>22</v>
      </c>
      <c r="J878" t="s">
        <v>23</v>
      </c>
      <c r="K878" t="s">
        <v>24</v>
      </c>
      <c r="L878" t="s">
        <v>33</v>
      </c>
      <c r="M878" t="s">
        <v>468</v>
      </c>
      <c r="N878">
        <v>2982</v>
      </c>
      <c r="O878" t="s">
        <v>469</v>
      </c>
      <c r="P878" t="s">
        <v>169</v>
      </c>
      <c r="Q878">
        <v>7</v>
      </c>
      <c r="R878" t="s">
        <v>29</v>
      </c>
    </row>
    <row r="879" spans="1:18" x14ac:dyDescent="0.3">
      <c r="A879">
        <v>906</v>
      </c>
      <c r="B879" t="s">
        <v>46</v>
      </c>
      <c r="C879">
        <v>2011</v>
      </c>
      <c r="D879">
        <v>315000</v>
      </c>
      <c r="E879">
        <v>80000</v>
      </c>
      <c r="F879" t="s">
        <v>124</v>
      </c>
      <c r="G879" t="s">
        <v>196</v>
      </c>
      <c r="H879" t="s">
        <v>197</v>
      </c>
      <c r="I879" t="s">
        <v>41</v>
      </c>
      <c r="J879" t="s">
        <v>23</v>
      </c>
      <c r="K879" t="s">
        <v>24</v>
      </c>
      <c r="L879" t="s">
        <v>25</v>
      </c>
      <c r="M879" t="s">
        <v>142</v>
      </c>
      <c r="N879">
        <v>1197</v>
      </c>
      <c r="O879" t="s">
        <v>431</v>
      </c>
      <c r="P879" t="s">
        <v>432</v>
      </c>
      <c r="Q879">
        <v>5</v>
      </c>
      <c r="R879" t="s">
        <v>29</v>
      </c>
    </row>
    <row r="880" spans="1:18" x14ac:dyDescent="0.3">
      <c r="A880">
        <v>907</v>
      </c>
      <c r="B880" t="s">
        <v>192</v>
      </c>
      <c r="C880">
        <v>2014</v>
      </c>
      <c r="D880">
        <v>1600000</v>
      </c>
      <c r="E880">
        <v>44000</v>
      </c>
      <c r="F880" t="s">
        <v>124</v>
      </c>
      <c r="G880" t="s">
        <v>125</v>
      </c>
      <c r="H880" t="s">
        <v>126</v>
      </c>
      <c r="I880" t="s">
        <v>22</v>
      </c>
      <c r="J880" t="s">
        <v>23</v>
      </c>
      <c r="K880" t="s">
        <v>154</v>
      </c>
      <c r="L880" t="s">
        <v>33</v>
      </c>
      <c r="M880" t="s">
        <v>478</v>
      </c>
      <c r="N880">
        <v>1968</v>
      </c>
      <c r="O880" t="s">
        <v>694</v>
      </c>
      <c r="P880" t="s">
        <v>695</v>
      </c>
      <c r="Q880">
        <v>5</v>
      </c>
      <c r="R880" t="s">
        <v>29</v>
      </c>
    </row>
    <row r="881" spans="1:18" x14ac:dyDescent="0.3">
      <c r="A881">
        <v>908</v>
      </c>
      <c r="B881" t="s">
        <v>65</v>
      </c>
      <c r="C881">
        <v>2013</v>
      </c>
      <c r="D881">
        <v>409999</v>
      </c>
      <c r="E881">
        <v>90000</v>
      </c>
      <c r="F881" t="s">
        <v>56</v>
      </c>
      <c r="G881" t="s">
        <v>57</v>
      </c>
      <c r="H881" t="s">
        <v>58</v>
      </c>
      <c r="I881" t="s">
        <v>22</v>
      </c>
      <c r="J881" t="s">
        <v>23</v>
      </c>
      <c r="K881" t="s">
        <v>24</v>
      </c>
      <c r="L881" t="s">
        <v>25</v>
      </c>
      <c r="M881" t="s">
        <v>66</v>
      </c>
      <c r="N881">
        <v>1364</v>
      </c>
      <c r="O881" t="s">
        <v>244</v>
      </c>
      <c r="P881" t="s">
        <v>68</v>
      </c>
      <c r="Q881">
        <v>5</v>
      </c>
      <c r="R881" t="s">
        <v>29</v>
      </c>
    </row>
    <row r="882" spans="1:18" x14ac:dyDescent="0.3">
      <c r="A882">
        <v>909</v>
      </c>
      <c r="B882" t="s">
        <v>46</v>
      </c>
      <c r="C882">
        <v>2018</v>
      </c>
      <c r="D882">
        <v>580000</v>
      </c>
      <c r="E882">
        <v>32000</v>
      </c>
      <c r="F882" t="s">
        <v>19</v>
      </c>
      <c r="G882" t="s">
        <v>20</v>
      </c>
      <c r="H882" t="s">
        <v>21</v>
      </c>
      <c r="I882" t="s">
        <v>41</v>
      </c>
      <c r="J882" t="s">
        <v>23</v>
      </c>
      <c r="K882" t="s">
        <v>24</v>
      </c>
      <c r="L882" t="s">
        <v>25</v>
      </c>
      <c r="M882" t="s">
        <v>85</v>
      </c>
      <c r="N882">
        <v>1197</v>
      </c>
      <c r="O882" t="s">
        <v>54</v>
      </c>
      <c r="P882" t="s">
        <v>55</v>
      </c>
      <c r="Q882">
        <v>5</v>
      </c>
      <c r="R882" t="s">
        <v>29</v>
      </c>
    </row>
    <row r="883" spans="1:18" x14ac:dyDescent="0.3">
      <c r="A883">
        <v>910</v>
      </c>
      <c r="B883" t="s">
        <v>46</v>
      </c>
      <c r="C883">
        <v>2013</v>
      </c>
      <c r="D883">
        <v>340000</v>
      </c>
      <c r="E883">
        <v>70000</v>
      </c>
      <c r="F883" t="s">
        <v>19</v>
      </c>
      <c r="G883" t="s">
        <v>20</v>
      </c>
      <c r="H883" t="s">
        <v>21</v>
      </c>
      <c r="I883" t="s">
        <v>41</v>
      </c>
      <c r="J883" t="s">
        <v>23</v>
      </c>
      <c r="K883" t="s">
        <v>24</v>
      </c>
      <c r="L883" t="s">
        <v>25</v>
      </c>
      <c r="M883" t="s">
        <v>164</v>
      </c>
      <c r="N883">
        <v>1197</v>
      </c>
      <c r="O883" t="s">
        <v>258</v>
      </c>
      <c r="P883" t="s">
        <v>259</v>
      </c>
      <c r="Q883">
        <v>5</v>
      </c>
      <c r="R883" t="s">
        <v>29</v>
      </c>
    </row>
    <row r="884" spans="1:18" x14ac:dyDescent="0.3">
      <c r="A884">
        <v>911</v>
      </c>
      <c r="B884" t="s">
        <v>46</v>
      </c>
      <c r="C884">
        <v>2015</v>
      </c>
      <c r="D884">
        <v>270000</v>
      </c>
      <c r="E884">
        <v>43000</v>
      </c>
      <c r="F884" t="s">
        <v>38</v>
      </c>
      <c r="G884" t="s">
        <v>39</v>
      </c>
      <c r="H884" t="s">
        <v>40</v>
      </c>
      <c r="I884" t="s">
        <v>41</v>
      </c>
      <c r="J884" t="s">
        <v>23</v>
      </c>
      <c r="K884" t="s">
        <v>24</v>
      </c>
      <c r="L884" t="s">
        <v>25</v>
      </c>
      <c r="M884" t="s">
        <v>390</v>
      </c>
      <c r="N884">
        <v>814</v>
      </c>
      <c r="O884" t="s">
        <v>541</v>
      </c>
      <c r="P884" t="s">
        <v>542</v>
      </c>
      <c r="Q884">
        <v>5</v>
      </c>
      <c r="R884" t="s">
        <v>29</v>
      </c>
    </row>
    <row r="885" spans="1:18" x14ac:dyDescent="0.3">
      <c r="A885">
        <v>912</v>
      </c>
      <c r="B885" t="s">
        <v>109</v>
      </c>
      <c r="C885">
        <v>2017</v>
      </c>
      <c r="D885">
        <v>280000</v>
      </c>
      <c r="E885">
        <v>80000</v>
      </c>
      <c r="F885" t="s">
        <v>124</v>
      </c>
      <c r="G885" t="s">
        <v>148</v>
      </c>
      <c r="H885" t="s">
        <v>149</v>
      </c>
      <c r="I885" t="s">
        <v>22</v>
      </c>
      <c r="J885" t="s">
        <v>23</v>
      </c>
      <c r="K885" t="s">
        <v>24</v>
      </c>
      <c r="L885" t="s">
        <v>25</v>
      </c>
      <c r="M885" t="s">
        <v>404</v>
      </c>
      <c r="N885">
        <v>1248</v>
      </c>
      <c r="O885" t="s">
        <v>27</v>
      </c>
      <c r="P885" t="s">
        <v>405</v>
      </c>
      <c r="Q885">
        <v>5</v>
      </c>
      <c r="R885" t="s">
        <v>29</v>
      </c>
    </row>
    <row r="886" spans="1:18" x14ac:dyDescent="0.3">
      <c r="A886">
        <v>913</v>
      </c>
      <c r="B886" t="s">
        <v>109</v>
      </c>
      <c r="C886">
        <v>2012</v>
      </c>
      <c r="D886">
        <v>130000</v>
      </c>
      <c r="E886">
        <v>60000</v>
      </c>
      <c r="F886" t="s">
        <v>124</v>
      </c>
      <c r="G886" t="s">
        <v>125</v>
      </c>
      <c r="H886" t="s">
        <v>126</v>
      </c>
      <c r="I886" t="s">
        <v>22</v>
      </c>
      <c r="J886" t="s">
        <v>23</v>
      </c>
      <c r="K886" t="s">
        <v>24</v>
      </c>
      <c r="L886" t="s">
        <v>25</v>
      </c>
      <c r="M886" t="s">
        <v>659</v>
      </c>
      <c r="N886">
        <v>1248</v>
      </c>
      <c r="O886" t="s">
        <v>27</v>
      </c>
      <c r="P886" t="s">
        <v>405</v>
      </c>
      <c r="Q886">
        <v>5</v>
      </c>
      <c r="R886" t="s">
        <v>29</v>
      </c>
    </row>
    <row r="887" spans="1:18" x14ac:dyDescent="0.3">
      <c r="A887">
        <v>914</v>
      </c>
      <c r="B887" t="s">
        <v>46</v>
      </c>
      <c r="C887">
        <v>2014</v>
      </c>
      <c r="D887">
        <v>260000</v>
      </c>
      <c r="E887">
        <v>18945</v>
      </c>
      <c r="F887" t="s">
        <v>56</v>
      </c>
      <c r="G887" t="s">
        <v>57</v>
      </c>
      <c r="H887" t="s">
        <v>58</v>
      </c>
      <c r="I887" t="s">
        <v>41</v>
      </c>
      <c r="J887" t="s">
        <v>23</v>
      </c>
      <c r="K887" t="s">
        <v>24</v>
      </c>
      <c r="L887" t="s">
        <v>25</v>
      </c>
      <c r="M887" t="s">
        <v>390</v>
      </c>
      <c r="N887">
        <v>814</v>
      </c>
      <c r="O887" t="s">
        <v>541</v>
      </c>
      <c r="P887" t="s">
        <v>542</v>
      </c>
      <c r="Q887">
        <v>5</v>
      </c>
      <c r="R887" t="s">
        <v>29</v>
      </c>
    </row>
    <row r="888" spans="1:18" x14ac:dyDescent="0.3">
      <c r="A888">
        <v>915</v>
      </c>
      <c r="B888" t="s">
        <v>46</v>
      </c>
      <c r="C888">
        <v>2018</v>
      </c>
      <c r="D888">
        <v>710000</v>
      </c>
      <c r="E888">
        <v>70000</v>
      </c>
      <c r="F888" t="s">
        <v>19</v>
      </c>
      <c r="G888" t="s">
        <v>31</v>
      </c>
      <c r="H888" t="s">
        <v>32</v>
      </c>
      <c r="I888" t="s">
        <v>22</v>
      </c>
      <c r="J888" t="s">
        <v>23</v>
      </c>
      <c r="K888" t="s">
        <v>24</v>
      </c>
      <c r="L888" t="s">
        <v>25</v>
      </c>
      <c r="M888" t="s">
        <v>496</v>
      </c>
      <c r="N888">
        <v>1186</v>
      </c>
      <c r="O888" t="s">
        <v>466</v>
      </c>
      <c r="P888" t="s">
        <v>504</v>
      </c>
      <c r="Q888">
        <v>5</v>
      </c>
      <c r="R888" t="s">
        <v>29</v>
      </c>
    </row>
    <row r="889" spans="1:18" x14ac:dyDescent="0.3">
      <c r="A889">
        <v>916</v>
      </c>
      <c r="B889" t="s">
        <v>18</v>
      </c>
      <c r="C889">
        <v>2013</v>
      </c>
      <c r="D889">
        <v>204999</v>
      </c>
      <c r="E889">
        <v>100000</v>
      </c>
      <c r="F889" t="s">
        <v>19</v>
      </c>
      <c r="G889" t="s">
        <v>20</v>
      </c>
      <c r="H889" t="s">
        <v>21</v>
      </c>
      <c r="I889" t="s">
        <v>41</v>
      </c>
      <c r="J889" t="s">
        <v>23</v>
      </c>
      <c r="K889" t="s">
        <v>24</v>
      </c>
      <c r="L889" t="s">
        <v>42</v>
      </c>
      <c r="M889" t="s">
        <v>282</v>
      </c>
      <c r="N889">
        <v>1196</v>
      </c>
      <c r="O889" t="s">
        <v>268</v>
      </c>
      <c r="P889" t="s">
        <v>269</v>
      </c>
      <c r="Q889">
        <v>7</v>
      </c>
      <c r="R889" t="s">
        <v>29</v>
      </c>
    </row>
    <row r="890" spans="1:18" x14ac:dyDescent="0.3">
      <c r="A890">
        <v>917</v>
      </c>
      <c r="B890" t="s">
        <v>145</v>
      </c>
      <c r="C890">
        <v>2017</v>
      </c>
      <c r="D890">
        <v>300000</v>
      </c>
      <c r="E890">
        <v>60000</v>
      </c>
      <c r="F890" t="s">
        <v>19</v>
      </c>
      <c r="G890" t="s">
        <v>20</v>
      </c>
      <c r="H890" t="s">
        <v>21</v>
      </c>
      <c r="I890" t="s">
        <v>41</v>
      </c>
      <c r="J890" t="s">
        <v>23</v>
      </c>
      <c r="K890" t="s">
        <v>24</v>
      </c>
      <c r="L890" t="s">
        <v>25</v>
      </c>
      <c r="M890" t="s">
        <v>669</v>
      </c>
      <c r="N890">
        <v>1198</v>
      </c>
      <c r="O890" t="s">
        <v>86</v>
      </c>
      <c r="P890" t="s">
        <v>147</v>
      </c>
      <c r="Q890">
        <v>7</v>
      </c>
      <c r="R890" t="s">
        <v>29</v>
      </c>
    </row>
    <row r="891" spans="1:18" x14ac:dyDescent="0.3">
      <c r="A891">
        <v>918</v>
      </c>
      <c r="B891" t="s">
        <v>18</v>
      </c>
      <c r="C891">
        <v>2009</v>
      </c>
      <c r="D891">
        <v>180000</v>
      </c>
      <c r="E891">
        <v>144000</v>
      </c>
      <c r="F891" t="s">
        <v>19</v>
      </c>
      <c r="G891" t="s">
        <v>31</v>
      </c>
      <c r="H891" t="s">
        <v>32</v>
      </c>
      <c r="I891" t="s">
        <v>22</v>
      </c>
      <c r="J891" t="s">
        <v>23</v>
      </c>
      <c r="K891" t="s">
        <v>24</v>
      </c>
      <c r="L891" t="s">
        <v>33</v>
      </c>
      <c r="M891" t="s">
        <v>81</v>
      </c>
      <c r="N891">
        <v>1248</v>
      </c>
      <c r="O891" t="s">
        <v>82</v>
      </c>
      <c r="P891" t="s">
        <v>28</v>
      </c>
      <c r="Q891">
        <v>5</v>
      </c>
      <c r="R891" t="s">
        <v>29</v>
      </c>
    </row>
    <row r="892" spans="1:18" x14ac:dyDescent="0.3">
      <c r="A892">
        <v>919</v>
      </c>
      <c r="B892" t="s">
        <v>88</v>
      </c>
      <c r="C892">
        <v>2016</v>
      </c>
      <c r="D892">
        <v>700000</v>
      </c>
      <c r="E892">
        <v>120000</v>
      </c>
      <c r="F892" t="s">
        <v>19</v>
      </c>
      <c r="G892" t="s">
        <v>31</v>
      </c>
      <c r="H892" t="s">
        <v>32</v>
      </c>
      <c r="I892" t="s">
        <v>22</v>
      </c>
      <c r="J892" t="s">
        <v>23</v>
      </c>
      <c r="K892" t="s">
        <v>24</v>
      </c>
      <c r="L892" t="s">
        <v>25</v>
      </c>
      <c r="M892" t="s">
        <v>623</v>
      </c>
      <c r="N892">
        <v>1493</v>
      </c>
      <c r="O892" t="s">
        <v>171</v>
      </c>
      <c r="P892" t="s">
        <v>445</v>
      </c>
      <c r="Q892">
        <v>7</v>
      </c>
      <c r="R892" t="s">
        <v>29</v>
      </c>
    </row>
    <row r="893" spans="1:18" x14ac:dyDescent="0.3">
      <c r="A893">
        <v>920</v>
      </c>
      <c r="B893" t="s">
        <v>46</v>
      </c>
      <c r="C893">
        <v>2012</v>
      </c>
      <c r="D893">
        <v>320000</v>
      </c>
      <c r="E893">
        <v>107825</v>
      </c>
      <c r="F893" t="s">
        <v>19</v>
      </c>
      <c r="G893" t="s">
        <v>31</v>
      </c>
      <c r="H893" t="s">
        <v>32</v>
      </c>
      <c r="I893" t="s">
        <v>22</v>
      </c>
      <c r="J893" t="s">
        <v>23</v>
      </c>
      <c r="K893" t="s">
        <v>24</v>
      </c>
      <c r="L893" t="s">
        <v>33</v>
      </c>
      <c r="M893" t="s">
        <v>291</v>
      </c>
      <c r="N893">
        <v>1396</v>
      </c>
      <c r="O893" t="s">
        <v>48</v>
      </c>
      <c r="P893" t="s">
        <v>49</v>
      </c>
      <c r="Q893">
        <v>5</v>
      </c>
      <c r="R893" t="s">
        <v>29</v>
      </c>
    </row>
    <row r="894" spans="1:18" x14ac:dyDescent="0.3">
      <c r="A894">
        <v>921</v>
      </c>
      <c r="B894" t="s">
        <v>18</v>
      </c>
      <c r="C894">
        <v>2020</v>
      </c>
      <c r="D894">
        <v>370000</v>
      </c>
      <c r="E894">
        <v>15000</v>
      </c>
      <c r="F894" t="s">
        <v>56</v>
      </c>
      <c r="G894" t="s">
        <v>57</v>
      </c>
      <c r="H894" t="s">
        <v>58</v>
      </c>
      <c r="I894" t="s">
        <v>41</v>
      </c>
      <c r="J894" t="s">
        <v>23</v>
      </c>
      <c r="K894" t="s">
        <v>24</v>
      </c>
      <c r="L894" t="s">
        <v>25</v>
      </c>
      <c r="M894" t="s">
        <v>696</v>
      </c>
      <c r="N894">
        <v>796</v>
      </c>
      <c r="O894" t="s">
        <v>118</v>
      </c>
      <c r="P894" t="s">
        <v>119</v>
      </c>
      <c r="Q894">
        <v>5</v>
      </c>
      <c r="R894" t="s">
        <v>29</v>
      </c>
    </row>
    <row r="895" spans="1:18" x14ac:dyDescent="0.3">
      <c r="A895">
        <v>922</v>
      </c>
      <c r="B895" t="s">
        <v>75</v>
      </c>
      <c r="C895">
        <v>2018</v>
      </c>
      <c r="D895">
        <v>340000</v>
      </c>
      <c r="E895">
        <v>10000</v>
      </c>
      <c r="F895" t="s">
        <v>56</v>
      </c>
      <c r="G895" t="s">
        <v>57</v>
      </c>
      <c r="H895" t="s">
        <v>58</v>
      </c>
      <c r="I895" t="s">
        <v>41</v>
      </c>
      <c r="J895" t="s">
        <v>23</v>
      </c>
      <c r="K895" t="s">
        <v>24</v>
      </c>
      <c r="L895" t="s">
        <v>25</v>
      </c>
      <c r="M895" t="s">
        <v>427</v>
      </c>
      <c r="N895">
        <v>799</v>
      </c>
      <c r="O895" t="s">
        <v>428</v>
      </c>
      <c r="P895" t="s">
        <v>429</v>
      </c>
      <c r="Q895">
        <v>5</v>
      </c>
      <c r="R895" t="s">
        <v>29</v>
      </c>
    </row>
    <row r="896" spans="1:18" x14ac:dyDescent="0.3">
      <c r="A896">
        <v>923</v>
      </c>
      <c r="B896" t="s">
        <v>18</v>
      </c>
      <c r="C896">
        <v>2019</v>
      </c>
      <c r="D896">
        <v>1040000</v>
      </c>
      <c r="E896">
        <v>1620</v>
      </c>
      <c r="F896" t="s">
        <v>19</v>
      </c>
      <c r="G896" t="s">
        <v>31</v>
      </c>
      <c r="H896" t="s">
        <v>32</v>
      </c>
      <c r="I896" t="s">
        <v>41</v>
      </c>
      <c r="J896" t="s">
        <v>23</v>
      </c>
      <c r="K896" t="s">
        <v>24</v>
      </c>
      <c r="L896" t="s">
        <v>25</v>
      </c>
      <c r="M896" t="s">
        <v>76</v>
      </c>
      <c r="N896">
        <v>1462</v>
      </c>
      <c r="O896" t="s">
        <v>409</v>
      </c>
      <c r="P896" t="s">
        <v>697</v>
      </c>
      <c r="Q896">
        <v>6</v>
      </c>
      <c r="R896" t="s">
        <v>29</v>
      </c>
    </row>
    <row r="897" spans="1:18" x14ac:dyDescent="0.3">
      <c r="A897">
        <v>924</v>
      </c>
      <c r="B897" t="s">
        <v>46</v>
      </c>
      <c r="C897">
        <v>2018</v>
      </c>
      <c r="D897">
        <v>750000</v>
      </c>
      <c r="E897">
        <v>30000</v>
      </c>
      <c r="F897" t="s">
        <v>56</v>
      </c>
      <c r="G897" t="s">
        <v>21</v>
      </c>
      <c r="H897" t="s">
        <v>116</v>
      </c>
      <c r="I897" t="s">
        <v>22</v>
      </c>
      <c r="J897" t="s">
        <v>23</v>
      </c>
      <c r="K897" t="s">
        <v>24</v>
      </c>
      <c r="L897" t="s">
        <v>25</v>
      </c>
      <c r="M897" t="s">
        <v>551</v>
      </c>
      <c r="N897">
        <v>1396</v>
      </c>
      <c r="O897" t="s">
        <v>216</v>
      </c>
      <c r="P897" t="s">
        <v>552</v>
      </c>
      <c r="Q897">
        <v>5</v>
      </c>
      <c r="R897" t="s">
        <v>29</v>
      </c>
    </row>
    <row r="898" spans="1:18" x14ac:dyDescent="0.3">
      <c r="A898">
        <v>925</v>
      </c>
      <c r="B898" t="s">
        <v>88</v>
      </c>
      <c r="C898">
        <v>2018</v>
      </c>
      <c r="D898">
        <v>600000</v>
      </c>
      <c r="E898">
        <v>70000</v>
      </c>
      <c r="F898" t="s">
        <v>19</v>
      </c>
      <c r="G898" t="s">
        <v>31</v>
      </c>
      <c r="H898" t="s">
        <v>32</v>
      </c>
      <c r="I898" t="s">
        <v>22</v>
      </c>
      <c r="J898" t="s">
        <v>23</v>
      </c>
      <c r="K898" t="s">
        <v>24</v>
      </c>
      <c r="L898" t="s">
        <v>25</v>
      </c>
      <c r="M898" t="s">
        <v>623</v>
      </c>
      <c r="N898">
        <v>2179</v>
      </c>
      <c r="O898" t="s">
        <v>271</v>
      </c>
      <c r="P898" t="s">
        <v>615</v>
      </c>
      <c r="Q898">
        <v>9</v>
      </c>
      <c r="R898" t="s">
        <v>29</v>
      </c>
    </row>
    <row r="899" spans="1:18" x14ac:dyDescent="0.3">
      <c r="A899">
        <v>926</v>
      </c>
      <c r="B899" t="s">
        <v>88</v>
      </c>
      <c r="C899">
        <v>2016</v>
      </c>
      <c r="D899">
        <v>550000</v>
      </c>
      <c r="E899">
        <v>70000</v>
      </c>
      <c r="F899" t="s">
        <v>56</v>
      </c>
      <c r="G899" t="s">
        <v>57</v>
      </c>
      <c r="H899" t="s">
        <v>58</v>
      </c>
      <c r="I899" t="s">
        <v>22</v>
      </c>
      <c r="J899" t="s">
        <v>23</v>
      </c>
      <c r="K899" t="s">
        <v>24</v>
      </c>
      <c r="L899" t="s">
        <v>25</v>
      </c>
      <c r="M899" t="s">
        <v>489</v>
      </c>
      <c r="N899">
        <v>2523</v>
      </c>
      <c r="O899" t="s">
        <v>486</v>
      </c>
      <c r="P899" t="s">
        <v>596</v>
      </c>
      <c r="Q899">
        <v>9</v>
      </c>
      <c r="R899" t="s">
        <v>29</v>
      </c>
    </row>
    <row r="900" spans="1:18" x14ac:dyDescent="0.3">
      <c r="A900">
        <v>927</v>
      </c>
      <c r="B900" t="s">
        <v>65</v>
      </c>
      <c r="C900">
        <v>2013</v>
      </c>
      <c r="D900">
        <v>600000</v>
      </c>
      <c r="E900">
        <v>95000</v>
      </c>
      <c r="F900" t="s">
        <v>56</v>
      </c>
      <c r="G900" t="s">
        <v>57</v>
      </c>
      <c r="H900" t="s">
        <v>58</v>
      </c>
      <c r="I900" t="s">
        <v>22</v>
      </c>
      <c r="J900" t="s">
        <v>23</v>
      </c>
      <c r="K900" t="s">
        <v>24</v>
      </c>
      <c r="L900" t="s">
        <v>33</v>
      </c>
      <c r="M900" t="s">
        <v>170</v>
      </c>
      <c r="N900">
        <v>2494</v>
      </c>
      <c r="O900" t="s">
        <v>451</v>
      </c>
      <c r="P900" t="s">
        <v>172</v>
      </c>
      <c r="Q900">
        <v>7</v>
      </c>
      <c r="R900" t="s">
        <v>29</v>
      </c>
    </row>
    <row r="901" spans="1:18" x14ac:dyDescent="0.3">
      <c r="A901">
        <v>928</v>
      </c>
      <c r="B901" t="s">
        <v>109</v>
      </c>
      <c r="C901">
        <v>2017</v>
      </c>
      <c r="D901">
        <v>550000</v>
      </c>
      <c r="E901">
        <v>50000</v>
      </c>
      <c r="F901" t="s">
        <v>19</v>
      </c>
      <c r="G901" t="s">
        <v>206</v>
      </c>
      <c r="H901" t="s">
        <v>207</v>
      </c>
      <c r="I901" t="s">
        <v>22</v>
      </c>
      <c r="J901" t="s">
        <v>23</v>
      </c>
      <c r="K901" t="s">
        <v>24</v>
      </c>
      <c r="L901" t="s">
        <v>25</v>
      </c>
      <c r="M901" t="s">
        <v>117</v>
      </c>
      <c r="N901">
        <v>1047</v>
      </c>
      <c r="O901" t="s">
        <v>471</v>
      </c>
      <c r="P901" t="s">
        <v>472</v>
      </c>
      <c r="Q901">
        <v>5</v>
      </c>
      <c r="R901" t="s">
        <v>29</v>
      </c>
    </row>
    <row r="902" spans="1:18" x14ac:dyDescent="0.3">
      <c r="A902">
        <v>929</v>
      </c>
      <c r="B902" t="s">
        <v>37</v>
      </c>
      <c r="C902">
        <v>2015</v>
      </c>
      <c r="D902">
        <v>750000</v>
      </c>
      <c r="E902">
        <v>160000</v>
      </c>
      <c r="F902" t="s">
        <v>19</v>
      </c>
      <c r="G902" t="s">
        <v>206</v>
      </c>
      <c r="H902" t="s">
        <v>207</v>
      </c>
      <c r="I902" t="s">
        <v>22</v>
      </c>
      <c r="J902" t="s">
        <v>23</v>
      </c>
      <c r="K902" t="s">
        <v>24</v>
      </c>
      <c r="L902" t="s">
        <v>25</v>
      </c>
      <c r="M902" t="s">
        <v>225</v>
      </c>
      <c r="N902">
        <v>1498</v>
      </c>
      <c r="O902" t="s">
        <v>105</v>
      </c>
      <c r="P902" t="s">
        <v>95</v>
      </c>
      <c r="Q902">
        <v>5</v>
      </c>
      <c r="R902" t="s">
        <v>29</v>
      </c>
    </row>
    <row r="903" spans="1:18" x14ac:dyDescent="0.3">
      <c r="A903">
        <v>930</v>
      </c>
      <c r="B903" t="s">
        <v>46</v>
      </c>
      <c r="C903">
        <v>2019</v>
      </c>
      <c r="D903">
        <v>450000</v>
      </c>
      <c r="E903">
        <v>10000</v>
      </c>
      <c r="F903" t="s">
        <v>19</v>
      </c>
      <c r="G903" t="s">
        <v>206</v>
      </c>
      <c r="H903" t="s">
        <v>207</v>
      </c>
      <c r="I903" t="s">
        <v>41</v>
      </c>
      <c r="J903" t="s">
        <v>23</v>
      </c>
      <c r="K903" t="s">
        <v>24</v>
      </c>
      <c r="L903" t="s">
        <v>25</v>
      </c>
      <c r="M903" t="s">
        <v>110</v>
      </c>
      <c r="N903">
        <v>1086</v>
      </c>
      <c r="O903" t="s">
        <v>388</v>
      </c>
      <c r="P903" t="s">
        <v>611</v>
      </c>
      <c r="Q903">
        <v>5</v>
      </c>
      <c r="R903" t="s">
        <v>29</v>
      </c>
    </row>
    <row r="904" spans="1:18" x14ac:dyDescent="0.3">
      <c r="A904">
        <v>931</v>
      </c>
      <c r="B904" t="s">
        <v>18</v>
      </c>
      <c r="C904">
        <v>2012</v>
      </c>
      <c r="D904">
        <v>400000</v>
      </c>
      <c r="E904">
        <v>100000</v>
      </c>
      <c r="F904" t="s">
        <v>19</v>
      </c>
      <c r="G904" t="s">
        <v>206</v>
      </c>
      <c r="H904" t="s">
        <v>207</v>
      </c>
      <c r="I904" t="s">
        <v>22</v>
      </c>
      <c r="J904" t="s">
        <v>23</v>
      </c>
      <c r="K904" t="s">
        <v>24</v>
      </c>
      <c r="L904" t="s">
        <v>42</v>
      </c>
      <c r="M904" t="s">
        <v>307</v>
      </c>
      <c r="N904">
        <v>1248</v>
      </c>
      <c r="O904" t="s">
        <v>216</v>
      </c>
      <c r="P904" t="s">
        <v>95</v>
      </c>
      <c r="Q904">
        <v>7</v>
      </c>
      <c r="R904" t="s">
        <v>29</v>
      </c>
    </row>
    <row r="905" spans="1:18" x14ac:dyDescent="0.3">
      <c r="A905">
        <v>932</v>
      </c>
      <c r="B905" t="s">
        <v>18</v>
      </c>
      <c r="C905">
        <v>2016</v>
      </c>
      <c r="D905">
        <v>520000</v>
      </c>
      <c r="E905">
        <v>50000</v>
      </c>
      <c r="F905" t="s">
        <v>56</v>
      </c>
      <c r="G905" t="s">
        <v>57</v>
      </c>
      <c r="H905" t="s">
        <v>58</v>
      </c>
      <c r="I905" t="s">
        <v>22</v>
      </c>
      <c r="J905" t="s">
        <v>23</v>
      </c>
      <c r="K905" t="s">
        <v>24</v>
      </c>
      <c r="L905" t="s">
        <v>33</v>
      </c>
      <c r="M905" t="s">
        <v>229</v>
      </c>
      <c r="N905">
        <v>1248</v>
      </c>
      <c r="O905" t="s">
        <v>27</v>
      </c>
      <c r="P905" t="s">
        <v>28</v>
      </c>
      <c r="Q905">
        <v>5</v>
      </c>
      <c r="R905" t="s">
        <v>29</v>
      </c>
    </row>
    <row r="906" spans="1:18" x14ac:dyDescent="0.3">
      <c r="A906">
        <v>933</v>
      </c>
      <c r="B906" t="s">
        <v>18</v>
      </c>
      <c r="C906">
        <v>2013</v>
      </c>
      <c r="D906">
        <v>199000</v>
      </c>
      <c r="E906">
        <v>60000</v>
      </c>
      <c r="F906" t="s">
        <v>19</v>
      </c>
      <c r="G906" t="s">
        <v>83</v>
      </c>
      <c r="H906" t="s">
        <v>84</v>
      </c>
      <c r="I906" t="s">
        <v>41</v>
      </c>
      <c r="J906" t="s">
        <v>23</v>
      </c>
      <c r="K906" t="s">
        <v>24</v>
      </c>
      <c r="L906" t="s">
        <v>33</v>
      </c>
      <c r="M906" t="s">
        <v>698</v>
      </c>
      <c r="N906">
        <v>998</v>
      </c>
      <c r="O906" t="s">
        <v>67</v>
      </c>
      <c r="P906" t="s">
        <v>141</v>
      </c>
      <c r="Q906">
        <v>5</v>
      </c>
      <c r="R906" t="s">
        <v>29</v>
      </c>
    </row>
    <row r="907" spans="1:18" x14ac:dyDescent="0.3">
      <c r="A907">
        <v>934</v>
      </c>
      <c r="B907" t="s">
        <v>120</v>
      </c>
      <c r="C907">
        <v>2012</v>
      </c>
      <c r="D907">
        <v>150000</v>
      </c>
      <c r="E907">
        <v>110000</v>
      </c>
      <c r="F907" t="s">
        <v>19</v>
      </c>
      <c r="G907" t="s">
        <v>83</v>
      </c>
      <c r="H907" t="s">
        <v>84</v>
      </c>
      <c r="I907" t="s">
        <v>22</v>
      </c>
      <c r="J907" t="s">
        <v>23</v>
      </c>
      <c r="K907" t="s">
        <v>24</v>
      </c>
      <c r="L907" t="s">
        <v>25</v>
      </c>
      <c r="M907" t="s">
        <v>583</v>
      </c>
      <c r="N907">
        <v>936</v>
      </c>
      <c r="O907" t="s">
        <v>584</v>
      </c>
      <c r="P907" t="s">
        <v>585</v>
      </c>
      <c r="Q907">
        <v>5</v>
      </c>
      <c r="R907" t="s">
        <v>29</v>
      </c>
    </row>
    <row r="908" spans="1:18" x14ac:dyDescent="0.3">
      <c r="A908">
        <v>935</v>
      </c>
      <c r="B908" t="s">
        <v>46</v>
      </c>
      <c r="C908">
        <v>2016</v>
      </c>
      <c r="D908">
        <v>540000</v>
      </c>
      <c r="E908">
        <v>80000</v>
      </c>
      <c r="F908" t="s">
        <v>124</v>
      </c>
      <c r="G908" t="s">
        <v>125</v>
      </c>
      <c r="H908" t="s">
        <v>126</v>
      </c>
      <c r="I908" t="s">
        <v>22</v>
      </c>
      <c r="J908" t="s">
        <v>23</v>
      </c>
      <c r="K908" t="s">
        <v>24</v>
      </c>
      <c r="L908" t="s">
        <v>42</v>
      </c>
      <c r="M908" t="s">
        <v>551</v>
      </c>
      <c r="N908">
        <v>1396</v>
      </c>
      <c r="O908" t="s">
        <v>100</v>
      </c>
      <c r="P908" t="s">
        <v>552</v>
      </c>
      <c r="Q908">
        <v>5</v>
      </c>
      <c r="R908" t="s">
        <v>29</v>
      </c>
    </row>
    <row r="909" spans="1:18" x14ac:dyDescent="0.3">
      <c r="A909">
        <v>936</v>
      </c>
      <c r="B909" t="s">
        <v>18</v>
      </c>
      <c r="C909">
        <v>2011</v>
      </c>
      <c r="D909">
        <v>250000</v>
      </c>
      <c r="E909">
        <v>85000</v>
      </c>
      <c r="F909" t="s">
        <v>38</v>
      </c>
      <c r="G909" t="s">
        <v>70</v>
      </c>
      <c r="H909" t="s">
        <v>71</v>
      </c>
      <c r="I909" t="s">
        <v>22</v>
      </c>
      <c r="J909" t="s">
        <v>23</v>
      </c>
      <c r="K909" t="s">
        <v>24</v>
      </c>
      <c r="L909" t="s">
        <v>33</v>
      </c>
      <c r="M909" t="s">
        <v>107</v>
      </c>
      <c r="N909">
        <v>1248</v>
      </c>
      <c r="O909" t="s">
        <v>108</v>
      </c>
      <c r="P909" t="s">
        <v>95</v>
      </c>
      <c r="Q909">
        <v>5</v>
      </c>
      <c r="R909" t="s">
        <v>29</v>
      </c>
    </row>
    <row r="910" spans="1:18" x14ac:dyDescent="0.3">
      <c r="A910">
        <v>937</v>
      </c>
      <c r="B910" t="s">
        <v>18</v>
      </c>
      <c r="C910">
        <v>2010</v>
      </c>
      <c r="D910">
        <v>200000</v>
      </c>
      <c r="E910">
        <v>90000</v>
      </c>
      <c r="F910" t="s">
        <v>19</v>
      </c>
      <c r="G910" t="s">
        <v>31</v>
      </c>
      <c r="H910" t="s">
        <v>32</v>
      </c>
      <c r="I910" t="s">
        <v>41</v>
      </c>
      <c r="J910" t="s">
        <v>23</v>
      </c>
      <c r="K910" t="s">
        <v>24</v>
      </c>
      <c r="L910" t="s">
        <v>33</v>
      </c>
      <c r="M910" t="s">
        <v>85</v>
      </c>
      <c r="N910">
        <v>1061</v>
      </c>
      <c r="O910" t="s">
        <v>86</v>
      </c>
      <c r="P910" t="s">
        <v>87</v>
      </c>
      <c r="Q910">
        <v>5</v>
      </c>
      <c r="R910" t="s">
        <v>29</v>
      </c>
    </row>
    <row r="911" spans="1:18" x14ac:dyDescent="0.3">
      <c r="A911">
        <v>938</v>
      </c>
      <c r="B911" t="s">
        <v>109</v>
      </c>
      <c r="C911">
        <v>2011</v>
      </c>
      <c r="D911">
        <v>130000</v>
      </c>
      <c r="E911">
        <v>90000</v>
      </c>
      <c r="F911" t="s">
        <v>19</v>
      </c>
      <c r="G911" t="s">
        <v>31</v>
      </c>
      <c r="H911" t="s">
        <v>32</v>
      </c>
      <c r="I911" t="s">
        <v>22</v>
      </c>
      <c r="J911" t="s">
        <v>23</v>
      </c>
      <c r="K911" t="s">
        <v>24</v>
      </c>
      <c r="L911" t="s">
        <v>33</v>
      </c>
      <c r="M911" t="s">
        <v>653</v>
      </c>
      <c r="N911">
        <v>1396</v>
      </c>
      <c r="O911" t="s">
        <v>471</v>
      </c>
      <c r="P911" t="s">
        <v>472</v>
      </c>
      <c r="Q911">
        <v>5</v>
      </c>
      <c r="R911" t="s">
        <v>29</v>
      </c>
    </row>
    <row r="912" spans="1:18" x14ac:dyDescent="0.3">
      <c r="A912">
        <v>939</v>
      </c>
      <c r="B912" t="s">
        <v>18</v>
      </c>
      <c r="C912">
        <v>2007</v>
      </c>
      <c r="D912">
        <v>90000</v>
      </c>
      <c r="E912">
        <v>90000</v>
      </c>
      <c r="F912" t="s">
        <v>56</v>
      </c>
      <c r="G912" t="s">
        <v>21</v>
      </c>
      <c r="H912" t="s">
        <v>116</v>
      </c>
      <c r="I912" t="s">
        <v>41</v>
      </c>
      <c r="J912" t="s">
        <v>23</v>
      </c>
      <c r="K912" t="s">
        <v>24</v>
      </c>
      <c r="L912" t="s">
        <v>25</v>
      </c>
      <c r="M912" t="s">
        <v>50</v>
      </c>
      <c r="N912">
        <v>796</v>
      </c>
      <c r="O912" t="s">
        <v>63</v>
      </c>
      <c r="P912" t="s">
        <v>64</v>
      </c>
      <c r="Q912">
        <v>4</v>
      </c>
      <c r="R912" t="s">
        <v>29</v>
      </c>
    </row>
    <row r="913" spans="1:18" x14ac:dyDescent="0.3">
      <c r="A913">
        <v>940</v>
      </c>
      <c r="B913" t="s">
        <v>46</v>
      </c>
      <c r="C913">
        <v>2012</v>
      </c>
      <c r="D913">
        <v>450000</v>
      </c>
      <c r="E913">
        <v>120000</v>
      </c>
      <c r="F913" t="s">
        <v>56</v>
      </c>
      <c r="G913" t="s">
        <v>57</v>
      </c>
      <c r="H913" t="s">
        <v>58</v>
      </c>
      <c r="I913" t="s">
        <v>22</v>
      </c>
      <c r="J913" t="s">
        <v>23</v>
      </c>
      <c r="K913" t="s">
        <v>24</v>
      </c>
      <c r="L913" t="s">
        <v>33</v>
      </c>
      <c r="M913" t="s">
        <v>288</v>
      </c>
      <c r="N913">
        <v>1582</v>
      </c>
      <c r="O913" t="s">
        <v>289</v>
      </c>
      <c r="P913" t="s">
        <v>290</v>
      </c>
      <c r="Q913">
        <v>5</v>
      </c>
      <c r="R913" t="s">
        <v>29</v>
      </c>
    </row>
    <row r="914" spans="1:18" x14ac:dyDescent="0.3">
      <c r="A914">
        <v>941</v>
      </c>
      <c r="B914" t="s">
        <v>46</v>
      </c>
      <c r="C914">
        <v>2009</v>
      </c>
      <c r="D914">
        <v>280000</v>
      </c>
      <c r="E914">
        <v>120000</v>
      </c>
      <c r="F914" t="s">
        <v>19</v>
      </c>
      <c r="G914" t="s">
        <v>31</v>
      </c>
      <c r="H914" t="s">
        <v>32</v>
      </c>
      <c r="I914" t="s">
        <v>22</v>
      </c>
      <c r="J914" t="s">
        <v>23</v>
      </c>
      <c r="K914" t="s">
        <v>24</v>
      </c>
      <c r="L914" t="s">
        <v>25</v>
      </c>
      <c r="M914" t="s">
        <v>699</v>
      </c>
      <c r="N914">
        <v>1493</v>
      </c>
      <c r="O914" t="s">
        <v>508</v>
      </c>
      <c r="P914" t="s">
        <v>535</v>
      </c>
      <c r="Q914">
        <v>5</v>
      </c>
      <c r="R914" t="s">
        <v>29</v>
      </c>
    </row>
    <row r="915" spans="1:18" x14ac:dyDescent="0.3">
      <c r="A915">
        <v>942</v>
      </c>
      <c r="B915" t="s">
        <v>109</v>
      </c>
      <c r="C915">
        <v>2007</v>
      </c>
      <c r="D915">
        <v>280000</v>
      </c>
      <c r="E915">
        <v>160000</v>
      </c>
      <c r="F915" t="s">
        <v>56</v>
      </c>
      <c r="G915" t="s">
        <v>57</v>
      </c>
      <c r="H915" t="s">
        <v>210</v>
      </c>
      <c r="I915" t="s">
        <v>22</v>
      </c>
      <c r="J915" t="s">
        <v>23</v>
      </c>
      <c r="K915" t="s">
        <v>24</v>
      </c>
      <c r="L915" t="s">
        <v>33</v>
      </c>
      <c r="M915" t="s">
        <v>150</v>
      </c>
      <c r="N915">
        <v>2956</v>
      </c>
      <c r="O915" t="s">
        <v>293</v>
      </c>
      <c r="P915" t="s">
        <v>152</v>
      </c>
      <c r="Q915">
        <v>7</v>
      </c>
      <c r="R915" t="s">
        <v>29</v>
      </c>
    </row>
    <row r="916" spans="1:18" x14ac:dyDescent="0.3">
      <c r="A916">
        <v>943</v>
      </c>
      <c r="B916" t="s">
        <v>18</v>
      </c>
      <c r="C916">
        <v>2006</v>
      </c>
      <c r="D916">
        <v>120000</v>
      </c>
      <c r="E916">
        <v>141000</v>
      </c>
      <c r="F916" t="s">
        <v>19</v>
      </c>
      <c r="G916" t="s">
        <v>83</v>
      </c>
      <c r="H916" t="s">
        <v>84</v>
      </c>
      <c r="I916" t="s">
        <v>41</v>
      </c>
      <c r="J916" t="s">
        <v>23</v>
      </c>
      <c r="K916" t="s">
        <v>24</v>
      </c>
      <c r="L916" t="s">
        <v>33</v>
      </c>
      <c r="M916" t="s">
        <v>60</v>
      </c>
      <c r="N916">
        <v>993</v>
      </c>
      <c r="O916" t="s">
        <v>79</v>
      </c>
      <c r="P916" t="s">
        <v>80</v>
      </c>
      <c r="Q916">
        <v>5</v>
      </c>
      <c r="R916" t="s">
        <v>29</v>
      </c>
    </row>
    <row r="917" spans="1:18" x14ac:dyDescent="0.3">
      <c r="A917">
        <v>944</v>
      </c>
      <c r="B917" t="s">
        <v>18</v>
      </c>
      <c r="C917">
        <v>2008</v>
      </c>
      <c r="D917">
        <v>290000</v>
      </c>
      <c r="E917">
        <v>100000</v>
      </c>
      <c r="F917" t="s">
        <v>19</v>
      </c>
      <c r="G917" t="s">
        <v>83</v>
      </c>
      <c r="H917" t="s">
        <v>84</v>
      </c>
      <c r="I917" t="s">
        <v>22</v>
      </c>
      <c r="J917" t="s">
        <v>23</v>
      </c>
      <c r="K917" t="s">
        <v>24</v>
      </c>
      <c r="L917" t="s">
        <v>33</v>
      </c>
      <c r="M917" t="s">
        <v>159</v>
      </c>
      <c r="N917">
        <v>1248</v>
      </c>
      <c r="O917" t="s">
        <v>393</v>
      </c>
      <c r="P917" t="s">
        <v>28</v>
      </c>
      <c r="Q917">
        <v>5</v>
      </c>
      <c r="R917" t="s">
        <v>29</v>
      </c>
    </row>
    <row r="918" spans="1:18" x14ac:dyDescent="0.3">
      <c r="A918">
        <v>945</v>
      </c>
      <c r="B918" t="s">
        <v>46</v>
      </c>
      <c r="C918">
        <v>2019</v>
      </c>
      <c r="D918">
        <v>1000000</v>
      </c>
      <c r="E918">
        <v>15000</v>
      </c>
      <c r="F918" t="s">
        <v>19</v>
      </c>
      <c r="G918" t="s">
        <v>83</v>
      </c>
      <c r="H918" t="s">
        <v>84</v>
      </c>
      <c r="I918" t="s">
        <v>22</v>
      </c>
      <c r="J918" t="s">
        <v>23</v>
      </c>
      <c r="K918" t="s">
        <v>24</v>
      </c>
      <c r="L918" t="s">
        <v>25</v>
      </c>
      <c r="M918" t="s">
        <v>700</v>
      </c>
      <c r="N918">
        <v>1396</v>
      </c>
      <c r="O918" t="s">
        <v>434</v>
      </c>
      <c r="P918" t="s">
        <v>101</v>
      </c>
      <c r="Q918">
        <v>5</v>
      </c>
      <c r="R918" t="s">
        <v>29</v>
      </c>
    </row>
    <row r="919" spans="1:18" x14ac:dyDescent="0.3">
      <c r="A919">
        <v>946</v>
      </c>
      <c r="B919" t="s">
        <v>18</v>
      </c>
      <c r="C919">
        <v>2012</v>
      </c>
      <c r="D919">
        <v>415000</v>
      </c>
      <c r="E919">
        <v>108000</v>
      </c>
      <c r="F919" t="s">
        <v>19</v>
      </c>
      <c r="G919" t="s">
        <v>83</v>
      </c>
      <c r="H919" t="s">
        <v>84</v>
      </c>
      <c r="I919" t="s">
        <v>22</v>
      </c>
      <c r="J919" t="s">
        <v>23</v>
      </c>
      <c r="K919" t="s">
        <v>24</v>
      </c>
      <c r="L919" t="s">
        <v>25</v>
      </c>
      <c r="M919" t="s">
        <v>81</v>
      </c>
      <c r="N919">
        <v>1248</v>
      </c>
      <c r="O919" t="s">
        <v>82</v>
      </c>
      <c r="P919" t="s">
        <v>28</v>
      </c>
      <c r="Q919">
        <v>5</v>
      </c>
      <c r="R919" t="s">
        <v>29</v>
      </c>
    </row>
    <row r="920" spans="1:18" x14ac:dyDescent="0.3">
      <c r="A920">
        <v>947</v>
      </c>
      <c r="B920" t="s">
        <v>18</v>
      </c>
      <c r="C920">
        <v>2012</v>
      </c>
      <c r="D920">
        <v>415000</v>
      </c>
      <c r="E920">
        <v>108000</v>
      </c>
      <c r="F920" t="s">
        <v>19</v>
      </c>
      <c r="G920" t="s">
        <v>31</v>
      </c>
      <c r="H920" t="s">
        <v>32</v>
      </c>
      <c r="I920" t="s">
        <v>22</v>
      </c>
      <c r="J920" t="s">
        <v>23</v>
      </c>
      <c r="K920" t="s">
        <v>24</v>
      </c>
      <c r="L920" t="s">
        <v>25</v>
      </c>
      <c r="M920" t="s">
        <v>26</v>
      </c>
      <c r="N920">
        <v>1248</v>
      </c>
      <c r="O920" t="s">
        <v>27</v>
      </c>
      <c r="P920" t="s">
        <v>28</v>
      </c>
      <c r="Q920">
        <v>5</v>
      </c>
      <c r="R920" t="s">
        <v>29</v>
      </c>
    </row>
    <row r="921" spans="1:18" x14ac:dyDescent="0.3">
      <c r="A921">
        <v>948</v>
      </c>
      <c r="B921" t="s">
        <v>120</v>
      </c>
      <c r="C921">
        <v>2015</v>
      </c>
      <c r="D921">
        <v>240000</v>
      </c>
      <c r="E921">
        <v>55000</v>
      </c>
      <c r="F921" t="s">
        <v>56</v>
      </c>
      <c r="G921" t="s">
        <v>21</v>
      </c>
      <c r="H921" t="s">
        <v>116</v>
      </c>
      <c r="I921" t="s">
        <v>22</v>
      </c>
      <c r="J921" t="s">
        <v>23</v>
      </c>
      <c r="K921" t="s">
        <v>24</v>
      </c>
      <c r="L921" t="s">
        <v>25</v>
      </c>
      <c r="M921" t="s">
        <v>583</v>
      </c>
      <c r="N921">
        <v>936</v>
      </c>
      <c r="O921" t="s">
        <v>616</v>
      </c>
      <c r="P921" t="s">
        <v>617</v>
      </c>
      <c r="Q921">
        <v>5</v>
      </c>
      <c r="R921" t="s">
        <v>29</v>
      </c>
    </row>
    <row r="922" spans="1:18" x14ac:dyDescent="0.3">
      <c r="A922">
        <v>949</v>
      </c>
      <c r="B922" t="s">
        <v>109</v>
      </c>
      <c r="C922">
        <v>2010</v>
      </c>
      <c r="D922">
        <v>250000</v>
      </c>
      <c r="E922">
        <v>37944</v>
      </c>
      <c r="F922" t="s">
        <v>38</v>
      </c>
      <c r="G922" t="s">
        <v>70</v>
      </c>
      <c r="H922" t="s">
        <v>92</v>
      </c>
      <c r="I922" t="s">
        <v>22</v>
      </c>
      <c r="J922" t="s">
        <v>23</v>
      </c>
      <c r="K922" t="s">
        <v>24</v>
      </c>
      <c r="L922" t="s">
        <v>25</v>
      </c>
      <c r="M922" t="s">
        <v>677</v>
      </c>
      <c r="N922">
        <v>1248</v>
      </c>
      <c r="O922" t="s">
        <v>393</v>
      </c>
      <c r="P922" t="s">
        <v>701</v>
      </c>
      <c r="Q922">
        <v>5</v>
      </c>
      <c r="R922" t="s">
        <v>29</v>
      </c>
    </row>
    <row r="923" spans="1:18" x14ac:dyDescent="0.3">
      <c r="A923">
        <v>950</v>
      </c>
      <c r="B923" t="s">
        <v>69</v>
      </c>
      <c r="C923">
        <v>2011</v>
      </c>
      <c r="D923">
        <v>175000</v>
      </c>
      <c r="E923">
        <v>90400</v>
      </c>
      <c r="F923" t="s">
        <v>38</v>
      </c>
      <c r="G923" t="s">
        <v>70</v>
      </c>
      <c r="H923" t="s">
        <v>92</v>
      </c>
      <c r="I923" t="s">
        <v>22</v>
      </c>
      <c r="J923" t="s">
        <v>23</v>
      </c>
      <c r="K923" t="s">
        <v>24</v>
      </c>
      <c r="L923" t="s">
        <v>25</v>
      </c>
      <c r="M923" t="s">
        <v>72</v>
      </c>
      <c r="N923">
        <v>1399</v>
      </c>
      <c r="O923" t="s">
        <v>388</v>
      </c>
      <c r="P923" t="s">
        <v>74</v>
      </c>
      <c r="Q923">
        <v>5</v>
      </c>
      <c r="R923" t="s">
        <v>29</v>
      </c>
    </row>
    <row r="924" spans="1:18" x14ac:dyDescent="0.3">
      <c r="A924">
        <v>951</v>
      </c>
      <c r="B924" t="s">
        <v>46</v>
      </c>
      <c r="C924">
        <v>2008</v>
      </c>
      <c r="D924">
        <v>220000</v>
      </c>
      <c r="E924">
        <v>85000</v>
      </c>
      <c r="F924" t="s">
        <v>56</v>
      </c>
      <c r="G924" t="s">
        <v>57</v>
      </c>
      <c r="H924" t="s">
        <v>58</v>
      </c>
      <c r="I924" t="s">
        <v>22</v>
      </c>
      <c r="J924" t="s">
        <v>23</v>
      </c>
      <c r="K924" t="s">
        <v>24</v>
      </c>
      <c r="L924" t="s">
        <v>33</v>
      </c>
      <c r="M924" t="s">
        <v>127</v>
      </c>
      <c r="N924">
        <v>1493</v>
      </c>
      <c r="O924" t="s">
        <v>508</v>
      </c>
      <c r="P924" t="s">
        <v>535</v>
      </c>
      <c r="Q924">
        <v>5</v>
      </c>
      <c r="R924" t="s">
        <v>29</v>
      </c>
    </row>
    <row r="925" spans="1:18" x14ac:dyDescent="0.3">
      <c r="A925">
        <v>952</v>
      </c>
      <c r="B925" t="s">
        <v>18</v>
      </c>
      <c r="C925">
        <v>2003</v>
      </c>
      <c r="D925">
        <v>85000</v>
      </c>
      <c r="E925">
        <v>120000</v>
      </c>
      <c r="F925" t="s">
        <v>56</v>
      </c>
      <c r="G925" t="s">
        <v>57</v>
      </c>
      <c r="H925" t="s">
        <v>58</v>
      </c>
      <c r="I925" t="s">
        <v>22</v>
      </c>
      <c r="J925" t="s">
        <v>23</v>
      </c>
      <c r="K925" t="s">
        <v>24</v>
      </c>
      <c r="L925" t="s">
        <v>42</v>
      </c>
      <c r="M925" t="s">
        <v>574</v>
      </c>
      <c r="N925">
        <v>1527</v>
      </c>
      <c r="O925" t="s">
        <v>702</v>
      </c>
      <c r="P925" t="s">
        <v>703</v>
      </c>
      <c r="Q925">
        <v>5</v>
      </c>
      <c r="R925" t="s">
        <v>29</v>
      </c>
    </row>
    <row r="926" spans="1:18" x14ac:dyDescent="0.3">
      <c r="A926">
        <v>953</v>
      </c>
      <c r="B926" t="s">
        <v>18</v>
      </c>
      <c r="C926">
        <v>2019</v>
      </c>
      <c r="D926">
        <v>675000</v>
      </c>
      <c r="E926">
        <v>5000</v>
      </c>
      <c r="F926" t="s">
        <v>19</v>
      </c>
      <c r="G926" t="s">
        <v>31</v>
      </c>
      <c r="H926" t="s">
        <v>32</v>
      </c>
      <c r="I926" t="s">
        <v>41</v>
      </c>
      <c r="J926" t="s">
        <v>23</v>
      </c>
      <c r="K926" t="s">
        <v>24</v>
      </c>
      <c r="L926" t="s">
        <v>25</v>
      </c>
      <c r="M926" t="s">
        <v>264</v>
      </c>
      <c r="N926">
        <v>1197</v>
      </c>
      <c r="O926" t="s">
        <v>265</v>
      </c>
      <c r="P926" t="s">
        <v>266</v>
      </c>
      <c r="Q926">
        <v>5</v>
      </c>
      <c r="R926" t="s">
        <v>29</v>
      </c>
    </row>
    <row r="927" spans="1:18" x14ac:dyDescent="0.3">
      <c r="A927">
        <v>954</v>
      </c>
      <c r="B927" t="s">
        <v>75</v>
      </c>
      <c r="C927">
        <v>2016</v>
      </c>
      <c r="D927">
        <v>535000</v>
      </c>
      <c r="E927">
        <v>50000</v>
      </c>
      <c r="F927" t="s">
        <v>124</v>
      </c>
      <c r="G927" t="s">
        <v>148</v>
      </c>
      <c r="H927" t="s">
        <v>149</v>
      </c>
      <c r="I927" t="s">
        <v>22</v>
      </c>
      <c r="J927" t="s">
        <v>23</v>
      </c>
      <c r="K927" t="s">
        <v>24</v>
      </c>
      <c r="L927" t="s">
        <v>25</v>
      </c>
      <c r="M927" t="s">
        <v>704</v>
      </c>
      <c r="N927">
        <v>1461</v>
      </c>
      <c r="O927" t="s">
        <v>298</v>
      </c>
      <c r="P927" t="s">
        <v>95</v>
      </c>
      <c r="Q927">
        <v>5</v>
      </c>
      <c r="R927" t="s">
        <v>29</v>
      </c>
    </row>
    <row r="928" spans="1:18" x14ac:dyDescent="0.3">
      <c r="A928">
        <v>955</v>
      </c>
      <c r="B928" t="s">
        <v>75</v>
      </c>
      <c r="C928">
        <v>2019</v>
      </c>
      <c r="D928">
        <v>675000</v>
      </c>
      <c r="E928">
        <v>5000</v>
      </c>
      <c r="F928" t="s">
        <v>124</v>
      </c>
      <c r="G928" t="s">
        <v>148</v>
      </c>
      <c r="H928" t="s">
        <v>149</v>
      </c>
      <c r="I928" t="s">
        <v>41</v>
      </c>
      <c r="J928" t="s">
        <v>23</v>
      </c>
      <c r="K928" t="s">
        <v>24</v>
      </c>
      <c r="L928" t="s">
        <v>25</v>
      </c>
      <c r="M928" t="s">
        <v>72</v>
      </c>
      <c r="N928">
        <v>999</v>
      </c>
      <c r="O928" t="s">
        <v>687</v>
      </c>
      <c r="P928" t="s">
        <v>688</v>
      </c>
      <c r="Q928">
        <v>7</v>
      </c>
      <c r="R928" t="s">
        <v>29</v>
      </c>
    </row>
    <row r="929" spans="1:18" x14ac:dyDescent="0.3">
      <c r="A929">
        <v>956</v>
      </c>
      <c r="B929" t="s">
        <v>18</v>
      </c>
      <c r="C929">
        <v>2016</v>
      </c>
      <c r="D929">
        <v>800000</v>
      </c>
      <c r="E929">
        <v>90000</v>
      </c>
      <c r="F929" t="s">
        <v>124</v>
      </c>
      <c r="G929" t="s">
        <v>148</v>
      </c>
      <c r="H929" t="s">
        <v>149</v>
      </c>
      <c r="I929" t="s">
        <v>22</v>
      </c>
      <c r="J929" t="s">
        <v>23</v>
      </c>
      <c r="K929" t="s">
        <v>24</v>
      </c>
      <c r="L929" t="s">
        <v>25</v>
      </c>
      <c r="M929" t="s">
        <v>129</v>
      </c>
      <c r="N929">
        <v>1248</v>
      </c>
      <c r="O929" t="s">
        <v>94</v>
      </c>
      <c r="P929" t="s">
        <v>95</v>
      </c>
      <c r="Q929">
        <v>5</v>
      </c>
      <c r="R929" t="s">
        <v>29</v>
      </c>
    </row>
    <row r="930" spans="1:18" x14ac:dyDescent="0.3">
      <c r="A930">
        <v>957</v>
      </c>
      <c r="B930" t="s">
        <v>18</v>
      </c>
      <c r="C930">
        <v>2012</v>
      </c>
      <c r="D930">
        <v>425000</v>
      </c>
      <c r="E930">
        <v>96000</v>
      </c>
      <c r="F930" t="s">
        <v>56</v>
      </c>
      <c r="G930" t="s">
        <v>57</v>
      </c>
      <c r="H930" t="s">
        <v>58</v>
      </c>
      <c r="I930" t="s">
        <v>22</v>
      </c>
      <c r="J930" t="s">
        <v>23</v>
      </c>
      <c r="K930" t="s">
        <v>24</v>
      </c>
      <c r="L930" t="s">
        <v>33</v>
      </c>
      <c r="M930" t="s">
        <v>307</v>
      </c>
      <c r="N930">
        <v>1248</v>
      </c>
      <c r="O930" t="s">
        <v>108</v>
      </c>
      <c r="P930" t="s">
        <v>95</v>
      </c>
      <c r="Q930">
        <v>7</v>
      </c>
      <c r="R930" t="s">
        <v>29</v>
      </c>
    </row>
    <row r="931" spans="1:18" x14ac:dyDescent="0.3">
      <c r="A931">
        <v>958</v>
      </c>
      <c r="B931" t="s">
        <v>18</v>
      </c>
      <c r="C931">
        <v>2011</v>
      </c>
      <c r="D931">
        <v>150000</v>
      </c>
      <c r="E931">
        <v>80000</v>
      </c>
      <c r="F931" t="s">
        <v>56</v>
      </c>
      <c r="G931" t="s">
        <v>57</v>
      </c>
      <c r="H931" t="s">
        <v>58</v>
      </c>
      <c r="I931" t="s">
        <v>41</v>
      </c>
      <c r="J931" t="s">
        <v>23</v>
      </c>
      <c r="K931" t="s">
        <v>24</v>
      </c>
      <c r="L931" t="s">
        <v>42</v>
      </c>
      <c r="M931" t="s">
        <v>267</v>
      </c>
      <c r="N931">
        <v>1196</v>
      </c>
      <c r="O931" t="s">
        <v>268</v>
      </c>
      <c r="P931" t="s">
        <v>269</v>
      </c>
      <c r="Q931">
        <v>5</v>
      </c>
      <c r="R931" t="s">
        <v>29</v>
      </c>
    </row>
    <row r="932" spans="1:18" x14ac:dyDescent="0.3">
      <c r="A932">
        <v>959</v>
      </c>
      <c r="B932" t="s">
        <v>18</v>
      </c>
      <c r="C932">
        <v>2007</v>
      </c>
      <c r="D932">
        <v>90000</v>
      </c>
      <c r="E932">
        <v>60000</v>
      </c>
      <c r="F932" t="s">
        <v>19</v>
      </c>
      <c r="G932" t="s">
        <v>31</v>
      </c>
      <c r="H932" t="s">
        <v>32</v>
      </c>
      <c r="I932" t="s">
        <v>41</v>
      </c>
      <c r="J932" t="s">
        <v>23</v>
      </c>
      <c r="K932" t="s">
        <v>24</v>
      </c>
      <c r="L932" t="s">
        <v>33</v>
      </c>
      <c r="M932" t="s">
        <v>121</v>
      </c>
      <c r="N932">
        <v>1061</v>
      </c>
      <c r="O932" t="s">
        <v>705</v>
      </c>
      <c r="P932" t="s">
        <v>87</v>
      </c>
      <c r="Q932">
        <v>5</v>
      </c>
      <c r="R932" t="s">
        <v>29</v>
      </c>
    </row>
    <row r="933" spans="1:18" x14ac:dyDescent="0.3">
      <c r="A933">
        <v>960</v>
      </c>
      <c r="B933" t="s">
        <v>88</v>
      </c>
      <c r="C933">
        <v>2015</v>
      </c>
      <c r="D933">
        <v>850000</v>
      </c>
      <c r="E933">
        <v>90000</v>
      </c>
      <c r="F933" t="s">
        <v>19</v>
      </c>
      <c r="G933" t="s">
        <v>20</v>
      </c>
      <c r="H933" t="s">
        <v>21</v>
      </c>
      <c r="I933" t="s">
        <v>22</v>
      </c>
      <c r="J933" t="s">
        <v>23</v>
      </c>
      <c r="K933" t="s">
        <v>24</v>
      </c>
      <c r="L933" t="s">
        <v>25</v>
      </c>
      <c r="M933" t="s">
        <v>282</v>
      </c>
      <c r="N933">
        <v>2179</v>
      </c>
      <c r="O933" t="s">
        <v>446</v>
      </c>
      <c r="P933" t="s">
        <v>447</v>
      </c>
      <c r="Q933">
        <v>7</v>
      </c>
      <c r="R933" t="s">
        <v>29</v>
      </c>
    </row>
    <row r="934" spans="1:18" x14ac:dyDescent="0.3">
      <c r="A934">
        <v>961</v>
      </c>
      <c r="B934" t="s">
        <v>65</v>
      </c>
      <c r="C934">
        <v>2008</v>
      </c>
      <c r="D934">
        <v>330000</v>
      </c>
      <c r="E934">
        <v>193623</v>
      </c>
      <c r="F934" t="s">
        <v>19</v>
      </c>
      <c r="G934" t="s">
        <v>206</v>
      </c>
      <c r="H934" t="s">
        <v>207</v>
      </c>
      <c r="I934" t="s">
        <v>22</v>
      </c>
      <c r="J934" t="s">
        <v>23</v>
      </c>
      <c r="K934" t="s">
        <v>24</v>
      </c>
      <c r="L934" t="s">
        <v>33</v>
      </c>
      <c r="M934" t="s">
        <v>475</v>
      </c>
      <c r="N934">
        <v>2494</v>
      </c>
      <c r="O934" t="s">
        <v>476</v>
      </c>
      <c r="P934" t="s">
        <v>477</v>
      </c>
      <c r="Q934">
        <v>8</v>
      </c>
      <c r="R934" t="s">
        <v>29</v>
      </c>
    </row>
    <row r="935" spans="1:18" x14ac:dyDescent="0.3">
      <c r="A935">
        <v>962</v>
      </c>
      <c r="B935" t="s">
        <v>46</v>
      </c>
      <c r="C935">
        <v>2017</v>
      </c>
      <c r="D935">
        <v>850000</v>
      </c>
      <c r="E935">
        <v>63186</v>
      </c>
      <c r="F935" t="s">
        <v>19</v>
      </c>
      <c r="G935" t="s">
        <v>206</v>
      </c>
      <c r="H935" t="s">
        <v>207</v>
      </c>
      <c r="I935" t="s">
        <v>22</v>
      </c>
      <c r="J935" t="s">
        <v>23</v>
      </c>
      <c r="K935" t="s">
        <v>24</v>
      </c>
      <c r="L935" t="s">
        <v>25</v>
      </c>
      <c r="M935" t="s">
        <v>99</v>
      </c>
      <c r="N935">
        <v>1396</v>
      </c>
      <c r="O935" t="s">
        <v>100</v>
      </c>
      <c r="P935" t="s">
        <v>101</v>
      </c>
      <c r="Q935">
        <v>5</v>
      </c>
      <c r="R935" t="s">
        <v>29</v>
      </c>
    </row>
    <row r="936" spans="1:18" x14ac:dyDescent="0.3">
      <c r="A936">
        <v>963</v>
      </c>
      <c r="B936" t="s">
        <v>88</v>
      </c>
      <c r="C936">
        <v>2008</v>
      </c>
      <c r="D936">
        <v>305000</v>
      </c>
      <c r="E936">
        <v>219000</v>
      </c>
      <c r="F936" t="s">
        <v>19</v>
      </c>
      <c r="G936" t="s">
        <v>206</v>
      </c>
      <c r="H936" t="s">
        <v>207</v>
      </c>
      <c r="I936" t="s">
        <v>22</v>
      </c>
      <c r="J936" t="s">
        <v>23</v>
      </c>
      <c r="K936" t="s">
        <v>24</v>
      </c>
      <c r="L936" t="s">
        <v>33</v>
      </c>
      <c r="M936" t="s">
        <v>363</v>
      </c>
      <c r="N936">
        <v>2523</v>
      </c>
      <c r="O936" t="s">
        <v>486</v>
      </c>
      <c r="P936" t="s">
        <v>487</v>
      </c>
      <c r="Q936">
        <v>7</v>
      </c>
      <c r="R936" t="s">
        <v>29</v>
      </c>
    </row>
    <row r="937" spans="1:18" x14ac:dyDescent="0.3">
      <c r="A937">
        <v>964</v>
      </c>
      <c r="B937" t="s">
        <v>65</v>
      </c>
      <c r="C937">
        <v>2013</v>
      </c>
      <c r="D937">
        <v>910000</v>
      </c>
      <c r="E937">
        <v>110000</v>
      </c>
      <c r="F937" t="s">
        <v>19</v>
      </c>
      <c r="G937" t="s">
        <v>31</v>
      </c>
      <c r="H937" t="s">
        <v>32</v>
      </c>
      <c r="I937" t="s">
        <v>22</v>
      </c>
      <c r="J937" t="s">
        <v>23</v>
      </c>
      <c r="K937" t="s">
        <v>24</v>
      </c>
      <c r="L937" t="s">
        <v>33</v>
      </c>
      <c r="M937" t="s">
        <v>170</v>
      </c>
      <c r="N937">
        <v>2494</v>
      </c>
      <c r="O937" t="s">
        <v>171</v>
      </c>
      <c r="P937" t="s">
        <v>172</v>
      </c>
      <c r="Q937">
        <v>7</v>
      </c>
      <c r="R937" t="s">
        <v>29</v>
      </c>
    </row>
    <row r="938" spans="1:18" x14ac:dyDescent="0.3">
      <c r="A938">
        <v>965</v>
      </c>
      <c r="B938" t="s">
        <v>65</v>
      </c>
      <c r="C938">
        <v>2012</v>
      </c>
      <c r="D938">
        <v>1100000</v>
      </c>
      <c r="E938">
        <v>151000</v>
      </c>
      <c r="F938" t="s">
        <v>56</v>
      </c>
      <c r="G938" t="s">
        <v>57</v>
      </c>
      <c r="H938" t="s">
        <v>58</v>
      </c>
      <c r="I938" t="s">
        <v>22</v>
      </c>
      <c r="J938" t="s">
        <v>23</v>
      </c>
      <c r="K938" t="s">
        <v>24</v>
      </c>
      <c r="L938" t="s">
        <v>25</v>
      </c>
      <c r="M938" t="s">
        <v>475</v>
      </c>
      <c r="N938">
        <v>2494</v>
      </c>
      <c r="O938" t="s">
        <v>476</v>
      </c>
      <c r="P938" t="s">
        <v>477</v>
      </c>
      <c r="Q938">
        <v>8</v>
      </c>
      <c r="R938" t="s">
        <v>29</v>
      </c>
    </row>
    <row r="939" spans="1:18" x14ac:dyDescent="0.3">
      <c r="A939">
        <v>966</v>
      </c>
      <c r="B939" t="s">
        <v>18</v>
      </c>
      <c r="C939">
        <v>2019</v>
      </c>
      <c r="D939">
        <v>675000</v>
      </c>
      <c r="E939">
        <v>5000</v>
      </c>
      <c r="F939" t="s">
        <v>38</v>
      </c>
      <c r="G939" t="s">
        <v>39</v>
      </c>
      <c r="H939" t="s">
        <v>40</v>
      </c>
      <c r="I939" t="s">
        <v>41</v>
      </c>
      <c r="J939" t="s">
        <v>23</v>
      </c>
      <c r="K939" t="s">
        <v>154</v>
      </c>
      <c r="L939" t="s">
        <v>25</v>
      </c>
      <c r="M939" t="s">
        <v>113</v>
      </c>
      <c r="N939">
        <v>1197</v>
      </c>
      <c r="O939" t="s">
        <v>114</v>
      </c>
      <c r="P939" t="s">
        <v>115</v>
      </c>
      <c r="Q939">
        <v>5</v>
      </c>
      <c r="R939" t="s">
        <v>29</v>
      </c>
    </row>
    <row r="940" spans="1:18" x14ac:dyDescent="0.3">
      <c r="A940">
        <v>967</v>
      </c>
      <c r="B940" t="s">
        <v>18</v>
      </c>
      <c r="C940">
        <v>2010</v>
      </c>
      <c r="D940">
        <v>150000</v>
      </c>
      <c r="E940">
        <v>91500</v>
      </c>
      <c r="F940" t="s">
        <v>19</v>
      </c>
      <c r="G940" t="s">
        <v>206</v>
      </c>
      <c r="H940" t="s">
        <v>207</v>
      </c>
      <c r="I940" t="s">
        <v>41</v>
      </c>
      <c r="J940" t="s">
        <v>23</v>
      </c>
      <c r="K940" t="s">
        <v>24</v>
      </c>
      <c r="L940" t="s">
        <v>25</v>
      </c>
      <c r="M940" t="s">
        <v>96</v>
      </c>
      <c r="N940">
        <v>796</v>
      </c>
      <c r="O940" t="s">
        <v>97</v>
      </c>
      <c r="P940" t="s">
        <v>98</v>
      </c>
      <c r="Q940">
        <v>5</v>
      </c>
      <c r="R940" t="s">
        <v>29</v>
      </c>
    </row>
    <row r="941" spans="1:18" x14ac:dyDescent="0.3">
      <c r="A941">
        <v>968</v>
      </c>
      <c r="B941" t="s">
        <v>18</v>
      </c>
      <c r="C941">
        <v>2015</v>
      </c>
      <c r="D941">
        <v>550000</v>
      </c>
      <c r="E941">
        <v>23000</v>
      </c>
      <c r="F941" t="s">
        <v>56</v>
      </c>
      <c r="G941" t="s">
        <v>57</v>
      </c>
      <c r="H941" t="s">
        <v>58</v>
      </c>
      <c r="I941" t="s">
        <v>22</v>
      </c>
      <c r="J941" t="s">
        <v>23</v>
      </c>
      <c r="K941" t="s">
        <v>24</v>
      </c>
      <c r="L941" t="s">
        <v>25</v>
      </c>
      <c r="M941" t="s">
        <v>229</v>
      </c>
      <c r="N941">
        <v>1248</v>
      </c>
      <c r="O941" t="s">
        <v>27</v>
      </c>
      <c r="P941" t="s">
        <v>28</v>
      </c>
      <c r="Q941">
        <v>5</v>
      </c>
      <c r="R941" t="s">
        <v>29</v>
      </c>
    </row>
    <row r="942" spans="1:18" x14ac:dyDescent="0.3">
      <c r="A942">
        <v>969</v>
      </c>
      <c r="B942" t="s">
        <v>221</v>
      </c>
      <c r="C942">
        <v>2012</v>
      </c>
      <c r="D942">
        <v>350000</v>
      </c>
      <c r="E942">
        <v>40000</v>
      </c>
      <c r="F942" t="s">
        <v>56</v>
      </c>
      <c r="G942" t="s">
        <v>57</v>
      </c>
      <c r="H942" t="s">
        <v>58</v>
      </c>
      <c r="I942" t="s">
        <v>22</v>
      </c>
      <c r="J942" t="s">
        <v>23</v>
      </c>
      <c r="K942" t="s">
        <v>24</v>
      </c>
      <c r="L942" t="s">
        <v>25</v>
      </c>
      <c r="M942" t="s">
        <v>234</v>
      </c>
      <c r="N942">
        <v>1598</v>
      </c>
      <c r="O942" t="s">
        <v>235</v>
      </c>
      <c r="P942" t="s">
        <v>36</v>
      </c>
      <c r="Q942">
        <v>5</v>
      </c>
      <c r="R942" t="s">
        <v>29</v>
      </c>
    </row>
    <row r="943" spans="1:18" x14ac:dyDescent="0.3">
      <c r="A943">
        <v>970</v>
      </c>
      <c r="B943" t="s">
        <v>18</v>
      </c>
      <c r="C943">
        <v>2012</v>
      </c>
      <c r="D943">
        <v>300000</v>
      </c>
      <c r="E943">
        <v>70000</v>
      </c>
      <c r="F943" t="s">
        <v>56</v>
      </c>
      <c r="G943" t="s">
        <v>21</v>
      </c>
      <c r="H943" t="s">
        <v>116</v>
      </c>
      <c r="I943" t="s">
        <v>22</v>
      </c>
      <c r="J943" t="s">
        <v>23</v>
      </c>
      <c r="K943" t="s">
        <v>24</v>
      </c>
      <c r="L943" t="s">
        <v>25</v>
      </c>
      <c r="M943" t="s">
        <v>671</v>
      </c>
      <c r="N943">
        <v>1248</v>
      </c>
      <c r="O943" t="s">
        <v>672</v>
      </c>
      <c r="P943" t="s">
        <v>28</v>
      </c>
      <c r="Q943">
        <v>5</v>
      </c>
      <c r="R943" t="s">
        <v>29</v>
      </c>
    </row>
    <row r="944" spans="1:18" x14ac:dyDescent="0.3">
      <c r="A944">
        <v>971</v>
      </c>
      <c r="B944" t="s">
        <v>65</v>
      </c>
      <c r="C944">
        <v>2018</v>
      </c>
      <c r="D944">
        <v>1745000</v>
      </c>
      <c r="E944">
        <v>10000</v>
      </c>
      <c r="F944" t="s">
        <v>19</v>
      </c>
      <c r="G944" t="s">
        <v>83</v>
      </c>
      <c r="H944" t="s">
        <v>84</v>
      </c>
      <c r="I944" t="s">
        <v>22</v>
      </c>
      <c r="J944" t="s">
        <v>23</v>
      </c>
      <c r="K944" t="s">
        <v>154</v>
      </c>
      <c r="L944" t="s">
        <v>25</v>
      </c>
      <c r="M944" t="s">
        <v>187</v>
      </c>
      <c r="N944">
        <v>2755</v>
      </c>
      <c r="O944" t="s">
        <v>188</v>
      </c>
      <c r="P944" t="s">
        <v>189</v>
      </c>
      <c r="Q944">
        <v>7</v>
      </c>
      <c r="R944" t="s">
        <v>29</v>
      </c>
    </row>
    <row r="945" spans="1:18" x14ac:dyDescent="0.3">
      <c r="A945">
        <v>972</v>
      </c>
      <c r="B945" t="s">
        <v>88</v>
      </c>
      <c r="C945">
        <v>2014</v>
      </c>
      <c r="D945">
        <v>611000</v>
      </c>
      <c r="E945">
        <v>90000</v>
      </c>
      <c r="F945" t="s">
        <v>19</v>
      </c>
      <c r="G945" t="s">
        <v>31</v>
      </c>
      <c r="H945" t="s">
        <v>32</v>
      </c>
      <c r="I945" t="s">
        <v>22</v>
      </c>
      <c r="J945" t="s">
        <v>23</v>
      </c>
      <c r="K945" t="s">
        <v>24</v>
      </c>
      <c r="L945" t="s">
        <v>33</v>
      </c>
      <c r="M945" t="s">
        <v>130</v>
      </c>
      <c r="N945">
        <v>2523</v>
      </c>
      <c r="O945" t="s">
        <v>393</v>
      </c>
      <c r="P945" t="s">
        <v>658</v>
      </c>
      <c r="Q945">
        <v>7</v>
      </c>
      <c r="R945" t="s">
        <v>29</v>
      </c>
    </row>
    <row r="946" spans="1:18" x14ac:dyDescent="0.3">
      <c r="A946">
        <v>973</v>
      </c>
      <c r="B946" t="s">
        <v>37</v>
      </c>
      <c r="C946">
        <v>2016</v>
      </c>
      <c r="D946">
        <v>400000</v>
      </c>
      <c r="E946">
        <v>68000</v>
      </c>
      <c r="F946" t="s">
        <v>19</v>
      </c>
      <c r="G946" t="s">
        <v>31</v>
      </c>
      <c r="H946" t="s">
        <v>32</v>
      </c>
      <c r="I946" t="s">
        <v>41</v>
      </c>
      <c r="J946" t="s">
        <v>23</v>
      </c>
      <c r="K946" t="s">
        <v>24</v>
      </c>
      <c r="L946" t="s">
        <v>25</v>
      </c>
      <c r="M946" t="s">
        <v>418</v>
      </c>
      <c r="N946">
        <v>1198</v>
      </c>
      <c r="O946" t="s">
        <v>219</v>
      </c>
      <c r="P946" t="s">
        <v>312</v>
      </c>
      <c r="Q946">
        <v>5</v>
      </c>
      <c r="R946" t="s">
        <v>29</v>
      </c>
    </row>
    <row r="947" spans="1:18" x14ac:dyDescent="0.3">
      <c r="A947">
        <v>974</v>
      </c>
      <c r="B947" t="s">
        <v>46</v>
      </c>
      <c r="C947">
        <v>2013</v>
      </c>
      <c r="D947">
        <v>700000</v>
      </c>
      <c r="E947">
        <v>120000</v>
      </c>
      <c r="F947" t="s">
        <v>38</v>
      </c>
      <c r="G947" t="s">
        <v>39</v>
      </c>
      <c r="H947" t="s">
        <v>40</v>
      </c>
      <c r="I947" t="s">
        <v>22</v>
      </c>
      <c r="J947" t="s">
        <v>23</v>
      </c>
      <c r="K947" t="s">
        <v>24</v>
      </c>
      <c r="L947" t="s">
        <v>25</v>
      </c>
      <c r="M947" t="s">
        <v>591</v>
      </c>
      <c r="N947">
        <v>1582</v>
      </c>
      <c r="O947" t="s">
        <v>706</v>
      </c>
      <c r="P947" t="s">
        <v>707</v>
      </c>
      <c r="Q947">
        <v>5</v>
      </c>
      <c r="R947" t="s">
        <v>29</v>
      </c>
    </row>
    <row r="948" spans="1:18" x14ac:dyDescent="0.3">
      <c r="A948">
        <v>975</v>
      </c>
      <c r="B948" t="s">
        <v>120</v>
      </c>
      <c r="C948">
        <v>2013</v>
      </c>
      <c r="D948">
        <v>300000</v>
      </c>
      <c r="E948">
        <v>65000</v>
      </c>
      <c r="F948" t="s">
        <v>38</v>
      </c>
      <c r="G948" t="s">
        <v>39</v>
      </c>
      <c r="H948" t="s">
        <v>40</v>
      </c>
      <c r="I948" t="s">
        <v>22</v>
      </c>
      <c r="J948" t="s">
        <v>23</v>
      </c>
      <c r="K948" t="s">
        <v>24</v>
      </c>
      <c r="L948" t="s">
        <v>25</v>
      </c>
      <c r="M948" t="s">
        <v>700</v>
      </c>
      <c r="N948">
        <v>1248</v>
      </c>
      <c r="O948" t="s">
        <v>708</v>
      </c>
      <c r="P948" t="s">
        <v>709</v>
      </c>
      <c r="Q948">
        <v>5</v>
      </c>
      <c r="R948" t="s">
        <v>29</v>
      </c>
    </row>
    <row r="949" spans="1:18" x14ac:dyDescent="0.3">
      <c r="A949">
        <v>976</v>
      </c>
      <c r="B949" t="s">
        <v>46</v>
      </c>
      <c r="C949">
        <v>2005</v>
      </c>
      <c r="D949">
        <v>65000</v>
      </c>
      <c r="E949">
        <v>85000</v>
      </c>
      <c r="F949" t="s">
        <v>38</v>
      </c>
      <c r="G949" t="s">
        <v>39</v>
      </c>
      <c r="H949" t="s">
        <v>40</v>
      </c>
      <c r="I949" t="s">
        <v>41</v>
      </c>
      <c r="J949" t="s">
        <v>23</v>
      </c>
      <c r="K949" t="s">
        <v>24</v>
      </c>
      <c r="L949" t="s">
        <v>25</v>
      </c>
      <c r="M949" t="s">
        <v>411</v>
      </c>
      <c r="N949">
        <v>1341</v>
      </c>
      <c r="O949" t="s">
        <v>412</v>
      </c>
      <c r="P949" t="s">
        <v>413</v>
      </c>
      <c r="Q949">
        <v>5</v>
      </c>
      <c r="R949" t="s">
        <v>29</v>
      </c>
    </row>
    <row r="950" spans="1:18" x14ac:dyDescent="0.3">
      <c r="A950">
        <v>977</v>
      </c>
      <c r="B950" t="s">
        <v>18</v>
      </c>
      <c r="C950">
        <v>2011</v>
      </c>
      <c r="D950">
        <v>200000</v>
      </c>
      <c r="E950">
        <v>94000</v>
      </c>
      <c r="F950" t="s">
        <v>38</v>
      </c>
      <c r="G950" t="s">
        <v>39</v>
      </c>
      <c r="H950" t="s">
        <v>40</v>
      </c>
      <c r="I950" t="s">
        <v>41</v>
      </c>
      <c r="J950" t="s">
        <v>23</v>
      </c>
      <c r="K950" t="s">
        <v>24</v>
      </c>
      <c r="L950" t="s">
        <v>42</v>
      </c>
      <c r="M950" t="s">
        <v>85</v>
      </c>
      <c r="N950">
        <v>998</v>
      </c>
      <c r="O950" t="s">
        <v>67</v>
      </c>
      <c r="P950" t="s">
        <v>141</v>
      </c>
      <c r="Q950">
        <v>5</v>
      </c>
      <c r="R950" t="s">
        <v>29</v>
      </c>
    </row>
    <row r="951" spans="1:18" x14ac:dyDescent="0.3">
      <c r="A951">
        <v>978</v>
      </c>
      <c r="B951" t="s">
        <v>46</v>
      </c>
      <c r="C951">
        <v>2015</v>
      </c>
      <c r="D951">
        <v>650000</v>
      </c>
      <c r="E951">
        <v>100000</v>
      </c>
      <c r="F951" t="s">
        <v>124</v>
      </c>
      <c r="G951" t="s">
        <v>196</v>
      </c>
      <c r="H951" t="s">
        <v>197</v>
      </c>
      <c r="I951" t="s">
        <v>22</v>
      </c>
      <c r="J951" t="s">
        <v>23</v>
      </c>
      <c r="K951" t="s">
        <v>24</v>
      </c>
      <c r="L951" t="s">
        <v>25</v>
      </c>
      <c r="M951" t="s">
        <v>99</v>
      </c>
      <c r="N951">
        <v>1396</v>
      </c>
      <c r="O951" t="s">
        <v>100</v>
      </c>
      <c r="P951" t="s">
        <v>101</v>
      </c>
      <c r="Q951">
        <v>5</v>
      </c>
      <c r="R951" t="s">
        <v>29</v>
      </c>
    </row>
    <row r="952" spans="1:18" x14ac:dyDescent="0.3">
      <c r="A952">
        <v>979</v>
      </c>
      <c r="B952" t="s">
        <v>46</v>
      </c>
      <c r="C952">
        <v>2015</v>
      </c>
      <c r="D952">
        <v>650000</v>
      </c>
      <c r="E952">
        <v>80000</v>
      </c>
      <c r="F952" t="s">
        <v>19</v>
      </c>
      <c r="G952" t="s">
        <v>20</v>
      </c>
      <c r="H952" t="s">
        <v>21</v>
      </c>
      <c r="I952" t="s">
        <v>22</v>
      </c>
      <c r="J952" t="s">
        <v>23</v>
      </c>
      <c r="K952" t="s">
        <v>24</v>
      </c>
      <c r="L952" t="s">
        <v>25</v>
      </c>
      <c r="M952" t="s">
        <v>99</v>
      </c>
      <c r="N952">
        <v>1396</v>
      </c>
      <c r="O952" t="s">
        <v>100</v>
      </c>
      <c r="P952" t="s">
        <v>101</v>
      </c>
      <c r="Q952">
        <v>5</v>
      </c>
      <c r="R952" t="s">
        <v>29</v>
      </c>
    </row>
    <row r="953" spans="1:18" x14ac:dyDescent="0.3">
      <c r="A953">
        <v>980</v>
      </c>
      <c r="B953" t="s">
        <v>221</v>
      </c>
      <c r="C953">
        <v>2013</v>
      </c>
      <c r="D953">
        <v>350000</v>
      </c>
      <c r="E953">
        <v>80000</v>
      </c>
      <c r="F953" t="s">
        <v>19</v>
      </c>
      <c r="G953" t="s">
        <v>20</v>
      </c>
      <c r="H953" t="s">
        <v>21</v>
      </c>
      <c r="I953" t="s">
        <v>22</v>
      </c>
      <c r="J953" t="s">
        <v>23</v>
      </c>
      <c r="K953" t="s">
        <v>24</v>
      </c>
      <c r="L953" t="s">
        <v>42</v>
      </c>
      <c r="M953" t="s">
        <v>655</v>
      </c>
      <c r="N953">
        <v>1199</v>
      </c>
      <c r="O953" t="s">
        <v>82</v>
      </c>
      <c r="P953" t="s">
        <v>656</v>
      </c>
      <c r="Q953">
        <v>5</v>
      </c>
      <c r="R953" t="s">
        <v>29</v>
      </c>
    </row>
    <row r="954" spans="1:18" x14ac:dyDescent="0.3">
      <c r="A954">
        <v>981</v>
      </c>
      <c r="B954" t="s">
        <v>109</v>
      </c>
      <c r="C954">
        <v>2011</v>
      </c>
      <c r="D954">
        <v>75000</v>
      </c>
      <c r="E954">
        <v>140500</v>
      </c>
      <c r="F954" t="s">
        <v>19</v>
      </c>
      <c r="G954" t="s">
        <v>206</v>
      </c>
      <c r="H954" t="s">
        <v>207</v>
      </c>
      <c r="I954" t="s">
        <v>22</v>
      </c>
      <c r="J954" t="s">
        <v>23</v>
      </c>
      <c r="K954" t="s">
        <v>24</v>
      </c>
      <c r="L954" t="s">
        <v>42</v>
      </c>
      <c r="M954" t="s">
        <v>588</v>
      </c>
      <c r="N954">
        <v>1396</v>
      </c>
      <c r="O954" t="s">
        <v>589</v>
      </c>
      <c r="P954" t="s">
        <v>590</v>
      </c>
      <c r="Q954">
        <v>5</v>
      </c>
      <c r="R954" t="s">
        <v>29</v>
      </c>
    </row>
    <row r="955" spans="1:18" x14ac:dyDescent="0.3">
      <c r="A955">
        <v>982</v>
      </c>
      <c r="B955" t="s">
        <v>18</v>
      </c>
      <c r="C955">
        <v>2010</v>
      </c>
      <c r="D955">
        <v>240000</v>
      </c>
      <c r="E955">
        <v>143000</v>
      </c>
      <c r="F955" t="s">
        <v>124</v>
      </c>
      <c r="G955" t="s">
        <v>125</v>
      </c>
      <c r="H955" t="s">
        <v>126</v>
      </c>
      <c r="I955" t="s">
        <v>41</v>
      </c>
      <c r="J955" t="s">
        <v>23</v>
      </c>
      <c r="K955" t="s">
        <v>24</v>
      </c>
      <c r="L955" t="s">
        <v>25</v>
      </c>
      <c r="M955" t="s">
        <v>383</v>
      </c>
      <c r="N955">
        <v>1298</v>
      </c>
      <c r="O955" t="s">
        <v>395</v>
      </c>
      <c r="P955" t="s">
        <v>261</v>
      </c>
      <c r="Q955">
        <v>5</v>
      </c>
      <c r="R955" t="s">
        <v>29</v>
      </c>
    </row>
    <row r="956" spans="1:18" x14ac:dyDescent="0.3">
      <c r="A956">
        <v>983</v>
      </c>
      <c r="B956" t="s">
        <v>18</v>
      </c>
      <c r="C956">
        <v>2013</v>
      </c>
      <c r="D956">
        <v>240000</v>
      </c>
      <c r="E956">
        <v>60000</v>
      </c>
      <c r="F956" t="s">
        <v>19</v>
      </c>
      <c r="G956" t="s">
        <v>206</v>
      </c>
      <c r="H956" t="s">
        <v>207</v>
      </c>
      <c r="I956" t="s">
        <v>41</v>
      </c>
      <c r="J956" t="s">
        <v>23</v>
      </c>
      <c r="K956" t="s">
        <v>24</v>
      </c>
      <c r="L956" t="s">
        <v>25</v>
      </c>
      <c r="M956" t="s">
        <v>540</v>
      </c>
      <c r="N956">
        <v>998</v>
      </c>
      <c r="O956" t="s">
        <v>67</v>
      </c>
      <c r="P956" t="s">
        <v>141</v>
      </c>
      <c r="Q956">
        <v>5</v>
      </c>
      <c r="R956" t="s">
        <v>29</v>
      </c>
    </row>
    <row r="957" spans="1:18" x14ac:dyDescent="0.3">
      <c r="A957">
        <v>984</v>
      </c>
      <c r="B957" t="s">
        <v>109</v>
      </c>
      <c r="C957">
        <v>2011</v>
      </c>
      <c r="D957">
        <v>180000</v>
      </c>
      <c r="E957">
        <v>120000</v>
      </c>
      <c r="F957" t="s">
        <v>124</v>
      </c>
      <c r="G957" t="s">
        <v>125</v>
      </c>
      <c r="H957" t="s">
        <v>126</v>
      </c>
      <c r="I957" t="s">
        <v>22</v>
      </c>
      <c r="J957" t="s">
        <v>23</v>
      </c>
      <c r="K957" t="s">
        <v>24</v>
      </c>
      <c r="L957" t="s">
        <v>33</v>
      </c>
      <c r="M957" t="s">
        <v>677</v>
      </c>
      <c r="N957">
        <v>1248</v>
      </c>
      <c r="O957" t="s">
        <v>393</v>
      </c>
      <c r="P957" t="s">
        <v>701</v>
      </c>
      <c r="Q957">
        <v>5</v>
      </c>
      <c r="R957" t="s">
        <v>29</v>
      </c>
    </row>
    <row r="958" spans="1:18" x14ac:dyDescent="0.3">
      <c r="A958">
        <v>985</v>
      </c>
      <c r="B958" t="s">
        <v>46</v>
      </c>
      <c r="C958">
        <v>2014</v>
      </c>
      <c r="D958">
        <v>900000</v>
      </c>
      <c r="E958">
        <v>80000</v>
      </c>
      <c r="F958" t="s">
        <v>124</v>
      </c>
      <c r="G958" t="s">
        <v>125</v>
      </c>
      <c r="H958" t="s">
        <v>126</v>
      </c>
      <c r="I958" t="s">
        <v>22</v>
      </c>
      <c r="J958" t="s">
        <v>23</v>
      </c>
      <c r="K958" t="s">
        <v>154</v>
      </c>
      <c r="L958" t="s">
        <v>33</v>
      </c>
      <c r="M958" t="s">
        <v>710</v>
      </c>
      <c r="N958">
        <v>2199</v>
      </c>
      <c r="O958" t="s">
        <v>711</v>
      </c>
      <c r="P958" t="s">
        <v>712</v>
      </c>
      <c r="Q958">
        <v>7</v>
      </c>
      <c r="R958" t="s">
        <v>29</v>
      </c>
    </row>
    <row r="959" spans="1:18" x14ac:dyDescent="0.3">
      <c r="A959">
        <v>986</v>
      </c>
      <c r="B959" t="s">
        <v>88</v>
      </c>
      <c r="C959">
        <v>2014</v>
      </c>
      <c r="D959">
        <v>425000</v>
      </c>
      <c r="E959">
        <v>63000</v>
      </c>
      <c r="F959" t="s">
        <v>124</v>
      </c>
      <c r="G959" t="s">
        <v>125</v>
      </c>
      <c r="H959" t="s">
        <v>126</v>
      </c>
      <c r="I959" t="s">
        <v>22</v>
      </c>
      <c r="J959" t="s">
        <v>23</v>
      </c>
      <c r="K959" t="s">
        <v>24</v>
      </c>
      <c r="L959" t="s">
        <v>33</v>
      </c>
      <c r="M959" t="s">
        <v>713</v>
      </c>
      <c r="N959">
        <v>2523</v>
      </c>
      <c r="O959" t="s">
        <v>486</v>
      </c>
      <c r="P959" t="s">
        <v>714</v>
      </c>
      <c r="Q959">
        <v>7</v>
      </c>
      <c r="R959" t="s">
        <v>29</v>
      </c>
    </row>
    <row r="960" spans="1:18" x14ac:dyDescent="0.3">
      <c r="A960">
        <v>987</v>
      </c>
      <c r="B960" t="s">
        <v>120</v>
      </c>
      <c r="C960">
        <v>2009</v>
      </c>
      <c r="D960">
        <v>95000</v>
      </c>
      <c r="E960">
        <v>120000</v>
      </c>
      <c r="F960" t="s">
        <v>56</v>
      </c>
      <c r="G960" t="s">
        <v>57</v>
      </c>
      <c r="H960" t="s">
        <v>58</v>
      </c>
      <c r="I960" t="s">
        <v>41</v>
      </c>
      <c r="J960" t="s">
        <v>23</v>
      </c>
      <c r="K960" t="s">
        <v>24</v>
      </c>
      <c r="L960" t="s">
        <v>42</v>
      </c>
      <c r="M960" t="s">
        <v>347</v>
      </c>
      <c r="N960">
        <v>995</v>
      </c>
      <c r="O960" t="s">
        <v>665</v>
      </c>
      <c r="P960" t="s">
        <v>715</v>
      </c>
      <c r="Q960">
        <v>5</v>
      </c>
      <c r="R960" t="s">
        <v>29</v>
      </c>
    </row>
    <row r="961" spans="1:18" x14ac:dyDescent="0.3">
      <c r="A961">
        <v>988</v>
      </c>
      <c r="B961" t="s">
        <v>18</v>
      </c>
      <c r="C961">
        <v>2018</v>
      </c>
      <c r="D961">
        <v>811000</v>
      </c>
      <c r="E961">
        <v>100000</v>
      </c>
      <c r="F961" t="s">
        <v>19</v>
      </c>
      <c r="G961" t="s">
        <v>31</v>
      </c>
      <c r="H961" t="s">
        <v>32</v>
      </c>
      <c r="I961" t="s">
        <v>22</v>
      </c>
      <c r="J961" t="s">
        <v>23</v>
      </c>
      <c r="K961" t="s">
        <v>24</v>
      </c>
      <c r="L961" t="s">
        <v>25</v>
      </c>
      <c r="M961" t="s">
        <v>424</v>
      </c>
      <c r="N961">
        <v>1248</v>
      </c>
      <c r="O961" t="s">
        <v>425</v>
      </c>
      <c r="P961" t="s">
        <v>28</v>
      </c>
      <c r="Q961">
        <v>5</v>
      </c>
      <c r="R961" t="s">
        <v>29</v>
      </c>
    </row>
    <row r="962" spans="1:18" x14ac:dyDescent="0.3">
      <c r="A962">
        <v>989</v>
      </c>
      <c r="B962" t="s">
        <v>46</v>
      </c>
      <c r="C962">
        <v>2018</v>
      </c>
      <c r="D962">
        <v>1100000</v>
      </c>
      <c r="E962">
        <v>60000</v>
      </c>
      <c r="F962" t="s">
        <v>19</v>
      </c>
      <c r="G962" t="s">
        <v>20</v>
      </c>
      <c r="H962" t="s">
        <v>21</v>
      </c>
      <c r="I962" t="s">
        <v>41</v>
      </c>
      <c r="J962" t="s">
        <v>23</v>
      </c>
      <c r="K962" t="s">
        <v>24</v>
      </c>
      <c r="L962" t="s">
        <v>25</v>
      </c>
      <c r="M962" t="s">
        <v>142</v>
      </c>
      <c r="N962">
        <v>1591</v>
      </c>
      <c r="O962" t="s">
        <v>143</v>
      </c>
      <c r="P962" t="s">
        <v>144</v>
      </c>
      <c r="Q962">
        <v>5</v>
      </c>
      <c r="R962" t="s">
        <v>29</v>
      </c>
    </row>
    <row r="963" spans="1:18" x14ac:dyDescent="0.3">
      <c r="A963">
        <v>990</v>
      </c>
      <c r="B963" t="s">
        <v>120</v>
      </c>
      <c r="C963">
        <v>2013</v>
      </c>
      <c r="D963">
        <v>600000</v>
      </c>
      <c r="E963">
        <v>90000</v>
      </c>
      <c r="F963" t="s">
        <v>19</v>
      </c>
      <c r="G963" t="s">
        <v>20</v>
      </c>
      <c r="H963" t="s">
        <v>21</v>
      </c>
      <c r="I963" t="s">
        <v>22</v>
      </c>
      <c r="J963" t="s">
        <v>23</v>
      </c>
      <c r="K963" t="s">
        <v>24</v>
      </c>
      <c r="L963" t="s">
        <v>25</v>
      </c>
      <c r="M963" t="s">
        <v>641</v>
      </c>
      <c r="N963">
        <v>2499</v>
      </c>
      <c r="O963" t="s">
        <v>642</v>
      </c>
      <c r="P963" t="s">
        <v>643</v>
      </c>
      <c r="Q963">
        <v>9</v>
      </c>
      <c r="R963" t="s">
        <v>29</v>
      </c>
    </row>
    <row r="964" spans="1:18" x14ac:dyDescent="0.3">
      <c r="A964">
        <v>991</v>
      </c>
      <c r="B964" t="s">
        <v>18</v>
      </c>
      <c r="C964">
        <v>2014</v>
      </c>
      <c r="D964">
        <v>550000</v>
      </c>
      <c r="E964">
        <v>50000</v>
      </c>
      <c r="F964" t="s">
        <v>19</v>
      </c>
      <c r="G964" t="s">
        <v>20</v>
      </c>
      <c r="H964" t="s">
        <v>21</v>
      </c>
      <c r="I964" t="s">
        <v>22</v>
      </c>
      <c r="J964" t="s">
        <v>23</v>
      </c>
      <c r="K964" t="s">
        <v>24</v>
      </c>
      <c r="L964" t="s">
        <v>33</v>
      </c>
      <c r="M964" t="s">
        <v>307</v>
      </c>
      <c r="N964">
        <v>1248</v>
      </c>
      <c r="O964" t="s">
        <v>216</v>
      </c>
      <c r="P964" t="s">
        <v>95</v>
      </c>
      <c r="Q964">
        <v>7</v>
      </c>
      <c r="R964" t="s">
        <v>29</v>
      </c>
    </row>
    <row r="965" spans="1:18" x14ac:dyDescent="0.3">
      <c r="A965">
        <v>992</v>
      </c>
      <c r="B965" t="s">
        <v>88</v>
      </c>
      <c r="C965">
        <v>2015</v>
      </c>
      <c r="D965">
        <v>715000</v>
      </c>
      <c r="E965">
        <v>70000</v>
      </c>
      <c r="F965" t="s">
        <v>19</v>
      </c>
      <c r="G965" t="s">
        <v>20</v>
      </c>
      <c r="H965" t="s">
        <v>21</v>
      </c>
      <c r="I965" t="s">
        <v>22</v>
      </c>
      <c r="J965" t="s">
        <v>23</v>
      </c>
      <c r="K965" t="s">
        <v>24</v>
      </c>
      <c r="L965" t="s">
        <v>25</v>
      </c>
      <c r="M965" t="s">
        <v>605</v>
      </c>
      <c r="N965">
        <v>2179</v>
      </c>
      <c r="O965" t="s">
        <v>271</v>
      </c>
      <c r="P965" t="s">
        <v>615</v>
      </c>
      <c r="Q965">
        <v>7</v>
      </c>
      <c r="R965" t="s">
        <v>29</v>
      </c>
    </row>
    <row r="966" spans="1:18" x14ac:dyDescent="0.3">
      <c r="A966">
        <v>994</v>
      </c>
      <c r="B966" t="s">
        <v>109</v>
      </c>
      <c r="C966">
        <v>2006</v>
      </c>
      <c r="D966">
        <v>100000</v>
      </c>
      <c r="E966">
        <v>120000</v>
      </c>
      <c r="F966" t="s">
        <v>19</v>
      </c>
      <c r="G966" t="s">
        <v>31</v>
      </c>
      <c r="H966" t="s">
        <v>32</v>
      </c>
      <c r="I966" t="s">
        <v>22</v>
      </c>
      <c r="J966" t="s">
        <v>23</v>
      </c>
      <c r="K966" t="s">
        <v>24</v>
      </c>
      <c r="L966" t="s">
        <v>42</v>
      </c>
      <c r="M966" t="s">
        <v>50</v>
      </c>
      <c r="N966">
        <v>1405</v>
      </c>
      <c r="O966" t="s">
        <v>458</v>
      </c>
      <c r="P966" t="s">
        <v>536</v>
      </c>
      <c r="Q966">
        <v>5</v>
      </c>
      <c r="R966" t="s">
        <v>29</v>
      </c>
    </row>
    <row r="967" spans="1:18" x14ac:dyDescent="0.3">
      <c r="A967">
        <v>995</v>
      </c>
      <c r="B967" t="s">
        <v>88</v>
      </c>
      <c r="C967">
        <v>2013</v>
      </c>
      <c r="D967">
        <v>500000</v>
      </c>
      <c r="E967">
        <v>195000</v>
      </c>
      <c r="F967" t="s">
        <v>56</v>
      </c>
      <c r="G967" t="s">
        <v>57</v>
      </c>
      <c r="H967" t="s">
        <v>58</v>
      </c>
      <c r="I967" t="s">
        <v>22</v>
      </c>
      <c r="J967" t="s">
        <v>23</v>
      </c>
      <c r="K967" t="s">
        <v>24</v>
      </c>
      <c r="L967" t="s">
        <v>25</v>
      </c>
      <c r="M967" t="s">
        <v>130</v>
      </c>
      <c r="N967">
        <v>2523</v>
      </c>
      <c r="O967" t="s">
        <v>393</v>
      </c>
      <c r="P967" t="s">
        <v>658</v>
      </c>
      <c r="Q967">
        <v>8</v>
      </c>
      <c r="R967" t="s">
        <v>29</v>
      </c>
    </row>
    <row r="968" spans="1:18" x14ac:dyDescent="0.3">
      <c r="A968">
        <v>996</v>
      </c>
      <c r="B968" t="s">
        <v>18</v>
      </c>
      <c r="C968">
        <v>2013</v>
      </c>
      <c r="D968">
        <v>350000</v>
      </c>
      <c r="E968">
        <v>40000</v>
      </c>
      <c r="F968" t="s">
        <v>56</v>
      </c>
      <c r="G968" t="s">
        <v>57</v>
      </c>
      <c r="H968" t="s">
        <v>58</v>
      </c>
      <c r="I968" t="s">
        <v>41</v>
      </c>
      <c r="J968" t="s">
        <v>23</v>
      </c>
      <c r="K968" t="s">
        <v>24</v>
      </c>
      <c r="L968" t="s">
        <v>25</v>
      </c>
      <c r="M968" t="s">
        <v>226</v>
      </c>
      <c r="N968">
        <v>998</v>
      </c>
      <c r="O968" t="s">
        <v>244</v>
      </c>
      <c r="P968" t="s">
        <v>141</v>
      </c>
      <c r="Q968">
        <v>5</v>
      </c>
      <c r="R968" t="s">
        <v>29</v>
      </c>
    </row>
    <row r="969" spans="1:18" x14ac:dyDescent="0.3">
      <c r="A969">
        <v>997</v>
      </c>
      <c r="B969" t="s">
        <v>109</v>
      </c>
      <c r="C969">
        <v>2008</v>
      </c>
      <c r="D969">
        <v>100000</v>
      </c>
      <c r="E969">
        <v>40000</v>
      </c>
      <c r="F969" t="s">
        <v>56</v>
      </c>
      <c r="G969" t="s">
        <v>57</v>
      </c>
      <c r="H969" t="s">
        <v>58</v>
      </c>
      <c r="I969" t="s">
        <v>22</v>
      </c>
      <c r="J969" t="s">
        <v>23</v>
      </c>
      <c r="K969" t="s">
        <v>24</v>
      </c>
      <c r="L969" t="s">
        <v>25</v>
      </c>
      <c r="M969" t="s">
        <v>127</v>
      </c>
      <c r="N969">
        <v>1405</v>
      </c>
      <c r="O969" t="s">
        <v>665</v>
      </c>
      <c r="P969" t="s">
        <v>716</v>
      </c>
      <c r="Q969">
        <v>5</v>
      </c>
      <c r="R969" t="s">
        <v>29</v>
      </c>
    </row>
    <row r="970" spans="1:18" x14ac:dyDescent="0.3">
      <c r="A970">
        <v>998</v>
      </c>
      <c r="B970" t="s">
        <v>109</v>
      </c>
      <c r="C970">
        <v>2012</v>
      </c>
      <c r="D970">
        <v>325000</v>
      </c>
      <c r="E970">
        <v>120000</v>
      </c>
      <c r="F970" t="s">
        <v>19</v>
      </c>
      <c r="G970" t="s">
        <v>83</v>
      </c>
      <c r="H970" t="s">
        <v>84</v>
      </c>
      <c r="I970" t="s">
        <v>22</v>
      </c>
      <c r="J970" t="s">
        <v>23</v>
      </c>
      <c r="K970" t="s">
        <v>24</v>
      </c>
      <c r="L970" t="s">
        <v>25</v>
      </c>
      <c r="M970" t="s">
        <v>150</v>
      </c>
      <c r="N970">
        <v>2179</v>
      </c>
      <c r="O970" t="s">
        <v>151</v>
      </c>
      <c r="P970" t="s">
        <v>152</v>
      </c>
      <c r="Q970">
        <v>7</v>
      </c>
      <c r="R970" t="s">
        <v>29</v>
      </c>
    </row>
    <row r="971" spans="1:18" x14ac:dyDescent="0.3">
      <c r="A971">
        <v>999</v>
      </c>
      <c r="B971" t="s">
        <v>18</v>
      </c>
      <c r="C971">
        <v>2012</v>
      </c>
      <c r="D971">
        <v>220000</v>
      </c>
      <c r="E971">
        <v>360003</v>
      </c>
      <c r="F971" t="s">
        <v>56</v>
      </c>
      <c r="G971" t="s">
        <v>57</v>
      </c>
      <c r="H971" t="s">
        <v>58</v>
      </c>
      <c r="I971" t="s">
        <v>41</v>
      </c>
      <c r="J971" t="s">
        <v>23</v>
      </c>
      <c r="K971" t="s">
        <v>24</v>
      </c>
      <c r="L971" t="s">
        <v>33</v>
      </c>
      <c r="M971" t="s">
        <v>85</v>
      </c>
      <c r="N971">
        <v>998</v>
      </c>
      <c r="O971" t="s">
        <v>67</v>
      </c>
      <c r="P971" t="s">
        <v>141</v>
      </c>
      <c r="Q971">
        <v>5</v>
      </c>
      <c r="R971" t="s">
        <v>29</v>
      </c>
    </row>
    <row r="972" spans="1:18" x14ac:dyDescent="0.3">
      <c r="A972">
        <v>1000</v>
      </c>
      <c r="B972" t="s">
        <v>18</v>
      </c>
      <c r="C972">
        <v>1999</v>
      </c>
      <c r="D972">
        <v>55000</v>
      </c>
      <c r="E972">
        <v>60000</v>
      </c>
      <c r="F972" t="s">
        <v>38</v>
      </c>
      <c r="G972" t="s">
        <v>249</v>
      </c>
      <c r="H972" t="s">
        <v>250</v>
      </c>
      <c r="I972" t="s">
        <v>41</v>
      </c>
      <c r="J972" t="s">
        <v>23</v>
      </c>
      <c r="K972" t="s">
        <v>24</v>
      </c>
      <c r="L972" t="s">
        <v>33</v>
      </c>
      <c r="M972" t="s">
        <v>50</v>
      </c>
      <c r="N972">
        <v>796</v>
      </c>
      <c r="O972" t="s">
        <v>63</v>
      </c>
      <c r="P972" t="s">
        <v>64</v>
      </c>
      <c r="Q972">
        <v>4</v>
      </c>
      <c r="R972" t="s">
        <v>29</v>
      </c>
    </row>
    <row r="973" spans="1:18" x14ac:dyDescent="0.3">
      <c r="A973">
        <v>1001</v>
      </c>
      <c r="B973" t="s">
        <v>75</v>
      </c>
      <c r="C973">
        <v>2016</v>
      </c>
      <c r="D973">
        <v>330000</v>
      </c>
      <c r="E973">
        <v>20000</v>
      </c>
      <c r="F973" t="s">
        <v>38</v>
      </c>
      <c r="G973" t="s">
        <v>39</v>
      </c>
      <c r="H973" t="s">
        <v>40</v>
      </c>
      <c r="I973" t="s">
        <v>41</v>
      </c>
      <c r="J973" t="s">
        <v>23</v>
      </c>
      <c r="K973" t="s">
        <v>24</v>
      </c>
      <c r="L973" t="s">
        <v>25</v>
      </c>
      <c r="M973" t="s">
        <v>427</v>
      </c>
      <c r="N973">
        <v>799</v>
      </c>
      <c r="O973" t="s">
        <v>428</v>
      </c>
      <c r="P973" t="s">
        <v>429</v>
      </c>
      <c r="Q973">
        <v>5</v>
      </c>
      <c r="R973" t="s">
        <v>29</v>
      </c>
    </row>
    <row r="974" spans="1:18" x14ac:dyDescent="0.3">
      <c r="A974">
        <v>1002</v>
      </c>
      <c r="B974" t="s">
        <v>88</v>
      </c>
      <c r="C974">
        <v>2014</v>
      </c>
      <c r="D974">
        <v>480000</v>
      </c>
      <c r="E974">
        <v>37000</v>
      </c>
      <c r="F974" t="s">
        <v>38</v>
      </c>
      <c r="G974" t="s">
        <v>39</v>
      </c>
      <c r="H974" t="s">
        <v>40</v>
      </c>
      <c r="I974" t="s">
        <v>22</v>
      </c>
      <c r="J974" t="s">
        <v>23</v>
      </c>
      <c r="K974" t="s">
        <v>24</v>
      </c>
      <c r="L974" t="s">
        <v>25</v>
      </c>
      <c r="M974" t="s">
        <v>489</v>
      </c>
      <c r="N974">
        <v>2523</v>
      </c>
      <c r="O974" t="s">
        <v>309</v>
      </c>
      <c r="P974" t="s">
        <v>490</v>
      </c>
      <c r="Q974">
        <v>7</v>
      </c>
      <c r="R974" t="s">
        <v>29</v>
      </c>
    </row>
    <row r="975" spans="1:18" x14ac:dyDescent="0.3">
      <c r="A975">
        <v>1003</v>
      </c>
      <c r="B975" t="s">
        <v>18</v>
      </c>
      <c r="C975">
        <v>2018</v>
      </c>
      <c r="D975">
        <v>950000</v>
      </c>
      <c r="E975">
        <v>57000</v>
      </c>
      <c r="F975" t="s">
        <v>38</v>
      </c>
      <c r="G975" t="s">
        <v>39</v>
      </c>
      <c r="H975" t="s">
        <v>40</v>
      </c>
      <c r="I975" t="s">
        <v>22</v>
      </c>
      <c r="J975" t="s">
        <v>23</v>
      </c>
      <c r="K975" t="s">
        <v>24</v>
      </c>
      <c r="L975" t="s">
        <v>33</v>
      </c>
      <c r="M975" t="s">
        <v>225</v>
      </c>
      <c r="N975">
        <v>1248</v>
      </c>
      <c r="O975" t="s">
        <v>94</v>
      </c>
      <c r="P975" t="s">
        <v>95</v>
      </c>
      <c r="Q975">
        <v>5</v>
      </c>
      <c r="R975" t="s">
        <v>29</v>
      </c>
    </row>
    <row r="976" spans="1:18" x14ac:dyDescent="0.3">
      <c r="A976">
        <v>1004</v>
      </c>
      <c r="B976" t="s">
        <v>46</v>
      </c>
      <c r="C976">
        <v>2011</v>
      </c>
      <c r="D976">
        <v>300000</v>
      </c>
      <c r="E976">
        <v>110000</v>
      </c>
      <c r="F976" t="s">
        <v>124</v>
      </c>
      <c r="G976" t="s">
        <v>125</v>
      </c>
      <c r="H976" t="s">
        <v>126</v>
      </c>
      <c r="I976" t="s">
        <v>22</v>
      </c>
      <c r="J976" t="s">
        <v>23</v>
      </c>
      <c r="K976" t="s">
        <v>24</v>
      </c>
      <c r="L976" t="s">
        <v>33</v>
      </c>
      <c r="M976" t="s">
        <v>408</v>
      </c>
      <c r="N976">
        <v>1493</v>
      </c>
      <c r="O976" t="s">
        <v>508</v>
      </c>
      <c r="P976" t="s">
        <v>563</v>
      </c>
      <c r="Q976">
        <v>5</v>
      </c>
      <c r="R976" t="s">
        <v>29</v>
      </c>
    </row>
    <row r="977" spans="1:18" x14ac:dyDescent="0.3">
      <c r="A977">
        <v>1005</v>
      </c>
      <c r="B977" t="s">
        <v>46</v>
      </c>
      <c r="C977">
        <v>2006</v>
      </c>
      <c r="D977">
        <v>170000</v>
      </c>
      <c r="E977">
        <v>110000</v>
      </c>
      <c r="F977" t="s">
        <v>124</v>
      </c>
      <c r="G977" t="s">
        <v>125</v>
      </c>
      <c r="H977" t="s">
        <v>126</v>
      </c>
      <c r="I977" t="s">
        <v>41</v>
      </c>
      <c r="J977" t="s">
        <v>23</v>
      </c>
      <c r="K977" t="s">
        <v>24</v>
      </c>
      <c r="L977" t="s">
        <v>304</v>
      </c>
      <c r="M977" t="s">
        <v>533</v>
      </c>
      <c r="N977">
        <v>1599</v>
      </c>
      <c r="O977" t="s">
        <v>409</v>
      </c>
      <c r="P977" t="s">
        <v>534</v>
      </c>
      <c r="Q977">
        <v>5</v>
      </c>
      <c r="R977" t="s">
        <v>29</v>
      </c>
    </row>
    <row r="978" spans="1:18" x14ac:dyDescent="0.3">
      <c r="A978">
        <v>1006</v>
      </c>
      <c r="B978" t="s">
        <v>65</v>
      </c>
      <c r="C978">
        <v>2013</v>
      </c>
      <c r="D978">
        <v>850000</v>
      </c>
      <c r="E978">
        <v>120000</v>
      </c>
      <c r="F978" t="s">
        <v>19</v>
      </c>
      <c r="G978" t="s">
        <v>31</v>
      </c>
      <c r="H978" t="s">
        <v>32</v>
      </c>
      <c r="I978" t="s">
        <v>22</v>
      </c>
      <c r="J978" t="s">
        <v>23</v>
      </c>
      <c r="K978" t="s">
        <v>24</v>
      </c>
      <c r="L978" t="s">
        <v>33</v>
      </c>
      <c r="M978" t="s">
        <v>170</v>
      </c>
      <c r="N978">
        <v>2494</v>
      </c>
      <c r="O978" t="s">
        <v>451</v>
      </c>
      <c r="P978" t="s">
        <v>172</v>
      </c>
      <c r="Q978">
        <v>8</v>
      </c>
      <c r="R978" t="s">
        <v>29</v>
      </c>
    </row>
    <row r="979" spans="1:18" x14ac:dyDescent="0.3">
      <c r="A979">
        <v>1007</v>
      </c>
      <c r="B979" t="s">
        <v>109</v>
      </c>
      <c r="C979">
        <v>2019</v>
      </c>
      <c r="D979">
        <v>900000</v>
      </c>
      <c r="E979">
        <v>8079</v>
      </c>
      <c r="F979" t="s">
        <v>56</v>
      </c>
      <c r="G979" t="s">
        <v>21</v>
      </c>
      <c r="H979" t="s">
        <v>116</v>
      </c>
      <c r="I979" t="s">
        <v>22</v>
      </c>
      <c r="J979" t="s">
        <v>158</v>
      </c>
      <c r="K979" t="s">
        <v>24</v>
      </c>
      <c r="L979" t="s">
        <v>25</v>
      </c>
      <c r="M979" t="s">
        <v>117</v>
      </c>
      <c r="N979">
        <v>1047</v>
      </c>
      <c r="O979" t="s">
        <v>471</v>
      </c>
      <c r="P979" t="s">
        <v>472</v>
      </c>
      <c r="Q979">
        <v>5</v>
      </c>
      <c r="R979" t="s">
        <v>29</v>
      </c>
    </row>
    <row r="980" spans="1:18" x14ac:dyDescent="0.3">
      <c r="A980">
        <v>1008</v>
      </c>
      <c r="B980" t="s">
        <v>65</v>
      </c>
      <c r="C980">
        <v>2015</v>
      </c>
      <c r="D980">
        <v>1325000</v>
      </c>
      <c r="E980">
        <v>114368</v>
      </c>
      <c r="F980" t="s">
        <v>38</v>
      </c>
      <c r="G980" t="s">
        <v>70</v>
      </c>
      <c r="H980" t="s">
        <v>71</v>
      </c>
      <c r="I980" t="s">
        <v>22</v>
      </c>
      <c r="J980" t="s">
        <v>158</v>
      </c>
      <c r="K980" t="s">
        <v>24</v>
      </c>
      <c r="L980" t="s">
        <v>33</v>
      </c>
      <c r="M980" t="s">
        <v>170</v>
      </c>
      <c r="N980">
        <v>2494</v>
      </c>
      <c r="O980" t="s">
        <v>190</v>
      </c>
      <c r="P980" t="s">
        <v>191</v>
      </c>
      <c r="Q980">
        <v>7</v>
      </c>
      <c r="R980" t="s">
        <v>29</v>
      </c>
    </row>
    <row r="981" spans="1:18" x14ac:dyDescent="0.3">
      <c r="A981">
        <v>1009</v>
      </c>
      <c r="B981" t="s">
        <v>69</v>
      </c>
      <c r="C981">
        <v>2012</v>
      </c>
      <c r="D981">
        <v>350000</v>
      </c>
      <c r="E981">
        <v>79990</v>
      </c>
      <c r="F981" t="s">
        <v>56</v>
      </c>
      <c r="G981" t="s">
        <v>21</v>
      </c>
      <c r="H981" t="s">
        <v>116</v>
      </c>
      <c r="I981" t="s">
        <v>22</v>
      </c>
      <c r="J981" t="s">
        <v>158</v>
      </c>
      <c r="K981" t="s">
        <v>24</v>
      </c>
      <c r="L981" t="s">
        <v>33</v>
      </c>
      <c r="M981" t="s">
        <v>159</v>
      </c>
      <c r="N981">
        <v>1399</v>
      </c>
      <c r="O981" t="s">
        <v>86</v>
      </c>
      <c r="P981" t="s">
        <v>74</v>
      </c>
      <c r="Q981">
        <v>5</v>
      </c>
      <c r="R981" t="s">
        <v>29</v>
      </c>
    </row>
    <row r="982" spans="1:18" x14ac:dyDescent="0.3">
      <c r="A982">
        <v>1010</v>
      </c>
      <c r="B982" t="s">
        <v>69</v>
      </c>
      <c r="C982">
        <v>2012</v>
      </c>
      <c r="D982">
        <v>425000</v>
      </c>
      <c r="E982">
        <v>81632</v>
      </c>
      <c r="F982" t="s">
        <v>56</v>
      </c>
      <c r="G982" t="s">
        <v>21</v>
      </c>
      <c r="H982" t="s">
        <v>116</v>
      </c>
      <c r="I982" t="s">
        <v>22</v>
      </c>
      <c r="J982" t="s">
        <v>158</v>
      </c>
      <c r="K982" t="s">
        <v>24</v>
      </c>
      <c r="L982" t="s">
        <v>25</v>
      </c>
      <c r="M982" t="s">
        <v>72</v>
      </c>
      <c r="N982">
        <v>1399</v>
      </c>
      <c r="O982" t="s">
        <v>388</v>
      </c>
      <c r="P982" t="s">
        <v>74</v>
      </c>
      <c r="Q982">
        <v>5</v>
      </c>
      <c r="R982" t="s">
        <v>29</v>
      </c>
    </row>
    <row r="983" spans="1:18" x14ac:dyDescent="0.3">
      <c r="A983">
        <v>1011</v>
      </c>
      <c r="B983" t="s">
        <v>69</v>
      </c>
      <c r="C983">
        <v>2016</v>
      </c>
      <c r="D983">
        <v>600000</v>
      </c>
      <c r="E983">
        <v>155201</v>
      </c>
      <c r="F983" t="s">
        <v>19</v>
      </c>
      <c r="G983" t="s">
        <v>20</v>
      </c>
      <c r="H983" t="s">
        <v>21</v>
      </c>
      <c r="I983" t="s">
        <v>22</v>
      </c>
      <c r="J983" t="s">
        <v>158</v>
      </c>
      <c r="K983" t="s">
        <v>24</v>
      </c>
      <c r="L983" t="s">
        <v>25</v>
      </c>
      <c r="M983" t="s">
        <v>717</v>
      </c>
      <c r="N983">
        <v>1498</v>
      </c>
      <c r="O983" t="s">
        <v>718</v>
      </c>
      <c r="P983" t="s">
        <v>719</v>
      </c>
      <c r="Q983">
        <v>5</v>
      </c>
      <c r="R983" t="s">
        <v>29</v>
      </c>
    </row>
    <row r="984" spans="1:18" x14ac:dyDescent="0.3">
      <c r="A984">
        <v>1012</v>
      </c>
      <c r="B984" t="s">
        <v>69</v>
      </c>
      <c r="C984">
        <v>2014</v>
      </c>
      <c r="D984">
        <v>750000</v>
      </c>
      <c r="E984">
        <v>101504</v>
      </c>
      <c r="F984" t="s">
        <v>19</v>
      </c>
      <c r="G984" t="s">
        <v>20</v>
      </c>
      <c r="H984" t="s">
        <v>21</v>
      </c>
      <c r="I984" t="s">
        <v>22</v>
      </c>
      <c r="J984" t="s">
        <v>158</v>
      </c>
      <c r="K984" t="s">
        <v>24</v>
      </c>
      <c r="L984" t="s">
        <v>25</v>
      </c>
      <c r="M984" t="s">
        <v>591</v>
      </c>
      <c r="N984">
        <v>1498</v>
      </c>
      <c r="O984" t="s">
        <v>720</v>
      </c>
      <c r="P984" t="s">
        <v>568</v>
      </c>
      <c r="Q984">
        <v>5</v>
      </c>
      <c r="R984" t="s">
        <v>29</v>
      </c>
    </row>
    <row r="985" spans="1:18" x14ac:dyDescent="0.3">
      <c r="A985">
        <v>1013</v>
      </c>
      <c r="B985" t="s">
        <v>69</v>
      </c>
      <c r="C985">
        <v>2012</v>
      </c>
      <c r="D985">
        <v>450000</v>
      </c>
      <c r="E985">
        <v>90165</v>
      </c>
      <c r="F985" t="s">
        <v>19</v>
      </c>
      <c r="G985" t="s">
        <v>31</v>
      </c>
      <c r="H985" t="s">
        <v>32</v>
      </c>
      <c r="I985" t="s">
        <v>22</v>
      </c>
      <c r="J985" t="s">
        <v>158</v>
      </c>
      <c r="K985" t="s">
        <v>24</v>
      </c>
      <c r="L985" t="s">
        <v>25</v>
      </c>
      <c r="M985" t="s">
        <v>159</v>
      </c>
      <c r="N985">
        <v>1399</v>
      </c>
      <c r="O985" t="s">
        <v>86</v>
      </c>
      <c r="P985" t="s">
        <v>74</v>
      </c>
      <c r="Q985">
        <v>5</v>
      </c>
      <c r="R985" t="s">
        <v>29</v>
      </c>
    </row>
    <row r="986" spans="1:18" x14ac:dyDescent="0.3">
      <c r="A986">
        <v>1014</v>
      </c>
      <c r="B986" t="s">
        <v>69</v>
      </c>
      <c r="C986">
        <v>2010</v>
      </c>
      <c r="D986">
        <v>325000</v>
      </c>
      <c r="E986">
        <v>86017</v>
      </c>
      <c r="F986" t="s">
        <v>19</v>
      </c>
      <c r="G986" t="s">
        <v>31</v>
      </c>
      <c r="H986" t="s">
        <v>32</v>
      </c>
      <c r="I986" t="s">
        <v>22</v>
      </c>
      <c r="J986" t="s">
        <v>158</v>
      </c>
      <c r="K986" t="s">
        <v>24</v>
      </c>
      <c r="L986" t="s">
        <v>33</v>
      </c>
      <c r="M986" t="s">
        <v>104</v>
      </c>
      <c r="N986">
        <v>1498</v>
      </c>
      <c r="O986" t="s">
        <v>718</v>
      </c>
      <c r="P986" t="s">
        <v>721</v>
      </c>
      <c r="Q986">
        <v>5</v>
      </c>
      <c r="R986" t="s">
        <v>29</v>
      </c>
    </row>
    <row r="987" spans="1:18" x14ac:dyDescent="0.3">
      <c r="A987">
        <v>1015</v>
      </c>
      <c r="B987" t="s">
        <v>88</v>
      </c>
      <c r="C987">
        <v>2013</v>
      </c>
      <c r="D987">
        <v>900000</v>
      </c>
      <c r="E987">
        <v>85036</v>
      </c>
      <c r="F987" t="s">
        <v>38</v>
      </c>
      <c r="G987" t="s">
        <v>39</v>
      </c>
      <c r="H987" t="s">
        <v>40</v>
      </c>
      <c r="I987" t="s">
        <v>22</v>
      </c>
      <c r="J987" t="s">
        <v>158</v>
      </c>
      <c r="K987" t="s">
        <v>24</v>
      </c>
      <c r="L987" t="s">
        <v>33</v>
      </c>
      <c r="M987" t="s">
        <v>282</v>
      </c>
      <c r="N987">
        <v>2179</v>
      </c>
      <c r="O987" t="s">
        <v>446</v>
      </c>
      <c r="P987" t="s">
        <v>447</v>
      </c>
      <c r="Q987">
        <v>7</v>
      </c>
      <c r="R987" t="s">
        <v>29</v>
      </c>
    </row>
    <row r="988" spans="1:18" x14ac:dyDescent="0.3">
      <c r="A988">
        <v>1017</v>
      </c>
      <c r="B988" t="s">
        <v>69</v>
      </c>
      <c r="C988">
        <v>2013</v>
      </c>
      <c r="D988">
        <v>600000</v>
      </c>
      <c r="E988">
        <v>125531</v>
      </c>
      <c r="F988" t="s">
        <v>19</v>
      </c>
      <c r="G988" t="s">
        <v>83</v>
      </c>
      <c r="H988" t="s">
        <v>84</v>
      </c>
      <c r="I988" t="s">
        <v>22</v>
      </c>
      <c r="J988" t="s">
        <v>158</v>
      </c>
      <c r="K988" t="s">
        <v>24</v>
      </c>
      <c r="L988" t="s">
        <v>33</v>
      </c>
      <c r="M988" t="s">
        <v>236</v>
      </c>
      <c r="N988">
        <v>1498</v>
      </c>
      <c r="O988" t="s">
        <v>237</v>
      </c>
      <c r="P988" t="s">
        <v>238</v>
      </c>
      <c r="Q988">
        <v>5</v>
      </c>
      <c r="R988" t="s">
        <v>29</v>
      </c>
    </row>
    <row r="989" spans="1:18" x14ac:dyDescent="0.3">
      <c r="A989">
        <v>1018</v>
      </c>
      <c r="B989" t="s">
        <v>46</v>
      </c>
      <c r="C989">
        <v>2019</v>
      </c>
      <c r="D989">
        <v>1100000</v>
      </c>
      <c r="E989">
        <v>10000</v>
      </c>
      <c r="F989" t="s">
        <v>19</v>
      </c>
      <c r="G989" t="s">
        <v>83</v>
      </c>
      <c r="H989" t="s">
        <v>84</v>
      </c>
      <c r="I989" t="s">
        <v>41</v>
      </c>
      <c r="J989" t="s">
        <v>23</v>
      </c>
      <c r="K989" t="s">
        <v>24</v>
      </c>
      <c r="L989" t="s">
        <v>25</v>
      </c>
      <c r="M989" t="s">
        <v>142</v>
      </c>
      <c r="N989">
        <v>1591</v>
      </c>
      <c r="O989" t="s">
        <v>143</v>
      </c>
      <c r="P989" t="s">
        <v>144</v>
      </c>
      <c r="Q989">
        <v>5</v>
      </c>
      <c r="R989" t="s">
        <v>29</v>
      </c>
    </row>
    <row r="990" spans="1:18" x14ac:dyDescent="0.3">
      <c r="A990">
        <v>1019</v>
      </c>
      <c r="B990" t="s">
        <v>109</v>
      </c>
      <c r="C990">
        <v>2017</v>
      </c>
      <c r="D990">
        <v>520000</v>
      </c>
      <c r="E990">
        <v>20000</v>
      </c>
      <c r="F990" t="s">
        <v>19</v>
      </c>
      <c r="G990" t="s">
        <v>31</v>
      </c>
      <c r="H990" t="s">
        <v>32</v>
      </c>
      <c r="I990" t="s">
        <v>41</v>
      </c>
      <c r="J990" t="s">
        <v>23</v>
      </c>
      <c r="K990" t="s">
        <v>24</v>
      </c>
      <c r="L990" t="s">
        <v>25</v>
      </c>
      <c r="M990" t="s">
        <v>503</v>
      </c>
      <c r="N990">
        <v>1199</v>
      </c>
      <c r="O990" t="s">
        <v>416</v>
      </c>
      <c r="P990" t="s">
        <v>112</v>
      </c>
      <c r="Q990">
        <v>5</v>
      </c>
      <c r="R990" t="s">
        <v>29</v>
      </c>
    </row>
    <row r="991" spans="1:18" x14ac:dyDescent="0.3">
      <c r="A991">
        <v>1020</v>
      </c>
      <c r="B991" t="s">
        <v>88</v>
      </c>
      <c r="C991">
        <v>2015</v>
      </c>
      <c r="D991">
        <v>885000</v>
      </c>
      <c r="E991">
        <v>170000</v>
      </c>
      <c r="F991" t="s">
        <v>38</v>
      </c>
      <c r="G991" t="s">
        <v>39</v>
      </c>
      <c r="H991" t="s">
        <v>40</v>
      </c>
      <c r="I991" t="s">
        <v>22</v>
      </c>
      <c r="J991" t="s">
        <v>23</v>
      </c>
      <c r="K991" t="s">
        <v>24</v>
      </c>
      <c r="L991" t="s">
        <v>25</v>
      </c>
      <c r="M991" t="s">
        <v>605</v>
      </c>
      <c r="N991">
        <v>2179</v>
      </c>
      <c r="O991" t="s">
        <v>271</v>
      </c>
      <c r="P991" t="s">
        <v>615</v>
      </c>
      <c r="Q991">
        <v>7</v>
      </c>
      <c r="R991" t="s">
        <v>29</v>
      </c>
    </row>
    <row r="992" spans="1:18" x14ac:dyDescent="0.3">
      <c r="A992">
        <v>1021</v>
      </c>
      <c r="B992" t="s">
        <v>109</v>
      </c>
      <c r="C992">
        <v>2018</v>
      </c>
      <c r="D992">
        <v>950000</v>
      </c>
      <c r="E992">
        <v>40000</v>
      </c>
      <c r="F992" t="s">
        <v>38</v>
      </c>
      <c r="G992" t="s">
        <v>39</v>
      </c>
      <c r="H992" t="s">
        <v>40</v>
      </c>
      <c r="I992" t="s">
        <v>22</v>
      </c>
      <c r="J992" t="s">
        <v>23</v>
      </c>
      <c r="K992" t="s">
        <v>154</v>
      </c>
      <c r="L992" t="s">
        <v>25</v>
      </c>
      <c r="M992" t="s">
        <v>107</v>
      </c>
      <c r="N992">
        <v>1497</v>
      </c>
      <c r="O992" t="s">
        <v>364</v>
      </c>
      <c r="P992" t="s">
        <v>374</v>
      </c>
      <c r="Q992">
        <v>5</v>
      </c>
      <c r="R992" t="s">
        <v>29</v>
      </c>
    </row>
    <row r="993" spans="1:18" x14ac:dyDescent="0.3">
      <c r="A993">
        <v>1022</v>
      </c>
      <c r="B993" t="s">
        <v>37</v>
      </c>
      <c r="C993">
        <v>2008</v>
      </c>
      <c r="D993">
        <v>229999</v>
      </c>
      <c r="E993">
        <v>120000</v>
      </c>
      <c r="F993" t="s">
        <v>38</v>
      </c>
      <c r="G993" t="s">
        <v>39</v>
      </c>
      <c r="H993" t="s">
        <v>40</v>
      </c>
      <c r="I993" t="s">
        <v>41</v>
      </c>
      <c r="J993" t="s">
        <v>23</v>
      </c>
      <c r="K993" t="s">
        <v>24</v>
      </c>
      <c r="L993" t="s">
        <v>33</v>
      </c>
      <c r="M993" t="s">
        <v>142</v>
      </c>
      <c r="N993">
        <v>1497</v>
      </c>
      <c r="O993" t="s">
        <v>406</v>
      </c>
      <c r="P993" t="s">
        <v>407</v>
      </c>
      <c r="Q993">
        <v>5</v>
      </c>
      <c r="R993" t="s">
        <v>29</v>
      </c>
    </row>
    <row r="994" spans="1:18" x14ac:dyDescent="0.3">
      <c r="A994">
        <v>1023</v>
      </c>
      <c r="B994" t="s">
        <v>18</v>
      </c>
      <c r="C994">
        <v>2013</v>
      </c>
      <c r="D994">
        <v>409999</v>
      </c>
      <c r="E994">
        <v>100000</v>
      </c>
      <c r="F994" t="s">
        <v>56</v>
      </c>
      <c r="G994" t="s">
        <v>57</v>
      </c>
      <c r="H994" t="s">
        <v>58</v>
      </c>
      <c r="I994" t="s">
        <v>22</v>
      </c>
      <c r="J994" t="s">
        <v>23</v>
      </c>
      <c r="K994" t="s">
        <v>24</v>
      </c>
      <c r="L994" t="s">
        <v>42</v>
      </c>
      <c r="M994" t="s">
        <v>671</v>
      </c>
      <c r="N994">
        <v>1248</v>
      </c>
      <c r="O994" t="s">
        <v>672</v>
      </c>
      <c r="P994" t="s">
        <v>28</v>
      </c>
      <c r="Q994">
        <v>5</v>
      </c>
      <c r="R994" t="s">
        <v>29</v>
      </c>
    </row>
    <row r="995" spans="1:18" x14ac:dyDescent="0.3">
      <c r="A995">
        <v>1024</v>
      </c>
      <c r="B995" t="s">
        <v>69</v>
      </c>
      <c r="C995">
        <v>2011</v>
      </c>
      <c r="D995">
        <v>300000</v>
      </c>
      <c r="E995">
        <v>110000</v>
      </c>
      <c r="F995" t="s">
        <v>38</v>
      </c>
      <c r="G995" t="s">
        <v>39</v>
      </c>
      <c r="H995" t="s">
        <v>40</v>
      </c>
      <c r="I995" t="s">
        <v>22</v>
      </c>
      <c r="J995" t="s">
        <v>23</v>
      </c>
      <c r="K995" t="s">
        <v>24</v>
      </c>
      <c r="L995" t="s">
        <v>42</v>
      </c>
      <c r="M995" t="s">
        <v>159</v>
      </c>
      <c r="N995">
        <v>1399</v>
      </c>
      <c r="O995" t="s">
        <v>388</v>
      </c>
      <c r="P995" t="s">
        <v>676</v>
      </c>
      <c r="Q995">
        <v>5</v>
      </c>
      <c r="R995" t="s">
        <v>29</v>
      </c>
    </row>
    <row r="996" spans="1:18" x14ac:dyDescent="0.3">
      <c r="A996">
        <v>1025</v>
      </c>
      <c r="B996" t="s">
        <v>109</v>
      </c>
      <c r="C996">
        <v>2008</v>
      </c>
      <c r="D996">
        <v>175000</v>
      </c>
      <c r="E996">
        <v>120000</v>
      </c>
      <c r="F996" t="s">
        <v>38</v>
      </c>
      <c r="G996" t="s">
        <v>39</v>
      </c>
      <c r="H996" t="s">
        <v>40</v>
      </c>
      <c r="I996" t="s">
        <v>22</v>
      </c>
      <c r="J996" t="s">
        <v>23</v>
      </c>
      <c r="K996" t="s">
        <v>24</v>
      </c>
      <c r="L996" t="s">
        <v>42</v>
      </c>
      <c r="M996" t="s">
        <v>127</v>
      </c>
      <c r="N996">
        <v>1405</v>
      </c>
      <c r="O996" t="s">
        <v>388</v>
      </c>
      <c r="P996" t="s">
        <v>652</v>
      </c>
      <c r="Q996">
        <v>5</v>
      </c>
      <c r="R996" t="s">
        <v>29</v>
      </c>
    </row>
    <row r="997" spans="1:18" x14ac:dyDescent="0.3">
      <c r="A997">
        <v>1026</v>
      </c>
      <c r="B997" t="s">
        <v>18</v>
      </c>
      <c r="C997">
        <v>2000</v>
      </c>
      <c r="D997">
        <v>108000</v>
      </c>
      <c r="E997">
        <v>206000</v>
      </c>
      <c r="F997" t="s">
        <v>56</v>
      </c>
      <c r="G997" t="s">
        <v>57</v>
      </c>
      <c r="H997" t="s">
        <v>58</v>
      </c>
      <c r="I997" t="s">
        <v>41</v>
      </c>
      <c r="J997" t="s">
        <v>23</v>
      </c>
      <c r="K997" t="s">
        <v>24</v>
      </c>
      <c r="L997" t="s">
        <v>304</v>
      </c>
      <c r="M997" t="s">
        <v>96</v>
      </c>
      <c r="N997">
        <v>796</v>
      </c>
      <c r="O997" t="s">
        <v>97</v>
      </c>
      <c r="P997" t="s">
        <v>98</v>
      </c>
      <c r="Q997">
        <v>5</v>
      </c>
      <c r="R997" t="s">
        <v>29</v>
      </c>
    </row>
    <row r="998" spans="1:18" x14ac:dyDescent="0.3">
      <c r="A998">
        <v>1027</v>
      </c>
      <c r="B998" t="s">
        <v>18</v>
      </c>
      <c r="C998">
        <v>2017</v>
      </c>
      <c r="D998">
        <v>425000</v>
      </c>
      <c r="E998">
        <v>40000</v>
      </c>
      <c r="F998" t="s">
        <v>19</v>
      </c>
      <c r="G998" t="s">
        <v>20</v>
      </c>
      <c r="H998" t="s">
        <v>21</v>
      </c>
      <c r="I998" t="s">
        <v>41</v>
      </c>
      <c r="J998" t="s">
        <v>23</v>
      </c>
      <c r="K998" t="s">
        <v>24</v>
      </c>
      <c r="L998" t="s">
        <v>33</v>
      </c>
      <c r="M998" t="s">
        <v>243</v>
      </c>
      <c r="N998">
        <v>998</v>
      </c>
      <c r="O998" t="s">
        <v>244</v>
      </c>
      <c r="P998" t="s">
        <v>141</v>
      </c>
      <c r="Q998">
        <v>5</v>
      </c>
      <c r="R998" t="s">
        <v>29</v>
      </c>
    </row>
    <row r="999" spans="1:18" x14ac:dyDescent="0.3">
      <c r="A999">
        <v>1028</v>
      </c>
      <c r="B999" t="s">
        <v>120</v>
      </c>
      <c r="C999">
        <v>2011</v>
      </c>
      <c r="D999">
        <v>272000</v>
      </c>
      <c r="E999">
        <v>170000</v>
      </c>
      <c r="F999" t="s">
        <v>38</v>
      </c>
      <c r="G999" t="s">
        <v>39</v>
      </c>
      <c r="H999" t="s">
        <v>722</v>
      </c>
      <c r="I999" t="s">
        <v>22</v>
      </c>
      <c r="J999" t="s">
        <v>23</v>
      </c>
      <c r="K999" t="s">
        <v>24</v>
      </c>
      <c r="L999" t="s">
        <v>304</v>
      </c>
      <c r="M999" t="s">
        <v>723</v>
      </c>
      <c r="N999">
        <v>1991</v>
      </c>
      <c r="O999" t="s">
        <v>724</v>
      </c>
      <c r="P999" t="s">
        <v>725</v>
      </c>
      <c r="Q999">
        <v>5</v>
      </c>
      <c r="R999" t="s">
        <v>29</v>
      </c>
    </row>
    <row r="1000" spans="1:18" x14ac:dyDescent="0.3">
      <c r="A1000">
        <v>1029</v>
      </c>
      <c r="B1000" t="s">
        <v>46</v>
      </c>
      <c r="C1000">
        <v>2013</v>
      </c>
      <c r="D1000">
        <v>310000</v>
      </c>
      <c r="E1000">
        <v>70000</v>
      </c>
      <c r="F1000" t="s">
        <v>38</v>
      </c>
      <c r="G1000" t="s">
        <v>39</v>
      </c>
      <c r="H1000" t="s">
        <v>722</v>
      </c>
      <c r="I1000" t="s">
        <v>41</v>
      </c>
      <c r="J1000" t="s">
        <v>23</v>
      </c>
      <c r="K1000" t="s">
        <v>24</v>
      </c>
      <c r="L1000" t="s">
        <v>25</v>
      </c>
      <c r="M1000" t="s">
        <v>246</v>
      </c>
      <c r="N1000">
        <v>1086</v>
      </c>
      <c r="O1000" t="s">
        <v>247</v>
      </c>
      <c r="P1000" t="s">
        <v>248</v>
      </c>
      <c r="Q1000">
        <v>5</v>
      </c>
      <c r="R1000" t="s">
        <v>29</v>
      </c>
    </row>
    <row r="1001" spans="1:18" x14ac:dyDescent="0.3">
      <c r="A1001">
        <v>1030</v>
      </c>
      <c r="B1001" t="s">
        <v>46</v>
      </c>
      <c r="C1001">
        <v>2017</v>
      </c>
      <c r="D1001">
        <v>1125000</v>
      </c>
      <c r="E1001">
        <v>105000</v>
      </c>
      <c r="F1001" t="s">
        <v>38</v>
      </c>
      <c r="G1001" t="s">
        <v>39</v>
      </c>
      <c r="H1001" t="s">
        <v>722</v>
      </c>
      <c r="I1001" t="s">
        <v>22</v>
      </c>
      <c r="J1001" t="s">
        <v>23</v>
      </c>
      <c r="K1001" t="s">
        <v>24</v>
      </c>
      <c r="L1001" t="s">
        <v>25</v>
      </c>
      <c r="M1001" t="s">
        <v>502</v>
      </c>
      <c r="N1001">
        <v>1396</v>
      </c>
      <c r="O1001" t="s">
        <v>434</v>
      </c>
      <c r="P1001" t="s">
        <v>101</v>
      </c>
      <c r="Q1001">
        <v>5</v>
      </c>
      <c r="R1001" t="s">
        <v>29</v>
      </c>
    </row>
    <row r="1002" spans="1:18" x14ac:dyDescent="0.3">
      <c r="A1002">
        <v>1031</v>
      </c>
      <c r="B1002" t="s">
        <v>46</v>
      </c>
      <c r="C1002">
        <v>2014</v>
      </c>
      <c r="D1002">
        <v>450000</v>
      </c>
      <c r="E1002">
        <v>46000</v>
      </c>
      <c r="F1002" t="s">
        <v>38</v>
      </c>
      <c r="G1002" t="s">
        <v>39</v>
      </c>
      <c r="H1002" t="s">
        <v>726</v>
      </c>
      <c r="I1002" t="s">
        <v>41</v>
      </c>
      <c r="J1002" t="s">
        <v>23</v>
      </c>
      <c r="K1002" t="s">
        <v>24</v>
      </c>
      <c r="L1002" t="s">
        <v>33</v>
      </c>
      <c r="M1002" t="s">
        <v>260</v>
      </c>
      <c r="N1002">
        <v>1197</v>
      </c>
      <c r="O1002" t="s">
        <v>54</v>
      </c>
      <c r="P1002" t="s">
        <v>549</v>
      </c>
      <c r="Q1002">
        <v>5</v>
      </c>
      <c r="R1002" t="s">
        <v>29</v>
      </c>
    </row>
    <row r="1003" spans="1:18" x14ac:dyDescent="0.3">
      <c r="A1003">
        <v>1032</v>
      </c>
      <c r="B1003" t="s">
        <v>221</v>
      </c>
      <c r="C1003">
        <v>2011</v>
      </c>
      <c r="D1003">
        <v>388000</v>
      </c>
      <c r="E1003">
        <v>80000</v>
      </c>
      <c r="F1003" t="s">
        <v>38</v>
      </c>
      <c r="G1003" t="s">
        <v>39</v>
      </c>
      <c r="H1003" t="s">
        <v>726</v>
      </c>
      <c r="I1003" t="s">
        <v>22</v>
      </c>
      <c r="J1003" t="s">
        <v>23</v>
      </c>
      <c r="K1003" t="s">
        <v>24</v>
      </c>
      <c r="L1003" t="s">
        <v>33</v>
      </c>
      <c r="M1003" t="s">
        <v>655</v>
      </c>
      <c r="N1003">
        <v>1199</v>
      </c>
      <c r="O1003" t="s">
        <v>82</v>
      </c>
      <c r="P1003" t="s">
        <v>656</v>
      </c>
      <c r="Q1003">
        <v>5</v>
      </c>
      <c r="R1003" t="s">
        <v>29</v>
      </c>
    </row>
    <row r="1004" spans="1:18" x14ac:dyDescent="0.3">
      <c r="A1004">
        <v>1033</v>
      </c>
      <c r="B1004" t="s">
        <v>46</v>
      </c>
      <c r="C1004">
        <v>2011</v>
      </c>
      <c r="D1004">
        <v>400000</v>
      </c>
      <c r="E1004">
        <v>60000</v>
      </c>
      <c r="F1004" t="s">
        <v>38</v>
      </c>
      <c r="G1004" t="s">
        <v>39</v>
      </c>
      <c r="H1004" t="s">
        <v>726</v>
      </c>
      <c r="I1004" t="s">
        <v>41</v>
      </c>
      <c r="J1004" t="s">
        <v>23</v>
      </c>
      <c r="K1004" t="s">
        <v>24</v>
      </c>
      <c r="L1004" t="s">
        <v>25</v>
      </c>
      <c r="M1004" t="s">
        <v>408</v>
      </c>
      <c r="N1004">
        <v>1599</v>
      </c>
      <c r="O1004" t="s">
        <v>409</v>
      </c>
      <c r="P1004" t="s">
        <v>410</v>
      </c>
      <c r="Q1004">
        <v>5</v>
      </c>
      <c r="R1004" t="s">
        <v>29</v>
      </c>
    </row>
    <row r="1005" spans="1:18" x14ac:dyDescent="0.3">
      <c r="A1005">
        <v>1034</v>
      </c>
      <c r="B1005" t="s">
        <v>37</v>
      </c>
      <c r="C1005">
        <v>2015</v>
      </c>
      <c r="D1005">
        <v>760000</v>
      </c>
      <c r="E1005">
        <v>70000</v>
      </c>
      <c r="F1005" t="s">
        <v>38</v>
      </c>
      <c r="G1005" t="s">
        <v>39</v>
      </c>
      <c r="H1005" t="s">
        <v>726</v>
      </c>
      <c r="I1005" t="s">
        <v>22</v>
      </c>
      <c r="J1005" t="s">
        <v>23</v>
      </c>
      <c r="K1005" t="s">
        <v>24</v>
      </c>
      <c r="L1005" t="s">
        <v>42</v>
      </c>
      <c r="M1005" t="s">
        <v>225</v>
      </c>
      <c r="N1005">
        <v>1498</v>
      </c>
      <c r="O1005" t="s">
        <v>105</v>
      </c>
      <c r="P1005" t="s">
        <v>95</v>
      </c>
      <c r="Q1005">
        <v>5</v>
      </c>
      <c r="R1005" t="s">
        <v>29</v>
      </c>
    </row>
    <row r="1006" spans="1:18" x14ac:dyDescent="0.3">
      <c r="A1006">
        <v>1035</v>
      </c>
      <c r="B1006" t="s">
        <v>18</v>
      </c>
      <c r="C1006">
        <v>2009</v>
      </c>
      <c r="D1006">
        <v>120000</v>
      </c>
      <c r="E1006">
        <v>90000</v>
      </c>
      <c r="F1006" t="s">
        <v>38</v>
      </c>
      <c r="G1006" t="s">
        <v>39</v>
      </c>
      <c r="H1006" t="s">
        <v>722</v>
      </c>
      <c r="I1006" t="s">
        <v>41</v>
      </c>
      <c r="J1006" t="s">
        <v>23</v>
      </c>
      <c r="K1006" t="s">
        <v>24</v>
      </c>
      <c r="L1006" t="s">
        <v>25</v>
      </c>
      <c r="M1006" t="s">
        <v>96</v>
      </c>
      <c r="N1006">
        <v>796</v>
      </c>
      <c r="O1006" t="s">
        <v>97</v>
      </c>
      <c r="P1006" t="s">
        <v>98</v>
      </c>
      <c r="Q1006">
        <v>5</v>
      </c>
      <c r="R1006" t="s">
        <v>29</v>
      </c>
    </row>
    <row r="1007" spans="1:18" x14ac:dyDescent="0.3">
      <c r="A1007">
        <v>1036</v>
      </c>
      <c r="B1007" t="s">
        <v>18</v>
      </c>
      <c r="C1007">
        <v>2019</v>
      </c>
      <c r="D1007">
        <v>757000</v>
      </c>
      <c r="E1007">
        <v>25000</v>
      </c>
      <c r="F1007" t="s">
        <v>38</v>
      </c>
      <c r="G1007" t="s">
        <v>39</v>
      </c>
      <c r="H1007" t="s">
        <v>722</v>
      </c>
      <c r="I1007" t="s">
        <v>22</v>
      </c>
      <c r="J1007" t="s">
        <v>23</v>
      </c>
      <c r="K1007" t="s">
        <v>24</v>
      </c>
      <c r="L1007" t="s">
        <v>25</v>
      </c>
      <c r="M1007" t="s">
        <v>424</v>
      </c>
      <c r="N1007">
        <v>1248</v>
      </c>
      <c r="O1007" t="s">
        <v>425</v>
      </c>
      <c r="P1007" t="s">
        <v>28</v>
      </c>
      <c r="Q1007">
        <v>5</v>
      </c>
      <c r="R1007" t="s">
        <v>29</v>
      </c>
    </row>
    <row r="1008" spans="1:18" x14ac:dyDescent="0.3">
      <c r="A1008">
        <v>1037</v>
      </c>
      <c r="B1008" t="s">
        <v>18</v>
      </c>
      <c r="C1008">
        <v>2015</v>
      </c>
      <c r="D1008">
        <v>270000</v>
      </c>
      <c r="E1008">
        <v>53000</v>
      </c>
      <c r="F1008" t="s">
        <v>38</v>
      </c>
      <c r="G1008" t="s">
        <v>39</v>
      </c>
      <c r="H1008" t="s">
        <v>722</v>
      </c>
      <c r="I1008" t="s">
        <v>41</v>
      </c>
      <c r="J1008" t="s">
        <v>23</v>
      </c>
      <c r="K1008" t="s">
        <v>24</v>
      </c>
      <c r="L1008" t="s">
        <v>33</v>
      </c>
      <c r="M1008" t="s">
        <v>430</v>
      </c>
      <c r="N1008">
        <v>796</v>
      </c>
      <c r="O1008" t="s">
        <v>118</v>
      </c>
      <c r="P1008" t="s">
        <v>119</v>
      </c>
      <c r="Q1008">
        <v>5</v>
      </c>
      <c r="R1008" t="s">
        <v>29</v>
      </c>
    </row>
    <row r="1009" spans="1:18" x14ac:dyDescent="0.3">
      <c r="A1009">
        <v>1038</v>
      </c>
      <c r="B1009" t="s">
        <v>109</v>
      </c>
      <c r="C1009">
        <v>2011</v>
      </c>
      <c r="D1009">
        <v>250000</v>
      </c>
      <c r="E1009">
        <v>90000</v>
      </c>
      <c r="F1009" t="s">
        <v>38</v>
      </c>
      <c r="G1009" t="s">
        <v>39</v>
      </c>
      <c r="H1009" t="s">
        <v>722</v>
      </c>
      <c r="I1009" t="s">
        <v>22</v>
      </c>
      <c r="J1009" t="s">
        <v>23</v>
      </c>
      <c r="K1009" t="s">
        <v>24</v>
      </c>
      <c r="L1009" t="s">
        <v>33</v>
      </c>
      <c r="M1009" t="s">
        <v>727</v>
      </c>
      <c r="N1009">
        <v>2179</v>
      </c>
      <c r="O1009" t="s">
        <v>728</v>
      </c>
      <c r="P1009" t="s">
        <v>224</v>
      </c>
      <c r="Q1009">
        <v>7</v>
      </c>
      <c r="R1009" t="s">
        <v>29</v>
      </c>
    </row>
    <row r="1010" spans="1:18" x14ac:dyDescent="0.3">
      <c r="A1010">
        <v>1039</v>
      </c>
      <c r="B1010" t="s">
        <v>65</v>
      </c>
      <c r="C1010">
        <v>2011</v>
      </c>
      <c r="D1010">
        <v>800000</v>
      </c>
      <c r="E1010">
        <v>60000</v>
      </c>
      <c r="F1010" t="s">
        <v>38</v>
      </c>
      <c r="G1010" t="s">
        <v>39</v>
      </c>
      <c r="H1010" t="s">
        <v>726</v>
      </c>
      <c r="I1010" t="s">
        <v>22</v>
      </c>
      <c r="J1010" t="s">
        <v>23</v>
      </c>
      <c r="K1010" t="s">
        <v>24</v>
      </c>
      <c r="L1010" t="s">
        <v>25</v>
      </c>
      <c r="M1010" t="s">
        <v>475</v>
      </c>
      <c r="N1010">
        <v>2494</v>
      </c>
      <c r="O1010" t="s">
        <v>476</v>
      </c>
      <c r="P1010" t="s">
        <v>477</v>
      </c>
      <c r="Q1010">
        <v>7</v>
      </c>
      <c r="R1010" t="s">
        <v>29</v>
      </c>
    </row>
    <row r="1011" spans="1:18" x14ac:dyDescent="0.3">
      <c r="A1011">
        <v>1040</v>
      </c>
      <c r="B1011" t="s">
        <v>65</v>
      </c>
      <c r="C1011">
        <v>2014</v>
      </c>
      <c r="D1011">
        <v>1380000</v>
      </c>
      <c r="E1011">
        <v>150000</v>
      </c>
      <c r="F1011" t="s">
        <v>38</v>
      </c>
      <c r="G1011" t="s">
        <v>39</v>
      </c>
      <c r="H1011" t="s">
        <v>729</v>
      </c>
      <c r="I1011" t="s">
        <v>22</v>
      </c>
      <c r="J1011" t="s">
        <v>23</v>
      </c>
      <c r="K1011" t="s">
        <v>24</v>
      </c>
      <c r="L1011" t="s">
        <v>25</v>
      </c>
      <c r="M1011" t="s">
        <v>396</v>
      </c>
      <c r="N1011">
        <v>2982</v>
      </c>
      <c r="O1011" t="s">
        <v>168</v>
      </c>
      <c r="P1011" t="s">
        <v>169</v>
      </c>
      <c r="Q1011">
        <v>7</v>
      </c>
      <c r="R1011" t="s">
        <v>29</v>
      </c>
    </row>
    <row r="1012" spans="1:18" x14ac:dyDescent="0.3">
      <c r="A1012">
        <v>1041</v>
      </c>
      <c r="B1012" t="s">
        <v>88</v>
      </c>
      <c r="C1012">
        <v>2014</v>
      </c>
      <c r="D1012">
        <v>700000</v>
      </c>
      <c r="E1012">
        <v>24000</v>
      </c>
      <c r="F1012" t="s">
        <v>56</v>
      </c>
      <c r="G1012" t="s">
        <v>21</v>
      </c>
      <c r="H1012" t="s">
        <v>730</v>
      </c>
      <c r="I1012" t="s">
        <v>22</v>
      </c>
      <c r="J1012" t="s">
        <v>23</v>
      </c>
      <c r="K1012" t="s">
        <v>24</v>
      </c>
      <c r="L1012" t="s">
        <v>25</v>
      </c>
      <c r="M1012" t="s">
        <v>478</v>
      </c>
      <c r="N1012">
        <v>2498</v>
      </c>
      <c r="O1012" t="s">
        <v>479</v>
      </c>
      <c r="P1012" t="s">
        <v>480</v>
      </c>
      <c r="Q1012">
        <v>6</v>
      </c>
      <c r="R1012" t="s">
        <v>29</v>
      </c>
    </row>
    <row r="1013" spans="1:18" x14ac:dyDescent="0.3">
      <c r="A1013">
        <v>1042</v>
      </c>
      <c r="B1013" t="s">
        <v>37</v>
      </c>
      <c r="C1013">
        <v>2016</v>
      </c>
      <c r="D1013">
        <v>450000</v>
      </c>
      <c r="E1013">
        <v>100000</v>
      </c>
      <c r="F1013" t="s">
        <v>56</v>
      </c>
      <c r="G1013" t="s">
        <v>21</v>
      </c>
      <c r="H1013" t="s">
        <v>730</v>
      </c>
      <c r="I1013" t="s">
        <v>22</v>
      </c>
      <c r="J1013" t="s">
        <v>23</v>
      </c>
      <c r="K1013" t="s">
        <v>24</v>
      </c>
      <c r="L1013" t="s">
        <v>33</v>
      </c>
      <c r="M1013" t="s">
        <v>731</v>
      </c>
      <c r="N1013">
        <v>1498</v>
      </c>
      <c r="O1013" t="s">
        <v>105</v>
      </c>
      <c r="P1013" t="s">
        <v>95</v>
      </c>
      <c r="Q1013">
        <v>7</v>
      </c>
      <c r="R1013" t="s">
        <v>29</v>
      </c>
    </row>
    <row r="1014" spans="1:18" x14ac:dyDescent="0.3">
      <c r="A1014">
        <v>1043</v>
      </c>
      <c r="B1014" t="s">
        <v>88</v>
      </c>
      <c r="C1014">
        <v>2018</v>
      </c>
      <c r="D1014">
        <v>650000</v>
      </c>
      <c r="E1014">
        <v>6000</v>
      </c>
      <c r="F1014" t="s">
        <v>56</v>
      </c>
      <c r="G1014" t="s">
        <v>21</v>
      </c>
      <c r="H1014" t="s">
        <v>730</v>
      </c>
      <c r="I1014" t="s">
        <v>41</v>
      </c>
      <c r="J1014" t="s">
        <v>23</v>
      </c>
      <c r="K1014" t="s">
        <v>24</v>
      </c>
      <c r="L1014" t="s">
        <v>25</v>
      </c>
      <c r="M1014" t="s">
        <v>89</v>
      </c>
      <c r="N1014">
        <v>1198</v>
      </c>
      <c r="O1014" t="s">
        <v>90</v>
      </c>
      <c r="P1014" t="s">
        <v>91</v>
      </c>
      <c r="Q1014">
        <v>6</v>
      </c>
      <c r="R1014" t="s">
        <v>29</v>
      </c>
    </row>
    <row r="1015" spans="1:18" x14ac:dyDescent="0.3">
      <c r="A1015">
        <v>1044</v>
      </c>
      <c r="B1015" t="s">
        <v>88</v>
      </c>
      <c r="C1015">
        <v>2013</v>
      </c>
      <c r="D1015">
        <v>950000</v>
      </c>
      <c r="E1015">
        <v>49700</v>
      </c>
      <c r="F1015" t="s">
        <v>56</v>
      </c>
      <c r="G1015" t="s">
        <v>21</v>
      </c>
      <c r="H1015" t="s">
        <v>732</v>
      </c>
      <c r="I1015" t="s">
        <v>22</v>
      </c>
      <c r="J1015" t="s">
        <v>23</v>
      </c>
      <c r="K1015" t="s">
        <v>24</v>
      </c>
      <c r="L1015" t="s">
        <v>25</v>
      </c>
      <c r="M1015" t="s">
        <v>282</v>
      </c>
      <c r="N1015">
        <v>2179</v>
      </c>
      <c r="O1015" t="s">
        <v>446</v>
      </c>
      <c r="P1015" t="s">
        <v>447</v>
      </c>
      <c r="Q1015">
        <v>7</v>
      </c>
      <c r="R1015" t="s">
        <v>29</v>
      </c>
    </row>
    <row r="1016" spans="1:18" x14ac:dyDescent="0.3">
      <c r="A1016">
        <v>1045</v>
      </c>
      <c r="B1016" t="s">
        <v>65</v>
      </c>
      <c r="C1016">
        <v>2007</v>
      </c>
      <c r="D1016">
        <v>626000</v>
      </c>
      <c r="E1016">
        <v>80000</v>
      </c>
      <c r="F1016" t="s">
        <v>56</v>
      </c>
      <c r="G1016" t="s">
        <v>21</v>
      </c>
      <c r="H1016" t="s">
        <v>733</v>
      </c>
      <c r="I1016" t="s">
        <v>22</v>
      </c>
      <c r="J1016" t="s">
        <v>23</v>
      </c>
      <c r="K1016" t="s">
        <v>24</v>
      </c>
      <c r="L1016" t="s">
        <v>33</v>
      </c>
      <c r="M1016" t="s">
        <v>475</v>
      </c>
      <c r="N1016">
        <v>2494</v>
      </c>
      <c r="O1016" t="s">
        <v>476</v>
      </c>
      <c r="P1016" t="s">
        <v>477</v>
      </c>
      <c r="Q1016">
        <v>7</v>
      </c>
      <c r="R1016" t="s">
        <v>29</v>
      </c>
    </row>
    <row r="1017" spans="1:18" x14ac:dyDescent="0.3">
      <c r="A1017">
        <v>1047</v>
      </c>
      <c r="B1017" t="s">
        <v>18</v>
      </c>
      <c r="C1017">
        <v>2019</v>
      </c>
      <c r="D1017">
        <v>600000</v>
      </c>
      <c r="E1017">
        <v>10000</v>
      </c>
      <c r="F1017" t="s">
        <v>56</v>
      </c>
      <c r="G1017" t="s">
        <v>21</v>
      </c>
      <c r="H1017" t="s">
        <v>734</v>
      </c>
      <c r="I1017" t="s">
        <v>41</v>
      </c>
      <c r="J1017" t="s">
        <v>23</v>
      </c>
      <c r="K1017" t="s">
        <v>154</v>
      </c>
      <c r="L1017" t="s">
        <v>25</v>
      </c>
      <c r="M1017" t="s">
        <v>264</v>
      </c>
      <c r="N1017">
        <v>1197</v>
      </c>
      <c r="O1017" t="s">
        <v>265</v>
      </c>
      <c r="P1017" t="s">
        <v>266</v>
      </c>
      <c r="Q1017">
        <v>5</v>
      </c>
      <c r="R1017" t="s">
        <v>29</v>
      </c>
    </row>
    <row r="1018" spans="1:18" x14ac:dyDescent="0.3">
      <c r="A1018">
        <v>1048</v>
      </c>
      <c r="B1018" t="s">
        <v>75</v>
      </c>
      <c r="C1018">
        <v>2019</v>
      </c>
      <c r="D1018">
        <v>290000</v>
      </c>
      <c r="E1018">
        <v>21000</v>
      </c>
      <c r="F1018" t="s">
        <v>56</v>
      </c>
      <c r="G1018" t="s">
        <v>21</v>
      </c>
      <c r="H1018" t="s">
        <v>730</v>
      </c>
      <c r="I1018" t="s">
        <v>41</v>
      </c>
      <c r="J1018" t="s">
        <v>23</v>
      </c>
      <c r="K1018" t="s">
        <v>24</v>
      </c>
      <c r="L1018" t="s">
        <v>25</v>
      </c>
      <c r="M1018" t="s">
        <v>427</v>
      </c>
      <c r="N1018">
        <v>799</v>
      </c>
      <c r="O1018" t="s">
        <v>428</v>
      </c>
      <c r="P1018" t="s">
        <v>429</v>
      </c>
      <c r="Q1018">
        <v>5</v>
      </c>
      <c r="R1018" t="s">
        <v>29</v>
      </c>
    </row>
    <row r="1019" spans="1:18" x14ac:dyDescent="0.3">
      <c r="A1019">
        <v>1049</v>
      </c>
      <c r="B1019" t="s">
        <v>18</v>
      </c>
      <c r="C1019">
        <v>2013</v>
      </c>
      <c r="D1019">
        <v>215000</v>
      </c>
      <c r="E1019">
        <v>25000</v>
      </c>
      <c r="F1019" t="s">
        <v>56</v>
      </c>
      <c r="G1019" t="s">
        <v>21</v>
      </c>
      <c r="H1019" t="s">
        <v>734</v>
      </c>
      <c r="I1019" t="s">
        <v>41</v>
      </c>
      <c r="J1019" t="s">
        <v>23</v>
      </c>
      <c r="K1019" t="s">
        <v>24</v>
      </c>
      <c r="L1019" t="s">
        <v>25</v>
      </c>
      <c r="M1019" t="s">
        <v>540</v>
      </c>
      <c r="N1019">
        <v>998</v>
      </c>
      <c r="O1019" t="s">
        <v>67</v>
      </c>
      <c r="P1019" t="s">
        <v>141</v>
      </c>
      <c r="Q1019">
        <v>5</v>
      </c>
      <c r="R1019" t="s">
        <v>29</v>
      </c>
    </row>
    <row r="1020" spans="1:18" x14ac:dyDescent="0.3">
      <c r="A1020">
        <v>1050</v>
      </c>
      <c r="B1020" t="s">
        <v>75</v>
      </c>
      <c r="C1020">
        <v>2016</v>
      </c>
      <c r="D1020">
        <v>250000</v>
      </c>
      <c r="E1020">
        <v>22000</v>
      </c>
      <c r="F1020" t="s">
        <v>56</v>
      </c>
      <c r="G1020" t="s">
        <v>21</v>
      </c>
      <c r="H1020" t="s">
        <v>732</v>
      </c>
      <c r="I1020" t="s">
        <v>41</v>
      </c>
      <c r="J1020" t="s">
        <v>23</v>
      </c>
      <c r="K1020" t="s">
        <v>24</v>
      </c>
      <c r="L1020" t="s">
        <v>25</v>
      </c>
      <c r="M1020" t="s">
        <v>427</v>
      </c>
      <c r="N1020">
        <v>799</v>
      </c>
      <c r="O1020" t="s">
        <v>428</v>
      </c>
      <c r="P1020" t="s">
        <v>429</v>
      </c>
      <c r="Q1020">
        <v>5</v>
      </c>
      <c r="R1020" t="s">
        <v>29</v>
      </c>
    </row>
    <row r="1021" spans="1:18" x14ac:dyDescent="0.3">
      <c r="A1021">
        <v>1051</v>
      </c>
      <c r="B1021" t="s">
        <v>18</v>
      </c>
      <c r="C1021">
        <v>2017</v>
      </c>
      <c r="D1021">
        <v>750000</v>
      </c>
      <c r="E1021">
        <v>50000</v>
      </c>
      <c r="F1021" t="s">
        <v>124</v>
      </c>
      <c r="G1021" t="s">
        <v>148</v>
      </c>
      <c r="H1021" t="s">
        <v>735</v>
      </c>
      <c r="I1021" t="s">
        <v>22</v>
      </c>
      <c r="J1021" t="s">
        <v>23</v>
      </c>
      <c r="K1021" t="s">
        <v>24</v>
      </c>
      <c r="L1021" t="s">
        <v>25</v>
      </c>
      <c r="M1021" t="s">
        <v>93</v>
      </c>
      <c r="N1021">
        <v>1248</v>
      </c>
      <c r="O1021" t="s">
        <v>94</v>
      </c>
      <c r="P1021" t="s">
        <v>95</v>
      </c>
      <c r="Q1021">
        <v>7</v>
      </c>
      <c r="R1021" t="s">
        <v>29</v>
      </c>
    </row>
    <row r="1022" spans="1:18" x14ac:dyDescent="0.3">
      <c r="A1022">
        <v>1052</v>
      </c>
      <c r="B1022" t="s">
        <v>18</v>
      </c>
      <c r="C1022">
        <v>2016</v>
      </c>
      <c r="D1022">
        <v>250000</v>
      </c>
      <c r="E1022">
        <v>20000</v>
      </c>
      <c r="F1022" t="s">
        <v>124</v>
      </c>
      <c r="G1022" t="s">
        <v>148</v>
      </c>
      <c r="H1022" t="s">
        <v>735</v>
      </c>
      <c r="I1022" t="s">
        <v>41</v>
      </c>
      <c r="J1022" t="s">
        <v>23</v>
      </c>
      <c r="K1022" t="s">
        <v>24</v>
      </c>
      <c r="L1022" t="s">
        <v>33</v>
      </c>
      <c r="M1022" t="s">
        <v>140</v>
      </c>
      <c r="N1022">
        <v>998</v>
      </c>
      <c r="O1022" t="s">
        <v>166</v>
      </c>
      <c r="P1022" t="s">
        <v>141</v>
      </c>
      <c r="Q1022">
        <v>5</v>
      </c>
      <c r="R1022" t="s">
        <v>29</v>
      </c>
    </row>
    <row r="1023" spans="1:18" x14ac:dyDescent="0.3">
      <c r="A1023">
        <v>1053</v>
      </c>
      <c r="B1023" t="s">
        <v>37</v>
      </c>
      <c r="C1023">
        <v>2017</v>
      </c>
      <c r="D1023">
        <v>950000</v>
      </c>
      <c r="E1023">
        <v>15000</v>
      </c>
      <c r="F1023" t="s">
        <v>124</v>
      </c>
      <c r="G1023" t="s">
        <v>148</v>
      </c>
      <c r="H1023" t="s">
        <v>735</v>
      </c>
      <c r="I1023" t="s">
        <v>41</v>
      </c>
      <c r="J1023" t="s">
        <v>23</v>
      </c>
      <c r="K1023" t="s">
        <v>154</v>
      </c>
      <c r="L1023" t="s">
        <v>25</v>
      </c>
      <c r="M1023" t="s">
        <v>605</v>
      </c>
      <c r="N1023">
        <v>1497</v>
      </c>
      <c r="O1023" t="s">
        <v>160</v>
      </c>
      <c r="P1023" t="s">
        <v>161</v>
      </c>
      <c r="Q1023">
        <v>7</v>
      </c>
      <c r="R1023" t="s">
        <v>29</v>
      </c>
    </row>
    <row r="1024" spans="1:18" x14ac:dyDescent="0.3">
      <c r="A1024">
        <v>1054</v>
      </c>
      <c r="B1024" t="s">
        <v>69</v>
      </c>
      <c r="C1024">
        <v>2018</v>
      </c>
      <c r="D1024">
        <v>793000</v>
      </c>
      <c r="E1024">
        <v>30000</v>
      </c>
      <c r="F1024" t="s">
        <v>56</v>
      </c>
      <c r="G1024" t="s">
        <v>21</v>
      </c>
      <c r="H1024" t="s">
        <v>736</v>
      </c>
      <c r="I1024" t="s">
        <v>22</v>
      </c>
      <c r="J1024" t="s">
        <v>23</v>
      </c>
      <c r="K1024" t="s">
        <v>24</v>
      </c>
      <c r="L1024" t="s">
        <v>25</v>
      </c>
      <c r="M1024" t="s">
        <v>737</v>
      </c>
      <c r="N1024">
        <v>1498</v>
      </c>
      <c r="O1024" t="s">
        <v>738</v>
      </c>
      <c r="P1024" t="s">
        <v>719</v>
      </c>
      <c r="Q1024">
        <v>5</v>
      </c>
      <c r="R1024" t="s">
        <v>29</v>
      </c>
    </row>
    <row r="1025" spans="1:18" x14ac:dyDescent="0.3">
      <c r="A1025">
        <v>1055</v>
      </c>
      <c r="B1025" t="s">
        <v>46</v>
      </c>
      <c r="C1025">
        <v>2015</v>
      </c>
      <c r="D1025">
        <v>750000</v>
      </c>
      <c r="E1025">
        <v>74000</v>
      </c>
      <c r="F1025" t="s">
        <v>56</v>
      </c>
      <c r="G1025" t="s">
        <v>21</v>
      </c>
      <c r="H1025" t="s">
        <v>736</v>
      </c>
      <c r="I1025" t="s">
        <v>22</v>
      </c>
      <c r="J1025" t="s">
        <v>23</v>
      </c>
      <c r="K1025" t="s">
        <v>24</v>
      </c>
      <c r="L1025" t="s">
        <v>25</v>
      </c>
      <c r="M1025" t="s">
        <v>300</v>
      </c>
      <c r="N1025">
        <v>1582</v>
      </c>
      <c r="O1025" t="s">
        <v>301</v>
      </c>
      <c r="P1025" t="s">
        <v>302</v>
      </c>
      <c r="Q1025">
        <v>5</v>
      </c>
      <c r="R1025" t="s">
        <v>29</v>
      </c>
    </row>
    <row r="1026" spans="1:18" x14ac:dyDescent="0.3">
      <c r="A1026">
        <v>1056</v>
      </c>
      <c r="B1026" t="s">
        <v>37</v>
      </c>
      <c r="C1026">
        <v>2017</v>
      </c>
      <c r="D1026">
        <v>725000</v>
      </c>
      <c r="E1026">
        <v>6550</v>
      </c>
      <c r="F1026" t="s">
        <v>56</v>
      </c>
      <c r="G1026" t="s">
        <v>21</v>
      </c>
      <c r="H1026" t="s">
        <v>736</v>
      </c>
      <c r="I1026" t="s">
        <v>41</v>
      </c>
      <c r="J1026" t="s">
        <v>23</v>
      </c>
      <c r="K1026" t="s">
        <v>154</v>
      </c>
      <c r="L1026" t="s">
        <v>25</v>
      </c>
      <c r="M1026" t="s">
        <v>121</v>
      </c>
      <c r="N1026">
        <v>1199</v>
      </c>
      <c r="O1026" t="s">
        <v>434</v>
      </c>
      <c r="P1026" t="s">
        <v>452</v>
      </c>
      <c r="Q1026">
        <v>5</v>
      </c>
      <c r="R1026" t="s">
        <v>29</v>
      </c>
    </row>
    <row r="1027" spans="1:18" x14ac:dyDescent="0.3">
      <c r="A1027">
        <v>1057</v>
      </c>
      <c r="B1027" t="s">
        <v>46</v>
      </c>
      <c r="C1027">
        <v>2016</v>
      </c>
      <c r="D1027">
        <v>480000</v>
      </c>
      <c r="E1027">
        <v>30000</v>
      </c>
      <c r="F1027" t="s">
        <v>56</v>
      </c>
      <c r="G1027" t="s">
        <v>21</v>
      </c>
      <c r="H1027" t="s">
        <v>736</v>
      </c>
      <c r="I1027" t="s">
        <v>22</v>
      </c>
      <c r="J1027" t="s">
        <v>23</v>
      </c>
      <c r="K1027" t="s">
        <v>24</v>
      </c>
      <c r="L1027" t="s">
        <v>25</v>
      </c>
      <c r="M1027" t="s">
        <v>496</v>
      </c>
      <c r="N1027">
        <v>1120</v>
      </c>
      <c r="O1027" t="s">
        <v>458</v>
      </c>
      <c r="P1027" t="s">
        <v>497</v>
      </c>
      <c r="Q1027">
        <v>5</v>
      </c>
      <c r="R1027" t="s">
        <v>29</v>
      </c>
    </row>
    <row r="1028" spans="1:18" x14ac:dyDescent="0.3">
      <c r="A1028">
        <v>1058</v>
      </c>
      <c r="B1028" t="s">
        <v>239</v>
      </c>
      <c r="C1028">
        <v>2013</v>
      </c>
      <c r="D1028">
        <v>3750000</v>
      </c>
      <c r="E1028">
        <v>56000</v>
      </c>
      <c r="F1028" t="s">
        <v>56</v>
      </c>
      <c r="G1028" t="s">
        <v>21</v>
      </c>
      <c r="H1028" t="s">
        <v>736</v>
      </c>
      <c r="I1028" t="s">
        <v>22</v>
      </c>
      <c r="J1028" t="s">
        <v>158</v>
      </c>
      <c r="K1028" t="s">
        <v>154</v>
      </c>
      <c r="L1028" t="s">
        <v>25</v>
      </c>
      <c r="M1028" t="s">
        <v>739</v>
      </c>
      <c r="N1028">
        <v>2993</v>
      </c>
      <c r="O1028" t="s">
        <v>740</v>
      </c>
      <c r="P1028" t="s">
        <v>741</v>
      </c>
      <c r="Q1028">
        <v>4</v>
      </c>
      <c r="R1028" t="s">
        <v>29</v>
      </c>
    </row>
    <row r="1029" spans="1:18" x14ac:dyDescent="0.3">
      <c r="A1029">
        <v>1059</v>
      </c>
      <c r="B1029" t="s">
        <v>18</v>
      </c>
      <c r="C1029">
        <v>2018</v>
      </c>
      <c r="D1029">
        <v>795000</v>
      </c>
      <c r="E1029">
        <v>41779</v>
      </c>
      <c r="F1029" t="s">
        <v>124</v>
      </c>
      <c r="G1029" t="s">
        <v>148</v>
      </c>
      <c r="H1029" t="s">
        <v>742</v>
      </c>
      <c r="I1029" t="s">
        <v>41</v>
      </c>
      <c r="J1029" t="s">
        <v>158</v>
      </c>
      <c r="K1029" t="s">
        <v>24</v>
      </c>
      <c r="L1029" t="s">
        <v>25</v>
      </c>
      <c r="M1029" t="s">
        <v>264</v>
      </c>
      <c r="N1029">
        <v>1197</v>
      </c>
      <c r="O1029" t="s">
        <v>265</v>
      </c>
      <c r="P1029" t="s">
        <v>266</v>
      </c>
      <c r="Q1029">
        <v>5</v>
      </c>
      <c r="R1029" t="s">
        <v>29</v>
      </c>
    </row>
    <row r="1030" spans="1:18" x14ac:dyDescent="0.3">
      <c r="A1030">
        <v>1060</v>
      </c>
      <c r="B1030" t="s">
        <v>37</v>
      </c>
      <c r="C1030">
        <v>2016</v>
      </c>
      <c r="D1030">
        <v>625000</v>
      </c>
      <c r="E1030">
        <v>54000</v>
      </c>
      <c r="F1030" t="s">
        <v>56</v>
      </c>
      <c r="G1030" t="s">
        <v>21</v>
      </c>
      <c r="H1030" t="s">
        <v>736</v>
      </c>
      <c r="I1030" t="s">
        <v>41</v>
      </c>
      <c r="J1030" t="s">
        <v>158</v>
      </c>
      <c r="K1030" t="s">
        <v>24</v>
      </c>
      <c r="L1030" t="s">
        <v>25</v>
      </c>
      <c r="M1030" t="s">
        <v>604</v>
      </c>
      <c r="N1030">
        <v>1199</v>
      </c>
      <c r="O1030" t="s">
        <v>434</v>
      </c>
      <c r="P1030" t="s">
        <v>452</v>
      </c>
      <c r="Q1030">
        <v>5</v>
      </c>
      <c r="R1030" t="s">
        <v>29</v>
      </c>
    </row>
    <row r="1031" spans="1:18" x14ac:dyDescent="0.3">
      <c r="A1031">
        <v>1061</v>
      </c>
      <c r="B1031" t="s">
        <v>173</v>
      </c>
      <c r="C1031">
        <v>2016</v>
      </c>
      <c r="D1031">
        <v>2900000</v>
      </c>
      <c r="E1031">
        <v>31000</v>
      </c>
      <c r="F1031" t="s">
        <v>56</v>
      </c>
      <c r="G1031" t="s">
        <v>21</v>
      </c>
      <c r="H1031" t="s">
        <v>736</v>
      </c>
      <c r="I1031" t="s">
        <v>22</v>
      </c>
      <c r="J1031" t="s">
        <v>158</v>
      </c>
      <c r="K1031" t="s">
        <v>154</v>
      </c>
      <c r="L1031" t="s">
        <v>25</v>
      </c>
      <c r="M1031" t="s">
        <v>396</v>
      </c>
      <c r="N1031">
        <v>2143</v>
      </c>
      <c r="O1031" t="s">
        <v>341</v>
      </c>
      <c r="P1031" t="s">
        <v>342</v>
      </c>
      <c r="Q1031">
        <v>5</v>
      </c>
      <c r="R1031" t="s">
        <v>29</v>
      </c>
    </row>
    <row r="1032" spans="1:18" x14ac:dyDescent="0.3">
      <c r="A1032">
        <v>1062</v>
      </c>
      <c r="B1032" t="s">
        <v>18</v>
      </c>
      <c r="C1032">
        <v>2017</v>
      </c>
      <c r="D1032">
        <v>625000</v>
      </c>
      <c r="E1032">
        <v>37000</v>
      </c>
      <c r="F1032" t="s">
        <v>124</v>
      </c>
      <c r="G1032" t="s">
        <v>148</v>
      </c>
      <c r="H1032" t="s">
        <v>735</v>
      </c>
      <c r="I1032" t="s">
        <v>22</v>
      </c>
      <c r="J1032" t="s">
        <v>23</v>
      </c>
      <c r="K1032" t="s">
        <v>154</v>
      </c>
      <c r="L1032" t="s">
        <v>25</v>
      </c>
      <c r="M1032" t="s">
        <v>460</v>
      </c>
      <c r="N1032">
        <v>1248</v>
      </c>
      <c r="O1032" t="s">
        <v>27</v>
      </c>
      <c r="P1032" t="s">
        <v>28</v>
      </c>
      <c r="Q1032">
        <v>5</v>
      </c>
      <c r="R1032" t="s">
        <v>29</v>
      </c>
    </row>
    <row r="1033" spans="1:18" x14ac:dyDescent="0.3">
      <c r="A1033">
        <v>1063</v>
      </c>
      <c r="B1033" t="s">
        <v>120</v>
      </c>
      <c r="C1033">
        <v>2011</v>
      </c>
      <c r="D1033">
        <v>440000</v>
      </c>
      <c r="E1033">
        <v>90000</v>
      </c>
      <c r="F1033" t="s">
        <v>124</v>
      </c>
      <c r="G1033" t="s">
        <v>148</v>
      </c>
      <c r="H1033" t="s">
        <v>735</v>
      </c>
      <c r="I1033" t="s">
        <v>22</v>
      </c>
      <c r="J1033" t="s">
        <v>23</v>
      </c>
      <c r="K1033" t="s">
        <v>154</v>
      </c>
      <c r="L1033" t="s">
        <v>33</v>
      </c>
      <c r="M1033" t="s">
        <v>699</v>
      </c>
      <c r="N1033">
        <v>1991</v>
      </c>
      <c r="O1033" t="s">
        <v>559</v>
      </c>
      <c r="P1033" t="s">
        <v>743</v>
      </c>
      <c r="Q1033">
        <v>4</v>
      </c>
      <c r="R1033" t="s">
        <v>29</v>
      </c>
    </row>
    <row r="1034" spans="1:18" x14ac:dyDescent="0.3">
      <c r="A1034">
        <v>1064</v>
      </c>
      <c r="B1034" t="s">
        <v>65</v>
      </c>
      <c r="C1034">
        <v>2018</v>
      </c>
      <c r="D1034">
        <v>1400000</v>
      </c>
      <c r="E1034">
        <v>13534</v>
      </c>
      <c r="F1034" t="s">
        <v>124</v>
      </c>
      <c r="G1034" t="s">
        <v>148</v>
      </c>
      <c r="H1034" t="s">
        <v>735</v>
      </c>
      <c r="I1034" t="s">
        <v>41</v>
      </c>
      <c r="J1034" t="s">
        <v>158</v>
      </c>
      <c r="K1034" t="s">
        <v>24</v>
      </c>
      <c r="L1034" t="s">
        <v>25</v>
      </c>
      <c r="M1034" t="s">
        <v>198</v>
      </c>
      <c r="N1034">
        <v>1798</v>
      </c>
      <c r="O1034" t="s">
        <v>151</v>
      </c>
      <c r="P1034" t="s">
        <v>199</v>
      </c>
      <c r="Q1034">
        <v>5</v>
      </c>
      <c r="R1034" t="s">
        <v>29</v>
      </c>
    </row>
    <row r="1035" spans="1:18" x14ac:dyDescent="0.3">
      <c r="A1035">
        <v>1065</v>
      </c>
      <c r="B1035" t="s">
        <v>65</v>
      </c>
      <c r="C1035">
        <v>2017</v>
      </c>
      <c r="D1035">
        <v>1450000</v>
      </c>
      <c r="E1035">
        <v>7000</v>
      </c>
      <c r="F1035" t="s">
        <v>124</v>
      </c>
      <c r="G1035" t="s">
        <v>148</v>
      </c>
      <c r="H1035" t="s">
        <v>735</v>
      </c>
      <c r="I1035" t="s">
        <v>41</v>
      </c>
      <c r="J1035" t="s">
        <v>158</v>
      </c>
      <c r="K1035" t="s">
        <v>154</v>
      </c>
      <c r="L1035" t="s">
        <v>33</v>
      </c>
      <c r="M1035" t="s">
        <v>292</v>
      </c>
      <c r="N1035">
        <v>1794</v>
      </c>
      <c r="O1035" t="s">
        <v>293</v>
      </c>
      <c r="P1035" t="s">
        <v>199</v>
      </c>
      <c r="Q1035">
        <v>5</v>
      </c>
      <c r="R1035" t="s">
        <v>29</v>
      </c>
    </row>
    <row r="1036" spans="1:18" x14ac:dyDescent="0.3">
      <c r="A1036">
        <v>1066</v>
      </c>
      <c r="B1036" t="s">
        <v>173</v>
      </c>
      <c r="C1036">
        <v>2017</v>
      </c>
      <c r="D1036">
        <v>2700000</v>
      </c>
      <c r="E1036">
        <v>23000</v>
      </c>
      <c r="F1036" t="s">
        <v>38</v>
      </c>
      <c r="G1036" t="s">
        <v>744</v>
      </c>
      <c r="H1036" t="s">
        <v>745</v>
      </c>
      <c r="I1036" t="s">
        <v>22</v>
      </c>
      <c r="J1036" t="s">
        <v>158</v>
      </c>
      <c r="K1036" t="s">
        <v>154</v>
      </c>
      <c r="L1036" t="s">
        <v>25</v>
      </c>
      <c r="M1036" t="s">
        <v>488</v>
      </c>
      <c r="N1036">
        <v>2143</v>
      </c>
      <c r="O1036" t="s">
        <v>746</v>
      </c>
      <c r="P1036" t="s">
        <v>747</v>
      </c>
      <c r="Q1036">
        <v>5</v>
      </c>
      <c r="R1036" t="s">
        <v>29</v>
      </c>
    </row>
    <row r="1037" spans="1:18" x14ac:dyDescent="0.3">
      <c r="A1037">
        <v>1067</v>
      </c>
      <c r="B1037" t="s">
        <v>65</v>
      </c>
      <c r="C1037">
        <v>2019</v>
      </c>
      <c r="D1037">
        <v>1925000</v>
      </c>
      <c r="E1037">
        <v>43000</v>
      </c>
      <c r="F1037" t="s">
        <v>38</v>
      </c>
      <c r="G1037" t="s">
        <v>744</v>
      </c>
      <c r="H1037" t="s">
        <v>748</v>
      </c>
      <c r="I1037" t="s">
        <v>22</v>
      </c>
      <c r="J1037" t="s">
        <v>158</v>
      </c>
      <c r="K1037" t="s">
        <v>154</v>
      </c>
      <c r="L1037" t="s">
        <v>25</v>
      </c>
      <c r="M1037" t="s">
        <v>187</v>
      </c>
      <c r="N1037">
        <v>2755</v>
      </c>
      <c r="O1037" t="s">
        <v>188</v>
      </c>
      <c r="P1037" t="s">
        <v>189</v>
      </c>
      <c r="Q1037">
        <v>8</v>
      </c>
      <c r="R1037" t="s">
        <v>29</v>
      </c>
    </row>
    <row r="1038" spans="1:18" x14ac:dyDescent="0.3">
      <c r="A1038">
        <v>1068</v>
      </c>
      <c r="B1038" t="s">
        <v>573</v>
      </c>
      <c r="C1038">
        <v>2020</v>
      </c>
      <c r="D1038">
        <v>1900000</v>
      </c>
      <c r="E1038">
        <v>5000</v>
      </c>
      <c r="F1038" t="s">
        <v>38</v>
      </c>
      <c r="G1038" t="s">
        <v>744</v>
      </c>
      <c r="H1038" t="s">
        <v>748</v>
      </c>
      <c r="I1038" t="s">
        <v>22</v>
      </c>
      <c r="J1038" t="s">
        <v>158</v>
      </c>
      <c r="K1038" t="s">
        <v>154</v>
      </c>
      <c r="L1038" t="s">
        <v>25</v>
      </c>
      <c r="M1038" t="s">
        <v>159</v>
      </c>
      <c r="N1038">
        <v>1493</v>
      </c>
      <c r="O1038" t="s">
        <v>575</v>
      </c>
      <c r="P1038" t="s">
        <v>576</v>
      </c>
      <c r="Q1038">
        <v>5</v>
      </c>
      <c r="R1038" t="s">
        <v>29</v>
      </c>
    </row>
    <row r="1039" spans="1:18" x14ac:dyDescent="0.3">
      <c r="A1039">
        <v>1069</v>
      </c>
      <c r="B1039" t="s">
        <v>18</v>
      </c>
      <c r="C1039">
        <v>2017</v>
      </c>
      <c r="D1039">
        <v>844999</v>
      </c>
      <c r="E1039">
        <v>70000</v>
      </c>
      <c r="F1039" t="s">
        <v>38</v>
      </c>
      <c r="G1039" t="s">
        <v>744</v>
      </c>
      <c r="H1039" t="s">
        <v>749</v>
      </c>
      <c r="I1039" t="s">
        <v>22</v>
      </c>
      <c r="J1039" t="s">
        <v>158</v>
      </c>
      <c r="K1039" t="s">
        <v>24</v>
      </c>
      <c r="L1039" t="s">
        <v>25</v>
      </c>
      <c r="M1039" t="s">
        <v>415</v>
      </c>
      <c r="N1039">
        <v>1248</v>
      </c>
      <c r="O1039" t="s">
        <v>94</v>
      </c>
      <c r="P1039" t="s">
        <v>95</v>
      </c>
      <c r="Q1039">
        <v>5</v>
      </c>
      <c r="R1039" t="s">
        <v>29</v>
      </c>
    </row>
    <row r="1040" spans="1:18" x14ac:dyDescent="0.3">
      <c r="A1040">
        <v>1070</v>
      </c>
      <c r="B1040" t="s">
        <v>30</v>
      </c>
      <c r="C1040">
        <v>2016</v>
      </c>
      <c r="D1040">
        <v>650000</v>
      </c>
      <c r="E1040">
        <v>99000</v>
      </c>
      <c r="F1040" t="s">
        <v>38</v>
      </c>
      <c r="G1040" t="s">
        <v>744</v>
      </c>
      <c r="H1040" t="s">
        <v>749</v>
      </c>
      <c r="I1040" t="s">
        <v>22</v>
      </c>
      <c r="J1040" t="s">
        <v>158</v>
      </c>
      <c r="K1040" t="s">
        <v>154</v>
      </c>
      <c r="L1040" t="s">
        <v>25</v>
      </c>
      <c r="M1040" t="s">
        <v>227</v>
      </c>
      <c r="N1040">
        <v>1498</v>
      </c>
      <c r="O1040" t="s">
        <v>35</v>
      </c>
      <c r="P1040" t="s">
        <v>36</v>
      </c>
      <c r="Q1040">
        <v>5</v>
      </c>
      <c r="R1040" t="s">
        <v>29</v>
      </c>
    </row>
    <row r="1041" spans="1:18" x14ac:dyDescent="0.3">
      <c r="A1041">
        <v>1071</v>
      </c>
      <c r="B1041" t="s">
        <v>18</v>
      </c>
      <c r="C1041">
        <v>2018</v>
      </c>
      <c r="D1041">
        <v>750000</v>
      </c>
      <c r="E1041">
        <v>15000</v>
      </c>
      <c r="F1041" t="s">
        <v>38</v>
      </c>
      <c r="G1041" t="s">
        <v>744</v>
      </c>
      <c r="H1041" t="s">
        <v>745</v>
      </c>
      <c r="I1041" t="s">
        <v>41</v>
      </c>
      <c r="J1041" t="s">
        <v>158</v>
      </c>
      <c r="K1041" t="s">
        <v>24</v>
      </c>
      <c r="L1041" t="s">
        <v>25</v>
      </c>
      <c r="M1041" t="s">
        <v>222</v>
      </c>
      <c r="N1041">
        <v>1197</v>
      </c>
      <c r="O1041" t="s">
        <v>265</v>
      </c>
      <c r="P1041" t="s">
        <v>266</v>
      </c>
      <c r="Q1041">
        <v>5</v>
      </c>
      <c r="R1041" t="s">
        <v>29</v>
      </c>
    </row>
    <row r="1042" spans="1:18" x14ac:dyDescent="0.3">
      <c r="A1042">
        <v>1072</v>
      </c>
      <c r="B1042" t="s">
        <v>239</v>
      </c>
      <c r="C1042">
        <v>2018</v>
      </c>
      <c r="D1042">
        <v>6000000</v>
      </c>
      <c r="E1042">
        <v>28156</v>
      </c>
      <c r="F1042" t="s">
        <v>38</v>
      </c>
      <c r="G1042" t="s">
        <v>744</v>
      </c>
      <c r="H1042" t="s">
        <v>748</v>
      </c>
      <c r="I1042" t="s">
        <v>22</v>
      </c>
      <c r="J1042" t="s">
        <v>158</v>
      </c>
      <c r="K1042" t="s">
        <v>154</v>
      </c>
      <c r="L1042" t="s">
        <v>25</v>
      </c>
      <c r="M1042" t="s">
        <v>750</v>
      </c>
      <c r="N1042">
        <v>2993</v>
      </c>
      <c r="O1042" t="s">
        <v>751</v>
      </c>
      <c r="P1042" t="s">
        <v>752</v>
      </c>
      <c r="Q1042">
        <v>4</v>
      </c>
      <c r="R1042" t="s">
        <v>29</v>
      </c>
    </row>
    <row r="1043" spans="1:18" x14ac:dyDescent="0.3">
      <c r="A1043">
        <v>1073</v>
      </c>
      <c r="B1043" t="s">
        <v>37</v>
      </c>
      <c r="C1043">
        <v>2015</v>
      </c>
      <c r="D1043">
        <v>610000</v>
      </c>
      <c r="E1043">
        <v>30000</v>
      </c>
      <c r="F1043" t="s">
        <v>56</v>
      </c>
      <c r="G1043" t="s">
        <v>753</v>
      </c>
      <c r="H1043" t="s">
        <v>754</v>
      </c>
      <c r="I1043" t="s">
        <v>41</v>
      </c>
      <c r="J1043" t="s">
        <v>158</v>
      </c>
      <c r="K1043" t="s">
        <v>24</v>
      </c>
      <c r="L1043" t="s">
        <v>25</v>
      </c>
      <c r="M1043" t="s">
        <v>604</v>
      </c>
      <c r="N1043">
        <v>1199</v>
      </c>
      <c r="O1043" t="s">
        <v>434</v>
      </c>
      <c r="P1043" t="s">
        <v>452</v>
      </c>
      <c r="Q1043">
        <v>5</v>
      </c>
      <c r="R1043" t="s">
        <v>29</v>
      </c>
    </row>
    <row r="1044" spans="1:18" x14ac:dyDescent="0.3">
      <c r="A1044">
        <v>1074</v>
      </c>
      <c r="B1044" t="s">
        <v>65</v>
      </c>
      <c r="C1044">
        <v>2018</v>
      </c>
      <c r="D1044">
        <v>2940000</v>
      </c>
      <c r="E1044">
        <v>100000</v>
      </c>
      <c r="F1044" t="s">
        <v>38</v>
      </c>
      <c r="G1044" t="s">
        <v>70</v>
      </c>
      <c r="H1044" t="s">
        <v>755</v>
      </c>
      <c r="I1044" t="s">
        <v>22</v>
      </c>
      <c r="J1044" t="s">
        <v>158</v>
      </c>
      <c r="K1044" t="s">
        <v>154</v>
      </c>
      <c r="L1044" t="s">
        <v>25</v>
      </c>
      <c r="M1044" t="s">
        <v>580</v>
      </c>
      <c r="N1044">
        <v>2755</v>
      </c>
      <c r="O1044" t="s">
        <v>511</v>
      </c>
      <c r="P1044" t="s">
        <v>756</v>
      </c>
      <c r="Q1044">
        <v>7</v>
      </c>
      <c r="R1044" t="s">
        <v>29</v>
      </c>
    </row>
    <row r="1045" spans="1:18" x14ac:dyDescent="0.3">
      <c r="A1045">
        <v>1075</v>
      </c>
      <c r="B1045" t="s">
        <v>46</v>
      </c>
      <c r="C1045">
        <v>2017</v>
      </c>
      <c r="D1045">
        <v>1150000</v>
      </c>
      <c r="E1045">
        <v>63309</v>
      </c>
      <c r="F1045" t="s">
        <v>38</v>
      </c>
      <c r="G1045" t="s">
        <v>70</v>
      </c>
      <c r="H1045" t="s">
        <v>755</v>
      </c>
      <c r="I1045" t="s">
        <v>22</v>
      </c>
      <c r="J1045" t="s">
        <v>158</v>
      </c>
      <c r="K1045" t="s">
        <v>24</v>
      </c>
      <c r="L1045" t="s">
        <v>25</v>
      </c>
      <c r="M1045" t="s">
        <v>300</v>
      </c>
      <c r="N1045">
        <v>1582</v>
      </c>
      <c r="O1045" t="s">
        <v>301</v>
      </c>
      <c r="P1045" t="s">
        <v>302</v>
      </c>
      <c r="Q1045">
        <v>5</v>
      </c>
      <c r="R1045" t="s">
        <v>29</v>
      </c>
    </row>
    <row r="1046" spans="1:18" x14ac:dyDescent="0.3">
      <c r="A1046">
        <v>1076</v>
      </c>
      <c r="B1046" t="s">
        <v>65</v>
      </c>
      <c r="C1046">
        <v>2016</v>
      </c>
      <c r="D1046">
        <v>1825000</v>
      </c>
      <c r="E1046">
        <v>94000</v>
      </c>
      <c r="F1046" t="s">
        <v>38</v>
      </c>
      <c r="G1046" t="s">
        <v>70</v>
      </c>
      <c r="H1046" t="s">
        <v>755</v>
      </c>
      <c r="I1046" t="s">
        <v>22</v>
      </c>
      <c r="J1046" t="s">
        <v>158</v>
      </c>
      <c r="K1046" t="s">
        <v>154</v>
      </c>
      <c r="L1046" t="s">
        <v>25</v>
      </c>
      <c r="M1046" t="s">
        <v>187</v>
      </c>
      <c r="N1046">
        <v>2755</v>
      </c>
      <c r="O1046" t="s">
        <v>188</v>
      </c>
      <c r="P1046" t="s">
        <v>189</v>
      </c>
      <c r="Q1046">
        <v>7</v>
      </c>
      <c r="R1046" t="s">
        <v>29</v>
      </c>
    </row>
    <row r="1047" spans="1:18" x14ac:dyDescent="0.3">
      <c r="A1047">
        <v>1077</v>
      </c>
      <c r="B1047" t="s">
        <v>46</v>
      </c>
      <c r="C1047">
        <v>2018</v>
      </c>
      <c r="D1047">
        <v>890000</v>
      </c>
      <c r="E1047">
        <v>29000</v>
      </c>
      <c r="F1047" t="s">
        <v>38</v>
      </c>
      <c r="G1047" t="s">
        <v>70</v>
      </c>
      <c r="H1047" t="s">
        <v>757</v>
      </c>
      <c r="I1047" t="s">
        <v>41</v>
      </c>
      <c r="J1047" t="s">
        <v>158</v>
      </c>
      <c r="K1047" t="s">
        <v>154</v>
      </c>
      <c r="L1047" t="s">
        <v>25</v>
      </c>
      <c r="M1047" t="s">
        <v>417</v>
      </c>
      <c r="N1047">
        <v>1197</v>
      </c>
      <c r="O1047" t="s">
        <v>54</v>
      </c>
      <c r="P1047" t="s">
        <v>414</v>
      </c>
      <c r="Q1047">
        <v>5</v>
      </c>
      <c r="R1047" t="s">
        <v>29</v>
      </c>
    </row>
    <row r="1048" spans="1:18" x14ac:dyDescent="0.3">
      <c r="A1048">
        <v>1078</v>
      </c>
      <c r="B1048" t="s">
        <v>320</v>
      </c>
      <c r="C1048">
        <v>2017</v>
      </c>
      <c r="D1048">
        <v>2625000</v>
      </c>
      <c r="E1048">
        <v>9000</v>
      </c>
      <c r="F1048" t="s">
        <v>38</v>
      </c>
      <c r="G1048" t="s">
        <v>70</v>
      </c>
      <c r="H1048" t="s">
        <v>757</v>
      </c>
      <c r="I1048" t="s">
        <v>22</v>
      </c>
      <c r="J1048" t="s">
        <v>158</v>
      </c>
      <c r="K1048" t="s">
        <v>154</v>
      </c>
      <c r="L1048" t="s">
        <v>25</v>
      </c>
      <c r="M1048" t="s">
        <v>363</v>
      </c>
      <c r="N1048">
        <v>1999</v>
      </c>
      <c r="O1048" t="s">
        <v>322</v>
      </c>
      <c r="P1048" t="s">
        <v>323</v>
      </c>
      <c r="Q1048">
        <v>5</v>
      </c>
      <c r="R1048" t="s">
        <v>29</v>
      </c>
    </row>
    <row r="1049" spans="1:18" x14ac:dyDescent="0.3">
      <c r="A1049">
        <v>1079</v>
      </c>
      <c r="B1049" t="s">
        <v>316</v>
      </c>
      <c r="C1049">
        <v>2019</v>
      </c>
      <c r="D1049">
        <v>5150000</v>
      </c>
      <c r="E1049">
        <v>20000</v>
      </c>
      <c r="F1049" t="s">
        <v>38</v>
      </c>
      <c r="G1049" t="s">
        <v>70</v>
      </c>
      <c r="H1049" t="s">
        <v>755</v>
      </c>
      <c r="I1049" t="s">
        <v>41</v>
      </c>
      <c r="J1049" t="s">
        <v>158</v>
      </c>
      <c r="K1049" t="s">
        <v>154</v>
      </c>
      <c r="L1049" t="s">
        <v>25</v>
      </c>
      <c r="M1049" t="s">
        <v>317</v>
      </c>
      <c r="N1049">
        <v>2487</v>
      </c>
      <c r="O1049" t="s">
        <v>318</v>
      </c>
      <c r="P1049" t="s">
        <v>319</v>
      </c>
      <c r="Q1049">
        <v>5</v>
      </c>
      <c r="R1049" t="s">
        <v>29</v>
      </c>
    </row>
    <row r="1050" spans="1:18" x14ac:dyDescent="0.3">
      <c r="A1050">
        <v>1080</v>
      </c>
      <c r="B1050" t="s">
        <v>320</v>
      </c>
      <c r="C1050">
        <v>2017</v>
      </c>
      <c r="D1050">
        <v>3200000</v>
      </c>
      <c r="E1050">
        <v>45000</v>
      </c>
      <c r="F1050" t="s">
        <v>38</v>
      </c>
      <c r="G1050" t="s">
        <v>70</v>
      </c>
      <c r="H1050" t="s">
        <v>757</v>
      </c>
      <c r="I1050" t="s">
        <v>22</v>
      </c>
      <c r="J1050" t="s">
        <v>158</v>
      </c>
      <c r="K1050" t="s">
        <v>154</v>
      </c>
      <c r="L1050" t="s">
        <v>25</v>
      </c>
      <c r="M1050" t="s">
        <v>321</v>
      </c>
      <c r="N1050">
        <v>1999</v>
      </c>
      <c r="O1050" t="s">
        <v>322</v>
      </c>
      <c r="P1050" t="s">
        <v>323</v>
      </c>
      <c r="Q1050">
        <v>5</v>
      </c>
      <c r="R1050" t="s">
        <v>29</v>
      </c>
    </row>
    <row r="1051" spans="1:18" x14ac:dyDescent="0.3">
      <c r="A1051">
        <v>1081</v>
      </c>
      <c r="B1051" t="s">
        <v>109</v>
      </c>
      <c r="C1051">
        <v>2015</v>
      </c>
      <c r="D1051">
        <v>503000</v>
      </c>
      <c r="E1051">
        <v>110000</v>
      </c>
      <c r="F1051" t="s">
        <v>38</v>
      </c>
      <c r="G1051" t="s">
        <v>70</v>
      </c>
      <c r="H1051" t="s">
        <v>757</v>
      </c>
      <c r="I1051" t="s">
        <v>22</v>
      </c>
      <c r="J1051" t="s">
        <v>23</v>
      </c>
      <c r="K1051" t="s">
        <v>24</v>
      </c>
      <c r="L1051" t="s">
        <v>25</v>
      </c>
      <c r="M1051" t="s">
        <v>426</v>
      </c>
      <c r="N1051">
        <v>2179</v>
      </c>
      <c r="O1051" t="s">
        <v>422</v>
      </c>
      <c r="P1051" t="s">
        <v>423</v>
      </c>
      <c r="Q1051">
        <v>7</v>
      </c>
      <c r="R1051" t="s">
        <v>29</v>
      </c>
    </row>
    <row r="1052" spans="1:18" x14ac:dyDescent="0.3">
      <c r="A1052">
        <v>1082</v>
      </c>
      <c r="B1052" t="s">
        <v>349</v>
      </c>
      <c r="C1052">
        <v>2019</v>
      </c>
      <c r="D1052">
        <v>3800000</v>
      </c>
      <c r="E1052">
        <v>20000</v>
      </c>
      <c r="F1052" t="s">
        <v>38</v>
      </c>
      <c r="G1052" t="s">
        <v>70</v>
      </c>
      <c r="H1052" t="s">
        <v>755</v>
      </c>
      <c r="I1052" t="s">
        <v>22</v>
      </c>
      <c r="J1052" t="s">
        <v>23</v>
      </c>
      <c r="K1052" t="s">
        <v>154</v>
      </c>
      <c r="L1052" t="s">
        <v>25</v>
      </c>
      <c r="M1052" t="s">
        <v>347</v>
      </c>
      <c r="N1052">
        <v>1969</v>
      </c>
      <c r="O1052" t="s">
        <v>336</v>
      </c>
      <c r="P1052" t="s">
        <v>350</v>
      </c>
      <c r="Q1052">
        <v>5</v>
      </c>
      <c r="R1052" t="s">
        <v>29</v>
      </c>
    </row>
    <row r="1053" spans="1:18" x14ac:dyDescent="0.3">
      <c r="A1053">
        <v>1083</v>
      </c>
      <c r="B1053" t="s">
        <v>65</v>
      </c>
      <c r="C1053">
        <v>2016</v>
      </c>
      <c r="D1053">
        <v>2000000</v>
      </c>
      <c r="E1053">
        <v>68089</v>
      </c>
      <c r="F1053" t="s">
        <v>56</v>
      </c>
      <c r="G1053" t="s">
        <v>758</v>
      </c>
      <c r="H1053" t="s">
        <v>759</v>
      </c>
      <c r="I1053" t="s">
        <v>41</v>
      </c>
      <c r="J1053" t="s">
        <v>526</v>
      </c>
      <c r="K1053" t="s">
        <v>154</v>
      </c>
      <c r="L1053" t="s">
        <v>25</v>
      </c>
      <c r="M1053" t="s">
        <v>376</v>
      </c>
      <c r="N1053">
        <v>2494</v>
      </c>
      <c r="O1053" t="s">
        <v>377</v>
      </c>
      <c r="P1053" t="s">
        <v>378</v>
      </c>
      <c r="Q1053">
        <v>5</v>
      </c>
      <c r="R1053" t="s">
        <v>29</v>
      </c>
    </row>
    <row r="1054" spans="1:18" x14ac:dyDescent="0.3">
      <c r="A1054">
        <v>1084</v>
      </c>
      <c r="B1054" t="s">
        <v>18</v>
      </c>
      <c r="C1054">
        <v>2013</v>
      </c>
      <c r="D1054">
        <v>225000</v>
      </c>
      <c r="E1054">
        <v>58343</v>
      </c>
      <c r="F1054" t="s">
        <v>124</v>
      </c>
      <c r="G1054" t="s">
        <v>196</v>
      </c>
      <c r="H1054" t="s">
        <v>760</v>
      </c>
      <c r="I1054" t="s">
        <v>41</v>
      </c>
      <c r="J1054" t="s">
        <v>526</v>
      </c>
      <c r="K1054" t="s">
        <v>24</v>
      </c>
      <c r="L1054" t="s">
        <v>25</v>
      </c>
      <c r="M1054" t="s">
        <v>262</v>
      </c>
      <c r="N1054">
        <v>998</v>
      </c>
      <c r="O1054" t="s">
        <v>166</v>
      </c>
      <c r="P1054" t="s">
        <v>141</v>
      </c>
      <c r="Q1054">
        <v>5</v>
      </c>
      <c r="R1054" t="s">
        <v>29</v>
      </c>
    </row>
    <row r="1055" spans="1:18" x14ac:dyDescent="0.3">
      <c r="A1055">
        <v>1085</v>
      </c>
      <c r="B1055" t="s">
        <v>18</v>
      </c>
      <c r="C1055">
        <v>2018</v>
      </c>
      <c r="D1055">
        <v>740000</v>
      </c>
      <c r="E1055">
        <v>38817</v>
      </c>
      <c r="F1055" t="s">
        <v>19</v>
      </c>
      <c r="G1055" t="s">
        <v>31</v>
      </c>
      <c r="H1055" t="s">
        <v>754</v>
      </c>
      <c r="I1055" t="s">
        <v>22</v>
      </c>
      <c r="J1055" t="s">
        <v>158</v>
      </c>
      <c r="K1055" t="s">
        <v>24</v>
      </c>
      <c r="L1055" t="s">
        <v>25</v>
      </c>
      <c r="M1055" t="s">
        <v>527</v>
      </c>
      <c r="N1055">
        <v>1248</v>
      </c>
      <c r="O1055" t="s">
        <v>27</v>
      </c>
      <c r="P1055" t="s">
        <v>28</v>
      </c>
      <c r="Q1055">
        <v>5</v>
      </c>
      <c r="R1055" t="s">
        <v>29</v>
      </c>
    </row>
    <row r="1056" spans="1:18" x14ac:dyDescent="0.3">
      <c r="A1056">
        <v>1086</v>
      </c>
      <c r="B1056" t="s">
        <v>37</v>
      </c>
      <c r="C1056">
        <v>2016</v>
      </c>
      <c r="D1056">
        <v>550000</v>
      </c>
      <c r="E1056">
        <v>56494</v>
      </c>
      <c r="F1056" t="s">
        <v>19</v>
      </c>
      <c r="G1056" t="s">
        <v>31</v>
      </c>
      <c r="H1056" t="s">
        <v>754</v>
      </c>
      <c r="I1056" t="s">
        <v>41</v>
      </c>
      <c r="J1056" t="s">
        <v>526</v>
      </c>
      <c r="K1056" t="s">
        <v>24</v>
      </c>
      <c r="L1056" t="s">
        <v>25</v>
      </c>
      <c r="M1056" t="s">
        <v>121</v>
      </c>
      <c r="N1056">
        <v>1199</v>
      </c>
      <c r="O1056" t="s">
        <v>434</v>
      </c>
      <c r="P1056" t="s">
        <v>452</v>
      </c>
      <c r="Q1056">
        <v>5</v>
      </c>
      <c r="R1056" t="s">
        <v>29</v>
      </c>
    </row>
    <row r="1057" spans="1:18" x14ac:dyDescent="0.3">
      <c r="A1057">
        <v>1087</v>
      </c>
      <c r="B1057" t="s">
        <v>65</v>
      </c>
      <c r="C1057">
        <v>2013</v>
      </c>
      <c r="D1057">
        <v>750000</v>
      </c>
      <c r="E1057">
        <v>79328</v>
      </c>
      <c r="F1057" t="s">
        <v>124</v>
      </c>
      <c r="G1057" t="s">
        <v>196</v>
      </c>
      <c r="H1057" t="s">
        <v>760</v>
      </c>
      <c r="I1057" t="s">
        <v>22</v>
      </c>
      <c r="J1057" t="s">
        <v>526</v>
      </c>
      <c r="K1057" t="s">
        <v>24</v>
      </c>
      <c r="L1057" t="s">
        <v>33</v>
      </c>
      <c r="M1057" t="s">
        <v>170</v>
      </c>
      <c r="N1057">
        <v>2494</v>
      </c>
      <c r="O1057" t="s">
        <v>190</v>
      </c>
      <c r="P1057" t="s">
        <v>191</v>
      </c>
      <c r="Q1057">
        <v>7</v>
      </c>
      <c r="R1057" t="s">
        <v>29</v>
      </c>
    </row>
    <row r="1058" spans="1:18" x14ac:dyDescent="0.3">
      <c r="A1058">
        <v>1088</v>
      </c>
      <c r="B1058" t="s">
        <v>18</v>
      </c>
      <c r="C1058">
        <v>2019</v>
      </c>
      <c r="D1058">
        <v>650000</v>
      </c>
      <c r="E1058">
        <v>5621</v>
      </c>
      <c r="F1058" t="s">
        <v>124</v>
      </c>
      <c r="G1058" t="s">
        <v>196</v>
      </c>
      <c r="H1058" t="s">
        <v>760</v>
      </c>
      <c r="I1058" t="s">
        <v>41</v>
      </c>
      <c r="J1058" t="s">
        <v>526</v>
      </c>
      <c r="K1058" t="s">
        <v>154</v>
      </c>
      <c r="L1058" t="s">
        <v>25</v>
      </c>
      <c r="M1058" t="s">
        <v>222</v>
      </c>
      <c r="N1058">
        <v>1197</v>
      </c>
      <c r="O1058" t="s">
        <v>265</v>
      </c>
      <c r="P1058" t="s">
        <v>266</v>
      </c>
      <c r="Q1058">
        <v>5</v>
      </c>
      <c r="R1058" t="s">
        <v>29</v>
      </c>
    </row>
    <row r="1059" spans="1:18" x14ac:dyDescent="0.3">
      <c r="A1059">
        <v>1089</v>
      </c>
      <c r="B1059" t="s">
        <v>65</v>
      </c>
      <c r="C1059">
        <v>2017</v>
      </c>
      <c r="D1059">
        <v>625000</v>
      </c>
      <c r="E1059">
        <v>25538</v>
      </c>
      <c r="F1059" t="s">
        <v>56</v>
      </c>
      <c r="G1059" t="s">
        <v>758</v>
      </c>
      <c r="H1059" t="s">
        <v>759</v>
      </c>
      <c r="I1059" t="s">
        <v>41</v>
      </c>
      <c r="J1059" t="s">
        <v>526</v>
      </c>
      <c r="K1059" t="s">
        <v>24</v>
      </c>
      <c r="L1059" t="s">
        <v>25</v>
      </c>
      <c r="M1059" t="s">
        <v>335</v>
      </c>
      <c r="N1059">
        <v>1496</v>
      </c>
      <c r="O1059" t="s">
        <v>100</v>
      </c>
      <c r="P1059" t="s">
        <v>528</v>
      </c>
      <c r="Q1059">
        <v>5</v>
      </c>
      <c r="R1059" t="s">
        <v>29</v>
      </c>
    </row>
    <row r="1060" spans="1:18" x14ac:dyDescent="0.3">
      <c r="A1060">
        <v>1090</v>
      </c>
      <c r="B1060" t="s">
        <v>18</v>
      </c>
      <c r="C1060">
        <v>2018</v>
      </c>
      <c r="D1060">
        <v>600000</v>
      </c>
      <c r="E1060">
        <v>69779</v>
      </c>
      <c r="F1060" t="s">
        <v>124</v>
      </c>
      <c r="G1060" t="s">
        <v>196</v>
      </c>
      <c r="H1060" t="s">
        <v>760</v>
      </c>
      <c r="I1060" t="s">
        <v>41</v>
      </c>
      <c r="J1060" t="s">
        <v>158</v>
      </c>
      <c r="K1060" t="s">
        <v>154</v>
      </c>
      <c r="L1060" t="s">
        <v>25</v>
      </c>
      <c r="M1060" t="s">
        <v>222</v>
      </c>
      <c r="N1060">
        <v>1197</v>
      </c>
      <c r="O1060" t="s">
        <v>265</v>
      </c>
      <c r="P1060" t="s">
        <v>266</v>
      </c>
      <c r="Q1060">
        <v>5</v>
      </c>
      <c r="R1060" t="s">
        <v>29</v>
      </c>
    </row>
    <row r="1061" spans="1:18" x14ac:dyDescent="0.3">
      <c r="A1061">
        <v>1091</v>
      </c>
      <c r="B1061" t="s">
        <v>46</v>
      </c>
      <c r="C1061">
        <v>2017</v>
      </c>
      <c r="D1061">
        <v>450000</v>
      </c>
      <c r="E1061">
        <v>56290</v>
      </c>
      <c r="F1061" t="s">
        <v>124</v>
      </c>
      <c r="G1061" t="s">
        <v>196</v>
      </c>
      <c r="H1061" t="s">
        <v>760</v>
      </c>
      <c r="I1061" t="s">
        <v>22</v>
      </c>
      <c r="J1061" t="s">
        <v>158</v>
      </c>
      <c r="K1061" t="s">
        <v>24</v>
      </c>
      <c r="L1061" t="s">
        <v>25</v>
      </c>
      <c r="M1061" t="s">
        <v>496</v>
      </c>
      <c r="N1061">
        <v>1186</v>
      </c>
      <c r="O1061" t="s">
        <v>466</v>
      </c>
      <c r="P1061" t="s">
        <v>504</v>
      </c>
      <c r="Q1061">
        <v>5</v>
      </c>
      <c r="R1061" t="s">
        <v>29</v>
      </c>
    </row>
    <row r="1062" spans="1:18" x14ac:dyDescent="0.3">
      <c r="A1062">
        <v>1092</v>
      </c>
      <c r="B1062" t="s">
        <v>239</v>
      </c>
      <c r="C1062">
        <v>2019</v>
      </c>
      <c r="D1062">
        <v>5400000</v>
      </c>
      <c r="E1062">
        <v>7500</v>
      </c>
      <c r="F1062" t="s">
        <v>124</v>
      </c>
      <c r="G1062" t="s">
        <v>196</v>
      </c>
      <c r="H1062" t="s">
        <v>760</v>
      </c>
      <c r="I1062" t="s">
        <v>22</v>
      </c>
      <c r="J1062" t="s">
        <v>158</v>
      </c>
      <c r="K1062" t="s">
        <v>154</v>
      </c>
      <c r="L1062" t="s">
        <v>25</v>
      </c>
      <c r="M1062" t="s">
        <v>335</v>
      </c>
      <c r="N1062">
        <v>1995</v>
      </c>
      <c r="O1062" t="s">
        <v>336</v>
      </c>
      <c r="P1062" t="s">
        <v>334</v>
      </c>
      <c r="Q1062">
        <v>5</v>
      </c>
      <c r="R1062" t="s">
        <v>29</v>
      </c>
    </row>
    <row r="1063" spans="1:18" x14ac:dyDescent="0.3">
      <c r="A1063">
        <v>1093</v>
      </c>
      <c r="B1063" t="s">
        <v>239</v>
      </c>
      <c r="C1063">
        <v>2019</v>
      </c>
      <c r="D1063">
        <v>5500000</v>
      </c>
      <c r="E1063">
        <v>8500</v>
      </c>
      <c r="F1063" t="s">
        <v>124</v>
      </c>
      <c r="G1063" t="s">
        <v>196</v>
      </c>
      <c r="H1063" t="s">
        <v>760</v>
      </c>
      <c r="I1063" t="s">
        <v>22</v>
      </c>
      <c r="J1063" t="s">
        <v>158</v>
      </c>
      <c r="K1063" t="s">
        <v>154</v>
      </c>
      <c r="L1063" t="s">
        <v>25</v>
      </c>
      <c r="M1063" t="s">
        <v>335</v>
      </c>
      <c r="N1063">
        <v>1995</v>
      </c>
      <c r="O1063" t="s">
        <v>336</v>
      </c>
      <c r="P1063" t="s">
        <v>334</v>
      </c>
      <c r="Q1063">
        <v>5</v>
      </c>
      <c r="R1063" t="s">
        <v>29</v>
      </c>
    </row>
    <row r="1064" spans="1:18" x14ac:dyDescent="0.3">
      <c r="A1064">
        <v>1094</v>
      </c>
      <c r="B1064" t="s">
        <v>37</v>
      </c>
      <c r="C1064">
        <v>2019</v>
      </c>
      <c r="D1064">
        <v>779000</v>
      </c>
      <c r="E1064">
        <v>7032</v>
      </c>
      <c r="F1064" t="s">
        <v>56</v>
      </c>
      <c r="G1064" t="s">
        <v>758</v>
      </c>
      <c r="H1064" t="s">
        <v>759</v>
      </c>
      <c r="I1064" t="s">
        <v>41</v>
      </c>
      <c r="J1064" t="s">
        <v>526</v>
      </c>
      <c r="K1064" t="s">
        <v>154</v>
      </c>
      <c r="L1064" t="s">
        <v>25</v>
      </c>
      <c r="M1064" t="s">
        <v>273</v>
      </c>
      <c r="N1064">
        <v>1199</v>
      </c>
      <c r="O1064" t="s">
        <v>216</v>
      </c>
      <c r="P1064" t="s">
        <v>452</v>
      </c>
      <c r="Q1064">
        <v>5</v>
      </c>
      <c r="R1064" t="s">
        <v>29</v>
      </c>
    </row>
    <row r="1065" spans="1:18" x14ac:dyDescent="0.3">
      <c r="A1065">
        <v>1095</v>
      </c>
      <c r="B1065" t="s">
        <v>30</v>
      </c>
      <c r="C1065">
        <v>2016</v>
      </c>
      <c r="D1065">
        <v>645000</v>
      </c>
      <c r="E1065">
        <v>11000</v>
      </c>
      <c r="F1065" t="s">
        <v>124</v>
      </c>
      <c r="G1065" t="s">
        <v>148</v>
      </c>
      <c r="H1065" t="s">
        <v>761</v>
      </c>
      <c r="I1065" t="s">
        <v>41</v>
      </c>
      <c r="J1065" t="s">
        <v>158</v>
      </c>
      <c r="K1065" t="s">
        <v>154</v>
      </c>
      <c r="L1065" t="s">
        <v>25</v>
      </c>
      <c r="M1065" t="s">
        <v>276</v>
      </c>
      <c r="N1065">
        <v>1598</v>
      </c>
      <c r="O1065" t="s">
        <v>366</v>
      </c>
      <c r="P1065" t="s">
        <v>257</v>
      </c>
      <c r="Q1065">
        <v>5</v>
      </c>
      <c r="R1065" t="s">
        <v>29</v>
      </c>
    </row>
    <row r="1066" spans="1:18" x14ac:dyDescent="0.3">
      <c r="A1066">
        <v>1096</v>
      </c>
      <c r="B1066" t="s">
        <v>349</v>
      </c>
      <c r="C1066">
        <v>2018</v>
      </c>
      <c r="D1066">
        <v>2475000</v>
      </c>
      <c r="E1066">
        <v>2000</v>
      </c>
      <c r="F1066" t="s">
        <v>124</v>
      </c>
      <c r="G1066" t="s">
        <v>148</v>
      </c>
      <c r="H1066" t="s">
        <v>762</v>
      </c>
      <c r="I1066" t="s">
        <v>22</v>
      </c>
      <c r="J1066" t="s">
        <v>158</v>
      </c>
      <c r="K1066" t="s">
        <v>154</v>
      </c>
      <c r="L1066" t="s">
        <v>25</v>
      </c>
      <c r="M1066" t="s">
        <v>127</v>
      </c>
      <c r="N1066">
        <v>1984</v>
      </c>
      <c r="O1066" t="s">
        <v>358</v>
      </c>
      <c r="P1066" t="s">
        <v>529</v>
      </c>
      <c r="Q1066">
        <v>5</v>
      </c>
      <c r="R1066" t="s">
        <v>29</v>
      </c>
    </row>
    <row r="1067" spans="1:18" x14ac:dyDescent="0.3">
      <c r="A1067">
        <v>1097</v>
      </c>
      <c r="B1067" t="s">
        <v>320</v>
      </c>
      <c r="C1067">
        <v>2017</v>
      </c>
      <c r="D1067">
        <v>2625000</v>
      </c>
      <c r="E1067">
        <v>9000</v>
      </c>
      <c r="F1067" t="s">
        <v>124</v>
      </c>
      <c r="G1067" t="s">
        <v>148</v>
      </c>
      <c r="H1067" t="s">
        <v>762</v>
      </c>
      <c r="I1067" t="s">
        <v>22</v>
      </c>
      <c r="J1067" t="s">
        <v>158</v>
      </c>
      <c r="K1067" t="s">
        <v>154</v>
      </c>
      <c r="L1067" t="s">
        <v>25</v>
      </c>
      <c r="M1067" t="s">
        <v>363</v>
      </c>
      <c r="N1067">
        <v>1999</v>
      </c>
      <c r="O1067" t="s">
        <v>322</v>
      </c>
      <c r="P1067" t="s">
        <v>323</v>
      </c>
      <c r="Q1067">
        <v>5</v>
      </c>
      <c r="R1067" t="s">
        <v>29</v>
      </c>
    </row>
    <row r="1068" spans="1:18" x14ac:dyDescent="0.3">
      <c r="A1068">
        <v>1098</v>
      </c>
      <c r="B1068" t="s">
        <v>316</v>
      </c>
      <c r="C1068">
        <v>2019</v>
      </c>
      <c r="D1068">
        <v>5150000</v>
      </c>
      <c r="E1068">
        <v>20000</v>
      </c>
      <c r="F1068" t="s">
        <v>124</v>
      </c>
      <c r="G1068" t="s">
        <v>148</v>
      </c>
      <c r="H1068" t="s">
        <v>763</v>
      </c>
      <c r="I1068" t="s">
        <v>41</v>
      </c>
      <c r="J1068" t="s">
        <v>158</v>
      </c>
      <c r="K1068" t="s">
        <v>154</v>
      </c>
      <c r="L1068" t="s">
        <v>25</v>
      </c>
      <c r="M1068" t="s">
        <v>317</v>
      </c>
      <c r="N1068">
        <v>2487</v>
      </c>
      <c r="O1068" t="s">
        <v>318</v>
      </c>
      <c r="P1068" t="s">
        <v>319</v>
      </c>
      <c r="Q1068">
        <v>5</v>
      </c>
      <c r="R1068" t="s">
        <v>29</v>
      </c>
    </row>
    <row r="1069" spans="1:18" x14ac:dyDescent="0.3">
      <c r="A1069">
        <v>1099</v>
      </c>
      <c r="B1069" t="s">
        <v>320</v>
      </c>
      <c r="C1069">
        <v>2017</v>
      </c>
      <c r="D1069">
        <v>3200000</v>
      </c>
      <c r="E1069">
        <v>45000</v>
      </c>
      <c r="F1069" t="s">
        <v>124</v>
      </c>
      <c r="G1069" t="s">
        <v>148</v>
      </c>
      <c r="H1069" t="s">
        <v>761</v>
      </c>
      <c r="I1069" t="s">
        <v>22</v>
      </c>
      <c r="J1069" t="s">
        <v>158</v>
      </c>
      <c r="K1069" t="s">
        <v>154</v>
      </c>
      <c r="L1069" t="s">
        <v>25</v>
      </c>
      <c r="M1069" t="s">
        <v>321</v>
      </c>
      <c r="N1069">
        <v>1999</v>
      </c>
      <c r="O1069" t="s">
        <v>322</v>
      </c>
      <c r="P1069" t="s">
        <v>323</v>
      </c>
      <c r="Q1069">
        <v>5</v>
      </c>
      <c r="R1069" t="s">
        <v>29</v>
      </c>
    </row>
    <row r="1070" spans="1:18" x14ac:dyDescent="0.3">
      <c r="A1070">
        <v>1100</v>
      </c>
      <c r="B1070" t="s">
        <v>109</v>
      </c>
      <c r="C1070">
        <v>2015</v>
      </c>
      <c r="D1070">
        <v>503000</v>
      </c>
      <c r="E1070">
        <v>110000</v>
      </c>
      <c r="F1070" t="s">
        <v>124</v>
      </c>
      <c r="G1070" t="s">
        <v>148</v>
      </c>
      <c r="H1070" t="s">
        <v>764</v>
      </c>
      <c r="I1070" t="s">
        <v>22</v>
      </c>
      <c r="J1070" t="s">
        <v>23</v>
      </c>
      <c r="K1070" t="s">
        <v>24</v>
      </c>
      <c r="L1070" t="s">
        <v>25</v>
      </c>
      <c r="M1070" t="s">
        <v>426</v>
      </c>
      <c r="N1070">
        <v>2179</v>
      </c>
      <c r="O1070" t="s">
        <v>422</v>
      </c>
      <c r="P1070" t="s">
        <v>423</v>
      </c>
      <c r="Q1070">
        <v>7</v>
      </c>
      <c r="R1070" t="s">
        <v>29</v>
      </c>
    </row>
    <row r="1071" spans="1:18" x14ac:dyDescent="0.3">
      <c r="A1071">
        <v>1101</v>
      </c>
      <c r="B1071" t="s">
        <v>349</v>
      </c>
      <c r="C1071">
        <v>2019</v>
      </c>
      <c r="D1071">
        <v>3800000</v>
      </c>
      <c r="E1071">
        <v>20000</v>
      </c>
      <c r="F1071" t="s">
        <v>124</v>
      </c>
      <c r="G1071" t="s">
        <v>148</v>
      </c>
      <c r="H1071" t="s">
        <v>764</v>
      </c>
      <c r="I1071" t="s">
        <v>22</v>
      </c>
      <c r="J1071" t="s">
        <v>23</v>
      </c>
      <c r="K1071" t="s">
        <v>154</v>
      </c>
      <c r="L1071" t="s">
        <v>25</v>
      </c>
      <c r="M1071" t="s">
        <v>347</v>
      </c>
      <c r="N1071">
        <v>1969</v>
      </c>
      <c r="O1071" t="s">
        <v>336</v>
      </c>
      <c r="P1071" t="s">
        <v>350</v>
      </c>
      <c r="Q1071">
        <v>5</v>
      </c>
      <c r="R1071" t="s">
        <v>29</v>
      </c>
    </row>
    <row r="1072" spans="1:18" x14ac:dyDescent="0.3">
      <c r="A1072">
        <v>1102</v>
      </c>
      <c r="B1072" t="s">
        <v>65</v>
      </c>
      <c r="C1072">
        <v>2016</v>
      </c>
      <c r="D1072">
        <v>2000000</v>
      </c>
      <c r="E1072">
        <v>68089</v>
      </c>
      <c r="F1072" t="s">
        <v>124</v>
      </c>
      <c r="G1072" t="s">
        <v>148</v>
      </c>
      <c r="H1072" t="s">
        <v>764</v>
      </c>
      <c r="I1072" t="s">
        <v>41</v>
      </c>
      <c r="J1072" t="s">
        <v>526</v>
      </c>
      <c r="K1072" t="s">
        <v>154</v>
      </c>
      <c r="L1072" t="s">
        <v>25</v>
      </c>
      <c r="M1072" t="s">
        <v>376</v>
      </c>
      <c r="N1072">
        <v>2494</v>
      </c>
      <c r="O1072" t="s">
        <v>377</v>
      </c>
      <c r="P1072" t="s">
        <v>378</v>
      </c>
      <c r="Q1072">
        <v>5</v>
      </c>
      <c r="R1072" t="s">
        <v>29</v>
      </c>
    </row>
    <row r="1073" spans="1:18" x14ac:dyDescent="0.3">
      <c r="A1073">
        <v>1103</v>
      </c>
      <c r="B1073" t="s">
        <v>18</v>
      </c>
      <c r="C1073">
        <v>2013</v>
      </c>
      <c r="D1073">
        <v>225000</v>
      </c>
      <c r="E1073">
        <v>58343</v>
      </c>
      <c r="F1073" t="s">
        <v>124</v>
      </c>
      <c r="G1073" t="s">
        <v>148</v>
      </c>
      <c r="H1073" t="s">
        <v>761</v>
      </c>
      <c r="I1073" t="s">
        <v>41</v>
      </c>
      <c r="J1073" t="s">
        <v>526</v>
      </c>
      <c r="K1073" t="s">
        <v>24</v>
      </c>
      <c r="L1073" t="s">
        <v>25</v>
      </c>
      <c r="M1073" t="s">
        <v>262</v>
      </c>
      <c r="N1073">
        <v>998</v>
      </c>
      <c r="O1073" t="s">
        <v>166</v>
      </c>
      <c r="P1073" t="s">
        <v>141</v>
      </c>
      <c r="Q1073">
        <v>5</v>
      </c>
      <c r="R1073" t="s">
        <v>29</v>
      </c>
    </row>
    <row r="1074" spans="1:18" x14ac:dyDescent="0.3">
      <c r="A1074">
        <v>1104</v>
      </c>
      <c r="B1074" t="s">
        <v>18</v>
      </c>
      <c r="C1074">
        <v>2018</v>
      </c>
      <c r="D1074">
        <v>740000</v>
      </c>
      <c r="E1074">
        <v>38817</v>
      </c>
      <c r="F1074" t="s">
        <v>124</v>
      </c>
      <c r="G1074" t="s">
        <v>148</v>
      </c>
      <c r="H1074" t="s">
        <v>761</v>
      </c>
      <c r="I1074" t="s">
        <v>22</v>
      </c>
      <c r="J1074" t="s">
        <v>158</v>
      </c>
      <c r="K1074" t="s">
        <v>24</v>
      </c>
      <c r="L1074" t="s">
        <v>25</v>
      </c>
      <c r="M1074" t="s">
        <v>527</v>
      </c>
      <c r="N1074">
        <v>1248</v>
      </c>
      <c r="O1074" t="s">
        <v>27</v>
      </c>
      <c r="P1074" t="s">
        <v>28</v>
      </c>
      <c r="Q1074">
        <v>5</v>
      </c>
      <c r="R1074" t="s">
        <v>29</v>
      </c>
    </row>
    <row r="1075" spans="1:18" x14ac:dyDescent="0.3">
      <c r="A1075">
        <v>1105</v>
      </c>
      <c r="B1075" t="s">
        <v>37</v>
      </c>
      <c r="C1075">
        <v>2016</v>
      </c>
      <c r="D1075">
        <v>550000</v>
      </c>
      <c r="E1075">
        <v>56494</v>
      </c>
      <c r="F1075" t="s">
        <v>124</v>
      </c>
      <c r="G1075" t="s">
        <v>148</v>
      </c>
      <c r="H1075" t="s">
        <v>765</v>
      </c>
      <c r="I1075" t="s">
        <v>41</v>
      </c>
      <c r="J1075" t="s">
        <v>526</v>
      </c>
      <c r="K1075" t="s">
        <v>24</v>
      </c>
      <c r="L1075" t="s">
        <v>25</v>
      </c>
      <c r="M1075" t="s">
        <v>121</v>
      </c>
      <c r="N1075">
        <v>1199</v>
      </c>
      <c r="O1075" t="s">
        <v>434</v>
      </c>
      <c r="P1075" t="s">
        <v>452</v>
      </c>
      <c r="Q1075">
        <v>5</v>
      </c>
      <c r="R1075" t="s">
        <v>29</v>
      </c>
    </row>
    <row r="1076" spans="1:18" x14ac:dyDescent="0.3">
      <c r="A1076">
        <v>1106</v>
      </c>
      <c r="B1076" t="s">
        <v>65</v>
      </c>
      <c r="C1076">
        <v>2013</v>
      </c>
      <c r="D1076">
        <v>750000</v>
      </c>
      <c r="E1076">
        <v>79328</v>
      </c>
      <c r="F1076" t="s">
        <v>124</v>
      </c>
      <c r="G1076" t="s">
        <v>148</v>
      </c>
      <c r="H1076" t="s">
        <v>765</v>
      </c>
      <c r="I1076" t="s">
        <v>22</v>
      </c>
      <c r="J1076" t="s">
        <v>526</v>
      </c>
      <c r="K1076" t="s">
        <v>24</v>
      </c>
      <c r="L1076" t="s">
        <v>33</v>
      </c>
      <c r="M1076" t="s">
        <v>170</v>
      </c>
      <c r="N1076">
        <v>2494</v>
      </c>
      <c r="O1076" t="s">
        <v>190</v>
      </c>
      <c r="P1076" t="s">
        <v>191</v>
      </c>
      <c r="Q1076">
        <v>7</v>
      </c>
      <c r="R1076" t="s">
        <v>29</v>
      </c>
    </row>
    <row r="1077" spans="1:18" x14ac:dyDescent="0.3">
      <c r="A1077">
        <v>1107</v>
      </c>
      <c r="B1077" t="s">
        <v>18</v>
      </c>
      <c r="C1077">
        <v>2019</v>
      </c>
      <c r="D1077">
        <v>650000</v>
      </c>
      <c r="E1077">
        <v>5621</v>
      </c>
      <c r="F1077" t="s">
        <v>124</v>
      </c>
      <c r="G1077" t="s">
        <v>148</v>
      </c>
      <c r="H1077" t="s">
        <v>764</v>
      </c>
      <c r="I1077" t="s">
        <v>41</v>
      </c>
      <c r="J1077" t="s">
        <v>526</v>
      </c>
      <c r="K1077" t="s">
        <v>154</v>
      </c>
      <c r="L1077" t="s">
        <v>25</v>
      </c>
      <c r="M1077" t="s">
        <v>222</v>
      </c>
      <c r="N1077">
        <v>1197</v>
      </c>
      <c r="O1077" t="s">
        <v>265</v>
      </c>
      <c r="P1077" t="s">
        <v>266</v>
      </c>
      <c r="Q1077">
        <v>5</v>
      </c>
      <c r="R1077" t="s">
        <v>29</v>
      </c>
    </row>
    <row r="1078" spans="1:18" x14ac:dyDescent="0.3">
      <c r="A1078">
        <v>1108</v>
      </c>
      <c r="B1078" t="s">
        <v>65</v>
      </c>
      <c r="C1078">
        <v>2017</v>
      </c>
      <c r="D1078">
        <v>625000</v>
      </c>
      <c r="E1078">
        <v>25538</v>
      </c>
      <c r="F1078" t="s">
        <v>124</v>
      </c>
      <c r="G1078" t="s">
        <v>148</v>
      </c>
      <c r="H1078" t="s">
        <v>765</v>
      </c>
      <c r="I1078" t="s">
        <v>41</v>
      </c>
      <c r="J1078" t="s">
        <v>526</v>
      </c>
      <c r="K1078" t="s">
        <v>24</v>
      </c>
      <c r="L1078" t="s">
        <v>25</v>
      </c>
      <c r="M1078" t="s">
        <v>335</v>
      </c>
      <c r="N1078">
        <v>1496</v>
      </c>
      <c r="O1078" t="s">
        <v>100</v>
      </c>
      <c r="P1078" t="s">
        <v>528</v>
      </c>
      <c r="Q1078">
        <v>5</v>
      </c>
      <c r="R1078" t="s">
        <v>29</v>
      </c>
    </row>
    <row r="1079" spans="1:18" x14ac:dyDescent="0.3">
      <c r="A1079">
        <v>1109</v>
      </c>
      <c r="B1079" t="s">
        <v>18</v>
      </c>
      <c r="C1079">
        <v>2018</v>
      </c>
      <c r="D1079">
        <v>600000</v>
      </c>
      <c r="E1079">
        <v>69779</v>
      </c>
      <c r="F1079" t="s">
        <v>124</v>
      </c>
      <c r="G1079" t="s">
        <v>148</v>
      </c>
      <c r="H1079" t="s">
        <v>764</v>
      </c>
      <c r="I1079" t="s">
        <v>41</v>
      </c>
      <c r="J1079" t="s">
        <v>158</v>
      </c>
      <c r="K1079" t="s">
        <v>154</v>
      </c>
      <c r="L1079" t="s">
        <v>25</v>
      </c>
      <c r="M1079" t="s">
        <v>222</v>
      </c>
      <c r="N1079">
        <v>1197</v>
      </c>
      <c r="O1079" t="s">
        <v>265</v>
      </c>
      <c r="P1079" t="s">
        <v>266</v>
      </c>
      <c r="Q1079">
        <v>5</v>
      </c>
      <c r="R1079" t="s">
        <v>29</v>
      </c>
    </row>
    <row r="1080" spans="1:18" x14ac:dyDescent="0.3">
      <c r="A1080">
        <v>1110</v>
      </c>
      <c r="B1080" t="s">
        <v>46</v>
      </c>
      <c r="C1080">
        <v>2017</v>
      </c>
      <c r="D1080">
        <v>450000</v>
      </c>
      <c r="E1080">
        <v>56290</v>
      </c>
      <c r="F1080" t="s">
        <v>124</v>
      </c>
      <c r="G1080" t="s">
        <v>148</v>
      </c>
      <c r="H1080" t="s">
        <v>763</v>
      </c>
      <c r="I1080" t="s">
        <v>22</v>
      </c>
      <c r="J1080" t="s">
        <v>158</v>
      </c>
      <c r="K1080" t="s">
        <v>24</v>
      </c>
      <c r="L1080" t="s">
        <v>25</v>
      </c>
      <c r="M1080" t="s">
        <v>496</v>
      </c>
      <c r="N1080">
        <v>1186</v>
      </c>
      <c r="O1080" t="s">
        <v>466</v>
      </c>
      <c r="P1080" t="s">
        <v>504</v>
      </c>
      <c r="Q1080">
        <v>5</v>
      </c>
      <c r="R1080" t="s">
        <v>29</v>
      </c>
    </row>
    <row r="1081" spans="1:18" x14ac:dyDescent="0.3">
      <c r="A1081">
        <v>1111</v>
      </c>
      <c r="B1081" t="s">
        <v>239</v>
      </c>
      <c r="C1081">
        <v>2019</v>
      </c>
      <c r="D1081">
        <v>5400000</v>
      </c>
      <c r="E1081">
        <v>7500</v>
      </c>
      <c r="F1081" t="s">
        <v>124</v>
      </c>
      <c r="G1081" t="s">
        <v>148</v>
      </c>
      <c r="H1081" t="s">
        <v>764</v>
      </c>
      <c r="I1081" t="s">
        <v>22</v>
      </c>
      <c r="J1081" t="s">
        <v>158</v>
      </c>
      <c r="K1081" t="s">
        <v>154</v>
      </c>
      <c r="L1081" t="s">
        <v>25</v>
      </c>
      <c r="M1081" t="s">
        <v>335</v>
      </c>
      <c r="N1081">
        <v>1995</v>
      </c>
      <c r="O1081" t="s">
        <v>336</v>
      </c>
      <c r="P1081" t="s">
        <v>334</v>
      </c>
      <c r="Q1081">
        <v>5</v>
      </c>
      <c r="R1081" t="s">
        <v>29</v>
      </c>
    </row>
    <row r="1082" spans="1:18" x14ac:dyDescent="0.3">
      <c r="A1082">
        <v>1112</v>
      </c>
      <c r="B1082" t="s">
        <v>239</v>
      </c>
      <c r="C1082">
        <v>2019</v>
      </c>
      <c r="D1082">
        <v>5500000</v>
      </c>
      <c r="E1082">
        <v>8500</v>
      </c>
      <c r="F1082" t="s">
        <v>124</v>
      </c>
      <c r="G1082" t="s">
        <v>148</v>
      </c>
      <c r="H1082" t="s">
        <v>763</v>
      </c>
      <c r="I1082" t="s">
        <v>22</v>
      </c>
      <c r="J1082" t="s">
        <v>158</v>
      </c>
      <c r="K1082" t="s">
        <v>154</v>
      </c>
      <c r="L1082" t="s">
        <v>25</v>
      </c>
      <c r="M1082" t="s">
        <v>335</v>
      </c>
      <c r="N1082">
        <v>1995</v>
      </c>
      <c r="O1082" t="s">
        <v>336</v>
      </c>
      <c r="P1082" t="s">
        <v>334</v>
      </c>
      <c r="Q1082">
        <v>5</v>
      </c>
      <c r="R1082" t="s">
        <v>29</v>
      </c>
    </row>
    <row r="1083" spans="1:18" x14ac:dyDescent="0.3">
      <c r="A1083">
        <v>1113</v>
      </c>
      <c r="B1083" t="s">
        <v>37</v>
      </c>
      <c r="C1083">
        <v>2019</v>
      </c>
      <c r="D1083">
        <v>779000</v>
      </c>
      <c r="E1083">
        <v>7032</v>
      </c>
      <c r="F1083" t="s">
        <v>124</v>
      </c>
      <c r="G1083" t="s">
        <v>148</v>
      </c>
      <c r="H1083" t="s">
        <v>763</v>
      </c>
      <c r="I1083" t="s">
        <v>41</v>
      </c>
      <c r="J1083" t="s">
        <v>526</v>
      </c>
      <c r="K1083" t="s">
        <v>154</v>
      </c>
      <c r="L1083" t="s">
        <v>25</v>
      </c>
      <c r="M1083" t="s">
        <v>273</v>
      </c>
      <c r="N1083">
        <v>1199</v>
      </c>
      <c r="O1083" t="s">
        <v>216</v>
      </c>
      <c r="P1083" t="s">
        <v>452</v>
      </c>
      <c r="Q1083">
        <v>5</v>
      </c>
      <c r="R1083" t="s">
        <v>29</v>
      </c>
    </row>
    <row r="1084" spans="1:18" x14ac:dyDescent="0.3">
      <c r="A1084">
        <v>1114</v>
      </c>
      <c r="B1084" t="s">
        <v>30</v>
      </c>
      <c r="C1084">
        <v>2016</v>
      </c>
      <c r="D1084">
        <v>645000</v>
      </c>
      <c r="E1084">
        <v>11000</v>
      </c>
      <c r="F1084" t="s">
        <v>124</v>
      </c>
      <c r="G1084" t="s">
        <v>148</v>
      </c>
      <c r="H1084" t="s">
        <v>763</v>
      </c>
      <c r="I1084" t="s">
        <v>41</v>
      </c>
      <c r="J1084" t="s">
        <v>158</v>
      </c>
      <c r="K1084" t="s">
        <v>154</v>
      </c>
      <c r="L1084" t="s">
        <v>25</v>
      </c>
      <c r="M1084" t="s">
        <v>276</v>
      </c>
      <c r="N1084">
        <v>1598</v>
      </c>
      <c r="O1084" t="s">
        <v>366</v>
      </c>
      <c r="P1084" t="s">
        <v>257</v>
      </c>
      <c r="Q1084">
        <v>5</v>
      </c>
      <c r="R1084" t="s">
        <v>29</v>
      </c>
    </row>
    <row r="1085" spans="1:18" x14ac:dyDescent="0.3">
      <c r="A1085">
        <v>1115</v>
      </c>
      <c r="B1085" t="s">
        <v>349</v>
      </c>
      <c r="C1085">
        <v>2018</v>
      </c>
      <c r="D1085">
        <v>2475000</v>
      </c>
      <c r="E1085">
        <v>2000</v>
      </c>
      <c r="F1085" t="s">
        <v>124</v>
      </c>
      <c r="G1085" t="s">
        <v>148</v>
      </c>
      <c r="H1085" t="s">
        <v>763</v>
      </c>
      <c r="I1085" t="s">
        <v>22</v>
      </c>
      <c r="J1085" t="s">
        <v>158</v>
      </c>
      <c r="K1085" t="s">
        <v>154</v>
      </c>
      <c r="L1085" t="s">
        <v>25</v>
      </c>
      <c r="M1085" t="s">
        <v>127</v>
      </c>
      <c r="N1085">
        <v>1984</v>
      </c>
      <c r="O1085" t="s">
        <v>358</v>
      </c>
      <c r="P1085" t="s">
        <v>529</v>
      </c>
      <c r="Q1085">
        <v>5</v>
      </c>
      <c r="R1085" t="s">
        <v>29</v>
      </c>
    </row>
    <row r="1086" spans="1:18" x14ac:dyDescent="0.3">
      <c r="A1086">
        <v>1116</v>
      </c>
      <c r="B1086" t="s">
        <v>320</v>
      </c>
      <c r="C1086">
        <v>2017</v>
      </c>
      <c r="D1086">
        <v>2625000</v>
      </c>
      <c r="E1086">
        <v>9000</v>
      </c>
      <c r="F1086" t="s">
        <v>124</v>
      </c>
      <c r="G1086" t="s">
        <v>148</v>
      </c>
      <c r="H1086" t="s">
        <v>763</v>
      </c>
      <c r="I1086" t="s">
        <v>22</v>
      </c>
      <c r="J1086" t="s">
        <v>158</v>
      </c>
      <c r="K1086" t="s">
        <v>154</v>
      </c>
      <c r="L1086" t="s">
        <v>25</v>
      </c>
      <c r="M1086" t="s">
        <v>363</v>
      </c>
      <c r="N1086">
        <v>1999</v>
      </c>
      <c r="O1086" t="s">
        <v>322</v>
      </c>
      <c r="P1086" t="s">
        <v>323</v>
      </c>
      <c r="Q1086">
        <v>5</v>
      </c>
      <c r="R1086" t="s">
        <v>29</v>
      </c>
    </row>
    <row r="1087" spans="1:18" x14ac:dyDescent="0.3">
      <c r="A1087">
        <v>1117</v>
      </c>
      <c r="B1087" t="s">
        <v>316</v>
      </c>
      <c r="C1087">
        <v>2019</v>
      </c>
      <c r="D1087">
        <v>5150000</v>
      </c>
      <c r="E1087">
        <v>20000</v>
      </c>
      <c r="F1087" t="s">
        <v>19</v>
      </c>
      <c r="G1087" t="s">
        <v>31</v>
      </c>
      <c r="H1087" t="s">
        <v>766</v>
      </c>
      <c r="I1087" t="s">
        <v>41</v>
      </c>
      <c r="J1087" t="s">
        <v>158</v>
      </c>
      <c r="K1087" t="s">
        <v>154</v>
      </c>
      <c r="L1087" t="s">
        <v>25</v>
      </c>
      <c r="M1087" t="s">
        <v>317</v>
      </c>
      <c r="N1087">
        <v>2487</v>
      </c>
      <c r="O1087" t="s">
        <v>318</v>
      </c>
      <c r="P1087" t="s">
        <v>319</v>
      </c>
      <c r="Q1087">
        <v>5</v>
      </c>
      <c r="R1087" t="s">
        <v>29</v>
      </c>
    </row>
    <row r="1088" spans="1:18" x14ac:dyDescent="0.3">
      <c r="A1088">
        <v>1118</v>
      </c>
      <c r="B1088" t="s">
        <v>320</v>
      </c>
      <c r="C1088">
        <v>2017</v>
      </c>
      <c r="D1088">
        <v>3200000</v>
      </c>
      <c r="E1088">
        <v>45000</v>
      </c>
      <c r="F1088" t="s">
        <v>19</v>
      </c>
      <c r="G1088" t="s">
        <v>767</v>
      </c>
      <c r="H1088" t="s">
        <v>768</v>
      </c>
      <c r="I1088" t="s">
        <v>22</v>
      </c>
      <c r="J1088" t="s">
        <v>158</v>
      </c>
      <c r="K1088" t="s">
        <v>154</v>
      </c>
      <c r="L1088" t="s">
        <v>25</v>
      </c>
      <c r="M1088" t="s">
        <v>321</v>
      </c>
      <c r="N1088">
        <v>1999</v>
      </c>
      <c r="O1088" t="s">
        <v>322</v>
      </c>
      <c r="P1088" t="s">
        <v>323</v>
      </c>
      <c r="Q1088">
        <v>5</v>
      </c>
      <c r="R1088" t="s">
        <v>29</v>
      </c>
    </row>
    <row r="1089" spans="1:18" x14ac:dyDescent="0.3">
      <c r="A1089">
        <v>1119</v>
      </c>
      <c r="B1089" t="s">
        <v>109</v>
      </c>
      <c r="C1089">
        <v>2015</v>
      </c>
      <c r="D1089">
        <v>503000</v>
      </c>
      <c r="E1089">
        <v>110000</v>
      </c>
      <c r="F1089" t="s">
        <v>19</v>
      </c>
      <c r="G1089" t="s">
        <v>767</v>
      </c>
      <c r="H1089" t="s">
        <v>768</v>
      </c>
      <c r="I1089" t="s">
        <v>22</v>
      </c>
      <c r="J1089" t="s">
        <v>23</v>
      </c>
      <c r="K1089" t="s">
        <v>24</v>
      </c>
      <c r="L1089" t="s">
        <v>25</v>
      </c>
      <c r="M1089" t="s">
        <v>426</v>
      </c>
      <c r="N1089">
        <v>2179</v>
      </c>
      <c r="O1089" t="s">
        <v>422</v>
      </c>
      <c r="P1089" t="s">
        <v>423</v>
      </c>
      <c r="Q1089">
        <v>7</v>
      </c>
      <c r="R1089" t="s">
        <v>29</v>
      </c>
    </row>
    <row r="1090" spans="1:18" x14ac:dyDescent="0.3">
      <c r="A1090">
        <v>1120</v>
      </c>
      <c r="B1090" t="s">
        <v>349</v>
      </c>
      <c r="C1090">
        <v>2019</v>
      </c>
      <c r="D1090">
        <v>3800000</v>
      </c>
      <c r="E1090">
        <v>20000</v>
      </c>
      <c r="F1090" t="s">
        <v>19</v>
      </c>
      <c r="G1090" t="s">
        <v>31</v>
      </c>
      <c r="H1090" t="s">
        <v>766</v>
      </c>
      <c r="I1090" t="s">
        <v>22</v>
      </c>
      <c r="J1090" t="s">
        <v>23</v>
      </c>
      <c r="K1090" t="s">
        <v>154</v>
      </c>
      <c r="L1090" t="s">
        <v>25</v>
      </c>
      <c r="M1090" t="s">
        <v>347</v>
      </c>
      <c r="N1090">
        <v>1969</v>
      </c>
      <c r="O1090" t="s">
        <v>336</v>
      </c>
      <c r="P1090" t="s">
        <v>350</v>
      </c>
      <c r="Q1090">
        <v>5</v>
      </c>
      <c r="R1090" t="s">
        <v>29</v>
      </c>
    </row>
    <row r="1091" spans="1:18" x14ac:dyDescent="0.3">
      <c r="A1091">
        <v>1121</v>
      </c>
      <c r="B1091" t="s">
        <v>65</v>
      </c>
      <c r="C1091">
        <v>2016</v>
      </c>
      <c r="D1091">
        <v>2000000</v>
      </c>
      <c r="E1091">
        <v>68089</v>
      </c>
      <c r="F1091" t="s">
        <v>19</v>
      </c>
      <c r="G1091" t="s">
        <v>767</v>
      </c>
      <c r="H1091" t="s">
        <v>768</v>
      </c>
      <c r="I1091" t="s">
        <v>41</v>
      </c>
      <c r="J1091" t="s">
        <v>526</v>
      </c>
      <c r="K1091" t="s">
        <v>154</v>
      </c>
      <c r="L1091" t="s">
        <v>25</v>
      </c>
      <c r="M1091" t="s">
        <v>376</v>
      </c>
      <c r="N1091">
        <v>2494</v>
      </c>
      <c r="O1091" t="s">
        <v>377</v>
      </c>
      <c r="P1091" t="s">
        <v>378</v>
      </c>
      <c r="Q1091">
        <v>5</v>
      </c>
      <c r="R1091" t="s">
        <v>29</v>
      </c>
    </row>
    <row r="1092" spans="1:18" x14ac:dyDescent="0.3">
      <c r="A1092">
        <v>1122</v>
      </c>
      <c r="B1092" t="s">
        <v>18</v>
      </c>
      <c r="C1092">
        <v>2013</v>
      </c>
      <c r="D1092">
        <v>225000</v>
      </c>
      <c r="E1092">
        <v>58343</v>
      </c>
      <c r="F1092" t="s">
        <v>19</v>
      </c>
      <c r="G1092" t="s">
        <v>31</v>
      </c>
      <c r="H1092" t="s">
        <v>769</v>
      </c>
      <c r="I1092" t="s">
        <v>41</v>
      </c>
      <c r="J1092" t="s">
        <v>526</v>
      </c>
      <c r="K1092" t="s">
        <v>24</v>
      </c>
      <c r="L1092" t="s">
        <v>25</v>
      </c>
      <c r="M1092" t="s">
        <v>262</v>
      </c>
      <c r="N1092">
        <v>998</v>
      </c>
      <c r="O1092" t="s">
        <v>166</v>
      </c>
      <c r="P1092" t="s">
        <v>141</v>
      </c>
      <c r="Q1092">
        <v>5</v>
      </c>
      <c r="R1092" t="s">
        <v>29</v>
      </c>
    </row>
    <row r="1093" spans="1:18" x14ac:dyDescent="0.3">
      <c r="A1093">
        <v>1123</v>
      </c>
      <c r="B1093" t="s">
        <v>18</v>
      </c>
      <c r="C1093">
        <v>2018</v>
      </c>
      <c r="D1093">
        <v>740000</v>
      </c>
      <c r="E1093">
        <v>38817</v>
      </c>
      <c r="F1093" t="s">
        <v>19</v>
      </c>
      <c r="G1093" t="s">
        <v>31</v>
      </c>
      <c r="H1093" t="s">
        <v>769</v>
      </c>
      <c r="I1093" t="s">
        <v>22</v>
      </c>
      <c r="J1093" t="s">
        <v>158</v>
      </c>
      <c r="K1093" t="s">
        <v>24</v>
      </c>
      <c r="L1093" t="s">
        <v>25</v>
      </c>
      <c r="M1093" t="s">
        <v>527</v>
      </c>
      <c r="N1093">
        <v>1248</v>
      </c>
      <c r="O1093" t="s">
        <v>27</v>
      </c>
      <c r="P1093" t="s">
        <v>28</v>
      </c>
      <c r="Q1093">
        <v>5</v>
      </c>
      <c r="R1093" t="s">
        <v>29</v>
      </c>
    </row>
    <row r="1094" spans="1:18" x14ac:dyDescent="0.3">
      <c r="A1094">
        <v>1124</v>
      </c>
      <c r="B1094" t="s">
        <v>37</v>
      </c>
      <c r="C1094">
        <v>2016</v>
      </c>
      <c r="D1094">
        <v>550000</v>
      </c>
      <c r="E1094">
        <v>56494</v>
      </c>
      <c r="F1094" t="s">
        <v>19</v>
      </c>
      <c r="G1094" t="s">
        <v>31</v>
      </c>
      <c r="H1094" t="s">
        <v>766</v>
      </c>
      <c r="I1094" t="s">
        <v>41</v>
      </c>
      <c r="J1094" t="s">
        <v>526</v>
      </c>
      <c r="K1094" t="s">
        <v>24</v>
      </c>
      <c r="L1094" t="s">
        <v>25</v>
      </c>
      <c r="M1094" t="s">
        <v>121</v>
      </c>
      <c r="N1094">
        <v>1199</v>
      </c>
      <c r="O1094" t="s">
        <v>434</v>
      </c>
      <c r="P1094" t="s">
        <v>452</v>
      </c>
      <c r="Q1094">
        <v>5</v>
      </c>
      <c r="R1094" t="s">
        <v>29</v>
      </c>
    </row>
    <row r="1095" spans="1:18" x14ac:dyDescent="0.3">
      <c r="A1095">
        <v>1125</v>
      </c>
      <c r="B1095" t="s">
        <v>65</v>
      </c>
      <c r="C1095">
        <v>2013</v>
      </c>
      <c r="D1095">
        <v>750000</v>
      </c>
      <c r="E1095">
        <v>79328</v>
      </c>
      <c r="F1095" t="s">
        <v>19</v>
      </c>
      <c r="G1095" t="s">
        <v>31</v>
      </c>
      <c r="H1095" t="s">
        <v>766</v>
      </c>
      <c r="I1095" t="s">
        <v>22</v>
      </c>
      <c r="J1095" t="s">
        <v>526</v>
      </c>
      <c r="K1095" t="s">
        <v>24</v>
      </c>
      <c r="L1095" t="s">
        <v>33</v>
      </c>
      <c r="M1095" t="s">
        <v>170</v>
      </c>
      <c r="N1095">
        <v>2494</v>
      </c>
      <c r="O1095" t="s">
        <v>190</v>
      </c>
      <c r="P1095" t="s">
        <v>191</v>
      </c>
      <c r="Q1095">
        <v>7</v>
      </c>
      <c r="R1095" t="s">
        <v>29</v>
      </c>
    </row>
    <row r="1096" spans="1:18" x14ac:dyDescent="0.3">
      <c r="A1096">
        <v>1126</v>
      </c>
      <c r="B1096" t="s">
        <v>18</v>
      </c>
      <c r="C1096">
        <v>2019</v>
      </c>
      <c r="D1096">
        <v>650000</v>
      </c>
      <c r="E1096">
        <v>5621</v>
      </c>
      <c r="F1096" t="s">
        <v>19</v>
      </c>
      <c r="G1096" t="s">
        <v>31</v>
      </c>
      <c r="H1096" t="s">
        <v>766</v>
      </c>
      <c r="I1096" t="s">
        <v>41</v>
      </c>
      <c r="J1096" t="s">
        <v>526</v>
      </c>
      <c r="K1096" t="s">
        <v>154</v>
      </c>
      <c r="L1096" t="s">
        <v>25</v>
      </c>
      <c r="M1096" t="s">
        <v>222</v>
      </c>
      <c r="N1096">
        <v>1197</v>
      </c>
      <c r="O1096" t="s">
        <v>265</v>
      </c>
      <c r="P1096" t="s">
        <v>266</v>
      </c>
      <c r="Q1096">
        <v>5</v>
      </c>
      <c r="R1096" t="s">
        <v>29</v>
      </c>
    </row>
    <row r="1097" spans="1:18" x14ac:dyDescent="0.3">
      <c r="A1097">
        <v>1127</v>
      </c>
      <c r="B1097" t="s">
        <v>65</v>
      </c>
      <c r="C1097">
        <v>2017</v>
      </c>
      <c r="D1097">
        <v>625000</v>
      </c>
      <c r="E1097">
        <v>25538</v>
      </c>
      <c r="F1097" t="s">
        <v>56</v>
      </c>
      <c r="G1097" t="s">
        <v>770</v>
      </c>
      <c r="H1097" t="s">
        <v>771</v>
      </c>
      <c r="I1097" t="s">
        <v>41</v>
      </c>
      <c r="J1097" t="s">
        <v>526</v>
      </c>
      <c r="K1097" t="s">
        <v>24</v>
      </c>
      <c r="L1097" t="s">
        <v>25</v>
      </c>
      <c r="M1097" t="s">
        <v>335</v>
      </c>
      <c r="N1097">
        <v>1496</v>
      </c>
      <c r="O1097" t="s">
        <v>100</v>
      </c>
      <c r="P1097" t="s">
        <v>528</v>
      </c>
      <c r="Q1097">
        <v>5</v>
      </c>
      <c r="R1097" t="s">
        <v>29</v>
      </c>
    </row>
    <row r="1098" spans="1:18" x14ac:dyDescent="0.3">
      <c r="A1098">
        <v>1128</v>
      </c>
      <c r="B1098" t="s">
        <v>18</v>
      </c>
      <c r="C1098">
        <v>2018</v>
      </c>
      <c r="D1098">
        <v>600000</v>
      </c>
      <c r="E1098">
        <v>69779</v>
      </c>
      <c r="F1098" t="s">
        <v>56</v>
      </c>
      <c r="G1098" t="s">
        <v>770</v>
      </c>
      <c r="H1098" t="s">
        <v>771</v>
      </c>
      <c r="I1098" t="s">
        <v>41</v>
      </c>
      <c r="J1098" t="s">
        <v>158</v>
      </c>
      <c r="K1098" t="s">
        <v>154</v>
      </c>
      <c r="L1098" t="s">
        <v>25</v>
      </c>
      <c r="M1098" t="s">
        <v>222</v>
      </c>
      <c r="N1098">
        <v>1197</v>
      </c>
      <c r="O1098" t="s">
        <v>265</v>
      </c>
      <c r="P1098" t="s">
        <v>266</v>
      </c>
      <c r="Q1098">
        <v>5</v>
      </c>
      <c r="R1098" t="s">
        <v>29</v>
      </c>
    </row>
    <row r="1099" spans="1:18" x14ac:dyDescent="0.3">
      <c r="A1099">
        <v>1129</v>
      </c>
      <c r="B1099" t="s">
        <v>46</v>
      </c>
      <c r="C1099">
        <v>2017</v>
      </c>
      <c r="D1099">
        <v>450000</v>
      </c>
      <c r="E1099">
        <v>56290</v>
      </c>
      <c r="F1099" t="s">
        <v>19</v>
      </c>
      <c r="G1099" t="s">
        <v>767</v>
      </c>
      <c r="H1099" t="s">
        <v>768</v>
      </c>
      <c r="I1099" t="s">
        <v>22</v>
      </c>
      <c r="J1099" t="s">
        <v>158</v>
      </c>
      <c r="K1099" t="s">
        <v>24</v>
      </c>
      <c r="L1099" t="s">
        <v>25</v>
      </c>
      <c r="M1099" t="s">
        <v>496</v>
      </c>
      <c r="N1099">
        <v>1186</v>
      </c>
      <c r="O1099" t="s">
        <v>466</v>
      </c>
      <c r="P1099" t="s">
        <v>504</v>
      </c>
      <c r="Q1099">
        <v>5</v>
      </c>
      <c r="R1099" t="s">
        <v>29</v>
      </c>
    </row>
    <row r="1100" spans="1:18" x14ac:dyDescent="0.3">
      <c r="A1100">
        <v>1130</v>
      </c>
      <c r="B1100" t="s">
        <v>239</v>
      </c>
      <c r="C1100">
        <v>2019</v>
      </c>
      <c r="D1100">
        <v>5400000</v>
      </c>
      <c r="E1100">
        <v>7500</v>
      </c>
      <c r="F1100" t="s">
        <v>19</v>
      </c>
      <c r="G1100" t="s">
        <v>767</v>
      </c>
      <c r="H1100" t="s">
        <v>768</v>
      </c>
      <c r="I1100" t="s">
        <v>22</v>
      </c>
      <c r="J1100" t="s">
        <v>158</v>
      </c>
      <c r="K1100" t="s">
        <v>154</v>
      </c>
      <c r="L1100" t="s">
        <v>25</v>
      </c>
      <c r="M1100" t="s">
        <v>335</v>
      </c>
      <c r="N1100">
        <v>1995</v>
      </c>
      <c r="O1100" t="s">
        <v>336</v>
      </c>
      <c r="P1100" t="s">
        <v>334</v>
      </c>
      <c r="Q1100">
        <v>5</v>
      </c>
      <c r="R1100" t="s">
        <v>29</v>
      </c>
    </row>
    <row r="1101" spans="1:18" x14ac:dyDescent="0.3">
      <c r="A1101">
        <v>1131</v>
      </c>
      <c r="B1101" t="s">
        <v>239</v>
      </c>
      <c r="C1101">
        <v>2019</v>
      </c>
      <c r="D1101">
        <v>5500000</v>
      </c>
      <c r="E1101">
        <v>8500</v>
      </c>
      <c r="F1101" t="s">
        <v>56</v>
      </c>
      <c r="G1101" t="s">
        <v>770</v>
      </c>
      <c r="H1101" t="s">
        <v>771</v>
      </c>
      <c r="I1101" t="s">
        <v>22</v>
      </c>
      <c r="J1101" t="s">
        <v>158</v>
      </c>
      <c r="K1101" t="s">
        <v>154</v>
      </c>
      <c r="L1101" t="s">
        <v>25</v>
      </c>
      <c r="M1101" t="s">
        <v>335</v>
      </c>
      <c r="N1101">
        <v>1995</v>
      </c>
      <c r="O1101" t="s">
        <v>336</v>
      </c>
      <c r="P1101" t="s">
        <v>334</v>
      </c>
      <c r="Q1101">
        <v>5</v>
      </c>
      <c r="R1101" t="s">
        <v>29</v>
      </c>
    </row>
    <row r="1102" spans="1:18" x14ac:dyDescent="0.3">
      <c r="A1102">
        <v>1132</v>
      </c>
      <c r="B1102" t="s">
        <v>37</v>
      </c>
      <c r="C1102">
        <v>2019</v>
      </c>
      <c r="D1102">
        <v>779000</v>
      </c>
      <c r="E1102">
        <v>7032</v>
      </c>
      <c r="F1102" t="s">
        <v>56</v>
      </c>
      <c r="G1102" t="s">
        <v>770</v>
      </c>
      <c r="H1102" t="s">
        <v>771</v>
      </c>
      <c r="I1102" t="s">
        <v>41</v>
      </c>
      <c r="J1102" t="s">
        <v>526</v>
      </c>
      <c r="K1102" t="s">
        <v>154</v>
      </c>
      <c r="L1102" t="s">
        <v>25</v>
      </c>
      <c r="M1102" t="s">
        <v>273</v>
      </c>
      <c r="N1102">
        <v>1199</v>
      </c>
      <c r="O1102" t="s">
        <v>216</v>
      </c>
      <c r="P1102" t="s">
        <v>452</v>
      </c>
      <c r="Q1102">
        <v>5</v>
      </c>
      <c r="R1102" t="s">
        <v>29</v>
      </c>
    </row>
    <row r="1103" spans="1:18" x14ac:dyDescent="0.3">
      <c r="A1103">
        <v>1133</v>
      </c>
      <c r="B1103" t="s">
        <v>30</v>
      </c>
      <c r="C1103">
        <v>2016</v>
      </c>
      <c r="D1103">
        <v>645000</v>
      </c>
      <c r="E1103">
        <v>11000</v>
      </c>
      <c r="F1103" t="s">
        <v>56</v>
      </c>
      <c r="G1103" t="s">
        <v>770</v>
      </c>
      <c r="H1103" t="s">
        <v>771</v>
      </c>
      <c r="I1103" t="s">
        <v>41</v>
      </c>
      <c r="J1103" t="s">
        <v>158</v>
      </c>
      <c r="K1103" t="s">
        <v>154</v>
      </c>
      <c r="L1103" t="s">
        <v>25</v>
      </c>
      <c r="M1103" t="s">
        <v>276</v>
      </c>
      <c r="N1103">
        <v>1598</v>
      </c>
      <c r="O1103" t="s">
        <v>366</v>
      </c>
      <c r="P1103" t="s">
        <v>257</v>
      </c>
      <c r="Q1103">
        <v>5</v>
      </c>
      <c r="R1103" t="s">
        <v>29</v>
      </c>
    </row>
    <row r="1104" spans="1:18" x14ac:dyDescent="0.3">
      <c r="A1104">
        <v>1134</v>
      </c>
      <c r="B1104" t="s">
        <v>349</v>
      </c>
      <c r="C1104">
        <v>2018</v>
      </c>
      <c r="D1104">
        <v>2475000</v>
      </c>
      <c r="E1104">
        <v>2000</v>
      </c>
      <c r="F1104" t="s">
        <v>19</v>
      </c>
      <c r="G1104" t="s">
        <v>767</v>
      </c>
      <c r="H1104" t="s">
        <v>768</v>
      </c>
      <c r="I1104" t="s">
        <v>22</v>
      </c>
      <c r="J1104" t="s">
        <v>158</v>
      </c>
      <c r="K1104" t="s">
        <v>154</v>
      </c>
      <c r="L1104" t="s">
        <v>25</v>
      </c>
      <c r="M1104" t="s">
        <v>127</v>
      </c>
      <c r="N1104">
        <v>1984</v>
      </c>
      <c r="O1104" t="s">
        <v>358</v>
      </c>
      <c r="P1104" t="s">
        <v>529</v>
      </c>
      <c r="Q1104">
        <v>5</v>
      </c>
      <c r="R1104" t="s">
        <v>29</v>
      </c>
    </row>
    <row r="1105" spans="1:18" x14ac:dyDescent="0.3">
      <c r="A1105">
        <v>1135</v>
      </c>
      <c r="B1105" t="s">
        <v>320</v>
      </c>
      <c r="C1105">
        <v>2017</v>
      </c>
      <c r="D1105">
        <v>2625000</v>
      </c>
      <c r="E1105">
        <v>9000</v>
      </c>
      <c r="F1105" t="s">
        <v>19</v>
      </c>
      <c r="G1105" t="s">
        <v>31</v>
      </c>
      <c r="H1105" t="s">
        <v>766</v>
      </c>
      <c r="I1105" t="s">
        <v>22</v>
      </c>
      <c r="J1105" t="s">
        <v>158</v>
      </c>
      <c r="K1105" t="s">
        <v>154</v>
      </c>
      <c r="L1105" t="s">
        <v>25</v>
      </c>
      <c r="M1105" t="s">
        <v>363</v>
      </c>
      <c r="N1105">
        <v>1999</v>
      </c>
      <c r="O1105" t="s">
        <v>322</v>
      </c>
      <c r="P1105" t="s">
        <v>323</v>
      </c>
      <c r="Q1105">
        <v>5</v>
      </c>
      <c r="R1105" t="s">
        <v>29</v>
      </c>
    </row>
    <row r="1106" spans="1:18" x14ac:dyDescent="0.3">
      <c r="A1106">
        <v>1136</v>
      </c>
      <c r="B1106" t="s">
        <v>316</v>
      </c>
      <c r="C1106">
        <v>2019</v>
      </c>
      <c r="D1106">
        <v>5150000</v>
      </c>
      <c r="E1106">
        <v>20000</v>
      </c>
      <c r="F1106" t="s">
        <v>19</v>
      </c>
      <c r="G1106" t="s">
        <v>31</v>
      </c>
      <c r="H1106" t="s">
        <v>766</v>
      </c>
      <c r="I1106" t="s">
        <v>41</v>
      </c>
      <c r="J1106" t="s">
        <v>158</v>
      </c>
      <c r="K1106" t="s">
        <v>154</v>
      </c>
      <c r="L1106" t="s">
        <v>25</v>
      </c>
      <c r="M1106" t="s">
        <v>317</v>
      </c>
      <c r="N1106">
        <v>2487</v>
      </c>
      <c r="O1106" t="s">
        <v>318</v>
      </c>
      <c r="P1106" t="s">
        <v>319</v>
      </c>
      <c r="Q1106">
        <v>5</v>
      </c>
      <c r="R1106" t="s">
        <v>29</v>
      </c>
    </row>
    <row r="1107" spans="1:18" x14ac:dyDescent="0.3">
      <c r="A1107">
        <v>1137</v>
      </c>
      <c r="B1107" t="s">
        <v>320</v>
      </c>
      <c r="C1107">
        <v>2017</v>
      </c>
      <c r="D1107">
        <v>3200000</v>
      </c>
      <c r="E1107">
        <v>45000</v>
      </c>
      <c r="F1107" t="s">
        <v>19</v>
      </c>
      <c r="G1107" t="s">
        <v>767</v>
      </c>
      <c r="H1107" t="s">
        <v>768</v>
      </c>
      <c r="I1107" t="s">
        <v>22</v>
      </c>
      <c r="J1107" t="s">
        <v>158</v>
      </c>
      <c r="K1107" t="s">
        <v>154</v>
      </c>
      <c r="L1107" t="s">
        <v>25</v>
      </c>
      <c r="M1107" t="s">
        <v>321</v>
      </c>
      <c r="N1107">
        <v>1999</v>
      </c>
      <c r="O1107" t="s">
        <v>322</v>
      </c>
      <c r="P1107" t="s">
        <v>323</v>
      </c>
      <c r="Q1107">
        <v>5</v>
      </c>
      <c r="R1107" t="s">
        <v>29</v>
      </c>
    </row>
    <row r="1108" spans="1:18" x14ac:dyDescent="0.3">
      <c r="A1108">
        <v>1138</v>
      </c>
      <c r="B1108" t="s">
        <v>109</v>
      </c>
      <c r="C1108">
        <v>2015</v>
      </c>
      <c r="D1108">
        <v>503000</v>
      </c>
      <c r="E1108">
        <v>110000</v>
      </c>
      <c r="F1108" t="s">
        <v>19</v>
      </c>
      <c r="G1108" t="s">
        <v>767</v>
      </c>
      <c r="H1108" t="s">
        <v>768</v>
      </c>
      <c r="I1108" t="s">
        <v>22</v>
      </c>
      <c r="J1108" t="s">
        <v>23</v>
      </c>
      <c r="K1108" t="s">
        <v>24</v>
      </c>
      <c r="L1108" t="s">
        <v>25</v>
      </c>
      <c r="M1108" t="s">
        <v>426</v>
      </c>
      <c r="N1108">
        <v>2179</v>
      </c>
      <c r="O1108" t="s">
        <v>422</v>
      </c>
      <c r="P1108" t="s">
        <v>423</v>
      </c>
      <c r="Q1108">
        <v>7</v>
      </c>
      <c r="R1108" t="s">
        <v>29</v>
      </c>
    </row>
    <row r="1109" spans="1:18" x14ac:dyDescent="0.3">
      <c r="A1109">
        <v>1139</v>
      </c>
      <c r="B1109" t="s">
        <v>349</v>
      </c>
      <c r="C1109">
        <v>2019</v>
      </c>
      <c r="D1109">
        <v>3800000</v>
      </c>
      <c r="E1109">
        <v>20000</v>
      </c>
      <c r="F1109" t="s">
        <v>124</v>
      </c>
      <c r="G1109" t="s">
        <v>772</v>
      </c>
      <c r="H1109" t="s">
        <v>773</v>
      </c>
      <c r="I1109" t="s">
        <v>22</v>
      </c>
      <c r="J1109" t="s">
        <v>23</v>
      </c>
      <c r="K1109" t="s">
        <v>154</v>
      </c>
      <c r="L1109" t="s">
        <v>25</v>
      </c>
      <c r="M1109" t="s">
        <v>347</v>
      </c>
      <c r="N1109">
        <v>1969</v>
      </c>
      <c r="O1109" t="s">
        <v>336</v>
      </c>
      <c r="P1109" t="s">
        <v>350</v>
      </c>
      <c r="Q1109">
        <v>5</v>
      </c>
      <c r="R1109" t="s">
        <v>29</v>
      </c>
    </row>
    <row r="1110" spans="1:18" x14ac:dyDescent="0.3">
      <c r="A1110">
        <v>1140</v>
      </c>
      <c r="B1110" t="s">
        <v>65</v>
      </c>
      <c r="C1110">
        <v>2016</v>
      </c>
      <c r="D1110">
        <v>2000000</v>
      </c>
      <c r="E1110">
        <v>68089</v>
      </c>
      <c r="F1110" t="s">
        <v>124</v>
      </c>
      <c r="G1110" t="s">
        <v>772</v>
      </c>
      <c r="H1110" t="s">
        <v>774</v>
      </c>
      <c r="I1110" t="s">
        <v>41</v>
      </c>
      <c r="J1110" t="s">
        <v>526</v>
      </c>
      <c r="K1110" t="s">
        <v>154</v>
      </c>
      <c r="L1110" t="s">
        <v>25</v>
      </c>
      <c r="M1110" t="s">
        <v>376</v>
      </c>
      <c r="N1110">
        <v>2494</v>
      </c>
      <c r="O1110" t="s">
        <v>377</v>
      </c>
      <c r="P1110" t="s">
        <v>378</v>
      </c>
      <c r="Q1110">
        <v>5</v>
      </c>
      <c r="R1110" t="s">
        <v>29</v>
      </c>
    </row>
    <row r="1111" spans="1:18" x14ac:dyDescent="0.3">
      <c r="A1111">
        <v>1141</v>
      </c>
      <c r="B1111" t="s">
        <v>18</v>
      </c>
      <c r="C1111">
        <v>2013</v>
      </c>
      <c r="D1111">
        <v>225000</v>
      </c>
      <c r="E1111">
        <v>58343</v>
      </c>
      <c r="F1111" t="s">
        <v>124</v>
      </c>
      <c r="G1111" t="s">
        <v>772</v>
      </c>
      <c r="H1111" t="s">
        <v>773</v>
      </c>
      <c r="I1111" t="s">
        <v>41</v>
      </c>
      <c r="J1111" t="s">
        <v>526</v>
      </c>
      <c r="K1111" t="s">
        <v>24</v>
      </c>
      <c r="L1111" t="s">
        <v>25</v>
      </c>
      <c r="M1111" t="s">
        <v>262</v>
      </c>
      <c r="N1111">
        <v>998</v>
      </c>
      <c r="O1111" t="s">
        <v>166</v>
      </c>
      <c r="P1111" t="s">
        <v>141</v>
      </c>
      <c r="Q1111">
        <v>5</v>
      </c>
      <c r="R1111" t="s">
        <v>29</v>
      </c>
    </row>
    <row r="1112" spans="1:18" x14ac:dyDescent="0.3">
      <c r="A1112">
        <v>1142</v>
      </c>
      <c r="B1112" t="s">
        <v>18</v>
      </c>
      <c r="C1112">
        <v>2018</v>
      </c>
      <c r="D1112">
        <v>740000</v>
      </c>
      <c r="E1112">
        <v>38817</v>
      </c>
      <c r="F1112" t="s">
        <v>124</v>
      </c>
      <c r="G1112" t="s">
        <v>772</v>
      </c>
      <c r="H1112" t="s">
        <v>775</v>
      </c>
      <c r="I1112" t="s">
        <v>22</v>
      </c>
      <c r="J1112" t="s">
        <v>158</v>
      </c>
      <c r="K1112" t="s">
        <v>24</v>
      </c>
      <c r="L1112" t="s">
        <v>25</v>
      </c>
      <c r="M1112" t="s">
        <v>527</v>
      </c>
      <c r="N1112">
        <v>1248</v>
      </c>
      <c r="O1112" t="s">
        <v>27</v>
      </c>
      <c r="P1112" t="s">
        <v>28</v>
      </c>
      <c r="Q1112">
        <v>5</v>
      </c>
      <c r="R1112" t="s">
        <v>29</v>
      </c>
    </row>
    <row r="1113" spans="1:18" x14ac:dyDescent="0.3">
      <c r="A1113">
        <v>1143</v>
      </c>
      <c r="B1113" t="s">
        <v>37</v>
      </c>
      <c r="C1113">
        <v>2016</v>
      </c>
      <c r="D1113">
        <v>550000</v>
      </c>
      <c r="E1113">
        <v>56494</v>
      </c>
      <c r="F1113" t="s">
        <v>124</v>
      </c>
      <c r="G1113" t="s">
        <v>772</v>
      </c>
      <c r="H1113" t="s">
        <v>774</v>
      </c>
      <c r="I1113" t="s">
        <v>41</v>
      </c>
      <c r="J1113" t="s">
        <v>526</v>
      </c>
      <c r="K1113" t="s">
        <v>24</v>
      </c>
      <c r="L1113" t="s">
        <v>25</v>
      </c>
      <c r="M1113" t="s">
        <v>121</v>
      </c>
      <c r="N1113">
        <v>1199</v>
      </c>
      <c r="O1113" t="s">
        <v>434</v>
      </c>
      <c r="P1113" t="s">
        <v>452</v>
      </c>
      <c r="Q1113">
        <v>5</v>
      </c>
      <c r="R1113" t="s">
        <v>29</v>
      </c>
    </row>
    <row r="1114" spans="1:18" x14ac:dyDescent="0.3">
      <c r="A1114">
        <v>1144</v>
      </c>
      <c r="B1114" t="s">
        <v>65</v>
      </c>
      <c r="C1114">
        <v>2013</v>
      </c>
      <c r="D1114">
        <v>750000</v>
      </c>
      <c r="E1114">
        <v>79328</v>
      </c>
      <c r="F1114" t="s">
        <v>124</v>
      </c>
      <c r="G1114" t="s">
        <v>772</v>
      </c>
      <c r="H1114" t="s">
        <v>776</v>
      </c>
      <c r="I1114" t="s">
        <v>22</v>
      </c>
      <c r="J1114" t="s">
        <v>526</v>
      </c>
      <c r="K1114" t="s">
        <v>24</v>
      </c>
      <c r="L1114" t="s">
        <v>33</v>
      </c>
      <c r="M1114" t="s">
        <v>170</v>
      </c>
      <c r="N1114">
        <v>2494</v>
      </c>
      <c r="O1114" t="s">
        <v>190</v>
      </c>
      <c r="P1114" t="s">
        <v>191</v>
      </c>
      <c r="Q1114">
        <v>7</v>
      </c>
      <c r="R1114" t="s">
        <v>29</v>
      </c>
    </row>
    <row r="1115" spans="1:18" x14ac:dyDescent="0.3">
      <c r="A1115">
        <v>1145</v>
      </c>
      <c r="B1115" t="s">
        <v>18</v>
      </c>
      <c r="C1115">
        <v>2019</v>
      </c>
      <c r="D1115">
        <v>650000</v>
      </c>
      <c r="E1115">
        <v>5621</v>
      </c>
      <c r="F1115" t="s">
        <v>124</v>
      </c>
      <c r="G1115" t="s">
        <v>772</v>
      </c>
      <c r="H1115" t="s">
        <v>776</v>
      </c>
      <c r="I1115" t="s">
        <v>41</v>
      </c>
      <c r="J1115" t="s">
        <v>526</v>
      </c>
      <c r="K1115" t="s">
        <v>154</v>
      </c>
      <c r="L1115" t="s">
        <v>25</v>
      </c>
      <c r="M1115" t="s">
        <v>222</v>
      </c>
      <c r="N1115">
        <v>1197</v>
      </c>
      <c r="O1115" t="s">
        <v>265</v>
      </c>
      <c r="P1115" t="s">
        <v>266</v>
      </c>
      <c r="Q1115">
        <v>5</v>
      </c>
      <c r="R1115" t="s">
        <v>29</v>
      </c>
    </row>
    <row r="1116" spans="1:18" x14ac:dyDescent="0.3">
      <c r="A1116">
        <v>1146</v>
      </c>
      <c r="B1116" t="s">
        <v>65</v>
      </c>
      <c r="C1116">
        <v>2017</v>
      </c>
      <c r="D1116">
        <v>625000</v>
      </c>
      <c r="E1116">
        <v>25538</v>
      </c>
      <c r="F1116" t="s">
        <v>124</v>
      </c>
      <c r="G1116" t="s">
        <v>772</v>
      </c>
      <c r="H1116" t="s">
        <v>775</v>
      </c>
      <c r="I1116" t="s">
        <v>41</v>
      </c>
      <c r="J1116" t="s">
        <v>526</v>
      </c>
      <c r="K1116" t="s">
        <v>24</v>
      </c>
      <c r="L1116" t="s">
        <v>25</v>
      </c>
      <c r="M1116" t="s">
        <v>335</v>
      </c>
      <c r="N1116">
        <v>1496</v>
      </c>
      <c r="O1116" t="s">
        <v>100</v>
      </c>
      <c r="P1116" t="s">
        <v>528</v>
      </c>
      <c r="Q1116">
        <v>5</v>
      </c>
      <c r="R1116" t="s">
        <v>29</v>
      </c>
    </row>
    <row r="1117" spans="1:18" x14ac:dyDescent="0.3">
      <c r="A1117">
        <v>1147</v>
      </c>
      <c r="B1117" t="s">
        <v>18</v>
      </c>
      <c r="C1117">
        <v>2018</v>
      </c>
      <c r="D1117">
        <v>600000</v>
      </c>
      <c r="E1117">
        <v>69779</v>
      </c>
      <c r="F1117" t="s">
        <v>124</v>
      </c>
      <c r="G1117" t="s">
        <v>772</v>
      </c>
      <c r="H1117" t="s">
        <v>776</v>
      </c>
      <c r="I1117" t="s">
        <v>41</v>
      </c>
      <c r="J1117" t="s">
        <v>158</v>
      </c>
      <c r="K1117" t="s">
        <v>154</v>
      </c>
      <c r="L1117" t="s">
        <v>25</v>
      </c>
      <c r="M1117" t="s">
        <v>222</v>
      </c>
      <c r="N1117">
        <v>1197</v>
      </c>
      <c r="O1117" t="s">
        <v>265</v>
      </c>
      <c r="P1117" t="s">
        <v>266</v>
      </c>
      <c r="Q1117">
        <v>5</v>
      </c>
      <c r="R1117" t="s">
        <v>29</v>
      </c>
    </row>
    <row r="1118" spans="1:18" x14ac:dyDescent="0.3">
      <c r="A1118">
        <v>1148</v>
      </c>
      <c r="B1118" t="s">
        <v>46</v>
      </c>
      <c r="C1118">
        <v>2017</v>
      </c>
      <c r="D1118">
        <v>450000</v>
      </c>
      <c r="E1118">
        <v>56290</v>
      </c>
      <c r="F1118" t="s">
        <v>124</v>
      </c>
      <c r="G1118" t="s">
        <v>772</v>
      </c>
      <c r="H1118" t="s">
        <v>776</v>
      </c>
      <c r="I1118" t="s">
        <v>22</v>
      </c>
      <c r="J1118" t="s">
        <v>158</v>
      </c>
      <c r="K1118" t="s">
        <v>24</v>
      </c>
      <c r="L1118" t="s">
        <v>25</v>
      </c>
      <c r="M1118" t="s">
        <v>496</v>
      </c>
      <c r="N1118">
        <v>1186</v>
      </c>
      <c r="O1118" t="s">
        <v>466</v>
      </c>
      <c r="P1118" t="s">
        <v>504</v>
      </c>
      <c r="Q1118">
        <v>5</v>
      </c>
      <c r="R1118" t="s">
        <v>29</v>
      </c>
    </row>
    <row r="1119" spans="1:18" x14ac:dyDescent="0.3">
      <c r="A1119">
        <v>1149</v>
      </c>
      <c r="B1119" t="s">
        <v>239</v>
      </c>
      <c r="C1119">
        <v>2019</v>
      </c>
      <c r="D1119">
        <v>5400000</v>
      </c>
      <c r="E1119">
        <v>7500</v>
      </c>
      <c r="F1119" t="s">
        <v>124</v>
      </c>
      <c r="G1119" t="s">
        <v>772</v>
      </c>
      <c r="H1119" t="s">
        <v>774</v>
      </c>
      <c r="I1119" t="s">
        <v>22</v>
      </c>
      <c r="J1119" t="s">
        <v>158</v>
      </c>
      <c r="K1119" t="s">
        <v>154</v>
      </c>
      <c r="L1119" t="s">
        <v>25</v>
      </c>
      <c r="M1119" t="s">
        <v>335</v>
      </c>
      <c r="N1119">
        <v>1995</v>
      </c>
      <c r="O1119" t="s">
        <v>336</v>
      </c>
      <c r="P1119" t="s">
        <v>334</v>
      </c>
      <c r="Q1119">
        <v>5</v>
      </c>
      <c r="R1119" t="s">
        <v>29</v>
      </c>
    </row>
    <row r="1120" spans="1:18" x14ac:dyDescent="0.3">
      <c r="A1120">
        <v>1150</v>
      </c>
      <c r="B1120" t="s">
        <v>239</v>
      </c>
      <c r="C1120">
        <v>2019</v>
      </c>
      <c r="D1120">
        <v>5500000</v>
      </c>
      <c r="E1120">
        <v>8500</v>
      </c>
      <c r="F1120" t="s">
        <v>124</v>
      </c>
      <c r="G1120" t="s">
        <v>772</v>
      </c>
      <c r="H1120" t="s">
        <v>774</v>
      </c>
      <c r="I1120" t="s">
        <v>22</v>
      </c>
      <c r="J1120" t="s">
        <v>158</v>
      </c>
      <c r="K1120" t="s">
        <v>154</v>
      </c>
      <c r="L1120" t="s">
        <v>25</v>
      </c>
      <c r="M1120" t="s">
        <v>335</v>
      </c>
      <c r="N1120">
        <v>1995</v>
      </c>
      <c r="O1120" t="s">
        <v>336</v>
      </c>
      <c r="P1120" t="s">
        <v>334</v>
      </c>
      <c r="Q1120">
        <v>5</v>
      </c>
      <c r="R1120" t="s">
        <v>29</v>
      </c>
    </row>
    <row r="1121" spans="1:18" x14ac:dyDescent="0.3">
      <c r="A1121">
        <v>1151</v>
      </c>
      <c r="B1121" t="s">
        <v>37</v>
      </c>
      <c r="C1121">
        <v>2019</v>
      </c>
      <c r="D1121">
        <v>779000</v>
      </c>
      <c r="E1121">
        <v>7032</v>
      </c>
      <c r="F1121" t="s">
        <v>124</v>
      </c>
      <c r="G1121" t="s">
        <v>772</v>
      </c>
      <c r="H1121" t="s">
        <v>774</v>
      </c>
      <c r="I1121" t="s">
        <v>41</v>
      </c>
      <c r="J1121" t="s">
        <v>526</v>
      </c>
      <c r="K1121" t="s">
        <v>154</v>
      </c>
      <c r="L1121" t="s">
        <v>25</v>
      </c>
      <c r="M1121" t="s">
        <v>273</v>
      </c>
      <c r="N1121">
        <v>1199</v>
      </c>
      <c r="O1121" t="s">
        <v>216</v>
      </c>
      <c r="P1121" t="s">
        <v>452</v>
      </c>
      <c r="Q1121">
        <v>5</v>
      </c>
      <c r="R1121" t="s">
        <v>29</v>
      </c>
    </row>
    <row r="1122" spans="1:18" x14ac:dyDescent="0.3">
      <c r="A1122">
        <v>1152</v>
      </c>
      <c r="B1122" t="s">
        <v>30</v>
      </c>
      <c r="C1122">
        <v>2016</v>
      </c>
      <c r="D1122">
        <v>645000</v>
      </c>
      <c r="E1122">
        <v>11000</v>
      </c>
      <c r="F1122" t="s">
        <v>124</v>
      </c>
      <c r="G1122" t="s">
        <v>772</v>
      </c>
      <c r="H1122" t="s">
        <v>776</v>
      </c>
      <c r="I1122" t="s">
        <v>41</v>
      </c>
      <c r="J1122" t="s">
        <v>158</v>
      </c>
      <c r="K1122" t="s">
        <v>154</v>
      </c>
      <c r="L1122" t="s">
        <v>25</v>
      </c>
      <c r="M1122" t="s">
        <v>276</v>
      </c>
      <c r="N1122">
        <v>1598</v>
      </c>
      <c r="O1122" t="s">
        <v>366</v>
      </c>
      <c r="P1122" t="s">
        <v>257</v>
      </c>
      <c r="Q1122">
        <v>5</v>
      </c>
      <c r="R1122" t="s">
        <v>29</v>
      </c>
    </row>
    <row r="1123" spans="1:18" x14ac:dyDescent="0.3">
      <c r="A1123">
        <v>1153</v>
      </c>
      <c r="B1123" t="s">
        <v>349</v>
      </c>
      <c r="C1123">
        <v>2018</v>
      </c>
      <c r="D1123">
        <v>2475000</v>
      </c>
      <c r="E1123">
        <v>2000</v>
      </c>
      <c r="F1123" t="s">
        <v>124</v>
      </c>
      <c r="G1123" t="s">
        <v>772</v>
      </c>
      <c r="H1123" t="s">
        <v>776</v>
      </c>
      <c r="I1123" t="s">
        <v>22</v>
      </c>
      <c r="J1123" t="s">
        <v>158</v>
      </c>
      <c r="K1123" t="s">
        <v>154</v>
      </c>
      <c r="L1123" t="s">
        <v>25</v>
      </c>
      <c r="M1123" t="s">
        <v>127</v>
      </c>
      <c r="N1123">
        <v>1984</v>
      </c>
      <c r="O1123" t="s">
        <v>358</v>
      </c>
      <c r="P1123" t="s">
        <v>529</v>
      </c>
      <c r="Q1123">
        <v>5</v>
      </c>
      <c r="R1123" t="s">
        <v>29</v>
      </c>
    </row>
    <row r="1124" spans="1:18" x14ac:dyDescent="0.3">
      <c r="A1124">
        <v>1154</v>
      </c>
      <c r="B1124" t="s">
        <v>109</v>
      </c>
      <c r="C1124">
        <v>2017</v>
      </c>
      <c r="D1124">
        <v>385000</v>
      </c>
      <c r="E1124">
        <v>155000</v>
      </c>
      <c r="F1124" t="s">
        <v>124</v>
      </c>
      <c r="G1124" t="s">
        <v>772</v>
      </c>
      <c r="H1124" t="s">
        <v>774</v>
      </c>
      <c r="I1124" t="s">
        <v>22</v>
      </c>
      <c r="J1124" t="s">
        <v>23</v>
      </c>
      <c r="K1124" t="s">
        <v>24</v>
      </c>
      <c r="L1124" t="s">
        <v>25</v>
      </c>
      <c r="M1124" t="s">
        <v>653</v>
      </c>
      <c r="N1124">
        <v>1396</v>
      </c>
      <c r="O1124" t="s">
        <v>286</v>
      </c>
      <c r="P1124" t="s">
        <v>472</v>
      </c>
      <c r="Q1124">
        <v>5</v>
      </c>
      <c r="R1124" t="s">
        <v>29</v>
      </c>
    </row>
    <row r="1125" spans="1:18" x14ac:dyDescent="0.3">
      <c r="A1125">
        <v>1155</v>
      </c>
      <c r="B1125" t="s">
        <v>18</v>
      </c>
      <c r="C1125">
        <v>2016</v>
      </c>
      <c r="D1125">
        <v>400000</v>
      </c>
      <c r="E1125">
        <v>35000</v>
      </c>
      <c r="F1125" t="s">
        <v>124</v>
      </c>
      <c r="G1125" t="s">
        <v>772</v>
      </c>
      <c r="H1125" t="s">
        <v>774</v>
      </c>
      <c r="I1125" t="s">
        <v>41</v>
      </c>
      <c r="J1125" t="s">
        <v>23</v>
      </c>
      <c r="K1125" t="s">
        <v>154</v>
      </c>
      <c r="L1125" t="s">
        <v>25</v>
      </c>
      <c r="M1125" t="s">
        <v>243</v>
      </c>
      <c r="N1125">
        <v>998</v>
      </c>
      <c r="O1125" t="s">
        <v>244</v>
      </c>
      <c r="P1125" t="s">
        <v>141</v>
      </c>
      <c r="Q1125">
        <v>5</v>
      </c>
      <c r="R1125" t="s">
        <v>29</v>
      </c>
    </row>
    <row r="1126" spans="1:18" x14ac:dyDescent="0.3">
      <c r="A1126">
        <v>1156</v>
      </c>
      <c r="B1126" t="s">
        <v>46</v>
      </c>
      <c r="C1126">
        <v>2018</v>
      </c>
      <c r="D1126">
        <v>550000</v>
      </c>
      <c r="E1126">
        <v>50000</v>
      </c>
      <c r="F1126" t="s">
        <v>124</v>
      </c>
      <c r="G1126" t="s">
        <v>772</v>
      </c>
      <c r="H1126" t="s">
        <v>775</v>
      </c>
      <c r="I1126" t="s">
        <v>22</v>
      </c>
      <c r="J1126" t="s">
        <v>23</v>
      </c>
      <c r="K1126" t="s">
        <v>24</v>
      </c>
      <c r="L1126" t="s">
        <v>25</v>
      </c>
      <c r="M1126" t="s">
        <v>496</v>
      </c>
      <c r="N1126">
        <v>1186</v>
      </c>
      <c r="O1126" t="s">
        <v>466</v>
      </c>
      <c r="P1126" t="s">
        <v>504</v>
      </c>
      <c r="Q1126">
        <v>5</v>
      </c>
      <c r="R1126" t="s">
        <v>29</v>
      </c>
    </row>
    <row r="1127" spans="1:18" x14ac:dyDescent="0.3">
      <c r="A1127">
        <v>1157</v>
      </c>
      <c r="B1127" t="s">
        <v>120</v>
      </c>
      <c r="C1127">
        <v>2010</v>
      </c>
      <c r="D1127">
        <v>270000</v>
      </c>
      <c r="E1127">
        <v>185000</v>
      </c>
      <c r="F1127" t="s">
        <v>56</v>
      </c>
      <c r="G1127" t="s">
        <v>777</v>
      </c>
      <c r="H1127" t="s">
        <v>778</v>
      </c>
      <c r="I1127" t="s">
        <v>22</v>
      </c>
      <c r="J1127" t="s">
        <v>23</v>
      </c>
      <c r="K1127" t="s">
        <v>24</v>
      </c>
      <c r="L1127" t="s">
        <v>25</v>
      </c>
      <c r="M1127" t="s">
        <v>174</v>
      </c>
      <c r="N1127">
        <v>2499</v>
      </c>
      <c r="O1127" t="s">
        <v>431</v>
      </c>
      <c r="P1127" t="s">
        <v>779</v>
      </c>
      <c r="Q1127">
        <v>7</v>
      </c>
      <c r="R1127" t="s">
        <v>29</v>
      </c>
    </row>
    <row r="1128" spans="1:18" x14ac:dyDescent="0.3">
      <c r="A1128">
        <v>1158</v>
      </c>
      <c r="B1128" t="s">
        <v>109</v>
      </c>
      <c r="C1128">
        <v>2013</v>
      </c>
      <c r="D1128">
        <v>200000</v>
      </c>
      <c r="E1128">
        <v>175000</v>
      </c>
      <c r="F1128" t="s">
        <v>19</v>
      </c>
      <c r="G1128" t="s">
        <v>780</v>
      </c>
      <c r="H1128" t="s">
        <v>781</v>
      </c>
      <c r="I1128" t="s">
        <v>22</v>
      </c>
      <c r="J1128" t="s">
        <v>23</v>
      </c>
      <c r="K1128" t="s">
        <v>24</v>
      </c>
      <c r="L1128" t="s">
        <v>33</v>
      </c>
      <c r="M1128" t="s">
        <v>285</v>
      </c>
      <c r="N1128">
        <v>1396</v>
      </c>
      <c r="O1128" t="s">
        <v>471</v>
      </c>
      <c r="P1128" t="s">
        <v>287</v>
      </c>
      <c r="Q1128">
        <v>5</v>
      </c>
      <c r="R1128" t="s">
        <v>29</v>
      </c>
    </row>
    <row r="1129" spans="1:18" x14ac:dyDescent="0.3">
      <c r="A1129">
        <v>1159</v>
      </c>
      <c r="B1129" t="s">
        <v>75</v>
      </c>
      <c r="C1129">
        <v>2016</v>
      </c>
      <c r="D1129">
        <v>310000</v>
      </c>
      <c r="E1129">
        <v>11500</v>
      </c>
      <c r="F1129" t="s">
        <v>19</v>
      </c>
      <c r="G1129" t="s">
        <v>782</v>
      </c>
      <c r="H1129" t="s">
        <v>783</v>
      </c>
      <c r="I1129" t="s">
        <v>41</v>
      </c>
      <c r="J1129" t="s">
        <v>23</v>
      </c>
      <c r="K1129" t="s">
        <v>24</v>
      </c>
      <c r="L1129" t="s">
        <v>25</v>
      </c>
      <c r="M1129" t="s">
        <v>427</v>
      </c>
      <c r="N1129">
        <v>799</v>
      </c>
      <c r="O1129" t="s">
        <v>428</v>
      </c>
      <c r="P1129" t="s">
        <v>429</v>
      </c>
      <c r="Q1129">
        <v>5</v>
      </c>
      <c r="R1129" t="s">
        <v>29</v>
      </c>
    </row>
    <row r="1130" spans="1:18" x14ac:dyDescent="0.3">
      <c r="A1130">
        <v>1160</v>
      </c>
      <c r="B1130" t="s">
        <v>46</v>
      </c>
      <c r="C1130">
        <v>2019</v>
      </c>
      <c r="D1130">
        <v>700000</v>
      </c>
      <c r="E1130">
        <v>3000</v>
      </c>
      <c r="F1130" t="s">
        <v>19</v>
      </c>
      <c r="G1130" t="s">
        <v>780</v>
      </c>
      <c r="H1130" t="s">
        <v>784</v>
      </c>
      <c r="I1130" t="s">
        <v>22</v>
      </c>
      <c r="J1130" t="s">
        <v>23</v>
      </c>
      <c r="K1130" t="s">
        <v>24</v>
      </c>
      <c r="L1130" t="s">
        <v>25</v>
      </c>
      <c r="M1130" t="s">
        <v>465</v>
      </c>
      <c r="N1130">
        <v>1186</v>
      </c>
      <c r="O1130" t="s">
        <v>466</v>
      </c>
      <c r="P1130" t="s">
        <v>467</v>
      </c>
      <c r="Q1130">
        <v>5</v>
      </c>
      <c r="R1130" t="s">
        <v>29</v>
      </c>
    </row>
    <row r="1131" spans="1:18" x14ac:dyDescent="0.3">
      <c r="A1131">
        <v>1161</v>
      </c>
      <c r="B1131" t="s">
        <v>120</v>
      </c>
      <c r="C1131">
        <v>2015</v>
      </c>
      <c r="D1131">
        <v>480000</v>
      </c>
      <c r="E1131">
        <v>80000</v>
      </c>
      <c r="F1131" t="s">
        <v>56</v>
      </c>
      <c r="G1131" t="s">
        <v>777</v>
      </c>
      <c r="H1131" t="s">
        <v>785</v>
      </c>
      <c r="I1131" t="s">
        <v>22</v>
      </c>
      <c r="J1131" t="s">
        <v>23</v>
      </c>
      <c r="K1131" t="s">
        <v>24</v>
      </c>
      <c r="L1131" t="s">
        <v>33</v>
      </c>
      <c r="M1131" t="s">
        <v>700</v>
      </c>
      <c r="N1131">
        <v>1248</v>
      </c>
      <c r="O1131" t="s">
        <v>27</v>
      </c>
      <c r="P1131" t="s">
        <v>701</v>
      </c>
      <c r="Q1131">
        <v>5</v>
      </c>
      <c r="R1131" t="s">
        <v>29</v>
      </c>
    </row>
    <row r="1132" spans="1:18" x14ac:dyDescent="0.3">
      <c r="A1132">
        <v>1162</v>
      </c>
      <c r="B1132" t="s">
        <v>18</v>
      </c>
      <c r="C1132">
        <v>2005</v>
      </c>
      <c r="D1132">
        <v>90000</v>
      </c>
      <c r="E1132">
        <v>40000</v>
      </c>
      <c r="F1132" t="s">
        <v>19</v>
      </c>
      <c r="G1132" t="s">
        <v>786</v>
      </c>
      <c r="H1132" t="s">
        <v>787</v>
      </c>
      <c r="I1132" t="s">
        <v>41</v>
      </c>
      <c r="J1132" t="s">
        <v>23</v>
      </c>
      <c r="K1132" t="s">
        <v>24</v>
      </c>
      <c r="L1132" t="s">
        <v>33</v>
      </c>
      <c r="M1132" t="s">
        <v>96</v>
      </c>
      <c r="N1132">
        <v>796</v>
      </c>
      <c r="O1132" t="s">
        <v>97</v>
      </c>
      <c r="P1132" t="s">
        <v>98</v>
      </c>
      <c r="Q1132">
        <v>5</v>
      </c>
      <c r="R1132" t="s">
        <v>29</v>
      </c>
    </row>
    <row r="1133" spans="1:18" x14ac:dyDescent="0.3">
      <c r="A1133">
        <v>1163</v>
      </c>
      <c r="B1133" t="s">
        <v>18</v>
      </c>
      <c r="C1133">
        <v>2005</v>
      </c>
      <c r="D1133">
        <v>80000</v>
      </c>
      <c r="E1133">
        <v>40000</v>
      </c>
      <c r="F1133" t="s">
        <v>19</v>
      </c>
      <c r="G1133" t="s">
        <v>780</v>
      </c>
      <c r="H1133" t="s">
        <v>788</v>
      </c>
      <c r="I1133" t="s">
        <v>41</v>
      </c>
      <c r="J1133" t="s">
        <v>23</v>
      </c>
      <c r="K1133" t="s">
        <v>24</v>
      </c>
      <c r="L1133" t="s">
        <v>33</v>
      </c>
      <c r="M1133" t="s">
        <v>96</v>
      </c>
      <c r="N1133">
        <v>796</v>
      </c>
      <c r="O1133" t="s">
        <v>97</v>
      </c>
      <c r="P1133" t="s">
        <v>98</v>
      </c>
      <c r="Q1133">
        <v>5</v>
      </c>
      <c r="R1133" t="s">
        <v>29</v>
      </c>
    </row>
    <row r="1134" spans="1:18" x14ac:dyDescent="0.3">
      <c r="A1134">
        <v>1164</v>
      </c>
      <c r="B1134" t="s">
        <v>18</v>
      </c>
      <c r="C1134">
        <v>2015</v>
      </c>
      <c r="D1134">
        <v>350000</v>
      </c>
      <c r="E1134">
        <v>90000</v>
      </c>
      <c r="F1134" t="s">
        <v>19</v>
      </c>
      <c r="G1134" t="s">
        <v>789</v>
      </c>
      <c r="H1134" t="s">
        <v>790</v>
      </c>
      <c r="I1134" t="s">
        <v>22</v>
      </c>
      <c r="J1134" t="s">
        <v>23</v>
      </c>
      <c r="K1134" t="s">
        <v>24</v>
      </c>
      <c r="L1134" t="s">
        <v>25</v>
      </c>
      <c r="M1134" t="s">
        <v>671</v>
      </c>
      <c r="N1134">
        <v>1248</v>
      </c>
      <c r="O1134" t="s">
        <v>672</v>
      </c>
      <c r="P1134" t="s">
        <v>28</v>
      </c>
      <c r="Q1134">
        <v>5</v>
      </c>
      <c r="R1134" t="s">
        <v>29</v>
      </c>
    </row>
    <row r="1135" spans="1:18" x14ac:dyDescent="0.3">
      <c r="A1135">
        <v>1165</v>
      </c>
      <c r="B1135" t="s">
        <v>18</v>
      </c>
      <c r="C1135">
        <v>2017</v>
      </c>
      <c r="D1135">
        <v>600000</v>
      </c>
      <c r="E1135">
        <v>100000</v>
      </c>
      <c r="F1135" t="s">
        <v>38</v>
      </c>
      <c r="G1135" t="s">
        <v>791</v>
      </c>
      <c r="H1135" t="s">
        <v>792</v>
      </c>
      <c r="I1135" t="s">
        <v>22</v>
      </c>
      <c r="J1135" t="s">
        <v>23</v>
      </c>
      <c r="K1135" t="s">
        <v>24</v>
      </c>
      <c r="L1135" t="s">
        <v>25</v>
      </c>
      <c r="M1135" t="s">
        <v>557</v>
      </c>
      <c r="N1135">
        <v>1248</v>
      </c>
      <c r="O1135" t="s">
        <v>94</v>
      </c>
      <c r="P1135" t="s">
        <v>95</v>
      </c>
      <c r="Q1135">
        <v>5</v>
      </c>
      <c r="R1135" t="s">
        <v>29</v>
      </c>
    </row>
    <row r="1136" spans="1:18" x14ac:dyDescent="0.3">
      <c r="A1136">
        <v>1166</v>
      </c>
      <c r="B1136" t="s">
        <v>88</v>
      </c>
      <c r="C1136">
        <v>2011</v>
      </c>
      <c r="D1136">
        <v>350000</v>
      </c>
      <c r="E1136">
        <v>120000</v>
      </c>
      <c r="F1136" t="s">
        <v>38</v>
      </c>
      <c r="G1136" t="s">
        <v>791</v>
      </c>
      <c r="H1136" t="s">
        <v>792</v>
      </c>
      <c r="I1136" t="s">
        <v>22</v>
      </c>
      <c r="J1136" t="s">
        <v>23</v>
      </c>
      <c r="K1136" t="s">
        <v>24</v>
      </c>
      <c r="L1136" t="s">
        <v>42</v>
      </c>
      <c r="M1136" t="s">
        <v>179</v>
      </c>
      <c r="N1136">
        <v>2179</v>
      </c>
      <c r="O1136" t="s">
        <v>644</v>
      </c>
      <c r="P1136" t="s">
        <v>645</v>
      </c>
      <c r="Q1136">
        <v>5</v>
      </c>
      <c r="R1136" t="s">
        <v>29</v>
      </c>
    </row>
    <row r="1137" spans="1:18" x14ac:dyDescent="0.3">
      <c r="A1137">
        <v>1167</v>
      </c>
      <c r="B1137" t="s">
        <v>18</v>
      </c>
      <c r="C1137">
        <v>2018</v>
      </c>
      <c r="D1137">
        <v>770000</v>
      </c>
      <c r="E1137">
        <v>50000</v>
      </c>
      <c r="F1137" t="s">
        <v>38</v>
      </c>
      <c r="G1137" t="s">
        <v>791</v>
      </c>
      <c r="H1137" t="s">
        <v>792</v>
      </c>
      <c r="I1137" t="s">
        <v>22</v>
      </c>
      <c r="J1137" t="s">
        <v>23</v>
      </c>
      <c r="K1137" t="s">
        <v>24</v>
      </c>
      <c r="L1137" t="s">
        <v>25</v>
      </c>
      <c r="M1137" t="s">
        <v>129</v>
      </c>
      <c r="N1137">
        <v>1248</v>
      </c>
      <c r="O1137" t="s">
        <v>94</v>
      </c>
      <c r="P1137" t="s">
        <v>95</v>
      </c>
      <c r="Q1137">
        <v>5</v>
      </c>
      <c r="R1137" t="s">
        <v>29</v>
      </c>
    </row>
    <row r="1138" spans="1:18" x14ac:dyDescent="0.3">
      <c r="A1138">
        <v>1168</v>
      </c>
      <c r="B1138" t="s">
        <v>88</v>
      </c>
      <c r="C1138">
        <v>2012</v>
      </c>
      <c r="D1138">
        <v>350000</v>
      </c>
      <c r="E1138">
        <v>25000</v>
      </c>
      <c r="F1138" t="s">
        <v>38</v>
      </c>
      <c r="G1138" t="s">
        <v>791</v>
      </c>
      <c r="H1138" t="s">
        <v>792</v>
      </c>
      <c r="I1138" t="s">
        <v>22</v>
      </c>
      <c r="J1138" t="s">
        <v>23</v>
      </c>
      <c r="K1138" t="s">
        <v>24</v>
      </c>
      <c r="L1138" t="s">
        <v>25</v>
      </c>
      <c r="M1138" t="s">
        <v>793</v>
      </c>
      <c r="N1138">
        <v>1461</v>
      </c>
      <c r="O1138" t="s">
        <v>280</v>
      </c>
      <c r="P1138" t="s">
        <v>74</v>
      </c>
      <c r="Q1138">
        <v>5</v>
      </c>
      <c r="R1138" t="s">
        <v>29</v>
      </c>
    </row>
    <row r="1139" spans="1:18" x14ac:dyDescent="0.3">
      <c r="A1139">
        <v>1169</v>
      </c>
      <c r="B1139" t="s">
        <v>88</v>
      </c>
      <c r="C1139">
        <v>2011</v>
      </c>
      <c r="D1139">
        <v>600000</v>
      </c>
      <c r="E1139">
        <v>50000</v>
      </c>
      <c r="F1139" t="s">
        <v>38</v>
      </c>
      <c r="G1139" t="s">
        <v>791</v>
      </c>
      <c r="H1139" t="s">
        <v>794</v>
      </c>
      <c r="I1139" t="s">
        <v>22</v>
      </c>
      <c r="J1139" t="s">
        <v>23</v>
      </c>
      <c r="K1139" t="s">
        <v>24</v>
      </c>
      <c r="L1139" t="s">
        <v>42</v>
      </c>
      <c r="M1139" t="s">
        <v>481</v>
      </c>
      <c r="N1139">
        <v>2179</v>
      </c>
      <c r="O1139" t="s">
        <v>271</v>
      </c>
      <c r="P1139" t="s">
        <v>272</v>
      </c>
      <c r="Q1139">
        <v>8</v>
      </c>
      <c r="R1139" t="s">
        <v>29</v>
      </c>
    </row>
    <row r="1140" spans="1:18" x14ac:dyDescent="0.3">
      <c r="A1140">
        <v>1170</v>
      </c>
      <c r="B1140" t="s">
        <v>88</v>
      </c>
      <c r="C1140">
        <v>2016</v>
      </c>
      <c r="D1140">
        <v>750000</v>
      </c>
      <c r="E1140">
        <v>71000</v>
      </c>
      <c r="F1140" t="s">
        <v>38</v>
      </c>
      <c r="G1140" t="s">
        <v>791</v>
      </c>
      <c r="H1140" t="s">
        <v>795</v>
      </c>
      <c r="I1140" t="s">
        <v>22</v>
      </c>
      <c r="J1140" t="s">
        <v>23</v>
      </c>
      <c r="K1140" t="s">
        <v>24</v>
      </c>
      <c r="L1140" t="s">
        <v>25</v>
      </c>
      <c r="M1140" t="s">
        <v>623</v>
      </c>
      <c r="N1140">
        <v>1493</v>
      </c>
      <c r="O1140" t="s">
        <v>171</v>
      </c>
      <c r="P1140" t="s">
        <v>445</v>
      </c>
      <c r="Q1140">
        <v>7</v>
      </c>
      <c r="R1140" t="s">
        <v>29</v>
      </c>
    </row>
    <row r="1141" spans="1:18" x14ac:dyDescent="0.3">
      <c r="A1141">
        <v>1171</v>
      </c>
      <c r="B1141" t="s">
        <v>18</v>
      </c>
      <c r="C1141">
        <v>2016</v>
      </c>
      <c r="D1141">
        <v>340000</v>
      </c>
      <c r="E1141">
        <v>40000</v>
      </c>
      <c r="F1141" t="s">
        <v>38</v>
      </c>
      <c r="G1141" t="s">
        <v>791</v>
      </c>
      <c r="H1141" t="s">
        <v>795</v>
      </c>
      <c r="I1141" t="s">
        <v>41</v>
      </c>
      <c r="J1141" t="s">
        <v>23</v>
      </c>
      <c r="K1141" t="s">
        <v>24</v>
      </c>
      <c r="L1141" t="s">
        <v>25</v>
      </c>
      <c r="M1141" t="s">
        <v>226</v>
      </c>
      <c r="N1141">
        <v>998</v>
      </c>
      <c r="O1141" t="s">
        <v>244</v>
      </c>
      <c r="P1141" t="s">
        <v>141</v>
      </c>
      <c r="Q1141">
        <v>5</v>
      </c>
      <c r="R1141" t="s">
        <v>29</v>
      </c>
    </row>
    <row r="1142" spans="1:18" x14ac:dyDescent="0.3">
      <c r="A1142">
        <v>1172</v>
      </c>
      <c r="B1142" t="s">
        <v>46</v>
      </c>
      <c r="C1142">
        <v>2018</v>
      </c>
      <c r="D1142">
        <v>650000</v>
      </c>
      <c r="E1142">
        <v>31800</v>
      </c>
      <c r="F1142" t="s">
        <v>38</v>
      </c>
      <c r="G1142" t="s">
        <v>791</v>
      </c>
      <c r="H1142" t="s">
        <v>796</v>
      </c>
      <c r="I1142" t="s">
        <v>41</v>
      </c>
      <c r="J1142" t="s">
        <v>23</v>
      </c>
      <c r="K1142" t="s">
        <v>24</v>
      </c>
      <c r="L1142" t="s">
        <v>25</v>
      </c>
      <c r="M1142" t="s">
        <v>133</v>
      </c>
      <c r="N1142">
        <v>1197</v>
      </c>
      <c r="O1142" t="s">
        <v>54</v>
      </c>
      <c r="P1142" t="s">
        <v>693</v>
      </c>
      <c r="Q1142">
        <v>5</v>
      </c>
      <c r="R1142" t="s">
        <v>29</v>
      </c>
    </row>
    <row r="1143" spans="1:18" x14ac:dyDescent="0.3">
      <c r="A1143">
        <v>1173</v>
      </c>
      <c r="B1143" t="s">
        <v>46</v>
      </c>
      <c r="C1143">
        <v>2014</v>
      </c>
      <c r="D1143">
        <v>300000</v>
      </c>
      <c r="E1143">
        <v>65000</v>
      </c>
      <c r="F1143" t="s">
        <v>38</v>
      </c>
      <c r="G1143" t="s">
        <v>791</v>
      </c>
      <c r="H1143" t="s">
        <v>796</v>
      </c>
      <c r="I1143" t="s">
        <v>41</v>
      </c>
      <c r="J1143" t="s">
        <v>23</v>
      </c>
      <c r="K1143" t="s">
        <v>24</v>
      </c>
      <c r="L1143" t="s">
        <v>25</v>
      </c>
      <c r="M1143" t="s">
        <v>211</v>
      </c>
      <c r="N1143">
        <v>1197</v>
      </c>
      <c r="O1143" t="s">
        <v>212</v>
      </c>
      <c r="P1143" t="s">
        <v>453</v>
      </c>
      <c r="Q1143">
        <v>5</v>
      </c>
      <c r="R1143" t="s">
        <v>29</v>
      </c>
    </row>
    <row r="1144" spans="1:18" x14ac:dyDescent="0.3">
      <c r="A1144">
        <v>1174</v>
      </c>
      <c r="B1144" t="s">
        <v>18</v>
      </c>
      <c r="C1144">
        <v>2014</v>
      </c>
      <c r="D1144">
        <v>204999</v>
      </c>
      <c r="E1144">
        <v>15000</v>
      </c>
      <c r="F1144" t="s">
        <v>38</v>
      </c>
      <c r="G1144" t="s">
        <v>791</v>
      </c>
      <c r="H1144" t="s">
        <v>796</v>
      </c>
      <c r="I1144" t="s">
        <v>41</v>
      </c>
      <c r="J1144" t="s">
        <v>23</v>
      </c>
      <c r="K1144" t="s">
        <v>24</v>
      </c>
      <c r="L1144" t="s">
        <v>33</v>
      </c>
      <c r="M1144" t="s">
        <v>430</v>
      </c>
      <c r="N1144">
        <v>796</v>
      </c>
      <c r="O1144" t="s">
        <v>118</v>
      </c>
      <c r="P1144" t="s">
        <v>119</v>
      </c>
      <c r="Q1144">
        <v>5</v>
      </c>
      <c r="R1144" t="s">
        <v>29</v>
      </c>
    </row>
    <row r="1145" spans="1:18" x14ac:dyDescent="0.3">
      <c r="A1145">
        <v>1175</v>
      </c>
      <c r="B1145" t="s">
        <v>88</v>
      </c>
      <c r="C1145">
        <v>2012</v>
      </c>
      <c r="D1145">
        <v>254999</v>
      </c>
      <c r="E1145">
        <v>70000</v>
      </c>
      <c r="F1145" t="s">
        <v>38</v>
      </c>
      <c r="G1145" t="s">
        <v>791</v>
      </c>
      <c r="H1145" t="s">
        <v>792</v>
      </c>
      <c r="I1145" t="s">
        <v>22</v>
      </c>
      <c r="J1145" t="s">
        <v>23</v>
      </c>
      <c r="K1145" t="s">
        <v>24</v>
      </c>
      <c r="L1145" t="s">
        <v>33</v>
      </c>
      <c r="M1145" t="s">
        <v>574</v>
      </c>
      <c r="N1145">
        <v>1461</v>
      </c>
      <c r="O1145" t="s">
        <v>280</v>
      </c>
      <c r="P1145" t="s">
        <v>74</v>
      </c>
      <c r="Q1145">
        <v>5</v>
      </c>
      <c r="R1145" t="s">
        <v>29</v>
      </c>
    </row>
    <row r="1146" spans="1:18" x14ac:dyDescent="0.3">
      <c r="A1146">
        <v>1176</v>
      </c>
      <c r="B1146" t="s">
        <v>69</v>
      </c>
      <c r="C1146">
        <v>2017</v>
      </c>
      <c r="D1146">
        <v>650000</v>
      </c>
      <c r="E1146">
        <v>5000</v>
      </c>
      <c r="F1146" t="s">
        <v>38</v>
      </c>
      <c r="G1146" t="s">
        <v>791</v>
      </c>
      <c r="H1146" t="s">
        <v>792</v>
      </c>
      <c r="I1146" t="s">
        <v>41</v>
      </c>
      <c r="J1146" t="s">
        <v>23</v>
      </c>
      <c r="K1146" t="s">
        <v>24</v>
      </c>
      <c r="L1146" t="s">
        <v>25</v>
      </c>
      <c r="M1146" t="s">
        <v>218</v>
      </c>
      <c r="N1146">
        <v>1196</v>
      </c>
      <c r="O1146" t="s">
        <v>219</v>
      </c>
      <c r="P1146" t="s">
        <v>220</v>
      </c>
      <c r="Q1146">
        <v>5</v>
      </c>
      <c r="R1146" t="s">
        <v>29</v>
      </c>
    </row>
    <row r="1147" spans="1:18" x14ac:dyDescent="0.3">
      <c r="A1147">
        <v>1177</v>
      </c>
      <c r="B1147" t="s">
        <v>46</v>
      </c>
      <c r="C1147">
        <v>2017</v>
      </c>
      <c r="D1147">
        <v>280000</v>
      </c>
      <c r="E1147">
        <v>50000</v>
      </c>
      <c r="F1147" t="s">
        <v>38</v>
      </c>
      <c r="G1147" t="s">
        <v>791</v>
      </c>
      <c r="H1147" t="s">
        <v>792</v>
      </c>
      <c r="I1147" t="s">
        <v>41</v>
      </c>
      <c r="J1147" t="s">
        <v>23</v>
      </c>
      <c r="K1147" t="s">
        <v>24</v>
      </c>
      <c r="L1147" t="s">
        <v>33</v>
      </c>
      <c r="M1147" t="s">
        <v>390</v>
      </c>
      <c r="N1147">
        <v>814</v>
      </c>
      <c r="O1147" t="s">
        <v>541</v>
      </c>
      <c r="P1147" t="s">
        <v>542</v>
      </c>
      <c r="Q1147">
        <v>5</v>
      </c>
      <c r="R1147" t="s">
        <v>29</v>
      </c>
    </row>
    <row r="1148" spans="1:18" x14ac:dyDescent="0.3">
      <c r="A1148">
        <v>1178</v>
      </c>
      <c r="B1148" t="s">
        <v>109</v>
      </c>
      <c r="C1148">
        <v>2011</v>
      </c>
      <c r="D1148">
        <v>100000</v>
      </c>
      <c r="E1148">
        <v>80000</v>
      </c>
      <c r="F1148" t="s">
        <v>38</v>
      </c>
      <c r="G1148" t="s">
        <v>791</v>
      </c>
      <c r="H1148" t="s">
        <v>792</v>
      </c>
      <c r="I1148" t="s">
        <v>22</v>
      </c>
      <c r="J1148" t="s">
        <v>23</v>
      </c>
      <c r="K1148" t="s">
        <v>24</v>
      </c>
      <c r="L1148" t="s">
        <v>25</v>
      </c>
      <c r="M1148" t="s">
        <v>593</v>
      </c>
      <c r="N1148">
        <v>1396</v>
      </c>
      <c r="O1148" t="s">
        <v>594</v>
      </c>
      <c r="P1148" t="s">
        <v>595</v>
      </c>
      <c r="Q1148">
        <v>5</v>
      </c>
      <c r="R1148" t="s">
        <v>29</v>
      </c>
    </row>
    <row r="1149" spans="1:18" x14ac:dyDescent="0.3">
      <c r="A1149">
        <v>1179</v>
      </c>
      <c r="B1149" t="s">
        <v>120</v>
      </c>
      <c r="C1149">
        <v>2014</v>
      </c>
      <c r="D1149">
        <v>575000</v>
      </c>
      <c r="E1149">
        <v>70000</v>
      </c>
      <c r="F1149" t="s">
        <v>38</v>
      </c>
      <c r="G1149" t="s">
        <v>791</v>
      </c>
      <c r="H1149" t="s">
        <v>796</v>
      </c>
      <c r="I1149" t="s">
        <v>22</v>
      </c>
      <c r="J1149" t="s">
        <v>23</v>
      </c>
      <c r="K1149" t="s">
        <v>24</v>
      </c>
      <c r="L1149" t="s">
        <v>33</v>
      </c>
      <c r="M1149" t="s">
        <v>641</v>
      </c>
      <c r="N1149">
        <v>2499</v>
      </c>
      <c r="O1149" t="s">
        <v>642</v>
      </c>
      <c r="P1149" t="s">
        <v>643</v>
      </c>
      <c r="Q1149">
        <v>9</v>
      </c>
      <c r="R1149" t="s">
        <v>29</v>
      </c>
    </row>
    <row r="1150" spans="1:18" x14ac:dyDescent="0.3">
      <c r="A1150">
        <v>1180</v>
      </c>
      <c r="B1150" t="s">
        <v>18</v>
      </c>
      <c r="C1150">
        <v>2017</v>
      </c>
      <c r="D1150">
        <v>780000</v>
      </c>
      <c r="E1150">
        <v>40000</v>
      </c>
      <c r="F1150" t="s">
        <v>38</v>
      </c>
      <c r="G1150" t="s">
        <v>791</v>
      </c>
      <c r="H1150" t="s">
        <v>796</v>
      </c>
      <c r="I1150" t="s">
        <v>22</v>
      </c>
      <c r="J1150" t="s">
        <v>23</v>
      </c>
      <c r="K1150" t="s">
        <v>24</v>
      </c>
      <c r="L1150" t="s">
        <v>25</v>
      </c>
      <c r="M1150" t="s">
        <v>129</v>
      </c>
      <c r="N1150">
        <v>1248</v>
      </c>
      <c r="O1150" t="s">
        <v>94</v>
      </c>
      <c r="P1150" t="s">
        <v>95</v>
      </c>
      <c r="Q1150">
        <v>5</v>
      </c>
      <c r="R1150" t="s">
        <v>29</v>
      </c>
    </row>
    <row r="1151" spans="1:18" x14ac:dyDescent="0.3">
      <c r="A1151">
        <v>1181</v>
      </c>
      <c r="B1151" t="s">
        <v>88</v>
      </c>
      <c r="C1151">
        <v>2013</v>
      </c>
      <c r="D1151">
        <v>467000</v>
      </c>
      <c r="E1151">
        <v>157000</v>
      </c>
      <c r="F1151" t="s">
        <v>38</v>
      </c>
      <c r="G1151" t="s">
        <v>791</v>
      </c>
      <c r="H1151" t="s">
        <v>797</v>
      </c>
      <c r="I1151" t="s">
        <v>22</v>
      </c>
      <c r="J1151" t="s">
        <v>23</v>
      </c>
      <c r="K1151" t="s">
        <v>24</v>
      </c>
      <c r="L1151" t="s">
        <v>25</v>
      </c>
      <c r="M1151" t="s">
        <v>489</v>
      </c>
      <c r="N1151">
        <v>2523</v>
      </c>
      <c r="O1151" t="s">
        <v>309</v>
      </c>
      <c r="P1151" t="s">
        <v>490</v>
      </c>
      <c r="Q1151">
        <v>7</v>
      </c>
      <c r="R1151" t="s">
        <v>29</v>
      </c>
    </row>
    <row r="1152" spans="1:18" x14ac:dyDescent="0.3">
      <c r="A1152">
        <v>1182</v>
      </c>
      <c r="B1152" t="s">
        <v>88</v>
      </c>
      <c r="C1152">
        <v>2015</v>
      </c>
      <c r="D1152">
        <v>1050000</v>
      </c>
      <c r="E1152">
        <v>90000</v>
      </c>
      <c r="F1152" t="s">
        <v>38</v>
      </c>
      <c r="G1152" t="s">
        <v>791</v>
      </c>
      <c r="H1152" t="s">
        <v>796</v>
      </c>
      <c r="I1152" t="s">
        <v>22</v>
      </c>
      <c r="J1152" t="s">
        <v>23</v>
      </c>
      <c r="K1152" t="s">
        <v>24</v>
      </c>
      <c r="L1152" t="s">
        <v>25</v>
      </c>
      <c r="M1152" t="s">
        <v>605</v>
      </c>
      <c r="N1152">
        <v>2179</v>
      </c>
      <c r="O1152" t="s">
        <v>271</v>
      </c>
      <c r="P1152" t="s">
        <v>615</v>
      </c>
      <c r="Q1152">
        <v>7</v>
      </c>
      <c r="R1152" t="s">
        <v>29</v>
      </c>
    </row>
    <row r="1153" spans="1:18" x14ac:dyDescent="0.3">
      <c r="A1153">
        <v>1183</v>
      </c>
      <c r="B1153" t="s">
        <v>46</v>
      </c>
      <c r="C1153">
        <v>2011</v>
      </c>
      <c r="D1153">
        <v>225000</v>
      </c>
      <c r="E1153">
        <v>80000</v>
      </c>
      <c r="F1153" t="s">
        <v>38</v>
      </c>
      <c r="G1153" t="s">
        <v>791</v>
      </c>
      <c r="H1153" t="s">
        <v>795</v>
      </c>
      <c r="I1153" t="s">
        <v>41</v>
      </c>
      <c r="J1153" t="s">
        <v>23</v>
      </c>
      <c r="K1153" t="s">
        <v>24</v>
      </c>
      <c r="L1153" t="s">
        <v>33</v>
      </c>
      <c r="M1153" t="s">
        <v>246</v>
      </c>
      <c r="N1153">
        <v>1086</v>
      </c>
      <c r="O1153" t="s">
        <v>247</v>
      </c>
      <c r="P1153" t="s">
        <v>248</v>
      </c>
      <c r="Q1153">
        <v>5</v>
      </c>
      <c r="R1153" t="s">
        <v>29</v>
      </c>
    </row>
    <row r="1154" spans="1:18" x14ac:dyDescent="0.3">
      <c r="A1154">
        <v>1187</v>
      </c>
      <c r="B1154" t="s">
        <v>88</v>
      </c>
      <c r="C1154">
        <v>2012</v>
      </c>
      <c r="D1154">
        <v>260000</v>
      </c>
      <c r="E1154">
        <v>70000</v>
      </c>
      <c r="F1154" t="s">
        <v>38</v>
      </c>
      <c r="G1154" t="s">
        <v>791</v>
      </c>
      <c r="H1154" t="s">
        <v>795</v>
      </c>
      <c r="I1154" t="s">
        <v>22</v>
      </c>
      <c r="J1154" t="s">
        <v>23</v>
      </c>
      <c r="K1154" t="s">
        <v>24</v>
      </c>
      <c r="L1154" t="s">
        <v>33</v>
      </c>
      <c r="M1154" t="s">
        <v>793</v>
      </c>
      <c r="N1154">
        <v>1461</v>
      </c>
      <c r="O1154" t="s">
        <v>280</v>
      </c>
      <c r="P1154" t="s">
        <v>74</v>
      </c>
      <c r="Q1154">
        <v>5</v>
      </c>
      <c r="R1154" t="s">
        <v>29</v>
      </c>
    </row>
    <row r="1155" spans="1:18" x14ac:dyDescent="0.3">
      <c r="A1155">
        <v>1188</v>
      </c>
      <c r="B1155" t="s">
        <v>120</v>
      </c>
      <c r="C1155">
        <v>2009</v>
      </c>
      <c r="D1155">
        <v>90000</v>
      </c>
      <c r="E1155">
        <v>50000</v>
      </c>
      <c r="F1155" t="s">
        <v>38</v>
      </c>
      <c r="G1155" t="s">
        <v>791</v>
      </c>
      <c r="H1155" t="s">
        <v>794</v>
      </c>
      <c r="I1155" t="s">
        <v>41</v>
      </c>
      <c r="J1155" t="s">
        <v>23</v>
      </c>
      <c r="K1155" t="s">
        <v>24</v>
      </c>
      <c r="L1155" t="s">
        <v>33</v>
      </c>
      <c r="M1155" t="s">
        <v>155</v>
      </c>
      <c r="N1155">
        <v>995</v>
      </c>
      <c r="O1155" t="s">
        <v>486</v>
      </c>
      <c r="P1155" t="s">
        <v>798</v>
      </c>
      <c r="Q1155">
        <v>5</v>
      </c>
      <c r="R1155" t="s">
        <v>29</v>
      </c>
    </row>
    <row r="1156" spans="1:18" x14ac:dyDescent="0.3">
      <c r="A1156">
        <v>1189</v>
      </c>
      <c r="B1156" t="s">
        <v>69</v>
      </c>
      <c r="C1156">
        <v>2012</v>
      </c>
      <c r="D1156">
        <v>280000</v>
      </c>
      <c r="E1156">
        <v>60000</v>
      </c>
      <c r="F1156" t="s">
        <v>124</v>
      </c>
      <c r="G1156" t="s">
        <v>799</v>
      </c>
      <c r="H1156" t="s">
        <v>800</v>
      </c>
      <c r="I1156" t="s">
        <v>22</v>
      </c>
      <c r="J1156" t="s">
        <v>23</v>
      </c>
      <c r="K1156" t="s">
        <v>24</v>
      </c>
      <c r="L1156" t="s">
        <v>25</v>
      </c>
      <c r="M1156" t="s">
        <v>72</v>
      </c>
      <c r="N1156">
        <v>1399</v>
      </c>
      <c r="O1156" t="s">
        <v>388</v>
      </c>
      <c r="P1156" t="s">
        <v>74</v>
      </c>
      <c r="Q1156">
        <v>5</v>
      </c>
      <c r="R1156" t="s">
        <v>29</v>
      </c>
    </row>
    <row r="1157" spans="1:18" x14ac:dyDescent="0.3">
      <c r="A1157">
        <v>1190</v>
      </c>
      <c r="B1157" t="s">
        <v>88</v>
      </c>
      <c r="C1157">
        <v>2014</v>
      </c>
      <c r="D1157">
        <v>350000</v>
      </c>
      <c r="E1157">
        <v>106000</v>
      </c>
      <c r="F1157" t="s">
        <v>124</v>
      </c>
      <c r="G1157" t="s">
        <v>799</v>
      </c>
      <c r="H1157" t="s">
        <v>800</v>
      </c>
      <c r="I1157" t="s">
        <v>22</v>
      </c>
      <c r="J1157" t="s">
        <v>23</v>
      </c>
      <c r="K1157" t="s">
        <v>24</v>
      </c>
      <c r="L1157" t="s">
        <v>33</v>
      </c>
      <c r="M1157" t="s">
        <v>574</v>
      </c>
      <c r="N1157">
        <v>1461</v>
      </c>
      <c r="O1157" t="s">
        <v>280</v>
      </c>
      <c r="P1157" t="s">
        <v>74</v>
      </c>
      <c r="Q1157">
        <v>5</v>
      </c>
      <c r="R1157" t="s">
        <v>29</v>
      </c>
    </row>
    <row r="1158" spans="1:18" x14ac:dyDescent="0.3">
      <c r="A1158">
        <v>1191</v>
      </c>
      <c r="B1158" t="s">
        <v>88</v>
      </c>
      <c r="C1158">
        <v>2006</v>
      </c>
      <c r="D1158">
        <v>229999</v>
      </c>
      <c r="E1158">
        <v>80000</v>
      </c>
      <c r="F1158" t="s">
        <v>124</v>
      </c>
      <c r="G1158" t="s">
        <v>799</v>
      </c>
      <c r="H1158" t="s">
        <v>800</v>
      </c>
      <c r="I1158" t="s">
        <v>22</v>
      </c>
      <c r="J1158" t="s">
        <v>23</v>
      </c>
      <c r="K1158" t="s">
        <v>24</v>
      </c>
      <c r="L1158" t="s">
        <v>33</v>
      </c>
      <c r="M1158" t="s">
        <v>654</v>
      </c>
      <c r="N1158">
        <v>2179</v>
      </c>
      <c r="O1158" t="s">
        <v>271</v>
      </c>
      <c r="P1158" t="s">
        <v>272</v>
      </c>
      <c r="Q1158">
        <v>7</v>
      </c>
      <c r="R1158" t="s">
        <v>29</v>
      </c>
    </row>
    <row r="1159" spans="1:18" x14ac:dyDescent="0.3">
      <c r="A1159">
        <v>1192</v>
      </c>
      <c r="B1159" t="s">
        <v>88</v>
      </c>
      <c r="C1159">
        <v>2016</v>
      </c>
      <c r="D1159">
        <v>550000</v>
      </c>
      <c r="E1159">
        <v>80000</v>
      </c>
      <c r="F1159" t="s">
        <v>124</v>
      </c>
      <c r="G1159" t="s">
        <v>799</v>
      </c>
      <c r="H1159" t="s">
        <v>801</v>
      </c>
      <c r="I1159" t="s">
        <v>22</v>
      </c>
      <c r="J1159" t="s">
        <v>23</v>
      </c>
      <c r="K1159" t="s">
        <v>24</v>
      </c>
      <c r="L1159" t="s">
        <v>33</v>
      </c>
      <c r="M1159" t="s">
        <v>489</v>
      </c>
      <c r="N1159">
        <v>2523</v>
      </c>
      <c r="O1159" t="s">
        <v>486</v>
      </c>
      <c r="P1159" t="s">
        <v>596</v>
      </c>
      <c r="Q1159">
        <v>9</v>
      </c>
      <c r="R1159" t="s">
        <v>29</v>
      </c>
    </row>
    <row r="1160" spans="1:18" x14ac:dyDescent="0.3">
      <c r="A1160">
        <v>1193</v>
      </c>
      <c r="B1160" t="s">
        <v>65</v>
      </c>
      <c r="C1160">
        <v>2013</v>
      </c>
      <c r="D1160">
        <v>850000</v>
      </c>
      <c r="E1160">
        <v>110000</v>
      </c>
      <c r="F1160" t="s">
        <v>124</v>
      </c>
      <c r="G1160" t="s">
        <v>799</v>
      </c>
      <c r="H1160" t="s">
        <v>802</v>
      </c>
      <c r="I1160" t="s">
        <v>22</v>
      </c>
      <c r="J1160" t="s">
        <v>23</v>
      </c>
      <c r="K1160" t="s">
        <v>24</v>
      </c>
      <c r="L1160" t="s">
        <v>33</v>
      </c>
      <c r="M1160" t="s">
        <v>170</v>
      </c>
      <c r="N1160">
        <v>2494</v>
      </c>
      <c r="O1160" t="s">
        <v>171</v>
      </c>
      <c r="P1160" t="s">
        <v>172</v>
      </c>
      <c r="Q1160">
        <v>8</v>
      </c>
      <c r="R1160" t="s">
        <v>29</v>
      </c>
    </row>
    <row r="1161" spans="1:18" x14ac:dyDescent="0.3">
      <c r="A1161">
        <v>1194</v>
      </c>
      <c r="B1161" t="s">
        <v>88</v>
      </c>
      <c r="C1161">
        <v>2011</v>
      </c>
      <c r="D1161">
        <v>370000</v>
      </c>
      <c r="E1161">
        <v>120000</v>
      </c>
      <c r="F1161" t="s">
        <v>124</v>
      </c>
      <c r="G1161" t="s">
        <v>799</v>
      </c>
      <c r="H1161" t="s">
        <v>801</v>
      </c>
      <c r="I1161" t="s">
        <v>22</v>
      </c>
      <c r="J1161" t="s">
        <v>23</v>
      </c>
      <c r="K1161" t="s">
        <v>24</v>
      </c>
      <c r="L1161" t="s">
        <v>42</v>
      </c>
      <c r="M1161" t="s">
        <v>363</v>
      </c>
      <c r="N1161">
        <v>2523</v>
      </c>
      <c r="O1161" t="s">
        <v>486</v>
      </c>
      <c r="P1161" t="s">
        <v>487</v>
      </c>
      <c r="Q1161">
        <v>7</v>
      </c>
      <c r="R1161" t="s">
        <v>29</v>
      </c>
    </row>
    <row r="1162" spans="1:18" x14ac:dyDescent="0.3">
      <c r="A1162">
        <v>1195</v>
      </c>
      <c r="B1162" t="s">
        <v>18</v>
      </c>
      <c r="C1162">
        <v>2013</v>
      </c>
      <c r="D1162">
        <v>250000</v>
      </c>
      <c r="E1162">
        <v>27000</v>
      </c>
      <c r="F1162" t="s">
        <v>124</v>
      </c>
      <c r="G1162" t="s">
        <v>799</v>
      </c>
      <c r="H1162" t="s">
        <v>801</v>
      </c>
      <c r="I1162" t="s">
        <v>41</v>
      </c>
      <c r="J1162" t="s">
        <v>23</v>
      </c>
      <c r="K1162" t="s">
        <v>24</v>
      </c>
      <c r="L1162" t="s">
        <v>25</v>
      </c>
      <c r="M1162" t="s">
        <v>540</v>
      </c>
      <c r="N1162">
        <v>998</v>
      </c>
      <c r="O1162" t="s">
        <v>67</v>
      </c>
      <c r="P1162" t="s">
        <v>141</v>
      </c>
      <c r="Q1162">
        <v>5</v>
      </c>
      <c r="R1162" t="s">
        <v>29</v>
      </c>
    </row>
    <row r="1163" spans="1:18" x14ac:dyDescent="0.3">
      <c r="A1163">
        <v>1196</v>
      </c>
      <c r="B1163" t="s">
        <v>18</v>
      </c>
      <c r="C1163">
        <v>2007</v>
      </c>
      <c r="D1163">
        <v>95000</v>
      </c>
      <c r="E1163">
        <v>70000</v>
      </c>
      <c r="F1163" t="s">
        <v>124</v>
      </c>
      <c r="G1163" t="s">
        <v>799</v>
      </c>
      <c r="H1163" t="s">
        <v>800</v>
      </c>
      <c r="I1163" t="s">
        <v>41</v>
      </c>
      <c r="J1163" t="s">
        <v>23</v>
      </c>
      <c r="K1163" t="s">
        <v>24</v>
      </c>
      <c r="L1163" t="s">
        <v>33</v>
      </c>
      <c r="M1163" t="s">
        <v>96</v>
      </c>
      <c r="N1163">
        <v>796</v>
      </c>
      <c r="O1163" t="s">
        <v>97</v>
      </c>
      <c r="P1163" t="s">
        <v>98</v>
      </c>
      <c r="Q1163">
        <v>5</v>
      </c>
      <c r="R1163" t="s">
        <v>29</v>
      </c>
    </row>
    <row r="1164" spans="1:18" x14ac:dyDescent="0.3">
      <c r="A1164">
        <v>1197</v>
      </c>
      <c r="B1164" t="s">
        <v>18</v>
      </c>
      <c r="C1164">
        <v>2010</v>
      </c>
      <c r="D1164">
        <v>180000</v>
      </c>
      <c r="E1164">
        <v>70000</v>
      </c>
      <c r="F1164" t="s">
        <v>124</v>
      </c>
      <c r="G1164" t="s">
        <v>799</v>
      </c>
      <c r="H1164" t="s">
        <v>800</v>
      </c>
      <c r="I1164" t="s">
        <v>41</v>
      </c>
      <c r="J1164" t="s">
        <v>23</v>
      </c>
      <c r="K1164" t="s">
        <v>24</v>
      </c>
      <c r="L1164" t="s">
        <v>33</v>
      </c>
      <c r="M1164" t="s">
        <v>85</v>
      </c>
      <c r="N1164">
        <v>1061</v>
      </c>
      <c r="O1164" t="s">
        <v>86</v>
      </c>
      <c r="P1164" t="s">
        <v>87</v>
      </c>
      <c r="Q1164">
        <v>5</v>
      </c>
      <c r="R1164" t="s">
        <v>29</v>
      </c>
    </row>
    <row r="1165" spans="1:18" x14ac:dyDescent="0.3">
      <c r="A1165">
        <v>1198</v>
      </c>
      <c r="B1165" t="s">
        <v>88</v>
      </c>
      <c r="C1165">
        <v>2016</v>
      </c>
      <c r="D1165">
        <v>650000</v>
      </c>
      <c r="E1165">
        <v>50000</v>
      </c>
      <c r="F1165" t="s">
        <v>124</v>
      </c>
      <c r="G1165" t="s">
        <v>799</v>
      </c>
      <c r="H1165" t="s">
        <v>802</v>
      </c>
      <c r="I1165" t="s">
        <v>22</v>
      </c>
      <c r="J1165" t="s">
        <v>23</v>
      </c>
      <c r="K1165" t="s">
        <v>154</v>
      </c>
      <c r="L1165" t="s">
        <v>25</v>
      </c>
      <c r="M1165" t="s">
        <v>803</v>
      </c>
      <c r="N1165">
        <v>1493</v>
      </c>
      <c r="O1165" t="s">
        <v>171</v>
      </c>
      <c r="P1165" t="s">
        <v>445</v>
      </c>
      <c r="Q1165">
        <v>7</v>
      </c>
      <c r="R1165" t="s">
        <v>29</v>
      </c>
    </row>
    <row r="1166" spans="1:18" x14ac:dyDescent="0.3">
      <c r="A1166">
        <v>1199</v>
      </c>
      <c r="B1166" t="s">
        <v>46</v>
      </c>
      <c r="C1166">
        <v>2018</v>
      </c>
      <c r="D1166">
        <v>530000</v>
      </c>
      <c r="E1166">
        <v>60000</v>
      </c>
      <c r="F1166" t="s">
        <v>124</v>
      </c>
      <c r="G1166" t="s">
        <v>799</v>
      </c>
      <c r="H1166" t="s">
        <v>802</v>
      </c>
      <c r="I1166" t="s">
        <v>22</v>
      </c>
      <c r="J1166" t="s">
        <v>23</v>
      </c>
      <c r="K1166" t="s">
        <v>24</v>
      </c>
      <c r="L1166" t="s">
        <v>25</v>
      </c>
      <c r="M1166" t="s">
        <v>465</v>
      </c>
      <c r="N1166">
        <v>1186</v>
      </c>
      <c r="O1166" t="s">
        <v>466</v>
      </c>
      <c r="P1166" t="s">
        <v>467</v>
      </c>
      <c r="Q1166">
        <v>5</v>
      </c>
      <c r="R1166" t="s">
        <v>29</v>
      </c>
    </row>
    <row r="1167" spans="1:18" x14ac:dyDescent="0.3">
      <c r="A1167">
        <v>1200</v>
      </c>
      <c r="B1167" t="s">
        <v>18</v>
      </c>
      <c r="C1167">
        <v>2017</v>
      </c>
      <c r="D1167">
        <v>610000</v>
      </c>
      <c r="E1167">
        <v>15000</v>
      </c>
      <c r="F1167" t="s">
        <v>124</v>
      </c>
      <c r="G1167" t="s">
        <v>799</v>
      </c>
      <c r="H1167" t="s">
        <v>802</v>
      </c>
      <c r="I1167" t="s">
        <v>41</v>
      </c>
      <c r="J1167" t="s">
        <v>23</v>
      </c>
      <c r="K1167" t="s">
        <v>24</v>
      </c>
      <c r="L1167" t="s">
        <v>25</v>
      </c>
      <c r="M1167" t="s">
        <v>222</v>
      </c>
      <c r="N1167">
        <v>1197</v>
      </c>
      <c r="O1167" t="s">
        <v>265</v>
      </c>
      <c r="P1167" t="s">
        <v>266</v>
      </c>
      <c r="Q1167">
        <v>5</v>
      </c>
      <c r="R1167" t="s">
        <v>29</v>
      </c>
    </row>
    <row r="1168" spans="1:18" x14ac:dyDescent="0.3">
      <c r="A1168">
        <v>1202</v>
      </c>
      <c r="B1168" t="s">
        <v>88</v>
      </c>
      <c r="C1168">
        <v>2010</v>
      </c>
      <c r="D1168">
        <v>265000</v>
      </c>
      <c r="E1168">
        <v>135000</v>
      </c>
      <c r="F1168" t="s">
        <v>124</v>
      </c>
      <c r="G1168" t="s">
        <v>799</v>
      </c>
      <c r="H1168" t="s">
        <v>801</v>
      </c>
      <c r="I1168" t="s">
        <v>22</v>
      </c>
      <c r="J1168" t="s">
        <v>23</v>
      </c>
      <c r="K1168" t="s">
        <v>24</v>
      </c>
      <c r="L1168" t="s">
        <v>25</v>
      </c>
      <c r="M1168" t="s">
        <v>130</v>
      </c>
      <c r="N1168">
        <v>2498</v>
      </c>
      <c r="O1168" t="s">
        <v>627</v>
      </c>
      <c r="P1168" t="s">
        <v>628</v>
      </c>
      <c r="Q1168">
        <v>8</v>
      </c>
      <c r="R1168" t="s">
        <v>29</v>
      </c>
    </row>
    <row r="1169" spans="1:18" x14ac:dyDescent="0.3">
      <c r="A1169">
        <v>1203</v>
      </c>
      <c r="B1169" t="s">
        <v>109</v>
      </c>
      <c r="C1169">
        <v>2018</v>
      </c>
      <c r="D1169">
        <v>560000</v>
      </c>
      <c r="E1169">
        <v>26300</v>
      </c>
      <c r="F1169" t="s">
        <v>124</v>
      </c>
      <c r="G1169" t="s">
        <v>799</v>
      </c>
      <c r="H1169" t="s">
        <v>800</v>
      </c>
      <c r="I1169" t="s">
        <v>41</v>
      </c>
      <c r="J1169" t="s">
        <v>23</v>
      </c>
      <c r="K1169" t="s">
        <v>24</v>
      </c>
      <c r="L1169" t="s">
        <v>25</v>
      </c>
      <c r="M1169" t="s">
        <v>503</v>
      </c>
      <c r="N1169">
        <v>1199</v>
      </c>
      <c r="O1169" t="s">
        <v>416</v>
      </c>
      <c r="P1169" t="s">
        <v>112</v>
      </c>
      <c r="Q1169">
        <v>5</v>
      </c>
      <c r="R1169" t="s">
        <v>29</v>
      </c>
    </row>
    <row r="1170" spans="1:18" x14ac:dyDescent="0.3">
      <c r="A1170">
        <v>1204</v>
      </c>
      <c r="B1170" t="s">
        <v>88</v>
      </c>
      <c r="C1170">
        <v>2014</v>
      </c>
      <c r="D1170">
        <v>430000</v>
      </c>
      <c r="E1170">
        <v>120000</v>
      </c>
      <c r="F1170" t="s">
        <v>124</v>
      </c>
      <c r="G1170" t="s">
        <v>804</v>
      </c>
      <c r="H1170" t="s">
        <v>805</v>
      </c>
      <c r="I1170" t="s">
        <v>22</v>
      </c>
      <c r="J1170" t="s">
        <v>23</v>
      </c>
      <c r="K1170" t="s">
        <v>24</v>
      </c>
      <c r="L1170" t="s">
        <v>25</v>
      </c>
      <c r="M1170" t="s">
        <v>489</v>
      </c>
      <c r="N1170">
        <v>2523</v>
      </c>
      <c r="O1170" t="s">
        <v>309</v>
      </c>
      <c r="P1170" t="s">
        <v>490</v>
      </c>
      <c r="Q1170">
        <v>7</v>
      </c>
      <c r="R1170" t="s">
        <v>29</v>
      </c>
    </row>
    <row r="1171" spans="1:18" x14ac:dyDescent="0.3">
      <c r="A1171">
        <v>1205</v>
      </c>
      <c r="B1171" t="s">
        <v>18</v>
      </c>
      <c r="C1171">
        <v>2017</v>
      </c>
      <c r="D1171">
        <v>711000</v>
      </c>
      <c r="E1171">
        <v>35000</v>
      </c>
      <c r="F1171" t="s">
        <v>56</v>
      </c>
      <c r="G1171" t="s">
        <v>57</v>
      </c>
      <c r="H1171" t="s">
        <v>806</v>
      </c>
      <c r="I1171" t="s">
        <v>22</v>
      </c>
      <c r="J1171" t="s">
        <v>23</v>
      </c>
      <c r="K1171" t="s">
        <v>24</v>
      </c>
      <c r="L1171" t="s">
        <v>25</v>
      </c>
      <c r="M1171" t="s">
        <v>424</v>
      </c>
      <c r="N1171">
        <v>1248</v>
      </c>
      <c r="O1171" t="s">
        <v>425</v>
      </c>
      <c r="P1171" t="s">
        <v>28</v>
      </c>
      <c r="Q1171">
        <v>5</v>
      </c>
      <c r="R1171" t="s">
        <v>29</v>
      </c>
    </row>
    <row r="1172" spans="1:18" x14ac:dyDescent="0.3">
      <c r="A1172">
        <v>1206</v>
      </c>
      <c r="B1172" t="s">
        <v>18</v>
      </c>
      <c r="C1172">
        <v>2015</v>
      </c>
      <c r="D1172">
        <v>511000</v>
      </c>
      <c r="E1172">
        <v>30000</v>
      </c>
      <c r="F1172" t="s">
        <v>124</v>
      </c>
      <c r="G1172" t="s">
        <v>804</v>
      </c>
      <c r="H1172" t="s">
        <v>805</v>
      </c>
      <c r="I1172" t="s">
        <v>41</v>
      </c>
      <c r="J1172" t="s">
        <v>23</v>
      </c>
      <c r="K1172" t="s">
        <v>24</v>
      </c>
      <c r="L1172" t="s">
        <v>25</v>
      </c>
      <c r="M1172" t="s">
        <v>295</v>
      </c>
      <c r="N1172">
        <v>1197</v>
      </c>
      <c r="O1172" t="s">
        <v>165</v>
      </c>
      <c r="P1172" t="s">
        <v>115</v>
      </c>
      <c r="Q1172">
        <v>5</v>
      </c>
      <c r="R1172" t="s">
        <v>29</v>
      </c>
    </row>
    <row r="1173" spans="1:18" x14ac:dyDescent="0.3">
      <c r="A1173">
        <v>1207</v>
      </c>
      <c r="B1173" t="s">
        <v>88</v>
      </c>
      <c r="C1173">
        <v>2012</v>
      </c>
      <c r="D1173">
        <v>450000</v>
      </c>
      <c r="E1173">
        <v>165000</v>
      </c>
      <c r="F1173" t="s">
        <v>19</v>
      </c>
      <c r="G1173" t="s">
        <v>780</v>
      </c>
      <c r="H1173" t="s">
        <v>807</v>
      </c>
      <c r="I1173" t="s">
        <v>22</v>
      </c>
      <c r="J1173" t="s">
        <v>23</v>
      </c>
      <c r="K1173" t="s">
        <v>24</v>
      </c>
      <c r="L1173" t="s">
        <v>25</v>
      </c>
      <c r="M1173" t="s">
        <v>489</v>
      </c>
      <c r="N1173">
        <v>2523</v>
      </c>
      <c r="O1173" t="s">
        <v>309</v>
      </c>
      <c r="P1173" t="s">
        <v>490</v>
      </c>
      <c r="Q1173">
        <v>7</v>
      </c>
      <c r="R1173" t="s">
        <v>29</v>
      </c>
    </row>
    <row r="1174" spans="1:18" x14ac:dyDescent="0.3">
      <c r="A1174">
        <v>1208</v>
      </c>
      <c r="B1174" t="s">
        <v>109</v>
      </c>
      <c r="C1174">
        <v>2015</v>
      </c>
      <c r="D1174">
        <v>325000</v>
      </c>
      <c r="E1174">
        <v>50000</v>
      </c>
      <c r="F1174" t="s">
        <v>19</v>
      </c>
      <c r="G1174" t="s">
        <v>786</v>
      </c>
      <c r="H1174" t="s">
        <v>808</v>
      </c>
      <c r="I1174" t="s">
        <v>41</v>
      </c>
      <c r="J1174" t="s">
        <v>23</v>
      </c>
      <c r="K1174" t="s">
        <v>24</v>
      </c>
      <c r="L1174" t="s">
        <v>25</v>
      </c>
      <c r="M1174" t="s">
        <v>433</v>
      </c>
      <c r="N1174">
        <v>1193</v>
      </c>
      <c r="O1174" t="s">
        <v>434</v>
      </c>
      <c r="P1174" t="s">
        <v>435</v>
      </c>
      <c r="Q1174">
        <v>5</v>
      </c>
      <c r="R1174" t="s">
        <v>29</v>
      </c>
    </row>
    <row r="1175" spans="1:18" x14ac:dyDescent="0.3">
      <c r="A1175">
        <v>1209</v>
      </c>
      <c r="B1175" t="s">
        <v>75</v>
      </c>
      <c r="C1175">
        <v>2013</v>
      </c>
      <c r="D1175">
        <v>434999</v>
      </c>
      <c r="E1175">
        <v>120000</v>
      </c>
      <c r="F1175" t="s">
        <v>124</v>
      </c>
      <c r="G1175" t="s">
        <v>804</v>
      </c>
      <c r="H1175" t="s">
        <v>805</v>
      </c>
      <c r="I1175" t="s">
        <v>22</v>
      </c>
      <c r="J1175" t="s">
        <v>23</v>
      </c>
      <c r="K1175" t="s">
        <v>24</v>
      </c>
      <c r="L1175" t="s">
        <v>25</v>
      </c>
      <c r="M1175" t="s">
        <v>809</v>
      </c>
      <c r="N1175">
        <v>1461</v>
      </c>
      <c r="O1175" t="s">
        <v>613</v>
      </c>
      <c r="P1175" t="s">
        <v>614</v>
      </c>
      <c r="Q1175">
        <v>5</v>
      </c>
      <c r="R1175" t="s">
        <v>29</v>
      </c>
    </row>
    <row r="1176" spans="1:18" x14ac:dyDescent="0.3">
      <c r="A1176">
        <v>1210</v>
      </c>
      <c r="B1176" t="s">
        <v>69</v>
      </c>
      <c r="C1176">
        <v>2010</v>
      </c>
      <c r="D1176">
        <v>210000</v>
      </c>
      <c r="E1176">
        <v>100000</v>
      </c>
      <c r="F1176" t="s">
        <v>124</v>
      </c>
      <c r="G1176" t="s">
        <v>804</v>
      </c>
      <c r="H1176" t="s">
        <v>805</v>
      </c>
      <c r="I1176" t="s">
        <v>22</v>
      </c>
      <c r="J1176" t="s">
        <v>23</v>
      </c>
      <c r="K1176" t="s">
        <v>24</v>
      </c>
      <c r="L1176" t="s">
        <v>33</v>
      </c>
      <c r="M1176" t="s">
        <v>72</v>
      </c>
      <c r="N1176">
        <v>1399</v>
      </c>
      <c r="O1176" t="s">
        <v>388</v>
      </c>
      <c r="P1176" t="s">
        <v>74</v>
      </c>
      <c r="Q1176">
        <v>5</v>
      </c>
      <c r="R1176" t="s">
        <v>29</v>
      </c>
    </row>
    <row r="1177" spans="1:18" x14ac:dyDescent="0.3">
      <c r="A1177">
        <v>1212</v>
      </c>
      <c r="B1177" t="s">
        <v>18</v>
      </c>
      <c r="C1177">
        <v>2007</v>
      </c>
      <c r="D1177">
        <v>160000</v>
      </c>
      <c r="E1177">
        <v>120000</v>
      </c>
      <c r="F1177" t="s">
        <v>124</v>
      </c>
      <c r="G1177" t="s">
        <v>804</v>
      </c>
      <c r="H1177" t="s">
        <v>805</v>
      </c>
      <c r="I1177" t="s">
        <v>41</v>
      </c>
      <c r="J1177" t="s">
        <v>23</v>
      </c>
      <c r="K1177" t="s">
        <v>24</v>
      </c>
      <c r="L1177" t="s">
        <v>33</v>
      </c>
      <c r="M1177" t="s">
        <v>340</v>
      </c>
      <c r="N1177">
        <v>1586</v>
      </c>
      <c r="O1177" t="s">
        <v>810</v>
      </c>
      <c r="P1177" t="s">
        <v>811</v>
      </c>
      <c r="Q1177">
        <v>5</v>
      </c>
      <c r="R1177" t="s">
        <v>29</v>
      </c>
    </row>
    <row r="1178" spans="1:18" x14ac:dyDescent="0.3">
      <c r="A1178">
        <v>1213</v>
      </c>
      <c r="B1178" t="s">
        <v>18</v>
      </c>
      <c r="C1178">
        <v>2017</v>
      </c>
      <c r="D1178">
        <v>650000</v>
      </c>
      <c r="E1178">
        <v>70000</v>
      </c>
      <c r="F1178" t="s">
        <v>124</v>
      </c>
      <c r="G1178" t="s">
        <v>804</v>
      </c>
      <c r="H1178" t="s">
        <v>805</v>
      </c>
      <c r="I1178" t="s">
        <v>41</v>
      </c>
      <c r="J1178" t="s">
        <v>23</v>
      </c>
      <c r="K1178" t="s">
        <v>24</v>
      </c>
      <c r="L1178" t="s">
        <v>33</v>
      </c>
      <c r="M1178" t="s">
        <v>383</v>
      </c>
      <c r="N1178">
        <v>1373</v>
      </c>
      <c r="O1178" t="s">
        <v>384</v>
      </c>
      <c r="P1178" t="s">
        <v>233</v>
      </c>
      <c r="Q1178">
        <v>7</v>
      </c>
      <c r="R1178" t="s">
        <v>29</v>
      </c>
    </row>
    <row r="1179" spans="1:18" x14ac:dyDescent="0.3">
      <c r="A1179">
        <v>1215</v>
      </c>
      <c r="B1179" t="s">
        <v>46</v>
      </c>
      <c r="C1179">
        <v>2014</v>
      </c>
      <c r="D1179">
        <v>320000</v>
      </c>
      <c r="E1179">
        <v>72000</v>
      </c>
      <c r="F1179" t="s">
        <v>38</v>
      </c>
      <c r="G1179" t="s">
        <v>812</v>
      </c>
      <c r="H1179" t="s">
        <v>813</v>
      </c>
      <c r="I1179" t="s">
        <v>41</v>
      </c>
      <c r="J1179" t="s">
        <v>23</v>
      </c>
      <c r="K1179" t="s">
        <v>24</v>
      </c>
      <c r="L1179" t="s">
        <v>25</v>
      </c>
      <c r="M1179" t="s">
        <v>133</v>
      </c>
      <c r="N1179">
        <v>1197</v>
      </c>
      <c r="O1179" t="s">
        <v>134</v>
      </c>
      <c r="P1179" t="s">
        <v>135</v>
      </c>
      <c r="Q1179">
        <v>5</v>
      </c>
      <c r="R1179" t="s">
        <v>29</v>
      </c>
    </row>
    <row r="1180" spans="1:18" x14ac:dyDescent="0.3">
      <c r="A1180">
        <v>1216</v>
      </c>
      <c r="B1180" t="s">
        <v>75</v>
      </c>
      <c r="C1180">
        <v>2017</v>
      </c>
      <c r="D1180">
        <v>290000</v>
      </c>
      <c r="E1180">
        <v>50000</v>
      </c>
      <c r="F1180" t="s">
        <v>19</v>
      </c>
      <c r="G1180" t="s">
        <v>206</v>
      </c>
      <c r="H1180" t="s">
        <v>814</v>
      </c>
      <c r="I1180" t="s">
        <v>41</v>
      </c>
      <c r="J1180" t="s">
        <v>23</v>
      </c>
      <c r="K1180" t="s">
        <v>24</v>
      </c>
      <c r="L1180" t="s">
        <v>25</v>
      </c>
      <c r="M1180" t="s">
        <v>305</v>
      </c>
      <c r="N1180">
        <v>999</v>
      </c>
      <c r="O1180" t="s">
        <v>86</v>
      </c>
      <c r="P1180" t="s">
        <v>306</v>
      </c>
      <c r="Q1180">
        <v>5</v>
      </c>
      <c r="R1180" t="s">
        <v>29</v>
      </c>
    </row>
    <row r="1181" spans="1:18" x14ac:dyDescent="0.3">
      <c r="A1181">
        <v>1218</v>
      </c>
      <c r="B1181" t="s">
        <v>109</v>
      </c>
      <c r="C1181">
        <v>2013</v>
      </c>
      <c r="D1181">
        <v>80000</v>
      </c>
      <c r="E1181">
        <v>30000</v>
      </c>
      <c r="F1181" t="s">
        <v>38</v>
      </c>
      <c r="G1181" t="s">
        <v>812</v>
      </c>
      <c r="H1181" t="s">
        <v>813</v>
      </c>
      <c r="I1181" t="s">
        <v>41</v>
      </c>
      <c r="J1181" t="s">
        <v>23</v>
      </c>
      <c r="K1181" t="s">
        <v>24</v>
      </c>
      <c r="L1181" t="s">
        <v>25</v>
      </c>
      <c r="M1181" t="s">
        <v>465</v>
      </c>
      <c r="N1181">
        <v>624</v>
      </c>
      <c r="O1181" t="s">
        <v>815</v>
      </c>
      <c r="P1181" t="s">
        <v>816</v>
      </c>
      <c r="Q1181">
        <v>4</v>
      </c>
      <c r="R1181" t="s">
        <v>29</v>
      </c>
    </row>
    <row r="1182" spans="1:18" x14ac:dyDescent="0.3">
      <c r="A1182">
        <v>1219</v>
      </c>
      <c r="B1182" t="s">
        <v>109</v>
      </c>
      <c r="C1182">
        <v>2017</v>
      </c>
      <c r="D1182">
        <v>1100000</v>
      </c>
      <c r="E1182">
        <v>20000</v>
      </c>
      <c r="F1182" t="s">
        <v>38</v>
      </c>
      <c r="G1182" t="s">
        <v>812</v>
      </c>
      <c r="H1182" t="s">
        <v>813</v>
      </c>
      <c r="I1182" t="s">
        <v>22</v>
      </c>
      <c r="J1182" t="s">
        <v>23</v>
      </c>
      <c r="K1182" t="s">
        <v>24</v>
      </c>
      <c r="L1182" t="s">
        <v>25</v>
      </c>
      <c r="M1182" t="s">
        <v>426</v>
      </c>
      <c r="N1182">
        <v>2179</v>
      </c>
      <c r="O1182" t="s">
        <v>422</v>
      </c>
      <c r="P1182" t="s">
        <v>423</v>
      </c>
      <c r="Q1182">
        <v>7</v>
      </c>
      <c r="R1182" t="s">
        <v>29</v>
      </c>
    </row>
    <row r="1183" spans="1:18" x14ac:dyDescent="0.3">
      <c r="A1183">
        <v>1220</v>
      </c>
      <c r="B1183" t="s">
        <v>18</v>
      </c>
      <c r="C1183">
        <v>2015</v>
      </c>
      <c r="D1183">
        <v>600000</v>
      </c>
      <c r="E1183">
        <v>110000</v>
      </c>
      <c r="F1183" t="s">
        <v>38</v>
      </c>
      <c r="G1183" t="s">
        <v>812</v>
      </c>
      <c r="H1183" t="s">
        <v>817</v>
      </c>
      <c r="I1183" t="s">
        <v>22</v>
      </c>
      <c r="J1183" t="s">
        <v>23</v>
      </c>
      <c r="K1183" t="s">
        <v>24</v>
      </c>
      <c r="L1183" t="s">
        <v>25</v>
      </c>
      <c r="M1183" t="s">
        <v>354</v>
      </c>
      <c r="N1183">
        <v>1248</v>
      </c>
      <c r="O1183" t="s">
        <v>94</v>
      </c>
      <c r="P1183" t="s">
        <v>95</v>
      </c>
      <c r="Q1183">
        <v>5</v>
      </c>
      <c r="R1183" t="s">
        <v>29</v>
      </c>
    </row>
    <row r="1184" spans="1:18" x14ac:dyDescent="0.3">
      <c r="A1184">
        <v>1221</v>
      </c>
      <c r="B1184" t="s">
        <v>75</v>
      </c>
      <c r="C1184">
        <v>2017</v>
      </c>
      <c r="D1184">
        <v>340000</v>
      </c>
      <c r="E1184">
        <v>25000</v>
      </c>
      <c r="F1184" t="s">
        <v>19</v>
      </c>
      <c r="G1184" t="s">
        <v>206</v>
      </c>
      <c r="H1184" t="s">
        <v>814</v>
      </c>
      <c r="I1184" t="s">
        <v>41</v>
      </c>
      <c r="J1184" t="s">
        <v>23</v>
      </c>
      <c r="K1184" t="s">
        <v>24</v>
      </c>
      <c r="L1184" t="s">
        <v>25</v>
      </c>
      <c r="M1184" t="s">
        <v>427</v>
      </c>
      <c r="N1184">
        <v>799</v>
      </c>
      <c r="O1184" t="s">
        <v>428</v>
      </c>
      <c r="P1184" t="s">
        <v>429</v>
      </c>
      <c r="Q1184">
        <v>5</v>
      </c>
      <c r="R1184" t="s">
        <v>29</v>
      </c>
    </row>
    <row r="1185" spans="1:18" x14ac:dyDescent="0.3">
      <c r="A1185">
        <v>1222</v>
      </c>
      <c r="B1185" t="s">
        <v>65</v>
      </c>
      <c r="C1185">
        <v>2014</v>
      </c>
      <c r="D1185">
        <v>750000</v>
      </c>
      <c r="E1185">
        <v>120000</v>
      </c>
      <c r="F1185" t="s">
        <v>38</v>
      </c>
      <c r="G1185" t="s">
        <v>812</v>
      </c>
      <c r="H1185" t="s">
        <v>817</v>
      </c>
      <c r="I1185" t="s">
        <v>22</v>
      </c>
      <c r="J1185" t="s">
        <v>23</v>
      </c>
      <c r="K1185" t="s">
        <v>24</v>
      </c>
      <c r="L1185" t="s">
        <v>25</v>
      </c>
      <c r="M1185" t="s">
        <v>170</v>
      </c>
      <c r="N1185">
        <v>2494</v>
      </c>
      <c r="O1185" t="s">
        <v>190</v>
      </c>
      <c r="P1185" t="s">
        <v>172</v>
      </c>
      <c r="Q1185">
        <v>7</v>
      </c>
      <c r="R1185" t="s">
        <v>29</v>
      </c>
    </row>
    <row r="1186" spans="1:18" x14ac:dyDescent="0.3">
      <c r="A1186">
        <v>1223</v>
      </c>
      <c r="B1186" t="s">
        <v>18</v>
      </c>
      <c r="C1186">
        <v>2006</v>
      </c>
      <c r="D1186">
        <v>100000</v>
      </c>
      <c r="E1186">
        <v>40000</v>
      </c>
      <c r="F1186" t="s">
        <v>19</v>
      </c>
      <c r="G1186" t="s">
        <v>206</v>
      </c>
      <c r="H1186" t="s">
        <v>814</v>
      </c>
      <c r="I1186" t="s">
        <v>41</v>
      </c>
      <c r="J1186" t="s">
        <v>23</v>
      </c>
      <c r="K1186" t="s">
        <v>24</v>
      </c>
      <c r="L1186" t="s">
        <v>25</v>
      </c>
      <c r="M1186" t="s">
        <v>96</v>
      </c>
      <c r="N1186">
        <v>796</v>
      </c>
      <c r="O1186" t="s">
        <v>97</v>
      </c>
      <c r="P1186" t="s">
        <v>98</v>
      </c>
      <c r="Q1186">
        <v>5</v>
      </c>
      <c r="R1186" t="s">
        <v>29</v>
      </c>
    </row>
    <row r="1187" spans="1:18" x14ac:dyDescent="0.3">
      <c r="A1187">
        <v>1224</v>
      </c>
      <c r="B1187" t="s">
        <v>75</v>
      </c>
      <c r="C1187">
        <v>2019</v>
      </c>
      <c r="D1187">
        <v>395000</v>
      </c>
      <c r="E1187">
        <v>10000</v>
      </c>
      <c r="F1187" t="s">
        <v>19</v>
      </c>
      <c r="G1187" t="s">
        <v>206</v>
      </c>
      <c r="H1187" t="s">
        <v>814</v>
      </c>
      <c r="I1187" t="s">
        <v>41</v>
      </c>
      <c r="J1187" t="s">
        <v>23</v>
      </c>
      <c r="K1187" t="s">
        <v>24</v>
      </c>
      <c r="L1187" t="s">
        <v>25</v>
      </c>
      <c r="M1187" t="s">
        <v>427</v>
      </c>
      <c r="N1187">
        <v>799</v>
      </c>
      <c r="O1187" t="s">
        <v>428</v>
      </c>
      <c r="P1187" t="s">
        <v>429</v>
      </c>
      <c r="Q1187">
        <v>5</v>
      </c>
      <c r="R1187" t="s">
        <v>29</v>
      </c>
    </row>
    <row r="1188" spans="1:18" x14ac:dyDescent="0.3">
      <c r="A1188">
        <v>1225</v>
      </c>
      <c r="B1188" t="s">
        <v>18</v>
      </c>
      <c r="C1188">
        <v>2010</v>
      </c>
      <c r="D1188">
        <v>200000</v>
      </c>
      <c r="E1188">
        <v>65000</v>
      </c>
      <c r="F1188" t="s">
        <v>19</v>
      </c>
      <c r="G1188" t="s">
        <v>206</v>
      </c>
      <c r="H1188" t="s">
        <v>814</v>
      </c>
      <c r="I1188" t="s">
        <v>41</v>
      </c>
      <c r="J1188" t="s">
        <v>23</v>
      </c>
      <c r="K1188" t="s">
        <v>24</v>
      </c>
      <c r="L1188" t="s">
        <v>25</v>
      </c>
      <c r="M1188" t="s">
        <v>85</v>
      </c>
      <c r="N1188">
        <v>1061</v>
      </c>
      <c r="O1188" t="s">
        <v>86</v>
      </c>
      <c r="P1188" t="s">
        <v>87</v>
      </c>
      <c r="Q1188">
        <v>5</v>
      </c>
      <c r="R1188" t="s">
        <v>29</v>
      </c>
    </row>
    <row r="1189" spans="1:18" x14ac:dyDescent="0.3">
      <c r="A1189">
        <v>1226</v>
      </c>
      <c r="B1189" t="s">
        <v>18</v>
      </c>
      <c r="C1189">
        <v>2019</v>
      </c>
      <c r="D1189">
        <v>450000</v>
      </c>
      <c r="E1189">
        <v>10000</v>
      </c>
      <c r="F1189" t="s">
        <v>38</v>
      </c>
      <c r="G1189" t="s">
        <v>812</v>
      </c>
      <c r="H1189" t="s">
        <v>813</v>
      </c>
      <c r="I1189" t="s">
        <v>136</v>
      </c>
      <c r="J1189" t="s">
        <v>23</v>
      </c>
      <c r="K1189" t="s">
        <v>24</v>
      </c>
      <c r="L1189" t="s">
        <v>25</v>
      </c>
      <c r="M1189" t="s">
        <v>818</v>
      </c>
      <c r="N1189">
        <v>1196</v>
      </c>
      <c r="O1189" t="s">
        <v>538</v>
      </c>
      <c r="P1189" t="s">
        <v>539</v>
      </c>
      <c r="Q1189">
        <v>5</v>
      </c>
      <c r="R1189" t="s">
        <v>29</v>
      </c>
    </row>
    <row r="1190" spans="1:18" x14ac:dyDescent="0.3">
      <c r="A1190">
        <v>1227</v>
      </c>
      <c r="B1190" t="s">
        <v>88</v>
      </c>
      <c r="C1190">
        <v>2012</v>
      </c>
      <c r="D1190">
        <v>180000</v>
      </c>
      <c r="E1190">
        <v>110000</v>
      </c>
      <c r="F1190" t="s">
        <v>38</v>
      </c>
      <c r="G1190" t="s">
        <v>812</v>
      </c>
      <c r="H1190" t="s">
        <v>817</v>
      </c>
      <c r="I1190" t="s">
        <v>41</v>
      </c>
      <c r="J1190" t="s">
        <v>23</v>
      </c>
      <c r="K1190" t="s">
        <v>24</v>
      </c>
      <c r="L1190" t="s">
        <v>33</v>
      </c>
      <c r="M1190" t="s">
        <v>819</v>
      </c>
      <c r="N1190">
        <v>1390</v>
      </c>
      <c r="O1190" t="s">
        <v>393</v>
      </c>
      <c r="P1190" t="s">
        <v>820</v>
      </c>
      <c r="Q1190">
        <v>5</v>
      </c>
      <c r="R1190" t="s">
        <v>29</v>
      </c>
    </row>
    <row r="1191" spans="1:18" x14ac:dyDescent="0.3">
      <c r="A1191">
        <v>1228</v>
      </c>
      <c r="B1191" t="s">
        <v>88</v>
      </c>
      <c r="C1191">
        <v>2008</v>
      </c>
      <c r="D1191">
        <v>190000</v>
      </c>
      <c r="E1191">
        <v>120000</v>
      </c>
      <c r="F1191" t="s">
        <v>38</v>
      </c>
      <c r="G1191" t="s">
        <v>812</v>
      </c>
      <c r="H1191" t="s">
        <v>821</v>
      </c>
      <c r="I1191" t="s">
        <v>22</v>
      </c>
      <c r="J1191" t="s">
        <v>23</v>
      </c>
      <c r="K1191" t="s">
        <v>24</v>
      </c>
      <c r="L1191" t="s">
        <v>33</v>
      </c>
      <c r="M1191" t="s">
        <v>363</v>
      </c>
      <c r="N1191">
        <v>2523</v>
      </c>
      <c r="O1191" t="s">
        <v>486</v>
      </c>
      <c r="P1191" t="s">
        <v>487</v>
      </c>
      <c r="Q1191">
        <v>7</v>
      </c>
      <c r="R1191" t="s">
        <v>29</v>
      </c>
    </row>
    <row r="1192" spans="1:18" x14ac:dyDescent="0.3">
      <c r="A1192">
        <v>1229</v>
      </c>
      <c r="B1192" t="s">
        <v>18</v>
      </c>
      <c r="C1192">
        <v>2015</v>
      </c>
      <c r="D1192">
        <v>310000</v>
      </c>
      <c r="E1192">
        <v>72000</v>
      </c>
      <c r="F1192" t="s">
        <v>19</v>
      </c>
      <c r="G1192" t="s">
        <v>206</v>
      </c>
      <c r="H1192" t="s">
        <v>814</v>
      </c>
      <c r="I1192" t="s">
        <v>41</v>
      </c>
      <c r="J1192" t="s">
        <v>23</v>
      </c>
      <c r="K1192" t="s">
        <v>24</v>
      </c>
      <c r="L1192" t="s">
        <v>25</v>
      </c>
      <c r="M1192" t="s">
        <v>267</v>
      </c>
      <c r="N1192">
        <v>1196</v>
      </c>
      <c r="O1192" t="s">
        <v>268</v>
      </c>
      <c r="P1192" t="s">
        <v>269</v>
      </c>
      <c r="Q1192">
        <v>5</v>
      </c>
      <c r="R1192" t="s">
        <v>29</v>
      </c>
    </row>
    <row r="1193" spans="1:18" x14ac:dyDescent="0.3">
      <c r="A1193">
        <v>1230</v>
      </c>
      <c r="B1193" t="s">
        <v>18</v>
      </c>
      <c r="C1193">
        <v>2014</v>
      </c>
      <c r="D1193">
        <v>351000</v>
      </c>
      <c r="E1193">
        <v>89100</v>
      </c>
      <c r="F1193" t="s">
        <v>38</v>
      </c>
      <c r="G1193" t="s">
        <v>812</v>
      </c>
      <c r="H1193" t="s">
        <v>817</v>
      </c>
      <c r="I1193" t="s">
        <v>22</v>
      </c>
      <c r="J1193" t="s">
        <v>23</v>
      </c>
      <c r="K1193" t="s">
        <v>24</v>
      </c>
      <c r="L1193" t="s">
        <v>33</v>
      </c>
      <c r="M1193" t="s">
        <v>671</v>
      </c>
      <c r="N1193">
        <v>1248</v>
      </c>
      <c r="O1193" t="s">
        <v>672</v>
      </c>
      <c r="P1193" t="s">
        <v>28</v>
      </c>
      <c r="Q1193">
        <v>5</v>
      </c>
      <c r="R1193" t="s">
        <v>29</v>
      </c>
    </row>
    <row r="1194" spans="1:18" x14ac:dyDescent="0.3">
      <c r="A1194">
        <v>1231</v>
      </c>
      <c r="B1194" t="s">
        <v>120</v>
      </c>
      <c r="C1194">
        <v>2006</v>
      </c>
      <c r="D1194">
        <v>190000</v>
      </c>
      <c r="E1194">
        <v>94000</v>
      </c>
      <c r="F1194" t="s">
        <v>38</v>
      </c>
      <c r="G1194" t="s">
        <v>812</v>
      </c>
      <c r="H1194" t="s">
        <v>817</v>
      </c>
      <c r="I1194" t="s">
        <v>41</v>
      </c>
      <c r="J1194" t="s">
        <v>23</v>
      </c>
      <c r="K1194" t="s">
        <v>24</v>
      </c>
      <c r="L1194" t="s">
        <v>33</v>
      </c>
      <c r="M1194" t="s">
        <v>417</v>
      </c>
      <c r="N1194">
        <v>1599</v>
      </c>
      <c r="O1194" t="s">
        <v>822</v>
      </c>
      <c r="P1194" t="s">
        <v>823</v>
      </c>
      <c r="Q1194">
        <v>5</v>
      </c>
      <c r="R1194" t="s">
        <v>29</v>
      </c>
    </row>
    <row r="1195" spans="1:18" x14ac:dyDescent="0.3">
      <c r="A1195">
        <v>1232</v>
      </c>
      <c r="B1195" t="s">
        <v>46</v>
      </c>
      <c r="C1195">
        <v>2015</v>
      </c>
      <c r="D1195">
        <v>225000</v>
      </c>
      <c r="E1195">
        <v>120000</v>
      </c>
      <c r="F1195" t="s">
        <v>19</v>
      </c>
      <c r="G1195" t="s">
        <v>206</v>
      </c>
      <c r="H1195" t="s">
        <v>814</v>
      </c>
      <c r="I1195" t="s">
        <v>41</v>
      </c>
      <c r="J1195" t="s">
        <v>23</v>
      </c>
      <c r="K1195" t="s">
        <v>24</v>
      </c>
      <c r="L1195" t="s">
        <v>33</v>
      </c>
      <c r="M1195" t="s">
        <v>390</v>
      </c>
      <c r="N1195">
        <v>814</v>
      </c>
      <c r="O1195" t="s">
        <v>541</v>
      </c>
      <c r="P1195" t="s">
        <v>542</v>
      </c>
      <c r="Q1195">
        <v>5</v>
      </c>
      <c r="R1195" t="s">
        <v>29</v>
      </c>
    </row>
    <row r="1196" spans="1:18" x14ac:dyDescent="0.3">
      <c r="A1196">
        <v>1233</v>
      </c>
      <c r="B1196" t="s">
        <v>120</v>
      </c>
      <c r="C1196">
        <v>2012</v>
      </c>
      <c r="D1196">
        <v>130000</v>
      </c>
      <c r="E1196">
        <v>110000</v>
      </c>
      <c r="F1196" t="s">
        <v>19</v>
      </c>
      <c r="G1196" t="s">
        <v>31</v>
      </c>
      <c r="H1196" t="s">
        <v>824</v>
      </c>
      <c r="I1196" t="s">
        <v>41</v>
      </c>
      <c r="J1196" t="s">
        <v>23</v>
      </c>
      <c r="K1196" t="s">
        <v>24</v>
      </c>
      <c r="L1196" t="s">
        <v>25</v>
      </c>
      <c r="M1196" t="s">
        <v>408</v>
      </c>
      <c r="N1196">
        <v>995</v>
      </c>
      <c r="O1196" t="s">
        <v>309</v>
      </c>
      <c r="P1196" t="s">
        <v>715</v>
      </c>
      <c r="Q1196">
        <v>5</v>
      </c>
      <c r="R1196" t="s">
        <v>29</v>
      </c>
    </row>
    <row r="1197" spans="1:18" x14ac:dyDescent="0.3">
      <c r="A1197">
        <v>1234</v>
      </c>
      <c r="B1197" t="s">
        <v>18</v>
      </c>
      <c r="C1197">
        <v>2018</v>
      </c>
      <c r="D1197">
        <v>1000000</v>
      </c>
      <c r="E1197">
        <v>50000</v>
      </c>
      <c r="F1197" t="s">
        <v>19</v>
      </c>
      <c r="G1197" t="s">
        <v>31</v>
      </c>
      <c r="H1197" t="s">
        <v>824</v>
      </c>
      <c r="I1197" t="s">
        <v>22</v>
      </c>
      <c r="J1197" t="s">
        <v>23</v>
      </c>
      <c r="K1197" t="s">
        <v>24</v>
      </c>
      <c r="L1197" t="s">
        <v>25</v>
      </c>
      <c r="M1197" t="s">
        <v>415</v>
      </c>
      <c r="N1197">
        <v>1248</v>
      </c>
      <c r="O1197" t="s">
        <v>94</v>
      </c>
      <c r="P1197" t="s">
        <v>95</v>
      </c>
      <c r="Q1197">
        <v>5</v>
      </c>
      <c r="R1197" t="s">
        <v>29</v>
      </c>
    </row>
    <row r="1198" spans="1:18" x14ac:dyDescent="0.3">
      <c r="A1198">
        <v>1235</v>
      </c>
      <c r="B1198" t="s">
        <v>109</v>
      </c>
      <c r="C1198">
        <v>2004</v>
      </c>
      <c r="D1198">
        <v>55000</v>
      </c>
      <c r="E1198">
        <v>90000</v>
      </c>
      <c r="F1198" t="s">
        <v>19</v>
      </c>
      <c r="G1198" t="s">
        <v>31</v>
      </c>
      <c r="H1198" t="s">
        <v>825</v>
      </c>
      <c r="I1198" t="s">
        <v>22</v>
      </c>
      <c r="J1198" t="s">
        <v>23</v>
      </c>
      <c r="K1198" t="s">
        <v>24</v>
      </c>
      <c r="L1198" t="s">
        <v>42</v>
      </c>
      <c r="M1198" t="s">
        <v>127</v>
      </c>
      <c r="N1198">
        <v>1405</v>
      </c>
      <c r="O1198" t="s">
        <v>665</v>
      </c>
      <c r="P1198" t="s">
        <v>716</v>
      </c>
      <c r="Q1198">
        <v>5</v>
      </c>
      <c r="R1198" t="s">
        <v>29</v>
      </c>
    </row>
    <row r="1199" spans="1:18" x14ac:dyDescent="0.3">
      <c r="A1199">
        <v>1236</v>
      </c>
      <c r="B1199" t="s">
        <v>120</v>
      </c>
      <c r="C1199">
        <v>2014</v>
      </c>
      <c r="D1199">
        <v>330000</v>
      </c>
      <c r="E1199">
        <v>23000</v>
      </c>
      <c r="F1199" t="s">
        <v>19</v>
      </c>
      <c r="G1199" t="s">
        <v>31</v>
      </c>
      <c r="H1199" t="s">
        <v>825</v>
      </c>
      <c r="I1199" t="s">
        <v>41</v>
      </c>
      <c r="J1199" t="s">
        <v>23</v>
      </c>
      <c r="K1199" t="s">
        <v>24</v>
      </c>
      <c r="L1199" t="s">
        <v>25</v>
      </c>
      <c r="M1199" t="s">
        <v>121</v>
      </c>
      <c r="N1199">
        <v>1199</v>
      </c>
      <c r="O1199" t="s">
        <v>599</v>
      </c>
      <c r="P1199" t="s">
        <v>600</v>
      </c>
      <c r="Q1199">
        <v>5</v>
      </c>
      <c r="R1199" t="s">
        <v>29</v>
      </c>
    </row>
    <row r="1200" spans="1:18" x14ac:dyDescent="0.3">
      <c r="A1200">
        <v>1237</v>
      </c>
      <c r="B1200" t="s">
        <v>18</v>
      </c>
      <c r="C1200">
        <v>2013</v>
      </c>
      <c r="D1200">
        <v>166000</v>
      </c>
      <c r="E1200">
        <v>50000</v>
      </c>
      <c r="F1200" t="s">
        <v>19</v>
      </c>
      <c r="G1200" t="s">
        <v>31</v>
      </c>
      <c r="H1200" t="s">
        <v>825</v>
      </c>
      <c r="I1200" t="s">
        <v>41</v>
      </c>
      <c r="J1200" t="s">
        <v>23</v>
      </c>
      <c r="K1200" t="s">
        <v>24</v>
      </c>
      <c r="L1200" t="s">
        <v>25</v>
      </c>
      <c r="M1200" t="s">
        <v>127</v>
      </c>
      <c r="N1200">
        <v>796</v>
      </c>
      <c r="O1200" t="s">
        <v>128</v>
      </c>
      <c r="P1200" t="s">
        <v>64</v>
      </c>
      <c r="Q1200">
        <v>5</v>
      </c>
      <c r="R1200" t="s">
        <v>29</v>
      </c>
    </row>
    <row r="1201" spans="1:18" x14ac:dyDescent="0.3">
      <c r="A1201">
        <v>1238</v>
      </c>
      <c r="B1201" t="s">
        <v>88</v>
      </c>
      <c r="C1201">
        <v>2013</v>
      </c>
      <c r="D1201">
        <v>200000</v>
      </c>
      <c r="E1201">
        <v>300000</v>
      </c>
      <c r="F1201" t="s">
        <v>19</v>
      </c>
      <c r="G1201" t="s">
        <v>31</v>
      </c>
      <c r="H1201" t="s">
        <v>825</v>
      </c>
      <c r="I1201" t="s">
        <v>22</v>
      </c>
      <c r="J1201" t="s">
        <v>23</v>
      </c>
      <c r="K1201" t="s">
        <v>24</v>
      </c>
      <c r="L1201" t="s">
        <v>25</v>
      </c>
      <c r="M1201" t="s">
        <v>130</v>
      </c>
      <c r="N1201">
        <v>2498</v>
      </c>
      <c r="O1201" t="s">
        <v>627</v>
      </c>
      <c r="P1201" t="s">
        <v>628</v>
      </c>
      <c r="Q1201">
        <v>8</v>
      </c>
      <c r="R1201" t="s">
        <v>29</v>
      </c>
    </row>
    <row r="1202" spans="1:18" x14ac:dyDescent="0.3">
      <c r="A1202">
        <v>1239</v>
      </c>
      <c r="B1202" t="s">
        <v>18</v>
      </c>
      <c r="C1202">
        <v>2011</v>
      </c>
      <c r="D1202">
        <v>140000</v>
      </c>
      <c r="E1202">
        <v>50000</v>
      </c>
      <c r="F1202" t="s">
        <v>19</v>
      </c>
      <c r="G1202" t="s">
        <v>31</v>
      </c>
      <c r="H1202" t="s">
        <v>824</v>
      </c>
      <c r="I1202" t="s">
        <v>41</v>
      </c>
      <c r="J1202" t="s">
        <v>23</v>
      </c>
      <c r="K1202" t="s">
        <v>24</v>
      </c>
      <c r="L1202" t="s">
        <v>42</v>
      </c>
      <c r="M1202" t="s">
        <v>540</v>
      </c>
      <c r="N1202">
        <v>998</v>
      </c>
      <c r="O1202" t="s">
        <v>67</v>
      </c>
      <c r="P1202" t="s">
        <v>141</v>
      </c>
      <c r="Q1202">
        <v>5</v>
      </c>
      <c r="R1202" t="s">
        <v>29</v>
      </c>
    </row>
    <row r="1203" spans="1:18" x14ac:dyDescent="0.3">
      <c r="A1203">
        <v>1240</v>
      </c>
      <c r="B1203" t="s">
        <v>18</v>
      </c>
      <c r="C1203">
        <v>2017</v>
      </c>
      <c r="D1203">
        <v>370000</v>
      </c>
      <c r="E1203">
        <v>140000</v>
      </c>
      <c r="F1203" t="s">
        <v>19</v>
      </c>
      <c r="G1203" t="s">
        <v>31</v>
      </c>
      <c r="H1203" t="s">
        <v>826</v>
      </c>
      <c r="I1203" t="s">
        <v>136</v>
      </c>
      <c r="J1203" t="s">
        <v>23</v>
      </c>
      <c r="K1203" t="s">
        <v>24</v>
      </c>
      <c r="L1203" t="s">
        <v>25</v>
      </c>
      <c r="M1203" t="s">
        <v>818</v>
      </c>
      <c r="N1203">
        <v>1196</v>
      </c>
      <c r="O1203" t="s">
        <v>538</v>
      </c>
      <c r="P1203" t="s">
        <v>539</v>
      </c>
      <c r="Q1203">
        <v>5</v>
      </c>
      <c r="R1203" t="s">
        <v>29</v>
      </c>
    </row>
    <row r="1204" spans="1:18" x14ac:dyDescent="0.3">
      <c r="A1204">
        <v>1241</v>
      </c>
      <c r="B1204" t="s">
        <v>46</v>
      </c>
      <c r="C1204">
        <v>2019</v>
      </c>
      <c r="D1204">
        <v>720000</v>
      </c>
      <c r="E1204">
        <v>16000</v>
      </c>
      <c r="F1204" t="s">
        <v>19</v>
      </c>
      <c r="G1204" t="s">
        <v>31</v>
      </c>
      <c r="H1204" t="s">
        <v>825</v>
      </c>
      <c r="I1204" t="s">
        <v>41</v>
      </c>
      <c r="J1204" t="s">
        <v>23</v>
      </c>
      <c r="K1204" t="s">
        <v>154</v>
      </c>
      <c r="L1204" t="s">
        <v>25</v>
      </c>
      <c r="M1204" t="s">
        <v>417</v>
      </c>
      <c r="N1204">
        <v>1197</v>
      </c>
      <c r="O1204" t="s">
        <v>54</v>
      </c>
      <c r="P1204" t="s">
        <v>414</v>
      </c>
      <c r="Q1204">
        <v>5</v>
      </c>
      <c r="R1204" t="s">
        <v>29</v>
      </c>
    </row>
    <row r="1205" spans="1:18" x14ac:dyDescent="0.3">
      <c r="A1205">
        <v>1242</v>
      </c>
      <c r="B1205" t="s">
        <v>46</v>
      </c>
      <c r="C1205">
        <v>2015</v>
      </c>
      <c r="D1205">
        <v>500000</v>
      </c>
      <c r="E1205">
        <v>126000</v>
      </c>
      <c r="F1205" t="s">
        <v>19</v>
      </c>
      <c r="G1205" t="s">
        <v>31</v>
      </c>
      <c r="H1205" t="s">
        <v>826</v>
      </c>
      <c r="I1205" t="s">
        <v>22</v>
      </c>
      <c r="J1205" t="s">
        <v>23</v>
      </c>
      <c r="K1205" t="s">
        <v>24</v>
      </c>
      <c r="L1205" t="s">
        <v>25</v>
      </c>
      <c r="M1205" t="s">
        <v>551</v>
      </c>
      <c r="N1205">
        <v>1396</v>
      </c>
      <c r="O1205" t="s">
        <v>100</v>
      </c>
      <c r="P1205" t="s">
        <v>552</v>
      </c>
      <c r="Q1205">
        <v>5</v>
      </c>
      <c r="R1205" t="s">
        <v>29</v>
      </c>
    </row>
    <row r="1206" spans="1:18" x14ac:dyDescent="0.3">
      <c r="A1206">
        <v>1243</v>
      </c>
      <c r="B1206" t="s">
        <v>46</v>
      </c>
      <c r="C1206">
        <v>2019</v>
      </c>
      <c r="D1206">
        <v>570000</v>
      </c>
      <c r="E1206">
        <v>15000</v>
      </c>
      <c r="F1206" t="s">
        <v>19</v>
      </c>
      <c r="G1206" t="s">
        <v>31</v>
      </c>
      <c r="H1206" t="s">
        <v>826</v>
      </c>
      <c r="I1206" t="s">
        <v>41</v>
      </c>
      <c r="J1206" t="s">
        <v>23</v>
      </c>
      <c r="K1206" t="s">
        <v>24</v>
      </c>
      <c r="L1206" t="s">
        <v>25</v>
      </c>
      <c r="M1206" t="s">
        <v>53</v>
      </c>
      <c r="N1206">
        <v>1197</v>
      </c>
      <c r="O1206" t="s">
        <v>54</v>
      </c>
      <c r="P1206" t="s">
        <v>55</v>
      </c>
      <c r="Q1206">
        <v>5</v>
      </c>
      <c r="R1206" t="s">
        <v>29</v>
      </c>
    </row>
    <row r="1207" spans="1:18" x14ac:dyDescent="0.3">
      <c r="A1207">
        <v>1244</v>
      </c>
      <c r="B1207" t="s">
        <v>18</v>
      </c>
      <c r="C1207">
        <v>2010</v>
      </c>
      <c r="D1207">
        <v>210000</v>
      </c>
      <c r="E1207">
        <v>200000</v>
      </c>
      <c r="F1207" t="s">
        <v>19</v>
      </c>
      <c r="G1207" t="s">
        <v>31</v>
      </c>
      <c r="H1207" t="s">
        <v>825</v>
      </c>
      <c r="I1207" t="s">
        <v>41</v>
      </c>
      <c r="J1207" t="s">
        <v>23</v>
      </c>
      <c r="K1207" t="s">
        <v>24</v>
      </c>
      <c r="L1207" t="s">
        <v>25</v>
      </c>
      <c r="M1207" t="s">
        <v>383</v>
      </c>
      <c r="N1207">
        <v>1197</v>
      </c>
      <c r="O1207" t="s">
        <v>395</v>
      </c>
      <c r="P1207" t="s">
        <v>261</v>
      </c>
      <c r="Q1207">
        <v>5</v>
      </c>
      <c r="R1207" t="s">
        <v>29</v>
      </c>
    </row>
    <row r="1208" spans="1:18" x14ac:dyDescent="0.3">
      <c r="A1208">
        <v>1245</v>
      </c>
      <c r="B1208" t="s">
        <v>18</v>
      </c>
      <c r="C1208">
        <v>2009</v>
      </c>
      <c r="D1208">
        <v>120000</v>
      </c>
      <c r="E1208">
        <v>120000</v>
      </c>
      <c r="F1208" t="s">
        <v>19</v>
      </c>
      <c r="G1208" t="s">
        <v>31</v>
      </c>
      <c r="H1208" t="s">
        <v>826</v>
      </c>
      <c r="I1208" t="s">
        <v>41</v>
      </c>
      <c r="J1208" t="s">
        <v>23</v>
      </c>
      <c r="K1208" t="s">
        <v>24</v>
      </c>
      <c r="L1208" t="s">
        <v>25</v>
      </c>
      <c r="M1208" t="s">
        <v>96</v>
      </c>
      <c r="N1208">
        <v>796</v>
      </c>
      <c r="O1208" t="s">
        <v>97</v>
      </c>
      <c r="P1208" t="s">
        <v>98</v>
      </c>
      <c r="Q1208">
        <v>5</v>
      </c>
      <c r="R1208" t="s">
        <v>29</v>
      </c>
    </row>
    <row r="1209" spans="1:18" x14ac:dyDescent="0.3">
      <c r="A1209">
        <v>1246</v>
      </c>
      <c r="B1209" t="s">
        <v>46</v>
      </c>
      <c r="C1209">
        <v>2005</v>
      </c>
      <c r="D1209">
        <v>95000</v>
      </c>
      <c r="E1209">
        <v>120000</v>
      </c>
      <c r="F1209" t="s">
        <v>19</v>
      </c>
      <c r="G1209" t="s">
        <v>31</v>
      </c>
      <c r="H1209" t="s">
        <v>825</v>
      </c>
      <c r="I1209" t="s">
        <v>41</v>
      </c>
      <c r="J1209" t="s">
        <v>23</v>
      </c>
      <c r="K1209" t="s">
        <v>24</v>
      </c>
      <c r="L1209" t="s">
        <v>304</v>
      </c>
      <c r="M1209" t="s">
        <v>411</v>
      </c>
      <c r="N1209">
        <v>1341</v>
      </c>
      <c r="O1209" t="s">
        <v>412</v>
      </c>
      <c r="P1209" t="s">
        <v>413</v>
      </c>
      <c r="Q1209">
        <v>5</v>
      </c>
      <c r="R1209" t="s">
        <v>29</v>
      </c>
    </row>
    <row r="1210" spans="1:18" x14ac:dyDescent="0.3">
      <c r="A1210">
        <v>1247</v>
      </c>
      <c r="B1210" t="s">
        <v>46</v>
      </c>
      <c r="C1210">
        <v>2010</v>
      </c>
      <c r="D1210">
        <v>196000</v>
      </c>
      <c r="E1210">
        <v>110000</v>
      </c>
      <c r="F1210" t="s">
        <v>19</v>
      </c>
      <c r="G1210" t="s">
        <v>31</v>
      </c>
      <c r="H1210" t="s">
        <v>824</v>
      </c>
      <c r="I1210" t="s">
        <v>41</v>
      </c>
      <c r="J1210" t="s">
        <v>23</v>
      </c>
      <c r="K1210" t="s">
        <v>154</v>
      </c>
      <c r="L1210" t="s">
        <v>42</v>
      </c>
      <c r="M1210" t="s">
        <v>436</v>
      </c>
      <c r="N1210">
        <v>1197</v>
      </c>
      <c r="O1210" t="s">
        <v>212</v>
      </c>
      <c r="P1210" t="s">
        <v>453</v>
      </c>
      <c r="Q1210">
        <v>5</v>
      </c>
      <c r="R1210" t="s">
        <v>29</v>
      </c>
    </row>
    <row r="1211" spans="1:18" x14ac:dyDescent="0.3">
      <c r="A1211">
        <v>1248</v>
      </c>
      <c r="B1211" t="s">
        <v>18</v>
      </c>
      <c r="C1211">
        <v>2016</v>
      </c>
      <c r="D1211">
        <v>392000</v>
      </c>
      <c r="E1211">
        <v>38000</v>
      </c>
      <c r="F1211" t="s">
        <v>19</v>
      </c>
      <c r="G1211" t="s">
        <v>31</v>
      </c>
      <c r="H1211" t="s">
        <v>824</v>
      </c>
      <c r="I1211" t="s">
        <v>41</v>
      </c>
      <c r="J1211" t="s">
        <v>23</v>
      </c>
      <c r="K1211" t="s">
        <v>24</v>
      </c>
      <c r="L1211" t="s">
        <v>25</v>
      </c>
      <c r="M1211" t="s">
        <v>267</v>
      </c>
      <c r="N1211">
        <v>1196</v>
      </c>
      <c r="O1211" t="s">
        <v>268</v>
      </c>
      <c r="P1211" t="s">
        <v>269</v>
      </c>
      <c r="Q1211">
        <v>5</v>
      </c>
      <c r="R1211" t="s">
        <v>29</v>
      </c>
    </row>
    <row r="1212" spans="1:18" x14ac:dyDescent="0.3">
      <c r="A1212">
        <v>1249</v>
      </c>
      <c r="B1212" t="s">
        <v>109</v>
      </c>
      <c r="C1212">
        <v>2010</v>
      </c>
      <c r="D1212">
        <v>150000</v>
      </c>
      <c r="E1212">
        <v>104000</v>
      </c>
      <c r="F1212" t="s">
        <v>19</v>
      </c>
      <c r="G1212" t="s">
        <v>31</v>
      </c>
      <c r="H1212" t="s">
        <v>824</v>
      </c>
      <c r="I1212" t="s">
        <v>41</v>
      </c>
      <c r="J1212" t="s">
        <v>23</v>
      </c>
      <c r="K1212" t="s">
        <v>24</v>
      </c>
      <c r="L1212" t="s">
        <v>25</v>
      </c>
      <c r="M1212" t="s">
        <v>340</v>
      </c>
      <c r="N1212">
        <v>1368</v>
      </c>
      <c r="O1212" t="s">
        <v>48</v>
      </c>
      <c r="P1212" t="s">
        <v>827</v>
      </c>
      <c r="Q1212">
        <v>5</v>
      </c>
      <c r="R1212" t="s">
        <v>29</v>
      </c>
    </row>
    <row r="1213" spans="1:18" x14ac:dyDescent="0.3">
      <c r="A1213">
        <v>1250</v>
      </c>
      <c r="B1213" t="s">
        <v>37</v>
      </c>
      <c r="C1213">
        <v>2017</v>
      </c>
      <c r="D1213">
        <v>595000</v>
      </c>
      <c r="E1213">
        <v>120000</v>
      </c>
      <c r="F1213" t="s">
        <v>19</v>
      </c>
      <c r="G1213" t="s">
        <v>31</v>
      </c>
      <c r="H1213" t="s">
        <v>826</v>
      </c>
      <c r="I1213" t="s">
        <v>41</v>
      </c>
      <c r="J1213" t="s">
        <v>23</v>
      </c>
      <c r="K1213" t="s">
        <v>24</v>
      </c>
      <c r="L1213" t="s">
        <v>25</v>
      </c>
      <c r="M1213" t="s">
        <v>605</v>
      </c>
      <c r="N1213">
        <v>1497</v>
      </c>
      <c r="O1213" t="s">
        <v>160</v>
      </c>
      <c r="P1213" t="s">
        <v>161</v>
      </c>
      <c r="Q1213">
        <v>7</v>
      </c>
      <c r="R1213" t="s">
        <v>29</v>
      </c>
    </row>
    <row r="1214" spans="1:18" x14ac:dyDescent="0.3">
      <c r="A1214">
        <v>1251</v>
      </c>
      <c r="B1214" t="s">
        <v>18</v>
      </c>
      <c r="C1214">
        <v>2018</v>
      </c>
      <c r="D1214">
        <v>833000</v>
      </c>
      <c r="E1214">
        <v>35000</v>
      </c>
      <c r="F1214" t="s">
        <v>19</v>
      </c>
      <c r="G1214" t="s">
        <v>31</v>
      </c>
      <c r="H1214" t="s">
        <v>824</v>
      </c>
      <c r="I1214" t="s">
        <v>22</v>
      </c>
      <c r="J1214" t="s">
        <v>23</v>
      </c>
      <c r="K1214" t="s">
        <v>154</v>
      </c>
      <c r="L1214" t="s">
        <v>25</v>
      </c>
      <c r="M1214" t="s">
        <v>129</v>
      </c>
      <c r="N1214">
        <v>1248</v>
      </c>
      <c r="O1214" t="s">
        <v>94</v>
      </c>
      <c r="P1214" t="s">
        <v>95</v>
      </c>
      <c r="Q1214">
        <v>5</v>
      </c>
      <c r="R1214" t="s">
        <v>29</v>
      </c>
    </row>
    <row r="1215" spans="1:18" x14ac:dyDescent="0.3">
      <c r="A1215">
        <v>1252</v>
      </c>
      <c r="B1215" t="s">
        <v>18</v>
      </c>
      <c r="C1215">
        <v>2011</v>
      </c>
      <c r="D1215">
        <v>280000</v>
      </c>
      <c r="E1215">
        <v>210000</v>
      </c>
      <c r="F1215" t="s">
        <v>124</v>
      </c>
      <c r="G1215" t="s">
        <v>196</v>
      </c>
      <c r="H1215" t="s">
        <v>828</v>
      </c>
      <c r="I1215" t="s">
        <v>22</v>
      </c>
      <c r="J1215" t="s">
        <v>23</v>
      </c>
      <c r="K1215" t="s">
        <v>24</v>
      </c>
      <c r="L1215" t="s">
        <v>25</v>
      </c>
      <c r="M1215" t="s">
        <v>230</v>
      </c>
      <c r="N1215">
        <v>1248</v>
      </c>
      <c r="O1215" t="s">
        <v>27</v>
      </c>
      <c r="P1215" t="s">
        <v>28</v>
      </c>
      <c r="Q1215">
        <v>5</v>
      </c>
      <c r="R1215" t="s">
        <v>29</v>
      </c>
    </row>
    <row r="1216" spans="1:18" x14ac:dyDescent="0.3">
      <c r="A1216">
        <v>1253</v>
      </c>
      <c r="B1216" t="s">
        <v>18</v>
      </c>
      <c r="C1216">
        <v>2003</v>
      </c>
      <c r="D1216">
        <v>35000</v>
      </c>
      <c r="E1216">
        <v>35000</v>
      </c>
      <c r="F1216" t="s">
        <v>56</v>
      </c>
      <c r="G1216" t="s">
        <v>753</v>
      </c>
      <c r="H1216" t="s">
        <v>829</v>
      </c>
      <c r="I1216" t="s">
        <v>41</v>
      </c>
      <c r="J1216" t="s">
        <v>23</v>
      </c>
      <c r="K1216" t="s">
        <v>24</v>
      </c>
      <c r="L1216" t="s">
        <v>33</v>
      </c>
      <c r="M1216" t="s">
        <v>50</v>
      </c>
      <c r="N1216">
        <v>796</v>
      </c>
      <c r="O1216" t="s">
        <v>63</v>
      </c>
      <c r="P1216" t="s">
        <v>64</v>
      </c>
      <c r="Q1216">
        <v>4</v>
      </c>
      <c r="R1216" t="s">
        <v>29</v>
      </c>
    </row>
    <row r="1217" spans="1:18" x14ac:dyDescent="0.3">
      <c r="A1217">
        <v>1254</v>
      </c>
      <c r="B1217" t="s">
        <v>18</v>
      </c>
      <c r="C1217">
        <v>2009</v>
      </c>
      <c r="D1217">
        <v>180000</v>
      </c>
      <c r="E1217">
        <v>85000</v>
      </c>
      <c r="F1217" t="s">
        <v>124</v>
      </c>
      <c r="G1217" t="s">
        <v>196</v>
      </c>
      <c r="H1217" t="s">
        <v>830</v>
      </c>
      <c r="I1217" t="s">
        <v>22</v>
      </c>
      <c r="J1217" t="s">
        <v>23</v>
      </c>
      <c r="K1217" t="s">
        <v>24</v>
      </c>
      <c r="L1217" t="s">
        <v>42</v>
      </c>
      <c r="M1217" t="s">
        <v>390</v>
      </c>
      <c r="N1217">
        <v>1248</v>
      </c>
      <c r="O1217" t="s">
        <v>82</v>
      </c>
      <c r="P1217" t="s">
        <v>391</v>
      </c>
      <c r="Q1217">
        <v>5</v>
      </c>
      <c r="R1217" t="s">
        <v>29</v>
      </c>
    </row>
    <row r="1218" spans="1:18" x14ac:dyDescent="0.3">
      <c r="A1218">
        <v>1255</v>
      </c>
      <c r="B1218" t="s">
        <v>18</v>
      </c>
      <c r="C1218">
        <v>2012</v>
      </c>
      <c r="D1218">
        <v>225000</v>
      </c>
      <c r="E1218">
        <v>80000</v>
      </c>
      <c r="F1218" t="s">
        <v>124</v>
      </c>
      <c r="G1218" t="s">
        <v>196</v>
      </c>
      <c r="H1218" t="s">
        <v>830</v>
      </c>
      <c r="I1218" t="s">
        <v>41</v>
      </c>
      <c r="J1218" t="s">
        <v>23</v>
      </c>
      <c r="K1218" t="s">
        <v>24</v>
      </c>
      <c r="L1218" t="s">
        <v>25</v>
      </c>
      <c r="M1218" t="s">
        <v>85</v>
      </c>
      <c r="N1218">
        <v>998</v>
      </c>
      <c r="O1218" t="s">
        <v>67</v>
      </c>
      <c r="P1218" t="s">
        <v>141</v>
      </c>
      <c r="Q1218">
        <v>5</v>
      </c>
      <c r="R1218" t="s">
        <v>29</v>
      </c>
    </row>
    <row r="1219" spans="1:18" x14ac:dyDescent="0.3">
      <c r="A1219">
        <v>1256</v>
      </c>
      <c r="B1219" t="s">
        <v>173</v>
      </c>
      <c r="C1219">
        <v>2012</v>
      </c>
      <c r="D1219">
        <v>1400000</v>
      </c>
      <c r="E1219">
        <v>50000</v>
      </c>
      <c r="F1219" t="s">
        <v>56</v>
      </c>
      <c r="G1219" t="s">
        <v>753</v>
      </c>
      <c r="H1219" t="s">
        <v>829</v>
      </c>
      <c r="I1219" t="s">
        <v>22</v>
      </c>
      <c r="J1219" t="s">
        <v>23</v>
      </c>
      <c r="K1219" t="s">
        <v>154</v>
      </c>
      <c r="L1219" t="s">
        <v>25</v>
      </c>
      <c r="M1219" t="s">
        <v>203</v>
      </c>
      <c r="N1219">
        <v>2143</v>
      </c>
      <c r="O1219" t="s">
        <v>204</v>
      </c>
      <c r="P1219" t="s">
        <v>205</v>
      </c>
      <c r="Q1219">
        <v>5</v>
      </c>
      <c r="R1219" t="s">
        <v>29</v>
      </c>
    </row>
    <row r="1220" spans="1:18" x14ac:dyDescent="0.3">
      <c r="A1220">
        <v>1257</v>
      </c>
      <c r="B1220" t="s">
        <v>46</v>
      </c>
      <c r="C1220">
        <v>2009</v>
      </c>
      <c r="D1220">
        <v>340000</v>
      </c>
      <c r="E1220">
        <v>40000</v>
      </c>
      <c r="F1220" t="s">
        <v>124</v>
      </c>
      <c r="G1220" t="s">
        <v>196</v>
      </c>
      <c r="H1220" t="s">
        <v>828</v>
      </c>
      <c r="I1220" t="s">
        <v>22</v>
      </c>
      <c r="J1220" t="s">
        <v>23</v>
      </c>
      <c r="K1220" t="s">
        <v>24</v>
      </c>
      <c r="L1220" t="s">
        <v>25</v>
      </c>
      <c r="M1220" t="s">
        <v>47</v>
      </c>
      <c r="N1220">
        <v>1396</v>
      </c>
      <c r="O1220" t="s">
        <v>48</v>
      </c>
      <c r="P1220" t="s">
        <v>49</v>
      </c>
      <c r="Q1220">
        <v>5</v>
      </c>
      <c r="R1220" t="s">
        <v>29</v>
      </c>
    </row>
    <row r="1221" spans="1:18" x14ac:dyDescent="0.3">
      <c r="A1221">
        <v>1258</v>
      </c>
      <c r="B1221" t="s">
        <v>65</v>
      </c>
      <c r="C1221">
        <v>2010</v>
      </c>
      <c r="D1221">
        <v>550000</v>
      </c>
      <c r="E1221">
        <v>216000</v>
      </c>
      <c r="F1221" t="s">
        <v>124</v>
      </c>
      <c r="G1221" t="s">
        <v>196</v>
      </c>
      <c r="H1221" t="s">
        <v>828</v>
      </c>
      <c r="I1221" t="s">
        <v>22</v>
      </c>
      <c r="J1221" t="s">
        <v>23</v>
      </c>
      <c r="K1221" t="s">
        <v>24</v>
      </c>
      <c r="L1221" t="s">
        <v>25</v>
      </c>
      <c r="M1221" t="s">
        <v>475</v>
      </c>
      <c r="N1221">
        <v>2494</v>
      </c>
      <c r="O1221" t="s">
        <v>476</v>
      </c>
      <c r="P1221" t="s">
        <v>477</v>
      </c>
      <c r="Q1221">
        <v>8</v>
      </c>
      <c r="R1221" t="s">
        <v>29</v>
      </c>
    </row>
    <row r="1222" spans="1:18" x14ac:dyDescent="0.3">
      <c r="A1222">
        <v>1259</v>
      </c>
      <c r="B1222" t="s">
        <v>18</v>
      </c>
      <c r="C1222">
        <v>2017</v>
      </c>
      <c r="D1222">
        <v>400000</v>
      </c>
      <c r="E1222">
        <v>65000</v>
      </c>
      <c r="F1222" t="s">
        <v>124</v>
      </c>
      <c r="G1222" t="s">
        <v>196</v>
      </c>
      <c r="H1222" t="s">
        <v>828</v>
      </c>
      <c r="I1222" t="s">
        <v>41</v>
      </c>
      <c r="J1222" t="s">
        <v>23</v>
      </c>
      <c r="K1222" t="s">
        <v>24</v>
      </c>
      <c r="L1222" t="s">
        <v>33</v>
      </c>
      <c r="M1222" t="s">
        <v>226</v>
      </c>
      <c r="N1222">
        <v>998</v>
      </c>
      <c r="O1222" t="s">
        <v>244</v>
      </c>
      <c r="P1222" t="s">
        <v>141</v>
      </c>
      <c r="Q1222">
        <v>5</v>
      </c>
      <c r="R1222" t="s">
        <v>29</v>
      </c>
    </row>
    <row r="1223" spans="1:18" x14ac:dyDescent="0.3">
      <c r="A1223">
        <v>1260</v>
      </c>
      <c r="B1223" t="s">
        <v>46</v>
      </c>
      <c r="C1223">
        <v>2006</v>
      </c>
      <c r="D1223">
        <v>90000</v>
      </c>
      <c r="E1223">
        <v>100000</v>
      </c>
      <c r="F1223" t="s">
        <v>124</v>
      </c>
      <c r="G1223" t="s">
        <v>196</v>
      </c>
      <c r="H1223" t="s">
        <v>831</v>
      </c>
      <c r="I1223" t="s">
        <v>41</v>
      </c>
      <c r="J1223" t="s">
        <v>23</v>
      </c>
      <c r="K1223" t="s">
        <v>24</v>
      </c>
      <c r="L1223" t="s">
        <v>42</v>
      </c>
      <c r="M1223" t="s">
        <v>411</v>
      </c>
      <c r="N1223">
        <v>1341</v>
      </c>
      <c r="O1223" t="s">
        <v>412</v>
      </c>
      <c r="P1223" t="s">
        <v>413</v>
      </c>
      <c r="Q1223">
        <v>5</v>
      </c>
      <c r="R1223" t="s">
        <v>29</v>
      </c>
    </row>
    <row r="1224" spans="1:18" x14ac:dyDescent="0.3">
      <c r="A1224">
        <v>1261</v>
      </c>
      <c r="B1224" t="s">
        <v>18</v>
      </c>
      <c r="C1224">
        <v>2015</v>
      </c>
      <c r="D1224">
        <v>650000</v>
      </c>
      <c r="E1224">
        <v>84000</v>
      </c>
      <c r="F1224" t="s">
        <v>124</v>
      </c>
      <c r="G1224" t="s">
        <v>832</v>
      </c>
      <c r="H1224" t="s">
        <v>833</v>
      </c>
      <c r="I1224" t="s">
        <v>22</v>
      </c>
      <c r="J1224" t="s">
        <v>23</v>
      </c>
      <c r="K1224" t="s">
        <v>24</v>
      </c>
      <c r="L1224" t="s">
        <v>25</v>
      </c>
      <c r="M1224" t="s">
        <v>415</v>
      </c>
      <c r="N1224">
        <v>1248</v>
      </c>
      <c r="O1224" t="s">
        <v>94</v>
      </c>
      <c r="P1224" t="s">
        <v>95</v>
      </c>
      <c r="Q1224">
        <v>5</v>
      </c>
      <c r="R1224" t="s">
        <v>29</v>
      </c>
    </row>
    <row r="1225" spans="1:18" x14ac:dyDescent="0.3">
      <c r="A1225">
        <v>1262</v>
      </c>
      <c r="B1225" t="s">
        <v>65</v>
      </c>
      <c r="C1225">
        <v>2012</v>
      </c>
      <c r="D1225">
        <v>730000</v>
      </c>
      <c r="E1225">
        <v>210000</v>
      </c>
      <c r="F1225" t="s">
        <v>124</v>
      </c>
      <c r="G1225" t="s">
        <v>832</v>
      </c>
      <c r="H1225" t="s">
        <v>833</v>
      </c>
      <c r="I1225" t="s">
        <v>22</v>
      </c>
      <c r="J1225" t="s">
        <v>23</v>
      </c>
      <c r="K1225" t="s">
        <v>24</v>
      </c>
      <c r="L1225" t="s">
        <v>25</v>
      </c>
      <c r="M1225" t="s">
        <v>170</v>
      </c>
      <c r="N1225">
        <v>2494</v>
      </c>
      <c r="O1225" t="s">
        <v>171</v>
      </c>
      <c r="P1225" t="s">
        <v>172</v>
      </c>
      <c r="Q1225">
        <v>7</v>
      </c>
      <c r="R1225" t="s">
        <v>29</v>
      </c>
    </row>
    <row r="1226" spans="1:18" x14ac:dyDescent="0.3">
      <c r="A1226">
        <v>1263</v>
      </c>
      <c r="B1226" t="s">
        <v>120</v>
      </c>
      <c r="C1226">
        <v>2010</v>
      </c>
      <c r="D1226">
        <v>125000</v>
      </c>
      <c r="E1226">
        <v>60000</v>
      </c>
      <c r="F1226" t="s">
        <v>124</v>
      </c>
      <c r="G1226" t="s">
        <v>832</v>
      </c>
      <c r="H1226" t="s">
        <v>833</v>
      </c>
      <c r="I1226" t="s">
        <v>41</v>
      </c>
      <c r="J1226" t="s">
        <v>23</v>
      </c>
      <c r="K1226" t="s">
        <v>24</v>
      </c>
      <c r="L1226" t="s">
        <v>25</v>
      </c>
      <c r="M1226" t="s">
        <v>662</v>
      </c>
      <c r="N1226">
        <v>1150</v>
      </c>
      <c r="O1226" t="s">
        <v>663</v>
      </c>
      <c r="P1226" t="s">
        <v>664</v>
      </c>
      <c r="Q1226">
        <v>5</v>
      </c>
      <c r="R1226" t="s">
        <v>29</v>
      </c>
    </row>
    <row r="1227" spans="1:18" x14ac:dyDescent="0.3">
      <c r="A1227">
        <v>1264</v>
      </c>
      <c r="B1227" t="s">
        <v>46</v>
      </c>
      <c r="C1227">
        <v>2006</v>
      </c>
      <c r="D1227">
        <v>81000</v>
      </c>
      <c r="E1227">
        <v>100000</v>
      </c>
      <c r="F1227" t="s">
        <v>124</v>
      </c>
      <c r="G1227" t="s">
        <v>196</v>
      </c>
      <c r="H1227" t="s">
        <v>828</v>
      </c>
      <c r="I1227" t="s">
        <v>41</v>
      </c>
      <c r="J1227" t="s">
        <v>23</v>
      </c>
      <c r="K1227" t="s">
        <v>24</v>
      </c>
      <c r="L1227" t="s">
        <v>304</v>
      </c>
      <c r="M1227" t="s">
        <v>411</v>
      </c>
      <c r="N1227">
        <v>1341</v>
      </c>
      <c r="O1227" t="s">
        <v>412</v>
      </c>
      <c r="P1227" t="s">
        <v>413</v>
      </c>
      <c r="Q1227">
        <v>5</v>
      </c>
      <c r="R1227" t="s">
        <v>29</v>
      </c>
    </row>
    <row r="1228" spans="1:18" x14ac:dyDescent="0.3">
      <c r="A1228">
        <v>1265</v>
      </c>
      <c r="B1228" t="s">
        <v>18</v>
      </c>
      <c r="C1228">
        <v>2007</v>
      </c>
      <c r="D1228">
        <v>170000</v>
      </c>
      <c r="E1228">
        <v>78000</v>
      </c>
      <c r="F1228" t="s">
        <v>56</v>
      </c>
      <c r="G1228" t="s">
        <v>753</v>
      </c>
      <c r="H1228" t="s">
        <v>829</v>
      </c>
      <c r="I1228" t="s">
        <v>41</v>
      </c>
      <c r="J1228" t="s">
        <v>23</v>
      </c>
      <c r="K1228" t="s">
        <v>24</v>
      </c>
      <c r="L1228" t="s">
        <v>33</v>
      </c>
      <c r="M1228" t="s">
        <v>50</v>
      </c>
      <c r="N1228">
        <v>1298</v>
      </c>
      <c r="O1228" t="s">
        <v>51</v>
      </c>
      <c r="P1228" t="s">
        <v>52</v>
      </c>
      <c r="Q1228">
        <v>5</v>
      </c>
      <c r="R1228" t="s">
        <v>29</v>
      </c>
    </row>
    <row r="1229" spans="1:18" x14ac:dyDescent="0.3">
      <c r="A1229">
        <v>1266</v>
      </c>
      <c r="B1229" t="s">
        <v>37</v>
      </c>
      <c r="C1229">
        <v>2002</v>
      </c>
      <c r="D1229">
        <v>81000</v>
      </c>
      <c r="E1229">
        <v>161000</v>
      </c>
      <c r="F1229" t="s">
        <v>56</v>
      </c>
      <c r="G1229" t="s">
        <v>753</v>
      </c>
      <c r="H1229" t="s">
        <v>829</v>
      </c>
      <c r="I1229" t="s">
        <v>41</v>
      </c>
      <c r="J1229" t="s">
        <v>23</v>
      </c>
      <c r="K1229" t="s">
        <v>24</v>
      </c>
      <c r="L1229" t="s">
        <v>304</v>
      </c>
      <c r="M1229" t="s">
        <v>396</v>
      </c>
      <c r="N1229">
        <v>1493</v>
      </c>
      <c r="O1229" t="s">
        <v>171</v>
      </c>
      <c r="P1229" t="s">
        <v>397</v>
      </c>
      <c r="Q1229">
        <v>5</v>
      </c>
      <c r="R1229" t="s">
        <v>29</v>
      </c>
    </row>
    <row r="1230" spans="1:18" x14ac:dyDescent="0.3">
      <c r="A1230">
        <v>1267</v>
      </c>
      <c r="B1230" t="s">
        <v>18</v>
      </c>
      <c r="C1230">
        <v>2005</v>
      </c>
      <c r="D1230">
        <v>95000</v>
      </c>
      <c r="E1230">
        <v>70000</v>
      </c>
      <c r="F1230" t="s">
        <v>56</v>
      </c>
      <c r="G1230" t="s">
        <v>753</v>
      </c>
      <c r="H1230" t="s">
        <v>829</v>
      </c>
      <c r="I1230" t="s">
        <v>41</v>
      </c>
      <c r="J1230" t="s">
        <v>23</v>
      </c>
      <c r="K1230" t="s">
        <v>24</v>
      </c>
      <c r="L1230" t="s">
        <v>42</v>
      </c>
      <c r="M1230" t="s">
        <v>96</v>
      </c>
      <c r="N1230">
        <v>796</v>
      </c>
      <c r="O1230" t="s">
        <v>97</v>
      </c>
      <c r="P1230" t="s">
        <v>98</v>
      </c>
      <c r="Q1230">
        <v>5</v>
      </c>
      <c r="R1230" t="s">
        <v>29</v>
      </c>
    </row>
    <row r="1231" spans="1:18" x14ac:dyDescent="0.3">
      <c r="A1231">
        <v>1268</v>
      </c>
      <c r="B1231" t="s">
        <v>109</v>
      </c>
      <c r="C1231">
        <v>2010</v>
      </c>
      <c r="D1231">
        <v>55000</v>
      </c>
      <c r="E1231">
        <v>50000</v>
      </c>
      <c r="F1231" t="s">
        <v>124</v>
      </c>
      <c r="G1231" t="s">
        <v>196</v>
      </c>
      <c r="H1231" t="s">
        <v>828</v>
      </c>
      <c r="I1231" t="s">
        <v>41</v>
      </c>
      <c r="J1231" t="s">
        <v>23</v>
      </c>
      <c r="K1231" t="s">
        <v>24</v>
      </c>
      <c r="L1231" t="s">
        <v>42</v>
      </c>
      <c r="M1231" t="s">
        <v>182</v>
      </c>
      <c r="N1231">
        <v>624</v>
      </c>
      <c r="O1231" t="s">
        <v>131</v>
      </c>
      <c r="P1231" t="s">
        <v>834</v>
      </c>
      <c r="Q1231">
        <v>4</v>
      </c>
      <c r="R1231" t="s">
        <v>29</v>
      </c>
    </row>
    <row r="1232" spans="1:18" x14ac:dyDescent="0.3">
      <c r="A1232">
        <v>1269</v>
      </c>
      <c r="B1232" t="s">
        <v>75</v>
      </c>
      <c r="C1232">
        <v>2017</v>
      </c>
      <c r="D1232">
        <v>880000</v>
      </c>
      <c r="E1232">
        <v>65000</v>
      </c>
      <c r="F1232" t="s">
        <v>124</v>
      </c>
      <c r="G1232" t="s">
        <v>832</v>
      </c>
      <c r="H1232" t="s">
        <v>833</v>
      </c>
      <c r="I1232" t="s">
        <v>22</v>
      </c>
      <c r="J1232" t="s">
        <v>23</v>
      </c>
      <c r="K1232" t="s">
        <v>24</v>
      </c>
      <c r="L1232" t="s">
        <v>25</v>
      </c>
      <c r="M1232" t="s">
        <v>835</v>
      </c>
      <c r="N1232">
        <v>1461</v>
      </c>
      <c r="O1232" t="s">
        <v>364</v>
      </c>
      <c r="P1232" t="s">
        <v>555</v>
      </c>
      <c r="Q1232">
        <v>8</v>
      </c>
      <c r="R1232" t="s">
        <v>29</v>
      </c>
    </row>
    <row r="1233" spans="1:18" x14ac:dyDescent="0.3">
      <c r="A1233">
        <v>1270</v>
      </c>
      <c r="B1233" t="s">
        <v>75</v>
      </c>
      <c r="C1233">
        <v>2015</v>
      </c>
      <c r="D1233">
        <v>200000</v>
      </c>
      <c r="E1233">
        <v>50000</v>
      </c>
      <c r="F1233" t="s">
        <v>124</v>
      </c>
      <c r="G1233" t="s">
        <v>196</v>
      </c>
      <c r="H1233" t="s">
        <v>828</v>
      </c>
      <c r="I1233" t="s">
        <v>41</v>
      </c>
      <c r="J1233" t="s">
        <v>23</v>
      </c>
      <c r="K1233" t="s">
        <v>24</v>
      </c>
      <c r="L1233" t="s">
        <v>25</v>
      </c>
      <c r="M1233" t="s">
        <v>427</v>
      </c>
      <c r="N1233">
        <v>799</v>
      </c>
      <c r="O1233" t="s">
        <v>428</v>
      </c>
      <c r="P1233" t="s">
        <v>429</v>
      </c>
      <c r="Q1233">
        <v>5</v>
      </c>
      <c r="R1233" t="s">
        <v>29</v>
      </c>
    </row>
    <row r="1234" spans="1:18" x14ac:dyDescent="0.3">
      <c r="A1234">
        <v>1271</v>
      </c>
      <c r="B1234" t="s">
        <v>18</v>
      </c>
      <c r="C1234">
        <v>2019</v>
      </c>
      <c r="D1234">
        <v>480000</v>
      </c>
      <c r="E1234">
        <v>25000</v>
      </c>
      <c r="F1234" t="s">
        <v>38</v>
      </c>
      <c r="G1234" t="s">
        <v>249</v>
      </c>
      <c r="H1234" t="s">
        <v>836</v>
      </c>
      <c r="I1234" t="s">
        <v>41</v>
      </c>
      <c r="J1234" t="s">
        <v>23</v>
      </c>
      <c r="K1234" t="s">
        <v>24</v>
      </c>
      <c r="L1234" t="s">
        <v>25</v>
      </c>
      <c r="M1234" t="s">
        <v>837</v>
      </c>
      <c r="N1234">
        <v>1197</v>
      </c>
      <c r="O1234" t="s">
        <v>265</v>
      </c>
      <c r="P1234" t="s">
        <v>266</v>
      </c>
      <c r="Q1234">
        <v>5</v>
      </c>
      <c r="R1234" t="s">
        <v>29</v>
      </c>
    </row>
    <row r="1235" spans="1:18" x14ac:dyDescent="0.3">
      <c r="A1235">
        <v>1272</v>
      </c>
      <c r="B1235" t="s">
        <v>88</v>
      </c>
      <c r="C1235">
        <v>2013</v>
      </c>
      <c r="D1235">
        <v>480000</v>
      </c>
      <c r="E1235">
        <v>100000</v>
      </c>
      <c r="F1235" t="s">
        <v>38</v>
      </c>
      <c r="G1235" t="s">
        <v>249</v>
      </c>
      <c r="H1235" t="s">
        <v>838</v>
      </c>
      <c r="I1235" t="s">
        <v>22</v>
      </c>
      <c r="J1235" t="s">
        <v>23</v>
      </c>
      <c r="K1235" t="s">
        <v>24</v>
      </c>
      <c r="L1235" t="s">
        <v>25</v>
      </c>
      <c r="M1235" t="s">
        <v>489</v>
      </c>
      <c r="N1235">
        <v>2523</v>
      </c>
      <c r="O1235" t="s">
        <v>309</v>
      </c>
      <c r="P1235" t="s">
        <v>650</v>
      </c>
      <c r="Q1235">
        <v>9</v>
      </c>
      <c r="R1235" t="s">
        <v>29</v>
      </c>
    </row>
    <row r="1236" spans="1:18" x14ac:dyDescent="0.3">
      <c r="A1236">
        <v>1273</v>
      </c>
      <c r="B1236" t="s">
        <v>46</v>
      </c>
      <c r="C1236">
        <v>2018</v>
      </c>
      <c r="D1236">
        <v>700000</v>
      </c>
      <c r="E1236">
        <v>6000</v>
      </c>
      <c r="F1236" t="s">
        <v>38</v>
      </c>
      <c r="G1236" t="s">
        <v>249</v>
      </c>
      <c r="H1236" t="s">
        <v>838</v>
      </c>
      <c r="I1236" t="s">
        <v>41</v>
      </c>
      <c r="J1236" t="s">
        <v>23</v>
      </c>
      <c r="K1236" t="s">
        <v>24</v>
      </c>
      <c r="L1236" t="s">
        <v>25</v>
      </c>
      <c r="M1236" t="s">
        <v>133</v>
      </c>
      <c r="N1236">
        <v>1197</v>
      </c>
      <c r="O1236" t="s">
        <v>134</v>
      </c>
      <c r="P1236" t="s">
        <v>135</v>
      </c>
      <c r="Q1236">
        <v>5</v>
      </c>
      <c r="R1236" t="s">
        <v>29</v>
      </c>
    </row>
    <row r="1237" spans="1:18" x14ac:dyDescent="0.3">
      <c r="A1237">
        <v>1274</v>
      </c>
      <c r="B1237" t="s">
        <v>37</v>
      </c>
      <c r="C1237">
        <v>2016</v>
      </c>
      <c r="D1237">
        <v>850000</v>
      </c>
      <c r="E1237">
        <v>72113</v>
      </c>
      <c r="F1237" t="s">
        <v>38</v>
      </c>
      <c r="G1237" t="s">
        <v>249</v>
      </c>
      <c r="H1237" t="s">
        <v>839</v>
      </c>
      <c r="I1237" t="s">
        <v>22</v>
      </c>
      <c r="J1237" t="s">
        <v>23</v>
      </c>
      <c r="K1237" t="s">
        <v>24</v>
      </c>
      <c r="L1237" t="s">
        <v>25</v>
      </c>
      <c r="M1237" t="s">
        <v>291</v>
      </c>
      <c r="N1237">
        <v>1498</v>
      </c>
      <c r="O1237" t="s">
        <v>105</v>
      </c>
      <c r="P1237" t="s">
        <v>95</v>
      </c>
      <c r="Q1237">
        <v>7</v>
      </c>
      <c r="R1237" t="s">
        <v>29</v>
      </c>
    </row>
    <row r="1238" spans="1:18" x14ac:dyDescent="0.3">
      <c r="A1238">
        <v>1275</v>
      </c>
      <c r="B1238" t="s">
        <v>109</v>
      </c>
      <c r="C1238">
        <v>2012</v>
      </c>
      <c r="D1238">
        <v>300000</v>
      </c>
      <c r="E1238">
        <v>40000</v>
      </c>
      <c r="F1238" t="s">
        <v>38</v>
      </c>
      <c r="G1238" t="s">
        <v>249</v>
      </c>
      <c r="H1238" t="s">
        <v>836</v>
      </c>
      <c r="I1238" t="s">
        <v>22</v>
      </c>
      <c r="J1238" t="s">
        <v>23</v>
      </c>
      <c r="K1238" t="s">
        <v>24</v>
      </c>
      <c r="L1238" t="s">
        <v>25</v>
      </c>
      <c r="M1238" t="s">
        <v>840</v>
      </c>
      <c r="N1238">
        <v>1396</v>
      </c>
      <c r="O1238" t="s">
        <v>458</v>
      </c>
      <c r="P1238" t="s">
        <v>472</v>
      </c>
      <c r="Q1238">
        <v>5</v>
      </c>
      <c r="R1238" t="s">
        <v>29</v>
      </c>
    </row>
    <row r="1239" spans="1:18" x14ac:dyDescent="0.3">
      <c r="A1239">
        <v>1276</v>
      </c>
      <c r="B1239" t="s">
        <v>46</v>
      </c>
      <c r="C1239">
        <v>2017</v>
      </c>
      <c r="D1239">
        <v>650000</v>
      </c>
      <c r="E1239">
        <v>8000</v>
      </c>
      <c r="F1239" t="s">
        <v>38</v>
      </c>
      <c r="G1239" t="s">
        <v>249</v>
      </c>
      <c r="H1239" t="s">
        <v>836</v>
      </c>
      <c r="I1239" t="s">
        <v>41</v>
      </c>
      <c r="J1239" t="s">
        <v>23</v>
      </c>
      <c r="K1239" t="s">
        <v>24</v>
      </c>
      <c r="L1239" t="s">
        <v>25</v>
      </c>
      <c r="M1239" t="s">
        <v>133</v>
      </c>
      <c r="N1239">
        <v>1197</v>
      </c>
      <c r="O1239" t="s">
        <v>134</v>
      </c>
      <c r="P1239" t="s">
        <v>135</v>
      </c>
      <c r="Q1239">
        <v>5</v>
      </c>
      <c r="R1239" t="s">
        <v>29</v>
      </c>
    </row>
    <row r="1240" spans="1:18" x14ac:dyDescent="0.3">
      <c r="A1240">
        <v>1277</v>
      </c>
      <c r="B1240" t="s">
        <v>18</v>
      </c>
      <c r="C1240">
        <v>2010</v>
      </c>
      <c r="D1240">
        <v>220000</v>
      </c>
      <c r="E1240">
        <v>20000</v>
      </c>
      <c r="F1240" t="s">
        <v>19</v>
      </c>
      <c r="G1240" t="s">
        <v>31</v>
      </c>
      <c r="H1240" t="s">
        <v>841</v>
      </c>
      <c r="I1240" t="s">
        <v>41</v>
      </c>
      <c r="J1240" t="s">
        <v>23</v>
      </c>
      <c r="K1240" t="s">
        <v>24</v>
      </c>
      <c r="L1240" t="s">
        <v>25</v>
      </c>
      <c r="M1240" t="s">
        <v>390</v>
      </c>
      <c r="N1240">
        <v>1197</v>
      </c>
      <c r="O1240" t="s">
        <v>395</v>
      </c>
      <c r="P1240" t="s">
        <v>261</v>
      </c>
      <c r="Q1240">
        <v>5</v>
      </c>
      <c r="R1240" t="s">
        <v>29</v>
      </c>
    </row>
    <row r="1241" spans="1:18" x14ac:dyDescent="0.3">
      <c r="A1241">
        <v>1278</v>
      </c>
      <c r="B1241" t="s">
        <v>109</v>
      </c>
      <c r="C1241">
        <v>2014</v>
      </c>
      <c r="D1241">
        <v>300000</v>
      </c>
      <c r="E1241">
        <v>45000</v>
      </c>
      <c r="F1241" t="s">
        <v>38</v>
      </c>
      <c r="G1241" t="s">
        <v>249</v>
      </c>
      <c r="H1241" t="s">
        <v>838</v>
      </c>
      <c r="I1241" t="s">
        <v>22</v>
      </c>
      <c r="J1241" t="s">
        <v>23</v>
      </c>
      <c r="K1241" t="s">
        <v>24</v>
      </c>
      <c r="L1241" t="s">
        <v>25</v>
      </c>
      <c r="M1241" t="s">
        <v>285</v>
      </c>
      <c r="N1241">
        <v>1405</v>
      </c>
      <c r="O1241" t="s">
        <v>286</v>
      </c>
      <c r="P1241" t="s">
        <v>287</v>
      </c>
      <c r="Q1241">
        <v>5</v>
      </c>
      <c r="R1241" t="s">
        <v>29</v>
      </c>
    </row>
    <row r="1242" spans="1:18" x14ac:dyDescent="0.3">
      <c r="A1242">
        <v>1279</v>
      </c>
      <c r="B1242" t="s">
        <v>18</v>
      </c>
      <c r="C1242">
        <v>2014</v>
      </c>
      <c r="D1242">
        <v>450000</v>
      </c>
      <c r="E1242">
        <v>80000</v>
      </c>
      <c r="F1242" t="s">
        <v>38</v>
      </c>
      <c r="G1242" t="s">
        <v>249</v>
      </c>
      <c r="H1242" t="s">
        <v>842</v>
      </c>
      <c r="I1242" t="s">
        <v>22</v>
      </c>
      <c r="J1242" t="s">
        <v>23</v>
      </c>
      <c r="K1242" t="s">
        <v>24</v>
      </c>
      <c r="L1242" t="s">
        <v>25</v>
      </c>
      <c r="M1242" t="s">
        <v>26</v>
      </c>
      <c r="N1242">
        <v>1248</v>
      </c>
      <c r="O1242" t="s">
        <v>27</v>
      </c>
      <c r="P1242" t="s">
        <v>28</v>
      </c>
      <c r="Q1242">
        <v>5</v>
      </c>
      <c r="R1242" t="s">
        <v>29</v>
      </c>
    </row>
    <row r="1243" spans="1:18" x14ac:dyDescent="0.3">
      <c r="A1243">
        <v>1280</v>
      </c>
      <c r="B1243" t="s">
        <v>18</v>
      </c>
      <c r="C1243">
        <v>2014</v>
      </c>
      <c r="D1243">
        <v>400000</v>
      </c>
      <c r="E1243">
        <v>90000</v>
      </c>
      <c r="F1243" t="s">
        <v>38</v>
      </c>
      <c r="G1243" t="s">
        <v>249</v>
      </c>
      <c r="H1243" t="s">
        <v>842</v>
      </c>
      <c r="I1243" t="s">
        <v>22</v>
      </c>
      <c r="J1243" t="s">
        <v>23</v>
      </c>
      <c r="K1243" t="s">
        <v>24</v>
      </c>
      <c r="L1243" t="s">
        <v>25</v>
      </c>
      <c r="M1243" t="s">
        <v>229</v>
      </c>
      <c r="N1243">
        <v>1248</v>
      </c>
      <c r="O1243" t="s">
        <v>27</v>
      </c>
      <c r="P1243" t="s">
        <v>28</v>
      </c>
      <c r="Q1243">
        <v>5</v>
      </c>
      <c r="R1243" t="s">
        <v>29</v>
      </c>
    </row>
    <row r="1244" spans="1:18" x14ac:dyDescent="0.3">
      <c r="A1244">
        <v>1281</v>
      </c>
      <c r="B1244" t="s">
        <v>18</v>
      </c>
      <c r="C1244">
        <v>2018</v>
      </c>
      <c r="D1244">
        <v>1030000</v>
      </c>
      <c r="E1244">
        <v>25000</v>
      </c>
      <c r="F1244" t="s">
        <v>38</v>
      </c>
      <c r="G1244" t="s">
        <v>249</v>
      </c>
      <c r="H1244" t="s">
        <v>842</v>
      </c>
      <c r="I1244" t="s">
        <v>22</v>
      </c>
      <c r="J1244" t="s">
        <v>23</v>
      </c>
      <c r="K1244" t="s">
        <v>24</v>
      </c>
      <c r="L1244" t="s">
        <v>25</v>
      </c>
      <c r="M1244" t="s">
        <v>225</v>
      </c>
      <c r="N1244">
        <v>1248</v>
      </c>
      <c r="O1244" t="s">
        <v>94</v>
      </c>
      <c r="P1244" t="s">
        <v>95</v>
      </c>
      <c r="Q1244">
        <v>5</v>
      </c>
      <c r="R1244" t="s">
        <v>29</v>
      </c>
    </row>
    <row r="1245" spans="1:18" x14ac:dyDescent="0.3">
      <c r="A1245">
        <v>1282</v>
      </c>
      <c r="B1245" t="s">
        <v>109</v>
      </c>
      <c r="C1245">
        <v>2010</v>
      </c>
      <c r="D1245">
        <v>190000</v>
      </c>
      <c r="E1245">
        <v>100000</v>
      </c>
      <c r="F1245" t="s">
        <v>38</v>
      </c>
      <c r="G1245" t="s">
        <v>249</v>
      </c>
      <c r="H1245" t="s">
        <v>839</v>
      </c>
      <c r="I1245" t="s">
        <v>22</v>
      </c>
      <c r="J1245" t="s">
        <v>23</v>
      </c>
      <c r="K1245" t="s">
        <v>24</v>
      </c>
      <c r="L1245" t="s">
        <v>33</v>
      </c>
      <c r="M1245" t="s">
        <v>263</v>
      </c>
      <c r="N1245">
        <v>1248</v>
      </c>
      <c r="O1245" t="s">
        <v>48</v>
      </c>
      <c r="P1245" t="s">
        <v>209</v>
      </c>
      <c r="Q1245">
        <v>5</v>
      </c>
      <c r="R1245" t="s">
        <v>29</v>
      </c>
    </row>
    <row r="1246" spans="1:18" x14ac:dyDescent="0.3">
      <c r="A1246">
        <v>1283</v>
      </c>
      <c r="B1246" t="s">
        <v>69</v>
      </c>
      <c r="C1246">
        <v>2006</v>
      </c>
      <c r="D1246">
        <v>140000</v>
      </c>
      <c r="E1246">
        <v>60000</v>
      </c>
      <c r="F1246" t="s">
        <v>38</v>
      </c>
      <c r="G1246" t="s">
        <v>249</v>
      </c>
      <c r="H1246" t="s">
        <v>839</v>
      </c>
      <c r="I1246" t="s">
        <v>41</v>
      </c>
      <c r="J1246" t="s">
        <v>23</v>
      </c>
      <c r="K1246" t="s">
        <v>24</v>
      </c>
      <c r="L1246" t="s">
        <v>33</v>
      </c>
      <c r="M1246" t="s">
        <v>569</v>
      </c>
      <c r="N1246">
        <v>1388</v>
      </c>
      <c r="O1246" t="s">
        <v>388</v>
      </c>
      <c r="P1246" t="s">
        <v>676</v>
      </c>
      <c r="Q1246">
        <v>5</v>
      </c>
      <c r="R1246" t="s">
        <v>29</v>
      </c>
    </row>
    <row r="1247" spans="1:18" x14ac:dyDescent="0.3">
      <c r="A1247">
        <v>1284</v>
      </c>
      <c r="B1247" t="s">
        <v>46</v>
      </c>
      <c r="C1247">
        <v>2018</v>
      </c>
      <c r="D1247">
        <v>800000</v>
      </c>
      <c r="E1247">
        <v>30000</v>
      </c>
      <c r="F1247" t="s">
        <v>38</v>
      </c>
      <c r="G1247" t="s">
        <v>249</v>
      </c>
      <c r="H1247" t="s">
        <v>836</v>
      </c>
      <c r="I1247" t="s">
        <v>22</v>
      </c>
      <c r="J1247" t="s">
        <v>23</v>
      </c>
      <c r="K1247" t="s">
        <v>24</v>
      </c>
      <c r="L1247" t="s">
        <v>25</v>
      </c>
      <c r="M1247" t="s">
        <v>551</v>
      </c>
      <c r="N1247">
        <v>1396</v>
      </c>
      <c r="O1247" t="s">
        <v>216</v>
      </c>
      <c r="P1247" t="s">
        <v>552</v>
      </c>
      <c r="Q1247">
        <v>5</v>
      </c>
      <c r="R1247" t="s">
        <v>29</v>
      </c>
    </row>
    <row r="1248" spans="1:18" x14ac:dyDescent="0.3">
      <c r="A1248">
        <v>1285</v>
      </c>
      <c r="B1248" t="s">
        <v>88</v>
      </c>
      <c r="C1248">
        <v>2007</v>
      </c>
      <c r="D1248">
        <v>229999</v>
      </c>
      <c r="E1248">
        <v>120000</v>
      </c>
      <c r="F1248" t="s">
        <v>19</v>
      </c>
      <c r="G1248" t="s">
        <v>31</v>
      </c>
      <c r="H1248" t="s">
        <v>841</v>
      </c>
      <c r="I1248" t="s">
        <v>22</v>
      </c>
      <c r="J1248" t="s">
        <v>23</v>
      </c>
      <c r="K1248" t="s">
        <v>24</v>
      </c>
      <c r="L1248" t="s">
        <v>42</v>
      </c>
      <c r="M1248" t="s">
        <v>654</v>
      </c>
      <c r="N1248">
        <v>2609</v>
      </c>
      <c r="O1248" t="s">
        <v>271</v>
      </c>
      <c r="P1248" t="s">
        <v>272</v>
      </c>
      <c r="Q1248">
        <v>7</v>
      </c>
      <c r="R1248" t="s">
        <v>29</v>
      </c>
    </row>
    <row r="1249" spans="1:18" x14ac:dyDescent="0.3">
      <c r="A1249">
        <v>1286</v>
      </c>
      <c r="B1249" t="s">
        <v>109</v>
      </c>
      <c r="C1249">
        <v>2011</v>
      </c>
      <c r="D1249">
        <v>300000</v>
      </c>
      <c r="E1249">
        <v>80000</v>
      </c>
      <c r="F1249" t="s">
        <v>38</v>
      </c>
      <c r="G1249" t="s">
        <v>249</v>
      </c>
      <c r="H1249" t="s">
        <v>838</v>
      </c>
      <c r="I1249" t="s">
        <v>22</v>
      </c>
      <c r="J1249" t="s">
        <v>23</v>
      </c>
      <c r="K1249" t="s">
        <v>24</v>
      </c>
      <c r="L1249" t="s">
        <v>33</v>
      </c>
      <c r="M1249" t="s">
        <v>150</v>
      </c>
      <c r="N1249">
        <v>2179</v>
      </c>
      <c r="O1249" t="s">
        <v>151</v>
      </c>
      <c r="P1249" t="s">
        <v>152</v>
      </c>
      <c r="Q1249">
        <v>7</v>
      </c>
      <c r="R1249" t="s">
        <v>29</v>
      </c>
    </row>
    <row r="1250" spans="1:18" x14ac:dyDescent="0.3">
      <c r="A1250">
        <v>1287</v>
      </c>
      <c r="B1250" t="s">
        <v>221</v>
      </c>
      <c r="C1250">
        <v>2011</v>
      </c>
      <c r="D1250">
        <v>375000</v>
      </c>
      <c r="E1250">
        <v>69000</v>
      </c>
      <c r="F1250" t="s">
        <v>38</v>
      </c>
      <c r="G1250" t="s">
        <v>249</v>
      </c>
      <c r="H1250" t="s">
        <v>842</v>
      </c>
      <c r="I1250" t="s">
        <v>22</v>
      </c>
      <c r="J1250" t="s">
        <v>23</v>
      </c>
      <c r="K1250" t="s">
        <v>24</v>
      </c>
      <c r="L1250" t="s">
        <v>33</v>
      </c>
      <c r="M1250" t="s">
        <v>234</v>
      </c>
      <c r="N1250">
        <v>1598</v>
      </c>
      <c r="O1250" t="s">
        <v>235</v>
      </c>
      <c r="P1250" t="s">
        <v>36</v>
      </c>
      <c r="Q1250">
        <v>5</v>
      </c>
      <c r="R1250" t="s">
        <v>29</v>
      </c>
    </row>
    <row r="1251" spans="1:18" x14ac:dyDescent="0.3">
      <c r="A1251">
        <v>1288</v>
      </c>
      <c r="B1251" t="s">
        <v>120</v>
      </c>
      <c r="C1251">
        <v>2010</v>
      </c>
      <c r="D1251">
        <v>140000</v>
      </c>
      <c r="E1251">
        <v>75000</v>
      </c>
      <c r="F1251" t="s">
        <v>124</v>
      </c>
      <c r="G1251" t="s">
        <v>196</v>
      </c>
      <c r="H1251" t="s">
        <v>843</v>
      </c>
      <c r="I1251" t="s">
        <v>41</v>
      </c>
      <c r="J1251" t="s">
        <v>23</v>
      </c>
      <c r="K1251" t="s">
        <v>24</v>
      </c>
      <c r="L1251" t="s">
        <v>25</v>
      </c>
      <c r="M1251" t="s">
        <v>133</v>
      </c>
      <c r="N1251">
        <v>1199</v>
      </c>
      <c r="O1251" t="s">
        <v>498</v>
      </c>
      <c r="P1251" t="s">
        <v>499</v>
      </c>
      <c r="Q1251">
        <v>5</v>
      </c>
      <c r="R1251" t="s">
        <v>29</v>
      </c>
    </row>
    <row r="1252" spans="1:18" x14ac:dyDescent="0.3">
      <c r="A1252">
        <v>1289</v>
      </c>
      <c r="B1252" t="s">
        <v>18</v>
      </c>
      <c r="C1252">
        <v>2004</v>
      </c>
      <c r="D1252">
        <v>60000</v>
      </c>
      <c r="E1252">
        <v>113000</v>
      </c>
      <c r="F1252" t="s">
        <v>38</v>
      </c>
      <c r="G1252" t="s">
        <v>812</v>
      </c>
      <c r="H1252" t="s">
        <v>844</v>
      </c>
      <c r="I1252" t="s">
        <v>41</v>
      </c>
      <c r="J1252" t="s">
        <v>23</v>
      </c>
      <c r="K1252" t="s">
        <v>24</v>
      </c>
      <c r="L1252" t="s">
        <v>33</v>
      </c>
      <c r="M1252" t="s">
        <v>96</v>
      </c>
      <c r="N1252">
        <v>796</v>
      </c>
      <c r="O1252" t="s">
        <v>97</v>
      </c>
      <c r="P1252" t="s">
        <v>98</v>
      </c>
      <c r="Q1252">
        <v>5</v>
      </c>
      <c r="R1252" t="s">
        <v>29</v>
      </c>
    </row>
    <row r="1253" spans="1:18" x14ac:dyDescent="0.3">
      <c r="A1253">
        <v>1290</v>
      </c>
      <c r="B1253" t="s">
        <v>46</v>
      </c>
      <c r="C1253">
        <v>2014</v>
      </c>
      <c r="D1253">
        <v>420000</v>
      </c>
      <c r="E1253">
        <v>90000</v>
      </c>
      <c r="F1253" t="s">
        <v>38</v>
      </c>
      <c r="G1253" t="s">
        <v>812</v>
      </c>
      <c r="H1253" t="s">
        <v>844</v>
      </c>
      <c r="I1253" t="s">
        <v>22</v>
      </c>
      <c r="J1253" t="s">
        <v>23</v>
      </c>
      <c r="K1253" t="s">
        <v>24</v>
      </c>
      <c r="L1253" t="s">
        <v>33</v>
      </c>
      <c r="M1253" t="s">
        <v>545</v>
      </c>
      <c r="N1253">
        <v>1120</v>
      </c>
      <c r="O1253" t="s">
        <v>546</v>
      </c>
      <c r="P1253" t="s">
        <v>547</v>
      </c>
      <c r="Q1253">
        <v>5</v>
      </c>
      <c r="R1253" t="s">
        <v>29</v>
      </c>
    </row>
    <row r="1254" spans="1:18" x14ac:dyDescent="0.3">
      <c r="A1254">
        <v>1291</v>
      </c>
      <c r="B1254" t="s">
        <v>75</v>
      </c>
      <c r="C1254">
        <v>2012</v>
      </c>
      <c r="D1254">
        <v>300000</v>
      </c>
      <c r="E1254">
        <v>100000</v>
      </c>
      <c r="F1254" t="s">
        <v>56</v>
      </c>
      <c r="G1254" t="s">
        <v>753</v>
      </c>
      <c r="H1254" t="s">
        <v>845</v>
      </c>
      <c r="I1254" t="s">
        <v>22</v>
      </c>
      <c r="J1254" t="s">
        <v>23</v>
      </c>
      <c r="K1254" t="s">
        <v>24</v>
      </c>
      <c r="L1254" t="s">
        <v>42</v>
      </c>
      <c r="M1254" t="s">
        <v>505</v>
      </c>
      <c r="N1254">
        <v>1461</v>
      </c>
      <c r="O1254" t="s">
        <v>846</v>
      </c>
      <c r="P1254" t="s">
        <v>74</v>
      </c>
      <c r="Q1254">
        <v>5</v>
      </c>
      <c r="R1254" t="s">
        <v>29</v>
      </c>
    </row>
    <row r="1255" spans="1:18" x14ac:dyDescent="0.3">
      <c r="A1255">
        <v>1292</v>
      </c>
      <c r="B1255" t="s">
        <v>109</v>
      </c>
      <c r="C1255">
        <v>2012</v>
      </c>
      <c r="D1255">
        <v>150000</v>
      </c>
      <c r="E1255">
        <v>110000</v>
      </c>
      <c r="F1255" t="s">
        <v>56</v>
      </c>
      <c r="G1255" t="s">
        <v>753</v>
      </c>
      <c r="H1255" t="s">
        <v>845</v>
      </c>
      <c r="I1255" t="s">
        <v>22</v>
      </c>
      <c r="J1255" t="s">
        <v>23</v>
      </c>
      <c r="K1255" t="s">
        <v>24</v>
      </c>
      <c r="L1255" t="s">
        <v>25</v>
      </c>
      <c r="M1255" t="s">
        <v>659</v>
      </c>
      <c r="N1255">
        <v>1248</v>
      </c>
      <c r="O1255" t="s">
        <v>27</v>
      </c>
      <c r="P1255" t="s">
        <v>405</v>
      </c>
      <c r="Q1255">
        <v>5</v>
      </c>
      <c r="R1255" t="s">
        <v>29</v>
      </c>
    </row>
    <row r="1256" spans="1:18" x14ac:dyDescent="0.3">
      <c r="A1256">
        <v>1293</v>
      </c>
      <c r="B1256" t="s">
        <v>69</v>
      </c>
      <c r="C1256">
        <v>2015</v>
      </c>
      <c r="D1256">
        <v>600000</v>
      </c>
      <c r="E1256">
        <v>90000</v>
      </c>
      <c r="F1256" t="s">
        <v>56</v>
      </c>
      <c r="G1256" t="s">
        <v>753</v>
      </c>
      <c r="H1256" t="s">
        <v>845</v>
      </c>
      <c r="I1256" t="s">
        <v>22</v>
      </c>
      <c r="J1256" t="s">
        <v>23</v>
      </c>
      <c r="K1256" t="s">
        <v>24</v>
      </c>
      <c r="L1256" t="s">
        <v>25</v>
      </c>
      <c r="M1256" t="s">
        <v>236</v>
      </c>
      <c r="N1256">
        <v>1498</v>
      </c>
      <c r="O1256" t="s">
        <v>237</v>
      </c>
      <c r="P1256" t="s">
        <v>238</v>
      </c>
      <c r="Q1256">
        <v>5</v>
      </c>
      <c r="R1256" t="s">
        <v>29</v>
      </c>
    </row>
    <row r="1257" spans="1:18" x14ac:dyDescent="0.3">
      <c r="A1257">
        <v>1294</v>
      </c>
      <c r="B1257" t="s">
        <v>69</v>
      </c>
      <c r="C1257">
        <v>2011</v>
      </c>
      <c r="D1257">
        <v>204999</v>
      </c>
      <c r="E1257">
        <v>100000</v>
      </c>
      <c r="F1257" t="s">
        <v>38</v>
      </c>
      <c r="G1257" t="s">
        <v>812</v>
      </c>
      <c r="H1257" t="s">
        <v>844</v>
      </c>
      <c r="I1257" t="s">
        <v>22</v>
      </c>
      <c r="J1257" t="s">
        <v>23</v>
      </c>
      <c r="K1257" t="s">
        <v>24</v>
      </c>
      <c r="L1257" t="s">
        <v>33</v>
      </c>
      <c r="M1257" t="s">
        <v>72</v>
      </c>
      <c r="N1257">
        <v>1399</v>
      </c>
      <c r="O1257" t="s">
        <v>388</v>
      </c>
      <c r="P1257" t="s">
        <v>74</v>
      </c>
      <c r="Q1257">
        <v>5</v>
      </c>
      <c r="R1257" t="s">
        <v>29</v>
      </c>
    </row>
    <row r="1258" spans="1:18" x14ac:dyDescent="0.3">
      <c r="A1258">
        <v>1295</v>
      </c>
      <c r="B1258" t="s">
        <v>46</v>
      </c>
      <c r="C1258">
        <v>2017</v>
      </c>
      <c r="D1258">
        <v>625000</v>
      </c>
      <c r="E1258">
        <v>50000</v>
      </c>
      <c r="F1258" t="s">
        <v>56</v>
      </c>
      <c r="G1258" t="s">
        <v>753</v>
      </c>
      <c r="H1258" t="s">
        <v>845</v>
      </c>
      <c r="I1258" t="s">
        <v>22</v>
      </c>
      <c r="J1258" t="s">
        <v>23</v>
      </c>
      <c r="K1258" t="s">
        <v>24</v>
      </c>
      <c r="L1258" t="s">
        <v>25</v>
      </c>
      <c r="M1258" t="s">
        <v>465</v>
      </c>
      <c r="N1258">
        <v>1186</v>
      </c>
      <c r="O1258" t="s">
        <v>466</v>
      </c>
      <c r="P1258" t="s">
        <v>467</v>
      </c>
      <c r="Q1258">
        <v>5</v>
      </c>
      <c r="R1258" t="s">
        <v>29</v>
      </c>
    </row>
    <row r="1259" spans="1:18" x14ac:dyDescent="0.3">
      <c r="A1259">
        <v>1296</v>
      </c>
      <c r="B1259" t="s">
        <v>631</v>
      </c>
      <c r="C1259">
        <v>2011</v>
      </c>
      <c r="D1259">
        <v>280000</v>
      </c>
      <c r="E1259">
        <v>200000</v>
      </c>
      <c r="F1259" t="s">
        <v>56</v>
      </c>
      <c r="G1259" t="s">
        <v>753</v>
      </c>
      <c r="H1259" t="s">
        <v>845</v>
      </c>
      <c r="I1259" t="s">
        <v>22</v>
      </c>
      <c r="J1259" t="s">
        <v>23</v>
      </c>
      <c r="K1259" t="s">
        <v>24</v>
      </c>
      <c r="L1259" t="s">
        <v>25</v>
      </c>
      <c r="M1259" t="s">
        <v>651</v>
      </c>
      <c r="N1259">
        <v>1248</v>
      </c>
      <c r="O1259" t="s">
        <v>847</v>
      </c>
      <c r="P1259" t="s">
        <v>633</v>
      </c>
      <c r="Q1259">
        <v>5</v>
      </c>
      <c r="R1259" t="s">
        <v>29</v>
      </c>
    </row>
    <row r="1260" spans="1:18" x14ac:dyDescent="0.3">
      <c r="A1260">
        <v>1297</v>
      </c>
      <c r="B1260" t="s">
        <v>46</v>
      </c>
      <c r="C1260">
        <v>2014</v>
      </c>
      <c r="D1260">
        <v>1050000</v>
      </c>
      <c r="E1260">
        <v>146000</v>
      </c>
      <c r="F1260" t="s">
        <v>124</v>
      </c>
      <c r="G1260" t="s">
        <v>196</v>
      </c>
      <c r="H1260" t="s">
        <v>843</v>
      </c>
      <c r="I1260" t="s">
        <v>22</v>
      </c>
      <c r="J1260" t="s">
        <v>23</v>
      </c>
      <c r="K1260" t="s">
        <v>154</v>
      </c>
      <c r="L1260" t="s">
        <v>33</v>
      </c>
      <c r="M1260" t="s">
        <v>710</v>
      </c>
      <c r="N1260">
        <v>2199</v>
      </c>
      <c r="O1260" t="s">
        <v>711</v>
      </c>
      <c r="P1260" t="s">
        <v>712</v>
      </c>
      <c r="Q1260">
        <v>7</v>
      </c>
      <c r="R1260" t="s">
        <v>29</v>
      </c>
    </row>
    <row r="1261" spans="1:18" x14ac:dyDescent="0.3">
      <c r="A1261">
        <v>1298</v>
      </c>
      <c r="B1261" t="s">
        <v>120</v>
      </c>
      <c r="C1261">
        <v>2009</v>
      </c>
      <c r="D1261">
        <v>250000</v>
      </c>
      <c r="E1261">
        <v>80000</v>
      </c>
      <c r="F1261" t="s">
        <v>38</v>
      </c>
      <c r="G1261" t="s">
        <v>812</v>
      </c>
      <c r="H1261" t="s">
        <v>844</v>
      </c>
      <c r="I1261" t="s">
        <v>41</v>
      </c>
      <c r="J1261" t="s">
        <v>23</v>
      </c>
      <c r="K1261" t="s">
        <v>24</v>
      </c>
      <c r="L1261" t="s">
        <v>33</v>
      </c>
      <c r="M1261" t="s">
        <v>580</v>
      </c>
      <c r="N1261">
        <v>1598</v>
      </c>
      <c r="O1261" t="s">
        <v>848</v>
      </c>
      <c r="P1261" t="s">
        <v>849</v>
      </c>
      <c r="Q1261">
        <v>5</v>
      </c>
      <c r="R1261" t="s">
        <v>29</v>
      </c>
    </row>
    <row r="1262" spans="1:18" x14ac:dyDescent="0.3">
      <c r="A1262">
        <v>1299</v>
      </c>
      <c r="B1262" t="s">
        <v>109</v>
      </c>
      <c r="C1262">
        <v>2010</v>
      </c>
      <c r="D1262">
        <v>535000</v>
      </c>
      <c r="E1262">
        <v>96443</v>
      </c>
      <c r="F1262" t="s">
        <v>38</v>
      </c>
      <c r="G1262" t="s">
        <v>812</v>
      </c>
      <c r="H1262" t="s">
        <v>844</v>
      </c>
      <c r="I1262" t="s">
        <v>22</v>
      </c>
      <c r="J1262" t="s">
        <v>23</v>
      </c>
      <c r="K1262" t="s">
        <v>24</v>
      </c>
      <c r="L1262" t="s">
        <v>33</v>
      </c>
      <c r="M1262" t="s">
        <v>485</v>
      </c>
      <c r="N1262">
        <v>2179</v>
      </c>
      <c r="O1262" t="s">
        <v>293</v>
      </c>
      <c r="P1262" t="s">
        <v>152</v>
      </c>
      <c r="Q1262">
        <v>7</v>
      </c>
      <c r="R1262" t="s">
        <v>29</v>
      </c>
    </row>
    <row r="1263" spans="1:18" x14ac:dyDescent="0.3">
      <c r="A1263">
        <v>1300</v>
      </c>
      <c r="B1263" t="s">
        <v>37</v>
      </c>
      <c r="C1263">
        <v>2009</v>
      </c>
      <c r="D1263">
        <v>400000</v>
      </c>
      <c r="E1263">
        <v>100000</v>
      </c>
      <c r="F1263" t="s">
        <v>56</v>
      </c>
      <c r="G1263" t="s">
        <v>57</v>
      </c>
      <c r="H1263" t="s">
        <v>850</v>
      </c>
      <c r="I1263" t="s">
        <v>41</v>
      </c>
      <c r="J1263" t="s">
        <v>23</v>
      </c>
      <c r="K1263" t="s">
        <v>154</v>
      </c>
      <c r="L1263" t="s">
        <v>33</v>
      </c>
      <c r="M1263" t="s">
        <v>851</v>
      </c>
      <c r="N1263">
        <v>2354</v>
      </c>
      <c r="O1263" t="s">
        <v>852</v>
      </c>
      <c r="P1263" t="s">
        <v>853</v>
      </c>
      <c r="Q1263">
        <v>5</v>
      </c>
      <c r="R1263" t="s">
        <v>29</v>
      </c>
    </row>
    <row r="1264" spans="1:18" x14ac:dyDescent="0.3">
      <c r="A1264">
        <v>1301</v>
      </c>
      <c r="B1264" t="s">
        <v>18</v>
      </c>
      <c r="C1264">
        <v>2019</v>
      </c>
      <c r="D1264">
        <v>610000</v>
      </c>
      <c r="E1264">
        <v>10000</v>
      </c>
      <c r="F1264" t="s">
        <v>56</v>
      </c>
      <c r="G1264" t="s">
        <v>57</v>
      </c>
      <c r="H1264" t="s">
        <v>854</v>
      </c>
      <c r="I1264" t="s">
        <v>41</v>
      </c>
      <c r="J1264" t="s">
        <v>23</v>
      </c>
      <c r="K1264" t="s">
        <v>154</v>
      </c>
      <c r="L1264" t="s">
        <v>25</v>
      </c>
      <c r="M1264" t="s">
        <v>264</v>
      </c>
      <c r="N1264">
        <v>1197</v>
      </c>
      <c r="O1264" t="s">
        <v>265</v>
      </c>
      <c r="P1264" t="s">
        <v>266</v>
      </c>
      <c r="Q1264">
        <v>5</v>
      </c>
      <c r="R1264" t="s">
        <v>29</v>
      </c>
    </row>
    <row r="1265" spans="1:18" x14ac:dyDescent="0.3">
      <c r="A1265">
        <v>1302</v>
      </c>
      <c r="B1265" t="s">
        <v>18</v>
      </c>
      <c r="C1265">
        <v>2014</v>
      </c>
      <c r="D1265">
        <v>509999</v>
      </c>
      <c r="E1265">
        <v>110000</v>
      </c>
      <c r="F1265" t="s">
        <v>56</v>
      </c>
      <c r="G1265" t="s">
        <v>57</v>
      </c>
      <c r="H1265" t="s">
        <v>855</v>
      </c>
      <c r="I1265" t="s">
        <v>22</v>
      </c>
      <c r="J1265" t="s">
        <v>23</v>
      </c>
      <c r="K1265" t="s">
        <v>24</v>
      </c>
      <c r="L1265" t="s">
        <v>25</v>
      </c>
      <c r="M1265" t="s">
        <v>26</v>
      </c>
      <c r="N1265">
        <v>1248</v>
      </c>
      <c r="O1265" t="s">
        <v>27</v>
      </c>
      <c r="P1265" t="s">
        <v>28</v>
      </c>
      <c r="Q1265">
        <v>5</v>
      </c>
      <c r="R1265" t="s">
        <v>29</v>
      </c>
    </row>
    <row r="1266" spans="1:18" x14ac:dyDescent="0.3">
      <c r="A1266">
        <v>1303</v>
      </c>
      <c r="B1266" t="s">
        <v>109</v>
      </c>
      <c r="C1266">
        <v>2014</v>
      </c>
      <c r="D1266">
        <v>521000</v>
      </c>
      <c r="E1266">
        <v>86000</v>
      </c>
      <c r="F1266" t="s">
        <v>56</v>
      </c>
      <c r="G1266" t="s">
        <v>57</v>
      </c>
      <c r="H1266" t="s">
        <v>850</v>
      </c>
      <c r="I1266" t="s">
        <v>22</v>
      </c>
      <c r="J1266" t="s">
        <v>23</v>
      </c>
      <c r="K1266" t="s">
        <v>24</v>
      </c>
      <c r="L1266" t="s">
        <v>33</v>
      </c>
      <c r="M1266" t="s">
        <v>130</v>
      </c>
      <c r="N1266">
        <v>2179</v>
      </c>
      <c r="O1266" t="s">
        <v>293</v>
      </c>
      <c r="P1266" t="s">
        <v>152</v>
      </c>
      <c r="Q1266">
        <v>7</v>
      </c>
      <c r="R1266" t="s">
        <v>29</v>
      </c>
    </row>
    <row r="1267" spans="1:18" x14ac:dyDescent="0.3">
      <c r="A1267">
        <v>1304</v>
      </c>
      <c r="B1267" t="s">
        <v>18</v>
      </c>
      <c r="C1267">
        <v>2014</v>
      </c>
      <c r="D1267">
        <v>511000</v>
      </c>
      <c r="E1267">
        <v>100000</v>
      </c>
      <c r="F1267" t="s">
        <v>56</v>
      </c>
      <c r="G1267" t="s">
        <v>57</v>
      </c>
      <c r="H1267" t="s">
        <v>850</v>
      </c>
      <c r="I1267" t="s">
        <v>22</v>
      </c>
      <c r="J1267" t="s">
        <v>23</v>
      </c>
      <c r="K1267" t="s">
        <v>24</v>
      </c>
      <c r="L1267" t="s">
        <v>25</v>
      </c>
      <c r="M1267" t="s">
        <v>26</v>
      </c>
      <c r="N1267">
        <v>1248</v>
      </c>
      <c r="O1267" t="s">
        <v>27</v>
      </c>
      <c r="P1267" t="s">
        <v>28</v>
      </c>
      <c r="Q1267">
        <v>5</v>
      </c>
      <c r="R1267" t="s">
        <v>29</v>
      </c>
    </row>
    <row r="1268" spans="1:18" x14ac:dyDescent="0.3">
      <c r="A1268">
        <v>1305</v>
      </c>
      <c r="B1268" t="s">
        <v>46</v>
      </c>
      <c r="C1268">
        <v>2014</v>
      </c>
      <c r="D1268">
        <v>451000</v>
      </c>
      <c r="E1268">
        <v>91000</v>
      </c>
      <c r="F1268" t="s">
        <v>56</v>
      </c>
      <c r="G1268" t="s">
        <v>57</v>
      </c>
      <c r="H1268" t="s">
        <v>850</v>
      </c>
      <c r="I1268" t="s">
        <v>22</v>
      </c>
      <c r="J1268" t="s">
        <v>23</v>
      </c>
      <c r="K1268" t="s">
        <v>24</v>
      </c>
      <c r="L1268" t="s">
        <v>25</v>
      </c>
      <c r="M1268" t="s">
        <v>99</v>
      </c>
      <c r="N1268">
        <v>1396</v>
      </c>
      <c r="O1268" t="s">
        <v>100</v>
      </c>
      <c r="P1268" t="s">
        <v>101</v>
      </c>
      <c r="Q1268">
        <v>5</v>
      </c>
      <c r="R1268" t="s">
        <v>29</v>
      </c>
    </row>
    <row r="1269" spans="1:18" x14ac:dyDescent="0.3">
      <c r="A1269">
        <v>1306</v>
      </c>
      <c r="B1269" t="s">
        <v>46</v>
      </c>
      <c r="C1269">
        <v>2009</v>
      </c>
      <c r="D1269">
        <v>170000</v>
      </c>
      <c r="E1269">
        <v>100000</v>
      </c>
      <c r="F1269" t="s">
        <v>19</v>
      </c>
      <c r="G1269" t="s">
        <v>786</v>
      </c>
      <c r="H1269" t="s">
        <v>856</v>
      </c>
      <c r="I1269" t="s">
        <v>41</v>
      </c>
      <c r="J1269" t="s">
        <v>23</v>
      </c>
      <c r="K1269" t="s">
        <v>24</v>
      </c>
      <c r="L1269" t="s">
        <v>25</v>
      </c>
      <c r="M1269" t="s">
        <v>211</v>
      </c>
      <c r="N1269">
        <v>1197</v>
      </c>
      <c r="O1269" t="s">
        <v>212</v>
      </c>
      <c r="P1269" t="s">
        <v>453</v>
      </c>
      <c r="Q1269">
        <v>5</v>
      </c>
      <c r="R1269" t="s">
        <v>29</v>
      </c>
    </row>
    <row r="1270" spans="1:18" x14ac:dyDescent="0.3">
      <c r="A1270">
        <v>1307</v>
      </c>
      <c r="B1270" t="s">
        <v>18</v>
      </c>
      <c r="C1270">
        <v>2013</v>
      </c>
      <c r="D1270">
        <v>450000</v>
      </c>
      <c r="E1270">
        <v>120000</v>
      </c>
      <c r="F1270" t="s">
        <v>19</v>
      </c>
      <c r="G1270" t="s">
        <v>857</v>
      </c>
      <c r="H1270" t="s">
        <v>858</v>
      </c>
      <c r="I1270" t="s">
        <v>22</v>
      </c>
      <c r="J1270" t="s">
        <v>23</v>
      </c>
      <c r="K1270" t="s">
        <v>24</v>
      </c>
      <c r="L1270" t="s">
        <v>33</v>
      </c>
      <c r="M1270" t="s">
        <v>26</v>
      </c>
      <c r="N1270">
        <v>1248</v>
      </c>
      <c r="O1270" t="s">
        <v>27</v>
      </c>
      <c r="P1270" t="s">
        <v>28</v>
      </c>
      <c r="Q1270">
        <v>5</v>
      </c>
      <c r="R1270" t="s">
        <v>29</v>
      </c>
    </row>
    <row r="1271" spans="1:18" x14ac:dyDescent="0.3">
      <c r="A1271">
        <v>1308</v>
      </c>
      <c r="B1271" t="s">
        <v>37</v>
      </c>
      <c r="C1271">
        <v>2011</v>
      </c>
      <c r="D1271">
        <v>375000</v>
      </c>
      <c r="E1271">
        <v>90000</v>
      </c>
      <c r="F1271" t="s">
        <v>56</v>
      </c>
      <c r="G1271" t="s">
        <v>57</v>
      </c>
      <c r="H1271" t="s">
        <v>850</v>
      </c>
      <c r="I1271" t="s">
        <v>41</v>
      </c>
      <c r="J1271" t="s">
        <v>23</v>
      </c>
      <c r="K1271" t="s">
        <v>24</v>
      </c>
      <c r="L1271" t="s">
        <v>33</v>
      </c>
      <c r="M1271" t="s">
        <v>142</v>
      </c>
      <c r="N1271">
        <v>1497</v>
      </c>
      <c r="O1271" t="s">
        <v>406</v>
      </c>
      <c r="P1271" t="s">
        <v>407</v>
      </c>
      <c r="Q1271">
        <v>5</v>
      </c>
      <c r="R1271" t="s">
        <v>29</v>
      </c>
    </row>
    <row r="1272" spans="1:18" x14ac:dyDescent="0.3">
      <c r="A1272">
        <v>1309</v>
      </c>
      <c r="B1272" t="s">
        <v>18</v>
      </c>
      <c r="C1272">
        <v>2016</v>
      </c>
      <c r="D1272">
        <v>305000</v>
      </c>
      <c r="E1272">
        <v>60000</v>
      </c>
      <c r="F1272" t="s">
        <v>56</v>
      </c>
      <c r="G1272" t="s">
        <v>57</v>
      </c>
      <c r="H1272" t="s">
        <v>855</v>
      </c>
      <c r="I1272" t="s">
        <v>41</v>
      </c>
      <c r="J1272" t="s">
        <v>23</v>
      </c>
      <c r="K1272" t="s">
        <v>24</v>
      </c>
      <c r="L1272" t="s">
        <v>33</v>
      </c>
      <c r="M1272" t="s">
        <v>430</v>
      </c>
      <c r="N1272">
        <v>796</v>
      </c>
      <c r="O1272" t="s">
        <v>118</v>
      </c>
      <c r="P1272" t="s">
        <v>119</v>
      </c>
      <c r="Q1272">
        <v>5</v>
      </c>
      <c r="R1272" t="s">
        <v>29</v>
      </c>
    </row>
    <row r="1273" spans="1:18" x14ac:dyDescent="0.3">
      <c r="A1273">
        <v>1310</v>
      </c>
      <c r="B1273" t="s">
        <v>75</v>
      </c>
      <c r="C1273">
        <v>2016</v>
      </c>
      <c r="D1273">
        <v>315000</v>
      </c>
      <c r="E1273">
        <v>51500</v>
      </c>
      <c r="F1273" t="s">
        <v>56</v>
      </c>
      <c r="G1273" t="s">
        <v>57</v>
      </c>
      <c r="H1273" t="s">
        <v>850</v>
      </c>
      <c r="I1273" t="s">
        <v>41</v>
      </c>
      <c r="J1273" t="s">
        <v>23</v>
      </c>
      <c r="K1273" t="s">
        <v>24</v>
      </c>
      <c r="L1273" t="s">
        <v>25</v>
      </c>
      <c r="M1273" t="s">
        <v>427</v>
      </c>
      <c r="N1273">
        <v>799</v>
      </c>
      <c r="O1273" t="s">
        <v>428</v>
      </c>
      <c r="P1273" t="s">
        <v>429</v>
      </c>
      <c r="Q1273">
        <v>5</v>
      </c>
      <c r="R1273" t="s">
        <v>29</v>
      </c>
    </row>
    <row r="1274" spans="1:18" x14ac:dyDescent="0.3">
      <c r="A1274">
        <v>1311</v>
      </c>
      <c r="B1274" t="s">
        <v>120</v>
      </c>
      <c r="C1274">
        <v>2016</v>
      </c>
      <c r="D1274">
        <v>250000</v>
      </c>
      <c r="E1274">
        <v>60000</v>
      </c>
      <c r="F1274" t="s">
        <v>56</v>
      </c>
      <c r="G1274" t="s">
        <v>57</v>
      </c>
      <c r="H1274" t="s">
        <v>854</v>
      </c>
      <c r="I1274" t="s">
        <v>22</v>
      </c>
      <c r="J1274" t="s">
        <v>23</v>
      </c>
      <c r="K1274" t="s">
        <v>24</v>
      </c>
      <c r="L1274" t="s">
        <v>33</v>
      </c>
      <c r="M1274" t="s">
        <v>700</v>
      </c>
      <c r="N1274">
        <v>1248</v>
      </c>
      <c r="O1274" t="s">
        <v>27</v>
      </c>
      <c r="P1274" t="s">
        <v>701</v>
      </c>
      <c r="Q1274">
        <v>5</v>
      </c>
      <c r="R1274" t="s">
        <v>29</v>
      </c>
    </row>
    <row r="1275" spans="1:18" x14ac:dyDescent="0.3">
      <c r="A1275">
        <v>1312</v>
      </c>
      <c r="B1275" t="s">
        <v>69</v>
      </c>
      <c r="C1275">
        <v>2012</v>
      </c>
      <c r="D1275">
        <v>200000</v>
      </c>
      <c r="E1275">
        <v>104500</v>
      </c>
      <c r="F1275" t="s">
        <v>56</v>
      </c>
      <c r="G1275" t="s">
        <v>57</v>
      </c>
      <c r="H1275" t="s">
        <v>859</v>
      </c>
      <c r="I1275" t="s">
        <v>22</v>
      </c>
      <c r="J1275" t="s">
        <v>23</v>
      </c>
      <c r="K1275" t="s">
        <v>24</v>
      </c>
      <c r="L1275" t="s">
        <v>33</v>
      </c>
      <c r="M1275" t="s">
        <v>72</v>
      </c>
      <c r="N1275">
        <v>1399</v>
      </c>
      <c r="O1275" t="s">
        <v>388</v>
      </c>
      <c r="P1275" t="s">
        <v>74</v>
      </c>
      <c r="Q1275">
        <v>5</v>
      </c>
      <c r="R1275" t="s">
        <v>29</v>
      </c>
    </row>
    <row r="1276" spans="1:18" x14ac:dyDescent="0.3">
      <c r="A1276">
        <v>1313</v>
      </c>
      <c r="B1276" t="s">
        <v>69</v>
      </c>
      <c r="C1276">
        <v>2018</v>
      </c>
      <c r="D1276">
        <v>950000</v>
      </c>
      <c r="E1276">
        <v>30000</v>
      </c>
      <c r="F1276" t="s">
        <v>56</v>
      </c>
      <c r="G1276" t="s">
        <v>57</v>
      </c>
      <c r="H1276" t="s">
        <v>860</v>
      </c>
      <c r="I1276" t="s">
        <v>22</v>
      </c>
      <c r="J1276" t="s">
        <v>23</v>
      </c>
      <c r="K1276" t="s">
        <v>24</v>
      </c>
      <c r="L1276" t="s">
        <v>25</v>
      </c>
      <c r="M1276" t="s">
        <v>47</v>
      </c>
      <c r="N1276">
        <v>1498</v>
      </c>
      <c r="O1276" t="s">
        <v>303</v>
      </c>
      <c r="P1276" t="s">
        <v>238</v>
      </c>
      <c r="Q1276">
        <v>5</v>
      </c>
      <c r="R1276" t="s">
        <v>29</v>
      </c>
    </row>
    <row r="1277" spans="1:18" x14ac:dyDescent="0.3">
      <c r="A1277">
        <v>1314</v>
      </c>
      <c r="B1277" t="s">
        <v>75</v>
      </c>
      <c r="C1277">
        <v>2012</v>
      </c>
      <c r="D1277">
        <v>400000</v>
      </c>
      <c r="E1277">
        <v>120000</v>
      </c>
      <c r="F1277" t="s">
        <v>56</v>
      </c>
      <c r="G1277" t="s">
        <v>57</v>
      </c>
      <c r="H1277" t="s">
        <v>860</v>
      </c>
      <c r="I1277" t="s">
        <v>22</v>
      </c>
      <c r="J1277" t="s">
        <v>23</v>
      </c>
      <c r="K1277" t="s">
        <v>24</v>
      </c>
      <c r="L1277" t="s">
        <v>42</v>
      </c>
      <c r="M1277" t="s">
        <v>76</v>
      </c>
      <c r="N1277">
        <v>1461</v>
      </c>
      <c r="O1277" t="s">
        <v>77</v>
      </c>
      <c r="P1277" t="s">
        <v>78</v>
      </c>
      <c r="Q1277">
        <v>5</v>
      </c>
      <c r="R1277" t="s">
        <v>29</v>
      </c>
    </row>
    <row r="1278" spans="1:18" x14ac:dyDescent="0.3">
      <c r="A1278">
        <v>1315</v>
      </c>
      <c r="B1278" t="s">
        <v>18</v>
      </c>
      <c r="C1278">
        <v>2014</v>
      </c>
      <c r="D1278">
        <v>509999</v>
      </c>
      <c r="E1278">
        <v>100000</v>
      </c>
      <c r="F1278" t="s">
        <v>56</v>
      </c>
      <c r="G1278" t="s">
        <v>57</v>
      </c>
      <c r="H1278" t="s">
        <v>860</v>
      </c>
      <c r="I1278" t="s">
        <v>22</v>
      </c>
      <c r="J1278" t="s">
        <v>23</v>
      </c>
      <c r="K1278" t="s">
        <v>24</v>
      </c>
      <c r="L1278" t="s">
        <v>33</v>
      </c>
      <c r="M1278" t="s">
        <v>230</v>
      </c>
      <c r="N1278">
        <v>1248</v>
      </c>
      <c r="O1278" t="s">
        <v>27</v>
      </c>
      <c r="P1278" t="s">
        <v>28</v>
      </c>
      <c r="Q1278">
        <v>5</v>
      </c>
      <c r="R1278" t="s">
        <v>29</v>
      </c>
    </row>
    <row r="1279" spans="1:18" x14ac:dyDescent="0.3">
      <c r="A1279">
        <v>1316</v>
      </c>
      <c r="B1279" t="s">
        <v>37</v>
      </c>
      <c r="C1279">
        <v>2008</v>
      </c>
      <c r="D1279">
        <v>375000</v>
      </c>
      <c r="E1279">
        <v>90000</v>
      </c>
      <c r="F1279" t="s">
        <v>56</v>
      </c>
      <c r="G1279" t="s">
        <v>57</v>
      </c>
      <c r="H1279" t="s">
        <v>859</v>
      </c>
      <c r="I1279" t="s">
        <v>41</v>
      </c>
      <c r="J1279" t="s">
        <v>23</v>
      </c>
      <c r="K1279" t="s">
        <v>24</v>
      </c>
      <c r="L1279" t="s">
        <v>42</v>
      </c>
      <c r="M1279" t="s">
        <v>179</v>
      </c>
      <c r="N1279">
        <v>1799</v>
      </c>
      <c r="O1279" t="s">
        <v>581</v>
      </c>
      <c r="P1279" t="s">
        <v>582</v>
      </c>
      <c r="Q1279">
        <v>5</v>
      </c>
      <c r="R1279" t="s">
        <v>29</v>
      </c>
    </row>
    <row r="1280" spans="1:18" x14ac:dyDescent="0.3">
      <c r="A1280">
        <v>1317</v>
      </c>
      <c r="B1280" t="s">
        <v>18</v>
      </c>
      <c r="C1280">
        <v>2005</v>
      </c>
      <c r="D1280">
        <v>150000</v>
      </c>
      <c r="E1280">
        <v>150000</v>
      </c>
      <c r="F1280" t="s">
        <v>56</v>
      </c>
      <c r="G1280" t="s">
        <v>57</v>
      </c>
      <c r="H1280" t="s">
        <v>854</v>
      </c>
      <c r="I1280" t="s">
        <v>41</v>
      </c>
      <c r="J1280" t="s">
        <v>23</v>
      </c>
      <c r="K1280" t="s">
        <v>24</v>
      </c>
      <c r="L1280" t="s">
        <v>42</v>
      </c>
      <c r="M1280" t="s">
        <v>85</v>
      </c>
      <c r="N1280">
        <v>998</v>
      </c>
      <c r="O1280" t="s">
        <v>67</v>
      </c>
      <c r="P1280" t="s">
        <v>141</v>
      </c>
      <c r="Q1280">
        <v>5</v>
      </c>
      <c r="R1280" t="s">
        <v>29</v>
      </c>
    </row>
    <row r="1281" spans="1:18" x14ac:dyDescent="0.3">
      <c r="A1281">
        <v>1318</v>
      </c>
      <c r="B1281" t="s">
        <v>18</v>
      </c>
      <c r="C1281">
        <v>2006</v>
      </c>
      <c r="D1281">
        <v>75000</v>
      </c>
      <c r="E1281">
        <v>60000</v>
      </c>
      <c r="F1281" t="s">
        <v>56</v>
      </c>
      <c r="G1281" t="s">
        <v>57</v>
      </c>
      <c r="H1281" t="s">
        <v>854</v>
      </c>
      <c r="I1281" t="s">
        <v>41</v>
      </c>
      <c r="J1281" t="s">
        <v>23</v>
      </c>
      <c r="K1281" t="s">
        <v>154</v>
      </c>
      <c r="L1281" t="s">
        <v>25</v>
      </c>
      <c r="M1281" t="s">
        <v>85</v>
      </c>
      <c r="N1281">
        <v>998</v>
      </c>
      <c r="O1281" t="s">
        <v>67</v>
      </c>
      <c r="P1281" t="s">
        <v>141</v>
      </c>
      <c r="Q1281">
        <v>5</v>
      </c>
      <c r="R1281" t="s">
        <v>29</v>
      </c>
    </row>
    <row r="1282" spans="1:18" x14ac:dyDescent="0.3">
      <c r="A1282">
        <v>1319</v>
      </c>
      <c r="B1282" t="s">
        <v>46</v>
      </c>
      <c r="C1282">
        <v>2015</v>
      </c>
      <c r="D1282">
        <v>465000</v>
      </c>
      <c r="E1282">
        <v>50000</v>
      </c>
      <c r="F1282" t="s">
        <v>56</v>
      </c>
      <c r="G1282" t="s">
        <v>57</v>
      </c>
      <c r="H1282" t="s">
        <v>854</v>
      </c>
      <c r="I1282" t="s">
        <v>41</v>
      </c>
      <c r="J1282" t="s">
        <v>23</v>
      </c>
      <c r="K1282" t="s">
        <v>24</v>
      </c>
      <c r="L1282" t="s">
        <v>33</v>
      </c>
      <c r="M1282" t="s">
        <v>861</v>
      </c>
      <c r="N1282">
        <v>1396</v>
      </c>
      <c r="O1282" t="s">
        <v>635</v>
      </c>
      <c r="P1282" t="s">
        <v>862</v>
      </c>
      <c r="Q1282">
        <v>5</v>
      </c>
      <c r="R1282" t="s">
        <v>29</v>
      </c>
    </row>
    <row r="1283" spans="1:18" x14ac:dyDescent="0.3">
      <c r="A1283">
        <v>1320</v>
      </c>
      <c r="B1283" t="s">
        <v>46</v>
      </c>
      <c r="C1283">
        <v>2019</v>
      </c>
      <c r="D1283">
        <v>700000</v>
      </c>
      <c r="E1283">
        <v>10000</v>
      </c>
      <c r="F1283" t="s">
        <v>56</v>
      </c>
      <c r="G1283" t="s">
        <v>57</v>
      </c>
      <c r="H1283" t="s">
        <v>854</v>
      </c>
      <c r="I1283" t="s">
        <v>22</v>
      </c>
      <c r="J1283" t="s">
        <v>23</v>
      </c>
      <c r="K1283" t="s">
        <v>24</v>
      </c>
      <c r="L1283" t="s">
        <v>25</v>
      </c>
      <c r="M1283" t="s">
        <v>496</v>
      </c>
      <c r="N1283">
        <v>1186</v>
      </c>
      <c r="O1283" t="s">
        <v>466</v>
      </c>
      <c r="P1283" t="s">
        <v>504</v>
      </c>
      <c r="Q1283">
        <v>5</v>
      </c>
      <c r="R1283" t="s">
        <v>29</v>
      </c>
    </row>
    <row r="1284" spans="1:18" x14ac:dyDescent="0.3">
      <c r="A1284">
        <v>1321</v>
      </c>
      <c r="B1284" t="s">
        <v>88</v>
      </c>
      <c r="C1284">
        <v>2015</v>
      </c>
      <c r="D1284">
        <v>950000</v>
      </c>
      <c r="E1284">
        <v>120000</v>
      </c>
      <c r="F1284" t="s">
        <v>56</v>
      </c>
      <c r="G1284" t="s">
        <v>57</v>
      </c>
      <c r="H1284" t="s">
        <v>855</v>
      </c>
      <c r="I1284" t="s">
        <v>22</v>
      </c>
      <c r="J1284" t="s">
        <v>23</v>
      </c>
      <c r="K1284" t="s">
        <v>24</v>
      </c>
      <c r="L1284" t="s">
        <v>42</v>
      </c>
      <c r="M1284" t="s">
        <v>605</v>
      </c>
      <c r="N1284">
        <v>1997</v>
      </c>
      <c r="O1284" t="s">
        <v>271</v>
      </c>
      <c r="P1284" t="s">
        <v>615</v>
      </c>
      <c r="Q1284">
        <v>7</v>
      </c>
      <c r="R1284" t="s">
        <v>29</v>
      </c>
    </row>
    <row r="1285" spans="1:18" x14ac:dyDescent="0.3">
      <c r="A1285">
        <v>1322</v>
      </c>
      <c r="B1285" t="s">
        <v>46</v>
      </c>
      <c r="C1285">
        <v>2017</v>
      </c>
      <c r="D1285">
        <v>610000</v>
      </c>
      <c r="E1285">
        <v>40000</v>
      </c>
      <c r="F1285" t="s">
        <v>56</v>
      </c>
      <c r="G1285" t="s">
        <v>57</v>
      </c>
      <c r="H1285" t="s">
        <v>855</v>
      </c>
      <c r="I1285" t="s">
        <v>41</v>
      </c>
      <c r="J1285" t="s">
        <v>23</v>
      </c>
      <c r="K1285" t="s">
        <v>24</v>
      </c>
      <c r="L1285" t="s">
        <v>25</v>
      </c>
      <c r="M1285" t="s">
        <v>133</v>
      </c>
      <c r="N1285">
        <v>1197</v>
      </c>
      <c r="O1285" t="s">
        <v>134</v>
      </c>
      <c r="P1285" t="s">
        <v>135</v>
      </c>
      <c r="Q1285">
        <v>5</v>
      </c>
      <c r="R1285" t="s">
        <v>29</v>
      </c>
    </row>
    <row r="1286" spans="1:18" x14ac:dyDescent="0.3">
      <c r="A1286">
        <v>1324</v>
      </c>
      <c r="B1286" t="s">
        <v>18</v>
      </c>
      <c r="C1286">
        <v>2014</v>
      </c>
      <c r="D1286">
        <v>235000</v>
      </c>
      <c r="E1286">
        <v>50000</v>
      </c>
      <c r="F1286" t="s">
        <v>56</v>
      </c>
      <c r="G1286" t="s">
        <v>57</v>
      </c>
      <c r="H1286" t="s">
        <v>850</v>
      </c>
      <c r="I1286" t="s">
        <v>41</v>
      </c>
      <c r="J1286" t="s">
        <v>23</v>
      </c>
      <c r="K1286" t="s">
        <v>24</v>
      </c>
      <c r="L1286" t="s">
        <v>25</v>
      </c>
      <c r="M1286" t="s">
        <v>430</v>
      </c>
      <c r="N1286">
        <v>796</v>
      </c>
      <c r="O1286" t="s">
        <v>118</v>
      </c>
      <c r="P1286" t="s">
        <v>119</v>
      </c>
      <c r="Q1286">
        <v>5</v>
      </c>
      <c r="R1286" t="s">
        <v>29</v>
      </c>
    </row>
    <row r="1287" spans="1:18" x14ac:dyDescent="0.3">
      <c r="A1287">
        <v>1325</v>
      </c>
      <c r="B1287" t="s">
        <v>18</v>
      </c>
      <c r="C1287">
        <v>2017</v>
      </c>
      <c r="D1287">
        <v>330000</v>
      </c>
      <c r="E1287">
        <v>90000</v>
      </c>
      <c r="F1287" t="s">
        <v>19</v>
      </c>
      <c r="G1287" t="s">
        <v>780</v>
      </c>
      <c r="H1287" t="s">
        <v>863</v>
      </c>
      <c r="I1287" t="s">
        <v>41</v>
      </c>
      <c r="J1287" t="s">
        <v>23</v>
      </c>
      <c r="K1287" t="s">
        <v>24</v>
      </c>
      <c r="L1287" t="s">
        <v>25</v>
      </c>
      <c r="M1287" t="s">
        <v>267</v>
      </c>
      <c r="N1287">
        <v>1196</v>
      </c>
      <c r="O1287" t="s">
        <v>268</v>
      </c>
      <c r="P1287" t="s">
        <v>269</v>
      </c>
      <c r="Q1287">
        <v>5</v>
      </c>
      <c r="R1287" t="s">
        <v>29</v>
      </c>
    </row>
    <row r="1288" spans="1:18" x14ac:dyDescent="0.3">
      <c r="A1288">
        <v>1326</v>
      </c>
      <c r="B1288" t="s">
        <v>296</v>
      </c>
      <c r="C1288">
        <v>2014</v>
      </c>
      <c r="D1288">
        <v>472000</v>
      </c>
      <c r="E1288">
        <v>90000</v>
      </c>
      <c r="F1288" t="s">
        <v>56</v>
      </c>
      <c r="G1288" t="s">
        <v>57</v>
      </c>
      <c r="H1288" t="s">
        <v>860</v>
      </c>
      <c r="I1288" t="s">
        <v>22</v>
      </c>
      <c r="J1288" t="s">
        <v>23</v>
      </c>
      <c r="K1288" t="s">
        <v>24</v>
      </c>
      <c r="L1288" t="s">
        <v>25</v>
      </c>
      <c r="M1288" t="s">
        <v>297</v>
      </c>
      <c r="N1288">
        <v>1461</v>
      </c>
      <c r="O1288" t="s">
        <v>298</v>
      </c>
      <c r="P1288" t="s">
        <v>299</v>
      </c>
      <c r="Q1288">
        <v>5</v>
      </c>
      <c r="R1288" t="s">
        <v>29</v>
      </c>
    </row>
    <row r="1289" spans="1:18" x14ac:dyDescent="0.3">
      <c r="A1289">
        <v>1327</v>
      </c>
      <c r="B1289" t="s">
        <v>18</v>
      </c>
      <c r="C1289">
        <v>2019</v>
      </c>
      <c r="D1289">
        <v>585000</v>
      </c>
      <c r="E1289">
        <v>10000</v>
      </c>
      <c r="F1289" t="s">
        <v>56</v>
      </c>
      <c r="G1289" t="s">
        <v>57</v>
      </c>
      <c r="H1289" t="s">
        <v>860</v>
      </c>
      <c r="I1289" t="s">
        <v>41</v>
      </c>
      <c r="J1289" t="s">
        <v>23</v>
      </c>
      <c r="K1289" t="s">
        <v>24</v>
      </c>
      <c r="L1289" t="s">
        <v>25</v>
      </c>
      <c r="M1289" t="s">
        <v>264</v>
      </c>
      <c r="N1289">
        <v>1197</v>
      </c>
      <c r="O1289" t="s">
        <v>265</v>
      </c>
      <c r="P1289" t="s">
        <v>266</v>
      </c>
      <c r="Q1289">
        <v>5</v>
      </c>
      <c r="R1289" t="s">
        <v>29</v>
      </c>
    </row>
    <row r="1290" spans="1:18" x14ac:dyDescent="0.3">
      <c r="A1290">
        <v>1328</v>
      </c>
      <c r="B1290" t="s">
        <v>88</v>
      </c>
      <c r="C1290">
        <v>2018</v>
      </c>
      <c r="D1290">
        <v>500000</v>
      </c>
      <c r="E1290">
        <v>10000</v>
      </c>
      <c r="F1290" t="s">
        <v>56</v>
      </c>
      <c r="G1290" t="s">
        <v>57</v>
      </c>
      <c r="H1290" t="s">
        <v>854</v>
      </c>
      <c r="I1290" t="s">
        <v>22</v>
      </c>
      <c r="J1290" t="s">
        <v>23</v>
      </c>
      <c r="K1290" t="s">
        <v>24</v>
      </c>
      <c r="L1290" t="s">
        <v>25</v>
      </c>
      <c r="M1290" t="s">
        <v>567</v>
      </c>
      <c r="N1290">
        <v>909</v>
      </c>
      <c r="O1290" t="s">
        <v>864</v>
      </c>
      <c r="P1290" t="s">
        <v>865</v>
      </c>
      <c r="Q1290">
        <v>8</v>
      </c>
      <c r="R1290" t="s">
        <v>29</v>
      </c>
    </row>
    <row r="1291" spans="1:18" x14ac:dyDescent="0.3">
      <c r="A1291">
        <v>1329</v>
      </c>
      <c r="B1291" t="s">
        <v>18</v>
      </c>
      <c r="C1291">
        <v>2019</v>
      </c>
      <c r="D1291">
        <v>360000</v>
      </c>
      <c r="E1291">
        <v>27000</v>
      </c>
      <c r="F1291" t="s">
        <v>56</v>
      </c>
      <c r="G1291" t="s">
        <v>57</v>
      </c>
      <c r="H1291" t="s">
        <v>860</v>
      </c>
      <c r="I1291" t="s">
        <v>41</v>
      </c>
      <c r="J1291" t="s">
        <v>23</v>
      </c>
      <c r="K1291" t="s">
        <v>24</v>
      </c>
      <c r="L1291" t="s">
        <v>25</v>
      </c>
      <c r="M1291" t="s">
        <v>140</v>
      </c>
      <c r="N1291">
        <v>998</v>
      </c>
      <c r="O1291" t="s">
        <v>166</v>
      </c>
      <c r="P1291" t="s">
        <v>141</v>
      </c>
      <c r="Q1291">
        <v>5</v>
      </c>
      <c r="R1291" t="s">
        <v>29</v>
      </c>
    </row>
    <row r="1292" spans="1:18" x14ac:dyDescent="0.3">
      <c r="A1292">
        <v>1330</v>
      </c>
      <c r="B1292" t="s">
        <v>18</v>
      </c>
      <c r="C1292">
        <v>2016</v>
      </c>
      <c r="D1292">
        <v>649000</v>
      </c>
      <c r="E1292">
        <v>70000</v>
      </c>
      <c r="F1292" t="s">
        <v>56</v>
      </c>
      <c r="G1292" t="s">
        <v>57</v>
      </c>
      <c r="H1292" t="s">
        <v>860</v>
      </c>
      <c r="I1292" t="s">
        <v>22</v>
      </c>
      <c r="J1292" t="s">
        <v>23</v>
      </c>
      <c r="K1292" t="s">
        <v>24</v>
      </c>
      <c r="L1292" t="s">
        <v>25</v>
      </c>
      <c r="M1292" t="s">
        <v>106</v>
      </c>
      <c r="N1292">
        <v>1248</v>
      </c>
      <c r="O1292" t="s">
        <v>27</v>
      </c>
      <c r="P1292" t="s">
        <v>28</v>
      </c>
      <c r="Q1292">
        <v>5</v>
      </c>
      <c r="R1292" t="s">
        <v>29</v>
      </c>
    </row>
    <row r="1293" spans="1:18" x14ac:dyDescent="0.3">
      <c r="A1293">
        <v>1331</v>
      </c>
      <c r="B1293" t="s">
        <v>18</v>
      </c>
      <c r="C1293">
        <v>2017</v>
      </c>
      <c r="D1293">
        <v>200000</v>
      </c>
      <c r="E1293">
        <v>50000</v>
      </c>
      <c r="F1293" t="s">
        <v>19</v>
      </c>
      <c r="G1293" t="s">
        <v>786</v>
      </c>
      <c r="H1293" t="s">
        <v>866</v>
      </c>
      <c r="I1293" t="s">
        <v>41</v>
      </c>
      <c r="J1293" t="s">
        <v>23</v>
      </c>
      <c r="K1293" t="s">
        <v>24</v>
      </c>
      <c r="L1293" t="s">
        <v>25</v>
      </c>
      <c r="M1293" t="s">
        <v>127</v>
      </c>
      <c r="N1293">
        <v>796</v>
      </c>
      <c r="O1293" t="s">
        <v>128</v>
      </c>
      <c r="P1293" t="s">
        <v>64</v>
      </c>
      <c r="Q1293">
        <v>5</v>
      </c>
      <c r="R1293" t="s">
        <v>29</v>
      </c>
    </row>
    <row r="1294" spans="1:18" x14ac:dyDescent="0.3">
      <c r="A1294">
        <v>1333</v>
      </c>
      <c r="B1294" t="s">
        <v>46</v>
      </c>
      <c r="C1294">
        <v>2014</v>
      </c>
      <c r="D1294">
        <v>400000</v>
      </c>
      <c r="E1294">
        <v>110000</v>
      </c>
      <c r="F1294" t="s">
        <v>19</v>
      </c>
      <c r="G1294" t="s">
        <v>789</v>
      </c>
      <c r="H1294" t="s">
        <v>867</v>
      </c>
      <c r="I1294" t="s">
        <v>22</v>
      </c>
      <c r="J1294" t="s">
        <v>23</v>
      </c>
      <c r="K1294" t="s">
        <v>24</v>
      </c>
      <c r="L1294" t="s">
        <v>25</v>
      </c>
      <c r="M1294" t="s">
        <v>496</v>
      </c>
      <c r="N1294">
        <v>1120</v>
      </c>
      <c r="O1294" t="s">
        <v>458</v>
      </c>
      <c r="P1294" t="s">
        <v>497</v>
      </c>
      <c r="Q1294">
        <v>5</v>
      </c>
      <c r="R1294" t="s">
        <v>29</v>
      </c>
    </row>
    <row r="1295" spans="1:18" x14ac:dyDescent="0.3">
      <c r="A1295">
        <v>1334</v>
      </c>
      <c r="B1295" t="s">
        <v>18</v>
      </c>
      <c r="C1295">
        <v>2015</v>
      </c>
      <c r="D1295">
        <v>250000</v>
      </c>
      <c r="E1295">
        <v>100000</v>
      </c>
      <c r="F1295" t="s">
        <v>56</v>
      </c>
      <c r="G1295" t="s">
        <v>57</v>
      </c>
      <c r="H1295" t="s">
        <v>854</v>
      </c>
      <c r="I1295" t="s">
        <v>22</v>
      </c>
      <c r="J1295" t="s">
        <v>23</v>
      </c>
      <c r="K1295" t="s">
        <v>24</v>
      </c>
      <c r="L1295" t="s">
        <v>33</v>
      </c>
      <c r="M1295" t="s">
        <v>577</v>
      </c>
      <c r="N1295">
        <v>793</v>
      </c>
      <c r="O1295" t="s">
        <v>578</v>
      </c>
      <c r="P1295" t="s">
        <v>579</v>
      </c>
      <c r="Q1295">
        <v>5</v>
      </c>
      <c r="R1295" t="s">
        <v>29</v>
      </c>
    </row>
    <row r="1296" spans="1:18" x14ac:dyDescent="0.3">
      <c r="A1296">
        <v>1335</v>
      </c>
      <c r="B1296" t="s">
        <v>88</v>
      </c>
      <c r="C1296">
        <v>2018</v>
      </c>
      <c r="D1296">
        <v>1200000</v>
      </c>
      <c r="E1296">
        <v>50000</v>
      </c>
      <c r="F1296" t="s">
        <v>124</v>
      </c>
      <c r="G1296" t="s">
        <v>196</v>
      </c>
      <c r="H1296" t="s">
        <v>868</v>
      </c>
      <c r="I1296" t="s">
        <v>22</v>
      </c>
      <c r="J1296" t="s">
        <v>23</v>
      </c>
      <c r="K1296" t="s">
        <v>24</v>
      </c>
      <c r="L1296" t="s">
        <v>25</v>
      </c>
      <c r="M1296" t="s">
        <v>60</v>
      </c>
      <c r="N1296">
        <v>1497</v>
      </c>
      <c r="O1296" t="s">
        <v>462</v>
      </c>
      <c r="P1296" t="s">
        <v>463</v>
      </c>
      <c r="Q1296">
        <v>7</v>
      </c>
      <c r="R1296" t="s">
        <v>29</v>
      </c>
    </row>
    <row r="1297" spans="1:18" x14ac:dyDescent="0.3">
      <c r="A1297">
        <v>1336</v>
      </c>
      <c r="B1297" t="s">
        <v>18</v>
      </c>
      <c r="C1297">
        <v>2009</v>
      </c>
      <c r="D1297">
        <v>250000</v>
      </c>
      <c r="E1297">
        <v>105000</v>
      </c>
      <c r="F1297" t="s">
        <v>124</v>
      </c>
      <c r="G1297" t="s">
        <v>196</v>
      </c>
      <c r="H1297" t="s">
        <v>868</v>
      </c>
      <c r="I1297" t="s">
        <v>22</v>
      </c>
      <c r="J1297" t="s">
        <v>23</v>
      </c>
      <c r="K1297" t="s">
        <v>24</v>
      </c>
      <c r="L1297" t="s">
        <v>33</v>
      </c>
      <c r="M1297" t="s">
        <v>159</v>
      </c>
      <c r="N1297">
        <v>1248</v>
      </c>
      <c r="O1297" t="s">
        <v>393</v>
      </c>
      <c r="P1297" t="s">
        <v>28</v>
      </c>
      <c r="Q1297">
        <v>5</v>
      </c>
      <c r="R1297" t="s">
        <v>29</v>
      </c>
    </row>
    <row r="1298" spans="1:18" x14ac:dyDescent="0.3">
      <c r="A1298">
        <v>1337</v>
      </c>
      <c r="B1298" t="s">
        <v>65</v>
      </c>
      <c r="C1298">
        <v>2013</v>
      </c>
      <c r="D1298">
        <v>819999</v>
      </c>
      <c r="E1298">
        <v>110000</v>
      </c>
      <c r="F1298" t="s">
        <v>124</v>
      </c>
      <c r="G1298" t="s">
        <v>196</v>
      </c>
      <c r="H1298" t="s">
        <v>868</v>
      </c>
      <c r="I1298" t="s">
        <v>22</v>
      </c>
      <c r="J1298" t="s">
        <v>23</v>
      </c>
      <c r="K1298" t="s">
        <v>24</v>
      </c>
      <c r="L1298" t="s">
        <v>25</v>
      </c>
      <c r="M1298" t="s">
        <v>170</v>
      </c>
      <c r="N1298">
        <v>2494</v>
      </c>
      <c r="O1298" t="s">
        <v>190</v>
      </c>
      <c r="P1298" t="s">
        <v>191</v>
      </c>
      <c r="Q1298">
        <v>8</v>
      </c>
      <c r="R1298" t="s">
        <v>29</v>
      </c>
    </row>
    <row r="1299" spans="1:18" x14ac:dyDescent="0.3">
      <c r="A1299">
        <v>1338</v>
      </c>
      <c r="B1299" t="s">
        <v>88</v>
      </c>
      <c r="C1299">
        <v>2014</v>
      </c>
      <c r="D1299">
        <v>800000</v>
      </c>
      <c r="E1299">
        <v>60000</v>
      </c>
      <c r="F1299" t="s">
        <v>124</v>
      </c>
      <c r="G1299" t="s">
        <v>196</v>
      </c>
      <c r="H1299" t="s">
        <v>868</v>
      </c>
      <c r="I1299" t="s">
        <v>22</v>
      </c>
      <c r="J1299" t="s">
        <v>23</v>
      </c>
      <c r="K1299" t="s">
        <v>24</v>
      </c>
      <c r="L1299" t="s">
        <v>33</v>
      </c>
      <c r="M1299" t="s">
        <v>282</v>
      </c>
      <c r="N1299">
        <v>2179</v>
      </c>
      <c r="O1299" t="s">
        <v>446</v>
      </c>
      <c r="P1299" t="s">
        <v>447</v>
      </c>
      <c r="Q1299">
        <v>7</v>
      </c>
      <c r="R1299" t="s">
        <v>29</v>
      </c>
    </row>
    <row r="1300" spans="1:18" x14ac:dyDescent="0.3">
      <c r="A1300">
        <v>1339</v>
      </c>
      <c r="B1300" t="s">
        <v>69</v>
      </c>
      <c r="C1300">
        <v>2013</v>
      </c>
      <c r="D1300">
        <v>429000</v>
      </c>
      <c r="E1300">
        <v>49102</v>
      </c>
      <c r="F1300" t="s">
        <v>56</v>
      </c>
      <c r="G1300" t="s">
        <v>869</v>
      </c>
      <c r="H1300" t="s">
        <v>870</v>
      </c>
      <c r="I1300" t="s">
        <v>41</v>
      </c>
      <c r="J1300" t="s">
        <v>158</v>
      </c>
      <c r="K1300" t="s">
        <v>24</v>
      </c>
      <c r="L1300" t="s">
        <v>33</v>
      </c>
      <c r="M1300" t="s">
        <v>871</v>
      </c>
      <c r="N1300">
        <v>999</v>
      </c>
      <c r="O1300" t="s">
        <v>872</v>
      </c>
      <c r="P1300" t="s">
        <v>873</v>
      </c>
      <c r="Q1300">
        <v>5</v>
      </c>
      <c r="R1300" t="s">
        <v>29</v>
      </c>
    </row>
    <row r="1301" spans="1:18" x14ac:dyDescent="0.3">
      <c r="A1301">
        <v>1340</v>
      </c>
      <c r="B1301" t="s">
        <v>46</v>
      </c>
      <c r="C1301">
        <v>2010</v>
      </c>
      <c r="D1301">
        <v>150000</v>
      </c>
      <c r="E1301">
        <v>60000</v>
      </c>
      <c r="F1301" t="s">
        <v>124</v>
      </c>
      <c r="G1301" t="s">
        <v>196</v>
      </c>
      <c r="H1301" t="s">
        <v>868</v>
      </c>
      <c r="I1301" t="s">
        <v>41</v>
      </c>
      <c r="J1301" t="s">
        <v>23</v>
      </c>
      <c r="K1301" t="s">
        <v>24</v>
      </c>
      <c r="L1301" t="s">
        <v>42</v>
      </c>
      <c r="M1301" t="s">
        <v>308</v>
      </c>
      <c r="N1301">
        <v>1086</v>
      </c>
      <c r="O1301" t="s">
        <v>309</v>
      </c>
      <c r="P1301" t="s">
        <v>310</v>
      </c>
      <c r="Q1301">
        <v>5</v>
      </c>
      <c r="R1301" t="s">
        <v>29</v>
      </c>
    </row>
    <row r="1302" spans="1:18" x14ac:dyDescent="0.3">
      <c r="A1302">
        <v>1342</v>
      </c>
      <c r="B1302" t="s">
        <v>120</v>
      </c>
      <c r="C1302">
        <v>2012</v>
      </c>
      <c r="D1302">
        <v>170000</v>
      </c>
      <c r="E1302">
        <v>90000</v>
      </c>
      <c r="F1302" t="s">
        <v>124</v>
      </c>
      <c r="G1302" t="s">
        <v>196</v>
      </c>
      <c r="H1302" t="s">
        <v>868</v>
      </c>
      <c r="I1302" t="s">
        <v>22</v>
      </c>
      <c r="J1302" t="s">
        <v>23</v>
      </c>
      <c r="K1302" t="s">
        <v>24</v>
      </c>
      <c r="L1302" t="s">
        <v>25</v>
      </c>
      <c r="M1302" t="s">
        <v>583</v>
      </c>
      <c r="N1302">
        <v>936</v>
      </c>
      <c r="O1302" t="s">
        <v>584</v>
      </c>
      <c r="P1302" t="s">
        <v>585</v>
      </c>
      <c r="Q1302">
        <v>5</v>
      </c>
      <c r="R1302" t="s">
        <v>29</v>
      </c>
    </row>
    <row r="1303" spans="1:18" x14ac:dyDescent="0.3">
      <c r="A1303">
        <v>1343</v>
      </c>
      <c r="B1303" t="s">
        <v>37</v>
      </c>
      <c r="C1303">
        <v>2014</v>
      </c>
      <c r="D1303">
        <v>335000</v>
      </c>
      <c r="E1303">
        <v>33033</v>
      </c>
      <c r="F1303" t="s">
        <v>56</v>
      </c>
      <c r="G1303" t="s">
        <v>869</v>
      </c>
      <c r="H1303" t="s">
        <v>870</v>
      </c>
      <c r="I1303" t="s">
        <v>41</v>
      </c>
      <c r="J1303" t="s">
        <v>158</v>
      </c>
      <c r="K1303" t="s">
        <v>24</v>
      </c>
      <c r="L1303" t="s">
        <v>25</v>
      </c>
      <c r="M1303" t="s">
        <v>418</v>
      </c>
      <c r="N1303">
        <v>1198</v>
      </c>
      <c r="O1303" t="s">
        <v>219</v>
      </c>
      <c r="P1303" t="s">
        <v>312</v>
      </c>
      <c r="Q1303">
        <v>5</v>
      </c>
      <c r="R1303" t="s">
        <v>29</v>
      </c>
    </row>
    <row r="1304" spans="1:18" x14ac:dyDescent="0.3">
      <c r="A1304">
        <v>1344</v>
      </c>
      <c r="B1304" t="s">
        <v>46</v>
      </c>
      <c r="C1304">
        <v>2015</v>
      </c>
      <c r="D1304">
        <v>465000</v>
      </c>
      <c r="E1304">
        <v>63063</v>
      </c>
      <c r="F1304" t="s">
        <v>56</v>
      </c>
      <c r="G1304" t="s">
        <v>869</v>
      </c>
      <c r="H1304" t="s">
        <v>870</v>
      </c>
      <c r="I1304" t="s">
        <v>41</v>
      </c>
      <c r="J1304" t="s">
        <v>158</v>
      </c>
      <c r="K1304" t="s">
        <v>154</v>
      </c>
      <c r="L1304" t="s">
        <v>25</v>
      </c>
      <c r="M1304" t="s">
        <v>85</v>
      </c>
      <c r="N1304">
        <v>1197</v>
      </c>
      <c r="O1304" t="s">
        <v>90</v>
      </c>
      <c r="P1304" t="s">
        <v>261</v>
      </c>
      <c r="Q1304">
        <v>5</v>
      </c>
      <c r="R1304" t="s">
        <v>29</v>
      </c>
    </row>
    <row r="1305" spans="1:18" x14ac:dyDescent="0.3">
      <c r="A1305">
        <v>1345</v>
      </c>
      <c r="B1305" t="s">
        <v>75</v>
      </c>
      <c r="C1305">
        <v>2013</v>
      </c>
      <c r="D1305">
        <v>360000</v>
      </c>
      <c r="E1305">
        <v>81000</v>
      </c>
      <c r="F1305" t="s">
        <v>124</v>
      </c>
      <c r="G1305" t="s">
        <v>196</v>
      </c>
      <c r="H1305" t="s">
        <v>868</v>
      </c>
      <c r="I1305" t="s">
        <v>22</v>
      </c>
      <c r="J1305" t="s">
        <v>23</v>
      </c>
      <c r="K1305" t="s">
        <v>24</v>
      </c>
      <c r="L1305" t="s">
        <v>33</v>
      </c>
      <c r="M1305" t="s">
        <v>76</v>
      </c>
      <c r="N1305">
        <v>1461</v>
      </c>
      <c r="O1305" t="s">
        <v>77</v>
      </c>
      <c r="P1305" t="s">
        <v>78</v>
      </c>
      <c r="Q1305">
        <v>5</v>
      </c>
      <c r="R1305" t="s">
        <v>29</v>
      </c>
    </row>
    <row r="1306" spans="1:18" x14ac:dyDescent="0.3">
      <c r="A1306">
        <v>1346</v>
      </c>
      <c r="B1306" t="s">
        <v>46</v>
      </c>
      <c r="C1306">
        <v>2018</v>
      </c>
      <c r="D1306">
        <v>570000</v>
      </c>
      <c r="E1306">
        <v>80000</v>
      </c>
      <c r="F1306" t="s">
        <v>56</v>
      </c>
      <c r="G1306" t="s">
        <v>57</v>
      </c>
      <c r="H1306" t="s">
        <v>874</v>
      </c>
      <c r="I1306" t="s">
        <v>22</v>
      </c>
      <c r="J1306" t="s">
        <v>23</v>
      </c>
      <c r="K1306" t="s">
        <v>24</v>
      </c>
      <c r="L1306" t="s">
        <v>25</v>
      </c>
      <c r="M1306" t="s">
        <v>465</v>
      </c>
      <c r="N1306">
        <v>1186</v>
      </c>
      <c r="O1306" t="s">
        <v>466</v>
      </c>
      <c r="P1306" t="s">
        <v>467</v>
      </c>
      <c r="Q1306">
        <v>5</v>
      </c>
      <c r="R1306" t="s">
        <v>29</v>
      </c>
    </row>
    <row r="1307" spans="1:18" x14ac:dyDescent="0.3">
      <c r="A1307">
        <v>1347</v>
      </c>
      <c r="B1307" t="s">
        <v>75</v>
      </c>
      <c r="C1307">
        <v>2012</v>
      </c>
      <c r="D1307">
        <v>350000</v>
      </c>
      <c r="E1307">
        <v>105000</v>
      </c>
      <c r="F1307" t="s">
        <v>56</v>
      </c>
      <c r="G1307" t="s">
        <v>57</v>
      </c>
      <c r="H1307" t="s">
        <v>874</v>
      </c>
      <c r="I1307" t="s">
        <v>22</v>
      </c>
      <c r="J1307" t="s">
        <v>23</v>
      </c>
      <c r="K1307" t="s">
        <v>24</v>
      </c>
      <c r="L1307" t="s">
        <v>33</v>
      </c>
      <c r="M1307" t="s">
        <v>76</v>
      </c>
      <c r="N1307">
        <v>1461</v>
      </c>
      <c r="O1307" t="s">
        <v>77</v>
      </c>
      <c r="P1307" t="s">
        <v>78</v>
      </c>
      <c r="Q1307">
        <v>5</v>
      </c>
      <c r="R1307" t="s">
        <v>29</v>
      </c>
    </row>
    <row r="1308" spans="1:18" x14ac:dyDescent="0.3">
      <c r="A1308">
        <v>1349</v>
      </c>
      <c r="B1308" t="s">
        <v>18</v>
      </c>
      <c r="C1308">
        <v>2017</v>
      </c>
      <c r="D1308">
        <v>700000</v>
      </c>
      <c r="E1308">
        <v>227000</v>
      </c>
      <c r="F1308" t="s">
        <v>19</v>
      </c>
      <c r="G1308" t="s">
        <v>786</v>
      </c>
      <c r="H1308" t="s">
        <v>875</v>
      </c>
      <c r="I1308" t="s">
        <v>41</v>
      </c>
      <c r="J1308" t="s">
        <v>23</v>
      </c>
      <c r="K1308" t="s">
        <v>24</v>
      </c>
      <c r="L1308" t="s">
        <v>25</v>
      </c>
      <c r="M1308" t="s">
        <v>383</v>
      </c>
      <c r="N1308">
        <v>1373</v>
      </c>
      <c r="O1308" t="s">
        <v>384</v>
      </c>
      <c r="P1308" t="s">
        <v>233</v>
      </c>
      <c r="Q1308">
        <v>7</v>
      </c>
      <c r="R1308" t="s">
        <v>29</v>
      </c>
    </row>
    <row r="1309" spans="1:18" x14ac:dyDescent="0.3">
      <c r="A1309">
        <v>1350</v>
      </c>
      <c r="B1309" t="s">
        <v>75</v>
      </c>
      <c r="C1309">
        <v>2012</v>
      </c>
      <c r="D1309">
        <v>375000</v>
      </c>
      <c r="E1309">
        <v>100000</v>
      </c>
      <c r="F1309" t="s">
        <v>19</v>
      </c>
      <c r="G1309" t="s">
        <v>786</v>
      </c>
      <c r="H1309" t="s">
        <v>876</v>
      </c>
      <c r="I1309" t="s">
        <v>22</v>
      </c>
      <c r="J1309" t="s">
        <v>23</v>
      </c>
      <c r="K1309" t="s">
        <v>24</v>
      </c>
      <c r="L1309" t="s">
        <v>33</v>
      </c>
      <c r="M1309" t="s">
        <v>76</v>
      </c>
      <c r="N1309">
        <v>1461</v>
      </c>
      <c r="O1309" t="s">
        <v>77</v>
      </c>
      <c r="P1309" t="s">
        <v>78</v>
      </c>
      <c r="Q1309">
        <v>5</v>
      </c>
      <c r="R1309" t="s">
        <v>29</v>
      </c>
    </row>
    <row r="1310" spans="1:18" x14ac:dyDescent="0.3">
      <c r="A1310">
        <v>1351</v>
      </c>
      <c r="B1310" t="s">
        <v>18</v>
      </c>
      <c r="C1310">
        <v>2019</v>
      </c>
      <c r="D1310">
        <v>450000</v>
      </c>
      <c r="E1310">
        <v>60000</v>
      </c>
      <c r="F1310" t="s">
        <v>56</v>
      </c>
      <c r="G1310" t="s">
        <v>57</v>
      </c>
      <c r="H1310" t="s">
        <v>874</v>
      </c>
      <c r="I1310" t="s">
        <v>136</v>
      </c>
      <c r="J1310" t="s">
        <v>23</v>
      </c>
      <c r="K1310" t="s">
        <v>24</v>
      </c>
      <c r="L1310" t="s">
        <v>25</v>
      </c>
      <c r="M1310" t="s">
        <v>818</v>
      </c>
      <c r="N1310">
        <v>1196</v>
      </c>
      <c r="O1310" t="s">
        <v>538</v>
      </c>
      <c r="P1310" t="s">
        <v>539</v>
      </c>
      <c r="Q1310">
        <v>5</v>
      </c>
      <c r="R1310" t="s">
        <v>29</v>
      </c>
    </row>
    <row r="1311" spans="1:18" x14ac:dyDescent="0.3">
      <c r="A1311">
        <v>1352</v>
      </c>
      <c r="B1311" t="s">
        <v>46</v>
      </c>
      <c r="C1311">
        <v>2013</v>
      </c>
      <c r="D1311">
        <v>325000</v>
      </c>
      <c r="E1311">
        <v>70000</v>
      </c>
      <c r="F1311" t="s">
        <v>56</v>
      </c>
      <c r="G1311" t="s">
        <v>57</v>
      </c>
      <c r="H1311" t="s">
        <v>874</v>
      </c>
      <c r="I1311" t="s">
        <v>22</v>
      </c>
      <c r="J1311" t="s">
        <v>23</v>
      </c>
      <c r="K1311" t="s">
        <v>24</v>
      </c>
      <c r="L1311" t="s">
        <v>42</v>
      </c>
      <c r="M1311" t="s">
        <v>291</v>
      </c>
      <c r="N1311">
        <v>1396</v>
      </c>
      <c r="O1311" t="s">
        <v>216</v>
      </c>
      <c r="P1311" t="s">
        <v>217</v>
      </c>
      <c r="Q1311">
        <v>5</v>
      </c>
      <c r="R1311" t="s">
        <v>29</v>
      </c>
    </row>
    <row r="1312" spans="1:18" x14ac:dyDescent="0.3">
      <c r="A1312">
        <v>1353</v>
      </c>
      <c r="B1312" t="s">
        <v>221</v>
      </c>
      <c r="C1312">
        <v>2011</v>
      </c>
      <c r="D1312">
        <v>260000</v>
      </c>
      <c r="E1312">
        <v>120000</v>
      </c>
      <c r="F1312" t="s">
        <v>19</v>
      </c>
      <c r="G1312" t="s">
        <v>31</v>
      </c>
      <c r="H1312" t="s">
        <v>877</v>
      </c>
      <c r="I1312" t="s">
        <v>22</v>
      </c>
      <c r="J1312" t="s">
        <v>23</v>
      </c>
      <c r="K1312" t="s">
        <v>24</v>
      </c>
      <c r="L1312" t="s">
        <v>42</v>
      </c>
      <c r="M1312" t="s">
        <v>234</v>
      </c>
      <c r="N1312">
        <v>1598</v>
      </c>
      <c r="O1312" t="s">
        <v>235</v>
      </c>
      <c r="P1312" t="s">
        <v>36</v>
      </c>
      <c r="Q1312">
        <v>5</v>
      </c>
      <c r="R1312" t="s">
        <v>29</v>
      </c>
    </row>
    <row r="1313" spans="1:18" x14ac:dyDescent="0.3">
      <c r="A1313">
        <v>1354</v>
      </c>
      <c r="B1313" t="s">
        <v>18</v>
      </c>
      <c r="C1313">
        <v>2009</v>
      </c>
      <c r="D1313">
        <v>130000</v>
      </c>
      <c r="E1313">
        <v>80000</v>
      </c>
      <c r="F1313" t="s">
        <v>19</v>
      </c>
      <c r="G1313" t="s">
        <v>31</v>
      </c>
      <c r="H1313" t="s">
        <v>877</v>
      </c>
      <c r="I1313" t="s">
        <v>41</v>
      </c>
      <c r="J1313" t="s">
        <v>23</v>
      </c>
      <c r="K1313" t="s">
        <v>24</v>
      </c>
      <c r="L1313" t="s">
        <v>42</v>
      </c>
      <c r="M1313" t="s">
        <v>96</v>
      </c>
      <c r="N1313">
        <v>796</v>
      </c>
      <c r="O1313" t="s">
        <v>97</v>
      </c>
      <c r="P1313" t="s">
        <v>98</v>
      </c>
      <c r="Q1313">
        <v>5</v>
      </c>
      <c r="R1313" t="s">
        <v>29</v>
      </c>
    </row>
    <row r="1314" spans="1:18" x14ac:dyDescent="0.3">
      <c r="A1314">
        <v>1355</v>
      </c>
      <c r="B1314" t="s">
        <v>109</v>
      </c>
      <c r="C1314">
        <v>2008</v>
      </c>
      <c r="D1314">
        <v>150000</v>
      </c>
      <c r="E1314">
        <v>120000</v>
      </c>
      <c r="F1314" t="s">
        <v>19</v>
      </c>
      <c r="G1314" t="s">
        <v>31</v>
      </c>
      <c r="H1314" t="s">
        <v>877</v>
      </c>
      <c r="I1314" t="s">
        <v>22</v>
      </c>
      <c r="J1314" t="s">
        <v>23</v>
      </c>
      <c r="K1314" t="s">
        <v>24</v>
      </c>
      <c r="L1314" t="s">
        <v>304</v>
      </c>
      <c r="M1314" t="s">
        <v>485</v>
      </c>
      <c r="N1314">
        <v>2179</v>
      </c>
      <c r="O1314" t="s">
        <v>293</v>
      </c>
      <c r="P1314" t="s">
        <v>152</v>
      </c>
      <c r="Q1314">
        <v>7</v>
      </c>
      <c r="R1314" t="s">
        <v>29</v>
      </c>
    </row>
    <row r="1315" spans="1:18" x14ac:dyDescent="0.3">
      <c r="A1315">
        <v>1356</v>
      </c>
      <c r="B1315" t="s">
        <v>46</v>
      </c>
      <c r="C1315">
        <v>2014</v>
      </c>
      <c r="D1315">
        <v>220000</v>
      </c>
      <c r="E1315">
        <v>40000</v>
      </c>
      <c r="F1315" t="s">
        <v>19</v>
      </c>
      <c r="G1315" t="s">
        <v>83</v>
      </c>
      <c r="H1315" t="s">
        <v>878</v>
      </c>
      <c r="I1315" t="s">
        <v>41</v>
      </c>
      <c r="J1315" t="s">
        <v>23</v>
      </c>
      <c r="K1315" t="s">
        <v>24</v>
      </c>
      <c r="L1315" t="s">
        <v>25</v>
      </c>
      <c r="M1315" t="s">
        <v>308</v>
      </c>
      <c r="N1315">
        <v>1086</v>
      </c>
      <c r="O1315" t="s">
        <v>309</v>
      </c>
      <c r="P1315" t="s">
        <v>310</v>
      </c>
      <c r="Q1315">
        <v>5</v>
      </c>
      <c r="R1315" t="s">
        <v>29</v>
      </c>
    </row>
    <row r="1316" spans="1:18" x14ac:dyDescent="0.3">
      <c r="A1316">
        <v>1357</v>
      </c>
      <c r="B1316" t="s">
        <v>46</v>
      </c>
      <c r="C1316">
        <v>2014</v>
      </c>
      <c r="D1316">
        <v>275000</v>
      </c>
      <c r="E1316">
        <v>53000</v>
      </c>
      <c r="F1316" t="s">
        <v>19</v>
      </c>
      <c r="G1316" t="s">
        <v>786</v>
      </c>
      <c r="H1316" t="s">
        <v>879</v>
      </c>
      <c r="I1316" t="s">
        <v>41</v>
      </c>
      <c r="J1316" t="s">
        <v>23</v>
      </c>
      <c r="K1316" t="s">
        <v>24</v>
      </c>
      <c r="L1316" t="s">
        <v>25</v>
      </c>
      <c r="M1316" t="s">
        <v>211</v>
      </c>
      <c r="N1316">
        <v>1197</v>
      </c>
      <c r="O1316" t="s">
        <v>212</v>
      </c>
      <c r="P1316" t="s">
        <v>213</v>
      </c>
      <c r="Q1316">
        <v>5</v>
      </c>
      <c r="R1316" t="s">
        <v>29</v>
      </c>
    </row>
    <row r="1317" spans="1:18" x14ac:dyDescent="0.3">
      <c r="A1317">
        <v>1358</v>
      </c>
      <c r="B1317" t="s">
        <v>18</v>
      </c>
      <c r="C1317">
        <v>2017</v>
      </c>
      <c r="D1317">
        <v>455000</v>
      </c>
      <c r="E1317">
        <v>60000</v>
      </c>
      <c r="F1317" t="s">
        <v>19</v>
      </c>
      <c r="G1317" t="s">
        <v>31</v>
      </c>
      <c r="H1317" t="s">
        <v>877</v>
      </c>
      <c r="I1317" t="s">
        <v>22</v>
      </c>
      <c r="J1317" t="s">
        <v>23</v>
      </c>
      <c r="K1317" t="s">
        <v>24</v>
      </c>
      <c r="L1317" t="s">
        <v>25</v>
      </c>
      <c r="M1317" t="s">
        <v>229</v>
      </c>
      <c r="N1317">
        <v>1248</v>
      </c>
      <c r="O1317" t="s">
        <v>27</v>
      </c>
      <c r="P1317" t="s">
        <v>28</v>
      </c>
      <c r="Q1317">
        <v>5</v>
      </c>
      <c r="R1317" t="s">
        <v>29</v>
      </c>
    </row>
    <row r="1318" spans="1:18" x14ac:dyDescent="0.3">
      <c r="A1318">
        <v>1359</v>
      </c>
      <c r="B1318" t="s">
        <v>46</v>
      </c>
      <c r="C1318">
        <v>2017</v>
      </c>
      <c r="D1318">
        <v>570000</v>
      </c>
      <c r="E1318">
        <v>30000</v>
      </c>
      <c r="F1318" t="s">
        <v>19</v>
      </c>
      <c r="G1318" t="s">
        <v>31</v>
      </c>
      <c r="H1318" t="s">
        <v>877</v>
      </c>
      <c r="I1318" t="s">
        <v>41</v>
      </c>
      <c r="J1318" t="s">
        <v>23</v>
      </c>
      <c r="K1318" t="s">
        <v>24</v>
      </c>
      <c r="L1318" t="s">
        <v>25</v>
      </c>
      <c r="M1318" t="s">
        <v>133</v>
      </c>
      <c r="N1318">
        <v>1197</v>
      </c>
      <c r="O1318" t="s">
        <v>134</v>
      </c>
      <c r="P1318" t="s">
        <v>135</v>
      </c>
      <c r="Q1318">
        <v>5</v>
      </c>
      <c r="R1318" t="s">
        <v>29</v>
      </c>
    </row>
    <row r="1319" spans="1:18" x14ac:dyDescent="0.3">
      <c r="A1319">
        <v>1360</v>
      </c>
      <c r="B1319" t="s">
        <v>221</v>
      </c>
      <c r="C1319">
        <v>2013</v>
      </c>
      <c r="D1319">
        <v>330000</v>
      </c>
      <c r="E1319">
        <v>100000</v>
      </c>
      <c r="F1319" t="s">
        <v>19</v>
      </c>
      <c r="G1319" t="s">
        <v>31</v>
      </c>
      <c r="H1319" t="s">
        <v>877</v>
      </c>
      <c r="I1319" t="s">
        <v>22</v>
      </c>
      <c r="J1319" t="s">
        <v>23</v>
      </c>
      <c r="K1319" t="s">
        <v>24</v>
      </c>
      <c r="L1319" t="s">
        <v>42</v>
      </c>
      <c r="M1319" t="s">
        <v>234</v>
      </c>
      <c r="N1319">
        <v>1598</v>
      </c>
      <c r="O1319" t="s">
        <v>235</v>
      </c>
      <c r="P1319" t="s">
        <v>36</v>
      </c>
      <c r="Q1319">
        <v>5</v>
      </c>
      <c r="R1319" t="s">
        <v>29</v>
      </c>
    </row>
    <row r="1320" spans="1:18" x14ac:dyDescent="0.3">
      <c r="A1320">
        <v>1361</v>
      </c>
      <c r="B1320" t="s">
        <v>65</v>
      </c>
      <c r="C1320">
        <v>2018</v>
      </c>
      <c r="D1320">
        <v>1576000</v>
      </c>
      <c r="E1320">
        <v>70000</v>
      </c>
      <c r="F1320" t="s">
        <v>38</v>
      </c>
      <c r="G1320" t="s">
        <v>880</v>
      </c>
      <c r="H1320" t="s">
        <v>881</v>
      </c>
      <c r="I1320" t="s">
        <v>22</v>
      </c>
      <c r="J1320" t="s">
        <v>23</v>
      </c>
      <c r="K1320" t="s">
        <v>24</v>
      </c>
      <c r="L1320" t="s">
        <v>25</v>
      </c>
      <c r="M1320" t="s">
        <v>882</v>
      </c>
      <c r="N1320">
        <v>2393</v>
      </c>
      <c r="O1320" t="s">
        <v>883</v>
      </c>
      <c r="P1320" t="s">
        <v>884</v>
      </c>
      <c r="Q1320">
        <v>7</v>
      </c>
      <c r="R1320" t="s">
        <v>29</v>
      </c>
    </row>
    <row r="1321" spans="1:18" x14ac:dyDescent="0.3">
      <c r="A1321">
        <v>1362</v>
      </c>
      <c r="B1321" t="s">
        <v>18</v>
      </c>
      <c r="C1321">
        <v>2012</v>
      </c>
      <c r="D1321">
        <v>450000</v>
      </c>
      <c r="E1321">
        <v>98000</v>
      </c>
      <c r="F1321" t="s">
        <v>38</v>
      </c>
      <c r="G1321" t="s">
        <v>880</v>
      </c>
      <c r="H1321" t="s">
        <v>881</v>
      </c>
      <c r="I1321" t="s">
        <v>22</v>
      </c>
      <c r="J1321" t="s">
        <v>23</v>
      </c>
      <c r="K1321" t="s">
        <v>24</v>
      </c>
      <c r="L1321" t="s">
        <v>304</v>
      </c>
      <c r="M1321" t="s">
        <v>307</v>
      </c>
      <c r="N1321">
        <v>1248</v>
      </c>
      <c r="O1321" t="s">
        <v>108</v>
      </c>
      <c r="P1321" t="s">
        <v>95</v>
      </c>
      <c r="Q1321">
        <v>7</v>
      </c>
      <c r="R1321" t="s">
        <v>29</v>
      </c>
    </row>
    <row r="1322" spans="1:18" x14ac:dyDescent="0.3">
      <c r="A1322">
        <v>1363</v>
      </c>
      <c r="B1322" t="s">
        <v>46</v>
      </c>
      <c r="C1322">
        <v>2014</v>
      </c>
      <c r="D1322">
        <v>250000</v>
      </c>
      <c r="E1322">
        <v>60000</v>
      </c>
      <c r="F1322" t="s">
        <v>38</v>
      </c>
      <c r="G1322" t="s">
        <v>880</v>
      </c>
      <c r="H1322" t="s">
        <v>881</v>
      </c>
      <c r="I1322" t="s">
        <v>41</v>
      </c>
      <c r="J1322" t="s">
        <v>23</v>
      </c>
      <c r="K1322" t="s">
        <v>24</v>
      </c>
      <c r="L1322" t="s">
        <v>25</v>
      </c>
      <c r="M1322" t="s">
        <v>390</v>
      </c>
      <c r="N1322">
        <v>814</v>
      </c>
      <c r="O1322" t="s">
        <v>541</v>
      </c>
      <c r="P1322" t="s">
        <v>542</v>
      </c>
      <c r="Q1322">
        <v>5</v>
      </c>
      <c r="R1322" t="s">
        <v>29</v>
      </c>
    </row>
    <row r="1323" spans="1:18" x14ac:dyDescent="0.3">
      <c r="A1323">
        <v>1364</v>
      </c>
      <c r="B1323" t="s">
        <v>46</v>
      </c>
      <c r="C1323">
        <v>2010</v>
      </c>
      <c r="D1323">
        <v>165000</v>
      </c>
      <c r="E1323">
        <v>80000</v>
      </c>
      <c r="F1323" t="s">
        <v>38</v>
      </c>
      <c r="G1323" t="s">
        <v>880</v>
      </c>
      <c r="H1323" t="s">
        <v>885</v>
      </c>
      <c r="I1323" t="s">
        <v>41</v>
      </c>
      <c r="J1323" t="s">
        <v>23</v>
      </c>
      <c r="K1323" t="s">
        <v>24</v>
      </c>
      <c r="L1323" t="s">
        <v>42</v>
      </c>
      <c r="M1323" t="s">
        <v>211</v>
      </c>
      <c r="N1323">
        <v>1197</v>
      </c>
      <c r="O1323" t="s">
        <v>212</v>
      </c>
      <c r="P1323" t="s">
        <v>453</v>
      </c>
      <c r="Q1323">
        <v>5</v>
      </c>
      <c r="R1323" t="s">
        <v>29</v>
      </c>
    </row>
    <row r="1324" spans="1:18" x14ac:dyDescent="0.3">
      <c r="A1324">
        <v>1365</v>
      </c>
      <c r="B1324" t="s">
        <v>88</v>
      </c>
      <c r="C1324">
        <v>2013</v>
      </c>
      <c r="D1324">
        <v>800000</v>
      </c>
      <c r="E1324">
        <v>117000</v>
      </c>
      <c r="F1324" t="s">
        <v>38</v>
      </c>
      <c r="G1324" t="s">
        <v>880</v>
      </c>
      <c r="H1324" t="s">
        <v>886</v>
      </c>
      <c r="I1324" t="s">
        <v>22</v>
      </c>
      <c r="J1324" t="s">
        <v>158</v>
      </c>
      <c r="K1324" t="s">
        <v>154</v>
      </c>
      <c r="L1324" t="s">
        <v>25</v>
      </c>
      <c r="M1324" t="s">
        <v>887</v>
      </c>
      <c r="N1324">
        <v>2696</v>
      </c>
      <c r="O1324" t="s">
        <v>888</v>
      </c>
      <c r="P1324" t="s">
        <v>889</v>
      </c>
      <c r="Q1324">
        <v>7</v>
      </c>
      <c r="R1324" t="s">
        <v>29</v>
      </c>
    </row>
    <row r="1325" spans="1:18" x14ac:dyDescent="0.3">
      <c r="A1325">
        <v>1366</v>
      </c>
      <c r="B1325" t="s">
        <v>37</v>
      </c>
      <c r="C1325">
        <v>2018</v>
      </c>
      <c r="D1325">
        <v>680000</v>
      </c>
      <c r="E1325">
        <v>8576</v>
      </c>
      <c r="F1325" t="s">
        <v>38</v>
      </c>
      <c r="G1325" t="s">
        <v>880</v>
      </c>
      <c r="H1325" t="s">
        <v>885</v>
      </c>
      <c r="I1325" t="s">
        <v>41</v>
      </c>
      <c r="J1325" t="s">
        <v>158</v>
      </c>
      <c r="K1325" t="s">
        <v>24</v>
      </c>
      <c r="L1325" t="s">
        <v>25</v>
      </c>
      <c r="M1325" t="s">
        <v>604</v>
      </c>
      <c r="N1325">
        <v>1199</v>
      </c>
      <c r="O1325" t="s">
        <v>434</v>
      </c>
      <c r="P1325" t="s">
        <v>452</v>
      </c>
      <c r="Q1325">
        <v>5</v>
      </c>
      <c r="R1325" t="s">
        <v>29</v>
      </c>
    </row>
    <row r="1326" spans="1:18" x14ac:dyDescent="0.3">
      <c r="A1326">
        <v>1367</v>
      </c>
      <c r="B1326" t="s">
        <v>109</v>
      </c>
      <c r="C1326">
        <v>2017</v>
      </c>
      <c r="D1326">
        <v>525000</v>
      </c>
      <c r="E1326">
        <v>19723</v>
      </c>
      <c r="F1326" t="s">
        <v>38</v>
      </c>
      <c r="G1326" t="s">
        <v>880</v>
      </c>
      <c r="H1326" t="s">
        <v>886</v>
      </c>
      <c r="I1326" t="s">
        <v>41</v>
      </c>
      <c r="J1326" t="s">
        <v>158</v>
      </c>
      <c r="K1326" t="s">
        <v>154</v>
      </c>
      <c r="L1326" t="s">
        <v>25</v>
      </c>
      <c r="M1326" t="s">
        <v>110</v>
      </c>
      <c r="N1326">
        <v>1199</v>
      </c>
      <c r="O1326" t="s">
        <v>416</v>
      </c>
      <c r="P1326" t="s">
        <v>112</v>
      </c>
      <c r="Q1326">
        <v>5</v>
      </c>
      <c r="R1326" t="s">
        <v>29</v>
      </c>
    </row>
    <row r="1327" spans="1:18" x14ac:dyDescent="0.3">
      <c r="A1327">
        <v>1368</v>
      </c>
      <c r="B1327" t="s">
        <v>37</v>
      </c>
      <c r="C1327">
        <v>2016</v>
      </c>
      <c r="D1327">
        <v>825000</v>
      </c>
      <c r="E1327">
        <v>21446</v>
      </c>
      <c r="F1327" t="s">
        <v>38</v>
      </c>
      <c r="G1327" t="s">
        <v>880</v>
      </c>
      <c r="H1327" t="s">
        <v>890</v>
      </c>
      <c r="I1327" t="s">
        <v>41</v>
      </c>
      <c r="J1327" t="s">
        <v>158</v>
      </c>
      <c r="K1327" t="s">
        <v>24</v>
      </c>
      <c r="L1327" t="s">
        <v>25</v>
      </c>
      <c r="M1327" t="s">
        <v>127</v>
      </c>
      <c r="N1327">
        <v>1497</v>
      </c>
      <c r="O1327" t="s">
        <v>162</v>
      </c>
      <c r="P1327" t="s">
        <v>163</v>
      </c>
      <c r="Q1327">
        <v>5</v>
      </c>
      <c r="R1327" t="s">
        <v>29</v>
      </c>
    </row>
    <row r="1328" spans="1:18" x14ac:dyDescent="0.3">
      <c r="A1328">
        <v>1369</v>
      </c>
      <c r="B1328" t="s">
        <v>18</v>
      </c>
      <c r="C1328">
        <v>2017</v>
      </c>
      <c r="D1328">
        <v>750000</v>
      </c>
      <c r="E1328">
        <v>52289</v>
      </c>
      <c r="F1328" t="s">
        <v>38</v>
      </c>
      <c r="G1328" t="s">
        <v>880</v>
      </c>
      <c r="H1328" t="s">
        <v>891</v>
      </c>
      <c r="I1328" t="s">
        <v>22</v>
      </c>
      <c r="J1328" t="s">
        <v>158</v>
      </c>
      <c r="K1328" t="s">
        <v>24</v>
      </c>
      <c r="L1328" t="s">
        <v>25</v>
      </c>
      <c r="M1328" t="s">
        <v>225</v>
      </c>
      <c r="N1328">
        <v>1248</v>
      </c>
      <c r="O1328" t="s">
        <v>94</v>
      </c>
      <c r="P1328" t="s">
        <v>95</v>
      </c>
      <c r="Q1328">
        <v>5</v>
      </c>
      <c r="R1328" t="s">
        <v>29</v>
      </c>
    </row>
    <row r="1329" spans="1:18" x14ac:dyDescent="0.3">
      <c r="A1329">
        <v>1370</v>
      </c>
      <c r="B1329" t="s">
        <v>88</v>
      </c>
      <c r="C1329">
        <v>2017</v>
      </c>
      <c r="D1329">
        <v>950000</v>
      </c>
      <c r="E1329">
        <v>52236</v>
      </c>
      <c r="F1329" t="s">
        <v>38</v>
      </c>
      <c r="G1329" t="s">
        <v>880</v>
      </c>
      <c r="H1329" t="s">
        <v>891</v>
      </c>
      <c r="I1329" t="s">
        <v>22</v>
      </c>
      <c r="J1329" t="s">
        <v>158</v>
      </c>
      <c r="K1329" t="s">
        <v>24</v>
      </c>
      <c r="L1329" t="s">
        <v>25</v>
      </c>
      <c r="M1329" t="s">
        <v>605</v>
      </c>
      <c r="N1329">
        <v>2179</v>
      </c>
      <c r="O1329" t="s">
        <v>271</v>
      </c>
      <c r="P1329" t="s">
        <v>615</v>
      </c>
      <c r="Q1329">
        <v>7</v>
      </c>
      <c r="R1329" t="s">
        <v>29</v>
      </c>
    </row>
    <row r="1330" spans="1:18" x14ac:dyDescent="0.3">
      <c r="A1330">
        <v>1371</v>
      </c>
      <c r="B1330" t="s">
        <v>88</v>
      </c>
      <c r="C1330">
        <v>2017</v>
      </c>
      <c r="D1330">
        <v>950000</v>
      </c>
      <c r="E1330">
        <v>54470</v>
      </c>
      <c r="F1330" t="s">
        <v>38</v>
      </c>
      <c r="G1330" t="s">
        <v>880</v>
      </c>
      <c r="H1330" t="s">
        <v>891</v>
      </c>
      <c r="I1330" t="s">
        <v>22</v>
      </c>
      <c r="J1330" t="s">
        <v>158</v>
      </c>
      <c r="K1330" t="s">
        <v>24</v>
      </c>
      <c r="L1330" t="s">
        <v>25</v>
      </c>
      <c r="M1330" t="s">
        <v>605</v>
      </c>
      <c r="N1330">
        <v>2179</v>
      </c>
      <c r="O1330" t="s">
        <v>271</v>
      </c>
      <c r="P1330" t="s">
        <v>615</v>
      </c>
      <c r="Q1330">
        <v>7</v>
      </c>
      <c r="R1330" t="s">
        <v>29</v>
      </c>
    </row>
    <row r="1331" spans="1:18" x14ac:dyDescent="0.3">
      <c r="A1331">
        <v>1372</v>
      </c>
      <c r="B1331" t="s">
        <v>46</v>
      </c>
      <c r="C1331">
        <v>2017</v>
      </c>
      <c r="D1331">
        <v>675000</v>
      </c>
      <c r="E1331">
        <v>25471</v>
      </c>
      <c r="F1331" t="s">
        <v>38</v>
      </c>
      <c r="G1331" t="s">
        <v>880</v>
      </c>
      <c r="H1331" t="s">
        <v>886</v>
      </c>
      <c r="I1331" t="s">
        <v>22</v>
      </c>
      <c r="J1331" t="s">
        <v>158</v>
      </c>
      <c r="K1331" t="s">
        <v>24</v>
      </c>
      <c r="L1331" t="s">
        <v>25</v>
      </c>
      <c r="M1331" t="s">
        <v>291</v>
      </c>
      <c r="N1331">
        <v>1396</v>
      </c>
      <c r="O1331" t="s">
        <v>48</v>
      </c>
      <c r="P1331" t="s">
        <v>49</v>
      </c>
      <c r="Q1331">
        <v>5</v>
      </c>
      <c r="R1331" t="s">
        <v>29</v>
      </c>
    </row>
    <row r="1332" spans="1:18" x14ac:dyDescent="0.3">
      <c r="A1332">
        <v>1373</v>
      </c>
      <c r="B1332" t="s">
        <v>109</v>
      </c>
      <c r="C1332">
        <v>2019</v>
      </c>
      <c r="D1332">
        <v>490000</v>
      </c>
      <c r="E1332">
        <v>33928</v>
      </c>
      <c r="F1332" t="s">
        <v>38</v>
      </c>
      <c r="G1332" t="s">
        <v>880</v>
      </c>
      <c r="H1332" t="s">
        <v>885</v>
      </c>
      <c r="I1332" t="s">
        <v>41</v>
      </c>
      <c r="J1332" t="s">
        <v>158</v>
      </c>
      <c r="K1332" t="s">
        <v>24</v>
      </c>
      <c r="L1332" t="s">
        <v>25</v>
      </c>
      <c r="M1332" t="s">
        <v>503</v>
      </c>
      <c r="N1332">
        <v>1199</v>
      </c>
      <c r="O1332" t="s">
        <v>892</v>
      </c>
      <c r="P1332" t="s">
        <v>893</v>
      </c>
      <c r="Q1332">
        <v>5</v>
      </c>
      <c r="R1332" t="s">
        <v>29</v>
      </c>
    </row>
    <row r="1333" spans="1:18" x14ac:dyDescent="0.3">
      <c r="A1333">
        <v>1374</v>
      </c>
      <c r="B1333" t="s">
        <v>88</v>
      </c>
      <c r="C1333">
        <v>2018</v>
      </c>
      <c r="D1333">
        <v>775000</v>
      </c>
      <c r="E1333">
        <v>59736</v>
      </c>
      <c r="F1333" t="s">
        <v>38</v>
      </c>
      <c r="G1333" t="s">
        <v>880</v>
      </c>
      <c r="H1333" t="s">
        <v>881</v>
      </c>
      <c r="I1333" t="s">
        <v>22</v>
      </c>
      <c r="J1333" t="s">
        <v>158</v>
      </c>
      <c r="K1333" t="s">
        <v>24</v>
      </c>
      <c r="L1333" t="s">
        <v>25</v>
      </c>
      <c r="M1333" t="s">
        <v>623</v>
      </c>
      <c r="N1333">
        <v>1493</v>
      </c>
      <c r="O1333" t="s">
        <v>171</v>
      </c>
      <c r="P1333" t="s">
        <v>445</v>
      </c>
      <c r="Q1333">
        <v>7</v>
      </c>
      <c r="R1333" t="s">
        <v>29</v>
      </c>
    </row>
    <row r="1334" spans="1:18" x14ac:dyDescent="0.3">
      <c r="A1334">
        <v>1375</v>
      </c>
      <c r="B1334" t="s">
        <v>37</v>
      </c>
      <c r="C1334">
        <v>2009</v>
      </c>
      <c r="D1334">
        <v>350000</v>
      </c>
      <c r="E1334">
        <v>54290</v>
      </c>
      <c r="F1334" t="s">
        <v>38</v>
      </c>
      <c r="G1334" t="s">
        <v>880</v>
      </c>
      <c r="H1334" t="s">
        <v>886</v>
      </c>
      <c r="I1334" t="s">
        <v>41</v>
      </c>
      <c r="J1334" t="s">
        <v>158</v>
      </c>
      <c r="K1334" t="s">
        <v>24</v>
      </c>
      <c r="L1334" t="s">
        <v>25</v>
      </c>
      <c r="M1334" t="s">
        <v>142</v>
      </c>
      <c r="N1334">
        <v>1497</v>
      </c>
      <c r="O1334" t="s">
        <v>406</v>
      </c>
      <c r="P1334" t="s">
        <v>407</v>
      </c>
      <c r="Q1334">
        <v>5</v>
      </c>
      <c r="R1334" t="s">
        <v>29</v>
      </c>
    </row>
    <row r="1335" spans="1:18" x14ac:dyDescent="0.3">
      <c r="A1335">
        <v>1376</v>
      </c>
      <c r="B1335" t="s">
        <v>37</v>
      </c>
      <c r="C1335">
        <v>2016</v>
      </c>
      <c r="D1335">
        <v>475000</v>
      </c>
      <c r="E1335">
        <v>2118</v>
      </c>
      <c r="F1335" t="s">
        <v>38</v>
      </c>
      <c r="G1335" t="s">
        <v>880</v>
      </c>
      <c r="H1335" t="s">
        <v>885</v>
      </c>
      <c r="I1335" t="s">
        <v>41</v>
      </c>
      <c r="J1335" t="s">
        <v>158</v>
      </c>
      <c r="K1335" t="s">
        <v>24</v>
      </c>
      <c r="L1335" t="s">
        <v>25</v>
      </c>
      <c r="M1335" t="s">
        <v>418</v>
      </c>
      <c r="N1335">
        <v>1198</v>
      </c>
      <c r="O1335" t="s">
        <v>219</v>
      </c>
      <c r="P1335" t="s">
        <v>312</v>
      </c>
      <c r="Q1335">
        <v>5</v>
      </c>
      <c r="R1335" t="s">
        <v>29</v>
      </c>
    </row>
    <row r="1336" spans="1:18" x14ac:dyDescent="0.3">
      <c r="A1336">
        <v>1377</v>
      </c>
      <c r="B1336" t="s">
        <v>88</v>
      </c>
      <c r="C1336">
        <v>2017</v>
      </c>
      <c r="D1336">
        <v>950000</v>
      </c>
      <c r="E1336">
        <v>61379</v>
      </c>
      <c r="F1336" t="s">
        <v>38</v>
      </c>
      <c r="G1336" t="s">
        <v>880</v>
      </c>
      <c r="H1336" t="s">
        <v>881</v>
      </c>
      <c r="I1336" t="s">
        <v>22</v>
      </c>
      <c r="J1336" t="s">
        <v>158</v>
      </c>
      <c r="K1336" t="s">
        <v>24</v>
      </c>
      <c r="L1336" t="s">
        <v>25</v>
      </c>
      <c r="M1336" t="s">
        <v>605</v>
      </c>
      <c r="N1336">
        <v>2179</v>
      </c>
      <c r="O1336" t="s">
        <v>271</v>
      </c>
      <c r="P1336" t="s">
        <v>615</v>
      </c>
      <c r="Q1336">
        <v>7</v>
      </c>
      <c r="R1336" t="s">
        <v>29</v>
      </c>
    </row>
    <row r="1337" spans="1:18" x14ac:dyDescent="0.3">
      <c r="A1337">
        <v>1378</v>
      </c>
      <c r="B1337" t="s">
        <v>37</v>
      </c>
      <c r="C1337">
        <v>2010</v>
      </c>
      <c r="D1337">
        <v>350000</v>
      </c>
      <c r="E1337">
        <v>58544</v>
      </c>
      <c r="F1337" t="s">
        <v>38</v>
      </c>
      <c r="G1337" t="s">
        <v>880</v>
      </c>
      <c r="H1337" t="s">
        <v>881</v>
      </c>
      <c r="I1337" t="s">
        <v>41</v>
      </c>
      <c r="J1337" t="s">
        <v>158</v>
      </c>
      <c r="K1337" t="s">
        <v>24</v>
      </c>
      <c r="L1337" t="s">
        <v>33</v>
      </c>
      <c r="M1337" t="s">
        <v>417</v>
      </c>
      <c r="N1337">
        <v>1497</v>
      </c>
      <c r="O1337" t="s">
        <v>160</v>
      </c>
      <c r="P1337" t="s">
        <v>161</v>
      </c>
      <c r="Q1337">
        <v>5</v>
      </c>
      <c r="R1337" t="s">
        <v>29</v>
      </c>
    </row>
    <row r="1338" spans="1:18" x14ac:dyDescent="0.3">
      <c r="A1338">
        <v>1379</v>
      </c>
      <c r="B1338" t="s">
        <v>18</v>
      </c>
      <c r="C1338">
        <v>2016</v>
      </c>
      <c r="D1338">
        <v>400000</v>
      </c>
      <c r="E1338">
        <v>74381</v>
      </c>
      <c r="F1338" t="s">
        <v>124</v>
      </c>
      <c r="G1338" t="s">
        <v>125</v>
      </c>
      <c r="H1338" t="s">
        <v>126</v>
      </c>
      <c r="I1338" t="s">
        <v>41</v>
      </c>
      <c r="J1338" t="s">
        <v>158</v>
      </c>
      <c r="K1338" t="s">
        <v>24</v>
      </c>
      <c r="L1338" t="s">
        <v>25</v>
      </c>
      <c r="M1338" t="s">
        <v>262</v>
      </c>
      <c r="N1338">
        <v>998</v>
      </c>
      <c r="O1338" t="s">
        <v>166</v>
      </c>
      <c r="P1338" t="s">
        <v>141</v>
      </c>
      <c r="Q1338">
        <v>5</v>
      </c>
      <c r="R1338" t="s">
        <v>29</v>
      </c>
    </row>
    <row r="1339" spans="1:18" x14ac:dyDescent="0.3">
      <c r="A1339">
        <v>1380</v>
      </c>
      <c r="B1339" t="s">
        <v>18</v>
      </c>
      <c r="C1339">
        <v>2001</v>
      </c>
      <c r="D1339">
        <v>75000</v>
      </c>
      <c r="E1339">
        <v>35000</v>
      </c>
      <c r="F1339" t="s">
        <v>124</v>
      </c>
      <c r="G1339" t="s">
        <v>125</v>
      </c>
      <c r="H1339" t="s">
        <v>126</v>
      </c>
      <c r="I1339" t="s">
        <v>41</v>
      </c>
      <c r="J1339" t="s">
        <v>23</v>
      </c>
      <c r="K1339" t="s">
        <v>24</v>
      </c>
      <c r="L1339" t="s">
        <v>42</v>
      </c>
      <c r="M1339" t="s">
        <v>50</v>
      </c>
      <c r="N1339">
        <v>796</v>
      </c>
      <c r="O1339" t="s">
        <v>63</v>
      </c>
      <c r="P1339" t="s">
        <v>64</v>
      </c>
      <c r="Q1339">
        <v>4</v>
      </c>
      <c r="R1339" t="s">
        <v>29</v>
      </c>
    </row>
    <row r="1340" spans="1:18" x14ac:dyDescent="0.3">
      <c r="A1340">
        <v>1381</v>
      </c>
      <c r="B1340" t="s">
        <v>69</v>
      </c>
      <c r="C1340">
        <v>2017</v>
      </c>
      <c r="D1340">
        <v>850000</v>
      </c>
      <c r="E1340">
        <v>63982</v>
      </c>
      <c r="F1340" t="s">
        <v>124</v>
      </c>
      <c r="G1340" t="s">
        <v>125</v>
      </c>
      <c r="H1340" t="s">
        <v>894</v>
      </c>
      <c r="I1340" t="s">
        <v>22</v>
      </c>
      <c r="J1340" t="s">
        <v>158</v>
      </c>
      <c r="K1340" t="s">
        <v>24</v>
      </c>
      <c r="L1340" t="s">
        <v>25</v>
      </c>
      <c r="M1340" t="s">
        <v>591</v>
      </c>
      <c r="N1340">
        <v>1498</v>
      </c>
      <c r="O1340" t="s">
        <v>720</v>
      </c>
      <c r="P1340" t="s">
        <v>568</v>
      </c>
      <c r="Q1340">
        <v>5</v>
      </c>
      <c r="R1340" t="s">
        <v>29</v>
      </c>
    </row>
    <row r="1341" spans="1:18" x14ac:dyDescent="0.3">
      <c r="A1341">
        <v>1382</v>
      </c>
      <c r="B1341" t="s">
        <v>18</v>
      </c>
      <c r="C1341">
        <v>2008</v>
      </c>
      <c r="D1341">
        <v>175000</v>
      </c>
      <c r="E1341">
        <v>65000</v>
      </c>
      <c r="F1341" t="s">
        <v>124</v>
      </c>
      <c r="G1341" t="s">
        <v>125</v>
      </c>
      <c r="H1341" t="s">
        <v>894</v>
      </c>
      <c r="I1341" t="s">
        <v>41</v>
      </c>
      <c r="J1341" t="s">
        <v>158</v>
      </c>
      <c r="K1341" t="s">
        <v>24</v>
      </c>
      <c r="L1341" t="s">
        <v>33</v>
      </c>
      <c r="M1341" t="s">
        <v>85</v>
      </c>
      <c r="N1341">
        <v>998</v>
      </c>
      <c r="O1341" t="s">
        <v>67</v>
      </c>
      <c r="P1341" t="s">
        <v>141</v>
      </c>
      <c r="Q1341">
        <v>5</v>
      </c>
      <c r="R1341" t="s">
        <v>29</v>
      </c>
    </row>
    <row r="1342" spans="1:18" x14ac:dyDescent="0.3">
      <c r="A1342">
        <v>1383</v>
      </c>
      <c r="B1342" t="s">
        <v>88</v>
      </c>
      <c r="C1342">
        <v>2014</v>
      </c>
      <c r="D1342">
        <v>570000</v>
      </c>
      <c r="E1342">
        <v>74000</v>
      </c>
      <c r="F1342" t="s">
        <v>124</v>
      </c>
      <c r="G1342" t="s">
        <v>125</v>
      </c>
      <c r="H1342" t="s">
        <v>126</v>
      </c>
      <c r="I1342" t="s">
        <v>22</v>
      </c>
      <c r="J1342" t="s">
        <v>158</v>
      </c>
      <c r="K1342" t="s">
        <v>24</v>
      </c>
      <c r="L1342" t="s">
        <v>25</v>
      </c>
      <c r="M1342" t="s">
        <v>489</v>
      </c>
      <c r="N1342">
        <v>2523</v>
      </c>
      <c r="O1342" t="s">
        <v>309</v>
      </c>
      <c r="P1342" t="s">
        <v>490</v>
      </c>
      <c r="Q1342">
        <v>7</v>
      </c>
      <c r="R1342" t="s">
        <v>29</v>
      </c>
    </row>
    <row r="1343" spans="1:18" x14ac:dyDescent="0.3">
      <c r="A1343">
        <v>1384</v>
      </c>
      <c r="B1343" t="s">
        <v>75</v>
      </c>
      <c r="C1343">
        <v>2013</v>
      </c>
      <c r="D1343">
        <v>525000</v>
      </c>
      <c r="E1343">
        <v>56429</v>
      </c>
      <c r="F1343" t="s">
        <v>124</v>
      </c>
      <c r="G1343" t="s">
        <v>125</v>
      </c>
      <c r="H1343" t="s">
        <v>126</v>
      </c>
      <c r="I1343" t="s">
        <v>22</v>
      </c>
      <c r="J1343" t="s">
        <v>158</v>
      </c>
      <c r="K1343" t="s">
        <v>24</v>
      </c>
      <c r="L1343" t="s">
        <v>33</v>
      </c>
      <c r="M1343" t="s">
        <v>76</v>
      </c>
      <c r="N1343">
        <v>1461</v>
      </c>
      <c r="O1343" t="s">
        <v>77</v>
      </c>
      <c r="P1343" t="s">
        <v>78</v>
      </c>
      <c r="Q1343">
        <v>5</v>
      </c>
      <c r="R1343" t="s">
        <v>29</v>
      </c>
    </row>
    <row r="1344" spans="1:18" x14ac:dyDescent="0.3">
      <c r="A1344">
        <v>1385</v>
      </c>
      <c r="B1344" t="s">
        <v>46</v>
      </c>
      <c r="C1344">
        <v>2012</v>
      </c>
      <c r="D1344">
        <v>270000</v>
      </c>
      <c r="E1344">
        <v>56000</v>
      </c>
      <c r="F1344" t="s">
        <v>124</v>
      </c>
      <c r="G1344" t="s">
        <v>125</v>
      </c>
      <c r="H1344" t="s">
        <v>895</v>
      </c>
      <c r="I1344" t="s">
        <v>41</v>
      </c>
      <c r="J1344" t="s">
        <v>23</v>
      </c>
      <c r="K1344" t="s">
        <v>24</v>
      </c>
      <c r="L1344" t="s">
        <v>25</v>
      </c>
      <c r="M1344" t="s">
        <v>211</v>
      </c>
      <c r="N1344">
        <v>1197</v>
      </c>
      <c r="O1344" t="s">
        <v>212</v>
      </c>
      <c r="P1344" t="s">
        <v>213</v>
      </c>
      <c r="Q1344">
        <v>5</v>
      </c>
      <c r="R1344" t="s">
        <v>29</v>
      </c>
    </row>
    <row r="1345" spans="1:18" x14ac:dyDescent="0.3">
      <c r="A1345">
        <v>1386</v>
      </c>
      <c r="B1345" t="s">
        <v>46</v>
      </c>
      <c r="C1345">
        <v>2019</v>
      </c>
      <c r="D1345">
        <v>434999</v>
      </c>
      <c r="E1345">
        <v>19500</v>
      </c>
      <c r="F1345" t="s">
        <v>124</v>
      </c>
      <c r="G1345" t="s">
        <v>125</v>
      </c>
      <c r="H1345" t="s">
        <v>895</v>
      </c>
      <c r="I1345" t="s">
        <v>41</v>
      </c>
      <c r="J1345" t="s">
        <v>158</v>
      </c>
      <c r="K1345" t="s">
        <v>24</v>
      </c>
      <c r="L1345" t="s">
        <v>25</v>
      </c>
      <c r="M1345" t="s">
        <v>110</v>
      </c>
      <c r="N1345">
        <v>1086</v>
      </c>
      <c r="O1345" t="s">
        <v>896</v>
      </c>
      <c r="P1345" t="s">
        <v>897</v>
      </c>
      <c r="Q1345">
        <v>5</v>
      </c>
      <c r="R1345" t="s">
        <v>29</v>
      </c>
    </row>
    <row r="1346" spans="1:18" x14ac:dyDescent="0.3">
      <c r="A1346">
        <v>1387</v>
      </c>
      <c r="B1346" t="s">
        <v>46</v>
      </c>
      <c r="C1346">
        <v>2015</v>
      </c>
      <c r="D1346">
        <v>495000</v>
      </c>
      <c r="E1346">
        <v>30000</v>
      </c>
      <c r="F1346" t="s">
        <v>124</v>
      </c>
      <c r="G1346" t="s">
        <v>125</v>
      </c>
      <c r="H1346" t="s">
        <v>895</v>
      </c>
      <c r="I1346" t="s">
        <v>41</v>
      </c>
      <c r="J1346" t="s">
        <v>158</v>
      </c>
      <c r="K1346" t="s">
        <v>24</v>
      </c>
      <c r="L1346" t="s">
        <v>25</v>
      </c>
      <c r="M1346" t="s">
        <v>133</v>
      </c>
      <c r="N1346">
        <v>1197</v>
      </c>
      <c r="O1346" t="s">
        <v>134</v>
      </c>
      <c r="P1346" t="s">
        <v>135</v>
      </c>
      <c r="Q1346">
        <v>5</v>
      </c>
      <c r="R1346" t="s">
        <v>29</v>
      </c>
    </row>
    <row r="1347" spans="1:18" x14ac:dyDescent="0.3">
      <c r="A1347">
        <v>1388</v>
      </c>
      <c r="B1347" t="s">
        <v>46</v>
      </c>
      <c r="C1347">
        <v>2016</v>
      </c>
      <c r="D1347">
        <v>575000</v>
      </c>
      <c r="E1347">
        <v>53000</v>
      </c>
      <c r="F1347" t="s">
        <v>124</v>
      </c>
      <c r="G1347" t="s">
        <v>125</v>
      </c>
      <c r="H1347" t="s">
        <v>895</v>
      </c>
      <c r="I1347" t="s">
        <v>22</v>
      </c>
      <c r="J1347" t="s">
        <v>158</v>
      </c>
      <c r="K1347" t="s">
        <v>24</v>
      </c>
      <c r="L1347" t="s">
        <v>25</v>
      </c>
      <c r="M1347" t="s">
        <v>99</v>
      </c>
      <c r="N1347">
        <v>1396</v>
      </c>
      <c r="O1347" t="s">
        <v>100</v>
      </c>
      <c r="P1347" t="s">
        <v>101</v>
      </c>
      <c r="Q1347">
        <v>5</v>
      </c>
      <c r="R1347" t="s">
        <v>29</v>
      </c>
    </row>
    <row r="1348" spans="1:18" x14ac:dyDescent="0.3">
      <c r="A1348">
        <v>1389</v>
      </c>
      <c r="B1348" t="s">
        <v>46</v>
      </c>
      <c r="C1348">
        <v>2017</v>
      </c>
      <c r="D1348">
        <v>600000</v>
      </c>
      <c r="E1348">
        <v>5000</v>
      </c>
      <c r="F1348" t="s">
        <v>124</v>
      </c>
      <c r="G1348" t="s">
        <v>125</v>
      </c>
      <c r="H1348" t="s">
        <v>895</v>
      </c>
      <c r="I1348" t="s">
        <v>41</v>
      </c>
      <c r="J1348" t="s">
        <v>23</v>
      </c>
      <c r="K1348" t="s">
        <v>24</v>
      </c>
      <c r="L1348" t="s">
        <v>25</v>
      </c>
      <c r="M1348" t="s">
        <v>53</v>
      </c>
      <c r="N1348">
        <v>1197</v>
      </c>
      <c r="O1348" t="s">
        <v>54</v>
      </c>
      <c r="P1348" t="s">
        <v>55</v>
      </c>
      <c r="Q1348">
        <v>5</v>
      </c>
      <c r="R1348" t="s">
        <v>29</v>
      </c>
    </row>
    <row r="1349" spans="1:18" x14ac:dyDescent="0.3">
      <c r="A1349">
        <v>1390</v>
      </c>
      <c r="B1349" t="s">
        <v>46</v>
      </c>
      <c r="C1349">
        <v>2015</v>
      </c>
      <c r="D1349">
        <v>700000</v>
      </c>
      <c r="E1349">
        <v>25000</v>
      </c>
      <c r="F1349" t="s">
        <v>124</v>
      </c>
      <c r="G1349" t="s">
        <v>125</v>
      </c>
      <c r="H1349" t="s">
        <v>894</v>
      </c>
      <c r="I1349" t="s">
        <v>41</v>
      </c>
      <c r="J1349" t="s">
        <v>23</v>
      </c>
      <c r="K1349" t="s">
        <v>24</v>
      </c>
      <c r="L1349" t="s">
        <v>25</v>
      </c>
      <c r="M1349" t="s">
        <v>313</v>
      </c>
      <c r="N1349">
        <v>1591</v>
      </c>
      <c r="O1349" t="s">
        <v>572</v>
      </c>
      <c r="P1349" t="s">
        <v>492</v>
      </c>
      <c r="Q1349">
        <v>5</v>
      </c>
      <c r="R1349" t="s">
        <v>29</v>
      </c>
    </row>
    <row r="1350" spans="1:18" x14ac:dyDescent="0.3">
      <c r="A1350">
        <v>1391</v>
      </c>
      <c r="B1350" t="s">
        <v>37</v>
      </c>
      <c r="C1350">
        <v>2014</v>
      </c>
      <c r="D1350">
        <v>560000</v>
      </c>
      <c r="E1350">
        <v>72000</v>
      </c>
      <c r="F1350" t="s">
        <v>124</v>
      </c>
      <c r="G1350" t="s">
        <v>125</v>
      </c>
      <c r="H1350" t="s">
        <v>126</v>
      </c>
      <c r="I1350" t="s">
        <v>22</v>
      </c>
      <c r="J1350" t="s">
        <v>158</v>
      </c>
      <c r="K1350" t="s">
        <v>24</v>
      </c>
      <c r="L1350" t="s">
        <v>25</v>
      </c>
      <c r="M1350" t="s">
        <v>182</v>
      </c>
      <c r="N1350">
        <v>1498</v>
      </c>
      <c r="O1350" t="s">
        <v>105</v>
      </c>
      <c r="P1350" t="s">
        <v>95</v>
      </c>
      <c r="Q1350">
        <v>5</v>
      </c>
      <c r="R1350" t="s">
        <v>29</v>
      </c>
    </row>
    <row r="1351" spans="1:18" x14ac:dyDescent="0.3">
      <c r="A1351">
        <v>1393</v>
      </c>
      <c r="B1351" t="s">
        <v>88</v>
      </c>
      <c r="C1351">
        <v>2005</v>
      </c>
      <c r="D1351">
        <v>250000</v>
      </c>
      <c r="E1351">
        <v>80000</v>
      </c>
      <c r="F1351" t="s">
        <v>124</v>
      </c>
      <c r="G1351" t="s">
        <v>125</v>
      </c>
      <c r="H1351" t="s">
        <v>894</v>
      </c>
      <c r="I1351" t="s">
        <v>22</v>
      </c>
      <c r="J1351" t="s">
        <v>23</v>
      </c>
      <c r="K1351" t="s">
        <v>24</v>
      </c>
      <c r="L1351" t="s">
        <v>25</v>
      </c>
      <c r="M1351" t="s">
        <v>363</v>
      </c>
      <c r="N1351">
        <v>2523</v>
      </c>
      <c r="O1351" t="s">
        <v>486</v>
      </c>
      <c r="P1351" t="s">
        <v>487</v>
      </c>
      <c r="Q1351">
        <v>7</v>
      </c>
      <c r="R1351" t="s">
        <v>29</v>
      </c>
    </row>
    <row r="1352" spans="1:18" x14ac:dyDescent="0.3">
      <c r="A1352">
        <v>1394</v>
      </c>
      <c r="B1352" t="s">
        <v>30</v>
      </c>
      <c r="C1352">
        <v>2013</v>
      </c>
      <c r="D1352">
        <v>409999</v>
      </c>
      <c r="E1352">
        <v>29000</v>
      </c>
      <c r="F1352" t="s">
        <v>124</v>
      </c>
      <c r="G1352" t="s">
        <v>125</v>
      </c>
      <c r="H1352" t="s">
        <v>895</v>
      </c>
      <c r="I1352" t="s">
        <v>41</v>
      </c>
      <c r="J1352" t="s">
        <v>23</v>
      </c>
      <c r="K1352" t="s">
        <v>24</v>
      </c>
      <c r="L1352" t="s">
        <v>33</v>
      </c>
      <c r="M1352" t="s">
        <v>340</v>
      </c>
      <c r="N1352">
        <v>1598</v>
      </c>
      <c r="O1352" t="s">
        <v>366</v>
      </c>
      <c r="P1352" t="s">
        <v>257</v>
      </c>
      <c r="Q1352">
        <v>5</v>
      </c>
      <c r="R1352" t="s">
        <v>29</v>
      </c>
    </row>
    <row r="1353" spans="1:18" x14ac:dyDescent="0.3">
      <c r="A1353">
        <v>1395</v>
      </c>
      <c r="B1353" t="s">
        <v>296</v>
      </c>
      <c r="C1353">
        <v>2016</v>
      </c>
      <c r="D1353">
        <v>495000</v>
      </c>
      <c r="E1353">
        <v>56832</v>
      </c>
      <c r="F1353" t="s">
        <v>124</v>
      </c>
      <c r="G1353" t="s">
        <v>125</v>
      </c>
      <c r="H1353" t="s">
        <v>898</v>
      </c>
      <c r="I1353" t="s">
        <v>22</v>
      </c>
      <c r="J1353" t="s">
        <v>158</v>
      </c>
      <c r="K1353" t="s">
        <v>24</v>
      </c>
      <c r="L1353" t="s">
        <v>25</v>
      </c>
      <c r="M1353" t="s">
        <v>704</v>
      </c>
      <c r="N1353">
        <v>1461</v>
      </c>
      <c r="O1353" t="s">
        <v>165</v>
      </c>
      <c r="P1353" t="s">
        <v>95</v>
      </c>
      <c r="Q1353">
        <v>5</v>
      </c>
      <c r="R1353" t="s">
        <v>29</v>
      </c>
    </row>
    <row r="1354" spans="1:18" x14ac:dyDescent="0.3">
      <c r="A1354">
        <v>1396</v>
      </c>
      <c r="B1354" t="s">
        <v>46</v>
      </c>
      <c r="C1354">
        <v>2014</v>
      </c>
      <c r="D1354">
        <v>470000</v>
      </c>
      <c r="E1354">
        <v>30528</v>
      </c>
      <c r="F1354" t="s">
        <v>124</v>
      </c>
      <c r="G1354" t="s">
        <v>125</v>
      </c>
      <c r="H1354" t="s">
        <v>898</v>
      </c>
      <c r="I1354" t="s">
        <v>41</v>
      </c>
      <c r="J1354" t="s">
        <v>158</v>
      </c>
      <c r="K1354" t="s">
        <v>24</v>
      </c>
      <c r="L1354" t="s">
        <v>25</v>
      </c>
      <c r="M1354" t="s">
        <v>133</v>
      </c>
      <c r="N1354">
        <v>1197</v>
      </c>
      <c r="O1354" t="s">
        <v>54</v>
      </c>
      <c r="P1354" t="s">
        <v>693</v>
      </c>
      <c r="Q1354">
        <v>5</v>
      </c>
      <c r="R1354" t="s">
        <v>29</v>
      </c>
    </row>
    <row r="1355" spans="1:18" x14ac:dyDescent="0.3">
      <c r="A1355">
        <v>1397</v>
      </c>
      <c r="B1355" t="s">
        <v>37</v>
      </c>
      <c r="C1355">
        <v>2013</v>
      </c>
      <c r="D1355">
        <v>350000</v>
      </c>
      <c r="E1355">
        <v>65285</v>
      </c>
      <c r="F1355" t="s">
        <v>124</v>
      </c>
      <c r="G1355" t="s">
        <v>125</v>
      </c>
      <c r="H1355" t="s">
        <v>895</v>
      </c>
      <c r="I1355" t="s">
        <v>22</v>
      </c>
      <c r="J1355" t="s">
        <v>158</v>
      </c>
      <c r="K1355" t="s">
        <v>24</v>
      </c>
      <c r="L1355" t="s">
        <v>25</v>
      </c>
      <c r="M1355" t="s">
        <v>117</v>
      </c>
      <c r="N1355">
        <v>1498</v>
      </c>
      <c r="O1355" t="s">
        <v>177</v>
      </c>
      <c r="P1355" t="s">
        <v>95</v>
      </c>
      <c r="Q1355">
        <v>5</v>
      </c>
      <c r="R1355" t="s">
        <v>29</v>
      </c>
    </row>
    <row r="1356" spans="1:18" x14ac:dyDescent="0.3">
      <c r="A1356">
        <v>1398</v>
      </c>
      <c r="B1356" t="s">
        <v>65</v>
      </c>
      <c r="C1356">
        <v>2020</v>
      </c>
      <c r="D1356">
        <v>1560000</v>
      </c>
      <c r="E1356">
        <v>20102</v>
      </c>
      <c r="F1356" t="s">
        <v>124</v>
      </c>
      <c r="G1356" t="s">
        <v>125</v>
      </c>
      <c r="H1356" t="s">
        <v>894</v>
      </c>
      <c r="I1356" t="s">
        <v>22</v>
      </c>
      <c r="J1356" t="s">
        <v>158</v>
      </c>
      <c r="K1356" t="s">
        <v>24</v>
      </c>
      <c r="L1356" t="s">
        <v>25</v>
      </c>
      <c r="M1356" t="s">
        <v>882</v>
      </c>
      <c r="N1356">
        <v>2393</v>
      </c>
      <c r="O1356" t="s">
        <v>694</v>
      </c>
      <c r="P1356" t="s">
        <v>884</v>
      </c>
      <c r="Q1356">
        <v>8</v>
      </c>
      <c r="R1356" t="s">
        <v>29</v>
      </c>
    </row>
    <row r="1357" spans="1:18" x14ac:dyDescent="0.3">
      <c r="A1357">
        <v>1399</v>
      </c>
      <c r="B1357" t="s">
        <v>37</v>
      </c>
      <c r="C1357">
        <v>2015</v>
      </c>
      <c r="D1357">
        <v>480000</v>
      </c>
      <c r="E1357">
        <v>43000</v>
      </c>
      <c r="F1357" t="s">
        <v>38</v>
      </c>
      <c r="G1357" t="s">
        <v>70</v>
      </c>
      <c r="H1357" t="s">
        <v>899</v>
      </c>
      <c r="I1357" t="s">
        <v>41</v>
      </c>
      <c r="J1357" t="s">
        <v>158</v>
      </c>
      <c r="K1357" t="s">
        <v>24</v>
      </c>
      <c r="L1357" t="s">
        <v>25</v>
      </c>
      <c r="M1357" t="s">
        <v>604</v>
      </c>
      <c r="N1357">
        <v>1199</v>
      </c>
      <c r="O1357" t="s">
        <v>434</v>
      </c>
      <c r="P1357" t="s">
        <v>452</v>
      </c>
      <c r="Q1357">
        <v>5</v>
      </c>
      <c r="R1357" t="s">
        <v>29</v>
      </c>
    </row>
    <row r="1358" spans="1:18" x14ac:dyDescent="0.3">
      <c r="A1358">
        <v>1400</v>
      </c>
      <c r="B1358" t="s">
        <v>65</v>
      </c>
      <c r="C1358">
        <v>2013</v>
      </c>
      <c r="D1358">
        <v>270000</v>
      </c>
      <c r="E1358">
        <v>52380</v>
      </c>
      <c r="F1358" t="s">
        <v>38</v>
      </c>
      <c r="G1358" t="s">
        <v>70</v>
      </c>
      <c r="H1358" t="s">
        <v>900</v>
      </c>
      <c r="I1358" t="s">
        <v>22</v>
      </c>
      <c r="J1358" t="s">
        <v>158</v>
      </c>
      <c r="K1358" t="s">
        <v>24</v>
      </c>
      <c r="L1358" t="s">
        <v>25</v>
      </c>
      <c r="M1358" t="s">
        <v>66</v>
      </c>
      <c r="N1358">
        <v>1364</v>
      </c>
      <c r="O1358" t="s">
        <v>244</v>
      </c>
      <c r="P1358" t="s">
        <v>68</v>
      </c>
      <c r="Q1358">
        <v>5</v>
      </c>
      <c r="R1358" t="s">
        <v>29</v>
      </c>
    </row>
    <row r="1359" spans="1:18" x14ac:dyDescent="0.3">
      <c r="A1359">
        <v>1401</v>
      </c>
      <c r="B1359" t="s">
        <v>88</v>
      </c>
      <c r="C1359">
        <v>2018</v>
      </c>
      <c r="D1359">
        <v>660000</v>
      </c>
      <c r="E1359">
        <v>74250</v>
      </c>
      <c r="F1359" t="s">
        <v>38</v>
      </c>
      <c r="G1359" t="s">
        <v>70</v>
      </c>
      <c r="H1359" t="s">
        <v>900</v>
      </c>
      <c r="I1359" t="s">
        <v>22</v>
      </c>
      <c r="J1359" t="s">
        <v>158</v>
      </c>
      <c r="K1359" t="s">
        <v>24</v>
      </c>
      <c r="L1359" t="s">
        <v>25</v>
      </c>
      <c r="M1359" t="s">
        <v>102</v>
      </c>
      <c r="N1359">
        <v>1498</v>
      </c>
      <c r="O1359" t="s">
        <v>901</v>
      </c>
      <c r="P1359" t="s">
        <v>902</v>
      </c>
      <c r="Q1359">
        <v>7</v>
      </c>
      <c r="R1359" t="s">
        <v>29</v>
      </c>
    </row>
    <row r="1360" spans="1:18" x14ac:dyDescent="0.3">
      <c r="A1360">
        <v>1402</v>
      </c>
      <c r="B1360" t="s">
        <v>18</v>
      </c>
      <c r="C1360">
        <v>2017</v>
      </c>
      <c r="D1360">
        <v>490000</v>
      </c>
      <c r="E1360">
        <v>57247</v>
      </c>
      <c r="F1360" t="s">
        <v>38</v>
      </c>
      <c r="G1360" t="s">
        <v>70</v>
      </c>
      <c r="H1360" t="s">
        <v>900</v>
      </c>
      <c r="I1360" t="s">
        <v>41</v>
      </c>
      <c r="J1360" t="s">
        <v>158</v>
      </c>
      <c r="K1360" t="s">
        <v>154</v>
      </c>
      <c r="L1360" t="s">
        <v>25</v>
      </c>
      <c r="M1360" t="s">
        <v>903</v>
      </c>
      <c r="N1360">
        <v>1197</v>
      </c>
      <c r="O1360" t="s">
        <v>265</v>
      </c>
      <c r="P1360" t="s">
        <v>266</v>
      </c>
      <c r="Q1360">
        <v>5</v>
      </c>
      <c r="R1360" t="s">
        <v>29</v>
      </c>
    </row>
    <row r="1361" spans="1:18" x14ac:dyDescent="0.3">
      <c r="A1361">
        <v>1403</v>
      </c>
      <c r="B1361" t="s">
        <v>18</v>
      </c>
      <c r="C1361">
        <v>2017</v>
      </c>
      <c r="D1361">
        <v>800000</v>
      </c>
      <c r="E1361">
        <v>52000</v>
      </c>
      <c r="F1361" t="s">
        <v>38</v>
      </c>
      <c r="G1361" t="s">
        <v>70</v>
      </c>
      <c r="H1361" t="s">
        <v>900</v>
      </c>
      <c r="I1361" t="s">
        <v>22</v>
      </c>
      <c r="J1361" t="s">
        <v>23</v>
      </c>
      <c r="K1361" t="s">
        <v>24</v>
      </c>
      <c r="L1361" t="s">
        <v>25</v>
      </c>
      <c r="M1361" t="s">
        <v>129</v>
      </c>
      <c r="N1361">
        <v>1248</v>
      </c>
      <c r="O1361" t="s">
        <v>94</v>
      </c>
      <c r="P1361" t="s">
        <v>95</v>
      </c>
      <c r="Q1361">
        <v>5</v>
      </c>
      <c r="R1361" t="s">
        <v>29</v>
      </c>
    </row>
    <row r="1362" spans="1:18" x14ac:dyDescent="0.3">
      <c r="A1362">
        <v>1404</v>
      </c>
      <c r="B1362" t="s">
        <v>296</v>
      </c>
      <c r="C1362">
        <v>2011</v>
      </c>
      <c r="D1362">
        <v>350000</v>
      </c>
      <c r="E1362">
        <v>47000</v>
      </c>
      <c r="F1362" t="s">
        <v>38</v>
      </c>
      <c r="G1362" t="s">
        <v>70</v>
      </c>
      <c r="H1362" t="s">
        <v>904</v>
      </c>
      <c r="I1362" t="s">
        <v>41</v>
      </c>
      <c r="J1362" t="s">
        <v>23</v>
      </c>
      <c r="K1362" t="s">
        <v>24</v>
      </c>
      <c r="L1362" t="s">
        <v>33</v>
      </c>
      <c r="M1362" t="s">
        <v>436</v>
      </c>
      <c r="N1362">
        <v>1498</v>
      </c>
      <c r="O1362" t="s">
        <v>437</v>
      </c>
      <c r="P1362" t="s">
        <v>438</v>
      </c>
      <c r="Q1362">
        <v>5</v>
      </c>
      <c r="R1362" t="s">
        <v>29</v>
      </c>
    </row>
    <row r="1363" spans="1:18" x14ac:dyDescent="0.3">
      <c r="A1363">
        <v>1405</v>
      </c>
      <c r="B1363" t="s">
        <v>69</v>
      </c>
      <c r="C1363">
        <v>2011</v>
      </c>
      <c r="D1363">
        <v>170000</v>
      </c>
      <c r="E1363">
        <v>80000</v>
      </c>
      <c r="F1363" t="s">
        <v>38</v>
      </c>
      <c r="G1363" t="s">
        <v>70</v>
      </c>
      <c r="H1363" t="s">
        <v>905</v>
      </c>
      <c r="I1363" t="s">
        <v>22</v>
      </c>
      <c r="J1363" t="s">
        <v>23</v>
      </c>
      <c r="K1363" t="s">
        <v>24</v>
      </c>
      <c r="L1363" t="s">
        <v>42</v>
      </c>
      <c r="M1363" t="s">
        <v>159</v>
      </c>
      <c r="N1363">
        <v>1399</v>
      </c>
      <c r="O1363" t="s">
        <v>388</v>
      </c>
      <c r="P1363" t="s">
        <v>676</v>
      </c>
      <c r="Q1363">
        <v>5</v>
      </c>
      <c r="R1363" t="s">
        <v>29</v>
      </c>
    </row>
    <row r="1364" spans="1:18" x14ac:dyDescent="0.3">
      <c r="A1364">
        <v>1406</v>
      </c>
      <c r="B1364" t="s">
        <v>109</v>
      </c>
      <c r="C1364">
        <v>2011</v>
      </c>
      <c r="D1364">
        <v>125000</v>
      </c>
      <c r="E1364">
        <v>85000</v>
      </c>
      <c r="F1364" t="s">
        <v>38</v>
      </c>
      <c r="G1364" t="s">
        <v>70</v>
      </c>
      <c r="H1364" t="s">
        <v>905</v>
      </c>
      <c r="I1364" t="s">
        <v>22</v>
      </c>
      <c r="J1364" t="s">
        <v>23</v>
      </c>
      <c r="K1364" t="s">
        <v>24</v>
      </c>
      <c r="L1364" t="s">
        <v>33</v>
      </c>
      <c r="M1364" t="s">
        <v>347</v>
      </c>
      <c r="N1364">
        <v>1248</v>
      </c>
      <c r="O1364" t="s">
        <v>393</v>
      </c>
      <c r="P1364" t="s">
        <v>906</v>
      </c>
      <c r="Q1364">
        <v>5</v>
      </c>
      <c r="R1364" t="s">
        <v>29</v>
      </c>
    </row>
    <row r="1365" spans="1:18" x14ac:dyDescent="0.3">
      <c r="A1365">
        <v>1407</v>
      </c>
      <c r="B1365" t="s">
        <v>18</v>
      </c>
      <c r="C1365">
        <v>2012</v>
      </c>
      <c r="D1365">
        <v>400000</v>
      </c>
      <c r="E1365">
        <v>100000</v>
      </c>
      <c r="F1365" t="s">
        <v>38</v>
      </c>
      <c r="G1365" t="s">
        <v>70</v>
      </c>
      <c r="H1365" t="s">
        <v>899</v>
      </c>
      <c r="I1365" t="s">
        <v>22</v>
      </c>
      <c r="J1365" t="s">
        <v>23</v>
      </c>
      <c r="K1365" t="s">
        <v>24</v>
      </c>
      <c r="L1365" t="s">
        <v>25</v>
      </c>
      <c r="M1365" t="s">
        <v>81</v>
      </c>
      <c r="N1365">
        <v>1248</v>
      </c>
      <c r="O1365" t="s">
        <v>82</v>
      </c>
      <c r="P1365" t="s">
        <v>28</v>
      </c>
      <c r="Q1365">
        <v>5</v>
      </c>
      <c r="R1365" t="s">
        <v>29</v>
      </c>
    </row>
    <row r="1366" spans="1:18" x14ac:dyDescent="0.3">
      <c r="A1366">
        <v>1408</v>
      </c>
      <c r="B1366" t="s">
        <v>296</v>
      </c>
      <c r="C1366">
        <v>2011</v>
      </c>
      <c r="D1366">
        <v>250000</v>
      </c>
      <c r="E1366">
        <v>110000</v>
      </c>
      <c r="F1366" t="s">
        <v>38</v>
      </c>
      <c r="G1366" t="s">
        <v>70</v>
      </c>
      <c r="H1366" t="s">
        <v>904</v>
      </c>
      <c r="I1366" t="s">
        <v>41</v>
      </c>
      <c r="J1366" t="s">
        <v>23</v>
      </c>
      <c r="K1366" t="s">
        <v>24</v>
      </c>
      <c r="L1366" t="s">
        <v>25</v>
      </c>
      <c r="M1366" t="s">
        <v>436</v>
      </c>
      <c r="N1366">
        <v>1498</v>
      </c>
      <c r="O1366" t="s">
        <v>437</v>
      </c>
      <c r="P1366" t="s">
        <v>438</v>
      </c>
      <c r="Q1366">
        <v>5</v>
      </c>
      <c r="R1366" t="s">
        <v>29</v>
      </c>
    </row>
    <row r="1367" spans="1:18" x14ac:dyDescent="0.3">
      <c r="A1367">
        <v>1409</v>
      </c>
      <c r="B1367" t="s">
        <v>631</v>
      </c>
      <c r="C1367">
        <v>2010</v>
      </c>
      <c r="D1367">
        <v>190000</v>
      </c>
      <c r="E1367">
        <v>178000</v>
      </c>
      <c r="F1367" t="s">
        <v>38</v>
      </c>
      <c r="G1367" t="s">
        <v>70</v>
      </c>
      <c r="H1367" t="s">
        <v>899</v>
      </c>
      <c r="I1367" t="s">
        <v>22</v>
      </c>
      <c r="J1367" t="s">
        <v>23</v>
      </c>
      <c r="K1367" t="s">
        <v>24</v>
      </c>
      <c r="L1367" t="s">
        <v>33</v>
      </c>
      <c r="M1367" t="s">
        <v>389</v>
      </c>
      <c r="N1367">
        <v>1248</v>
      </c>
      <c r="O1367" t="s">
        <v>847</v>
      </c>
      <c r="P1367" t="s">
        <v>633</v>
      </c>
      <c r="Q1367">
        <v>5</v>
      </c>
      <c r="R1367" t="s">
        <v>29</v>
      </c>
    </row>
    <row r="1368" spans="1:18" x14ac:dyDescent="0.3">
      <c r="A1368">
        <v>1410</v>
      </c>
      <c r="B1368" t="s">
        <v>18</v>
      </c>
      <c r="C1368">
        <v>2010</v>
      </c>
      <c r="D1368">
        <v>125000</v>
      </c>
      <c r="E1368">
        <v>120000</v>
      </c>
      <c r="F1368" t="s">
        <v>38</v>
      </c>
      <c r="G1368" t="s">
        <v>70</v>
      </c>
      <c r="H1368" t="s">
        <v>899</v>
      </c>
      <c r="I1368" t="s">
        <v>41</v>
      </c>
      <c r="J1368" t="s">
        <v>23</v>
      </c>
      <c r="K1368" t="s">
        <v>24</v>
      </c>
      <c r="L1368" t="s">
        <v>42</v>
      </c>
      <c r="M1368" t="s">
        <v>96</v>
      </c>
      <c r="N1368">
        <v>796</v>
      </c>
      <c r="O1368" t="s">
        <v>97</v>
      </c>
      <c r="P1368" t="s">
        <v>98</v>
      </c>
      <c r="Q1368">
        <v>5</v>
      </c>
      <c r="R1368" t="s">
        <v>29</v>
      </c>
    </row>
    <row r="1369" spans="1:18" x14ac:dyDescent="0.3">
      <c r="A1369">
        <v>1411</v>
      </c>
      <c r="B1369" t="s">
        <v>153</v>
      </c>
      <c r="C1369">
        <v>2017</v>
      </c>
      <c r="D1369">
        <v>1950000</v>
      </c>
      <c r="E1369">
        <v>70000</v>
      </c>
      <c r="F1369" t="s">
        <v>38</v>
      </c>
      <c r="G1369" t="s">
        <v>70</v>
      </c>
      <c r="H1369" t="s">
        <v>899</v>
      </c>
      <c r="I1369" t="s">
        <v>22</v>
      </c>
      <c r="J1369" t="s">
        <v>23</v>
      </c>
      <c r="K1369" t="s">
        <v>24</v>
      </c>
      <c r="L1369" t="s">
        <v>25</v>
      </c>
      <c r="M1369" t="s">
        <v>360</v>
      </c>
      <c r="N1369">
        <v>1956</v>
      </c>
      <c r="O1369" t="s">
        <v>204</v>
      </c>
      <c r="P1369" t="s">
        <v>601</v>
      </c>
      <c r="Q1369">
        <v>5</v>
      </c>
      <c r="R1369" t="s">
        <v>29</v>
      </c>
    </row>
    <row r="1370" spans="1:18" x14ac:dyDescent="0.3">
      <c r="A1370">
        <v>1412</v>
      </c>
      <c r="B1370" t="s">
        <v>192</v>
      </c>
      <c r="C1370">
        <v>2011</v>
      </c>
      <c r="D1370">
        <v>1300000</v>
      </c>
      <c r="E1370">
        <v>120000</v>
      </c>
      <c r="F1370" t="s">
        <v>38</v>
      </c>
      <c r="G1370" t="s">
        <v>70</v>
      </c>
      <c r="H1370" t="s">
        <v>899</v>
      </c>
      <c r="I1370" t="s">
        <v>22</v>
      </c>
      <c r="J1370" t="s">
        <v>23</v>
      </c>
      <c r="K1370" t="s">
        <v>154</v>
      </c>
      <c r="L1370" t="s">
        <v>25</v>
      </c>
      <c r="M1370" t="s">
        <v>475</v>
      </c>
      <c r="N1370">
        <v>1968</v>
      </c>
      <c r="O1370" t="s">
        <v>907</v>
      </c>
      <c r="P1370" t="s">
        <v>601</v>
      </c>
      <c r="Q1370">
        <v>5</v>
      </c>
      <c r="R1370" t="s">
        <v>29</v>
      </c>
    </row>
    <row r="1371" spans="1:18" x14ac:dyDescent="0.3">
      <c r="A1371">
        <v>1413</v>
      </c>
      <c r="B1371" t="s">
        <v>65</v>
      </c>
      <c r="C1371">
        <v>2010</v>
      </c>
      <c r="D1371">
        <v>786000</v>
      </c>
      <c r="E1371">
        <v>155000</v>
      </c>
      <c r="F1371" t="s">
        <v>38</v>
      </c>
      <c r="G1371" t="s">
        <v>70</v>
      </c>
      <c r="H1371" t="s">
        <v>900</v>
      </c>
      <c r="I1371" t="s">
        <v>22</v>
      </c>
      <c r="J1371" t="s">
        <v>23</v>
      </c>
      <c r="K1371" t="s">
        <v>24</v>
      </c>
      <c r="L1371" t="s">
        <v>42</v>
      </c>
      <c r="M1371" t="s">
        <v>475</v>
      </c>
      <c r="N1371">
        <v>2494</v>
      </c>
      <c r="O1371" t="s">
        <v>476</v>
      </c>
      <c r="P1371" t="s">
        <v>477</v>
      </c>
      <c r="Q1371">
        <v>8</v>
      </c>
      <c r="R1371" t="s">
        <v>29</v>
      </c>
    </row>
    <row r="1372" spans="1:18" x14ac:dyDescent="0.3">
      <c r="A1372">
        <v>1414</v>
      </c>
      <c r="B1372" t="s">
        <v>18</v>
      </c>
      <c r="C1372">
        <v>2015</v>
      </c>
      <c r="D1372">
        <v>335000</v>
      </c>
      <c r="E1372">
        <v>30000</v>
      </c>
      <c r="F1372" t="s">
        <v>38</v>
      </c>
      <c r="G1372" t="s">
        <v>70</v>
      </c>
      <c r="H1372" t="s">
        <v>899</v>
      </c>
      <c r="I1372" t="s">
        <v>41</v>
      </c>
      <c r="J1372" t="s">
        <v>23</v>
      </c>
      <c r="K1372" t="s">
        <v>24</v>
      </c>
      <c r="L1372" t="s">
        <v>25</v>
      </c>
      <c r="M1372" t="s">
        <v>226</v>
      </c>
      <c r="N1372">
        <v>998</v>
      </c>
      <c r="O1372" t="s">
        <v>244</v>
      </c>
      <c r="P1372" t="s">
        <v>141</v>
      </c>
      <c r="Q1372">
        <v>5</v>
      </c>
      <c r="R1372" t="s">
        <v>29</v>
      </c>
    </row>
    <row r="1373" spans="1:18" x14ac:dyDescent="0.3">
      <c r="A1373">
        <v>1415</v>
      </c>
      <c r="B1373" t="s">
        <v>18</v>
      </c>
      <c r="C1373">
        <v>2009</v>
      </c>
      <c r="D1373">
        <v>114999</v>
      </c>
      <c r="E1373">
        <v>60000</v>
      </c>
      <c r="F1373" t="s">
        <v>38</v>
      </c>
      <c r="G1373" t="s">
        <v>70</v>
      </c>
      <c r="H1373" t="s">
        <v>899</v>
      </c>
      <c r="I1373" t="s">
        <v>41</v>
      </c>
      <c r="J1373" t="s">
        <v>23</v>
      </c>
      <c r="K1373" t="s">
        <v>24</v>
      </c>
      <c r="L1373" t="s">
        <v>42</v>
      </c>
      <c r="M1373" t="s">
        <v>85</v>
      </c>
      <c r="N1373">
        <v>1061</v>
      </c>
      <c r="O1373" t="s">
        <v>86</v>
      </c>
      <c r="P1373" t="s">
        <v>87</v>
      </c>
      <c r="Q1373">
        <v>5</v>
      </c>
      <c r="R1373" t="s">
        <v>29</v>
      </c>
    </row>
    <row r="1374" spans="1:18" x14ac:dyDescent="0.3">
      <c r="A1374">
        <v>1416</v>
      </c>
      <c r="B1374" t="s">
        <v>221</v>
      </c>
      <c r="C1374">
        <v>2012</v>
      </c>
      <c r="D1374">
        <v>229999</v>
      </c>
      <c r="E1374">
        <v>70000</v>
      </c>
      <c r="F1374" t="s">
        <v>38</v>
      </c>
      <c r="G1374" t="s">
        <v>70</v>
      </c>
      <c r="H1374" t="s">
        <v>900</v>
      </c>
      <c r="I1374" t="s">
        <v>22</v>
      </c>
      <c r="J1374" t="s">
        <v>23</v>
      </c>
      <c r="K1374" t="s">
        <v>24</v>
      </c>
      <c r="L1374" t="s">
        <v>304</v>
      </c>
      <c r="M1374" t="s">
        <v>655</v>
      </c>
      <c r="N1374">
        <v>1199</v>
      </c>
      <c r="O1374" t="s">
        <v>82</v>
      </c>
      <c r="P1374" t="s">
        <v>656</v>
      </c>
      <c r="Q1374">
        <v>5</v>
      </c>
      <c r="R1374" t="s">
        <v>29</v>
      </c>
    </row>
    <row r="1375" spans="1:18" x14ac:dyDescent="0.3">
      <c r="A1375">
        <v>1417</v>
      </c>
      <c r="B1375" t="s">
        <v>46</v>
      </c>
      <c r="C1375">
        <v>2017</v>
      </c>
      <c r="D1375">
        <v>731000</v>
      </c>
      <c r="E1375">
        <v>40000</v>
      </c>
      <c r="F1375" t="s">
        <v>124</v>
      </c>
      <c r="G1375" t="s">
        <v>196</v>
      </c>
      <c r="H1375" t="s">
        <v>908</v>
      </c>
      <c r="I1375" t="s">
        <v>22</v>
      </c>
      <c r="J1375" t="s">
        <v>23</v>
      </c>
      <c r="K1375" t="s">
        <v>24</v>
      </c>
      <c r="L1375" t="s">
        <v>25</v>
      </c>
      <c r="M1375" t="s">
        <v>99</v>
      </c>
      <c r="N1375">
        <v>1396</v>
      </c>
      <c r="O1375" t="s">
        <v>100</v>
      </c>
      <c r="P1375" t="s">
        <v>101</v>
      </c>
      <c r="Q1375">
        <v>5</v>
      </c>
      <c r="R1375" t="s">
        <v>29</v>
      </c>
    </row>
    <row r="1376" spans="1:18" x14ac:dyDescent="0.3">
      <c r="A1376">
        <v>1418</v>
      </c>
      <c r="B1376" t="s">
        <v>46</v>
      </c>
      <c r="C1376">
        <v>2012</v>
      </c>
      <c r="D1376">
        <v>395000</v>
      </c>
      <c r="E1376">
        <v>120000</v>
      </c>
      <c r="F1376" t="s">
        <v>124</v>
      </c>
      <c r="G1376" t="s">
        <v>196</v>
      </c>
      <c r="H1376" t="s">
        <v>908</v>
      </c>
      <c r="I1376" t="s">
        <v>22</v>
      </c>
      <c r="J1376" t="s">
        <v>23</v>
      </c>
      <c r="K1376" t="s">
        <v>24</v>
      </c>
      <c r="L1376" t="s">
        <v>25</v>
      </c>
      <c r="M1376" t="s">
        <v>288</v>
      </c>
      <c r="N1376">
        <v>1582</v>
      </c>
      <c r="O1376" t="s">
        <v>289</v>
      </c>
      <c r="P1376" t="s">
        <v>290</v>
      </c>
      <c r="Q1376">
        <v>5</v>
      </c>
      <c r="R1376" t="s">
        <v>29</v>
      </c>
    </row>
    <row r="1377" spans="1:18" x14ac:dyDescent="0.3">
      <c r="A1377">
        <v>1419</v>
      </c>
      <c r="B1377" t="s">
        <v>18</v>
      </c>
      <c r="C1377">
        <v>2015</v>
      </c>
      <c r="D1377">
        <v>500000</v>
      </c>
      <c r="E1377">
        <v>120000</v>
      </c>
      <c r="F1377" t="s">
        <v>124</v>
      </c>
      <c r="G1377" t="s">
        <v>196</v>
      </c>
      <c r="H1377" t="s">
        <v>908</v>
      </c>
      <c r="I1377" t="s">
        <v>22</v>
      </c>
      <c r="J1377" t="s">
        <v>23</v>
      </c>
      <c r="K1377" t="s">
        <v>24</v>
      </c>
      <c r="L1377" t="s">
        <v>25</v>
      </c>
      <c r="M1377" t="s">
        <v>106</v>
      </c>
      <c r="N1377">
        <v>1248</v>
      </c>
      <c r="O1377" t="s">
        <v>27</v>
      </c>
      <c r="P1377" t="s">
        <v>28</v>
      </c>
      <c r="Q1377">
        <v>5</v>
      </c>
      <c r="R1377" t="s">
        <v>29</v>
      </c>
    </row>
    <row r="1378" spans="1:18" x14ac:dyDescent="0.3">
      <c r="A1378">
        <v>1420</v>
      </c>
      <c r="B1378" t="s">
        <v>46</v>
      </c>
      <c r="C1378">
        <v>2014</v>
      </c>
      <c r="D1378">
        <v>220000</v>
      </c>
      <c r="E1378">
        <v>50000</v>
      </c>
      <c r="F1378" t="s">
        <v>124</v>
      </c>
      <c r="G1378" t="s">
        <v>196</v>
      </c>
      <c r="H1378" t="s">
        <v>908</v>
      </c>
      <c r="I1378" t="s">
        <v>41</v>
      </c>
      <c r="J1378" t="s">
        <v>23</v>
      </c>
      <c r="K1378" t="s">
        <v>24</v>
      </c>
      <c r="L1378" t="s">
        <v>42</v>
      </c>
      <c r="M1378" t="s">
        <v>390</v>
      </c>
      <c r="N1378">
        <v>814</v>
      </c>
      <c r="O1378" t="s">
        <v>541</v>
      </c>
      <c r="P1378" t="s">
        <v>542</v>
      </c>
      <c r="Q1378">
        <v>5</v>
      </c>
      <c r="R1378" t="s">
        <v>29</v>
      </c>
    </row>
    <row r="1379" spans="1:18" x14ac:dyDescent="0.3">
      <c r="A1379">
        <v>1421</v>
      </c>
      <c r="B1379" t="s">
        <v>69</v>
      </c>
      <c r="C1379">
        <v>2013</v>
      </c>
      <c r="D1379">
        <v>240000</v>
      </c>
      <c r="E1379">
        <v>100000</v>
      </c>
      <c r="F1379" t="s">
        <v>124</v>
      </c>
      <c r="G1379" t="s">
        <v>196</v>
      </c>
      <c r="H1379" t="s">
        <v>908</v>
      </c>
      <c r="I1379" t="s">
        <v>22</v>
      </c>
      <c r="J1379" t="s">
        <v>23</v>
      </c>
      <c r="K1379" t="s">
        <v>24</v>
      </c>
      <c r="L1379" t="s">
        <v>25</v>
      </c>
      <c r="M1379" t="s">
        <v>72</v>
      </c>
      <c r="N1379">
        <v>1399</v>
      </c>
      <c r="O1379" t="s">
        <v>73</v>
      </c>
      <c r="P1379" t="s">
        <v>74</v>
      </c>
      <c r="Q1379">
        <v>5</v>
      </c>
      <c r="R1379" t="s">
        <v>29</v>
      </c>
    </row>
    <row r="1380" spans="1:18" x14ac:dyDescent="0.3">
      <c r="A1380">
        <v>1422</v>
      </c>
      <c r="B1380" t="s">
        <v>46</v>
      </c>
      <c r="C1380">
        <v>2010</v>
      </c>
      <c r="D1380">
        <v>215000</v>
      </c>
      <c r="E1380">
        <v>120000</v>
      </c>
      <c r="F1380" t="s">
        <v>124</v>
      </c>
      <c r="G1380" t="s">
        <v>196</v>
      </c>
      <c r="H1380" t="s">
        <v>909</v>
      </c>
      <c r="I1380" t="s">
        <v>22</v>
      </c>
      <c r="J1380" t="s">
        <v>23</v>
      </c>
      <c r="K1380" t="s">
        <v>24</v>
      </c>
      <c r="L1380" t="s">
        <v>42</v>
      </c>
      <c r="M1380" t="s">
        <v>47</v>
      </c>
      <c r="N1380">
        <v>1396</v>
      </c>
      <c r="O1380" t="s">
        <v>48</v>
      </c>
      <c r="P1380" t="s">
        <v>49</v>
      </c>
      <c r="Q1380">
        <v>5</v>
      </c>
      <c r="R1380" t="s">
        <v>29</v>
      </c>
    </row>
    <row r="1381" spans="1:18" x14ac:dyDescent="0.3">
      <c r="A1381">
        <v>1423</v>
      </c>
      <c r="B1381" t="s">
        <v>18</v>
      </c>
      <c r="C1381">
        <v>2012</v>
      </c>
      <c r="D1381">
        <v>400000</v>
      </c>
      <c r="E1381">
        <v>90000</v>
      </c>
      <c r="F1381" t="s">
        <v>124</v>
      </c>
      <c r="G1381" t="s">
        <v>196</v>
      </c>
      <c r="H1381" t="s">
        <v>909</v>
      </c>
      <c r="I1381" t="s">
        <v>22</v>
      </c>
      <c r="J1381" t="s">
        <v>23</v>
      </c>
      <c r="K1381" t="s">
        <v>24</v>
      </c>
      <c r="L1381" t="s">
        <v>33</v>
      </c>
      <c r="M1381" t="s">
        <v>230</v>
      </c>
      <c r="N1381">
        <v>1248</v>
      </c>
      <c r="O1381" t="s">
        <v>27</v>
      </c>
      <c r="P1381" t="s">
        <v>28</v>
      </c>
      <c r="Q1381">
        <v>5</v>
      </c>
      <c r="R1381" t="s">
        <v>29</v>
      </c>
    </row>
    <row r="1382" spans="1:18" x14ac:dyDescent="0.3">
      <c r="A1382">
        <v>1424</v>
      </c>
      <c r="B1382" t="s">
        <v>18</v>
      </c>
      <c r="C1382">
        <v>2012</v>
      </c>
      <c r="D1382">
        <v>191000</v>
      </c>
      <c r="E1382">
        <v>90000</v>
      </c>
      <c r="F1382" t="s">
        <v>124</v>
      </c>
      <c r="G1382" t="s">
        <v>196</v>
      </c>
      <c r="H1382" t="s">
        <v>910</v>
      </c>
      <c r="I1382" t="s">
        <v>41</v>
      </c>
      <c r="J1382" t="s">
        <v>23</v>
      </c>
      <c r="K1382" t="s">
        <v>24</v>
      </c>
      <c r="L1382" t="s">
        <v>25</v>
      </c>
      <c r="M1382" t="s">
        <v>273</v>
      </c>
      <c r="N1382">
        <v>998</v>
      </c>
      <c r="O1382" t="s">
        <v>67</v>
      </c>
      <c r="P1382" t="s">
        <v>141</v>
      </c>
      <c r="Q1382">
        <v>5</v>
      </c>
      <c r="R1382" t="s">
        <v>29</v>
      </c>
    </row>
    <row r="1383" spans="1:18" x14ac:dyDescent="0.3">
      <c r="A1383">
        <v>1425</v>
      </c>
      <c r="B1383" t="s">
        <v>88</v>
      </c>
      <c r="C1383">
        <v>2013</v>
      </c>
      <c r="D1383">
        <v>351000</v>
      </c>
      <c r="E1383">
        <v>100000</v>
      </c>
      <c r="F1383" t="s">
        <v>124</v>
      </c>
      <c r="G1383" t="s">
        <v>196</v>
      </c>
      <c r="H1383" t="s">
        <v>910</v>
      </c>
      <c r="I1383" t="s">
        <v>22</v>
      </c>
      <c r="J1383" t="s">
        <v>23</v>
      </c>
      <c r="K1383" t="s">
        <v>24</v>
      </c>
      <c r="L1383" t="s">
        <v>33</v>
      </c>
      <c r="M1383" t="s">
        <v>130</v>
      </c>
      <c r="N1383">
        <v>2498</v>
      </c>
      <c r="O1383" t="s">
        <v>627</v>
      </c>
      <c r="P1383" t="s">
        <v>628</v>
      </c>
      <c r="Q1383">
        <v>8</v>
      </c>
      <c r="R1383" t="s">
        <v>29</v>
      </c>
    </row>
    <row r="1384" spans="1:18" x14ac:dyDescent="0.3">
      <c r="A1384">
        <v>1426</v>
      </c>
      <c r="B1384" t="s">
        <v>109</v>
      </c>
      <c r="C1384">
        <v>2015</v>
      </c>
      <c r="D1384">
        <v>250000</v>
      </c>
      <c r="E1384">
        <v>20000</v>
      </c>
      <c r="F1384" t="s">
        <v>124</v>
      </c>
      <c r="G1384" t="s">
        <v>196</v>
      </c>
      <c r="H1384" t="s">
        <v>910</v>
      </c>
      <c r="I1384" t="s">
        <v>41</v>
      </c>
      <c r="J1384" t="s">
        <v>23</v>
      </c>
      <c r="K1384" t="s">
        <v>154</v>
      </c>
      <c r="L1384" t="s">
        <v>25</v>
      </c>
      <c r="M1384" t="s">
        <v>291</v>
      </c>
      <c r="N1384">
        <v>624</v>
      </c>
      <c r="O1384" t="s">
        <v>815</v>
      </c>
      <c r="P1384" t="s">
        <v>522</v>
      </c>
      <c r="Q1384">
        <v>4</v>
      </c>
      <c r="R1384" t="s">
        <v>29</v>
      </c>
    </row>
    <row r="1385" spans="1:18" x14ac:dyDescent="0.3">
      <c r="A1385">
        <v>1427</v>
      </c>
      <c r="B1385" t="s">
        <v>46</v>
      </c>
      <c r="C1385">
        <v>2009</v>
      </c>
      <c r="D1385">
        <v>210000</v>
      </c>
      <c r="E1385">
        <v>90000</v>
      </c>
      <c r="F1385" t="s">
        <v>124</v>
      </c>
      <c r="G1385" t="s">
        <v>196</v>
      </c>
      <c r="H1385" t="s">
        <v>910</v>
      </c>
      <c r="I1385" t="s">
        <v>22</v>
      </c>
      <c r="J1385" t="s">
        <v>23</v>
      </c>
      <c r="K1385" t="s">
        <v>24</v>
      </c>
      <c r="L1385" t="s">
        <v>33</v>
      </c>
      <c r="M1385" t="s">
        <v>699</v>
      </c>
      <c r="N1385">
        <v>1493</v>
      </c>
      <c r="O1385" t="s">
        <v>508</v>
      </c>
      <c r="P1385" t="s">
        <v>535</v>
      </c>
      <c r="Q1385">
        <v>5</v>
      </c>
      <c r="R1385" t="s">
        <v>29</v>
      </c>
    </row>
    <row r="1386" spans="1:18" x14ac:dyDescent="0.3">
      <c r="A1386">
        <v>1428</v>
      </c>
      <c r="B1386" t="s">
        <v>65</v>
      </c>
      <c r="C1386">
        <v>2011</v>
      </c>
      <c r="D1386">
        <v>300000</v>
      </c>
      <c r="E1386">
        <v>120000</v>
      </c>
      <c r="F1386" t="s">
        <v>124</v>
      </c>
      <c r="G1386" t="s">
        <v>196</v>
      </c>
      <c r="H1386" t="s">
        <v>908</v>
      </c>
      <c r="I1386" t="s">
        <v>41</v>
      </c>
      <c r="J1386" t="s">
        <v>23</v>
      </c>
      <c r="K1386" t="s">
        <v>24</v>
      </c>
      <c r="L1386" t="s">
        <v>42</v>
      </c>
      <c r="M1386" t="s">
        <v>421</v>
      </c>
      <c r="N1386">
        <v>1496</v>
      </c>
      <c r="O1386" t="s">
        <v>434</v>
      </c>
      <c r="P1386" t="s">
        <v>528</v>
      </c>
      <c r="Q1386">
        <v>5</v>
      </c>
      <c r="R1386" t="s">
        <v>29</v>
      </c>
    </row>
    <row r="1387" spans="1:18" x14ac:dyDescent="0.3">
      <c r="A1387">
        <v>1429</v>
      </c>
      <c r="B1387" t="s">
        <v>69</v>
      </c>
      <c r="C1387">
        <v>2017</v>
      </c>
      <c r="D1387">
        <v>700000</v>
      </c>
      <c r="E1387">
        <v>35000</v>
      </c>
      <c r="F1387" t="s">
        <v>19</v>
      </c>
      <c r="G1387" t="s">
        <v>31</v>
      </c>
      <c r="H1387" t="s">
        <v>911</v>
      </c>
      <c r="I1387" t="s">
        <v>22</v>
      </c>
      <c r="J1387" t="s">
        <v>23</v>
      </c>
      <c r="K1387" t="s">
        <v>24</v>
      </c>
      <c r="L1387" t="s">
        <v>25</v>
      </c>
      <c r="M1387" t="s">
        <v>737</v>
      </c>
      <c r="N1387">
        <v>1498</v>
      </c>
      <c r="O1387" t="s">
        <v>738</v>
      </c>
      <c r="P1387" t="s">
        <v>719</v>
      </c>
      <c r="Q1387">
        <v>5</v>
      </c>
      <c r="R1387" t="s">
        <v>29</v>
      </c>
    </row>
    <row r="1388" spans="1:18" x14ac:dyDescent="0.3">
      <c r="A1388">
        <v>1430</v>
      </c>
      <c r="B1388" t="s">
        <v>46</v>
      </c>
      <c r="C1388">
        <v>2010</v>
      </c>
      <c r="D1388">
        <v>500000</v>
      </c>
      <c r="E1388">
        <v>120000</v>
      </c>
      <c r="F1388" t="s">
        <v>19</v>
      </c>
      <c r="G1388" t="s">
        <v>912</v>
      </c>
      <c r="H1388" t="s">
        <v>913</v>
      </c>
      <c r="I1388" t="s">
        <v>22</v>
      </c>
      <c r="J1388" t="s">
        <v>23</v>
      </c>
      <c r="K1388" t="s">
        <v>24</v>
      </c>
      <c r="L1388" t="s">
        <v>33</v>
      </c>
      <c r="M1388" t="s">
        <v>914</v>
      </c>
      <c r="N1388">
        <v>1991</v>
      </c>
      <c r="O1388" t="s">
        <v>358</v>
      </c>
      <c r="P1388" t="s">
        <v>915</v>
      </c>
      <c r="Q1388">
        <v>5</v>
      </c>
      <c r="R1388" t="s">
        <v>29</v>
      </c>
    </row>
    <row r="1389" spans="1:18" x14ac:dyDescent="0.3">
      <c r="A1389">
        <v>1431</v>
      </c>
      <c r="B1389" t="s">
        <v>18</v>
      </c>
      <c r="C1389">
        <v>2002</v>
      </c>
      <c r="D1389">
        <v>120000</v>
      </c>
      <c r="E1389">
        <v>120000</v>
      </c>
      <c r="F1389" t="s">
        <v>19</v>
      </c>
      <c r="G1389" t="s">
        <v>912</v>
      </c>
      <c r="H1389" t="s">
        <v>913</v>
      </c>
      <c r="I1389" t="s">
        <v>41</v>
      </c>
      <c r="J1389" t="s">
        <v>23</v>
      </c>
      <c r="K1389" t="s">
        <v>24</v>
      </c>
      <c r="L1389" t="s">
        <v>25</v>
      </c>
      <c r="M1389" t="s">
        <v>50</v>
      </c>
      <c r="N1389">
        <v>796</v>
      </c>
      <c r="O1389" t="s">
        <v>63</v>
      </c>
      <c r="P1389" t="s">
        <v>64</v>
      </c>
      <c r="Q1389">
        <v>4</v>
      </c>
      <c r="R1389" t="s">
        <v>29</v>
      </c>
    </row>
    <row r="1390" spans="1:18" x14ac:dyDescent="0.3">
      <c r="A1390">
        <v>1432</v>
      </c>
      <c r="B1390" t="s">
        <v>46</v>
      </c>
      <c r="C1390">
        <v>2019</v>
      </c>
      <c r="D1390">
        <v>850000</v>
      </c>
      <c r="E1390">
        <v>10000</v>
      </c>
      <c r="F1390" t="s">
        <v>19</v>
      </c>
      <c r="G1390" t="s">
        <v>912</v>
      </c>
      <c r="H1390" t="s">
        <v>913</v>
      </c>
      <c r="I1390" t="s">
        <v>22</v>
      </c>
      <c r="J1390" t="s">
        <v>23</v>
      </c>
      <c r="K1390" t="s">
        <v>24</v>
      </c>
      <c r="L1390" t="s">
        <v>25</v>
      </c>
      <c r="M1390" t="s">
        <v>99</v>
      </c>
      <c r="N1390">
        <v>1396</v>
      </c>
      <c r="O1390" t="s">
        <v>216</v>
      </c>
      <c r="P1390" t="s">
        <v>916</v>
      </c>
      <c r="Q1390">
        <v>5</v>
      </c>
      <c r="R1390" t="s">
        <v>29</v>
      </c>
    </row>
    <row r="1391" spans="1:18" x14ac:dyDescent="0.3">
      <c r="A1391">
        <v>1434</v>
      </c>
      <c r="B1391" t="s">
        <v>37</v>
      </c>
      <c r="C1391">
        <v>2017</v>
      </c>
      <c r="D1391">
        <v>770000</v>
      </c>
      <c r="E1391">
        <v>65000</v>
      </c>
      <c r="F1391" t="s">
        <v>19</v>
      </c>
      <c r="G1391" t="s">
        <v>780</v>
      </c>
      <c r="H1391" t="s">
        <v>788</v>
      </c>
      <c r="I1391" t="s">
        <v>22</v>
      </c>
      <c r="J1391" t="s">
        <v>23</v>
      </c>
      <c r="K1391" t="s">
        <v>24</v>
      </c>
      <c r="L1391" t="s">
        <v>33</v>
      </c>
      <c r="M1391" t="s">
        <v>104</v>
      </c>
      <c r="N1391">
        <v>1498</v>
      </c>
      <c r="O1391" t="s">
        <v>105</v>
      </c>
      <c r="P1391" t="s">
        <v>95</v>
      </c>
      <c r="Q1391">
        <v>5</v>
      </c>
      <c r="R1391" t="s">
        <v>29</v>
      </c>
    </row>
    <row r="1392" spans="1:18" x14ac:dyDescent="0.3">
      <c r="A1392">
        <v>1435</v>
      </c>
      <c r="B1392" t="s">
        <v>37</v>
      </c>
      <c r="C1392">
        <v>2007</v>
      </c>
      <c r="D1392">
        <v>245000</v>
      </c>
      <c r="E1392">
        <v>90000</v>
      </c>
      <c r="F1392" t="s">
        <v>19</v>
      </c>
      <c r="G1392" t="s">
        <v>857</v>
      </c>
      <c r="H1392" t="s">
        <v>913</v>
      </c>
      <c r="I1392" t="s">
        <v>41</v>
      </c>
      <c r="J1392" t="s">
        <v>23</v>
      </c>
      <c r="K1392" t="s">
        <v>24</v>
      </c>
      <c r="L1392" t="s">
        <v>42</v>
      </c>
      <c r="M1392" t="s">
        <v>179</v>
      </c>
      <c r="N1392">
        <v>1799</v>
      </c>
      <c r="O1392" t="s">
        <v>581</v>
      </c>
      <c r="P1392" t="s">
        <v>582</v>
      </c>
      <c r="Q1392">
        <v>5</v>
      </c>
      <c r="R1392" t="s">
        <v>29</v>
      </c>
    </row>
    <row r="1393" spans="1:18" x14ac:dyDescent="0.3">
      <c r="A1393">
        <v>1436</v>
      </c>
      <c r="B1393" t="s">
        <v>18</v>
      </c>
      <c r="C1393">
        <v>2012</v>
      </c>
      <c r="D1393">
        <v>250000</v>
      </c>
      <c r="E1393">
        <v>90000</v>
      </c>
      <c r="F1393" t="s">
        <v>19</v>
      </c>
      <c r="G1393" t="s">
        <v>780</v>
      </c>
      <c r="H1393" t="s">
        <v>917</v>
      </c>
      <c r="I1393" t="s">
        <v>41</v>
      </c>
      <c r="J1393" t="s">
        <v>23</v>
      </c>
      <c r="K1393" t="s">
        <v>24</v>
      </c>
      <c r="L1393" t="s">
        <v>25</v>
      </c>
      <c r="M1393" t="s">
        <v>540</v>
      </c>
      <c r="N1393">
        <v>998</v>
      </c>
      <c r="O1393" t="s">
        <v>67</v>
      </c>
      <c r="P1393" t="s">
        <v>141</v>
      </c>
      <c r="Q1393">
        <v>5</v>
      </c>
      <c r="R1393" t="s">
        <v>29</v>
      </c>
    </row>
    <row r="1394" spans="1:18" x14ac:dyDescent="0.3">
      <c r="A1394">
        <v>1437</v>
      </c>
      <c r="B1394" t="s">
        <v>46</v>
      </c>
      <c r="C1394">
        <v>2016</v>
      </c>
      <c r="D1394">
        <v>651000</v>
      </c>
      <c r="E1394">
        <v>42323</v>
      </c>
      <c r="F1394" t="s">
        <v>19</v>
      </c>
      <c r="G1394" t="s">
        <v>31</v>
      </c>
      <c r="H1394" t="s">
        <v>911</v>
      </c>
      <c r="I1394" t="s">
        <v>22</v>
      </c>
      <c r="J1394" t="s">
        <v>158</v>
      </c>
      <c r="K1394" t="s">
        <v>24</v>
      </c>
      <c r="L1394" t="s">
        <v>25</v>
      </c>
      <c r="M1394" t="s">
        <v>551</v>
      </c>
      <c r="N1394">
        <v>1396</v>
      </c>
      <c r="O1394" t="s">
        <v>216</v>
      </c>
      <c r="P1394" t="s">
        <v>552</v>
      </c>
      <c r="Q1394">
        <v>5</v>
      </c>
      <c r="R1394" t="s">
        <v>29</v>
      </c>
    </row>
    <row r="1395" spans="1:18" x14ac:dyDescent="0.3">
      <c r="A1395">
        <v>1438</v>
      </c>
      <c r="B1395" t="s">
        <v>37</v>
      </c>
      <c r="C1395">
        <v>2013</v>
      </c>
      <c r="D1395">
        <v>480000</v>
      </c>
      <c r="E1395">
        <v>42462</v>
      </c>
      <c r="F1395" t="s">
        <v>19</v>
      </c>
      <c r="G1395" t="s">
        <v>31</v>
      </c>
      <c r="H1395" t="s">
        <v>911</v>
      </c>
      <c r="I1395" t="s">
        <v>41</v>
      </c>
      <c r="J1395" t="s">
        <v>158</v>
      </c>
      <c r="K1395" t="s">
        <v>24</v>
      </c>
      <c r="L1395" t="s">
        <v>25</v>
      </c>
      <c r="M1395" t="s">
        <v>127</v>
      </c>
      <c r="N1395">
        <v>1497</v>
      </c>
      <c r="O1395" t="s">
        <v>162</v>
      </c>
      <c r="P1395" t="s">
        <v>163</v>
      </c>
      <c r="Q1395">
        <v>5</v>
      </c>
      <c r="R1395" t="s">
        <v>29</v>
      </c>
    </row>
    <row r="1396" spans="1:18" x14ac:dyDescent="0.3">
      <c r="A1396">
        <v>1439</v>
      </c>
      <c r="B1396" t="s">
        <v>18</v>
      </c>
      <c r="C1396">
        <v>2015</v>
      </c>
      <c r="D1396">
        <v>470000</v>
      </c>
      <c r="E1396">
        <v>54723</v>
      </c>
      <c r="F1396" t="s">
        <v>19</v>
      </c>
      <c r="G1396" t="s">
        <v>912</v>
      </c>
      <c r="H1396" t="s">
        <v>913</v>
      </c>
      <c r="I1396" t="s">
        <v>22</v>
      </c>
      <c r="J1396" t="s">
        <v>158</v>
      </c>
      <c r="K1396" t="s">
        <v>24</v>
      </c>
      <c r="L1396" t="s">
        <v>25</v>
      </c>
      <c r="M1396" t="s">
        <v>229</v>
      </c>
      <c r="N1396">
        <v>1248</v>
      </c>
      <c r="O1396" t="s">
        <v>27</v>
      </c>
      <c r="P1396" t="s">
        <v>28</v>
      </c>
      <c r="Q1396">
        <v>5</v>
      </c>
      <c r="R1396" t="s">
        <v>29</v>
      </c>
    </row>
    <row r="1397" spans="1:18" x14ac:dyDescent="0.3">
      <c r="A1397">
        <v>1440</v>
      </c>
      <c r="B1397" t="s">
        <v>37</v>
      </c>
      <c r="C1397">
        <v>2016</v>
      </c>
      <c r="D1397">
        <v>500000</v>
      </c>
      <c r="E1397">
        <v>30000</v>
      </c>
      <c r="F1397" t="s">
        <v>19</v>
      </c>
      <c r="G1397" t="s">
        <v>780</v>
      </c>
      <c r="H1397" t="s">
        <v>918</v>
      </c>
      <c r="I1397" t="s">
        <v>22</v>
      </c>
      <c r="J1397" t="s">
        <v>23</v>
      </c>
      <c r="K1397" t="s">
        <v>24</v>
      </c>
      <c r="L1397" t="s">
        <v>25</v>
      </c>
      <c r="M1397" t="s">
        <v>186</v>
      </c>
      <c r="N1397">
        <v>1498</v>
      </c>
      <c r="O1397" t="s">
        <v>105</v>
      </c>
      <c r="P1397" t="s">
        <v>95</v>
      </c>
      <c r="Q1397">
        <v>5</v>
      </c>
      <c r="R1397" t="s">
        <v>29</v>
      </c>
    </row>
    <row r="1398" spans="1:18" x14ac:dyDescent="0.3">
      <c r="A1398">
        <v>1441</v>
      </c>
      <c r="B1398" t="s">
        <v>239</v>
      </c>
      <c r="C1398">
        <v>2011</v>
      </c>
      <c r="D1398">
        <v>1075000</v>
      </c>
      <c r="E1398">
        <v>42545</v>
      </c>
      <c r="F1398" t="s">
        <v>19</v>
      </c>
      <c r="G1398" t="s">
        <v>31</v>
      </c>
      <c r="H1398" t="s">
        <v>911</v>
      </c>
      <c r="I1398" t="s">
        <v>22</v>
      </c>
      <c r="J1398" t="s">
        <v>158</v>
      </c>
      <c r="K1398" t="s">
        <v>154</v>
      </c>
      <c r="L1398" t="s">
        <v>25</v>
      </c>
      <c r="M1398" t="s">
        <v>919</v>
      </c>
      <c r="N1398">
        <v>1998</v>
      </c>
      <c r="O1398" t="s">
        <v>336</v>
      </c>
      <c r="P1398" t="s">
        <v>920</v>
      </c>
      <c r="Q1398">
        <v>5</v>
      </c>
      <c r="R1398" t="s">
        <v>29</v>
      </c>
    </row>
    <row r="1399" spans="1:18" x14ac:dyDescent="0.3">
      <c r="A1399">
        <v>1442</v>
      </c>
      <c r="B1399" t="s">
        <v>18</v>
      </c>
      <c r="C1399">
        <v>2016</v>
      </c>
      <c r="D1399">
        <v>690000</v>
      </c>
      <c r="E1399">
        <v>32000</v>
      </c>
      <c r="F1399" t="s">
        <v>19</v>
      </c>
      <c r="G1399" t="s">
        <v>912</v>
      </c>
      <c r="H1399" t="s">
        <v>913</v>
      </c>
      <c r="I1399" t="s">
        <v>22</v>
      </c>
      <c r="J1399" t="s">
        <v>158</v>
      </c>
      <c r="K1399" t="s">
        <v>24</v>
      </c>
      <c r="L1399" t="s">
        <v>25</v>
      </c>
      <c r="M1399" t="s">
        <v>225</v>
      </c>
      <c r="N1399">
        <v>1248</v>
      </c>
      <c r="O1399" t="s">
        <v>94</v>
      </c>
      <c r="P1399" t="s">
        <v>95</v>
      </c>
      <c r="Q1399">
        <v>5</v>
      </c>
      <c r="R1399" t="s">
        <v>29</v>
      </c>
    </row>
    <row r="1400" spans="1:18" x14ac:dyDescent="0.3">
      <c r="A1400">
        <v>1445</v>
      </c>
      <c r="B1400" t="s">
        <v>18</v>
      </c>
      <c r="C1400">
        <v>2018</v>
      </c>
      <c r="D1400">
        <v>480000</v>
      </c>
      <c r="E1400">
        <v>20375</v>
      </c>
      <c r="F1400" t="s">
        <v>38</v>
      </c>
      <c r="G1400" t="s">
        <v>921</v>
      </c>
      <c r="H1400" t="s">
        <v>922</v>
      </c>
      <c r="I1400" t="s">
        <v>41</v>
      </c>
      <c r="J1400" t="s">
        <v>158</v>
      </c>
      <c r="K1400" t="s">
        <v>24</v>
      </c>
      <c r="L1400" t="s">
        <v>25</v>
      </c>
      <c r="M1400" t="s">
        <v>903</v>
      </c>
      <c r="N1400">
        <v>1197</v>
      </c>
      <c r="O1400" t="s">
        <v>265</v>
      </c>
      <c r="P1400" t="s">
        <v>266</v>
      </c>
      <c r="Q1400">
        <v>5</v>
      </c>
      <c r="R1400" t="s">
        <v>29</v>
      </c>
    </row>
    <row r="1401" spans="1:18" x14ac:dyDescent="0.3">
      <c r="A1401">
        <v>1446</v>
      </c>
      <c r="B1401" t="s">
        <v>18</v>
      </c>
      <c r="C1401">
        <v>2013</v>
      </c>
      <c r="D1401">
        <v>450000</v>
      </c>
      <c r="E1401">
        <v>43978</v>
      </c>
      <c r="F1401" t="s">
        <v>38</v>
      </c>
      <c r="G1401" t="s">
        <v>921</v>
      </c>
      <c r="H1401" t="s">
        <v>923</v>
      </c>
      <c r="I1401" t="s">
        <v>22</v>
      </c>
      <c r="J1401" t="s">
        <v>158</v>
      </c>
      <c r="K1401" t="s">
        <v>24</v>
      </c>
      <c r="L1401" t="s">
        <v>33</v>
      </c>
      <c r="M1401" t="s">
        <v>424</v>
      </c>
      <c r="N1401">
        <v>1248</v>
      </c>
      <c r="O1401" t="s">
        <v>27</v>
      </c>
      <c r="P1401" t="s">
        <v>28</v>
      </c>
      <c r="Q1401">
        <v>5</v>
      </c>
      <c r="R1401" t="s">
        <v>29</v>
      </c>
    </row>
    <row r="1402" spans="1:18" x14ac:dyDescent="0.3">
      <c r="A1402">
        <v>1447</v>
      </c>
      <c r="B1402" t="s">
        <v>18</v>
      </c>
      <c r="C1402">
        <v>2018</v>
      </c>
      <c r="D1402">
        <v>770000</v>
      </c>
      <c r="E1402">
        <v>50000</v>
      </c>
      <c r="F1402" t="s">
        <v>38</v>
      </c>
      <c r="G1402" t="s">
        <v>921</v>
      </c>
      <c r="H1402" t="s">
        <v>923</v>
      </c>
      <c r="I1402" t="s">
        <v>22</v>
      </c>
      <c r="J1402" t="s">
        <v>23</v>
      </c>
      <c r="K1402" t="s">
        <v>24</v>
      </c>
      <c r="L1402" t="s">
        <v>25</v>
      </c>
      <c r="M1402" t="s">
        <v>129</v>
      </c>
      <c r="N1402">
        <v>1248</v>
      </c>
      <c r="O1402" t="s">
        <v>94</v>
      </c>
      <c r="P1402" t="s">
        <v>95</v>
      </c>
      <c r="Q1402">
        <v>5</v>
      </c>
      <c r="R1402" t="s">
        <v>29</v>
      </c>
    </row>
    <row r="1403" spans="1:18" x14ac:dyDescent="0.3">
      <c r="A1403">
        <v>1448</v>
      </c>
      <c r="B1403" t="s">
        <v>88</v>
      </c>
      <c r="C1403">
        <v>2015</v>
      </c>
      <c r="D1403">
        <v>445000</v>
      </c>
      <c r="E1403">
        <v>40200</v>
      </c>
      <c r="F1403" t="s">
        <v>38</v>
      </c>
      <c r="G1403" t="s">
        <v>921</v>
      </c>
      <c r="H1403" t="s">
        <v>924</v>
      </c>
      <c r="I1403" t="s">
        <v>22</v>
      </c>
      <c r="J1403" t="s">
        <v>158</v>
      </c>
      <c r="K1403" t="s">
        <v>24</v>
      </c>
      <c r="L1403" t="s">
        <v>25</v>
      </c>
      <c r="M1403" t="s">
        <v>102</v>
      </c>
      <c r="N1403">
        <v>1498</v>
      </c>
      <c r="O1403" t="s">
        <v>901</v>
      </c>
      <c r="P1403" t="s">
        <v>902</v>
      </c>
      <c r="Q1403">
        <v>7</v>
      </c>
      <c r="R1403" t="s">
        <v>29</v>
      </c>
    </row>
    <row r="1404" spans="1:18" x14ac:dyDescent="0.3">
      <c r="A1404">
        <v>1449</v>
      </c>
      <c r="B1404" t="s">
        <v>46</v>
      </c>
      <c r="C1404">
        <v>2018</v>
      </c>
      <c r="D1404">
        <v>700000</v>
      </c>
      <c r="E1404">
        <v>30000</v>
      </c>
      <c r="F1404" t="s">
        <v>38</v>
      </c>
      <c r="G1404" t="s">
        <v>921</v>
      </c>
      <c r="H1404" t="s">
        <v>925</v>
      </c>
      <c r="I1404" t="s">
        <v>41</v>
      </c>
      <c r="J1404" t="s">
        <v>23</v>
      </c>
      <c r="K1404" t="s">
        <v>24</v>
      </c>
      <c r="L1404" t="s">
        <v>25</v>
      </c>
      <c r="M1404" t="s">
        <v>133</v>
      </c>
      <c r="N1404">
        <v>1197</v>
      </c>
      <c r="O1404" t="s">
        <v>134</v>
      </c>
      <c r="P1404" t="s">
        <v>135</v>
      </c>
      <c r="Q1404">
        <v>5</v>
      </c>
      <c r="R1404" t="s">
        <v>29</v>
      </c>
    </row>
    <row r="1405" spans="1:18" x14ac:dyDescent="0.3">
      <c r="A1405">
        <v>1450</v>
      </c>
      <c r="B1405" t="s">
        <v>18</v>
      </c>
      <c r="C1405">
        <v>2014</v>
      </c>
      <c r="D1405">
        <v>560000</v>
      </c>
      <c r="E1405">
        <v>90000</v>
      </c>
      <c r="F1405" t="s">
        <v>38</v>
      </c>
      <c r="G1405" t="s">
        <v>921</v>
      </c>
      <c r="H1405" t="s">
        <v>926</v>
      </c>
      <c r="I1405" t="s">
        <v>22</v>
      </c>
      <c r="J1405" t="s">
        <v>23</v>
      </c>
      <c r="K1405" t="s">
        <v>24</v>
      </c>
      <c r="L1405" t="s">
        <v>25</v>
      </c>
      <c r="M1405" t="s">
        <v>307</v>
      </c>
      <c r="N1405">
        <v>1248</v>
      </c>
      <c r="O1405" t="s">
        <v>108</v>
      </c>
      <c r="P1405" t="s">
        <v>95</v>
      </c>
      <c r="Q1405">
        <v>7</v>
      </c>
      <c r="R1405" t="s">
        <v>29</v>
      </c>
    </row>
    <row r="1406" spans="1:18" x14ac:dyDescent="0.3">
      <c r="A1406">
        <v>1451</v>
      </c>
      <c r="B1406" t="s">
        <v>69</v>
      </c>
      <c r="C1406">
        <v>2013</v>
      </c>
      <c r="D1406">
        <v>475000</v>
      </c>
      <c r="E1406">
        <v>48000</v>
      </c>
      <c r="F1406" t="s">
        <v>38</v>
      </c>
      <c r="G1406" t="s">
        <v>921</v>
      </c>
      <c r="H1406" t="s">
        <v>926</v>
      </c>
      <c r="I1406" t="s">
        <v>22</v>
      </c>
      <c r="J1406" t="s">
        <v>158</v>
      </c>
      <c r="K1406" t="s">
        <v>24</v>
      </c>
      <c r="L1406" t="s">
        <v>33</v>
      </c>
      <c r="M1406" t="s">
        <v>927</v>
      </c>
      <c r="N1406">
        <v>1498</v>
      </c>
      <c r="O1406" t="s">
        <v>303</v>
      </c>
      <c r="P1406" t="s">
        <v>928</v>
      </c>
      <c r="Q1406">
        <v>5</v>
      </c>
      <c r="R1406" t="s">
        <v>29</v>
      </c>
    </row>
    <row r="1407" spans="1:18" x14ac:dyDescent="0.3">
      <c r="A1407">
        <v>1452</v>
      </c>
      <c r="B1407" t="s">
        <v>37</v>
      </c>
      <c r="C1407">
        <v>2014</v>
      </c>
      <c r="D1407">
        <v>465000</v>
      </c>
      <c r="E1407">
        <v>27233</v>
      </c>
      <c r="F1407" t="s">
        <v>38</v>
      </c>
      <c r="G1407" t="s">
        <v>921</v>
      </c>
      <c r="H1407" t="s">
        <v>926</v>
      </c>
      <c r="I1407" t="s">
        <v>22</v>
      </c>
      <c r="J1407" t="s">
        <v>158</v>
      </c>
      <c r="K1407" t="s">
        <v>24</v>
      </c>
      <c r="L1407" t="s">
        <v>25</v>
      </c>
      <c r="M1407" t="s">
        <v>670</v>
      </c>
      <c r="N1407">
        <v>1498</v>
      </c>
      <c r="O1407" t="s">
        <v>177</v>
      </c>
      <c r="P1407" t="s">
        <v>95</v>
      </c>
      <c r="Q1407">
        <v>5</v>
      </c>
      <c r="R1407" t="s">
        <v>29</v>
      </c>
    </row>
    <row r="1408" spans="1:18" x14ac:dyDescent="0.3">
      <c r="A1408">
        <v>1453</v>
      </c>
      <c r="B1408" t="s">
        <v>18</v>
      </c>
      <c r="C1408">
        <v>2017</v>
      </c>
      <c r="D1408">
        <v>520000</v>
      </c>
      <c r="E1408">
        <v>28832</v>
      </c>
      <c r="F1408" t="s">
        <v>38</v>
      </c>
      <c r="G1408" t="s">
        <v>921</v>
      </c>
      <c r="H1408" t="s">
        <v>922</v>
      </c>
      <c r="I1408" t="s">
        <v>22</v>
      </c>
      <c r="J1408" t="s">
        <v>158</v>
      </c>
      <c r="K1408" t="s">
        <v>24</v>
      </c>
      <c r="L1408" t="s">
        <v>25</v>
      </c>
      <c r="M1408" t="s">
        <v>26</v>
      </c>
      <c r="N1408">
        <v>1248</v>
      </c>
      <c r="O1408" t="s">
        <v>27</v>
      </c>
      <c r="P1408" t="s">
        <v>28</v>
      </c>
      <c r="Q1408">
        <v>5</v>
      </c>
      <c r="R1408" t="s">
        <v>29</v>
      </c>
    </row>
    <row r="1409" spans="1:18" x14ac:dyDescent="0.3">
      <c r="A1409">
        <v>1454</v>
      </c>
      <c r="B1409" t="s">
        <v>109</v>
      </c>
      <c r="C1409">
        <v>2011</v>
      </c>
      <c r="D1409">
        <v>225000</v>
      </c>
      <c r="E1409">
        <v>35000</v>
      </c>
      <c r="F1409" t="s">
        <v>38</v>
      </c>
      <c r="G1409" t="s">
        <v>921</v>
      </c>
      <c r="H1409" t="s">
        <v>926</v>
      </c>
      <c r="I1409" t="s">
        <v>41</v>
      </c>
      <c r="J1409" t="s">
        <v>23</v>
      </c>
      <c r="K1409" t="s">
        <v>24</v>
      </c>
      <c r="L1409" t="s">
        <v>25</v>
      </c>
      <c r="M1409" t="s">
        <v>340</v>
      </c>
      <c r="N1409">
        <v>1368</v>
      </c>
      <c r="O1409" t="s">
        <v>48</v>
      </c>
      <c r="P1409" t="s">
        <v>827</v>
      </c>
      <c r="Q1409">
        <v>5</v>
      </c>
      <c r="R1409" t="s">
        <v>29</v>
      </c>
    </row>
    <row r="1410" spans="1:18" x14ac:dyDescent="0.3">
      <c r="A1410">
        <v>1455</v>
      </c>
      <c r="B1410" t="s">
        <v>18</v>
      </c>
      <c r="C1410">
        <v>2015</v>
      </c>
      <c r="D1410">
        <v>700000</v>
      </c>
      <c r="E1410">
        <v>35000</v>
      </c>
      <c r="F1410" t="s">
        <v>38</v>
      </c>
      <c r="G1410" t="s">
        <v>921</v>
      </c>
      <c r="H1410" t="s">
        <v>924</v>
      </c>
      <c r="I1410" t="s">
        <v>41</v>
      </c>
      <c r="J1410" t="s">
        <v>23</v>
      </c>
      <c r="K1410" t="s">
        <v>24</v>
      </c>
      <c r="L1410" t="s">
        <v>25</v>
      </c>
      <c r="M1410" t="s">
        <v>231</v>
      </c>
      <c r="N1410">
        <v>1373</v>
      </c>
      <c r="O1410" t="s">
        <v>232</v>
      </c>
      <c r="P1410" t="s">
        <v>233</v>
      </c>
      <c r="Q1410">
        <v>7</v>
      </c>
      <c r="R1410" t="s">
        <v>29</v>
      </c>
    </row>
    <row r="1411" spans="1:18" x14ac:dyDescent="0.3">
      <c r="A1411">
        <v>1456</v>
      </c>
      <c r="B1411" t="s">
        <v>18</v>
      </c>
      <c r="C1411">
        <v>2017</v>
      </c>
      <c r="D1411">
        <v>780000</v>
      </c>
      <c r="E1411">
        <v>40000</v>
      </c>
      <c r="F1411" t="s">
        <v>38</v>
      </c>
      <c r="G1411" t="s">
        <v>921</v>
      </c>
      <c r="H1411" t="s">
        <v>923</v>
      </c>
      <c r="I1411" t="s">
        <v>22</v>
      </c>
      <c r="J1411" t="s">
        <v>23</v>
      </c>
      <c r="K1411" t="s">
        <v>24</v>
      </c>
      <c r="L1411" t="s">
        <v>25</v>
      </c>
      <c r="M1411" t="s">
        <v>129</v>
      </c>
      <c r="N1411">
        <v>1248</v>
      </c>
      <c r="O1411" t="s">
        <v>94</v>
      </c>
      <c r="P1411" t="s">
        <v>95</v>
      </c>
      <c r="Q1411">
        <v>5</v>
      </c>
      <c r="R1411" t="s">
        <v>29</v>
      </c>
    </row>
    <row r="1412" spans="1:18" x14ac:dyDescent="0.3">
      <c r="A1412">
        <v>1457</v>
      </c>
      <c r="B1412" t="s">
        <v>37</v>
      </c>
      <c r="C1412">
        <v>2006</v>
      </c>
      <c r="D1412">
        <v>93150</v>
      </c>
      <c r="E1412">
        <v>80000</v>
      </c>
      <c r="F1412" t="s">
        <v>38</v>
      </c>
      <c r="G1412" t="s">
        <v>921</v>
      </c>
      <c r="H1412" t="s">
        <v>925</v>
      </c>
      <c r="I1412" t="s">
        <v>41</v>
      </c>
      <c r="J1412" t="s">
        <v>23</v>
      </c>
      <c r="K1412" t="s">
        <v>24</v>
      </c>
      <c r="L1412" t="s">
        <v>33</v>
      </c>
      <c r="M1412" t="s">
        <v>43</v>
      </c>
      <c r="N1412">
        <v>1497</v>
      </c>
      <c r="O1412" t="s">
        <v>44</v>
      </c>
      <c r="P1412" t="s">
        <v>45</v>
      </c>
      <c r="Q1412">
        <v>5</v>
      </c>
      <c r="R1412" t="s">
        <v>29</v>
      </c>
    </row>
    <row r="1413" spans="1:18" x14ac:dyDescent="0.3">
      <c r="A1413">
        <v>1458</v>
      </c>
      <c r="B1413" t="s">
        <v>88</v>
      </c>
      <c r="C1413">
        <v>2016</v>
      </c>
      <c r="D1413">
        <v>403000</v>
      </c>
      <c r="E1413">
        <v>30000</v>
      </c>
      <c r="F1413" t="s">
        <v>38</v>
      </c>
      <c r="G1413" t="s">
        <v>921</v>
      </c>
      <c r="H1413" t="s">
        <v>922</v>
      </c>
      <c r="I1413" t="s">
        <v>22</v>
      </c>
      <c r="J1413" t="s">
        <v>23</v>
      </c>
      <c r="K1413" t="s">
        <v>24</v>
      </c>
      <c r="L1413" t="s">
        <v>33</v>
      </c>
      <c r="M1413" t="s">
        <v>444</v>
      </c>
      <c r="N1413">
        <v>1493</v>
      </c>
      <c r="O1413" t="s">
        <v>171</v>
      </c>
      <c r="P1413" t="s">
        <v>445</v>
      </c>
      <c r="Q1413">
        <v>7</v>
      </c>
      <c r="R1413" t="s">
        <v>29</v>
      </c>
    </row>
    <row r="1414" spans="1:18" x14ac:dyDescent="0.3">
      <c r="A1414">
        <v>1459</v>
      </c>
      <c r="B1414" t="s">
        <v>46</v>
      </c>
      <c r="C1414">
        <v>2009</v>
      </c>
      <c r="D1414">
        <v>229999</v>
      </c>
      <c r="E1414">
        <v>50000</v>
      </c>
      <c r="F1414" t="s">
        <v>38</v>
      </c>
      <c r="G1414" t="s">
        <v>921</v>
      </c>
      <c r="H1414" t="s">
        <v>922</v>
      </c>
      <c r="I1414" t="s">
        <v>41</v>
      </c>
      <c r="J1414" t="s">
        <v>23</v>
      </c>
      <c r="K1414" t="s">
        <v>24</v>
      </c>
      <c r="L1414" t="s">
        <v>33</v>
      </c>
      <c r="M1414" t="s">
        <v>246</v>
      </c>
      <c r="N1414">
        <v>1086</v>
      </c>
      <c r="O1414" t="s">
        <v>247</v>
      </c>
      <c r="P1414" t="s">
        <v>248</v>
      </c>
      <c r="Q1414">
        <v>5</v>
      </c>
      <c r="R1414" t="s">
        <v>29</v>
      </c>
    </row>
    <row r="1415" spans="1:18" x14ac:dyDescent="0.3">
      <c r="A1415">
        <v>1460</v>
      </c>
      <c r="B1415" t="s">
        <v>18</v>
      </c>
      <c r="C1415">
        <v>2016</v>
      </c>
      <c r="D1415">
        <v>525000</v>
      </c>
      <c r="E1415">
        <v>40000</v>
      </c>
      <c r="F1415" t="s">
        <v>38</v>
      </c>
      <c r="G1415" t="s">
        <v>921</v>
      </c>
      <c r="H1415" t="s">
        <v>922</v>
      </c>
      <c r="I1415" t="s">
        <v>22</v>
      </c>
      <c r="J1415" t="s">
        <v>23</v>
      </c>
      <c r="K1415" t="s">
        <v>24</v>
      </c>
      <c r="L1415" t="s">
        <v>33</v>
      </c>
      <c r="M1415" t="s">
        <v>106</v>
      </c>
      <c r="N1415">
        <v>1248</v>
      </c>
      <c r="O1415" t="s">
        <v>27</v>
      </c>
      <c r="P1415" t="s">
        <v>28</v>
      </c>
      <c r="Q1415">
        <v>5</v>
      </c>
      <c r="R1415" t="s">
        <v>29</v>
      </c>
    </row>
    <row r="1416" spans="1:18" x14ac:dyDescent="0.3">
      <c r="A1416">
        <v>1461</v>
      </c>
      <c r="B1416" t="s">
        <v>18</v>
      </c>
      <c r="C1416">
        <v>2014</v>
      </c>
      <c r="D1416">
        <v>560000</v>
      </c>
      <c r="E1416">
        <v>25000</v>
      </c>
      <c r="F1416" t="s">
        <v>38</v>
      </c>
      <c r="G1416" t="s">
        <v>921</v>
      </c>
      <c r="H1416" t="s">
        <v>929</v>
      </c>
      <c r="I1416" t="s">
        <v>41</v>
      </c>
      <c r="J1416" t="s">
        <v>23</v>
      </c>
      <c r="K1416" t="s">
        <v>24</v>
      </c>
      <c r="L1416" t="s">
        <v>25</v>
      </c>
      <c r="M1416" t="s">
        <v>231</v>
      </c>
      <c r="N1416">
        <v>1373</v>
      </c>
      <c r="O1416" t="s">
        <v>232</v>
      </c>
      <c r="P1416" t="s">
        <v>233</v>
      </c>
      <c r="Q1416">
        <v>7</v>
      </c>
      <c r="R1416" t="s">
        <v>29</v>
      </c>
    </row>
    <row r="1417" spans="1:18" x14ac:dyDescent="0.3">
      <c r="A1417">
        <v>1462</v>
      </c>
      <c r="B1417" t="s">
        <v>88</v>
      </c>
      <c r="C1417">
        <v>2020</v>
      </c>
      <c r="D1417">
        <v>830000</v>
      </c>
      <c r="E1417">
        <v>120000</v>
      </c>
      <c r="F1417" t="s">
        <v>38</v>
      </c>
      <c r="G1417" t="s">
        <v>921</v>
      </c>
      <c r="H1417" t="s">
        <v>925</v>
      </c>
      <c r="I1417" t="s">
        <v>22</v>
      </c>
      <c r="J1417" t="s">
        <v>23</v>
      </c>
      <c r="K1417" t="s">
        <v>24</v>
      </c>
      <c r="L1417" t="s">
        <v>25</v>
      </c>
      <c r="M1417" t="s">
        <v>282</v>
      </c>
      <c r="N1417">
        <v>2179</v>
      </c>
      <c r="O1417" t="s">
        <v>930</v>
      </c>
      <c r="P1417" t="s">
        <v>284</v>
      </c>
      <c r="Q1417">
        <v>7</v>
      </c>
      <c r="R1417" t="s">
        <v>29</v>
      </c>
    </row>
    <row r="1418" spans="1:18" x14ac:dyDescent="0.3">
      <c r="A1418">
        <v>1463</v>
      </c>
      <c r="B1418" t="s">
        <v>18</v>
      </c>
      <c r="C1418">
        <v>2011</v>
      </c>
      <c r="D1418">
        <v>250000</v>
      </c>
      <c r="E1418">
        <v>60000</v>
      </c>
      <c r="F1418" t="s">
        <v>38</v>
      </c>
      <c r="G1418" t="s">
        <v>921</v>
      </c>
      <c r="H1418" t="s">
        <v>929</v>
      </c>
      <c r="I1418" t="s">
        <v>22</v>
      </c>
      <c r="J1418" t="s">
        <v>23</v>
      </c>
      <c r="K1418" t="s">
        <v>24</v>
      </c>
      <c r="L1418" t="s">
        <v>33</v>
      </c>
      <c r="M1418" t="s">
        <v>390</v>
      </c>
      <c r="N1418">
        <v>1248</v>
      </c>
      <c r="O1418" t="s">
        <v>82</v>
      </c>
      <c r="P1418" t="s">
        <v>391</v>
      </c>
      <c r="Q1418">
        <v>5</v>
      </c>
      <c r="R1418" t="s">
        <v>29</v>
      </c>
    </row>
    <row r="1419" spans="1:18" x14ac:dyDescent="0.3">
      <c r="A1419">
        <v>1464</v>
      </c>
      <c r="B1419" t="s">
        <v>88</v>
      </c>
      <c r="C1419">
        <v>2014</v>
      </c>
      <c r="D1419">
        <v>450000</v>
      </c>
      <c r="E1419">
        <v>110000</v>
      </c>
      <c r="F1419" t="s">
        <v>38</v>
      </c>
      <c r="G1419" t="s">
        <v>921</v>
      </c>
      <c r="H1419" t="s">
        <v>922</v>
      </c>
      <c r="I1419" t="s">
        <v>22</v>
      </c>
      <c r="J1419" t="s">
        <v>23</v>
      </c>
      <c r="K1419" t="s">
        <v>24</v>
      </c>
      <c r="L1419" t="s">
        <v>25</v>
      </c>
      <c r="M1419" t="s">
        <v>489</v>
      </c>
      <c r="N1419">
        <v>2523</v>
      </c>
      <c r="O1419" t="s">
        <v>486</v>
      </c>
      <c r="P1419" t="s">
        <v>596</v>
      </c>
      <c r="Q1419">
        <v>9</v>
      </c>
      <c r="R1419" t="s">
        <v>29</v>
      </c>
    </row>
    <row r="1420" spans="1:18" x14ac:dyDescent="0.3">
      <c r="A1420">
        <v>1465</v>
      </c>
      <c r="B1420" t="s">
        <v>88</v>
      </c>
      <c r="C1420">
        <v>2016</v>
      </c>
      <c r="D1420">
        <v>745000</v>
      </c>
      <c r="E1420">
        <v>67000</v>
      </c>
      <c r="F1420" t="s">
        <v>38</v>
      </c>
      <c r="G1420" t="s">
        <v>921</v>
      </c>
      <c r="H1420" t="s">
        <v>922</v>
      </c>
      <c r="I1420" t="s">
        <v>22</v>
      </c>
      <c r="J1420" t="s">
        <v>23</v>
      </c>
      <c r="K1420" t="s">
        <v>24</v>
      </c>
      <c r="L1420" t="s">
        <v>25</v>
      </c>
      <c r="M1420" t="s">
        <v>605</v>
      </c>
      <c r="N1420">
        <v>1997</v>
      </c>
      <c r="O1420" t="s">
        <v>271</v>
      </c>
      <c r="P1420" t="s">
        <v>615</v>
      </c>
      <c r="Q1420">
        <v>7</v>
      </c>
      <c r="R1420" t="s">
        <v>29</v>
      </c>
    </row>
    <row r="1421" spans="1:18" x14ac:dyDescent="0.3">
      <c r="A1421">
        <v>1466</v>
      </c>
      <c r="B1421" t="s">
        <v>69</v>
      </c>
      <c r="C1421">
        <v>2010</v>
      </c>
      <c r="D1421">
        <v>144000</v>
      </c>
      <c r="E1421">
        <v>50000</v>
      </c>
      <c r="F1421" t="s">
        <v>38</v>
      </c>
      <c r="G1421" t="s">
        <v>921</v>
      </c>
      <c r="H1421" t="s">
        <v>925</v>
      </c>
      <c r="I1421" t="s">
        <v>22</v>
      </c>
      <c r="J1421" t="s">
        <v>23</v>
      </c>
      <c r="K1421" t="s">
        <v>24</v>
      </c>
      <c r="L1421" t="s">
        <v>33</v>
      </c>
      <c r="M1421" t="s">
        <v>72</v>
      </c>
      <c r="N1421">
        <v>1399</v>
      </c>
      <c r="O1421" t="s">
        <v>388</v>
      </c>
      <c r="P1421" t="s">
        <v>74</v>
      </c>
      <c r="Q1421">
        <v>5</v>
      </c>
      <c r="R1421" t="s">
        <v>29</v>
      </c>
    </row>
    <row r="1422" spans="1:18" x14ac:dyDescent="0.3">
      <c r="A1422">
        <v>1467</v>
      </c>
      <c r="B1422" t="s">
        <v>18</v>
      </c>
      <c r="C1422">
        <v>2008</v>
      </c>
      <c r="D1422">
        <v>120000</v>
      </c>
      <c r="E1422">
        <v>40000</v>
      </c>
      <c r="F1422" t="s">
        <v>38</v>
      </c>
      <c r="G1422" t="s">
        <v>921</v>
      </c>
      <c r="H1422" t="s">
        <v>926</v>
      </c>
      <c r="I1422" t="s">
        <v>41</v>
      </c>
      <c r="J1422" t="s">
        <v>23</v>
      </c>
      <c r="K1422" t="s">
        <v>24</v>
      </c>
      <c r="L1422" t="s">
        <v>25</v>
      </c>
      <c r="M1422" t="s">
        <v>121</v>
      </c>
      <c r="N1422">
        <v>1061</v>
      </c>
      <c r="O1422" t="s">
        <v>705</v>
      </c>
      <c r="P1422" t="s">
        <v>87</v>
      </c>
      <c r="Q1422">
        <v>5</v>
      </c>
      <c r="R1422" t="s">
        <v>29</v>
      </c>
    </row>
    <row r="1423" spans="1:18" x14ac:dyDescent="0.3">
      <c r="A1423">
        <v>1468</v>
      </c>
      <c r="B1423" t="s">
        <v>109</v>
      </c>
      <c r="C1423">
        <v>2008</v>
      </c>
      <c r="D1423">
        <v>300000</v>
      </c>
      <c r="E1423">
        <v>120000</v>
      </c>
      <c r="F1423" t="s">
        <v>38</v>
      </c>
      <c r="G1423" t="s">
        <v>921</v>
      </c>
      <c r="H1423" t="s">
        <v>926</v>
      </c>
      <c r="I1423" t="s">
        <v>22</v>
      </c>
      <c r="J1423" t="s">
        <v>23</v>
      </c>
      <c r="K1423" t="s">
        <v>24</v>
      </c>
      <c r="L1423" t="s">
        <v>33</v>
      </c>
      <c r="M1423" t="s">
        <v>485</v>
      </c>
      <c r="N1423">
        <v>2179</v>
      </c>
      <c r="O1423" t="s">
        <v>293</v>
      </c>
      <c r="P1423" t="s">
        <v>152</v>
      </c>
      <c r="Q1423">
        <v>7</v>
      </c>
      <c r="R1423" t="s">
        <v>29</v>
      </c>
    </row>
    <row r="1424" spans="1:18" x14ac:dyDescent="0.3">
      <c r="A1424">
        <v>1469</v>
      </c>
      <c r="B1424" t="s">
        <v>18</v>
      </c>
      <c r="C1424">
        <v>1999</v>
      </c>
      <c r="D1424">
        <v>52000</v>
      </c>
      <c r="E1424">
        <v>100000</v>
      </c>
      <c r="F1424" t="s">
        <v>38</v>
      </c>
      <c r="G1424" t="s">
        <v>921</v>
      </c>
      <c r="H1424" t="s">
        <v>926</v>
      </c>
      <c r="I1424" t="s">
        <v>41</v>
      </c>
      <c r="J1424" t="s">
        <v>23</v>
      </c>
      <c r="K1424" t="s">
        <v>24</v>
      </c>
      <c r="L1424" t="s">
        <v>25</v>
      </c>
      <c r="M1424" t="s">
        <v>50</v>
      </c>
      <c r="N1424">
        <v>796</v>
      </c>
      <c r="O1424" t="s">
        <v>63</v>
      </c>
      <c r="P1424" t="s">
        <v>64</v>
      </c>
      <c r="Q1424">
        <v>4</v>
      </c>
      <c r="R1424" t="s">
        <v>29</v>
      </c>
    </row>
    <row r="1425" spans="1:18" x14ac:dyDescent="0.3">
      <c r="A1425">
        <v>1470</v>
      </c>
      <c r="B1425" t="s">
        <v>88</v>
      </c>
      <c r="C1425">
        <v>2003</v>
      </c>
      <c r="D1425">
        <v>300000</v>
      </c>
      <c r="E1425">
        <v>98000</v>
      </c>
      <c r="F1425" t="s">
        <v>38</v>
      </c>
      <c r="G1425" t="s">
        <v>921</v>
      </c>
      <c r="H1425" t="s">
        <v>925</v>
      </c>
      <c r="I1425" t="s">
        <v>22</v>
      </c>
      <c r="J1425" t="s">
        <v>23</v>
      </c>
      <c r="K1425" t="s">
        <v>24</v>
      </c>
      <c r="L1425" t="s">
        <v>25</v>
      </c>
      <c r="M1425" t="s">
        <v>654</v>
      </c>
      <c r="N1425">
        <v>2179</v>
      </c>
      <c r="O1425" t="s">
        <v>271</v>
      </c>
      <c r="P1425" t="s">
        <v>272</v>
      </c>
      <c r="Q1425">
        <v>8</v>
      </c>
      <c r="R1425" t="s">
        <v>29</v>
      </c>
    </row>
    <row r="1426" spans="1:18" x14ac:dyDescent="0.3">
      <c r="A1426">
        <v>1471</v>
      </c>
      <c r="B1426" t="s">
        <v>88</v>
      </c>
      <c r="C1426">
        <v>2009</v>
      </c>
      <c r="D1426">
        <v>270000</v>
      </c>
      <c r="E1426">
        <v>150000</v>
      </c>
      <c r="F1426" t="s">
        <v>56</v>
      </c>
      <c r="G1426" t="s">
        <v>57</v>
      </c>
      <c r="H1426" t="s">
        <v>931</v>
      </c>
      <c r="I1426" t="s">
        <v>22</v>
      </c>
      <c r="J1426" t="s">
        <v>23</v>
      </c>
      <c r="K1426" t="s">
        <v>24</v>
      </c>
      <c r="L1426" t="s">
        <v>33</v>
      </c>
      <c r="M1426" t="s">
        <v>363</v>
      </c>
      <c r="N1426">
        <v>2523</v>
      </c>
      <c r="O1426" t="s">
        <v>486</v>
      </c>
      <c r="P1426" t="s">
        <v>487</v>
      </c>
      <c r="Q1426">
        <v>7</v>
      </c>
      <c r="R1426" t="s">
        <v>29</v>
      </c>
    </row>
    <row r="1427" spans="1:18" x14ac:dyDescent="0.3">
      <c r="A1427">
        <v>1472</v>
      </c>
      <c r="B1427" t="s">
        <v>120</v>
      </c>
      <c r="C1427">
        <v>2014</v>
      </c>
      <c r="D1427">
        <v>260000</v>
      </c>
      <c r="E1427">
        <v>38000</v>
      </c>
      <c r="F1427" t="s">
        <v>19</v>
      </c>
      <c r="G1427" t="s">
        <v>786</v>
      </c>
      <c r="H1427" t="s">
        <v>932</v>
      </c>
      <c r="I1427" t="s">
        <v>22</v>
      </c>
      <c r="J1427" t="s">
        <v>23</v>
      </c>
      <c r="K1427" t="s">
        <v>24</v>
      </c>
      <c r="L1427" t="s">
        <v>25</v>
      </c>
      <c r="M1427" t="s">
        <v>700</v>
      </c>
      <c r="N1427">
        <v>1248</v>
      </c>
      <c r="O1427" t="s">
        <v>27</v>
      </c>
      <c r="P1427" t="s">
        <v>701</v>
      </c>
      <c r="Q1427">
        <v>5</v>
      </c>
      <c r="R1427" t="s">
        <v>29</v>
      </c>
    </row>
    <row r="1428" spans="1:18" x14ac:dyDescent="0.3">
      <c r="A1428">
        <v>1473</v>
      </c>
      <c r="B1428" t="s">
        <v>65</v>
      </c>
      <c r="C1428">
        <v>2015</v>
      </c>
      <c r="D1428">
        <v>475000</v>
      </c>
      <c r="E1428">
        <v>120000</v>
      </c>
      <c r="F1428" t="s">
        <v>19</v>
      </c>
      <c r="G1428" t="s">
        <v>83</v>
      </c>
      <c r="H1428" t="s">
        <v>933</v>
      </c>
      <c r="I1428" t="s">
        <v>22</v>
      </c>
      <c r="J1428" t="s">
        <v>23</v>
      </c>
      <c r="K1428" t="s">
        <v>24</v>
      </c>
      <c r="L1428" t="s">
        <v>25</v>
      </c>
      <c r="M1428" t="s">
        <v>66</v>
      </c>
      <c r="N1428">
        <v>1364</v>
      </c>
      <c r="O1428" t="s">
        <v>166</v>
      </c>
      <c r="P1428" t="s">
        <v>68</v>
      </c>
      <c r="Q1428">
        <v>5</v>
      </c>
      <c r="R1428" t="s">
        <v>29</v>
      </c>
    </row>
    <row r="1429" spans="1:18" x14ac:dyDescent="0.3">
      <c r="A1429">
        <v>1474</v>
      </c>
      <c r="B1429" t="s">
        <v>69</v>
      </c>
      <c r="C1429">
        <v>2011</v>
      </c>
      <c r="D1429">
        <v>302000</v>
      </c>
      <c r="E1429">
        <v>103000</v>
      </c>
      <c r="F1429" t="s">
        <v>56</v>
      </c>
      <c r="G1429" t="s">
        <v>57</v>
      </c>
      <c r="H1429" t="s">
        <v>931</v>
      </c>
      <c r="I1429" t="s">
        <v>22</v>
      </c>
      <c r="J1429" t="s">
        <v>23</v>
      </c>
      <c r="K1429" t="s">
        <v>24</v>
      </c>
      <c r="L1429" t="s">
        <v>42</v>
      </c>
      <c r="M1429" t="s">
        <v>72</v>
      </c>
      <c r="N1429">
        <v>1399</v>
      </c>
      <c r="O1429" t="s">
        <v>388</v>
      </c>
      <c r="P1429" t="s">
        <v>74</v>
      </c>
      <c r="Q1429">
        <v>5</v>
      </c>
      <c r="R1429" t="s">
        <v>29</v>
      </c>
    </row>
    <row r="1430" spans="1:18" x14ac:dyDescent="0.3">
      <c r="A1430">
        <v>1475</v>
      </c>
      <c r="B1430" t="s">
        <v>18</v>
      </c>
      <c r="C1430">
        <v>1994</v>
      </c>
      <c r="D1430">
        <v>45000</v>
      </c>
      <c r="E1430">
        <v>60000</v>
      </c>
      <c r="F1430" t="s">
        <v>19</v>
      </c>
      <c r="G1430" t="s">
        <v>83</v>
      </c>
      <c r="H1430" t="s">
        <v>934</v>
      </c>
      <c r="I1430" t="s">
        <v>41</v>
      </c>
      <c r="J1430" t="s">
        <v>23</v>
      </c>
      <c r="K1430" t="s">
        <v>24</v>
      </c>
      <c r="L1430" t="s">
        <v>25</v>
      </c>
      <c r="M1430" t="s">
        <v>50</v>
      </c>
      <c r="N1430">
        <v>796</v>
      </c>
      <c r="O1430" t="s">
        <v>63</v>
      </c>
      <c r="P1430" t="s">
        <v>64</v>
      </c>
      <c r="Q1430">
        <v>4</v>
      </c>
      <c r="R1430" t="s">
        <v>29</v>
      </c>
    </row>
    <row r="1431" spans="1:18" x14ac:dyDescent="0.3">
      <c r="A1431">
        <v>1476</v>
      </c>
      <c r="B1431" t="s">
        <v>18</v>
      </c>
      <c r="C1431">
        <v>2017</v>
      </c>
      <c r="D1431">
        <v>775000</v>
      </c>
      <c r="E1431">
        <v>80000</v>
      </c>
      <c r="F1431" t="s">
        <v>19</v>
      </c>
      <c r="G1431" t="s">
        <v>782</v>
      </c>
      <c r="H1431" t="s">
        <v>935</v>
      </c>
      <c r="I1431" t="s">
        <v>22</v>
      </c>
      <c r="J1431" t="s">
        <v>23</v>
      </c>
      <c r="K1431" t="s">
        <v>24</v>
      </c>
      <c r="L1431" t="s">
        <v>25</v>
      </c>
      <c r="M1431" t="s">
        <v>129</v>
      </c>
      <c r="N1431">
        <v>1248</v>
      </c>
      <c r="O1431" t="s">
        <v>94</v>
      </c>
      <c r="P1431" t="s">
        <v>95</v>
      </c>
      <c r="Q1431">
        <v>5</v>
      </c>
      <c r="R1431" t="s">
        <v>29</v>
      </c>
    </row>
    <row r="1432" spans="1:18" x14ac:dyDescent="0.3">
      <c r="A1432">
        <v>1477</v>
      </c>
      <c r="B1432" t="s">
        <v>18</v>
      </c>
      <c r="C1432">
        <v>2015</v>
      </c>
      <c r="D1432">
        <v>700000</v>
      </c>
      <c r="E1432">
        <v>50000</v>
      </c>
      <c r="F1432" t="s">
        <v>19</v>
      </c>
      <c r="G1432" t="s">
        <v>31</v>
      </c>
      <c r="H1432" t="s">
        <v>936</v>
      </c>
      <c r="I1432" t="s">
        <v>22</v>
      </c>
      <c r="J1432" t="s">
        <v>23</v>
      </c>
      <c r="K1432" t="s">
        <v>24</v>
      </c>
      <c r="L1432" t="s">
        <v>25</v>
      </c>
      <c r="M1432" t="s">
        <v>307</v>
      </c>
      <c r="N1432">
        <v>1248</v>
      </c>
      <c r="O1432" t="s">
        <v>216</v>
      </c>
      <c r="P1432" t="s">
        <v>95</v>
      </c>
      <c r="Q1432">
        <v>7</v>
      </c>
      <c r="R1432" t="s">
        <v>29</v>
      </c>
    </row>
    <row r="1433" spans="1:18" x14ac:dyDescent="0.3">
      <c r="A1433">
        <v>1478</v>
      </c>
      <c r="B1433" t="s">
        <v>18</v>
      </c>
      <c r="C1433">
        <v>2014</v>
      </c>
      <c r="D1433">
        <v>530000</v>
      </c>
      <c r="E1433">
        <v>90000</v>
      </c>
      <c r="F1433" t="s">
        <v>19</v>
      </c>
      <c r="G1433" t="s">
        <v>31</v>
      </c>
      <c r="H1433" t="s">
        <v>937</v>
      </c>
      <c r="I1433" t="s">
        <v>22</v>
      </c>
      <c r="J1433" t="s">
        <v>23</v>
      </c>
      <c r="K1433" t="s">
        <v>24</v>
      </c>
      <c r="L1433" t="s">
        <v>25</v>
      </c>
      <c r="M1433" t="s">
        <v>229</v>
      </c>
      <c r="N1433">
        <v>1248</v>
      </c>
      <c r="O1433" t="s">
        <v>27</v>
      </c>
      <c r="P1433" t="s">
        <v>28</v>
      </c>
      <c r="Q1433">
        <v>5</v>
      </c>
      <c r="R1433" t="s">
        <v>29</v>
      </c>
    </row>
    <row r="1434" spans="1:18" x14ac:dyDescent="0.3">
      <c r="A1434">
        <v>1479</v>
      </c>
      <c r="B1434" t="s">
        <v>109</v>
      </c>
      <c r="C1434">
        <v>2017</v>
      </c>
      <c r="D1434">
        <v>869999</v>
      </c>
      <c r="E1434">
        <v>70000</v>
      </c>
      <c r="F1434" t="s">
        <v>19</v>
      </c>
      <c r="G1434" t="s">
        <v>31</v>
      </c>
      <c r="H1434" t="s">
        <v>936</v>
      </c>
      <c r="I1434" t="s">
        <v>22</v>
      </c>
      <c r="J1434" t="s">
        <v>23</v>
      </c>
      <c r="K1434" t="s">
        <v>24</v>
      </c>
      <c r="L1434" t="s">
        <v>25</v>
      </c>
      <c r="M1434" t="s">
        <v>107</v>
      </c>
      <c r="N1434">
        <v>1497</v>
      </c>
      <c r="O1434" t="s">
        <v>364</v>
      </c>
      <c r="P1434" t="s">
        <v>374</v>
      </c>
      <c r="Q1434">
        <v>5</v>
      </c>
      <c r="R1434" t="s">
        <v>29</v>
      </c>
    </row>
    <row r="1435" spans="1:18" x14ac:dyDescent="0.3">
      <c r="A1435">
        <v>1480</v>
      </c>
      <c r="B1435" t="s">
        <v>46</v>
      </c>
      <c r="C1435">
        <v>2006</v>
      </c>
      <c r="D1435">
        <v>155000</v>
      </c>
      <c r="E1435">
        <v>110000</v>
      </c>
      <c r="F1435" t="s">
        <v>19</v>
      </c>
      <c r="G1435" t="s">
        <v>31</v>
      </c>
      <c r="H1435" t="s">
        <v>936</v>
      </c>
      <c r="I1435" t="s">
        <v>22</v>
      </c>
      <c r="J1435" t="s">
        <v>23</v>
      </c>
      <c r="K1435" t="s">
        <v>24</v>
      </c>
      <c r="L1435" t="s">
        <v>304</v>
      </c>
      <c r="M1435" t="s">
        <v>938</v>
      </c>
      <c r="N1435">
        <v>1991</v>
      </c>
      <c r="O1435" t="s">
        <v>939</v>
      </c>
      <c r="P1435" t="s">
        <v>940</v>
      </c>
      <c r="Q1435">
        <v>5</v>
      </c>
      <c r="R1435" t="s">
        <v>29</v>
      </c>
    </row>
    <row r="1436" spans="1:18" x14ac:dyDescent="0.3">
      <c r="A1436">
        <v>1481</v>
      </c>
      <c r="B1436" t="s">
        <v>109</v>
      </c>
      <c r="C1436">
        <v>2019</v>
      </c>
      <c r="D1436">
        <v>550000</v>
      </c>
      <c r="E1436">
        <v>30000</v>
      </c>
      <c r="F1436" t="s">
        <v>19</v>
      </c>
      <c r="G1436" t="s">
        <v>31</v>
      </c>
      <c r="H1436" t="s">
        <v>936</v>
      </c>
      <c r="I1436" t="s">
        <v>41</v>
      </c>
      <c r="J1436" t="s">
        <v>23</v>
      </c>
      <c r="K1436" t="s">
        <v>154</v>
      </c>
      <c r="L1436" t="s">
        <v>25</v>
      </c>
      <c r="M1436" t="s">
        <v>503</v>
      </c>
      <c r="N1436">
        <v>1199</v>
      </c>
      <c r="O1436" t="s">
        <v>941</v>
      </c>
      <c r="P1436" t="s">
        <v>112</v>
      </c>
      <c r="Q1436">
        <v>5</v>
      </c>
      <c r="R1436" t="s">
        <v>29</v>
      </c>
    </row>
    <row r="1437" spans="1:18" x14ac:dyDescent="0.3">
      <c r="A1437">
        <v>1482</v>
      </c>
      <c r="B1437" t="s">
        <v>18</v>
      </c>
      <c r="C1437">
        <v>2016</v>
      </c>
      <c r="D1437">
        <v>600000</v>
      </c>
      <c r="E1437">
        <v>80000</v>
      </c>
      <c r="F1437" t="s">
        <v>19</v>
      </c>
      <c r="G1437" t="s">
        <v>31</v>
      </c>
      <c r="H1437" t="s">
        <v>937</v>
      </c>
      <c r="I1437" t="s">
        <v>22</v>
      </c>
      <c r="J1437" t="s">
        <v>23</v>
      </c>
      <c r="K1437" t="s">
        <v>24</v>
      </c>
      <c r="L1437" t="s">
        <v>33</v>
      </c>
      <c r="M1437" t="s">
        <v>106</v>
      </c>
      <c r="N1437">
        <v>1248</v>
      </c>
      <c r="O1437" t="s">
        <v>27</v>
      </c>
      <c r="P1437" t="s">
        <v>28</v>
      </c>
      <c r="Q1437">
        <v>5</v>
      </c>
      <c r="R1437" t="s">
        <v>29</v>
      </c>
    </row>
    <row r="1438" spans="1:18" x14ac:dyDescent="0.3">
      <c r="A1438">
        <v>1483</v>
      </c>
      <c r="B1438" t="s">
        <v>18</v>
      </c>
      <c r="C1438">
        <v>2012</v>
      </c>
      <c r="D1438">
        <v>430000</v>
      </c>
      <c r="E1438">
        <v>110000</v>
      </c>
      <c r="F1438" t="s">
        <v>19</v>
      </c>
      <c r="G1438" t="s">
        <v>31</v>
      </c>
      <c r="H1438" t="s">
        <v>936</v>
      </c>
      <c r="I1438" t="s">
        <v>22</v>
      </c>
      <c r="J1438" t="s">
        <v>23</v>
      </c>
      <c r="K1438" t="s">
        <v>24</v>
      </c>
      <c r="L1438" t="s">
        <v>33</v>
      </c>
      <c r="M1438" t="s">
        <v>81</v>
      </c>
      <c r="N1438">
        <v>1248</v>
      </c>
      <c r="O1438" t="s">
        <v>82</v>
      </c>
      <c r="P1438" t="s">
        <v>28</v>
      </c>
      <c r="Q1438">
        <v>5</v>
      </c>
      <c r="R1438" t="s">
        <v>29</v>
      </c>
    </row>
    <row r="1439" spans="1:18" x14ac:dyDescent="0.3">
      <c r="A1439">
        <v>1484</v>
      </c>
      <c r="B1439" t="s">
        <v>109</v>
      </c>
      <c r="C1439">
        <v>2010</v>
      </c>
      <c r="D1439">
        <v>246000</v>
      </c>
      <c r="E1439">
        <v>120000</v>
      </c>
      <c r="F1439" t="s">
        <v>19</v>
      </c>
      <c r="G1439" t="s">
        <v>31</v>
      </c>
      <c r="H1439" t="s">
        <v>937</v>
      </c>
      <c r="I1439" t="s">
        <v>22</v>
      </c>
      <c r="J1439" t="s">
        <v>23</v>
      </c>
      <c r="K1439" t="s">
        <v>24</v>
      </c>
      <c r="L1439" t="s">
        <v>25</v>
      </c>
      <c r="M1439" t="s">
        <v>263</v>
      </c>
      <c r="N1439">
        <v>1248</v>
      </c>
      <c r="O1439" t="s">
        <v>48</v>
      </c>
      <c r="P1439" t="s">
        <v>209</v>
      </c>
      <c r="Q1439">
        <v>5</v>
      </c>
      <c r="R1439" t="s">
        <v>29</v>
      </c>
    </row>
    <row r="1440" spans="1:18" x14ac:dyDescent="0.3">
      <c r="A1440">
        <v>1485</v>
      </c>
      <c r="B1440" t="s">
        <v>18</v>
      </c>
      <c r="C1440">
        <v>2003</v>
      </c>
      <c r="D1440">
        <v>120000</v>
      </c>
      <c r="E1440">
        <v>120000</v>
      </c>
      <c r="F1440" t="s">
        <v>19</v>
      </c>
      <c r="G1440" t="s">
        <v>31</v>
      </c>
      <c r="H1440" t="s">
        <v>936</v>
      </c>
      <c r="I1440" t="s">
        <v>41</v>
      </c>
      <c r="J1440" t="s">
        <v>23</v>
      </c>
      <c r="K1440" t="s">
        <v>24</v>
      </c>
      <c r="L1440" t="s">
        <v>42</v>
      </c>
      <c r="M1440" t="s">
        <v>60</v>
      </c>
      <c r="N1440">
        <v>993</v>
      </c>
      <c r="O1440" t="s">
        <v>79</v>
      </c>
      <c r="P1440" t="s">
        <v>80</v>
      </c>
      <c r="Q1440">
        <v>5</v>
      </c>
      <c r="R1440" t="s">
        <v>29</v>
      </c>
    </row>
    <row r="1441" spans="1:18" x14ac:dyDescent="0.3">
      <c r="A1441">
        <v>1486</v>
      </c>
      <c r="B1441" t="s">
        <v>46</v>
      </c>
      <c r="C1441">
        <v>2014</v>
      </c>
      <c r="D1441">
        <v>565000</v>
      </c>
      <c r="E1441">
        <v>70000</v>
      </c>
      <c r="F1441" t="s">
        <v>19</v>
      </c>
      <c r="G1441" t="s">
        <v>31</v>
      </c>
      <c r="H1441" t="s">
        <v>936</v>
      </c>
      <c r="I1441" t="s">
        <v>41</v>
      </c>
      <c r="J1441" t="s">
        <v>23</v>
      </c>
      <c r="K1441" t="s">
        <v>24</v>
      </c>
      <c r="L1441" t="s">
        <v>33</v>
      </c>
      <c r="M1441" t="s">
        <v>133</v>
      </c>
      <c r="N1441">
        <v>1197</v>
      </c>
      <c r="O1441" t="s">
        <v>134</v>
      </c>
      <c r="P1441" t="s">
        <v>135</v>
      </c>
      <c r="Q1441">
        <v>5</v>
      </c>
      <c r="R1441" t="s">
        <v>29</v>
      </c>
    </row>
    <row r="1442" spans="1:18" x14ac:dyDescent="0.3">
      <c r="A1442">
        <v>1487</v>
      </c>
      <c r="B1442" t="s">
        <v>46</v>
      </c>
      <c r="C1442">
        <v>2018</v>
      </c>
      <c r="D1442">
        <v>850000</v>
      </c>
      <c r="E1442">
        <v>60000</v>
      </c>
      <c r="F1442" t="s">
        <v>19</v>
      </c>
      <c r="G1442" t="s">
        <v>31</v>
      </c>
      <c r="H1442" t="s">
        <v>936</v>
      </c>
      <c r="I1442" t="s">
        <v>22</v>
      </c>
      <c r="J1442" t="s">
        <v>23</v>
      </c>
      <c r="K1442" t="s">
        <v>24</v>
      </c>
      <c r="L1442" t="s">
        <v>25</v>
      </c>
      <c r="M1442" t="s">
        <v>99</v>
      </c>
      <c r="N1442">
        <v>1396</v>
      </c>
      <c r="O1442" t="s">
        <v>216</v>
      </c>
      <c r="P1442" t="s">
        <v>916</v>
      </c>
      <c r="Q1442">
        <v>5</v>
      </c>
      <c r="R1442" t="s">
        <v>29</v>
      </c>
    </row>
    <row r="1443" spans="1:18" x14ac:dyDescent="0.3">
      <c r="A1443">
        <v>1488</v>
      </c>
      <c r="B1443" t="s">
        <v>18</v>
      </c>
      <c r="C1443">
        <v>2006</v>
      </c>
      <c r="D1443">
        <v>160000</v>
      </c>
      <c r="E1443">
        <v>90000</v>
      </c>
      <c r="F1443" t="s">
        <v>19</v>
      </c>
      <c r="G1443" t="s">
        <v>31</v>
      </c>
      <c r="H1443" t="s">
        <v>937</v>
      </c>
      <c r="I1443" t="s">
        <v>41</v>
      </c>
      <c r="J1443" t="s">
        <v>23</v>
      </c>
      <c r="K1443" t="s">
        <v>24</v>
      </c>
      <c r="L1443" t="s">
        <v>25</v>
      </c>
      <c r="M1443" t="s">
        <v>96</v>
      </c>
      <c r="N1443">
        <v>796</v>
      </c>
      <c r="O1443" t="s">
        <v>97</v>
      </c>
      <c r="P1443" t="s">
        <v>98</v>
      </c>
      <c r="Q1443">
        <v>5</v>
      </c>
      <c r="R1443" t="s">
        <v>29</v>
      </c>
    </row>
    <row r="1444" spans="1:18" x14ac:dyDescent="0.3">
      <c r="A1444">
        <v>1489</v>
      </c>
      <c r="B1444" t="s">
        <v>631</v>
      </c>
      <c r="C1444">
        <v>2014</v>
      </c>
      <c r="D1444">
        <v>325000</v>
      </c>
      <c r="E1444">
        <v>142500</v>
      </c>
      <c r="F1444" t="s">
        <v>19</v>
      </c>
      <c r="G1444" t="s">
        <v>31</v>
      </c>
      <c r="H1444" t="s">
        <v>937</v>
      </c>
      <c r="I1444" t="s">
        <v>22</v>
      </c>
      <c r="J1444" t="s">
        <v>23</v>
      </c>
      <c r="K1444" t="s">
        <v>24</v>
      </c>
      <c r="L1444" t="s">
        <v>25</v>
      </c>
      <c r="M1444" t="s">
        <v>942</v>
      </c>
      <c r="N1444">
        <v>1248</v>
      </c>
      <c r="O1444" t="s">
        <v>393</v>
      </c>
      <c r="P1444" t="s">
        <v>943</v>
      </c>
      <c r="Q1444">
        <v>5</v>
      </c>
      <c r="R1444" t="s">
        <v>29</v>
      </c>
    </row>
    <row r="1445" spans="1:18" x14ac:dyDescent="0.3">
      <c r="A1445">
        <v>1490</v>
      </c>
      <c r="B1445" t="s">
        <v>88</v>
      </c>
      <c r="C1445">
        <v>2011</v>
      </c>
      <c r="D1445">
        <v>450000</v>
      </c>
      <c r="E1445">
        <v>90000</v>
      </c>
      <c r="F1445" t="s">
        <v>38</v>
      </c>
      <c r="G1445" t="s">
        <v>39</v>
      </c>
      <c r="H1445" t="s">
        <v>944</v>
      </c>
      <c r="I1445" t="s">
        <v>22</v>
      </c>
      <c r="J1445" t="s">
        <v>23</v>
      </c>
      <c r="K1445" t="s">
        <v>24</v>
      </c>
      <c r="L1445" t="s">
        <v>42</v>
      </c>
      <c r="M1445" t="s">
        <v>481</v>
      </c>
      <c r="N1445">
        <v>2179</v>
      </c>
      <c r="O1445" t="s">
        <v>271</v>
      </c>
      <c r="P1445" t="s">
        <v>272</v>
      </c>
      <c r="Q1445">
        <v>8</v>
      </c>
      <c r="R1445" t="s">
        <v>29</v>
      </c>
    </row>
    <row r="1446" spans="1:18" x14ac:dyDescent="0.3">
      <c r="A1446">
        <v>1491</v>
      </c>
      <c r="B1446" t="s">
        <v>46</v>
      </c>
      <c r="C1446">
        <v>2015</v>
      </c>
      <c r="D1446">
        <v>310000</v>
      </c>
      <c r="E1446">
        <v>50000</v>
      </c>
      <c r="F1446" t="s">
        <v>38</v>
      </c>
      <c r="G1446" t="s">
        <v>39</v>
      </c>
      <c r="H1446" t="s">
        <v>944</v>
      </c>
      <c r="I1446" t="s">
        <v>41</v>
      </c>
      <c r="J1446" t="s">
        <v>23</v>
      </c>
      <c r="K1446" t="s">
        <v>24</v>
      </c>
      <c r="L1446" t="s">
        <v>25</v>
      </c>
      <c r="M1446" t="s">
        <v>246</v>
      </c>
      <c r="N1446">
        <v>1086</v>
      </c>
      <c r="O1446" t="s">
        <v>247</v>
      </c>
      <c r="P1446" t="s">
        <v>248</v>
      </c>
      <c r="Q1446">
        <v>5</v>
      </c>
      <c r="R1446" t="s">
        <v>29</v>
      </c>
    </row>
    <row r="1447" spans="1:18" x14ac:dyDescent="0.3">
      <c r="A1447">
        <v>1492</v>
      </c>
      <c r="B1447" t="s">
        <v>37</v>
      </c>
      <c r="C1447">
        <v>2013</v>
      </c>
      <c r="D1447">
        <v>250000</v>
      </c>
      <c r="E1447">
        <v>90000</v>
      </c>
      <c r="F1447" t="s">
        <v>38</v>
      </c>
      <c r="G1447" t="s">
        <v>39</v>
      </c>
      <c r="H1447" t="s">
        <v>944</v>
      </c>
      <c r="I1447" t="s">
        <v>22</v>
      </c>
      <c r="J1447" t="s">
        <v>23</v>
      </c>
      <c r="K1447" t="s">
        <v>24</v>
      </c>
      <c r="L1447" t="s">
        <v>42</v>
      </c>
      <c r="M1447" t="s">
        <v>618</v>
      </c>
      <c r="N1447">
        <v>1498</v>
      </c>
      <c r="O1447" t="s">
        <v>105</v>
      </c>
      <c r="P1447" t="s">
        <v>95</v>
      </c>
      <c r="Q1447">
        <v>5</v>
      </c>
      <c r="R1447" t="s">
        <v>29</v>
      </c>
    </row>
    <row r="1448" spans="1:18" x14ac:dyDescent="0.3">
      <c r="A1448">
        <v>1493</v>
      </c>
      <c r="B1448" t="s">
        <v>18</v>
      </c>
      <c r="C1448">
        <v>2015</v>
      </c>
      <c r="D1448">
        <v>420000</v>
      </c>
      <c r="E1448">
        <v>115000</v>
      </c>
      <c r="F1448" t="s">
        <v>38</v>
      </c>
      <c r="G1448" t="s">
        <v>39</v>
      </c>
      <c r="H1448" t="s">
        <v>944</v>
      </c>
      <c r="I1448" t="s">
        <v>22</v>
      </c>
      <c r="J1448" t="s">
        <v>23</v>
      </c>
      <c r="K1448" t="s">
        <v>24</v>
      </c>
      <c r="L1448" t="s">
        <v>33</v>
      </c>
      <c r="M1448" t="s">
        <v>106</v>
      </c>
      <c r="N1448">
        <v>1248</v>
      </c>
      <c r="O1448" t="s">
        <v>27</v>
      </c>
      <c r="P1448" t="s">
        <v>28</v>
      </c>
      <c r="Q1448">
        <v>5</v>
      </c>
      <c r="R1448" t="s">
        <v>29</v>
      </c>
    </row>
    <row r="1449" spans="1:18" x14ac:dyDescent="0.3">
      <c r="A1449">
        <v>1494</v>
      </c>
      <c r="B1449" t="s">
        <v>46</v>
      </c>
      <c r="C1449">
        <v>2013</v>
      </c>
      <c r="D1449">
        <v>330000</v>
      </c>
      <c r="E1449">
        <v>150000</v>
      </c>
      <c r="F1449" t="s">
        <v>38</v>
      </c>
      <c r="G1449" t="s">
        <v>744</v>
      </c>
      <c r="H1449" t="s">
        <v>945</v>
      </c>
      <c r="I1449" t="s">
        <v>41</v>
      </c>
      <c r="J1449" t="s">
        <v>23</v>
      </c>
      <c r="K1449" t="s">
        <v>154</v>
      </c>
      <c r="L1449" t="s">
        <v>33</v>
      </c>
      <c r="M1449" t="s">
        <v>340</v>
      </c>
      <c r="N1449">
        <v>1396</v>
      </c>
      <c r="O1449" t="s">
        <v>105</v>
      </c>
      <c r="P1449" t="s">
        <v>946</v>
      </c>
      <c r="Q1449">
        <v>5</v>
      </c>
      <c r="R1449" t="s">
        <v>29</v>
      </c>
    </row>
    <row r="1450" spans="1:18" x14ac:dyDescent="0.3">
      <c r="A1450">
        <v>1495</v>
      </c>
      <c r="B1450" t="s">
        <v>18</v>
      </c>
      <c r="C1450">
        <v>2015</v>
      </c>
      <c r="D1450">
        <v>405000</v>
      </c>
      <c r="E1450">
        <v>68000</v>
      </c>
      <c r="F1450" t="s">
        <v>38</v>
      </c>
      <c r="G1450" t="s">
        <v>744</v>
      </c>
      <c r="H1450" t="s">
        <v>945</v>
      </c>
      <c r="I1450" t="s">
        <v>41</v>
      </c>
      <c r="J1450" t="s">
        <v>23</v>
      </c>
      <c r="K1450" t="s">
        <v>24</v>
      </c>
      <c r="L1450" t="s">
        <v>33</v>
      </c>
      <c r="M1450" t="s">
        <v>389</v>
      </c>
      <c r="N1450">
        <v>1197</v>
      </c>
      <c r="O1450" t="s">
        <v>265</v>
      </c>
      <c r="P1450" t="s">
        <v>266</v>
      </c>
      <c r="Q1450">
        <v>5</v>
      </c>
      <c r="R1450" t="s">
        <v>29</v>
      </c>
    </row>
    <row r="1451" spans="1:18" x14ac:dyDescent="0.3">
      <c r="A1451">
        <v>1496</v>
      </c>
      <c r="B1451" t="s">
        <v>88</v>
      </c>
      <c r="C1451">
        <v>2013</v>
      </c>
      <c r="D1451">
        <v>400000</v>
      </c>
      <c r="E1451">
        <v>90000</v>
      </c>
      <c r="F1451" t="s">
        <v>38</v>
      </c>
      <c r="G1451" t="s">
        <v>744</v>
      </c>
      <c r="H1451" t="s">
        <v>947</v>
      </c>
      <c r="I1451" t="s">
        <v>22</v>
      </c>
      <c r="J1451" t="s">
        <v>23</v>
      </c>
      <c r="K1451" t="s">
        <v>24</v>
      </c>
      <c r="L1451" t="s">
        <v>33</v>
      </c>
      <c r="M1451" t="s">
        <v>489</v>
      </c>
      <c r="N1451">
        <v>2523</v>
      </c>
      <c r="O1451" t="s">
        <v>309</v>
      </c>
      <c r="P1451" t="s">
        <v>490</v>
      </c>
      <c r="Q1451">
        <v>7</v>
      </c>
      <c r="R1451" t="s">
        <v>29</v>
      </c>
    </row>
    <row r="1452" spans="1:18" x14ac:dyDescent="0.3">
      <c r="A1452">
        <v>1497</v>
      </c>
      <c r="B1452" t="s">
        <v>37</v>
      </c>
      <c r="C1452">
        <v>2010</v>
      </c>
      <c r="D1452">
        <v>409999</v>
      </c>
      <c r="E1452">
        <v>110000</v>
      </c>
      <c r="F1452" t="s">
        <v>38</v>
      </c>
      <c r="G1452" t="s">
        <v>744</v>
      </c>
      <c r="H1452" t="s">
        <v>945</v>
      </c>
      <c r="I1452" t="s">
        <v>41</v>
      </c>
      <c r="J1452" t="s">
        <v>23</v>
      </c>
      <c r="K1452" t="s">
        <v>154</v>
      </c>
      <c r="L1452" t="s">
        <v>42</v>
      </c>
      <c r="M1452" t="s">
        <v>372</v>
      </c>
      <c r="N1452">
        <v>1497</v>
      </c>
      <c r="O1452" t="s">
        <v>162</v>
      </c>
      <c r="P1452" t="s">
        <v>163</v>
      </c>
      <c r="Q1452">
        <v>5</v>
      </c>
      <c r="R1452" t="s">
        <v>29</v>
      </c>
    </row>
    <row r="1453" spans="1:18" x14ac:dyDescent="0.3">
      <c r="A1453">
        <v>1498</v>
      </c>
      <c r="B1453" t="s">
        <v>88</v>
      </c>
      <c r="C1453">
        <v>2013</v>
      </c>
      <c r="D1453">
        <v>500000</v>
      </c>
      <c r="E1453">
        <v>70000</v>
      </c>
      <c r="F1453" t="s">
        <v>38</v>
      </c>
      <c r="G1453" t="s">
        <v>744</v>
      </c>
      <c r="H1453" t="s">
        <v>947</v>
      </c>
      <c r="I1453" t="s">
        <v>22</v>
      </c>
      <c r="J1453" t="s">
        <v>23</v>
      </c>
      <c r="K1453" t="s">
        <v>24</v>
      </c>
      <c r="L1453" t="s">
        <v>33</v>
      </c>
      <c r="M1453" t="s">
        <v>489</v>
      </c>
      <c r="N1453">
        <v>2523</v>
      </c>
      <c r="O1453" t="s">
        <v>309</v>
      </c>
      <c r="P1453" t="s">
        <v>490</v>
      </c>
      <c r="Q1453">
        <v>7</v>
      </c>
      <c r="R1453" t="s">
        <v>29</v>
      </c>
    </row>
    <row r="1454" spans="1:18" x14ac:dyDescent="0.3">
      <c r="A1454">
        <v>1499</v>
      </c>
      <c r="B1454" t="s">
        <v>88</v>
      </c>
      <c r="C1454">
        <v>2011</v>
      </c>
      <c r="D1454">
        <v>590000</v>
      </c>
      <c r="E1454">
        <v>80000</v>
      </c>
      <c r="F1454" t="s">
        <v>38</v>
      </c>
      <c r="G1454" t="s">
        <v>744</v>
      </c>
      <c r="H1454" t="s">
        <v>945</v>
      </c>
      <c r="I1454" t="s">
        <v>22</v>
      </c>
      <c r="J1454" t="s">
        <v>23</v>
      </c>
      <c r="K1454" t="s">
        <v>24</v>
      </c>
      <c r="L1454" t="s">
        <v>42</v>
      </c>
      <c r="M1454" t="s">
        <v>282</v>
      </c>
      <c r="N1454">
        <v>2179</v>
      </c>
      <c r="O1454" t="s">
        <v>446</v>
      </c>
      <c r="P1454" t="s">
        <v>447</v>
      </c>
      <c r="Q1454">
        <v>7</v>
      </c>
      <c r="R1454" t="s">
        <v>29</v>
      </c>
    </row>
    <row r="1455" spans="1:18" x14ac:dyDescent="0.3">
      <c r="A1455">
        <v>1501</v>
      </c>
      <c r="B1455" t="s">
        <v>46</v>
      </c>
      <c r="C1455">
        <v>2007</v>
      </c>
      <c r="D1455">
        <v>135000</v>
      </c>
      <c r="E1455">
        <v>100000</v>
      </c>
      <c r="F1455" t="s">
        <v>38</v>
      </c>
      <c r="G1455" t="s">
        <v>744</v>
      </c>
      <c r="H1455" t="s">
        <v>945</v>
      </c>
      <c r="I1455" t="s">
        <v>41</v>
      </c>
      <c r="J1455" t="s">
        <v>23</v>
      </c>
      <c r="K1455" t="s">
        <v>24</v>
      </c>
      <c r="L1455" t="s">
        <v>33</v>
      </c>
      <c r="M1455" t="s">
        <v>246</v>
      </c>
      <c r="N1455">
        <v>1086</v>
      </c>
      <c r="O1455" t="s">
        <v>247</v>
      </c>
      <c r="P1455" t="s">
        <v>248</v>
      </c>
      <c r="Q1455">
        <v>5</v>
      </c>
      <c r="R1455" t="s">
        <v>29</v>
      </c>
    </row>
    <row r="1456" spans="1:18" x14ac:dyDescent="0.3">
      <c r="A1456">
        <v>1502</v>
      </c>
      <c r="B1456" t="s">
        <v>18</v>
      </c>
      <c r="C1456">
        <v>2004</v>
      </c>
      <c r="D1456">
        <v>70000</v>
      </c>
      <c r="E1456">
        <v>70000</v>
      </c>
      <c r="F1456" t="s">
        <v>38</v>
      </c>
      <c r="G1456" t="s">
        <v>744</v>
      </c>
      <c r="H1456" t="s">
        <v>947</v>
      </c>
      <c r="I1456" t="s">
        <v>41</v>
      </c>
      <c r="J1456" t="s">
        <v>23</v>
      </c>
      <c r="K1456" t="s">
        <v>24</v>
      </c>
      <c r="L1456" t="s">
        <v>33</v>
      </c>
      <c r="M1456" t="s">
        <v>85</v>
      </c>
      <c r="N1456">
        <v>998</v>
      </c>
      <c r="O1456" t="s">
        <v>67</v>
      </c>
      <c r="P1456" t="s">
        <v>141</v>
      </c>
      <c r="Q1456">
        <v>5</v>
      </c>
      <c r="R1456" t="s">
        <v>29</v>
      </c>
    </row>
    <row r="1457" spans="1:18" x14ac:dyDescent="0.3">
      <c r="A1457">
        <v>1503</v>
      </c>
      <c r="B1457" t="s">
        <v>18</v>
      </c>
      <c r="C1457">
        <v>2004</v>
      </c>
      <c r="D1457">
        <v>45000</v>
      </c>
      <c r="E1457">
        <v>77000</v>
      </c>
      <c r="F1457" t="s">
        <v>38</v>
      </c>
      <c r="G1457" t="s">
        <v>744</v>
      </c>
      <c r="H1457" t="s">
        <v>948</v>
      </c>
      <c r="I1457" t="s">
        <v>41</v>
      </c>
      <c r="J1457" t="s">
        <v>23</v>
      </c>
      <c r="K1457" t="s">
        <v>24</v>
      </c>
      <c r="L1457" t="s">
        <v>42</v>
      </c>
      <c r="M1457" t="s">
        <v>50</v>
      </c>
      <c r="N1457">
        <v>796</v>
      </c>
      <c r="O1457" t="s">
        <v>63</v>
      </c>
      <c r="P1457" t="s">
        <v>64</v>
      </c>
      <c r="Q1457">
        <v>4</v>
      </c>
      <c r="R1457" t="s">
        <v>29</v>
      </c>
    </row>
    <row r="1458" spans="1:18" x14ac:dyDescent="0.3">
      <c r="A1458">
        <v>1504</v>
      </c>
      <c r="B1458" t="s">
        <v>18</v>
      </c>
      <c r="C1458">
        <v>2018</v>
      </c>
      <c r="D1458">
        <v>650000</v>
      </c>
      <c r="E1458">
        <v>35500</v>
      </c>
      <c r="F1458" t="s">
        <v>38</v>
      </c>
      <c r="G1458" t="s">
        <v>744</v>
      </c>
      <c r="H1458" t="s">
        <v>948</v>
      </c>
      <c r="I1458" t="s">
        <v>22</v>
      </c>
      <c r="J1458" t="s">
        <v>23</v>
      </c>
      <c r="K1458" t="s">
        <v>24</v>
      </c>
      <c r="L1458" t="s">
        <v>25</v>
      </c>
      <c r="M1458" t="s">
        <v>424</v>
      </c>
      <c r="N1458">
        <v>1248</v>
      </c>
      <c r="O1458" t="s">
        <v>425</v>
      </c>
      <c r="P1458" t="s">
        <v>28</v>
      </c>
      <c r="Q1458">
        <v>5</v>
      </c>
      <c r="R1458" t="s">
        <v>29</v>
      </c>
    </row>
    <row r="1459" spans="1:18" x14ac:dyDescent="0.3">
      <c r="A1459">
        <v>1505</v>
      </c>
      <c r="B1459" t="s">
        <v>18</v>
      </c>
      <c r="C1459">
        <v>2018</v>
      </c>
      <c r="D1459">
        <v>400000</v>
      </c>
      <c r="E1459">
        <v>17500</v>
      </c>
      <c r="F1459" t="s">
        <v>38</v>
      </c>
      <c r="G1459" t="s">
        <v>744</v>
      </c>
      <c r="H1459" t="s">
        <v>947</v>
      </c>
      <c r="I1459" t="s">
        <v>41</v>
      </c>
      <c r="J1459" t="s">
        <v>23</v>
      </c>
      <c r="K1459" t="s">
        <v>24</v>
      </c>
      <c r="L1459" t="s">
        <v>25</v>
      </c>
      <c r="M1459" t="s">
        <v>226</v>
      </c>
      <c r="N1459">
        <v>998</v>
      </c>
      <c r="O1459" t="s">
        <v>244</v>
      </c>
      <c r="P1459" t="s">
        <v>141</v>
      </c>
      <c r="Q1459">
        <v>5</v>
      </c>
      <c r="R1459" t="s">
        <v>29</v>
      </c>
    </row>
    <row r="1460" spans="1:18" x14ac:dyDescent="0.3">
      <c r="A1460">
        <v>1506</v>
      </c>
      <c r="B1460" t="s">
        <v>18</v>
      </c>
      <c r="C1460">
        <v>2017</v>
      </c>
      <c r="D1460">
        <v>350000</v>
      </c>
      <c r="E1460">
        <v>27000</v>
      </c>
      <c r="F1460" t="s">
        <v>38</v>
      </c>
      <c r="G1460" t="s">
        <v>249</v>
      </c>
      <c r="H1460" t="s">
        <v>949</v>
      </c>
      <c r="I1460" t="s">
        <v>41</v>
      </c>
      <c r="J1460" t="s">
        <v>23</v>
      </c>
      <c r="K1460" t="s">
        <v>24</v>
      </c>
      <c r="L1460" t="s">
        <v>25</v>
      </c>
      <c r="M1460" t="s">
        <v>140</v>
      </c>
      <c r="N1460">
        <v>998</v>
      </c>
      <c r="O1460" t="s">
        <v>166</v>
      </c>
      <c r="P1460" t="s">
        <v>141</v>
      </c>
      <c r="Q1460">
        <v>5</v>
      </c>
      <c r="R1460" t="s">
        <v>29</v>
      </c>
    </row>
    <row r="1461" spans="1:18" x14ac:dyDescent="0.3">
      <c r="A1461">
        <v>1507</v>
      </c>
      <c r="B1461" t="s">
        <v>46</v>
      </c>
      <c r="C1461">
        <v>2017</v>
      </c>
      <c r="D1461">
        <v>550000</v>
      </c>
      <c r="E1461">
        <v>60000</v>
      </c>
      <c r="F1461" t="s">
        <v>38</v>
      </c>
      <c r="G1461" t="s">
        <v>249</v>
      </c>
      <c r="H1461" t="s">
        <v>949</v>
      </c>
      <c r="I1461" t="s">
        <v>22</v>
      </c>
      <c r="J1461" t="s">
        <v>23</v>
      </c>
      <c r="K1461" t="s">
        <v>24</v>
      </c>
      <c r="L1461" t="s">
        <v>25</v>
      </c>
      <c r="M1461" t="s">
        <v>496</v>
      </c>
      <c r="N1461">
        <v>1186</v>
      </c>
      <c r="O1461" t="s">
        <v>466</v>
      </c>
      <c r="P1461" t="s">
        <v>504</v>
      </c>
      <c r="Q1461">
        <v>5</v>
      </c>
      <c r="R1461" t="s">
        <v>29</v>
      </c>
    </row>
    <row r="1462" spans="1:18" x14ac:dyDescent="0.3">
      <c r="A1462">
        <v>1508</v>
      </c>
      <c r="B1462" t="s">
        <v>18</v>
      </c>
      <c r="C1462">
        <v>2016</v>
      </c>
      <c r="D1462">
        <v>350000</v>
      </c>
      <c r="E1462">
        <v>25000</v>
      </c>
      <c r="F1462" t="s">
        <v>38</v>
      </c>
      <c r="G1462" t="s">
        <v>249</v>
      </c>
      <c r="H1462" t="s">
        <v>949</v>
      </c>
      <c r="I1462" t="s">
        <v>41</v>
      </c>
      <c r="J1462" t="s">
        <v>23</v>
      </c>
      <c r="K1462" t="s">
        <v>24</v>
      </c>
      <c r="L1462" t="s">
        <v>25</v>
      </c>
      <c r="M1462" t="s">
        <v>226</v>
      </c>
      <c r="N1462">
        <v>998</v>
      </c>
      <c r="O1462" t="s">
        <v>244</v>
      </c>
      <c r="P1462" t="s">
        <v>141</v>
      </c>
      <c r="Q1462">
        <v>5</v>
      </c>
      <c r="R1462" t="s">
        <v>29</v>
      </c>
    </row>
    <row r="1463" spans="1:18" x14ac:dyDescent="0.3">
      <c r="A1463">
        <v>1509</v>
      </c>
      <c r="B1463" t="s">
        <v>18</v>
      </c>
      <c r="C1463">
        <v>2015</v>
      </c>
      <c r="D1463">
        <v>459999</v>
      </c>
      <c r="E1463">
        <v>80000</v>
      </c>
      <c r="F1463" t="s">
        <v>38</v>
      </c>
      <c r="G1463" t="s">
        <v>249</v>
      </c>
      <c r="H1463" t="s">
        <v>949</v>
      </c>
      <c r="I1463" t="s">
        <v>22</v>
      </c>
      <c r="J1463" t="s">
        <v>23</v>
      </c>
      <c r="K1463" t="s">
        <v>24</v>
      </c>
      <c r="L1463" t="s">
        <v>25</v>
      </c>
      <c r="M1463" t="s">
        <v>106</v>
      </c>
      <c r="N1463">
        <v>1248</v>
      </c>
      <c r="O1463" t="s">
        <v>27</v>
      </c>
      <c r="P1463" t="s">
        <v>28</v>
      </c>
      <c r="Q1463">
        <v>5</v>
      </c>
      <c r="R1463" t="s">
        <v>29</v>
      </c>
    </row>
    <row r="1464" spans="1:18" x14ac:dyDescent="0.3">
      <c r="A1464">
        <v>1510</v>
      </c>
      <c r="B1464" t="s">
        <v>18</v>
      </c>
      <c r="C1464">
        <v>2012</v>
      </c>
      <c r="D1464">
        <v>185000</v>
      </c>
      <c r="E1464">
        <v>60000</v>
      </c>
      <c r="F1464" t="s">
        <v>38</v>
      </c>
      <c r="G1464" t="s">
        <v>249</v>
      </c>
      <c r="H1464" t="s">
        <v>950</v>
      </c>
      <c r="I1464" t="s">
        <v>41</v>
      </c>
      <c r="J1464" t="s">
        <v>23</v>
      </c>
      <c r="K1464" t="s">
        <v>24</v>
      </c>
      <c r="L1464" t="s">
        <v>33</v>
      </c>
      <c r="M1464" t="s">
        <v>96</v>
      </c>
      <c r="N1464">
        <v>796</v>
      </c>
      <c r="O1464" t="s">
        <v>97</v>
      </c>
      <c r="P1464" t="s">
        <v>98</v>
      </c>
      <c r="Q1464">
        <v>5</v>
      </c>
      <c r="R1464" t="s">
        <v>29</v>
      </c>
    </row>
    <row r="1465" spans="1:18" x14ac:dyDescent="0.3">
      <c r="A1465">
        <v>1511</v>
      </c>
      <c r="B1465" t="s">
        <v>221</v>
      </c>
      <c r="C1465">
        <v>2013</v>
      </c>
      <c r="D1465">
        <v>550000</v>
      </c>
      <c r="E1465">
        <v>38000</v>
      </c>
      <c r="F1465" t="s">
        <v>38</v>
      </c>
      <c r="G1465" t="s">
        <v>249</v>
      </c>
      <c r="H1465" t="s">
        <v>951</v>
      </c>
      <c r="I1465" t="s">
        <v>22</v>
      </c>
      <c r="J1465" t="s">
        <v>23</v>
      </c>
      <c r="K1465" t="s">
        <v>24</v>
      </c>
      <c r="L1465" t="s">
        <v>25</v>
      </c>
      <c r="M1465" t="s">
        <v>655</v>
      </c>
      <c r="N1465">
        <v>1199</v>
      </c>
      <c r="O1465" t="s">
        <v>82</v>
      </c>
      <c r="P1465" t="s">
        <v>656</v>
      </c>
      <c r="Q1465">
        <v>5</v>
      </c>
      <c r="R1465" t="s">
        <v>29</v>
      </c>
    </row>
    <row r="1466" spans="1:18" x14ac:dyDescent="0.3">
      <c r="A1466">
        <v>1512</v>
      </c>
      <c r="B1466" t="s">
        <v>18</v>
      </c>
      <c r="C1466">
        <v>2012</v>
      </c>
      <c r="D1466">
        <v>300000</v>
      </c>
      <c r="E1466">
        <v>100000</v>
      </c>
      <c r="F1466" t="s">
        <v>38</v>
      </c>
      <c r="G1466" t="s">
        <v>249</v>
      </c>
      <c r="H1466" t="s">
        <v>952</v>
      </c>
      <c r="I1466" t="s">
        <v>59</v>
      </c>
      <c r="J1466" t="s">
        <v>23</v>
      </c>
      <c r="K1466" t="s">
        <v>24</v>
      </c>
      <c r="L1466" t="s">
        <v>33</v>
      </c>
      <c r="M1466" t="s">
        <v>251</v>
      </c>
      <c r="N1466">
        <v>998</v>
      </c>
      <c r="O1466" t="s">
        <v>252</v>
      </c>
      <c r="P1466" t="s">
        <v>253</v>
      </c>
      <c r="Q1466">
        <v>5</v>
      </c>
      <c r="R1466" t="s">
        <v>29</v>
      </c>
    </row>
    <row r="1467" spans="1:18" x14ac:dyDescent="0.3">
      <c r="A1467">
        <v>1514</v>
      </c>
      <c r="B1467" t="s">
        <v>65</v>
      </c>
      <c r="C1467">
        <v>2011</v>
      </c>
      <c r="D1467">
        <v>900000</v>
      </c>
      <c r="E1467">
        <v>110000</v>
      </c>
      <c r="F1467" t="s">
        <v>38</v>
      </c>
      <c r="G1467" t="s">
        <v>249</v>
      </c>
      <c r="H1467" t="s">
        <v>951</v>
      </c>
      <c r="I1467" t="s">
        <v>22</v>
      </c>
      <c r="J1467" t="s">
        <v>23</v>
      </c>
      <c r="K1467" t="s">
        <v>24</v>
      </c>
      <c r="L1467" t="s">
        <v>25</v>
      </c>
      <c r="M1467" t="s">
        <v>475</v>
      </c>
      <c r="N1467">
        <v>2494</v>
      </c>
      <c r="O1467" t="s">
        <v>476</v>
      </c>
      <c r="P1467" t="s">
        <v>477</v>
      </c>
      <c r="Q1467">
        <v>8</v>
      </c>
      <c r="R1467" t="s">
        <v>29</v>
      </c>
    </row>
    <row r="1468" spans="1:18" x14ac:dyDescent="0.3">
      <c r="A1468">
        <v>1515</v>
      </c>
      <c r="B1468" t="s">
        <v>37</v>
      </c>
      <c r="C1468">
        <v>2016</v>
      </c>
      <c r="D1468">
        <v>900000</v>
      </c>
      <c r="E1468">
        <v>92000</v>
      </c>
      <c r="F1468" t="s">
        <v>38</v>
      </c>
      <c r="G1468" t="s">
        <v>249</v>
      </c>
      <c r="H1468" t="s">
        <v>951</v>
      </c>
      <c r="I1468" t="s">
        <v>22</v>
      </c>
      <c r="J1468" t="s">
        <v>23</v>
      </c>
      <c r="K1468" t="s">
        <v>24</v>
      </c>
      <c r="L1468" t="s">
        <v>25</v>
      </c>
      <c r="M1468" t="s">
        <v>291</v>
      </c>
      <c r="N1468">
        <v>1498</v>
      </c>
      <c r="O1468" t="s">
        <v>105</v>
      </c>
      <c r="P1468" t="s">
        <v>95</v>
      </c>
      <c r="Q1468">
        <v>7</v>
      </c>
      <c r="R1468" t="s">
        <v>29</v>
      </c>
    </row>
    <row r="1469" spans="1:18" x14ac:dyDescent="0.3">
      <c r="A1469">
        <v>1516</v>
      </c>
      <c r="B1469" t="s">
        <v>88</v>
      </c>
      <c r="C1469">
        <v>2012</v>
      </c>
      <c r="D1469">
        <v>550000</v>
      </c>
      <c r="E1469">
        <v>180000</v>
      </c>
      <c r="F1469" t="s">
        <v>38</v>
      </c>
      <c r="G1469" t="s">
        <v>249</v>
      </c>
      <c r="H1469" t="s">
        <v>951</v>
      </c>
      <c r="I1469" t="s">
        <v>22</v>
      </c>
      <c r="J1469" t="s">
        <v>23</v>
      </c>
      <c r="K1469" t="s">
        <v>24</v>
      </c>
      <c r="L1469" t="s">
        <v>42</v>
      </c>
      <c r="M1469" t="s">
        <v>489</v>
      </c>
      <c r="N1469">
        <v>2523</v>
      </c>
      <c r="O1469" t="s">
        <v>309</v>
      </c>
      <c r="P1469" t="s">
        <v>650</v>
      </c>
      <c r="Q1469">
        <v>9</v>
      </c>
      <c r="R1469" t="s">
        <v>29</v>
      </c>
    </row>
    <row r="1470" spans="1:18" x14ac:dyDescent="0.3">
      <c r="A1470">
        <v>1517</v>
      </c>
      <c r="B1470" t="s">
        <v>18</v>
      </c>
      <c r="C1470">
        <v>2018</v>
      </c>
      <c r="D1470">
        <v>625000</v>
      </c>
      <c r="E1470">
        <v>10000</v>
      </c>
      <c r="F1470" t="s">
        <v>38</v>
      </c>
      <c r="G1470" t="s">
        <v>249</v>
      </c>
      <c r="H1470" t="s">
        <v>950</v>
      </c>
      <c r="I1470" t="s">
        <v>41</v>
      </c>
      <c r="J1470" t="s">
        <v>23</v>
      </c>
      <c r="K1470" t="s">
        <v>24</v>
      </c>
      <c r="L1470" t="s">
        <v>25</v>
      </c>
      <c r="M1470" t="s">
        <v>113</v>
      </c>
      <c r="N1470">
        <v>1197</v>
      </c>
      <c r="O1470" t="s">
        <v>114</v>
      </c>
      <c r="P1470" t="s">
        <v>115</v>
      </c>
      <c r="Q1470">
        <v>5</v>
      </c>
      <c r="R1470" t="s">
        <v>29</v>
      </c>
    </row>
    <row r="1471" spans="1:18" x14ac:dyDescent="0.3">
      <c r="A1471">
        <v>1518</v>
      </c>
      <c r="B1471" t="s">
        <v>18</v>
      </c>
      <c r="C1471">
        <v>2017</v>
      </c>
      <c r="D1471">
        <v>310000</v>
      </c>
      <c r="E1471">
        <v>35000</v>
      </c>
      <c r="F1471" t="s">
        <v>38</v>
      </c>
      <c r="G1471" t="s">
        <v>249</v>
      </c>
      <c r="H1471" t="s">
        <v>949</v>
      </c>
      <c r="I1471" t="s">
        <v>41</v>
      </c>
      <c r="J1471" t="s">
        <v>23</v>
      </c>
      <c r="K1471" t="s">
        <v>24</v>
      </c>
      <c r="L1471" t="s">
        <v>33</v>
      </c>
      <c r="M1471" t="s">
        <v>117</v>
      </c>
      <c r="N1471">
        <v>796</v>
      </c>
      <c r="O1471" t="s">
        <v>118</v>
      </c>
      <c r="P1471" t="s">
        <v>119</v>
      </c>
      <c r="Q1471">
        <v>5</v>
      </c>
      <c r="R1471" t="s">
        <v>29</v>
      </c>
    </row>
    <row r="1472" spans="1:18" x14ac:dyDescent="0.3">
      <c r="A1472">
        <v>1519</v>
      </c>
      <c r="B1472" t="s">
        <v>18</v>
      </c>
      <c r="C1472">
        <v>2017</v>
      </c>
      <c r="D1472">
        <v>500000</v>
      </c>
      <c r="E1472">
        <v>35000</v>
      </c>
      <c r="F1472" t="s">
        <v>38</v>
      </c>
      <c r="G1472" t="s">
        <v>249</v>
      </c>
      <c r="H1472" t="s">
        <v>951</v>
      </c>
      <c r="I1472" t="s">
        <v>22</v>
      </c>
      <c r="J1472" t="s">
        <v>23</v>
      </c>
      <c r="K1472" t="s">
        <v>24</v>
      </c>
      <c r="L1472" t="s">
        <v>25</v>
      </c>
      <c r="M1472" t="s">
        <v>424</v>
      </c>
      <c r="N1472">
        <v>1248</v>
      </c>
      <c r="O1472" t="s">
        <v>27</v>
      </c>
      <c r="P1472" t="s">
        <v>28</v>
      </c>
      <c r="Q1472">
        <v>5</v>
      </c>
      <c r="R1472" t="s">
        <v>29</v>
      </c>
    </row>
    <row r="1473" spans="1:18" x14ac:dyDescent="0.3">
      <c r="A1473">
        <v>1520</v>
      </c>
      <c r="B1473" t="s">
        <v>46</v>
      </c>
      <c r="C1473">
        <v>2016</v>
      </c>
      <c r="D1473">
        <v>610000</v>
      </c>
      <c r="E1473">
        <v>23000</v>
      </c>
      <c r="F1473" t="s">
        <v>38</v>
      </c>
      <c r="G1473" t="s">
        <v>249</v>
      </c>
      <c r="H1473" t="s">
        <v>951</v>
      </c>
      <c r="I1473" t="s">
        <v>22</v>
      </c>
      <c r="J1473" t="s">
        <v>23</v>
      </c>
      <c r="K1473" t="s">
        <v>24</v>
      </c>
      <c r="L1473" t="s">
        <v>25</v>
      </c>
      <c r="M1473" t="s">
        <v>496</v>
      </c>
      <c r="N1473">
        <v>1120</v>
      </c>
      <c r="O1473" t="s">
        <v>458</v>
      </c>
      <c r="P1473" t="s">
        <v>497</v>
      </c>
      <c r="Q1473">
        <v>5</v>
      </c>
      <c r="R1473" t="s">
        <v>29</v>
      </c>
    </row>
    <row r="1474" spans="1:18" x14ac:dyDescent="0.3">
      <c r="A1474">
        <v>1521</v>
      </c>
      <c r="B1474" t="s">
        <v>109</v>
      </c>
      <c r="C1474">
        <v>2012</v>
      </c>
      <c r="D1474">
        <v>150000</v>
      </c>
      <c r="E1474">
        <v>150000</v>
      </c>
      <c r="F1474" t="s">
        <v>38</v>
      </c>
      <c r="G1474" t="s">
        <v>249</v>
      </c>
      <c r="H1474" t="s">
        <v>951</v>
      </c>
      <c r="I1474" t="s">
        <v>22</v>
      </c>
      <c r="J1474" t="s">
        <v>23</v>
      </c>
      <c r="K1474" t="s">
        <v>24</v>
      </c>
      <c r="L1474" t="s">
        <v>42</v>
      </c>
      <c r="M1474" t="s">
        <v>285</v>
      </c>
      <c r="N1474">
        <v>1396</v>
      </c>
      <c r="O1474" t="s">
        <v>471</v>
      </c>
      <c r="P1474" t="s">
        <v>287</v>
      </c>
      <c r="Q1474">
        <v>5</v>
      </c>
      <c r="R1474" t="s">
        <v>29</v>
      </c>
    </row>
    <row r="1475" spans="1:18" x14ac:dyDescent="0.3">
      <c r="A1475">
        <v>1522</v>
      </c>
      <c r="B1475" t="s">
        <v>46</v>
      </c>
      <c r="C1475">
        <v>2015</v>
      </c>
      <c r="D1475">
        <v>480000</v>
      </c>
      <c r="E1475">
        <v>70000</v>
      </c>
      <c r="F1475" t="s">
        <v>56</v>
      </c>
      <c r="G1475" t="s">
        <v>777</v>
      </c>
      <c r="H1475" t="s">
        <v>785</v>
      </c>
      <c r="I1475" t="s">
        <v>22</v>
      </c>
      <c r="J1475" t="s">
        <v>23</v>
      </c>
      <c r="K1475" t="s">
        <v>24</v>
      </c>
      <c r="L1475" t="s">
        <v>25</v>
      </c>
      <c r="M1475" t="s">
        <v>545</v>
      </c>
      <c r="N1475">
        <v>1120</v>
      </c>
      <c r="O1475" t="s">
        <v>561</v>
      </c>
      <c r="P1475" t="s">
        <v>547</v>
      </c>
      <c r="Q1475">
        <v>5</v>
      </c>
      <c r="R1475" t="s">
        <v>29</v>
      </c>
    </row>
    <row r="1476" spans="1:18" x14ac:dyDescent="0.3">
      <c r="A1476">
        <v>1523</v>
      </c>
      <c r="B1476" t="s">
        <v>46</v>
      </c>
      <c r="C1476">
        <v>2017</v>
      </c>
      <c r="D1476">
        <v>650000</v>
      </c>
      <c r="E1476">
        <v>40000</v>
      </c>
      <c r="F1476" t="s">
        <v>56</v>
      </c>
      <c r="G1476" t="s">
        <v>777</v>
      </c>
      <c r="H1476" t="s">
        <v>785</v>
      </c>
      <c r="I1476" t="s">
        <v>41</v>
      </c>
      <c r="J1476" t="s">
        <v>23</v>
      </c>
      <c r="K1476" t="s">
        <v>24</v>
      </c>
      <c r="L1476" t="s">
        <v>25</v>
      </c>
      <c r="M1476" t="s">
        <v>133</v>
      </c>
      <c r="N1476">
        <v>1197</v>
      </c>
      <c r="O1476" t="s">
        <v>134</v>
      </c>
      <c r="P1476" t="s">
        <v>135</v>
      </c>
      <c r="Q1476">
        <v>5</v>
      </c>
      <c r="R1476" t="s">
        <v>29</v>
      </c>
    </row>
    <row r="1477" spans="1:18" x14ac:dyDescent="0.3">
      <c r="A1477">
        <v>1524</v>
      </c>
      <c r="B1477" t="s">
        <v>46</v>
      </c>
      <c r="C1477">
        <v>2012</v>
      </c>
      <c r="D1477">
        <v>290000</v>
      </c>
      <c r="E1477">
        <v>100000</v>
      </c>
      <c r="F1477" t="s">
        <v>56</v>
      </c>
      <c r="G1477" t="s">
        <v>777</v>
      </c>
      <c r="H1477" t="s">
        <v>953</v>
      </c>
      <c r="I1477" t="s">
        <v>22</v>
      </c>
      <c r="J1477" t="s">
        <v>23</v>
      </c>
      <c r="K1477" t="s">
        <v>24</v>
      </c>
      <c r="L1477" t="s">
        <v>33</v>
      </c>
      <c r="M1477" t="s">
        <v>291</v>
      </c>
      <c r="N1477">
        <v>1396</v>
      </c>
      <c r="O1477" t="s">
        <v>48</v>
      </c>
      <c r="P1477" t="s">
        <v>49</v>
      </c>
      <c r="Q1477">
        <v>5</v>
      </c>
      <c r="R1477" t="s">
        <v>29</v>
      </c>
    </row>
    <row r="1478" spans="1:18" x14ac:dyDescent="0.3">
      <c r="A1478">
        <v>1525</v>
      </c>
      <c r="B1478" t="s">
        <v>18</v>
      </c>
      <c r="C1478">
        <v>2017</v>
      </c>
      <c r="D1478">
        <v>300000</v>
      </c>
      <c r="E1478">
        <v>50000</v>
      </c>
      <c r="F1478" t="s">
        <v>56</v>
      </c>
      <c r="G1478" t="s">
        <v>777</v>
      </c>
      <c r="H1478" t="s">
        <v>953</v>
      </c>
      <c r="I1478" t="s">
        <v>41</v>
      </c>
      <c r="J1478" t="s">
        <v>23</v>
      </c>
      <c r="K1478" t="s">
        <v>24</v>
      </c>
      <c r="L1478" t="s">
        <v>33</v>
      </c>
      <c r="M1478" t="s">
        <v>117</v>
      </c>
      <c r="N1478">
        <v>796</v>
      </c>
      <c r="O1478" t="s">
        <v>118</v>
      </c>
      <c r="P1478" t="s">
        <v>119</v>
      </c>
      <c r="Q1478">
        <v>5</v>
      </c>
      <c r="R1478" t="s">
        <v>29</v>
      </c>
    </row>
    <row r="1479" spans="1:18" x14ac:dyDescent="0.3">
      <c r="A1479">
        <v>1526</v>
      </c>
      <c r="B1479" t="s">
        <v>18</v>
      </c>
      <c r="C1479">
        <v>2010</v>
      </c>
      <c r="D1479">
        <v>270000</v>
      </c>
      <c r="E1479">
        <v>120000</v>
      </c>
      <c r="F1479" t="s">
        <v>56</v>
      </c>
      <c r="G1479" t="s">
        <v>777</v>
      </c>
      <c r="H1479" t="s">
        <v>785</v>
      </c>
      <c r="I1479" t="s">
        <v>22</v>
      </c>
      <c r="J1479" t="s">
        <v>23</v>
      </c>
      <c r="K1479" t="s">
        <v>24</v>
      </c>
      <c r="L1479" t="s">
        <v>304</v>
      </c>
      <c r="M1479" t="s">
        <v>81</v>
      </c>
      <c r="N1479">
        <v>1248</v>
      </c>
      <c r="O1479" t="s">
        <v>82</v>
      </c>
      <c r="P1479" t="s">
        <v>28</v>
      </c>
      <c r="Q1479">
        <v>5</v>
      </c>
      <c r="R1479" t="s">
        <v>29</v>
      </c>
    </row>
    <row r="1480" spans="1:18" x14ac:dyDescent="0.3">
      <c r="A1480">
        <v>1527</v>
      </c>
      <c r="B1480" t="s">
        <v>46</v>
      </c>
      <c r="C1480">
        <v>2015</v>
      </c>
      <c r="D1480">
        <v>400000</v>
      </c>
      <c r="E1480">
        <v>60000</v>
      </c>
      <c r="F1480" t="s">
        <v>56</v>
      </c>
      <c r="G1480" t="s">
        <v>777</v>
      </c>
      <c r="H1480" t="s">
        <v>785</v>
      </c>
      <c r="I1480" t="s">
        <v>22</v>
      </c>
      <c r="J1480" t="s">
        <v>23</v>
      </c>
      <c r="K1480" t="s">
        <v>24</v>
      </c>
      <c r="L1480" t="s">
        <v>33</v>
      </c>
      <c r="M1480" t="s">
        <v>545</v>
      </c>
      <c r="N1480">
        <v>1120</v>
      </c>
      <c r="O1480" t="s">
        <v>561</v>
      </c>
      <c r="P1480" t="s">
        <v>547</v>
      </c>
      <c r="Q1480">
        <v>5</v>
      </c>
      <c r="R1480" t="s">
        <v>29</v>
      </c>
    </row>
    <row r="1481" spans="1:18" x14ac:dyDescent="0.3">
      <c r="A1481">
        <v>1528</v>
      </c>
      <c r="B1481" t="s">
        <v>18</v>
      </c>
      <c r="C1481">
        <v>2015</v>
      </c>
      <c r="D1481">
        <v>280000</v>
      </c>
      <c r="E1481">
        <v>28000</v>
      </c>
      <c r="F1481" t="s">
        <v>56</v>
      </c>
      <c r="G1481" t="s">
        <v>777</v>
      </c>
      <c r="H1481" t="s">
        <v>953</v>
      </c>
      <c r="I1481" t="s">
        <v>41</v>
      </c>
      <c r="J1481" t="s">
        <v>23</v>
      </c>
      <c r="K1481" t="s">
        <v>24</v>
      </c>
      <c r="L1481" t="s">
        <v>33</v>
      </c>
      <c r="M1481" t="s">
        <v>430</v>
      </c>
      <c r="N1481">
        <v>796</v>
      </c>
      <c r="O1481" t="s">
        <v>118</v>
      </c>
      <c r="P1481" t="s">
        <v>119</v>
      </c>
      <c r="Q1481">
        <v>5</v>
      </c>
      <c r="R1481" t="s">
        <v>29</v>
      </c>
    </row>
    <row r="1482" spans="1:18" x14ac:dyDescent="0.3">
      <c r="A1482">
        <v>1529</v>
      </c>
      <c r="B1482" t="s">
        <v>18</v>
      </c>
      <c r="C1482">
        <v>2009</v>
      </c>
      <c r="D1482">
        <v>250000</v>
      </c>
      <c r="E1482">
        <v>60000</v>
      </c>
      <c r="F1482" t="s">
        <v>56</v>
      </c>
      <c r="G1482" t="s">
        <v>777</v>
      </c>
      <c r="H1482" t="s">
        <v>785</v>
      </c>
      <c r="I1482" t="s">
        <v>41</v>
      </c>
      <c r="J1482" t="s">
        <v>23</v>
      </c>
      <c r="K1482" t="s">
        <v>24</v>
      </c>
      <c r="L1482" t="s">
        <v>42</v>
      </c>
      <c r="M1482" t="s">
        <v>383</v>
      </c>
      <c r="N1482">
        <v>1298</v>
      </c>
      <c r="O1482" t="s">
        <v>395</v>
      </c>
      <c r="P1482" t="s">
        <v>261</v>
      </c>
      <c r="Q1482">
        <v>5</v>
      </c>
      <c r="R1482" t="s">
        <v>29</v>
      </c>
    </row>
    <row r="1483" spans="1:18" x14ac:dyDescent="0.3">
      <c r="A1483">
        <v>1530</v>
      </c>
      <c r="B1483" t="s">
        <v>18</v>
      </c>
      <c r="C1483">
        <v>2012</v>
      </c>
      <c r="D1483">
        <v>495000</v>
      </c>
      <c r="E1483">
        <v>80000</v>
      </c>
      <c r="F1483" t="s">
        <v>124</v>
      </c>
      <c r="G1483" t="s">
        <v>148</v>
      </c>
      <c r="H1483" t="s">
        <v>784</v>
      </c>
      <c r="I1483" t="s">
        <v>22</v>
      </c>
      <c r="J1483" t="s">
        <v>23</v>
      </c>
      <c r="K1483" t="s">
        <v>24</v>
      </c>
      <c r="L1483" t="s">
        <v>33</v>
      </c>
      <c r="M1483" t="s">
        <v>81</v>
      </c>
      <c r="N1483">
        <v>1248</v>
      </c>
      <c r="O1483" t="s">
        <v>82</v>
      </c>
      <c r="P1483" t="s">
        <v>28</v>
      </c>
      <c r="Q1483">
        <v>5</v>
      </c>
      <c r="R1483" t="s">
        <v>29</v>
      </c>
    </row>
    <row r="1484" spans="1:18" x14ac:dyDescent="0.3">
      <c r="A1484">
        <v>1531</v>
      </c>
      <c r="B1484" t="s">
        <v>69</v>
      </c>
      <c r="C1484">
        <v>2018</v>
      </c>
      <c r="D1484">
        <v>3250000</v>
      </c>
      <c r="E1484">
        <v>12000</v>
      </c>
      <c r="F1484" t="s">
        <v>124</v>
      </c>
      <c r="G1484" t="s">
        <v>148</v>
      </c>
      <c r="H1484" t="s">
        <v>784</v>
      </c>
      <c r="I1484" t="s">
        <v>22</v>
      </c>
      <c r="J1484" t="s">
        <v>23</v>
      </c>
      <c r="K1484" t="s">
        <v>154</v>
      </c>
      <c r="L1484" t="s">
        <v>25</v>
      </c>
      <c r="M1484" t="s">
        <v>954</v>
      </c>
      <c r="N1484">
        <v>3198</v>
      </c>
      <c r="O1484" t="s">
        <v>955</v>
      </c>
      <c r="P1484" t="s">
        <v>956</v>
      </c>
      <c r="Q1484">
        <v>7</v>
      </c>
      <c r="R1484" t="s">
        <v>29</v>
      </c>
    </row>
    <row r="1485" spans="1:18" x14ac:dyDescent="0.3">
      <c r="A1485">
        <v>1532</v>
      </c>
      <c r="B1485" t="s">
        <v>37</v>
      </c>
      <c r="C1485">
        <v>2019</v>
      </c>
      <c r="D1485">
        <v>700000</v>
      </c>
      <c r="E1485">
        <v>4500</v>
      </c>
      <c r="F1485" t="s">
        <v>56</v>
      </c>
      <c r="G1485" t="s">
        <v>957</v>
      </c>
      <c r="H1485" t="s">
        <v>958</v>
      </c>
      <c r="I1485" t="s">
        <v>41</v>
      </c>
      <c r="J1485" t="s">
        <v>23</v>
      </c>
      <c r="K1485" t="s">
        <v>24</v>
      </c>
      <c r="L1485" t="s">
        <v>25</v>
      </c>
      <c r="M1485" t="s">
        <v>942</v>
      </c>
      <c r="N1485">
        <v>1199</v>
      </c>
      <c r="O1485" t="s">
        <v>216</v>
      </c>
      <c r="P1485" t="s">
        <v>452</v>
      </c>
      <c r="Q1485">
        <v>5</v>
      </c>
      <c r="R1485" t="s">
        <v>29</v>
      </c>
    </row>
    <row r="1486" spans="1:18" x14ac:dyDescent="0.3">
      <c r="A1486">
        <v>1533</v>
      </c>
      <c r="B1486" t="s">
        <v>109</v>
      </c>
      <c r="C1486">
        <v>2013</v>
      </c>
      <c r="D1486">
        <v>310000</v>
      </c>
      <c r="E1486">
        <v>70000</v>
      </c>
      <c r="F1486" t="s">
        <v>124</v>
      </c>
      <c r="G1486" t="s">
        <v>148</v>
      </c>
      <c r="H1486" t="s">
        <v>784</v>
      </c>
      <c r="I1486" t="s">
        <v>22</v>
      </c>
      <c r="J1486" t="s">
        <v>23</v>
      </c>
      <c r="K1486" t="s">
        <v>24</v>
      </c>
      <c r="L1486" t="s">
        <v>25</v>
      </c>
      <c r="M1486" t="s">
        <v>653</v>
      </c>
      <c r="N1486">
        <v>1396</v>
      </c>
      <c r="O1486" t="s">
        <v>471</v>
      </c>
      <c r="P1486" t="s">
        <v>472</v>
      </c>
      <c r="Q1486">
        <v>5</v>
      </c>
      <c r="R1486" t="s">
        <v>29</v>
      </c>
    </row>
    <row r="1487" spans="1:18" x14ac:dyDescent="0.3">
      <c r="A1487">
        <v>1534</v>
      </c>
      <c r="B1487" t="s">
        <v>75</v>
      </c>
      <c r="C1487">
        <v>2017</v>
      </c>
      <c r="D1487">
        <v>650000</v>
      </c>
      <c r="E1487">
        <v>120000</v>
      </c>
      <c r="F1487" t="s">
        <v>56</v>
      </c>
      <c r="G1487" t="s">
        <v>957</v>
      </c>
      <c r="H1487" t="s">
        <v>958</v>
      </c>
      <c r="I1487" t="s">
        <v>22</v>
      </c>
      <c r="J1487" t="s">
        <v>23</v>
      </c>
      <c r="K1487" t="s">
        <v>24</v>
      </c>
      <c r="L1487" t="s">
        <v>25</v>
      </c>
      <c r="M1487" t="s">
        <v>704</v>
      </c>
      <c r="N1487">
        <v>1461</v>
      </c>
      <c r="O1487" t="s">
        <v>298</v>
      </c>
      <c r="P1487" t="s">
        <v>95</v>
      </c>
      <c r="Q1487">
        <v>5</v>
      </c>
      <c r="R1487" t="s">
        <v>29</v>
      </c>
    </row>
    <row r="1488" spans="1:18" x14ac:dyDescent="0.3">
      <c r="A1488">
        <v>1535</v>
      </c>
      <c r="B1488" t="s">
        <v>37</v>
      </c>
      <c r="C1488">
        <v>2015</v>
      </c>
      <c r="D1488">
        <v>600000</v>
      </c>
      <c r="E1488">
        <v>80000</v>
      </c>
      <c r="F1488" t="s">
        <v>19</v>
      </c>
      <c r="G1488" t="s">
        <v>767</v>
      </c>
      <c r="H1488" t="s">
        <v>959</v>
      </c>
      <c r="I1488" t="s">
        <v>41</v>
      </c>
      <c r="J1488" t="s">
        <v>23</v>
      </c>
      <c r="K1488" t="s">
        <v>154</v>
      </c>
      <c r="L1488" t="s">
        <v>25</v>
      </c>
      <c r="M1488" t="s">
        <v>273</v>
      </c>
      <c r="N1488">
        <v>1199</v>
      </c>
      <c r="O1488" t="s">
        <v>434</v>
      </c>
      <c r="P1488" t="s">
        <v>452</v>
      </c>
      <c r="Q1488">
        <v>5</v>
      </c>
      <c r="R1488" t="s">
        <v>29</v>
      </c>
    </row>
    <row r="1489" spans="1:18" x14ac:dyDescent="0.3">
      <c r="A1489">
        <v>1536</v>
      </c>
      <c r="B1489" t="s">
        <v>109</v>
      </c>
      <c r="C1489">
        <v>2009</v>
      </c>
      <c r="D1489">
        <v>150000</v>
      </c>
      <c r="E1489">
        <v>150000</v>
      </c>
      <c r="F1489" t="s">
        <v>19</v>
      </c>
      <c r="G1489" t="s">
        <v>767</v>
      </c>
      <c r="H1489" t="s">
        <v>960</v>
      </c>
      <c r="I1489" t="s">
        <v>22</v>
      </c>
      <c r="J1489" t="s">
        <v>23</v>
      </c>
      <c r="K1489" t="s">
        <v>24</v>
      </c>
      <c r="L1489" t="s">
        <v>304</v>
      </c>
      <c r="M1489" t="s">
        <v>485</v>
      </c>
      <c r="N1489">
        <v>2179</v>
      </c>
      <c r="O1489" t="s">
        <v>293</v>
      </c>
      <c r="P1489" t="s">
        <v>152</v>
      </c>
      <c r="Q1489">
        <v>7</v>
      </c>
      <c r="R1489" t="s">
        <v>29</v>
      </c>
    </row>
    <row r="1490" spans="1:18" x14ac:dyDescent="0.3">
      <c r="A1490">
        <v>1537</v>
      </c>
      <c r="B1490" t="s">
        <v>88</v>
      </c>
      <c r="C1490">
        <v>2009</v>
      </c>
      <c r="D1490">
        <v>135000</v>
      </c>
      <c r="E1490">
        <v>120000</v>
      </c>
      <c r="F1490" t="s">
        <v>19</v>
      </c>
      <c r="G1490" t="s">
        <v>767</v>
      </c>
      <c r="H1490" t="s">
        <v>960</v>
      </c>
      <c r="I1490" t="s">
        <v>41</v>
      </c>
      <c r="J1490" t="s">
        <v>23</v>
      </c>
      <c r="K1490" t="s">
        <v>24</v>
      </c>
      <c r="L1490" t="s">
        <v>25</v>
      </c>
      <c r="M1490" t="s">
        <v>961</v>
      </c>
      <c r="N1490">
        <v>1390</v>
      </c>
      <c r="O1490" t="s">
        <v>393</v>
      </c>
      <c r="P1490" t="s">
        <v>962</v>
      </c>
      <c r="Q1490">
        <v>5</v>
      </c>
      <c r="R1490" t="s">
        <v>29</v>
      </c>
    </row>
    <row r="1491" spans="1:18" x14ac:dyDescent="0.3">
      <c r="A1491">
        <v>1538</v>
      </c>
      <c r="B1491" t="s">
        <v>18</v>
      </c>
      <c r="C1491">
        <v>2014</v>
      </c>
      <c r="D1491">
        <v>650000</v>
      </c>
      <c r="E1491">
        <v>50000</v>
      </c>
      <c r="F1491" t="s">
        <v>19</v>
      </c>
      <c r="G1491" t="s">
        <v>767</v>
      </c>
      <c r="H1491" t="s">
        <v>963</v>
      </c>
      <c r="I1491" t="s">
        <v>22</v>
      </c>
      <c r="J1491" t="s">
        <v>23</v>
      </c>
      <c r="K1491" t="s">
        <v>24</v>
      </c>
      <c r="L1491" t="s">
        <v>25</v>
      </c>
      <c r="M1491" t="s">
        <v>26</v>
      </c>
      <c r="N1491">
        <v>1248</v>
      </c>
      <c r="O1491" t="s">
        <v>27</v>
      </c>
      <c r="P1491" t="s">
        <v>28</v>
      </c>
      <c r="Q1491">
        <v>5</v>
      </c>
      <c r="R1491" t="s">
        <v>29</v>
      </c>
    </row>
    <row r="1492" spans="1:18" x14ac:dyDescent="0.3">
      <c r="A1492">
        <v>1539</v>
      </c>
      <c r="B1492" t="s">
        <v>37</v>
      </c>
      <c r="C1492">
        <v>2012</v>
      </c>
      <c r="D1492">
        <v>550000</v>
      </c>
      <c r="E1492">
        <v>83000</v>
      </c>
      <c r="F1492" t="s">
        <v>19</v>
      </c>
      <c r="G1492" t="s">
        <v>767</v>
      </c>
      <c r="H1492" t="s">
        <v>963</v>
      </c>
      <c r="I1492" t="s">
        <v>41</v>
      </c>
      <c r="J1492" t="s">
        <v>23</v>
      </c>
      <c r="K1492" t="s">
        <v>24</v>
      </c>
      <c r="L1492" t="s">
        <v>25</v>
      </c>
      <c r="M1492" t="s">
        <v>127</v>
      </c>
      <c r="N1492">
        <v>1497</v>
      </c>
      <c r="O1492" t="s">
        <v>162</v>
      </c>
      <c r="P1492" t="s">
        <v>163</v>
      </c>
      <c r="Q1492">
        <v>5</v>
      </c>
      <c r="R1492" t="s">
        <v>29</v>
      </c>
    </row>
    <row r="1493" spans="1:18" x14ac:dyDescent="0.3">
      <c r="A1493">
        <v>1540</v>
      </c>
      <c r="B1493" t="s">
        <v>18</v>
      </c>
      <c r="C1493">
        <v>2017</v>
      </c>
      <c r="D1493">
        <v>650000</v>
      </c>
      <c r="E1493">
        <v>20000</v>
      </c>
      <c r="F1493" t="s">
        <v>19</v>
      </c>
      <c r="G1493" t="s">
        <v>767</v>
      </c>
      <c r="H1493" t="s">
        <v>963</v>
      </c>
      <c r="I1493" t="s">
        <v>22</v>
      </c>
      <c r="J1493" t="s">
        <v>23</v>
      </c>
      <c r="K1493" t="s">
        <v>24</v>
      </c>
      <c r="L1493" t="s">
        <v>25</v>
      </c>
      <c r="M1493" t="s">
        <v>424</v>
      </c>
      <c r="N1493">
        <v>1248</v>
      </c>
      <c r="O1493" t="s">
        <v>425</v>
      </c>
      <c r="P1493" t="s">
        <v>28</v>
      </c>
      <c r="Q1493">
        <v>5</v>
      </c>
      <c r="R1493" t="s">
        <v>29</v>
      </c>
    </row>
    <row r="1494" spans="1:18" x14ac:dyDescent="0.3">
      <c r="A1494">
        <v>1541</v>
      </c>
      <c r="B1494" t="s">
        <v>65</v>
      </c>
      <c r="C1494">
        <v>2018</v>
      </c>
      <c r="D1494">
        <v>2900000</v>
      </c>
      <c r="E1494">
        <v>49000</v>
      </c>
      <c r="F1494" t="s">
        <v>19</v>
      </c>
      <c r="G1494" t="s">
        <v>767</v>
      </c>
      <c r="H1494" t="s">
        <v>959</v>
      </c>
      <c r="I1494" t="s">
        <v>22</v>
      </c>
      <c r="J1494" t="s">
        <v>23</v>
      </c>
      <c r="K1494" t="s">
        <v>154</v>
      </c>
      <c r="L1494" t="s">
        <v>25</v>
      </c>
      <c r="M1494" t="s">
        <v>580</v>
      </c>
      <c r="N1494">
        <v>2755</v>
      </c>
      <c r="O1494" t="s">
        <v>511</v>
      </c>
      <c r="P1494" t="s">
        <v>756</v>
      </c>
      <c r="Q1494">
        <v>7</v>
      </c>
      <c r="R1494" t="s">
        <v>29</v>
      </c>
    </row>
    <row r="1495" spans="1:18" x14ac:dyDescent="0.3">
      <c r="A1495">
        <v>1542</v>
      </c>
      <c r="B1495" t="s">
        <v>37</v>
      </c>
      <c r="C1495">
        <v>2017</v>
      </c>
      <c r="D1495">
        <v>450000</v>
      </c>
      <c r="E1495">
        <v>6750</v>
      </c>
      <c r="F1495" t="s">
        <v>19</v>
      </c>
      <c r="G1495" t="s">
        <v>767</v>
      </c>
      <c r="H1495" t="s">
        <v>963</v>
      </c>
      <c r="I1495" t="s">
        <v>41</v>
      </c>
      <c r="J1495" t="s">
        <v>23</v>
      </c>
      <c r="K1495" t="s">
        <v>24</v>
      </c>
      <c r="L1495" t="s">
        <v>25</v>
      </c>
      <c r="M1495" t="s">
        <v>164</v>
      </c>
      <c r="N1495">
        <v>1198</v>
      </c>
      <c r="O1495" t="s">
        <v>219</v>
      </c>
      <c r="P1495" t="s">
        <v>312</v>
      </c>
      <c r="Q1495">
        <v>5</v>
      </c>
      <c r="R1495" t="s">
        <v>29</v>
      </c>
    </row>
    <row r="1496" spans="1:18" x14ac:dyDescent="0.3">
      <c r="A1496">
        <v>1543</v>
      </c>
      <c r="B1496" t="s">
        <v>18</v>
      </c>
      <c r="C1496">
        <v>2015</v>
      </c>
      <c r="D1496">
        <v>650000</v>
      </c>
      <c r="E1496">
        <v>26000</v>
      </c>
      <c r="F1496" t="s">
        <v>19</v>
      </c>
      <c r="G1496" t="s">
        <v>767</v>
      </c>
      <c r="H1496" t="s">
        <v>801</v>
      </c>
      <c r="I1496" t="s">
        <v>41</v>
      </c>
      <c r="J1496" t="s">
        <v>23</v>
      </c>
      <c r="K1496" t="s">
        <v>24</v>
      </c>
      <c r="L1496" t="s">
        <v>25</v>
      </c>
      <c r="M1496" t="s">
        <v>964</v>
      </c>
      <c r="N1496">
        <v>1373</v>
      </c>
      <c r="O1496" t="s">
        <v>384</v>
      </c>
      <c r="P1496" t="s">
        <v>233</v>
      </c>
      <c r="Q1496">
        <v>5</v>
      </c>
      <c r="R1496" t="s">
        <v>29</v>
      </c>
    </row>
    <row r="1497" spans="1:18" x14ac:dyDescent="0.3">
      <c r="A1497">
        <v>1544</v>
      </c>
      <c r="B1497" t="s">
        <v>46</v>
      </c>
      <c r="C1497">
        <v>2017</v>
      </c>
      <c r="D1497">
        <v>430000</v>
      </c>
      <c r="E1497">
        <v>52000</v>
      </c>
      <c r="F1497" t="s">
        <v>19</v>
      </c>
      <c r="G1497" t="s">
        <v>767</v>
      </c>
      <c r="H1497" t="s">
        <v>959</v>
      </c>
      <c r="I1497" t="s">
        <v>41</v>
      </c>
      <c r="J1497" t="s">
        <v>23</v>
      </c>
      <c r="K1497" t="s">
        <v>24</v>
      </c>
      <c r="L1497" t="s">
        <v>25</v>
      </c>
      <c r="M1497" t="s">
        <v>142</v>
      </c>
      <c r="N1497">
        <v>1197</v>
      </c>
      <c r="O1497" t="s">
        <v>54</v>
      </c>
      <c r="P1497" t="s">
        <v>549</v>
      </c>
      <c r="Q1497">
        <v>5</v>
      </c>
      <c r="R1497" t="s">
        <v>29</v>
      </c>
    </row>
    <row r="1498" spans="1:18" x14ac:dyDescent="0.3">
      <c r="A1498">
        <v>1545</v>
      </c>
      <c r="B1498" t="s">
        <v>46</v>
      </c>
      <c r="C1498">
        <v>2017</v>
      </c>
      <c r="D1498">
        <v>1143000</v>
      </c>
      <c r="E1498">
        <v>51000</v>
      </c>
      <c r="F1498" t="s">
        <v>19</v>
      </c>
      <c r="G1498" t="s">
        <v>767</v>
      </c>
      <c r="H1498" t="s">
        <v>963</v>
      </c>
      <c r="I1498" t="s">
        <v>22</v>
      </c>
      <c r="J1498" t="s">
        <v>23</v>
      </c>
      <c r="K1498" t="s">
        <v>154</v>
      </c>
      <c r="L1498" t="s">
        <v>25</v>
      </c>
      <c r="M1498" t="s">
        <v>313</v>
      </c>
      <c r="N1498">
        <v>1582</v>
      </c>
      <c r="O1498" t="s">
        <v>301</v>
      </c>
      <c r="P1498" t="s">
        <v>302</v>
      </c>
      <c r="Q1498">
        <v>5</v>
      </c>
      <c r="R1498" t="s">
        <v>29</v>
      </c>
    </row>
    <row r="1499" spans="1:18" x14ac:dyDescent="0.3">
      <c r="A1499">
        <v>1546</v>
      </c>
      <c r="B1499" t="s">
        <v>18</v>
      </c>
      <c r="C1499">
        <v>2019</v>
      </c>
      <c r="D1499">
        <v>700000</v>
      </c>
      <c r="E1499">
        <v>20000</v>
      </c>
      <c r="F1499" t="s">
        <v>19</v>
      </c>
      <c r="G1499" t="s">
        <v>767</v>
      </c>
      <c r="H1499" t="s">
        <v>959</v>
      </c>
      <c r="I1499" t="s">
        <v>41</v>
      </c>
      <c r="J1499" t="s">
        <v>23</v>
      </c>
      <c r="K1499" t="s">
        <v>154</v>
      </c>
      <c r="L1499" t="s">
        <v>25</v>
      </c>
      <c r="M1499" t="s">
        <v>222</v>
      </c>
      <c r="N1499">
        <v>1197</v>
      </c>
      <c r="O1499" t="s">
        <v>265</v>
      </c>
      <c r="P1499" t="s">
        <v>266</v>
      </c>
      <c r="Q1499">
        <v>5</v>
      </c>
      <c r="R1499" t="s">
        <v>29</v>
      </c>
    </row>
    <row r="1500" spans="1:18" x14ac:dyDescent="0.3">
      <c r="A1500">
        <v>1547</v>
      </c>
      <c r="B1500" t="s">
        <v>18</v>
      </c>
      <c r="C1500">
        <v>2011</v>
      </c>
      <c r="D1500">
        <v>229999</v>
      </c>
      <c r="E1500">
        <v>18500</v>
      </c>
      <c r="F1500" t="s">
        <v>19</v>
      </c>
      <c r="G1500" t="s">
        <v>767</v>
      </c>
      <c r="H1500" t="s">
        <v>963</v>
      </c>
      <c r="I1500" t="s">
        <v>41</v>
      </c>
      <c r="J1500" t="s">
        <v>23</v>
      </c>
      <c r="K1500" t="s">
        <v>24</v>
      </c>
      <c r="L1500" t="s">
        <v>25</v>
      </c>
      <c r="M1500" t="s">
        <v>164</v>
      </c>
      <c r="N1500">
        <v>1197</v>
      </c>
      <c r="O1500" t="s">
        <v>395</v>
      </c>
      <c r="P1500" t="s">
        <v>261</v>
      </c>
      <c r="Q1500">
        <v>5</v>
      </c>
      <c r="R1500" t="s">
        <v>29</v>
      </c>
    </row>
    <row r="1501" spans="1:18" x14ac:dyDescent="0.3">
      <c r="A1501">
        <v>1548</v>
      </c>
      <c r="B1501" t="s">
        <v>88</v>
      </c>
      <c r="C1501">
        <v>2017</v>
      </c>
      <c r="D1501">
        <v>509999</v>
      </c>
      <c r="E1501">
        <v>142000</v>
      </c>
      <c r="F1501" t="s">
        <v>124</v>
      </c>
      <c r="G1501" t="s">
        <v>965</v>
      </c>
      <c r="H1501" t="s">
        <v>966</v>
      </c>
      <c r="I1501" t="s">
        <v>22</v>
      </c>
      <c r="J1501" t="s">
        <v>23</v>
      </c>
      <c r="K1501" t="s">
        <v>24</v>
      </c>
      <c r="L1501" t="s">
        <v>25</v>
      </c>
      <c r="M1501" t="s">
        <v>623</v>
      </c>
      <c r="N1501">
        <v>1493</v>
      </c>
      <c r="O1501" t="s">
        <v>171</v>
      </c>
      <c r="P1501" t="s">
        <v>445</v>
      </c>
      <c r="Q1501">
        <v>7</v>
      </c>
      <c r="R1501" t="s">
        <v>29</v>
      </c>
    </row>
    <row r="1502" spans="1:18" x14ac:dyDescent="0.3">
      <c r="A1502">
        <v>1549</v>
      </c>
      <c r="B1502" t="s">
        <v>69</v>
      </c>
      <c r="C1502">
        <v>2016</v>
      </c>
      <c r="D1502">
        <v>670000</v>
      </c>
      <c r="E1502">
        <v>50478</v>
      </c>
      <c r="F1502" t="s">
        <v>124</v>
      </c>
      <c r="G1502" t="s">
        <v>965</v>
      </c>
      <c r="H1502" t="s">
        <v>966</v>
      </c>
      <c r="I1502" t="s">
        <v>41</v>
      </c>
      <c r="J1502" t="s">
        <v>23</v>
      </c>
      <c r="K1502" t="s">
        <v>24</v>
      </c>
      <c r="L1502" t="s">
        <v>25</v>
      </c>
      <c r="M1502" t="s">
        <v>967</v>
      </c>
      <c r="N1502">
        <v>1499</v>
      </c>
      <c r="O1502" t="s">
        <v>968</v>
      </c>
      <c r="P1502" t="s">
        <v>619</v>
      </c>
      <c r="Q1502">
        <v>5</v>
      </c>
      <c r="R1502" t="s">
        <v>29</v>
      </c>
    </row>
    <row r="1503" spans="1:18" x14ac:dyDescent="0.3">
      <c r="A1503">
        <v>1550</v>
      </c>
      <c r="B1503" t="s">
        <v>109</v>
      </c>
      <c r="C1503">
        <v>2019</v>
      </c>
      <c r="D1503">
        <v>525000</v>
      </c>
      <c r="E1503">
        <v>9200</v>
      </c>
      <c r="F1503" t="s">
        <v>124</v>
      </c>
      <c r="G1503" t="s">
        <v>965</v>
      </c>
      <c r="H1503" t="s">
        <v>966</v>
      </c>
      <c r="I1503" t="s">
        <v>41</v>
      </c>
      <c r="J1503" t="s">
        <v>23</v>
      </c>
      <c r="K1503" t="s">
        <v>154</v>
      </c>
      <c r="L1503" t="s">
        <v>25</v>
      </c>
      <c r="M1503" t="s">
        <v>503</v>
      </c>
      <c r="N1503">
        <v>1199</v>
      </c>
      <c r="O1503" t="s">
        <v>941</v>
      </c>
      <c r="P1503" t="s">
        <v>112</v>
      </c>
      <c r="Q1503">
        <v>5</v>
      </c>
      <c r="R1503" t="s">
        <v>29</v>
      </c>
    </row>
    <row r="1504" spans="1:18" x14ac:dyDescent="0.3">
      <c r="A1504">
        <v>1551</v>
      </c>
      <c r="B1504" t="s">
        <v>75</v>
      </c>
      <c r="C1504">
        <v>2016</v>
      </c>
      <c r="D1504">
        <v>515000</v>
      </c>
      <c r="E1504">
        <v>40000</v>
      </c>
      <c r="F1504" t="s">
        <v>124</v>
      </c>
      <c r="G1504" t="s">
        <v>965</v>
      </c>
      <c r="H1504" t="s">
        <v>966</v>
      </c>
      <c r="I1504" t="s">
        <v>22</v>
      </c>
      <c r="J1504" t="s">
        <v>23</v>
      </c>
      <c r="K1504" t="s">
        <v>24</v>
      </c>
      <c r="L1504" t="s">
        <v>25</v>
      </c>
      <c r="M1504" t="s">
        <v>704</v>
      </c>
      <c r="N1504">
        <v>1461</v>
      </c>
      <c r="O1504" t="s">
        <v>298</v>
      </c>
      <c r="P1504" t="s">
        <v>95</v>
      </c>
      <c r="Q1504">
        <v>5</v>
      </c>
      <c r="R1504" t="s">
        <v>29</v>
      </c>
    </row>
    <row r="1505" spans="1:18" x14ac:dyDescent="0.3">
      <c r="A1505">
        <v>1552</v>
      </c>
      <c r="B1505" t="s">
        <v>18</v>
      </c>
      <c r="C1505">
        <v>2020</v>
      </c>
      <c r="D1505">
        <v>630000</v>
      </c>
      <c r="E1505">
        <v>5000</v>
      </c>
      <c r="F1505" t="s">
        <v>19</v>
      </c>
      <c r="G1505" t="s">
        <v>786</v>
      </c>
      <c r="H1505" t="s">
        <v>969</v>
      </c>
      <c r="I1505" t="s">
        <v>41</v>
      </c>
      <c r="J1505" t="s">
        <v>23</v>
      </c>
      <c r="K1505" t="s">
        <v>24</v>
      </c>
      <c r="L1505" t="s">
        <v>25</v>
      </c>
      <c r="M1505" t="s">
        <v>495</v>
      </c>
      <c r="N1505">
        <v>1197</v>
      </c>
      <c r="O1505" t="s">
        <v>265</v>
      </c>
      <c r="P1505" t="s">
        <v>266</v>
      </c>
      <c r="Q1505">
        <v>5</v>
      </c>
      <c r="R1505" t="s">
        <v>29</v>
      </c>
    </row>
    <row r="1506" spans="1:18" x14ac:dyDescent="0.3">
      <c r="A1506">
        <v>1553</v>
      </c>
      <c r="B1506" t="s">
        <v>145</v>
      </c>
      <c r="C1506">
        <v>2019</v>
      </c>
      <c r="D1506">
        <v>270000</v>
      </c>
      <c r="E1506">
        <v>2300</v>
      </c>
      <c r="F1506" t="s">
        <v>19</v>
      </c>
      <c r="G1506" t="s">
        <v>789</v>
      </c>
      <c r="H1506" t="s">
        <v>970</v>
      </c>
      <c r="I1506" t="s">
        <v>41</v>
      </c>
      <c r="J1506" t="s">
        <v>23</v>
      </c>
      <c r="K1506" t="s">
        <v>24</v>
      </c>
      <c r="L1506" t="s">
        <v>25</v>
      </c>
      <c r="M1506" t="s">
        <v>591</v>
      </c>
      <c r="N1506">
        <v>799</v>
      </c>
      <c r="O1506" t="s">
        <v>592</v>
      </c>
      <c r="P1506" t="s">
        <v>429</v>
      </c>
      <c r="Q1506">
        <v>5</v>
      </c>
      <c r="R1506" t="s">
        <v>29</v>
      </c>
    </row>
    <row r="1507" spans="1:18" x14ac:dyDescent="0.3">
      <c r="A1507">
        <v>1554</v>
      </c>
      <c r="B1507" t="s">
        <v>18</v>
      </c>
      <c r="C1507">
        <v>2016</v>
      </c>
      <c r="D1507">
        <v>300000</v>
      </c>
      <c r="E1507">
        <v>40000</v>
      </c>
      <c r="F1507" t="s">
        <v>19</v>
      </c>
      <c r="G1507" t="s">
        <v>780</v>
      </c>
      <c r="H1507" t="s">
        <v>971</v>
      </c>
      <c r="I1507" t="s">
        <v>41</v>
      </c>
      <c r="J1507" t="s">
        <v>23</v>
      </c>
      <c r="K1507" t="s">
        <v>24</v>
      </c>
      <c r="L1507" t="s">
        <v>25</v>
      </c>
      <c r="M1507" t="s">
        <v>430</v>
      </c>
      <c r="N1507">
        <v>796</v>
      </c>
      <c r="O1507" t="s">
        <v>118</v>
      </c>
      <c r="P1507" t="s">
        <v>119</v>
      </c>
      <c r="Q1507">
        <v>5</v>
      </c>
      <c r="R1507" t="s">
        <v>29</v>
      </c>
    </row>
    <row r="1508" spans="1:18" x14ac:dyDescent="0.3">
      <c r="A1508">
        <v>1555</v>
      </c>
      <c r="B1508" t="s">
        <v>88</v>
      </c>
      <c r="C1508">
        <v>2012</v>
      </c>
      <c r="D1508">
        <v>250000</v>
      </c>
      <c r="E1508">
        <v>119000</v>
      </c>
      <c r="F1508" t="s">
        <v>56</v>
      </c>
      <c r="G1508" t="s">
        <v>57</v>
      </c>
      <c r="H1508" t="s">
        <v>972</v>
      </c>
      <c r="I1508" t="s">
        <v>22</v>
      </c>
      <c r="J1508" t="s">
        <v>23</v>
      </c>
      <c r="K1508" t="s">
        <v>24</v>
      </c>
      <c r="L1508" t="s">
        <v>25</v>
      </c>
      <c r="M1508" t="s">
        <v>130</v>
      </c>
      <c r="N1508">
        <v>2489</v>
      </c>
      <c r="O1508" t="s">
        <v>638</v>
      </c>
      <c r="P1508" t="s">
        <v>639</v>
      </c>
      <c r="Q1508">
        <v>8</v>
      </c>
      <c r="R1508" t="s">
        <v>29</v>
      </c>
    </row>
    <row r="1509" spans="1:18" x14ac:dyDescent="0.3">
      <c r="A1509">
        <v>1556</v>
      </c>
      <c r="B1509" t="s">
        <v>18</v>
      </c>
      <c r="C1509">
        <v>2005</v>
      </c>
      <c r="D1509">
        <v>90000</v>
      </c>
      <c r="E1509">
        <v>100000</v>
      </c>
      <c r="F1509" t="s">
        <v>19</v>
      </c>
      <c r="G1509" t="s">
        <v>857</v>
      </c>
      <c r="H1509" t="s">
        <v>973</v>
      </c>
      <c r="I1509" t="s">
        <v>41</v>
      </c>
      <c r="J1509" t="s">
        <v>23</v>
      </c>
      <c r="K1509" t="s">
        <v>24</v>
      </c>
      <c r="L1509" t="s">
        <v>304</v>
      </c>
      <c r="M1509" t="s">
        <v>96</v>
      </c>
      <c r="N1509">
        <v>796</v>
      </c>
      <c r="O1509" t="s">
        <v>97</v>
      </c>
      <c r="P1509" t="s">
        <v>98</v>
      </c>
      <c r="Q1509">
        <v>5</v>
      </c>
      <c r="R1509" t="s">
        <v>29</v>
      </c>
    </row>
    <row r="1510" spans="1:18" x14ac:dyDescent="0.3">
      <c r="A1510">
        <v>1557</v>
      </c>
      <c r="B1510" t="s">
        <v>18</v>
      </c>
      <c r="C1510">
        <v>2017</v>
      </c>
      <c r="D1510">
        <v>750000</v>
      </c>
      <c r="E1510">
        <v>100000</v>
      </c>
      <c r="F1510" t="s">
        <v>19</v>
      </c>
      <c r="G1510" t="s">
        <v>83</v>
      </c>
      <c r="H1510" t="s">
        <v>84</v>
      </c>
      <c r="I1510" t="s">
        <v>22</v>
      </c>
      <c r="J1510" t="s">
        <v>23</v>
      </c>
      <c r="K1510" t="s">
        <v>24</v>
      </c>
      <c r="L1510" t="s">
        <v>25</v>
      </c>
      <c r="M1510" t="s">
        <v>93</v>
      </c>
      <c r="N1510">
        <v>1248</v>
      </c>
      <c r="O1510" t="s">
        <v>94</v>
      </c>
      <c r="P1510" t="s">
        <v>95</v>
      </c>
      <c r="Q1510">
        <v>7</v>
      </c>
      <c r="R1510" t="s">
        <v>29</v>
      </c>
    </row>
    <row r="1511" spans="1:18" x14ac:dyDescent="0.3">
      <c r="A1511">
        <v>1558</v>
      </c>
      <c r="B1511" t="s">
        <v>18</v>
      </c>
      <c r="C1511">
        <v>2009</v>
      </c>
      <c r="D1511">
        <v>135000</v>
      </c>
      <c r="E1511">
        <v>50000</v>
      </c>
      <c r="F1511" t="s">
        <v>124</v>
      </c>
      <c r="G1511" t="s">
        <v>965</v>
      </c>
      <c r="H1511" t="s">
        <v>966</v>
      </c>
      <c r="I1511" t="s">
        <v>41</v>
      </c>
      <c r="J1511" t="s">
        <v>23</v>
      </c>
      <c r="K1511" t="s">
        <v>24</v>
      </c>
      <c r="L1511" t="s">
        <v>33</v>
      </c>
      <c r="M1511" t="s">
        <v>85</v>
      </c>
      <c r="N1511">
        <v>1061</v>
      </c>
      <c r="O1511" t="s">
        <v>86</v>
      </c>
      <c r="P1511" t="s">
        <v>87</v>
      </c>
      <c r="Q1511">
        <v>5</v>
      </c>
      <c r="R1511" t="s">
        <v>29</v>
      </c>
    </row>
    <row r="1512" spans="1:18" x14ac:dyDescent="0.3">
      <c r="A1512">
        <v>1559</v>
      </c>
      <c r="B1512" t="s">
        <v>18</v>
      </c>
      <c r="C1512">
        <v>2013</v>
      </c>
      <c r="D1512">
        <v>275000</v>
      </c>
      <c r="E1512">
        <v>80000</v>
      </c>
      <c r="F1512" t="s">
        <v>38</v>
      </c>
      <c r="G1512" t="s">
        <v>70</v>
      </c>
      <c r="H1512" t="s">
        <v>974</v>
      </c>
      <c r="I1512" t="s">
        <v>41</v>
      </c>
      <c r="J1512" t="s">
        <v>23</v>
      </c>
      <c r="K1512" t="s">
        <v>24</v>
      </c>
      <c r="L1512" t="s">
        <v>33</v>
      </c>
      <c r="M1512" t="s">
        <v>282</v>
      </c>
      <c r="N1512">
        <v>1196</v>
      </c>
      <c r="O1512" t="s">
        <v>268</v>
      </c>
      <c r="P1512" t="s">
        <v>269</v>
      </c>
      <c r="Q1512">
        <v>5</v>
      </c>
      <c r="R1512" t="s">
        <v>29</v>
      </c>
    </row>
    <row r="1513" spans="1:18" x14ac:dyDescent="0.3">
      <c r="A1513">
        <v>1560</v>
      </c>
      <c r="B1513" t="s">
        <v>109</v>
      </c>
      <c r="C1513">
        <v>2018</v>
      </c>
      <c r="D1513">
        <v>740000</v>
      </c>
      <c r="E1513">
        <v>15000</v>
      </c>
      <c r="F1513" t="s">
        <v>38</v>
      </c>
      <c r="G1513" t="s">
        <v>70</v>
      </c>
      <c r="H1513" t="s">
        <v>974</v>
      </c>
      <c r="I1513" t="s">
        <v>41</v>
      </c>
      <c r="J1513" t="s">
        <v>23</v>
      </c>
      <c r="K1513" t="s">
        <v>24</v>
      </c>
      <c r="L1513" t="s">
        <v>25</v>
      </c>
      <c r="M1513" t="s">
        <v>142</v>
      </c>
      <c r="N1513">
        <v>1198</v>
      </c>
      <c r="O1513" t="s">
        <v>364</v>
      </c>
      <c r="P1513" t="s">
        <v>365</v>
      </c>
      <c r="Q1513">
        <v>5</v>
      </c>
      <c r="R1513" t="s">
        <v>29</v>
      </c>
    </row>
    <row r="1514" spans="1:18" x14ac:dyDescent="0.3">
      <c r="A1514">
        <v>1561</v>
      </c>
      <c r="B1514" t="s">
        <v>37</v>
      </c>
      <c r="C1514">
        <v>2019</v>
      </c>
      <c r="D1514">
        <v>690000</v>
      </c>
      <c r="E1514">
        <v>1303</v>
      </c>
      <c r="F1514" t="s">
        <v>38</v>
      </c>
      <c r="G1514" t="s">
        <v>70</v>
      </c>
      <c r="H1514" t="s">
        <v>974</v>
      </c>
      <c r="I1514" t="s">
        <v>41</v>
      </c>
      <c r="J1514" t="s">
        <v>158</v>
      </c>
      <c r="K1514" t="s">
        <v>24</v>
      </c>
      <c r="L1514" t="s">
        <v>25</v>
      </c>
      <c r="M1514" t="s">
        <v>159</v>
      </c>
      <c r="N1514">
        <v>1198</v>
      </c>
      <c r="O1514" t="s">
        <v>311</v>
      </c>
      <c r="P1514" t="s">
        <v>312</v>
      </c>
      <c r="Q1514">
        <v>5</v>
      </c>
      <c r="R1514" t="s">
        <v>29</v>
      </c>
    </row>
    <row r="1515" spans="1:18" x14ac:dyDescent="0.3">
      <c r="A1515">
        <v>1562</v>
      </c>
      <c r="B1515" t="s">
        <v>192</v>
      </c>
      <c r="C1515">
        <v>2018</v>
      </c>
      <c r="D1515">
        <v>3975000</v>
      </c>
      <c r="E1515">
        <v>31800</v>
      </c>
      <c r="F1515" t="s">
        <v>56</v>
      </c>
      <c r="G1515" t="s">
        <v>777</v>
      </c>
      <c r="H1515" t="s">
        <v>975</v>
      </c>
      <c r="I1515" t="s">
        <v>22</v>
      </c>
      <c r="J1515" t="s">
        <v>158</v>
      </c>
      <c r="K1515" t="s">
        <v>154</v>
      </c>
      <c r="L1515" t="s">
        <v>25</v>
      </c>
      <c r="M1515" t="s">
        <v>313</v>
      </c>
      <c r="N1515">
        <v>1968</v>
      </c>
      <c r="O1515" t="s">
        <v>314</v>
      </c>
      <c r="P1515" t="s">
        <v>315</v>
      </c>
      <c r="Q1515">
        <v>5</v>
      </c>
      <c r="R1515" t="s">
        <v>29</v>
      </c>
    </row>
    <row r="1516" spans="1:18" x14ac:dyDescent="0.3">
      <c r="A1516">
        <v>1563</v>
      </c>
      <c r="B1516" t="s">
        <v>316</v>
      </c>
      <c r="C1516">
        <v>2019</v>
      </c>
      <c r="D1516">
        <v>5150000</v>
      </c>
      <c r="E1516">
        <v>20000</v>
      </c>
      <c r="F1516" t="s">
        <v>56</v>
      </c>
      <c r="G1516" t="s">
        <v>869</v>
      </c>
      <c r="H1516" t="s">
        <v>807</v>
      </c>
      <c r="I1516" t="s">
        <v>41</v>
      </c>
      <c r="J1516" t="s">
        <v>158</v>
      </c>
      <c r="K1516" t="s">
        <v>154</v>
      </c>
      <c r="L1516" t="s">
        <v>25</v>
      </c>
      <c r="M1516" t="s">
        <v>317</v>
      </c>
      <c r="N1516">
        <v>2487</v>
      </c>
      <c r="O1516" t="s">
        <v>318</v>
      </c>
      <c r="P1516" t="s">
        <v>319</v>
      </c>
      <c r="Q1516">
        <v>5</v>
      </c>
      <c r="R1516" t="s">
        <v>29</v>
      </c>
    </row>
    <row r="1517" spans="1:18" x14ac:dyDescent="0.3">
      <c r="A1517">
        <v>1564</v>
      </c>
      <c r="B1517" t="s">
        <v>320</v>
      </c>
      <c r="C1517">
        <v>2017</v>
      </c>
      <c r="D1517">
        <v>3200000</v>
      </c>
      <c r="E1517">
        <v>45000</v>
      </c>
      <c r="F1517" t="s">
        <v>56</v>
      </c>
      <c r="G1517" t="s">
        <v>869</v>
      </c>
      <c r="H1517" t="s">
        <v>807</v>
      </c>
      <c r="I1517" t="s">
        <v>22</v>
      </c>
      <c r="J1517" t="s">
        <v>158</v>
      </c>
      <c r="K1517" t="s">
        <v>154</v>
      </c>
      <c r="L1517" t="s">
        <v>25</v>
      </c>
      <c r="M1517" t="s">
        <v>321</v>
      </c>
      <c r="N1517">
        <v>1999</v>
      </c>
      <c r="O1517" t="s">
        <v>322</v>
      </c>
      <c r="P1517" t="s">
        <v>323</v>
      </c>
      <c r="Q1517">
        <v>5</v>
      </c>
      <c r="R1517" t="s">
        <v>29</v>
      </c>
    </row>
    <row r="1518" spans="1:18" x14ac:dyDescent="0.3">
      <c r="A1518">
        <v>1565</v>
      </c>
      <c r="B1518" t="s">
        <v>153</v>
      </c>
      <c r="C1518">
        <v>2017</v>
      </c>
      <c r="D1518">
        <v>4100000</v>
      </c>
      <c r="E1518">
        <v>17000</v>
      </c>
      <c r="F1518" t="s">
        <v>56</v>
      </c>
      <c r="G1518" t="s">
        <v>869</v>
      </c>
      <c r="H1518" t="s">
        <v>807</v>
      </c>
      <c r="I1518" t="s">
        <v>41</v>
      </c>
      <c r="J1518" t="s">
        <v>23</v>
      </c>
      <c r="K1518" t="s">
        <v>154</v>
      </c>
      <c r="L1518" t="s">
        <v>25</v>
      </c>
      <c r="M1518" t="s">
        <v>324</v>
      </c>
      <c r="N1518">
        <v>3604</v>
      </c>
      <c r="O1518" t="s">
        <v>325</v>
      </c>
      <c r="P1518" t="s">
        <v>326</v>
      </c>
      <c r="Q1518">
        <v>5</v>
      </c>
      <c r="R1518" t="s">
        <v>29</v>
      </c>
    </row>
    <row r="1519" spans="1:18" x14ac:dyDescent="0.3">
      <c r="A1519">
        <v>1566</v>
      </c>
      <c r="B1519" t="s">
        <v>65</v>
      </c>
      <c r="C1519">
        <v>2018</v>
      </c>
      <c r="D1519">
        <v>1000000</v>
      </c>
      <c r="E1519">
        <v>4295</v>
      </c>
      <c r="F1519" t="s">
        <v>56</v>
      </c>
      <c r="G1519" t="s">
        <v>869</v>
      </c>
      <c r="H1519" t="s">
        <v>807</v>
      </c>
      <c r="I1519" t="s">
        <v>41</v>
      </c>
      <c r="J1519" t="s">
        <v>526</v>
      </c>
      <c r="K1519" t="s">
        <v>24</v>
      </c>
      <c r="L1519" t="s">
        <v>25</v>
      </c>
      <c r="M1519" t="s">
        <v>491</v>
      </c>
      <c r="N1519">
        <v>1496</v>
      </c>
      <c r="O1519" t="s">
        <v>635</v>
      </c>
      <c r="P1519" t="s">
        <v>636</v>
      </c>
      <c r="Q1519">
        <v>5</v>
      </c>
      <c r="R1519" t="s">
        <v>29</v>
      </c>
    </row>
    <row r="1520" spans="1:18" x14ac:dyDescent="0.3">
      <c r="A1520">
        <v>1567</v>
      </c>
      <c r="B1520" t="s">
        <v>65</v>
      </c>
      <c r="C1520">
        <v>2018</v>
      </c>
      <c r="D1520">
        <v>1000000</v>
      </c>
      <c r="E1520">
        <v>5229</v>
      </c>
      <c r="F1520" t="s">
        <v>56</v>
      </c>
      <c r="G1520" t="s">
        <v>869</v>
      </c>
      <c r="H1520" t="s">
        <v>807</v>
      </c>
      <c r="I1520" t="s">
        <v>41</v>
      </c>
      <c r="J1520" t="s">
        <v>526</v>
      </c>
      <c r="K1520" t="s">
        <v>24</v>
      </c>
      <c r="L1520" t="s">
        <v>25</v>
      </c>
      <c r="M1520" t="s">
        <v>491</v>
      </c>
      <c r="N1520">
        <v>1496</v>
      </c>
      <c r="O1520" t="s">
        <v>635</v>
      </c>
      <c r="P1520" t="s">
        <v>636</v>
      </c>
      <c r="Q1520">
        <v>5</v>
      </c>
      <c r="R1520" t="s">
        <v>29</v>
      </c>
    </row>
    <row r="1521" spans="1:18" x14ac:dyDescent="0.3">
      <c r="A1521">
        <v>1568</v>
      </c>
      <c r="B1521" t="s">
        <v>46</v>
      </c>
      <c r="C1521">
        <v>2019</v>
      </c>
      <c r="D1521">
        <v>550000</v>
      </c>
      <c r="E1521">
        <v>4701</v>
      </c>
      <c r="F1521" t="s">
        <v>56</v>
      </c>
      <c r="G1521" t="s">
        <v>869</v>
      </c>
      <c r="H1521" t="s">
        <v>807</v>
      </c>
      <c r="I1521" t="s">
        <v>41</v>
      </c>
      <c r="J1521" t="s">
        <v>526</v>
      </c>
      <c r="K1521" t="s">
        <v>24</v>
      </c>
      <c r="L1521" t="s">
        <v>25</v>
      </c>
      <c r="M1521" t="s">
        <v>976</v>
      </c>
      <c r="N1521">
        <v>1197</v>
      </c>
      <c r="O1521" t="s">
        <v>54</v>
      </c>
      <c r="P1521" t="s">
        <v>549</v>
      </c>
      <c r="Q1521">
        <v>5</v>
      </c>
      <c r="R1521" t="s">
        <v>29</v>
      </c>
    </row>
    <row r="1522" spans="1:18" x14ac:dyDescent="0.3">
      <c r="A1522">
        <v>1569</v>
      </c>
      <c r="B1522" t="s">
        <v>18</v>
      </c>
      <c r="C1522">
        <v>2016</v>
      </c>
      <c r="D1522">
        <v>600000</v>
      </c>
      <c r="E1522">
        <v>6757</v>
      </c>
      <c r="F1522" t="s">
        <v>56</v>
      </c>
      <c r="G1522" t="s">
        <v>869</v>
      </c>
      <c r="H1522" t="s">
        <v>807</v>
      </c>
      <c r="I1522" t="s">
        <v>41</v>
      </c>
      <c r="J1522" t="s">
        <v>526</v>
      </c>
      <c r="K1522" t="s">
        <v>24</v>
      </c>
      <c r="L1522" t="s">
        <v>25</v>
      </c>
      <c r="M1522" t="s">
        <v>495</v>
      </c>
      <c r="N1522">
        <v>1197</v>
      </c>
      <c r="O1522" t="s">
        <v>265</v>
      </c>
      <c r="P1522" t="s">
        <v>266</v>
      </c>
      <c r="Q1522">
        <v>5</v>
      </c>
      <c r="R1522" t="s">
        <v>29</v>
      </c>
    </row>
    <row r="1523" spans="1:18" x14ac:dyDescent="0.3">
      <c r="A1523">
        <v>1570</v>
      </c>
      <c r="B1523" t="s">
        <v>30</v>
      </c>
      <c r="C1523">
        <v>2016</v>
      </c>
      <c r="D1523">
        <v>675000</v>
      </c>
      <c r="E1523">
        <v>28182</v>
      </c>
      <c r="F1523" t="s">
        <v>56</v>
      </c>
      <c r="G1523" t="s">
        <v>777</v>
      </c>
      <c r="H1523" t="s">
        <v>975</v>
      </c>
      <c r="I1523" t="s">
        <v>41</v>
      </c>
      <c r="J1523" t="s">
        <v>526</v>
      </c>
      <c r="K1523" t="s">
        <v>154</v>
      </c>
      <c r="L1523" t="s">
        <v>25</v>
      </c>
      <c r="M1523" t="s">
        <v>276</v>
      </c>
      <c r="N1523">
        <v>1598</v>
      </c>
      <c r="O1523" t="s">
        <v>35</v>
      </c>
      <c r="P1523" t="s">
        <v>257</v>
      </c>
      <c r="Q1523">
        <v>5</v>
      </c>
      <c r="R1523" t="s">
        <v>29</v>
      </c>
    </row>
    <row r="1524" spans="1:18" x14ac:dyDescent="0.3">
      <c r="A1524">
        <v>1571</v>
      </c>
      <c r="B1524" t="s">
        <v>296</v>
      </c>
      <c r="C1524">
        <v>2019</v>
      </c>
      <c r="D1524">
        <v>950000</v>
      </c>
      <c r="E1524">
        <v>11533</v>
      </c>
      <c r="F1524" t="s">
        <v>56</v>
      </c>
      <c r="G1524" t="s">
        <v>957</v>
      </c>
      <c r="H1524" t="s">
        <v>977</v>
      </c>
      <c r="I1524" t="s">
        <v>41</v>
      </c>
      <c r="J1524" t="s">
        <v>526</v>
      </c>
      <c r="K1524" t="s">
        <v>24</v>
      </c>
      <c r="L1524" t="s">
        <v>25</v>
      </c>
      <c r="M1524" t="s">
        <v>978</v>
      </c>
      <c r="N1524">
        <v>1498</v>
      </c>
      <c r="O1524" t="s">
        <v>979</v>
      </c>
      <c r="P1524" t="s">
        <v>980</v>
      </c>
      <c r="Q1524">
        <v>5</v>
      </c>
      <c r="R1524" t="s">
        <v>29</v>
      </c>
    </row>
    <row r="1525" spans="1:18" x14ac:dyDescent="0.3">
      <c r="A1525">
        <v>1572</v>
      </c>
      <c r="B1525" t="s">
        <v>37</v>
      </c>
      <c r="C1525">
        <v>2017</v>
      </c>
      <c r="D1525">
        <v>850000</v>
      </c>
      <c r="E1525">
        <v>11688</v>
      </c>
      <c r="F1525" t="s">
        <v>56</v>
      </c>
      <c r="G1525" t="s">
        <v>957</v>
      </c>
      <c r="H1525" t="s">
        <v>977</v>
      </c>
      <c r="I1525" t="s">
        <v>41</v>
      </c>
      <c r="J1525" t="s">
        <v>526</v>
      </c>
      <c r="K1525" t="s">
        <v>24</v>
      </c>
      <c r="L1525" t="s">
        <v>25</v>
      </c>
      <c r="M1525" t="s">
        <v>159</v>
      </c>
      <c r="N1525">
        <v>1497</v>
      </c>
      <c r="O1525" t="s">
        <v>160</v>
      </c>
      <c r="P1525" t="s">
        <v>161</v>
      </c>
      <c r="Q1525">
        <v>5</v>
      </c>
      <c r="R1525" t="s">
        <v>29</v>
      </c>
    </row>
    <row r="1526" spans="1:18" x14ac:dyDescent="0.3">
      <c r="A1526">
        <v>1573</v>
      </c>
      <c r="B1526" t="s">
        <v>65</v>
      </c>
      <c r="C1526">
        <v>2016</v>
      </c>
      <c r="D1526">
        <v>2000000</v>
      </c>
      <c r="E1526">
        <v>68089</v>
      </c>
      <c r="F1526" t="s">
        <v>56</v>
      </c>
      <c r="G1526" t="s">
        <v>957</v>
      </c>
      <c r="H1526" t="s">
        <v>981</v>
      </c>
      <c r="I1526" t="s">
        <v>41</v>
      </c>
      <c r="J1526" t="s">
        <v>526</v>
      </c>
      <c r="K1526" t="s">
        <v>154</v>
      </c>
      <c r="L1526" t="s">
        <v>25</v>
      </c>
      <c r="M1526" t="s">
        <v>376</v>
      </c>
      <c r="N1526">
        <v>2494</v>
      </c>
      <c r="O1526" t="s">
        <v>377</v>
      </c>
      <c r="P1526" t="s">
        <v>378</v>
      </c>
      <c r="Q1526">
        <v>5</v>
      </c>
      <c r="R1526" t="s">
        <v>29</v>
      </c>
    </row>
    <row r="1527" spans="1:18" x14ac:dyDescent="0.3">
      <c r="A1527">
        <v>1574</v>
      </c>
      <c r="B1527" t="s">
        <v>65</v>
      </c>
      <c r="C1527">
        <v>2012</v>
      </c>
      <c r="D1527">
        <v>550000</v>
      </c>
      <c r="E1527">
        <v>57728</v>
      </c>
      <c r="F1527" t="s">
        <v>56</v>
      </c>
      <c r="G1527" t="s">
        <v>957</v>
      </c>
      <c r="H1527" t="s">
        <v>981</v>
      </c>
      <c r="I1527" t="s">
        <v>41</v>
      </c>
      <c r="J1527" t="s">
        <v>526</v>
      </c>
      <c r="K1527" t="s">
        <v>154</v>
      </c>
      <c r="L1527" t="s">
        <v>25</v>
      </c>
      <c r="M1527" t="s">
        <v>292</v>
      </c>
      <c r="N1527">
        <v>1794</v>
      </c>
      <c r="O1527" t="s">
        <v>293</v>
      </c>
      <c r="P1527" t="s">
        <v>199</v>
      </c>
      <c r="Q1527">
        <v>5</v>
      </c>
      <c r="R1527" t="s">
        <v>29</v>
      </c>
    </row>
    <row r="1528" spans="1:18" x14ac:dyDescent="0.3">
      <c r="A1528">
        <v>1575</v>
      </c>
      <c r="B1528" t="s">
        <v>18</v>
      </c>
      <c r="C1528">
        <v>2018</v>
      </c>
      <c r="D1528">
        <v>925000</v>
      </c>
      <c r="E1528">
        <v>23712</v>
      </c>
      <c r="F1528" t="s">
        <v>56</v>
      </c>
      <c r="G1528" t="s">
        <v>957</v>
      </c>
      <c r="H1528" t="s">
        <v>981</v>
      </c>
      <c r="I1528" t="s">
        <v>22</v>
      </c>
      <c r="J1528" t="s">
        <v>526</v>
      </c>
      <c r="K1528" t="s">
        <v>24</v>
      </c>
      <c r="L1528" t="s">
        <v>25</v>
      </c>
      <c r="M1528" t="s">
        <v>415</v>
      </c>
      <c r="N1528">
        <v>1248</v>
      </c>
      <c r="O1528" t="s">
        <v>94</v>
      </c>
      <c r="P1528" t="s">
        <v>95</v>
      </c>
      <c r="Q1528">
        <v>5</v>
      </c>
      <c r="R1528" t="s">
        <v>29</v>
      </c>
    </row>
    <row r="1529" spans="1:18" x14ac:dyDescent="0.3">
      <c r="A1529">
        <v>1576</v>
      </c>
      <c r="B1529" t="s">
        <v>69</v>
      </c>
      <c r="C1529">
        <v>2015</v>
      </c>
      <c r="D1529">
        <v>625000</v>
      </c>
      <c r="E1529">
        <v>70670</v>
      </c>
      <c r="F1529" t="s">
        <v>56</v>
      </c>
      <c r="G1529" t="s">
        <v>957</v>
      </c>
      <c r="H1529" t="s">
        <v>977</v>
      </c>
      <c r="I1529" t="s">
        <v>41</v>
      </c>
      <c r="J1529" t="s">
        <v>526</v>
      </c>
      <c r="K1529" t="s">
        <v>154</v>
      </c>
      <c r="L1529" t="s">
        <v>25</v>
      </c>
      <c r="M1529" t="s">
        <v>982</v>
      </c>
      <c r="N1529">
        <v>1499</v>
      </c>
      <c r="O1529" t="s">
        <v>508</v>
      </c>
      <c r="P1529" t="s">
        <v>619</v>
      </c>
      <c r="Q1529">
        <v>5</v>
      </c>
      <c r="R1529" t="s">
        <v>29</v>
      </c>
    </row>
    <row r="1530" spans="1:18" x14ac:dyDescent="0.3">
      <c r="A1530">
        <v>1577</v>
      </c>
      <c r="B1530" t="s">
        <v>18</v>
      </c>
      <c r="C1530">
        <v>2014</v>
      </c>
      <c r="D1530">
        <v>200000</v>
      </c>
      <c r="E1530">
        <v>43381</v>
      </c>
      <c r="F1530" t="s">
        <v>56</v>
      </c>
      <c r="G1530" t="s">
        <v>957</v>
      </c>
      <c r="H1530" t="s">
        <v>977</v>
      </c>
      <c r="I1530" t="s">
        <v>41</v>
      </c>
      <c r="J1530" t="s">
        <v>158</v>
      </c>
      <c r="K1530" t="s">
        <v>24</v>
      </c>
      <c r="L1530" t="s">
        <v>33</v>
      </c>
      <c r="M1530" t="s">
        <v>430</v>
      </c>
      <c r="N1530">
        <v>796</v>
      </c>
      <c r="O1530" t="s">
        <v>118</v>
      </c>
      <c r="P1530" t="s">
        <v>119</v>
      </c>
      <c r="Q1530">
        <v>5</v>
      </c>
      <c r="R1530" t="s">
        <v>29</v>
      </c>
    </row>
    <row r="1531" spans="1:18" x14ac:dyDescent="0.3">
      <c r="A1531">
        <v>1578</v>
      </c>
      <c r="B1531" t="s">
        <v>37</v>
      </c>
      <c r="C1531">
        <v>2014</v>
      </c>
      <c r="D1531">
        <v>635000</v>
      </c>
      <c r="E1531">
        <v>79011</v>
      </c>
      <c r="F1531" t="s">
        <v>56</v>
      </c>
      <c r="G1531" t="s">
        <v>957</v>
      </c>
      <c r="H1531" t="s">
        <v>977</v>
      </c>
      <c r="I1531" t="s">
        <v>41</v>
      </c>
      <c r="J1531" t="s">
        <v>526</v>
      </c>
      <c r="K1531" t="s">
        <v>154</v>
      </c>
      <c r="L1531" t="s">
        <v>25</v>
      </c>
      <c r="M1531" t="s">
        <v>347</v>
      </c>
      <c r="N1531">
        <v>1497</v>
      </c>
      <c r="O1531" t="s">
        <v>160</v>
      </c>
      <c r="P1531" t="s">
        <v>161</v>
      </c>
      <c r="Q1531">
        <v>5</v>
      </c>
      <c r="R1531" t="s">
        <v>29</v>
      </c>
    </row>
    <row r="1532" spans="1:18" x14ac:dyDescent="0.3">
      <c r="A1532">
        <v>1579</v>
      </c>
      <c r="B1532" t="s">
        <v>37</v>
      </c>
      <c r="C1532">
        <v>2016</v>
      </c>
      <c r="D1532">
        <v>550000</v>
      </c>
      <c r="E1532">
        <v>56494</v>
      </c>
      <c r="F1532" t="s">
        <v>38</v>
      </c>
      <c r="G1532" t="s">
        <v>983</v>
      </c>
      <c r="H1532" t="s">
        <v>984</v>
      </c>
      <c r="I1532" t="s">
        <v>41</v>
      </c>
      <c r="J1532" t="s">
        <v>526</v>
      </c>
      <c r="K1532" t="s">
        <v>24</v>
      </c>
      <c r="L1532" t="s">
        <v>25</v>
      </c>
      <c r="M1532" t="s">
        <v>121</v>
      </c>
      <c r="N1532">
        <v>1199</v>
      </c>
      <c r="O1532" t="s">
        <v>434</v>
      </c>
      <c r="P1532" t="s">
        <v>452</v>
      </c>
      <c r="Q1532">
        <v>5</v>
      </c>
      <c r="R1532" t="s">
        <v>29</v>
      </c>
    </row>
    <row r="1533" spans="1:18" x14ac:dyDescent="0.3">
      <c r="A1533">
        <v>1580</v>
      </c>
      <c r="B1533" t="s">
        <v>18</v>
      </c>
      <c r="C1533">
        <v>2014</v>
      </c>
      <c r="D1533">
        <v>425000</v>
      </c>
      <c r="E1533">
        <v>50000</v>
      </c>
      <c r="F1533" t="s">
        <v>38</v>
      </c>
      <c r="G1533" t="s">
        <v>983</v>
      </c>
      <c r="H1533" t="s">
        <v>984</v>
      </c>
      <c r="I1533" t="s">
        <v>22</v>
      </c>
      <c r="J1533" t="s">
        <v>23</v>
      </c>
      <c r="K1533" t="s">
        <v>24</v>
      </c>
      <c r="L1533" t="s">
        <v>33</v>
      </c>
      <c r="M1533" t="s">
        <v>262</v>
      </c>
      <c r="N1533">
        <v>1248</v>
      </c>
      <c r="O1533" t="s">
        <v>100</v>
      </c>
      <c r="P1533" t="s">
        <v>95</v>
      </c>
      <c r="Q1533">
        <v>5</v>
      </c>
      <c r="R1533" t="s">
        <v>29</v>
      </c>
    </row>
    <row r="1534" spans="1:18" x14ac:dyDescent="0.3">
      <c r="A1534">
        <v>1581</v>
      </c>
      <c r="B1534" t="s">
        <v>18</v>
      </c>
      <c r="C1534">
        <v>2011</v>
      </c>
      <c r="D1534">
        <v>220000</v>
      </c>
      <c r="E1534">
        <v>40000</v>
      </c>
      <c r="F1534" t="s">
        <v>56</v>
      </c>
      <c r="G1534" t="s">
        <v>957</v>
      </c>
      <c r="H1534" t="s">
        <v>977</v>
      </c>
      <c r="I1534" t="s">
        <v>41</v>
      </c>
      <c r="J1534" t="s">
        <v>23</v>
      </c>
      <c r="K1534" t="s">
        <v>24</v>
      </c>
      <c r="L1534" t="s">
        <v>25</v>
      </c>
      <c r="M1534" t="s">
        <v>85</v>
      </c>
      <c r="N1534">
        <v>998</v>
      </c>
      <c r="O1534" t="s">
        <v>67</v>
      </c>
      <c r="P1534" t="s">
        <v>141</v>
      </c>
      <c r="Q1534">
        <v>5</v>
      </c>
      <c r="R1534" t="s">
        <v>29</v>
      </c>
    </row>
    <row r="1535" spans="1:18" x14ac:dyDescent="0.3">
      <c r="A1535">
        <v>1582</v>
      </c>
      <c r="B1535" t="s">
        <v>46</v>
      </c>
      <c r="C1535">
        <v>2018</v>
      </c>
      <c r="D1535">
        <v>590000</v>
      </c>
      <c r="E1535">
        <v>10000</v>
      </c>
      <c r="F1535" t="s">
        <v>56</v>
      </c>
      <c r="G1535" t="s">
        <v>957</v>
      </c>
      <c r="H1535" t="s">
        <v>981</v>
      </c>
      <c r="I1535" t="s">
        <v>41</v>
      </c>
      <c r="J1535" t="s">
        <v>23</v>
      </c>
      <c r="K1535" t="s">
        <v>24</v>
      </c>
      <c r="L1535" t="s">
        <v>25</v>
      </c>
      <c r="M1535" t="s">
        <v>85</v>
      </c>
      <c r="N1535">
        <v>1197</v>
      </c>
      <c r="O1535" t="s">
        <v>54</v>
      </c>
      <c r="P1535" t="s">
        <v>55</v>
      </c>
      <c r="Q1535">
        <v>5</v>
      </c>
      <c r="R1535" t="s">
        <v>29</v>
      </c>
    </row>
    <row r="1536" spans="1:18" x14ac:dyDescent="0.3">
      <c r="A1536">
        <v>1583</v>
      </c>
      <c r="B1536" t="s">
        <v>88</v>
      </c>
      <c r="C1536">
        <v>2017</v>
      </c>
      <c r="D1536">
        <v>775000</v>
      </c>
      <c r="E1536">
        <v>35000</v>
      </c>
      <c r="F1536" t="s">
        <v>56</v>
      </c>
      <c r="G1536" t="s">
        <v>957</v>
      </c>
      <c r="H1536" t="s">
        <v>977</v>
      </c>
      <c r="I1536" t="s">
        <v>22</v>
      </c>
      <c r="J1536" t="s">
        <v>23</v>
      </c>
      <c r="K1536" t="s">
        <v>24</v>
      </c>
      <c r="L1536" t="s">
        <v>25</v>
      </c>
      <c r="M1536" t="s">
        <v>478</v>
      </c>
      <c r="N1536">
        <v>2498</v>
      </c>
      <c r="O1536" t="s">
        <v>479</v>
      </c>
      <c r="P1536" t="s">
        <v>480</v>
      </c>
      <c r="Q1536">
        <v>6</v>
      </c>
      <c r="R1536" t="s">
        <v>29</v>
      </c>
    </row>
    <row r="1537" spans="1:18" x14ac:dyDescent="0.3">
      <c r="A1537">
        <v>1584</v>
      </c>
      <c r="B1537" t="s">
        <v>18</v>
      </c>
      <c r="C1537">
        <v>2015</v>
      </c>
      <c r="D1537">
        <v>350000</v>
      </c>
      <c r="E1537">
        <v>58500</v>
      </c>
      <c r="F1537" t="s">
        <v>56</v>
      </c>
      <c r="G1537" t="s">
        <v>957</v>
      </c>
      <c r="H1537" t="s">
        <v>981</v>
      </c>
      <c r="I1537" t="s">
        <v>41</v>
      </c>
      <c r="J1537" t="s">
        <v>23</v>
      </c>
      <c r="K1537" t="s">
        <v>24</v>
      </c>
      <c r="L1537" t="s">
        <v>25</v>
      </c>
      <c r="M1537" t="s">
        <v>164</v>
      </c>
      <c r="N1537">
        <v>1197</v>
      </c>
      <c r="O1537" t="s">
        <v>395</v>
      </c>
      <c r="P1537" t="s">
        <v>261</v>
      </c>
      <c r="Q1537">
        <v>5</v>
      </c>
      <c r="R1537" t="s">
        <v>29</v>
      </c>
    </row>
    <row r="1538" spans="1:18" x14ac:dyDescent="0.3">
      <c r="A1538">
        <v>1585</v>
      </c>
      <c r="B1538" t="s">
        <v>18</v>
      </c>
      <c r="C1538">
        <v>2018</v>
      </c>
      <c r="D1538">
        <v>575000</v>
      </c>
      <c r="E1538">
        <v>20000</v>
      </c>
      <c r="F1538" t="s">
        <v>56</v>
      </c>
      <c r="G1538" t="s">
        <v>957</v>
      </c>
      <c r="H1538" t="s">
        <v>977</v>
      </c>
      <c r="I1538" t="s">
        <v>41</v>
      </c>
      <c r="J1538" t="s">
        <v>23</v>
      </c>
      <c r="K1538" t="s">
        <v>24</v>
      </c>
      <c r="L1538" t="s">
        <v>25</v>
      </c>
      <c r="M1538" t="s">
        <v>113</v>
      </c>
      <c r="N1538">
        <v>1197</v>
      </c>
      <c r="O1538" t="s">
        <v>114</v>
      </c>
      <c r="P1538" t="s">
        <v>115</v>
      </c>
      <c r="Q1538">
        <v>5</v>
      </c>
      <c r="R1538" t="s">
        <v>29</v>
      </c>
    </row>
    <row r="1539" spans="1:18" x14ac:dyDescent="0.3">
      <c r="A1539">
        <v>1586</v>
      </c>
      <c r="B1539" t="s">
        <v>296</v>
      </c>
      <c r="C1539">
        <v>2011</v>
      </c>
      <c r="D1539">
        <v>200000</v>
      </c>
      <c r="E1539">
        <v>43500</v>
      </c>
      <c r="F1539" t="s">
        <v>56</v>
      </c>
      <c r="G1539" t="s">
        <v>957</v>
      </c>
      <c r="H1539" t="s">
        <v>977</v>
      </c>
      <c r="I1539" t="s">
        <v>41</v>
      </c>
      <c r="J1539" t="s">
        <v>23</v>
      </c>
      <c r="K1539" t="s">
        <v>24</v>
      </c>
      <c r="L1539" t="s">
        <v>33</v>
      </c>
      <c r="M1539" t="s">
        <v>713</v>
      </c>
      <c r="N1539">
        <v>1198</v>
      </c>
      <c r="O1539" t="s">
        <v>393</v>
      </c>
      <c r="P1539" t="s">
        <v>147</v>
      </c>
      <c r="Q1539">
        <v>5</v>
      </c>
      <c r="R1539" t="s">
        <v>29</v>
      </c>
    </row>
    <row r="1540" spans="1:18" x14ac:dyDescent="0.3">
      <c r="A1540">
        <v>1587</v>
      </c>
      <c r="B1540" t="s">
        <v>109</v>
      </c>
      <c r="C1540">
        <v>2018</v>
      </c>
      <c r="D1540">
        <v>1575000</v>
      </c>
      <c r="E1540">
        <v>30000</v>
      </c>
      <c r="F1540" t="s">
        <v>56</v>
      </c>
      <c r="G1540" t="s">
        <v>753</v>
      </c>
      <c r="H1540" t="s">
        <v>985</v>
      </c>
      <c r="I1540" t="s">
        <v>22</v>
      </c>
      <c r="J1540" t="s">
        <v>23</v>
      </c>
      <c r="K1540" t="s">
        <v>24</v>
      </c>
      <c r="L1540" t="s">
        <v>25</v>
      </c>
      <c r="M1540" t="s">
        <v>421</v>
      </c>
      <c r="N1540">
        <v>2179</v>
      </c>
      <c r="O1540" t="s">
        <v>461</v>
      </c>
      <c r="P1540" t="s">
        <v>334</v>
      </c>
      <c r="Q1540">
        <v>7</v>
      </c>
      <c r="R1540" t="s">
        <v>29</v>
      </c>
    </row>
    <row r="1541" spans="1:18" x14ac:dyDescent="0.3">
      <c r="A1541">
        <v>1588</v>
      </c>
      <c r="B1541" t="s">
        <v>69</v>
      </c>
      <c r="C1541">
        <v>2015</v>
      </c>
      <c r="D1541">
        <v>600000</v>
      </c>
      <c r="E1541">
        <v>63000</v>
      </c>
      <c r="F1541" t="s">
        <v>56</v>
      </c>
      <c r="G1541" t="s">
        <v>753</v>
      </c>
      <c r="H1541" t="s">
        <v>985</v>
      </c>
      <c r="I1541" t="s">
        <v>22</v>
      </c>
      <c r="J1541" t="s">
        <v>23</v>
      </c>
      <c r="K1541" t="s">
        <v>24</v>
      </c>
      <c r="L1541" t="s">
        <v>25</v>
      </c>
      <c r="M1541" t="s">
        <v>236</v>
      </c>
      <c r="N1541">
        <v>1498</v>
      </c>
      <c r="O1541" t="s">
        <v>237</v>
      </c>
      <c r="P1541" t="s">
        <v>238</v>
      </c>
      <c r="Q1541">
        <v>5</v>
      </c>
      <c r="R1541" t="s">
        <v>29</v>
      </c>
    </row>
    <row r="1542" spans="1:18" x14ac:dyDescent="0.3">
      <c r="A1542">
        <v>1589</v>
      </c>
      <c r="B1542" t="s">
        <v>88</v>
      </c>
      <c r="C1542">
        <v>2016</v>
      </c>
      <c r="D1542">
        <v>720000</v>
      </c>
      <c r="E1542">
        <v>35000</v>
      </c>
      <c r="F1542" t="s">
        <v>56</v>
      </c>
      <c r="G1542" t="s">
        <v>753</v>
      </c>
      <c r="H1542" t="s">
        <v>986</v>
      </c>
      <c r="I1542" t="s">
        <v>22</v>
      </c>
      <c r="J1542" t="s">
        <v>23</v>
      </c>
      <c r="K1542" t="s">
        <v>24</v>
      </c>
      <c r="L1542" t="s">
        <v>25</v>
      </c>
      <c r="M1542" t="s">
        <v>489</v>
      </c>
      <c r="N1542">
        <v>2523</v>
      </c>
      <c r="O1542" t="s">
        <v>309</v>
      </c>
      <c r="P1542" t="s">
        <v>490</v>
      </c>
      <c r="Q1542">
        <v>7</v>
      </c>
      <c r="R1542" t="s">
        <v>29</v>
      </c>
    </row>
    <row r="1543" spans="1:18" x14ac:dyDescent="0.3">
      <c r="A1543">
        <v>1590</v>
      </c>
      <c r="B1543" t="s">
        <v>109</v>
      </c>
      <c r="C1543">
        <v>2012</v>
      </c>
      <c r="D1543">
        <v>158000</v>
      </c>
      <c r="E1543">
        <v>110000</v>
      </c>
      <c r="F1543" t="s">
        <v>56</v>
      </c>
      <c r="G1543" t="s">
        <v>753</v>
      </c>
      <c r="H1543" t="s">
        <v>985</v>
      </c>
      <c r="I1543" t="s">
        <v>22</v>
      </c>
      <c r="J1543" t="s">
        <v>23</v>
      </c>
      <c r="K1543" t="s">
        <v>24</v>
      </c>
      <c r="L1543" t="s">
        <v>33</v>
      </c>
      <c r="M1543" t="s">
        <v>285</v>
      </c>
      <c r="N1543">
        <v>1396</v>
      </c>
      <c r="O1543" t="s">
        <v>471</v>
      </c>
      <c r="P1543" t="s">
        <v>287</v>
      </c>
      <c r="Q1543">
        <v>5</v>
      </c>
      <c r="R1543" t="s">
        <v>29</v>
      </c>
    </row>
    <row r="1544" spans="1:18" x14ac:dyDescent="0.3">
      <c r="A1544">
        <v>1591</v>
      </c>
      <c r="B1544" t="s">
        <v>109</v>
      </c>
      <c r="C1544">
        <v>2018</v>
      </c>
      <c r="D1544">
        <v>1575000</v>
      </c>
      <c r="E1544">
        <v>25000</v>
      </c>
      <c r="F1544" t="s">
        <v>56</v>
      </c>
      <c r="G1544" t="s">
        <v>753</v>
      </c>
      <c r="H1544" t="s">
        <v>985</v>
      </c>
      <c r="I1544" t="s">
        <v>22</v>
      </c>
      <c r="J1544" t="s">
        <v>23</v>
      </c>
      <c r="K1544" t="s">
        <v>24</v>
      </c>
      <c r="L1544" t="s">
        <v>25</v>
      </c>
      <c r="M1544" t="s">
        <v>421</v>
      </c>
      <c r="N1544">
        <v>2179</v>
      </c>
      <c r="O1544" t="s">
        <v>461</v>
      </c>
      <c r="P1544" t="s">
        <v>334</v>
      </c>
      <c r="Q1544">
        <v>7</v>
      </c>
      <c r="R1544" t="s">
        <v>29</v>
      </c>
    </row>
    <row r="1545" spans="1:18" x14ac:dyDescent="0.3">
      <c r="A1545">
        <v>1592</v>
      </c>
      <c r="B1545" t="s">
        <v>46</v>
      </c>
      <c r="C1545">
        <v>2017</v>
      </c>
      <c r="D1545">
        <v>580000</v>
      </c>
      <c r="E1545">
        <v>30000</v>
      </c>
      <c r="F1545" t="s">
        <v>19</v>
      </c>
      <c r="G1545" t="s">
        <v>786</v>
      </c>
      <c r="H1545" t="s">
        <v>987</v>
      </c>
      <c r="I1545" t="s">
        <v>41</v>
      </c>
      <c r="J1545" t="s">
        <v>23</v>
      </c>
      <c r="K1545" t="s">
        <v>154</v>
      </c>
      <c r="L1545" t="s">
        <v>25</v>
      </c>
      <c r="M1545" t="s">
        <v>988</v>
      </c>
      <c r="N1545">
        <v>1197</v>
      </c>
      <c r="O1545" t="s">
        <v>54</v>
      </c>
      <c r="P1545" t="s">
        <v>55</v>
      </c>
      <c r="Q1545">
        <v>5</v>
      </c>
      <c r="R1545" t="s">
        <v>29</v>
      </c>
    </row>
    <row r="1546" spans="1:18" x14ac:dyDescent="0.3">
      <c r="A1546">
        <v>1593</v>
      </c>
      <c r="B1546" t="s">
        <v>88</v>
      </c>
      <c r="C1546">
        <v>2012</v>
      </c>
      <c r="D1546">
        <v>420000</v>
      </c>
      <c r="E1546">
        <v>50000</v>
      </c>
      <c r="F1546" t="s">
        <v>19</v>
      </c>
      <c r="G1546" t="s">
        <v>782</v>
      </c>
      <c r="H1546" t="s">
        <v>989</v>
      </c>
      <c r="I1546" t="s">
        <v>22</v>
      </c>
      <c r="J1546" t="s">
        <v>23</v>
      </c>
      <c r="K1546" t="s">
        <v>24</v>
      </c>
      <c r="L1546" t="s">
        <v>25</v>
      </c>
      <c r="M1546" t="s">
        <v>489</v>
      </c>
      <c r="N1546">
        <v>2523</v>
      </c>
      <c r="O1546" t="s">
        <v>309</v>
      </c>
      <c r="P1546" t="s">
        <v>490</v>
      </c>
      <c r="Q1546">
        <v>7</v>
      </c>
      <c r="R1546" t="s">
        <v>29</v>
      </c>
    </row>
    <row r="1547" spans="1:18" x14ac:dyDescent="0.3">
      <c r="A1547">
        <v>1594</v>
      </c>
      <c r="B1547" t="s">
        <v>88</v>
      </c>
      <c r="C1547">
        <v>2018</v>
      </c>
      <c r="D1547">
        <v>1200000</v>
      </c>
      <c r="E1547">
        <v>35000</v>
      </c>
      <c r="F1547" t="s">
        <v>19</v>
      </c>
      <c r="G1547" t="s">
        <v>912</v>
      </c>
      <c r="H1547" t="s">
        <v>990</v>
      </c>
      <c r="I1547" t="s">
        <v>22</v>
      </c>
      <c r="J1547" t="s">
        <v>23</v>
      </c>
      <c r="K1547" t="s">
        <v>24</v>
      </c>
      <c r="L1547" t="s">
        <v>25</v>
      </c>
      <c r="M1547" t="s">
        <v>60</v>
      </c>
      <c r="N1547">
        <v>1497</v>
      </c>
      <c r="O1547" t="s">
        <v>462</v>
      </c>
      <c r="P1547" t="s">
        <v>463</v>
      </c>
      <c r="Q1547">
        <v>8</v>
      </c>
      <c r="R1547" t="s">
        <v>29</v>
      </c>
    </row>
    <row r="1548" spans="1:18" x14ac:dyDescent="0.3">
      <c r="A1548">
        <v>1595</v>
      </c>
      <c r="B1548" t="s">
        <v>75</v>
      </c>
      <c r="C1548">
        <v>2018</v>
      </c>
      <c r="D1548">
        <v>350000</v>
      </c>
      <c r="E1548">
        <v>30000</v>
      </c>
      <c r="F1548" t="s">
        <v>19</v>
      </c>
      <c r="G1548" t="s">
        <v>912</v>
      </c>
      <c r="H1548" t="s">
        <v>990</v>
      </c>
      <c r="I1548" t="s">
        <v>41</v>
      </c>
      <c r="J1548" t="s">
        <v>23</v>
      </c>
      <c r="K1548" t="s">
        <v>24</v>
      </c>
      <c r="L1548" t="s">
        <v>25</v>
      </c>
      <c r="M1548" t="s">
        <v>305</v>
      </c>
      <c r="N1548">
        <v>999</v>
      </c>
      <c r="O1548" t="s">
        <v>86</v>
      </c>
      <c r="P1548" t="s">
        <v>306</v>
      </c>
      <c r="Q1548">
        <v>5</v>
      </c>
      <c r="R1548" t="s">
        <v>29</v>
      </c>
    </row>
    <row r="1549" spans="1:18" x14ac:dyDescent="0.3">
      <c r="A1549">
        <v>1596</v>
      </c>
      <c r="B1549" t="s">
        <v>37</v>
      </c>
      <c r="C1549">
        <v>2014</v>
      </c>
      <c r="D1549">
        <v>650000</v>
      </c>
      <c r="E1549">
        <v>56000</v>
      </c>
      <c r="F1549" t="s">
        <v>19</v>
      </c>
      <c r="G1549" t="s">
        <v>786</v>
      </c>
      <c r="H1549" t="s">
        <v>991</v>
      </c>
      <c r="I1549" t="s">
        <v>41</v>
      </c>
      <c r="J1549" t="s">
        <v>23</v>
      </c>
      <c r="K1549" t="s">
        <v>24</v>
      </c>
      <c r="L1549" t="s">
        <v>25</v>
      </c>
      <c r="M1549" t="s">
        <v>417</v>
      </c>
      <c r="N1549">
        <v>1497</v>
      </c>
      <c r="O1549" t="s">
        <v>160</v>
      </c>
      <c r="P1549" t="s">
        <v>161</v>
      </c>
      <c r="Q1549">
        <v>5</v>
      </c>
      <c r="R1549" t="s">
        <v>29</v>
      </c>
    </row>
    <row r="1550" spans="1:18" x14ac:dyDescent="0.3">
      <c r="A1550">
        <v>1597</v>
      </c>
      <c r="B1550" t="s">
        <v>18</v>
      </c>
      <c r="C1550">
        <v>2017</v>
      </c>
      <c r="D1550">
        <v>400000</v>
      </c>
      <c r="E1550">
        <v>12700</v>
      </c>
      <c r="F1550" t="s">
        <v>19</v>
      </c>
      <c r="G1550" t="s">
        <v>789</v>
      </c>
      <c r="H1550" t="s">
        <v>992</v>
      </c>
      <c r="I1550" t="s">
        <v>41</v>
      </c>
      <c r="J1550" t="s">
        <v>23</v>
      </c>
      <c r="K1550" t="s">
        <v>24</v>
      </c>
      <c r="L1550" t="s">
        <v>25</v>
      </c>
      <c r="M1550" t="s">
        <v>226</v>
      </c>
      <c r="N1550">
        <v>998</v>
      </c>
      <c r="O1550" t="s">
        <v>244</v>
      </c>
      <c r="P1550" t="s">
        <v>141</v>
      </c>
      <c r="Q1550">
        <v>5</v>
      </c>
      <c r="R1550" t="s">
        <v>29</v>
      </c>
    </row>
    <row r="1551" spans="1:18" x14ac:dyDescent="0.3">
      <c r="A1551">
        <v>1598</v>
      </c>
      <c r="B1551" t="s">
        <v>109</v>
      </c>
      <c r="C1551">
        <v>2018</v>
      </c>
      <c r="D1551">
        <v>700000</v>
      </c>
      <c r="E1551">
        <v>35000</v>
      </c>
      <c r="F1551" t="s">
        <v>19</v>
      </c>
      <c r="G1551" t="s">
        <v>782</v>
      </c>
      <c r="H1551" t="s">
        <v>935</v>
      </c>
      <c r="I1551" t="s">
        <v>22</v>
      </c>
      <c r="J1551" t="s">
        <v>23</v>
      </c>
      <c r="K1551" t="s">
        <v>24</v>
      </c>
      <c r="L1551" t="s">
        <v>25</v>
      </c>
      <c r="M1551" t="s">
        <v>107</v>
      </c>
      <c r="N1551">
        <v>1497</v>
      </c>
      <c r="O1551" t="s">
        <v>364</v>
      </c>
      <c r="P1551" t="s">
        <v>374</v>
      </c>
      <c r="Q1551">
        <v>5</v>
      </c>
      <c r="R1551" t="s">
        <v>29</v>
      </c>
    </row>
    <row r="1552" spans="1:18" x14ac:dyDescent="0.3">
      <c r="A1552">
        <v>1599</v>
      </c>
      <c r="B1552" t="s">
        <v>46</v>
      </c>
      <c r="C1552">
        <v>2017</v>
      </c>
      <c r="D1552">
        <v>520000</v>
      </c>
      <c r="E1552">
        <v>30000</v>
      </c>
      <c r="F1552" t="s">
        <v>19</v>
      </c>
      <c r="G1552" t="s">
        <v>780</v>
      </c>
      <c r="H1552" t="s">
        <v>993</v>
      </c>
      <c r="I1552" t="s">
        <v>41</v>
      </c>
      <c r="J1552" t="s">
        <v>23</v>
      </c>
      <c r="K1552" t="s">
        <v>24</v>
      </c>
      <c r="L1552" t="s">
        <v>25</v>
      </c>
      <c r="M1552" t="s">
        <v>260</v>
      </c>
      <c r="N1552">
        <v>1197</v>
      </c>
      <c r="O1552" t="s">
        <v>90</v>
      </c>
      <c r="P1552" t="s">
        <v>261</v>
      </c>
      <c r="Q1552">
        <v>5</v>
      </c>
      <c r="R1552" t="s">
        <v>29</v>
      </c>
    </row>
    <row r="1553" spans="1:18" x14ac:dyDescent="0.3">
      <c r="A1553">
        <v>1600</v>
      </c>
      <c r="B1553" t="s">
        <v>88</v>
      </c>
      <c r="C1553">
        <v>2012</v>
      </c>
      <c r="D1553">
        <v>450000</v>
      </c>
      <c r="E1553">
        <v>120000</v>
      </c>
      <c r="F1553" t="s">
        <v>19</v>
      </c>
      <c r="G1553" t="s">
        <v>786</v>
      </c>
      <c r="H1553" t="s">
        <v>994</v>
      </c>
      <c r="I1553" t="s">
        <v>22</v>
      </c>
      <c r="J1553" t="s">
        <v>23</v>
      </c>
      <c r="K1553" t="s">
        <v>24</v>
      </c>
      <c r="L1553" t="s">
        <v>25</v>
      </c>
      <c r="M1553" t="s">
        <v>481</v>
      </c>
      <c r="N1553">
        <v>2179</v>
      </c>
      <c r="O1553" t="s">
        <v>271</v>
      </c>
      <c r="P1553" t="s">
        <v>272</v>
      </c>
      <c r="Q1553">
        <v>9</v>
      </c>
      <c r="R1553" t="s">
        <v>29</v>
      </c>
    </row>
    <row r="1554" spans="1:18" x14ac:dyDescent="0.3">
      <c r="A1554">
        <v>1601</v>
      </c>
      <c r="B1554" t="s">
        <v>109</v>
      </c>
      <c r="C1554">
        <v>2017</v>
      </c>
      <c r="D1554">
        <v>850000</v>
      </c>
      <c r="E1554">
        <v>100000</v>
      </c>
      <c r="F1554" t="s">
        <v>19</v>
      </c>
      <c r="G1554" t="s">
        <v>912</v>
      </c>
      <c r="H1554" t="s">
        <v>990</v>
      </c>
      <c r="I1554" t="s">
        <v>22</v>
      </c>
      <c r="J1554" t="s">
        <v>23</v>
      </c>
      <c r="K1554" t="s">
        <v>24</v>
      </c>
      <c r="L1554" t="s">
        <v>25</v>
      </c>
      <c r="M1554" t="s">
        <v>426</v>
      </c>
      <c r="N1554">
        <v>2179</v>
      </c>
      <c r="O1554" t="s">
        <v>422</v>
      </c>
      <c r="P1554" t="s">
        <v>423</v>
      </c>
      <c r="Q1554">
        <v>7</v>
      </c>
      <c r="R1554" t="s">
        <v>29</v>
      </c>
    </row>
    <row r="1555" spans="1:18" x14ac:dyDescent="0.3">
      <c r="A1555">
        <v>1602</v>
      </c>
      <c r="B1555" t="s">
        <v>75</v>
      </c>
      <c r="C1555">
        <v>2017</v>
      </c>
      <c r="D1555">
        <v>350000</v>
      </c>
      <c r="E1555">
        <v>34000</v>
      </c>
      <c r="F1555" t="s">
        <v>19</v>
      </c>
      <c r="G1555" t="s">
        <v>912</v>
      </c>
      <c r="H1555" t="s">
        <v>990</v>
      </c>
      <c r="I1555" t="s">
        <v>41</v>
      </c>
      <c r="J1555" t="s">
        <v>23</v>
      </c>
      <c r="K1555" t="s">
        <v>24</v>
      </c>
      <c r="L1555" t="s">
        <v>25</v>
      </c>
      <c r="M1555" t="s">
        <v>427</v>
      </c>
      <c r="N1555">
        <v>799</v>
      </c>
      <c r="O1555" t="s">
        <v>428</v>
      </c>
      <c r="P1555" t="s">
        <v>429</v>
      </c>
      <c r="Q1555">
        <v>5</v>
      </c>
      <c r="R1555" t="s">
        <v>29</v>
      </c>
    </row>
    <row r="1556" spans="1:18" x14ac:dyDescent="0.3">
      <c r="A1556">
        <v>1603</v>
      </c>
      <c r="B1556" t="s">
        <v>88</v>
      </c>
      <c r="C1556">
        <v>2011</v>
      </c>
      <c r="D1556">
        <v>450000</v>
      </c>
      <c r="E1556">
        <v>56000</v>
      </c>
      <c r="F1556" t="s">
        <v>19</v>
      </c>
      <c r="G1556" t="s">
        <v>912</v>
      </c>
      <c r="H1556" t="s">
        <v>990</v>
      </c>
      <c r="I1556" t="s">
        <v>22</v>
      </c>
      <c r="J1556" t="s">
        <v>23</v>
      </c>
      <c r="K1556" t="s">
        <v>24</v>
      </c>
      <c r="L1556" t="s">
        <v>25</v>
      </c>
      <c r="M1556" t="s">
        <v>396</v>
      </c>
      <c r="N1556">
        <v>2489</v>
      </c>
      <c r="O1556" t="s">
        <v>638</v>
      </c>
      <c r="P1556" t="s">
        <v>639</v>
      </c>
      <c r="Q1556">
        <v>8</v>
      </c>
      <c r="R1556" t="s">
        <v>29</v>
      </c>
    </row>
    <row r="1557" spans="1:18" x14ac:dyDescent="0.3">
      <c r="A1557">
        <v>1604</v>
      </c>
      <c r="B1557" t="s">
        <v>46</v>
      </c>
      <c r="C1557">
        <v>2008</v>
      </c>
      <c r="D1557">
        <v>165000</v>
      </c>
      <c r="E1557">
        <v>90000</v>
      </c>
      <c r="F1557" t="s">
        <v>38</v>
      </c>
      <c r="G1557" t="s">
        <v>791</v>
      </c>
      <c r="H1557" t="s">
        <v>995</v>
      </c>
      <c r="I1557" t="s">
        <v>41</v>
      </c>
      <c r="J1557" t="s">
        <v>23</v>
      </c>
      <c r="K1557" t="s">
        <v>24</v>
      </c>
      <c r="L1557" t="s">
        <v>25</v>
      </c>
      <c r="M1557" t="s">
        <v>246</v>
      </c>
      <c r="N1557">
        <v>1086</v>
      </c>
      <c r="O1557" t="s">
        <v>247</v>
      </c>
      <c r="P1557" t="s">
        <v>248</v>
      </c>
      <c r="Q1557">
        <v>5</v>
      </c>
      <c r="R1557" t="s">
        <v>29</v>
      </c>
    </row>
    <row r="1558" spans="1:18" x14ac:dyDescent="0.3">
      <c r="A1558">
        <v>1605</v>
      </c>
      <c r="B1558" t="s">
        <v>46</v>
      </c>
      <c r="C1558">
        <v>2010</v>
      </c>
      <c r="D1558">
        <v>160000</v>
      </c>
      <c r="E1558">
        <v>65000</v>
      </c>
      <c r="F1558" t="s">
        <v>38</v>
      </c>
      <c r="G1558" t="s">
        <v>791</v>
      </c>
      <c r="H1558" t="s">
        <v>995</v>
      </c>
      <c r="I1558" t="s">
        <v>41</v>
      </c>
      <c r="J1558" t="s">
        <v>23</v>
      </c>
      <c r="K1558" t="s">
        <v>24</v>
      </c>
      <c r="L1558" t="s">
        <v>33</v>
      </c>
      <c r="M1558" t="s">
        <v>308</v>
      </c>
      <c r="N1558">
        <v>1086</v>
      </c>
      <c r="O1558" t="s">
        <v>309</v>
      </c>
      <c r="P1558" t="s">
        <v>310</v>
      </c>
      <c r="Q1558">
        <v>5</v>
      </c>
      <c r="R1558" t="s">
        <v>29</v>
      </c>
    </row>
    <row r="1559" spans="1:18" x14ac:dyDescent="0.3">
      <c r="A1559">
        <v>1606</v>
      </c>
      <c r="B1559" t="s">
        <v>109</v>
      </c>
      <c r="C1559">
        <v>2011</v>
      </c>
      <c r="D1559">
        <v>300000</v>
      </c>
      <c r="E1559">
        <v>80000</v>
      </c>
      <c r="F1559" t="s">
        <v>38</v>
      </c>
      <c r="G1559" t="s">
        <v>791</v>
      </c>
      <c r="H1559" t="s">
        <v>995</v>
      </c>
      <c r="I1559" t="s">
        <v>22</v>
      </c>
      <c r="J1559" t="s">
        <v>23</v>
      </c>
      <c r="K1559" t="s">
        <v>24</v>
      </c>
      <c r="L1559" t="s">
        <v>25</v>
      </c>
      <c r="M1559" t="s">
        <v>150</v>
      </c>
      <c r="N1559">
        <v>2179</v>
      </c>
      <c r="O1559" t="s">
        <v>586</v>
      </c>
      <c r="P1559" t="s">
        <v>152</v>
      </c>
      <c r="Q1559">
        <v>7</v>
      </c>
      <c r="R1559" t="s">
        <v>29</v>
      </c>
    </row>
    <row r="1560" spans="1:18" x14ac:dyDescent="0.3">
      <c r="A1560">
        <v>1607</v>
      </c>
      <c r="B1560" t="s">
        <v>88</v>
      </c>
      <c r="C1560">
        <v>2012</v>
      </c>
      <c r="D1560">
        <v>550000</v>
      </c>
      <c r="E1560">
        <v>90000</v>
      </c>
      <c r="F1560" t="s">
        <v>38</v>
      </c>
      <c r="G1560" t="s">
        <v>791</v>
      </c>
      <c r="H1560" t="s">
        <v>995</v>
      </c>
      <c r="I1560" t="s">
        <v>22</v>
      </c>
      <c r="J1560" t="s">
        <v>23</v>
      </c>
      <c r="K1560" t="s">
        <v>24</v>
      </c>
      <c r="L1560" t="s">
        <v>42</v>
      </c>
      <c r="M1560" t="s">
        <v>481</v>
      </c>
      <c r="N1560">
        <v>2179</v>
      </c>
      <c r="O1560" t="s">
        <v>271</v>
      </c>
      <c r="P1560" t="s">
        <v>272</v>
      </c>
      <c r="Q1560">
        <v>8</v>
      </c>
      <c r="R1560" t="s">
        <v>29</v>
      </c>
    </row>
    <row r="1561" spans="1:18" x14ac:dyDescent="0.3">
      <c r="A1561">
        <v>1608</v>
      </c>
      <c r="B1561" t="s">
        <v>18</v>
      </c>
      <c r="C1561">
        <v>2015</v>
      </c>
      <c r="D1561">
        <v>285000</v>
      </c>
      <c r="E1561">
        <v>40000</v>
      </c>
      <c r="F1561" t="s">
        <v>38</v>
      </c>
      <c r="G1561" t="s">
        <v>791</v>
      </c>
      <c r="H1561" t="s">
        <v>996</v>
      </c>
      <c r="I1561" t="s">
        <v>41</v>
      </c>
      <c r="J1561" t="s">
        <v>23</v>
      </c>
      <c r="K1561" t="s">
        <v>24</v>
      </c>
      <c r="L1561" t="s">
        <v>25</v>
      </c>
      <c r="M1561" t="s">
        <v>140</v>
      </c>
      <c r="N1561">
        <v>998</v>
      </c>
      <c r="O1561" t="s">
        <v>166</v>
      </c>
      <c r="P1561" t="s">
        <v>141</v>
      </c>
      <c r="Q1561">
        <v>5</v>
      </c>
      <c r="R1561" t="s">
        <v>29</v>
      </c>
    </row>
    <row r="1562" spans="1:18" x14ac:dyDescent="0.3">
      <c r="A1562">
        <v>1609</v>
      </c>
      <c r="B1562" t="s">
        <v>46</v>
      </c>
      <c r="C1562">
        <v>2016</v>
      </c>
      <c r="D1562">
        <v>850000</v>
      </c>
      <c r="E1562">
        <v>58000</v>
      </c>
      <c r="F1562" t="s">
        <v>38</v>
      </c>
      <c r="G1562" t="s">
        <v>791</v>
      </c>
      <c r="H1562" t="s">
        <v>995</v>
      </c>
      <c r="I1562" t="s">
        <v>22</v>
      </c>
      <c r="J1562" t="s">
        <v>23</v>
      </c>
      <c r="K1562" t="s">
        <v>24</v>
      </c>
      <c r="L1562" t="s">
        <v>25</v>
      </c>
      <c r="M1562" t="s">
        <v>300</v>
      </c>
      <c r="N1562">
        <v>1582</v>
      </c>
      <c r="O1562" t="s">
        <v>301</v>
      </c>
      <c r="P1562" t="s">
        <v>302</v>
      </c>
      <c r="Q1562">
        <v>5</v>
      </c>
      <c r="R1562" t="s">
        <v>29</v>
      </c>
    </row>
    <row r="1563" spans="1:18" x14ac:dyDescent="0.3">
      <c r="A1563">
        <v>1610</v>
      </c>
      <c r="B1563" t="s">
        <v>69</v>
      </c>
      <c r="C1563">
        <v>2018</v>
      </c>
      <c r="D1563">
        <v>700000</v>
      </c>
      <c r="E1563">
        <v>19100</v>
      </c>
      <c r="F1563" t="s">
        <v>19</v>
      </c>
      <c r="G1563" t="s">
        <v>912</v>
      </c>
      <c r="H1563" t="s">
        <v>997</v>
      </c>
      <c r="I1563" t="s">
        <v>41</v>
      </c>
      <c r="J1563" t="s">
        <v>23</v>
      </c>
      <c r="K1563" t="s">
        <v>24</v>
      </c>
      <c r="L1563" t="s">
        <v>25</v>
      </c>
      <c r="M1563" t="s">
        <v>273</v>
      </c>
      <c r="N1563">
        <v>1194</v>
      </c>
      <c r="O1563" t="s">
        <v>274</v>
      </c>
      <c r="P1563" t="s">
        <v>275</v>
      </c>
      <c r="Q1563">
        <v>5</v>
      </c>
      <c r="R1563" t="s">
        <v>29</v>
      </c>
    </row>
    <row r="1564" spans="1:18" x14ac:dyDescent="0.3">
      <c r="A1564">
        <v>1611</v>
      </c>
      <c r="B1564" t="s">
        <v>18</v>
      </c>
      <c r="C1564">
        <v>2018</v>
      </c>
      <c r="D1564">
        <v>900000</v>
      </c>
      <c r="E1564">
        <v>25000</v>
      </c>
      <c r="F1564" t="s">
        <v>19</v>
      </c>
      <c r="G1564" t="s">
        <v>912</v>
      </c>
      <c r="H1564" t="s">
        <v>998</v>
      </c>
      <c r="I1564" t="s">
        <v>41</v>
      </c>
      <c r="J1564" t="s">
        <v>23</v>
      </c>
      <c r="K1564" t="s">
        <v>24</v>
      </c>
      <c r="L1564" t="s">
        <v>25</v>
      </c>
      <c r="M1564" t="s">
        <v>608</v>
      </c>
      <c r="N1564">
        <v>1462</v>
      </c>
      <c r="O1564" t="s">
        <v>999</v>
      </c>
      <c r="P1564" t="s">
        <v>185</v>
      </c>
      <c r="Q1564">
        <v>7</v>
      </c>
      <c r="R1564" t="s">
        <v>29</v>
      </c>
    </row>
    <row r="1565" spans="1:18" x14ac:dyDescent="0.3">
      <c r="A1565">
        <v>1612</v>
      </c>
      <c r="B1565" t="s">
        <v>18</v>
      </c>
      <c r="C1565">
        <v>2005</v>
      </c>
      <c r="D1565">
        <v>180000</v>
      </c>
      <c r="E1565">
        <v>49455</v>
      </c>
      <c r="F1565" t="s">
        <v>19</v>
      </c>
      <c r="G1565" t="s">
        <v>912</v>
      </c>
      <c r="H1565" t="s">
        <v>998</v>
      </c>
      <c r="I1565" t="s">
        <v>41</v>
      </c>
      <c r="J1565" t="s">
        <v>23</v>
      </c>
      <c r="K1565" t="s">
        <v>24</v>
      </c>
      <c r="L1565" t="s">
        <v>25</v>
      </c>
      <c r="M1565" t="s">
        <v>96</v>
      </c>
      <c r="N1565">
        <v>796</v>
      </c>
      <c r="O1565" t="s">
        <v>97</v>
      </c>
      <c r="P1565" t="s">
        <v>98</v>
      </c>
      <c r="Q1565">
        <v>5</v>
      </c>
      <c r="R1565" t="s">
        <v>29</v>
      </c>
    </row>
    <row r="1566" spans="1:18" x14ac:dyDescent="0.3">
      <c r="A1566">
        <v>1613</v>
      </c>
      <c r="B1566" t="s">
        <v>46</v>
      </c>
      <c r="C1566">
        <v>2016</v>
      </c>
      <c r="D1566">
        <v>220000</v>
      </c>
      <c r="E1566">
        <v>100000</v>
      </c>
      <c r="F1566" t="s">
        <v>19</v>
      </c>
      <c r="G1566" t="s">
        <v>912</v>
      </c>
      <c r="H1566" t="s">
        <v>998</v>
      </c>
      <c r="I1566" t="s">
        <v>41</v>
      </c>
      <c r="J1566" t="s">
        <v>23</v>
      </c>
      <c r="K1566" t="s">
        <v>24</v>
      </c>
      <c r="L1566" t="s">
        <v>25</v>
      </c>
      <c r="M1566" t="s">
        <v>390</v>
      </c>
      <c r="N1566">
        <v>814</v>
      </c>
      <c r="O1566" t="s">
        <v>541</v>
      </c>
      <c r="P1566" t="s">
        <v>542</v>
      </c>
      <c r="Q1566">
        <v>5</v>
      </c>
      <c r="R1566" t="s">
        <v>29</v>
      </c>
    </row>
    <row r="1567" spans="1:18" x14ac:dyDescent="0.3">
      <c r="A1567">
        <v>1614</v>
      </c>
      <c r="B1567" t="s">
        <v>109</v>
      </c>
      <c r="C1567">
        <v>2013</v>
      </c>
      <c r="D1567">
        <v>120000</v>
      </c>
      <c r="E1567">
        <v>120000</v>
      </c>
      <c r="F1567" t="s">
        <v>19</v>
      </c>
      <c r="G1567" t="s">
        <v>912</v>
      </c>
      <c r="H1567" t="s">
        <v>998</v>
      </c>
      <c r="I1567" t="s">
        <v>22</v>
      </c>
      <c r="J1567" t="s">
        <v>23</v>
      </c>
      <c r="K1567" t="s">
        <v>24</v>
      </c>
      <c r="L1567" t="s">
        <v>25</v>
      </c>
      <c r="M1567" t="s">
        <v>659</v>
      </c>
      <c r="N1567">
        <v>1248</v>
      </c>
      <c r="O1567" t="s">
        <v>27</v>
      </c>
      <c r="P1567" t="s">
        <v>405</v>
      </c>
      <c r="Q1567">
        <v>5</v>
      </c>
      <c r="R1567" t="s">
        <v>29</v>
      </c>
    </row>
    <row r="1568" spans="1:18" x14ac:dyDescent="0.3">
      <c r="A1568">
        <v>1615</v>
      </c>
      <c r="B1568" t="s">
        <v>46</v>
      </c>
      <c r="C1568">
        <v>2010</v>
      </c>
      <c r="D1568">
        <v>220000</v>
      </c>
      <c r="E1568">
        <v>90000</v>
      </c>
      <c r="F1568" t="s">
        <v>19</v>
      </c>
      <c r="G1568" t="s">
        <v>912</v>
      </c>
      <c r="H1568" t="s">
        <v>1000</v>
      </c>
      <c r="I1568" t="s">
        <v>41</v>
      </c>
      <c r="J1568" t="s">
        <v>23</v>
      </c>
      <c r="K1568" t="s">
        <v>24</v>
      </c>
      <c r="L1568" t="s">
        <v>304</v>
      </c>
      <c r="M1568" t="s">
        <v>142</v>
      </c>
      <c r="N1568">
        <v>1197</v>
      </c>
      <c r="O1568" t="s">
        <v>431</v>
      </c>
      <c r="P1568" t="s">
        <v>432</v>
      </c>
      <c r="Q1568">
        <v>5</v>
      </c>
      <c r="R1568" t="s">
        <v>29</v>
      </c>
    </row>
    <row r="1569" spans="1:18" x14ac:dyDescent="0.3">
      <c r="A1569">
        <v>1616</v>
      </c>
      <c r="B1569" t="s">
        <v>120</v>
      </c>
      <c r="C1569">
        <v>2013</v>
      </c>
      <c r="D1569">
        <v>420000</v>
      </c>
      <c r="E1569">
        <v>46815</v>
      </c>
      <c r="F1569" t="s">
        <v>19</v>
      </c>
      <c r="G1569" t="s">
        <v>912</v>
      </c>
      <c r="H1569" t="s">
        <v>997</v>
      </c>
      <c r="I1569" t="s">
        <v>22</v>
      </c>
      <c r="J1569" t="s">
        <v>23</v>
      </c>
      <c r="K1569" t="s">
        <v>24</v>
      </c>
      <c r="L1569" t="s">
        <v>33</v>
      </c>
      <c r="M1569" t="s">
        <v>700</v>
      </c>
      <c r="N1569">
        <v>1248</v>
      </c>
      <c r="O1569" t="s">
        <v>708</v>
      </c>
      <c r="P1569" t="s">
        <v>709</v>
      </c>
      <c r="Q1569">
        <v>5</v>
      </c>
      <c r="R1569" t="s">
        <v>29</v>
      </c>
    </row>
    <row r="1570" spans="1:18" x14ac:dyDescent="0.3">
      <c r="A1570">
        <v>1617</v>
      </c>
      <c r="B1570" t="s">
        <v>109</v>
      </c>
      <c r="C1570">
        <v>2013</v>
      </c>
      <c r="D1570">
        <v>160000</v>
      </c>
      <c r="E1570">
        <v>110000</v>
      </c>
      <c r="F1570" t="s">
        <v>19</v>
      </c>
      <c r="G1570" t="s">
        <v>912</v>
      </c>
      <c r="H1570" t="s">
        <v>1000</v>
      </c>
      <c r="I1570" t="s">
        <v>22</v>
      </c>
      <c r="J1570" t="s">
        <v>23</v>
      </c>
      <c r="K1570" t="s">
        <v>24</v>
      </c>
      <c r="L1570" t="s">
        <v>25</v>
      </c>
      <c r="M1570" t="s">
        <v>418</v>
      </c>
      <c r="N1570">
        <v>1405</v>
      </c>
      <c r="O1570" t="s">
        <v>458</v>
      </c>
      <c r="P1570" t="s">
        <v>459</v>
      </c>
      <c r="Q1570">
        <v>5</v>
      </c>
      <c r="R1570" t="s">
        <v>29</v>
      </c>
    </row>
    <row r="1571" spans="1:18" x14ac:dyDescent="0.3">
      <c r="A1571">
        <v>1618</v>
      </c>
      <c r="B1571" t="s">
        <v>46</v>
      </c>
      <c r="C1571">
        <v>2015</v>
      </c>
      <c r="D1571">
        <v>250000</v>
      </c>
      <c r="E1571">
        <v>80000</v>
      </c>
      <c r="F1571" t="s">
        <v>19</v>
      </c>
      <c r="G1571" t="s">
        <v>912</v>
      </c>
      <c r="H1571" t="s">
        <v>998</v>
      </c>
      <c r="I1571" t="s">
        <v>41</v>
      </c>
      <c r="J1571" t="s">
        <v>23</v>
      </c>
      <c r="K1571" t="s">
        <v>24</v>
      </c>
      <c r="L1571" t="s">
        <v>25</v>
      </c>
      <c r="M1571" t="s">
        <v>390</v>
      </c>
      <c r="N1571">
        <v>814</v>
      </c>
      <c r="O1571" t="s">
        <v>541</v>
      </c>
      <c r="P1571" t="s">
        <v>542</v>
      </c>
      <c r="Q1571">
        <v>5</v>
      </c>
      <c r="R1571" t="s">
        <v>29</v>
      </c>
    </row>
    <row r="1572" spans="1:18" x14ac:dyDescent="0.3">
      <c r="A1572">
        <v>1619</v>
      </c>
      <c r="B1572" t="s">
        <v>18</v>
      </c>
      <c r="C1572">
        <v>2013</v>
      </c>
      <c r="D1572">
        <v>385000</v>
      </c>
      <c r="E1572">
        <v>100000</v>
      </c>
      <c r="F1572" t="s">
        <v>56</v>
      </c>
      <c r="G1572" t="s">
        <v>57</v>
      </c>
      <c r="H1572" t="s">
        <v>1001</v>
      </c>
      <c r="I1572" t="s">
        <v>22</v>
      </c>
      <c r="J1572" t="s">
        <v>23</v>
      </c>
      <c r="K1572" t="s">
        <v>24</v>
      </c>
      <c r="L1572" t="s">
        <v>42</v>
      </c>
      <c r="M1572" t="s">
        <v>307</v>
      </c>
      <c r="N1572">
        <v>1248</v>
      </c>
      <c r="O1572" t="s">
        <v>108</v>
      </c>
      <c r="P1572" t="s">
        <v>95</v>
      </c>
      <c r="Q1572">
        <v>7</v>
      </c>
      <c r="R1572" t="s">
        <v>29</v>
      </c>
    </row>
    <row r="1573" spans="1:18" x14ac:dyDescent="0.3">
      <c r="A1573">
        <v>1620</v>
      </c>
      <c r="B1573" t="s">
        <v>18</v>
      </c>
      <c r="C1573">
        <v>2014</v>
      </c>
      <c r="D1573">
        <v>318000</v>
      </c>
      <c r="E1573">
        <v>80000</v>
      </c>
      <c r="F1573" t="s">
        <v>56</v>
      </c>
      <c r="G1573" t="s">
        <v>57</v>
      </c>
      <c r="H1573" t="s">
        <v>1001</v>
      </c>
      <c r="I1573" t="s">
        <v>41</v>
      </c>
      <c r="J1573" t="s">
        <v>23</v>
      </c>
      <c r="K1573" t="s">
        <v>24</v>
      </c>
      <c r="L1573" t="s">
        <v>25</v>
      </c>
      <c r="M1573" t="s">
        <v>226</v>
      </c>
      <c r="N1573">
        <v>998</v>
      </c>
      <c r="O1573" t="s">
        <v>516</v>
      </c>
      <c r="P1573" t="s">
        <v>141</v>
      </c>
      <c r="Q1573">
        <v>5</v>
      </c>
      <c r="R1573" t="s">
        <v>29</v>
      </c>
    </row>
    <row r="1574" spans="1:18" x14ac:dyDescent="0.3">
      <c r="A1574">
        <v>1621</v>
      </c>
      <c r="B1574" t="s">
        <v>46</v>
      </c>
      <c r="C1574">
        <v>2018</v>
      </c>
      <c r="D1574">
        <v>480000</v>
      </c>
      <c r="E1574">
        <v>40000</v>
      </c>
      <c r="F1574" t="s">
        <v>19</v>
      </c>
      <c r="G1574" t="s">
        <v>83</v>
      </c>
      <c r="H1574" t="s">
        <v>1002</v>
      </c>
      <c r="I1574" t="s">
        <v>41</v>
      </c>
      <c r="J1574" t="s">
        <v>23</v>
      </c>
      <c r="K1574" t="s">
        <v>24</v>
      </c>
      <c r="L1574" t="s">
        <v>25</v>
      </c>
      <c r="M1574" t="s">
        <v>53</v>
      </c>
      <c r="N1574">
        <v>1197</v>
      </c>
      <c r="O1574" t="s">
        <v>54</v>
      </c>
      <c r="P1574" t="s">
        <v>55</v>
      </c>
      <c r="Q1574">
        <v>5</v>
      </c>
      <c r="R1574" t="s">
        <v>29</v>
      </c>
    </row>
    <row r="1575" spans="1:18" x14ac:dyDescent="0.3">
      <c r="A1575">
        <v>1622</v>
      </c>
      <c r="B1575" t="s">
        <v>18</v>
      </c>
      <c r="C1575">
        <v>2015</v>
      </c>
      <c r="D1575">
        <v>330000</v>
      </c>
      <c r="E1575">
        <v>70000</v>
      </c>
      <c r="F1575" t="s">
        <v>56</v>
      </c>
      <c r="G1575" t="s">
        <v>57</v>
      </c>
      <c r="H1575" t="s">
        <v>1001</v>
      </c>
      <c r="I1575" t="s">
        <v>41</v>
      </c>
      <c r="J1575" t="s">
        <v>23</v>
      </c>
      <c r="K1575" t="s">
        <v>24</v>
      </c>
      <c r="L1575" t="s">
        <v>42</v>
      </c>
      <c r="M1575" t="s">
        <v>243</v>
      </c>
      <c r="N1575">
        <v>998</v>
      </c>
      <c r="O1575" t="s">
        <v>244</v>
      </c>
      <c r="P1575" t="s">
        <v>141</v>
      </c>
      <c r="Q1575">
        <v>5</v>
      </c>
      <c r="R1575" t="s">
        <v>29</v>
      </c>
    </row>
    <row r="1576" spans="1:18" x14ac:dyDescent="0.3">
      <c r="A1576">
        <v>1623</v>
      </c>
      <c r="B1576" t="s">
        <v>109</v>
      </c>
      <c r="C1576">
        <v>2011</v>
      </c>
      <c r="D1576">
        <v>152000</v>
      </c>
      <c r="E1576">
        <v>80000</v>
      </c>
      <c r="F1576" t="s">
        <v>19</v>
      </c>
      <c r="G1576" t="s">
        <v>857</v>
      </c>
      <c r="H1576" t="s">
        <v>1003</v>
      </c>
      <c r="I1576" t="s">
        <v>22</v>
      </c>
      <c r="J1576" t="s">
        <v>23</v>
      </c>
      <c r="K1576" t="s">
        <v>24</v>
      </c>
      <c r="L1576" t="s">
        <v>25</v>
      </c>
      <c r="M1576" t="s">
        <v>142</v>
      </c>
      <c r="N1576">
        <v>1405</v>
      </c>
      <c r="O1576" t="s">
        <v>561</v>
      </c>
      <c r="P1576" t="s">
        <v>562</v>
      </c>
      <c r="Q1576">
        <v>5</v>
      </c>
      <c r="R1576" t="s">
        <v>29</v>
      </c>
    </row>
    <row r="1577" spans="1:18" x14ac:dyDescent="0.3">
      <c r="A1577">
        <v>1624</v>
      </c>
      <c r="B1577" t="s">
        <v>18</v>
      </c>
      <c r="C1577">
        <v>2014</v>
      </c>
      <c r="D1577">
        <v>250000</v>
      </c>
      <c r="E1577">
        <v>40000</v>
      </c>
      <c r="F1577" t="s">
        <v>56</v>
      </c>
      <c r="G1577" t="s">
        <v>57</v>
      </c>
      <c r="H1577" t="s">
        <v>1001</v>
      </c>
      <c r="I1577" t="s">
        <v>41</v>
      </c>
      <c r="J1577" t="s">
        <v>23</v>
      </c>
      <c r="K1577" t="s">
        <v>24</v>
      </c>
      <c r="L1577" t="s">
        <v>25</v>
      </c>
      <c r="M1577" t="s">
        <v>430</v>
      </c>
      <c r="N1577">
        <v>796</v>
      </c>
      <c r="O1577" t="s">
        <v>118</v>
      </c>
      <c r="P1577" t="s">
        <v>119</v>
      </c>
      <c r="Q1577">
        <v>5</v>
      </c>
      <c r="R1577" t="s">
        <v>29</v>
      </c>
    </row>
    <row r="1578" spans="1:18" x14ac:dyDescent="0.3">
      <c r="A1578">
        <v>1625</v>
      </c>
      <c r="B1578" t="s">
        <v>109</v>
      </c>
      <c r="C1578">
        <v>2011</v>
      </c>
      <c r="D1578">
        <v>248000</v>
      </c>
      <c r="E1578">
        <v>80000</v>
      </c>
      <c r="F1578" t="s">
        <v>19</v>
      </c>
      <c r="G1578" t="s">
        <v>786</v>
      </c>
      <c r="H1578" t="s">
        <v>1004</v>
      </c>
      <c r="I1578" t="s">
        <v>22</v>
      </c>
      <c r="J1578" t="s">
        <v>23</v>
      </c>
      <c r="K1578" t="s">
        <v>24</v>
      </c>
      <c r="L1578" t="s">
        <v>25</v>
      </c>
      <c r="M1578" t="s">
        <v>142</v>
      </c>
      <c r="N1578">
        <v>1405</v>
      </c>
      <c r="O1578" t="s">
        <v>561</v>
      </c>
      <c r="P1578" t="s">
        <v>562</v>
      </c>
      <c r="Q1578">
        <v>5</v>
      </c>
      <c r="R1578" t="s">
        <v>29</v>
      </c>
    </row>
    <row r="1579" spans="1:18" x14ac:dyDescent="0.3">
      <c r="A1579">
        <v>1626</v>
      </c>
      <c r="B1579" t="s">
        <v>296</v>
      </c>
      <c r="C1579">
        <v>2011</v>
      </c>
      <c r="D1579">
        <v>300000</v>
      </c>
      <c r="E1579">
        <v>60000</v>
      </c>
      <c r="F1579" t="s">
        <v>56</v>
      </c>
      <c r="G1579" t="s">
        <v>57</v>
      </c>
      <c r="H1579" t="s">
        <v>1001</v>
      </c>
      <c r="I1579" t="s">
        <v>41</v>
      </c>
      <c r="J1579" t="s">
        <v>23</v>
      </c>
      <c r="K1579" t="s">
        <v>24</v>
      </c>
      <c r="L1579" t="s">
        <v>33</v>
      </c>
      <c r="M1579" t="s">
        <v>713</v>
      </c>
      <c r="N1579">
        <v>1198</v>
      </c>
      <c r="O1579" t="s">
        <v>393</v>
      </c>
      <c r="P1579" t="s">
        <v>147</v>
      </c>
      <c r="Q1579">
        <v>5</v>
      </c>
      <c r="R1579" t="s">
        <v>29</v>
      </c>
    </row>
    <row r="1580" spans="1:18" x14ac:dyDescent="0.3">
      <c r="A1580">
        <v>1627</v>
      </c>
      <c r="B1580" t="s">
        <v>46</v>
      </c>
      <c r="C1580">
        <v>2017</v>
      </c>
      <c r="D1580">
        <v>550000</v>
      </c>
      <c r="E1580">
        <v>50000</v>
      </c>
      <c r="F1580" t="s">
        <v>19</v>
      </c>
      <c r="G1580" t="s">
        <v>780</v>
      </c>
      <c r="H1580" t="s">
        <v>863</v>
      </c>
      <c r="I1580" t="s">
        <v>41</v>
      </c>
      <c r="J1580" t="s">
        <v>23</v>
      </c>
      <c r="K1580" t="s">
        <v>24</v>
      </c>
      <c r="L1580" t="s">
        <v>25</v>
      </c>
      <c r="M1580" t="s">
        <v>133</v>
      </c>
      <c r="N1580">
        <v>1197</v>
      </c>
      <c r="O1580" t="s">
        <v>134</v>
      </c>
      <c r="P1580" t="s">
        <v>135</v>
      </c>
      <c r="Q1580">
        <v>5</v>
      </c>
      <c r="R1580" t="s">
        <v>29</v>
      </c>
    </row>
    <row r="1581" spans="1:18" x14ac:dyDescent="0.3">
      <c r="A1581">
        <v>1628</v>
      </c>
      <c r="B1581" t="s">
        <v>46</v>
      </c>
      <c r="C1581">
        <v>2016</v>
      </c>
      <c r="D1581">
        <v>650000</v>
      </c>
      <c r="E1581">
        <v>30000</v>
      </c>
      <c r="F1581" t="s">
        <v>19</v>
      </c>
      <c r="G1581" t="s">
        <v>780</v>
      </c>
      <c r="H1581" t="s">
        <v>918</v>
      </c>
      <c r="I1581" t="s">
        <v>22</v>
      </c>
      <c r="J1581" t="s">
        <v>23</v>
      </c>
      <c r="K1581" t="s">
        <v>24</v>
      </c>
      <c r="L1581" t="s">
        <v>25</v>
      </c>
      <c r="M1581" t="s">
        <v>99</v>
      </c>
      <c r="N1581">
        <v>1396</v>
      </c>
      <c r="O1581" t="s">
        <v>100</v>
      </c>
      <c r="P1581" t="s">
        <v>101</v>
      </c>
      <c r="Q1581">
        <v>5</v>
      </c>
      <c r="R1581" t="s">
        <v>29</v>
      </c>
    </row>
    <row r="1582" spans="1:18" x14ac:dyDescent="0.3">
      <c r="A1582">
        <v>1629</v>
      </c>
      <c r="B1582" t="s">
        <v>46</v>
      </c>
      <c r="C1582">
        <v>2017</v>
      </c>
      <c r="D1582">
        <v>445000</v>
      </c>
      <c r="E1582">
        <v>25000</v>
      </c>
      <c r="F1582" t="s">
        <v>19</v>
      </c>
      <c r="G1582" t="s">
        <v>780</v>
      </c>
      <c r="H1582" t="s">
        <v>917</v>
      </c>
      <c r="I1582" t="s">
        <v>41</v>
      </c>
      <c r="J1582" t="s">
        <v>23</v>
      </c>
      <c r="K1582" t="s">
        <v>24</v>
      </c>
      <c r="L1582" t="s">
        <v>25</v>
      </c>
      <c r="M1582" t="s">
        <v>85</v>
      </c>
      <c r="N1582">
        <v>1197</v>
      </c>
      <c r="O1582" t="s">
        <v>90</v>
      </c>
      <c r="P1582" t="s">
        <v>261</v>
      </c>
      <c r="Q1582">
        <v>5</v>
      </c>
      <c r="R1582" t="s">
        <v>29</v>
      </c>
    </row>
    <row r="1583" spans="1:18" x14ac:dyDescent="0.3">
      <c r="A1583">
        <v>1630</v>
      </c>
      <c r="B1583" t="s">
        <v>65</v>
      </c>
      <c r="C1583">
        <v>2010</v>
      </c>
      <c r="D1583">
        <v>450000</v>
      </c>
      <c r="E1583">
        <v>334000</v>
      </c>
      <c r="F1583" t="s">
        <v>19</v>
      </c>
      <c r="G1583" t="s">
        <v>83</v>
      </c>
      <c r="H1583" t="s">
        <v>1005</v>
      </c>
      <c r="I1583" t="s">
        <v>22</v>
      </c>
      <c r="J1583" t="s">
        <v>23</v>
      </c>
      <c r="K1583" t="s">
        <v>24</v>
      </c>
      <c r="L1583" t="s">
        <v>25</v>
      </c>
      <c r="M1583" t="s">
        <v>475</v>
      </c>
      <c r="N1583">
        <v>2494</v>
      </c>
      <c r="O1583" t="s">
        <v>476</v>
      </c>
      <c r="P1583" t="s">
        <v>477</v>
      </c>
      <c r="Q1583">
        <v>7</v>
      </c>
      <c r="R1583" t="s">
        <v>29</v>
      </c>
    </row>
    <row r="1584" spans="1:18" x14ac:dyDescent="0.3">
      <c r="A1584">
        <v>1631</v>
      </c>
      <c r="B1584" t="s">
        <v>88</v>
      </c>
      <c r="C1584">
        <v>2016</v>
      </c>
      <c r="D1584">
        <v>600000</v>
      </c>
      <c r="E1584">
        <v>100000</v>
      </c>
      <c r="F1584" t="s">
        <v>56</v>
      </c>
      <c r="G1584" t="s">
        <v>21</v>
      </c>
      <c r="H1584" t="s">
        <v>990</v>
      </c>
      <c r="I1584" t="s">
        <v>22</v>
      </c>
      <c r="J1584" t="s">
        <v>23</v>
      </c>
      <c r="K1584" t="s">
        <v>24</v>
      </c>
      <c r="L1584" t="s">
        <v>25</v>
      </c>
      <c r="M1584" t="s">
        <v>803</v>
      </c>
      <c r="N1584">
        <v>1493</v>
      </c>
      <c r="O1584" t="s">
        <v>171</v>
      </c>
      <c r="P1584" t="s">
        <v>445</v>
      </c>
      <c r="Q1584">
        <v>7</v>
      </c>
      <c r="R1584" t="s">
        <v>29</v>
      </c>
    </row>
    <row r="1585" spans="1:18" x14ac:dyDescent="0.3">
      <c r="A1585">
        <v>1632</v>
      </c>
      <c r="B1585" t="s">
        <v>75</v>
      </c>
      <c r="C1585">
        <v>2014</v>
      </c>
      <c r="D1585">
        <v>495000</v>
      </c>
      <c r="E1585">
        <v>175000</v>
      </c>
      <c r="F1585" t="s">
        <v>56</v>
      </c>
      <c r="G1585" t="s">
        <v>21</v>
      </c>
      <c r="H1585" t="s">
        <v>990</v>
      </c>
      <c r="I1585" t="s">
        <v>22</v>
      </c>
      <c r="J1585" t="s">
        <v>23</v>
      </c>
      <c r="K1585" t="s">
        <v>24</v>
      </c>
      <c r="L1585" t="s">
        <v>25</v>
      </c>
      <c r="M1585" t="s">
        <v>76</v>
      </c>
      <c r="N1585">
        <v>1461</v>
      </c>
      <c r="O1585" t="s">
        <v>77</v>
      </c>
      <c r="P1585" t="s">
        <v>78</v>
      </c>
      <c r="Q1585">
        <v>5</v>
      </c>
      <c r="R1585" t="s">
        <v>29</v>
      </c>
    </row>
    <row r="1586" spans="1:18" x14ac:dyDescent="0.3">
      <c r="A1586">
        <v>1633</v>
      </c>
      <c r="B1586" t="s">
        <v>18</v>
      </c>
      <c r="C1586">
        <v>2011</v>
      </c>
      <c r="D1586">
        <v>220000</v>
      </c>
      <c r="E1586">
        <v>65000</v>
      </c>
      <c r="F1586" t="s">
        <v>56</v>
      </c>
      <c r="G1586" t="s">
        <v>21</v>
      </c>
      <c r="H1586" t="s">
        <v>990</v>
      </c>
      <c r="I1586" t="s">
        <v>41</v>
      </c>
      <c r="J1586" t="s">
        <v>23</v>
      </c>
      <c r="K1586" t="s">
        <v>154</v>
      </c>
      <c r="L1586" t="s">
        <v>42</v>
      </c>
      <c r="M1586" t="s">
        <v>1006</v>
      </c>
      <c r="N1586">
        <v>1586</v>
      </c>
      <c r="O1586" t="s">
        <v>1007</v>
      </c>
      <c r="P1586" t="s">
        <v>1008</v>
      </c>
      <c r="Q1586">
        <v>5</v>
      </c>
      <c r="R1586" t="s">
        <v>29</v>
      </c>
    </row>
    <row r="1587" spans="1:18" x14ac:dyDescent="0.3">
      <c r="A1587">
        <v>1634</v>
      </c>
      <c r="B1587" t="s">
        <v>18</v>
      </c>
      <c r="C1587">
        <v>2011</v>
      </c>
      <c r="D1587">
        <v>260000</v>
      </c>
      <c r="E1587">
        <v>65000</v>
      </c>
      <c r="F1587" t="s">
        <v>56</v>
      </c>
      <c r="G1587" t="s">
        <v>21</v>
      </c>
      <c r="H1587" t="s">
        <v>990</v>
      </c>
      <c r="I1587" t="s">
        <v>41</v>
      </c>
      <c r="J1587" t="s">
        <v>23</v>
      </c>
      <c r="K1587" t="s">
        <v>154</v>
      </c>
      <c r="L1587" t="s">
        <v>42</v>
      </c>
      <c r="M1587" t="s">
        <v>1006</v>
      </c>
      <c r="N1587">
        <v>1586</v>
      </c>
      <c r="O1587" t="s">
        <v>1007</v>
      </c>
      <c r="P1587" t="s">
        <v>1008</v>
      </c>
      <c r="Q1587">
        <v>5</v>
      </c>
      <c r="R1587" t="s">
        <v>29</v>
      </c>
    </row>
    <row r="1588" spans="1:18" x14ac:dyDescent="0.3">
      <c r="A1588">
        <v>1635</v>
      </c>
      <c r="B1588" t="s">
        <v>46</v>
      </c>
      <c r="C1588">
        <v>2009</v>
      </c>
      <c r="D1588">
        <v>150000</v>
      </c>
      <c r="E1588">
        <v>90000</v>
      </c>
      <c r="F1588" t="s">
        <v>56</v>
      </c>
      <c r="G1588" t="s">
        <v>21</v>
      </c>
      <c r="H1588" t="s">
        <v>990</v>
      </c>
      <c r="I1588" t="s">
        <v>41</v>
      </c>
      <c r="J1588" t="s">
        <v>23</v>
      </c>
      <c r="K1588" t="s">
        <v>24</v>
      </c>
      <c r="L1588" t="s">
        <v>25</v>
      </c>
      <c r="M1588" t="s">
        <v>308</v>
      </c>
      <c r="N1588">
        <v>1086</v>
      </c>
      <c r="O1588" t="s">
        <v>309</v>
      </c>
      <c r="P1588" t="s">
        <v>310</v>
      </c>
      <c r="Q1588">
        <v>5</v>
      </c>
      <c r="R1588" t="s">
        <v>29</v>
      </c>
    </row>
    <row r="1589" spans="1:18" x14ac:dyDescent="0.3">
      <c r="A1589">
        <v>1636</v>
      </c>
      <c r="B1589" t="s">
        <v>69</v>
      </c>
      <c r="C1589">
        <v>2011</v>
      </c>
      <c r="D1589">
        <v>200000</v>
      </c>
      <c r="E1589">
        <v>80000</v>
      </c>
      <c r="F1589" t="s">
        <v>124</v>
      </c>
      <c r="G1589" t="s">
        <v>804</v>
      </c>
      <c r="H1589" t="s">
        <v>1009</v>
      </c>
      <c r="I1589" t="s">
        <v>22</v>
      </c>
      <c r="J1589" t="s">
        <v>23</v>
      </c>
      <c r="K1589" t="s">
        <v>24</v>
      </c>
      <c r="L1589" t="s">
        <v>33</v>
      </c>
      <c r="M1589" t="s">
        <v>72</v>
      </c>
      <c r="N1589">
        <v>1399</v>
      </c>
      <c r="O1589" t="s">
        <v>388</v>
      </c>
      <c r="P1589" t="s">
        <v>74</v>
      </c>
      <c r="Q1589">
        <v>5</v>
      </c>
      <c r="R1589" t="s">
        <v>29</v>
      </c>
    </row>
    <row r="1590" spans="1:18" x14ac:dyDescent="0.3">
      <c r="A1590">
        <v>1637</v>
      </c>
      <c r="B1590" t="s">
        <v>88</v>
      </c>
      <c r="C1590">
        <v>2018</v>
      </c>
      <c r="D1590">
        <v>1465000</v>
      </c>
      <c r="E1590">
        <v>110000</v>
      </c>
      <c r="F1590" t="s">
        <v>124</v>
      </c>
      <c r="G1590" t="s">
        <v>804</v>
      </c>
      <c r="H1590" t="s">
        <v>1009</v>
      </c>
      <c r="I1590" t="s">
        <v>22</v>
      </c>
      <c r="J1590" t="s">
        <v>23</v>
      </c>
      <c r="K1590" t="s">
        <v>24</v>
      </c>
      <c r="L1590" t="s">
        <v>25</v>
      </c>
      <c r="M1590" t="s">
        <v>1010</v>
      </c>
      <c r="N1590">
        <v>2179</v>
      </c>
      <c r="O1590" t="s">
        <v>446</v>
      </c>
      <c r="P1590" t="s">
        <v>1011</v>
      </c>
      <c r="Q1590">
        <v>7</v>
      </c>
      <c r="R1590" t="s">
        <v>29</v>
      </c>
    </row>
    <row r="1591" spans="1:18" x14ac:dyDescent="0.3">
      <c r="A1591">
        <v>1639</v>
      </c>
      <c r="B1591" t="s">
        <v>37</v>
      </c>
      <c r="C1591">
        <v>2008</v>
      </c>
      <c r="D1591">
        <v>250000</v>
      </c>
      <c r="E1591">
        <v>60000</v>
      </c>
      <c r="F1591" t="s">
        <v>56</v>
      </c>
      <c r="G1591" t="s">
        <v>21</v>
      </c>
      <c r="H1591" t="s">
        <v>1012</v>
      </c>
      <c r="I1591" t="s">
        <v>41</v>
      </c>
      <c r="J1591" t="s">
        <v>23</v>
      </c>
      <c r="K1591" t="s">
        <v>154</v>
      </c>
      <c r="L1591" t="s">
        <v>42</v>
      </c>
      <c r="M1591" t="s">
        <v>72</v>
      </c>
      <c r="N1591">
        <v>1339</v>
      </c>
      <c r="O1591" t="s">
        <v>364</v>
      </c>
      <c r="P1591" t="s">
        <v>1013</v>
      </c>
      <c r="Q1591">
        <v>5</v>
      </c>
      <c r="R1591" t="s">
        <v>29</v>
      </c>
    </row>
    <row r="1592" spans="1:18" x14ac:dyDescent="0.3">
      <c r="A1592">
        <v>1640</v>
      </c>
      <c r="B1592" t="s">
        <v>88</v>
      </c>
      <c r="C1592">
        <v>2014</v>
      </c>
      <c r="D1592">
        <v>310000</v>
      </c>
      <c r="E1592">
        <v>160000</v>
      </c>
      <c r="F1592" t="s">
        <v>56</v>
      </c>
      <c r="G1592" t="s">
        <v>21</v>
      </c>
      <c r="H1592" t="s">
        <v>1012</v>
      </c>
      <c r="I1592" t="s">
        <v>22</v>
      </c>
      <c r="J1592" t="s">
        <v>23</v>
      </c>
      <c r="K1592" t="s">
        <v>24</v>
      </c>
      <c r="L1592" t="s">
        <v>25</v>
      </c>
      <c r="M1592" t="s">
        <v>1014</v>
      </c>
      <c r="N1592">
        <v>2489</v>
      </c>
      <c r="O1592" t="s">
        <v>232</v>
      </c>
      <c r="P1592" t="s">
        <v>1015</v>
      </c>
      <c r="Q1592">
        <v>7</v>
      </c>
      <c r="R1592" t="s">
        <v>29</v>
      </c>
    </row>
    <row r="1593" spans="1:18" x14ac:dyDescent="0.3">
      <c r="A1593">
        <v>1641</v>
      </c>
      <c r="B1593" t="s">
        <v>88</v>
      </c>
      <c r="C1593">
        <v>2010</v>
      </c>
      <c r="D1593">
        <v>600000</v>
      </c>
      <c r="E1593">
        <v>100875</v>
      </c>
      <c r="F1593" t="s">
        <v>19</v>
      </c>
      <c r="G1593" t="s">
        <v>31</v>
      </c>
      <c r="H1593" t="s">
        <v>1016</v>
      </c>
      <c r="I1593" t="s">
        <v>22</v>
      </c>
      <c r="J1593" t="s">
        <v>23</v>
      </c>
      <c r="K1593" t="s">
        <v>154</v>
      </c>
      <c r="L1593" t="s">
        <v>25</v>
      </c>
      <c r="M1593" t="s">
        <v>270</v>
      </c>
      <c r="N1593">
        <v>2179</v>
      </c>
      <c r="O1593" t="s">
        <v>271</v>
      </c>
      <c r="P1593" t="s">
        <v>272</v>
      </c>
      <c r="Q1593">
        <v>8</v>
      </c>
      <c r="R1593" t="s">
        <v>29</v>
      </c>
    </row>
    <row r="1594" spans="1:18" x14ac:dyDescent="0.3">
      <c r="A1594">
        <v>1642</v>
      </c>
      <c r="B1594" t="s">
        <v>18</v>
      </c>
      <c r="C1594">
        <v>2018</v>
      </c>
      <c r="D1594">
        <v>560000</v>
      </c>
      <c r="E1594">
        <v>20000</v>
      </c>
      <c r="F1594" t="s">
        <v>124</v>
      </c>
      <c r="G1594" t="s">
        <v>804</v>
      </c>
      <c r="H1594" t="s">
        <v>1009</v>
      </c>
      <c r="I1594" t="s">
        <v>41</v>
      </c>
      <c r="J1594" t="s">
        <v>23</v>
      </c>
      <c r="K1594" t="s">
        <v>24</v>
      </c>
      <c r="L1594" t="s">
        <v>25</v>
      </c>
      <c r="M1594" t="s">
        <v>113</v>
      </c>
      <c r="N1594">
        <v>1197</v>
      </c>
      <c r="O1594" t="s">
        <v>114</v>
      </c>
      <c r="P1594" t="s">
        <v>115</v>
      </c>
      <c r="Q1594">
        <v>5</v>
      </c>
      <c r="R1594" t="s">
        <v>29</v>
      </c>
    </row>
    <row r="1595" spans="1:18" x14ac:dyDescent="0.3">
      <c r="A1595">
        <v>1643</v>
      </c>
      <c r="B1595" t="s">
        <v>18</v>
      </c>
      <c r="C1595">
        <v>2016</v>
      </c>
      <c r="D1595">
        <v>500000</v>
      </c>
      <c r="E1595">
        <v>30000</v>
      </c>
      <c r="F1595" t="s">
        <v>56</v>
      </c>
      <c r="G1595" t="s">
        <v>21</v>
      </c>
      <c r="H1595" t="s">
        <v>1017</v>
      </c>
      <c r="I1595" t="s">
        <v>41</v>
      </c>
      <c r="J1595" t="s">
        <v>23</v>
      </c>
      <c r="K1595" t="s">
        <v>24</v>
      </c>
      <c r="L1595" t="s">
        <v>25</v>
      </c>
      <c r="M1595" t="s">
        <v>295</v>
      </c>
      <c r="N1595">
        <v>1197</v>
      </c>
      <c r="O1595" t="s">
        <v>165</v>
      </c>
      <c r="P1595" t="s">
        <v>115</v>
      </c>
      <c r="Q1595">
        <v>5</v>
      </c>
      <c r="R1595" t="s">
        <v>29</v>
      </c>
    </row>
    <row r="1596" spans="1:18" x14ac:dyDescent="0.3">
      <c r="A1596">
        <v>1644</v>
      </c>
      <c r="B1596" t="s">
        <v>46</v>
      </c>
      <c r="C1596">
        <v>2013</v>
      </c>
      <c r="D1596">
        <v>270000</v>
      </c>
      <c r="E1596">
        <v>118000</v>
      </c>
      <c r="F1596" t="s">
        <v>56</v>
      </c>
      <c r="G1596" t="s">
        <v>21</v>
      </c>
      <c r="H1596" t="s">
        <v>1017</v>
      </c>
      <c r="I1596" t="s">
        <v>22</v>
      </c>
      <c r="J1596" t="s">
        <v>23</v>
      </c>
      <c r="K1596" t="s">
        <v>24</v>
      </c>
      <c r="L1596" t="s">
        <v>25</v>
      </c>
      <c r="M1596" t="s">
        <v>496</v>
      </c>
      <c r="N1596">
        <v>1120</v>
      </c>
      <c r="O1596" t="s">
        <v>458</v>
      </c>
      <c r="P1596" t="s">
        <v>497</v>
      </c>
      <c r="Q1596">
        <v>5</v>
      </c>
      <c r="R1596" t="s">
        <v>29</v>
      </c>
    </row>
    <row r="1597" spans="1:18" x14ac:dyDescent="0.3">
      <c r="A1597">
        <v>1645</v>
      </c>
      <c r="B1597" t="s">
        <v>46</v>
      </c>
      <c r="C1597">
        <v>2013</v>
      </c>
      <c r="D1597">
        <v>420000</v>
      </c>
      <c r="E1597">
        <v>69000</v>
      </c>
      <c r="F1597" t="s">
        <v>56</v>
      </c>
      <c r="G1597" t="s">
        <v>21</v>
      </c>
      <c r="H1597" t="s">
        <v>1012</v>
      </c>
      <c r="I1597" t="s">
        <v>22</v>
      </c>
      <c r="J1597" t="s">
        <v>23</v>
      </c>
      <c r="K1597" t="s">
        <v>24</v>
      </c>
      <c r="L1597" t="s">
        <v>42</v>
      </c>
      <c r="M1597" t="s">
        <v>288</v>
      </c>
      <c r="N1597">
        <v>1582</v>
      </c>
      <c r="O1597" t="s">
        <v>289</v>
      </c>
      <c r="P1597" t="s">
        <v>290</v>
      </c>
      <c r="Q1597">
        <v>5</v>
      </c>
      <c r="R1597" t="s">
        <v>29</v>
      </c>
    </row>
    <row r="1598" spans="1:18" x14ac:dyDescent="0.3">
      <c r="A1598">
        <v>1646</v>
      </c>
      <c r="B1598" t="s">
        <v>18</v>
      </c>
      <c r="C1598">
        <v>2015</v>
      </c>
      <c r="D1598">
        <v>434999</v>
      </c>
      <c r="E1598">
        <v>25000</v>
      </c>
      <c r="F1598" t="s">
        <v>56</v>
      </c>
      <c r="G1598" t="s">
        <v>21</v>
      </c>
      <c r="H1598" t="s">
        <v>1012</v>
      </c>
      <c r="I1598" t="s">
        <v>41</v>
      </c>
      <c r="J1598" t="s">
        <v>23</v>
      </c>
      <c r="K1598" t="s">
        <v>24</v>
      </c>
      <c r="L1598" t="s">
        <v>33</v>
      </c>
      <c r="M1598" t="s">
        <v>295</v>
      </c>
      <c r="N1598">
        <v>1197</v>
      </c>
      <c r="O1598" t="s">
        <v>165</v>
      </c>
      <c r="P1598" t="s">
        <v>115</v>
      </c>
      <c r="Q1598">
        <v>5</v>
      </c>
      <c r="R1598" t="s">
        <v>29</v>
      </c>
    </row>
    <row r="1599" spans="1:18" x14ac:dyDescent="0.3">
      <c r="A1599">
        <v>1647</v>
      </c>
      <c r="B1599" t="s">
        <v>46</v>
      </c>
      <c r="C1599">
        <v>2015</v>
      </c>
      <c r="D1599">
        <v>400000</v>
      </c>
      <c r="E1599">
        <v>100000</v>
      </c>
      <c r="F1599" t="s">
        <v>56</v>
      </c>
      <c r="G1599" t="s">
        <v>21</v>
      </c>
      <c r="H1599" t="s">
        <v>1012</v>
      </c>
      <c r="I1599" t="s">
        <v>41</v>
      </c>
      <c r="J1599" t="s">
        <v>23</v>
      </c>
      <c r="K1599" t="s">
        <v>154</v>
      </c>
      <c r="L1599" t="s">
        <v>25</v>
      </c>
      <c r="M1599" t="s">
        <v>1018</v>
      </c>
      <c r="N1599">
        <v>1197</v>
      </c>
      <c r="O1599" t="s">
        <v>54</v>
      </c>
      <c r="P1599" t="s">
        <v>549</v>
      </c>
      <c r="Q1599">
        <v>5</v>
      </c>
      <c r="R1599" t="s">
        <v>29</v>
      </c>
    </row>
    <row r="1600" spans="1:18" x14ac:dyDescent="0.3">
      <c r="A1600">
        <v>1648</v>
      </c>
      <c r="B1600" t="s">
        <v>18</v>
      </c>
      <c r="C1600">
        <v>2015</v>
      </c>
      <c r="D1600">
        <v>470000</v>
      </c>
      <c r="E1600">
        <v>110000</v>
      </c>
      <c r="F1600" t="s">
        <v>124</v>
      </c>
      <c r="G1600" t="s">
        <v>804</v>
      </c>
      <c r="H1600" t="s">
        <v>1009</v>
      </c>
      <c r="I1600" t="s">
        <v>22</v>
      </c>
      <c r="J1600" t="s">
        <v>23</v>
      </c>
      <c r="K1600" t="s">
        <v>24</v>
      </c>
      <c r="L1600" t="s">
        <v>25</v>
      </c>
      <c r="M1600" t="s">
        <v>106</v>
      </c>
      <c r="N1600">
        <v>1248</v>
      </c>
      <c r="O1600" t="s">
        <v>27</v>
      </c>
      <c r="P1600" t="s">
        <v>28</v>
      </c>
      <c r="Q1600">
        <v>5</v>
      </c>
      <c r="R1600" t="s">
        <v>29</v>
      </c>
    </row>
    <row r="1601" spans="1:18" x14ac:dyDescent="0.3">
      <c r="A1601">
        <v>1649</v>
      </c>
      <c r="B1601" t="s">
        <v>296</v>
      </c>
      <c r="C1601">
        <v>2015</v>
      </c>
      <c r="D1601">
        <v>480000</v>
      </c>
      <c r="E1601">
        <v>60000</v>
      </c>
      <c r="F1601" t="s">
        <v>56</v>
      </c>
      <c r="G1601" t="s">
        <v>21</v>
      </c>
      <c r="H1601" t="s">
        <v>990</v>
      </c>
      <c r="I1601" t="s">
        <v>22</v>
      </c>
      <c r="J1601" t="s">
        <v>23</v>
      </c>
      <c r="K1601" t="s">
        <v>24</v>
      </c>
      <c r="L1601" t="s">
        <v>42</v>
      </c>
      <c r="M1601" t="s">
        <v>297</v>
      </c>
      <c r="N1601">
        <v>1461</v>
      </c>
      <c r="O1601" t="s">
        <v>298</v>
      </c>
      <c r="P1601" t="s">
        <v>299</v>
      </c>
      <c r="Q1601">
        <v>5</v>
      </c>
      <c r="R1601" t="s">
        <v>29</v>
      </c>
    </row>
    <row r="1602" spans="1:18" x14ac:dyDescent="0.3">
      <c r="A1602">
        <v>1650</v>
      </c>
      <c r="B1602" t="s">
        <v>46</v>
      </c>
      <c r="C1602">
        <v>2008</v>
      </c>
      <c r="D1602">
        <v>105000</v>
      </c>
      <c r="E1602">
        <v>128000</v>
      </c>
      <c r="F1602" t="s">
        <v>19</v>
      </c>
      <c r="G1602" t="s">
        <v>31</v>
      </c>
      <c r="H1602" t="s">
        <v>1016</v>
      </c>
      <c r="I1602" t="s">
        <v>41</v>
      </c>
      <c r="J1602" t="s">
        <v>23</v>
      </c>
      <c r="K1602" t="s">
        <v>24</v>
      </c>
      <c r="L1602" t="s">
        <v>25</v>
      </c>
      <c r="M1602" t="s">
        <v>629</v>
      </c>
      <c r="N1602">
        <v>1086</v>
      </c>
      <c r="O1602" t="s">
        <v>665</v>
      </c>
      <c r="P1602" t="s">
        <v>310</v>
      </c>
      <c r="Q1602">
        <v>5</v>
      </c>
      <c r="R1602" t="s">
        <v>29</v>
      </c>
    </row>
    <row r="1603" spans="1:18" x14ac:dyDescent="0.3">
      <c r="A1603">
        <v>1651</v>
      </c>
      <c r="B1603" t="s">
        <v>109</v>
      </c>
      <c r="C1603">
        <v>2017</v>
      </c>
      <c r="D1603">
        <v>325000</v>
      </c>
      <c r="E1603">
        <v>120000</v>
      </c>
      <c r="F1603" t="s">
        <v>19</v>
      </c>
      <c r="G1603" t="s">
        <v>31</v>
      </c>
      <c r="H1603" t="s">
        <v>1016</v>
      </c>
      <c r="I1603" t="s">
        <v>22</v>
      </c>
      <c r="J1603" t="s">
        <v>23</v>
      </c>
      <c r="K1603" t="s">
        <v>24</v>
      </c>
      <c r="L1603" t="s">
        <v>25</v>
      </c>
      <c r="M1603" t="s">
        <v>470</v>
      </c>
      <c r="N1603">
        <v>1047</v>
      </c>
      <c r="O1603" t="s">
        <v>471</v>
      </c>
      <c r="P1603" t="s">
        <v>472</v>
      </c>
      <c r="Q1603">
        <v>5</v>
      </c>
      <c r="R1603" t="s">
        <v>29</v>
      </c>
    </row>
    <row r="1604" spans="1:18" x14ac:dyDescent="0.3">
      <c r="A1604">
        <v>1653</v>
      </c>
      <c r="B1604" t="s">
        <v>46</v>
      </c>
      <c r="C1604">
        <v>2020</v>
      </c>
      <c r="D1604">
        <v>675000</v>
      </c>
      <c r="E1604">
        <v>5000</v>
      </c>
      <c r="F1604" t="s">
        <v>19</v>
      </c>
      <c r="G1604" t="s">
        <v>31</v>
      </c>
      <c r="H1604" t="s">
        <v>1016</v>
      </c>
      <c r="I1604" t="s">
        <v>41</v>
      </c>
      <c r="J1604" t="s">
        <v>23</v>
      </c>
      <c r="K1604" t="s">
        <v>154</v>
      </c>
      <c r="L1604" t="s">
        <v>25</v>
      </c>
      <c r="M1604" t="s">
        <v>976</v>
      </c>
      <c r="N1604">
        <v>1197</v>
      </c>
      <c r="O1604" t="s">
        <v>54</v>
      </c>
      <c r="P1604" t="s">
        <v>549</v>
      </c>
      <c r="Q1604">
        <v>5</v>
      </c>
      <c r="R1604" t="s">
        <v>29</v>
      </c>
    </row>
    <row r="1605" spans="1:18" x14ac:dyDescent="0.3">
      <c r="A1605">
        <v>1654</v>
      </c>
      <c r="B1605" t="s">
        <v>46</v>
      </c>
      <c r="C1605">
        <v>2009</v>
      </c>
      <c r="D1605">
        <v>170000</v>
      </c>
      <c r="E1605">
        <v>90000</v>
      </c>
      <c r="F1605" t="s">
        <v>124</v>
      </c>
      <c r="G1605" t="s">
        <v>804</v>
      </c>
      <c r="H1605" t="s">
        <v>1009</v>
      </c>
      <c r="I1605" t="s">
        <v>41</v>
      </c>
      <c r="J1605" t="s">
        <v>23</v>
      </c>
      <c r="K1605" t="s">
        <v>24</v>
      </c>
      <c r="L1605" t="s">
        <v>33</v>
      </c>
      <c r="M1605" t="s">
        <v>211</v>
      </c>
      <c r="N1605">
        <v>1197</v>
      </c>
      <c r="O1605" t="s">
        <v>212</v>
      </c>
      <c r="P1605" t="s">
        <v>453</v>
      </c>
      <c r="Q1605">
        <v>5</v>
      </c>
      <c r="R1605" t="s">
        <v>29</v>
      </c>
    </row>
    <row r="1606" spans="1:18" x14ac:dyDescent="0.3">
      <c r="A1606">
        <v>1655</v>
      </c>
      <c r="B1606" t="s">
        <v>46</v>
      </c>
      <c r="C1606">
        <v>2017</v>
      </c>
      <c r="D1606">
        <v>1250000</v>
      </c>
      <c r="E1606">
        <v>90000</v>
      </c>
      <c r="F1606" t="s">
        <v>56</v>
      </c>
      <c r="G1606" t="s">
        <v>21</v>
      </c>
      <c r="H1606" t="s">
        <v>1017</v>
      </c>
      <c r="I1606" t="s">
        <v>22</v>
      </c>
      <c r="J1606" t="s">
        <v>23</v>
      </c>
      <c r="K1606" t="s">
        <v>24</v>
      </c>
      <c r="L1606" t="s">
        <v>25</v>
      </c>
      <c r="M1606" t="s">
        <v>300</v>
      </c>
      <c r="N1606">
        <v>1582</v>
      </c>
      <c r="O1606" t="s">
        <v>301</v>
      </c>
      <c r="P1606" t="s">
        <v>302</v>
      </c>
      <c r="Q1606">
        <v>5</v>
      </c>
      <c r="R1606" t="s">
        <v>29</v>
      </c>
    </row>
    <row r="1607" spans="1:18" x14ac:dyDescent="0.3">
      <c r="A1607">
        <v>1656</v>
      </c>
      <c r="B1607" t="s">
        <v>37</v>
      </c>
      <c r="C1607">
        <v>2012</v>
      </c>
      <c r="D1607">
        <v>600000</v>
      </c>
      <c r="E1607">
        <v>144030</v>
      </c>
      <c r="F1607" t="s">
        <v>56</v>
      </c>
      <c r="G1607" t="s">
        <v>21</v>
      </c>
      <c r="H1607" t="s">
        <v>1017</v>
      </c>
      <c r="I1607" t="s">
        <v>41</v>
      </c>
      <c r="J1607" t="s">
        <v>23</v>
      </c>
      <c r="K1607" t="s">
        <v>24</v>
      </c>
      <c r="L1607" t="s">
        <v>25</v>
      </c>
      <c r="M1607" t="s">
        <v>475</v>
      </c>
      <c r="N1607">
        <v>2354</v>
      </c>
      <c r="O1607" t="s">
        <v>852</v>
      </c>
      <c r="P1607" t="s">
        <v>853</v>
      </c>
      <c r="Q1607">
        <v>5</v>
      </c>
      <c r="R1607" t="s">
        <v>29</v>
      </c>
    </row>
    <row r="1608" spans="1:18" x14ac:dyDescent="0.3">
      <c r="A1608">
        <v>1657</v>
      </c>
      <c r="B1608" t="s">
        <v>37</v>
      </c>
      <c r="C1608">
        <v>2014</v>
      </c>
      <c r="D1608">
        <v>819999</v>
      </c>
      <c r="E1608">
        <v>200000</v>
      </c>
      <c r="F1608" t="s">
        <v>56</v>
      </c>
      <c r="G1608" t="s">
        <v>21</v>
      </c>
      <c r="H1608" t="s">
        <v>990</v>
      </c>
      <c r="I1608" t="s">
        <v>22</v>
      </c>
      <c r="J1608" t="s">
        <v>23</v>
      </c>
      <c r="K1608" t="s">
        <v>24</v>
      </c>
      <c r="L1608" t="s">
        <v>25</v>
      </c>
      <c r="M1608" t="s">
        <v>225</v>
      </c>
      <c r="N1608">
        <v>1498</v>
      </c>
      <c r="O1608" t="s">
        <v>105</v>
      </c>
      <c r="P1608" t="s">
        <v>95</v>
      </c>
      <c r="Q1608">
        <v>5</v>
      </c>
      <c r="R1608" t="s">
        <v>29</v>
      </c>
    </row>
    <row r="1609" spans="1:18" x14ac:dyDescent="0.3">
      <c r="A1609">
        <v>1658</v>
      </c>
      <c r="B1609" t="s">
        <v>46</v>
      </c>
      <c r="C1609">
        <v>2016</v>
      </c>
      <c r="D1609">
        <v>650000</v>
      </c>
      <c r="E1609">
        <v>29000</v>
      </c>
      <c r="F1609" t="s">
        <v>56</v>
      </c>
      <c r="G1609" t="s">
        <v>21</v>
      </c>
      <c r="H1609" t="s">
        <v>990</v>
      </c>
      <c r="I1609" t="s">
        <v>41</v>
      </c>
      <c r="J1609" t="s">
        <v>23</v>
      </c>
      <c r="K1609" t="s">
        <v>24</v>
      </c>
      <c r="L1609" t="s">
        <v>25</v>
      </c>
      <c r="M1609" t="s">
        <v>133</v>
      </c>
      <c r="N1609">
        <v>1197</v>
      </c>
      <c r="O1609" t="s">
        <v>134</v>
      </c>
      <c r="P1609" t="s">
        <v>135</v>
      </c>
      <c r="Q1609">
        <v>5</v>
      </c>
      <c r="R1609" t="s">
        <v>29</v>
      </c>
    </row>
    <row r="1610" spans="1:18" x14ac:dyDescent="0.3">
      <c r="A1610">
        <v>1659</v>
      </c>
      <c r="B1610" t="s">
        <v>18</v>
      </c>
      <c r="C1610">
        <v>2007</v>
      </c>
      <c r="D1610">
        <v>105000</v>
      </c>
      <c r="E1610">
        <v>90000</v>
      </c>
      <c r="F1610" t="s">
        <v>56</v>
      </c>
      <c r="G1610" t="s">
        <v>21</v>
      </c>
      <c r="H1610" t="s">
        <v>1019</v>
      </c>
      <c r="I1610" t="s">
        <v>59</v>
      </c>
      <c r="J1610" t="s">
        <v>23</v>
      </c>
      <c r="K1610" t="s">
        <v>24</v>
      </c>
      <c r="L1610" t="s">
        <v>33</v>
      </c>
      <c r="M1610" t="s">
        <v>60</v>
      </c>
      <c r="N1610">
        <v>1061</v>
      </c>
      <c r="O1610" t="s">
        <v>61</v>
      </c>
      <c r="P1610" t="s">
        <v>62</v>
      </c>
      <c r="Q1610">
        <v>5</v>
      </c>
      <c r="R1610" t="s">
        <v>29</v>
      </c>
    </row>
    <row r="1611" spans="1:18" x14ac:dyDescent="0.3">
      <c r="A1611">
        <v>1660</v>
      </c>
      <c r="B1611" t="s">
        <v>88</v>
      </c>
      <c r="C1611">
        <v>2009</v>
      </c>
      <c r="D1611">
        <v>200000</v>
      </c>
      <c r="E1611">
        <v>176000</v>
      </c>
      <c r="F1611" t="s">
        <v>19</v>
      </c>
      <c r="G1611" t="s">
        <v>1020</v>
      </c>
      <c r="H1611" t="s">
        <v>1021</v>
      </c>
      <c r="I1611" t="s">
        <v>22</v>
      </c>
      <c r="J1611" t="s">
        <v>23</v>
      </c>
      <c r="K1611" t="s">
        <v>24</v>
      </c>
      <c r="L1611" t="s">
        <v>33</v>
      </c>
      <c r="M1611" t="s">
        <v>142</v>
      </c>
      <c r="N1611">
        <v>1461</v>
      </c>
      <c r="O1611" t="s">
        <v>1022</v>
      </c>
      <c r="P1611" t="s">
        <v>690</v>
      </c>
      <c r="Q1611">
        <v>5</v>
      </c>
      <c r="R1611" t="s">
        <v>29</v>
      </c>
    </row>
    <row r="1612" spans="1:18" x14ac:dyDescent="0.3">
      <c r="A1612">
        <v>1661</v>
      </c>
      <c r="B1612" t="s">
        <v>109</v>
      </c>
      <c r="C1612">
        <v>2013</v>
      </c>
      <c r="D1612">
        <v>200000</v>
      </c>
      <c r="E1612">
        <v>150000</v>
      </c>
      <c r="F1612" t="s">
        <v>19</v>
      </c>
      <c r="G1612" t="s">
        <v>1020</v>
      </c>
      <c r="H1612" t="s">
        <v>1021</v>
      </c>
      <c r="I1612" t="s">
        <v>22</v>
      </c>
      <c r="J1612" t="s">
        <v>23</v>
      </c>
      <c r="K1612" t="s">
        <v>24</v>
      </c>
      <c r="L1612" t="s">
        <v>25</v>
      </c>
      <c r="M1612" t="s">
        <v>285</v>
      </c>
      <c r="N1612">
        <v>1396</v>
      </c>
      <c r="O1612" t="s">
        <v>471</v>
      </c>
      <c r="P1612" t="s">
        <v>287</v>
      </c>
      <c r="Q1612">
        <v>5</v>
      </c>
      <c r="R1612" t="s">
        <v>29</v>
      </c>
    </row>
    <row r="1613" spans="1:18" x14ac:dyDescent="0.3">
      <c r="A1613">
        <v>1662</v>
      </c>
      <c r="B1613" t="s">
        <v>18</v>
      </c>
      <c r="C1613">
        <v>2016</v>
      </c>
      <c r="D1613">
        <v>220000</v>
      </c>
      <c r="E1613">
        <v>90000</v>
      </c>
      <c r="F1613" t="s">
        <v>19</v>
      </c>
      <c r="G1613" t="s">
        <v>1020</v>
      </c>
      <c r="H1613" t="s">
        <v>1021</v>
      </c>
      <c r="I1613" t="s">
        <v>41</v>
      </c>
      <c r="J1613" t="s">
        <v>23</v>
      </c>
      <c r="K1613" t="s">
        <v>24</v>
      </c>
      <c r="L1613" t="s">
        <v>25</v>
      </c>
      <c r="M1613" t="s">
        <v>127</v>
      </c>
      <c r="N1613">
        <v>796</v>
      </c>
      <c r="O1613" t="s">
        <v>128</v>
      </c>
      <c r="P1613" t="s">
        <v>64</v>
      </c>
      <c r="Q1613">
        <v>8</v>
      </c>
      <c r="R1613" t="s">
        <v>29</v>
      </c>
    </row>
    <row r="1614" spans="1:18" x14ac:dyDescent="0.3">
      <c r="A1614">
        <v>1663</v>
      </c>
      <c r="B1614" t="s">
        <v>221</v>
      </c>
      <c r="C1614">
        <v>2014</v>
      </c>
      <c r="D1614">
        <v>500000</v>
      </c>
      <c r="E1614">
        <v>70000</v>
      </c>
      <c r="F1614" t="s">
        <v>19</v>
      </c>
      <c r="G1614" t="s">
        <v>1020</v>
      </c>
      <c r="H1614" t="s">
        <v>1021</v>
      </c>
      <c r="I1614" t="s">
        <v>41</v>
      </c>
      <c r="J1614" t="s">
        <v>23</v>
      </c>
      <c r="K1614" t="s">
        <v>24</v>
      </c>
      <c r="L1614" t="s">
        <v>33</v>
      </c>
      <c r="M1614" t="s">
        <v>256</v>
      </c>
      <c r="N1614">
        <v>1598</v>
      </c>
      <c r="O1614" t="s">
        <v>409</v>
      </c>
      <c r="P1614" t="s">
        <v>257</v>
      </c>
      <c r="Q1614">
        <v>5</v>
      </c>
      <c r="R1614" t="s">
        <v>29</v>
      </c>
    </row>
    <row r="1615" spans="1:18" x14ac:dyDescent="0.3">
      <c r="A1615">
        <v>1664</v>
      </c>
      <c r="B1615" t="s">
        <v>88</v>
      </c>
      <c r="C1615">
        <v>2007</v>
      </c>
      <c r="D1615">
        <v>175000</v>
      </c>
      <c r="E1615">
        <v>99000</v>
      </c>
      <c r="F1615" t="s">
        <v>38</v>
      </c>
      <c r="G1615" t="s">
        <v>70</v>
      </c>
      <c r="H1615" t="s">
        <v>1023</v>
      </c>
      <c r="I1615" t="s">
        <v>22</v>
      </c>
      <c r="J1615" t="s">
        <v>23</v>
      </c>
      <c r="K1615" t="s">
        <v>24</v>
      </c>
      <c r="L1615" t="s">
        <v>33</v>
      </c>
      <c r="M1615" t="s">
        <v>1024</v>
      </c>
      <c r="N1615">
        <v>1461</v>
      </c>
      <c r="O1615" t="s">
        <v>280</v>
      </c>
      <c r="P1615" t="s">
        <v>690</v>
      </c>
      <c r="Q1615">
        <v>5</v>
      </c>
      <c r="R1615" t="s">
        <v>29</v>
      </c>
    </row>
    <row r="1616" spans="1:18" x14ac:dyDescent="0.3">
      <c r="A1616">
        <v>1665</v>
      </c>
      <c r="B1616" t="s">
        <v>109</v>
      </c>
      <c r="C1616">
        <v>2018</v>
      </c>
      <c r="D1616">
        <v>450000</v>
      </c>
      <c r="E1616">
        <v>5000</v>
      </c>
      <c r="F1616" t="s">
        <v>38</v>
      </c>
      <c r="G1616" t="s">
        <v>70</v>
      </c>
      <c r="H1616" t="s">
        <v>1023</v>
      </c>
      <c r="I1616" t="s">
        <v>41</v>
      </c>
      <c r="J1616" t="s">
        <v>23</v>
      </c>
      <c r="K1616" t="s">
        <v>24</v>
      </c>
      <c r="L1616" t="s">
        <v>25</v>
      </c>
      <c r="M1616" t="s">
        <v>503</v>
      </c>
      <c r="N1616">
        <v>1199</v>
      </c>
      <c r="O1616" t="s">
        <v>416</v>
      </c>
      <c r="P1616" t="s">
        <v>112</v>
      </c>
      <c r="Q1616">
        <v>5</v>
      </c>
      <c r="R1616" t="s">
        <v>29</v>
      </c>
    </row>
    <row r="1617" spans="1:18" x14ac:dyDescent="0.3">
      <c r="A1617">
        <v>1666</v>
      </c>
      <c r="B1617" t="s">
        <v>120</v>
      </c>
      <c r="C1617">
        <v>2008</v>
      </c>
      <c r="D1617">
        <v>210000</v>
      </c>
      <c r="E1617">
        <v>90000</v>
      </c>
      <c r="F1617" t="s">
        <v>38</v>
      </c>
      <c r="G1617" t="s">
        <v>70</v>
      </c>
      <c r="H1617" t="s">
        <v>1023</v>
      </c>
      <c r="I1617" t="s">
        <v>22</v>
      </c>
      <c r="J1617" t="s">
        <v>23</v>
      </c>
      <c r="K1617" t="s">
        <v>24</v>
      </c>
      <c r="L1617" t="s">
        <v>304</v>
      </c>
      <c r="M1617" t="s">
        <v>723</v>
      </c>
      <c r="N1617">
        <v>1991</v>
      </c>
      <c r="O1617" t="s">
        <v>724</v>
      </c>
      <c r="P1617" t="s">
        <v>725</v>
      </c>
      <c r="Q1617">
        <v>5</v>
      </c>
      <c r="R1617" t="s">
        <v>29</v>
      </c>
    </row>
    <row r="1618" spans="1:18" x14ac:dyDescent="0.3">
      <c r="A1618">
        <v>1667</v>
      </c>
      <c r="B1618" t="s">
        <v>18</v>
      </c>
      <c r="C1618">
        <v>2011</v>
      </c>
      <c r="D1618">
        <v>270000</v>
      </c>
      <c r="E1618">
        <v>89000</v>
      </c>
      <c r="F1618" t="s">
        <v>38</v>
      </c>
      <c r="G1618" t="s">
        <v>70</v>
      </c>
      <c r="H1618" t="s">
        <v>1023</v>
      </c>
      <c r="I1618" t="s">
        <v>22</v>
      </c>
      <c r="J1618" t="s">
        <v>23</v>
      </c>
      <c r="K1618" t="s">
        <v>24</v>
      </c>
      <c r="L1618" t="s">
        <v>33</v>
      </c>
      <c r="M1618" t="s">
        <v>390</v>
      </c>
      <c r="N1618">
        <v>1248</v>
      </c>
      <c r="O1618" t="s">
        <v>82</v>
      </c>
      <c r="P1618" t="s">
        <v>391</v>
      </c>
      <c r="Q1618">
        <v>5</v>
      </c>
      <c r="R1618" t="s">
        <v>29</v>
      </c>
    </row>
    <row r="1619" spans="1:18" x14ac:dyDescent="0.3">
      <c r="A1619">
        <v>1668</v>
      </c>
      <c r="B1619" t="s">
        <v>109</v>
      </c>
      <c r="C1619">
        <v>2006</v>
      </c>
      <c r="D1619">
        <v>110000</v>
      </c>
      <c r="E1619">
        <v>88000</v>
      </c>
      <c r="F1619" t="s">
        <v>38</v>
      </c>
      <c r="G1619" t="s">
        <v>70</v>
      </c>
      <c r="H1619" t="s">
        <v>1023</v>
      </c>
      <c r="I1619" t="s">
        <v>22</v>
      </c>
      <c r="J1619" t="s">
        <v>23</v>
      </c>
      <c r="K1619" t="s">
        <v>24</v>
      </c>
      <c r="L1619" t="s">
        <v>33</v>
      </c>
      <c r="M1619" t="s">
        <v>127</v>
      </c>
      <c r="N1619">
        <v>1405</v>
      </c>
      <c r="O1619" t="s">
        <v>665</v>
      </c>
      <c r="P1619" t="s">
        <v>716</v>
      </c>
      <c r="Q1619">
        <v>5</v>
      </c>
      <c r="R1619" t="s">
        <v>29</v>
      </c>
    </row>
    <row r="1620" spans="1:18" x14ac:dyDescent="0.3">
      <c r="A1620">
        <v>1669</v>
      </c>
      <c r="B1620" t="s">
        <v>18</v>
      </c>
      <c r="C1620">
        <v>2015</v>
      </c>
      <c r="D1620">
        <v>480000</v>
      </c>
      <c r="E1620">
        <v>30000</v>
      </c>
      <c r="F1620" t="s">
        <v>38</v>
      </c>
      <c r="G1620" t="s">
        <v>744</v>
      </c>
      <c r="H1620" t="s">
        <v>1025</v>
      </c>
      <c r="I1620" t="s">
        <v>22</v>
      </c>
      <c r="J1620" t="s">
        <v>23</v>
      </c>
      <c r="K1620" t="s">
        <v>24</v>
      </c>
      <c r="L1620" t="s">
        <v>25</v>
      </c>
      <c r="M1620" t="s">
        <v>106</v>
      </c>
      <c r="N1620">
        <v>1248</v>
      </c>
      <c r="O1620" t="s">
        <v>27</v>
      </c>
      <c r="P1620" t="s">
        <v>28</v>
      </c>
      <c r="Q1620">
        <v>5</v>
      </c>
      <c r="R1620" t="s">
        <v>29</v>
      </c>
    </row>
    <row r="1621" spans="1:18" x14ac:dyDescent="0.3">
      <c r="A1621">
        <v>1670</v>
      </c>
      <c r="B1621" t="s">
        <v>18</v>
      </c>
      <c r="C1621">
        <v>2016</v>
      </c>
      <c r="D1621">
        <v>650000</v>
      </c>
      <c r="E1621">
        <v>50000</v>
      </c>
      <c r="F1621" t="s">
        <v>38</v>
      </c>
      <c r="G1621" t="s">
        <v>744</v>
      </c>
      <c r="H1621" t="s">
        <v>1025</v>
      </c>
      <c r="I1621" t="s">
        <v>22</v>
      </c>
      <c r="J1621" t="s">
        <v>23</v>
      </c>
      <c r="K1621" t="s">
        <v>154</v>
      </c>
      <c r="L1621" t="s">
        <v>33</v>
      </c>
      <c r="M1621" t="s">
        <v>106</v>
      </c>
      <c r="N1621">
        <v>1248</v>
      </c>
      <c r="O1621" t="s">
        <v>27</v>
      </c>
      <c r="P1621" t="s">
        <v>28</v>
      </c>
      <c r="Q1621">
        <v>5</v>
      </c>
      <c r="R1621" t="s">
        <v>29</v>
      </c>
    </row>
    <row r="1622" spans="1:18" x14ac:dyDescent="0.3">
      <c r="A1622">
        <v>1671</v>
      </c>
      <c r="B1622" t="s">
        <v>18</v>
      </c>
      <c r="C1622">
        <v>2013</v>
      </c>
      <c r="D1622">
        <v>480000</v>
      </c>
      <c r="E1622">
        <v>80000</v>
      </c>
      <c r="F1622" t="s">
        <v>38</v>
      </c>
      <c r="G1622" t="s">
        <v>744</v>
      </c>
      <c r="H1622" t="s">
        <v>1025</v>
      </c>
      <c r="I1622" t="s">
        <v>22</v>
      </c>
      <c r="J1622" t="s">
        <v>23</v>
      </c>
      <c r="K1622" t="s">
        <v>24</v>
      </c>
      <c r="L1622" t="s">
        <v>25</v>
      </c>
      <c r="M1622" t="s">
        <v>26</v>
      </c>
      <c r="N1622">
        <v>1248</v>
      </c>
      <c r="O1622" t="s">
        <v>27</v>
      </c>
      <c r="P1622" t="s">
        <v>28</v>
      </c>
      <c r="Q1622">
        <v>5</v>
      </c>
      <c r="R1622" t="s">
        <v>29</v>
      </c>
    </row>
    <row r="1623" spans="1:18" x14ac:dyDescent="0.3">
      <c r="A1623">
        <v>1672</v>
      </c>
      <c r="B1623" t="s">
        <v>46</v>
      </c>
      <c r="C1623">
        <v>2016</v>
      </c>
      <c r="D1623">
        <v>700000</v>
      </c>
      <c r="E1623">
        <v>40000</v>
      </c>
      <c r="F1623" t="s">
        <v>38</v>
      </c>
      <c r="G1623" t="s">
        <v>744</v>
      </c>
      <c r="H1623" t="s">
        <v>1025</v>
      </c>
      <c r="I1623" t="s">
        <v>22</v>
      </c>
      <c r="J1623" t="s">
        <v>23</v>
      </c>
      <c r="K1623" t="s">
        <v>24</v>
      </c>
      <c r="L1623" t="s">
        <v>25</v>
      </c>
      <c r="M1623" t="s">
        <v>99</v>
      </c>
      <c r="N1623">
        <v>1396</v>
      </c>
      <c r="O1623" t="s">
        <v>100</v>
      </c>
      <c r="P1623" t="s">
        <v>101</v>
      </c>
      <c r="Q1623">
        <v>5</v>
      </c>
      <c r="R1623" t="s">
        <v>29</v>
      </c>
    </row>
    <row r="1624" spans="1:18" x14ac:dyDescent="0.3">
      <c r="A1624">
        <v>1673</v>
      </c>
      <c r="B1624" t="s">
        <v>18</v>
      </c>
      <c r="C1624">
        <v>2015</v>
      </c>
      <c r="D1624">
        <v>650000</v>
      </c>
      <c r="E1624">
        <v>110000</v>
      </c>
      <c r="F1624" t="s">
        <v>38</v>
      </c>
      <c r="G1624" t="s">
        <v>744</v>
      </c>
      <c r="H1624" t="s">
        <v>1026</v>
      </c>
      <c r="I1624" t="s">
        <v>22</v>
      </c>
      <c r="J1624" t="s">
        <v>23</v>
      </c>
      <c r="K1624" t="s">
        <v>24</v>
      </c>
      <c r="L1624" t="s">
        <v>42</v>
      </c>
      <c r="M1624" t="s">
        <v>307</v>
      </c>
      <c r="N1624">
        <v>1248</v>
      </c>
      <c r="O1624" t="s">
        <v>216</v>
      </c>
      <c r="P1624" t="s">
        <v>95</v>
      </c>
      <c r="Q1624">
        <v>7</v>
      </c>
      <c r="R1624" t="s">
        <v>29</v>
      </c>
    </row>
    <row r="1625" spans="1:18" x14ac:dyDescent="0.3">
      <c r="A1625">
        <v>1674</v>
      </c>
      <c r="B1625" t="s">
        <v>46</v>
      </c>
      <c r="C1625">
        <v>2015</v>
      </c>
      <c r="D1625">
        <v>1300000</v>
      </c>
      <c r="E1625">
        <v>48000</v>
      </c>
      <c r="F1625" t="s">
        <v>38</v>
      </c>
      <c r="G1625" t="s">
        <v>744</v>
      </c>
      <c r="H1625" t="s">
        <v>1025</v>
      </c>
      <c r="I1625" t="s">
        <v>22</v>
      </c>
      <c r="J1625" t="s">
        <v>23</v>
      </c>
      <c r="K1625" t="s">
        <v>24</v>
      </c>
      <c r="L1625" t="s">
        <v>33</v>
      </c>
      <c r="M1625" t="s">
        <v>300</v>
      </c>
      <c r="N1625">
        <v>1582</v>
      </c>
      <c r="O1625" t="s">
        <v>301</v>
      </c>
      <c r="P1625" t="s">
        <v>302</v>
      </c>
      <c r="Q1625">
        <v>5</v>
      </c>
      <c r="R1625" t="s">
        <v>29</v>
      </c>
    </row>
    <row r="1626" spans="1:18" x14ac:dyDescent="0.3">
      <c r="A1626">
        <v>1675</v>
      </c>
      <c r="B1626" t="s">
        <v>221</v>
      </c>
      <c r="C1626">
        <v>2016</v>
      </c>
      <c r="D1626">
        <v>1350000</v>
      </c>
      <c r="E1626">
        <v>97000</v>
      </c>
      <c r="F1626" t="s">
        <v>38</v>
      </c>
      <c r="G1626" t="s">
        <v>744</v>
      </c>
      <c r="H1626" t="s">
        <v>1025</v>
      </c>
      <c r="I1626" t="s">
        <v>22</v>
      </c>
      <c r="J1626" t="s">
        <v>23</v>
      </c>
      <c r="K1626" t="s">
        <v>154</v>
      </c>
      <c r="L1626" t="s">
        <v>25</v>
      </c>
      <c r="M1626" t="s">
        <v>1027</v>
      </c>
      <c r="N1626">
        <v>1968</v>
      </c>
      <c r="O1626" t="s">
        <v>151</v>
      </c>
      <c r="P1626" t="s">
        <v>695</v>
      </c>
      <c r="Q1626">
        <v>5</v>
      </c>
      <c r="R1626" t="s">
        <v>29</v>
      </c>
    </row>
    <row r="1627" spans="1:18" x14ac:dyDescent="0.3">
      <c r="A1627">
        <v>1676</v>
      </c>
      <c r="B1627" t="s">
        <v>221</v>
      </c>
      <c r="C1627">
        <v>2016</v>
      </c>
      <c r="D1627">
        <v>1000000</v>
      </c>
      <c r="E1627">
        <v>60000</v>
      </c>
      <c r="F1627" t="s">
        <v>38</v>
      </c>
      <c r="G1627" t="s">
        <v>744</v>
      </c>
      <c r="H1627" t="s">
        <v>1025</v>
      </c>
      <c r="I1627" t="s">
        <v>22</v>
      </c>
      <c r="J1627" t="s">
        <v>23</v>
      </c>
      <c r="K1627" t="s">
        <v>154</v>
      </c>
      <c r="L1627" t="s">
        <v>25</v>
      </c>
      <c r="M1627" t="s">
        <v>1028</v>
      </c>
      <c r="N1627">
        <v>1498</v>
      </c>
      <c r="O1627" t="s">
        <v>1029</v>
      </c>
      <c r="P1627" t="s">
        <v>224</v>
      </c>
      <c r="Q1627">
        <v>5</v>
      </c>
      <c r="R1627" t="s">
        <v>29</v>
      </c>
    </row>
    <row r="1628" spans="1:18" x14ac:dyDescent="0.3">
      <c r="A1628">
        <v>1677</v>
      </c>
      <c r="B1628" t="s">
        <v>173</v>
      </c>
      <c r="C1628">
        <v>2011</v>
      </c>
      <c r="D1628">
        <v>1700000</v>
      </c>
      <c r="E1628">
        <v>110000</v>
      </c>
      <c r="F1628" t="s">
        <v>19</v>
      </c>
      <c r="G1628" t="s">
        <v>206</v>
      </c>
      <c r="H1628" t="s">
        <v>1030</v>
      </c>
      <c r="I1628" t="s">
        <v>22</v>
      </c>
      <c r="J1628" t="s">
        <v>23</v>
      </c>
      <c r="K1628" t="s">
        <v>154</v>
      </c>
      <c r="L1628" t="s">
        <v>42</v>
      </c>
      <c r="M1628" t="s">
        <v>629</v>
      </c>
      <c r="N1628">
        <v>2987</v>
      </c>
      <c r="O1628" t="s">
        <v>1031</v>
      </c>
      <c r="P1628" t="s">
        <v>1032</v>
      </c>
      <c r="Q1628">
        <v>5</v>
      </c>
      <c r="R1628" t="s">
        <v>29</v>
      </c>
    </row>
    <row r="1629" spans="1:18" x14ac:dyDescent="0.3">
      <c r="A1629">
        <v>1678</v>
      </c>
      <c r="B1629" t="s">
        <v>65</v>
      </c>
      <c r="C1629">
        <v>2018</v>
      </c>
      <c r="D1629">
        <v>1080000</v>
      </c>
      <c r="E1629">
        <v>12800</v>
      </c>
      <c r="F1629" t="s">
        <v>19</v>
      </c>
      <c r="G1629" t="s">
        <v>206</v>
      </c>
      <c r="H1629" t="s">
        <v>1030</v>
      </c>
      <c r="I1629" t="s">
        <v>41</v>
      </c>
      <c r="J1629" t="s">
        <v>23</v>
      </c>
      <c r="K1629" t="s">
        <v>154</v>
      </c>
      <c r="L1629" t="s">
        <v>25</v>
      </c>
      <c r="M1629" t="s">
        <v>159</v>
      </c>
      <c r="N1629">
        <v>1496</v>
      </c>
      <c r="O1629" t="s">
        <v>635</v>
      </c>
      <c r="P1629" t="s">
        <v>636</v>
      </c>
      <c r="Q1629">
        <v>5</v>
      </c>
      <c r="R1629" t="s">
        <v>29</v>
      </c>
    </row>
    <row r="1630" spans="1:18" x14ac:dyDescent="0.3">
      <c r="A1630">
        <v>1679</v>
      </c>
      <c r="B1630" t="s">
        <v>46</v>
      </c>
      <c r="C1630">
        <v>2012</v>
      </c>
      <c r="D1630">
        <v>170000</v>
      </c>
      <c r="E1630">
        <v>40000</v>
      </c>
      <c r="F1630" t="s">
        <v>19</v>
      </c>
      <c r="G1630" t="s">
        <v>206</v>
      </c>
      <c r="H1630" t="s">
        <v>1030</v>
      </c>
      <c r="I1630" t="s">
        <v>41</v>
      </c>
      <c r="J1630" t="s">
        <v>23</v>
      </c>
      <c r="K1630" t="s">
        <v>24</v>
      </c>
      <c r="L1630" t="s">
        <v>25</v>
      </c>
      <c r="M1630" t="s">
        <v>390</v>
      </c>
      <c r="N1630">
        <v>814</v>
      </c>
      <c r="O1630" t="s">
        <v>541</v>
      </c>
      <c r="P1630" t="s">
        <v>542</v>
      </c>
      <c r="Q1630">
        <v>5</v>
      </c>
      <c r="R1630" t="s">
        <v>29</v>
      </c>
    </row>
    <row r="1631" spans="1:18" x14ac:dyDescent="0.3">
      <c r="A1631">
        <v>1680</v>
      </c>
      <c r="B1631" t="s">
        <v>18</v>
      </c>
      <c r="C1631">
        <v>2017</v>
      </c>
      <c r="D1631">
        <v>610000</v>
      </c>
      <c r="E1631">
        <v>49000</v>
      </c>
      <c r="F1631" t="s">
        <v>19</v>
      </c>
      <c r="G1631" t="s">
        <v>206</v>
      </c>
      <c r="H1631" t="s">
        <v>1030</v>
      </c>
      <c r="I1631" t="s">
        <v>22</v>
      </c>
      <c r="J1631" t="s">
        <v>23</v>
      </c>
      <c r="K1631" t="s">
        <v>24</v>
      </c>
      <c r="L1631" t="s">
        <v>25</v>
      </c>
      <c r="M1631" t="s">
        <v>424</v>
      </c>
      <c r="N1631">
        <v>1248</v>
      </c>
      <c r="O1631" t="s">
        <v>27</v>
      </c>
      <c r="P1631" t="s">
        <v>28</v>
      </c>
      <c r="Q1631">
        <v>5</v>
      </c>
      <c r="R1631" t="s">
        <v>29</v>
      </c>
    </row>
    <row r="1632" spans="1:18" x14ac:dyDescent="0.3">
      <c r="A1632">
        <v>1681</v>
      </c>
      <c r="B1632" t="s">
        <v>18</v>
      </c>
      <c r="C1632">
        <v>2014</v>
      </c>
      <c r="D1632">
        <v>350000</v>
      </c>
      <c r="E1632">
        <v>25000</v>
      </c>
      <c r="F1632" t="s">
        <v>19</v>
      </c>
      <c r="G1632" t="s">
        <v>206</v>
      </c>
      <c r="H1632" t="s">
        <v>1030</v>
      </c>
      <c r="I1632" t="s">
        <v>41</v>
      </c>
      <c r="J1632" t="s">
        <v>23</v>
      </c>
      <c r="K1632" t="s">
        <v>24</v>
      </c>
      <c r="L1632" t="s">
        <v>25</v>
      </c>
      <c r="M1632" t="s">
        <v>164</v>
      </c>
      <c r="N1632">
        <v>1197</v>
      </c>
      <c r="O1632" t="s">
        <v>395</v>
      </c>
      <c r="P1632" t="s">
        <v>261</v>
      </c>
      <c r="Q1632">
        <v>5</v>
      </c>
      <c r="R1632" t="s">
        <v>29</v>
      </c>
    </row>
    <row r="1633" spans="1:18" x14ac:dyDescent="0.3">
      <c r="A1633">
        <v>1682</v>
      </c>
      <c r="B1633" t="s">
        <v>18</v>
      </c>
      <c r="C1633">
        <v>2016</v>
      </c>
      <c r="D1633">
        <v>260000</v>
      </c>
      <c r="E1633">
        <v>65000</v>
      </c>
      <c r="F1633" t="s">
        <v>124</v>
      </c>
      <c r="G1633" t="s">
        <v>196</v>
      </c>
      <c r="H1633" t="s">
        <v>1033</v>
      </c>
      <c r="I1633" t="s">
        <v>41</v>
      </c>
      <c r="J1633" t="s">
        <v>23</v>
      </c>
      <c r="K1633" t="s">
        <v>24</v>
      </c>
      <c r="L1633" t="s">
        <v>33</v>
      </c>
      <c r="M1633" t="s">
        <v>430</v>
      </c>
      <c r="N1633">
        <v>796</v>
      </c>
      <c r="O1633" t="s">
        <v>118</v>
      </c>
      <c r="P1633" t="s">
        <v>119</v>
      </c>
      <c r="Q1633">
        <v>5</v>
      </c>
      <c r="R1633" t="s">
        <v>29</v>
      </c>
    </row>
    <row r="1634" spans="1:18" x14ac:dyDescent="0.3">
      <c r="A1634">
        <v>1683</v>
      </c>
      <c r="B1634" t="s">
        <v>631</v>
      </c>
      <c r="C1634">
        <v>2015</v>
      </c>
      <c r="D1634">
        <v>700000</v>
      </c>
      <c r="E1634">
        <v>20000</v>
      </c>
      <c r="F1634" t="s">
        <v>19</v>
      </c>
      <c r="G1634" t="s">
        <v>206</v>
      </c>
      <c r="H1634" t="s">
        <v>1034</v>
      </c>
      <c r="I1634" t="s">
        <v>22</v>
      </c>
      <c r="J1634" t="s">
        <v>23</v>
      </c>
      <c r="K1634" t="s">
        <v>24</v>
      </c>
      <c r="L1634" t="s">
        <v>25</v>
      </c>
      <c r="M1634" t="s">
        <v>389</v>
      </c>
      <c r="N1634">
        <v>1248</v>
      </c>
      <c r="O1634" t="s">
        <v>847</v>
      </c>
      <c r="P1634" t="s">
        <v>633</v>
      </c>
      <c r="Q1634">
        <v>5</v>
      </c>
      <c r="R1634" t="s">
        <v>29</v>
      </c>
    </row>
    <row r="1635" spans="1:18" x14ac:dyDescent="0.3">
      <c r="A1635">
        <v>1684</v>
      </c>
      <c r="B1635" t="s">
        <v>221</v>
      </c>
      <c r="C1635">
        <v>2018</v>
      </c>
      <c r="D1635">
        <v>678000</v>
      </c>
      <c r="E1635">
        <v>17000</v>
      </c>
      <c r="F1635" t="s">
        <v>56</v>
      </c>
      <c r="G1635" t="s">
        <v>1035</v>
      </c>
      <c r="H1635" t="s">
        <v>1036</v>
      </c>
      <c r="I1635" t="s">
        <v>41</v>
      </c>
      <c r="J1635" t="s">
        <v>23</v>
      </c>
      <c r="K1635" t="s">
        <v>24</v>
      </c>
      <c r="L1635" t="s">
        <v>25</v>
      </c>
      <c r="M1635" t="s">
        <v>1037</v>
      </c>
      <c r="N1635">
        <v>999</v>
      </c>
      <c r="O1635" t="s">
        <v>393</v>
      </c>
      <c r="P1635" t="s">
        <v>394</v>
      </c>
      <c r="Q1635">
        <v>5</v>
      </c>
      <c r="R1635" t="s">
        <v>29</v>
      </c>
    </row>
    <row r="1636" spans="1:18" x14ac:dyDescent="0.3">
      <c r="A1636">
        <v>1685</v>
      </c>
      <c r="B1636" t="s">
        <v>18</v>
      </c>
      <c r="C1636">
        <v>2015</v>
      </c>
      <c r="D1636">
        <v>800000</v>
      </c>
      <c r="E1636">
        <v>15000</v>
      </c>
      <c r="F1636" t="s">
        <v>56</v>
      </c>
      <c r="G1636" t="s">
        <v>1035</v>
      </c>
      <c r="H1636" t="s">
        <v>1038</v>
      </c>
      <c r="I1636" t="s">
        <v>22</v>
      </c>
      <c r="J1636" t="s">
        <v>23</v>
      </c>
      <c r="K1636" t="s">
        <v>24</v>
      </c>
      <c r="L1636" t="s">
        <v>25</v>
      </c>
      <c r="M1636" t="s">
        <v>557</v>
      </c>
      <c r="N1636">
        <v>1248</v>
      </c>
      <c r="O1636" t="s">
        <v>94</v>
      </c>
      <c r="P1636" t="s">
        <v>95</v>
      </c>
      <c r="Q1636">
        <v>5</v>
      </c>
      <c r="R1636" t="s">
        <v>29</v>
      </c>
    </row>
    <row r="1637" spans="1:18" x14ac:dyDescent="0.3">
      <c r="A1637">
        <v>1686</v>
      </c>
      <c r="B1637" t="s">
        <v>65</v>
      </c>
      <c r="C1637">
        <v>2014</v>
      </c>
      <c r="D1637">
        <v>400000</v>
      </c>
      <c r="E1637">
        <v>120000</v>
      </c>
      <c r="F1637" t="s">
        <v>19</v>
      </c>
      <c r="G1637" t="s">
        <v>206</v>
      </c>
      <c r="H1637" t="s">
        <v>1034</v>
      </c>
      <c r="I1637" t="s">
        <v>22</v>
      </c>
      <c r="J1637" t="s">
        <v>23</v>
      </c>
      <c r="K1637" t="s">
        <v>24</v>
      </c>
      <c r="L1637" t="s">
        <v>33</v>
      </c>
      <c r="M1637" t="s">
        <v>66</v>
      </c>
      <c r="N1637">
        <v>1364</v>
      </c>
      <c r="O1637" t="s">
        <v>244</v>
      </c>
      <c r="P1637" t="s">
        <v>68</v>
      </c>
      <c r="Q1637">
        <v>5</v>
      </c>
      <c r="R1637" t="s">
        <v>29</v>
      </c>
    </row>
    <row r="1638" spans="1:18" x14ac:dyDescent="0.3">
      <c r="A1638">
        <v>1687</v>
      </c>
      <c r="B1638" t="s">
        <v>46</v>
      </c>
      <c r="C1638">
        <v>2010</v>
      </c>
      <c r="D1638">
        <v>300000</v>
      </c>
      <c r="E1638">
        <v>49000</v>
      </c>
      <c r="F1638" t="s">
        <v>19</v>
      </c>
      <c r="G1638" t="s">
        <v>206</v>
      </c>
      <c r="H1638" t="s">
        <v>1034</v>
      </c>
      <c r="I1638" t="s">
        <v>41</v>
      </c>
      <c r="J1638" t="s">
        <v>23</v>
      </c>
      <c r="K1638" t="s">
        <v>24</v>
      </c>
      <c r="L1638" t="s">
        <v>25</v>
      </c>
      <c r="M1638" t="s">
        <v>164</v>
      </c>
      <c r="N1638">
        <v>1197</v>
      </c>
      <c r="O1638" t="s">
        <v>431</v>
      </c>
      <c r="P1638" t="s">
        <v>432</v>
      </c>
      <c r="Q1638">
        <v>5</v>
      </c>
      <c r="R1638" t="s">
        <v>29</v>
      </c>
    </row>
    <row r="1639" spans="1:18" x14ac:dyDescent="0.3">
      <c r="A1639">
        <v>1688</v>
      </c>
      <c r="B1639" t="s">
        <v>46</v>
      </c>
      <c r="C1639">
        <v>2016</v>
      </c>
      <c r="D1639">
        <v>520000</v>
      </c>
      <c r="E1639">
        <v>29000</v>
      </c>
      <c r="F1639" t="s">
        <v>56</v>
      </c>
      <c r="G1639" t="s">
        <v>1035</v>
      </c>
      <c r="H1639" t="s">
        <v>1038</v>
      </c>
      <c r="I1639" t="s">
        <v>41</v>
      </c>
      <c r="J1639" t="s">
        <v>23</v>
      </c>
      <c r="K1639" t="s">
        <v>24</v>
      </c>
      <c r="L1639" t="s">
        <v>25</v>
      </c>
      <c r="M1639" t="s">
        <v>133</v>
      </c>
      <c r="N1639">
        <v>1197</v>
      </c>
      <c r="O1639" t="s">
        <v>134</v>
      </c>
      <c r="P1639" t="s">
        <v>135</v>
      </c>
      <c r="Q1639">
        <v>5</v>
      </c>
      <c r="R1639" t="s">
        <v>29</v>
      </c>
    </row>
    <row r="1640" spans="1:18" x14ac:dyDescent="0.3">
      <c r="A1640">
        <v>1689</v>
      </c>
      <c r="B1640" t="s">
        <v>296</v>
      </c>
      <c r="C1640">
        <v>2017</v>
      </c>
      <c r="D1640">
        <v>850000</v>
      </c>
      <c r="E1640">
        <v>55000</v>
      </c>
      <c r="F1640" t="s">
        <v>19</v>
      </c>
      <c r="G1640" t="s">
        <v>206</v>
      </c>
      <c r="H1640" t="s">
        <v>1034</v>
      </c>
      <c r="I1640" t="s">
        <v>22</v>
      </c>
      <c r="J1640" t="s">
        <v>23</v>
      </c>
      <c r="K1640" t="s">
        <v>154</v>
      </c>
      <c r="L1640" t="s">
        <v>25</v>
      </c>
      <c r="M1640" t="s">
        <v>1039</v>
      </c>
      <c r="N1640">
        <v>1461</v>
      </c>
      <c r="O1640" t="s">
        <v>364</v>
      </c>
      <c r="P1640" t="s">
        <v>78</v>
      </c>
      <c r="Q1640">
        <v>5</v>
      </c>
      <c r="R1640" t="s">
        <v>29</v>
      </c>
    </row>
    <row r="1641" spans="1:18" x14ac:dyDescent="0.3">
      <c r="A1641">
        <v>1690</v>
      </c>
      <c r="B1641" t="s">
        <v>88</v>
      </c>
      <c r="C1641">
        <v>2019</v>
      </c>
      <c r="D1641">
        <v>1460000</v>
      </c>
      <c r="E1641">
        <v>5000</v>
      </c>
      <c r="F1641" t="s">
        <v>19</v>
      </c>
      <c r="G1641" t="s">
        <v>206</v>
      </c>
      <c r="H1641" t="s">
        <v>1034</v>
      </c>
      <c r="I1641" t="s">
        <v>22</v>
      </c>
      <c r="J1641" t="s">
        <v>23</v>
      </c>
      <c r="K1641" t="s">
        <v>24</v>
      </c>
      <c r="L1641" t="s">
        <v>25</v>
      </c>
      <c r="M1641" t="s">
        <v>60</v>
      </c>
      <c r="N1641">
        <v>1497</v>
      </c>
      <c r="O1641" t="s">
        <v>462</v>
      </c>
      <c r="P1641" t="s">
        <v>463</v>
      </c>
      <c r="Q1641">
        <v>7</v>
      </c>
      <c r="R1641" t="s">
        <v>29</v>
      </c>
    </row>
    <row r="1642" spans="1:18" x14ac:dyDescent="0.3">
      <c r="A1642">
        <v>1691</v>
      </c>
      <c r="B1642" t="s">
        <v>109</v>
      </c>
      <c r="C1642">
        <v>2017</v>
      </c>
      <c r="D1642">
        <v>830000</v>
      </c>
      <c r="E1642">
        <v>35000</v>
      </c>
      <c r="F1642" t="s">
        <v>56</v>
      </c>
      <c r="G1642" t="s">
        <v>1035</v>
      </c>
      <c r="H1642" t="s">
        <v>1036</v>
      </c>
      <c r="I1642" t="s">
        <v>22</v>
      </c>
      <c r="J1642" t="s">
        <v>23</v>
      </c>
      <c r="K1642" t="s">
        <v>24</v>
      </c>
      <c r="L1642" t="s">
        <v>25</v>
      </c>
      <c r="M1642" t="s">
        <v>107</v>
      </c>
      <c r="N1642">
        <v>1497</v>
      </c>
      <c r="O1642" t="s">
        <v>364</v>
      </c>
      <c r="P1642" t="s">
        <v>374</v>
      </c>
      <c r="Q1642">
        <v>5</v>
      </c>
      <c r="R1642" t="s">
        <v>29</v>
      </c>
    </row>
    <row r="1643" spans="1:18" x14ac:dyDescent="0.3">
      <c r="A1643">
        <v>1692</v>
      </c>
      <c r="B1643" t="s">
        <v>145</v>
      </c>
      <c r="C1643">
        <v>2018</v>
      </c>
      <c r="D1643">
        <v>430000</v>
      </c>
      <c r="E1643">
        <v>5000</v>
      </c>
      <c r="F1643" t="s">
        <v>56</v>
      </c>
      <c r="G1643" t="s">
        <v>1035</v>
      </c>
      <c r="H1643" t="s">
        <v>1038</v>
      </c>
      <c r="I1643" t="s">
        <v>41</v>
      </c>
      <c r="J1643" t="s">
        <v>23</v>
      </c>
      <c r="K1643" t="s">
        <v>24</v>
      </c>
      <c r="L1643" t="s">
        <v>33</v>
      </c>
      <c r="M1643" t="s">
        <v>146</v>
      </c>
      <c r="N1643">
        <v>1198</v>
      </c>
      <c r="O1643" t="s">
        <v>86</v>
      </c>
      <c r="P1643" t="s">
        <v>147</v>
      </c>
      <c r="Q1643">
        <v>5</v>
      </c>
      <c r="R1643" t="s">
        <v>29</v>
      </c>
    </row>
    <row r="1644" spans="1:18" x14ac:dyDescent="0.3">
      <c r="A1644">
        <v>1693</v>
      </c>
      <c r="B1644" t="s">
        <v>69</v>
      </c>
      <c r="C1644">
        <v>2017</v>
      </c>
      <c r="D1644">
        <v>850000</v>
      </c>
      <c r="E1644">
        <v>60000</v>
      </c>
      <c r="F1644" t="s">
        <v>19</v>
      </c>
      <c r="G1644" t="s">
        <v>206</v>
      </c>
      <c r="H1644" t="s">
        <v>1034</v>
      </c>
      <c r="I1644" t="s">
        <v>22</v>
      </c>
      <c r="J1644" t="s">
        <v>23</v>
      </c>
      <c r="K1644" t="s">
        <v>24</v>
      </c>
      <c r="L1644" t="s">
        <v>25</v>
      </c>
      <c r="M1644" t="s">
        <v>236</v>
      </c>
      <c r="N1644">
        <v>1498</v>
      </c>
      <c r="O1644" t="s">
        <v>237</v>
      </c>
      <c r="P1644" t="s">
        <v>238</v>
      </c>
      <c r="Q1644">
        <v>5</v>
      </c>
      <c r="R1644" t="s">
        <v>29</v>
      </c>
    </row>
    <row r="1645" spans="1:18" x14ac:dyDescent="0.3">
      <c r="A1645">
        <v>1694</v>
      </c>
      <c r="B1645" t="s">
        <v>18</v>
      </c>
      <c r="C1645">
        <v>2017</v>
      </c>
      <c r="D1645">
        <v>650000</v>
      </c>
      <c r="E1645">
        <v>70000</v>
      </c>
      <c r="F1645" t="s">
        <v>56</v>
      </c>
      <c r="G1645" t="s">
        <v>1035</v>
      </c>
      <c r="H1645" t="s">
        <v>1038</v>
      </c>
      <c r="I1645" t="s">
        <v>41</v>
      </c>
      <c r="J1645" t="s">
        <v>23</v>
      </c>
      <c r="K1645" t="s">
        <v>24</v>
      </c>
      <c r="L1645" t="s">
        <v>25</v>
      </c>
      <c r="M1645" t="s">
        <v>295</v>
      </c>
      <c r="N1645">
        <v>1197</v>
      </c>
      <c r="O1645" t="s">
        <v>165</v>
      </c>
      <c r="P1645" t="s">
        <v>115</v>
      </c>
      <c r="Q1645">
        <v>5</v>
      </c>
      <c r="R1645" t="s">
        <v>29</v>
      </c>
    </row>
    <row r="1646" spans="1:18" x14ac:dyDescent="0.3">
      <c r="A1646">
        <v>1695</v>
      </c>
      <c r="B1646" t="s">
        <v>46</v>
      </c>
      <c r="C1646">
        <v>2008</v>
      </c>
      <c r="D1646">
        <v>120000</v>
      </c>
      <c r="E1646">
        <v>120000</v>
      </c>
      <c r="F1646" t="s">
        <v>19</v>
      </c>
      <c r="G1646" t="s">
        <v>206</v>
      </c>
      <c r="H1646" t="s">
        <v>1034</v>
      </c>
      <c r="I1646" t="s">
        <v>22</v>
      </c>
      <c r="J1646" t="s">
        <v>23</v>
      </c>
      <c r="K1646" t="s">
        <v>24</v>
      </c>
      <c r="L1646" t="s">
        <v>33</v>
      </c>
      <c r="M1646" t="s">
        <v>127</v>
      </c>
      <c r="N1646">
        <v>1493</v>
      </c>
      <c r="O1646" t="s">
        <v>508</v>
      </c>
      <c r="P1646" t="s">
        <v>535</v>
      </c>
      <c r="Q1646">
        <v>5</v>
      </c>
      <c r="R1646" t="s">
        <v>29</v>
      </c>
    </row>
    <row r="1647" spans="1:18" x14ac:dyDescent="0.3">
      <c r="A1647">
        <v>1696</v>
      </c>
      <c r="B1647" t="s">
        <v>88</v>
      </c>
      <c r="C1647">
        <v>2016</v>
      </c>
      <c r="D1647">
        <v>730000</v>
      </c>
      <c r="E1647">
        <v>65100</v>
      </c>
      <c r="F1647" t="s">
        <v>56</v>
      </c>
      <c r="G1647" t="s">
        <v>1035</v>
      </c>
      <c r="H1647" t="s">
        <v>1036</v>
      </c>
      <c r="I1647" t="s">
        <v>22</v>
      </c>
      <c r="J1647" t="s">
        <v>23</v>
      </c>
      <c r="K1647" t="s">
        <v>24</v>
      </c>
      <c r="L1647" t="s">
        <v>33</v>
      </c>
      <c r="M1647" t="s">
        <v>623</v>
      </c>
      <c r="N1647">
        <v>1493</v>
      </c>
      <c r="O1647" t="s">
        <v>171</v>
      </c>
      <c r="P1647" t="s">
        <v>445</v>
      </c>
      <c r="Q1647">
        <v>7</v>
      </c>
      <c r="R1647" t="s">
        <v>29</v>
      </c>
    </row>
    <row r="1648" spans="1:18" x14ac:dyDescent="0.3">
      <c r="A1648">
        <v>1697</v>
      </c>
      <c r="B1648" t="s">
        <v>18</v>
      </c>
      <c r="C1648">
        <v>2019</v>
      </c>
      <c r="D1648">
        <v>525000</v>
      </c>
      <c r="E1648">
        <v>20000</v>
      </c>
      <c r="F1648" t="s">
        <v>56</v>
      </c>
      <c r="G1648" t="s">
        <v>1035</v>
      </c>
      <c r="H1648" t="s">
        <v>1036</v>
      </c>
      <c r="I1648" t="s">
        <v>41</v>
      </c>
      <c r="J1648" t="s">
        <v>23</v>
      </c>
      <c r="K1648" t="s">
        <v>154</v>
      </c>
      <c r="L1648" t="s">
        <v>25</v>
      </c>
      <c r="M1648" t="s">
        <v>903</v>
      </c>
      <c r="N1648">
        <v>1197</v>
      </c>
      <c r="O1648" t="s">
        <v>265</v>
      </c>
      <c r="P1648" t="s">
        <v>266</v>
      </c>
      <c r="Q1648">
        <v>5</v>
      </c>
      <c r="R1648" t="s">
        <v>29</v>
      </c>
    </row>
    <row r="1649" spans="1:18" x14ac:dyDescent="0.3">
      <c r="A1649">
        <v>1698</v>
      </c>
      <c r="B1649" t="s">
        <v>46</v>
      </c>
      <c r="C1649">
        <v>2015</v>
      </c>
      <c r="D1649">
        <v>600000</v>
      </c>
      <c r="E1649">
        <v>108000</v>
      </c>
      <c r="F1649" t="s">
        <v>38</v>
      </c>
      <c r="G1649" t="s">
        <v>39</v>
      </c>
      <c r="H1649" t="s">
        <v>1040</v>
      </c>
      <c r="I1649" t="s">
        <v>22</v>
      </c>
      <c r="J1649" t="s">
        <v>23</v>
      </c>
      <c r="K1649" t="s">
        <v>24</v>
      </c>
      <c r="L1649" t="s">
        <v>25</v>
      </c>
      <c r="M1649" t="s">
        <v>551</v>
      </c>
      <c r="N1649">
        <v>1396</v>
      </c>
      <c r="O1649" t="s">
        <v>100</v>
      </c>
      <c r="P1649" t="s">
        <v>1041</v>
      </c>
      <c r="Q1649">
        <v>5</v>
      </c>
      <c r="R1649" t="s">
        <v>29</v>
      </c>
    </row>
    <row r="1650" spans="1:18" x14ac:dyDescent="0.3">
      <c r="A1650">
        <v>1699</v>
      </c>
      <c r="B1650" t="s">
        <v>18</v>
      </c>
      <c r="C1650">
        <v>2019</v>
      </c>
      <c r="D1650">
        <v>500000</v>
      </c>
      <c r="E1650">
        <v>15000</v>
      </c>
      <c r="F1650" t="s">
        <v>38</v>
      </c>
      <c r="G1650" t="s">
        <v>39</v>
      </c>
      <c r="H1650" t="s">
        <v>1040</v>
      </c>
      <c r="I1650" t="s">
        <v>41</v>
      </c>
      <c r="J1650" t="s">
        <v>23</v>
      </c>
      <c r="K1650" t="s">
        <v>24</v>
      </c>
      <c r="L1650" t="s">
        <v>25</v>
      </c>
      <c r="M1650" t="s">
        <v>264</v>
      </c>
      <c r="N1650">
        <v>1197</v>
      </c>
      <c r="O1650" t="s">
        <v>265</v>
      </c>
      <c r="P1650" t="s">
        <v>266</v>
      </c>
      <c r="Q1650">
        <v>5</v>
      </c>
      <c r="R1650" t="s">
        <v>29</v>
      </c>
    </row>
    <row r="1651" spans="1:18" x14ac:dyDescent="0.3">
      <c r="A1651">
        <v>1700</v>
      </c>
      <c r="B1651" t="s">
        <v>46</v>
      </c>
      <c r="C1651">
        <v>2009</v>
      </c>
      <c r="D1651">
        <v>150000</v>
      </c>
      <c r="E1651">
        <v>77000</v>
      </c>
      <c r="F1651" t="s">
        <v>38</v>
      </c>
      <c r="G1651" t="s">
        <v>39</v>
      </c>
      <c r="H1651" t="s">
        <v>1040</v>
      </c>
      <c r="I1651" t="s">
        <v>41</v>
      </c>
      <c r="J1651" t="s">
        <v>23</v>
      </c>
      <c r="K1651" t="s">
        <v>24</v>
      </c>
      <c r="L1651" t="s">
        <v>25</v>
      </c>
      <c r="M1651" t="s">
        <v>308</v>
      </c>
      <c r="N1651">
        <v>1086</v>
      </c>
      <c r="O1651" t="s">
        <v>309</v>
      </c>
      <c r="P1651" t="s">
        <v>310</v>
      </c>
      <c r="Q1651">
        <v>5</v>
      </c>
      <c r="R1651" t="s">
        <v>29</v>
      </c>
    </row>
    <row r="1652" spans="1:18" x14ac:dyDescent="0.3">
      <c r="A1652">
        <v>1701</v>
      </c>
      <c r="B1652" t="s">
        <v>18</v>
      </c>
      <c r="C1652">
        <v>2015</v>
      </c>
      <c r="D1652">
        <v>409999</v>
      </c>
      <c r="E1652">
        <v>18500</v>
      </c>
      <c r="F1652" t="s">
        <v>38</v>
      </c>
      <c r="G1652" t="s">
        <v>39</v>
      </c>
      <c r="H1652" t="s">
        <v>1042</v>
      </c>
      <c r="I1652" t="s">
        <v>41</v>
      </c>
      <c r="J1652" t="s">
        <v>23</v>
      </c>
      <c r="K1652" t="s">
        <v>24</v>
      </c>
      <c r="L1652" t="s">
        <v>25</v>
      </c>
      <c r="M1652" t="s">
        <v>226</v>
      </c>
      <c r="N1652">
        <v>998</v>
      </c>
      <c r="O1652" t="s">
        <v>244</v>
      </c>
      <c r="P1652" t="s">
        <v>141</v>
      </c>
      <c r="Q1652">
        <v>5</v>
      </c>
      <c r="R1652" t="s">
        <v>29</v>
      </c>
    </row>
    <row r="1653" spans="1:18" x14ac:dyDescent="0.3">
      <c r="A1653">
        <v>1702</v>
      </c>
      <c r="B1653" t="s">
        <v>88</v>
      </c>
      <c r="C1653">
        <v>2016</v>
      </c>
      <c r="D1653">
        <v>625000</v>
      </c>
      <c r="E1653">
        <v>120000</v>
      </c>
      <c r="F1653" t="s">
        <v>38</v>
      </c>
      <c r="G1653" t="s">
        <v>39</v>
      </c>
      <c r="H1653" t="s">
        <v>1040</v>
      </c>
      <c r="I1653" t="s">
        <v>22</v>
      </c>
      <c r="J1653" t="s">
        <v>23</v>
      </c>
      <c r="K1653" t="s">
        <v>24</v>
      </c>
      <c r="L1653" t="s">
        <v>25</v>
      </c>
      <c r="M1653" t="s">
        <v>623</v>
      </c>
      <c r="N1653">
        <v>1493</v>
      </c>
      <c r="O1653" t="s">
        <v>171</v>
      </c>
      <c r="P1653" t="s">
        <v>445</v>
      </c>
      <c r="Q1653">
        <v>7</v>
      </c>
      <c r="R1653" t="s">
        <v>29</v>
      </c>
    </row>
    <row r="1654" spans="1:18" x14ac:dyDescent="0.3">
      <c r="A1654">
        <v>1703</v>
      </c>
      <c r="B1654" t="s">
        <v>75</v>
      </c>
      <c r="C1654">
        <v>2015</v>
      </c>
      <c r="D1654">
        <v>290000</v>
      </c>
      <c r="E1654">
        <v>15200</v>
      </c>
      <c r="F1654" t="s">
        <v>124</v>
      </c>
      <c r="G1654" t="s">
        <v>196</v>
      </c>
      <c r="H1654" t="s">
        <v>1043</v>
      </c>
      <c r="I1654" t="s">
        <v>41</v>
      </c>
      <c r="J1654" t="s">
        <v>23</v>
      </c>
      <c r="K1654" t="s">
        <v>24</v>
      </c>
      <c r="L1654" t="s">
        <v>25</v>
      </c>
      <c r="M1654" t="s">
        <v>427</v>
      </c>
      <c r="N1654">
        <v>799</v>
      </c>
      <c r="O1654" t="s">
        <v>428</v>
      </c>
      <c r="P1654" t="s">
        <v>429</v>
      </c>
      <c r="Q1654">
        <v>5</v>
      </c>
      <c r="R1654" t="s">
        <v>29</v>
      </c>
    </row>
    <row r="1655" spans="1:18" x14ac:dyDescent="0.3">
      <c r="A1655">
        <v>1704</v>
      </c>
      <c r="B1655" t="s">
        <v>37</v>
      </c>
      <c r="C1655">
        <v>2015</v>
      </c>
      <c r="D1655">
        <v>500000</v>
      </c>
      <c r="E1655">
        <v>35000</v>
      </c>
      <c r="F1655" t="s">
        <v>124</v>
      </c>
      <c r="G1655" t="s">
        <v>196</v>
      </c>
      <c r="H1655" t="s">
        <v>1043</v>
      </c>
      <c r="I1655" t="s">
        <v>41</v>
      </c>
      <c r="J1655" t="s">
        <v>23</v>
      </c>
      <c r="K1655" t="s">
        <v>24</v>
      </c>
      <c r="L1655" t="s">
        <v>25</v>
      </c>
      <c r="M1655" t="s">
        <v>60</v>
      </c>
      <c r="N1655">
        <v>1497</v>
      </c>
      <c r="O1655" t="s">
        <v>160</v>
      </c>
      <c r="P1655" t="s">
        <v>161</v>
      </c>
      <c r="Q1655">
        <v>7</v>
      </c>
      <c r="R1655" t="s">
        <v>29</v>
      </c>
    </row>
    <row r="1656" spans="1:18" x14ac:dyDescent="0.3">
      <c r="A1656">
        <v>1705</v>
      </c>
      <c r="B1656" t="s">
        <v>46</v>
      </c>
      <c r="C1656">
        <v>2011</v>
      </c>
      <c r="D1656">
        <v>475000</v>
      </c>
      <c r="E1656">
        <v>80000</v>
      </c>
      <c r="F1656" t="s">
        <v>124</v>
      </c>
      <c r="G1656" t="s">
        <v>196</v>
      </c>
      <c r="H1656" t="s">
        <v>1044</v>
      </c>
      <c r="I1656" t="s">
        <v>22</v>
      </c>
      <c r="J1656" t="s">
        <v>23</v>
      </c>
      <c r="K1656" t="s">
        <v>24</v>
      </c>
      <c r="L1656" t="s">
        <v>25</v>
      </c>
      <c r="M1656" t="s">
        <v>288</v>
      </c>
      <c r="N1656">
        <v>1582</v>
      </c>
      <c r="O1656" t="s">
        <v>289</v>
      </c>
      <c r="P1656" t="s">
        <v>290</v>
      </c>
      <c r="Q1656">
        <v>5</v>
      </c>
      <c r="R1656" t="s">
        <v>29</v>
      </c>
    </row>
    <row r="1657" spans="1:18" x14ac:dyDescent="0.3">
      <c r="A1657">
        <v>1706</v>
      </c>
      <c r="B1657" t="s">
        <v>46</v>
      </c>
      <c r="C1657">
        <v>2013</v>
      </c>
      <c r="D1657">
        <v>190000</v>
      </c>
      <c r="E1657">
        <v>70000</v>
      </c>
      <c r="F1657" t="s">
        <v>124</v>
      </c>
      <c r="G1657" t="s">
        <v>196</v>
      </c>
      <c r="H1657" t="s">
        <v>1043</v>
      </c>
      <c r="I1657" t="s">
        <v>41</v>
      </c>
      <c r="J1657" t="s">
        <v>23</v>
      </c>
      <c r="K1657" t="s">
        <v>24</v>
      </c>
      <c r="L1657" t="s">
        <v>25</v>
      </c>
      <c r="M1657" t="s">
        <v>390</v>
      </c>
      <c r="N1657">
        <v>814</v>
      </c>
      <c r="O1657" t="s">
        <v>541</v>
      </c>
      <c r="P1657" t="s">
        <v>542</v>
      </c>
      <c r="Q1657">
        <v>5</v>
      </c>
      <c r="R1657" t="s">
        <v>29</v>
      </c>
    </row>
    <row r="1658" spans="1:18" x14ac:dyDescent="0.3">
      <c r="A1658">
        <v>1707</v>
      </c>
      <c r="B1658" t="s">
        <v>88</v>
      </c>
      <c r="C1658">
        <v>2014</v>
      </c>
      <c r="D1658">
        <v>750000</v>
      </c>
      <c r="E1658">
        <v>80000</v>
      </c>
      <c r="F1658" t="s">
        <v>124</v>
      </c>
      <c r="G1658" t="s">
        <v>196</v>
      </c>
      <c r="H1658" t="s">
        <v>1043</v>
      </c>
      <c r="I1658" t="s">
        <v>22</v>
      </c>
      <c r="J1658" t="s">
        <v>23</v>
      </c>
      <c r="K1658" t="s">
        <v>24</v>
      </c>
      <c r="L1658" t="s">
        <v>33</v>
      </c>
      <c r="M1658" t="s">
        <v>282</v>
      </c>
      <c r="N1658">
        <v>2179</v>
      </c>
      <c r="O1658" t="s">
        <v>446</v>
      </c>
      <c r="P1658" t="s">
        <v>447</v>
      </c>
      <c r="Q1658">
        <v>7</v>
      </c>
      <c r="R1658" t="s">
        <v>29</v>
      </c>
    </row>
    <row r="1659" spans="1:18" x14ac:dyDescent="0.3">
      <c r="A1659">
        <v>1708</v>
      </c>
      <c r="B1659" t="s">
        <v>296</v>
      </c>
      <c r="C1659">
        <v>2014</v>
      </c>
      <c r="D1659">
        <v>525000</v>
      </c>
      <c r="E1659">
        <v>120000</v>
      </c>
      <c r="F1659" t="s">
        <v>124</v>
      </c>
      <c r="G1659" t="s">
        <v>196</v>
      </c>
      <c r="H1659" t="s">
        <v>1043</v>
      </c>
      <c r="I1659" t="s">
        <v>22</v>
      </c>
      <c r="J1659" t="s">
        <v>23</v>
      </c>
      <c r="K1659" t="s">
        <v>24</v>
      </c>
      <c r="L1659" t="s">
        <v>33</v>
      </c>
      <c r="M1659" t="s">
        <v>76</v>
      </c>
      <c r="N1659">
        <v>1461</v>
      </c>
      <c r="O1659" t="s">
        <v>364</v>
      </c>
      <c r="P1659" t="s">
        <v>78</v>
      </c>
      <c r="Q1659">
        <v>5</v>
      </c>
      <c r="R1659" t="s">
        <v>29</v>
      </c>
    </row>
    <row r="1660" spans="1:18" x14ac:dyDescent="0.3">
      <c r="A1660">
        <v>1709</v>
      </c>
      <c r="B1660" t="s">
        <v>120</v>
      </c>
      <c r="C1660">
        <v>2012</v>
      </c>
      <c r="D1660">
        <v>495000</v>
      </c>
      <c r="E1660">
        <v>82000</v>
      </c>
      <c r="F1660" t="s">
        <v>124</v>
      </c>
      <c r="G1660" t="s">
        <v>196</v>
      </c>
      <c r="H1660" t="s">
        <v>1043</v>
      </c>
      <c r="I1660" t="s">
        <v>22</v>
      </c>
      <c r="J1660" t="s">
        <v>23</v>
      </c>
      <c r="K1660" t="s">
        <v>24</v>
      </c>
      <c r="L1660" t="s">
        <v>42</v>
      </c>
      <c r="M1660" t="s">
        <v>60</v>
      </c>
      <c r="N1660">
        <v>1998</v>
      </c>
      <c r="O1660" t="s">
        <v>1045</v>
      </c>
      <c r="P1660" t="s">
        <v>1046</v>
      </c>
      <c r="Q1660">
        <v>5</v>
      </c>
      <c r="R1660" t="s">
        <v>29</v>
      </c>
    </row>
    <row r="1661" spans="1:18" x14ac:dyDescent="0.3">
      <c r="A1661">
        <v>1710</v>
      </c>
      <c r="B1661" t="s">
        <v>320</v>
      </c>
      <c r="C1661">
        <v>2017</v>
      </c>
      <c r="D1661">
        <v>2625000</v>
      </c>
      <c r="E1661">
        <v>9000</v>
      </c>
      <c r="F1661" t="s">
        <v>124</v>
      </c>
      <c r="G1661" t="s">
        <v>196</v>
      </c>
      <c r="H1661" t="s">
        <v>1043</v>
      </c>
      <c r="I1661" t="s">
        <v>22</v>
      </c>
      <c r="J1661" t="s">
        <v>158</v>
      </c>
      <c r="K1661" t="s">
        <v>154</v>
      </c>
      <c r="L1661" t="s">
        <v>25</v>
      </c>
      <c r="M1661" t="s">
        <v>363</v>
      </c>
      <c r="N1661">
        <v>1999</v>
      </c>
      <c r="O1661" t="s">
        <v>322</v>
      </c>
      <c r="P1661" t="s">
        <v>323</v>
      </c>
      <c r="Q1661">
        <v>5</v>
      </c>
      <c r="R1661" t="s">
        <v>29</v>
      </c>
    </row>
    <row r="1662" spans="1:18" x14ac:dyDescent="0.3">
      <c r="A1662">
        <v>1711</v>
      </c>
      <c r="B1662" t="s">
        <v>316</v>
      </c>
      <c r="C1662">
        <v>2019</v>
      </c>
      <c r="D1662">
        <v>5150000</v>
      </c>
      <c r="E1662">
        <v>20000</v>
      </c>
      <c r="F1662" t="s">
        <v>124</v>
      </c>
      <c r="G1662" t="s">
        <v>196</v>
      </c>
      <c r="H1662" t="s">
        <v>1044</v>
      </c>
      <c r="I1662" t="s">
        <v>41</v>
      </c>
      <c r="J1662" t="s">
        <v>158</v>
      </c>
      <c r="K1662" t="s">
        <v>154</v>
      </c>
      <c r="L1662" t="s">
        <v>25</v>
      </c>
      <c r="M1662" t="s">
        <v>317</v>
      </c>
      <c r="N1662">
        <v>2487</v>
      </c>
      <c r="O1662" t="s">
        <v>318</v>
      </c>
      <c r="P1662" t="s">
        <v>319</v>
      </c>
      <c r="Q1662">
        <v>5</v>
      </c>
      <c r="R1662" t="s">
        <v>29</v>
      </c>
    </row>
    <row r="1663" spans="1:18" x14ac:dyDescent="0.3">
      <c r="A1663">
        <v>1712</v>
      </c>
      <c r="B1663" t="s">
        <v>320</v>
      </c>
      <c r="C1663">
        <v>2017</v>
      </c>
      <c r="D1663">
        <v>3200000</v>
      </c>
      <c r="E1663">
        <v>45000</v>
      </c>
      <c r="F1663" t="s">
        <v>124</v>
      </c>
      <c r="G1663" t="s">
        <v>125</v>
      </c>
      <c r="H1663" t="s">
        <v>1047</v>
      </c>
      <c r="I1663" t="s">
        <v>22</v>
      </c>
      <c r="J1663" t="s">
        <v>158</v>
      </c>
      <c r="K1663" t="s">
        <v>154</v>
      </c>
      <c r="L1663" t="s">
        <v>25</v>
      </c>
      <c r="M1663" t="s">
        <v>321</v>
      </c>
      <c r="N1663">
        <v>1999</v>
      </c>
      <c r="O1663" t="s">
        <v>322</v>
      </c>
      <c r="P1663" t="s">
        <v>323</v>
      </c>
      <c r="Q1663">
        <v>5</v>
      </c>
      <c r="R1663" t="s">
        <v>29</v>
      </c>
    </row>
    <row r="1664" spans="1:18" x14ac:dyDescent="0.3">
      <c r="A1664">
        <v>1713</v>
      </c>
      <c r="B1664" t="s">
        <v>109</v>
      </c>
      <c r="C1664">
        <v>2015</v>
      </c>
      <c r="D1664">
        <v>503000</v>
      </c>
      <c r="E1664">
        <v>110000</v>
      </c>
      <c r="F1664" t="s">
        <v>124</v>
      </c>
      <c r="G1664" t="s">
        <v>125</v>
      </c>
      <c r="H1664" t="s">
        <v>1047</v>
      </c>
      <c r="I1664" t="s">
        <v>22</v>
      </c>
      <c r="J1664" t="s">
        <v>23</v>
      </c>
      <c r="K1664" t="s">
        <v>24</v>
      </c>
      <c r="L1664" t="s">
        <v>25</v>
      </c>
      <c r="M1664" t="s">
        <v>426</v>
      </c>
      <c r="N1664">
        <v>2179</v>
      </c>
      <c r="O1664" t="s">
        <v>422</v>
      </c>
      <c r="P1664" t="s">
        <v>423</v>
      </c>
      <c r="Q1664">
        <v>7</v>
      </c>
      <c r="R1664" t="s">
        <v>29</v>
      </c>
    </row>
    <row r="1665" spans="1:18" x14ac:dyDescent="0.3">
      <c r="A1665">
        <v>1714</v>
      </c>
      <c r="B1665" t="s">
        <v>349</v>
      </c>
      <c r="C1665">
        <v>2019</v>
      </c>
      <c r="D1665">
        <v>3800000</v>
      </c>
      <c r="E1665">
        <v>20000</v>
      </c>
      <c r="F1665" t="s">
        <v>124</v>
      </c>
      <c r="G1665" t="s">
        <v>125</v>
      </c>
      <c r="H1665" t="s">
        <v>1047</v>
      </c>
      <c r="I1665" t="s">
        <v>22</v>
      </c>
      <c r="J1665" t="s">
        <v>23</v>
      </c>
      <c r="K1665" t="s">
        <v>154</v>
      </c>
      <c r="L1665" t="s">
        <v>25</v>
      </c>
      <c r="M1665" t="s">
        <v>347</v>
      </c>
      <c r="N1665">
        <v>1969</v>
      </c>
      <c r="O1665" t="s">
        <v>336</v>
      </c>
      <c r="P1665" t="s">
        <v>350</v>
      </c>
      <c r="Q1665">
        <v>5</v>
      </c>
      <c r="R1665" t="s">
        <v>29</v>
      </c>
    </row>
    <row r="1666" spans="1:18" x14ac:dyDescent="0.3">
      <c r="A1666">
        <v>1715</v>
      </c>
      <c r="B1666" t="s">
        <v>65</v>
      </c>
      <c r="C1666">
        <v>2016</v>
      </c>
      <c r="D1666">
        <v>2000000</v>
      </c>
      <c r="E1666">
        <v>68089</v>
      </c>
      <c r="F1666" t="s">
        <v>124</v>
      </c>
      <c r="G1666" t="s">
        <v>125</v>
      </c>
      <c r="H1666" t="s">
        <v>1047</v>
      </c>
      <c r="I1666" t="s">
        <v>41</v>
      </c>
      <c r="J1666" t="s">
        <v>526</v>
      </c>
      <c r="K1666" t="s">
        <v>154</v>
      </c>
      <c r="L1666" t="s">
        <v>25</v>
      </c>
      <c r="M1666" t="s">
        <v>376</v>
      </c>
      <c r="N1666">
        <v>2494</v>
      </c>
      <c r="O1666" t="s">
        <v>377</v>
      </c>
      <c r="P1666" t="s">
        <v>378</v>
      </c>
      <c r="Q1666">
        <v>5</v>
      </c>
      <c r="R1666" t="s">
        <v>29</v>
      </c>
    </row>
    <row r="1667" spans="1:18" x14ac:dyDescent="0.3">
      <c r="A1667">
        <v>1716</v>
      </c>
      <c r="B1667" t="s">
        <v>18</v>
      </c>
      <c r="C1667">
        <v>2013</v>
      </c>
      <c r="D1667">
        <v>225000</v>
      </c>
      <c r="E1667">
        <v>58343</v>
      </c>
      <c r="F1667" t="s">
        <v>124</v>
      </c>
      <c r="G1667" t="s">
        <v>125</v>
      </c>
      <c r="H1667" t="s">
        <v>1047</v>
      </c>
      <c r="I1667" t="s">
        <v>41</v>
      </c>
      <c r="J1667" t="s">
        <v>526</v>
      </c>
      <c r="K1667" t="s">
        <v>24</v>
      </c>
      <c r="L1667" t="s">
        <v>25</v>
      </c>
      <c r="M1667" t="s">
        <v>262</v>
      </c>
      <c r="N1667">
        <v>998</v>
      </c>
      <c r="O1667" t="s">
        <v>166</v>
      </c>
      <c r="P1667" t="s">
        <v>141</v>
      </c>
      <c r="Q1667">
        <v>5</v>
      </c>
      <c r="R1667" t="s">
        <v>29</v>
      </c>
    </row>
    <row r="1668" spans="1:18" x14ac:dyDescent="0.3">
      <c r="A1668">
        <v>1717</v>
      </c>
      <c r="B1668" t="s">
        <v>18</v>
      </c>
      <c r="C1668">
        <v>2018</v>
      </c>
      <c r="D1668">
        <v>740000</v>
      </c>
      <c r="E1668">
        <v>38817</v>
      </c>
      <c r="F1668" t="s">
        <v>124</v>
      </c>
      <c r="G1668" t="s">
        <v>125</v>
      </c>
      <c r="H1668" t="s">
        <v>1048</v>
      </c>
      <c r="I1668" t="s">
        <v>22</v>
      </c>
      <c r="J1668" t="s">
        <v>158</v>
      </c>
      <c r="K1668" t="s">
        <v>24</v>
      </c>
      <c r="L1668" t="s">
        <v>25</v>
      </c>
      <c r="M1668" t="s">
        <v>527</v>
      </c>
      <c r="N1668">
        <v>1248</v>
      </c>
      <c r="O1668" t="s">
        <v>27</v>
      </c>
      <c r="P1668" t="s">
        <v>28</v>
      </c>
      <c r="Q1668">
        <v>5</v>
      </c>
      <c r="R1668" t="s">
        <v>29</v>
      </c>
    </row>
    <row r="1669" spans="1:18" x14ac:dyDescent="0.3">
      <c r="A1669">
        <v>1718</v>
      </c>
      <c r="B1669" t="s">
        <v>37</v>
      </c>
      <c r="C1669">
        <v>2016</v>
      </c>
      <c r="D1669">
        <v>550000</v>
      </c>
      <c r="E1669">
        <v>56494</v>
      </c>
      <c r="F1669" t="s">
        <v>124</v>
      </c>
      <c r="G1669" t="s">
        <v>125</v>
      </c>
      <c r="H1669" t="s">
        <v>1049</v>
      </c>
      <c r="I1669" t="s">
        <v>41</v>
      </c>
      <c r="J1669" t="s">
        <v>526</v>
      </c>
      <c r="K1669" t="s">
        <v>24</v>
      </c>
      <c r="L1669" t="s">
        <v>25</v>
      </c>
      <c r="M1669" t="s">
        <v>121</v>
      </c>
      <c r="N1669">
        <v>1199</v>
      </c>
      <c r="O1669" t="s">
        <v>434</v>
      </c>
      <c r="P1669" t="s">
        <v>452</v>
      </c>
      <c r="Q1669">
        <v>5</v>
      </c>
      <c r="R1669" t="s">
        <v>29</v>
      </c>
    </row>
    <row r="1670" spans="1:18" x14ac:dyDescent="0.3">
      <c r="A1670">
        <v>1719</v>
      </c>
      <c r="B1670" t="s">
        <v>65</v>
      </c>
      <c r="C1670">
        <v>2013</v>
      </c>
      <c r="D1670">
        <v>750000</v>
      </c>
      <c r="E1670">
        <v>79328</v>
      </c>
      <c r="F1670" t="s">
        <v>124</v>
      </c>
      <c r="G1670" t="s">
        <v>125</v>
      </c>
      <c r="H1670" t="s">
        <v>1049</v>
      </c>
      <c r="I1670" t="s">
        <v>22</v>
      </c>
      <c r="J1670" t="s">
        <v>526</v>
      </c>
      <c r="K1670" t="s">
        <v>24</v>
      </c>
      <c r="L1670" t="s">
        <v>33</v>
      </c>
      <c r="M1670" t="s">
        <v>170</v>
      </c>
      <c r="N1670">
        <v>2494</v>
      </c>
      <c r="O1670" t="s">
        <v>190</v>
      </c>
      <c r="P1670" t="s">
        <v>191</v>
      </c>
      <c r="Q1670">
        <v>7</v>
      </c>
      <c r="R1670" t="s">
        <v>29</v>
      </c>
    </row>
    <row r="1671" spans="1:18" x14ac:dyDescent="0.3">
      <c r="A1671">
        <v>1720</v>
      </c>
      <c r="B1671" t="s">
        <v>18</v>
      </c>
      <c r="C1671">
        <v>2019</v>
      </c>
      <c r="D1671">
        <v>650000</v>
      </c>
      <c r="E1671">
        <v>5621</v>
      </c>
      <c r="F1671" t="s">
        <v>124</v>
      </c>
      <c r="G1671" t="s">
        <v>125</v>
      </c>
      <c r="H1671" t="s">
        <v>1047</v>
      </c>
      <c r="I1671" t="s">
        <v>41</v>
      </c>
      <c r="J1671" t="s">
        <v>526</v>
      </c>
      <c r="K1671" t="s">
        <v>154</v>
      </c>
      <c r="L1671" t="s">
        <v>25</v>
      </c>
      <c r="M1671" t="s">
        <v>222</v>
      </c>
      <c r="N1671">
        <v>1197</v>
      </c>
      <c r="O1671" t="s">
        <v>265</v>
      </c>
      <c r="P1671" t="s">
        <v>266</v>
      </c>
      <c r="Q1671">
        <v>5</v>
      </c>
      <c r="R1671" t="s">
        <v>29</v>
      </c>
    </row>
    <row r="1672" spans="1:18" x14ac:dyDescent="0.3">
      <c r="A1672">
        <v>1721</v>
      </c>
      <c r="B1672" t="s">
        <v>65</v>
      </c>
      <c r="C1672">
        <v>2017</v>
      </c>
      <c r="D1672">
        <v>625000</v>
      </c>
      <c r="E1672">
        <v>25538</v>
      </c>
      <c r="F1672" t="s">
        <v>124</v>
      </c>
      <c r="G1672" t="s">
        <v>125</v>
      </c>
      <c r="H1672" t="s">
        <v>1047</v>
      </c>
      <c r="I1672" t="s">
        <v>41</v>
      </c>
      <c r="J1672" t="s">
        <v>526</v>
      </c>
      <c r="K1672" t="s">
        <v>24</v>
      </c>
      <c r="L1672" t="s">
        <v>25</v>
      </c>
      <c r="M1672" t="s">
        <v>335</v>
      </c>
      <c r="N1672">
        <v>1496</v>
      </c>
      <c r="O1672" t="s">
        <v>100</v>
      </c>
      <c r="P1672" t="s">
        <v>528</v>
      </c>
      <c r="Q1672">
        <v>5</v>
      </c>
      <c r="R1672" t="s">
        <v>29</v>
      </c>
    </row>
    <row r="1673" spans="1:18" x14ac:dyDescent="0.3">
      <c r="A1673">
        <v>1722</v>
      </c>
      <c r="B1673" t="s">
        <v>18</v>
      </c>
      <c r="C1673">
        <v>2018</v>
      </c>
      <c r="D1673">
        <v>600000</v>
      </c>
      <c r="E1673">
        <v>69779</v>
      </c>
      <c r="F1673" t="s">
        <v>19</v>
      </c>
      <c r="G1673" t="s">
        <v>912</v>
      </c>
      <c r="H1673" t="s">
        <v>1050</v>
      </c>
      <c r="I1673" t="s">
        <v>41</v>
      </c>
      <c r="J1673" t="s">
        <v>158</v>
      </c>
      <c r="K1673" t="s">
        <v>154</v>
      </c>
      <c r="L1673" t="s">
        <v>25</v>
      </c>
      <c r="M1673" t="s">
        <v>222</v>
      </c>
      <c r="N1673">
        <v>1197</v>
      </c>
      <c r="O1673" t="s">
        <v>265</v>
      </c>
      <c r="P1673" t="s">
        <v>266</v>
      </c>
      <c r="Q1673">
        <v>5</v>
      </c>
      <c r="R1673" t="s">
        <v>29</v>
      </c>
    </row>
    <row r="1674" spans="1:18" x14ac:dyDescent="0.3">
      <c r="A1674">
        <v>1723</v>
      </c>
      <c r="B1674" t="s">
        <v>46</v>
      </c>
      <c r="C1674">
        <v>2017</v>
      </c>
      <c r="D1674">
        <v>450000</v>
      </c>
      <c r="E1674">
        <v>56290</v>
      </c>
      <c r="F1674" t="s">
        <v>19</v>
      </c>
      <c r="G1674" t="s">
        <v>912</v>
      </c>
      <c r="H1674" t="s">
        <v>802</v>
      </c>
      <c r="I1674" t="s">
        <v>22</v>
      </c>
      <c r="J1674" t="s">
        <v>158</v>
      </c>
      <c r="K1674" t="s">
        <v>24</v>
      </c>
      <c r="L1674" t="s">
        <v>25</v>
      </c>
      <c r="M1674" t="s">
        <v>496</v>
      </c>
      <c r="N1674">
        <v>1186</v>
      </c>
      <c r="O1674" t="s">
        <v>466</v>
      </c>
      <c r="P1674" t="s">
        <v>504</v>
      </c>
      <c r="Q1674">
        <v>5</v>
      </c>
      <c r="R1674" t="s">
        <v>29</v>
      </c>
    </row>
    <row r="1675" spans="1:18" x14ac:dyDescent="0.3">
      <c r="A1675">
        <v>1724</v>
      </c>
      <c r="B1675" t="s">
        <v>239</v>
      </c>
      <c r="C1675">
        <v>2019</v>
      </c>
      <c r="D1675">
        <v>5400000</v>
      </c>
      <c r="E1675">
        <v>7500</v>
      </c>
      <c r="F1675" t="s">
        <v>19</v>
      </c>
      <c r="G1675" t="s">
        <v>912</v>
      </c>
      <c r="H1675" t="s">
        <v>802</v>
      </c>
      <c r="I1675" t="s">
        <v>22</v>
      </c>
      <c r="J1675" t="s">
        <v>158</v>
      </c>
      <c r="K1675" t="s">
        <v>154</v>
      </c>
      <c r="L1675" t="s">
        <v>25</v>
      </c>
      <c r="M1675" t="s">
        <v>335</v>
      </c>
      <c r="N1675">
        <v>1995</v>
      </c>
      <c r="O1675" t="s">
        <v>336</v>
      </c>
      <c r="P1675" t="s">
        <v>334</v>
      </c>
      <c r="Q1675">
        <v>5</v>
      </c>
      <c r="R1675" t="s">
        <v>29</v>
      </c>
    </row>
    <row r="1676" spans="1:18" x14ac:dyDescent="0.3">
      <c r="A1676">
        <v>1725</v>
      </c>
      <c r="B1676" t="s">
        <v>239</v>
      </c>
      <c r="C1676">
        <v>2019</v>
      </c>
      <c r="D1676">
        <v>5500000</v>
      </c>
      <c r="E1676">
        <v>8500</v>
      </c>
      <c r="F1676" t="s">
        <v>19</v>
      </c>
      <c r="G1676" t="s">
        <v>912</v>
      </c>
      <c r="H1676" t="s">
        <v>1050</v>
      </c>
      <c r="I1676" t="s">
        <v>22</v>
      </c>
      <c r="J1676" t="s">
        <v>158</v>
      </c>
      <c r="K1676" t="s">
        <v>154</v>
      </c>
      <c r="L1676" t="s">
        <v>25</v>
      </c>
      <c r="M1676" t="s">
        <v>335</v>
      </c>
      <c r="N1676">
        <v>1995</v>
      </c>
      <c r="O1676" t="s">
        <v>336</v>
      </c>
      <c r="P1676" t="s">
        <v>334</v>
      </c>
      <c r="Q1676">
        <v>5</v>
      </c>
      <c r="R1676" t="s">
        <v>29</v>
      </c>
    </row>
    <row r="1677" spans="1:18" x14ac:dyDescent="0.3">
      <c r="A1677">
        <v>1726</v>
      </c>
      <c r="B1677" t="s">
        <v>37</v>
      </c>
      <c r="C1677">
        <v>2019</v>
      </c>
      <c r="D1677">
        <v>779000</v>
      </c>
      <c r="E1677">
        <v>7032</v>
      </c>
      <c r="F1677" t="s">
        <v>19</v>
      </c>
      <c r="G1677" t="s">
        <v>912</v>
      </c>
      <c r="H1677" t="s">
        <v>1050</v>
      </c>
      <c r="I1677" t="s">
        <v>41</v>
      </c>
      <c r="J1677" t="s">
        <v>526</v>
      </c>
      <c r="K1677" t="s">
        <v>154</v>
      </c>
      <c r="L1677" t="s">
        <v>25</v>
      </c>
      <c r="M1677" t="s">
        <v>273</v>
      </c>
      <c r="N1677">
        <v>1199</v>
      </c>
      <c r="O1677" t="s">
        <v>216</v>
      </c>
      <c r="P1677" t="s">
        <v>452</v>
      </c>
      <c r="Q1677">
        <v>5</v>
      </c>
      <c r="R1677" t="s">
        <v>29</v>
      </c>
    </row>
    <row r="1678" spans="1:18" x14ac:dyDescent="0.3">
      <c r="A1678">
        <v>1727</v>
      </c>
      <c r="B1678" t="s">
        <v>30</v>
      </c>
      <c r="C1678">
        <v>2016</v>
      </c>
      <c r="D1678">
        <v>645000</v>
      </c>
      <c r="E1678">
        <v>11000</v>
      </c>
      <c r="F1678" t="s">
        <v>19</v>
      </c>
      <c r="G1678" t="s">
        <v>912</v>
      </c>
      <c r="H1678" t="s">
        <v>1050</v>
      </c>
      <c r="I1678" t="s">
        <v>41</v>
      </c>
      <c r="J1678" t="s">
        <v>158</v>
      </c>
      <c r="K1678" t="s">
        <v>154</v>
      </c>
      <c r="L1678" t="s">
        <v>25</v>
      </c>
      <c r="M1678" t="s">
        <v>276</v>
      </c>
      <c r="N1678">
        <v>1598</v>
      </c>
      <c r="O1678" t="s">
        <v>366</v>
      </c>
      <c r="P1678" t="s">
        <v>257</v>
      </c>
      <c r="Q1678">
        <v>5</v>
      </c>
      <c r="R1678" t="s">
        <v>29</v>
      </c>
    </row>
    <row r="1679" spans="1:18" x14ac:dyDescent="0.3">
      <c r="A1679">
        <v>1728</v>
      </c>
      <c r="B1679" t="s">
        <v>349</v>
      </c>
      <c r="C1679">
        <v>2018</v>
      </c>
      <c r="D1679">
        <v>2475000</v>
      </c>
      <c r="E1679">
        <v>2000</v>
      </c>
      <c r="F1679" t="s">
        <v>19</v>
      </c>
      <c r="G1679" t="s">
        <v>912</v>
      </c>
      <c r="H1679" t="s">
        <v>1050</v>
      </c>
      <c r="I1679" t="s">
        <v>22</v>
      </c>
      <c r="J1679" t="s">
        <v>158</v>
      </c>
      <c r="K1679" t="s">
        <v>154</v>
      </c>
      <c r="L1679" t="s">
        <v>25</v>
      </c>
      <c r="M1679" t="s">
        <v>127</v>
      </c>
      <c r="N1679">
        <v>1984</v>
      </c>
      <c r="O1679" t="s">
        <v>358</v>
      </c>
      <c r="P1679" t="s">
        <v>529</v>
      </c>
      <c r="Q1679">
        <v>5</v>
      </c>
      <c r="R1679" t="s">
        <v>29</v>
      </c>
    </row>
    <row r="1680" spans="1:18" x14ac:dyDescent="0.3">
      <c r="A1680">
        <v>1729</v>
      </c>
      <c r="B1680" t="s">
        <v>37</v>
      </c>
      <c r="C1680">
        <v>2010</v>
      </c>
      <c r="D1680">
        <v>321000</v>
      </c>
      <c r="E1680">
        <v>60000</v>
      </c>
      <c r="F1680" t="s">
        <v>19</v>
      </c>
      <c r="G1680" t="s">
        <v>912</v>
      </c>
      <c r="H1680" t="s">
        <v>802</v>
      </c>
      <c r="I1680" t="s">
        <v>41</v>
      </c>
      <c r="J1680" t="s">
        <v>23</v>
      </c>
      <c r="K1680" t="s">
        <v>154</v>
      </c>
      <c r="L1680" t="s">
        <v>33</v>
      </c>
      <c r="M1680" t="s">
        <v>127</v>
      </c>
      <c r="N1680">
        <v>1497</v>
      </c>
      <c r="O1680" t="s">
        <v>406</v>
      </c>
      <c r="P1680" t="s">
        <v>407</v>
      </c>
      <c r="Q1680">
        <v>5</v>
      </c>
      <c r="R1680" t="s">
        <v>29</v>
      </c>
    </row>
    <row r="1681" spans="1:18" x14ac:dyDescent="0.3">
      <c r="A1681">
        <v>1730</v>
      </c>
      <c r="B1681" t="s">
        <v>65</v>
      </c>
      <c r="C1681">
        <v>2017</v>
      </c>
      <c r="D1681">
        <v>585000</v>
      </c>
      <c r="E1681">
        <v>50000</v>
      </c>
      <c r="F1681" t="s">
        <v>19</v>
      </c>
      <c r="G1681" t="s">
        <v>912</v>
      </c>
      <c r="H1681" t="s">
        <v>895</v>
      </c>
      <c r="I1681" t="s">
        <v>41</v>
      </c>
      <c r="J1681" t="s">
        <v>23</v>
      </c>
      <c r="K1681" t="s">
        <v>24</v>
      </c>
      <c r="L1681" t="s">
        <v>25</v>
      </c>
      <c r="M1681" t="s">
        <v>1051</v>
      </c>
      <c r="N1681">
        <v>1197</v>
      </c>
      <c r="O1681" t="s">
        <v>212</v>
      </c>
      <c r="P1681" t="s">
        <v>1052</v>
      </c>
      <c r="Q1681">
        <v>5</v>
      </c>
      <c r="R1681" t="s">
        <v>29</v>
      </c>
    </row>
    <row r="1682" spans="1:18" x14ac:dyDescent="0.3">
      <c r="A1682">
        <v>1731</v>
      </c>
      <c r="B1682" t="s">
        <v>69</v>
      </c>
      <c r="C1682">
        <v>2011</v>
      </c>
      <c r="D1682">
        <v>225000</v>
      </c>
      <c r="E1682">
        <v>70000</v>
      </c>
      <c r="F1682" t="s">
        <v>19</v>
      </c>
      <c r="G1682" t="s">
        <v>912</v>
      </c>
      <c r="H1682" t="s">
        <v>1050</v>
      </c>
      <c r="I1682" t="s">
        <v>22</v>
      </c>
      <c r="J1682" t="s">
        <v>23</v>
      </c>
      <c r="K1682" t="s">
        <v>24</v>
      </c>
      <c r="L1682" t="s">
        <v>25</v>
      </c>
      <c r="M1682" t="s">
        <v>72</v>
      </c>
      <c r="N1682">
        <v>1399</v>
      </c>
      <c r="O1682" t="s">
        <v>388</v>
      </c>
      <c r="P1682" t="s">
        <v>74</v>
      </c>
      <c r="Q1682">
        <v>5</v>
      </c>
      <c r="R1682" t="s">
        <v>29</v>
      </c>
    </row>
    <row r="1683" spans="1:18" x14ac:dyDescent="0.3">
      <c r="A1683">
        <v>1732</v>
      </c>
      <c r="B1683" t="s">
        <v>37</v>
      </c>
      <c r="C1683">
        <v>2017</v>
      </c>
      <c r="D1683">
        <v>500000</v>
      </c>
      <c r="E1683">
        <v>70000</v>
      </c>
      <c r="F1683" t="s">
        <v>19</v>
      </c>
      <c r="G1683" t="s">
        <v>912</v>
      </c>
      <c r="H1683" t="s">
        <v>1050</v>
      </c>
      <c r="I1683" t="s">
        <v>22</v>
      </c>
      <c r="J1683" t="s">
        <v>23</v>
      </c>
      <c r="K1683" t="s">
        <v>24</v>
      </c>
      <c r="L1683" t="s">
        <v>25</v>
      </c>
      <c r="M1683" t="s">
        <v>618</v>
      </c>
      <c r="N1683">
        <v>1498</v>
      </c>
      <c r="O1683" t="s">
        <v>105</v>
      </c>
      <c r="P1683" t="s">
        <v>95</v>
      </c>
      <c r="Q1683">
        <v>5</v>
      </c>
      <c r="R1683" t="s">
        <v>29</v>
      </c>
    </row>
    <row r="1684" spans="1:18" x14ac:dyDescent="0.3">
      <c r="A1684">
        <v>1733</v>
      </c>
      <c r="B1684" t="s">
        <v>46</v>
      </c>
      <c r="C1684">
        <v>2011</v>
      </c>
      <c r="D1684">
        <v>350000</v>
      </c>
      <c r="E1684">
        <v>90000</v>
      </c>
      <c r="F1684" t="s">
        <v>19</v>
      </c>
      <c r="G1684" t="s">
        <v>912</v>
      </c>
      <c r="H1684" t="s">
        <v>1050</v>
      </c>
      <c r="I1684" t="s">
        <v>22</v>
      </c>
      <c r="J1684" t="s">
        <v>23</v>
      </c>
      <c r="K1684" t="s">
        <v>24</v>
      </c>
      <c r="L1684" t="s">
        <v>42</v>
      </c>
      <c r="M1684" t="s">
        <v>47</v>
      </c>
      <c r="N1684">
        <v>1396</v>
      </c>
      <c r="O1684" t="s">
        <v>48</v>
      </c>
      <c r="P1684" t="s">
        <v>49</v>
      </c>
      <c r="Q1684">
        <v>5</v>
      </c>
      <c r="R1684" t="s">
        <v>29</v>
      </c>
    </row>
    <row r="1685" spans="1:18" x14ac:dyDescent="0.3">
      <c r="A1685">
        <v>1734</v>
      </c>
      <c r="B1685" t="s">
        <v>18</v>
      </c>
      <c r="C1685">
        <v>2016</v>
      </c>
      <c r="D1685">
        <v>756000</v>
      </c>
      <c r="E1685">
        <v>70000</v>
      </c>
      <c r="F1685" t="s">
        <v>19</v>
      </c>
      <c r="G1685" t="s">
        <v>912</v>
      </c>
      <c r="H1685" t="s">
        <v>802</v>
      </c>
      <c r="I1685" t="s">
        <v>22</v>
      </c>
      <c r="J1685" t="s">
        <v>23</v>
      </c>
      <c r="K1685" t="s">
        <v>24</v>
      </c>
      <c r="L1685" t="s">
        <v>33</v>
      </c>
      <c r="M1685" t="s">
        <v>93</v>
      </c>
      <c r="N1685">
        <v>1248</v>
      </c>
      <c r="O1685" t="s">
        <v>94</v>
      </c>
      <c r="P1685" t="s">
        <v>95</v>
      </c>
      <c r="Q1685">
        <v>7</v>
      </c>
      <c r="R1685" t="s">
        <v>29</v>
      </c>
    </row>
    <row r="1686" spans="1:18" x14ac:dyDescent="0.3">
      <c r="A1686">
        <v>1735</v>
      </c>
      <c r="B1686" t="s">
        <v>18</v>
      </c>
      <c r="C1686">
        <v>2014</v>
      </c>
      <c r="D1686">
        <v>240000</v>
      </c>
      <c r="E1686">
        <v>50000</v>
      </c>
      <c r="F1686" t="s">
        <v>38</v>
      </c>
      <c r="G1686" t="s">
        <v>39</v>
      </c>
      <c r="H1686" t="s">
        <v>1053</v>
      </c>
      <c r="I1686" t="s">
        <v>41</v>
      </c>
      <c r="J1686" t="s">
        <v>23</v>
      </c>
      <c r="K1686" t="s">
        <v>24</v>
      </c>
      <c r="L1686" t="s">
        <v>25</v>
      </c>
      <c r="M1686" t="s">
        <v>430</v>
      </c>
      <c r="N1686">
        <v>796</v>
      </c>
      <c r="O1686" t="s">
        <v>118</v>
      </c>
      <c r="P1686" t="s">
        <v>119</v>
      </c>
      <c r="Q1686">
        <v>5</v>
      </c>
      <c r="R1686" t="s">
        <v>29</v>
      </c>
    </row>
    <row r="1687" spans="1:18" x14ac:dyDescent="0.3">
      <c r="A1687">
        <v>1736</v>
      </c>
      <c r="B1687" t="s">
        <v>18</v>
      </c>
      <c r="C1687">
        <v>2012</v>
      </c>
      <c r="D1687">
        <v>80000</v>
      </c>
      <c r="E1687">
        <v>120000</v>
      </c>
      <c r="F1687" t="s">
        <v>38</v>
      </c>
      <c r="G1687" t="s">
        <v>39</v>
      </c>
      <c r="H1687" t="s">
        <v>1054</v>
      </c>
      <c r="I1687" t="s">
        <v>41</v>
      </c>
      <c r="J1687" t="s">
        <v>23</v>
      </c>
      <c r="K1687" t="s">
        <v>24</v>
      </c>
      <c r="L1687" t="s">
        <v>33</v>
      </c>
      <c r="M1687" t="s">
        <v>96</v>
      </c>
      <c r="N1687">
        <v>796</v>
      </c>
      <c r="O1687" t="s">
        <v>131</v>
      </c>
      <c r="P1687" t="s">
        <v>132</v>
      </c>
      <c r="Q1687">
        <v>8</v>
      </c>
      <c r="R1687" t="s">
        <v>29</v>
      </c>
    </row>
    <row r="1688" spans="1:18" x14ac:dyDescent="0.3">
      <c r="A1688">
        <v>1737</v>
      </c>
      <c r="B1688" t="s">
        <v>46</v>
      </c>
      <c r="C1688">
        <v>2019</v>
      </c>
      <c r="D1688">
        <v>800000</v>
      </c>
      <c r="E1688">
        <v>5000</v>
      </c>
      <c r="F1688" t="s">
        <v>38</v>
      </c>
      <c r="G1688" t="s">
        <v>1055</v>
      </c>
      <c r="H1688" t="s">
        <v>1056</v>
      </c>
      <c r="I1688" t="s">
        <v>41</v>
      </c>
      <c r="J1688" t="s">
        <v>23</v>
      </c>
      <c r="K1688" t="s">
        <v>24</v>
      </c>
      <c r="L1688" t="s">
        <v>25</v>
      </c>
      <c r="M1688" t="s">
        <v>493</v>
      </c>
      <c r="N1688">
        <v>1197</v>
      </c>
      <c r="O1688" t="s">
        <v>54</v>
      </c>
      <c r="P1688" t="s">
        <v>494</v>
      </c>
      <c r="Q1688">
        <v>5</v>
      </c>
      <c r="R1688" t="s">
        <v>29</v>
      </c>
    </row>
    <row r="1689" spans="1:18" x14ac:dyDescent="0.3">
      <c r="A1689">
        <v>1738</v>
      </c>
      <c r="B1689" t="s">
        <v>109</v>
      </c>
      <c r="C1689">
        <v>2018</v>
      </c>
      <c r="D1689">
        <v>1250000</v>
      </c>
      <c r="E1689">
        <v>25000</v>
      </c>
      <c r="F1689" t="s">
        <v>38</v>
      </c>
      <c r="G1689" t="s">
        <v>1055</v>
      </c>
      <c r="H1689" t="s">
        <v>1056</v>
      </c>
      <c r="I1689" t="s">
        <v>22</v>
      </c>
      <c r="J1689" t="s">
        <v>23</v>
      </c>
      <c r="K1689" t="s">
        <v>24</v>
      </c>
      <c r="L1689" t="s">
        <v>25</v>
      </c>
      <c r="M1689" t="s">
        <v>421</v>
      </c>
      <c r="N1689">
        <v>2179</v>
      </c>
      <c r="O1689" t="s">
        <v>422</v>
      </c>
      <c r="P1689" t="s">
        <v>423</v>
      </c>
      <c r="Q1689">
        <v>7</v>
      </c>
      <c r="R1689" t="s">
        <v>29</v>
      </c>
    </row>
    <row r="1690" spans="1:18" x14ac:dyDescent="0.3">
      <c r="A1690">
        <v>1739</v>
      </c>
      <c r="B1690" t="s">
        <v>88</v>
      </c>
      <c r="C1690">
        <v>2009</v>
      </c>
      <c r="D1690">
        <v>320000</v>
      </c>
      <c r="E1690">
        <v>80000</v>
      </c>
      <c r="F1690" t="s">
        <v>38</v>
      </c>
      <c r="G1690" t="s">
        <v>1055</v>
      </c>
      <c r="H1690" t="s">
        <v>1056</v>
      </c>
      <c r="I1690" t="s">
        <v>22</v>
      </c>
      <c r="J1690" t="s">
        <v>23</v>
      </c>
      <c r="K1690" t="s">
        <v>24</v>
      </c>
      <c r="L1690" t="s">
        <v>42</v>
      </c>
      <c r="M1690" t="s">
        <v>481</v>
      </c>
      <c r="N1690">
        <v>2179</v>
      </c>
      <c r="O1690" t="s">
        <v>271</v>
      </c>
      <c r="P1690" t="s">
        <v>272</v>
      </c>
      <c r="Q1690">
        <v>7</v>
      </c>
      <c r="R1690" t="s">
        <v>29</v>
      </c>
    </row>
    <row r="1691" spans="1:18" x14ac:dyDescent="0.3">
      <c r="A1691">
        <v>1740</v>
      </c>
      <c r="B1691" t="s">
        <v>46</v>
      </c>
      <c r="C1691">
        <v>2017</v>
      </c>
      <c r="D1691">
        <v>509999</v>
      </c>
      <c r="E1691">
        <v>25000</v>
      </c>
      <c r="F1691" t="s">
        <v>38</v>
      </c>
      <c r="G1691" t="s">
        <v>1055</v>
      </c>
      <c r="H1691" t="s">
        <v>1057</v>
      </c>
      <c r="I1691" t="s">
        <v>41</v>
      </c>
      <c r="J1691" t="s">
        <v>23</v>
      </c>
      <c r="K1691" t="s">
        <v>24</v>
      </c>
      <c r="L1691" t="s">
        <v>25</v>
      </c>
      <c r="M1691" t="s">
        <v>85</v>
      </c>
      <c r="N1691">
        <v>1197</v>
      </c>
      <c r="O1691" t="s">
        <v>90</v>
      </c>
      <c r="P1691" t="s">
        <v>261</v>
      </c>
      <c r="Q1691">
        <v>5</v>
      </c>
      <c r="R1691" t="s">
        <v>29</v>
      </c>
    </row>
    <row r="1692" spans="1:18" x14ac:dyDescent="0.3">
      <c r="A1692">
        <v>1741</v>
      </c>
      <c r="B1692" t="s">
        <v>109</v>
      </c>
      <c r="C1692">
        <v>2019</v>
      </c>
      <c r="D1692">
        <v>650000</v>
      </c>
      <c r="E1692">
        <v>15000</v>
      </c>
      <c r="F1692" t="s">
        <v>38</v>
      </c>
      <c r="G1692" t="s">
        <v>1055</v>
      </c>
      <c r="H1692" t="s">
        <v>895</v>
      </c>
      <c r="I1692" t="s">
        <v>22</v>
      </c>
      <c r="J1692" t="s">
        <v>23</v>
      </c>
      <c r="K1692" t="s">
        <v>24</v>
      </c>
      <c r="L1692" t="s">
        <v>25</v>
      </c>
      <c r="M1692" t="s">
        <v>404</v>
      </c>
      <c r="N1692">
        <v>1248</v>
      </c>
      <c r="O1692" t="s">
        <v>27</v>
      </c>
      <c r="P1692" t="s">
        <v>405</v>
      </c>
      <c r="Q1692">
        <v>5</v>
      </c>
      <c r="R1692" t="s">
        <v>29</v>
      </c>
    </row>
    <row r="1693" spans="1:18" x14ac:dyDescent="0.3">
      <c r="A1693">
        <v>1742</v>
      </c>
      <c r="B1693" t="s">
        <v>18</v>
      </c>
      <c r="C1693">
        <v>2011</v>
      </c>
      <c r="D1693">
        <v>210000</v>
      </c>
      <c r="E1693">
        <v>35000</v>
      </c>
      <c r="F1693" t="s">
        <v>38</v>
      </c>
      <c r="G1693" t="s">
        <v>1055</v>
      </c>
      <c r="H1693" t="s">
        <v>1057</v>
      </c>
      <c r="I1693" t="s">
        <v>41</v>
      </c>
      <c r="J1693" t="s">
        <v>23</v>
      </c>
      <c r="K1693" t="s">
        <v>24</v>
      </c>
      <c r="L1693" t="s">
        <v>33</v>
      </c>
      <c r="M1693" t="s">
        <v>540</v>
      </c>
      <c r="N1693">
        <v>998</v>
      </c>
      <c r="O1693" t="s">
        <v>67</v>
      </c>
      <c r="P1693" t="s">
        <v>141</v>
      </c>
      <c r="Q1693">
        <v>5</v>
      </c>
      <c r="R1693" t="s">
        <v>29</v>
      </c>
    </row>
    <row r="1694" spans="1:18" x14ac:dyDescent="0.3">
      <c r="A1694">
        <v>1743</v>
      </c>
      <c r="B1694" t="s">
        <v>18</v>
      </c>
      <c r="C1694">
        <v>2008</v>
      </c>
      <c r="D1694">
        <v>110000</v>
      </c>
      <c r="E1694">
        <v>80000</v>
      </c>
      <c r="F1694" t="s">
        <v>38</v>
      </c>
      <c r="G1694" t="s">
        <v>1055</v>
      </c>
      <c r="H1694" t="s">
        <v>1057</v>
      </c>
      <c r="I1694" t="s">
        <v>41</v>
      </c>
      <c r="J1694" t="s">
        <v>23</v>
      </c>
      <c r="K1694" t="s">
        <v>24</v>
      </c>
      <c r="L1694" t="s">
        <v>33</v>
      </c>
      <c r="M1694" t="s">
        <v>96</v>
      </c>
      <c r="N1694">
        <v>796</v>
      </c>
      <c r="O1694" t="s">
        <v>97</v>
      </c>
      <c r="P1694" t="s">
        <v>98</v>
      </c>
      <c r="Q1694">
        <v>5</v>
      </c>
      <c r="R1694" t="s">
        <v>29</v>
      </c>
    </row>
    <row r="1695" spans="1:18" x14ac:dyDescent="0.3">
      <c r="A1695">
        <v>1744</v>
      </c>
      <c r="B1695" t="s">
        <v>109</v>
      </c>
      <c r="C1695">
        <v>2017</v>
      </c>
      <c r="D1695">
        <v>665000</v>
      </c>
      <c r="E1695">
        <v>25000</v>
      </c>
      <c r="F1695" t="s">
        <v>38</v>
      </c>
      <c r="G1695" t="s">
        <v>39</v>
      </c>
      <c r="H1695" t="s">
        <v>1053</v>
      </c>
      <c r="I1695" t="s">
        <v>22</v>
      </c>
      <c r="J1695" t="s">
        <v>23</v>
      </c>
      <c r="K1695" t="s">
        <v>24</v>
      </c>
      <c r="L1695" t="s">
        <v>25</v>
      </c>
      <c r="M1695" t="s">
        <v>107</v>
      </c>
      <c r="N1695">
        <v>1497</v>
      </c>
      <c r="O1695" t="s">
        <v>364</v>
      </c>
      <c r="P1695" t="s">
        <v>374</v>
      </c>
      <c r="Q1695">
        <v>5</v>
      </c>
      <c r="R1695" t="s">
        <v>29</v>
      </c>
    </row>
    <row r="1696" spans="1:18" x14ac:dyDescent="0.3">
      <c r="A1696">
        <v>1745</v>
      </c>
      <c r="B1696" t="s">
        <v>221</v>
      </c>
      <c r="C1696">
        <v>2017</v>
      </c>
      <c r="D1696">
        <v>555000</v>
      </c>
      <c r="E1696">
        <v>52000</v>
      </c>
      <c r="F1696" t="s">
        <v>38</v>
      </c>
      <c r="G1696" t="s">
        <v>39</v>
      </c>
      <c r="H1696" t="s">
        <v>1053</v>
      </c>
      <c r="I1696" t="s">
        <v>22</v>
      </c>
      <c r="J1696" t="s">
        <v>23</v>
      </c>
      <c r="K1696" t="s">
        <v>24</v>
      </c>
      <c r="L1696" t="s">
        <v>25</v>
      </c>
      <c r="M1696" t="s">
        <v>227</v>
      </c>
      <c r="N1696">
        <v>1498</v>
      </c>
      <c r="O1696" t="s">
        <v>228</v>
      </c>
      <c r="P1696" t="s">
        <v>224</v>
      </c>
      <c r="Q1696">
        <v>5</v>
      </c>
      <c r="R1696" t="s">
        <v>29</v>
      </c>
    </row>
    <row r="1697" spans="1:18" x14ac:dyDescent="0.3">
      <c r="A1697">
        <v>1746</v>
      </c>
      <c r="B1697" t="s">
        <v>221</v>
      </c>
      <c r="C1697">
        <v>2017</v>
      </c>
      <c r="D1697">
        <v>560000</v>
      </c>
      <c r="E1697">
        <v>52000</v>
      </c>
      <c r="F1697" t="s">
        <v>38</v>
      </c>
      <c r="G1697" t="s">
        <v>39</v>
      </c>
      <c r="H1697" t="s">
        <v>1053</v>
      </c>
      <c r="I1697" t="s">
        <v>22</v>
      </c>
      <c r="J1697" t="s">
        <v>23</v>
      </c>
      <c r="K1697" t="s">
        <v>24</v>
      </c>
      <c r="L1697" t="s">
        <v>25</v>
      </c>
      <c r="M1697" t="s">
        <v>227</v>
      </c>
      <c r="N1697">
        <v>1498</v>
      </c>
      <c r="O1697" t="s">
        <v>228</v>
      </c>
      <c r="P1697" t="s">
        <v>224</v>
      </c>
      <c r="Q1697">
        <v>5</v>
      </c>
      <c r="R1697" t="s">
        <v>29</v>
      </c>
    </row>
    <row r="1698" spans="1:18" x14ac:dyDescent="0.3">
      <c r="A1698">
        <v>1747</v>
      </c>
      <c r="B1698" t="s">
        <v>88</v>
      </c>
      <c r="C1698">
        <v>2016</v>
      </c>
      <c r="D1698">
        <v>375000</v>
      </c>
      <c r="E1698">
        <v>80000</v>
      </c>
      <c r="F1698" t="s">
        <v>38</v>
      </c>
      <c r="G1698" t="s">
        <v>39</v>
      </c>
      <c r="H1698" t="s">
        <v>1053</v>
      </c>
      <c r="I1698" t="s">
        <v>22</v>
      </c>
      <c r="J1698" t="s">
        <v>23</v>
      </c>
      <c r="K1698" t="s">
        <v>24</v>
      </c>
      <c r="L1698" t="s">
        <v>25</v>
      </c>
      <c r="M1698" t="s">
        <v>564</v>
      </c>
      <c r="N1698">
        <v>1198</v>
      </c>
      <c r="O1698" t="s">
        <v>565</v>
      </c>
      <c r="P1698" t="s">
        <v>566</v>
      </c>
      <c r="Q1698">
        <v>6</v>
      </c>
      <c r="R1698" t="s">
        <v>29</v>
      </c>
    </row>
    <row r="1699" spans="1:18" x14ac:dyDescent="0.3">
      <c r="A1699">
        <v>1749</v>
      </c>
      <c r="B1699" t="s">
        <v>65</v>
      </c>
      <c r="C1699">
        <v>2017</v>
      </c>
      <c r="D1699">
        <v>2950000</v>
      </c>
      <c r="E1699">
        <v>50000</v>
      </c>
      <c r="F1699" t="s">
        <v>38</v>
      </c>
      <c r="G1699" t="s">
        <v>39</v>
      </c>
      <c r="H1699" t="s">
        <v>1054</v>
      </c>
      <c r="I1699" t="s">
        <v>22</v>
      </c>
      <c r="J1699" t="s">
        <v>23</v>
      </c>
      <c r="K1699" t="s">
        <v>154</v>
      </c>
      <c r="L1699" t="s">
        <v>25</v>
      </c>
      <c r="M1699" t="s">
        <v>256</v>
      </c>
      <c r="N1699">
        <v>2755</v>
      </c>
      <c r="O1699" t="s">
        <v>511</v>
      </c>
      <c r="P1699" t="s">
        <v>756</v>
      </c>
      <c r="Q1699">
        <v>7</v>
      </c>
      <c r="R1699" t="s">
        <v>29</v>
      </c>
    </row>
    <row r="1700" spans="1:18" x14ac:dyDescent="0.3">
      <c r="A1700">
        <v>1750</v>
      </c>
      <c r="B1700" t="s">
        <v>18</v>
      </c>
      <c r="C1700">
        <v>2017</v>
      </c>
      <c r="D1700">
        <v>605000</v>
      </c>
      <c r="E1700">
        <v>127000</v>
      </c>
      <c r="F1700" t="s">
        <v>38</v>
      </c>
      <c r="G1700" t="s">
        <v>39</v>
      </c>
      <c r="H1700" t="s">
        <v>1054</v>
      </c>
      <c r="I1700" t="s">
        <v>22</v>
      </c>
      <c r="J1700" t="s">
        <v>23</v>
      </c>
      <c r="K1700" t="s">
        <v>24</v>
      </c>
      <c r="L1700" t="s">
        <v>25</v>
      </c>
      <c r="M1700" t="s">
        <v>424</v>
      </c>
      <c r="N1700">
        <v>1248</v>
      </c>
      <c r="O1700" t="s">
        <v>425</v>
      </c>
      <c r="P1700" t="s">
        <v>28</v>
      </c>
      <c r="Q1700">
        <v>5</v>
      </c>
      <c r="R1700" t="s">
        <v>29</v>
      </c>
    </row>
    <row r="1701" spans="1:18" x14ac:dyDescent="0.3">
      <c r="A1701">
        <v>1751</v>
      </c>
      <c r="B1701" t="s">
        <v>37</v>
      </c>
      <c r="C1701">
        <v>2017</v>
      </c>
      <c r="D1701">
        <v>720000</v>
      </c>
      <c r="E1701">
        <v>30000</v>
      </c>
      <c r="F1701" t="s">
        <v>38</v>
      </c>
      <c r="G1701" t="s">
        <v>39</v>
      </c>
      <c r="H1701" t="s">
        <v>1054</v>
      </c>
      <c r="I1701" t="s">
        <v>41</v>
      </c>
      <c r="J1701" t="s">
        <v>23</v>
      </c>
      <c r="K1701" t="s">
        <v>24</v>
      </c>
      <c r="L1701" t="s">
        <v>25</v>
      </c>
      <c r="M1701" t="s">
        <v>383</v>
      </c>
      <c r="N1701">
        <v>1199</v>
      </c>
      <c r="O1701" t="s">
        <v>434</v>
      </c>
      <c r="P1701" t="s">
        <v>452</v>
      </c>
      <c r="Q1701">
        <v>5</v>
      </c>
      <c r="R1701" t="s">
        <v>29</v>
      </c>
    </row>
    <row r="1702" spans="1:18" x14ac:dyDescent="0.3">
      <c r="A1702">
        <v>1752</v>
      </c>
      <c r="B1702" t="s">
        <v>18</v>
      </c>
      <c r="C1702">
        <v>2017</v>
      </c>
      <c r="D1702">
        <v>800000</v>
      </c>
      <c r="E1702">
        <v>70000</v>
      </c>
      <c r="F1702" t="s">
        <v>38</v>
      </c>
      <c r="G1702" t="s">
        <v>39</v>
      </c>
      <c r="H1702" t="s">
        <v>1058</v>
      </c>
      <c r="I1702" t="s">
        <v>22</v>
      </c>
      <c r="J1702" t="s">
        <v>23</v>
      </c>
      <c r="K1702" t="s">
        <v>24</v>
      </c>
      <c r="L1702" t="s">
        <v>25</v>
      </c>
      <c r="M1702" t="s">
        <v>93</v>
      </c>
      <c r="N1702">
        <v>1248</v>
      </c>
      <c r="O1702" t="s">
        <v>94</v>
      </c>
      <c r="P1702" t="s">
        <v>95</v>
      </c>
      <c r="Q1702">
        <v>7</v>
      </c>
      <c r="R1702" t="s">
        <v>29</v>
      </c>
    </row>
    <row r="1703" spans="1:18" x14ac:dyDescent="0.3">
      <c r="A1703">
        <v>1753</v>
      </c>
      <c r="B1703" t="s">
        <v>88</v>
      </c>
      <c r="C1703">
        <v>2017</v>
      </c>
      <c r="D1703">
        <v>1325000</v>
      </c>
      <c r="E1703">
        <v>54000</v>
      </c>
      <c r="F1703" t="s">
        <v>38</v>
      </c>
      <c r="G1703" t="s">
        <v>39</v>
      </c>
      <c r="H1703" t="s">
        <v>1053</v>
      </c>
      <c r="I1703" t="s">
        <v>22</v>
      </c>
      <c r="J1703" t="s">
        <v>23</v>
      </c>
      <c r="K1703" t="s">
        <v>24</v>
      </c>
      <c r="L1703" t="s">
        <v>25</v>
      </c>
      <c r="M1703" t="s">
        <v>155</v>
      </c>
      <c r="N1703">
        <v>2179</v>
      </c>
      <c r="O1703" t="s">
        <v>446</v>
      </c>
      <c r="P1703" t="s">
        <v>447</v>
      </c>
      <c r="Q1703">
        <v>7</v>
      </c>
      <c r="R1703" t="s">
        <v>29</v>
      </c>
    </row>
    <row r="1704" spans="1:18" x14ac:dyDescent="0.3">
      <c r="A1704">
        <v>1754</v>
      </c>
      <c r="B1704" t="s">
        <v>178</v>
      </c>
      <c r="C1704">
        <v>2011</v>
      </c>
      <c r="D1704">
        <v>625000</v>
      </c>
      <c r="E1704">
        <v>120000</v>
      </c>
      <c r="F1704" t="s">
        <v>38</v>
      </c>
      <c r="G1704" t="s">
        <v>39</v>
      </c>
      <c r="H1704" t="s">
        <v>1053</v>
      </c>
      <c r="I1704" t="s">
        <v>22</v>
      </c>
      <c r="J1704" t="s">
        <v>23</v>
      </c>
      <c r="K1704" t="s">
        <v>24</v>
      </c>
      <c r="L1704" t="s">
        <v>33</v>
      </c>
      <c r="M1704" t="s">
        <v>654</v>
      </c>
      <c r="N1704">
        <v>2835</v>
      </c>
      <c r="O1704" t="s">
        <v>1059</v>
      </c>
      <c r="P1704" t="s">
        <v>1060</v>
      </c>
      <c r="Q1704">
        <v>6</v>
      </c>
      <c r="R1704" t="s">
        <v>29</v>
      </c>
    </row>
    <row r="1705" spans="1:18" x14ac:dyDescent="0.3">
      <c r="A1705">
        <v>1755</v>
      </c>
      <c r="B1705" t="s">
        <v>46</v>
      </c>
      <c r="C1705">
        <v>2011</v>
      </c>
      <c r="D1705">
        <v>350000</v>
      </c>
      <c r="E1705">
        <v>116500</v>
      </c>
      <c r="F1705" t="s">
        <v>38</v>
      </c>
      <c r="G1705" t="s">
        <v>1055</v>
      </c>
      <c r="H1705" t="s">
        <v>890</v>
      </c>
      <c r="I1705" t="s">
        <v>22</v>
      </c>
      <c r="J1705" t="s">
        <v>23</v>
      </c>
      <c r="K1705" t="s">
        <v>24</v>
      </c>
      <c r="L1705" t="s">
        <v>25</v>
      </c>
      <c r="M1705" t="s">
        <v>47</v>
      </c>
      <c r="N1705">
        <v>1396</v>
      </c>
      <c r="O1705" t="s">
        <v>48</v>
      </c>
      <c r="P1705" t="s">
        <v>49</v>
      </c>
      <c r="Q1705">
        <v>5</v>
      </c>
      <c r="R1705" t="s">
        <v>29</v>
      </c>
    </row>
    <row r="1706" spans="1:18" x14ac:dyDescent="0.3">
      <c r="A1706">
        <v>1756</v>
      </c>
      <c r="B1706" t="s">
        <v>65</v>
      </c>
      <c r="C1706">
        <v>2012</v>
      </c>
      <c r="D1706">
        <v>600000</v>
      </c>
      <c r="E1706">
        <v>145000</v>
      </c>
      <c r="F1706" t="s">
        <v>38</v>
      </c>
      <c r="G1706" t="s">
        <v>1055</v>
      </c>
      <c r="H1706" t="s">
        <v>890</v>
      </c>
      <c r="I1706" t="s">
        <v>22</v>
      </c>
      <c r="J1706" t="s">
        <v>23</v>
      </c>
      <c r="K1706" t="s">
        <v>24</v>
      </c>
      <c r="L1706" t="s">
        <v>33</v>
      </c>
      <c r="M1706" t="s">
        <v>170</v>
      </c>
      <c r="N1706">
        <v>2494</v>
      </c>
      <c r="O1706" t="s">
        <v>171</v>
      </c>
      <c r="P1706" t="s">
        <v>172</v>
      </c>
      <c r="Q1706">
        <v>8</v>
      </c>
      <c r="R1706" t="s">
        <v>29</v>
      </c>
    </row>
    <row r="1707" spans="1:18" x14ac:dyDescent="0.3">
      <c r="A1707">
        <v>1757</v>
      </c>
      <c r="B1707" t="s">
        <v>46</v>
      </c>
      <c r="C1707">
        <v>2012</v>
      </c>
      <c r="D1707">
        <v>300000</v>
      </c>
      <c r="E1707">
        <v>120000</v>
      </c>
      <c r="F1707" t="s">
        <v>38</v>
      </c>
      <c r="G1707" t="s">
        <v>1055</v>
      </c>
      <c r="H1707" t="s">
        <v>1057</v>
      </c>
      <c r="I1707" t="s">
        <v>41</v>
      </c>
      <c r="J1707" t="s">
        <v>23</v>
      </c>
      <c r="K1707" t="s">
        <v>24</v>
      </c>
      <c r="L1707" t="s">
        <v>25</v>
      </c>
      <c r="M1707" t="s">
        <v>164</v>
      </c>
      <c r="N1707">
        <v>1197</v>
      </c>
      <c r="O1707" t="s">
        <v>258</v>
      </c>
      <c r="P1707" t="s">
        <v>259</v>
      </c>
      <c r="Q1707">
        <v>5</v>
      </c>
      <c r="R1707" t="s">
        <v>29</v>
      </c>
    </row>
    <row r="1708" spans="1:18" x14ac:dyDescent="0.3">
      <c r="A1708">
        <v>1758</v>
      </c>
      <c r="B1708" t="s">
        <v>109</v>
      </c>
      <c r="C1708">
        <v>2011</v>
      </c>
      <c r="D1708">
        <v>240000</v>
      </c>
      <c r="E1708">
        <v>120000</v>
      </c>
      <c r="F1708" t="s">
        <v>38</v>
      </c>
      <c r="G1708" t="s">
        <v>39</v>
      </c>
      <c r="H1708" t="s">
        <v>1054</v>
      </c>
      <c r="I1708" t="s">
        <v>22</v>
      </c>
      <c r="J1708" t="s">
        <v>23</v>
      </c>
      <c r="K1708" t="s">
        <v>24</v>
      </c>
      <c r="L1708" t="s">
        <v>25</v>
      </c>
      <c r="M1708" t="s">
        <v>150</v>
      </c>
      <c r="N1708">
        <v>2179</v>
      </c>
      <c r="O1708" t="s">
        <v>293</v>
      </c>
      <c r="P1708" t="s">
        <v>152</v>
      </c>
      <c r="Q1708">
        <v>7</v>
      </c>
      <c r="R1708" t="s">
        <v>29</v>
      </c>
    </row>
    <row r="1709" spans="1:18" x14ac:dyDescent="0.3">
      <c r="A1709">
        <v>1759</v>
      </c>
      <c r="B1709" t="s">
        <v>69</v>
      </c>
      <c r="C1709">
        <v>2016</v>
      </c>
      <c r="D1709">
        <v>377000</v>
      </c>
      <c r="E1709">
        <v>80000</v>
      </c>
      <c r="F1709" t="s">
        <v>38</v>
      </c>
      <c r="G1709" t="s">
        <v>1055</v>
      </c>
      <c r="H1709" t="s">
        <v>895</v>
      </c>
      <c r="I1709" t="s">
        <v>22</v>
      </c>
      <c r="J1709" t="s">
        <v>23</v>
      </c>
      <c r="K1709" t="s">
        <v>24</v>
      </c>
      <c r="L1709" t="s">
        <v>25</v>
      </c>
      <c r="M1709" t="s">
        <v>737</v>
      </c>
      <c r="N1709">
        <v>1498</v>
      </c>
      <c r="O1709" t="s">
        <v>738</v>
      </c>
      <c r="P1709" t="s">
        <v>719</v>
      </c>
      <c r="Q1709">
        <v>5</v>
      </c>
      <c r="R1709" t="s">
        <v>29</v>
      </c>
    </row>
    <row r="1710" spans="1:18" x14ac:dyDescent="0.3">
      <c r="A1710">
        <v>1760</v>
      </c>
      <c r="B1710" t="s">
        <v>18</v>
      </c>
      <c r="C1710">
        <v>2013</v>
      </c>
      <c r="D1710">
        <v>450000</v>
      </c>
      <c r="E1710">
        <v>140000</v>
      </c>
      <c r="F1710" t="s">
        <v>38</v>
      </c>
      <c r="G1710" t="s">
        <v>1055</v>
      </c>
      <c r="H1710" t="s">
        <v>890</v>
      </c>
      <c r="I1710" t="s">
        <v>41</v>
      </c>
      <c r="J1710" t="s">
        <v>23</v>
      </c>
      <c r="K1710" t="s">
        <v>24</v>
      </c>
      <c r="L1710" t="s">
        <v>25</v>
      </c>
      <c r="M1710" t="s">
        <v>231</v>
      </c>
      <c r="N1710">
        <v>1373</v>
      </c>
      <c r="O1710" t="s">
        <v>232</v>
      </c>
      <c r="P1710" t="s">
        <v>233</v>
      </c>
      <c r="Q1710">
        <v>7</v>
      </c>
      <c r="R1710" t="s">
        <v>29</v>
      </c>
    </row>
    <row r="1711" spans="1:18" x14ac:dyDescent="0.3">
      <c r="A1711">
        <v>1761</v>
      </c>
      <c r="B1711" t="s">
        <v>46</v>
      </c>
      <c r="C1711">
        <v>2008</v>
      </c>
      <c r="D1711">
        <v>160000</v>
      </c>
      <c r="E1711">
        <v>100000</v>
      </c>
      <c r="F1711" t="s">
        <v>38</v>
      </c>
      <c r="G1711" t="s">
        <v>1055</v>
      </c>
      <c r="H1711" t="s">
        <v>890</v>
      </c>
      <c r="I1711" t="s">
        <v>41</v>
      </c>
      <c r="J1711" t="s">
        <v>23</v>
      </c>
      <c r="K1711" t="s">
        <v>24</v>
      </c>
      <c r="L1711" t="s">
        <v>304</v>
      </c>
      <c r="M1711" t="s">
        <v>533</v>
      </c>
      <c r="N1711">
        <v>1599</v>
      </c>
      <c r="O1711" t="s">
        <v>409</v>
      </c>
      <c r="P1711" t="s">
        <v>534</v>
      </c>
      <c r="Q1711">
        <v>5</v>
      </c>
      <c r="R1711" t="s">
        <v>29</v>
      </c>
    </row>
    <row r="1712" spans="1:18" x14ac:dyDescent="0.3">
      <c r="A1712">
        <v>1762</v>
      </c>
      <c r="B1712" t="s">
        <v>46</v>
      </c>
      <c r="C1712">
        <v>2019</v>
      </c>
      <c r="D1712">
        <v>525000</v>
      </c>
      <c r="E1712">
        <v>100000</v>
      </c>
      <c r="F1712" t="s">
        <v>38</v>
      </c>
      <c r="G1712" t="s">
        <v>1055</v>
      </c>
      <c r="H1712" t="s">
        <v>895</v>
      </c>
      <c r="I1712" t="s">
        <v>41</v>
      </c>
      <c r="J1712" t="s">
        <v>23</v>
      </c>
      <c r="K1712" t="s">
        <v>24</v>
      </c>
      <c r="L1712" t="s">
        <v>25</v>
      </c>
      <c r="M1712" t="s">
        <v>53</v>
      </c>
      <c r="N1712">
        <v>1197</v>
      </c>
      <c r="O1712" t="s">
        <v>54</v>
      </c>
      <c r="P1712" t="s">
        <v>55</v>
      </c>
      <c r="Q1712">
        <v>5</v>
      </c>
      <c r="R1712" t="s">
        <v>29</v>
      </c>
    </row>
    <row r="1713" spans="1:18" x14ac:dyDescent="0.3">
      <c r="A1713">
        <v>1763</v>
      </c>
      <c r="B1713" t="s">
        <v>65</v>
      </c>
      <c r="C1713">
        <v>2011</v>
      </c>
      <c r="D1713">
        <v>550000</v>
      </c>
      <c r="E1713">
        <v>168000</v>
      </c>
      <c r="F1713" t="s">
        <v>38</v>
      </c>
      <c r="G1713" t="s">
        <v>1055</v>
      </c>
      <c r="H1713" t="s">
        <v>895</v>
      </c>
      <c r="I1713" t="s">
        <v>22</v>
      </c>
      <c r="J1713" t="s">
        <v>23</v>
      </c>
      <c r="K1713" t="s">
        <v>24</v>
      </c>
      <c r="L1713" t="s">
        <v>33</v>
      </c>
      <c r="M1713" t="s">
        <v>475</v>
      </c>
      <c r="N1713">
        <v>2494</v>
      </c>
      <c r="O1713" t="s">
        <v>476</v>
      </c>
      <c r="P1713" t="s">
        <v>477</v>
      </c>
      <c r="Q1713">
        <v>8</v>
      </c>
      <c r="R1713" t="s">
        <v>29</v>
      </c>
    </row>
    <row r="1714" spans="1:18" x14ac:dyDescent="0.3">
      <c r="A1714">
        <v>1764</v>
      </c>
      <c r="B1714" t="s">
        <v>120</v>
      </c>
      <c r="C1714">
        <v>2010</v>
      </c>
      <c r="D1714">
        <v>270000</v>
      </c>
      <c r="E1714">
        <v>120000</v>
      </c>
      <c r="F1714" t="s">
        <v>38</v>
      </c>
      <c r="G1714" t="s">
        <v>39</v>
      </c>
      <c r="H1714" t="s">
        <v>1054</v>
      </c>
      <c r="I1714" t="s">
        <v>22</v>
      </c>
      <c r="J1714" t="s">
        <v>23</v>
      </c>
      <c r="K1714" t="s">
        <v>24</v>
      </c>
      <c r="L1714" t="s">
        <v>42</v>
      </c>
      <c r="M1714" t="s">
        <v>1061</v>
      </c>
      <c r="N1714">
        <v>1991</v>
      </c>
      <c r="O1714" t="s">
        <v>559</v>
      </c>
      <c r="P1714" t="s">
        <v>743</v>
      </c>
      <c r="Q1714">
        <v>5</v>
      </c>
      <c r="R1714" t="s">
        <v>29</v>
      </c>
    </row>
    <row r="1715" spans="1:18" x14ac:dyDescent="0.3">
      <c r="A1715">
        <v>1765</v>
      </c>
      <c r="B1715" t="s">
        <v>65</v>
      </c>
      <c r="C1715">
        <v>2016</v>
      </c>
      <c r="D1715">
        <v>570000</v>
      </c>
      <c r="E1715">
        <v>145000</v>
      </c>
      <c r="F1715" t="s">
        <v>38</v>
      </c>
      <c r="G1715" t="s">
        <v>1055</v>
      </c>
      <c r="H1715" t="s">
        <v>1057</v>
      </c>
      <c r="I1715" t="s">
        <v>22</v>
      </c>
      <c r="J1715" t="s">
        <v>23</v>
      </c>
      <c r="K1715" t="s">
        <v>24</v>
      </c>
      <c r="L1715" t="s">
        <v>33</v>
      </c>
      <c r="M1715" t="s">
        <v>66</v>
      </c>
      <c r="N1715">
        <v>1364</v>
      </c>
      <c r="O1715" t="s">
        <v>166</v>
      </c>
      <c r="P1715" t="s">
        <v>68</v>
      </c>
      <c r="Q1715">
        <v>5</v>
      </c>
      <c r="R1715" t="s">
        <v>29</v>
      </c>
    </row>
    <row r="1716" spans="1:18" x14ac:dyDescent="0.3">
      <c r="A1716">
        <v>1766</v>
      </c>
      <c r="B1716" t="s">
        <v>69</v>
      </c>
      <c r="C1716">
        <v>2011</v>
      </c>
      <c r="D1716">
        <v>225000</v>
      </c>
      <c r="E1716">
        <v>90000</v>
      </c>
      <c r="F1716" t="s">
        <v>38</v>
      </c>
      <c r="G1716" t="s">
        <v>1055</v>
      </c>
      <c r="H1716" t="s">
        <v>1057</v>
      </c>
      <c r="I1716" t="s">
        <v>22</v>
      </c>
      <c r="J1716" t="s">
        <v>23</v>
      </c>
      <c r="K1716" t="s">
        <v>24</v>
      </c>
      <c r="L1716" t="s">
        <v>33</v>
      </c>
      <c r="M1716" t="s">
        <v>72</v>
      </c>
      <c r="N1716">
        <v>1399</v>
      </c>
      <c r="O1716" t="s">
        <v>388</v>
      </c>
      <c r="P1716" t="s">
        <v>74</v>
      </c>
      <c r="Q1716">
        <v>5</v>
      </c>
      <c r="R1716" t="s">
        <v>29</v>
      </c>
    </row>
    <row r="1717" spans="1:18" x14ac:dyDescent="0.3">
      <c r="A1717">
        <v>1767</v>
      </c>
      <c r="B1717" t="s">
        <v>46</v>
      </c>
      <c r="C1717">
        <v>2019</v>
      </c>
      <c r="D1717">
        <v>590000</v>
      </c>
      <c r="E1717">
        <v>90000</v>
      </c>
      <c r="F1717" t="s">
        <v>38</v>
      </c>
      <c r="G1717" t="s">
        <v>1055</v>
      </c>
      <c r="H1717" t="s">
        <v>895</v>
      </c>
      <c r="I1717" t="s">
        <v>41</v>
      </c>
      <c r="J1717" t="s">
        <v>23</v>
      </c>
      <c r="K1717" t="s">
        <v>24</v>
      </c>
      <c r="L1717" t="s">
        <v>25</v>
      </c>
      <c r="M1717" t="s">
        <v>53</v>
      </c>
      <c r="N1717">
        <v>1197</v>
      </c>
      <c r="O1717" t="s">
        <v>54</v>
      </c>
      <c r="P1717" t="s">
        <v>55</v>
      </c>
      <c r="Q1717">
        <v>5</v>
      </c>
      <c r="R1717" t="s">
        <v>29</v>
      </c>
    </row>
    <row r="1718" spans="1:18" x14ac:dyDescent="0.3">
      <c r="A1718">
        <v>1768</v>
      </c>
      <c r="B1718" t="s">
        <v>153</v>
      </c>
      <c r="C1718">
        <v>2018</v>
      </c>
      <c r="D1718">
        <v>1675000</v>
      </c>
      <c r="E1718">
        <v>80000</v>
      </c>
      <c r="F1718" t="s">
        <v>124</v>
      </c>
      <c r="G1718" t="s">
        <v>1062</v>
      </c>
      <c r="H1718" t="s">
        <v>1063</v>
      </c>
      <c r="I1718" t="s">
        <v>22</v>
      </c>
      <c r="J1718" t="s">
        <v>23</v>
      </c>
      <c r="K1718" t="s">
        <v>24</v>
      </c>
      <c r="L1718" t="s">
        <v>25</v>
      </c>
      <c r="M1718" t="s">
        <v>491</v>
      </c>
      <c r="N1718">
        <v>1956</v>
      </c>
      <c r="O1718" t="s">
        <v>204</v>
      </c>
      <c r="P1718" t="s">
        <v>601</v>
      </c>
      <c r="Q1718">
        <v>5</v>
      </c>
      <c r="R1718" t="s">
        <v>29</v>
      </c>
    </row>
    <row r="1719" spans="1:18" x14ac:dyDescent="0.3">
      <c r="A1719">
        <v>1769</v>
      </c>
      <c r="B1719" t="s">
        <v>69</v>
      </c>
      <c r="C1719">
        <v>2019</v>
      </c>
      <c r="D1719">
        <v>800000</v>
      </c>
      <c r="E1719">
        <v>33000</v>
      </c>
      <c r="F1719" t="s">
        <v>124</v>
      </c>
      <c r="G1719" t="s">
        <v>1062</v>
      </c>
      <c r="H1719" t="s">
        <v>1063</v>
      </c>
      <c r="I1719" t="s">
        <v>41</v>
      </c>
      <c r="J1719" t="s">
        <v>158</v>
      </c>
      <c r="K1719" t="s">
        <v>24</v>
      </c>
      <c r="L1719" t="s">
        <v>25</v>
      </c>
      <c r="M1719" t="s">
        <v>418</v>
      </c>
      <c r="N1719">
        <v>1194</v>
      </c>
      <c r="O1719" t="s">
        <v>1064</v>
      </c>
      <c r="P1719" t="s">
        <v>275</v>
      </c>
      <c r="Q1719">
        <v>5</v>
      </c>
      <c r="R1719" t="s">
        <v>29</v>
      </c>
    </row>
    <row r="1720" spans="1:18" x14ac:dyDescent="0.3">
      <c r="A1720">
        <v>1770</v>
      </c>
      <c r="B1720" t="s">
        <v>120</v>
      </c>
      <c r="C1720">
        <v>2014</v>
      </c>
      <c r="D1720">
        <v>450000</v>
      </c>
      <c r="E1720">
        <v>13500</v>
      </c>
      <c r="F1720" t="s">
        <v>124</v>
      </c>
      <c r="G1720" t="s">
        <v>1062</v>
      </c>
      <c r="H1720" t="s">
        <v>1063</v>
      </c>
      <c r="I1720" t="s">
        <v>41</v>
      </c>
      <c r="J1720" t="s">
        <v>23</v>
      </c>
      <c r="K1720" t="s">
        <v>24</v>
      </c>
      <c r="L1720" t="s">
        <v>25</v>
      </c>
      <c r="M1720" t="s">
        <v>121</v>
      </c>
      <c r="N1720">
        <v>1199</v>
      </c>
      <c r="O1720" t="s">
        <v>599</v>
      </c>
      <c r="P1720" t="s">
        <v>600</v>
      </c>
      <c r="Q1720">
        <v>5</v>
      </c>
      <c r="R1720" t="s">
        <v>29</v>
      </c>
    </row>
    <row r="1721" spans="1:18" x14ac:dyDescent="0.3">
      <c r="A1721">
        <v>1771</v>
      </c>
      <c r="B1721" t="s">
        <v>109</v>
      </c>
      <c r="C1721">
        <v>2012</v>
      </c>
      <c r="D1721">
        <v>300000</v>
      </c>
      <c r="E1721">
        <v>80000</v>
      </c>
      <c r="F1721" t="s">
        <v>56</v>
      </c>
      <c r="G1721" t="s">
        <v>869</v>
      </c>
      <c r="H1721" t="s">
        <v>1065</v>
      </c>
      <c r="I1721" t="s">
        <v>22</v>
      </c>
      <c r="J1721" t="s">
        <v>23</v>
      </c>
      <c r="K1721" t="s">
        <v>24</v>
      </c>
      <c r="L1721" t="s">
        <v>25</v>
      </c>
      <c r="M1721" t="s">
        <v>142</v>
      </c>
      <c r="N1721">
        <v>1405</v>
      </c>
      <c r="O1721" t="s">
        <v>458</v>
      </c>
      <c r="P1721" t="s">
        <v>536</v>
      </c>
      <c r="Q1721">
        <v>5</v>
      </c>
      <c r="R1721" t="s">
        <v>29</v>
      </c>
    </row>
    <row r="1722" spans="1:18" x14ac:dyDescent="0.3">
      <c r="A1722">
        <v>1772</v>
      </c>
      <c r="B1722" t="s">
        <v>46</v>
      </c>
      <c r="C1722">
        <v>2017</v>
      </c>
      <c r="D1722">
        <v>645000</v>
      </c>
      <c r="E1722">
        <v>20000</v>
      </c>
      <c r="F1722" t="s">
        <v>56</v>
      </c>
      <c r="G1722" t="s">
        <v>869</v>
      </c>
      <c r="H1722" t="s">
        <v>1066</v>
      </c>
      <c r="I1722" t="s">
        <v>41</v>
      </c>
      <c r="J1722" t="s">
        <v>23</v>
      </c>
      <c r="K1722" t="s">
        <v>24</v>
      </c>
      <c r="L1722" t="s">
        <v>25</v>
      </c>
      <c r="M1722" t="s">
        <v>133</v>
      </c>
      <c r="N1722">
        <v>1197</v>
      </c>
      <c r="O1722" t="s">
        <v>134</v>
      </c>
      <c r="P1722" t="s">
        <v>135</v>
      </c>
      <c r="Q1722">
        <v>5</v>
      </c>
      <c r="R1722" t="s">
        <v>29</v>
      </c>
    </row>
    <row r="1723" spans="1:18" x14ac:dyDescent="0.3">
      <c r="A1723">
        <v>1773</v>
      </c>
      <c r="B1723" t="s">
        <v>18</v>
      </c>
      <c r="C1723">
        <v>2013</v>
      </c>
      <c r="D1723">
        <v>520000</v>
      </c>
      <c r="E1723">
        <v>58000</v>
      </c>
      <c r="F1723" t="s">
        <v>56</v>
      </c>
      <c r="G1723" t="s">
        <v>869</v>
      </c>
      <c r="H1723" t="s">
        <v>1065</v>
      </c>
      <c r="I1723" t="s">
        <v>22</v>
      </c>
      <c r="J1723" t="s">
        <v>23</v>
      </c>
      <c r="K1723" t="s">
        <v>24</v>
      </c>
      <c r="L1723" t="s">
        <v>25</v>
      </c>
      <c r="M1723" t="s">
        <v>26</v>
      </c>
      <c r="N1723">
        <v>1248</v>
      </c>
      <c r="O1723" t="s">
        <v>27</v>
      </c>
      <c r="P1723" t="s">
        <v>28</v>
      </c>
      <c r="Q1723">
        <v>5</v>
      </c>
      <c r="R1723" t="s">
        <v>29</v>
      </c>
    </row>
    <row r="1724" spans="1:18" x14ac:dyDescent="0.3">
      <c r="A1724">
        <v>1774</v>
      </c>
      <c r="B1724" t="s">
        <v>46</v>
      </c>
      <c r="C1724">
        <v>2013</v>
      </c>
      <c r="D1724">
        <v>200000</v>
      </c>
      <c r="E1724">
        <v>40000</v>
      </c>
      <c r="F1724" t="s">
        <v>56</v>
      </c>
      <c r="G1724" t="s">
        <v>869</v>
      </c>
      <c r="H1724" t="s">
        <v>1065</v>
      </c>
      <c r="I1724" t="s">
        <v>41</v>
      </c>
      <c r="J1724" t="s">
        <v>23</v>
      </c>
      <c r="K1724" t="s">
        <v>24</v>
      </c>
      <c r="L1724" t="s">
        <v>25</v>
      </c>
      <c r="M1724" t="s">
        <v>390</v>
      </c>
      <c r="N1724">
        <v>814</v>
      </c>
      <c r="O1724" t="s">
        <v>541</v>
      </c>
      <c r="P1724" t="s">
        <v>542</v>
      </c>
      <c r="Q1724">
        <v>5</v>
      </c>
      <c r="R1724" t="s">
        <v>29</v>
      </c>
    </row>
    <row r="1725" spans="1:18" x14ac:dyDescent="0.3">
      <c r="A1725">
        <v>1775</v>
      </c>
      <c r="B1725" t="s">
        <v>37</v>
      </c>
      <c r="C1725">
        <v>2015</v>
      </c>
      <c r="D1725">
        <v>700000</v>
      </c>
      <c r="E1725">
        <v>30000</v>
      </c>
      <c r="F1725" t="s">
        <v>56</v>
      </c>
      <c r="G1725" t="s">
        <v>869</v>
      </c>
      <c r="H1725" t="s">
        <v>1065</v>
      </c>
      <c r="I1725" t="s">
        <v>41</v>
      </c>
      <c r="J1725" t="s">
        <v>23</v>
      </c>
      <c r="K1725" t="s">
        <v>24</v>
      </c>
      <c r="L1725" t="s">
        <v>25</v>
      </c>
      <c r="M1725" t="s">
        <v>417</v>
      </c>
      <c r="N1725">
        <v>1497</v>
      </c>
      <c r="O1725" t="s">
        <v>160</v>
      </c>
      <c r="P1725" t="s">
        <v>161</v>
      </c>
      <c r="Q1725">
        <v>5</v>
      </c>
      <c r="R1725" t="s">
        <v>29</v>
      </c>
    </row>
    <row r="1726" spans="1:18" x14ac:dyDescent="0.3">
      <c r="A1726">
        <v>1776</v>
      </c>
      <c r="B1726" t="s">
        <v>18</v>
      </c>
      <c r="C1726">
        <v>2000</v>
      </c>
      <c r="D1726">
        <v>45000</v>
      </c>
      <c r="E1726">
        <v>50000</v>
      </c>
      <c r="F1726" t="s">
        <v>19</v>
      </c>
      <c r="G1726" t="s">
        <v>206</v>
      </c>
      <c r="H1726" t="s">
        <v>1067</v>
      </c>
      <c r="I1726" t="s">
        <v>41</v>
      </c>
      <c r="J1726" t="s">
        <v>23</v>
      </c>
      <c r="K1726" t="s">
        <v>24</v>
      </c>
      <c r="L1726" t="s">
        <v>33</v>
      </c>
      <c r="M1726" t="s">
        <v>50</v>
      </c>
      <c r="N1726">
        <v>796</v>
      </c>
      <c r="O1726" t="s">
        <v>63</v>
      </c>
      <c r="P1726" t="s">
        <v>64</v>
      </c>
      <c r="Q1726">
        <v>4</v>
      </c>
      <c r="R1726" t="s">
        <v>29</v>
      </c>
    </row>
    <row r="1727" spans="1:18" x14ac:dyDescent="0.3">
      <c r="A1727">
        <v>1777</v>
      </c>
      <c r="B1727" t="s">
        <v>69</v>
      </c>
      <c r="C1727">
        <v>2016</v>
      </c>
      <c r="D1727">
        <v>459999</v>
      </c>
      <c r="E1727">
        <v>73000</v>
      </c>
      <c r="F1727" t="s">
        <v>19</v>
      </c>
      <c r="G1727" t="s">
        <v>206</v>
      </c>
      <c r="H1727" t="s">
        <v>1067</v>
      </c>
      <c r="I1727" t="s">
        <v>22</v>
      </c>
      <c r="J1727" t="s">
        <v>23</v>
      </c>
      <c r="K1727" t="s">
        <v>24</v>
      </c>
      <c r="L1727" t="s">
        <v>25</v>
      </c>
      <c r="M1727" t="s">
        <v>737</v>
      </c>
      <c r="N1727">
        <v>1498</v>
      </c>
      <c r="O1727" t="s">
        <v>738</v>
      </c>
      <c r="P1727" t="s">
        <v>719</v>
      </c>
      <c r="Q1727">
        <v>5</v>
      </c>
      <c r="R1727" t="s">
        <v>29</v>
      </c>
    </row>
    <row r="1728" spans="1:18" x14ac:dyDescent="0.3">
      <c r="A1728">
        <v>1778</v>
      </c>
      <c r="B1728" t="s">
        <v>18</v>
      </c>
      <c r="C1728">
        <v>2014</v>
      </c>
      <c r="D1728">
        <v>325000</v>
      </c>
      <c r="E1728">
        <v>90000</v>
      </c>
      <c r="F1728" t="s">
        <v>19</v>
      </c>
      <c r="G1728" t="s">
        <v>206</v>
      </c>
      <c r="H1728" t="s">
        <v>1067</v>
      </c>
      <c r="I1728" t="s">
        <v>22</v>
      </c>
      <c r="J1728" t="s">
        <v>23</v>
      </c>
      <c r="K1728" t="s">
        <v>24</v>
      </c>
      <c r="L1728" t="s">
        <v>33</v>
      </c>
      <c r="M1728" t="s">
        <v>671</v>
      </c>
      <c r="N1728">
        <v>1248</v>
      </c>
      <c r="O1728" t="s">
        <v>672</v>
      </c>
      <c r="P1728" t="s">
        <v>28</v>
      </c>
      <c r="Q1728">
        <v>5</v>
      </c>
      <c r="R1728" t="s">
        <v>29</v>
      </c>
    </row>
    <row r="1729" spans="1:18" x14ac:dyDescent="0.3">
      <c r="A1729">
        <v>1779</v>
      </c>
      <c r="B1729" t="s">
        <v>18</v>
      </c>
      <c r="C1729">
        <v>2015</v>
      </c>
      <c r="D1729">
        <v>350000</v>
      </c>
      <c r="E1729">
        <v>50000</v>
      </c>
      <c r="F1729" t="s">
        <v>19</v>
      </c>
      <c r="G1729" t="s">
        <v>206</v>
      </c>
      <c r="H1729" t="s">
        <v>1067</v>
      </c>
      <c r="I1729" t="s">
        <v>41</v>
      </c>
      <c r="J1729" t="s">
        <v>23</v>
      </c>
      <c r="K1729" t="s">
        <v>24</v>
      </c>
      <c r="L1729" t="s">
        <v>33</v>
      </c>
      <c r="M1729" t="s">
        <v>226</v>
      </c>
      <c r="N1729">
        <v>998</v>
      </c>
      <c r="O1729" t="s">
        <v>244</v>
      </c>
      <c r="P1729" t="s">
        <v>141</v>
      </c>
      <c r="Q1729">
        <v>5</v>
      </c>
      <c r="R1729" t="s">
        <v>29</v>
      </c>
    </row>
    <row r="1730" spans="1:18" x14ac:dyDescent="0.3">
      <c r="A1730">
        <v>1780</v>
      </c>
      <c r="B1730" t="s">
        <v>46</v>
      </c>
      <c r="C1730">
        <v>2011</v>
      </c>
      <c r="D1730">
        <v>440000</v>
      </c>
      <c r="E1730">
        <v>80000</v>
      </c>
      <c r="F1730" t="s">
        <v>19</v>
      </c>
      <c r="G1730" t="s">
        <v>206</v>
      </c>
      <c r="H1730" t="s">
        <v>1067</v>
      </c>
      <c r="I1730" t="s">
        <v>22</v>
      </c>
      <c r="J1730" t="s">
        <v>23</v>
      </c>
      <c r="K1730" t="s">
        <v>24</v>
      </c>
      <c r="L1730" t="s">
        <v>42</v>
      </c>
      <c r="M1730" t="s">
        <v>288</v>
      </c>
      <c r="N1730">
        <v>1582</v>
      </c>
      <c r="O1730" t="s">
        <v>464</v>
      </c>
      <c r="P1730" t="s">
        <v>302</v>
      </c>
      <c r="Q1730">
        <v>5</v>
      </c>
      <c r="R1730" t="s">
        <v>29</v>
      </c>
    </row>
    <row r="1731" spans="1:18" x14ac:dyDescent="0.3">
      <c r="A1731">
        <v>1781</v>
      </c>
      <c r="B1731" t="s">
        <v>46</v>
      </c>
      <c r="C1731">
        <v>2011</v>
      </c>
      <c r="D1731">
        <v>320000</v>
      </c>
      <c r="E1731">
        <v>70000</v>
      </c>
      <c r="F1731" t="s">
        <v>19</v>
      </c>
      <c r="G1731" t="s">
        <v>206</v>
      </c>
      <c r="H1731" t="s">
        <v>1067</v>
      </c>
      <c r="I1731" t="s">
        <v>22</v>
      </c>
      <c r="J1731" t="s">
        <v>23</v>
      </c>
      <c r="K1731" t="s">
        <v>24</v>
      </c>
      <c r="L1731" t="s">
        <v>33</v>
      </c>
      <c r="M1731" t="s">
        <v>291</v>
      </c>
      <c r="N1731">
        <v>1396</v>
      </c>
      <c r="O1731" t="s">
        <v>48</v>
      </c>
      <c r="P1731" t="s">
        <v>49</v>
      </c>
      <c r="Q1731">
        <v>5</v>
      </c>
      <c r="R1731" t="s">
        <v>29</v>
      </c>
    </row>
    <row r="1732" spans="1:18" x14ac:dyDescent="0.3">
      <c r="A1732">
        <v>1782</v>
      </c>
      <c r="B1732" t="s">
        <v>120</v>
      </c>
      <c r="C1732">
        <v>2011</v>
      </c>
      <c r="D1732">
        <v>169000</v>
      </c>
      <c r="E1732">
        <v>41000</v>
      </c>
      <c r="F1732" t="s">
        <v>19</v>
      </c>
      <c r="G1732" t="s">
        <v>206</v>
      </c>
      <c r="H1732" t="s">
        <v>1067</v>
      </c>
      <c r="I1732" t="s">
        <v>41</v>
      </c>
      <c r="J1732" t="s">
        <v>23</v>
      </c>
      <c r="K1732" t="s">
        <v>24</v>
      </c>
      <c r="L1732" t="s">
        <v>25</v>
      </c>
      <c r="M1732" t="s">
        <v>347</v>
      </c>
      <c r="N1732">
        <v>995</v>
      </c>
      <c r="O1732" t="s">
        <v>665</v>
      </c>
      <c r="P1732" t="s">
        <v>715</v>
      </c>
      <c r="Q1732">
        <v>5</v>
      </c>
      <c r="R1732" t="s">
        <v>29</v>
      </c>
    </row>
    <row r="1733" spans="1:18" x14ac:dyDescent="0.3">
      <c r="A1733">
        <v>1783</v>
      </c>
      <c r="B1733" t="s">
        <v>221</v>
      </c>
      <c r="C1733">
        <v>2013</v>
      </c>
      <c r="D1733">
        <v>350000</v>
      </c>
      <c r="E1733">
        <v>50000</v>
      </c>
      <c r="F1733" t="s">
        <v>19</v>
      </c>
      <c r="G1733" t="s">
        <v>206</v>
      </c>
      <c r="H1733" t="s">
        <v>1068</v>
      </c>
      <c r="I1733" t="s">
        <v>41</v>
      </c>
      <c r="J1733" t="s">
        <v>23</v>
      </c>
      <c r="K1733" t="s">
        <v>24</v>
      </c>
      <c r="L1733" t="s">
        <v>304</v>
      </c>
      <c r="M1733" t="s">
        <v>254</v>
      </c>
      <c r="N1733">
        <v>1198</v>
      </c>
      <c r="O1733" t="s">
        <v>82</v>
      </c>
      <c r="P1733" t="s">
        <v>255</v>
      </c>
      <c r="Q1733">
        <v>5</v>
      </c>
      <c r="R1733" t="s">
        <v>29</v>
      </c>
    </row>
    <row r="1734" spans="1:18" x14ac:dyDescent="0.3">
      <c r="A1734">
        <v>1784</v>
      </c>
      <c r="B1734" t="s">
        <v>69</v>
      </c>
      <c r="C1734">
        <v>2014</v>
      </c>
      <c r="D1734">
        <v>350000</v>
      </c>
      <c r="E1734">
        <v>113226</v>
      </c>
      <c r="F1734" t="s">
        <v>19</v>
      </c>
      <c r="G1734" t="s">
        <v>206</v>
      </c>
      <c r="H1734" t="s">
        <v>1068</v>
      </c>
      <c r="I1734" t="s">
        <v>22</v>
      </c>
      <c r="J1734" t="s">
        <v>158</v>
      </c>
      <c r="K1734" t="s">
        <v>24</v>
      </c>
      <c r="L1734" t="s">
        <v>25</v>
      </c>
      <c r="M1734" t="s">
        <v>603</v>
      </c>
      <c r="N1734">
        <v>1399</v>
      </c>
      <c r="O1734" t="s">
        <v>86</v>
      </c>
      <c r="P1734" t="s">
        <v>74</v>
      </c>
      <c r="Q1734">
        <v>5</v>
      </c>
      <c r="R1734" t="s">
        <v>29</v>
      </c>
    </row>
    <row r="1735" spans="1:18" x14ac:dyDescent="0.3">
      <c r="A1735">
        <v>1785</v>
      </c>
      <c r="B1735" t="s">
        <v>69</v>
      </c>
      <c r="C1735">
        <v>2013</v>
      </c>
      <c r="D1735">
        <v>310000</v>
      </c>
      <c r="E1735">
        <v>90000</v>
      </c>
      <c r="F1735" t="s">
        <v>19</v>
      </c>
      <c r="G1735" t="s">
        <v>206</v>
      </c>
      <c r="H1735" t="s">
        <v>1068</v>
      </c>
      <c r="I1735" t="s">
        <v>22</v>
      </c>
      <c r="J1735" t="s">
        <v>23</v>
      </c>
      <c r="K1735" t="s">
        <v>24</v>
      </c>
      <c r="L1735" t="s">
        <v>33</v>
      </c>
      <c r="M1735" t="s">
        <v>72</v>
      </c>
      <c r="N1735">
        <v>1399</v>
      </c>
      <c r="O1735" t="s">
        <v>73</v>
      </c>
      <c r="P1735" t="s">
        <v>74</v>
      </c>
      <c r="Q1735">
        <v>5</v>
      </c>
      <c r="R1735" t="s">
        <v>29</v>
      </c>
    </row>
    <row r="1736" spans="1:18" x14ac:dyDescent="0.3">
      <c r="A1736">
        <v>1787</v>
      </c>
      <c r="B1736" t="s">
        <v>88</v>
      </c>
      <c r="C1736">
        <v>2010</v>
      </c>
      <c r="D1736">
        <v>420000</v>
      </c>
      <c r="E1736">
        <v>160500</v>
      </c>
      <c r="F1736" t="s">
        <v>124</v>
      </c>
      <c r="G1736" t="s">
        <v>772</v>
      </c>
      <c r="H1736" t="s">
        <v>1069</v>
      </c>
      <c r="I1736" t="s">
        <v>22</v>
      </c>
      <c r="J1736" t="s">
        <v>23</v>
      </c>
      <c r="K1736" t="s">
        <v>24</v>
      </c>
      <c r="L1736" t="s">
        <v>304</v>
      </c>
      <c r="M1736" t="s">
        <v>179</v>
      </c>
      <c r="N1736">
        <v>2179</v>
      </c>
      <c r="O1736" t="s">
        <v>644</v>
      </c>
      <c r="P1736" t="s">
        <v>645</v>
      </c>
      <c r="Q1736">
        <v>5</v>
      </c>
      <c r="R1736" t="s">
        <v>29</v>
      </c>
    </row>
    <row r="1737" spans="1:18" x14ac:dyDescent="0.3">
      <c r="A1737">
        <v>1788</v>
      </c>
      <c r="B1737" t="s">
        <v>18</v>
      </c>
      <c r="C1737">
        <v>2015</v>
      </c>
      <c r="D1737">
        <v>685000</v>
      </c>
      <c r="E1737">
        <v>30000</v>
      </c>
      <c r="F1737" t="s">
        <v>124</v>
      </c>
      <c r="G1737" t="s">
        <v>772</v>
      </c>
      <c r="H1737" t="s">
        <v>1070</v>
      </c>
      <c r="I1737" t="s">
        <v>41</v>
      </c>
      <c r="J1737" t="s">
        <v>23</v>
      </c>
      <c r="K1737" t="s">
        <v>154</v>
      </c>
      <c r="L1737" t="s">
        <v>25</v>
      </c>
      <c r="M1737" t="s">
        <v>1071</v>
      </c>
      <c r="N1737">
        <v>1373</v>
      </c>
      <c r="O1737" t="s">
        <v>384</v>
      </c>
      <c r="P1737" t="s">
        <v>233</v>
      </c>
      <c r="Q1737">
        <v>5</v>
      </c>
      <c r="R1737" t="s">
        <v>29</v>
      </c>
    </row>
    <row r="1738" spans="1:18" x14ac:dyDescent="0.3">
      <c r="A1738">
        <v>1789</v>
      </c>
      <c r="B1738" t="s">
        <v>75</v>
      </c>
      <c r="C1738">
        <v>2014</v>
      </c>
      <c r="D1738">
        <v>560000</v>
      </c>
      <c r="E1738">
        <v>132000</v>
      </c>
      <c r="F1738" t="s">
        <v>124</v>
      </c>
      <c r="G1738" t="s">
        <v>772</v>
      </c>
      <c r="H1738" t="s">
        <v>1072</v>
      </c>
      <c r="I1738" t="s">
        <v>22</v>
      </c>
      <c r="J1738" t="s">
        <v>23</v>
      </c>
      <c r="K1738" t="s">
        <v>24</v>
      </c>
      <c r="L1738" t="s">
        <v>33</v>
      </c>
      <c r="M1738" t="s">
        <v>1073</v>
      </c>
      <c r="N1738">
        <v>1461</v>
      </c>
      <c r="O1738" t="s">
        <v>77</v>
      </c>
      <c r="P1738" t="s">
        <v>555</v>
      </c>
      <c r="Q1738">
        <v>5</v>
      </c>
      <c r="R1738" t="s">
        <v>29</v>
      </c>
    </row>
    <row r="1739" spans="1:18" x14ac:dyDescent="0.3">
      <c r="A1739">
        <v>1790</v>
      </c>
      <c r="B1739" t="s">
        <v>18</v>
      </c>
      <c r="C1739">
        <v>2013</v>
      </c>
      <c r="D1739">
        <v>470000</v>
      </c>
      <c r="E1739">
        <v>120000</v>
      </c>
      <c r="F1739" t="s">
        <v>124</v>
      </c>
      <c r="G1739" t="s">
        <v>772</v>
      </c>
      <c r="H1739" t="s">
        <v>1072</v>
      </c>
      <c r="I1739" t="s">
        <v>22</v>
      </c>
      <c r="J1739" t="s">
        <v>23</v>
      </c>
      <c r="K1739" t="s">
        <v>24</v>
      </c>
      <c r="L1739" t="s">
        <v>42</v>
      </c>
      <c r="M1739" t="s">
        <v>230</v>
      </c>
      <c r="N1739">
        <v>1248</v>
      </c>
      <c r="O1739" t="s">
        <v>27</v>
      </c>
      <c r="P1739" t="s">
        <v>28</v>
      </c>
      <c r="Q1739">
        <v>5</v>
      </c>
      <c r="R1739" t="s">
        <v>29</v>
      </c>
    </row>
    <row r="1740" spans="1:18" x14ac:dyDescent="0.3">
      <c r="A1740">
        <v>1791</v>
      </c>
      <c r="B1740" t="s">
        <v>46</v>
      </c>
      <c r="C1740">
        <v>2011</v>
      </c>
      <c r="D1740">
        <v>380000</v>
      </c>
      <c r="E1740">
        <v>80000</v>
      </c>
      <c r="F1740" t="s">
        <v>124</v>
      </c>
      <c r="G1740" t="s">
        <v>772</v>
      </c>
      <c r="H1740" t="s">
        <v>1069</v>
      </c>
      <c r="I1740" t="s">
        <v>41</v>
      </c>
      <c r="J1740" t="s">
        <v>23</v>
      </c>
      <c r="K1740" t="s">
        <v>24</v>
      </c>
      <c r="L1740" t="s">
        <v>33</v>
      </c>
      <c r="M1740" t="s">
        <v>408</v>
      </c>
      <c r="N1740">
        <v>1599</v>
      </c>
      <c r="O1740" t="s">
        <v>409</v>
      </c>
      <c r="P1740" t="s">
        <v>410</v>
      </c>
      <c r="Q1740">
        <v>5</v>
      </c>
      <c r="R1740" t="s">
        <v>29</v>
      </c>
    </row>
    <row r="1741" spans="1:18" x14ac:dyDescent="0.3">
      <c r="A1741">
        <v>1792</v>
      </c>
      <c r="B1741" t="s">
        <v>88</v>
      </c>
      <c r="C1741">
        <v>2015</v>
      </c>
      <c r="D1741">
        <v>670000</v>
      </c>
      <c r="E1741">
        <v>57000</v>
      </c>
      <c r="F1741" t="s">
        <v>124</v>
      </c>
      <c r="G1741" t="s">
        <v>772</v>
      </c>
      <c r="H1741" t="s">
        <v>1070</v>
      </c>
      <c r="I1741" t="s">
        <v>22</v>
      </c>
      <c r="J1741" t="s">
        <v>23</v>
      </c>
      <c r="K1741" t="s">
        <v>24</v>
      </c>
      <c r="L1741" t="s">
        <v>33</v>
      </c>
      <c r="M1741" t="s">
        <v>605</v>
      </c>
      <c r="N1741">
        <v>1997</v>
      </c>
      <c r="O1741" t="s">
        <v>271</v>
      </c>
      <c r="P1741" t="s">
        <v>615</v>
      </c>
      <c r="Q1741">
        <v>7</v>
      </c>
      <c r="R1741" t="s">
        <v>29</v>
      </c>
    </row>
    <row r="1742" spans="1:18" x14ac:dyDescent="0.3">
      <c r="A1742">
        <v>1793</v>
      </c>
      <c r="B1742" t="s">
        <v>18</v>
      </c>
      <c r="C1742">
        <v>2018</v>
      </c>
      <c r="D1742">
        <v>550000</v>
      </c>
      <c r="E1742">
        <v>5000</v>
      </c>
      <c r="F1742" t="s">
        <v>124</v>
      </c>
      <c r="G1742" t="s">
        <v>772</v>
      </c>
      <c r="H1742" t="s">
        <v>1069</v>
      </c>
      <c r="I1742" t="s">
        <v>41</v>
      </c>
      <c r="J1742" t="s">
        <v>23</v>
      </c>
      <c r="K1742" t="s">
        <v>24</v>
      </c>
      <c r="L1742" t="s">
        <v>25</v>
      </c>
      <c r="M1742" t="s">
        <v>222</v>
      </c>
      <c r="N1742">
        <v>1197</v>
      </c>
      <c r="O1742" t="s">
        <v>265</v>
      </c>
      <c r="P1742" t="s">
        <v>266</v>
      </c>
      <c r="Q1742">
        <v>5</v>
      </c>
      <c r="R1742" t="s">
        <v>29</v>
      </c>
    </row>
    <row r="1743" spans="1:18" x14ac:dyDescent="0.3">
      <c r="A1743">
        <v>1794</v>
      </c>
      <c r="B1743" t="s">
        <v>46</v>
      </c>
      <c r="C1743">
        <v>2016</v>
      </c>
      <c r="D1743">
        <v>749000</v>
      </c>
      <c r="E1743">
        <v>25000</v>
      </c>
      <c r="F1743" t="s">
        <v>19</v>
      </c>
      <c r="G1743" t="s">
        <v>31</v>
      </c>
      <c r="H1743" t="s">
        <v>1074</v>
      </c>
      <c r="I1743" t="s">
        <v>41</v>
      </c>
      <c r="J1743" t="s">
        <v>23</v>
      </c>
      <c r="K1743" t="s">
        <v>24</v>
      </c>
      <c r="L1743" t="s">
        <v>25</v>
      </c>
      <c r="M1743" t="s">
        <v>313</v>
      </c>
      <c r="N1743">
        <v>1591</v>
      </c>
      <c r="O1743" t="s">
        <v>143</v>
      </c>
      <c r="P1743" t="s">
        <v>492</v>
      </c>
      <c r="Q1743">
        <v>5</v>
      </c>
      <c r="R1743" t="s">
        <v>29</v>
      </c>
    </row>
    <row r="1744" spans="1:18" x14ac:dyDescent="0.3">
      <c r="A1744">
        <v>1795</v>
      </c>
      <c r="B1744" t="s">
        <v>46</v>
      </c>
      <c r="C1744">
        <v>2015</v>
      </c>
      <c r="D1744">
        <v>899000</v>
      </c>
      <c r="E1744">
        <v>80000</v>
      </c>
      <c r="F1744" t="s">
        <v>19</v>
      </c>
      <c r="G1744" t="s">
        <v>31</v>
      </c>
      <c r="H1744" t="s">
        <v>1074</v>
      </c>
      <c r="I1744" t="s">
        <v>22</v>
      </c>
      <c r="J1744" t="s">
        <v>23</v>
      </c>
      <c r="K1744" t="s">
        <v>24</v>
      </c>
      <c r="L1744" t="s">
        <v>33</v>
      </c>
      <c r="M1744" t="s">
        <v>300</v>
      </c>
      <c r="N1744">
        <v>1582</v>
      </c>
      <c r="O1744" t="s">
        <v>301</v>
      </c>
      <c r="P1744" t="s">
        <v>302</v>
      </c>
      <c r="Q1744">
        <v>5</v>
      </c>
      <c r="R1744" t="s">
        <v>29</v>
      </c>
    </row>
    <row r="1745" spans="1:18" x14ac:dyDescent="0.3">
      <c r="A1745">
        <v>1796</v>
      </c>
      <c r="B1745" t="s">
        <v>120</v>
      </c>
      <c r="C1745">
        <v>2011</v>
      </c>
      <c r="D1745">
        <v>290000</v>
      </c>
      <c r="E1745">
        <v>88000</v>
      </c>
      <c r="F1745" t="s">
        <v>19</v>
      </c>
      <c r="G1745" t="s">
        <v>31</v>
      </c>
      <c r="H1745" t="s">
        <v>1074</v>
      </c>
      <c r="I1745" t="s">
        <v>22</v>
      </c>
      <c r="J1745" t="s">
        <v>23</v>
      </c>
      <c r="K1745" t="s">
        <v>24</v>
      </c>
      <c r="L1745" t="s">
        <v>42</v>
      </c>
      <c r="M1745" t="s">
        <v>723</v>
      </c>
      <c r="N1745">
        <v>1991</v>
      </c>
      <c r="O1745" t="s">
        <v>724</v>
      </c>
      <c r="P1745" t="s">
        <v>725</v>
      </c>
      <c r="Q1745">
        <v>5</v>
      </c>
      <c r="R1745" t="s">
        <v>29</v>
      </c>
    </row>
    <row r="1746" spans="1:18" x14ac:dyDescent="0.3">
      <c r="A1746">
        <v>1797</v>
      </c>
      <c r="B1746" t="s">
        <v>65</v>
      </c>
      <c r="C1746">
        <v>2014</v>
      </c>
      <c r="D1746">
        <v>869999</v>
      </c>
      <c r="E1746">
        <v>217000</v>
      </c>
      <c r="F1746" t="s">
        <v>19</v>
      </c>
      <c r="G1746" t="s">
        <v>31</v>
      </c>
      <c r="H1746" t="s">
        <v>1074</v>
      </c>
      <c r="I1746" t="s">
        <v>22</v>
      </c>
      <c r="J1746" t="s">
        <v>23</v>
      </c>
      <c r="K1746" t="s">
        <v>24</v>
      </c>
      <c r="L1746" t="s">
        <v>33</v>
      </c>
      <c r="M1746" t="s">
        <v>170</v>
      </c>
      <c r="N1746">
        <v>2494</v>
      </c>
      <c r="O1746" t="s">
        <v>190</v>
      </c>
      <c r="P1746" t="s">
        <v>172</v>
      </c>
      <c r="Q1746">
        <v>7</v>
      </c>
      <c r="R1746" t="s">
        <v>29</v>
      </c>
    </row>
    <row r="1747" spans="1:18" x14ac:dyDescent="0.3">
      <c r="A1747">
        <v>1798</v>
      </c>
      <c r="B1747" t="s">
        <v>145</v>
      </c>
      <c r="C1747">
        <v>2015</v>
      </c>
      <c r="D1747">
        <v>350000</v>
      </c>
      <c r="E1747">
        <v>60000</v>
      </c>
      <c r="F1747" t="s">
        <v>19</v>
      </c>
      <c r="G1747" t="s">
        <v>31</v>
      </c>
      <c r="H1747" t="s">
        <v>1074</v>
      </c>
      <c r="I1747" t="s">
        <v>41</v>
      </c>
      <c r="J1747" t="s">
        <v>23</v>
      </c>
      <c r="K1747" t="s">
        <v>24</v>
      </c>
      <c r="L1747" t="s">
        <v>25</v>
      </c>
      <c r="M1747" t="s">
        <v>669</v>
      </c>
      <c r="N1747">
        <v>1198</v>
      </c>
      <c r="O1747" t="s">
        <v>86</v>
      </c>
      <c r="P1747" t="s">
        <v>147</v>
      </c>
      <c r="Q1747">
        <v>7</v>
      </c>
      <c r="R1747" t="s">
        <v>29</v>
      </c>
    </row>
    <row r="1748" spans="1:18" x14ac:dyDescent="0.3">
      <c r="A1748">
        <v>1799</v>
      </c>
      <c r="B1748" t="s">
        <v>18</v>
      </c>
      <c r="C1748">
        <v>2017</v>
      </c>
      <c r="D1748">
        <v>500000</v>
      </c>
      <c r="E1748">
        <v>43000</v>
      </c>
      <c r="F1748" t="s">
        <v>19</v>
      </c>
      <c r="G1748" t="s">
        <v>31</v>
      </c>
      <c r="H1748" t="s">
        <v>1074</v>
      </c>
      <c r="I1748" t="s">
        <v>41</v>
      </c>
      <c r="J1748" t="s">
        <v>23</v>
      </c>
      <c r="K1748" t="s">
        <v>24</v>
      </c>
      <c r="L1748" t="s">
        <v>25</v>
      </c>
      <c r="M1748" t="s">
        <v>295</v>
      </c>
      <c r="N1748">
        <v>1197</v>
      </c>
      <c r="O1748" t="s">
        <v>165</v>
      </c>
      <c r="P1748" t="s">
        <v>115</v>
      </c>
      <c r="Q1748">
        <v>5</v>
      </c>
      <c r="R1748" t="s">
        <v>29</v>
      </c>
    </row>
    <row r="1749" spans="1:18" x14ac:dyDescent="0.3">
      <c r="A1749">
        <v>1800</v>
      </c>
      <c r="B1749" t="s">
        <v>30</v>
      </c>
      <c r="C1749">
        <v>2014</v>
      </c>
      <c r="D1749">
        <v>400000</v>
      </c>
      <c r="E1749">
        <v>77000</v>
      </c>
      <c r="F1749" t="s">
        <v>19</v>
      </c>
      <c r="G1749" t="s">
        <v>31</v>
      </c>
      <c r="H1749" t="s">
        <v>1075</v>
      </c>
      <c r="I1749" t="s">
        <v>22</v>
      </c>
      <c r="J1749" t="s">
        <v>23</v>
      </c>
      <c r="K1749" t="s">
        <v>154</v>
      </c>
      <c r="L1749" t="s">
        <v>33</v>
      </c>
      <c r="M1749" t="s">
        <v>227</v>
      </c>
      <c r="N1749">
        <v>1498</v>
      </c>
      <c r="O1749" t="s">
        <v>235</v>
      </c>
      <c r="P1749" t="s">
        <v>36</v>
      </c>
      <c r="Q1749">
        <v>5</v>
      </c>
      <c r="R1749" t="s">
        <v>29</v>
      </c>
    </row>
    <row r="1750" spans="1:18" x14ac:dyDescent="0.3">
      <c r="A1750">
        <v>1801</v>
      </c>
      <c r="B1750" t="s">
        <v>75</v>
      </c>
      <c r="C1750">
        <v>2016</v>
      </c>
      <c r="D1750">
        <v>260000</v>
      </c>
      <c r="E1750">
        <v>30000</v>
      </c>
      <c r="F1750" t="s">
        <v>19</v>
      </c>
      <c r="G1750" t="s">
        <v>31</v>
      </c>
      <c r="H1750" t="s">
        <v>1074</v>
      </c>
      <c r="I1750" t="s">
        <v>41</v>
      </c>
      <c r="J1750" t="s">
        <v>23</v>
      </c>
      <c r="K1750" t="s">
        <v>24</v>
      </c>
      <c r="L1750" t="s">
        <v>25</v>
      </c>
      <c r="M1750" t="s">
        <v>427</v>
      </c>
      <c r="N1750">
        <v>799</v>
      </c>
      <c r="O1750" t="s">
        <v>428</v>
      </c>
      <c r="P1750" t="s">
        <v>429</v>
      </c>
      <c r="Q1750">
        <v>5</v>
      </c>
      <c r="R1750" t="s">
        <v>29</v>
      </c>
    </row>
    <row r="1751" spans="1:18" x14ac:dyDescent="0.3">
      <c r="A1751">
        <v>1802</v>
      </c>
      <c r="B1751" t="s">
        <v>18</v>
      </c>
      <c r="C1751">
        <v>2015</v>
      </c>
      <c r="D1751">
        <v>220000</v>
      </c>
      <c r="E1751">
        <v>40000</v>
      </c>
      <c r="F1751" t="s">
        <v>19</v>
      </c>
      <c r="G1751" t="s">
        <v>31</v>
      </c>
      <c r="H1751" t="s">
        <v>1075</v>
      </c>
      <c r="I1751" t="s">
        <v>41</v>
      </c>
      <c r="J1751" t="s">
        <v>23</v>
      </c>
      <c r="K1751" t="s">
        <v>24</v>
      </c>
      <c r="L1751" t="s">
        <v>33</v>
      </c>
      <c r="M1751" t="s">
        <v>430</v>
      </c>
      <c r="N1751">
        <v>796</v>
      </c>
      <c r="O1751" t="s">
        <v>118</v>
      </c>
      <c r="P1751" t="s">
        <v>119</v>
      </c>
      <c r="Q1751">
        <v>5</v>
      </c>
      <c r="R1751" t="s">
        <v>29</v>
      </c>
    </row>
    <row r="1752" spans="1:18" x14ac:dyDescent="0.3">
      <c r="A1752">
        <v>1803</v>
      </c>
      <c r="B1752" t="s">
        <v>120</v>
      </c>
      <c r="C1752">
        <v>2014</v>
      </c>
      <c r="D1752">
        <v>190000</v>
      </c>
      <c r="E1752">
        <v>139000</v>
      </c>
      <c r="F1752" t="s">
        <v>19</v>
      </c>
      <c r="G1752" t="s">
        <v>31</v>
      </c>
      <c r="H1752" t="s">
        <v>1074</v>
      </c>
      <c r="I1752" t="s">
        <v>22</v>
      </c>
      <c r="J1752" t="s">
        <v>23</v>
      </c>
      <c r="K1752" t="s">
        <v>24</v>
      </c>
      <c r="L1752" t="s">
        <v>33</v>
      </c>
      <c r="M1752" t="s">
        <v>121</v>
      </c>
      <c r="N1752">
        <v>1248</v>
      </c>
      <c r="O1752" t="s">
        <v>122</v>
      </c>
      <c r="P1752" t="s">
        <v>123</v>
      </c>
      <c r="Q1752">
        <v>8</v>
      </c>
      <c r="R1752" t="s">
        <v>29</v>
      </c>
    </row>
    <row r="1753" spans="1:18" x14ac:dyDescent="0.3">
      <c r="A1753">
        <v>1804</v>
      </c>
      <c r="B1753" t="s">
        <v>46</v>
      </c>
      <c r="C1753">
        <v>2016</v>
      </c>
      <c r="D1753">
        <v>400000</v>
      </c>
      <c r="E1753">
        <v>80000</v>
      </c>
      <c r="F1753" t="s">
        <v>124</v>
      </c>
      <c r="G1753" t="s">
        <v>772</v>
      </c>
      <c r="H1753" t="s">
        <v>1076</v>
      </c>
      <c r="I1753" t="s">
        <v>41</v>
      </c>
      <c r="J1753" t="s">
        <v>23</v>
      </c>
      <c r="K1753" t="s">
        <v>24</v>
      </c>
      <c r="L1753" t="s">
        <v>25</v>
      </c>
      <c r="M1753" t="s">
        <v>85</v>
      </c>
      <c r="N1753">
        <v>1197</v>
      </c>
      <c r="O1753" t="s">
        <v>90</v>
      </c>
      <c r="P1753" t="s">
        <v>261</v>
      </c>
      <c r="Q1753">
        <v>5</v>
      </c>
      <c r="R1753" t="s">
        <v>29</v>
      </c>
    </row>
    <row r="1754" spans="1:18" x14ac:dyDescent="0.3">
      <c r="A1754">
        <v>1805</v>
      </c>
      <c r="B1754" t="s">
        <v>120</v>
      </c>
      <c r="C1754">
        <v>2014</v>
      </c>
      <c r="D1754">
        <v>170000</v>
      </c>
      <c r="E1754">
        <v>76000</v>
      </c>
      <c r="F1754" t="s">
        <v>124</v>
      </c>
      <c r="G1754" t="s">
        <v>772</v>
      </c>
      <c r="H1754" t="s">
        <v>1076</v>
      </c>
      <c r="I1754" t="s">
        <v>22</v>
      </c>
      <c r="J1754" t="s">
        <v>23</v>
      </c>
      <c r="K1754" t="s">
        <v>24</v>
      </c>
      <c r="L1754" t="s">
        <v>33</v>
      </c>
      <c r="M1754" t="s">
        <v>583</v>
      </c>
      <c r="N1754">
        <v>936</v>
      </c>
      <c r="O1754" t="s">
        <v>616</v>
      </c>
      <c r="P1754" t="s">
        <v>617</v>
      </c>
      <c r="Q1754">
        <v>5</v>
      </c>
      <c r="R1754" t="s">
        <v>29</v>
      </c>
    </row>
    <row r="1755" spans="1:18" x14ac:dyDescent="0.3">
      <c r="A1755">
        <v>1806</v>
      </c>
      <c r="B1755" t="s">
        <v>46</v>
      </c>
      <c r="C1755">
        <v>2019</v>
      </c>
      <c r="D1755">
        <v>650000</v>
      </c>
      <c r="E1755">
        <v>3500</v>
      </c>
      <c r="F1755" t="s">
        <v>38</v>
      </c>
      <c r="G1755" t="s">
        <v>39</v>
      </c>
      <c r="H1755" t="s">
        <v>1077</v>
      </c>
      <c r="I1755" t="s">
        <v>41</v>
      </c>
      <c r="J1755" t="s">
        <v>23</v>
      </c>
      <c r="K1755" t="s">
        <v>24</v>
      </c>
      <c r="L1755" t="s">
        <v>25</v>
      </c>
      <c r="M1755" t="s">
        <v>133</v>
      </c>
      <c r="N1755">
        <v>1197</v>
      </c>
      <c r="O1755" t="s">
        <v>54</v>
      </c>
      <c r="P1755" t="s">
        <v>414</v>
      </c>
      <c r="Q1755">
        <v>5</v>
      </c>
      <c r="R1755" t="s">
        <v>29</v>
      </c>
    </row>
    <row r="1756" spans="1:18" x14ac:dyDescent="0.3">
      <c r="A1756">
        <v>1807</v>
      </c>
      <c r="B1756" t="s">
        <v>18</v>
      </c>
      <c r="C1756">
        <v>2007</v>
      </c>
      <c r="D1756">
        <v>60000</v>
      </c>
      <c r="E1756">
        <v>62000</v>
      </c>
      <c r="F1756" t="s">
        <v>38</v>
      </c>
      <c r="G1756" t="s">
        <v>39</v>
      </c>
      <c r="H1756" t="s">
        <v>1077</v>
      </c>
      <c r="I1756" t="s">
        <v>41</v>
      </c>
      <c r="J1756" t="s">
        <v>23</v>
      </c>
      <c r="K1756" t="s">
        <v>24</v>
      </c>
      <c r="L1756" t="s">
        <v>33</v>
      </c>
      <c r="M1756" t="s">
        <v>50</v>
      </c>
      <c r="N1756">
        <v>796</v>
      </c>
      <c r="O1756" t="s">
        <v>63</v>
      </c>
      <c r="P1756" t="s">
        <v>64</v>
      </c>
      <c r="Q1756">
        <v>4</v>
      </c>
      <c r="R1756" t="s">
        <v>29</v>
      </c>
    </row>
    <row r="1757" spans="1:18" x14ac:dyDescent="0.3">
      <c r="A1757">
        <v>1808</v>
      </c>
      <c r="B1757" t="s">
        <v>109</v>
      </c>
      <c r="C1757">
        <v>2007</v>
      </c>
      <c r="D1757">
        <v>300000</v>
      </c>
      <c r="E1757">
        <v>110000</v>
      </c>
      <c r="F1757" t="s">
        <v>38</v>
      </c>
      <c r="G1757" t="s">
        <v>39</v>
      </c>
      <c r="H1757" t="s">
        <v>1078</v>
      </c>
      <c r="I1757" t="s">
        <v>41</v>
      </c>
      <c r="J1757" t="s">
        <v>23</v>
      </c>
      <c r="K1757" t="s">
        <v>24</v>
      </c>
      <c r="L1757" t="s">
        <v>33</v>
      </c>
      <c r="M1757" t="s">
        <v>1079</v>
      </c>
      <c r="N1757">
        <v>2092</v>
      </c>
      <c r="O1757" t="s">
        <v>1080</v>
      </c>
      <c r="P1757" t="s">
        <v>1081</v>
      </c>
      <c r="Q1757">
        <v>7</v>
      </c>
      <c r="R1757" t="s">
        <v>29</v>
      </c>
    </row>
    <row r="1758" spans="1:18" x14ac:dyDescent="0.3">
      <c r="A1758">
        <v>1809</v>
      </c>
      <c r="B1758" t="s">
        <v>120</v>
      </c>
      <c r="C1758">
        <v>2012</v>
      </c>
      <c r="D1758">
        <v>125000</v>
      </c>
      <c r="E1758">
        <v>40000</v>
      </c>
      <c r="F1758" t="s">
        <v>38</v>
      </c>
      <c r="G1758" t="s">
        <v>39</v>
      </c>
      <c r="H1758" t="s">
        <v>1078</v>
      </c>
      <c r="I1758" t="s">
        <v>41</v>
      </c>
      <c r="J1758" t="s">
        <v>23</v>
      </c>
      <c r="K1758" t="s">
        <v>24</v>
      </c>
      <c r="L1758" t="s">
        <v>33</v>
      </c>
      <c r="M1758" t="s">
        <v>408</v>
      </c>
      <c r="N1758">
        <v>995</v>
      </c>
      <c r="O1758" t="s">
        <v>309</v>
      </c>
      <c r="P1758" t="s">
        <v>715</v>
      </c>
      <c r="Q1758">
        <v>5</v>
      </c>
      <c r="R1758" t="s">
        <v>29</v>
      </c>
    </row>
    <row r="1759" spans="1:18" x14ac:dyDescent="0.3">
      <c r="A1759">
        <v>1811</v>
      </c>
      <c r="B1759" t="s">
        <v>88</v>
      </c>
      <c r="C1759">
        <v>2012</v>
      </c>
      <c r="D1759">
        <v>500000</v>
      </c>
      <c r="E1759">
        <v>1500000</v>
      </c>
      <c r="F1759" t="s">
        <v>38</v>
      </c>
      <c r="G1759" t="s">
        <v>39</v>
      </c>
      <c r="H1759" t="s">
        <v>1077</v>
      </c>
      <c r="I1759" t="s">
        <v>22</v>
      </c>
      <c r="J1759" t="s">
        <v>23</v>
      </c>
      <c r="K1759" t="s">
        <v>24</v>
      </c>
      <c r="L1759" t="s">
        <v>25</v>
      </c>
      <c r="M1759" t="s">
        <v>282</v>
      </c>
      <c r="N1759">
        <v>2179</v>
      </c>
      <c r="O1759" t="s">
        <v>446</v>
      </c>
      <c r="P1759" t="s">
        <v>447</v>
      </c>
      <c r="Q1759">
        <v>7</v>
      </c>
      <c r="R1759" t="s">
        <v>29</v>
      </c>
    </row>
    <row r="1760" spans="1:18" x14ac:dyDescent="0.3">
      <c r="A1760">
        <v>1812</v>
      </c>
      <c r="B1760" t="s">
        <v>18</v>
      </c>
      <c r="C1760">
        <v>2011</v>
      </c>
      <c r="D1760">
        <v>170000</v>
      </c>
      <c r="E1760">
        <v>70000</v>
      </c>
      <c r="F1760" t="s">
        <v>38</v>
      </c>
      <c r="G1760" t="s">
        <v>39</v>
      </c>
      <c r="H1760" t="s">
        <v>1077</v>
      </c>
      <c r="I1760" t="s">
        <v>41</v>
      </c>
      <c r="J1760" t="s">
        <v>23</v>
      </c>
      <c r="K1760" t="s">
        <v>24</v>
      </c>
      <c r="L1760" t="s">
        <v>42</v>
      </c>
      <c r="M1760" t="s">
        <v>96</v>
      </c>
      <c r="N1760">
        <v>796</v>
      </c>
      <c r="O1760" t="s">
        <v>97</v>
      </c>
      <c r="P1760" t="s">
        <v>98</v>
      </c>
      <c r="Q1760">
        <v>5</v>
      </c>
      <c r="R1760" t="s">
        <v>29</v>
      </c>
    </row>
    <row r="1761" spans="1:18" x14ac:dyDescent="0.3">
      <c r="A1761">
        <v>1813</v>
      </c>
      <c r="B1761" t="s">
        <v>18</v>
      </c>
      <c r="C1761">
        <v>2012</v>
      </c>
      <c r="D1761">
        <v>310000</v>
      </c>
      <c r="E1761">
        <v>77000</v>
      </c>
      <c r="F1761" t="s">
        <v>38</v>
      </c>
      <c r="G1761" t="s">
        <v>39</v>
      </c>
      <c r="H1761" t="s">
        <v>1077</v>
      </c>
      <c r="I1761" t="s">
        <v>22</v>
      </c>
      <c r="J1761" t="s">
        <v>23</v>
      </c>
      <c r="K1761" t="s">
        <v>24</v>
      </c>
      <c r="L1761" t="s">
        <v>33</v>
      </c>
      <c r="M1761" t="s">
        <v>81</v>
      </c>
      <c r="N1761">
        <v>1248</v>
      </c>
      <c r="O1761" t="s">
        <v>82</v>
      </c>
      <c r="P1761" t="s">
        <v>28</v>
      </c>
      <c r="Q1761">
        <v>5</v>
      </c>
      <c r="R1761" t="s">
        <v>29</v>
      </c>
    </row>
    <row r="1762" spans="1:18" x14ac:dyDescent="0.3">
      <c r="A1762">
        <v>1814</v>
      </c>
      <c r="B1762" t="s">
        <v>120</v>
      </c>
      <c r="C1762">
        <v>2011</v>
      </c>
      <c r="D1762">
        <v>130000</v>
      </c>
      <c r="E1762">
        <v>110000</v>
      </c>
      <c r="F1762" t="s">
        <v>38</v>
      </c>
      <c r="G1762" t="s">
        <v>70</v>
      </c>
      <c r="H1762" t="s">
        <v>1082</v>
      </c>
      <c r="I1762" t="s">
        <v>41</v>
      </c>
      <c r="J1762" t="s">
        <v>23</v>
      </c>
      <c r="K1762" t="s">
        <v>24</v>
      </c>
      <c r="L1762" t="s">
        <v>33</v>
      </c>
      <c r="M1762" t="s">
        <v>347</v>
      </c>
      <c r="N1762">
        <v>995</v>
      </c>
      <c r="O1762" t="s">
        <v>665</v>
      </c>
      <c r="P1762" t="s">
        <v>715</v>
      </c>
      <c r="Q1762">
        <v>5</v>
      </c>
      <c r="R1762" t="s">
        <v>29</v>
      </c>
    </row>
    <row r="1763" spans="1:18" x14ac:dyDescent="0.3">
      <c r="A1763">
        <v>1815</v>
      </c>
      <c r="B1763" t="s">
        <v>18</v>
      </c>
      <c r="C1763">
        <v>2016</v>
      </c>
      <c r="D1763">
        <v>465000</v>
      </c>
      <c r="E1763">
        <v>20000</v>
      </c>
      <c r="F1763" t="s">
        <v>38</v>
      </c>
      <c r="G1763" t="s">
        <v>70</v>
      </c>
      <c r="H1763" t="s">
        <v>905</v>
      </c>
      <c r="I1763" t="s">
        <v>41</v>
      </c>
      <c r="J1763" t="s">
        <v>23</v>
      </c>
      <c r="K1763" t="s">
        <v>24</v>
      </c>
      <c r="L1763" t="s">
        <v>25</v>
      </c>
      <c r="M1763" t="s">
        <v>226</v>
      </c>
      <c r="N1763">
        <v>998</v>
      </c>
      <c r="O1763" t="s">
        <v>244</v>
      </c>
      <c r="P1763" t="s">
        <v>141</v>
      </c>
      <c r="Q1763">
        <v>5</v>
      </c>
      <c r="R1763" t="s">
        <v>29</v>
      </c>
    </row>
    <row r="1764" spans="1:18" x14ac:dyDescent="0.3">
      <c r="A1764">
        <v>1817</v>
      </c>
      <c r="B1764" t="s">
        <v>173</v>
      </c>
      <c r="C1764">
        <v>2005</v>
      </c>
      <c r="D1764">
        <v>800000</v>
      </c>
      <c r="E1764">
        <v>120005</v>
      </c>
      <c r="F1764" t="s">
        <v>38</v>
      </c>
      <c r="G1764" t="s">
        <v>70</v>
      </c>
      <c r="H1764" t="s">
        <v>1083</v>
      </c>
      <c r="I1764" t="s">
        <v>22</v>
      </c>
      <c r="J1764" t="s">
        <v>23</v>
      </c>
      <c r="K1764" t="s">
        <v>154</v>
      </c>
      <c r="L1764" t="s">
        <v>33</v>
      </c>
      <c r="M1764" t="s">
        <v>689</v>
      </c>
      <c r="N1764">
        <v>2987</v>
      </c>
      <c r="O1764" t="s">
        <v>1084</v>
      </c>
      <c r="P1764" t="s">
        <v>1085</v>
      </c>
      <c r="Q1764">
        <v>5</v>
      </c>
      <c r="R1764" t="s">
        <v>29</v>
      </c>
    </row>
    <row r="1765" spans="1:18" x14ac:dyDescent="0.3">
      <c r="A1765">
        <v>1818</v>
      </c>
      <c r="B1765" t="s">
        <v>18</v>
      </c>
      <c r="C1765">
        <v>2012</v>
      </c>
      <c r="D1765">
        <v>260000</v>
      </c>
      <c r="E1765">
        <v>16830</v>
      </c>
      <c r="F1765" t="s">
        <v>38</v>
      </c>
      <c r="G1765" t="s">
        <v>70</v>
      </c>
      <c r="H1765" t="s">
        <v>1083</v>
      </c>
      <c r="I1765" t="s">
        <v>41</v>
      </c>
      <c r="J1765" t="s">
        <v>23</v>
      </c>
      <c r="K1765" t="s">
        <v>24</v>
      </c>
      <c r="L1765" t="s">
        <v>25</v>
      </c>
      <c r="M1765" t="s">
        <v>698</v>
      </c>
      <c r="N1765">
        <v>998</v>
      </c>
      <c r="O1765" t="s">
        <v>67</v>
      </c>
      <c r="P1765" t="s">
        <v>141</v>
      </c>
      <c r="Q1765">
        <v>5</v>
      </c>
      <c r="R1765" t="s">
        <v>29</v>
      </c>
    </row>
    <row r="1766" spans="1:18" x14ac:dyDescent="0.3">
      <c r="A1766">
        <v>1819</v>
      </c>
      <c r="B1766" t="s">
        <v>88</v>
      </c>
      <c r="C1766">
        <v>2013</v>
      </c>
      <c r="D1766">
        <v>500000</v>
      </c>
      <c r="E1766">
        <v>70000</v>
      </c>
      <c r="F1766" t="s">
        <v>38</v>
      </c>
      <c r="G1766" t="s">
        <v>70</v>
      </c>
      <c r="H1766" t="s">
        <v>1082</v>
      </c>
      <c r="I1766" t="s">
        <v>22</v>
      </c>
      <c r="J1766" t="s">
        <v>23</v>
      </c>
      <c r="K1766" t="s">
        <v>24</v>
      </c>
      <c r="L1766" t="s">
        <v>25</v>
      </c>
      <c r="M1766" t="s">
        <v>489</v>
      </c>
      <c r="N1766">
        <v>2523</v>
      </c>
      <c r="O1766" t="s">
        <v>486</v>
      </c>
      <c r="P1766" t="s">
        <v>596</v>
      </c>
      <c r="Q1766">
        <v>9</v>
      </c>
      <c r="R1766" t="s">
        <v>29</v>
      </c>
    </row>
    <row r="1767" spans="1:18" x14ac:dyDescent="0.3">
      <c r="A1767">
        <v>1820</v>
      </c>
      <c r="B1767" t="s">
        <v>75</v>
      </c>
      <c r="C1767">
        <v>2017</v>
      </c>
      <c r="D1767">
        <v>325000</v>
      </c>
      <c r="E1767">
        <v>38000</v>
      </c>
      <c r="F1767" t="s">
        <v>38</v>
      </c>
      <c r="G1767" t="s">
        <v>70</v>
      </c>
      <c r="H1767" t="s">
        <v>1083</v>
      </c>
      <c r="I1767" t="s">
        <v>41</v>
      </c>
      <c r="J1767" t="s">
        <v>23</v>
      </c>
      <c r="K1767" t="s">
        <v>24</v>
      </c>
      <c r="L1767" t="s">
        <v>25</v>
      </c>
      <c r="M1767" t="s">
        <v>305</v>
      </c>
      <c r="N1767">
        <v>999</v>
      </c>
      <c r="O1767" t="s">
        <v>86</v>
      </c>
      <c r="P1767" t="s">
        <v>306</v>
      </c>
      <c r="Q1767">
        <v>5</v>
      </c>
      <c r="R1767" t="s">
        <v>29</v>
      </c>
    </row>
    <row r="1768" spans="1:18" x14ac:dyDescent="0.3">
      <c r="A1768">
        <v>1821</v>
      </c>
      <c r="B1768" t="s">
        <v>88</v>
      </c>
      <c r="C1768">
        <v>2013</v>
      </c>
      <c r="D1768">
        <v>400000</v>
      </c>
      <c r="E1768">
        <v>80000</v>
      </c>
      <c r="F1768" t="s">
        <v>19</v>
      </c>
      <c r="G1768" t="s">
        <v>767</v>
      </c>
      <c r="H1768" t="s">
        <v>1086</v>
      </c>
      <c r="I1768" t="s">
        <v>22</v>
      </c>
      <c r="J1768" t="s">
        <v>23</v>
      </c>
      <c r="K1768" t="s">
        <v>24</v>
      </c>
      <c r="L1768" t="s">
        <v>25</v>
      </c>
      <c r="M1768" t="s">
        <v>489</v>
      </c>
      <c r="N1768">
        <v>2523</v>
      </c>
      <c r="O1768" t="s">
        <v>486</v>
      </c>
      <c r="P1768" t="s">
        <v>596</v>
      </c>
      <c r="Q1768">
        <v>9</v>
      </c>
      <c r="R1768" t="s">
        <v>29</v>
      </c>
    </row>
    <row r="1769" spans="1:18" x14ac:dyDescent="0.3">
      <c r="A1769">
        <v>1822</v>
      </c>
      <c r="B1769" t="s">
        <v>65</v>
      </c>
      <c r="C1769">
        <v>2018</v>
      </c>
      <c r="D1769">
        <v>3200000</v>
      </c>
      <c r="E1769">
        <v>50000</v>
      </c>
      <c r="F1769" t="s">
        <v>19</v>
      </c>
      <c r="G1769" t="s">
        <v>767</v>
      </c>
      <c r="H1769" t="s">
        <v>1086</v>
      </c>
      <c r="I1769" t="s">
        <v>22</v>
      </c>
      <c r="J1769" t="s">
        <v>23</v>
      </c>
      <c r="K1769" t="s">
        <v>24</v>
      </c>
      <c r="L1769" t="s">
        <v>25</v>
      </c>
      <c r="M1769" t="s">
        <v>510</v>
      </c>
      <c r="N1769">
        <v>2755</v>
      </c>
      <c r="O1769" t="s">
        <v>511</v>
      </c>
      <c r="P1769" t="s">
        <v>512</v>
      </c>
      <c r="Q1769">
        <v>7</v>
      </c>
      <c r="R1769" t="s">
        <v>29</v>
      </c>
    </row>
    <row r="1770" spans="1:18" x14ac:dyDescent="0.3">
      <c r="A1770">
        <v>1823</v>
      </c>
      <c r="B1770" t="s">
        <v>109</v>
      </c>
      <c r="C1770">
        <v>2007</v>
      </c>
      <c r="D1770">
        <v>200000</v>
      </c>
      <c r="E1770">
        <v>50000</v>
      </c>
      <c r="F1770" t="s">
        <v>19</v>
      </c>
      <c r="G1770" t="s">
        <v>767</v>
      </c>
      <c r="H1770" t="s">
        <v>1086</v>
      </c>
      <c r="I1770" t="s">
        <v>22</v>
      </c>
      <c r="J1770" t="s">
        <v>23</v>
      </c>
      <c r="K1770" t="s">
        <v>24</v>
      </c>
      <c r="L1770" t="s">
        <v>25</v>
      </c>
      <c r="M1770" t="s">
        <v>588</v>
      </c>
      <c r="N1770">
        <v>1396</v>
      </c>
      <c r="O1770" t="s">
        <v>589</v>
      </c>
      <c r="P1770" t="s">
        <v>590</v>
      </c>
      <c r="Q1770">
        <v>5</v>
      </c>
      <c r="R1770" t="s">
        <v>29</v>
      </c>
    </row>
    <row r="1771" spans="1:18" x14ac:dyDescent="0.3">
      <c r="A1771">
        <v>1824</v>
      </c>
      <c r="B1771" t="s">
        <v>88</v>
      </c>
      <c r="C1771">
        <v>2013</v>
      </c>
      <c r="D1771">
        <v>450000</v>
      </c>
      <c r="E1771">
        <v>52000</v>
      </c>
      <c r="F1771" t="s">
        <v>19</v>
      </c>
      <c r="G1771" t="s">
        <v>767</v>
      </c>
      <c r="H1771" t="s">
        <v>1086</v>
      </c>
      <c r="I1771" t="s">
        <v>22</v>
      </c>
      <c r="J1771" t="s">
        <v>23</v>
      </c>
      <c r="K1771" t="s">
        <v>24</v>
      </c>
      <c r="L1771" t="s">
        <v>25</v>
      </c>
      <c r="M1771" t="s">
        <v>444</v>
      </c>
      <c r="N1771">
        <v>1493</v>
      </c>
      <c r="O1771" t="s">
        <v>171</v>
      </c>
      <c r="P1771" t="s">
        <v>445</v>
      </c>
      <c r="Q1771">
        <v>7</v>
      </c>
      <c r="R1771" t="s">
        <v>29</v>
      </c>
    </row>
    <row r="1772" spans="1:18" x14ac:dyDescent="0.3">
      <c r="A1772">
        <v>1825</v>
      </c>
      <c r="B1772" t="s">
        <v>109</v>
      </c>
      <c r="C1772">
        <v>2012</v>
      </c>
      <c r="D1772">
        <v>229999</v>
      </c>
      <c r="E1772">
        <v>50000</v>
      </c>
      <c r="F1772" t="s">
        <v>38</v>
      </c>
      <c r="G1772" t="s">
        <v>70</v>
      </c>
      <c r="H1772" t="s">
        <v>1082</v>
      </c>
      <c r="I1772" t="s">
        <v>22</v>
      </c>
      <c r="J1772" t="s">
        <v>23</v>
      </c>
      <c r="K1772" t="s">
        <v>24</v>
      </c>
      <c r="L1772" t="s">
        <v>25</v>
      </c>
      <c r="M1772" t="s">
        <v>142</v>
      </c>
      <c r="N1772">
        <v>1405</v>
      </c>
      <c r="O1772" t="s">
        <v>458</v>
      </c>
      <c r="P1772" t="s">
        <v>536</v>
      </c>
      <c r="Q1772">
        <v>5</v>
      </c>
      <c r="R1772" t="s">
        <v>29</v>
      </c>
    </row>
    <row r="1773" spans="1:18" x14ac:dyDescent="0.3">
      <c r="A1773">
        <v>1826</v>
      </c>
      <c r="B1773" t="s">
        <v>46</v>
      </c>
      <c r="C1773">
        <v>2016</v>
      </c>
      <c r="D1773">
        <v>340000</v>
      </c>
      <c r="E1773">
        <v>30000</v>
      </c>
      <c r="F1773" t="s">
        <v>38</v>
      </c>
      <c r="G1773" t="s">
        <v>70</v>
      </c>
      <c r="H1773" t="s">
        <v>1083</v>
      </c>
      <c r="I1773" t="s">
        <v>41</v>
      </c>
      <c r="J1773" t="s">
        <v>23</v>
      </c>
      <c r="K1773" t="s">
        <v>24</v>
      </c>
      <c r="L1773" t="s">
        <v>25</v>
      </c>
      <c r="M1773" t="s">
        <v>390</v>
      </c>
      <c r="N1773">
        <v>814</v>
      </c>
      <c r="O1773" t="s">
        <v>541</v>
      </c>
      <c r="P1773" t="s">
        <v>542</v>
      </c>
      <c r="Q1773">
        <v>5</v>
      </c>
      <c r="R1773" t="s">
        <v>29</v>
      </c>
    </row>
    <row r="1774" spans="1:18" x14ac:dyDescent="0.3">
      <c r="A1774">
        <v>1827</v>
      </c>
      <c r="B1774" t="s">
        <v>88</v>
      </c>
      <c r="C1774">
        <v>2014</v>
      </c>
      <c r="D1774">
        <v>550000</v>
      </c>
      <c r="E1774">
        <v>103000</v>
      </c>
      <c r="F1774" t="s">
        <v>38</v>
      </c>
      <c r="G1774" t="s">
        <v>70</v>
      </c>
      <c r="H1774" t="s">
        <v>905</v>
      </c>
      <c r="I1774" t="s">
        <v>22</v>
      </c>
      <c r="J1774" t="s">
        <v>23</v>
      </c>
      <c r="K1774" t="s">
        <v>24</v>
      </c>
      <c r="L1774" t="s">
        <v>25</v>
      </c>
      <c r="M1774" t="s">
        <v>489</v>
      </c>
      <c r="N1774">
        <v>2523</v>
      </c>
      <c r="O1774" t="s">
        <v>309</v>
      </c>
      <c r="P1774" t="s">
        <v>490</v>
      </c>
      <c r="Q1774">
        <v>7</v>
      </c>
      <c r="R1774" t="s">
        <v>29</v>
      </c>
    </row>
    <row r="1775" spans="1:18" x14ac:dyDescent="0.3">
      <c r="A1775">
        <v>1828</v>
      </c>
      <c r="B1775" t="s">
        <v>69</v>
      </c>
      <c r="C1775">
        <v>2011</v>
      </c>
      <c r="D1775">
        <v>975000</v>
      </c>
      <c r="E1775">
        <v>93468</v>
      </c>
      <c r="F1775" t="s">
        <v>38</v>
      </c>
      <c r="G1775" t="s">
        <v>70</v>
      </c>
      <c r="H1775" t="s">
        <v>905</v>
      </c>
      <c r="I1775" t="s">
        <v>22</v>
      </c>
      <c r="J1775" t="s">
        <v>23</v>
      </c>
      <c r="K1775" t="s">
        <v>154</v>
      </c>
      <c r="L1775" t="s">
        <v>33</v>
      </c>
      <c r="M1775" t="s">
        <v>1087</v>
      </c>
      <c r="N1775">
        <v>2953</v>
      </c>
      <c r="O1775" t="s">
        <v>461</v>
      </c>
      <c r="P1775" t="s">
        <v>1088</v>
      </c>
      <c r="Q1775">
        <v>7</v>
      </c>
      <c r="R1775" t="s">
        <v>29</v>
      </c>
    </row>
    <row r="1776" spans="1:18" x14ac:dyDescent="0.3">
      <c r="A1776">
        <v>1829</v>
      </c>
      <c r="B1776" t="s">
        <v>349</v>
      </c>
      <c r="C1776">
        <v>2019</v>
      </c>
      <c r="D1776">
        <v>3800000</v>
      </c>
      <c r="E1776">
        <v>20000</v>
      </c>
      <c r="F1776" t="s">
        <v>38</v>
      </c>
      <c r="G1776" t="s">
        <v>70</v>
      </c>
      <c r="H1776" t="s">
        <v>1082</v>
      </c>
      <c r="I1776" t="s">
        <v>22</v>
      </c>
      <c r="J1776" t="s">
        <v>23</v>
      </c>
      <c r="K1776" t="s">
        <v>154</v>
      </c>
      <c r="L1776" t="s">
        <v>25</v>
      </c>
      <c r="M1776" t="s">
        <v>347</v>
      </c>
      <c r="N1776">
        <v>1969</v>
      </c>
      <c r="O1776" t="s">
        <v>336</v>
      </c>
      <c r="P1776" t="s">
        <v>350</v>
      </c>
      <c r="Q1776">
        <v>5</v>
      </c>
      <c r="R1776" t="s">
        <v>29</v>
      </c>
    </row>
    <row r="1777" spans="1:18" x14ac:dyDescent="0.3">
      <c r="A1777">
        <v>1830</v>
      </c>
      <c r="B1777" t="s">
        <v>221</v>
      </c>
      <c r="C1777">
        <v>2010</v>
      </c>
      <c r="D1777">
        <v>225000</v>
      </c>
      <c r="E1777">
        <v>80000</v>
      </c>
      <c r="F1777" t="s">
        <v>38</v>
      </c>
      <c r="G1777" t="s">
        <v>70</v>
      </c>
      <c r="H1777" t="s">
        <v>1083</v>
      </c>
      <c r="I1777" t="s">
        <v>41</v>
      </c>
      <c r="J1777" t="s">
        <v>23</v>
      </c>
      <c r="K1777" t="s">
        <v>24</v>
      </c>
      <c r="L1777" t="s">
        <v>33</v>
      </c>
      <c r="M1777" t="s">
        <v>130</v>
      </c>
      <c r="N1777">
        <v>1595</v>
      </c>
      <c r="O1777" t="s">
        <v>476</v>
      </c>
      <c r="P1777" t="s">
        <v>1089</v>
      </c>
      <c r="Q1777">
        <v>5</v>
      </c>
      <c r="R1777" t="s">
        <v>29</v>
      </c>
    </row>
    <row r="1778" spans="1:18" x14ac:dyDescent="0.3">
      <c r="A1778">
        <v>1831</v>
      </c>
      <c r="B1778" t="s">
        <v>69</v>
      </c>
      <c r="C1778">
        <v>2018</v>
      </c>
      <c r="D1778">
        <v>3250000</v>
      </c>
      <c r="E1778">
        <v>12000</v>
      </c>
      <c r="F1778" t="s">
        <v>19</v>
      </c>
      <c r="G1778" t="s">
        <v>767</v>
      </c>
      <c r="H1778" t="s">
        <v>1086</v>
      </c>
      <c r="I1778" t="s">
        <v>22</v>
      </c>
      <c r="J1778" t="s">
        <v>23</v>
      </c>
      <c r="K1778" t="s">
        <v>154</v>
      </c>
      <c r="L1778" t="s">
        <v>25</v>
      </c>
      <c r="M1778" t="s">
        <v>954</v>
      </c>
      <c r="N1778">
        <v>3198</v>
      </c>
      <c r="O1778" t="s">
        <v>955</v>
      </c>
      <c r="P1778" t="s">
        <v>956</v>
      </c>
      <c r="Q1778">
        <v>7</v>
      </c>
      <c r="R1778" t="s">
        <v>29</v>
      </c>
    </row>
    <row r="1779" spans="1:18" x14ac:dyDescent="0.3">
      <c r="A1779">
        <v>1832</v>
      </c>
      <c r="B1779" t="s">
        <v>109</v>
      </c>
      <c r="C1779">
        <v>2013</v>
      </c>
      <c r="D1779">
        <v>280000</v>
      </c>
      <c r="E1779">
        <v>70000</v>
      </c>
      <c r="F1779" t="s">
        <v>19</v>
      </c>
      <c r="G1779" t="s">
        <v>767</v>
      </c>
      <c r="H1779" t="s">
        <v>1086</v>
      </c>
      <c r="I1779" t="s">
        <v>22</v>
      </c>
      <c r="J1779" t="s">
        <v>23</v>
      </c>
      <c r="K1779" t="s">
        <v>24</v>
      </c>
      <c r="L1779" t="s">
        <v>25</v>
      </c>
      <c r="M1779" t="s">
        <v>653</v>
      </c>
      <c r="N1779">
        <v>1396</v>
      </c>
      <c r="O1779" t="s">
        <v>471</v>
      </c>
      <c r="P1779" t="s">
        <v>472</v>
      </c>
      <c r="Q1779">
        <v>5</v>
      </c>
      <c r="R1779" t="s">
        <v>29</v>
      </c>
    </row>
    <row r="1780" spans="1:18" x14ac:dyDescent="0.3">
      <c r="A1780">
        <v>1833</v>
      </c>
      <c r="B1780" t="s">
        <v>37</v>
      </c>
      <c r="C1780">
        <v>2019</v>
      </c>
      <c r="D1780">
        <v>700000</v>
      </c>
      <c r="E1780">
        <v>4500</v>
      </c>
      <c r="F1780" t="s">
        <v>19</v>
      </c>
      <c r="G1780" t="s">
        <v>767</v>
      </c>
      <c r="H1780" t="s">
        <v>1086</v>
      </c>
      <c r="I1780" t="s">
        <v>41</v>
      </c>
      <c r="J1780" t="s">
        <v>23</v>
      </c>
      <c r="K1780" t="s">
        <v>24</v>
      </c>
      <c r="L1780" t="s">
        <v>25</v>
      </c>
      <c r="M1780" t="s">
        <v>942</v>
      </c>
      <c r="N1780">
        <v>1199</v>
      </c>
      <c r="O1780" t="s">
        <v>216</v>
      </c>
      <c r="P1780" t="s">
        <v>452</v>
      </c>
      <c r="Q1780">
        <v>5</v>
      </c>
      <c r="R1780" t="s">
        <v>29</v>
      </c>
    </row>
    <row r="1781" spans="1:18" x14ac:dyDescent="0.3">
      <c r="A1781">
        <v>1834</v>
      </c>
      <c r="B1781" t="s">
        <v>109</v>
      </c>
      <c r="C1781">
        <v>2012</v>
      </c>
      <c r="D1781">
        <v>259000</v>
      </c>
      <c r="E1781">
        <v>35000</v>
      </c>
      <c r="F1781" t="s">
        <v>38</v>
      </c>
      <c r="G1781" t="s">
        <v>70</v>
      </c>
      <c r="H1781" t="s">
        <v>1083</v>
      </c>
      <c r="I1781" t="s">
        <v>22</v>
      </c>
      <c r="J1781" t="s">
        <v>23</v>
      </c>
      <c r="K1781" t="s">
        <v>24</v>
      </c>
      <c r="L1781" t="s">
        <v>25</v>
      </c>
      <c r="M1781" t="s">
        <v>1090</v>
      </c>
      <c r="N1781">
        <v>1396</v>
      </c>
      <c r="O1781" t="s">
        <v>471</v>
      </c>
      <c r="P1781" t="s">
        <v>472</v>
      </c>
      <c r="Q1781">
        <v>5</v>
      </c>
      <c r="R1781" t="s">
        <v>29</v>
      </c>
    </row>
    <row r="1782" spans="1:18" x14ac:dyDescent="0.3">
      <c r="A1782">
        <v>1835</v>
      </c>
      <c r="B1782" t="s">
        <v>65</v>
      </c>
      <c r="C1782">
        <v>2018</v>
      </c>
      <c r="D1782">
        <v>3200000</v>
      </c>
      <c r="E1782">
        <v>60000</v>
      </c>
      <c r="F1782" t="s">
        <v>38</v>
      </c>
      <c r="G1782" t="s">
        <v>70</v>
      </c>
      <c r="H1782" t="s">
        <v>757</v>
      </c>
      <c r="I1782" t="s">
        <v>22</v>
      </c>
      <c r="J1782" t="s">
        <v>23</v>
      </c>
      <c r="K1782" t="s">
        <v>154</v>
      </c>
      <c r="L1782" t="s">
        <v>25</v>
      </c>
      <c r="M1782" t="s">
        <v>256</v>
      </c>
      <c r="N1782">
        <v>2755</v>
      </c>
      <c r="O1782" t="s">
        <v>511</v>
      </c>
      <c r="P1782" t="s">
        <v>756</v>
      </c>
      <c r="Q1782">
        <v>7</v>
      </c>
      <c r="R1782" t="s">
        <v>29</v>
      </c>
    </row>
    <row r="1783" spans="1:18" x14ac:dyDescent="0.3">
      <c r="A1783">
        <v>1836</v>
      </c>
      <c r="B1783" t="s">
        <v>88</v>
      </c>
      <c r="C1783">
        <v>2018</v>
      </c>
      <c r="D1783">
        <v>1400000</v>
      </c>
      <c r="E1783">
        <v>30000</v>
      </c>
      <c r="F1783" t="s">
        <v>38</v>
      </c>
      <c r="G1783" t="s">
        <v>70</v>
      </c>
      <c r="H1783" t="s">
        <v>1091</v>
      </c>
      <c r="I1783" t="s">
        <v>22</v>
      </c>
      <c r="J1783" t="s">
        <v>23</v>
      </c>
      <c r="K1783" t="s">
        <v>24</v>
      </c>
      <c r="L1783" t="s">
        <v>25</v>
      </c>
      <c r="M1783" t="s">
        <v>155</v>
      </c>
      <c r="N1783">
        <v>1997</v>
      </c>
      <c r="O1783" t="s">
        <v>446</v>
      </c>
      <c r="P1783" t="s">
        <v>673</v>
      </c>
      <c r="Q1783">
        <v>7</v>
      </c>
      <c r="R1783" t="s">
        <v>29</v>
      </c>
    </row>
    <row r="1784" spans="1:18" x14ac:dyDescent="0.3">
      <c r="A1784">
        <v>1837</v>
      </c>
      <c r="B1784" t="s">
        <v>69</v>
      </c>
      <c r="C1784">
        <v>2015</v>
      </c>
      <c r="D1784">
        <v>416000</v>
      </c>
      <c r="E1784">
        <v>40000</v>
      </c>
      <c r="F1784" t="s">
        <v>38</v>
      </c>
      <c r="G1784" t="s">
        <v>70</v>
      </c>
      <c r="H1784" t="s">
        <v>1091</v>
      </c>
      <c r="I1784" t="s">
        <v>41</v>
      </c>
      <c r="J1784" t="s">
        <v>23</v>
      </c>
      <c r="K1784" t="s">
        <v>154</v>
      </c>
      <c r="L1784" t="s">
        <v>25</v>
      </c>
      <c r="M1784" t="s">
        <v>313</v>
      </c>
      <c r="N1784">
        <v>1499</v>
      </c>
      <c r="O1784" t="s">
        <v>968</v>
      </c>
      <c r="P1784" t="s">
        <v>1092</v>
      </c>
      <c r="Q1784">
        <v>5</v>
      </c>
      <c r="R1784" t="s">
        <v>29</v>
      </c>
    </row>
    <row r="1785" spans="1:18" x14ac:dyDescent="0.3">
      <c r="A1785">
        <v>1838</v>
      </c>
      <c r="B1785" t="s">
        <v>109</v>
      </c>
      <c r="C1785">
        <v>2011</v>
      </c>
      <c r="D1785">
        <v>250000</v>
      </c>
      <c r="E1785">
        <v>70000</v>
      </c>
      <c r="F1785" t="s">
        <v>38</v>
      </c>
      <c r="G1785" t="s">
        <v>70</v>
      </c>
      <c r="H1785" t="s">
        <v>1091</v>
      </c>
      <c r="I1785" t="s">
        <v>22</v>
      </c>
      <c r="J1785" t="s">
        <v>23</v>
      </c>
      <c r="K1785" t="s">
        <v>24</v>
      </c>
      <c r="L1785" t="s">
        <v>25</v>
      </c>
      <c r="M1785" t="s">
        <v>273</v>
      </c>
      <c r="N1785">
        <v>1248</v>
      </c>
      <c r="O1785" t="s">
        <v>48</v>
      </c>
      <c r="P1785" t="s">
        <v>209</v>
      </c>
      <c r="Q1785">
        <v>5</v>
      </c>
      <c r="R1785" t="s">
        <v>29</v>
      </c>
    </row>
    <row r="1786" spans="1:18" x14ac:dyDescent="0.3">
      <c r="A1786">
        <v>1839</v>
      </c>
      <c r="B1786" t="s">
        <v>109</v>
      </c>
      <c r="C1786">
        <v>2010</v>
      </c>
      <c r="D1786">
        <v>210000</v>
      </c>
      <c r="E1786">
        <v>120000</v>
      </c>
      <c r="F1786" t="s">
        <v>38</v>
      </c>
      <c r="G1786" t="s">
        <v>70</v>
      </c>
      <c r="H1786" t="s">
        <v>1091</v>
      </c>
      <c r="I1786" t="s">
        <v>22</v>
      </c>
      <c r="J1786" t="s">
        <v>23</v>
      </c>
      <c r="K1786" t="s">
        <v>24</v>
      </c>
      <c r="L1786" t="s">
        <v>25</v>
      </c>
      <c r="M1786" t="s">
        <v>208</v>
      </c>
      <c r="N1786">
        <v>1248</v>
      </c>
      <c r="O1786" t="s">
        <v>108</v>
      </c>
      <c r="P1786" t="s">
        <v>209</v>
      </c>
      <c r="Q1786">
        <v>5</v>
      </c>
      <c r="R1786" t="s">
        <v>29</v>
      </c>
    </row>
    <row r="1787" spans="1:18" x14ac:dyDescent="0.3">
      <c r="A1787">
        <v>1840</v>
      </c>
      <c r="B1787" t="s">
        <v>88</v>
      </c>
      <c r="C1787">
        <v>2008</v>
      </c>
      <c r="D1787">
        <v>290000</v>
      </c>
      <c r="E1787">
        <v>120000</v>
      </c>
      <c r="F1787" t="s">
        <v>38</v>
      </c>
      <c r="G1787" t="s">
        <v>70</v>
      </c>
      <c r="H1787" t="s">
        <v>1091</v>
      </c>
      <c r="I1787" t="s">
        <v>22</v>
      </c>
      <c r="J1787" t="s">
        <v>23</v>
      </c>
      <c r="K1787" t="s">
        <v>24</v>
      </c>
      <c r="L1787" t="s">
        <v>33</v>
      </c>
      <c r="M1787" t="s">
        <v>481</v>
      </c>
      <c r="N1787">
        <v>2179</v>
      </c>
      <c r="O1787" t="s">
        <v>271</v>
      </c>
      <c r="P1787" t="s">
        <v>272</v>
      </c>
      <c r="Q1787">
        <v>8</v>
      </c>
      <c r="R1787" t="s">
        <v>29</v>
      </c>
    </row>
    <row r="1788" spans="1:18" x14ac:dyDescent="0.3">
      <c r="A1788">
        <v>1841</v>
      </c>
      <c r="B1788" t="s">
        <v>109</v>
      </c>
      <c r="C1788">
        <v>2012</v>
      </c>
      <c r="D1788">
        <v>220000</v>
      </c>
      <c r="E1788">
        <v>90000</v>
      </c>
      <c r="F1788" t="s">
        <v>38</v>
      </c>
      <c r="G1788" t="s">
        <v>70</v>
      </c>
      <c r="H1788" t="s">
        <v>1091</v>
      </c>
      <c r="I1788" t="s">
        <v>22</v>
      </c>
      <c r="J1788" t="s">
        <v>23</v>
      </c>
      <c r="K1788" t="s">
        <v>24</v>
      </c>
      <c r="L1788" t="s">
        <v>25</v>
      </c>
      <c r="M1788" t="s">
        <v>1090</v>
      </c>
      <c r="N1788">
        <v>1396</v>
      </c>
      <c r="O1788" t="s">
        <v>471</v>
      </c>
      <c r="P1788" t="s">
        <v>472</v>
      </c>
      <c r="Q1788">
        <v>5</v>
      </c>
      <c r="R1788" t="s">
        <v>29</v>
      </c>
    </row>
    <row r="1789" spans="1:18" x14ac:dyDescent="0.3">
      <c r="A1789">
        <v>1842</v>
      </c>
      <c r="B1789" t="s">
        <v>109</v>
      </c>
      <c r="C1789">
        <v>2012</v>
      </c>
      <c r="D1789">
        <v>246000</v>
      </c>
      <c r="E1789">
        <v>35000</v>
      </c>
      <c r="F1789" t="s">
        <v>38</v>
      </c>
      <c r="G1789" t="s">
        <v>70</v>
      </c>
      <c r="H1789" t="s">
        <v>1093</v>
      </c>
      <c r="I1789" t="s">
        <v>22</v>
      </c>
      <c r="J1789" t="s">
        <v>23</v>
      </c>
      <c r="K1789" t="s">
        <v>24</v>
      </c>
      <c r="L1789" t="s">
        <v>33</v>
      </c>
      <c r="M1789" t="s">
        <v>1090</v>
      </c>
      <c r="N1789">
        <v>1396</v>
      </c>
      <c r="O1789" t="s">
        <v>471</v>
      </c>
      <c r="P1789" t="s">
        <v>472</v>
      </c>
      <c r="Q1789">
        <v>5</v>
      </c>
      <c r="R1789" t="s">
        <v>29</v>
      </c>
    </row>
    <row r="1790" spans="1:18" x14ac:dyDescent="0.3">
      <c r="A1790">
        <v>1843</v>
      </c>
      <c r="B1790" t="s">
        <v>18</v>
      </c>
      <c r="C1790">
        <v>2018</v>
      </c>
      <c r="D1790">
        <v>260000</v>
      </c>
      <c r="E1790">
        <v>30000</v>
      </c>
      <c r="F1790" t="s">
        <v>38</v>
      </c>
      <c r="G1790" t="s">
        <v>70</v>
      </c>
      <c r="H1790" t="s">
        <v>1093</v>
      </c>
      <c r="I1790" t="s">
        <v>41</v>
      </c>
      <c r="J1790" t="s">
        <v>23</v>
      </c>
      <c r="K1790" t="s">
        <v>24</v>
      </c>
      <c r="L1790" t="s">
        <v>25</v>
      </c>
      <c r="M1790" t="s">
        <v>127</v>
      </c>
      <c r="N1790">
        <v>796</v>
      </c>
      <c r="O1790" t="s">
        <v>128</v>
      </c>
      <c r="P1790" t="s">
        <v>64</v>
      </c>
      <c r="Q1790">
        <v>8</v>
      </c>
      <c r="R1790" t="s">
        <v>29</v>
      </c>
    </row>
    <row r="1791" spans="1:18" x14ac:dyDescent="0.3">
      <c r="A1791">
        <v>1844</v>
      </c>
      <c r="B1791" t="s">
        <v>46</v>
      </c>
      <c r="C1791">
        <v>2018</v>
      </c>
      <c r="D1791">
        <v>1050000</v>
      </c>
      <c r="E1791">
        <v>70000</v>
      </c>
      <c r="F1791" t="s">
        <v>38</v>
      </c>
      <c r="G1791" t="s">
        <v>39</v>
      </c>
      <c r="H1791" t="s">
        <v>1094</v>
      </c>
      <c r="I1791" t="s">
        <v>22</v>
      </c>
      <c r="J1791" t="s">
        <v>23</v>
      </c>
      <c r="K1791" t="s">
        <v>24</v>
      </c>
      <c r="L1791" t="s">
        <v>25</v>
      </c>
      <c r="M1791" t="s">
        <v>502</v>
      </c>
      <c r="N1791">
        <v>1396</v>
      </c>
      <c r="O1791" t="s">
        <v>434</v>
      </c>
      <c r="P1791" t="s">
        <v>101</v>
      </c>
      <c r="Q1791">
        <v>5</v>
      </c>
      <c r="R1791" t="s">
        <v>29</v>
      </c>
    </row>
    <row r="1792" spans="1:18" x14ac:dyDescent="0.3">
      <c r="A1792">
        <v>1845</v>
      </c>
      <c r="B1792" t="s">
        <v>109</v>
      </c>
      <c r="C1792">
        <v>2012</v>
      </c>
      <c r="D1792">
        <v>290000</v>
      </c>
      <c r="E1792">
        <v>60000</v>
      </c>
      <c r="F1792" t="s">
        <v>38</v>
      </c>
      <c r="G1792" t="s">
        <v>744</v>
      </c>
      <c r="H1792" t="s">
        <v>1095</v>
      </c>
      <c r="I1792" t="s">
        <v>22</v>
      </c>
      <c r="J1792" t="s">
        <v>23</v>
      </c>
      <c r="K1792" t="s">
        <v>24</v>
      </c>
      <c r="L1792" t="s">
        <v>25</v>
      </c>
      <c r="M1792" t="s">
        <v>484</v>
      </c>
      <c r="N1792">
        <v>1248</v>
      </c>
      <c r="O1792" t="s">
        <v>216</v>
      </c>
      <c r="P1792" t="s">
        <v>209</v>
      </c>
      <c r="Q1792">
        <v>5</v>
      </c>
      <c r="R1792" t="s">
        <v>29</v>
      </c>
    </row>
    <row r="1793" spans="1:18" x14ac:dyDescent="0.3">
      <c r="A1793">
        <v>1846</v>
      </c>
      <c r="B1793" t="s">
        <v>109</v>
      </c>
      <c r="C1793">
        <v>2013</v>
      </c>
      <c r="D1793">
        <v>310000</v>
      </c>
      <c r="E1793">
        <v>70000</v>
      </c>
      <c r="F1793" t="s">
        <v>38</v>
      </c>
      <c r="G1793" t="s">
        <v>744</v>
      </c>
      <c r="H1793" t="s">
        <v>1095</v>
      </c>
      <c r="I1793" t="s">
        <v>22</v>
      </c>
      <c r="J1793" t="s">
        <v>23</v>
      </c>
      <c r="K1793" t="s">
        <v>24</v>
      </c>
      <c r="L1793" t="s">
        <v>25</v>
      </c>
      <c r="M1793" t="s">
        <v>653</v>
      </c>
      <c r="N1793">
        <v>1396</v>
      </c>
      <c r="O1793" t="s">
        <v>471</v>
      </c>
      <c r="P1793" t="s">
        <v>472</v>
      </c>
      <c r="Q1793">
        <v>5</v>
      </c>
      <c r="R1793" t="s">
        <v>29</v>
      </c>
    </row>
    <row r="1794" spans="1:18" x14ac:dyDescent="0.3">
      <c r="A1794">
        <v>1847</v>
      </c>
      <c r="B1794" t="s">
        <v>46</v>
      </c>
      <c r="C1794">
        <v>2018</v>
      </c>
      <c r="D1794">
        <v>700000</v>
      </c>
      <c r="E1794">
        <v>6000</v>
      </c>
      <c r="F1794" t="s">
        <v>38</v>
      </c>
      <c r="G1794" t="s">
        <v>39</v>
      </c>
      <c r="H1794" t="s">
        <v>1094</v>
      </c>
      <c r="I1794" t="s">
        <v>41</v>
      </c>
      <c r="J1794" t="s">
        <v>23</v>
      </c>
      <c r="K1794" t="s">
        <v>24</v>
      </c>
      <c r="L1794" t="s">
        <v>25</v>
      </c>
      <c r="M1794" t="s">
        <v>133</v>
      </c>
      <c r="N1794">
        <v>1197</v>
      </c>
      <c r="O1794" t="s">
        <v>134</v>
      </c>
      <c r="P1794" t="s">
        <v>135</v>
      </c>
      <c r="Q1794">
        <v>5</v>
      </c>
      <c r="R1794" t="s">
        <v>29</v>
      </c>
    </row>
    <row r="1795" spans="1:18" x14ac:dyDescent="0.3">
      <c r="A1795">
        <v>1848</v>
      </c>
      <c r="B1795" t="s">
        <v>18</v>
      </c>
      <c r="C1795">
        <v>2016</v>
      </c>
      <c r="D1795">
        <v>550000</v>
      </c>
      <c r="E1795">
        <v>20000</v>
      </c>
      <c r="F1795" t="s">
        <v>38</v>
      </c>
      <c r="G1795" t="s">
        <v>39</v>
      </c>
      <c r="H1795" t="s">
        <v>1096</v>
      </c>
      <c r="I1795" t="s">
        <v>41</v>
      </c>
      <c r="J1795" t="s">
        <v>23</v>
      </c>
      <c r="K1795" t="s">
        <v>24</v>
      </c>
      <c r="L1795" t="s">
        <v>25</v>
      </c>
      <c r="M1795" t="s">
        <v>389</v>
      </c>
      <c r="N1795">
        <v>1197</v>
      </c>
      <c r="O1795" t="s">
        <v>265</v>
      </c>
      <c r="P1795" t="s">
        <v>266</v>
      </c>
      <c r="Q1795">
        <v>5</v>
      </c>
      <c r="R1795" t="s">
        <v>29</v>
      </c>
    </row>
    <row r="1796" spans="1:18" x14ac:dyDescent="0.3">
      <c r="A1796">
        <v>1849</v>
      </c>
      <c r="B1796" t="s">
        <v>109</v>
      </c>
      <c r="C1796">
        <v>2017</v>
      </c>
      <c r="D1796">
        <v>450000</v>
      </c>
      <c r="E1796">
        <v>70000</v>
      </c>
      <c r="F1796" t="s">
        <v>38</v>
      </c>
      <c r="G1796" t="s">
        <v>39</v>
      </c>
      <c r="H1796" t="s">
        <v>1094</v>
      </c>
      <c r="I1796" t="s">
        <v>22</v>
      </c>
      <c r="J1796" t="s">
        <v>23</v>
      </c>
      <c r="K1796" t="s">
        <v>24</v>
      </c>
      <c r="L1796" t="s">
        <v>25</v>
      </c>
      <c r="M1796" t="s">
        <v>285</v>
      </c>
      <c r="N1796">
        <v>1405</v>
      </c>
      <c r="O1796" t="s">
        <v>286</v>
      </c>
      <c r="P1796" t="s">
        <v>287</v>
      </c>
      <c r="Q1796">
        <v>5</v>
      </c>
      <c r="R1796" t="s">
        <v>29</v>
      </c>
    </row>
    <row r="1797" spans="1:18" x14ac:dyDescent="0.3">
      <c r="A1797">
        <v>1850</v>
      </c>
      <c r="B1797" t="s">
        <v>37</v>
      </c>
      <c r="C1797">
        <v>2016</v>
      </c>
      <c r="D1797">
        <v>773000</v>
      </c>
      <c r="E1797">
        <v>65000</v>
      </c>
      <c r="F1797" t="s">
        <v>38</v>
      </c>
      <c r="G1797" t="s">
        <v>39</v>
      </c>
      <c r="H1797" t="s">
        <v>1094</v>
      </c>
      <c r="I1797" t="s">
        <v>41</v>
      </c>
      <c r="J1797" t="s">
        <v>23</v>
      </c>
      <c r="K1797" t="s">
        <v>24</v>
      </c>
      <c r="L1797" t="s">
        <v>25</v>
      </c>
      <c r="M1797" t="s">
        <v>159</v>
      </c>
      <c r="N1797">
        <v>1497</v>
      </c>
      <c r="O1797" t="s">
        <v>160</v>
      </c>
      <c r="P1797" t="s">
        <v>161</v>
      </c>
      <c r="Q1797">
        <v>5</v>
      </c>
      <c r="R1797" t="s">
        <v>29</v>
      </c>
    </row>
    <row r="1798" spans="1:18" x14ac:dyDescent="0.3">
      <c r="A1798">
        <v>1851</v>
      </c>
      <c r="B1798" t="s">
        <v>109</v>
      </c>
      <c r="C1798">
        <v>2017</v>
      </c>
      <c r="D1798">
        <v>450000</v>
      </c>
      <c r="E1798">
        <v>25000</v>
      </c>
      <c r="F1798" t="s">
        <v>38</v>
      </c>
      <c r="G1798" t="s">
        <v>744</v>
      </c>
      <c r="H1798" t="s">
        <v>1095</v>
      </c>
      <c r="I1798" t="s">
        <v>41</v>
      </c>
      <c r="J1798" t="s">
        <v>23</v>
      </c>
      <c r="K1798" t="s">
        <v>24</v>
      </c>
      <c r="L1798" t="s">
        <v>25</v>
      </c>
      <c r="M1798" t="s">
        <v>503</v>
      </c>
      <c r="N1798">
        <v>1199</v>
      </c>
      <c r="O1798" t="s">
        <v>416</v>
      </c>
      <c r="P1798" t="s">
        <v>112</v>
      </c>
      <c r="Q1798">
        <v>5</v>
      </c>
      <c r="R1798" t="s">
        <v>29</v>
      </c>
    </row>
    <row r="1799" spans="1:18" x14ac:dyDescent="0.3">
      <c r="A1799">
        <v>1852</v>
      </c>
      <c r="B1799" t="s">
        <v>18</v>
      </c>
      <c r="C1799">
        <v>2019</v>
      </c>
      <c r="D1799">
        <v>409999</v>
      </c>
      <c r="E1799">
        <v>10000</v>
      </c>
      <c r="F1799" t="s">
        <v>38</v>
      </c>
      <c r="G1799" t="s">
        <v>744</v>
      </c>
      <c r="H1799" t="s">
        <v>1095</v>
      </c>
      <c r="I1799" t="s">
        <v>41</v>
      </c>
      <c r="J1799" t="s">
        <v>23</v>
      </c>
      <c r="K1799" t="s">
        <v>24</v>
      </c>
      <c r="L1799" t="s">
        <v>25</v>
      </c>
      <c r="M1799" t="s">
        <v>267</v>
      </c>
      <c r="N1799">
        <v>1196</v>
      </c>
      <c r="O1799" t="s">
        <v>268</v>
      </c>
      <c r="P1799" t="s">
        <v>269</v>
      </c>
      <c r="Q1799">
        <v>5</v>
      </c>
      <c r="R1799" t="s">
        <v>29</v>
      </c>
    </row>
    <row r="1800" spans="1:18" x14ac:dyDescent="0.3">
      <c r="A1800">
        <v>1853</v>
      </c>
      <c r="B1800" t="s">
        <v>18</v>
      </c>
      <c r="C1800">
        <v>2003</v>
      </c>
      <c r="D1800">
        <v>45000</v>
      </c>
      <c r="E1800">
        <v>35000</v>
      </c>
      <c r="F1800" t="s">
        <v>38</v>
      </c>
      <c r="G1800" t="s">
        <v>39</v>
      </c>
      <c r="H1800" t="s">
        <v>1094</v>
      </c>
      <c r="I1800" t="s">
        <v>41</v>
      </c>
      <c r="J1800" t="s">
        <v>23</v>
      </c>
      <c r="K1800" t="s">
        <v>24</v>
      </c>
      <c r="L1800" t="s">
        <v>304</v>
      </c>
      <c r="M1800" t="s">
        <v>50</v>
      </c>
      <c r="N1800">
        <v>796</v>
      </c>
      <c r="O1800" t="s">
        <v>63</v>
      </c>
      <c r="P1800" t="s">
        <v>64</v>
      </c>
      <c r="Q1800">
        <v>4</v>
      </c>
      <c r="R1800" t="s">
        <v>29</v>
      </c>
    </row>
    <row r="1801" spans="1:18" x14ac:dyDescent="0.3">
      <c r="A1801">
        <v>1854</v>
      </c>
      <c r="B1801" t="s">
        <v>296</v>
      </c>
      <c r="C1801">
        <v>2014</v>
      </c>
      <c r="D1801">
        <v>600000</v>
      </c>
      <c r="E1801">
        <v>80000</v>
      </c>
      <c r="F1801" t="s">
        <v>38</v>
      </c>
      <c r="G1801" t="s">
        <v>39</v>
      </c>
      <c r="H1801" t="s">
        <v>1096</v>
      </c>
      <c r="I1801" t="s">
        <v>41</v>
      </c>
      <c r="J1801" t="s">
        <v>23</v>
      </c>
      <c r="K1801" t="s">
        <v>154</v>
      </c>
      <c r="L1801" t="s">
        <v>33</v>
      </c>
      <c r="M1801" t="s">
        <v>1097</v>
      </c>
      <c r="N1801">
        <v>2496</v>
      </c>
      <c r="O1801" t="s">
        <v>1098</v>
      </c>
      <c r="P1801" t="s">
        <v>1099</v>
      </c>
      <c r="Q1801">
        <v>5</v>
      </c>
      <c r="R1801" t="s">
        <v>29</v>
      </c>
    </row>
    <row r="1802" spans="1:18" x14ac:dyDescent="0.3">
      <c r="A1802">
        <v>1855</v>
      </c>
      <c r="B1802" t="s">
        <v>120</v>
      </c>
      <c r="C1802">
        <v>2010</v>
      </c>
      <c r="D1802">
        <v>250000</v>
      </c>
      <c r="E1802">
        <v>63000</v>
      </c>
      <c r="F1802" t="s">
        <v>19</v>
      </c>
      <c r="G1802" t="s">
        <v>31</v>
      </c>
      <c r="H1802" t="s">
        <v>917</v>
      </c>
      <c r="I1802" t="s">
        <v>41</v>
      </c>
      <c r="J1802" t="s">
        <v>23</v>
      </c>
      <c r="K1802" t="s">
        <v>24</v>
      </c>
      <c r="L1802" t="s">
        <v>25</v>
      </c>
      <c r="M1802" t="s">
        <v>133</v>
      </c>
      <c r="N1802">
        <v>1199</v>
      </c>
      <c r="O1802" t="s">
        <v>498</v>
      </c>
      <c r="P1802" t="s">
        <v>499</v>
      </c>
      <c r="Q1802">
        <v>5</v>
      </c>
      <c r="R1802" t="s">
        <v>29</v>
      </c>
    </row>
    <row r="1803" spans="1:18" x14ac:dyDescent="0.3">
      <c r="A1803">
        <v>1856</v>
      </c>
      <c r="B1803" t="s">
        <v>109</v>
      </c>
      <c r="C1803">
        <v>2008</v>
      </c>
      <c r="D1803">
        <v>70000</v>
      </c>
      <c r="E1803">
        <v>100000</v>
      </c>
      <c r="F1803" t="s">
        <v>38</v>
      </c>
      <c r="G1803" t="s">
        <v>1100</v>
      </c>
      <c r="H1803" t="s">
        <v>1101</v>
      </c>
      <c r="I1803" t="s">
        <v>22</v>
      </c>
      <c r="J1803" t="s">
        <v>23</v>
      </c>
      <c r="K1803" t="s">
        <v>24</v>
      </c>
      <c r="L1803" t="s">
        <v>25</v>
      </c>
      <c r="M1803" t="s">
        <v>127</v>
      </c>
      <c r="N1803">
        <v>1405</v>
      </c>
      <c r="O1803" t="s">
        <v>665</v>
      </c>
      <c r="P1803" t="s">
        <v>716</v>
      </c>
      <c r="Q1803">
        <v>5</v>
      </c>
      <c r="R1803" t="s">
        <v>29</v>
      </c>
    </row>
    <row r="1804" spans="1:18" x14ac:dyDescent="0.3">
      <c r="A1804">
        <v>1857</v>
      </c>
      <c r="B1804" t="s">
        <v>37</v>
      </c>
      <c r="C1804">
        <v>2019</v>
      </c>
      <c r="D1804">
        <v>690000</v>
      </c>
      <c r="E1804">
        <v>1303</v>
      </c>
      <c r="F1804" t="s">
        <v>38</v>
      </c>
      <c r="G1804" t="s">
        <v>1100</v>
      </c>
      <c r="H1804" t="s">
        <v>1101</v>
      </c>
      <c r="I1804" t="s">
        <v>41</v>
      </c>
      <c r="J1804" t="s">
        <v>158</v>
      </c>
      <c r="K1804" t="s">
        <v>24</v>
      </c>
      <c r="L1804" t="s">
        <v>25</v>
      </c>
      <c r="M1804" t="s">
        <v>159</v>
      </c>
      <c r="N1804">
        <v>1198</v>
      </c>
      <c r="O1804" t="s">
        <v>311</v>
      </c>
      <c r="P1804" t="s">
        <v>312</v>
      </c>
      <c r="Q1804">
        <v>5</v>
      </c>
      <c r="R1804" t="s">
        <v>29</v>
      </c>
    </row>
    <row r="1805" spans="1:18" x14ac:dyDescent="0.3">
      <c r="A1805">
        <v>1858</v>
      </c>
      <c r="B1805" t="s">
        <v>192</v>
      </c>
      <c r="C1805">
        <v>2018</v>
      </c>
      <c r="D1805">
        <v>3975000</v>
      </c>
      <c r="E1805">
        <v>31800</v>
      </c>
      <c r="F1805" t="s">
        <v>124</v>
      </c>
      <c r="G1805" t="s">
        <v>148</v>
      </c>
      <c r="H1805" t="s">
        <v>1102</v>
      </c>
      <c r="I1805" t="s">
        <v>22</v>
      </c>
      <c r="J1805" t="s">
        <v>158</v>
      </c>
      <c r="K1805" t="s">
        <v>154</v>
      </c>
      <c r="L1805" t="s">
        <v>25</v>
      </c>
      <c r="M1805" t="s">
        <v>313</v>
      </c>
      <c r="N1805">
        <v>1968</v>
      </c>
      <c r="O1805" t="s">
        <v>314</v>
      </c>
      <c r="P1805" t="s">
        <v>315</v>
      </c>
      <c r="Q1805">
        <v>5</v>
      </c>
      <c r="R1805" t="s">
        <v>29</v>
      </c>
    </row>
    <row r="1806" spans="1:18" x14ac:dyDescent="0.3">
      <c r="A1806">
        <v>1859</v>
      </c>
      <c r="B1806" t="s">
        <v>316</v>
      </c>
      <c r="C1806">
        <v>2019</v>
      </c>
      <c r="D1806">
        <v>5150000</v>
      </c>
      <c r="E1806">
        <v>20000</v>
      </c>
      <c r="F1806" t="s">
        <v>124</v>
      </c>
      <c r="G1806" t="s">
        <v>148</v>
      </c>
      <c r="H1806" t="s">
        <v>1102</v>
      </c>
      <c r="I1806" t="s">
        <v>41</v>
      </c>
      <c r="J1806" t="s">
        <v>158</v>
      </c>
      <c r="K1806" t="s">
        <v>154</v>
      </c>
      <c r="L1806" t="s">
        <v>25</v>
      </c>
      <c r="M1806" t="s">
        <v>317</v>
      </c>
      <c r="N1806">
        <v>2487</v>
      </c>
      <c r="O1806" t="s">
        <v>318</v>
      </c>
      <c r="P1806" t="s">
        <v>319</v>
      </c>
      <c r="Q1806">
        <v>5</v>
      </c>
      <c r="R1806" t="s">
        <v>29</v>
      </c>
    </row>
    <row r="1807" spans="1:18" x14ac:dyDescent="0.3">
      <c r="A1807">
        <v>1860</v>
      </c>
      <c r="B1807" t="s">
        <v>320</v>
      </c>
      <c r="C1807">
        <v>2017</v>
      </c>
      <c r="D1807">
        <v>3200000</v>
      </c>
      <c r="E1807">
        <v>45000</v>
      </c>
      <c r="F1807" t="s">
        <v>19</v>
      </c>
      <c r="G1807" t="s">
        <v>31</v>
      </c>
      <c r="H1807" t="s">
        <v>917</v>
      </c>
      <c r="I1807" t="s">
        <v>22</v>
      </c>
      <c r="J1807" t="s">
        <v>158</v>
      </c>
      <c r="K1807" t="s">
        <v>154</v>
      </c>
      <c r="L1807" t="s">
        <v>25</v>
      </c>
      <c r="M1807" t="s">
        <v>321</v>
      </c>
      <c r="N1807">
        <v>1999</v>
      </c>
      <c r="O1807" t="s">
        <v>322</v>
      </c>
      <c r="P1807" t="s">
        <v>323</v>
      </c>
      <c r="Q1807">
        <v>5</v>
      </c>
      <c r="R1807" t="s">
        <v>29</v>
      </c>
    </row>
    <row r="1808" spans="1:18" x14ac:dyDescent="0.3">
      <c r="A1808">
        <v>1861</v>
      </c>
      <c r="B1808" t="s">
        <v>153</v>
      </c>
      <c r="C1808">
        <v>2017</v>
      </c>
      <c r="D1808">
        <v>4100000</v>
      </c>
      <c r="E1808">
        <v>17000</v>
      </c>
      <c r="F1808" t="s">
        <v>19</v>
      </c>
      <c r="G1808" t="s">
        <v>31</v>
      </c>
      <c r="H1808" t="s">
        <v>917</v>
      </c>
      <c r="I1808" t="s">
        <v>41</v>
      </c>
      <c r="J1808" t="s">
        <v>23</v>
      </c>
      <c r="K1808" t="s">
        <v>154</v>
      </c>
      <c r="L1808" t="s">
        <v>25</v>
      </c>
      <c r="M1808" t="s">
        <v>324</v>
      </c>
      <c r="N1808">
        <v>3604</v>
      </c>
      <c r="O1808" t="s">
        <v>325</v>
      </c>
      <c r="P1808" t="s">
        <v>326</v>
      </c>
      <c r="Q1808">
        <v>5</v>
      </c>
      <c r="R1808" t="s">
        <v>29</v>
      </c>
    </row>
    <row r="1809" spans="1:18" x14ac:dyDescent="0.3">
      <c r="A1809">
        <v>1862</v>
      </c>
      <c r="B1809" t="s">
        <v>65</v>
      </c>
      <c r="C1809">
        <v>2018</v>
      </c>
      <c r="D1809">
        <v>1000000</v>
      </c>
      <c r="E1809">
        <v>4295</v>
      </c>
      <c r="F1809" t="s">
        <v>38</v>
      </c>
      <c r="G1809" t="s">
        <v>249</v>
      </c>
      <c r="H1809" t="s">
        <v>1103</v>
      </c>
      <c r="I1809" t="s">
        <v>41</v>
      </c>
      <c r="J1809" t="s">
        <v>526</v>
      </c>
      <c r="K1809" t="s">
        <v>24</v>
      </c>
      <c r="L1809" t="s">
        <v>25</v>
      </c>
      <c r="M1809" t="s">
        <v>491</v>
      </c>
      <c r="N1809">
        <v>1496</v>
      </c>
      <c r="O1809" t="s">
        <v>635</v>
      </c>
      <c r="P1809" t="s">
        <v>636</v>
      </c>
      <c r="Q1809">
        <v>5</v>
      </c>
      <c r="R1809" t="s">
        <v>29</v>
      </c>
    </row>
    <row r="1810" spans="1:18" x14ac:dyDescent="0.3">
      <c r="A1810">
        <v>1863</v>
      </c>
      <c r="B1810" t="s">
        <v>65</v>
      </c>
      <c r="C1810">
        <v>2018</v>
      </c>
      <c r="D1810">
        <v>1000000</v>
      </c>
      <c r="E1810">
        <v>5229</v>
      </c>
      <c r="F1810" t="s">
        <v>38</v>
      </c>
      <c r="G1810" t="s">
        <v>249</v>
      </c>
      <c r="H1810" t="s">
        <v>1103</v>
      </c>
      <c r="I1810" t="s">
        <v>41</v>
      </c>
      <c r="J1810" t="s">
        <v>526</v>
      </c>
      <c r="K1810" t="s">
        <v>24</v>
      </c>
      <c r="L1810" t="s">
        <v>25</v>
      </c>
      <c r="M1810" t="s">
        <v>491</v>
      </c>
      <c r="N1810">
        <v>1496</v>
      </c>
      <c r="O1810" t="s">
        <v>635</v>
      </c>
      <c r="P1810" t="s">
        <v>636</v>
      </c>
      <c r="Q1810">
        <v>5</v>
      </c>
      <c r="R1810" t="s">
        <v>29</v>
      </c>
    </row>
    <row r="1811" spans="1:18" x14ac:dyDescent="0.3">
      <c r="A1811">
        <v>1864</v>
      </c>
      <c r="B1811" t="s">
        <v>65</v>
      </c>
      <c r="C1811">
        <v>2016</v>
      </c>
      <c r="D1811">
        <v>2000000</v>
      </c>
      <c r="E1811">
        <v>68089</v>
      </c>
      <c r="F1811" t="s">
        <v>19</v>
      </c>
      <c r="G1811" t="s">
        <v>31</v>
      </c>
      <c r="H1811" t="s">
        <v>1104</v>
      </c>
      <c r="I1811" t="s">
        <v>41</v>
      </c>
      <c r="J1811" t="s">
        <v>526</v>
      </c>
      <c r="K1811" t="s">
        <v>154</v>
      </c>
      <c r="L1811" t="s">
        <v>25</v>
      </c>
      <c r="M1811" t="s">
        <v>376</v>
      </c>
      <c r="N1811">
        <v>2494</v>
      </c>
      <c r="O1811" t="s">
        <v>377</v>
      </c>
      <c r="P1811" t="s">
        <v>378</v>
      </c>
      <c r="Q1811">
        <v>5</v>
      </c>
      <c r="R1811" t="s">
        <v>29</v>
      </c>
    </row>
    <row r="1812" spans="1:18" x14ac:dyDescent="0.3">
      <c r="A1812">
        <v>1865</v>
      </c>
      <c r="B1812" t="s">
        <v>18</v>
      </c>
      <c r="C1812">
        <v>2018</v>
      </c>
      <c r="D1812">
        <v>925000</v>
      </c>
      <c r="E1812">
        <v>23712</v>
      </c>
      <c r="F1812" t="s">
        <v>19</v>
      </c>
      <c r="G1812" t="s">
        <v>31</v>
      </c>
      <c r="H1812" t="s">
        <v>917</v>
      </c>
      <c r="I1812" t="s">
        <v>22</v>
      </c>
      <c r="J1812" t="s">
        <v>526</v>
      </c>
      <c r="K1812" t="s">
        <v>24</v>
      </c>
      <c r="L1812" t="s">
        <v>25</v>
      </c>
      <c r="M1812" t="s">
        <v>415</v>
      </c>
      <c r="N1812">
        <v>1248</v>
      </c>
      <c r="O1812" t="s">
        <v>94</v>
      </c>
      <c r="P1812" t="s">
        <v>95</v>
      </c>
      <c r="Q1812">
        <v>5</v>
      </c>
      <c r="R1812" t="s">
        <v>29</v>
      </c>
    </row>
    <row r="1813" spans="1:18" x14ac:dyDescent="0.3">
      <c r="A1813">
        <v>1866</v>
      </c>
      <c r="B1813" t="s">
        <v>37</v>
      </c>
      <c r="C1813">
        <v>2016</v>
      </c>
      <c r="D1813">
        <v>550000</v>
      </c>
      <c r="E1813">
        <v>56494</v>
      </c>
      <c r="F1813" t="s">
        <v>19</v>
      </c>
      <c r="G1813" t="s">
        <v>31</v>
      </c>
      <c r="H1813" t="s">
        <v>1104</v>
      </c>
      <c r="I1813" t="s">
        <v>41</v>
      </c>
      <c r="J1813" t="s">
        <v>526</v>
      </c>
      <c r="K1813" t="s">
        <v>24</v>
      </c>
      <c r="L1813" t="s">
        <v>25</v>
      </c>
      <c r="M1813" t="s">
        <v>121</v>
      </c>
      <c r="N1813">
        <v>1199</v>
      </c>
      <c r="O1813" t="s">
        <v>434</v>
      </c>
      <c r="P1813" t="s">
        <v>452</v>
      </c>
      <c r="Q1813">
        <v>5</v>
      </c>
      <c r="R1813" t="s">
        <v>29</v>
      </c>
    </row>
    <row r="1814" spans="1:18" x14ac:dyDescent="0.3">
      <c r="A1814">
        <v>1867</v>
      </c>
      <c r="B1814" t="s">
        <v>18</v>
      </c>
      <c r="C1814">
        <v>2018</v>
      </c>
      <c r="D1814">
        <v>430000</v>
      </c>
      <c r="E1814">
        <v>16589</v>
      </c>
      <c r="F1814" t="s">
        <v>38</v>
      </c>
      <c r="G1814" t="s">
        <v>1100</v>
      </c>
      <c r="H1814" t="s">
        <v>1101</v>
      </c>
      <c r="I1814" t="s">
        <v>41</v>
      </c>
      <c r="J1814" t="s">
        <v>526</v>
      </c>
      <c r="K1814" t="s">
        <v>24</v>
      </c>
      <c r="L1814" t="s">
        <v>25</v>
      </c>
      <c r="M1814" t="s">
        <v>226</v>
      </c>
      <c r="N1814">
        <v>998</v>
      </c>
      <c r="O1814" t="s">
        <v>244</v>
      </c>
      <c r="P1814" t="s">
        <v>141</v>
      </c>
      <c r="Q1814">
        <v>5</v>
      </c>
      <c r="R1814" t="s">
        <v>29</v>
      </c>
    </row>
    <row r="1815" spans="1:18" x14ac:dyDescent="0.3">
      <c r="A1815">
        <v>1868</v>
      </c>
      <c r="B1815" t="s">
        <v>65</v>
      </c>
      <c r="C1815">
        <v>2013</v>
      </c>
      <c r="D1815">
        <v>750000</v>
      </c>
      <c r="E1815">
        <v>79328</v>
      </c>
      <c r="F1815" t="s">
        <v>19</v>
      </c>
      <c r="G1815" t="s">
        <v>31</v>
      </c>
      <c r="H1815" t="s">
        <v>1104</v>
      </c>
      <c r="I1815" t="s">
        <v>22</v>
      </c>
      <c r="J1815" t="s">
        <v>526</v>
      </c>
      <c r="K1815" t="s">
        <v>24</v>
      </c>
      <c r="L1815" t="s">
        <v>33</v>
      </c>
      <c r="M1815" t="s">
        <v>170</v>
      </c>
      <c r="N1815">
        <v>2494</v>
      </c>
      <c r="O1815" t="s">
        <v>190</v>
      </c>
      <c r="P1815" t="s">
        <v>191</v>
      </c>
      <c r="Q1815">
        <v>7</v>
      </c>
      <c r="R1815" t="s">
        <v>29</v>
      </c>
    </row>
    <row r="1816" spans="1:18" x14ac:dyDescent="0.3">
      <c r="A1816">
        <v>1869</v>
      </c>
      <c r="B1816" t="s">
        <v>37</v>
      </c>
      <c r="C1816">
        <v>2016</v>
      </c>
      <c r="D1816">
        <v>675000</v>
      </c>
      <c r="E1816">
        <v>53201</v>
      </c>
      <c r="F1816" t="s">
        <v>19</v>
      </c>
      <c r="G1816" t="s">
        <v>31</v>
      </c>
      <c r="H1816" t="s">
        <v>917</v>
      </c>
      <c r="I1816" t="s">
        <v>41</v>
      </c>
      <c r="J1816" t="s">
        <v>526</v>
      </c>
      <c r="K1816" t="s">
        <v>24</v>
      </c>
      <c r="L1816" t="s">
        <v>33</v>
      </c>
      <c r="M1816" t="s">
        <v>159</v>
      </c>
      <c r="N1816">
        <v>1497</v>
      </c>
      <c r="O1816" t="s">
        <v>160</v>
      </c>
      <c r="P1816" t="s">
        <v>161</v>
      </c>
      <c r="Q1816">
        <v>5</v>
      </c>
      <c r="R1816" t="s">
        <v>29</v>
      </c>
    </row>
    <row r="1817" spans="1:18" x14ac:dyDescent="0.3">
      <c r="A1817">
        <v>1870</v>
      </c>
      <c r="B1817" t="s">
        <v>18</v>
      </c>
      <c r="C1817">
        <v>2017</v>
      </c>
      <c r="D1817">
        <v>570000</v>
      </c>
      <c r="E1817">
        <v>25272</v>
      </c>
      <c r="F1817" t="s">
        <v>19</v>
      </c>
      <c r="G1817" t="s">
        <v>31</v>
      </c>
      <c r="H1817" t="s">
        <v>917</v>
      </c>
      <c r="I1817" t="s">
        <v>41</v>
      </c>
      <c r="J1817" t="s">
        <v>526</v>
      </c>
      <c r="K1817" t="s">
        <v>24</v>
      </c>
      <c r="L1817" t="s">
        <v>25</v>
      </c>
      <c r="M1817" t="s">
        <v>495</v>
      </c>
      <c r="N1817">
        <v>1197</v>
      </c>
      <c r="O1817" t="s">
        <v>265</v>
      </c>
      <c r="P1817" t="s">
        <v>266</v>
      </c>
      <c r="Q1817">
        <v>5</v>
      </c>
      <c r="R1817" t="s">
        <v>29</v>
      </c>
    </row>
    <row r="1818" spans="1:18" x14ac:dyDescent="0.3">
      <c r="A1818">
        <v>1871</v>
      </c>
      <c r="B1818" t="s">
        <v>18</v>
      </c>
      <c r="C1818">
        <v>2017</v>
      </c>
      <c r="D1818">
        <v>850000</v>
      </c>
      <c r="E1818">
        <v>53619</v>
      </c>
      <c r="F1818" t="s">
        <v>38</v>
      </c>
      <c r="G1818" t="s">
        <v>249</v>
      </c>
      <c r="H1818" t="s">
        <v>1103</v>
      </c>
      <c r="I1818" t="s">
        <v>22</v>
      </c>
      <c r="J1818" t="s">
        <v>526</v>
      </c>
      <c r="K1818" t="s">
        <v>24</v>
      </c>
      <c r="L1818" t="s">
        <v>25</v>
      </c>
      <c r="M1818" t="s">
        <v>129</v>
      </c>
      <c r="N1818">
        <v>1248</v>
      </c>
      <c r="O1818" t="s">
        <v>94</v>
      </c>
      <c r="P1818" t="s">
        <v>95</v>
      </c>
      <c r="Q1818">
        <v>5</v>
      </c>
      <c r="R1818" t="s">
        <v>29</v>
      </c>
    </row>
    <row r="1819" spans="1:18" x14ac:dyDescent="0.3">
      <c r="A1819">
        <v>1872</v>
      </c>
      <c r="B1819" t="s">
        <v>239</v>
      </c>
      <c r="C1819">
        <v>2019</v>
      </c>
      <c r="D1819">
        <v>5400000</v>
      </c>
      <c r="E1819">
        <v>7500</v>
      </c>
      <c r="F1819" t="s">
        <v>38</v>
      </c>
      <c r="G1819" t="s">
        <v>249</v>
      </c>
      <c r="H1819" t="s">
        <v>1103</v>
      </c>
      <c r="I1819" t="s">
        <v>22</v>
      </c>
      <c r="J1819" t="s">
        <v>158</v>
      </c>
      <c r="K1819" t="s">
        <v>154</v>
      </c>
      <c r="L1819" t="s">
        <v>25</v>
      </c>
      <c r="M1819" t="s">
        <v>335</v>
      </c>
      <c r="N1819">
        <v>1995</v>
      </c>
      <c r="O1819" t="s">
        <v>336</v>
      </c>
      <c r="P1819" t="s">
        <v>334</v>
      </c>
      <c r="Q1819">
        <v>5</v>
      </c>
      <c r="R1819" t="s">
        <v>29</v>
      </c>
    </row>
    <row r="1820" spans="1:18" x14ac:dyDescent="0.3">
      <c r="A1820">
        <v>1873</v>
      </c>
      <c r="B1820" t="s">
        <v>239</v>
      </c>
      <c r="C1820">
        <v>2019</v>
      </c>
      <c r="D1820">
        <v>5500000</v>
      </c>
      <c r="E1820">
        <v>8500</v>
      </c>
      <c r="F1820" t="s">
        <v>124</v>
      </c>
      <c r="G1820" t="s">
        <v>148</v>
      </c>
      <c r="H1820" t="s">
        <v>1102</v>
      </c>
      <c r="I1820" t="s">
        <v>22</v>
      </c>
      <c r="J1820" t="s">
        <v>158</v>
      </c>
      <c r="K1820" t="s">
        <v>154</v>
      </c>
      <c r="L1820" t="s">
        <v>25</v>
      </c>
      <c r="M1820" t="s">
        <v>335</v>
      </c>
      <c r="N1820">
        <v>1995</v>
      </c>
      <c r="O1820" t="s">
        <v>336</v>
      </c>
      <c r="P1820" t="s">
        <v>334</v>
      </c>
      <c r="Q1820">
        <v>5</v>
      </c>
      <c r="R1820" t="s">
        <v>29</v>
      </c>
    </row>
    <row r="1821" spans="1:18" x14ac:dyDescent="0.3">
      <c r="A1821">
        <v>1874</v>
      </c>
      <c r="B1821" t="s">
        <v>37</v>
      </c>
      <c r="C1821">
        <v>2019</v>
      </c>
      <c r="D1821">
        <v>779000</v>
      </c>
      <c r="E1821">
        <v>7032</v>
      </c>
      <c r="F1821" t="s">
        <v>38</v>
      </c>
      <c r="G1821" t="s">
        <v>249</v>
      </c>
      <c r="H1821" t="s">
        <v>1103</v>
      </c>
      <c r="I1821" t="s">
        <v>41</v>
      </c>
      <c r="J1821" t="s">
        <v>526</v>
      </c>
      <c r="K1821" t="s">
        <v>154</v>
      </c>
      <c r="L1821" t="s">
        <v>25</v>
      </c>
      <c r="M1821" t="s">
        <v>273</v>
      </c>
      <c r="N1821">
        <v>1199</v>
      </c>
      <c r="O1821" t="s">
        <v>216</v>
      </c>
      <c r="P1821" t="s">
        <v>452</v>
      </c>
      <c r="Q1821">
        <v>5</v>
      </c>
      <c r="R1821" t="s">
        <v>29</v>
      </c>
    </row>
    <row r="1822" spans="1:18" x14ac:dyDescent="0.3">
      <c r="A1822">
        <v>1875</v>
      </c>
      <c r="B1822" t="s">
        <v>69</v>
      </c>
      <c r="C1822">
        <v>2018</v>
      </c>
      <c r="D1822">
        <v>640000</v>
      </c>
      <c r="E1822">
        <v>6001</v>
      </c>
      <c r="F1822" t="s">
        <v>38</v>
      </c>
      <c r="G1822" t="s">
        <v>1055</v>
      </c>
      <c r="H1822" t="s">
        <v>1105</v>
      </c>
      <c r="I1822" t="s">
        <v>41</v>
      </c>
      <c r="J1822" t="s">
        <v>158</v>
      </c>
      <c r="K1822" t="s">
        <v>24</v>
      </c>
      <c r="L1822" t="s">
        <v>25</v>
      </c>
      <c r="M1822" t="s">
        <v>1106</v>
      </c>
      <c r="N1822">
        <v>1496</v>
      </c>
      <c r="O1822" t="s">
        <v>1107</v>
      </c>
      <c r="P1822" t="s">
        <v>1108</v>
      </c>
      <c r="Q1822">
        <v>5</v>
      </c>
      <c r="R1822" t="s">
        <v>29</v>
      </c>
    </row>
    <row r="1823" spans="1:18" x14ac:dyDescent="0.3">
      <c r="A1823">
        <v>1876</v>
      </c>
      <c r="B1823" t="s">
        <v>109</v>
      </c>
      <c r="C1823">
        <v>2013</v>
      </c>
      <c r="D1823">
        <v>250000</v>
      </c>
      <c r="E1823">
        <v>80000</v>
      </c>
      <c r="F1823" t="s">
        <v>38</v>
      </c>
      <c r="G1823" t="s">
        <v>1055</v>
      </c>
      <c r="H1823" t="s">
        <v>1109</v>
      </c>
      <c r="I1823" t="s">
        <v>22</v>
      </c>
      <c r="J1823" t="s">
        <v>23</v>
      </c>
      <c r="K1823" t="s">
        <v>24</v>
      </c>
      <c r="L1823" t="s">
        <v>25</v>
      </c>
      <c r="M1823" t="s">
        <v>285</v>
      </c>
      <c r="N1823">
        <v>1405</v>
      </c>
      <c r="O1823" t="s">
        <v>286</v>
      </c>
      <c r="P1823" t="s">
        <v>287</v>
      </c>
      <c r="Q1823">
        <v>5</v>
      </c>
      <c r="R1823" t="s">
        <v>29</v>
      </c>
    </row>
    <row r="1824" spans="1:18" x14ac:dyDescent="0.3">
      <c r="A1824">
        <v>1877</v>
      </c>
      <c r="B1824" t="s">
        <v>75</v>
      </c>
      <c r="C1824">
        <v>2018</v>
      </c>
      <c r="D1824">
        <v>1250000</v>
      </c>
      <c r="E1824">
        <v>12000</v>
      </c>
      <c r="F1824" t="s">
        <v>38</v>
      </c>
      <c r="G1824" t="s">
        <v>1055</v>
      </c>
      <c r="H1824" t="s">
        <v>1110</v>
      </c>
      <c r="I1824" t="s">
        <v>22</v>
      </c>
      <c r="J1824" t="s">
        <v>23</v>
      </c>
      <c r="K1824" t="s">
        <v>24</v>
      </c>
      <c r="L1824" t="s">
        <v>25</v>
      </c>
      <c r="M1824" t="s">
        <v>554</v>
      </c>
      <c r="N1824">
        <v>1461</v>
      </c>
      <c r="O1824" t="s">
        <v>77</v>
      </c>
      <c r="P1824" t="s">
        <v>555</v>
      </c>
      <c r="Q1824">
        <v>5</v>
      </c>
      <c r="R1824" t="s">
        <v>29</v>
      </c>
    </row>
    <row r="1825" spans="1:18" x14ac:dyDescent="0.3">
      <c r="A1825">
        <v>1878</v>
      </c>
      <c r="B1825" t="s">
        <v>69</v>
      </c>
      <c r="C1825">
        <v>2017</v>
      </c>
      <c r="D1825">
        <v>889000</v>
      </c>
      <c r="E1825">
        <v>25000</v>
      </c>
      <c r="F1825" t="s">
        <v>38</v>
      </c>
      <c r="G1825" t="s">
        <v>1055</v>
      </c>
      <c r="H1825" t="s">
        <v>1105</v>
      </c>
      <c r="I1825" t="s">
        <v>41</v>
      </c>
      <c r="J1825" t="s">
        <v>23</v>
      </c>
      <c r="K1825" t="s">
        <v>24</v>
      </c>
      <c r="L1825" t="s">
        <v>25</v>
      </c>
      <c r="M1825" t="s">
        <v>142</v>
      </c>
      <c r="N1825">
        <v>1497</v>
      </c>
      <c r="O1825" t="s">
        <v>1111</v>
      </c>
      <c r="P1825" t="s">
        <v>440</v>
      </c>
      <c r="Q1825">
        <v>5</v>
      </c>
      <c r="R1825" t="s">
        <v>29</v>
      </c>
    </row>
    <row r="1826" spans="1:18" x14ac:dyDescent="0.3">
      <c r="A1826">
        <v>1879</v>
      </c>
      <c r="B1826" t="s">
        <v>46</v>
      </c>
      <c r="C1826">
        <v>2017</v>
      </c>
      <c r="D1826">
        <v>750000</v>
      </c>
      <c r="E1826">
        <v>40000</v>
      </c>
      <c r="F1826" t="s">
        <v>38</v>
      </c>
      <c r="G1826" t="s">
        <v>1055</v>
      </c>
      <c r="H1826" t="s">
        <v>1105</v>
      </c>
      <c r="I1826" t="s">
        <v>22</v>
      </c>
      <c r="J1826" t="s">
        <v>23</v>
      </c>
      <c r="K1826" t="s">
        <v>24</v>
      </c>
      <c r="L1826" t="s">
        <v>33</v>
      </c>
      <c r="M1826" t="s">
        <v>99</v>
      </c>
      <c r="N1826">
        <v>1396</v>
      </c>
      <c r="O1826" t="s">
        <v>100</v>
      </c>
      <c r="P1826" t="s">
        <v>101</v>
      </c>
      <c r="Q1826">
        <v>5</v>
      </c>
      <c r="R1826" t="s">
        <v>29</v>
      </c>
    </row>
    <row r="1827" spans="1:18" x14ac:dyDescent="0.3">
      <c r="A1827">
        <v>1880</v>
      </c>
      <c r="B1827" t="s">
        <v>18</v>
      </c>
      <c r="C1827">
        <v>2010</v>
      </c>
      <c r="D1827">
        <v>320000</v>
      </c>
      <c r="E1827">
        <v>130000</v>
      </c>
      <c r="F1827" t="s">
        <v>38</v>
      </c>
      <c r="G1827" t="s">
        <v>1055</v>
      </c>
      <c r="H1827" t="s">
        <v>1110</v>
      </c>
      <c r="I1827" t="s">
        <v>22</v>
      </c>
      <c r="J1827" t="s">
        <v>23</v>
      </c>
      <c r="K1827" t="s">
        <v>24</v>
      </c>
      <c r="L1827" t="s">
        <v>42</v>
      </c>
      <c r="M1827" t="s">
        <v>159</v>
      </c>
      <c r="N1827">
        <v>1248</v>
      </c>
      <c r="O1827" t="s">
        <v>393</v>
      </c>
      <c r="P1827" t="s">
        <v>28</v>
      </c>
      <c r="Q1827">
        <v>5</v>
      </c>
      <c r="R1827" t="s">
        <v>29</v>
      </c>
    </row>
    <row r="1828" spans="1:18" x14ac:dyDescent="0.3">
      <c r="A1828">
        <v>1881</v>
      </c>
      <c r="B1828" t="s">
        <v>30</v>
      </c>
      <c r="C1828">
        <v>2011</v>
      </c>
      <c r="D1828">
        <v>600000</v>
      </c>
      <c r="E1828">
        <v>202000</v>
      </c>
      <c r="F1828" t="s">
        <v>38</v>
      </c>
      <c r="G1828" t="s">
        <v>1055</v>
      </c>
      <c r="H1828" t="s">
        <v>1110</v>
      </c>
      <c r="I1828" t="s">
        <v>22</v>
      </c>
      <c r="J1828" t="s">
        <v>23</v>
      </c>
      <c r="K1828" t="s">
        <v>24</v>
      </c>
      <c r="L1828" t="s">
        <v>25</v>
      </c>
      <c r="M1828" t="s">
        <v>1112</v>
      </c>
      <c r="N1828">
        <v>1968</v>
      </c>
      <c r="O1828" t="s">
        <v>1113</v>
      </c>
      <c r="P1828" t="s">
        <v>695</v>
      </c>
      <c r="Q1828">
        <v>5</v>
      </c>
      <c r="R1828" t="s">
        <v>29</v>
      </c>
    </row>
    <row r="1829" spans="1:18" x14ac:dyDescent="0.3">
      <c r="A1829">
        <v>1882</v>
      </c>
      <c r="B1829" t="s">
        <v>18</v>
      </c>
      <c r="C1829">
        <v>2018</v>
      </c>
      <c r="D1829">
        <v>1000000</v>
      </c>
      <c r="E1829">
        <v>40000</v>
      </c>
      <c r="F1829" t="s">
        <v>38</v>
      </c>
      <c r="G1829" t="s">
        <v>1055</v>
      </c>
      <c r="H1829" t="s">
        <v>929</v>
      </c>
      <c r="I1829" t="s">
        <v>22</v>
      </c>
      <c r="J1829" t="s">
        <v>23</v>
      </c>
      <c r="K1829" t="s">
        <v>24</v>
      </c>
      <c r="L1829" t="s">
        <v>25</v>
      </c>
      <c r="M1829" t="s">
        <v>415</v>
      </c>
      <c r="N1829">
        <v>1248</v>
      </c>
      <c r="O1829" t="s">
        <v>94</v>
      </c>
      <c r="P1829" t="s">
        <v>95</v>
      </c>
      <c r="Q1829">
        <v>5</v>
      </c>
      <c r="R1829" t="s">
        <v>29</v>
      </c>
    </row>
    <row r="1830" spans="1:18" x14ac:dyDescent="0.3">
      <c r="A1830">
        <v>1883</v>
      </c>
      <c r="B1830" t="s">
        <v>18</v>
      </c>
      <c r="C1830">
        <v>2000</v>
      </c>
      <c r="D1830">
        <v>110000</v>
      </c>
      <c r="E1830">
        <v>70000</v>
      </c>
      <c r="F1830" t="s">
        <v>38</v>
      </c>
      <c r="G1830" t="s">
        <v>1055</v>
      </c>
      <c r="H1830" t="s">
        <v>929</v>
      </c>
      <c r="I1830" t="s">
        <v>41</v>
      </c>
      <c r="J1830" t="s">
        <v>23</v>
      </c>
      <c r="K1830" t="s">
        <v>24</v>
      </c>
      <c r="L1830" t="s">
        <v>304</v>
      </c>
      <c r="M1830" t="s">
        <v>60</v>
      </c>
      <c r="N1830">
        <v>993</v>
      </c>
      <c r="O1830" t="s">
        <v>79</v>
      </c>
      <c r="P1830" t="s">
        <v>80</v>
      </c>
      <c r="Q1830">
        <v>5</v>
      </c>
      <c r="R1830" t="s">
        <v>29</v>
      </c>
    </row>
    <row r="1831" spans="1:18" x14ac:dyDescent="0.3">
      <c r="A1831">
        <v>1884</v>
      </c>
      <c r="B1831" t="s">
        <v>37</v>
      </c>
      <c r="C1831">
        <v>2008</v>
      </c>
      <c r="D1831">
        <v>250000</v>
      </c>
      <c r="E1831">
        <v>120000</v>
      </c>
      <c r="F1831" t="s">
        <v>38</v>
      </c>
      <c r="G1831" t="s">
        <v>1055</v>
      </c>
      <c r="H1831" t="s">
        <v>1110</v>
      </c>
      <c r="I1831" t="s">
        <v>41</v>
      </c>
      <c r="J1831" t="s">
        <v>23</v>
      </c>
      <c r="K1831" t="s">
        <v>24</v>
      </c>
      <c r="L1831" t="s">
        <v>33</v>
      </c>
      <c r="M1831" t="s">
        <v>43</v>
      </c>
      <c r="N1831">
        <v>1497</v>
      </c>
      <c r="O1831" t="s">
        <v>44</v>
      </c>
      <c r="P1831" t="s">
        <v>45</v>
      </c>
      <c r="Q1831">
        <v>5</v>
      </c>
      <c r="R1831" t="s">
        <v>29</v>
      </c>
    </row>
    <row r="1832" spans="1:18" x14ac:dyDescent="0.3">
      <c r="A1832">
        <v>1885</v>
      </c>
      <c r="B1832" t="s">
        <v>18</v>
      </c>
      <c r="C1832">
        <v>2015</v>
      </c>
      <c r="D1832">
        <v>600000</v>
      </c>
      <c r="E1832">
        <v>60000</v>
      </c>
      <c r="F1832" t="s">
        <v>38</v>
      </c>
      <c r="G1832" t="s">
        <v>1055</v>
      </c>
      <c r="H1832" t="s">
        <v>1110</v>
      </c>
      <c r="I1832" t="s">
        <v>22</v>
      </c>
      <c r="J1832" t="s">
        <v>23</v>
      </c>
      <c r="K1832" t="s">
        <v>24</v>
      </c>
      <c r="L1832" t="s">
        <v>25</v>
      </c>
      <c r="M1832" t="s">
        <v>106</v>
      </c>
      <c r="N1832">
        <v>1248</v>
      </c>
      <c r="O1832" t="s">
        <v>27</v>
      </c>
      <c r="P1832" t="s">
        <v>28</v>
      </c>
      <c r="Q1832">
        <v>5</v>
      </c>
      <c r="R1832" t="s">
        <v>29</v>
      </c>
    </row>
    <row r="1833" spans="1:18" x14ac:dyDescent="0.3">
      <c r="A1833">
        <v>1886</v>
      </c>
      <c r="B1833" t="s">
        <v>18</v>
      </c>
      <c r="C1833">
        <v>2009</v>
      </c>
      <c r="D1833">
        <v>165000</v>
      </c>
      <c r="E1833">
        <v>60000</v>
      </c>
      <c r="F1833" t="s">
        <v>38</v>
      </c>
      <c r="G1833" t="s">
        <v>1055</v>
      </c>
      <c r="H1833" t="s">
        <v>1110</v>
      </c>
      <c r="I1833" t="s">
        <v>41</v>
      </c>
      <c r="J1833" t="s">
        <v>23</v>
      </c>
      <c r="K1833" t="s">
        <v>24</v>
      </c>
      <c r="L1833" t="s">
        <v>25</v>
      </c>
      <c r="M1833" t="s">
        <v>273</v>
      </c>
      <c r="N1833">
        <v>998</v>
      </c>
      <c r="O1833" t="s">
        <v>67</v>
      </c>
      <c r="P1833" t="s">
        <v>141</v>
      </c>
      <c r="Q1833">
        <v>5</v>
      </c>
      <c r="R1833" t="s">
        <v>29</v>
      </c>
    </row>
    <row r="1834" spans="1:18" x14ac:dyDescent="0.3">
      <c r="A1834">
        <v>1887</v>
      </c>
      <c r="B1834" t="s">
        <v>18</v>
      </c>
      <c r="C1834">
        <v>2004</v>
      </c>
      <c r="D1834">
        <v>118000</v>
      </c>
      <c r="E1834">
        <v>60000</v>
      </c>
      <c r="F1834" t="s">
        <v>38</v>
      </c>
      <c r="G1834" t="s">
        <v>1055</v>
      </c>
      <c r="H1834" t="s">
        <v>1110</v>
      </c>
      <c r="I1834" t="s">
        <v>41</v>
      </c>
      <c r="J1834" t="s">
        <v>23</v>
      </c>
      <c r="K1834" t="s">
        <v>24</v>
      </c>
      <c r="L1834" t="s">
        <v>33</v>
      </c>
      <c r="M1834" t="s">
        <v>96</v>
      </c>
      <c r="N1834">
        <v>796</v>
      </c>
      <c r="O1834" t="s">
        <v>97</v>
      </c>
      <c r="P1834" t="s">
        <v>98</v>
      </c>
      <c r="Q1834">
        <v>5</v>
      </c>
      <c r="R1834" t="s">
        <v>29</v>
      </c>
    </row>
    <row r="1835" spans="1:18" x14ac:dyDescent="0.3">
      <c r="A1835">
        <v>1888</v>
      </c>
      <c r="B1835" t="s">
        <v>18</v>
      </c>
      <c r="C1835">
        <v>2016</v>
      </c>
      <c r="D1835">
        <v>700000</v>
      </c>
      <c r="E1835">
        <v>78000</v>
      </c>
      <c r="F1835" t="s">
        <v>38</v>
      </c>
      <c r="G1835" t="s">
        <v>1055</v>
      </c>
      <c r="H1835" t="s">
        <v>929</v>
      </c>
      <c r="I1835" t="s">
        <v>22</v>
      </c>
      <c r="J1835" t="s">
        <v>23</v>
      </c>
      <c r="K1835" t="s">
        <v>24</v>
      </c>
      <c r="L1835" t="s">
        <v>25</v>
      </c>
      <c r="M1835" t="s">
        <v>527</v>
      </c>
      <c r="N1835">
        <v>1248</v>
      </c>
      <c r="O1835" t="s">
        <v>27</v>
      </c>
      <c r="P1835" t="s">
        <v>28</v>
      </c>
      <c r="Q1835">
        <v>5</v>
      </c>
      <c r="R1835" t="s">
        <v>29</v>
      </c>
    </row>
    <row r="1836" spans="1:18" x14ac:dyDescent="0.3">
      <c r="A1836">
        <v>1889</v>
      </c>
      <c r="B1836" t="s">
        <v>75</v>
      </c>
      <c r="C1836">
        <v>2013</v>
      </c>
      <c r="D1836">
        <v>585000</v>
      </c>
      <c r="E1836">
        <v>80000</v>
      </c>
      <c r="F1836" t="s">
        <v>38</v>
      </c>
      <c r="G1836" t="s">
        <v>1055</v>
      </c>
      <c r="H1836" t="s">
        <v>929</v>
      </c>
      <c r="I1836" t="s">
        <v>22</v>
      </c>
      <c r="J1836" t="s">
        <v>23</v>
      </c>
      <c r="K1836" t="s">
        <v>24</v>
      </c>
      <c r="L1836" t="s">
        <v>33</v>
      </c>
      <c r="M1836" t="s">
        <v>1114</v>
      </c>
      <c r="N1836">
        <v>1461</v>
      </c>
      <c r="O1836" t="s">
        <v>298</v>
      </c>
      <c r="P1836" t="s">
        <v>299</v>
      </c>
      <c r="Q1836">
        <v>5</v>
      </c>
      <c r="R1836" t="s">
        <v>29</v>
      </c>
    </row>
    <row r="1837" spans="1:18" x14ac:dyDescent="0.3">
      <c r="A1837">
        <v>1890</v>
      </c>
      <c r="B1837" t="s">
        <v>18</v>
      </c>
      <c r="C1837">
        <v>2006</v>
      </c>
      <c r="D1837">
        <v>120000</v>
      </c>
      <c r="E1837">
        <v>120000</v>
      </c>
      <c r="F1837" t="s">
        <v>38</v>
      </c>
      <c r="G1837" t="s">
        <v>1055</v>
      </c>
      <c r="H1837" t="s">
        <v>1105</v>
      </c>
      <c r="I1837" t="s">
        <v>41</v>
      </c>
      <c r="J1837" t="s">
        <v>23</v>
      </c>
      <c r="K1837" t="s">
        <v>24</v>
      </c>
      <c r="L1837" t="s">
        <v>304</v>
      </c>
      <c r="M1837" t="s">
        <v>96</v>
      </c>
      <c r="N1837">
        <v>796</v>
      </c>
      <c r="O1837" t="s">
        <v>97</v>
      </c>
      <c r="P1837" t="s">
        <v>98</v>
      </c>
      <c r="Q1837">
        <v>5</v>
      </c>
      <c r="R1837" t="s">
        <v>29</v>
      </c>
    </row>
    <row r="1838" spans="1:18" x14ac:dyDescent="0.3">
      <c r="A1838">
        <v>1891</v>
      </c>
      <c r="B1838" t="s">
        <v>18</v>
      </c>
      <c r="C1838">
        <v>2003</v>
      </c>
      <c r="D1838">
        <v>65000</v>
      </c>
      <c r="E1838">
        <v>90000</v>
      </c>
      <c r="F1838" t="s">
        <v>38</v>
      </c>
      <c r="G1838" t="s">
        <v>1055</v>
      </c>
      <c r="H1838" t="s">
        <v>929</v>
      </c>
      <c r="I1838" t="s">
        <v>41</v>
      </c>
      <c r="J1838" t="s">
        <v>23</v>
      </c>
      <c r="K1838" t="s">
        <v>24</v>
      </c>
      <c r="L1838" t="s">
        <v>304</v>
      </c>
      <c r="M1838" t="s">
        <v>50</v>
      </c>
      <c r="N1838">
        <v>796</v>
      </c>
      <c r="O1838" t="s">
        <v>63</v>
      </c>
      <c r="P1838" t="s">
        <v>64</v>
      </c>
      <c r="Q1838">
        <v>4</v>
      </c>
      <c r="R1838" t="s">
        <v>29</v>
      </c>
    </row>
    <row r="1839" spans="1:18" x14ac:dyDescent="0.3">
      <c r="A1839">
        <v>1892</v>
      </c>
      <c r="B1839" t="s">
        <v>18</v>
      </c>
      <c r="C1839">
        <v>2006</v>
      </c>
      <c r="D1839">
        <v>150000</v>
      </c>
      <c r="E1839">
        <v>100000</v>
      </c>
      <c r="F1839" t="s">
        <v>38</v>
      </c>
      <c r="G1839" t="s">
        <v>1055</v>
      </c>
      <c r="H1839" t="s">
        <v>929</v>
      </c>
      <c r="I1839" t="s">
        <v>41</v>
      </c>
      <c r="J1839" t="s">
        <v>23</v>
      </c>
      <c r="K1839" t="s">
        <v>24</v>
      </c>
      <c r="L1839" t="s">
        <v>33</v>
      </c>
      <c r="M1839" t="s">
        <v>96</v>
      </c>
      <c r="N1839">
        <v>796</v>
      </c>
      <c r="O1839" t="s">
        <v>97</v>
      </c>
      <c r="P1839" t="s">
        <v>98</v>
      </c>
      <c r="Q1839">
        <v>5</v>
      </c>
      <c r="R1839" t="s">
        <v>29</v>
      </c>
    </row>
    <row r="1840" spans="1:18" x14ac:dyDescent="0.3">
      <c r="A1840">
        <v>1893</v>
      </c>
      <c r="B1840" t="s">
        <v>18</v>
      </c>
      <c r="C1840">
        <v>2009</v>
      </c>
      <c r="D1840">
        <v>150000</v>
      </c>
      <c r="E1840">
        <v>70000</v>
      </c>
      <c r="F1840" t="s">
        <v>38</v>
      </c>
      <c r="G1840" t="s">
        <v>70</v>
      </c>
      <c r="H1840" t="s">
        <v>1115</v>
      </c>
      <c r="I1840" t="s">
        <v>41</v>
      </c>
      <c r="J1840" t="s">
        <v>23</v>
      </c>
      <c r="K1840" t="s">
        <v>24</v>
      </c>
      <c r="L1840" t="s">
        <v>304</v>
      </c>
      <c r="M1840" t="s">
        <v>96</v>
      </c>
      <c r="N1840">
        <v>796</v>
      </c>
      <c r="O1840" t="s">
        <v>97</v>
      </c>
      <c r="P1840" t="s">
        <v>98</v>
      </c>
      <c r="Q1840">
        <v>5</v>
      </c>
      <c r="R1840" t="s">
        <v>29</v>
      </c>
    </row>
    <row r="1841" spans="1:18" x14ac:dyDescent="0.3">
      <c r="A1841">
        <v>1894</v>
      </c>
      <c r="B1841" t="s">
        <v>46</v>
      </c>
      <c r="C1841">
        <v>2004</v>
      </c>
      <c r="D1841">
        <v>170000</v>
      </c>
      <c r="E1841">
        <v>160000</v>
      </c>
      <c r="F1841" t="s">
        <v>38</v>
      </c>
      <c r="G1841" t="s">
        <v>70</v>
      </c>
      <c r="H1841" t="s">
        <v>1115</v>
      </c>
      <c r="I1841" t="s">
        <v>22</v>
      </c>
      <c r="J1841" t="s">
        <v>23</v>
      </c>
      <c r="K1841" t="s">
        <v>24</v>
      </c>
      <c r="L1841" t="s">
        <v>42</v>
      </c>
      <c r="M1841" t="s">
        <v>1116</v>
      </c>
      <c r="N1841">
        <v>1493</v>
      </c>
      <c r="O1841" t="s">
        <v>90</v>
      </c>
      <c r="P1841" t="s">
        <v>1117</v>
      </c>
      <c r="Q1841">
        <v>5</v>
      </c>
      <c r="R1841" t="s">
        <v>29</v>
      </c>
    </row>
    <row r="1842" spans="1:18" x14ac:dyDescent="0.3">
      <c r="A1842">
        <v>1895</v>
      </c>
      <c r="B1842" t="s">
        <v>88</v>
      </c>
      <c r="C1842">
        <v>2006</v>
      </c>
      <c r="D1842">
        <v>250000</v>
      </c>
      <c r="E1842">
        <v>120000</v>
      </c>
      <c r="F1842" t="s">
        <v>38</v>
      </c>
      <c r="G1842" t="s">
        <v>70</v>
      </c>
      <c r="H1842" t="s">
        <v>1115</v>
      </c>
      <c r="I1842" t="s">
        <v>22</v>
      </c>
      <c r="J1842" t="s">
        <v>23</v>
      </c>
      <c r="K1842" t="s">
        <v>24</v>
      </c>
      <c r="L1842" t="s">
        <v>42</v>
      </c>
      <c r="M1842" t="s">
        <v>654</v>
      </c>
      <c r="N1842">
        <v>2179</v>
      </c>
      <c r="O1842" t="s">
        <v>271</v>
      </c>
      <c r="P1842" t="s">
        <v>272</v>
      </c>
      <c r="Q1842">
        <v>8</v>
      </c>
      <c r="R1842" t="s">
        <v>29</v>
      </c>
    </row>
    <row r="1843" spans="1:18" x14ac:dyDescent="0.3">
      <c r="A1843">
        <v>1896</v>
      </c>
      <c r="B1843" t="s">
        <v>46</v>
      </c>
      <c r="C1843">
        <v>2005</v>
      </c>
      <c r="D1843">
        <v>100000</v>
      </c>
      <c r="E1843">
        <v>100000</v>
      </c>
      <c r="F1843" t="s">
        <v>38</v>
      </c>
      <c r="G1843" t="s">
        <v>70</v>
      </c>
      <c r="H1843" t="s">
        <v>1118</v>
      </c>
      <c r="I1843" t="s">
        <v>22</v>
      </c>
      <c r="J1843" t="s">
        <v>23</v>
      </c>
      <c r="K1843" t="s">
        <v>24</v>
      </c>
      <c r="L1843" t="s">
        <v>42</v>
      </c>
      <c r="M1843" t="s">
        <v>1116</v>
      </c>
      <c r="N1843">
        <v>1493</v>
      </c>
      <c r="O1843" t="s">
        <v>90</v>
      </c>
      <c r="P1843" t="s">
        <v>1117</v>
      </c>
      <c r="Q1843">
        <v>5</v>
      </c>
      <c r="R1843" t="s">
        <v>29</v>
      </c>
    </row>
    <row r="1844" spans="1:18" x14ac:dyDescent="0.3">
      <c r="A1844">
        <v>1897</v>
      </c>
      <c r="B1844" t="s">
        <v>18</v>
      </c>
      <c r="C1844">
        <v>2013</v>
      </c>
      <c r="D1844">
        <v>599000</v>
      </c>
      <c r="E1844">
        <v>60000</v>
      </c>
      <c r="F1844" t="s">
        <v>38</v>
      </c>
      <c r="G1844" t="s">
        <v>70</v>
      </c>
      <c r="H1844" t="s">
        <v>1119</v>
      </c>
      <c r="I1844" t="s">
        <v>22</v>
      </c>
      <c r="J1844" t="s">
        <v>23</v>
      </c>
      <c r="K1844" t="s">
        <v>24</v>
      </c>
      <c r="L1844" t="s">
        <v>33</v>
      </c>
      <c r="M1844" t="s">
        <v>307</v>
      </c>
      <c r="N1844">
        <v>1248</v>
      </c>
      <c r="O1844" t="s">
        <v>216</v>
      </c>
      <c r="P1844" t="s">
        <v>95</v>
      </c>
      <c r="Q1844">
        <v>7</v>
      </c>
      <c r="R1844" t="s">
        <v>29</v>
      </c>
    </row>
    <row r="1845" spans="1:18" x14ac:dyDescent="0.3">
      <c r="A1845">
        <v>1898</v>
      </c>
      <c r="B1845" t="s">
        <v>120</v>
      </c>
      <c r="C1845">
        <v>2010</v>
      </c>
      <c r="D1845">
        <v>250000</v>
      </c>
      <c r="E1845">
        <v>135000</v>
      </c>
      <c r="F1845" t="s">
        <v>38</v>
      </c>
      <c r="G1845" t="s">
        <v>70</v>
      </c>
      <c r="H1845" t="s">
        <v>1115</v>
      </c>
      <c r="I1845" t="s">
        <v>22</v>
      </c>
      <c r="J1845" t="s">
        <v>23</v>
      </c>
      <c r="K1845" t="s">
        <v>24</v>
      </c>
      <c r="L1845" t="s">
        <v>42</v>
      </c>
      <c r="M1845" t="s">
        <v>1061</v>
      </c>
      <c r="N1845">
        <v>1991</v>
      </c>
      <c r="O1845" t="s">
        <v>559</v>
      </c>
      <c r="P1845" t="s">
        <v>743</v>
      </c>
      <c r="Q1845">
        <v>5</v>
      </c>
      <c r="R1845" t="s">
        <v>29</v>
      </c>
    </row>
    <row r="1846" spans="1:18" x14ac:dyDescent="0.3">
      <c r="A1846">
        <v>1899</v>
      </c>
      <c r="B1846" t="s">
        <v>18</v>
      </c>
      <c r="C1846">
        <v>2016</v>
      </c>
      <c r="D1846">
        <v>570000</v>
      </c>
      <c r="E1846">
        <v>90000</v>
      </c>
      <c r="F1846" t="s">
        <v>38</v>
      </c>
      <c r="G1846" t="s">
        <v>70</v>
      </c>
      <c r="H1846" t="s">
        <v>1118</v>
      </c>
      <c r="I1846" t="s">
        <v>41</v>
      </c>
      <c r="J1846" t="s">
        <v>23</v>
      </c>
      <c r="K1846" t="s">
        <v>24</v>
      </c>
      <c r="L1846" t="s">
        <v>25</v>
      </c>
      <c r="M1846" t="s">
        <v>389</v>
      </c>
      <c r="N1846">
        <v>1197</v>
      </c>
      <c r="O1846" t="s">
        <v>265</v>
      </c>
      <c r="P1846" t="s">
        <v>266</v>
      </c>
      <c r="Q1846">
        <v>5</v>
      </c>
      <c r="R1846" t="s">
        <v>29</v>
      </c>
    </row>
    <row r="1847" spans="1:18" x14ac:dyDescent="0.3">
      <c r="A1847">
        <v>1900</v>
      </c>
      <c r="B1847" t="s">
        <v>221</v>
      </c>
      <c r="C1847">
        <v>2013</v>
      </c>
      <c r="D1847">
        <v>440000</v>
      </c>
      <c r="E1847">
        <v>75000</v>
      </c>
      <c r="F1847" t="s">
        <v>38</v>
      </c>
      <c r="G1847" t="s">
        <v>70</v>
      </c>
      <c r="H1847" t="s">
        <v>1118</v>
      </c>
      <c r="I1847" t="s">
        <v>22</v>
      </c>
      <c r="J1847" t="s">
        <v>23</v>
      </c>
      <c r="K1847" t="s">
        <v>24</v>
      </c>
      <c r="L1847" t="s">
        <v>33</v>
      </c>
      <c r="M1847" t="s">
        <v>655</v>
      </c>
      <c r="N1847">
        <v>1199</v>
      </c>
      <c r="O1847" t="s">
        <v>82</v>
      </c>
      <c r="P1847" t="s">
        <v>656</v>
      </c>
      <c r="Q1847">
        <v>5</v>
      </c>
      <c r="R1847" t="s">
        <v>29</v>
      </c>
    </row>
    <row r="1848" spans="1:18" x14ac:dyDescent="0.3">
      <c r="A1848">
        <v>1901</v>
      </c>
      <c r="B1848" t="s">
        <v>65</v>
      </c>
      <c r="C1848">
        <v>2005</v>
      </c>
      <c r="D1848">
        <v>300000</v>
      </c>
      <c r="E1848">
        <v>185000</v>
      </c>
      <c r="F1848" t="s">
        <v>38</v>
      </c>
      <c r="G1848" t="s">
        <v>70</v>
      </c>
      <c r="H1848" t="s">
        <v>1115</v>
      </c>
      <c r="I1848" t="s">
        <v>22</v>
      </c>
      <c r="J1848" t="s">
        <v>23</v>
      </c>
      <c r="K1848" t="s">
        <v>24</v>
      </c>
      <c r="L1848" t="s">
        <v>33</v>
      </c>
      <c r="M1848" t="s">
        <v>1087</v>
      </c>
      <c r="N1848">
        <v>2494</v>
      </c>
      <c r="O1848" t="s">
        <v>190</v>
      </c>
      <c r="P1848" t="s">
        <v>172</v>
      </c>
      <c r="Q1848">
        <v>7</v>
      </c>
      <c r="R1848" t="s">
        <v>29</v>
      </c>
    </row>
    <row r="1849" spans="1:18" x14ac:dyDescent="0.3">
      <c r="A1849">
        <v>1902</v>
      </c>
      <c r="B1849" t="s">
        <v>296</v>
      </c>
      <c r="C1849">
        <v>2015</v>
      </c>
      <c r="D1849">
        <v>300000</v>
      </c>
      <c r="E1849">
        <v>71717</v>
      </c>
      <c r="F1849" t="s">
        <v>38</v>
      </c>
      <c r="G1849" t="s">
        <v>70</v>
      </c>
      <c r="H1849" t="s">
        <v>1115</v>
      </c>
      <c r="I1849" t="s">
        <v>41</v>
      </c>
      <c r="J1849" t="s">
        <v>23</v>
      </c>
      <c r="K1849" t="s">
        <v>154</v>
      </c>
      <c r="L1849" t="s">
        <v>33</v>
      </c>
      <c r="M1849" t="s">
        <v>608</v>
      </c>
      <c r="N1849">
        <v>1198</v>
      </c>
      <c r="O1849" t="s">
        <v>609</v>
      </c>
      <c r="P1849" t="s">
        <v>610</v>
      </c>
      <c r="Q1849">
        <v>5</v>
      </c>
      <c r="R1849" t="s">
        <v>29</v>
      </c>
    </row>
    <row r="1850" spans="1:18" x14ac:dyDescent="0.3">
      <c r="A1850">
        <v>1903</v>
      </c>
      <c r="B1850" t="s">
        <v>88</v>
      </c>
      <c r="C1850">
        <v>2011</v>
      </c>
      <c r="D1850">
        <v>500000</v>
      </c>
      <c r="E1850">
        <v>150000</v>
      </c>
      <c r="F1850" t="s">
        <v>38</v>
      </c>
      <c r="G1850" t="s">
        <v>70</v>
      </c>
      <c r="H1850" t="s">
        <v>1120</v>
      </c>
      <c r="I1850" t="s">
        <v>22</v>
      </c>
      <c r="J1850" t="s">
        <v>23</v>
      </c>
      <c r="K1850" t="s">
        <v>154</v>
      </c>
      <c r="L1850" t="s">
        <v>33</v>
      </c>
      <c r="M1850" t="s">
        <v>270</v>
      </c>
      <c r="N1850">
        <v>2179</v>
      </c>
      <c r="O1850" t="s">
        <v>271</v>
      </c>
      <c r="P1850" t="s">
        <v>272</v>
      </c>
      <c r="Q1850">
        <v>8</v>
      </c>
      <c r="R1850" t="s">
        <v>29</v>
      </c>
    </row>
    <row r="1851" spans="1:18" x14ac:dyDescent="0.3">
      <c r="A1851">
        <v>1904</v>
      </c>
      <c r="B1851" t="s">
        <v>18</v>
      </c>
      <c r="C1851">
        <v>2016</v>
      </c>
      <c r="D1851">
        <v>660000</v>
      </c>
      <c r="E1851">
        <v>55000</v>
      </c>
      <c r="F1851" t="s">
        <v>38</v>
      </c>
      <c r="G1851" t="s">
        <v>70</v>
      </c>
      <c r="H1851" t="s">
        <v>1118</v>
      </c>
      <c r="I1851" t="s">
        <v>22</v>
      </c>
      <c r="J1851" t="s">
        <v>23</v>
      </c>
      <c r="K1851" t="s">
        <v>24</v>
      </c>
      <c r="L1851" t="s">
        <v>25</v>
      </c>
      <c r="M1851" t="s">
        <v>106</v>
      </c>
      <c r="N1851">
        <v>1248</v>
      </c>
      <c r="O1851" t="s">
        <v>27</v>
      </c>
      <c r="P1851" t="s">
        <v>28</v>
      </c>
      <c r="Q1851">
        <v>5</v>
      </c>
      <c r="R1851" t="s">
        <v>29</v>
      </c>
    </row>
    <row r="1852" spans="1:18" x14ac:dyDescent="0.3">
      <c r="A1852">
        <v>1905</v>
      </c>
      <c r="B1852" t="s">
        <v>69</v>
      </c>
      <c r="C1852">
        <v>2012</v>
      </c>
      <c r="D1852">
        <v>256000</v>
      </c>
      <c r="E1852">
        <v>90000</v>
      </c>
      <c r="F1852" t="s">
        <v>38</v>
      </c>
      <c r="G1852" t="s">
        <v>70</v>
      </c>
      <c r="H1852" t="s">
        <v>1115</v>
      </c>
      <c r="I1852" t="s">
        <v>41</v>
      </c>
      <c r="J1852" t="s">
        <v>23</v>
      </c>
      <c r="K1852" t="s">
        <v>24</v>
      </c>
      <c r="L1852" t="s">
        <v>33</v>
      </c>
      <c r="M1852" t="s">
        <v>411</v>
      </c>
      <c r="N1852">
        <v>1596</v>
      </c>
      <c r="O1852" t="s">
        <v>474</v>
      </c>
      <c r="P1852" t="s">
        <v>1121</v>
      </c>
      <c r="Q1852">
        <v>5</v>
      </c>
      <c r="R1852" t="s">
        <v>29</v>
      </c>
    </row>
    <row r="1853" spans="1:18" x14ac:dyDescent="0.3">
      <c r="A1853">
        <v>1906</v>
      </c>
      <c r="B1853" t="s">
        <v>75</v>
      </c>
      <c r="C1853">
        <v>2018</v>
      </c>
      <c r="D1853">
        <v>409999</v>
      </c>
      <c r="E1853">
        <v>35000</v>
      </c>
      <c r="F1853" t="s">
        <v>38</v>
      </c>
      <c r="G1853" t="s">
        <v>70</v>
      </c>
      <c r="H1853" t="s">
        <v>1118</v>
      </c>
      <c r="I1853" t="s">
        <v>41</v>
      </c>
      <c r="J1853" t="s">
        <v>23</v>
      </c>
      <c r="K1853" t="s">
        <v>24</v>
      </c>
      <c r="L1853" t="s">
        <v>25</v>
      </c>
      <c r="M1853" t="s">
        <v>305</v>
      </c>
      <c r="N1853">
        <v>999</v>
      </c>
      <c r="O1853" t="s">
        <v>86</v>
      </c>
      <c r="P1853" t="s">
        <v>306</v>
      </c>
      <c r="Q1853">
        <v>5</v>
      </c>
      <c r="R1853" t="s">
        <v>29</v>
      </c>
    </row>
    <row r="1854" spans="1:18" x14ac:dyDescent="0.3">
      <c r="A1854">
        <v>1907</v>
      </c>
      <c r="B1854" t="s">
        <v>65</v>
      </c>
      <c r="C1854">
        <v>2015</v>
      </c>
      <c r="D1854">
        <v>1888000</v>
      </c>
      <c r="E1854">
        <v>120000</v>
      </c>
      <c r="F1854" t="s">
        <v>38</v>
      </c>
      <c r="G1854" t="s">
        <v>70</v>
      </c>
      <c r="H1854" t="s">
        <v>1115</v>
      </c>
      <c r="I1854" t="s">
        <v>22</v>
      </c>
      <c r="J1854" t="s">
        <v>23</v>
      </c>
      <c r="K1854" t="s">
        <v>24</v>
      </c>
      <c r="L1854" t="s">
        <v>33</v>
      </c>
      <c r="M1854" t="s">
        <v>167</v>
      </c>
      <c r="N1854">
        <v>2982</v>
      </c>
      <c r="O1854" t="s">
        <v>168</v>
      </c>
      <c r="P1854" t="s">
        <v>169</v>
      </c>
      <c r="Q1854">
        <v>7</v>
      </c>
      <c r="R1854" t="s">
        <v>29</v>
      </c>
    </row>
    <row r="1855" spans="1:18" x14ac:dyDescent="0.3">
      <c r="A1855">
        <v>1908</v>
      </c>
      <c r="B1855" t="s">
        <v>46</v>
      </c>
      <c r="C1855">
        <v>2011</v>
      </c>
      <c r="D1855">
        <v>250000</v>
      </c>
      <c r="E1855">
        <v>100000</v>
      </c>
      <c r="F1855" t="s">
        <v>38</v>
      </c>
      <c r="G1855" t="s">
        <v>70</v>
      </c>
      <c r="H1855" t="s">
        <v>1118</v>
      </c>
      <c r="I1855" t="s">
        <v>59</v>
      </c>
      <c r="J1855" t="s">
        <v>23</v>
      </c>
      <c r="K1855" t="s">
        <v>24</v>
      </c>
      <c r="L1855" t="s">
        <v>33</v>
      </c>
      <c r="M1855" t="s">
        <v>1122</v>
      </c>
      <c r="N1855">
        <v>1086</v>
      </c>
      <c r="O1855" t="s">
        <v>309</v>
      </c>
      <c r="P1855" t="s">
        <v>310</v>
      </c>
      <c r="Q1855">
        <v>5</v>
      </c>
      <c r="R1855" t="s">
        <v>29</v>
      </c>
    </row>
    <row r="1856" spans="1:18" x14ac:dyDescent="0.3">
      <c r="A1856">
        <v>1909</v>
      </c>
      <c r="B1856" t="s">
        <v>37</v>
      </c>
      <c r="C1856">
        <v>2009</v>
      </c>
      <c r="D1856">
        <v>280000</v>
      </c>
      <c r="E1856">
        <v>40000</v>
      </c>
      <c r="F1856" t="s">
        <v>38</v>
      </c>
      <c r="G1856" t="s">
        <v>70</v>
      </c>
      <c r="H1856" t="s">
        <v>1118</v>
      </c>
      <c r="I1856" t="s">
        <v>41</v>
      </c>
      <c r="J1856" t="s">
        <v>23</v>
      </c>
      <c r="K1856" t="s">
        <v>154</v>
      </c>
      <c r="L1856" t="s">
        <v>42</v>
      </c>
      <c r="M1856" t="s">
        <v>580</v>
      </c>
      <c r="N1856">
        <v>1799</v>
      </c>
      <c r="O1856" t="s">
        <v>581</v>
      </c>
      <c r="P1856" t="s">
        <v>582</v>
      </c>
      <c r="Q1856">
        <v>5</v>
      </c>
      <c r="R1856" t="s">
        <v>29</v>
      </c>
    </row>
    <row r="1857" spans="1:18" x14ac:dyDescent="0.3">
      <c r="A1857">
        <v>1910</v>
      </c>
      <c r="B1857" t="s">
        <v>88</v>
      </c>
      <c r="C1857">
        <v>2010</v>
      </c>
      <c r="D1857">
        <v>300000</v>
      </c>
      <c r="E1857">
        <v>100000</v>
      </c>
      <c r="F1857" t="s">
        <v>38</v>
      </c>
      <c r="G1857" t="s">
        <v>39</v>
      </c>
      <c r="H1857" t="s">
        <v>1123</v>
      </c>
      <c r="I1857" t="s">
        <v>22</v>
      </c>
      <c r="J1857" t="s">
        <v>23</v>
      </c>
      <c r="K1857" t="s">
        <v>24</v>
      </c>
      <c r="L1857" t="s">
        <v>25</v>
      </c>
      <c r="M1857" t="s">
        <v>396</v>
      </c>
      <c r="N1857">
        <v>2489</v>
      </c>
      <c r="O1857" t="s">
        <v>638</v>
      </c>
      <c r="P1857" t="s">
        <v>639</v>
      </c>
      <c r="Q1857">
        <v>8</v>
      </c>
      <c r="R1857" t="s">
        <v>29</v>
      </c>
    </row>
    <row r="1858" spans="1:18" x14ac:dyDescent="0.3">
      <c r="A1858">
        <v>1911</v>
      </c>
      <c r="B1858" t="s">
        <v>109</v>
      </c>
      <c r="C1858">
        <v>2016</v>
      </c>
      <c r="D1858">
        <v>900000</v>
      </c>
      <c r="E1858">
        <v>120000</v>
      </c>
      <c r="F1858" t="s">
        <v>38</v>
      </c>
      <c r="G1858" t="s">
        <v>39</v>
      </c>
      <c r="H1858" t="s">
        <v>1042</v>
      </c>
      <c r="I1858" t="s">
        <v>22</v>
      </c>
      <c r="J1858" t="s">
        <v>23</v>
      </c>
      <c r="K1858" t="s">
        <v>24</v>
      </c>
      <c r="L1858" t="s">
        <v>25</v>
      </c>
      <c r="M1858" t="s">
        <v>426</v>
      </c>
      <c r="N1858">
        <v>2179</v>
      </c>
      <c r="O1858" t="s">
        <v>422</v>
      </c>
      <c r="P1858" t="s">
        <v>423</v>
      </c>
      <c r="Q1858">
        <v>5</v>
      </c>
      <c r="R1858" t="s">
        <v>29</v>
      </c>
    </row>
    <row r="1859" spans="1:18" x14ac:dyDescent="0.3">
      <c r="A1859">
        <v>1912</v>
      </c>
      <c r="B1859" t="s">
        <v>18</v>
      </c>
      <c r="C1859">
        <v>2014</v>
      </c>
      <c r="D1859">
        <v>190000</v>
      </c>
      <c r="E1859">
        <v>60000</v>
      </c>
      <c r="F1859" t="s">
        <v>38</v>
      </c>
      <c r="G1859" t="s">
        <v>39</v>
      </c>
      <c r="H1859" t="s">
        <v>1042</v>
      </c>
      <c r="I1859" t="s">
        <v>41</v>
      </c>
      <c r="J1859" t="s">
        <v>23</v>
      </c>
      <c r="K1859" t="s">
        <v>24</v>
      </c>
      <c r="L1859" t="s">
        <v>25</v>
      </c>
      <c r="M1859" t="s">
        <v>273</v>
      </c>
      <c r="N1859">
        <v>998</v>
      </c>
      <c r="O1859" t="s">
        <v>67</v>
      </c>
      <c r="P1859" t="s">
        <v>141</v>
      </c>
      <c r="Q1859">
        <v>5</v>
      </c>
      <c r="R1859" t="s">
        <v>29</v>
      </c>
    </row>
    <row r="1860" spans="1:18" x14ac:dyDescent="0.3">
      <c r="A1860">
        <v>1913</v>
      </c>
      <c r="B1860" t="s">
        <v>88</v>
      </c>
      <c r="C1860">
        <v>2019</v>
      </c>
      <c r="D1860">
        <v>800000</v>
      </c>
      <c r="E1860">
        <v>2000</v>
      </c>
      <c r="F1860" t="s">
        <v>38</v>
      </c>
      <c r="G1860" t="s">
        <v>39</v>
      </c>
      <c r="H1860" t="s">
        <v>1042</v>
      </c>
      <c r="I1860" t="s">
        <v>22</v>
      </c>
      <c r="J1860" t="s">
        <v>23</v>
      </c>
      <c r="K1860" t="s">
        <v>24</v>
      </c>
      <c r="L1860" t="s">
        <v>25</v>
      </c>
      <c r="M1860" t="s">
        <v>489</v>
      </c>
      <c r="N1860">
        <v>2523</v>
      </c>
      <c r="O1860" t="s">
        <v>486</v>
      </c>
      <c r="P1860" t="s">
        <v>596</v>
      </c>
      <c r="Q1860">
        <v>9</v>
      </c>
      <c r="R1860" t="s">
        <v>29</v>
      </c>
    </row>
    <row r="1861" spans="1:18" x14ac:dyDescent="0.3">
      <c r="A1861">
        <v>1914</v>
      </c>
      <c r="B1861" t="s">
        <v>88</v>
      </c>
      <c r="C1861">
        <v>2012</v>
      </c>
      <c r="D1861">
        <v>450000</v>
      </c>
      <c r="E1861">
        <v>100000</v>
      </c>
      <c r="F1861" t="s">
        <v>38</v>
      </c>
      <c r="G1861" t="s">
        <v>39</v>
      </c>
      <c r="H1861" t="s">
        <v>1042</v>
      </c>
      <c r="I1861" t="s">
        <v>22</v>
      </c>
      <c r="J1861" t="s">
        <v>23</v>
      </c>
      <c r="K1861" t="s">
        <v>24</v>
      </c>
      <c r="L1861" t="s">
        <v>25</v>
      </c>
      <c r="M1861" t="s">
        <v>130</v>
      </c>
      <c r="N1861">
        <v>2523</v>
      </c>
      <c r="O1861" t="s">
        <v>393</v>
      </c>
      <c r="P1861" t="s">
        <v>658</v>
      </c>
      <c r="Q1861">
        <v>8</v>
      </c>
      <c r="R1861" t="s">
        <v>29</v>
      </c>
    </row>
    <row r="1862" spans="1:18" x14ac:dyDescent="0.3">
      <c r="A1862">
        <v>1915</v>
      </c>
      <c r="B1862" t="s">
        <v>88</v>
      </c>
      <c r="C1862">
        <v>2015</v>
      </c>
      <c r="D1862">
        <v>400000</v>
      </c>
      <c r="E1862">
        <v>110000</v>
      </c>
      <c r="F1862" t="s">
        <v>38</v>
      </c>
      <c r="G1862" t="s">
        <v>39</v>
      </c>
      <c r="H1862" t="s">
        <v>1042</v>
      </c>
      <c r="I1862" t="s">
        <v>22</v>
      </c>
      <c r="J1862" t="s">
        <v>23</v>
      </c>
      <c r="K1862" t="s">
        <v>24</v>
      </c>
      <c r="L1862" t="s">
        <v>25</v>
      </c>
      <c r="M1862" t="s">
        <v>1014</v>
      </c>
      <c r="N1862">
        <v>2489</v>
      </c>
      <c r="O1862" t="s">
        <v>232</v>
      </c>
      <c r="P1862" t="s">
        <v>1015</v>
      </c>
      <c r="Q1862">
        <v>7</v>
      </c>
      <c r="R1862" t="s">
        <v>29</v>
      </c>
    </row>
    <row r="1863" spans="1:18" x14ac:dyDescent="0.3">
      <c r="A1863">
        <v>1916</v>
      </c>
      <c r="B1863" t="s">
        <v>109</v>
      </c>
      <c r="C1863">
        <v>2009</v>
      </c>
      <c r="D1863">
        <v>150000</v>
      </c>
      <c r="E1863">
        <v>90000</v>
      </c>
      <c r="F1863" t="s">
        <v>38</v>
      </c>
      <c r="G1863" t="s">
        <v>39</v>
      </c>
      <c r="H1863" t="s">
        <v>1123</v>
      </c>
      <c r="I1863" t="s">
        <v>22</v>
      </c>
      <c r="J1863" t="s">
        <v>23</v>
      </c>
      <c r="K1863" t="s">
        <v>24</v>
      </c>
      <c r="L1863" t="s">
        <v>33</v>
      </c>
      <c r="M1863" t="s">
        <v>150</v>
      </c>
      <c r="N1863">
        <v>2179</v>
      </c>
      <c r="O1863" t="s">
        <v>293</v>
      </c>
      <c r="P1863" t="s">
        <v>152</v>
      </c>
      <c r="Q1863">
        <v>7</v>
      </c>
      <c r="R1863" t="s">
        <v>29</v>
      </c>
    </row>
    <row r="1864" spans="1:18" x14ac:dyDescent="0.3">
      <c r="A1864">
        <v>1917</v>
      </c>
      <c r="B1864" t="s">
        <v>109</v>
      </c>
      <c r="C1864">
        <v>2011</v>
      </c>
      <c r="D1864">
        <v>200000</v>
      </c>
      <c r="E1864">
        <v>84321</v>
      </c>
      <c r="F1864" t="s">
        <v>38</v>
      </c>
      <c r="G1864" t="s">
        <v>39</v>
      </c>
      <c r="H1864" t="s">
        <v>1042</v>
      </c>
      <c r="I1864" t="s">
        <v>22</v>
      </c>
      <c r="J1864" t="s">
        <v>23</v>
      </c>
      <c r="K1864" t="s">
        <v>24</v>
      </c>
      <c r="L1864" t="s">
        <v>25</v>
      </c>
      <c r="M1864" t="s">
        <v>840</v>
      </c>
      <c r="N1864">
        <v>1396</v>
      </c>
      <c r="O1864" t="s">
        <v>458</v>
      </c>
      <c r="P1864" t="s">
        <v>472</v>
      </c>
      <c r="Q1864">
        <v>5</v>
      </c>
      <c r="R1864" t="s">
        <v>29</v>
      </c>
    </row>
    <row r="1865" spans="1:18" x14ac:dyDescent="0.3">
      <c r="A1865">
        <v>1918</v>
      </c>
      <c r="B1865" t="s">
        <v>88</v>
      </c>
      <c r="C1865">
        <v>2013</v>
      </c>
      <c r="D1865">
        <v>600000</v>
      </c>
      <c r="E1865">
        <v>177000</v>
      </c>
      <c r="F1865" t="s">
        <v>38</v>
      </c>
      <c r="G1865" t="s">
        <v>880</v>
      </c>
      <c r="H1865" t="s">
        <v>1124</v>
      </c>
      <c r="I1865" t="s">
        <v>22</v>
      </c>
      <c r="J1865" t="s">
        <v>23</v>
      </c>
      <c r="K1865" t="s">
        <v>24</v>
      </c>
      <c r="L1865" t="s">
        <v>25</v>
      </c>
      <c r="M1865" t="s">
        <v>282</v>
      </c>
      <c r="N1865">
        <v>2179</v>
      </c>
      <c r="O1865" t="s">
        <v>446</v>
      </c>
      <c r="P1865" t="s">
        <v>447</v>
      </c>
      <c r="Q1865">
        <v>7</v>
      </c>
      <c r="R1865" t="s">
        <v>29</v>
      </c>
    </row>
    <row r="1866" spans="1:18" x14ac:dyDescent="0.3">
      <c r="A1866">
        <v>1919</v>
      </c>
      <c r="B1866" t="s">
        <v>109</v>
      </c>
      <c r="C1866">
        <v>2010</v>
      </c>
      <c r="D1866">
        <v>175000</v>
      </c>
      <c r="E1866">
        <v>60000</v>
      </c>
      <c r="F1866" t="s">
        <v>38</v>
      </c>
      <c r="G1866" t="s">
        <v>880</v>
      </c>
      <c r="H1866" t="s">
        <v>1124</v>
      </c>
      <c r="I1866" t="s">
        <v>22</v>
      </c>
      <c r="J1866" t="s">
        <v>23</v>
      </c>
      <c r="K1866" t="s">
        <v>24</v>
      </c>
      <c r="L1866" t="s">
        <v>25</v>
      </c>
      <c r="M1866" t="s">
        <v>347</v>
      </c>
      <c r="N1866">
        <v>1248</v>
      </c>
      <c r="O1866" t="s">
        <v>393</v>
      </c>
      <c r="P1866" t="s">
        <v>906</v>
      </c>
      <c r="Q1866">
        <v>5</v>
      </c>
      <c r="R1866" t="s">
        <v>29</v>
      </c>
    </row>
    <row r="1867" spans="1:18" x14ac:dyDescent="0.3">
      <c r="A1867">
        <v>1920</v>
      </c>
      <c r="B1867" t="s">
        <v>109</v>
      </c>
      <c r="C1867">
        <v>2008</v>
      </c>
      <c r="D1867">
        <v>99000</v>
      </c>
      <c r="E1867">
        <v>205000</v>
      </c>
      <c r="F1867" t="s">
        <v>38</v>
      </c>
      <c r="G1867" t="s">
        <v>880</v>
      </c>
      <c r="H1867" t="s">
        <v>1124</v>
      </c>
      <c r="I1867" t="s">
        <v>22</v>
      </c>
      <c r="J1867" t="s">
        <v>23</v>
      </c>
      <c r="K1867" t="s">
        <v>24</v>
      </c>
      <c r="L1867" t="s">
        <v>33</v>
      </c>
      <c r="M1867" t="s">
        <v>285</v>
      </c>
      <c r="N1867">
        <v>1396</v>
      </c>
      <c r="O1867" t="s">
        <v>471</v>
      </c>
      <c r="P1867" t="s">
        <v>287</v>
      </c>
      <c r="Q1867">
        <v>5</v>
      </c>
      <c r="R1867" t="s">
        <v>29</v>
      </c>
    </row>
    <row r="1868" spans="1:18" x14ac:dyDescent="0.3">
      <c r="A1868">
        <v>1921</v>
      </c>
      <c r="B1868" t="s">
        <v>46</v>
      </c>
      <c r="C1868">
        <v>2008</v>
      </c>
      <c r="D1868">
        <v>215000</v>
      </c>
      <c r="E1868">
        <v>70000</v>
      </c>
      <c r="F1868" t="s">
        <v>38</v>
      </c>
      <c r="G1868" t="s">
        <v>880</v>
      </c>
      <c r="H1868" t="s">
        <v>1124</v>
      </c>
      <c r="I1868" t="s">
        <v>41</v>
      </c>
      <c r="J1868" t="s">
        <v>23</v>
      </c>
      <c r="K1868" t="s">
        <v>24</v>
      </c>
      <c r="L1868" t="s">
        <v>33</v>
      </c>
      <c r="M1868" t="s">
        <v>211</v>
      </c>
      <c r="N1868">
        <v>1197</v>
      </c>
      <c r="O1868" t="s">
        <v>212</v>
      </c>
      <c r="P1868" t="s">
        <v>453</v>
      </c>
      <c r="Q1868">
        <v>5</v>
      </c>
      <c r="R1868" t="s">
        <v>29</v>
      </c>
    </row>
    <row r="1869" spans="1:18" x14ac:dyDescent="0.3">
      <c r="A1869">
        <v>1923</v>
      </c>
      <c r="B1869" t="s">
        <v>75</v>
      </c>
      <c r="C1869">
        <v>2013</v>
      </c>
      <c r="D1869">
        <v>520000</v>
      </c>
      <c r="E1869">
        <v>126000</v>
      </c>
      <c r="F1869" t="s">
        <v>38</v>
      </c>
      <c r="G1869" t="s">
        <v>880</v>
      </c>
      <c r="H1869" t="s">
        <v>1125</v>
      </c>
      <c r="I1869" t="s">
        <v>22</v>
      </c>
      <c r="J1869" t="s">
        <v>23</v>
      </c>
      <c r="K1869" t="s">
        <v>24</v>
      </c>
      <c r="L1869" t="s">
        <v>33</v>
      </c>
      <c r="M1869" t="s">
        <v>76</v>
      </c>
      <c r="N1869">
        <v>1461</v>
      </c>
      <c r="O1869" t="s">
        <v>77</v>
      </c>
      <c r="P1869" t="s">
        <v>78</v>
      </c>
      <c r="Q1869">
        <v>5</v>
      </c>
      <c r="R1869" t="s">
        <v>29</v>
      </c>
    </row>
    <row r="1870" spans="1:18" x14ac:dyDescent="0.3">
      <c r="A1870">
        <v>1924</v>
      </c>
      <c r="B1870" t="s">
        <v>69</v>
      </c>
      <c r="C1870">
        <v>2016</v>
      </c>
      <c r="D1870">
        <v>2280000</v>
      </c>
      <c r="E1870">
        <v>120000</v>
      </c>
      <c r="F1870" t="s">
        <v>38</v>
      </c>
      <c r="G1870" t="s">
        <v>880</v>
      </c>
      <c r="H1870" t="s">
        <v>1125</v>
      </c>
      <c r="I1870" t="s">
        <v>22</v>
      </c>
      <c r="J1870" t="s">
        <v>23</v>
      </c>
      <c r="K1870" t="s">
        <v>154</v>
      </c>
      <c r="L1870" t="s">
        <v>33</v>
      </c>
      <c r="M1870" t="s">
        <v>954</v>
      </c>
      <c r="N1870">
        <v>3198</v>
      </c>
      <c r="O1870" t="s">
        <v>955</v>
      </c>
      <c r="P1870" t="s">
        <v>956</v>
      </c>
      <c r="Q1870">
        <v>7</v>
      </c>
      <c r="R1870" t="s">
        <v>29</v>
      </c>
    </row>
    <row r="1871" spans="1:18" x14ac:dyDescent="0.3">
      <c r="A1871">
        <v>1925</v>
      </c>
      <c r="B1871" t="s">
        <v>109</v>
      </c>
      <c r="C1871">
        <v>2015</v>
      </c>
      <c r="D1871">
        <v>285000</v>
      </c>
      <c r="E1871">
        <v>70000</v>
      </c>
      <c r="F1871" t="s">
        <v>38</v>
      </c>
      <c r="G1871" t="s">
        <v>880</v>
      </c>
      <c r="H1871" t="s">
        <v>1125</v>
      </c>
      <c r="I1871" t="s">
        <v>22</v>
      </c>
      <c r="J1871" t="s">
        <v>23</v>
      </c>
      <c r="K1871" t="s">
        <v>24</v>
      </c>
      <c r="L1871" t="s">
        <v>25</v>
      </c>
      <c r="M1871" t="s">
        <v>260</v>
      </c>
      <c r="N1871">
        <v>1405</v>
      </c>
      <c r="O1871" t="s">
        <v>458</v>
      </c>
      <c r="P1871" t="s">
        <v>459</v>
      </c>
      <c r="Q1871">
        <v>5</v>
      </c>
      <c r="R1871" t="s">
        <v>29</v>
      </c>
    </row>
    <row r="1872" spans="1:18" x14ac:dyDescent="0.3">
      <c r="A1872">
        <v>1926</v>
      </c>
      <c r="B1872" t="s">
        <v>88</v>
      </c>
      <c r="C1872">
        <v>2017</v>
      </c>
      <c r="D1872">
        <v>660000</v>
      </c>
      <c r="E1872">
        <v>82000</v>
      </c>
      <c r="F1872" t="s">
        <v>124</v>
      </c>
      <c r="G1872" t="s">
        <v>196</v>
      </c>
      <c r="H1872" t="s">
        <v>1044</v>
      </c>
      <c r="I1872" t="s">
        <v>22</v>
      </c>
      <c r="J1872" t="s">
        <v>23</v>
      </c>
      <c r="K1872" t="s">
        <v>24</v>
      </c>
      <c r="L1872" t="s">
        <v>25</v>
      </c>
      <c r="M1872" t="s">
        <v>623</v>
      </c>
      <c r="N1872">
        <v>1493</v>
      </c>
      <c r="O1872" t="s">
        <v>171</v>
      </c>
      <c r="P1872" t="s">
        <v>445</v>
      </c>
      <c r="Q1872">
        <v>7</v>
      </c>
      <c r="R1872" t="s">
        <v>29</v>
      </c>
    </row>
    <row r="1873" spans="1:18" x14ac:dyDescent="0.3">
      <c r="A1873">
        <v>1927</v>
      </c>
      <c r="B1873" t="s">
        <v>18</v>
      </c>
      <c r="C1873">
        <v>2004</v>
      </c>
      <c r="D1873">
        <v>31504</v>
      </c>
      <c r="E1873">
        <v>110000</v>
      </c>
      <c r="F1873" t="s">
        <v>124</v>
      </c>
      <c r="G1873" t="s">
        <v>196</v>
      </c>
      <c r="H1873" t="s">
        <v>1126</v>
      </c>
      <c r="I1873" t="s">
        <v>41</v>
      </c>
      <c r="J1873" t="s">
        <v>23</v>
      </c>
      <c r="K1873" t="s">
        <v>24</v>
      </c>
      <c r="L1873" t="s">
        <v>42</v>
      </c>
      <c r="M1873" t="s">
        <v>50</v>
      </c>
      <c r="N1873">
        <v>796</v>
      </c>
      <c r="O1873" t="s">
        <v>63</v>
      </c>
      <c r="P1873" t="s">
        <v>64</v>
      </c>
      <c r="Q1873">
        <v>4</v>
      </c>
      <c r="R1873" t="s">
        <v>29</v>
      </c>
    </row>
    <row r="1874" spans="1:18" x14ac:dyDescent="0.3">
      <c r="A1874">
        <v>1928</v>
      </c>
      <c r="B1874" t="s">
        <v>18</v>
      </c>
      <c r="C1874">
        <v>2015</v>
      </c>
      <c r="D1874">
        <v>515000</v>
      </c>
      <c r="E1874">
        <v>45000</v>
      </c>
      <c r="F1874" t="s">
        <v>124</v>
      </c>
      <c r="G1874" t="s">
        <v>196</v>
      </c>
      <c r="H1874" t="s">
        <v>1126</v>
      </c>
      <c r="I1874" t="s">
        <v>41</v>
      </c>
      <c r="J1874" t="s">
        <v>23</v>
      </c>
      <c r="K1874" t="s">
        <v>24</v>
      </c>
      <c r="L1874" t="s">
        <v>33</v>
      </c>
      <c r="M1874" t="s">
        <v>295</v>
      </c>
      <c r="N1874">
        <v>1197</v>
      </c>
      <c r="O1874" t="s">
        <v>165</v>
      </c>
      <c r="P1874" t="s">
        <v>115</v>
      </c>
      <c r="Q1874">
        <v>5</v>
      </c>
      <c r="R1874" t="s">
        <v>29</v>
      </c>
    </row>
    <row r="1875" spans="1:18" x14ac:dyDescent="0.3">
      <c r="A1875">
        <v>1929</v>
      </c>
      <c r="B1875" t="s">
        <v>296</v>
      </c>
      <c r="C1875">
        <v>2012</v>
      </c>
      <c r="D1875">
        <v>295000</v>
      </c>
      <c r="E1875">
        <v>70000</v>
      </c>
      <c r="F1875" t="s">
        <v>124</v>
      </c>
      <c r="G1875" t="s">
        <v>196</v>
      </c>
      <c r="H1875" t="s">
        <v>1126</v>
      </c>
      <c r="I1875" t="s">
        <v>22</v>
      </c>
      <c r="J1875" t="s">
        <v>23</v>
      </c>
      <c r="K1875" t="s">
        <v>24</v>
      </c>
      <c r="L1875" t="s">
        <v>33</v>
      </c>
      <c r="M1875" t="s">
        <v>809</v>
      </c>
      <c r="N1875">
        <v>1461</v>
      </c>
      <c r="O1875" t="s">
        <v>613</v>
      </c>
      <c r="P1875" t="s">
        <v>614</v>
      </c>
      <c r="Q1875">
        <v>5</v>
      </c>
      <c r="R1875" t="s">
        <v>29</v>
      </c>
    </row>
    <row r="1876" spans="1:18" x14ac:dyDescent="0.3">
      <c r="A1876">
        <v>1930</v>
      </c>
      <c r="B1876" t="s">
        <v>296</v>
      </c>
      <c r="C1876">
        <v>2015</v>
      </c>
      <c r="D1876">
        <v>700000</v>
      </c>
      <c r="E1876">
        <v>80000</v>
      </c>
      <c r="F1876" t="s">
        <v>124</v>
      </c>
      <c r="G1876" t="s">
        <v>196</v>
      </c>
      <c r="H1876" t="s">
        <v>1044</v>
      </c>
      <c r="I1876" t="s">
        <v>22</v>
      </c>
      <c r="J1876" t="s">
        <v>23</v>
      </c>
      <c r="K1876" t="s">
        <v>24</v>
      </c>
      <c r="L1876" t="s">
        <v>33</v>
      </c>
      <c r="M1876" t="s">
        <v>297</v>
      </c>
      <c r="N1876">
        <v>1461</v>
      </c>
      <c r="O1876" t="s">
        <v>298</v>
      </c>
      <c r="P1876" t="s">
        <v>299</v>
      </c>
      <c r="Q1876">
        <v>5</v>
      </c>
      <c r="R1876" t="s">
        <v>29</v>
      </c>
    </row>
    <row r="1877" spans="1:18" x14ac:dyDescent="0.3">
      <c r="A1877">
        <v>1931</v>
      </c>
      <c r="B1877" t="s">
        <v>88</v>
      </c>
      <c r="C1877">
        <v>2017</v>
      </c>
      <c r="D1877">
        <v>1100000</v>
      </c>
      <c r="E1877">
        <v>45000</v>
      </c>
      <c r="F1877" t="s">
        <v>124</v>
      </c>
      <c r="G1877" t="s">
        <v>196</v>
      </c>
      <c r="H1877" t="s">
        <v>1044</v>
      </c>
      <c r="I1877" t="s">
        <v>22</v>
      </c>
      <c r="J1877" t="s">
        <v>23</v>
      </c>
      <c r="K1877" t="s">
        <v>24</v>
      </c>
      <c r="L1877" t="s">
        <v>25</v>
      </c>
      <c r="M1877" t="s">
        <v>605</v>
      </c>
      <c r="N1877">
        <v>2179</v>
      </c>
      <c r="O1877" t="s">
        <v>271</v>
      </c>
      <c r="P1877" t="s">
        <v>615</v>
      </c>
      <c r="Q1877">
        <v>7</v>
      </c>
      <c r="R1877" t="s">
        <v>29</v>
      </c>
    </row>
    <row r="1878" spans="1:18" x14ac:dyDescent="0.3">
      <c r="A1878">
        <v>1932</v>
      </c>
      <c r="B1878" t="s">
        <v>46</v>
      </c>
      <c r="C1878">
        <v>2017</v>
      </c>
      <c r="D1878">
        <v>300000</v>
      </c>
      <c r="E1878">
        <v>60000</v>
      </c>
      <c r="F1878" t="s">
        <v>124</v>
      </c>
      <c r="G1878" t="s">
        <v>196</v>
      </c>
      <c r="H1878" t="s">
        <v>1126</v>
      </c>
      <c r="I1878" t="s">
        <v>41</v>
      </c>
      <c r="J1878" t="s">
        <v>23</v>
      </c>
      <c r="K1878" t="s">
        <v>24</v>
      </c>
      <c r="L1878" t="s">
        <v>25</v>
      </c>
      <c r="M1878" t="s">
        <v>110</v>
      </c>
      <c r="N1878">
        <v>998</v>
      </c>
      <c r="O1878" t="s">
        <v>247</v>
      </c>
      <c r="P1878" t="s">
        <v>679</v>
      </c>
      <c r="Q1878">
        <v>5</v>
      </c>
      <c r="R1878" t="s">
        <v>29</v>
      </c>
    </row>
    <row r="1879" spans="1:18" x14ac:dyDescent="0.3">
      <c r="A1879">
        <v>1933</v>
      </c>
      <c r="B1879" t="s">
        <v>18</v>
      </c>
      <c r="C1879">
        <v>2013</v>
      </c>
      <c r="D1879">
        <v>450000</v>
      </c>
      <c r="E1879">
        <v>41800</v>
      </c>
      <c r="F1879" t="s">
        <v>124</v>
      </c>
      <c r="G1879" t="s">
        <v>196</v>
      </c>
      <c r="H1879" t="s">
        <v>1044</v>
      </c>
      <c r="I1879" t="s">
        <v>41</v>
      </c>
      <c r="J1879" t="s">
        <v>23</v>
      </c>
      <c r="K1879" t="s">
        <v>24</v>
      </c>
      <c r="L1879" t="s">
        <v>25</v>
      </c>
      <c r="M1879" t="s">
        <v>133</v>
      </c>
      <c r="N1879">
        <v>1197</v>
      </c>
      <c r="O1879" t="s">
        <v>395</v>
      </c>
      <c r="P1879" t="s">
        <v>261</v>
      </c>
      <c r="Q1879">
        <v>5</v>
      </c>
      <c r="R1879" t="s">
        <v>29</v>
      </c>
    </row>
    <row r="1880" spans="1:18" x14ac:dyDescent="0.3">
      <c r="A1880">
        <v>1935</v>
      </c>
      <c r="B1880" t="s">
        <v>18</v>
      </c>
      <c r="C1880">
        <v>2017</v>
      </c>
      <c r="D1880">
        <v>700000</v>
      </c>
      <c r="E1880">
        <v>50000</v>
      </c>
      <c r="F1880" t="s">
        <v>19</v>
      </c>
      <c r="G1880" t="s">
        <v>31</v>
      </c>
      <c r="H1880" t="s">
        <v>1127</v>
      </c>
      <c r="I1880" t="s">
        <v>22</v>
      </c>
      <c r="J1880" t="s">
        <v>23</v>
      </c>
      <c r="K1880" t="s">
        <v>24</v>
      </c>
      <c r="L1880" t="s">
        <v>33</v>
      </c>
      <c r="M1880" t="s">
        <v>424</v>
      </c>
      <c r="N1880">
        <v>1248</v>
      </c>
      <c r="O1880" t="s">
        <v>425</v>
      </c>
      <c r="P1880" t="s">
        <v>28</v>
      </c>
      <c r="Q1880">
        <v>5</v>
      </c>
      <c r="R1880" t="s">
        <v>29</v>
      </c>
    </row>
    <row r="1881" spans="1:18" x14ac:dyDescent="0.3">
      <c r="A1881">
        <v>1936</v>
      </c>
      <c r="B1881" t="s">
        <v>69</v>
      </c>
      <c r="C1881">
        <v>2012</v>
      </c>
      <c r="D1881">
        <v>250000</v>
      </c>
      <c r="E1881">
        <v>40000</v>
      </c>
      <c r="F1881" t="s">
        <v>19</v>
      </c>
      <c r="G1881" t="s">
        <v>31</v>
      </c>
      <c r="H1881" t="s">
        <v>1127</v>
      </c>
      <c r="I1881" t="s">
        <v>22</v>
      </c>
      <c r="J1881" t="s">
        <v>23</v>
      </c>
      <c r="K1881" t="s">
        <v>24</v>
      </c>
      <c r="L1881" t="s">
        <v>25</v>
      </c>
      <c r="M1881" t="s">
        <v>72</v>
      </c>
      <c r="N1881">
        <v>1399</v>
      </c>
      <c r="O1881" t="s">
        <v>388</v>
      </c>
      <c r="P1881" t="s">
        <v>74</v>
      </c>
      <c r="Q1881">
        <v>5</v>
      </c>
      <c r="R1881" t="s">
        <v>29</v>
      </c>
    </row>
    <row r="1882" spans="1:18" x14ac:dyDescent="0.3">
      <c r="A1882">
        <v>1937</v>
      </c>
      <c r="B1882" t="s">
        <v>18</v>
      </c>
      <c r="C1882">
        <v>2009</v>
      </c>
      <c r="D1882">
        <v>140000</v>
      </c>
      <c r="E1882">
        <v>96000</v>
      </c>
      <c r="F1882" t="s">
        <v>19</v>
      </c>
      <c r="G1882" t="s">
        <v>31</v>
      </c>
      <c r="H1882" t="s">
        <v>1127</v>
      </c>
      <c r="I1882" t="s">
        <v>41</v>
      </c>
      <c r="J1882" t="s">
        <v>23</v>
      </c>
      <c r="K1882" t="s">
        <v>24</v>
      </c>
      <c r="L1882" t="s">
        <v>33</v>
      </c>
      <c r="M1882" t="s">
        <v>85</v>
      </c>
      <c r="N1882">
        <v>1061</v>
      </c>
      <c r="O1882" t="s">
        <v>86</v>
      </c>
      <c r="P1882" t="s">
        <v>87</v>
      </c>
      <c r="Q1882">
        <v>5</v>
      </c>
      <c r="R1882" t="s">
        <v>29</v>
      </c>
    </row>
    <row r="1883" spans="1:18" x14ac:dyDescent="0.3">
      <c r="A1883">
        <v>1938</v>
      </c>
      <c r="B1883" t="s">
        <v>88</v>
      </c>
      <c r="C1883">
        <v>2012</v>
      </c>
      <c r="D1883">
        <v>250000</v>
      </c>
      <c r="E1883">
        <v>117000</v>
      </c>
      <c r="F1883" t="s">
        <v>19</v>
      </c>
      <c r="G1883" t="s">
        <v>31</v>
      </c>
      <c r="H1883" t="s">
        <v>1128</v>
      </c>
      <c r="I1883" t="s">
        <v>22</v>
      </c>
      <c r="J1883" t="s">
        <v>23</v>
      </c>
      <c r="K1883" t="s">
        <v>24</v>
      </c>
      <c r="L1883" t="s">
        <v>25</v>
      </c>
      <c r="M1883" t="s">
        <v>130</v>
      </c>
      <c r="N1883">
        <v>2498</v>
      </c>
      <c r="O1883" t="s">
        <v>627</v>
      </c>
      <c r="P1883" t="s">
        <v>628</v>
      </c>
      <c r="Q1883">
        <v>8</v>
      </c>
      <c r="R1883" t="s">
        <v>29</v>
      </c>
    </row>
    <row r="1884" spans="1:18" x14ac:dyDescent="0.3">
      <c r="A1884">
        <v>1939</v>
      </c>
      <c r="B1884" t="s">
        <v>46</v>
      </c>
      <c r="C1884">
        <v>2011</v>
      </c>
      <c r="D1884">
        <v>210000</v>
      </c>
      <c r="E1884">
        <v>110000</v>
      </c>
      <c r="F1884" t="s">
        <v>19</v>
      </c>
      <c r="G1884" t="s">
        <v>31</v>
      </c>
      <c r="H1884" t="s">
        <v>1128</v>
      </c>
      <c r="I1884" t="s">
        <v>41</v>
      </c>
      <c r="J1884" t="s">
        <v>23</v>
      </c>
      <c r="K1884" t="s">
        <v>24</v>
      </c>
      <c r="L1884" t="s">
        <v>33</v>
      </c>
      <c r="M1884" t="s">
        <v>246</v>
      </c>
      <c r="N1884">
        <v>1086</v>
      </c>
      <c r="O1884" t="s">
        <v>247</v>
      </c>
      <c r="P1884" t="s">
        <v>248</v>
      </c>
      <c r="Q1884">
        <v>5</v>
      </c>
      <c r="R1884" t="s">
        <v>29</v>
      </c>
    </row>
    <row r="1885" spans="1:18" x14ac:dyDescent="0.3">
      <c r="A1885">
        <v>1940</v>
      </c>
      <c r="B1885" t="s">
        <v>37</v>
      </c>
      <c r="C1885">
        <v>2014</v>
      </c>
      <c r="D1885">
        <v>420000</v>
      </c>
      <c r="E1885">
        <v>100000</v>
      </c>
      <c r="F1885" t="s">
        <v>19</v>
      </c>
      <c r="G1885" t="s">
        <v>31</v>
      </c>
      <c r="H1885" t="s">
        <v>1128</v>
      </c>
      <c r="I1885" t="s">
        <v>22</v>
      </c>
      <c r="J1885" t="s">
        <v>23</v>
      </c>
      <c r="K1885" t="s">
        <v>24</v>
      </c>
      <c r="L1885" t="s">
        <v>33</v>
      </c>
      <c r="M1885" t="s">
        <v>618</v>
      </c>
      <c r="N1885">
        <v>1498</v>
      </c>
      <c r="O1885" t="s">
        <v>105</v>
      </c>
      <c r="P1885" t="s">
        <v>95</v>
      </c>
      <c r="Q1885">
        <v>5</v>
      </c>
      <c r="R1885" t="s">
        <v>29</v>
      </c>
    </row>
    <row r="1886" spans="1:18" x14ac:dyDescent="0.3">
      <c r="A1886">
        <v>1941</v>
      </c>
      <c r="B1886" t="s">
        <v>18</v>
      </c>
      <c r="C1886">
        <v>2007</v>
      </c>
      <c r="D1886">
        <v>130000</v>
      </c>
      <c r="E1886">
        <v>88700</v>
      </c>
      <c r="F1886" t="s">
        <v>19</v>
      </c>
      <c r="G1886" t="s">
        <v>31</v>
      </c>
      <c r="H1886" t="s">
        <v>1127</v>
      </c>
      <c r="I1886" t="s">
        <v>41</v>
      </c>
      <c r="J1886" t="s">
        <v>23</v>
      </c>
      <c r="K1886" t="s">
        <v>24</v>
      </c>
      <c r="L1886" t="s">
        <v>42</v>
      </c>
      <c r="M1886" t="s">
        <v>96</v>
      </c>
      <c r="N1886">
        <v>796</v>
      </c>
      <c r="O1886" t="s">
        <v>97</v>
      </c>
      <c r="P1886" t="s">
        <v>98</v>
      </c>
      <c r="Q1886">
        <v>5</v>
      </c>
      <c r="R1886" t="s">
        <v>29</v>
      </c>
    </row>
    <row r="1887" spans="1:18" x14ac:dyDescent="0.3">
      <c r="A1887">
        <v>1942</v>
      </c>
      <c r="B1887" t="s">
        <v>296</v>
      </c>
      <c r="C1887">
        <v>2012</v>
      </c>
      <c r="D1887">
        <v>320000</v>
      </c>
      <c r="E1887">
        <v>70000</v>
      </c>
      <c r="F1887" t="s">
        <v>19</v>
      </c>
      <c r="G1887" t="s">
        <v>31</v>
      </c>
      <c r="H1887" t="s">
        <v>1128</v>
      </c>
      <c r="I1887" t="s">
        <v>41</v>
      </c>
      <c r="J1887" t="s">
        <v>23</v>
      </c>
      <c r="K1887" t="s">
        <v>24</v>
      </c>
      <c r="L1887" t="s">
        <v>33</v>
      </c>
      <c r="M1887" t="s">
        <v>436</v>
      </c>
      <c r="N1887">
        <v>1498</v>
      </c>
      <c r="O1887" t="s">
        <v>437</v>
      </c>
      <c r="P1887" t="s">
        <v>438</v>
      </c>
      <c r="Q1887">
        <v>5</v>
      </c>
      <c r="R1887" t="s">
        <v>29</v>
      </c>
    </row>
    <row r="1888" spans="1:18" x14ac:dyDescent="0.3">
      <c r="A1888">
        <v>1943</v>
      </c>
      <c r="B1888" t="s">
        <v>18</v>
      </c>
      <c r="C1888">
        <v>2010</v>
      </c>
      <c r="D1888">
        <v>200000</v>
      </c>
      <c r="E1888">
        <v>110000</v>
      </c>
      <c r="F1888" t="s">
        <v>19</v>
      </c>
      <c r="G1888" t="s">
        <v>31</v>
      </c>
      <c r="H1888" t="s">
        <v>1128</v>
      </c>
      <c r="I1888" t="s">
        <v>41</v>
      </c>
      <c r="J1888" t="s">
        <v>23</v>
      </c>
      <c r="K1888" t="s">
        <v>24</v>
      </c>
      <c r="L1888" t="s">
        <v>33</v>
      </c>
      <c r="M1888" t="s">
        <v>60</v>
      </c>
      <c r="N1888">
        <v>1061</v>
      </c>
      <c r="O1888" t="s">
        <v>705</v>
      </c>
      <c r="P1888" t="s">
        <v>1129</v>
      </c>
      <c r="Q1888">
        <v>5</v>
      </c>
      <c r="R1888" t="s">
        <v>29</v>
      </c>
    </row>
    <row r="1889" spans="1:18" x14ac:dyDescent="0.3">
      <c r="A1889">
        <v>1944</v>
      </c>
      <c r="B1889" t="s">
        <v>18</v>
      </c>
      <c r="C1889">
        <v>2016</v>
      </c>
      <c r="D1889">
        <v>310000</v>
      </c>
      <c r="E1889">
        <v>15000</v>
      </c>
      <c r="F1889" t="s">
        <v>19</v>
      </c>
      <c r="G1889" t="s">
        <v>31</v>
      </c>
      <c r="H1889" t="s">
        <v>1128</v>
      </c>
      <c r="I1889" t="s">
        <v>41</v>
      </c>
      <c r="J1889" t="s">
        <v>23</v>
      </c>
      <c r="K1889" t="s">
        <v>24</v>
      </c>
      <c r="L1889" t="s">
        <v>25</v>
      </c>
      <c r="M1889" t="s">
        <v>430</v>
      </c>
      <c r="N1889">
        <v>796</v>
      </c>
      <c r="O1889" t="s">
        <v>118</v>
      </c>
      <c r="P1889" t="s">
        <v>119</v>
      </c>
      <c r="Q1889">
        <v>5</v>
      </c>
      <c r="R1889" t="s">
        <v>29</v>
      </c>
    </row>
    <row r="1890" spans="1:18" x14ac:dyDescent="0.3">
      <c r="A1890">
        <v>1945</v>
      </c>
      <c r="B1890" t="s">
        <v>88</v>
      </c>
      <c r="C1890">
        <v>2012</v>
      </c>
      <c r="D1890">
        <v>200000</v>
      </c>
      <c r="E1890">
        <v>80000</v>
      </c>
      <c r="F1890" t="s">
        <v>19</v>
      </c>
      <c r="G1890" t="s">
        <v>31</v>
      </c>
      <c r="H1890" t="s">
        <v>1128</v>
      </c>
      <c r="I1890" t="s">
        <v>22</v>
      </c>
      <c r="J1890" t="s">
        <v>23</v>
      </c>
      <c r="K1890" t="s">
        <v>24</v>
      </c>
      <c r="L1890" t="s">
        <v>33</v>
      </c>
      <c r="M1890" t="s">
        <v>574</v>
      </c>
      <c r="N1890">
        <v>1461</v>
      </c>
      <c r="O1890" t="s">
        <v>280</v>
      </c>
      <c r="P1890" t="s">
        <v>74</v>
      </c>
      <c r="Q1890">
        <v>5</v>
      </c>
      <c r="R1890" t="s">
        <v>29</v>
      </c>
    </row>
    <row r="1891" spans="1:18" x14ac:dyDescent="0.3">
      <c r="A1891">
        <v>1946</v>
      </c>
      <c r="B1891" t="s">
        <v>18</v>
      </c>
      <c r="C1891">
        <v>2014</v>
      </c>
      <c r="D1891">
        <v>350000</v>
      </c>
      <c r="E1891">
        <v>50000</v>
      </c>
      <c r="F1891" t="s">
        <v>19</v>
      </c>
      <c r="G1891" t="s">
        <v>31</v>
      </c>
      <c r="H1891" t="s">
        <v>1127</v>
      </c>
      <c r="I1891" t="s">
        <v>41</v>
      </c>
      <c r="J1891" t="s">
        <v>23</v>
      </c>
      <c r="K1891" t="s">
        <v>24</v>
      </c>
      <c r="L1891" t="s">
        <v>25</v>
      </c>
      <c r="M1891" t="s">
        <v>164</v>
      </c>
      <c r="N1891">
        <v>1197</v>
      </c>
      <c r="O1891" t="s">
        <v>395</v>
      </c>
      <c r="P1891" t="s">
        <v>261</v>
      </c>
      <c r="Q1891">
        <v>5</v>
      </c>
      <c r="R1891" t="s">
        <v>29</v>
      </c>
    </row>
    <row r="1892" spans="1:18" x14ac:dyDescent="0.3">
      <c r="A1892">
        <v>1947</v>
      </c>
      <c r="B1892" t="s">
        <v>46</v>
      </c>
      <c r="C1892">
        <v>2018</v>
      </c>
      <c r="D1892">
        <v>444000</v>
      </c>
      <c r="E1892">
        <v>15000</v>
      </c>
      <c r="F1892" t="s">
        <v>38</v>
      </c>
      <c r="G1892" t="s">
        <v>812</v>
      </c>
      <c r="H1892" t="s">
        <v>1130</v>
      </c>
      <c r="I1892" t="s">
        <v>41</v>
      </c>
      <c r="J1892" t="s">
        <v>23</v>
      </c>
      <c r="K1892" t="s">
        <v>24</v>
      </c>
      <c r="L1892" t="s">
        <v>25</v>
      </c>
      <c r="M1892" t="s">
        <v>390</v>
      </c>
      <c r="N1892">
        <v>814</v>
      </c>
      <c r="O1892" t="s">
        <v>541</v>
      </c>
      <c r="P1892" t="s">
        <v>542</v>
      </c>
      <c r="Q1892">
        <v>5</v>
      </c>
      <c r="R1892" t="s">
        <v>29</v>
      </c>
    </row>
    <row r="1893" spans="1:18" x14ac:dyDescent="0.3">
      <c r="A1893">
        <v>1948</v>
      </c>
      <c r="B1893" t="s">
        <v>145</v>
      </c>
      <c r="C1893">
        <v>2017</v>
      </c>
      <c r="D1893">
        <v>300000</v>
      </c>
      <c r="E1893">
        <v>25000</v>
      </c>
      <c r="F1893" t="s">
        <v>38</v>
      </c>
      <c r="G1893" t="s">
        <v>812</v>
      </c>
      <c r="H1893" t="s">
        <v>1130</v>
      </c>
      <c r="I1893" t="s">
        <v>41</v>
      </c>
      <c r="J1893" t="s">
        <v>23</v>
      </c>
      <c r="K1893" t="s">
        <v>24</v>
      </c>
      <c r="L1893" t="s">
        <v>25</v>
      </c>
      <c r="M1893" t="s">
        <v>591</v>
      </c>
      <c r="N1893">
        <v>799</v>
      </c>
      <c r="O1893" t="s">
        <v>592</v>
      </c>
      <c r="P1893" t="s">
        <v>429</v>
      </c>
      <c r="Q1893">
        <v>5</v>
      </c>
      <c r="R1893" t="s">
        <v>29</v>
      </c>
    </row>
    <row r="1894" spans="1:18" x14ac:dyDescent="0.3">
      <c r="A1894">
        <v>1949</v>
      </c>
      <c r="B1894" t="s">
        <v>88</v>
      </c>
      <c r="C1894">
        <v>2011</v>
      </c>
      <c r="D1894">
        <v>225000</v>
      </c>
      <c r="E1894">
        <v>57000</v>
      </c>
      <c r="F1894" t="s">
        <v>38</v>
      </c>
      <c r="G1894" t="s">
        <v>812</v>
      </c>
      <c r="H1894" t="s">
        <v>1130</v>
      </c>
      <c r="I1894" t="s">
        <v>22</v>
      </c>
      <c r="J1894" t="s">
        <v>23</v>
      </c>
      <c r="K1894" t="s">
        <v>24</v>
      </c>
      <c r="L1894" t="s">
        <v>33</v>
      </c>
      <c r="M1894" t="s">
        <v>102</v>
      </c>
      <c r="N1894">
        <v>1461</v>
      </c>
      <c r="O1894" t="s">
        <v>103</v>
      </c>
      <c r="P1894" t="s">
        <v>74</v>
      </c>
      <c r="Q1894">
        <v>5</v>
      </c>
      <c r="R1894" t="s">
        <v>29</v>
      </c>
    </row>
    <row r="1895" spans="1:18" x14ac:dyDescent="0.3">
      <c r="A1895">
        <v>1950</v>
      </c>
      <c r="B1895" t="s">
        <v>88</v>
      </c>
      <c r="C1895">
        <v>2012</v>
      </c>
      <c r="D1895">
        <v>600000</v>
      </c>
      <c r="E1895">
        <v>75000</v>
      </c>
      <c r="F1895" t="s">
        <v>38</v>
      </c>
      <c r="G1895" t="s">
        <v>812</v>
      </c>
      <c r="H1895" t="s">
        <v>1131</v>
      </c>
      <c r="I1895" t="s">
        <v>22</v>
      </c>
      <c r="J1895" t="s">
        <v>23</v>
      </c>
      <c r="K1895" t="s">
        <v>24</v>
      </c>
      <c r="L1895" t="s">
        <v>25</v>
      </c>
      <c r="M1895" t="s">
        <v>489</v>
      </c>
      <c r="N1895">
        <v>2523</v>
      </c>
      <c r="O1895" t="s">
        <v>309</v>
      </c>
      <c r="P1895" t="s">
        <v>490</v>
      </c>
      <c r="Q1895">
        <v>7</v>
      </c>
      <c r="R1895" t="s">
        <v>29</v>
      </c>
    </row>
    <row r="1896" spans="1:18" x14ac:dyDescent="0.3">
      <c r="A1896">
        <v>1951</v>
      </c>
      <c r="B1896" t="s">
        <v>18</v>
      </c>
      <c r="C1896">
        <v>2013</v>
      </c>
      <c r="D1896">
        <v>260000</v>
      </c>
      <c r="E1896">
        <v>26000</v>
      </c>
      <c r="F1896" t="s">
        <v>38</v>
      </c>
      <c r="G1896" t="s">
        <v>812</v>
      </c>
      <c r="H1896" t="s">
        <v>1131</v>
      </c>
      <c r="I1896" t="s">
        <v>41</v>
      </c>
      <c r="J1896" t="s">
        <v>23</v>
      </c>
      <c r="K1896" t="s">
        <v>24</v>
      </c>
      <c r="L1896" t="s">
        <v>25</v>
      </c>
      <c r="M1896" t="s">
        <v>267</v>
      </c>
      <c r="N1896">
        <v>1196</v>
      </c>
      <c r="O1896" t="s">
        <v>268</v>
      </c>
      <c r="P1896" t="s">
        <v>269</v>
      </c>
      <c r="Q1896">
        <v>5</v>
      </c>
      <c r="R1896" t="s">
        <v>29</v>
      </c>
    </row>
    <row r="1897" spans="1:18" x14ac:dyDescent="0.3">
      <c r="A1897">
        <v>1952</v>
      </c>
      <c r="B1897" t="s">
        <v>46</v>
      </c>
      <c r="C1897">
        <v>2015</v>
      </c>
      <c r="D1897">
        <v>375000</v>
      </c>
      <c r="E1897">
        <v>160000</v>
      </c>
      <c r="F1897" t="s">
        <v>38</v>
      </c>
      <c r="G1897" t="s">
        <v>812</v>
      </c>
      <c r="H1897" t="s">
        <v>1132</v>
      </c>
      <c r="I1897" t="s">
        <v>22</v>
      </c>
      <c r="J1897" t="s">
        <v>23</v>
      </c>
      <c r="K1897" t="s">
        <v>24</v>
      </c>
      <c r="L1897" t="s">
        <v>25</v>
      </c>
      <c r="M1897" t="s">
        <v>545</v>
      </c>
      <c r="N1897">
        <v>1120</v>
      </c>
      <c r="O1897" t="s">
        <v>546</v>
      </c>
      <c r="P1897" t="s">
        <v>547</v>
      </c>
      <c r="Q1897">
        <v>5</v>
      </c>
      <c r="R1897" t="s">
        <v>29</v>
      </c>
    </row>
    <row r="1898" spans="1:18" x14ac:dyDescent="0.3">
      <c r="A1898">
        <v>1953</v>
      </c>
      <c r="B1898" t="s">
        <v>18</v>
      </c>
      <c r="C1898">
        <v>2013</v>
      </c>
      <c r="D1898">
        <v>260000</v>
      </c>
      <c r="E1898">
        <v>26000</v>
      </c>
      <c r="F1898" t="s">
        <v>38</v>
      </c>
      <c r="G1898" t="s">
        <v>812</v>
      </c>
      <c r="H1898" t="s">
        <v>1131</v>
      </c>
      <c r="I1898" t="s">
        <v>41</v>
      </c>
      <c r="J1898" t="s">
        <v>23</v>
      </c>
      <c r="K1898" t="s">
        <v>24</v>
      </c>
      <c r="L1898" t="s">
        <v>25</v>
      </c>
      <c r="M1898" t="s">
        <v>267</v>
      </c>
      <c r="N1898">
        <v>1196</v>
      </c>
      <c r="O1898" t="s">
        <v>268</v>
      </c>
      <c r="P1898" t="s">
        <v>269</v>
      </c>
      <c r="Q1898">
        <v>5</v>
      </c>
      <c r="R1898" t="s">
        <v>29</v>
      </c>
    </row>
    <row r="1899" spans="1:18" x14ac:dyDescent="0.3">
      <c r="A1899">
        <v>1954</v>
      </c>
      <c r="B1899" t="s">
        <v>18</v>
      </c>
      <c r="C1899">
        <v>2010</v>
      </c>
      <c r="D1899">
        <v>150000</v>
      </c>
      <c r="E1899">
        <v>120000</v>
      </c>
      <c r="F1899" t="s">
        <v>38</v>
      </c>
      <c r="G1899" t="s">
        <v>812</v>
      </c>
      <c r="H1899" t="s">
        <v>1131</v>
      </c>
      <c r="I1899" t="s">
        <v>41</v>
      </c>
      <c r="J1899" t="s">
        <v>23</v>
      </c>
      <c r="K1899" t="s">
        <v>24</v>
      </c>
      <c r="L1899" t="s">
        <v>33</v>
      </c>
      <c r="M1899" t="s">
        <v>96</v>
      </c>
      <c r="N1899">
        <v>796</v>
      </c>
      <c r="O1899" t="s">
        <v>97</v>
      </c>
      <c r="P1899" t="s">
        <v>98</v>
      </c>
      <c r="Q1899">
        <v>5</v>
      </c>
      <c r="R1899" t="s">
        <v>29</v>
      </c>
    </row>
    <row r="1900" spans="1:18" x14ac:dyDescent="0.3">
      <c r="A1900">
        <v>1955</v>
      </c>
      <c r="B1900" t="s">
        <v>18</v>
      </c>
      <c r="C1900">
        <v>2014</v>
      </c>
      <c r="D1900">
        <v>110000</v>
      </c>
      <c r="E1900">
        <v>50000</v>
      </c>
      <c r="F1900" t="s">
        <v>38</v>
      </c>
      <c r="G1900" t="s">
        <v>812</v>
      </c>
      <c r="H1900" t="s">
        <v>1131</v>
      </c>
      <c r="I1900" t="s">
        <v>41</v>
      </c>
      <c r="J1900" t="s">
        <v>23</v>
      </c>
      <c r="K1900" t="s">
        <v>24</v>
      </c>
      <c r="L1900" t="s">
        <v>33</v>
      </c>
      <c r="M1900" t="s">
        <v>96</v>
      </c>
      <c r="N1900">
        <v>796</v>
      </c>
      <c r="O1900" t="s">
        <v>97</v>
      </c>
      <c r="P1900" t="s">
        <v>98</v>
      </c>
      <c r="Q1900">
        <v>5</v>
      </c>
      <c r="R1900" t="s">
        <v>29</v>
      </c>
    </row>
    <row r="1901" spans="1:18" x14ac:dyDescent="0.3">
      <c r="A1901">
        <v>1956</v>
      </c>
      <c r="B1901" t="s">
        <v>18</v>
      </c>
      <c r="C1901">
        <v>2012</v>
      </c>
      <c r="D1901">
        <v>225000</v>
      </c>
      <c r="E1901">
        <v>40000</v>
      </c>
      <c r="F1901" t="s">
        <v>38</v>
      </c>
      <c r="G1901" t="s">
        <v>812</v>
      </c>
      <c r="H1901" t="s">
        <v>1131</v>
      </c>
      <c r="I1901" t="s">
        <v>41</v>
      </c>
      <c r="J1901" t="s">
        <v>23</v>
      </c>
      <c r="K1901" t="s">
        <v>24</v>
      </c>
      <c r="L1901" t="s">
        <v>25</v>
      </c>
      <c r="M1901" t="s">
        <v>96</v>
      </c>
      <c r="N1901">
        <v>796</v>
      </c>
      <c r="O1901" t="s">
        <v>97</v>
      </c>
      <c r="P1901" t="s">
        <v>98</v>
      </c>
      <c r="Q1901">
        <v>5</v>
      </c>
      <c r="R1901" t="s">
        <v>29</v>
      </c>
    </row>
    <row r="1902" spans="1:18" x14ac:dyDescent="0.3">
      <c r="A1902">
        <v>1959</v>
      </c>
      <c r="B1902" t="s">
        <v>37</v>
      </c>
      <c r="C1902">
        <v>2017</v>
      </c>
      <c r="D1902">
        <v>860000</v>
      </c>
      <c r="E1902">
        <v>28000</v>
      </c>
      <c r="F1902" t="s">
        <v>38</v>
      </c>
      <c r="G1902" t="s">
        <v>1055</v>
      </c>
      <c r="H1902" t="s">
        <v>1133</v>
      </c>
      <c r="I1902" t="s">
        <v>41</v>
      </c>
      <c r="J1902" t="s">
        <v>23</v>
      </c>
      <c r="K1902" t="s">
        <v>24</v>
      </c>
      <c r="L1902" t="s">
        <v>25</v>
      </c>
      <c r="M1902" t="s">
        <v>159</v>
      </c>
      <c r="N1902">
        <v>1497</v>
      </c>
      <c r="O1902" t="s">
        <v>160</v>
      </c>
      <c r="P1902" t="s">
        <v>161</v>
      </c>
      <c r="Q1902">
        <v>5</v>
      </c>
      <c r="R1902" t="s">
        <v>29</v>
      </c>
    </row>
    <row r="1903" spans="1:18" x14ac:dyDescent="0.3">
      <c r="A1903">
        <v>1960</v>
      </c>
      <c r="B1903" t="s">
        <v>18</v>
      </c>
      <c r="C1903">
        <v>2018</v>
      </c>
      <c r="D1903">
        <v>650000</v>
      </c>
      <c r="E1903">
        <v>50000</v>
      </c>
      <c r="F1903" t="s">
        <v>38</v>
      </c>
      <c r="G1903" t="s">
        <v>70</v>
      </c>
      <c r="H1903" t="s">
        <v>1134</v>
      </c>
      <c r="I1903" t="s">
        <v>22</v>
      </c>
      <c r="J1903" t="s">
        <v>23</v>
      </c>
      <c r="K1903" t="s">
        <v>24</v>
      </c>
      <c r="L1903" t="s">
        <v>25</v>
      </c>
      <c r="M1903" t="s">
        <v>424</v>
      </c>
      <c r="N1903">
        <v>1248</v>
      </c>
      <c r="O1903" t="s">
        <v>425</v>
      </c>
      <c r="P1903" t="s">
        <v>28</v>
      </c>
      <c r="Q1903">
        <v>5</v>
      </c>
      <c r="R1903" t="s">
        <v>29</v>
      </c>
    </row>
    <row r="1904" spans="1:18" x14ac:dyDescent="0.3">
      <c r="A1904">
        <v>1961</v>
      </c>
      <c r="B1904" t="s">
        <v>18</v>
      </c>
      <c r="C1904">
        <v>2014</v>
      </c>
      <c r="D1904">
        <v>650000</v>
      </c>
      <c r="E1904">
        <v>90000</v>
      </c>
      <c r="F1904" t="s">
        <v>38</v>
      </c>
      <c r="G1904" t="s">
        <v>1055</v>
      </c>
      <c r="H1904" t="s">
        <v>1133</v>
      </c>
      <c r="I1904" t="s">
        <v>22</v>
      </c>
      <c r="J1904" t="s">
        <v>23</v>
      </c>
      <c r="K1904" t="s">
        <v>24</v>
      </c>
      <c r="L1904" t="s">
        <v>25</v>
      </c>
      <c r="M1904" t="s">
        <v>307</v>
      </c>
      <c r="N1904">
        <v>1248</v>
      </c>
      <c r="O1904" t="s">
        <v>108</v>
      </c>
      <c r="P1904" t="s">
        <v>95</v>
      </c>
      <c r="Q1904">
        <v>7</v>
      </c>
      <c r="R1904" t="s">
        <v>29</v>
      </c>
    </row>
    <row r="1905" spans="1:18" x14ac:dyDescent="0.3">
      <c r="A1905">
        <v>1962</v>
      </c>
      <c r="B1905" t="s">
        <v>46</v>
      </c>
      <c r="C1905">
        <v>2016</v>
      </c>
      <c r="D1905">
        <v>710000</v>
      </c>
      <c r="E1905">
        <v>40000</v>
      </c>
      <c r="F1905" t="s">
        <v>38</v>
      </c>
      <c r="G1905" t="s">
        <v>1055</v>
      </c>
      <c r="H1905" t="s">
        <v>1133</v>
      </c>
      <c r="I1905" t="s">
        <v>22</v>
      </c>
      <c r="J1905" t="s">
        <v>23</v>
      </c>
      <c r="K1905" t="s">
        <v>24</v>
      </c>
      <c r="L1905" t="s">
        <v>25</v>
      </c>
      <c r="M1905" t="s">
        <v>1135</v>
      </c>
      <c r="N1905">
        <v>1396</v>
      </c>
      <c r="O1905" t="s">
        <v>434</v>
      </c>
      <c r="P1905" t="s">
        <v>1136</v>
      </c>
      <c r="Q1905">
        <v>5</v>
      </c>
      <c r="R1905" t="s">
        <v>29</v>
      </c>
    </row>
    <row r="1906" spans="1:18" x14ac:dyDescent="0.3">
      <c r="A1906">
        <v>1963</v>
      </c>
      <c r="B1906" t="s">
        <v>69</v>
      </c>
      <c r="C1906">
        <v>2017</v>
      </c>
      <c r="D1906">
        <v>430000</v>
      </c>
      <c r="E1906">
        <v>113000</v>
      </c>
      <c r="F1906" t="s">
        <v>124</v>
      </c>
      <c r="G1906" t="s">
        <v>1062</v>
      </c>
      <c r="H1906" t="s">
        <v>1137</v>
      </c>
      <c r="I1906" t="s">
        <v>22</v>
      </c>
      <c r="J1906" t="s">
        <v>23</v>
      </c>
      <c r="K1906" t="s">
        <v>24</v>
      </c>
      <c r="L1906" t="s">
        <v>25</v>
      </c>
      <c r="M1906" t="s">
        <v>737</v>
      </c>
      <c r="N1906">
        <v>1498</v>
      </c>
      <c r="O1906" t="s">
        <v>738</v>
      </c>
      <c r="P1906" t="s">
        <v>719</v>
      </c>
      <c r="Q1906">
        <v>5</v>
      </c>
      <c r="R1906" t="s">
        <v>29</v>
      </c>
    </row>
    <row r="1907" spans="1:18" x14ac:dyDescent="0.3">
      <c r="A1907">
        <v>1964</v>
      </c>
      <c r="B1907" t="s">
        <v>18</v>
      </c>
      <c r="C1907">
        <v>2011</v>
      </c>
      <c r="D1907">
        <v>305000</v>
      </c>
      <c r="E1907">
        <v>188000</v>
      </c>
      <c r="F1907" t="s">
        <v>124</v>
      </c>
      <c r="G1907" t="s">
        <v>1062</v>
      </c>
      <c r="H1907" t="s">
        <v>1137</v>
      </c>
      <c r="I1907" t="s">
        <v>22</v>
      </c>
      <c r="J1907" t="s">
        <v>23</v>
      </c>
      <c r="K1907" t="s">
        <v>24</v>
      </c>
      <c r="L1907" t="s">
        <v>33</v>
      </c>
      <c r="M1907" t="s">
        <v>159</v>
      </c>
      <c r="N1907">
        <v>1248</v>
      </c>
      <c r="O1907" t="s">
        <v>393</v>
      </c>
      <c r="P1907" t="s">
        <v>28</v>
      </c>
      <c r="Q1907">
        <v>5</v>
      </c>
      <c r="R1907" t="s">
        <v>29</v>
      </c>
    </row>
    <row r="1908" spans="1:18" x14ac:dyDescent="0.3">
      <c r="A1908">
        <v>1965</v>
      </c>
      <c r="B1908" t="s">
        <v>69</v>
      </c>
      <c r="C1908">
        <v>2011</v>
      </c>
      <c r="D1908">
        <v>220000</v>
      </c>
      <c r="E1908">
        <v>100000</v>
      </c>
      <c r="F1908" t="s">
        <v>124</v>
      </c>
      <c r="G1908" t="s">
        <v>1062</v>
      </c>
      <c r="H1908" t="s">
        <v>1137</v>
      </c>
      <c r="I1908" t="s">
        <v>22</v>
      </c>
      <c r="J1908" t="s">
        <v>23</v>
      </c>
      <c r="K1908" t="s">
        <v>24</v>
      </c>
      <c r="L1908" t="s">
        <v>25</v>
      </c>
      <c r="M1908" t="s">
        <v>72</v>
      </c>
      <c r="N1908">
        <v>1399</v>
      </c>
      <c r="O1908" t="s">
        <v>388</v>
      </c>
      <c r="P1908" t="s">
        <v>74</v>
      </c>
      <c r="Q1908">
        <v>5</v>
      </c>
      <c r="R1908" t="s">
        <v>29</v>
      </c>
    </row>
    <row r="1909" spans="1:18" x14ac:dyDescent="0.3">
      <c r="A1909">
        <v>1966</v>
      </c>
      <c r="B1909" t="s">
        <v>109</v>
      </c>
      <c r="C1909">
        <v>2010</v>
      </c>
      <c r="D1909">
        <v>150000</v>
      </c>
      <c r="E1909">
        <v>225000</v>
      </c>
      <c r="F1909" t="s">
        <v>124</v>
      </c>
      <c r="G1909" t="s">
        <v>1062</v>
      </c>
      <c r="H1909" t="s">
        <v>1137</v>
      </c>
      <c r="I1909" t="s">
        <v>22</v>
      </c>
      <c r="J1909" t="s">
        <v>23</v>
      </c>
      <c r="K1909" t="s">
        <v>24</v>
      </c>
      <c r="L1909" t="s">
        <v>42</v>
      </c>
      <c r="M1909" t="s">
        <v>130</v>
      </c>
      <c r="N1909">
        <v>1948</v>
      </c>
      <c r="O1909" t="s">
        <v>48</v>
      </c>
      <c r="P1909" t="s">
        <v>1138</v>
      </c>
      <c r="Q1909">
        <v>9</v>
      </c>
      <c r="R1909" t="s">
        <v>29</v>
      </c>
    </row>
    <row r="1910" spans="1:18" x14ac:dyDescent="0.3">
      <c r="A1910">
        <v>1967</v>
      </c>
      <c r="B1910" t="s">
        <v>88</v>
      </c>
      <c r="C1910">
        <v>2017</v>
      </c>
      <c r="D1910">
        <v>660000</v>
      </c>
      <c r="E1910">
        <v>67000</v>
      </c>
      <c r="F1910" t="s">
        <v>124</v>
      </c>
      <c r="G1910" t="s">
        <v>1062</v>
      </c>
      <c r="H1910" t="s">
        <v>1137</v>
      </c>
      <c r="I1910" t="s">
        <v>22</v>
      </c>
      <c r="J1910" t="s">
        <v>23</v>
      </c>
      <c r="K1910" t="s">
        <v>24</v>
      </c>
      <c r="L1910" t="s">
        <v>33</v>
      </c>
      <c r="M1910" t="s">
        <v>623</v>
      </c>
      <c r="N1910">
        <v>1493</v>
      </c>
      <c r="O1910" t="s">
        <v>171</v>
      </c>
      <c r="P1910" t="s">
        <v>445</v>
      </c>
      <c r="Q1910">
        <v>7</v>
      </c>
      <c r="R1910" t="s">
        <v>29</v>
      </c>
    </row>
    <row r="1911" spans="1:18" x14ac:dyDescent="0.3">
      <c r="A1911">
        <v>1968</v>
      </c>
      <c r="B1911" t="s">
        <v>120</v>
      </c>
      <c r="C1911">
        <v>2011</v>
      </c>
      <c r="D1911">
        <v>140000</v>
      </c>
      <c r="E1911">
        <v>70000</v>
      </c>
      <c r="F1911" t="s">
        <v>124</v>
      </c>
      <c r="G1911" t="s">
        <v>1062</v>
      </c>
      <c r="H1911" t="s">
        <v>1139</v>
      </c>
      <c r="I1911" t="s">
        <v>22</v>
      </c>
      <c r="J1911" t="s">
        <v>23</v>
      </c>
      <c r="K1911" t="s">
        <v>24</v>
      </c>
      <c r="L1911" t="s">
        <v>304</v>
      </c>
      <c r="M1911" t="s">
        <v>583</v>
      </c>
      <c r="N1911">
        <v>936</v>
      </c>
      <c r="O1911" t="s">
        <v>584</v>
      </c>
      <c r="P1911" t="s">
        <v>585</v>
      </c>
      <c r="Q1911">
        <v>5</v>
      </c>
      <c r="R1911" t="s">
        <v>29</v>
      </c>
    </row>
    <row r="1912" spans="1:18" x14ac:dyDescent="0.3">
      <c r="A1912">
        <v>1969</v>
      </c>
      <c r="B1912" t="s">
        <v>65</v>
      </c>
      <c r="C1912">
        <v>2015</v>
      </c>
      <c r="D1912">
        <v>1100000</v>
      </c>
      <c r="E1912">
        <v>50000</v>
      </c>
      <c r="F1912" t="s">
        <v>124</v>
      </c>
      <c r="G1912" t="s">
        <v>1062</v>
      </c>
      <c r="H1912" t="s">
        <v>1139</v>
      </c>
      <c r="I1912" t="s">
        <v>41</v>
      </c>
      <c r="J1912" t="s">
        <v>23</v>
      </c>
      <c r="K1912" t="s">
        <v>24</v>
      </c>
      <c r="L1912" t="s">
        <v>25</v>
      </c>
      <c r="M1912" t="s">
        <v>198</v>
      </c>
      <c r="N1912">
        <v>1798</v>
      </c>
      <c r="O1912" t="s">
        <v>151</v>
      </c>
      <c r="P1912" t="s">
        <v>199</v>
      </c>
      <c r="Q1912">
        <v>5</v>
      </c>
      <c r="R1912" t="s">
        <v>29</v>
      </c>
    </row>
    <row r="1913" spans="1:18" x14ac:dyDescent="0.3">
      <c r="A1913">
        <v>1970</v>
      </c>
      <c r="B1913" t="s">
        <v>320</v>
      </c>
      <c r="C1913">
        <v>2013</v>
      </c>
      <c r="D1913">
        <v>2450000</v>
      </c>
      <c r="E1913">
        <v>60000</v>
      </c>
      <c r="F1913" t="s">
        <v>124</v>
      </c>
      <c r="G1913" t="s">
        <v>1062</v>
      </c>
      <c r="H1913" t="s">
        <v>1139</v>
      </c>
      <c r="I1913" t="s">
        <v>22</v>
      </c>
      <c r="J1913" t="s">
        <v>23</v>
      </c>
      <c r="K1913" t="s">
        <v>154</v>
      </c>
      <c r="L1913" t="s">
        <v>25</v>
      </c>
      <c r="M1913" t="s">
        <v>1010</v>
      </c>
      <c r="N1913">
        <v>2179</v>
      </c>
      <c r="O1913" t="s">
        <v>1140</v>
      </c>
      <c r="P1913" t="s">
        <v>1141</v>
      </c>
      <c r="Q1913">
        <v>5</v>
      </c>
      <c r="R1913" t="s">
        <v>29</v>
      </c>
    </row>
    <row r="1914" spans="1:18" x14ac:dyDescent="0.3">
      <c r="A1914">
        <v>1971</v>
      </c>
      <c r="B1914" t="s">
        <v>221</v>
      </c>
      <c r="C1914">
        <v>2017</v>
      </c>
      <c r="D1914">
        <v>625000</v>
      </c>
      <c r="E1914">
        <v>34000</v>
      </c>
      <c r="F1914" t="s">
        <v>124</v>
      </c>
      <c r="G1914" t="s">
        <v>1062</v>
      </c>
      <c r="H1914" t="s">
        <v>1139</v>
      </c>
      <c r="I1914" t="s">
        <v>22</v>
      </c>
      <c r="J1914" t="s">
        <v>23</v>
      </c>
      <c r="K1914" t="s">
        <v>154</v>
      </c>
      <c r="L1914" t="s">
        <v>25</v>
      </c>
      <c r="M1914" t="s">
        <v>222</v>
      </c>
      <c r="N1914">
        <v>1498</v>
      </c>
      <c r="O1914" t="s">
        <v>223</v>
      </c>
      <c r="P1914" t="s">
        <v>224</v>
      </c>
      <c r="Q1914">
        <v>5</v>
      </c>
      <c r="R1914" t="s">
        <v>29</v>
      </c>
    </row>
    <row r="1915" spans="1:18" x14ac:dyDescent="0.3">
      <c r="A1915">
        <v>1972</v>
      </c>
      <c r="B1915" t="s">
        <v>37</v>
      </c>
      <c r="C1915">
        <v>2004</v>
      </c>
      <c r="D1915">
        <v>198000</v>
      </c>
      <c r="E1915">
        <v>110000</v>
      </c>
      <c r="F1915" t="s">
        <v>19</v>
      </c>
      <c r="G1915" t="s">
        <v>31</v>
      </c>
      <c r="H1915" t="s">
        <v>1142</v>
      </c>
      <c r="I1915" t="s">
        <v>41</v>
      </c>
      <c r="J1915" t="s">
        <v>23</v>
      </c>
      <c r="K1915" t="s">
        <v>24</v>
      </c>
      <c r="L1915" t="s">
        <v>42</v>
      </c>
      <c r="M1915" t="s">
        <v>475</v>
      </c>
      <c r="N1915">
        <v>1493</v>
      </c>
      <c r="O1915" t="s">
        <v>171</v>
      </c>
      <c r="P1915" t="s">
        <v>397</v>
      </c>
      <c r="Q1915">
        <v>5</v>
      </c>
      <c r="R1915" t="s">
        <v>29</v>
      </c>
    </row>
    <row r="1916" spans="1:18" x14ac:dyDescent="0.3">
      <c r="A1916">
        <v>1974</v>
      </c>
      <c r="B1916" t="s">
        <v>18</v>
      </c>
      <c r="C1916">
        <v>2005</v>
      </c>
      <c r="D1916">
        <v>130000</v>
      </c>
      <c r="E1916">
        <v>140000</v>
      </c>
      <c r="F1916" t="s">
        <v>19</v>
      </c>
      <c r="G1916" t="s">
        <v>31</v>
      </c>
      <c r="H1916" t="s">
        <v>1142</v>
      </c>
      <c r="I1916" t="s">
        <v>41</v>
      </c>
      <c r="J1916" t="s">
        <v>23</v>
      </c>
      <c r="K1916" t="s">
        <v>24</v>
      </c>
      <c r="L1916" t="s">
        <v>33</v>
      </c>
      <c r="M1916" t="s">
        <v>85</v>
      </c>
      <c r="N1916">
        <v>998</v>
      </c>
      <c r="O1916" t="s">
        <v>67</v>
      </c>
      <c r="P1916" t="s">
        <v>141</v>
      </c>
      <c r="Q1916">
        <v>5</v>
      </c>
      <c r="R1916" t="s">
        <v>29</v>
      </c>
    </row>
    <row r="1917" spans="1:18" x14ac:dyDescent="0.3">
      <c r="A1917">
        <v>1975</v>
      </c>
      <c r="B1917" t="s">
        <v>37</v>
      </c>
      <c r="C1917">
        <v>2012</v>
      </c>
      <c r="D1917">
        <v>540000</v>
      </c>
      <c r="E1917">
        <v>100000</v>
      </c>
      <c r="F1917" t="s">
        <v>19</v>
      </c>
      <c r="G1917" t="s">
        <v>31</v>
      </c>
      <c r="H1917" t="s">
        <v>1143</v>
      </c>
      <c r="I1917" t="s">
        <v>41</v>
      </c>
      <c r="J1917" t="s">
        <v>23</v>
      </c>
      <c r="K1917" t="s">
        <v>24</v>
      </c>
      <c r="L1917" t="s">
        <v>33</v>
      </c>
      <c r="M1917" t="s">
        <v>127</v>
      </c>
      <c r="N1917">
        <v>1497</v>
      </c>
      <c r="O1917" t="s">
        <v>162</v>
      </c>
      <c r="P1917" t="s">
        <v>163</v>
      </c>
      <c r="Q1917">
        <v>5</v>
      </c>
      <c r="R1917" t="s">
        <v>29</v>
      </c>
    </row>
    <row r="1918" spans="1:18" x14ac:dyDescent="0.3">
      <c r="A1918">
        <v>1976</v>
      </c>
      <c r="B1918" t="s">
        <v>46</v>
      </c>
      <c r="C1918">
        <v>2017</v>
      </c>
      <c r="D1918">
        <v>550000</v>
      </c>
      <c r="E1918">
        <v>10000</v>
      </c>
      <c r="F1918" t="s">
        <v>19</v>
      </c>
      <c r="G1918" t="s">
        <v>31</v>
      </c>
      <c r="H1918" t="s">
        <v>1143</v>
      </c>
      <c r="I1918" t="s">
        <v>41</v>
      </c>
      <c r="J1918" t="s">
        <v>23</v>
      </c>
      <c r="K1918" t="s">
        <v>154</v>
      </c>
      <c r="L1918" t="s">
        <v>25</v>
      </c>
      <c r="M1918" t="s">
        <v>85</v>
      </c>
      <c r="N1918">
        <v>1197</v>
      </c>
      <c r="O1918" t="s">
        <v>54</v>
      </c>
      <c r="P1918" t="s">
        <v>55</v>
      </c>
      <c r="Q1918">
        <v>5</v>
      </c>
      <c r="R1918" t="s">
        <v>29</v>
      </c>
    </row>
    <row r="1919" spans="1:18" x14ac:dyDescent="0.3">
      <c r="A1919">
        <v>1977</v>
      </c>
      <c r="B1919" t="s">
        <v>18</v>
      </c>
      <c r="C1919">
        <v>2018</v>
      </c>
      <c r="D1919">
        <v>475000</v>
      </c>
      <c r="E1919">
        <v>30000</v>
      </c>
      <c r="F1919" t="s">
        <v>19</v>
      </c>
      <c r="G1919" t="s">
        <v>31</v>
      </c>
      <c r="H1919" t="s">
        <v>1144</v>
      </c>
      <c r="I1919" t="s">
        <v>41</v>
      </c>
      <c r="J1919" t="s">
        <v>23</v>
      </c>
      <c r="K1919" t="s">
        <v>24</v>
      </c>
      <c r="L1919" t="s">
        <v>25</v>
      </c>
      <c r="M1919" t="s">
        <v>294</v>
      </c>
      <c r="N1919">
        <v>998</v>
      </c>
      <c r="O1919" t="s">
        <v>244</v>
      </c>
      <c r="P1919" t="s">
        <v>141</v>
      </c>
      <c r="Q1919">
        <v>5</v>
      </c>
      <c r="R1919" t="s">
        <v>29</v>
      </c>
    </row>
    <row r="1920" spans="1:18" x14ac:dyDescent="0.3">
      <c r="A1920">
        <v>1978</v>
      </c>
      <c r="B1920" t="s">
        <v>192</v>
      </c>
      <c r="C1920">
        <v>2017</v>
      </c>
      <c r="D1920">
        <v>2825000</v>
      </c>
      <c r="E1920">
        <v>22000</v>
      </c>
      <c r="F1920" t="s">
        <v>19</v>
      </c>
      <c r="G1920" t="s">
        <v>31</v>
      </c>
      <c r="H1920" t="s">
        <v>1142</v>
      </c>
      <c r="I1920" t="s">
        <v>22</v>
      </c>
      <c r="J1920" t="s">
        <v>158</v>
      </c>
      <c r="K1920" t="s">
        <v>154</v>
      </c>
      <c r="L1920" t="s">
        <v>25</v>
      </c>
      <c r="M1920" t="s">
        <v>1145</v>
      </c>
      <c r="N1920">
        <v>1968</v>
      </c>
      <c r="O1920" t="s">
        <v>194</v>
      </c>
      <c r="P1920" t="s">
        <v>195</v>
      </c>
      <c r="Q1920">
        <v>5</v>
      </c>
      <c r="R1920" t="s">
        <v>29</v>
      </c>
    </row>
    <row r="1921" spans="1:18" x14ac:dyDescent="0.3">
      <c r="A1921">
        <v>1979</v>
      </c>
      <c r="B1921" t="s">
        <v>37</v>
      </c>
      <c r="C1921">
        <v>2020</v>
      </c>
      <c r="D1921">
        <v>2125000</v>
      </c>
      <c r="E1921">
        <v>5500</v>
      </c>
      <c r="F1921" t="s">
        <v>19</v>
      </c>
      <c r="G1921" t="s">
        <v>31</v>
      </c>
      <c r="H1921" t="s">
        <v>1142</v>
      </c>
      <c r="I1921" t="s">
        <v>22</v>
      </c>
      <c r="J1921" t="s">
        <v>158</v>
      </c>
      <c r="K1921" t="s">
        <v>24</v>
      </c>
      <c r="L1921" t="s">
        <v>25</v>
      </c>
      <c r="M1921" t="s">
        <v>460</v>
      </c>
      <c r="N1921">
        <v>1597</v>
      </c>
      <c r="O1921" t="s">
        <v>406</v>
      </c>
      <c r="P1921" t="s">
        <v>1146</v>
      </c>
      <c r="Q1921">
        <v>5</v>
      </c>
      <c r="R1921" t="s">
        <v>29</v>
      </c>
    </row>
    <row r="1922" spans="1:18" x14ac:dyDescent="0.3">
      <c r="A1922">
        <v>1980</v>
      </c>
      <c r="B1922" t="s">
        <v>239</v>
      </c>
      <c r="C1922">
        <v>2018</v>
      </c>
      <c r="D1922">
        <v>3350000</v>
      </c>
      <c r="E1922">
        <v>18000</v>
      </c>
      <c r="F1922" t="s">
        <v>38</v>
      </c>
      <c r="G1922" t="s">
        <v>1055</v>
      </c>
      <c r="H1922" t="s">
        <v>1147</v>
      </c>
      <c r="I1922" t="s">
        <v>22</v>
      </c>
      <c r="J1922" t="s">
        <v>158</v>
      </c>
      <c r="K1922" t="s">
        <v>154</v>
      </c>
      <c r="L1922" t="s">
        <v>25</v>
      </c>
      <c r="M1922" t="s">
        <v>919</v>
      </c>
      <c r="N1922">
        <v>1998</v>
      </c>
      <c r="O1922" t="s">
        <v>336</v>
      </c>
      <c r="P1922" t="s">
        <v>920</v>
      </c>
      <c r="Q1922">
        <v>5</v>
      </c>
      <c r="R1922" t="s">
        <v>29</v>
      </c>
    </row>
    <row r="1923" spans="1:18" x14ac:dyDescent="0.3">
      <c r="A1923">
        <v>1981</v>
      </c>
      <c r="B1923" t="s">
        <v>65</v>
      </c>
      <c r="C1923">
        <v>2018</v>
      </c>
      <c r="D1923">
        <v>1800000</v>
      </c>
      <c r="E1923">
        <v>20000</v>
      </c>
      <c r="F1923" t="s">
        <v>38</v>
      </c>
      <c r="G1923" t="s">
        <v>1055</v>
      </c>
      <c r="H1923" t="s">
        <v>1109</v>
      </c>
      <c r="I1923" t="s">
        <v>22</v>
      </c>
      <c r="J1923" t="s">
        <v>158</v>
      </c>
      <c r="K1923" t="s">
        <v>154</v>
      </c>
      <c r="L1923" t="s">
        <v>25</v>
      </c>
      <c r="M1923" t="s">
        <v>187</v>
      </c>
      <c r="N1923">
        <v>2755</v>
      </c>
      <c r="O1923" t="s">
        <v>188</v>
      </c>
      <c r="P1923" t="s">
        <v>189</v>
      </c>
      <c r="Q1923">
        <v>8</v>
      </c>
      <c r="R1923" t="s">
        <v>29</v>
      </c>
    </row>
    <row r="1924" spans="1:18" x14ac:dyDescent="0.3">
      <c r="A1924">
        <v>1982</v>
      </c>
      <c r="B1924" t="s">
        <v>46</v>
      </c>
      <c r="C1924">
        <v>2018</v>
      </c>
      <c r="D1924">
        <v>540000</v>
      </c>
      <c r="E1924">
        <v>7000</v>
      </c>
      <c r="F1924" t="s">
        <v>38</v>
      </c>
      <c r="G1924" t="s">
        <v>1055</v>
      </c>
      <c r="H1924" t="s">
        <v>1147</v>
      </c>
      <c r="I1924" t="s">
        <v>41</v>
      </c>
      <c r="J1924" t="s">
        <v>158</v>
      </c>
      <c r="K1924" t="s">
        <v>24</v>
      </c>
      <c r="L1924" t="s">
        <v>25</v>
      </c>
      <c r="M1924" t="s">
        <v>110</v>
      </c>
      <c r="N1924">
        <v>1086</v>
      </c>
      <c r="O1924" t="s">
        <v>388</v>
      </c>
      <c r="P1924" t="s">
        <v>611</v>
      </c>
      <c r="Q1924">
        <v>5</v>
      </c>
      <c r="R1924" t="s">
        <v>29</v>
      </c>
    </row>
    <row r="1925" spans="1:18" x14ac:dyDescent="0.3">
      <c r="A1925">
        <v>1983</v>
      </c>
      <c r="B1925" t="s">
        <v>1148</v>
      </c>
      <c r="C1925">
        <v>2018</v>
      </c>
      <c r="D1925">
        <v>910000</v>
      </c>
      <c r="E1925">
        <v>20000</v>
      </c>
      <c r="F1925" t="s">
        <v>38</v>
      </c>
      <c r="G1925" t="s">
        <v>1055</v>
      </c>
      <c r="H1925" t="s">
        <v>1109</v>
      </c>
      <c r="I1925" t="s">
        <v>22</v>
      </c>
      <c r="J1925" t="s">
        <v>158</v>
      </c>
      <c r="K1925" t="s">
        <v>24</v>
      </c>
      <c r="L1925" t="s">
        <v>25</v>
      </c>
      <c r="M1925" t="s">
        <v>142</v>
      </c>
      <c r="N1925">
        <v>2596</v>
      </c>
      <c r="O1925" t="s">
        <v>1149</v>
      </c>
      <c r="P1925" t="s">
        <v>1150</v>
      </c>
      <c r="Q1925">
        <v>5</v>
      </c>
      <c r="R1925" t="s">
        <v>29</v>
      </c>
    </row>
    <row r="1926" spans="1:18" x14ac:dyDescent="0.3">
      <c r="A1926">
        <v>1984</v>
      </c>
      <c r="B1926" t="s">
        <v>18</v>
      </c>
      <c r="C1926">
        <v>2019</v>
      </c>
      <c r="D1926">
        <v>484999</v>
      </c>
      <c r="E1926">
        <v>4875</v>
      </c>
      <c r="F1926" t="s">
        <v>38</v>
      </c>
      <c r="G1926" t="s">
        <v>1055</v>
      </c>
      <c r="H1926" t="s">
        <v>1147</v>
      </c>
      <c r="I1926" t="s">
        <v>41</v>
      </c>
      <c r="J1926" t="s">
        <v>158</v>
      </c>
      <c r="K1926" t="s">
        <v>24</v>
      </c>
      <c r="L1926" t="s">
        <v>25</v>
      </c>
      <c r="M1926" t="s">
        <v>294</v>
      </c>
      <c r="N1926">
        <v>998</v>
      </c>
      <c r="O1926" t="s">
        <v>244</v>
      </c>
      <c r="P1926" t="s">
        <v>141</v>
      </c>
      <c r="Q1926">
        <v>5</v>
      </c>
      <c r="R1926" t="s">
        <v>29</v>
      </c>
    </row>
    <row r="1927" spans="1:18" x14ac:dyDescent="0.3">
      <c r="A1927">
        <v>1985</v>
      </c>
      <c r="B1927" t="s">
        <v>46</v>
      </c>
      <c r="C1927">
        <v>2020</v>
      </c>
      <c r="D1927">
        <v>1950000</v>
      </c>
      <c r="E1927">
        <v>2700</v>
      </c>
      <c r="F1927" t="s">
        <v>38</v>
      </c>
      <c r="G1927" t="s">
        <v>1055</v>
      </c>
      <c r="H1927" t="s">
        <v>1147</v>
      </c>
      <c r="I1927" t="s">
        <v>22</v>
      </c>
      <c r="J1927" t="s">
        <v>158</v>
      </c>
      <c r="K1927" t="s">
        <v>154</v>
      </c>
      <c r="L1927" t="s">
        <v>25</v>
      </c>
      <c r="M1927" t="s">
        <v>313</v>
      </c>
      <c r="N1927">
        <v>1582</v>
      </c>
      <c r="O1927" t="s">
        <v>301</v>
      </c>
      <c r="P1927" t="s">
        <v>302</v>
      </c>
      <c r="Q1927">
        <v>5</v>
      </c>
      <c r="R1927" t="s">
        <v>29</v>
      </c>
    </row>
    <row r="1928" spans="1:18" x14ac:dyDescent="0.3">
      <c r="A1928">
        <v>1986</v>
      </c>
      <c r="B1928" t="s">
        <v>18</v>
      </c>
      <c r="C1928">
        <v>2018</v>
      </c>
      <c r="D1928">
        <v>950000</v>
      </c>
      <c r="E1928">
        <v>58511</v>
      </c>
      <c r="F1928" t="s">
        <v>56</v>
      </c>
      <c r="G1928" t="s">
        <v>753</v>
      </c>
      <c r="H1928" t="s">
        <v>1151</v>
      </c>
      <c r="I1928" t="s">
        <v>22</v>
      </c>
      <c r="J1928" t="s">
        <v>158</v>
      </c>
      <c r="K1928" t="s">
        <v>24</v>
      </c>
      <c r="L1928" t="s">
        <v>25</v>
      </c>
      <c r="M1928" t="s">
        <v>129</v>
      </c>
      <c r="N1928">
        <v>1248</v>
      </c>
      <c r="O1928" t="s">
        <v>94</v>
      </c>
      <c r="P1928" t="s">
        <v>95</v>
      </c>
      <c r="Q1928">
        <v>5</v>
      </c>
      <c r="R1928" t="s">
        <v>29</v>
      </c>
    </row>
    <row r="1929" spans="1:18" x14ac:dyDescent="0.3">
      <c r="A1929">
        <v>1987</v>
      </c>
      <c r="B1929" t="s">
        <v>69</v>
      </c>
      <c r="C1929">
        <v>2015</v>
      </c>
      <c r="D1929">
        <v>365000</v>
      </c>
      <c r="E1929">
        <v>105000</v>
      </c>
      <c r="F1929" t="s">
        <v>56</v>
      </c>
      <c r="G1929" t="s">
        <v>753</v>
      </c>
      <c r="H1929" t="s">
        <v>1151</v>
      </c>
      <c r="I1929" t="s">
        <v>22</v>
      </c>
      <c r="J1929" t="s">
        <v>158</v>
      </c>
      <c r="K1929" t="s">
        <v>24</v>
      </c>
      <c r="L1929" t="s">
        <v>25</v>
      </c>
      <c r="M1929" t="s">
        <v>737</v>
      </c>
      <c r="N1929">
        <v>1498</v>
      </c>
      <c r="O1929" t="s">
        <v>738</v>
      </c>
      <c r="P1929" t="s">
        <v>719</v>
      </c>
      <c r="Q1929">
        <v>5</v>
      </c>
      <c r="R1929" t="s">
        <v>29</v>
      </c>
    </row>
    <row r="1930" spans="1:18" x14ac:dyDescent="0.3">
      <c r="A1930">
        <v>1988</v>
      </c>
      <c r="B1930" t="s">
        <v>88</v>
      </c>
      <c r="C1930">
        <v>2018</v>
      </c>
      <c r="D1930">
        <v>900000</v>
      </c>
      <c r="E1930">
        <v>26235</v>
      </c>
      <c r="F1930" t="s">
        <v>56</v>
      </c>
      <c r="G1930" t="s">
        <v>753</v>
      </c>
      <c r="H1930" t="s">
        <v>1151</v>
      </c>
      <c r="I1930" t="s">
        <v>22</v>
      </c>
      <c r="J1930" t="s">
        <v>158</v>
      </c>
      <c r="K1930" t="s">
        <v>24</v>
      </c>
      <c r="L1930" t="s">
        <v>25</v>
      </c>
      <c r="M1930" t="s">
        <v>478</v>
      </c>
      <c r="N1930">
        <v>2498</v>
      </c>
      <c r="O1930" t="s">
        <v>479</v>
      </c>
      <c r="P1930" t="s">
        <v>480</v>
      </c>
      <c r="Q1930">
        <v>6</v>
      </c>
      <c r="R1930" t="s">
        <v>29</v>
      </c>
    </row>
    <row r="1931" spans="1:18" x14ac:dyDescent="0.3">
      <c r="A1931">
        <v>1989</v>
      </c>
      <c r="B1931" t="s">
        <v>109</v>
      </c>
      <c r="C1931">
        <v>2017</v>
      </c>
      <c r="D1931">
        <v>919999</v>
      </c>
      <c r="E1931">
        <v>26766</v>
      </c>
      <c r="F1931" t="s">
        <v>56</v>
      </c>
      <c r="G1931" t="s">
        <v>753</v>
      </c>
      <c r="H1931" t="s">
        <v>1152</v>
      </c>
      <c r="I1931" t="s">
        <v>22</v>
      </c>
      <c r="J1931" t="s">
        <v>158</v>
      </c>
      <c r="K1931" t="s">
        <v>24</v>
      </c>
      <c r="L1931" t="s">
        <v>25</v>
      </c>
      <c r="M1931" t="s">
        <v>107</v>
      </c>
      <c r="N1931">
        <v>1497</v>
      </c>
      <c r="O1931" t="s">
        <v>364</v>
      </c>
      <c r="P1931" t="s">
        <v>374</v>
      </c>
      <c r="Q1931">
        <v>5</v>
      </c>
      <c r="R1931" t="s">
        <v>29</v>
      </c>
    </row>
    <row r="1932" spans="1:18" x14ac:dyDescent="0.3">
      <c r="A1932">
        <v>1990</v>
      </c>
      <c r="B1932" t="s">
        <v>343</v>
      </c>
      <c r="C1932">
        <v>2020</v>
      </c>
      <c r="D1932">
        <v>1900000</v>
      </c>
      <c r="E1932">
        <v>1600</v>
      </c>
      <c r="F1932" t="s">
        <v>56</v>
      </c>
      <c r="G1932" t="s">
        <v>753</v>
      </c>
      <c r="H1932" t="s">
        <v>1151</v>
      </c>
      <c r="I1932" t="s">
        <v>41</v>
      </c>
      <c r="J1932" t="s">
        <v>158</v>
      </c>
      <c r="K1932" t="s">
        <v>154</v>
      </c>
      <c r="L1932" t="s">
        <v>25</v>
      </c>
      <c r="M1932" t="s">
        <v>344</v>
      </c>
      <c r="N1932">
        <v>1451</v>
      </c>
      <c r="O1932" t="s">
        <v>345</v>
      </c>
      <c r="P1932" t="s">
        <v>346</v>
      </c>
      <c r="Q1932">
        <v>5</v>
      </c>
      <c r="R1932" t="s">
        <v>29</v>
      </c>
    </row>
    <row r="1933" spans="1:18" x14ac:dyDescent="0.3">
      <c r="A1933">
        <v>1991</v>
      </c>
      <c r="B1933" t="s">
        <v>173</v>
      </c>
      <c r="C1933">
        <v>2018</v>
      </c>
      <c r="D1933">
        <v>2950000</v>
      </c>
      <c r="E1933">
        <v>46000</v>
      </c>
      <c r="F1933" t="s">
        <v>56</v>
      </c>
      <c r="G1933" t="s">
        <v>753</v>
      </c>
      <c r="H1933" t="s">
        <v>1151</v>
      </c>
      <c r="I1933" t="s">
        <v>22</v>
      </c>
      <c r="J1933" t="s">
        <v>158</v>
      </c>
      <c r="K1933" t="s">
        <v>24</v>
      </c>
      <c r="L1933" t="s">
        <v>25</v>
      </c>
      <c r="M1933" t="s">
        <v>279</v>
      </c>
      <c r="N1933">
        <v>2148</v>
      </c>
      <c r="O1933" t="s">
        <v>204</v>
      </c>
      <c r="P1933" t="s">
        <v>1153</v>
      </c>
      <c r="Q1933">
        <v>5</v>
      </c>
      <c r="R1933" t="s">
        <v>29</v>
      </c>
    </row>
    <row r="1934" spans="1:18" x14ac:dyDescent="0.3">
      <c r="A1934">
        <v>1992</v>
      </c>
      <c r="B1934" t="s">
        <v>88</v>
      </c>
      <c r="C1934">
        <v>2019</v>
      </c>
      <c r="D1934">
        <v>1075000</v>
      </c>
      <c r="E1934">
        <v>23000</v>
      </c>
      <c r="F1934" t="s">
        <v>56</v>
      </c>
      <c r="G1934" t="s">
        <v>753</v>
      </c>
      <c r="H1934" t="s">
        <v>1152</v>
      </c>
      <c r="I1934" t="s">
        <v>22</v>
      </c>
      <c r="J1934" t="s">
        <v>158</v>
      </c>
      <c r="K1934" t="s">
        <v>24</v>
      </c>
      <c r="L1934" t="s">
        <v>25</v>
      </c>
      <c r="M1934" t="s">
        <v>60</v>
      </c>
      <c r="N1934">
        <v>1497</v>
      </c>
      <c r="O1934" t="s">
        <v>462</v>
      </c>
      <c r="P1934" t="s">
        <v>463</v>
      </c>
      <c r="Q1934">
        <v>7</v>
      </c>
      <c r="R1934" t="s">
        <v>29</v>
      </c>
    </row>
    <row r="1935" spans="1:18" x14ac:dyDescent="0.3">
      <c r="A1935">
        <v>1993</v>
      </c>
      <c r="B1935" t="s">
        <v>18</v>
      </c>
      <c r="C1935">
        <v>2017</v>
      </c>
      <c r="D1935">
        <v>600000</v>
      </c>
      <c r="E1935">
        <v>24522</v>
      </c>
      <c r="F1935" t="s">
        <v>56</v>
      </c>
      <c r="G1935" t="s">
        <v>753</v>
      </c>
      <c r="H1935" t="s">
        <v>754</v>
      </c>
      <c r="I1935" t="s">
        <v>41</v>
      </c>
      <c r="J1935" t="s">
        <v>158</v>
      </c>
      <c r="K1935" t="s">
        <v>24</v>
      </c>
      <c r="L1935" t="s">
        <v>25</v>
      </c>
      <c r="M1935" t="s">
        <v>389</v>
      </c>
      <c r="N1935">
        <v>1197</v>
      </c>
      <c r="O1935" t="s">
        <v>265</v>
      </c>
      <c r="P1935" t="s">
        <v>266</v>
      </c>
      <c r="Q1935">
        <v>5</v>
      </c>
      <c r="R1935" t="s">
        <v>29</v>
      </c>
    </row>
    <row r="1936" spans="1:18" x14ac:dyDescent="0.3">
      <c r="A1936">
        <v>1994</v>
      </c>
      <c r="B1936" t="s">
        <v>239</v>
      </c>
      <c r="C1936">
        <v>2017</v>
      </c>
      <c r="D1936">
        <v>3200000</v>
      </c>
      <c r="E1936">
        <v>13663</v>
      </c>
      <c r="F1936" t="s">
        <v>56</v>
      </c>
      <c r="G1936" t="s">
        <v>753</v>
      </c>
      <c r="H1936" t="s">
        <v>1152</v>
      </c>
      <c r="I1936" t="s">
        <v>22</v>
      </c>
      <c r="J1936" t="s">
        <v>158</v>
      </c>
      <c r="K1936" t="s">
        <v>154</v>
      </c>
      <c r="L1936" t="s">
        <v>25</v>
      </c>
      <c r="M1936" t="s">
        <v>375</v>
      </c>
      <c r="N1936">
        <v>1995</v>
      </c>
      <c r="O1936" t="s">
        <v>336</v>
      </c>
      <c r="P1936" t="s">
        <v>334</v>
      </c>
      <c r="Q1936">
        <v>5</v>
      </c>
      <c r="R1936" t="s">
        <v>29</v>
      </c>
    </row>
    <row r="1937" spans="1:18" x14ac:dyDescent="0.3">
      <c r="A1937">
        <v>1995</v>
      </c>
      <c r="B1937" t="s">
        <v>30</v>
      </c>
      <c r="C1937">
        <v>2019</v>
      </c>
      <c r="D1937">
        <v>2600000</v>
      </c>
      <c r="E1937">
        <v>11000</v>
      </c>
      <c r="F1937" t="s">
        <v>56</v>
      </c>
      <c r="G1937" t="s">
        <v>753</v>
      </c>
      <c r="H1937" t="s">
        <v>1151</v>
      </c>
      <c r="I1937" t="s">
        <v>22</v>
      </c>
      <c r="J1937" t="s">
        <v>158</v>
      </c>
      <c r="K1937" t="s">
        <v>154</v>
      </c>
      <c r="L1937" t="s">
        <v>25</v>
      </c>
      <c r="M1937" t="s">
        <v>81</v>
      </c>
      <c r="N1937">
        <v>1968</v>
      </c>
      <c r="O1937" t="s">
        <v>345</v>
      </c>
      <c r="P1937" t="s">
        <v>692</v>
      </c>
      <c r="Q1937">
        <v>5</v>
      </c>
      <c r="R1937" t="s">
        <v>29</v>
      </c>
    </row>
    <row r="1938" spans="1:18" x14ac:dyDescent="0.3">
      <c r="A1938">
        <v>1996</v>
      </c>
      <c r="B1938" t="s">
        <v>18</v>
      </c>
      <c r="C1938">
        <v>2016</v>
      </c>
      <c r="D1938">
        <v>839000</v>
      </c>
      <c r="E1938">
        <v>63000</v>
      </c>
      <c r="F1938" t="s">
        <v>56</v>
      </c>
      <c r="G1938" t="s">
        <v>753</v>
      </c>
      <c r="H1938" t="s">
        <v>754</v>
      </c>
      <c r="I1938" t="s">
        <v>22</v>
      </c>
      <c r="J1938" t="s">
        <v>158</v>
      </c>
      <c r="K1938" t="s">
        <v>24</v>
      </c>
      <c r="L1938" t="s">
        <v>25</v>
      </c>
      <c r="M1938" t="s">
        <v>129</v>
      </c>
      <c r="N1938">
        <v>1248</v>
      </c>
      <c r="O1938" t="s">
        <v>94</v>
      </c>
      <c r="P1938" t="s">
        <v>95</v>
      </c>
      <c r="Q1938">
        <v>5</v>
      </c>
      <c r="R1938" t="s">
        <v>29</v>
      </c>
    </row>
    <row r="1939" spans="1:18" x14ac:dyDescent="0.3">
      <c r="A1939">
        <v>1997</v>
      </c>
      <c r="B1939" t="s">
        <v>221</v>
      </c>
      <c r="C1939">
        <v>2019</v>
      </c>
      <c r="D1939">
        <v>635000</v>
      </c>
      <c r="E1939">
        <v>2000</v>
      </c>
      <c r="F1939" t="s">
        <v>56</v>
      </c>
      <c r="G1939" t="s">
        <v>753</v>
      </c>
      <c r="H1939" t="s">
        <v>1152</v>
      </c>
      <c r="I1939" t="s">
        <v>41</v>
      </c>
      <c r="J1939" t="s">
        <v>158</v>
      </c>
      <c r="K1939" t="s">
        <v>24</v>
      </c>
      <c r="L1939" t="s">
        <v>25</v>
      </c>
      <c r="M1939" t="s">
        <v>408</v>
      </c>
      <c r="N1939">
        <v>1199</v>
      </c>
      <c r="O1939" t="s">
        <v>27</v>
      </c>
      <c r="P1939" t="s">
        <v>1154</v>
      </c>
      <c r="Q1939">
        <v>5</v>
      </c>
      <c r="R1939" t="s">
        <v>29</v>
      </c>
    </row>
    <row r="1940" spans="1:18" x14ac:dyDescent="0.3">
      <c r="A1940">
        <v>1998</v>
      </c>
      <c r="B1940" t="s">
        <v>88</v>
      </c>
      <c r="C1940">
        <v>2014</v>
      </c>
      <c r="D1940">
        <v>550000</v>
      </c>
      <c r="E1940">
        <v>300000</v>
      </c>
      <c r="F1940" t="s">
        <v>56</v>
      </c>
      <c r="G1940" t="s">
        <v>753</v>
      </c>
      <c r="H1940" t="s">
        <v>986</v>
      </c>
      <c r="I1940" t="s">
        <v>22</v>
      </c>
      <c r="J1940" t="s">
        <v>23</v>
      </c>
      <c r="K1940" t="s">
        <v>24</v>
      </c>
      <c r="L1940" t="s">
        <v>42</v>
      </c>
      <c r="M1940" t="s">
        <v>481</v>
      </c>
      <c r="N1940">
        <v>2179</v>
      </c>
      <c r="O1940" t="s">
        <v>271</v>
      </c>
      <c r="P1940" t="s">
        <v>272</v>
      </c>
      <c r="Q1940">
        <v>8</v>
      </c>
      <c r="R1940" t="s">
        <v>29</v>
      </c>
    </row>
    <row r="1941" spans="1:18" x14ac:dyDescent="0.3">
      <c r="A1941">
        <v>1999</v>
      </c>
      <c r="B1941" t="s">
        <v>88</v>
      </c>
      <c r="C1941">
        <v>2011</v>
      </c>
      <c r="D1941">
        <v>180000</v>
      </c>
      <c r="E1941">
        <v>190000</v>
      </c>
      <c r="F1941" t="s">
        <v>56</v>
      </c>
      <c r="G1941" t="s">
        <v>753</v>
      </c>
      <c r="H1941" t="s">
        <v>986</v>
      </c>
      <c r="I1941" t="s">
        <v>22</v>
      </c>
      <c r="J1941" t="s">
        <v>23</v>
      </c>
      <c r="K1941" t="s">
        <v>24</v>
      </c>
      <c r="L1941" t="s">
        <v>42</v>
      </c>
      <c r="M1941" t="s">
        <v>1024</v>
      </c>
      <c r="N1941">
        <v>1461</v>
      </c>
      <c r="O1941" t="s">
        <v>280</v>
      </c>
      <c r="P1941" t="s">
        <v>690</v>
      </c>
      <c r="Q1941">
        <v>5</v>
      </c>
      <c r="R1941" t="s">
        <v>29</v>
      </c>
    </row>
    <row r="1942" spans="1:18" x14ac:dyDescent="0.3">
      <c r="A1942">
        <v>2000</v>
      </c>
      <c r="B1942" t="s">
        <v>37</v>
      </c>
      <c r="C1942">
        <v>2015</v>
      </c>
      <c r="D1942">
        <v>650000</v>
      </c>
      <c r="E1942">
        <v>80000</v>
      </c>
      <c r="F1942" t="s">
        <v>19</v>
      </c>
      <c r="G1942" t="s">
        <v>780</v>
      </c>
      <c r="H1942" t="s">
        <v>993</v>
      </c>
      <c r="I1942" t="s">
        <v>22</v>
      </c>
      <c r="J1942" t="s">
        <v>23</v>
      </c>
      <c r="K1942" t="s">
        <v>24</v>
      </c>
      <c r="L1942" t="s">
        <v>25</v>
      </c>
      <c r="M1942" t="s">
        <v>182</v>
      </c>
      <c r="N1942">
        <v>1498</v>
      </c>
      <c r="O1942" t="s">
        <v>105</v>
      </c>
      <c r="P1942" t="s">
        <v>95</v>
      </c>
      <c r="Q1942">
        <v>5</v>
      </c>
      <c r="R1942" t="s">
        <v>29</v>
      </c>
    </row>
    <row r="1943" spans="1:18" x14ac:dyDescent="0.3">
      <c r="A1943">
        <v>2001</v>
      </c>
      <c r="B1943" t="s">
        <v>37</v>
      </c>
      <c r="C1943">
        <v>2011</v>
      </c>
      <c r="D1943">
        <v>350000</v>
      </c>
      <c r="E1943">
        <v>80000</v>
      </c>
      <c r="F1943" t="s">
        <v>19</v>
      </c>
      <c r="G1943" t="s">
        <v>83</v>
      </c>
      <c r="H1943" t="s">
        <v>1155</v>
      </c>
      <c r="I1943" t="s">
        <v>41</v>
      </c>
      <c r="J1943" t="s">
        <v>23</v>
      </c>
      <c r="K1943" t="s">
        <v>24</v>
      </c>
      <c r="L1943" t="s">
        <v>33</v>
      </c>
      <c r="M1943" t="s">
        <v>155</v>
      </c>
      <c r="N1943">
        <v>1198</v>
      </c>
      <c r="O1943" t="s">
        <v>48</v>
      </c>
      <c r="P1943" t="s">
        <v>1156</v>
      </c>
      <c r="Q1943">
        <v>5</v>
      </c>
      <c r="R1943" t="s">
        <v>29</v>
      </c>
    </row>
    <row r="1944" spans="1:18" x14ac:dyDescent="0.3">
      <c r="A1944">
        <v>2002</v>
      </c>
      <c r="B1944" t="s">
        <v>18</v>
      </c>
      <c r="C1944">
        <v>2015</v>
      </c>
      <c r="D1944">
        <v>265000</v>
      </c>
      <c r="E1944">
        <v>54000</v>
      </c>
      <c r="F1944" t="s">
        <v>19</v>
      </c>
      <c r="G1944" t="s">
        <v>83</v>
      </c>
      <c r="H1944" t="s">
        <v>844</v>
      </c>
      <c r="I1944" t="s">
        <v>41</v>
      </c>
      <c r="J1944" t="s">
        <v>23</v>
      </c>
      <c r="K1944" t="s">
        <v>24</v>
      </c>
      <c r="L1944" t="s">
        <v>25</v>
      </c>
      <c r="M1944" t="s">
        <v>140</v>
      </c>
      <c r="N1944">
        <v>998</v>
      </c>
      <c r="O1944" t="s">
        <v>166</v>
      </c>
      <c r="P1944" t="s">
        <v>141</v>
      </c>
      <c r="Q1944">
        <v>5</v>
      </c>
      <c r="R1944" t="s">
        <v>29</v>
      </c>
    </row>
    <row r="1945" spans="1:18" x14ac:dyDescent="0.3">
      <c r="A1945">
        <v>2003</v>
      </c>
      <c r="B1945" t="s">
        <v>75</v>
      </c>
      <c r="C1945">
        <v>2018</v>
      </c>
      <c r="D1945">
        <v>330000</v>
      </c>
      <c r="E1945">
        <v>30000</v>
      </c>
      <c r="F1945" t="s">
        <v>19</v>
      </c>
      <c r="G1945" t="s">
        <v>786</v>
      </c>
      <c r="H1945" t="s">
        <v>1157</v>
      </c>
      <c r="I1945" t="s">
        <v>41</v>
      </c>
      <c r="J1945" t="s">
        <v>23</v>
      </c>
      <c r="K1945" t="s">
        <v>24</v>
      </c>
      <c r="L1945" t="s">
        <v>25</v>
      </c>
      <c r="M1945" t="s">
        <v>305</v>
      </c>
      <c r="N1945">
        <v>999</v>
      </c>
      <c r="O1945" t="s">
        <v>86</v>
      </c>
      <c r="P1945" t="s">
        <v>306</v>
      </c>
      <c r="Q1945">
        <v>5</v>
      </c>
      <c r="R1945" t="s">
        <v>29</v>
      </c>
    </row>
    <row r="1946" spans="1:18" x14ac:dyDescent="0.3">
      <c r="A1946">
        <v>2004</v>
      </c>
      <c r="B1946" t="s">
        <v>18</v>
      </c>
      <c r="C1946">
        <v>2019</v>
      </c>
      <c r="D1946">
        <v>395000</v>
      </c>
      <c r="E1946">
        <v>5000</v>
      </c>
      <c r="F1946" t="s">
        <v>19</v>
      </c>
      <c r="G1946" t="s">
        <v>786</v>
      </c>
      <c r="H1946" t="s">
        <v>1158</v>
      </c>
      <c r="I1946" t="s">
        <v>41</v>
      </c>
      <c r="J1946" t="s">
        <v>23</v>
      </c>
      <c r="K1946" t="s">
        <v>24</v>
      </c>
      <c r="L1946" t="s">
        <v>25</v>
      </c>
      <c r="M1946" t="s">
        <v>267</v>
      </c>
      <c r="N1946">
        <v>1196</v>
      </c>
      <c r="O1946" t="s">
        <v>268</v>
      </c>
      <c r="P1946" t="s">
        <v>269</v>
      </c>
      <c r="Q1946">
        <v>7</v>
      </c>
      <c r="R1946" t="s">
        <v>29</v>
      </c>
    </row>
    <row r="1947" spans="1:18" x14ac:dyDescent="0.3">
      <c r="A1947">
        <v>2005</v>
      </c>
      <c r="B1947" t="s">
        <v>88</v>
      </c>
      <c r="C1947">
        <v>2015</v>
      </c>
      <c r="D1947">
        <v>700000</v>
      </c>
      <c r="E1947">
        <v>58945</v>
      </c>
      <c r="F1947" t="s">
        <v>124</v>
      </c>
      <c r="G1947" t="s">
        <v>196</v>
      </c>
      <c r="H1947" t="s">
        <v>1159</v>
      </c>
      <c r="I1947" t="s">
        <v>22</v>
      </c>
      <c r="J1947" t="s">
        <v>23</v>
      </c>
      <c r="K1947" t="s">
        <v>24</v>
      </c>
      <c r="L1947" t="s">
        <v>25</v>
      </c>
      <c r="M1947" t="s">
        <v>623</v>
      </c>
      <c r="N1947">
        <v>1493</v>
      </c>
      <c r="O1947" t="s">
        <v>171</v>
      </c>
      <c r="P1947" t="s">
        <v>445</v>
      </c>
      <c r="Q1947">
        <v>7</v>
      </c>
      <c r="R1947" t="s">
        <v>29</v>
      </c>
    </row>
    <row r="1948" spans="1:18" x14ac:dyDescent="0.3">
      <c r="A1948">
        <v>2006</v>
      </c>
      <c r="B1948" t="s">
        <v>69</v>
      </c>
      <c r="C1948">
        <v>2012</v>
      </c>
      <c r="D1948">
        <v>300000</v>
      </c>
      <c r="E1948">
        <v>90000</v>
      </c>
      <c r="F1948" t="s">
        <v>124</v>
      </c>
      <c r="G1948" t="s">
        <v>196</v>
      </c>
      <c r="H1948" t="s">
        <v>1160</v>
      </c>
      <c r="I1948" t="s">
        <v>22</v>
      </c>
      <c r="J1948" t="s">
        <v>23</v>
      </c>
      <c r="K1948" t="s">
        <v>24</v>
      </c>
      <c r="L1948" t="s">
        <v>25</v>
      </c>
      <c r="M1948" t="s">
        <v>72</v>
      </c>
      <c r="N1948">
        <v>1399</v>
      </c>
      <c r="O1948" t="s">
        <v>388</v>
      </c>
      <c r="P1948" t="s">
        <v>74</v>
      </c>
      <c r="Q1948">
        <v>5</v>
      </c>
      <c r="R1948" t="s">
        <v>29</v>
      </c>
    </row>
    <row r="1949" spans="1:18" x14ac:dyDescent="0.3">
      <c r="A1949">
        <v>2007</v>
      </c>
      <c r="B1949" t="s">
        <v>65</v>
      </c>
      <c r="C1949">
        <v>2011</v>
      </c>
      <c r="D1949">
        <v>650000</v>
      </c>
      <c r="E1949">
        <v>375000</v>
      </c>
      <c r="F1949" t="s">
        <v>124</v>
      </c>
      <c r="G1949" t="s">
        <v>196</v>
      </c>
      <c r="H1949" t="s">
        <v>1161</v>
      </c>
      <c r="I1949" t="s">
        <v>22</v>
      </c>
      <c r="J1949" t="s">
        <v>23</v>
      </c>
      <c r="K1949" t="s">
        <v>24</v>
      </c>
      <c r="L1949" t="s">
        <v>25</v>
      </c>
      <c r="M1949" t="s">
        <v>475</v>
      </c>
      <c r="N1949">
        <v>2494</v>
      </c>
      <c r="O1949" t="s">
        <v>476</v>
      </c>
      <c r="P1949" t="s">
        <v>477</v>
      </c>
      <c r="Q1949">
        <v>8</v>
      </c>
      <c r="R1949" t="s">
        <v>29</v>
      </c>
    </row>
    <row r="1950" spans="1:18" x14ac:dyDescent="0.3">
      <c r="A1950">
        <v>2008</v>
      </c>
      <c r="B1950" t="s">
        <v>18</v>
      </c>
      <c r="C1950">
        <v>2013</v>
      </c>
      <c r="D1950">
        <v>625000</v>
      </c>
      <c r="E1950">
        <v>160000</v>
      </c>
      <c r="F1950" t="s">
        <v>124</v>
      </c>
      <c r="G1950" t="s">
        <v>196</v>
      </c>
      <c r="H1950" t="s">
        <v>1161</v>
      </c>
      <c r="I1950" t="s">
        <v>22</v>
      </c>
      <c r="J1950" t="s">
        <v>23</v>
      </c>
      <c r="K1950" t="s">
        <v>24</v>
      </c>
      <c r="L1950" t="s">
        <v>42</v>
      </c>
      <c r="M1950" t="s">
        <v>307</v>
      </c>
      <c r="N1950">
        <v>1248</v>
      </c>
      <c r="O1950" t="s">
        <v>216</v>
      </c>
      <c r="P1950" t="s">
        <v>95</v>
      </c>
      <c r="Q1950">
        <v>7</v>
      </c>
      <c r="R1950" t="s">
        <v>29</v>
      </c>
    </row>
    <row r="1951" spans="1:18" x14ac:dyDescent="0.3">
      <c r="A1951">
        <v>2009</v>
      </c>
      <c r="B1951" t="s">
        <v>221</v>
      </c>
      <c r="C1951">
        <v>2014</v>
      </c>
      <c r="D1951">
        <v>425000</v>
      </c>
      <c r="E1951">
        <v>80000</v>
      </c>
      <c r="F1951" t="s">
        <v>124</v>
      </c>
      <c r="G1951" t="s">
        <v>196</v>
      </c>
      <c r="H1951" t="s">
        <v>1161</v>
      </c>
      <c r="I1951" t="s">
        <v>22</v>
      </c>
      <c r="J1951" t="s">
        <v>23</v>
      </c>
      <c r="K1951" t="s">
        <v>24</v>
      </c>
      <c r="L1951" t="s">
        <v>33</v>
      </c>
      <c r="M1951" t="s">
        <v>1162</v>
      </c>
      <c r="N1951">
        <v>1598</v>
      </c>
      <c r="O1951" t="s">
        <v>235</v>
      </c>
      <c r="P1951" t="s">
        <v>36</v>
      </c>
      <c r="Q1951">
        <v>5</v>
      </c>
      <c r="R1951" t="s">
        <v>29</v>
      </c>
    </row>
    <row r="1952" spans="1:18" x14ac:dyDescent="0.3">
      <c r="A1952">
        <v>2010</v>
      </c>
      <c r="B1952" t="s">
        <v>18</v>
      </c>
      <c r="C1952">
        <v>2004</v>
      </c>
      <c r="D1952">
        <v>55000</v>
      </c>
      <c r="E1952">
        <v>50000</v>
      </c>
      <c r="F1952" t="s">
        <v>124</v>
      </c>
      <c r="G1952" t="s">
        <v>196</v>
      </c>
      <c r="H1952" t="s">
        <v>1163</v>
      </c>
      <c r="I1952" t="s">
        <v>41</v>
      </c>
      <c r="J1952" t="s">
        <v>23</v>
      </c>
      <c r="K1952" t="s">
        <v>24</v>
      </c>
      <c r="L1952" t="s">
        <v>42</v>
      </c>
      <c r="M1952" t="s">
        <v>50</v>
      </c>
      <c r="N1952">
        <v>796</v>
      </c>
      <c r="O1952" t="s">
        <v>63</v>
      </c>
      <c r="P1952" t="s">
        <v>64</v>
      </c>
      <c r="Q1952">
        <v>4</v>
      </c>
      <c r="R1952" t="s">
        <v>29</v>
      </c>
    </row>
    <row r="1953" spans="1:18" x14ac:dyDescent="0.3">
      <c r="A1953">
        <v>2011</v>
      </c>
      <c r="B1953" t="s">
        <v>109</v>
      </c>
      <c r="C1953">
        <v>2015</v>
      </c>
      <c r="D1953">
        <v>250000</v>
      </c>
      <c r="E1953">
        <v>80000</v>
      </c>
      <c r="F1953" t="s">
        <v>124</v>
      </c>
      <c r="G1953" t="s">
        <v>196</v>
      </c>
      <c r="H1953" t="s">
        <v>1161</v>
      </c>
      <c r="I1953" t="s">
        <v>22</v>
      </c>
      <c r="J1953" t="s">
        <v>23</v>
      </c>
      <c r="K1953" t="s">
        <v>24</v>
      </c>
      <c r="L1953" t="s">
        <v>33</v>
      </c>
      <c r="M1953" t="s">
        <v>285</v>
      </c>
      <c r="N1953">
        <v>1405</v>
      </c>
      <c r="O1953" t="s">
        <v>286</v>
      </c>
      <c r="P1953" t="s">
        <v>287</v>
      </c>
      <c r="Q1953">
        <v>5</v>
      </c>
      <c r="R1953" t="s">
        <v>29</v>
      </c>
    </row>
    <row r="1954" spans="1:18" x14ac:dyDescent="0.3">
      <c r="A1954">
        <v>2012</v>
      </c>
      <c r="B1954" t="s">
        <v>88</v>
      </c>
      <c r="C1954">
        <v>2015</v>
      </c>
      <c r="D1954">
        <v>459999</v>
      </c>
      <c r="E1954">
        <v>156975</v>
      </c>
      <c r="F1954" t="s">
        <v>124</v>
      </c>
      <c r="G1954" t="s">
        <v>196</v>
      </c>
      <c r="H1954" t="s">
        <v>1161</v>
      </c>
      <c r="I1954" t="s">
        <v>22</v>
      </c>
      <c r="J1954" t="s">
        <v>23</v>
      </c>
      <c r="K1954" t="s">
        <v>24</v>
      </c>
      <c r="L1954" t="s">
        <v>25</v>
      </c>
      <c r="M1954" t="s">
        <v>489</v>
      </c>
      <c r="N1954">
        <v>2523</v>
      </c>
      <c r="O1954" t="s">
        <v>309</v>
      </c>
      <c r="P1954" t="s">
        <v>650</v>
      </c>
      <c r="Q1954">
        <v>9</v>
      </c>
      <c r="R1954" t="s">
        <v>29</v>
      </c>
    </row>
    <row r="1955" spans="1:18" x14ac:dyDescent="0.3">
      <c r="A1955">
        <v>2013</v>
      </c>
      <c r="B1955" t="s">
        <v>65</v>
      </c>
      <c r="C1955">
        <v>2017</v>
      </c>
      <c r="D1955">
        <v>1594000</v>
      </c>
      <c r="E1955">
        <v>5000</v>
      </c>
      <c r="F1955" t="s">
        <v>124</v>
      </c>
      <c r="G1955" t="s">
        <v>196</v>
      </c>
      <c r="H1955" t="s">
        <v>1161</v>
      </c>
      <c r="I1955" t="s">
        <v>22</v>
      </c>
      <c r="J1955" t="s">
        <v>23</v>
      </c>
      <c r="K1955" t="s">
        <v>24</v>
      </c>
      <c r="L1955" t="s">
        <v>25</v>
      </c>
      <c r="M1955" t="s">
        <v>398</v>
      </c>
      <c r="N1955">
        <v>1364</v>
      </c>
      <c r="O1955" t="s">
        <v>1164</v>
      </c>
      <c r="P1955" t="s">
        <v>400</v>
      </c>
      <c r="Q1955">
        <v>5</v>
      </c>
      <c r="R1955" t="s">
        <v>29</v>
      </c>
    </row>
    <row r="1956" spans="1:18" x14ac:dyDescent="0.3">
      <c r="A1956">
        <v>2014</v>
      </c>
      <c r="B1956" t="s">
        <v>120</v>
      </c>
      <c r="C1956">
        <v>2014</v>
      </c>
      <c r="D1956">
        <v>300000</v>
      </c>
      <c r="E1956">
        <v>50000</v>
      </c>
      <c r="F1956" t="s">
        <v>124</v>
      </c>
      <c r="G1956" t="s">
        <v>196</v>
      </c>
      <c r="H1956" t="s">
        <v>1160</v>
      </c>
      <c r="I1956" t="s">
        <v>41</v>
      </c>
      <c r="J1956" t="s">
        <v>23</v>
      </c>
      <c r="K1956" t="s">
        <v>24</v>
      </c>
      <c r="L1956" t="s">
        <v>25</v>
      </c>
      <c r="M1956" t="s">
        <v>121</v>
      </c>
      <c r="N1956">
        <v>1199</v>
      </c>
      <c r="O1956" t="s">
        <v>599</v>
      </c>
      <c r="P1956" t="s">
        <v>600</v>
      </c>
      <c r="Q1956">
        <v>5</v>
      </c>
      <c r="R1956" t="s">
        <v>29</v>
      </c>
    </row>
    <row r="1957" spans="1:18" x14ac:dyDescent="0.3">
      <c r="A1957">
        <v>2015</v>
      </c>
      <c r="B1957" t="s">
        <v>69</v>
      </c>
      <c r="C1957">
        <v>2018</v>
      </c>
      <c r="D1957">
        <v>950000</v>
      </c>
      <c r="E1957">
        <v>27620</v>
      </c>
      <c r="F1957" t="s">
        <v>124</v>
      </c>
      <c r="G1957" t="s">
        <v>196</v>
      </c>
      <c r="H1957" t="s">
        <v>1161</v>
      </c>
      <c r="I1957" t="s">
        <v>22</v>
      </c>
      <c r="J1957" t="s">
        <v>158</v>
      </c>
      <c r="K1957" t="s">
        <v>24</v>
      </c>
      <c r="L1957" t="s">
        <v>25</v>
      </c>
      <c r="M1957" t="s">
        <v>236</v>
      </c>
      <c r="N1957">
        <v>1498</v>
      </c>
      <c r="O1957" t="s">
        <v>237</v>
      </c>
      <c r="P1957" t="s">
        <v>238</v>
      </c>
      <c r="Q1957">
        <v>5</v>
      </c>
      <c r="R1957" t="s">
        <v>29</v>
      </c>
    </row>
    <row r="1958" spans="1:18" x14ac:dyDescent="0.3">
      <c r="A1958">
        <v>2016</v>
      </c>
      <c r="B1958" t="s">
        <v>88</v>
      </c>
      <c r="C1958">
        <v>2013</v>
      </c>
      <c r="D1958">
        <v>484999</v>
      </c>
      <c r="E1958">
        <v>120000</v>
      </c>
      <c r="F1958" t="s">
        <v>124</v>
      </c>
      <c r="G1958" t="s">
        <v>196</v>
      </c>
      <c r="H1958" t="s">
        <v>1163</v>
      </c>
      <c r="I1958" t="s">
        <v>22</v>
      </c>
      <c r="J1958" t="s">
        <v>23</v>
      </c>
      <c r="K1958" t="s">
        <v>24</v>
      </c>
      <c r="L1958" t="s">
        <v>25</v>
      </c>
      <c r="M1958" t="s">
        <v>481</v>
      </c>
      <c r="N1958">
        <v>2179</v>
      </c>
      <c r="O1958" t="s">
        <v>271</v>
      </c>
      <c r="P1958" t="s">
        <v>272</v>
      </c>
      <c r="Q1958">
        <v>9</v>
      </c>
      <c r="R1958" t="s">
        <v>29</v>
      </c>
    </row>
    <row r="1959" spans="1:18" x14ac:dyDescent="0.3">
      <c r="A1959">
        <v>2017</v>
      </c>
      <c r="B1959" t="s">
        <v>88</v>
      </c>
      <c r="C1959">
        <v>2009</v>
      </c>
      <c r="D1959">
        <v>161000</v>
      </c>
      <c r="E1959">
        <v>120000</v>
      </c>
      <c r="F1959" t="s">
        <v>124</v>
      </c>
      <c r="G1959" t="s">
        <v>196</v>
      </c>
      <c r="H1959" t="s">
        <v>1163</v>
      </c>
      <c r="I1959" t="s">
        <v>22</v>
      </c>
      <c r="J1959" t="s">
        <v>23</v>
      </c>
      <c r="K1959" t="s">
        <v>24</v>
      </c>
      <c r="L1959" t="s">
        <v>42</v>
      </c>
      <c r="M1959" t="s">
        <v>130</v>
      </c>
      <c r="N1959">
        <v>2498</v>
      </c>
      <c r="O1959" t="s">
        <v>627</v>
      </c>
      <c r="P1959" t="s">
        <v>628</v>
      </c>
      <c r="Q1959">
        <v>8</v>
      </c>
      <c r="R1959" t="s">
        <v>29</v>
      </c>
    </row>
    <row r="1960" spans="1:18" x14ac:dyDescent="0.3">
      <c r="A1960">
        <v>2018</v>
      </c>
      <c r="B1960" t="s">
        <v>46</v>
      </c>
      <c r="C1960">
        <v>2015</v>
      </c>
      <c r="D1960">
        <v>500000</v>
      </c>
      <c r="E1960">
        <v>58000</v>
      </c>
      <c r="F1960" t="s">
        <v>124</v>
      </c>
      <c r="G1960" t="s">
        <v>196</v>
      </c>
      <c r="H1960" t="s">
        <v>1165</v>
      </c>
      <c r="I1960" t="s">
        <v>41</v>
      </c>
      <c r="J1960" t="s">
        <v>23</v>
      </c>
      <c r="K1960" t="s">
        <v>24</v>
      </c>
      <c r="L1960" t="s">
        <v>25</v>
      </c>
      <c r="M1960" t="s">
        <v>493</v>
      </c>
      <c r="N1960">
        <v>1197</v>
      </c>
      <c r="O1960" t="s">
        <v>54</v>
      </c>
      <c r="P1960" t="s">
        <v>494</v>
      </c>
      <c r="Q1960">
        <v>5</v>
      </c>
      <c r="R1960" t="s">
        <v>29</v>
      </c>
    </row>
    <row r="1961" spans="1:18" x14ac:dyDescent="0.3">
      <c r="A1961">
        <v>2019</v>
      </c>
      <c r="B1961" t="s">
        <v>296</v>
      </c>
      <c r="C1961">
        <v>2012</v>
      </c>
      <c r="D1961">
        <v>350000</v>
      </c>
      <c r="E1961">
        <v>50000</v>
      </c>
      <c r="F1961" t="s">
        <v>124</v>
      </c>
      <c r="G1961" t="s">
        <v>196</v>
      </c>
      <c r="H1961" t="s">
        <v>1166</v>
      </c>
      <c r="I1961" t="s">
        <v>41</v>
      </c>
      <c r="J1961" t="s">
        <v>23</v>
      </c>
      <c r="K1961" t="s">
        <v>24</v>
      </c>
      <c r="L1961" t="s">
        <v>25</v>
      </c>
      <c r="M1961" t="s">
        <v>436</v>
      </c>
      <c r="N1961">
        <v>1498</v>
      </c>
      <c r="O1961" t="s">
        <v>437</v>
      </c>
      <c r="P1961" t="s">
        <v>438</v>
      </c>
      <c r="Q1961">
        <v>5</v>
      </c>
      <c r="R1961" t="s">
        <v>29</v>
      </c>
    </row>
    <row r="1962" spans="1:18" x14ac:dyDescent="0.3">
      <c r="A1962">
        <v>2020</v>
      </c>
      <c r="B1962" t="s">
        <v>18</v>
      </c>
      <c r="C1962">
        <v>2017</v>
      </c>
      <c r="D1962">
        <v>550000</v>
      </c>
      <c r="E1962">
        <v>40000</v>
      </c>
      <c r="F1962" t="s">
        <v>124</v>
      </c>
      <c r="G1962" t="s">
        <v>196</v>
      </c>
      <c r="H1962" t="s">
        <v>1165</v>
      </c>
      <c r="I1962" t="s">
        <v>41</v>
      </c>
      <c r="J1962" t="s">
        <v>23</v>
      </c>
      <c r="K1962" t="s">
        <v>154</v>
      </c>
      <c r="L1962" t="s">
        <v>25</v>
      </c>
      <c r="M1962" t="s">
        <v>903</v>
      </c>
      <c r="N1962">
        <v>1197</v>
      </c>
      <c r="O1962" t="s">
        <v>265</v>
      </c>
      <c r="P1962" t="s">
        <v>266</v>
      </c>
      <c r="Q1962">
        <v>5</v>
      </c>
      <c r="R1962" t="s">
        <v>29</v>
      </c>
    </row>
    <row r="1963" spans="1:18" x14ac:dyDescent="0.3">
      <c r="A1963">
        <v>2021</v>
      </c>
      <c r="B1963" t="s">
        <v>37</v>
      </c>
      <c r="C1963">
        <v>2018</v>
      </c>
      <c r="D1963">
        <v>850000</v>
      </c>
      <c r="E1963">
        <v>7800</v>
      </c>
      <c r="F1963" t="s">
        <v>124</v>
      </c>
      <c r="G1963" t="s">
        <v>196</v>
      </c>
      <c r="H1963" t="s">
        <v>1160</v>
      </c>
      <c r="I1963" t="s">
        <v>41</v>
      </c>
      <c r="J1963" t="s">
        <v>23</v>
      </c>
      <c r="K1963" t="s">
        <v>24</v>
      </c>
      <c r="L1963" t="s">
        <v>25</v>
      </c>
      <c r="M1963" t="s">
        <v>383</v>
      </c>
      <c r="N1963">
        <v>1199</v>
      </c>
      <c r="O1963" t="s">
        <v>434</v>
      </c>
      <c r="P1963" t="s">
        <v>452</v>
      </c>
      <c r="Q1963">
        <v>5</v>
      </c>
      <c r="R1963" t="s">
        <v>29</v>
      </c>
    </row>
    <row r="1964" spans="1:18" x14ac:dyDescent="0.3">
      <c r="A1964">
        <v>2022</v>
      </c>
      <c r="B1964" t="s">
        <v>18</v>
      </c>
      <c r="C1964">
        <v>2016</v>
      </c>
      <c r="D1964">
        <v>240000</v>
      </c>
      <c r="E1964">
        <v>50000</v>
      </c>
      <c r="F1964" t="s">
        <v>124</v>
      </c>
      <c r="G1964" t="s">
        <v>196</v>
      </c>
      <c r="H1964" t="s">
        <v>1166</v>
      </c>
      <c r="I1964" t="s">
        <v>41</v>
      </c>
      <c r="J1964" t="s">
        <v>23</v>
      </c>
      <c r="K1964" t="s">
        <v>24</v>
      </c>
      <c r="L1964" t="s">
        <v>25</v>
      </c>
      <c r="M1964" t="s">
        <v>430</v>
      </c>
      <c r="N1964">
        <v>796</v>
      </c>
      <c r="O1964" t="s">
        <v>118</v>
      </c>
      <c r="P1964" t="s">
        <v>119</v>
      </c>
      <c r="Q1964">
        <v>5</v>
      </c>
      <c r="R1964" t="s">
        <v>29</v>
      </c>
    </row>
    <row r="1965" spans="1:18" x14ac:dyDescent="0.3">
      <c r="A1965">
        <v>2023</v>
      </c>
      <c r="B1965" t="s">
        <v>69</v>
      </c>
      <c r="C1965">
        <v>2011</v>
      </c>
      <c r="D1965">
        <v>950000</v>
      </c>
      <c r="E1965">
        <v>68000</v>
      </c>
      <c r="F1965" t="s">
        <v>124</v>
      </c>
      <c r="G1965" t="s">
        <v>196</v>
      </c>
      <c r="H1965" t="s">
        <v>1163</v>
      </c>
      <c r="I1965" t="s">
        <v>22</v>
      </c>
      <c r="J1965" t="s">
        <v>23</v>
      </c>
      <c r="K1965" t="s">
        <v>24</v>
      </c>
      <c r="L1965" t="s">
        <v>25</v>
      </c>
      <c r="M1965" t="s">
        <v>1116</v>
      </c>
      <c r="N1965">
        <v>2499</v>
      </c>
      <c r="O1965" t="s">
        <v>345</v>
      </c>
      <c r="P1965" t="s">
        <v>1167</v>
      </c>
      <c r="Q1965">
        <v>7</v>
      </c>
      <c r="R1965" t="s">
        <v>29</v>
      </c>
    </row>
    <row r="1966" spans="1:18" x14ac:dyDescent="0.3">
      <c r="A1966">
        <v>2024</v>
      </c>
      <c r="B1966" t="s">
        <v>18</v>
      </c>
      <c r="C1966">
        <v>2015</v>
      </c>
      <c r="D1966">
        <v>423000</v>
      </c>
      <c r="E1966">
        <v>60000</v>
      </c>
      <c r="F1966" t="s">
        <v>124</v>
      </c>
      <c r="G1966" t="s">
        <v>196</v>
      </c>
      <c r="H1966" t="s">
        <v>1163</v>
      </c>
      <c r="I1966" t="s">
        <v>41</v>
      </c>
      <c r="J1966" t="s">
        <v>23</v>
      </c>
      <c r="K1966" t="s">
        <v>24</v>
      </c>
      <c r="L1966" t="s">
        <v>33</v>
      </c>
      <c r="M1966" t="s">
        <v>231</v>
      </c>
      <c r="N1966">
        <v>1373</v>
      </c>
      <c r="O1966" t="s">
        <v>232</v>
      </c>
      <c r="P1966" t="s">
        <v>233</v>
      </c>
      <c r="Q1966">
        <v>7</v>
      </c>
      <c r="R1966" t="s">
        <v>29</v>
      </c>
    </row>
    <row r="1967" spans="1:18" x14ac:dyDescent="0.3">
      <c r="A1967">
        <v>2025</v>
      </c>
      <c r="B1967" t="s">
        <v>109</v>
      </c>
      <c r="C1967">
        <v>2005</v>
      </c>
      <c r="D1967">
        <v>90000</v>
      </c>
      <c r="E1967">
        <v>74000</v>
      </c>
      <c r="F1967" t="s">
        <v>124</v>
      </c>
      <c r="G1967" t="s">
        <v>196</v>
      </c>
      <c r="H1967" t="s">
        <v>1163</v>
      </c>
      <c r="I1967" t="s">
        <v>41</v>
      </c>
      <c r="J1967" t="s">
        <v>23</v>
      </c>
      <c r="K1967" t="s">
        <v>24</v>
      </c>
      <c r="L1967" t="s">
        <v>33</v>
      </c>
      <c r="M1967" t="s">
        <v>475</v>
      </c>
      <c r="N1967">
        <v>1396</v>
      </c>
      <c r="O1967" t="s">
        <v>680</v>
      </c>
      <c r="P1967" t="s">
        <v>681</v>
      </c>
      <c r="Q1967">
        <v>5</v>
      </c>
      <c r="R1967" t="s">
        <v>29</v>
      </c>
    </row>
    <row r="1968" spans="1:18" x14ac:dyDescent="0.3">
      <c r="A1968">
        <v>2026</v>
      </c>
      <c r="B1968" t="s">
        <v>109</v>
      </c>
      <c r="C1968">
        <v>2011</v>
      </c>
      <c r="D1968">
        <v>350000</v>
      </c>
      <c r="E1968">
        <v>58000</v>
      </c>
      <c r="F1968" t="s">
        <v>19</v>
      </c>
      <c r="G1968" t="s">
        <v>912</v>
      </c>
      <c r="H1968" t="s">
        <v>1168</v>
      </c>
      <c r="I1968" t="s">
        <v>22</v>
      </c>
      <c r="J1968" t="s">
        <v>23</v>
      </c>
      <c r="K1968" t="s">
        <v>24</v>
      </c>
      <c r="L1968" t="s">
        <v>33</v>
      </c>
      <c r="M1968" t="s">
        <v>150</v>
      </c>
      <c r="N1968">
        <v>2179</v>
      </c>
      <c r="O1968" t="s">
        <v>293</v>
      </c>
      <c r="P1968" t="s">
        <v>152</v>
      </c>
      <c r="Q1968">
        <v>7</v>
      </c>
      <c r="R1968" t="s">
        <v>29</v>
      </c>
    </row>
    <row r="1969" spans="1:18" x14ac:dyDescent="0.3">
      <c r="A1969">
        <v>2027</v>
      </c>
      <c r="B1969" t="s">
        <v>18</v>
      </c>
      <c r="C1969">
        <v>2011</v>
      </c>
      <c r="D1969">
        <v>170000</v>
      </c>
      <c r="E1969">
        <v>70000</v>
      </c>
      <c r="F1969" t="s">
        <v>19</v>
      </c>
      <c r="G1969" t="s">
        <v>912</v>
      </c>
      <c r="H1969" t="s">
        <v>1169</v>
      </c>
      <c r="I1969" t="s">
        <v>41</v>
      </c>
      <c r="J1969" t="s">
        <v>23</v>
      </c>
      <c r="K1969" t="s">
        <v>24</v>
      </c>
      <c r="L1969" t="s">
        <v>42</v>
      </c>
      <c r="M1969" t="s">
        <v>273</v>
      </c>
      <c r="N1969">
        <v>998</v>
      </c>
      <c r="O1969" t="s">
        <v>507</v>
      </c>
      <c r="P1969" t="s">
        <v>141</v>
      </c>
      <c r="Q1969">
        <v>5</v>
      </c>
      <c r="R1969" t="s">
        <v>29</v>
      </c>
    </row>
    <row r="1970" spans="1:18" x14ac:dyDescent="0.3">
      <c r="A1970">
        <v>2028</v>
      </c>
      <c r="B1970" t="s">
        <v>69</v>
      </c>
      <c r="C1970">
        <v>2015</v>
      </c>
      <c r="D1970">
        <v>450000</v>
      </c>
      <c r="E1970">
        <v>70000</v>
      </c>
      <c r="F1970" t="s">
        <v>19</v>
      </c>
      <c r="G1970" t="s">
        <v>912</v>
      </c>
      <c r="H1970" t="s">
        <v>1169</v>
      </c>
      <c r="I1970" t="s">
        <v>41</v>
      </c>
      <c r="J1970" t="s">
        <v>23</v>
      </c>
      <c r="K1970" t="s">
        <v>24</v>
      </c>
      <c r="L1970" t="s">
        <v>25</v>
      </c>
      <c r="M1970" t="s">
        <v>218</v>
      </c>
      <c r="N1970">
        <v>1196</v>
      </c>
      <c r="O1970" t="s">
        <v>219</v>
      </c>
      <c r="P1970" t="s">
        <v>220</v>
      </c>
      <c r="Q1970">
        <v>5</v>
      </c>
      <c r="R1970" t="s">
        <v>29</v>
      </c>
    </row>
    <row r="1971" spans="1:18" x14ac:dyDescent="0.3">
      <c r="A1971">
        <v>2029</v>
      </c>
      <c r="B1971" t="s">
        <v>46</v>
      </c>
      <c r="C1971">
        <v>2009</v>
      </c>
      <c r="D1971">
        <v>150000</v>
      </c>
      <c r="E1971">
        <v>110000</v>
      </c>
      <c r="F1971" t="s">
        <v>19</v>
      </c>
      <c r="G1971" t="s">
        <v>912</v>
      </c>
      <c r="H1971" t="s">
        <v>1170</v>
      </c>
      <c r="I1971" t="s">
        <v>41</v>
      </c>
      <c r="J1971" t="s">
        <v>23</v>
      </c>
      <c r="K1971" t="s">
        <v>24</v>
      </c>
      <c r="L1971" t="s">
        <v>33</v>
      </c>
      <c r="M1971" t="s">
        <v>211</v>
      </c>
      <c r="N1971">
        <v>1197</v>
      </c>
      <c r="O1971" t="s">
        <v>212</v>
      </c>
      <c r="P1971" t="s">
        <v>213</v>
      </c>
      <c r="Q1971">
        <v>5</v>
      </c>
      <c r="R1971" t="s">
        <v>29</v>
      </c>
    </row>
    <row r="1972" spans="1:18" x14ac:dyDescent="0.3">
      <c r="A1972">
        <v>2031</v>
      </c>
      <c r="B1972" t="s">
        <v>46</v>
      </c>
      <c r="C1972">
        <v>2016</v>
      </c>
      <c r="D1972">
        <v>511000</v>
      </c>
      <c r="E1972">
        <v>80000</v>
      </c>
      <c r="F1972" t="s">
        <v>19</v>
      </c>
      <c r="G1972" t="s">
        <v>912</v>
      </c>
      <c r="H1972" t="s">
        <v>1168</v>
      </c>
      <c r="I1972" t="s">
        <v>22</v>
      </c>
      <c r="J1972" t="s">
        <v>23</v>
      </c>
      <c r="K1972" t="s">
        <v>24</v>
      </c>
      <c r="L1972" t="s">
        <v>25</v>
      </c>
      <c r="M1972" t="s">
        <v>99</v>
      </c>
      <c r="N1972">
        <v>1396</v>
      </c>
      <c r="O1972" t="s">
        <v>100</v>
      </c>
      <c r="P1972" t="s">
        <v>101</v>
      </c>
      <c r="Q1972">
        <v>5</v>
      </c>
      <c r="R1972" t="s">
        <v>29</v>
      </c>
    </row>
    <row r="1973" spans="1:18" x14ac:dyDescent="0.3">
      <c r="A1973">
        <v>2032</v>
      </c>
      <c r="B1973" t="s">
        <v>18</v>
      </c>
      <c r="C1973">
        <v>2018</v>
      </c>
      <c r="D1973">
        <v>850000</v>
      </c>
      <c r="E1973">
        <v>59000</v>
      </c>
      <c r="F1973" t="s">
        <v>19</v>
      </c>
      <c r="G1973" t="s">
        <v>912</v>
      </c>
      <c r="H1973" t="s">
        <v>1170</v>
      </c>
      <c r="I1973" t="s">
        <v>22</v>
      </c>
      <c r="J1973" t="s">
        <v>23</v>
      </c>
      <c r="K1973" t="s">
        <v>24</v>
      </c>
      <c r="L1973" t="s">
        <v>25</v>
      </c>
      <c r="M1973" t="s">
        <v>731</v>
      </c>
      <c r="N1973">
        <v>1498</v>
      </c>
      <c r="O1973" t="s">
        <v>1171</v>
      </c>
      <c r="P1973" t="s">
        <v>1172</v>
      </c>
      <c r="Q1973">
        <v>7</v>
      </c>
      <c r="R1973" t="s">
        <v>29</v>
      </c>
    </row>
    <row r="1974" spans="1:18" x14ac:dyDescent="0.3">
      <c r="A1974">
        <v>2033</v>
      </c>
      <c r="B1974" t="s">
        <v>109</v>
      </c>
      <c r="C1974">
        <v>2018</v>
      </c>
      <c r="D1974">
        <v>250000</v>
      </c>
      <c r="E1974">
        <v>110000</v>
      </c>
      <c r="F1974" t="s">
        <v>19</v>
      </c>
      <c r="G1974" t="s">
        <v>912</v>
      </c>
      <c r="H1974" t="s">
        <v>1169</v>
      </c>
      <c r="I1974" t="s">
        <v>22</v>
      </c>
      <c r="J1974" t="s">
        <v>23</v>
      </c>
      <c r="K1974" t="s">
        <v>24</v>
      </c>
      <c r="L1974" t="s">
        <v>25</v>
      </c>
      <c r="M1974" t="s">
        <v>653</v>
      </c>
      <c r="N1974">
        <v>1396</v>
      </c>
      <c r="O1974" t="s">
        <v>471</v>
      </c>
      <c r="P1974" t="s">
        <v>472</v>
      </c>
      <c r="Q1974">
        <v>5</v>
      </c>
      <c r="R1974" t="s">
        <v>29</v>
      </c>
    </row>
    <row r="1975" spans="1:18" x14ac:dyDescent="0.3">
      <c r="A1975">
        <v>2034</v>
      </c>
      <c r="B1975" t="s">
        <v>18</v>
      </c>
      <c r="C1975">
        <v>2020</v>
      </c>
      <c r="D1975">
        <v>420000</v>
      </c>
      <c r="E1975">
        <v>25000</v>
      </c>
      <c r="F1975" t="s">
        <v>19</v>
      </c>
      <c r="G1975" t="s">
        <v>912</v>
      </c>
      <c r="H1975" t="s">
        <v>1170</v>
      </c>
      <c r="I1975" t="s">
        <v>41</v>
      </c>
      <c r="J1975" t="s">
        <v>23</v>
      </c>
      <c r="K1975" t="s">
        <v>24</v>
      </c>
      <c r="L1975" t="s">
        <v>25</v>
      </c>
      <c r="M1975" t="s">
        <v>294</v>
      </c>
      <c r="N1975">
        <v>998</v>
      </c>
      <c r="O1975" t="s">
        <v>244</v>
      </c>
      <c r="P1975" t="s">
        <v>141</v>
      </c>
      <c r="Q1975">
        <v>5</v>
      </c>
      <c r="R1975" t="s">
        <v>29</v>
      </c>
    </row>
    <row r="1976" spans="1:18" x14ac:dyDescent="0.3">
      <c r="A1976">
        <v>2035</v>
      </c>
      <c r="B1976" t="s">
        <v>18</v>
      </c>
      <c r="C1976">
        <v>2014</v>
      </c>
      <c r="D1976">
        <v>180000</v>
      </c>
      <c r="E1976">
        <v>55000</v>
      </c>
      <c r="F1976" t="s">
        <v>124</v>
      </c>
      <c r="G1976" t="s">
        <v>799</v>
      </c>
      <c r="H1976" t="s">
        <v>1173</v>
      </c>
      <c r="I1976" t="s">
        <v>41</v>
      </c>
      <c r="J1976" t="s">
        <v>23</v>
      </c>
      <c r="K1976" t="s">
        <v>24</v>
      </c>
      <c r="L1976" t="s">
        <v>25</v>
      </c>
      <c r="M1976" t="s">
        <v>430</v>
      </c>
      <c r="N1976">
        <v>796</v>
      </c>
      <c r="O1976" t="s">
        <v>118</v>
      </c>
      <c r="P1976" t="s">
        <v>119</v>
      </c>
      <c r="Q1976">
        <v>5</v>
      </c>
      <c r="R1976" t="s">
        <v>29</v>
      </c>
    </row>
    <row r="1977" spans="1:18" x14ac:dyDescent="0.3">
      <c r="A1977">
        <v>2036</v>
      </c>
      <c r="B1977" t="s">
        <v>18</v>
      </c>
      <c r="C1977">
        <v>2015</v>
      </c>
      <c r="D1977">
        <v>400000</v>
      </c>
      <c r="E1977">
        <v>25000</v>
      </c>
      <c r="F1977" t="s">
        <v>124</v>
      </c>
      <c r="G1977" t="s">
        <v>799</v>
      </c>
      <c r="H1977" t="s">
        <v>1174</v>
      </c>
      <c r="I1977" t="s">
        <v>22</v>
      </c>
      <c r="J1977" t="s">
        <v>23</v>
      </c>
      <c r="K1977" t="s">
        <v>24</v>
      </c>
      <c r="L1977" t="s">
        <v>25</v>
      </c>
      <c r="M1977" t="s">
        <v>577</v>
      </c>
      <c r="N1977">
        <v>793</v>
      </c>
      <c r="O1977" t="s">
        <v>578</v>
      </c>
      <c r="P1977" t="s">
        <v>579</v>
      </c>
      <c r="Q1977">
        <v>5</v>
      </c>
      <c r="R1977" t="s">
        <v>29</v>
      </c>
    </row>
    <row r="1978" spans="1:18" x14ac:dyDescent="0.3">
      <c r="A1978">
        <v>2037</v>
      </c>
      <c r="B1978" t="s">
        <v>88</v>
      </c>
      <c r="C1978">
        <v>2009</v>
      </c>
      <c r="D1978">
        <v>150000</v>
      </c>
      <c r="E1978">
        <v>300000</v>
      </c>
      <c r="F1978" t="s">
        <v>124</v>
      </c>
      <c r="G1978" t="s">
        <v>799</v>
      </c>
      <c r="H1978" t="s">
        <v>1174</v>
      </c>
      <c r="I1978" t="s">
        <v>22</v>
      </c>
      <c r="J1978" t="s">
        <v>23</v>
      </c>
      <c r="K1978" t="s">
        <v>24</v>
      </c>
      <c r="L1978" t="s">
        <v>25</v>
      </c>
      <c r="M1978" t="s">
        <v>130</v>
      </c>
      <c r="N1978">
        <v>2498</v>
      </c>
      <c r="O1978" t="s">
        <v>627</v>
      </c>
      <c r="P1978" t="s">
        <v>628</v>
      </c>
      <c r="Q1978">
        <v>7</v>
      </c>
      <c r="R1978" t="s">
        <v>29</v>
      </c>
    </row>
    <row r="1979" spans="1:18" x14ac:dyDescent="0.3">
      <c r="A1979">
        <v>2038</v>
      </c>
      <c r="B1979" t="s">
        <v>69</v>
      </c>
      <c r="C1979">
        <v>2016</v>
      </c>
      <c r="D1979">
        <v>500000</v>
      </c>
      <c r="E1979">
        <v>143200</v>
      </c>
      <c r="F1979" t="s">
        <v>124</v>
      </c>
      <c r="G1979" t="s">
        <v>799</v>
      </c>
      <c r="H1979" t="s">
        <v>1174</v>
      </c>
      <c r="I1979" t="s">
        <v>22</v>
      </c>
      <c r="J1979" t="s">
        <v>23</v>
      </c>
      <c r="K1979" t="s">
        <v>24</v>
      </c>
      <c r="L1979" t="s">
        <v>25</v>
      </c>
      <c r="M1979" t="s">
        <v>737</v>
      </c>
      <c r="N1979">
        <v>1498</v>
      </c>
      <c r="O1979" t="s">
        <v>738</v>
      </c>
      <c r="P1979" t="s">
        <v>719</v>
      </c>
      <c r="Q1979">
        <v>5</v>
      </c>
      <c r="R1979" t="s">
        <v>29</v>
      </c>
    </row>
    <row r="1980" spans="1:18" x14ac:dyDescent="0.3">
      <c r="A1980">
        <v>2039</v>
      </c>
      <c r="B1980" t="s">
        <v>153</v>
      </c>
      <c r="C1980">
        <v>2017</v>
      </c>
      <c r="D1980">
        <v>1689999</v>
      </c>
      <c r="E1980">
        <v>60000</v>
      </c>
      <c r="F1980" t="s">
        <v>124</v>
      </c>
      <c r="G1980" t="s">
        <v>799</v>
      </c>
      <c r="H1980" t="s">
        <v>1175</v>
      </c>
      <c r="I1980" t="s">
        <v>22</v>
      </c>
      <c r="J1980" t="s">
        <v>23</v>
      </c>
      <c r="K1980" t="s">
        <v>24</v>
      </c>
      <c r="L1980" t="s">
        <v>25</v>
      </c>
      <c r="M1980" t="s">
        <v>491</v>
      </c>
      <c r="N1980">
        <v>1956</v>
      </c>
      <c r="O1980" t="s">
        <v>204</v>
      </c>
      <c r="P1980" t="s">
        <v>601</v>
      </c>
      <c r="Q1980">
        <v>5</v>
      </c>
      <c r="R1980" t="s">
        <v>29</v>
      </c>
    </row>
    <row r="1981" spans="1:18" x14ac:dyDescent="0.3">
      <c r="A1981">
        <v>2040</v>
      </c>
      <c r="B1981" t="s">
        <v>296</v>
      </c>
      <c r="C1981">
        <v>2012</v>
      </c>
      <c r="D1981">
        <v>204999</v>
      </c>
      <c r="E1981">
        <v>120000</v>
      </c>
      <c r="F1981" t="s">
        <v>124</v>
      </c>
      <c r="G1981" t="s">
        <v>799</v>
      </c>
      <c r="H1981" t="s">
        <v>1174</v>
      </c>
      <c r="I1981" t="s">
        <v>22</v>
      </c>
      <c r="J1981" t="s">
        <v>23</v>
      </c>
      <c r="K1981" t="s">
        <v>24</v>
      </c>
      <c r="L1981" t="s">
        <v>25</v>
      </c>
      <c r="M1981" t="s">
        <v>505</v>
      </c>
      <c r="N1981">
        <v>1461</v>
      </c>
      <c r="O1981" t="s">
        <v>506</v>
      </c>
      <c r="P1981" t="s">
        <v>74</v>
      </c>
      <c r="Q1981">
        <v>5</v>
      </c>
      <c r="R1981" t="s">
        <v>29</v>
      </c>
    </row>
    <row r="1982" spans="1:18" x14ac:dyDescent="0.3">
      <c r="A1982">
        <v>2041</v>
      </c>
      <c r="B1982" t="s">
        <v>18</v>
      </c>
      <c r="C1982">
        <v>2014</v>
      </c>
      <c r="D1982">
        <v>459999</v>
      </c>
      <c r="E1982">
        <v>145000</v>
      </c>
      <c r="F1982" t="s">
        <v>124</v>
      </c>
      <c r="G1982" t="s">
        <v>799</v>
      </c>
      <c r="H1982" t="s">
        <v>1175</v>
      </c>
      <c r="I1982" t="s">
        <v>22</v>
      </c>
      <c r="J1982" t="s">
        <v>23</v>
      </c>
      <c r="K1982" t="s">
        <v>24</v>
      </c>
      <c r="L1982" t="s">
        <v>33</v>
      </c>
      <c r="M1982" t="s">
        <v>354</v>
      </c>
      <c r="N1982">
        <v>1248</v>
      </c>
      <c r="O1982" t="s">
        <v>94</v>
      </c>
      <c r="P1982" t="s">
        <v>95</v>
      </c>
      <c r="Q1982">
        <v>5</v>
      </c>
      <c r="R1982" t="s">
        <v>29</v>
      </c>
    </row>
    <row r="1983" spans="1:18" x14ac:dyDescent="0.3">
      <c r="A1983">
        <v>2042</v>
      </c>
      <c r="B1983" t="s">
        <v>46</v>
      </c>
      <c r="C1983">
        <v>2017</v>
      </c>
      <c r="D1983">
        <v>600000</v>
      </c>
      <c r="E1983">
        <v>30000</v>
      </c>
      <c r="F1983" t="s">
        <v>124</v>
      </c>
      <c r="G1983" t="s">
        <v>799</v>
      </c>
      <c r="H1983" t="s">
        <v>1175</v>
      </c>
      <c r="I1983" t="s">
        <v>41</v>
      </c>
      <c r="J1983" t="s">
        <v>23</v>
      </c>
      <c r="K1983" t="s">
        <v>24</v>
      </c>
      <c r="L1983" t="s">
        <v>25</v>
      </c>
      <c r="M1983" t="s">
        <v>133</v>
      </c>
      <c r="N1983">
        <v>1197</v>
      </c>
      <c r="O1983" t="s">
        <v>134</v>
      </c>
      <c r="P1983" t="s">
        <v>135</v>
      </c>
      <c r="Q1983">
        <v>5</v>
      </c>
      <c r="R1983" t="s">
        <v>29</v>
      </c>
    </row>
    <row r="1984" spans="1:18" x14ac:dyDescent="0.3">
      <c r="A1984">
        <v>2043</v>
      </c>
      <c r="B1984" t="s">
        <v>46</v>
      </c>
      <c r="C1984">
        <v>2019</v>
      </c>
      <c r="D1984">
        <v>585000</v>
      </c>
      <c r="E1984">
        <v>8000</v>
      </c>
      <c r="F1984" t="s">
        <v>124</v>
      </c>
      <c r="G1984" t="s">
        <v>799</v>
      </c>
      <c r="H1984" t="s">
        <v>1175</v>
      </c>
      <c r="I1984" t="s">
        <v>41</v>
      </c>
      <c r="J1984" t="s">
        <v>23</v>
      </c>
      <c r="K1984" t="s">
        <v>24</v>
      </c>
      <c r="L1984" t="s">
        <v>25</v>
      </c>
      <c r="M1984" t="s">
        <v>85</v>
      </c>
      <c r="N1984">
        <v>1197</v>
      </c>
      <c r="O1984" t="s">
        <v>54</v>
      </c>
      <c r="P1984" t="s">
        <v>55</v>
      </c>
      <c r="Q1984">
        <v>5</v>
      </c>
      <c r="R1984" t="s">
        <v>29</v>
      </c>
    </row>
    <row r="1985" spans="1:18" x14ac:dyDescent="0.3">
      <c r="A1985">
        <v>2044</v>
      </c>
      <c r="B1985" t="s">
        <v>69</v>
      </c>
      <c r="C1985">
        <v>2012</v>
      </c>
      <c r="D1985">
        <v>551000</v>
      </c>
      <c r="E1985">
        <v>170000</v>
      </c>
      <c r="F1985" t="s">
        <v>124</v>
      </c>
      <c r="G1985" t="s">
        <v>799</v>
      </c>
      <c r="H1985" t="s">
        <v>1175</v>
      </c>
      <c r="I1985" t="s">
        <v>22</v>
      </c>
      <c r="J1985" t="s">
        <v>23</v>
      </c>
      <c r="K1985" t="s">
        <v>24</v>
      </c>
      <c r="L1985" t="s">
        <v>25</v>
      </c>
      <c r="M1985" t="s">
        <v>1116</v>
      </c>
      <c r="N1985">
        <v>2499</v>
      </c>
      <c r="O1985" t="s">
        <v>345</v>
      </c>
      <c r="P1985" t="s">
        <v>1167</v>
      </c>
      <c r="Q1985">
        <v>7</v>
      </c>
      <c r="R1985" t="s">
        <v>29</v>
      </c>
    </row>
    <row r="1986" spans="1:18" x14ac:dyDescent="0.3">
      <c r="A1986">
        <v>2045</v>
      </c>
      <c r="B1986" t="s">
        <v>18</v>
      </c>
      <c r="C1986">
        <v>2013</v>
      </c>
      <c r="D1986">
        <v>525000</v>
      </c>
      <c r="E1986">
        <v>100000</v>
      </c>
      <c r="F1986" t="s">
        <v>124</v>
      </c>
      <c r="G1986" t="s">
        <v>799</v>
      </c>
      <c r="H1986" t="s">
        <v>1175</v>
      </c>
      <c r="I1986" t="s">
        <v>22</v>
      </c>
      <c r="J1986" t="s">
        <v>23</v>
      </c>
      <c r="K1986" t="s">
        <v>24</v>
      </c>
      <c r="L1986" t="s">
        <v>25</v>
      </c>
      <c r="M1986" t="s">
        <v>26</v>
      </c>
      <c r="N1986">
        <v>1248</v>
      </c>
      <c r="O1986" t="s">
        <v>27</v>
      </c>
      <c r="P1986" t="s">
        <v>28</v>
      </c>
      <c r="Q1986">
        <v>5</v>
      </c>
      <c r="R1986" t="s">
        <v>29</v>
      </c>
    </row>
    <row r="1987" spans="1:18" x14ac:dyDescent="0.3">
      <c r="A1987">
        <v>2046</v>
      </c>
      <c r="B1987" t="s">
        <v>18</v>
      </c>
      <c r="C1987">
        <v>2012</v>
      </c>
      <c r="D1987">
        <v>160000</v>
      </c>
      <c r="E1987">
        <v>62000</v>
      </c>
      <c r="F1987" t="s">
        <v>124</v>
      </c>
      <c r="G1987" t="s">
        <v>799</v>
      </c>
      <c r="H1987" t="s">
        <v>1173</v>
      </c>
      <c r="I1987" t="s">
        <v>41</v>
      </c>
      <c r="J1987" t="s">
        <v>23</v>
      </c>
      <c r="K1987" t="s">
        <v>24</v>
      </c>
      <c r="L1987" t="s">
        <v>25</v>
      </c>
      <c r="M1987" t="s">
        <v>130</v>
      </c>
      <c r="N1987">
        <v>796</v>
      </c>
      <c r="O1987" t="s">
        <v>131</v>
      </c>
      <c r="P1987" t="s">
        <v>132</v>
      </c>
      <c r="Q1987">
        <v>5</v>
      </c>
      <c r="R1987" t="s">
        <v>29</v>
      </c>
    </row>
    <row r="1988" spans="1:18" x14ac:dyDescent="0.3">
      <c r="A1988">
        <v>2047</v>
      </c>
      <c r="B1988" t="s">
        <v>88</v>
      </c>
      <c r="C1988">
        <v>2014</v>
      </c>
      <c r="D1988">
        <v>825000</v>
      </c>
      <c r="E1988">
        <v>110000</v>
      </c>
      <c r="F1988" t="s">
        <v>124</v>
      </c>
      <c r="G1988" t="s">
        <v>799</v>
      </c>
      <c r="H1988" t="s">
        <v>1175</v>
      </c>
      <c r="I1988" t="s">
        <v>22</v>
      </c>
      <c r="J1988" t="s">
        <v>23</v>
      </c>
      <c r="K1988" t="s">
        <v>24</v>
      </c>
      <c r="L1988" t="s">
        <v>25</v>
      </c>
      <c r="M1988" t="s">
        <v>282</v>
      </c>
      <c r="N1988">
        <v>2179</v>
      </c>
      <c r="O1988" t="s">
        <v>446</v>
      </c>
      <c r="P1988" t="s">
        <v>447</v>
      </c>
      <c r="Q1988">
        <v>7</v>
      </c>
      <c r="R1988" t="s">
        <v>29</v>
      </c>
    </row>
    <row r="1989" spans="1:18" x14ac:dyDescent="0.3">
      <c r="A1989">
        <v>2049</v>
      </c>
      <c r="B1989" t="s">
        <v>120</v>
      </c>
      <c r="C1989">
        <v>2015</v>
      </c>
      <c r="D1989">
        <v>600000</v>
      </c>
      <c r="E1989">
        <v>80000</v>
      </c>
      <c r="F1989" t="s">
        <v>124</v>
      </c>
      <c r="G1989" t="s">
        <v>799</v>
      </c>
      <c r="H1989" t="s">
        <v>1173</v>
      </c>
      <c r="I1989" t="s">
        <v>22</v>
      </c>
      <c r="J1989" t="s">
        <v>23</v>
      </c>
      <c r="K1989" t="s">
        <v>24</v>
      </c>
      <c r="L1989" t="s">
        <v>33</v>
      </c>
      <c r="M1989" t="s">
        <v>641</v>
      </c>
      <c r="N1989">
        <v>2499</v>
      </c>
      <c r="O1989" t="s">
        <v>642</v>
      </c>
      <c r="P1989" t="s">
        <v>643</v>
      </c>
      <c r="Q1989">
        <v>9</v>
      </c>
      <c r="R1989" t="s">
        <v>29</v>
      </c>
    </row>
    <row r="1990" spans="1:18" x14ac:dyDescent="0.3">
      <c r="A1990">
        <v>2050</v>
      </c>
      <c r="B1990" t="s">
        <v>18</v>
      </c>
      <c r="C1990">
        <v>2002</v>
      </c>
      <c r="D1990">
        <v>65000</v>
      </c>
      <c r="E1990">
        <v>80000</v>
      </c>
      <c r="F1990" t="s">
        <v>124</v>
      </c>
      <c r="G1990" t="s">
        <v>799</v>
      </c>
      <c r="H1990" t="s">
        <v>1173</v>
      </c>
      <c r="I1990" t="s">
        <v>41</v>
      </c>
      <c r="J1990" t="s">
        <v>23</v>
      </c>
      <c r="K1990" t="s">
        <v>24</v>
      </c>
      <c r="L1990" t="s">
        <v>33</v>
      </c>
      <c r="M1990" t="s">
        <v>60</v>
      </c>
      <c r="N1990">
        <v>993</v>
      </c>
      <c r="O1990" t="s">
        <v>79</v>
      </c>
      <c r="P1990" t="s">
        <v>80</v>
      </c>
      <c r="Q1990">
        <v>5</v>
      </c>
      <c r="R1990" t="s">
        <v>29</v>
      </c>
    </row>
    <row r="1991" spans="1:18" x14ac:dyDescent="0.3">
      <c r="A1991">
        <v>2051</v>
      </c>
      <c r="B1991" t="s">
        <v>18</v>
      </c>
      <c r="C1991">
        <v>2013</v>
      </c>
      <c r="D1991">
        <v>550000</v>
      </c>
      <c r="E1991">
        <v>100000</v>
      </c>
      <c r="F1991" t="s">
        <v>38</v>
      </c>
      <c r="G1991" t="s">
        <v>39</v>
      </c>
      <c r="H1991" t="s">
        <v>729</v>
      </c>
      <c r="I1991" t="s">
        <v>22</v>
      </c>
      <c r="J1991" t="s">
        <v>23</v>
      </c>
      <c r="K1991" t="s">
        <v>24</v>
      </c>
      <c r="L1991" t="s">
        <v>25</v>
      </c>
      <c r="M1991" t="s">
        <v>26</v>
      </c>
      <c r="N1991">
        <v>1248</v>
      </c>
      <c r="O1991" t="s">
        <v>27</v>
      </c>
      <c r="P1991" t="s">
        <v>28</v>
      </c>
      <c r="Q1991">
        <v>5</v>
      </c>
      <c r="R1991" t="s">
        <v>29</v>
      </c>
    </row>
    <row r="1992" spans="1:18" x14ac:dyDescent="0.3">
      <c r="A1992">
        <v>2052</v>
      </c>
      <c r="B1992" t="s">
        <v>88</v>
      </c>
      <c r="C1992">
        <v>2015</v>
      </c>
      <c r="D1992">
        <v>650000</v>
      </c>
      <c r="E1992">
        <v>120000</v>
      </c>
      <c r="F1992" t="s">
        <v>38</v>
      </c>
      <c r="G1992" t="s">
        <v>39</v>
      </c>
      <c r="H1992" t="s">
        <v>729</v>
      </c>
      <c r="I1992" t="s">
        <v>22</v>
      </c>
      <c r="J1992" t="s">
        <v>23</v>
      </c>
      <c r="K1992" t="s">
        <v>24</v>
      </c>
      <c r="L1992" t="s">
        <v>25</v>
      </c>
      <c r="M1992" t="s">
        <v>489</v>
      </c>
      <c r="N1992">
        <v>2523</v>
      </c>
      <c r="O1992" t="s">
        <v>486</v>
      </c>
      <c r="P1992" t="s">
        <v>596</v>
      </c>
      <c r="Q1992">
        <v>9</v>
      </c>
      <c r="R1992" t="s">
        <v>29</v>
      </c>
    </row>
    <row r="1993" spans="1:18" x14ac:dyDescent="0.3">
      <c r="A1993">
        <v>2053</v>
      </c>
      <c r="B1993" t="s">
        <v>18</v>
      </c>
      <c r="C1993">
        <v>2019</v>
      </c>
      <c r="D1993">
        <v>750000</v>
      </c>
      <c r="E1993">
        <v>24000</v>
      </c>
      <c r="F1993" t="s">
        <v>38</v>
      </c>
      <c r="G1993" t="s">
        <v>39</v>
      </c>
      <c r="H1993" t="s">
        <v>729</v>
      </c>
      <c r="I1993" t="s">
        <v>22</v>
      </c>
      <c r="J1993" t="s">
        <v>23</v>
      </c>
      <c r="K1993" t="s">
        <v>24</v>
      </c>
      <c r="L1993" t="s">
        <v>25</v>
      </c>
      <c r="M1993" t="s">
        <v>424</v>
      </c>
      <c r="N1993">
        <v>1248</v>
      </c>
      <c r="O1993" t="s">
        <v>425</v>
      </c>
      <c r="P1993" t="s">
        <v>28</v>
      </c>
      <c r="Q1993">
        <v>5</v>
      </c>
      <c r="R1993" t="s">
        <v>29</v>
      </c>
    </row>
    <row r="1994" spans="1:18" x14ac:dyDescent="0.3">
      <c r="A1994">
        <v>2054</v>
      </c>
      <c r="B1994" t="s">
        <v>88</v>
      </c>
      <c r="C1994">
        <v>2017</v>
      </c>
      <c r="D1994">
        <v>380000</v>
      </c>
      <c r="E1994">
        <v>80000</v>
      </c>
      <c r="F1994" t="s">
        <v>38</v>
      </c>
      <c r="G1994" t="s">
        <v>39</v>
      </c>
      <c r="H1994" t="s">
        <v>729</v>
      </c>
      <c r="I1994" t="s">
        <v>22</v>
      </c>
      <c r="J1994" t="s">
        <v>23</v>
      </c>
      <c r="K1994" t="s">
        <v>24</v>
      </c>
      <c r="L1994" t="s">
        <v>25</v>
      </c>
      <c r="M1994" t="s">
        <v>564</v>
      </c>
      <c r="N1994">
        <v>1198</v>
      </c>
      <c r="O1994" t="s">
        <v>565</v>
      </c>
      <c r="P1994" t="s">
        <v>566</v>
      </c>
      <c r="Q1994">
        <v>6</v>
      </c>
      <c r="R1994" t="s">
        <v>29</v>
      </c>
    </row>
    <row r="1995" spans="1:18" x14ac:dyDescent="0.3">
      <c r="A1995">
        <v>2055</v>
      </c>
      <c r="B1995" t="s">
        <v>46</v>
      </c>
      <c r="C1995">
        <v>2012</v>
      </c>
      <c r="D1995">
        <v>400000</v>
      </c>
      <c r="E1995">
        <v>138000</v>
      </c>
      <c r="F1995" t="s">
        <v>38</v>
      </c>
      <c r="G1995" t="s">
        <v>39</v>
      </c>
      <c r="H1995" t="s">
        <v>729</v>
      </c>
      <c r="I1995" t="s">
        <v>22</v>
      </c>
      <c r="J1995" t="s">
        <v>23</v>
      </c>
      <c r="K1995" t="s">
        <v>24</v>
      </c>
      <c r="L1995" t="s">
        <v>25</v>
      </c>
      <c r="M1995" t="s">
        <v>288</v>
      </c>
      <c r="N1995">
        <v>1582</v>
      </c>
      <c r="O1995" t="s">
        <v>289</v>
      </c>
      <c r="P1995" t="s">
        <v>290</v>
      </c>
      <c r="Q1995">
        <v>5</v>
      </c>
      <c r="R1995" t="s">
        <v>29</v>
      </c>
    </row>
    <row r="1996" spans="1:18" x14ac:dyDescent="0.3">
      <c r="A1996">
        <v>2056</v>
      </c>
      <c r="B1996" t="s">
        <v>18</v>
      </c>
      <c r="C1996">
        <v>2003</v>
      </c>
      <c r="D1996">
        <v>50000</v>
      </c>
      <c r="E1996">
        <v>147000</v>
      </c>
      <c r="F1996" t="s">
        <v>38</v>
      </c>
      <c r="G1996" t="s">
        <v>39</v>
      </c>
      <c r="H1996" t="s">
        <v>1176</v>
      </c>
      <c r="I1996" t="s">
        <v>41</v>
      </c>
      <c r="J1996" t="s">
        <v>23</v>
      </c>
      <c r="K1996" t="s">
        <v>24</v>
      </c>
      <c r="L1996" t="s">
        <v>304</v>
      </c>
      <c r="M1996" t="s">
        <v>85</v>
      </c>
      <c r="N1996">
        <v>998</v>
      </c>
      <c r="O1996" t="s">
        <v>67</v>
      </c>
      <c r="P1996" t="s">
        <v>141</v>
      </c>
      <c r="Q1996">
        <v>5</v>
      </c>
      <c r="R1996" t="s">
        <v>29</v>
      </c>
    </row>
    <row r="1997" spans="1:18" x14ac:dyDescent="0.3">
      <c r="A1997">
        <v>2057</v>
      </c>
      <c r="B1997" t="s">
        <v>88</v>
      </c>
      <c r="C1997">
        <v>2017</v>
      </c>
      <c r="D1997">
        <v>750000</v>
      </c>
      <c r="E1997">
        <v>60000</v>
      </c>
      <c r="F1997" t="s">
        <v>38</v>
      </c>
      <c r="G1997" t="s">
        <v>39</v>
      </c>
      <c r="H1997" t="s">
        <v>729</v>
      </c>
      <c r="I1997" t="s">
        <v>22</v>
      </c>
      <c r="J1997" t="s">
        <v>23</v>
      </c>
      <c r="K1997" t="s">
        <v>24</v>
      </c>
      <c r="L1997" t="s">
        <v>25</v>
      </c>
      <c r="M1997" t="s">
        <v>623</v>
      </c>
      <c r="N1997">
        <v>1493</v>
      </c>
      <c r="O1997" t="s">
        <v>171</v>
      </c>
      <c r="P1997" t="s">
        <v>445</v>
      </c>
      <c r="Q1997">
        <v>7</v>
      </c>
      <c r="R1997" t="s">
        <v>29</v>
      </c>
    </row>
    <row r="1998" spans="1:18" x14ac:dyDescent="0.3">
      <c r="A1998">
        <v>2058</v>
      </c>
      <c r="B1998" t="s">
        <v>120</v>
      </c>
      <c r="C1998">
        <v>2011</v>
      </c>
      <c r="D1998">
        <v>150000</v>
      </c>
      <c r="E1998">
        <v>80000</v>
      </c>
      <c r="F1998" t="s">
        <v>56</v>
      </c>
      <c r="G1998" t="s">
        <v>957</v>
      </c>
      <c r="H1998" t="s">
        <v>1177</v>
      </c>
      <c r="I1998" t="s">
        <v>41</v>
      </c>
      <c r="J1998" t="s">
        <v>23</v>
      </c>
      <c r="K1998" t="s">
        <v>24</v>
      </c>
      <c r="L1998" t="s">
        <v>25</v>
      </c>
      <c r="M1998" t="s">
        <v>347</v>
      </c>
      <c r="N1998">
        <v>995</v>
      </c>
      <c r="O1998" t="s">
        <v>665</v>
      </c>
      <c r="P1998" t="s">
        <v>715</v>
      </c>
      <c r="Q1998">
        <v>5</v>
      </c>
      <c r="R1998" t="s">
        <v>29</v>
      </c>
    </row>
    <row r="1999" spans="1:18" x14ac:dyDescent="0.3">
      <c r="A1999">
        <v>2059</v>
      </c>
      <c r="B1999" t="s">
        <v>18</v>
      </c>
      <c r="C1999">
        <v>2016</v>
      </c>
      <c r="D1999">
        <v>245000</v>
      </c>
      <c r="E1999">
        <v>50000</v>
      </c>
      <c r="F1999" t="s">
        <v>56</v>
      </c>
      <c r="G1999" t="s">
        <v>957</v>
      </c>
      <c r="H1999" t="s">
        <v>1177</v>
      </c>
      <c r="I1999" t="s">
        <v>41</v>
      </c>
      <c r="J1999" t="s">
        <v>23</v>
      </c>
      <c r="K1999" t="s">
        <v>24</v>
      </c>
      <c r="L1999" t="s">
        <v>25</v>
      </c>
      <c r="M1999" t="s">
        <v>430</v>
      </c>
      <c r="N1999">
        <v>796</v>
      </c>
      <c r="O1999" t="s">
        <v>118</v>
      </c>
      <c r="P1999" t="s">
        <v>119</v>
      </c>
      <c r="Q1999">
        <v>5</v>
      </c>
      <c r="R1999" t="s">
        <v>29</v>
      </c>
    </row>
    <row r="2000" spans="1:18" x14ac:dyDescent="0.3">
      <c r="A2000">
        <v>2060</v>
      </c>
      <c r="B2000" t="s">
        <v>109</v>
      </c>
      <c r="C2000">
        <v>2013</v>
      </c>
      <c r="D2000">
        <v>260000</v>
      </c>
      <c r="E2000">
        <v>189000</v>
      </c>
      <c r="F2000" t="s">
        <v>56</v>
      </c>
      <c r="G2000" t="s">
        <v>957</v>
      </c>
      <c r="H2000" t="s">
        <v>1178</v>
      </c>
      <c r="I2000" t="s">
        <v>22</v>
      </c>
      <c r="J2000" t="s">
        <v>23</v>
      </c>
      <c r="K2000" t="s">
        <v>24</v>
      </c>
      <c r="L2000" t="s">
        <v>25</v>
      </c>
      <c r="M2000" t="s">
        <v>484</v>
      </c>
      <c r="N2000">
        <v>1248</v>
      </c>
      <c r="O2000" t="s">
        <v>216</v>
      </c>
      <c r="P2000" t="s">
        <v>209</v>
      </c>
      <c r="Q2000">
        <v>5</v>
      </c>
      <c r="R2000" t="s">
        <v>29</v>
      </c>
    </row>
    <row r="2001" spans="1:18" x14ac:dyDescent="0.3">
      <c r="A2001">
        <v>2061</v>
      </c>
      <c r="B2001" t="s">
        <v>221</v>
      </c>
      <c r="C2001">
        <v>2014</v>
      </c>
      <c r="D2001">
        <v>411000</v>
      </c>
      <c r="E2001">
        <v>90000</v>
      </c>
      <c r="F2001" t="s">
        <v>56</v>
      </c>
      <c r="G2001" t="s">
        <v>957</v>
      </c>
      <c r="H2001" t="s">
        <v>1177</v>
      </c>
      <c r="I2001" t="s">
        <v>22</v>
      </c>
      <c r="J2001" t="s">
        <v>23</v>
      </c>
      <c r="K2001" t="s">
        <v>154</v>
      </c>
      <c r="L2001" t="s">
        <v>33</v>
      </c>
      <c r="M2001" t="s">
        <v>264</v>
      </c>
      <c r="N2001">
        <v>1498</v>
      </c>
      <c r="O2001" t="s">
        <v>409</v>
      </c>
      <c r="P2001" t="s">
        <v>36</v>
      </c>
      <c r="Q2001">
        <v>5</v>
      </c>
      <c r="R2001" t="s">
        <v>29</v>
      </c>
    </row>
    <row r="2002" spans="1:18" x14ac:dyDescent="0.3">
      <c r="A2002">
        <v>2062</v>
      </c>
      <c r="B2002" t="s">
        <v>46</v>
      </c>
      <c r="C2002">
        <v>2014</v>
      </c>
      <c r="D2002">
        <v>450000</v>
      </c>
      <c r="E2002">
        <v>56000</v>
      </c>
      <c r="F2002" t="s">
        <v>56</v>
      </c>
      <c r="G2002" t="s">
        <v>957</v>
      </c>
      <c r="H2002" t="s">
        <v>1177</v>
      </c>
      <c r="I2002" t="s">
        <v>22</v>
      </c>
      <c r="J2002" t="s">
        <v>23</v>
      </c>
      <c r="K2002" t="s">
        <v>24</v>
      </c>
      <c r="L2002" t="s">
        <v>25</v>
      </c>
      <c r="M2002" t="s">
        <v>291</v>
      </c>
      <c r="N2002">
        <v>1396</v>
      </c>
      <c r="O2002" t="s">
        <v>216</v>
      </c>
      <c r="P2002" t="s">
        <v>649</v>
      </c>
      <c r="Q2002">
        <v>5</v>
      </c>
      <c r="R2002" t="s">
        <v>1179</v>
      </c>
    </row>
    <row r="2003" spans="1:18" x14ac:dyDescent="0.3">
      <c r="A2003">
        <v>2063</v>
      </c>
      <c r="B2003" t="s">
        <v>239</v>
      </c>
      <c r="C2003">
        <v>2012</v>
      </c>
      <c r="D2003">
        <v>1300000</v>
      </c>
      <c r="E2003">
        <v>140000</v>
      </c>
      <c r="F2003" t="s">
        <v>56</v>
      </c>
      <c r="G2003" t="s">
        <v>957</v>
      </c>
      <c r="H2003" t="s">
        <v>1177</v>
      </c>
      <c r="I2003" t="s">
        <v>22</v>
      </c>
      <c r="J2003" t="s">
        <v>23</v>
      </c>
      <c r="K2003" t="s">
        <v>154</v>
      </c>
      <c r="L2003" t="s">
        <v>33</v>
      </c>
      <c r="M2003" t="s">
        <v>871</v>
      </c>
      <c r="N2003">
        <v>1995</v>
      </c>
      <c r="O2003" t="s">
        <v>888</v>
      </c>
      <c r="P2003" t="s">
        <v>1180</v>
      </c>
      <c r="Q2003">
        <v>5</v>
      </c>
      <c r="R2003" t="s">
        <v>1179</v>
      </c>
    </row>
    <row r="2004" spans="1:18" x14ac:dyDescent="0.3">
      <c r="A2004">
        <v>2064</v>
      </c>
      <c r="B2004" t="s">
        <v>18</v>
      </c>
      <c r="C2004">
        <v>2016</v>
      </c>
      <c r="D2004">
        <v>351000</v>
      </c>
      <c r="E2004">
        <v>60000</v>
      </c>
      <c r="F2004" t="s">
        <v>56</v>
      </c>
      <c r="G2004" t="s">
        <v>957</v>
      </c>
      <c r="H2004" t="s">
        <v>1178</v>
      </c>
      <c r="I2004" t="s">
        <v>41</v>
      </c>
      <c r="J2004" t="s">
        <v>23</v>
      </c>
      <c r="K2004" t="s">
        <v>24</v>
      </c>
      <c r="L2004" t="s">
        <v>25</v>
      </c>
      <c r="M2004" t="s">
        <v>243</v>
      </c>
      <c r="N2004">
        <v>998</v>
      </c>
      <c r="O2004" t="s">
        <v>244</v>
      </c>
      <c r="P2004" t="s">
        <v>141</v>
      </c>
      <c r="Q2004">
        <v>5</v>
      </c>
      <c r="R2004" t="s">
        <v>1179</v>
      </c>
    </row>
    <row r="2005" spans="1:18" x14ac:dyDescent="0.3">
      <c r="A2005">
        <v>2065</v>
      </c>
      <c r="B2005" t="s">
        <v>88</v>
      </c>
      <c r="C2005">
        <v>2012</v>
      </c>
      <c r="D2005">
        <v>550000</v>
      </c>
      <c r="E2005">
        <v>130000</v>
      </c>
      <c r="F2005" t="s">
        <v>56</v>
      </c>
      <c r="G2005" t="s">
        <v>957</v>
      </c>
      <c r="H2005" t="s">
        <v>1178</v>
      </c>
      <c r="I2005" t="s">
        <v>22</v>
      </c>
      <c r="J2005" t="s">
        <v>23</v>
      </c>
      <c r="K2005" t="s">
        <v>24</v>
      </c>
      <c r="L2005" t="s">
        <v>25</v>
      </c>
      <c r="M2005" t="s">
        <v>282</v>
      </c>
      <c r="N2005">
        <v>2179</v>
      </c>
      <c r="O2005" t="s">
        <v>446</v>
      </c>
      <c r="P2005" t="s">
        <v>447</v>
      </c>
      <c r="Q2005">
        <v>7</v>
      </c>
      <c r="R2005" t="s">
        <v>1179</v>
      </c>
    </row>
    <row r="2006" spans="1:18" x14ac:dyDescent="0.3">
      <c r="A2006">
        <v>2066</v>
      </c>
      <c r="B2006" t="s">
        <v>239</v>
      </c>
      <c r="C2006">
        <v>2013</v>
      </c>
      <c r="D2006">
        <v>1300000</v>
      </c>
      <c r="E2006">
        <v>140000</v>
      </c>
      <c r="F2006" t="s">
        <v>56</v>
      </c>
      <c r="G2006" t="s">
        <v>957</v>
      </c>
      <c r="H2006" t="s">
        <v>1178</v>
      </c>
      <c r="I2006" t="s">
        <v>22</v>
      </c>
      <c r="J2006" t="s">
        <v>23</v>
      </c>
      <c r="K2006" t="s">
        <v>154</v>
      </c>
      <c r="L2006" t="s">
        <v>33</v>
      </c>
      <c r="M2006" t="s">
        <v>871</v>
      </c>
      <c r="N2006">
        <v>1995</v>
      </c>
      <c r="O2006" t="s">
        <v>888</v>
      </c>
      <c r="P2006" t="s">
        <v>1180</v>
      </c>
      <c r="Q2006">
        <v>5</v>
      </c>
      <c r="R2006" t="s">
        <v>1179</v>
      </c>
    </row>
    <row r="2007" spans="1:18" x14ac:dyDescent="0.3">
      <c r="A2007">
        <v>2067</v>
      </c>
      <c r="B2007" t="s">
        <v>109</v>
      </c>
      <c r="C2007">
        <v>2013</v>
      </c>
      <c r="D2007">
        <v>260000</v>
      </c>
      <c r="E2007">
        <v>189000</v>
      </c>
      <c r="F2007" t="s">
        <v>56</v>
      </c>
      <c r="G2007" t="s">
        <v>957</v>
      </c>
      <c r="H2007" t="s">
        <v>1178</v>
      </c>
      <c r="I2007" t="s">
        <v>22</v>
      </c>
      <c r="J2007" t="s">
        <v>23</v>
      </c>
      <c r="K2007" t="s">
        <v>24</v>
      </c>
      <c r="L2007" t="s">
        <v>25</v>
      </c>
      <c r="M2007" t="s">
        <v>484</v>
      </c>
      <c r="N2007">
        <v>1248</v>
      </c>
      <c r="O2007" t="s">
        <v>216</v>
      </c>
      <c r="P2007" t="s">
        <v>209</v>
      </c>
      <c r="Q2007">
        <v>5</v>
      </c>
      <c r="R2007" t="s">
        <v>1179</v>
      </c>
    </row>
    <row r="2008" spans="1:18" x14ac:dyDescent="0.3">
      <c r="A2008">
        <v>2068</v>
      </c>
      <c r="B2008" t="s">
        <v>221</v>
      </c>
      <c r="C2008">
        <v>2014</v>
      </c>
      <c r="D2008">
        <v>411000</v>
      </c>
      <c r="E2008">
        <v>90000</v>
      </c>
      <c r="F2008" t="s">
        <v>38</v>
      </c>
      <c r="G2008" t="s">
        <v>812</v>
      </c>
      <c r="H2008" t="s">
        <v>805</v>
      </c>
      <c r="I2008" t="s">
        <v>22</v>
      </c>
      <c r="J2008" t="s">
        <v>23</v>
      </c>
      <c r="K2008" t="s">
        <v>154</v>
      </c>
      <c r="L2008" t="s">
        <v>33</v>
      </c>
      <c r="M2008" t="s">
        <v>264</v>
      </c>
      <c r="N2008">
        <v>1498</v>
      </c>
      <c r="O2008" t="s">
        <v>409</v>
      </c>
      <c r="P2008" t="s">
        <v>36</v>
      </c>
      <c r="Q2008">
        <v>5</v>
      </c>
      <c r="R2008" t="s">
        <v>1179</v>
      </c>
    </row>
    <row r="2009" spans="1:18" x14ac:dyDescent="0.3">
      <c r="A2009">
        <v>2069</v>
      </c>
      <c r="B2009" t="s">
        <v>46</v>
      </c>
      <c r="C2009">
        <v>2014</v>
      </c>
      <c r="D2009">
        <v>450000</v>
      </c>
      <c r="E2009">
        <v>56000</v>
      </c>
      <c r="F2009" t="s">
        <v>38</v>
      </c>
      <c r="G2009" t="s">
        <v>812</v>
      </c>
      <c r="H2009" t="s">
        <v>1181</v>
      </c>
      <c r="I2009" t="s">
        <v>22</v>
      </c>
      <c r="J2009" t="s">
        <v>23</v>
      </c>
      <c r="K2009" t="s">
        <v>24</v>
      </c>
      <c r="L2009" t="s">
        <v>25</v>
      </c>
      <c r="M2009" t="s">
        <v>291</v>
      </c>
      <c r="N2009">
        <v>1396</v>
      </c>
      <c r="O2009" t="s">
        <v>216</v>
      </c>
      <c r="P2009" t="s">
        <v>649</v>
      </c>
      <c r="Q2009">
        <v>5</v>
      </c>
      <c r="R2009" t="s">
        <v>1179</v>
      </c>
    </row>
    <row r="2010" spans="1:18" x14ac:dyDescent="0.3">
      <c r="A2010">
        <v>2070</v>
      </c>
      <c r="B2010" t="s">
        <v>239</v>
      </c>
      <c r="C2010">
        <v>2012</v>
      </c>
      <c r="D2010">
        <v>1300000</v>
      </c>
      <c r="E2010">
        <v>140000</v>
      </c>
      <c r="F2010" t="s">
        <v>38</v>
      </c>
      <c r="G2010" t="s">
        <v>812</v>
      </c>
      <c r="H2010" t="s">
        <v>805</v>
      </c>
      <c r="I2010" t="s">
        <v>22</v>
      </c>
      <c r="J2010" t="s">
        <v>23</v>
      </c>
      <c r="K2010" t="s">
        <v>154</v>
      </c>
      <c r="L2010" t="s">
        <v>33</v>
      </c>
      <c r="M2010" t="s">
        <v>871</v>
      </c>
      <c r="N2010">
        <v>1995</v>
      </c>
      <c r="O2010" t="s">
        <v>888</v>
      </c>
      <c r="P2010" t="s">
        <v>1180</v>
      </c>
      <c r="Q2010">
        <v>5</v>
      </c>
      <c r="R2010" t="s">
        <v>1179</v>
      </c>
    </row>
    <row r="2011" spans="1:18" x14ac:dyDescent="0.3">
      <c r="A2011">
        <v>2071</v>
      </c>
      <c r="B2011" t="s">
        <v>18</v>
      </c>
      <c r="C2011">
        <v>2016</v>
      </c>
      <c r="D2011">
        <v>351000</v>
      </c>
      <c r="E2011">
        <v>60000</v>
      </c>
      <c r="F2011" t="s">
        <v>38</v>
      </c>
      <c r="G2011" t="s">
        <v>812</v>
      </c>
      <c r="H2011" t="s">
        <v>805</v>
      </c>
      <c r="I2011" t="s">
        <v>41</v>
      </c>
      <c r="J2011" t="s">
        <v>23</v>
      </c>
      <c r="K2011" t="s">
        <v>24</v>
      </c>
      <c r="L2011" t="s">
        <v>25</v>
      </c>
      <c r="M2011" t="s">
        <v>243</v>
      </c>
      <c r="N2011">
        <v>998</v>
      </c>
      <c r="O2011" t="s">
        <v>244</v>
      </c>
      <c r="P2011" t="s">
        <v>141</v>
      </c>
      <c r="Q2011">
        <v>5</v>
      </c>
      <c r="R2011" t="s">
        <v>1179</v>
      </c>
    </row>
    <row r="2012" spans="1:18" x14ac:dyDescent="0.3">
      <c r="A2012">
        <v>2072</v>
      </c>
      <c r="B2012" t="s">
        <v>88</v>
      </c>
      <c r="C2012">
        <v>2012</v>
      </c>
      <c r="D2012">
        <v>550000</v>
      </c>
      <c r="E2012">
        <v>130000</v>
      </c>
      <c r="F2012" t="s">
        <v>38</v>
      </c>
      <c r="G2012" t="s">
        <v>812</v>
      </c>
      <c r="H2012" t="s">
        <v>805</v>
      </c>
      <c r="I2012" t="s">
        <v>22</v>
      </c>
      <c r="J2012" t="s">
        <v>23</v>
      </c>
      <c r="K2012" t="s">
        <v>24</v>
      </c>
      <c r="L2012" t="s">
        <v>25</v>
      </c>
      <c r="M2012" t="s">
        <v>282</v>
      </c>
      <c r="N2012">
        <v>2179</v>
      </c>
      <c r="O2012" t="s">
        <v>446</v>
      </c>
      <c r="P2012" t="s">
        <v>447</v>
      </c>
      <c r="Q2012">
        <v>7</v>
      </c>
      <c r="R2012" t="s">
        <v>1179</v>
      </c>
    </row>
    <row r="2013" spans="1:18" x14ac:dyDescent="0.3">
      <c r="A2013">
        <v>2073</v>
      </c>
      <c r="B2013" t="s">
        <v>239</v>
      </c>
      <c r="C2013">
        <v>2013</v>
      </c>
      <c r="D2013">
        <v>1300000</v>
      </c>
      <c r="E2013">
        <v>140000</v>
      </c>
      <c r="F2013" t="s">
        <v>38</v>
      </c>
      <c r="G2013" t="s">
        <v>812</v>
      </c>
      <c r="H2013" t="s">
        <v>805</v>
      </c>
      <c r="I2013" t="s">
        <v>22</v>
      </c>
      <c r="J2013" t="s">
        <v>23</v>
      </c>
      <c r="K2013" t="s">
        <v>154</v>
      </c>
      <c r="L2013" t="s">
        <v>33</v>
      </c>
      <c r="M2013" t="s">
        <v>871</v>
      </c>
      <c r="N2013">
        <v>1995</v>
      </c>
      <c r="O2013" t="s">
        <v>888</v>
      </c>
      <c r="P2013" t="s">
        <v>1180</v>
      </c>
      <c r="Q2013">
        <v>5</v>
      </c>
      <c r="R2013" t="s">
        <v>1179</v>
      </c>
    </row>
    <row r="2014" spans="1:18" x14ac:dyDescent="0.3">
      <c r="A2014">
        <v>2074</v>
      </c>
      <c r="B2014" t="s">
        <v>296</v>
      </c>
      <c r="C2014">
        <v>2016</v>
      </c>
      <c r="D2014">
        <v>750000</v>
      </c>
      <c r="E2014">
        <v>35000</v>
      </c>
      <c r="F2014" t="s">
        <v>38</v>
      </c>
      <c r="G2014" t="s">
        <v>812</v>
      </c>
      <c r="H2014" t="s">
        <v>1182</v>
      </c>
      <c r="I2014" t="s">
        <v>22</v>
      </c>
      <c r="J2014" t="s">
        <v>23</v>
      </c>
      <c r="K2014" t="s">
        <v>24</v>
      </c>
      <c r="L2014" t="s">
        <v>25</v>
      </c>
      <c r="M2014" t="s">
        <v>297</v>
      </c>
      <c r="N2014">
        <v>1461</v>
      </c>
      <c r="O2014" t="s">
        <v>298</v>
      </c>
      <c r="P2014" t="s">
        <v>299</v>
      </c>
      <c r="Q2014">
        <v>5</v>
      </c>
      <c r="R2014" t="s">
        <v>1179</v>
      </c>
    </row>
    <row r="2015" spans="1:18" x14ac:dyDescent="0.3">
      <c r="A2015">
        <v>2075</v>
      </c>
      <c r="B2015" t="s">
        <v>296</v>
      </c>
      <c r="C2015">
        <v>2015</v>
      </c>
      <c r="D2015">
        <v>800000</v>
      </c>
      <c r="E2015">
        <v>35000</v>
      </c>
      <c r="F2015" t="s">
        <v>38</v>
      </c>
      <c r="G2015" t="s">
        <v>812</v>
      </c>
      <c r="H2015" t="s">
        <v>805</v>
      </c>
      <c r="I2015" t="s">
        <v>22</v>
      </c>
      <c r="J2015" t="s">
        <v>23</v>
      </c>
      <c r="K2015" t="s">
        <v>24</v>
      </c>
      <c r="L2015" t="s">
        <v>25</v>
      </c>
      <c r="M2015" t="s">
        <v>297</v>
      </c>
      <c r="N2015">
        <v>1461</v>
      </c>
      <c r="O2015" t="s">
        <v>298</v>
      </c>
      <c r="P2015" t="s">
        <v>299</v>
      </c>
      <c r="Q2015">
        <v>5</v>
      </c>
      <c r="R2015" t="s">
        <v>1179</v>
      </c>
    </row>
    <row r="2016" spans="1:18" x14ac:dyDescent="0.3">
      <c r="A2016">
        <v>2076</v>
      </c>
      <c r="B2016" t="s">
        <v>109</v>
      </c>
      <c r="C2016">
        <v>2011</v>
      </c>
      <c r="D2016">
        <v>350000</v>
      </c>
      <c r="E2016">
        <v>156000</v>
      </c>
      <c r="F2016" t="s">
        <v>38</v>
      </c>
      <c r="G2016" t="s">
        <v>812</v>
      </c>
      <c r="H2016" t="s">
        <v>1183</v>
      </c>
      <c r="I2016" t="s">
        <v>22</v>
      </c>
      <c r="J2016" t="s">
        <v>23</v>
      </c>
      <c r="K2016" t="s">
        <v>24</v>
      </c>
      <c r="L2016" t="s">
        <v>25</v>
      </c>
      <c r="M2016" t="s">
        <v>485</v>
      </c>
      <c r="N2016">
        <v>2179</v>
      </c>
      <c r="O2016" t="s">
        <v>293</v>
      </c>
      <c r="P2016" t="s">
        <v>152</v>
      </c>
      <c r="Q2016">
        <v>7</v>
      </c>
      <c r="R2016" t="s">
        <v>1179</v>
      </c>
    </row>
    <row r="2017" spans="1:18" x14ac:dyDescent="0.3">
      <c r="A2017">
        <v>2077</v>
      </c>
      <c r="B2017" t="s">
        <v>18</v>
      </c>
      <c r="C2017">
        <v>2013</v>
      </c>
      <c r="D2017">
        <v>200000</v>
      </c>
      <c r="E2017">
        <v>90000</v>
      </c>
      <c r="F2017" t="s">
        <v>38</v>
      </c>
      <c r="G2017" t="s">
        <v>812</v>
      </c>
      <c r="H2017" t="s">
        <v>1183</v>
      </c>
      <c r="I2017" t="s">
        <v>41</v>
      </c>
      <c r="J2017" t="s">
        <v>23</v>
      </c>
      <c r="K2017" t="s">
        <v>24</v>
      </c>
      <c r="L2017" t="s">
        <v>25</v>
      </c>
      <c r="M2017" t="s">
        <v>430</v>
      </c>
      <c r="N2017">
        <v>796</v>
      </c>
      <c r="O2017" t="s">
        <v>118</v>
      </c>
      <c r="P2017" t="s">
        <v>119</v>
      </c>
      <c r="Q2017">
        <v>5</v>
      </c>
      <c r="R2017" t="s">
        <v>1179</v>
      </c>
    </row>
    <row r="2018" spans="1:18" x14ac:dyDescent="0.3">
      <c r="A2018">
        <v>2078</v>
      </c>
      <c r="B2018" t="s">
        <v>109</v>
      </c>
      <c r="C2018">
        <v>2008</v>
      </c>
      <c r="D2018">
        <v>150000</v>
      </c>
      <c r="E2018">
        <v>60000</v>
      </c>
      <c r="F2018" t="s">
        <v>38</v>
      </c>
      <c r="G2018" t="s">
        <v>812</v>
      </c>
      <c r="H2018" t="s">
        <v>1183</v>
      </c>
      <c r="I2018" t="s">
        <v>22</v>
      </c>
      <c r="J2018" t="s">
        <v>23</v>
      </c>
      <c r="K2018" t="s">
        <v>24</v>
      </c>
      <c r="L2018" t="s">
        <v>42</v>
      </c>
      <c r="M2018" t="s">
        <v>142</v>
      </c>
      <c r="N2018">
        <v>1405</v>
      </c>
      <c r="O2018" t="s">
        <v>458</v>
      </c>
      <c r="P2018" t="s">
        <v>536</v>
      </c>
      <c r="Q2018">
        <v>5</v>
      </c>
      <c r="R2018" t="s">
        <v>1179</v>
      </c>
    </row>
    <row r="2019" spans="1:18" x14ac:dyDescent="0.3">
      <c r="A2019">
        <v>2079</v>
      </c>
      <c r="B2019" t="s">
        <v>296</v>
      </c>
      <c r="C2019">
        <v>2016</v>
      </c>
      <c r="D2019">
        <v>800000</v>
      </c>
      <c r="E2019">
        <v>36000</v>
      </c>
      <c r="F2019" t="s">
        <v>38</v>
      </c>
      <c r="G2019" t="s">
        <v>812</v>
      </c>
      <c r="H2019" t="s">
        <v>805</v>
      </c>
      <c r="I2019" t="s">
        <v>22</v>
      </c>
      <c r="J2019" t="s">
        <v>23</v>
      </c>
      <c r="K2019" t="s">
        <v>24</v>
      </c>
      <c r="L2019" t="s">
        <v>25</v>
      </c>
      <c r="M2019" t="s">
        <v>76</v>
      </c>
      <c r="N2019">
        <v>1461</v>
      </c>
      <c r="O2019" t="s">
        <v>364</v>
      </c>
      <c r="P2019" t="s">
        <v>78</v>
      </c>
      <c r="Q2019">
        <v>5</v>
      </c>
      <c r="R2019" t="s">
        <v>1179</v>
      </c>
    </row>
    <row r="2020" spans="1:18" x14ac:dyDescent="0.3">
      <c r="A2020">
        <v>2080</v>
      </c>
      <c r="B2020" t="s">
        <v>46</v>
      </c>
      <c r="C2020">
        <v>2017</v>
      </c>
      <c r="D2020">
        <v>350000</v>
      </c>
      <c r="E2020">
        <v>20000</v>
      </c>
      <c r="F2020" t="s">
        <v>38</v>
      </c>
      <c r="G2020" t="s">
        <v>812</v>
      </c>
      <c r="H2020" t="s">
        <v>1183</v>
      </c>
      <c r="I2020" t="s">
        <v>41</v>
      </c>
      <c r="J2020" t="s">
        <v>23</v>
      </c>
      <c r="K2020" t="s">
        <v>24</v>
      </c>
      <c r="L2020" t="s">
        <v>33</v>
      </c>
      <c r="M2020" t="s">
        <v>390</v>
      </c>
      <c r="N2020">
        <v>814</v>
      </c>
      <c r="O2020" t="s">
        <v>541</v>
      </c>
      <c r="P2020" t="s">
        <v>542</v>
      </c>
      <c r="Q2020">
        <v>5</v>
      </c>
      <c r="R2020" t="s">
        <v>1179</v>
      </c>
    </row>
    <row r="2021" spans="1:18" x14ac:dyDescent="0.3">
      <c r="A2021">
        <v>2081</v>
      </c>
      <c r="B2021" t="s">
        <v>109</v>
      </c>
      <c r="C2021">
        <v>2011</v>
      </c>
      <c r="D2021">
        <v>350000</v>
      </c>
      <c r="E2021">
        <v>160000</v>
      </c>
      <c r="F2021" t="s">
        <v>38</v>
      </c>
      <c r="G2021" t="s">
        <v>812</v>
      </c>
      <c r="H2021" t="s">
        <v>1181</v>
      </c>
      <c r="I2021" t="s">
        <v>22</v>
      </c>
      <c r="J2021" t="s">
        <v>23</v>
      </c>
      <c r="K2021" t="s">
        <v>24</v>
      </c>
      <c r="L2021" t="s">
        <v>25</v>
      </c>
      <c r="M2021" t="s">
        <v>150</v>
      </c>
      <c r="N2021">
        <v>2179</v>
      </c>
      <c r="O2021" t="s">
        <v>586</v>
      </c>
      <c r="P2021" t="s">
        <v>152</v>
      </c>
      <c r="Q2021">
        <v>7</v>
      </c>
      <c r="R2021" t="s">
        <v>1179</v>
      </c>
    </row>
    <row r="2022" spans="1:18" x14ac:dyDescent="0.3">
      <c r="A2022">
        <v>2082</v>
      </c>
      <c r="B2022" t="s">
        <v>88</v>
      </c>
      <c r="C2022">
        <v>2006</v>
      </c>
      <c r="D2022">
        <v>250000</v>
      </c>
      <c r="E2022">
        <v>185000</v>
      </c>
      <c r="F2022" t="s">
        <v>38</v>
      </c>
      <c r="G2022" t="s">
        <v>812</v>
      </c>
      <c r="H2022" t="s">
        <v>1183</v>
      </c>
      <c r="I2022" t="s">
        <v>22</v>
      </c>
      <c r="J2022" t="s">
        <v>23</v>
      </c>
      <c r="K2022" t="s">
        <v>24</v>
      </c>
      <c r="L2022" t="s">
        <v>25</v>
      </c>
      <c r="M2022" t="s">
        <v>1184</v>
      </c>
      <c r="N2022">
        <v>2609</v>
      </c>
      <c r="O2022" t="s">
        <v>1185</v>
      </c>
      <c r="P2022" t="s">
        <v>1186</v>
      </c>
      <c r="Q2022">
        <v>9</v>
      </c>
      <c r="R2022" t="s">
        <v>1179</v>
      </c>
    </row>
    <row r="2023" spans="1:18" x14ac:dyDescent="0.3">
      <c r="A2023">
        <v>2083</v>
      </c>
      <c r="B2023" t="s">
        <v>109</v>
      </c>
      <c r="C2023">
        <v>2010</v>
      </c>
      <c r="D2023">
        <v>170000</v>
      </c>
      <c r="E2023">
        <v>110000</v>
      </c>
      <c r="F2023" t="s">
        <v>124</v>
      </c>
      <c r="G2023" t="s">
        <v>1062</v>
      </c>
      <c r="H2023" t="s">
        <v>1187</v>
      </c>
      <c r="I2023" t="s">
        <v>22</v>
      </c>
      <c r="J2023" t="s">
        <v>23</v>
      </c>
      <c r="K2023" t="s">
        <v>24</v>
      </c>
      <c r="L2023" t="s">
        <v>33</v>
      </c>
      <c r="M2023" t="s">
        <v>142</v>
      </c>
      <c r="N2023">
        <v>1405</v>
      </c>
      <c r="O2023" t="s">
        <v>561</v>
      </c>
      <c r="P2023" t="s">
        <v>287</v>
      </c>
      <c r="Q2023">
        <v>5</v>
      </c>
      <c r="R2023" t="s">
        <v>1179</v>
      </c>
    </row>
    <row r="2024" spans="1:18" x14ac:dyDescent="0.3">
      <c r="A2024">
        <v>2084</v>
      </c>
      <c r="B2024" t="s">
        <v>75</v>
      </c>
      <c r="C2024">
        <v>2018</v>
      </c>
      <c r="D2024">
        <v>395000</v>
      </c>
      <c r="E2024">
        <v>10800</v>
      </c>
      <c r="F2024" t="s">
        <v>56</v>
      </c>
      <c r="G2024" t="s">
        <v>1035</v>
      </c>
      <c r="H2024" t="s">
        <v>1188</v>
      </c>
      <c r="I2024" t="s">
        <v>41</v>
      </c>
      <c r="J2024" t="s">
        <v>23</v>
      </c>
      <c r="K2024" t="s">
        <v>24</v>
      </c>
      <c r="L2024" t="s">
        <v>25</v>
      </c>
      <c r="M2024" t="s">
        <v>427</v>
      </c>
      <c r="N2024">
        <v>799</v>
      </c>
      <c r="O2024" t="s">
        <v>428</v>
      </c>
      <c r="P2024" t="s">
        <v>429</v>
      </c>
      <c r="Q2024">
        <v>5</v>
      </c>
      <c r="R2024" t="s">
        <v>1179</v>
      </c>
    </row>
    <row r="2025" spans="1:18" x14ac:dyDescent="0.3">
      <c r="A2025">
        <v>2085</v>
      </c>
      <c r="B2025" t="s">
        <v>88</v>
      </c>
      <c r="C2025">
        <v>2012</v>
      </c>
      <c r="D2025">
        <v>450000</v>
      </c>
      <c r="E2025">
        <v>120000</v>
      </c>
      <c r="F2025" t="s">
        <v>56</v>
      </c>
      <c r="G2025" t="s">
        <v>1035</v>
      </c>
      <c r="H2025" t="s">
        <v>1188</v>
      </c>
      <c r="I2025" t="s">
        <v>22</v>
      </c>
      <c r="J2025" t="s">
        <v>23</v>
      </c>
      <c r="K2025" t="s">
        <v>24</v>
      </c>
      <c r="L2025" t="s">
        <v>25</v>
      </c>
      <c r="M2025" t="s">
        <v>489</v>
      </c>
      <c r="N2025">
        <v>2523</v>
      </c>
      <c r="O2025" t="s">
        <v>309</v>
      </c>
      <c r="P2025" t="s">
        <v>490</v>
      </c>
      <c r="Q2025">
        <v>7</v>
      </c>
      <c r="R2025" t="s">
        <v>1179</v>
      </c>
    </row>
    <row r="2026" spans="1:18" x14ac:dyDescent="0.3">
      <c r="A2026">
        <v>2086</v>
      </c>
      <c r="B2026" t="s">
        <v>18</v>
      </c>
      <c r="C2026">
        <v>2019</v>
      </c>
      <c r="D2026">
        <v>500000</v>
      </c>
      <c r="E2026">
        <v>15000</v>
      </c>
      <c r="F2026" t="s">
        <v>56</v>
      </c>
      <c r="G2026" t="s">
        <v>1035</v>
      </c>
      <c r="H2026" t="s">
        <v>1189</v>
      </c>
      <c r="I2026" t="s">
        <v>41</v>
      </c>
      <c r="J2026" t="s">
        <v>23</v>
      </c>
      <c r="K2026" t="s">
        <v>24</v>
      </c>
      <c r="L2026" t="s">
        <v>25</v>
      </c>
      <c r="M2026" t="s">
        <v>903</v>
      </c>
      <c r="N2026">
        <v>1197</v>
      </c>
      <c r="O2026" t="s">
        <v>265</v>
      </c>
      <c r="P2026" t="s">
        <v>266</v>
      </c>
      <c r="Q2026">
        <v>5</v>
      </c>
      <c r="R2026" t="s">
        <v>1179</v>
      </c>
    </row>
    <row r="2027" spans="1:18" x14ac:dyDescent="0.3">
      <c r="A2027">
        <v>2087</v>
      </c>
      <c r="B2027" t="s">
        <v>109</v>
      </c>
      <c r="C2027">
        <v>2012</v>
      </c>
      <c r="D2027">
        <v>200000</v>
      </c>
      <c r="E2027">
        <v>67500</v>
      </c>
      <c r="F2027" t="s">
        <v>124</v>
      </c>
      <c r="G2027" t="s">
        <v>1062</v>
      </c>
      <c r="H2027" t="s">
        <v>1187</v>
      </c>
      <c r="I2027" t="s">
        <v>22</v>
      </c>
      <c r="J2027" t="s">
        <v>23</v>
      </c>
      <c r="K2027" t="s">
        <v>24</v>
      </c>
      <c r="L2027" t="s">
        <v>25</v>
      </c>
      <c r="M2027" t="s">
        <v>621</v>
      </c>
      <c r="N2027">
        <v>1948</v>
      </c>
      <c r="O2027" t="s">
        <v>388</v>
      </c>
      <c r="P2027" t="s">
        <v>622</v>
      </c>
      <c r="Q2027">
        <v>10</v>
      </c>
      <c r="R2027" t="s">
        <v>1179</v>
      </c>
    </row>
    <row r="2028" spans="1:18" x14ac:dyDescent="0.3">
      <c r="A2028">
        <v>2088</v>
      </c>
      <c r="B2028" t="s">
        <v>109</v>
      </c>
      <c r="C2028">
        <v>2017</v>
      </c>
      <c r="D2028">
        <v>1200000</v>
      </c>
      <c r="E2028">
        <v>30000</v>
      </c>
      <c r="F2028" t="s">
        <v>124</v>
      </c>
      <c r="G2028" t="s">
        <v>1062</v>
      </c>
      <c r="H2028" t="s">
        <v>1187</v>
      </c>
      <c r="I2028" t="s">
        <v>22</v>
      </c>
      <c r="J2028" t="s">
        <v>23</v>
      </c>
      <c r="K2028" t="s">
        <v>24</v>
      </c>
      <c r="L2028" t="s">
        <v>25</v>
      </c>
      <c r="M2028" t="s">
        <v>421</v>
      </c>
      <c r="N2028">
        <v>2179</v>
      </c>
      <c r="O2028" t="s">
        <v>461</v>
      </c>
      <c r="P2028" t="s">
        <v>334</v>
      </c>
      <c r="Q2028">
        <v>7</v>
      </c>
      <c r="R2028" t="s">
        <v>1179</v>
      </c>
    </row>
    <row r="2029" spans="1:18" x14ac:dyDescent="0.3">
      <c r="A2029">
        <v>2089</v>
      </c>
      <c r="B2029" t="s">
        <v>88</v>
      </c>
      <c r="C2029">
        <v>2016</v>
      </c>
      <c r="D2029">
        <v>400000</v>
      </c>
      <c r="E2029">
        <v>50000</v>
      </c>
      <c r="F2029" t="s">
        <v>56</v>
      </c>
      <c r="G2029" t="s">
        <v>1035</v>
      </c>
      <c r="H2029" t="s">
        <v>1188</v>
      </c>
      <c r="I2029" t="s">
        <v>22</v>
      </c>
      <c r="J2029" t="s">
        <v>23</v>
      </c>
      <c r="K2029" t="s">
        <v>24</v>
      </c>
      <c r="L2029" t="s">
        <v>25</v>
      </c>
      <c r="M2029" t="s">
        <v>564</v>
      </c>
      <c r="N2029">
        <v>1198</v>
      </c>
      <c r="O2029" t="s">
        <v>565</v>
      </c>
      <c r="P2029" t="s">
        <v>566</v>
      </c>
      <c r="Q2029">
        <v>6</v>
      </c>
      <c r="R2029" t="s">
        <v>1179</v>
      </c>
    </row>
    <row r="2030" spans="1:18" x14ac:dyDescent="0.3">
      <c r="A2030">
        <v>2090</v>
      </c>
      <c r="B2030" t="s">
        <v>88</v>
      </c>
      <c r="C2030">
        <v>2016</v>
      </c>
      <c r="D2030">
        <v>650000</v>
      </c>
      <c r="E2030">
        <v>100000</v>
      </c>
      <c r="F2030" t="s">
        <v>124</v>
      </c>
      <c r="G2030" t="s">
        <v>1062</v>
      </c>
      <c r="H2030" t="s">
        <v>1187</v>
      </c>
      <c r="I2030" t="s">
        <v>22</v>
      </c>
      <c r="J2030" t="s">
        <v>23</v>
      </c>
      <c r="K2030" t="s">
        <v>24</v>
      </c>
      <c r="L2030" t="s">
        <v>25</v>
      </c>
      <c r="M2030" t="s">
        <v>623</v>
      </c>
      <c r="N2030">
        <v>1493</v>
      </c>
      <c r="O2030" t="s">
        <v>171</v>
      </c>
      <c r="P2030" t="s">
        <v>445</v>
      </c>
      <c r="Q2030">
        <v>7</v>
      </c>
      <c r="R2030" t="s">
        <v>1179</v>
      </c>
    </row>
    <row r="2031" spans="1:18" x14ac:dyDescent="0.3">
      <c r="A2031">
        <v>2091</v>
      </c>
      <c r="B2031" t="s">
        <v>88</v>
      </c>
      <c r="C2031">
        <v>2016</v>
      </c>
      <c r="D2031">
        <v>550000</v>
      </c>
      <c r="E2031">
        <v>150000</v>
      </c>
      <c r="F2031" t="s">
        <v>56</v>
      </c>
      <c r="G2031" t="s">
        <v>1035</v>
      </c>
      <c r="H2031" t="s">
        <v>1188</v>
      </c>
      <c r="I2031" t="s">
        <v>22</v>
      </c>
      <c r="J2031" t="s">
        <v>23</v>
      </c>
      <c r="K2031" t="s">
        <v>24</v>
      </c>
      <c r="L2031" t="s">
        <v>25</v>
      </c>
      <c r="M2031" t="s">
        <v>489</v>
      </c>
      <c r="N2031">
        <v>2523</v>
      </c>
      <c r="O2031" t="s">
        <v>486</v>
      </c>
      <c r="P2031" t="s">
        <v>596</v>
      </c>
      <c r="Q2031">
        <v>9</v>
      </c>
      <c r="R2031" t="s">
        <v>1179</v>
      </c>
    </row>
    <row r="2032" spans="1:18" x14ac:dyDescent="0.3">
      <c r="A2032">
        <v>2092</v>
      </c>
      <c r="B2032" t="s">
        <v>88</v>
      </c>
      <c r="C2032">
        <v>2015</v>
      </c>
      <c r="D2032">
        <v>1100000</v>
      </c>
      <c r="E2032">
        <v>110000</v>
      </c>
      <c r="F2032" t="s">
        <v>56</v>
      </c>
      <c r="G2032" t="s">
        <v>1035</v>
      </c>
      <c r="H2032" t="s">
        <v>1188</v>
      </c>
      <c r="I2032" t="s">
        <v>22</v>
      </c>
      <c r="J2032" t="s">
        <v>23</v>
      </c>
      <c r="K2032" t="s">
        <v>24</v>
      </c>
      <c r="L2032" t="s">
        <v>25</v>
      </c>
      <c r="M2032" t="s">
        <v>155</v>
      </c>
      <c r="N2032">
        <v>2179</v>
      </c>
      <c r="O2032" t="s">
        <v>446</v>
      </c>
      <c r="P2032" t="s">
        <v>447</v>
      </c>
      <c r="Q2032">
        <v>7</v>
      </c>
      <c r="R2032" t="s">
        <v>1179</v>
      </c>
    </row>
    <row r="2033" spans="1:18" x14ac:dyDescent="0.3">
      <c r="A2033">
        <v>2093</v>
      </c>
      <c r="B2033" t="s">
        <v>18</v>
      </c>
      <c r="C2033">
        <v>2012</v>
      </c>
      <c r="D2033">
        <v>254999</v>
      </c>
      <c r="E2033">
        <v>30000</v>
      </c>
      <c r="F2033" t="s">
        <v>56</v>
      </c>
      <c r="G2033" t="s">
        <v>1035</v>
      </c>
      <c r="H2033" t="s">
        <v>1188</v>
      </c>
      <c r="I2033" t="s">
        <v>41</v>
      </c>
      <c r="J2033" t="s">
        <v>23</v>
      </c>
      <c r="K2033" t="s">
        <v>24</v>
      </c>
      <c r="L2033" t="s">
        <v>25</v>
      </c>
      <c r="M2033" t="s">
        <v>430</v>
      </c>
      <c r="N2033">
        <v>796</v>
      </c>
      <c r="O2033" t="s">
        <v>118</v>
      </c>
      <c r="P2033" t="s">
        <v>119</v>
      </c>
      <c r="Q2033">
        <v>5</v>
      </c>
      <c r="R2033" t="s">
        <v>1179</v>
      </c>
    </row>
    <row r="2034" spans="1:18" x14ac:dyDescent="0.3">
      <c r="A2034">
        <v>2094</v>
      </c>
      <c r="B2034" t="s">
        <v>18</v>
      </c>
      <c r="C2034">
        <v>2011</v>
      </c>
      <c r="D2034">
        <v>180000</v>
      </c>
      <c r="E2034">
        <v>60000</v>
      </c>
      <c r="F2034" t="s">
        <v>19</v>
      </c>
      <c r="G2034" t="s">
        <v>912</v>
      </c>
      <c r="H2034" t="s">
        <v>1190</v>
      </c>
      <c r="I2034" t="s">
        <v>41</v>
      </c>
      <c r="J2034" t="s">
        <v>23</v>
      </c>
      <c r="K2034" t="s">
        <v>24</v>
      </c>
      <c r="L2034" t="s">
        <v>25</v>
      </c>
      <c r="M2034" t="s">
        <v>96</v>
      </c>
      <c r="N2034">
        <v>796</v>
      </c>
      <c r="O2034" t="s">
        <v>97</v>
      </c>
      <c r="P2034" t="s">
        <v>98</v>
      </c>
      <c r="Q2034">
        <v>5</v>
      </c>
      <c r="R2034" t="s">
        <v>1179</v>
      </c>
    </row>
    <row r="2035" spans="1:18" x14ac:dyDescent="0.3">
      <c r="A2035">
        <v>2095</v>
      </c>
      <c r="B2035" t="s">
        <v>88</v>
      </c>
      <c r="C2035">
        <v>2010</v>
      </c>
      <c r="D2035">
        <v>160000</v>
      </c>
      <c r="E2035">
        <v>255000</v>
      </c>
      <c r="F2035" t="s">
        <v>38</v>
      </c>
      <c r="G2035" t="s">
        <v>1191</v>
      </c>
      <c r="H2035" t="s">
        <v>1192</v>
      </c>
      <c r="I2035" t="s">
        <v>22</v>
      </c>
      <c r="J2035" t="s">
        <v>23</v>
      </c>
      <c r="K2035" t="s">
        <v>24</v>
      </c>
      <c r="L2035" t="s">
        <v>33</v>
      </c>
      <c r="M2035" t="s">
        <v>396</v>
      </c>
      <c r="N2035">
        <v>2489</v>
      </c>
      <c r="O2035" t="s">
        <v>638</v>
      </c>
      <c r="P2035" t="s">
        <v>639</v>
      </c>
      <c r="Q2035">
        <v>8</v>
      </c>
      <c r="R2035" t="s">
        <v>1179</v>
      </c>
    </row>
    <row r="2036" spans="1:18" x14ac:dyDescent="0.3">
      <c r="A2036">
        <v>2096</v>
      </c>
      <c r="B2036" t="s">
        <v>120</v>
      </c>
      <c r="C2036">
        <v>2008</v>
      </c>
      <c r="D2036">
        <v>225000</v>
      </c>
      <c r="E2036">
        <v>120000</v>
      </c>
      <c r="F2036" t="s">
        <v>19</v>
      </c>
      <c r="G2036" t="s">
        <v>912</v>
      </c>
      <c r="H2036" t="s">
        <v>1190</v>
      </c>
      <c r="I2036" t="s">
        <v>22</v>
      </c>
      <c r="J2036" t="s">
        <v>23</v>
      </c>
      <c r="K2036" t="s">
        <v>24</v>
      </c>
      <c r="L2036" t="s">
        <v>33</v>
      </c>
      <c r="M2036" t="s">
        <v>723</v>
      </c>
      <c r="N2036">
        <v>1991</v>
      </c>
      <c r="O2036" t="s">
        <v>724</v>
      </c>
      <c r="P2036" t="s">
        <v>725</v>
      </c>
      <c r="Q2036">
        <v>5</v>
      </c>
      <c r="R2036" t="s">
        <v>1179</v>
      </c>
    </row>
    <row r="2037" spans="1:18" x14ac:dyDescent="0.3">
      <c r="A2037">
        <v>2097</v>
      </c>
      <c r="B2037" t="s">
        <v>18</v>
      </c>
      <c r="C2037">
        <v>2015</v>
      </c>
      <c r="D2037">
        <v>270000</v>
      </c>
      <c r="E2037">
        <v>49900</v>
      </c>
      <c r="F2037" t="s">
        <v>38</v>
      </c>
      <c r="G2037" t="s">
        <v>1191</v>
      </c>
      <c r="H2037" t="s">
        <v>1192</v>
      </c>
      <c r="I2037" t="s">
        <v>41</v>
      </c>
      <c r="J2037" t="s">
        <v>23</v>
      </c>
      <c r="K2037" t="s">
        <v>24</v>
      </c>
      <c r="L2037" t="s">
        <v>33</v>
      </c>
      <c r="M2037" t="s">
        <v>430</v>
      </c>
      <c r="N2037">
        <v>796</v>
      </c>
      <c r="O2037" t="s">
        <v>118</v>
      </c>
      <c r="P2037" t="s">
        <v>119</v>
      </c>
      <c r="Q2037">
        <v>5</v>
      </c>
      <c r="R2037" t="s">
        <v>1179</v>
      </c>
    </row>
    <row r="2038" spans="1:18" x14ac:dyDescent="0.3">
      <c r="A2038">
        <v>2098</v>
      </c>
      <c r="B2038" t="s">
        <v>109</v>
      </c>
      <c r="C2038">
        <v>2012</v>
      </c>
      <c r="D2038">
        <v>310000</v>
      </c>
      <c r="E2038">
        <v>86000</v>
      </c>
      <c r="F2038" t="s">
        <v>38</v>
      </c>
      <c r="G2038" t="s">
        <v>1191</v>
      </c>
      <c r="H2038" t="s">
        <v>1192</v>
      </c>
      <c r="I2038" t="s">
        <v>22</v>
      </c>
      <c r="J2038" t="s">
        <v>23</v>
      </c>
      <c r="K2038" t="s">
        <v>24</v>
      </c>
      <c r="L2038" t="s">
        <v>25</v>
      </c>
      <c r="M2038" t="s">
        <v>208</v>
      </c>
      <c r="N2038">
        <v>1248</v>
      </c>
      <c r="O2038" t="s">
        <v>108</v>
      </c>
      <c r="P2038" t="s">
        <v>209</v>
      </c>
      <c r="Q2038">
        <v>5</v>
      </c>
      <c r="R2038" t="s">
        <v>1179</v>
      </c>
    </row>
    <row r="2039" spans="1:18" x14ac:dyDescent="0.3">
      <c r="A2039">
        <v>2099</v>
      </c>
      <c r="B2039" t="s">
        <v>145</v>
      </c>
      <c r="C2039">
        <v>2015</v>
      </c>
      <c r="D2039">
        <v>225000</v>
      </c>
      <c r="E2039">
        <v>71850</v>
      </c>
      <c r="F2039" t="s">
        <v>38</v>
      </c>
      <c r="G2039" t="s">
        <v>1191</v>
      </c>
      <c r="H2039" t="s">
        <v>1192</v>
      </c>
      <c r="I2039" t="s">
        <v>41</v>
      </c>
      <c r="J2039" t="s">
        <v>23</v>
      </c>
      <c r="K2039" t="s">
        <v>24</v>
      </c>
      <c r="L2039" t="s">
        <v>25</v>
      </c>
      <c r="M2039" t="s">
        <v>146</v>
      </c>
      <c r="N2039">
        <v>1198</v>
      </c>
      <c r="O2039" t="s">
        <v>86</v>
      </c>
      <c r="P2039" t="s">
        <v>147</v>
      </c>
      <c r="Q2039">
        <v>5</v>
      </c>
      <c r="R2039" t="s">
        <v>1179</v>
      </c>
    </row>
    <row r="2040" spans="1:18" x14ac:dyDescent="0.3">
      <c r="A2040">
        <v>2100</v>
      </c>
      <c r="B2040" t="s">
        <v>631</v>
      </c>
      <c r="C2040">
        <v>2015</v>
      </c>
      <c r="D2040">
        <v>300000</v>
      </c>
      <c r="E2040">
        <v>95000</v>
      </c>
      <c r="F2040" t="s">
        <v>19</v>
      </c>
      <c r="G2040" t="s">
        <v>912</v>
      </c>
      <c r="H2040" t="s">
        <v>1190</v>
      </c>
      <c r="I2040" t="s">
        <v>22</v>
      </c>
      <c r="J2040" t="s">
        <v>23</v>
      </c>
      <c r="K2040" t="s">
        <v>24</v>
      </c>
      <c r="L2040" t="s">
        <v>42</v>
      </c>
      <c r="M2040" t="s">
        <v>1193</v>
      </c>
      <c r="N2040">
        <v>1248</v>
      </c>
      <c r="O2040" t="s">
        <v>393</v>
      </c>
      <c r="P2040" t="s">
        <v>943</v>
      </c>
      <c r="Q2040">
        <v>5</v>
      </c>
      <c r="R2040" t="s">
        <v>1179</v>
      </c>
    </row>
    <row r="2041" spans="1:18" x14ac:dyDescent="0.3">
      <c r="A2041">
        <v>2101</v>
      </c>
      <c r="B2041" t="s">
        <v>18</v>
      </c>
      <c r="C2041">
        <v>2008</v>
      </c>
      <c r="D2041">
        <v>250000</v>
      </c>
      <c r="E2041">
        <v>70000</v>
      </c>
      <c r="F2041" t="s">
        <v>19</v>
      </c>
      <c r="G2041" t="s">
        <v>912</v>
      </c>
      <c r="H2041" t="s">
        <v>1190</v>
      </c>
      <c r="I2041" t="s">
        <v>41</v>
      </c>
      <c r="J2041" t="s">
        <v>23</v>
      </c>
      <c r="K2041" t="s">
        <v>24</v>
      </c>
      <c r="L2041" t="s">
        <v>304</v>
      </c>
      <c r="M2041" t="s">
        <v>383</v>
      </c>
      <c r="N2041">
        <v>1298</v>
      </c>
      <c r="O2041" t="s">
        <v>395</v>
      </c>
      <c r="P2041" t="s">
        <v>261</v>
      </c>
      <c r="Q2041">
        <v>5</v>
      </c>
      <c r="R2041" t="s">
        <v>1179</v>
      </c>
    </row>
    <row r="2042" spans="1:18" x14ac:dyDescent="0.3">
      <c r="A2042">
        <v>2102</v>
      </c>
      <c r="B2042" t="s">
        <v>46</v>
      </c>
      <c r="C2042">
        <v>2011</v>
      </c>
      <c r="D2042">
        <v>180000</v>
      </c>
      <c r="E2042">
        <v>35000</v>
      </c>
      <c r="F2042" t="s">
        <v>19</v>
      </c>
      <c r="G2042" t="s">
        <v>912</v>
      </c>
      <c r="H2042" t="s">
        <v>1190</v>
      </c>
      <c r="I2042" t="s">
        <v>41</v>
      </c>
      <c r="J2042" t="s">
        <v>23</v>
      </c>
      <c r="K2042" t="s">
        <v>24</v>
      </c>
      <c r="L2042" t="s">
        <v>25</v>
      </c>
      <c r="M2042" t="s">
        <v>390</v>
      </c>
      <c r="N2042">
        <v>814</v>
      </c>
      <c r="O2042" t="s">
        <v>541</v>
      </c>
      <c r="P2042" t="s">
        <v>542</v>
      </c>
      <c r="Q2042">
        <v>5</v>
      </c>
      <c r="R2042" t="s">
        <v>1179</v>
      </c>
    </row>
    <row r="2043" spans="1:18" x14ac:dyDescent="0.3">
      <c r="A2043">
        <v>2103</v>
      </c>
      <c r="B2043" t="s">
        <v>18</v>
      </c>
      <c r="C2043">
        <v>2015</v>
      </c>
      <c r="D2043">
        <v>550000</v>
      </c>
      <c r="E2043">
        <v>50000</v>
      </c>
      <c r="F2043" t="s">
        <v>19</v>
      </c>
      <c r="G2043" t="s">
        <v>912</v>
      </c>
      <c r="H2043" t="s">
        <v>1194</v>
      </c>
      <c r="I2043" t="s">
        <v>41</v>
      </c>
      <c r="J2043" t="s">
        <v>23</v>
      </c>
      <c r="K2043" t="s">
        <v>24</v>
      </c>
      <c r="L2043" t="s">
        <v>25</v>
      </c>
      <c r="M2043" t="s">
        <v>295</v>
      </c>
      <c r="N2043">
        <v>1197</v>
      </c>
      <c r="O2043" t="s">
        <v>165</v>
      </c>
      <c r="P2043" t="s">
        <v>115</v>
      </c>
      <c r="Q2043">
        <v>5</v>
      </c>
      <c r="R2043" t="s">
        <v>1179</v>
      </c>
    </row>
    <row r="2044" spans="1:18" x14ac:dyDescent="0.3">
      <c r="A2044">
        <v>2104</v>
      </c>
      <c r="B2044" t="s">
        <v>88</v>
      </c>
      <c r="C2044">
        <v>2007</v>
      </c>
      <c r="D2044">
        <v>300000</v>
      </c>
      <c r="E2044">
        <v>120000</v>
      </c>
      <c r="F2044" t="s">
        <v>19</v>
      </c>
      <c r="G2044" t="s">
        <v>912</v>
      </c>
      <c r="H2044" t="s">
        <v>1194</v>
      </c>
      <c r="I2044" t="s">
        <v>22</v>
      </c>
      <c r="J2044" t="s">
        <v>23</v>
      </c>
      <c r="K2044" t="s">
        <v>24</v>
      </c>
      <c r="L2044" t="s">
        <v>42</v>
      </c>
      <c r="M2044" t="s">
        <v>363</v>
      </c>
      <c r="N2044">
        <v>2523</v>
      </c>
      <c r="O2044" t="s">
        <v>486</v>
      </c>
      <c r="P2044" t="s">
        <v>487</v>
      </c>
      <c r="Q2044">
        <v>7</v>
      </c>
      <c r="R2044" t="s">
        <v>1179</v>
      </c>
    </row>
    <row r="2045" spans="1:18" x14ac:dyDescent="0.3">
      <c r="A2045">
        <v>2105</v>
      </c>
      <c r="B2045" t="s">
        <v>46</v>
      </c>
      <c r="C2045">
        <v>2015</v>
      </c>
      <c r="D2045">
        <v>900000</v>
      </c>
      <c r="E2045">
        <v>145000</v>
      </c>
      <c r="F2045" t="s">
        <v>19</v>
      </c>
      <c r="G2045" t="s">
        <v>912</v>
      </c>
      <c r="H2045" t="s">
        <v>1190</v>
      </c>
      <c r="I2045" t="s">
        <v>22</v>
      </c>
      <c r="J2045" t="s">
        <v>23</v>
      </c>
      <c r="K2045" t="s">
        <v>24</v>
      </c>
      <c r="L2045" t="s">
        <v>25</v>
      </c>
      <c r="M2045" t="s">
        <v>591</v>
      </c>
      <c r="N2045">
        <v>1582</v>
      </c>
      <c r="O2045" t="s">
        <v>301</v>
      </c>
      <c r="P2045" t="s">
        <v>1195</v>
      </c>
      <c r="Q2045">
        <v>5</v>
      </c>
      <c r="R2045" t="s">
        <v>1179</v>
      </c>
    </row>
    <row r="2046" spans="1:18" x14ac:dyDescent="0.3">
      <c r="A2046">
        <v>2107</v>
      </c>
      <c r="B2046" t="s">
        <v>88</v>
      </c>
      <c r="C2046">
        <v>2018</v>
      </c>
      <c r="D2046">
        <v>1530000</v>
      </c>
      <c r="E2046">
        <v>40000</v>
      </c>
      <c r="F2046" t="s">
        <v>19</v>
      </c>
      <c r="G2046" t="s">
        <v>912</v>
      </c>
      <c r="H2046" t="s">
        <v>1194</v>
      </c>
      <c r="I2046" t="s">
        <v>22</v>
      </c>
      <c r="J2046" t="s">
        <v>23</v>
      </c>
      <c r="K2046" t="s">
        <v>24</v>
      </c>
      <c r="L2046" t="s">
        <v>25</v>
      </c>
      <c r="M2046" t="s">
        <v>155</v>
      </c>
      <c r="N2046">
        <v>2179</v>
      </c>
      <c r="O2046" t="s">
        <v>586</v>
      </c>
      <c r="P2046" t="s">
        <v>447</v>
      </c>
      <c r="Q2046">
        <v>7</v>
      </c>
      <c r="R2046" t="s">
        <v>1179</v>
      </c>
    </row>
    <row r="2047" spans="1:18" x14ac:dyDescent="0.3">
      <c r="A2047">
        <v>2108</v>
      </c>
      <c r="B2047" t="s">
        <v>18</v>
      </c>
      <c r="C2047">
        <v>2015</v>
      </c>
      <c r="D2047">
        <v>590000</v>
      </c>
      <c r="E2047">
        <v>110000</v>
      </c>
      <c r="F2047" t="s">
        <v>19</v>
      </c>
      <c r="G2047" t="s">
        <v>912</v>
      </c>
      <c r="H2047" t="s">
        <v>1194</v>
      </c>
      <c r="I2047" t="s">
        <v>22</v>
      </c>
      <c r="J2047" t="s">
        <v>23</v>
      </c>
      <c r="K2047" t="s">
        <v>24</v>
      </c>
      <c r="L2047" t="s">
        <v>25</v>
      </c>
      <c r="M2047" t="s">
        <v>527</v>
      </c>
      <c r="N2047">
        <v>1248</v>
      </c>
      <c r="O2047" t="s">
        <v>27</v>
      </c>
      <c r="P2047" t="s">
        <v>28</v>
      </c>
      <c r="Q2047">
        <v>5</v>
      </c>
      <c r="R2047" t="s">
        <v>1179</v>
      </c>
    </row>
    <row r="2048" spans="1:18" x14ac:dyDescent="0.3">
      <c r="A2048">
        <v>2109</v>
      </c>
      <c r="B2048" t="s">
        <v>18</v>
      </c>
      <c r="C2048">
        <v>2008</v>
      </c>
      <c r="D2048">
        <v>170000</v>
      </c>
      <c r="E2048">
        <v>112000</v>
      </c>
      <c r="F2048" t="s">
        <v>19</v>
      </c>
      <c r="G2048" t="s">
        <v>912</v>
      </c>
      <c r="H2048" t="s">
        <v>1190</v>
      </c>
      <c r="I2048" t="s">
        <v>59</v>
      </c>
      <c r="J2048" t="s">
        <v>23</v>
      </c>
      <c r="K2048" t="s">
        <v>24</v>
      </c>
      <c r="L2048" t="s">
        <v>33</v>
      </c>
      <c r="M2048" t="s">
        <v>60</v>
      </c>
      <c r="N2048">
        <v>1061</v>
      </c>
      <c r="O2048" t="s">
        <v>61</v>
      </c>
      <c r="P2048" t="s">
        <v>62</v>
      </c>
      <c r="Q2048">
        <v>5</v>
      </c>
      <c r="R2048" t="s">
        <v>1179</v>
      </c>
    </row>
    <row r="2049" spans="1:18" x14ac:dyDescent="0.3">
      <c r="A2049">
        <v>2110</v>
      </c>
      <c r="B2049" t="s">
        <v>192</v>
      </c>
      <c r="C2049">
        <v>2017</v>
      </c>
      <c r="D2049">
        <v>2600000</v>
      </c>
      <c r="E2049">
        <v>70000</v>
      </c>
      <c r="F2049" t="s">
        <v>38</v>
      </c>
      <c r="G2049" t="s">
        <v>39</v>
      </c>
      <c r="H2049" t="s">
        <v>1196</v>
      </c>
      <c r="I2049" t="s">
        <v>22</v>
      </c>
      <c r="J2049" t="s">
        <v>23</v>
      </c>
      <c r="K2049" t="s">
        <v>154</v>
      </c>
      <c r="L2049" t="s">
        <v>25</v>
      </c>
      <c r="M2049" t="s">
        <v>1197</v>
      </c>
      <c r="N2049">
        <v>1968</v>
      </c>
      <c r="O2049" t="s">
        <v>1198</v>
      </c>
      <c r="P2049" t="s">
        <v>692</v>
      </c>
      <c r="Q2049">
        <v>5</v>
      </c>
      <c r="R2049" t="s">
        <v>1179</v>
      </c>
    </row>
    <row r="2050" spans="1:18" x14ac:dyDescent="0.3">
      <c r="A2050">
        <v>2111</v>
      </c>
      <c r="B2050" t="s">
        <v>18</v>
      </c>
      <c r="C2050">
        <v>2016</v>
      </c>
      <c r="D2050">
        <v>475000</v>
      </c>
      <c r="E2050">
        <v>110000</v>
      </c>
      <c r="F2050" t="s">
        <v>38</v>
      </c>
      <c r="G2050" t="s">
        <v>39</v>
      </c>
      <c r="H2050" t="s">
        <v>1196</v>
      </c>
      <c r="I2050" t="s">
        <v>22</v>
      </c>
      <c r="J2050" t="s">
        <v>23</v>
      </c>
      <c r="K2050" t="s">
        <v>24</v>
      </c>
      <c r="L2050" t="s">
        <v>25</v>
      </c>
      <c r="M2050" t="s">
        <v>671</v>
      </c>
      <c r="N2050">
        <v>1248</v>
      </c>
      <c r="O2050" t="s">
        <v>672</v>
      </c>
      <c r="P2050" t="s">
        <v>28</v>
      </c>
      <c r="Q2050">
        <v>5</v>
      </c>
      <c r="R2050" t="s">
        <v>1179</v>
      </c>
    </row>
    <row r="2051" spans="1:18" x14ac:dyDescent="0.3">
      <c r="A2051">
        <v>2112</v>
      </c>
      <c r="B2051" t="s">
        <v>46</v>
      </c>
      <c r="C2051">
        <v>2018</v>
      </c>
      <c r="D2051">
        <v>700000</v>
      </c>
      <c r="E2051">
        <v>29000</v>
      </c>
      <c r="F2051" t="s">
        <v>38</v>
      </c>
      <c r="G2051" t="s">
        <v>39</v>
      </c>
      <c r="H2051" t="s">
        <v>1196</v>
      </c>
      <c r="I2051" t="s">
        <v>22</v>
      </c>
      <c r="J2051" t="s">
        <v>23</v>
      </c>
      <c r="K2051" t="s">
        <v>24</v>
      </c>
      <c r="L2051" t="s">
        <v>25</v>
      </c>
      <c r="M2051" t="s">
        <v>496</v>
      </c>
      <c r="N2051">
        <v>1186</v>
      </c>
      <c r="O2051" t="s">
        <v>466</v>
      </c>
      <c r="P2051" t="s">
        <v>504</v>
      </c>
      <c r="Q2051">
        <v>5</v>
      </c>
      <c r="R2051" t="s">
        <v>1179</v>
      </c>
    </row>
    <row r="2052" spans="1:18" x14ac:dyDescent="0.3">
      <c r="A2052">
        <v>2113</v>
      </c>
      <c r="B2052" t="s">
        <v>18</v>
      </c>
      <c r="C2052">
        <v>2011</v>
      </c>
      <c r="D2052">
        <v>376000</v>
      </c>
      <c r="E2052">
        <v>60000</v>
      </c>
      <c r="F2052" t="s">
        <v>38</v>
      </c>
      <c r="G2052" t="s">
        <v>39</v>
      </c>
      <c r="H2052" t="s">
        <v>1196</v>
      </c>
      <c r="I2052" t="s">
        <v>41</v>
      </c>
      <c r="J2052" t="s">
        <v>23</v>
      </c>
      <c r="K2052" t="s">
        <v>24</v>
      </c>
      <c r="L2052" t="s">
        <v>25</v>
      </c>
      <c r="M2052" t="s">
        <v>85</v>
      </c>
      <c r="N2052">
        <v>998</v>
      </c>
      <c r="O2052" t="s">
        <v>67</v>
      </c>
      <c r="P2052" t="s">
        <v>141</v>
      </c>
      <c r="Q2052">
        <v>5</v>
      </c>
      <c r="R2052" t="s">
        <v>1179</v>
      </c>
    </row>
    <row r="2053" spans="1:18" x14ac:dyDescent="0.3">
      <c r="A2053">
        <v>2115</v>
      </c>
      <c r="B2053" t="s">
        <v>18</v>
      </c>
      <c r="C2053">
        <v>2004</v>
      </c>
      <c r="D2053">
        <v>75000</v>
      </c>
      <c r="E2053">
        <v>46000</v>
      </c>
      <c r="F2053" t="s">
        <v>38</v>
      </c>
      <c r="G2053" t="s">
        <v>39</v>
      </c>
      <c r="H2053" t="s">
        <v>1196</v>
      </c>
      <c r="I2053" t="s">
        <v>41</v>
      </c>
      <c r="J2053" t="s">
        <v>23</v>
      </c>
      <c r="K2053" t="s">
        <v>24</v>
      </c>
      <c r="L2053" t="s">
        <v>304</v>
      </c>
      <c r="M2053" t="s">
        <v>50</v>
      </c>
      <c r="N2053">
        <v>796</v>
      </c>
      <c r="O2053" t="s">
        <v>63</v>
      </c>
      <c r="P2053" t="s">
        <v>64</v>
      </c>
      <c r="Q2053">
        <v>4</v>
      </c>
      <c r="R2053" t="s">
        <v>1179</v>
      </c>
    </row>
    <row r="2054" spans="1:18" x14ac:dyDescent="0.3">
      <c r="A2054">
        <v>2116</v>
      </c>
      <c r="B2054" t="s">
        <v>88</v>
      </c>
      <c r="C2054">
        <v>2012</v>
      </c>
      <c r="D2054">
        <v>440000</v>
      </c>
      <c r="E2054">
        <v>120000</v>
      </c>
      <c r="F2054" t="s">
        <v>38</v>
      </c>
      <c r="G2054" t="s">
        <v>39</v>
      </c>
      <c r="H2054" t="s">
        <v>1199</v>
      </c>
      <c r="I2054" t="s">
        <v>22</v>
      </c>
      <c r="J2054" t="s">
        <v>23</v>
      </c>
      <c r="K2054" t="s">
        <v>154</v>
      </c>
      <c r="L2054" t="s">
        <v>42</v>
      </c>
      <c r="M2054" t="s">
        <v>270</v>
      </c>
      <c r="N2054">
        <v>2179</v>
      </c>
      <c r="O2054" t="s">
        <v>271</v>
      </c>
      <c r="P2054" t="s">
        <v>272</v>
      </c>
      <c r="Q2054">
        <v>8</v>
      </c>
      <c r="R2054" t="s">
        <v>1179</v>
      </c>
    </row>
    <row r="2055" spans="1:18" x14ac:dyDescent="0.3">
      <c r="A2055">
        <v>2117</v>
      </c>
      <c r="B2055" t="s">
        <v>18</v>
      </c>
      <c r="C2055">
        <v>2016</v>
      </c>
      <c r="D2055">
        <v>390000</v>
      </c>
      <c r="E2055">
        <v>80000</v>
      </c>
      <c r="F2055" t="s">
        <v>38</v>
      </c>
      <c r="G2055" t="s">
        <v>39</v>
      </c>
      <c r="H2055" t="s">
        <v>1199</v>
      </c>
      <c r="I2055" t="s">
        <v>41</v>
      </c>
      <c r="J2055" t="s">
        <v>23</v>
      </c>
      <c r="K2055" t="s">
        <v>24</v>
      </c>
      <c r="L2055" t="s">
        <v>25</v>
      </c>
      <c r="M2055" t="s">
        <v>226</v>
      </c>
      <c r="N2055">
        <v>998</v>
      </c>
      <c r="O2055" t="s">
        <v>244</v>
      </c>
      <c r="P2055" t="s">
        <v>141</v>
      </c>
      <c r="Q2055">
        <v>5</v>
      </c>
      <c r="R2055" t="s">
        <v>1179</v>
      </c>
    </row>
    <row r="2056" spans="1:18" x14ac:dyDescent="0.3">
      <c r="A2056">
        <v>2118</v>
      </c>
      <c r="B2056" t="s">
        <v>65</v>
      </c>
      <c r="C2056">
        <v>2012</v>
      </c>
      <c r="D2056">
        <v>725000</v>
      </c>
      <c r="E2056">
        <v>159000</v>
      </c>
      <c r="F2056" t="s">
        <v>38</v>
      </c>
      <c r="G2056" t="s">
        <v>39</v>
      </c>
      <c r="H2056" t="s">
        <v>1199</v>
      </c>
      <c r="I2056" t="s">
        <v>22</v>
      </c>
      <c r="J2056" t="s">
        <v>23</v>
      </c>
      <c r="K2056" t="s">
        <v>24</v>
      </c>
      <c r="L2056" t="s">
        <v>33</v>
      </c>
      <c r="M2056" t="s">
        <v>475</v>
      </c>
      <c r="N2056">
        <v>2494</v>
      </c>
      <c r="O2056" t="s">
        <v>476</v>
      </c>
      <c r="P2056" t="s">
        <v>477</v>
      </c>
      <c r="Q2056">
        <v>7</v>
      </c>
      <c r="R2056" t="s">
        <v>1179</v>
      </c>
    </row>
    <row r="2057" spans="1:18" x14ac:dyDescent="0.3">
      <c r="A2057">
        <v>2119</v>
      </c>
      <c r="B2057" t="s">
        <v>88</v>
      </c>
      <c r="C2057">
        <v>2012</v>
      </c>
      <c r="D2057">
        <v>325000</v>
      </c>
      <c r="E2057">
        <v>110000</v>
      </c>
      <c r="F2057" t="s">
        <v>38</v>
      </c>
      <c r="G2057" t="s">
        <v>39</v>
      </c>
      <c r="H2057" t="s">
        <v>1199</v>
      </c>
      <c r="I2057" t="s">
        <v>22</v>
      </c>
      <c r="J2057" t="s">
        <v>23</v>
      </c>
      <c r="K2057" t="s">
        <v>24</v>
      </c>
      <c r="L2057" t="s">
        <v>33</v>
      </c>
      <c r="M2057" t="s">
        <v>489</v>
      </c>
      <c r="N2057">
        <v>2523</v>
      </c>
      <c r="O2057" t="s">
        <v>309</v>
      </c>
      <c r="P2057" t="s">
        <v>490</v>
      </c>
      <c r="Q2057">
        <v>7</v>
      </c>
      <c r="R2057" t="s">
        <v>1179</v>
      </c>
    </row>
    <row r="2058" spans="1:18" x14ac:dyDescent="0.3">
      <c r="A2058">
        <v>2120</v>
      </c>
      <c r="B2058" t="s">
        <v>18</v>
      </c>
      <c r="C2058">
        <v>2010</v>
      </c>
      <c r="D2058">
        <v>170000</v>
      </c>
      <c r="E2058">
        <v>75000</v>
      </c>
      <c r="F2058" t="s">
        <v>38</v>
      </c>
      <c r="G2058" t="s">
        <v>39</v>
      </c>
      <c r="H2058" t="s">
        <v>1200</v>
      </c>
      <c r="I2058" t="s">
        <v>41</v>
      </c>
      <c r="J2058" t="s">
        <v>23</v>
      </c>
      <c r="K2058" t="s">
        <v>24</v>
      </c>
      <c r="L2058" t="s">
        <v>33</v>
      </c>
      <c r="M2058" t="s">
        <v>96</v>
      </c>
      <c r="N2058">
        <v>796</v>
      </c>
      <c r="O2058" t="s">
        <v>97</v>
      </c>
      <c r="P2058" t="s">
        <v>98</v>
      </c>
      <c r="Q2058">
        <v>5</v>
      </c>
      <c r="R2058" t="s">
        <v>1179</v>
      </c>
    </row>
    <row r="2059" spans="1:18" x14ac:dyDescent="0.3">
      <c r="A2059">
        <v>2121</v>
      </c>
      <c r="B2059" t="s">
        <v>18</v>
      </c>
      <c r="C2059">
        <v>2010</v>
      </c>
      <c r="D2059">
        <v>215000</v>
      </c>
      <c r="E2059">
        <v>120000</v>
      </c>
      <c r="F2059" t="s">
        <v>38</v>
      </c>
      <c r="G2059" t="s">
        <v>39</v>
      </c>
      <c r="H2059" t="s">
        <v>1200</v>
      </c>
      <c r="I2059" t="s">
        <v>22</v>
      </c>
      <c r="J2059" t="s">
        <v>23</v>
      </c>
      <c r="K2059" t="s">
        <v>24</v>
      </c>
      <c r="L2059" t="s">
        <v>42</v>
      </c>
      <c r="M2059" t="s">
        <v>81</v>
      </c>
      <c r="N2059">
        <v>1248</v>
      </c>
      <c r="O2059" t="s">
        <v>82</v>
      </c>
      <c r="P2059" t="s">
        <v>28</v>
      </c>
      <c r="Q2059">
        <v>5</v>
      </c>
      <c r="R2059" t="s">
        <v>1179</v>
      </c>
    </row>
    <row r="2060" spans="1:18" x14ac:dyDescent="0.3">
      <c r="A2060">
        <v>2122</v>
      </c>
      <c r="B2060" t="s">
        <v>37</v>
      </c>
      <c r="C2060">
        <v>2010</v>
      </c>
      <c r="D2060">
        <v>350000</v>
      </c>
      <c r="E2060">
        <v>110000</v>
      </c>
      <c r="F2060" t="s">
        <v>19</v>
      </c>
      <c r="G2060" t="s">
        <v>786</v>
      </c>
      <c r="H2060" t="s">
        <v>1201</v>
      </c>
      <c r="I2060" t="s">
        <v>41</v>
      </c>
      <c r="J2060" t="s">
        <v>23</v>
      </c>
      <c r="K2060" t="s">
        <v>24</v>
      </c>
      <c r="L2060" t="s">
        <v>42</v>
      </c>
      <c r="M2060" t="s">
        <v>142</v>
      </c>
      <c r="N2060">
        <v>1497</v>
      </c>
      <c r="O2060" t="s">
        <v>406</v>
      </c>
      <c r="P2060" t="s">
        <v>407</v>
      </c>
      <c r="Q2060">
        <v>5</v>
      </c>
      <c r="R2060" t="s">
        <v>1179</v>
      </c>
    </row>
    <row r="2061" spans="1:18" x14ac:dyDescent="0.3">
      <c r="A2061">
        <v>2123</v>
      </c>
      <c r="B2061" t="s">
        <v>120</v>
      </c>
      <c r="C2061">
        <v>2009</v>
      </c>
      <c r="D2061">
        <v>80000</v>
      </c>
      <c r="E2061">
        <v>80000</v>
      </c>
      <c r="F2061" t="s">
        <v>19</v>
      </c>
      <c r="G2061" t="s">
        <v>780</v>
      </c>
      <c r="H2061" t="s">
        <v>917</v>
      </c>
      <c r="I2061" t="s">
        <v>41</v>
      </c>
      <c r="J2061" t="s">
        <v>23</v>
      </c>
      <c r="K2061" t="s">
        <v>24</v>
      </c>
      <c r="L2061" t="s">
        <v>304</v>
      </c>
      <c r="M2061" t="s">
        <v>347</v>
      </c>
      <c r="N2061">
        <v>995</v>
      </c>
      <c r="O2061" t="s">
        <v>665</v>
      </c>
      <c r="P2061" t="s">
        <v>715</v>
      </c>
      <c r="Q2061">
        <v>5</v>
      </c>
      <c r="R2061" t="s">
        <v>1179</v>
      </c>
    </row>
    <row r="2062" spans="1:18" x14ac:dyDescent="0.3">
      <c r="A2062">
        <v>2124</v>
      </c>
      <c r="B2062" t="s">
        <v>46</v>
      </c>
      <c r="C2062">
        <v>2012</v>
      </c>
      <c r="D2062">
        <v>195000</v>
      </c>
      <c r="E2062">
        <v>80000</v>
      </c>
      <c r="F2062" t="s">
        <v>56</v>
      </c>
      <c r="G2062" t="s">
        <v>57</v>
      </c>
      <c r="H2062" t="s">
        <v>1202</v>
      </c>
      <c r="I2062" t="s">
        <v>41</v>
      </c>
      <c r="J2062" t="s">
        <v>23</v>
      </c>
      <c r="K2062" t="s">
        <v>24</v>
      </c>
      <c r="L2062" t="s">
        <v>33</v>
      </c>
      <c r="M2062" t="s">
        <v>390</v>
      </c>
      <c r="N2062">
        <v>814</v>
      </c>
      <c r="O2062" t="s">
        <v>541</v>
      </c>
      <c r="P2062" t="s">
        <v>542</v>
      </c>
      <c r="Q2062">
        <v>5</v>
      </c>
      <c r="R2062" t="s">
        <v>1179</v>
      </c>
    </row>
    <row r="2063" spans="1:18" x14ac:dyDescent="0.3">
      <c r="A2063">
        <v>2126</v>
      </c>
      <c r="B2063" t="s">
        <v>296</v>
      </c>
      <c r="C2063">
        <v>2014</v>
      </c>
      <c r="D2063">
        <v>335000</v>
      </c>
      <c r="E2063">
        <v>71000</v>
      </c>
      <c r="F2063" t="s">
        <v>56</v>
      </c>
      <c r="G2063" t="s">
        <v>57</v>
      </c>
      <c r="H2063" t="s">
        <v>1202</v>
      </c>
      <c r="I2063" t="s">
        <v>22</v>
      </c>
      <c r="J2063" t="s">
        <v>158</v>
      </c>
      <c r="K2063" t="s">
        <v>24</v>
      </c>
      <c r="L2063" t="s">
        <v>25</v>
      </c>
      <c r="M2063" t="s">
        <v>809</v>
      </c>
      <c r="N2063">
        <v>1461</v>
      </c>
      <c r="O2063" t="s">
        <v>613</v>
      </c>
      <c r="P2063" t="s">
        <v>614</v>
      </c>
      <c r="Q2063">
        <v>5</v>
      </c>
      <c r="R2063" t="s">
        <v>1179</v>
      </c>
    </row>
    <row r="2064" spans="1:18" x14ac:dyDescent="0.3">
      <c r="A2064">
        <v>2127</v>
      </c>
      <c r="B2064" t="s">
        <v>88</v>
      </c>
      <c r="C2064">
        <v>2011</v>
      </c>
      <c r="D2064">
        <v>475000</v>
      </c>
      <c r="E2064">
        <v>108000</v>
      </c>
      <c r="F2064" t="s">
        <v>56</v>
      </c>
      <c r="G2064" t="s">
        <v>57</v>
      </c>
      <c r="H2064" t="s">
        <v>1202</v>
      </c>
      <c r="I2064" t="s">
        <v>22</v>
      </c>
      <c r="J2064" t="s">
        <v>158</v>
      </c>
      <c r="K2064" t="s">
        <v>24</v>
      </c>
      <c r="L2064" t="s">
        <v>25</v>
      </c>
      <c r="M2064" t="s">
        <v>155</v>
      </c>
      <c r="N2064">
        <v>2179</v>
      </c>
      <c r="O2064" t="s">
        <v>446</v>
      </c>
      <c r="P2064" t="s">
        <v>447</v>
      </c>
      <c r="Q2064">
        <v>7</v>
      </c>
      <c r="R2064" t="s">
        <v>1179</v>
      </c>
    </row>
    <row r="2065" spans="1:18" x14ac:dyDescent="0.3">
      <c r="A2065">
        <v>2128</v>
      </c>
      <c r="B2065" t="s">
        <v>75</v>
      </c>
      <c r="C2065">
        <v>2015</v>
      </c>
      <c r="D2065">
        <v>484999</v>
      </c>
      <c r="E2065">
        <v>75000</v>
      </c>
      <c r="F2065" t="s">
        <v>56</v>
      </c>
      <c r="G2065" t="s">
        <v>57</v>
      </c>
      <c r="H2065" t="s">
        <v>1202</v>
      </c>
      <c r="I2065" t="s">
        <v>22</v>
      </c>
      <c r="J2065" t="s">
        <v>158</v>
      </c>
      <c r="K2065" t="s">
        <v>24</v>
      </c>
      <c r="L2065" t="s">
        <v>25</v>
      </c>
      <c r="M2065" t="s">
        <v>704</v>
      </c>
      <c r="N2065">
        <v>1461</v>
      </c>
      <c r="O2065" t="s">
        <v>298</v>
      </c>
      <c r="P2065" t="s">
        <v>95</v>
      </c>
      <c r="Q2065">
        <v>5</v>
      </c>
      <c r="R2065" t="s">
        <v>1179</v>
      </c>
    </row>
    <row r="2066" spans="1:18" x14ac:dyDescent="0.3">
      <c r="A2066">
        <v>2129</v>
      </c>
      <c r="B2066" t="s">
        <v>18</v>
      </c>
      <c r="C2066">
        <v>2018</v>
      </c>
      <c r="D2066">
        <v>650000</v>
      </c>
      <c r="E2066">
        <v>22000</v>
      </c>
      <c r="F2066" t="s">
        <v>56</v>
      </c>
      <c r="G2066" t="s">
        <v>57</v>
      </c>
      <c r="H2066" t="s">
        <v>1202</v>
      </c>
      <c r="I2066" t="s">
        <v>41</v>
      </c>
      <c r="J2066" t="s">
        <v>23</v>
      </c>
      <c r="K2066" t="s">
        <v>24</v>
      </c>
      <c r="L2066" t="s">
        <v>33</v>
      </c>
      <c r="M2066" t="s">
        <v>1203</v>
      </c>
      <c r="N2066">
        <v>1462</v>
      </c>
      <c r="O2066" t="s">
        <v>184</v>
      </c>
      <c r="P2066" t="s">
        <v>185</v>
      </c>
      <c r="Q2066">
        <v>5</v>
      </c>
      <c r="R2066" t="s">
        <v>1179</v>
      </c>
    </row>
    <row r="2067" spans="1:18" x14ac:dyDescent="0.3">
      <c r="A2067">
        <v>2130</v>
      </c>
      <c r="B2067" t="s">
        <v>192</v>
      </c>
      <c r="C2067">
        <v>2014</v>
      </c>
      <c r="D2067">
        <v>1850000</v>
      </c>
      <c r="E2067">
        <v>76131</v>
      </c>
      <c r="F2067" t="s">
        <v>38</v>
      </c>
      <c r="G2067" t="s">
        <v>70</v>
      </c>
      <c r="H2067" t="s">
        <v>1204</v>
      </c>
      <c r="I2067" t="s">
        <v>22</v>
      </c>
      <c r="J2067" t="s">
        <v>23</v>
      </c>
      <c r="K2067" t="s">
        <v>154</v>
      </c>
      <c r="L2067" t="s">
        <v>25</v>
      </c>
      <c r="M2067" t="s">
        <v>1205</v>
      </c>
      <c r="N2067">
        <v>2967</v>
      </c>
      <c r="O2067" t="s">
        <v>352</v>
      </c>
      <c r="P2067" t="s">
        <v>1206</v>
      </c>
      <c r="Q2067">
        <v>5</v>
      </c>
      <c r="R2067" t="s">
        <v>1179</v>
      </c>
    </row>
    <row r="2068" spans="1:18" x14ac:dyDescent="0.3">
      <c r="A2068">
        <v>2131</v>
      </c>
      <c r="B2068" t="s">
        <v>46</v>
      </c>
      <c r="C2068">
        <v>2018</v>
      </c>
      <c r="D2068">
        <v>700000</v>
      </c>
      <c r="E2068">
        <v>30000</v>
      </c>
      <c r="F2068" t="s">
        <v>38</v>
      </c>
      <c r="G2068" t="s">
        <v>70</v>
      </c>
      <c r="H2068" t="s">
        <v>1207</v>
      </c>
      <c r="I2068" t="s">
        <v>41</v>
      </c>
      <c r="J2068" t="s">
        <v>23</v>
      </c>
      <c r="K2068" t="s">
        <v>24</v>
      </c>
      <c r="L2068" t="s">
        <v>33</v>
      </c>
      <c r="M2068" t="s">
        <v>133</v>
      </c>
      <c r="N2068">
        <v>1197</v>
      </c>
      <c r="O2068" t="s">
        <v>134</v>
      </c>
      <c r="P2068" t="s">
        <v>135</v>
      </c>
      <c r="Q2068">
        <v>5</v>
      </c>
      <c r="R2068" t="s">
        <v>1179</v>
      </c>
    </row>
    <row r="2069" spans="1:18" x14ac:dyDescent="0.3">
      <c r="A2069">
        <v>2132</v>
      </c>
      <c r="B2069" t="s">
        <v>192</v>
      </c>
      <c r="C2069">
        <v>2014</v>
      </c>
      <c r="D2069">
        <v>3000000</v>
      </c>
      <c r="E2069">
        <v>65000</v>
      </c>
      <c r="F2069" t="s">
        <v>38</v>
      </c>
      <c r="G2069" t="s">
        <v>70</v>
      </c>
      <c r="H2069" t="s">
        <v>1204</v>
      </c>
      <c r="I2069" t="s">
        <v>22</v>
      </c>
      <c r="J2069" t="s">
        <v>23</v>
      </c>
      <c r="K2069" t="s">
        <v>154</v>
      </c>
      <c r="L2069" t="s">
        <v>25</v>
      </c>
      <c r="M2069" t="s">
        <v>351</v>
      </c>
      <c r="N2069">
        <v>2967</v>
      </c>
      <c r="O2069" t="s">
        <v>352</v>
      </c>
      <c r="P2069" t="s">
        <v>353</v>
      </c>
      <c r="Q2069">
        <v>7</v>
      </c>
      <c r="R2069" t="s">
        <v>1179</v>
      </c>
    </row>
    <row r="2070" spans="1:18" x14ac:dyDescent="0.3">
      <c r="A2070">
        <v>2133</v>
      </c>
      <c r="B2070" t="s">
        <v>88</v>
      </c>
      <c r="C2070">
        <v>2018</v>
      </c>
      <c r="D2070">
        <v>900000</v>
      </c>
      <c r="E2070">
        <v>60000</v>
      </c>
      <c r="F2070" t="s">
        <v>38</v>
      </c>
      <c r="G2070" t="s">
        <v>70</v>
      </c>
      <c r="H2070" t="s">
        <v>1208</v>
      </c>
      <c r="I2070" t="s">
        <v>22</v>
      </c>
      <c r="J2070" t="s">
        <v>23</v>
      </c>
      <c r="K2070" t="s">
        <v>24</v>
      </c>
      <c r="L2070" t="s">
        <v>25</v>
      </c>
      <c r="M2070" t="s">
        <v>605</v>
      </c>
      <c r="N2070">
        <v>2523</v>
      </c>
      <c r="O2070" t="s">
        <v>393</v>
      </c>
      <c r="P2070" t="s">
        <v>658</v>
      </c>
      <c r="Q2070">
        <v>7</v>
      </c>
      <c r="R2070" t="s">
        <v>1179</v>
      </c>
    </row>
    <row r="2071" spans="1:18" x14ac:dyDescent="0.3">
      <c r="A2071">
        <v>2134</v>
      </c>
      <c r="B2071" t="s">
        <v>221</v>
      </c>
      <c r="C2071">
        <v>2013</v>
      </c>
      <c r="D2071">
        <v>350000</v>
      </c>
      <c r="E2071">
        <v>80000</v>
      </c>
      <c r="F2071" t="s">
        <v>38</v>
      </c>
      <c r="G2071" t="s">
        <v>70</v>
      </c>
      <c r="H2071" t="s">
        <v>1207</v>
      </c>
      <c r="I2071" t="s">
        <v>22</v>
      </c>
      <c r="J2071" t="s">
        <v>23</v>
      </c>
      <c r="K2071" t="s">
        <v>24</v>
      </c>
      <c r="L2071" t="s">
        <v>25</v>
      </c>
      <c r="M2071" t="s">
        <v>655</v>
      </c>
      <c r="N2071">
        <v>1199</v>
      </c>
      <c r="O2071" t="s">
        <v>82</v>
      </c>
      <c r="P2071" t="s">
        <v>656</v>
      </c>
      <c r="Q2071">
        <v>5</v>
      </c>
      <c r="R2071" t="s">
        <v>1179</v>
      </c>
    </row>
    <row r="2072" spans="1:18" x14ac:dyDescent="0.3">
      <c r="A2072">
        <v>2135</v>
      </c>
      <c r="B2072" t="s">
        <v>37</v>
      </c>
      <c r="C2072">
        <v>2005</v>
      </c>
      <c r="D2072">
        <v>285000</v>
      </c>
      <c r="E2072">
        <v>80000</v>
      </c>
      <c r="F2072" t="s">
        <v>38</v>
      </c>
      <c r="G2072" t="s">
        <v>70</v>
      </c>
      <c r="H2072" t="s">
        <v>1207</v>
      </c>
      <c r="I2072" t="s">
        <v>41</v>
      </c>
      <c r="J2072" t="s">
        <v>23</v>
      </c>
      <c r="K2072" t="s">
        <v>154</v>
      </c>
      <c r="L2072" t="s">
        <v>33</v>
      </c>
      <c r="M2072" t="s">
        <v>624</v>
      </c>
      <c r="N2072">
        <v>2997</v>
      </c>
      <c r="O2072" t="s">
        <v>625</v>
      </c>
      <c r="P2072" t="s">
        <v>626</v>
      </c>
      <c r="Q2072">
        <v>5</v>
      </c>
      <c r="R2072" t="s">
        <v>1179</v>
      </c>
    </row>
    <row r="2073" spans="1:18" x14ac:dyDescent="0.3">
      <c r="A2073">
        <v>2136</v>
      </c>
      <c r="B2073" t="s">
        <v>192</v>
      </c>
      <c r="C2073">
        <v>2012</v>
      </c>
      <c r="D2073">
        <v>1850000</v>
      </c>
      <c r="E2073">
        <v>70000</v>
      </c>
      <c r="F2073" t="s">
        <v>38</v>
      </c>
      <c r="G2073" t="s">
        <v>70</v>
      </c>
      <c r="H2073" t="s">
        <v>1207</v>
      </c>
      <c r="I2073" t="s">
        <v>22</v>
      </c>
      <c r="J2073" t="s">
        <v>23</v>
      </c>
      <c r="K2073" t="s">
        <v>154</v>
      </c>
      <c r="L2073" t="s">
        <v>25</v>
      </c>
      <c r="M2073" t="s">
        <v>351</v>
      </c>
      <c r="N2073">
        <v>2967</v>
      </c>
      <c r="O2073" t="s">
        <v>352</v>
      </c>
      <c r="P2073" t="s">
        <v>353</v>
      </c>
      <c r="Q2073">
        <v>7</v>
      </c>
      <c r="R2073" t="s">
        <v>1179</v>
      </c>
    </row>
    <row r="2074" spans="1:18" x14ac:dyDescent="0.3">
      <c r="A2074">
        <v>2137</v>
      </c>
      <c r="B2074" t="s">
        <v>18</v>
      </c>
      <c r="C2074">
        <v>2017</v>
      </c>
      <c r="D2074">
        <v>750000</v>
      </c>
      <c r="E2074">
        <v>51777</v>
      </c>
      <c r="F2074" t="s">
        <v>38</v>
      </c>
      <c r="G2074" t="s">
        <v>70</v>
      </c>
      <c r="H2074" t="s">
        <v>1204</v>
      </c>
      <c r="I2074" t="s">
        <v>22</v>
      </c>
      <c r="J2074" t="s">
        <v>158</v>
      </c>
      <c r="K2074" t="s">
        <v>24</v>
      </c>
      <c r="L2074" t="s">
        <v>25</v>
      </c>
      <c r="M2074" t="s">
        <v>129</v>
      </c>
      <c r="N2074">
        <v>1248</v>
      </c>
      <c r="O2074" t="s">
        <v>94</v>
      </c>
      <c r="P2074" t="s">
        <v>95</v>
      </c>
      <c r="Q2074">
        <v>5</v>
      </c>
      <c r="R2074" t="s">
        <v>1179</v>
      </c>
    </row>
    <row r="2075" spans="1:18" x14ac:dyDescent="0.3">
      <c r="A2075">
        <v>2138</v>
      </c>
      <c r="B2075" t="s">
        <v>327</v>
      </c>
      <c r="C2075">
        <v>2013</v>
      </c>
      <c r="D2075">
        <v>1650000</v>
      </c>
      <c r="E2075">
        <v>64788</v>
      </c>
      <c r="F2075" t="s">
        <v>38</v>
      </c>
      <c r="G2075" t="s">
        <v>70</v>
      </c>
      <c r="H2075" t="s">
        <v>1209</v>
      </c>
      <c r="I2075" t="s">
        <v>22</v>
      </c>
      <c r="J2075" t="s">
        <v>158</v>
      </c>
      <c r="K2075" t="s">
        <v>154</v>
      </c>
      <c r="L2075" t="s">
        <v>25</v>
      </c>
      <c r="M2075" t="s">
        <v>629</v>
      </c>
      <c r="N2075">
        <v>2179</v>
      </c>
      <c r="O2075" t="s">
        <v>644</v>
      </c>
      <c r="P2075" t="s">
        <v>1210</v>
      </c>
      <c r="Q2075">
        <v>5</v>
      </c>
      <c r="R2075" t="s">
        <v>1179</v>
      </c>
    </row>
    <row r="2076" spans="1:18" x14ac:dyDescent="0.3">
      <c r="A2076">
        <v>2139</v>
      </c>
      <c r="B2076" t="s">
        <v>37</v>
      </c>
      <c r="C2076">
        <v>2018</v>
      </c>
      <c r="D2076">
        <v>600000</v>
      </c>
      <c r="E2076">
        <v>20000</v>
      </c>
      <c r="F2076" t="s">
        <v>38</v>
      </c>
      <c r="G2076" t="s">
        <v>70</v>
      </c>
      <c r="H2076" t="s">
        <v>1204</v>
      </c>
      <c r="I2076" t="s">
        <v>41</v>
      </c>
      <c r="J2076" t="s">
        <v>23</v>
      </c>
      <c r="K2076" t="s">
        <v>24</v>
      </c>
      <c r="L2076" t="s">
        <v>25</v>
      </c>
      <c r="M2076" t="s">
        <v>942</v>
      </c>
      <c r="N2076">
        <v>1199</v>
      </c>
      <c r="O2076" t="s">
        <v>216</v>
      </c>
      <c r="P2076" t="s">
        <v>452</v>
      </c>
      <c r="Q2076">
        <v>5</v>
      </c>
      <c r="R2076" t="s">
        <v>1179</v>
      </c>
    </row>
    <row r="2077" spans="1:18" x14ac:dyDescent="0.3">
      <c r="A2077">
        <v>2140</v>
      </c>
      <c r="B2077" t="s">
        <v>221</v>
      </c>
      <c r="C2077">
        <v>2018</v>
      </c>
      <c r="D2077">
        <v>565000</v>
      </c>
      <c r="E2077">
        <v>19000</v>
      </c>
      <c r="F2077" t="s">
        <v>38</v>
      </c>
      <c r="G2077" t="s">
        <v>70</v>
      </c>
      <c r="H2077" t="s">
        <v>1204</v>
      </c>
      <c r="I2077" t="s">
        <v>41</v>
      </c>
      <c r="J2077" t="s">
        <v>23</v>
      </c>
      <c r="K2077" t="s">
        <v>24</v>
      </c>
      <c r="L2077" t="s">
        <v>25</v>
      </c>
      <c r="M2077" t="s">
        <v>1037</v>
      </c>
      <c r="N2077">
        <v>999</v>
      </c>
      <c r="O2077" t="s">
        <v>393</v>
      </c>
      <c r="P2077" t="s">
        <v>394</v>
      </c>
      <c r="Q2077">
        <v>5</v>
      </c>
      <c r="R2077" t="s">
        <v>1179</v>
      </c>
    </row>
    <row r="2078" spans="1:18" x14ac:dyDescent="0.3">
      <c r="A2078">
        <v>2141</v>
      </c>
      <c r="B2078" t="s">
        <v>401</v>
      </c>
      <c r="C2078">
        <v>2000</v>
      </c>
      <c r="D2078">
        <v>86000</v>
      </c>
      <c r="E2078">
        <v>46951</v>
      </c>
      <c r="F2078" t="s">
        <v>38</v>
      </c>
      <c r="G2078" t="s">
        <v>70</v>
      </c>
      <c r="H2078" t="s">
        <v>1209</v>
      </c>
      <c r="I2078" t="s">
        <v>41</v>
      </c>
      <c r="J2078" t="s">
        <v>23</v>
      </c>
      <c r="K2078" t="s">
        <v>24</v>
      </c>
      <c r="L2078" t="s">
        <v>25</v>
      </c>
      <c r="M2078" t="s">
        <v>164</v>
      </c>
      <c r="N2078">
        <v>796</v>
      </c>
      <c r="O2078" t="s">
        <v>402</v>
      </c>
      <c r="P2078" t="s">
        <v>403</v>
      </c>
      <c r="Q2078">
        <v>5</v>
      </c>
      <c r="R2078" t="s">
        <v>1179</v>
      </c>
    </row>
    <row r="2079" spans="1:18" x14ac:dyDescent="0.3">
      <c r="A2079">
        <v>2142</v>
      </c>
      <c r="B2079" t="s">
        <v>145</v>
      </c>
      <c r="C2079">
        <v>2016</v>
      </c>
      <c r="D2079">
        <v>329000</v>
      </c>
      <c r="E2079">
        <v>19000</v>
      </c>
      <c r="F2079" t="s">
        <v>38</v>
      </c>
      <c r="G2079" t="s">
        <v>70</v>
      </c>
      <c r="H2079" t="s">
        <v>1209</v>
      </c>
      <c r="I2079" t="s">
        <v>41</v>
      </c>
      <c r="J2079" t="s">
        <v>23</v>
      </c>
      <c r="K2079" t="s">
        <v>24</v>
      </c>
      <c r="L2079" t="s">
        <v>25</v>
      </c>
      <c r="M2079" t="s">
        <v>146</v>
      </c>
      <c r="N2079">
        <v>1198</v>
      </c>
      <c r="O2079" t="s">
        <v>86</v>
      </c>
      <c r="P2079" t="s">
        <v>147</v>
      </c>
      <c r="Q2079">
        <v>5</v>
      </c>
      <c r="R2079" t="s">
        <v>1179</v>
      </c>
    </row>
    <row r="2080" spans="1:18" x14ac:dyDescent="0.3">
      <c r="A2080">
        <v>2143</v>
      </c>
      <c r="B2080" t="s">
        <v>69</v>
      </c>
      <c r="C2080">
        <v>2016</v>
      </c>
      <c r="D2080">
        <v>650000</v>
      </c>
      <c r="E2080">
        <v>50000</v>
      </c>
      <c r="F2080" t="s">
        <v>38</v>
      </c>
      <c r="G2080" t="s">
        <v>70</v>
      </c>
      <c r="H2080" t="s">
        <v>1208</v>
      </c>
      <c r="I2080" t="s">
        <v>22</v>
      </c>
      <c r="J2080" t="s">
        <v>23</v>
      </c>
      <c r="K2080" t="s">
        <v>24</v>
      </c>
      <c r="L2080" t="s">
        <v>25</v>
      </c>
      <c r="M2080" t="s">
        <v>236</v>
      </c>
      <c r="N2080">
        <v>1498</v>
      </c>
      <c r="O2080" t="s">
        <v>237</v>
      </c>
      <c r="P2080" t="s">
        <v>238</v>
      </c>
      <c r="Q2080">
        <v>5</v>
      </c>
      <c r="R2080" t="s">
        <v>1179</v>
      </c>
    </row>
    <row r="2081" spans="1:18" x14ac:dyDescent="0.3">
      <c r="A2081">
        <v>2144</v>
      </c>
      <c r="B2081" t="s">
        <v>46</v>
      </c>
      <c r="C2081">
        <v>2015</v>
      </c>
      <c r="D2081">
        <v>822000</v>
      </c>
      <c r="E2081">
        <v>60000</v>
      </c>
      <c r="F2081" t="s">
        <v>38</v>
      </c>
      <c r="G2081" t="s">
        <v>70</v>
      </c>
      <c r="H2081" t="s">
        <v>1208</v>
      </c>
      <c r="I2081" t="s">
        <v>22</v>
      </c>
      <c r="J2081" t="s">
        <v>23</v>
      </c>
      <c r="K2081" t="s">
        <v>24</v>
      </c>
      <c r="L2081" t="s">
        <v>25</v>
      </c>
      <c r="M2081" t="s">
        <v>300</v>
      </c>
      <c r="N2081">
        <v>1582</v>
      </c>
      <c r="O2081" t="s">
        <v>301</v>
      </c>
      <c r="P2081" t="s">
        <v>302</v>
      </c>
      <c r="Q2081">
        <v>5</v>
      </c>
      <c r="R2081" t="s">
        <v>1179</v>
      </c>
    </row>
    <row r="2082" spans="1:18" x14ac:dyDescent="0.3">
      <c r="A2082">
        <v>2145</v>
      </c>
      <c r="B2082" t="s">
        <v>75</v>
      </c>
      <c r="C2082">
        <v>2013</v>
      </c>
      <c r="D2082">
        <v>345000</v>
      </c>
      <c r="E2082">
        <v>100000</v>
      </c>
      <c r="F2082" t="s">
        <v>38</v>
      </c>
      <c r="G2082" t="s">
        <v>70</v>
      </c>
      <c r="H2082" t="s">
        <v>1211</v>
      </c>
      <c r="I2082" t="s">
        <v>22</v>
      </c>
      <c r="J2082" t="s">
        <v>23</v>
      </c>
      <c r="K2082" t="s">
        <v>24</v>
      </c>
      <c r="L2082" t="s">
        <v>33</v>
      </c>
      <c r="M2082" t="s">
        <v>76</v>
      </c>
      <c r="N2082">
        <v>1461</v>
      </c>
      <c r="O2082" t="s">
        <v>77</v>
      </c>
      <c r="P2082" t="s">
        <v>78</v>
      </c>
      <c r="Q2082">
        <v>5</v>
      </c>
      <c r="R2082" t="s">
        <v>1179</v>
      </c>
    </row>
    <row r="2083" spans="1:18" x14ac:dyDescent="0.3">
      <c r="A2083">
        <v>2146</v>
      </c>
      <c r="B2083" t="s">
        <v>18</v>
      </c>
      <c r="C2083">
        <v>2001</v>
      </c>
      <c r="D2083">
        <v>30000</v>
      </c>
      <c r="E2083">
        <v>10000</v>
      </c>
      <c r="F2083" t="s">
        <v>38</v>
      </c>
      <c r="G2083" t="s">
        <v>70</v>
      </c>
      <c r="H2083" t="s">
        <v>1212</v>
      </c>
      <c r="I2083" t="s">
        <v>41</v>
      </c>
      <c r="J2083" t="s">
        <v>23</v>
      </c>
      <c r="K2083" t="s">
        <v>24</v>
      </c>
      <c r="L2083" t="s">
        <v>25</v>
      </c>
      <c r="M2083" t="s">
        <v>60</v>
      </c>
      <c r="N2083">
        <v>993</v>
      </c>
      <c r="O2083" t="s">
        <v>79</v>
      </c>
      <c r="P2083" t="s">
        <v>80</v>
      </c>
      <c r="Q2083">
        <v>5</v>
      </c>
      <c r="R2083" t="s">
        <v>1179</v>
      </c>
    </row>
    <row r="2084" spans="1:18" x14ac:dyDescent="0.3">
      <c r="A2084">
        <v>2147</v>
      </c>
      <c r="B2084" t="s">
        <v>18</v>
      </c>
      <c r="C2084">
        <v>2012</v>
      </c>
      <c r="D2084">
        <v>330000</v>
      </c>
      <c r="E2084">
        <v>50000</v>
      </c>
      <c r="F2084" t="s">
        <v>38</v>
      </c>
      <c r="G2084" t="s">
        <v>70</v>
      </c>
      <c r="H2084" t="s">
        <v>1212</v>
      </c>
      <c r="I2084" t="s">
        <v>22</v>
      </c>
      <c r="J2084" t="s">
        <v>23</v>
      </c>
      <c r="K2084" t="s">
        <v>24</v>
      </c>
      <c r="L2084" t="s">
        <v>33</v>
      </c>
      <c r="M2084" t="s">
        <v>230</v>
      </c>
      <c r="N2084">
        <v>1248</v>
      </c>
      <c r="O2084" t="s">
        <v>27</v>
      </c>
      <c r="P2084" t="s">
        <v>28</v>
      </c>
      <c r="Q2084">
        <v>5</v>
      </c>
      <c r="R2084" t="s">
        <v>1179</v>
      </c>
    </row>
    <row r="2085" spans="1:18" x14ac:dyDescent="0.3">
      <c r="A2085">
        <v>2148</v>
      </c>
      <c r="B2085" t="s">
        <v>18</v>
      </c>
      <c r="C2085">
        <v>2014</v>
      </c>
      <c r="D2085">
        <v>300000</v>
      </c>
      <c r="E2085">
        <v>74537</v>
      </c>
      <c r="F2085" t="s">
        <v>38</v>
      </c>
      <c r="G2085" t="s">
        <v>70</v>
      </c>
      <c r="H2085" t="s">
        <v>1204</v>
      </c>
      <c r="I2085" t="s">
        <v>41</v>
      </c>
      <c r="J2085" t="s">
        <v>23</v>
      </c>
      <c r="K2085" t="s">
        <v>24</v>
      </c>
      <c r="L2085" t="s">
        <v>33</v>
      </c>
      <c r="M2085" t="s">
        <v>226</v>
      </c>
      <c r="N2085">
        <v>998</v>
      </c>
      <c r="O2085" t="s">
        <v>244</v>
      </c>
      <c r="P2085" t="s">
        <v>141</v>
      </c>
      <c r="Q2085">
        <v>5</v>
      </c>
      <c r="R2085" t="s">
        <v>1179</v>
      </c>
    </row>
    <row r="2086" spans="1:18" x14ac:dyDescent="0.3">
      <c r="A2086">
        <v>2149</v>
      </c>
      <c r="B2086" t="s">
        <v>18</v>
      </c>
      <c r="C2086">
        <v>2009</v>
      </c>
      <c r="D2086">
        <v>200000</v>
      </c>
      <c r="E2086">
        <v>90000</v>
      </c>
      <c r="F2086" t="s">
        <v>38</v>
      </c>
      <c r="G2086" t="s">
        <v>70</v>
      </c>
      <c r="H2086" t="s">
        <v>1209</v>
      </c>
      <c r="I2086" t="s">
        <v>41</v>
      </c>
      <c r="J2086" t="s">
        <v>23</v>
      </c>
      <c r="K2086" t="s">
        <v>154</v>
      </c>
      <c r="L2086" t="s">
        <v>33</v>
      </c>
      <c r="M2086" t="s">
        <v>1006</v>
      </c>
      <c r="N2086">
        <v>1586</v>
      </c>
      <c r="O2086" t="s">
        <v>1007</v>
      </c>
      <c r="P2086" t="s">
        <v>1008</v>
      </c>
      <c r="Q2086">
        <v>5</v>
      </c>
      <c r="R2086" t="s">
        <v>1179</v>
      </c>
    </row>
    <row r="2087" spans="1:18" x14ac:dyDescent="0.3">
      <c r="A2087">
        <v>2151</v>
      </c>
      <c r="B2087" t="s">
        <v>120</v>
      </c>
      <c r="C2087">
        <v>2010</v>
      </c>
      <c r="D2087">
        <v>90000</v>
      </c>
      <c r="E2087">
        <v>70000</v>
      </c>
      <c r="F2087" t="s">
        <v>38</v>
      </c>
      <c r="G2087" t="s">
        <v>70</v>
      </c>
      <c r="H2087" t="s">
        <v>1211</v>
      </c>
      <c r="I2087" t="s">
        <v>41</v>
      </c>
      <c r="J2087" t="s">
        <v>23</v>
      </c>
      <c r="K2087" t="s">
        <v>24</v>
      </c>
      <c r="L2087" t="s">
        <v>33</v>
      </c>
      <c r="M2087" t="s">
        <v>347</v>
      </c>
      <c r="N2087">
        <v>995</v>
      </c>
      <c r="O2087" t="s">
        <v>665</v>
      </c>
      <c r="P2087" t="s">
        <v>715</v>
      </c>
      <c r="Q2087">
        <v>5</v>
      </c>
      <c r="R2087" t="s">
        <v>1179</v>
      </c>
    </row>
    <row r="2088" spans="1:18" x14ac:dyDescent="0.3">
      <c r="A2088">
        <v>2152</v>
      </c>
      <c r="B2088" t="s">
        <v>18</v>
      </c>
      <c r="C2088">
        <v>2010</v>
      </c>
      <c r="D2088">
        <v>200000</v>
      </c>
      <c r="E2088">
        <v>80000</v>
      </c>
      <c r="F2088" t="s">
        <v>38</v>
      </c>
      <c r="G2088" t="s">
        <v>70</v>
      </c>
      <c r="H2088" t="s">
        <v>1211</v>
      </c>
      <c r="I2088" t="s">
        <v>41</v>
      </c>
      <c r="J2088" t="s">
        <v>23</v>
      </c>
      <c r="K2088" t="s">
        <v>24</v>
      </c>
      <c r="L2088" t="s">
        <v>33</v>
      </c>
      <c r="M2088" t="s">
        <v>85</v>
      </c>
      <c r="N2088">
        <v>1061</v>
      </c>
      <c r="O2088" t="s">
        <v>86</v>
      </c>
      <c r="P2088" t="s">
        <v>87</v>
      </c>
      <c r="Q2088">
        <v>5</v>
      </c>
      <c r="R2088" t="s">
        <v>1179</v>
      </c>
    </row>
    <row r="2089" spans="1:18" x14ac:dyDescent="0.3">
      <c r="A2089">
        <v>2153</v>
      </c>
      <c r="B2089" t="s">
        <v>46</v>
      </c>
      <c r="C2089">
        <v>2016</v>
      </c>
      <c r="D2089">
        <v>550000</v>
      </c>
      <c r="E2089">
        <v>35000</v>
      </c>
      <c r="F2089" t="s">
        <v>38</v>
      </c>
      <c r="G2089" t="s">
        <v>70</v>
      </c>
      <c r="H2089" t="s">
        <v>1204</v>
      </c>
      <c r="I2089" t="s">
        <v>22</v>
      </c>
      <c r="J2089" t="s">
        <v>23</v>
      </c>
      <c r="K2089" t="s">
        <v>24</v>
      </c>
      <c r="L2089" t="s">
        <v>25</v>
      </c>
      <c r="M2089" t="s">
        <v>545</v>
      </c>
      <c r="N2089">
        <v>1120</v>
      </c>
      <c r="O2089" t="s">
        <v>561</v>
      </c>
      <c r="P2089" t="s">
        <v>547</v>
      </c>
      <c r="Q2089">
        <v>5</v>
      </c>
      <c r="R2089" t="s">
        <v>1179</v>
      </c>
    </row>
    <row r="2090" spans="1:18" x14ac:dyDescent="0.3">
      <c r="A2090">
        <v>2154</v>
      </c>
      <c r="B2090" t="s">
        <v>120</v>
      </c>
      <c r="C2090">
        <v>2015</v>
      </c>
      <c r="D2090">
        <v>250000</v>
      </c>
      <c r="E2090">
        <v>23500</v>
      </c>
      <c r="F2090" t="s">
        <v>19</v>
      </c>
      <c r="G2090" t="s">
        <v>767</v>
      </c>
      <c r="H2090" t="s">
        <v>1213</v>
      </c>
      <c r="I2090" t="s">
        <v>41</v>
      </c>
      <c r="J2090" t="s">
        <v>23</v>
      </c>
      <c r="K2090" t="s">
        <v>24</v>
      </c>
      <c r="L2090" t="s">
        <v>25</v>
      </c>
      <c r="M2090" t="s">
        <v>133</v>
      </c>
      <c r="N2090">
        <v>1199</v>
      </c>
      <c r="O2090" t="s">
        <v>597</v>
      </c>
      <c r="P2090" t="s">
        <v>598</v>
      </c>
      <c r="Q2090">
        <v>5</v>
      </c>
      <c r="R2090" t="s">
        <v>1179</v>
      </c>
    </row>
    <row r="2091" spans="1:18" x14ac:dyDescent="0.3">
      <c r="A2091">
        <v>2155</v>
      </c>
      <c r="B2091" t="s">
        <v>37</v>
      </c>
      <c r="C2091">
        <v>2017</v>
      </c>
      <c r="D2091">
        <v>975000</v>
      </c>
      <c r="E2091">
        <v>82000</v>
      </c>
      <c r="F2091" t="s">
        <v>19</v>
      </c>
      <c r="G2091" t="s">
        <v>767</v>
      </c>
      <c r="H2091" t="s">
        <v>1213</v>
      </c>
      <c r="I2091" t="s">
        <v>22</v>
      </c>
      <c r="J2091" t="s">
        <v>23</v>
      </c>
      <c r="K2091" t="s">
        <v>24</v>
      </c>
      <c r="L2091" t="s">
        <v>25</v>
      </c>
      <c r="M2091" t="s">
        <v>500</v>
      </c>
      <c r="N2091">
        <v>1498</v>
      </c>
      <c r="O2091" t="s">
        <v>501</v>
      </c>
      <c r="P2091" t="s">
        <v>95</v>
      </c>
      <c r="Q2091">
        <v>5</v>
      </c>
      <c r="R2091" t="s">
        <v>1179</v>
      </c>
    </row>
    <row r="2092" spans="1:18" x14ac:dyDescent="0.3">
      <c r="A2092">
        <v>2156</v>
      </c>
      <c r="B2092" t="s">
        <v>65</v>
      </c>
      <c r="C2092">
        <v>2014</v>
      </c>
      <c r="D2092">
        <v>900000</v>
      </c>
      <c r="E2092">
        <v>100000</v>
      </c>
      <c r="F2092" t="s">
        <v>19</v>
      </c>
      <c r="G2092" t="s">
        <v>767</v>
      </c>
      <c r="H2092" t="s">
        <v>1214</v>
      </c>
      <c r="I2092" t="s">
        <v>22</v>
      </c>
      <c r="J2092" t="s">
        <v>23</v>
      </c>
      <c r="K2092" t="s">
        <v>24</v>
      </c>
      <c r="L2092" t="s">
        <v>33</v>
      </c>
      <c r="M2092" t="s">
        <v>170</v>
      </c>
      <c r="N2092">
        <v>2494</v>
      </c>
      <c r="O2092" t="s">
        <v>190</v>
      </c>
      <c r="P2092" t="s">
        <v>191</v>
      </c>
      <c r="Q2092">
        <v>8</v>
      </c>
      <c r="R2092" t="s">
        <v>1179</v>
      </c>
    </row>
    <row r="2093" spans="1:18" x14ac:dyDescent="0.3">
      <c r="A2093">
        <v>2157</v>
      </c>
      <c r="B2093" t="s">
        <v>46</v>
      </c>
      <c r="C2093">
        <v>2018</v>
      </c>
      <c r="D2093">
        <v>610000</v>
      </c>
      <c r="E2093">
        <v>15000</v>
      </c>
      <c r="F2093" t="s">
        <v>56</v>
      </c>
      <c r="G2093" t="s">
        <v>1035</v>
      </c>
      <c r="H2093" t="s">
        <v>1215</v>
      </c>
      <c r="I2093" t="s">
        <v>41</v>
      </c>
      <c r="J2093" t="s">
        <v>23</v>
      </c>
      <c r="K2093" t="s">
        <v>24</v>
      </c>
      <c r="L2093" t="s">
        <v>25</v>
      </c>
      <c r="M2093" t="s">
        <v>133</v>
      </c>
      <c r="N2093">
        <v>1197</v>
      </c>
      <c r="O2093" t="s">
        <v>134</v>
      </c>
      <c r="P2093" t="s">
        <v>135</v>
      </c>
      <c r="Q2093">
        <v>5</v>
      </c>
      <c r="R2093" t="s">
        <v>1179</v>
      </c>
    </row>
    <row r="2094" spans="1:18" x14ac:dyDescent="0.3">
      <c r="A2094">
        <v>2158</v>
      </c>
      <c r="B2094" t="s">
        <v>18</v>
      </c>
      <c r="C2094">
        <v>2017</v>
      </c>
      <c r="D2094">
        <v>620000</v>
      </c>
      <c r="E2094">
        <v>30000</v>
      </c>
      <c r="F2094" t="s">
        <v>19</v>
      </c>
      <c r="G2094" t="s">
        <v>767</v>
      </c>
      <c r="H2094" t="s">
        <v>1214</v>
      </c>
      <c r="I2094" t="s">
        <v>22</v>
      </c>
      <c r="J2094" t="s">
        <v>23</v>
      </c>
      <c r="K2094" t="s">
        <v>24</v>
      </c>
      <c r="L2094" t="s">
        <v>25</v>
      </c>
      <c r="M2094" t="s">
        <v>527</v>
      </c>
      <c r="N2094">
        <v>1248</v>
      </c>
      <c r="O2094" t="s">
        <v>27</v>
      </c>
      <c r="P2094" t="s">
        <v>28</v>
      </c>
      <c r="Q2094">
        <v>5</v>
      </c>
      <c r="R2094" t="s">
        <v>1179</v>
      </c>
    </row>
    <row r="2095" spans="1:18" x14ac:dyDescent="0.3">
      <c r="A2095">
        <v>2159</v>
      </c>
      <c r="B2095" t="s">
        <v>46</v>
      </c>
      <c r="C2095">
        <v>2016</v>
      </c>
      <c r="D2095">
        <v>400000</v>
      </c>
      <c r="E2095">
        <v>30000</v>
      </c>
      <c r="F2095" t="s">
        <v>19</v>
      </c>
      <c r="G2095" t="s">
        <v>767</v>
      </c>
      <c r="H2095" t="s">
        <v>1214</v>
      </c>
      <c r="I2095" t="s">
        <v>41</v>
      </c>
      <c r="J2095" t="s">
        <v>23</v>
      </c>
      <c r="K2095" t="s">
        <v>24</v>
      </c>
      <c r="L2095" t="s">
        <v>25</v>
      </c>
      <c r="M2095" t="s">
        <v>85</v>
      </c>
      <c r="N2095">
        <v>1197</v>
      </c>
      <c r="O2095" t="s">
        <v>90</v>
      </c>
      <c r="P2095" t="s">
        <v>261</v>
      </c>
      <c r="Q2095">
        <v>5</v>
      </c>
      <c r="R2095" t="s">
        <v>1179</v>
      </c>
    </row>
    <row r="2096" spans="1:18" x14ac:dyDescent="0.3">
      <c r="A2096">
        <v>2160</v>
      </c>
      <c r="B2096" t="s">
        <v>18</v>
      </c>
      <c r="C2096">
        <v>2019</v>
      </c>
      <c r="D2096">
        <v>500000</v>
      </c>
      <c r="E2096">
        <v>11000</v>
      </c>
      <c r="F2096" t="s">
        <v>19</v>
      </c>
      <c r="G2096" t="s">
        <v>767</v>
      </c>
      <c r="H2096" t="s">
        <v>1213</v>
      </c>
      <c r="I2096" t="s">
        <v>41</v>
      </c>
      <c r="J2096" t="s">
        <v>23</v>
      </c>
      <c r="K2096" t="s">
        <v>24</v>
      </c>
      <c r="L2096" t="s">
        <v>25</v>
      </c>
      <c r="M2096" t="s">
        <v>294</v>
      </c>
      <c r="N2096">
        <v>998</v>
      </c>
      <c r="O2096" t="s">
        <v>86</v>
      </c>
      <c r="P2096" t="s">
        <v>141</v>
      </c>
      <c r="Q2096">
        <v>5</v>
      </c>
      <c r="R2096" t="s">
        <v>1179</v>
      </c>
    </row>
    <row r="2097" spans="1:18" x14ac:dyDescent="0.3">
      <c r="A2097">
        <v>2161</v>
      </c>
      <c r="B2097" t="s">
        <v>145</v>
      </c>
      <c r="C2097">
        <v>2017</v>
      </c>
      <c r="D2097">
        <v>200000</v>
      </c>
      <c r="E2097">
        <v>140000</v>
      </c>
      <c r="F2097" t="s">
        <v>19</v>
      </c>
      <c r="G2097" t="s">
        <v>767</v>
      </c>
      <c r="H2097" t="s">
        <v>1213</v>
      </c>
      <c r="I2097" t="s">
        <v>41</v>
      </c>
      <c r="J2097" t="s">
        <v>23</v>
      </c>
      <c r="K2097" t="s">
        <v>24</v>
      </c>
      <c r="L2097" t="s">
        <v>25</v>
      </c>
      <c r="M2097" t="s">
        <v>245</v>
      </c>
      <c r="N2097">
        <v>1198</v>
      </c>
      <c r="O2097" t="s">
        <v>166</v>
      </c>
      <c r="P2097" t="s">
        <v>147</v>
      </c>
      <c r="Q2097">
        <v>7</v>
      </c>
      <c r="R2097" t="s">
        <v>1179</v>
      </c>
    </row>
    <row r="2098" spans="1:18" x14ac:dyDescent="0.3">
      <c r="A2098">
        <v>2162</v>
      </c>
      <c r="B2098" t="s">
        <v>109</v>
      </c>
      <c r="C2098">
        <v>2016</v>
      </c>
      <c r="D2098">
        <v>360000</v>
      </c>
      <c r="E2098">
        <v>110000</v>
      </c>
      <c r="F2098" t="s">
        <v>56</v>
      </c>
      <c r="G2098" t="s">
        <v>1035</v>
      </c>
      <c r="H2098" t="s">
        <v>1215</v>
      </c>
      <c r="I2098" t="s">
        <v>22</v>
      </c>
      <c r="J2098" t="s">
        <v>23</v>
      </c>
      <c r="K2098" t="s">
        <v>24</v>
      </c>
      <c r="L2098" t="s">
        <v>25</v>
      </c>
      <c r="M2098" t="s">
        <v>47</v>
      </c>
      <c r="N2098">
        <v>1248</v>
      </c>
      <c r="O2098" t="s">
        <v>434</v>
      </c>
      <c r="P2098" t="s">
        <v>209</v>
      </c>
      <c r="Q2098">
        <v>5</v>
      </c>
      <c r="R2098" t="s">
        <v>1179</v>
      </c>
    </row>
    <row r="2099" spans="1:18" x14ac:dyDescent="0.3">
      <c r="A2099">
        <v>2163</v>
      </c>
      <c r="B2099" t="s">
        <v>18</v>
      </c>
      <c r="C2099">
        <v>2012</v>
      </c>
      <c r="D2099">
        <v>252000</v>
      </c>
      <c r="E2099">
        <v>48000</v>
      </c>
      <c r="F2099" t="s">
        <v>19</v>
      </c>
      <c r="G2099" t="s">
        <v>767</v>
      </c>
      <c r="H2099" t="s">
        <v>1213</v>
      </c>
      <c r="I2099" t="s">
        <v>41</v>
      </c>
      <c r="J2099" t="s">
        <v>23</v>
      </c>
      <c r="K2099" t="s">
        <v>24</v>
      </c>
      <c r="L2099" t="s">
        <v>25</v>
      </c>
      <c r="M2099" t="s">
        <v>540</v>
      </c>
      <c r="N2099">
        <v>998</v>
      </c>
      <c r="O2099" t="s">
        <v>67</v>
      </c>
      <c r="P2099" t="s">
        <v>141</v>
      </c>
      <c r="Q2099">
        <v>5</v>
      </c>
      <c r="R2099" t="s">
        <v>1179</v>
      </c>
    </row>
    <row r="2100" spans="1:18" x14ac:dyDescent="0.3">
      <c r="A2100">
        <v>2164</v>
      </c>
      <c r="B2100" t="s">
        <v>18</v>
      </c>
      <c r="C2100">
        <v>2012</v>
      </c>
      <c r="D2100">
        <v>280000</v>
      </c>
      <c r="E2100">
        <v>70000</v>
      </c>
      <c r="F2100" t="s">
        <v>19</v>
      </c>
      <c r="G2100" t="s">
        <v>767</v>
      </c>
      <c r="H2100" t="s">
        <v>1213</v>
      </c>
      <c r="I2100" t="s">
        <v>22</v>
      </c>
      <c r="J2100" t="s">
        <v>23</v>
      </c>
      <c r="K2100" t="s">
        <v>24</v>
      </c>
      <c r="L2100" t="s">
        <v>33</v>
      </c>
      <c r="M2100" t="s">
        <v>230</v>
      </c>
      <c r="N2100">
        <v>1248</v>
      </c>
      <c r="O2100" t="s">
        <v>27</v>
      </c>
      <c r="P2100" t="s">
        <v>28</v>
      </c>
      <c r="Q2100">
        <v>5</v>
      </c>
      <c r="R2100" t="s">
        <v>1179</v>
      </c>
    </row>
    <row r="2101" spans="1:18" x14ac:dyDescent="0.3">
      <c r="A2101">
        <v>2165</v>
      </c>
      <c r="B2101" t="s">
        <v>18</v>
      </c>
      <c r="C2101">
        <v>2018</v>
      </c>
      <c r="D2101">
        <v>509999</v>
      </c>
      <c r="E2101">
        <v>70000</v>
      </c>
      <c r="F2101" t="s">
        <v>19</v>
      </c>
      <c r="G2101" t="s">
        <v>83</v>
      </c>
      <c r="H2101" t="s">
        <v>1216</v>
      </c>
      <c r="I2101" t="s">
        <v>41</v>
      </c>
      <c r="J2101" t="s">
        <v>23</v>
      </c>
      <c r="K2101" t="s">
        <v>24</v>
      </c>
      <c r="L2101" t="s">
        <v>33</v>
      </c>
      <c r="M2101" t="s">
        <v>222</v>
      </c>
      <c r="N2101">
        <v>1197</v>
      </c>
      <c r="O2101" t="s">
        <v>265</v>
      </c>
      <c r="P2101" t="s">
        <v>266</v>
      </c>
      <c r="Q2101">
        <v>5</v>
      </c>
      <c r="R2101" t="s">
        <v>1179</v>
      </c>
    </row>
    <row r="2102" spans="1:18" x14ac:dyDescent="0.3">
      <c r="A2102">
        <v>2166</v>
      </c>
      <c r="B2102" t="s">
        <v>88</v>
      </c>
      <c r="C2102">
        <v>2016</v>
      </c>
      <c r="D2102">
        <v>1050000</v>
      </c>
      <c r="E2102">
        <v>58000</v>
      </c>
      <c r="F2102" t="s">
        <v>56</v>
      </c>
      <c r="G2102" t="s">
        <v>57</v>
      </c>
      <c r="H2102" t="s">
        <v>214</v>
      </c>
      <c r="I2102" t="s">
        <v>22</v>
      </c>
      <c r="J2102" t="s">
        <v>23</v>
      </c>
      <c r="K2102" t="s">
        <v>24</v>
      </c>
      <c r="L2102" t="s">
        <v>25</v>
      </c>
      <c r="M2102" t="s">
        <v>605</v>
      </c>
      <c r="N2102">
        <v>1997</v>
      </c>
      <c r="O2102" t="s">
        <v>271</v>
      </c>
      <c r="P2102" t="s">
        <v>615</v>
      </c>
      <c r="Q2102">
        <v>7</v>
      </c>
      <c r="R2102" t="s">
        <v>1179</v>
      </c>
    </row>
    <row r="2103" spans="1:18" x14ac:dyDescent="0.3">
      <c r="A2103">
        <v>2167</v>
      </c>
      <c r="B2103" t="s">
        <v>18</v>
      </c>
      <c r="C2103">
        <v>2010</v>
      </c>
      <c r="D2103">
        <v>200000</v>
      </c>
      <c r="E2103">
        <v>40000</v>
      </c>
      <c r="F2103" t="s">
        <v>56</v>
      </c>
      <c r="G2103" t="s">
        <v>57</v>
      </c>
      <c r="H2103" t="s">
        <v>1217</v>
      </c>
      <c r="I2103" t="s">
        <v>59</v>
      </c>
      <c r="J2103" t="s">
        <v>23</v>
      </c>
      <c r="K2103" t="s">
        <v>24</v>
      </c>
      <c r="L2103" t="s">
        <v>304</v>
      </c>
      <c r="M2103" t="s">
        <v>60</v>
      </c>
      <c r="N2103">
        <v>1061</v>
      </c>
      <c r="O2103" t="s">
        <v>61</v>
      </c>
      <c r="P2103" t="s">
        <v>62</v>
      </c>
      <c r="Q2103">
        <v>5</v>
      </c>
      <c r="R2103" t="s">
        <v>1179</v>
      </c>
    </row>
    <row r="2104" spans="1:18" x14ac:dyDescent="0.3">
      <c r="A2104">
        <v>2168</v>
      </c>
      <c r="B2104" t="s">
        <v>18</v>
      </c>
      <c r="C2104">
        <v>2005</v>
      </c>
      <c r="D2104">
        <v>60000</v>
      </c>
      <c r="E2104">
        <v>90000</v>
      </c>
      <c r="F2104" t="s">
        <v>56</v>
      </c>
      <c r="G2104" t="s">
        <v>57</v>
      </c>
      <c r="H2104" t="s">
        <v>214</v>
      </c>
      <c r="I2104" t="s">
        <v>41</v>
      </c>
      <c r="J2104" t="s">
        <v>23</v>
      </c>
      <c r="K2104" t="s">
        <v>24</v>
      </c>
      <c r="L2104" t="s">
        <v>33</v>
      </c>
      <c r="M2104" t="s">
        <v>60</v>
      </c>
      <c r="N2104">
        <v>993</v>
      </c>
      <c r="O2104" t="s">
        <v>79</v>
      </c>
      <c r="P2104" t="s">
        <v>80</v>
      </c>
      <c r="Q2104">
        <v>5</v>
      </c>
      <c r="R2104" t="s">
        <v>1179</v>
      </c>
    </row>
    <row r="2105" spans="1:18" x14ac:dyDescent="0.3">
      <c r="A2105">
        <v>2169</v>
      </c>
      <c r="B2105" t="s">
        <v>88</v>
      </c>
      <c r="C2105">
        <v>2010</v>
      </c>
      <c r="D2105">
        <v>320000</v>
      </c>
      <c r="E2105">
        <v>40000</v>
      </c>
      <c r="F2105" t="s">
        <v>56</v>
      </c>
      <c r="G2105" t="s">
        <v>57</v>
      </c>
      <c r="H2105" t="s">
        <v>214</v>
      </c>
      <c r="I2105" t="s">
        <v>22</v>
      </c>
      <c r="J2105" t="s">
        <v>23</v>
      </c>
      <c r="K2105" t="s">
        <v>24</v>
      </c>
      <c r="L2105" t="s">
        <v>33</v>
      </c>
      <c r="M2105" t="s">
        <v>130</v>
      </c>
      <c r="N2105">
        <v>2498</v>
      </c>
      <c r="O2105" t="s">
        <v>627</v>
      </c>
      <c r="P2105" t="s">
        <v>628</v>
      </c>
      <c r="Q2105">
        <v>7</v>
      </c>
      <c r="R2105" t="s">
        <v>1179</v>
      </c>
    </row>
    <row r="2106" spans="1:18" x14ac:dyDescent="0.3">
      <c r="A2106">
        <v>2170</v>
      </c>
      <c r="B2106" t="s">
        <v>88</v>
      </c>
      <c r="C2106">
        <v>2013</v>
      </c>
      <c r="D2106">
        <v>520000</v>
      </c>
      <c r="E2106">
        <v>110000</v>
      </c>
      <c r="F2106" t="s">
        <v>56</v>
      </c>
      <c r="G2106" t="s">
        <v>57</v>
      </c>
      <c r="H2106" t="s">
        <v>1217</v>
      </c>
      <c r="I2106" t="s">
        <v>22</v>
      </c>
      <c r="J2106" t="s">
        <v>23</v>
      </c>
      <c r="K2106" t="s">
        <v>24</v>
      </c>
      <c r="L2106" t="s">
        <v>25</v>
      </c>
      <c r="M2106" t="s">
        <v>481</v>
      </c>
      <c r="N2106">
        <v>2179</v>
      </c>
      <c r="O2106" t="s">
        <v>271</v>
      </c>
      <c r="P2106" t="s">
        <v>272</v>
      </c>
      <c r="Q2106">
        <v>9</v>
      </c>
      <c r="R2106" t="s">
        <v>1179</v>
      </c>
    </row>
    <row r="2107" spans="1:18" x14ac:dyDescent="0.3">
      <c r="A2107">
        <v>2171</v>
      </c>
      <c r="B2107" t="s">
        <v>109</v>
      </c>
      <c r="C2107">
        <v>2007</v>
      </c>
      <c r="D2107">
        <v>250000</v>
      </c>
      <c r="E2107">
        <v>80000</v>
      </c>
      <c r="F2107" t="s">
        <v>56</v>
      </c>
      <c r="G2107" t="s">
        <v>57</v>
      </c>
      <c r="H2107" t="s">
        <v>1217</v>
      </c>
      <c r="I2107" t="s">
        <v>22</v>
      </c>
      <c r="J2107" t="s">
        <v>23</v>
      </c>
      <c r="K2107" t="s">
        <v>24</v>
      </c>
      <c r="L2107" t="s">
        <v>33</v>
      </c>
      <c r="M2107" t="s">
        <v>485</v>
      </c>
      <c r="N2107">
        <v>2179</v>
      </c>
      <c r="O2107" t="s">
        <v>293</v>
      </c>
      <c r="P2107" t="s">
        <v>152</v>
      </c>
      <c r="Q2107">
        <v>7</v>
      </c>
      <c r="R2107" t="s">
        <v>1179</v>
      </c>
    </row>
    <row r="2108" spans="1:18" x14ac:dyDescent="0.3">
      <c r="A2108">
        <v>2172</v>
      </c>
      <c r="B2108" t="s">
        <v>18</v>
      </c>
      <c r="C2108">
        <v>2017</v>
      </c>
      <c r="D2108">
        <v>725000</v>
      </c>
      <c r="E2108">
        <v>60000</v>
      </c>
      <c r="F2108" t="s">
        <v>56</v>
      </c>
      <c r="G2108" t="s">
        <v>57</v>
      </c>
      <c r="H2108" t="s">
        <v>1217</v>
      </c>
      <c r="I2108" t="s">
        <v>22</v>
      </c>
      <c r="J2108" t="s">
        <v>23</v>
      </c>
      <c r="K2108" t="s">
        <v>24</v>
      </c>
      <c r="L2108" t="s">
        <v>25</v>
      </c>
      <c r="M2108" t="s">
        <v>129</v>
      </c>
      <c r="N2108">
        <v>1248</v>
      </c>
      <c r="O2108" t="s">
        <v>94</v>
      </c>
      <c r="P2108" t="s">
        <v>95</v>
      </c>
      <c r="Q2108">
        <v>5</v>
      </c>
      <c r="R2108" t="s">
        <v>1179</v>
      </c>
    </row>
    <row r="2109" spans="1:18" x14ac:dyDescent="0.3">
      <c r="A2109">
        <v>2173</v>
      </c>
      <c r="B2109" t="s">
        <v>88</v>
      </c>
      <c r="C2109">
        <v>2015</v>
      </c>
      <c r="D2109">
        <v>585000</v>
      </c>
      <c r="E2109">
        <v>50000</v>
      </c>
      <c r="F2109" t="s">
        <v>56</v>
      </c>
      <c r="G2109" t="s">
        <v>57</v>
      </c>
      <c r="H2109" t="s">
        <v>214</v>
      </c>
      <c r="I2109" t="s">
        <v>22</v>
      </c>
      <c r="J2109" t="s">
        <v>23</v>
      </c>
      <c r="K2109" t="s">
        <v>24</v>
      </c>
      <c r="L2109" t="s">
        <v>25</v>
      </c>
      <c r="M2109" t="s">
        <v>489</v>
      </c>
      <c r="N2109">
        <v>2523</v>
      </c>
      <c r="O2109" t="s">
        <v>309</v>
      </c>
      <c r="P2109" t="s">
        <v>490</v>
      </c>
      <c r="Q2109">
        <v>7</v>
      </c>
      <c r="R2109" t="s">
        <v>1179</v>
      </c>
    </row>
    <row r="2110" spans="1:18" x14ac:dyDescent="0.3">
      <c r="A2110">
        <v>2174</v>
      </c>
      <c r="B2110" t="s">
        <v>109</v>
      </c>
      <c r="C2110">
        <v>2017</v>
      </c>
      <c r="D2110">
        <v>430000</v>
      </c>
      <c r="E2110">
        <v>25000</v>
      </c>
      <c r="F2110" t="s">
        <v>56</v>
      </c>
      <c r="G2110" t="s">
        <v>57</v>
      </c>
      <c r="H2110" t="s">
        <v>214</v>
      </c>
      <c r="I2110" t="s">
        <v>41</v>
      </c>
      <c r="J2110" t="s">
        <v>23</v>
      </c>
      <c r="K2110" t="s">
        <v>24</v>
      </c>
      <c r="L2110" t="s">
        <v>25</v>
      </c>
      <c r="M2110" t="s">
        <v>503</v>
      </c>
      <c r="N2110">
        <v>1199</v>
      </c>
      <c r="O2110" t="s">
        <v>416</v>
      </c>
      <c r="P2110" t="s">
        <v>112</v>
      </c>
      <c r="Q2110">
        <v>5</v>
      </c>
      <c r="R2110" t="s">
        <v>1179</v>
      </c>
    </row>
    <row r="2111" spans="1:18" x14ac:dyDescent="0.3">
      <c r="A2111">
        <v>2175</v>
      </c>
      <c r="B2111" t="s">
        <v>18</v>
      </c>
      <c r="C2111">
        <v>2011</v>
      </c>
      <c r="D2111">
        <v>235000</v>
      </c>
      <c r="E2111">
        <v>100000</v>
      </c>
      <c r="F2111" t="s">
        <v>56</v>
      </c>
      <c r="G2111" t="s">
        <v>57</v>
      </c>
      <c r="H2111" t="s">
        <v>214</v>
      </c>
      <c r="I2111" t="s">
        <v>22</v>
      </c>
      <c r="J2111" t="s">
        <v>23</v>
      </c>
      <c r="K2111" t="s">
        <v>24</v>
      </c>
      <c r="L2111" t="s">
        <v>33</v>
      </c>
      <c r="M2111" t="s">
        <v>230</v>
      </c>
      <c r="N2111">
        <v>1248</v>
      </c>
      <c r="O2111" t="s">
        <v>27</v>
      </c>
      <c r="P2111" t="s">
        <v>28</v>
      </c>
      <c r="Q2111">
        <v>5</v>
      </c>
      <c r="R2111" t="s">
        <v>1179</v>
      </c>
    </row>
    <row r="2112" spans="1:18" x14ac:dyDescent="0.3">
      <c r="A2112">
        <v>2176</v>
      </c>
      <c r="B2112" t="s">
        <v>18</v>
      </c>
      <c r="C2112">
        <v>2012</v>
      </c>
      <c r="D2112">
        <v>350000</v>
      </c>
      <c r="E2112">
        <v>52000</v>
      </c>
      <c r="F2112" t="s">
        <v>56</v>
      </c>
      <c r="G2112" t="s">
        <v>57</v>
      </c>
      <c r="H2112" t="s">
        <v>214</v>
      </c>
      <c r="I2112" t="s">
        <v>22</v>
      </c>
      <c r="J2112" t="s">
        <v>23</v>
      </c>
      <c r="K2112" t="s">
        <v>24</v>
      </c>
      <c r="L2112" t="s">
        <v>42</v>
      </c>
      <c r="M2112" t="s">
        <v>81</v>
      </c>
      <c r="N2112">
        <v>1248</v>
      </c>
      <c r="O2112" t="s">
        <v>82</v>
      </c>
      <c r="P2112" t="s">
        <v>28</v>
      </c>
      <c r="Q2112">
        <v>5</v>
      </c>
      <c r="R2112" t="s">
        <v>1179</v>
      </c>
    </row>
    <row r="2113" spans="1:18" x14ac:dyDescent="0.3">
      <c r="A2113">
        <v>2177</v>
      </c>
      <c r="B2113" t="s">
        <v>46</v>
      </c>
      <c r="C2113">
        <v>2010</v>
      </c>
      <c r="D2113">
        <v>131000</v>
      </c>
      <c r="E2113">
        <v>80000</v>
      </c>
      <c r="F2113" t="s">
        <v>19</v>
      </c>
      <c r="G2113" t="s">
        <v>83</v>
      </c>
      <c r="H2113" t="s">
        <v>1218</v>
      </c>
      <c r="I2113" t="s">
        <v>41</v>
      </c>
      <c r="J2113" t="s">
        <v>23</v>
      </c>
      <c r="K2113" t="s">
        <v>24</v>
      </c>
      <c r="L2113" t="s">
        <v>42</v>
      </c>
      <c r="M2113" t="s">
        <v>246</v>
      </c>
      <c r="N2113">
        <v>1086</v>
      </c>
      <c r="O2113" t="s">
        <v>247</v>
      </c>
      <c r="P2113" t="s">
        <v>248</v>
      </c>
      <c r="Q2113">
        <v>5</v>
      </c>
      <c r="R2113" t="s">
        <v>1179</v>
      </c>
    </row>
    <row r="2114" spans="1:18" x14ac:dyDescent="0.3">
      <c r="A2114">
        <v>2178</v>
      </c>
      <c r="B2114" t="s">
        <v>37</v>
      </c>
      <c r="C2114">
        <v>2016</v>
      </c>
      <c r="D2114">
        <v>450000</v>
      </c>
      <c r="E2114">
        <v>85000</v>
      </c>
      <c r="F2114" t="s">
        <v>19</v>
      </c>
      <c r="G2114" t="s">
        <v>83</v>
      </c>
      <c r="H2114" t="s">
        <v>1219</v>
      </c>
      <c r="I2114" t="s">
        <v>22</v>
      </c>
      <c r="J2114" t="s">
        <v>23</v>
      </c>
      <c r="K2114" t="s">
        <v>24</v>
      </c>
      <c r="L2114" t="s">
        <v>25</v>
      </c>
      <c r="M2114" t="s">
        <v>618</v>
      </c>
      <c r="N2114">
        <v>1498</v>
      </c>
      <c r="O2114" t="s">
        <v>105</v>
      </c>
      <c r="P2114" t="s">
        <v>95</v>
      </c>
      <c r="Q2114">
        <v>5</v>
      </c>
      <c r="R2114" t="s">
        <v>1179</v>
      </c>
    </row>
    <row r="2115" spans="1:18" x14ac:dyDescent="0.3">
      <c r="A2115">
        <v>2179</v>
      </c>
      <c r="B2115" t="s">
        <v>18</v>
      </c>
      <c r="C2115">
        <v>2016</v>
      </c>
      <c r="D2115">
        <v>750000</v>
      </c>
      <c r="E2115">
        <v>83000</v>
      </c>
      <c r="F2115" t="s">
        <v>56</v>
      </c>
      <c r="G2115" t="s">
        <v>57</v>
      </c>
      <c r="H2115" t="s">
        <v>1217</v>
      </c>
      <c r="I2115" t="s">
        <v>22</v>
      </c>
      <c r="J2115" t="s">
        <v>23</v>
      </c>
      <c r="K2115" t="s">
        <v>24</v>
      </c>
      <c r="L2115" t="s">
        <v>25</v>
      </c>
      <c r="M2115" t="s">
        <v>129</v>
      </c>
      <c r="N2115">
        <v>1248</v>
      </c>
      <c r="O2115" t="s">
        <v>94</v>
      </c>
      <c r="P2115" t="s">
        <v>95</v>
      </c>
      <c r="Q2115">
        <v>5</v>
      </c>
      <c r="R2115" t="s">
        <v>1179</v>
      </c>
    </row>
    <row r="2116" spans="1:18" x14ac:dyDescent="0.3">
      <c r="A2116">
        <v>2180</v>
      </c>
      <c r="B2116" t="s">
        <v>18</v>
      </c>
      <c r="C2116">
        <v>2013</v>
      </c>
      <c r="D2116">
        <v>200000</v>
      </c>
      <c r="E2116">
        <v>50000</v>
      </c>
      <c r="F2116" t="s">
        <v>38</v>
      </c>
      <c r="G2116" t="s">
        <v>1100</v>
      </c>
      <c r="H2116" t="s">
        <v>1220</v>
      </c>
      <c r="I2116" t="s">
        <v>41</v>
      </c>
      <c r="J2116" t="s">
        <v>23</v>
      </c>
      <c r="K2116" t="s">
        <v>24</v>
      </c>
      <c r="L2116" t="s">
        <v>25</v>
      </c>
      <c r="M2116" t="s">
        <v>430</v>
      </c>
      <c r="N2116">
        <v>796</v>
      </c>
      <c r="O2116" t="s">
        <v>118</v>
      </c>
      <c r="P2116" t="s">
        <v>119</v>
      </c>
      <c r="Q2116">
        <v>5</v>
      </c>
      <c r="R2116" t="s">
        <v>1179</v>
      </c>
    </row>
    <row r="2117" spans="1:18" x14ac:dyDescent="0.3">
      <c r="A2117">
        <v>2181</v>
      </c>
      <c r="B2117" t="s">
        <v>18</v>
      </c>
      <c r="C2117">
        <v>2009</v>
      </c>
      <c r="D2117">
        <v>125000</v>
      </c>
      <c r="E2117">
        <v>120000</v>
      </c>
      <c r="F2117" t="s">
        <v>38</v>
      </c>
      <c r="G2117" t="s">
        <v>1100</v>
      </c>
      <c r="H2117" t="s">
        <v>1220</v>
      </c>
      <c r="I2117" t="s">
        <v>41</v>
      </c>
      <c r="J2117" t="s">
        <v>23</v>
      </c>
      <c r="K2117" t="s">
        <v>24</v>
      </c>
      <c r="L2117" t="s">
        <v>304</v>
      </c>
      <c r="M2117" t="s">
        <v>85</v>
      </c>
      <c r="N2117">
        <v>1061</v>
      </c>
      <c r="O2117" t="s">
        <v>86</v>
      </c>
      <c r="P2117" t="s">
        <v>87</v>
      </c>
      <c r="Q2117">
        <v>5</v>
      </c>
      <c r="R2117" t="s">
        <v>1179</v>
      </c>
    </row>
    <row r="2118" spans="1:18" x14ac:dyDescent="0.3">
      <c r="A2118">
        <v>2182</v>
      </c>
      <c r="B2118" t="s">
        <v>88</v>
      </c>
      <c r="C2118">
        <v>2014</v>
      </c>
      <c r="D2118">
        <v>500000</v>
      </c>
      <c r="E2118">
        <v>100000</v>
      </c>
      <c r="F2118" t="s">
        <v>38</v>
      </c>
      <c r="G2118" t="s">
        <v>1100</v>
      </c>
      <c r="H2118" t="s">
        <v>1221</v>
      </c>
      <c r="I2118" t="s">
        <v>22</v>
      </c>
      <c r="J2118" t="s">
        <v>23</v>
      </c>
      <c r="K2118" t="s">
        <v>24</v>
      </c>
      <c r="L2118" t="s">
        <v>25</v>
      </c>
      <c r="M2118" t="s">
        <v>489</v>
      </c>
      <c r="N2118">
        <v>2523</v>
      </c>
      <c r="O2118" t="s">
        <v>309</v>
      </c>
      <c r="P2118" t="s">
        <v>490</v>
      </c>
      <c r="Q2118">
        <v>7</v>
      </c>
      <c r="R2118" t="s">
        <v>1179</v>
      </c>
    </row>
    <row r="2119" spans="1:18" x14ac:dyDescent="0.3">
      <c r="A2119">
        <v>2183</v>
      </c>
      <c r="B2119" t="s">
        <v>18</v>
      </c>
      <c r="C2119">
        <v>2012</v>
      </c>
      <c r="D2119">
        <v>380000</v>
      </c>
      <c r="E2119">
        <v>70000</v>
      </c>
      <c r="F2119" t="s">
        <v>38</v>
      </c>
      <c r="G2119" t="s">
        <v>1100</v>
      </c>
      <c r="H2119" t="s">
        <v>926</v>
      </c>
      <c r="I2119" t="s">
        <v>22</v>
      </c>
      <c r="J2119" t="s">
        <v>23</v>
      </c>
      <c r="K2119" t="s">
        <v>24</v>
      </c>
      <c r="L2119" t="s">
        <v>42</v>
      </c>
      <c r="M2119" t="s">
        <v>230</v>
      </c>
      <c r="N2119">
        <v>1248</v>
      </c>
      <c r="O2119" t="s">
        <v>27</v>
      </c>
      <c r="P2119" t="s">
        <v>28</v>
      </c>
      <c r="Q2119">
        <v>5</v>
      </c>
      <c r="R2119" t="s">
        <v>1179</v>
      </c>
    </row>
    <row r="2120" spans="1:18" x14ac:dyDescent="0.3">
      <c r="A2120">
        <v>2184</v>
      </c>
      <c r="B2120" t="s">
        <v>18</v>
      </c>
      <c r="C2120">
        <v>2008</v>
      </c>
      <c r="D2120">
        <v>128000</v>
      </c>
      <c r="E2120">
        <v>19000</v>
      </c>
      <c r="F2120" t="s">
        <v>38</v>
      </c>
      <c r="G2120" t="s">
        <v>1100</v>
      </c>
      <c r="H2120" t="s">
        <v>926</v>
      </c>
      <c r="I2120" t="s">
        <v>41</v>
      </c>
      <c r="J2120" t="s">
        <v>23</v>
      </c>
      <c r="K2120" t="s">
        <v>24</v>
      </c>
      <c r="L2120" t="s">
        <v>25</v>
      </c>
      <c r="M2120" t="s">
        <v>96</v>
      </c>
      <c r="N2120">
        <v>796</v>
      </c>
      <c r="O2120" t="s">
        <v>97</v>
      </c>
      <c r="P2120" t="s">
        <v>98</v>
      </c>
      <c r="Q2120">
        <v>5</v>
      </c>
      <c r="R2120" t="s">
        <v>1179</v>
      </c>
    </row>
    <row r="2121" spans="1:18" x14ac:dyDescent="0.3">
      <c r="A2121">
        <v>2185</v>
      </c>
      <c r="B2121" t="s">
        <v>37</v>
      </c>
      <c r="C2121">
        <v>2009</v>
      </c>
      <c r="D2121">
        <v>250000</v>
      </c>
      <c r="E2121">
        <v>68600</v>
      </c>
      <c r="F2121" t="s">
        <v>38</v>
      </c>
      <c r="G2121" t="s">
        <v>1100</v>
      </c>
      <c r="H2121" t="s">
        <v>1220</v>
      </c>
      <c r="I2121" t="s">
        <v>41</v>
      </c>
      <c r="J2121" t="s">
        <v>23</v>
      </c>
      <c r="K2121" t="s">
        <v>24</v>
      </c>
      <c r="L2121" t="s">
        <v>42</v>
      </c>
      <c r="M2121" t="s">
        <v>142</v>
      </c>
      <c r="N2121">
        <v>1497</v>
      </c>
      <c r="O2121" t="s">
        <v>406</v>
      </c>
      <c r="P2121" t="s">
        <v>407</v>
      </c>
      <c r="Q2121">
        <v>5</v>
      </c>
      <c r="R2121" t="s">
        <v>1179</v>
      </c>
    </row>
    <row r="2122" spans="1:18" x14ac:dyDescent="0.3">
      <c r="A2122">
        <v>2186</v>
      </c>
      <c r="B2122" t="s">
        <v>88</v>
      </c>
      <c r="C2122">
        <v>2017</v>
      </c>
      <c r="D2122">
        <v>690000</v>
      </c>
      <c r="E2122">
        <v>60000</v>
      </c>
      <c r="F2122" t="s">
        <v>38</v>
      </c>
      <c r="G2122" t="s">
        <v>1100</v>
      </c>
      <c r="H2122" t="s">
        <v>1220</v>
      </c>
      <c r="I2122" t="s">
        <v>22</v>
      </c>
      <c r="J2122" t="s">
        <v>23</v>
      </c>
      <c r="K2122" t="s">
        <v>24</v>
      </c>
      <c r="L2122" t="s">
        <v>25</v>
      </c>
      <c r="M2122" t="s">
        <v>982</v>
      </c>
      <c r="N2122">
        <v>1493</v>
      </c>
      <c r="O2122" t="s">
        <v>458</v>
      </c>
      <c r="P2122" t="s">
        <v>490</v>
      </c>
      <c r="Q2122">
        <v>7</v>
      </c>
      <c r="R2122" t="s">
        <v>1179</v>
      </c>
    </row>
    <row r="2123" spans="1:18" x14ac:dyDescent="0.3">
      <c r="A2123">
        <v>2187</v>
      </c>
      <c r="B2123" t="s">
        <v>88</v>
      </c>
      <c r="C2123">
        <v>2014</v>
      </c>
      <c r="D2123">
        <v>650000</v>
      </c>
      <c r="E2123">
        <v>65000</v>
      </c>
      <c r="F2123" t="s">
        <v>38</v>
      </c>
      <c r="G2123" t="s">
        <v>1100</v>
      </c>
      <c r="H2123" t="s">
        <v>1221</v>
      </c>
      <c r="I2123" t="s">
        <v>22</v>
      </c>
      <c r="J2123" t="s">
        <v>23</v>
      </c>
      <c r="K2123" t="s">
        <v>24</v>
      </c>
      <c r="L2123" t="s">
        <v>33</v>
      </c>
      <c r="M2123" t="s">
        <v>489</v>
      </c>
      <c r="N2123">
        <v>2523</v>
      </c>
      <c r="O2123" t="s">
        <v>309</v>
      </c>
      <c r="P2123" t="s">
        <v>490</v>
      </c>
      <c r="Q2123">
        <v>7</v>
      </c>
      <c r="R2123" t="s">
        <v>1179</v>
      </c>
    </row>
    <row r="2124" spans="1:18" x14ac:dyDescent="0.3">
      <c r="A2124">
        <v>2188</v>
      </c>
      <c r="B2124" t="s">
        <v>37</v>
      </c>
      <c r="C2124">
        <v>2012</v>
      </c>
      <c r="D2124">
        <v>560000</v>
      </c>
      <c r="E2124">
        <v>40000</v>
      </c>
      <c r="F2124" t="s">
        <v>38</v>
      </c>
      <c r="G2124" t="s">
        <v>1100</v>
      </c>
      <c r="H2124" t="s">
        <v>1221</v>
      </c>
      <c r="I2124" t="s">
        <v>41</v>
      </c>
      <c r="J2124" t="s">
        <v>23</v>
      </c>
      <c r="K2124" t="s">
        <v>24</v>
      </c>
      <c r="L2124" t="s">
        <v>33</v>
      </c>
      <c r="M2124" t="s">
        <v>127</v>
      </c>
      <c r="N2124">
        <v>1497</v>
      </c>
      <c r="O2124" t="s">
        <v>162</v>
      </c>
      <c r="P2124" t="s">
        <v>163</v>
      </c>
      <c r="Q2124">
        <v>5</v>
      </c>
      <c r="R2124" t="s">
        <v>1179</v>
      </c>
    </row>
    <row r="2125" spans="1:18" x14ac:dyDescent="0.3">
      <c r="A2125">
        <v>2190</v>
      </c>
      <c r="B2125" t="s">
        <v>18</v>
      </c>
      <c r="C2125">
        <v>2016</v>
      </c>
      <c r="D2125">
        <v>400000</v>
      </c>
      <c r="E2125">
        <v>25000</v>
      </c>
      <c r="F2125" t="s">
        <v>38</v>
      </c>
      <c r="G2125" t="s">
        <v>1100</v>
      </c>
      <c r="H2125" t="s">
        <v>926</v>
      </c>
      <c r="I2125" t="s">
        <v>41</v>
      </c>
      <c r="J2125" t="s">
        <v>23</v>
      </c>
      <c r="K2125" t="s">
        <v>24</v>
      </c>
      <c r="L2125" t="s">
        <v>25</v>
      </c>
      <c r="M2125" t="s">
        <v>243</v>
      </c>
      <c r="N2125">
        <v>998</v>
      </c>
      <c r="O2125" t="s">
        <v>244</v>
      </c>
      <c r="P2125" t="s">
        <v>141</v>
      </c>
      <c r="Q2125">
        <v>5</v>
      </c>
      <c r="R2125" t="s">
        <v>1179</v>
      </c>
    </row>
    <row r="2126" spans="1:18" x14ac:dyDescent="0.3">
      <c r="A2126">
        <v>2191</v>
      </c>
      <c r="B2126" t="s">
        <v>18</v>
      </c>
      <c r="C2126">
        <v>2012</v>
      </c>
      <c r="D2126">
        <v>200000</v>
      </c>
      <c r="E2126">
        <v>29500</v>
      </c>
      <c r="F2126" t="s">
        <v>38</v>
      </c>
      <c r="G2126" t="s">
        <v>1100</v>
      </c>
      <c r="H2126" t="s">
        <v>926</v>
      </c>
      <c r="I2126" t="s">
        <v>41</v>
      </c>
      <c r="J2126" t="s">
        <v>23</v>
      </c>
      <c r="K2126" t="s">
        <v>24</v>
      </c>
      <c r="L2126" t="s">
        <v>25</v>
      </c>
      <c r="M2126" t="s">
        <v>540</v>
      </c>
      <c r="N2126">
        <v>998</v>
      </c>
      <c r="O2126" t="s">
        <v>67</v>
      </c>
      <c r="P2126" t="s">
        <v>141</v>
      </c>
      <c r="Q2126">
        <v>5</v>
      </c>
      <c r="R2126" t="s">
        <v>1179</v>
      </c>
    </row>
    <row r="2127" spans="1:18" x14ac:dyDescent="0.3">
      <c r="A2127">
        <v>2192</v>
      </c>
      <c r="B2127" t="s">
        <v>46</v>
      </c>
      <c r="C2127">
        <v>2018</v>
      </c>
      <c r="D2127">
        <v>950000</v>
      </c>
      <c r="E2127">
        <v>13887</v>
      </c>
      <c r="F2127" t="s">
        <v>38</v>
      </c>
      <c r="G2127" t="s">
        <v>1100</v>
      </c>
      <c r="H2127" t="s">
        <v>926</v>
      </c>
      <c r="I2127" t="s">
        <v>41</v>
      </c>
      <c r="J2127" t="s">
        <v>23</v>
      </c>
      <c r="K2127" t="s">
        <v>24</v>
      </c>
      <c r="L2127" t="s">
        <v>25</v>
      </c>
      <c r="M2127" t="s">
        <v>142</v>
      </c>
      <c r="N2127">
        <v>1591</v>
      </c>
      <c r="O2127" t="s">
        <v>143</v>
      </c>
      <c r="P2127" t="s">
        <v>144</v>
      </c>
      <c r="Q2127">
        <v>5</v>
      </c>
      <c r="R2127" t="s">
        <v>1179</v>
      </c>
    </row>
    <row r="2128" spans="1:18" x14ac:dyDescent="0.3">
      <c r="A2128">
        <v>2193</v>
      </c>
      <c r="B2128" t="s">
        <v>18</v>
      </c>
      <c r="C2128">
        <v>2016</v>
      </c>
      <c r="D2128">
        <v>300000</v>
      </c>
      <c r="E2128">
        <v>50000</v>
      </c>
      <c r="F2128" t="s">
        <v>38</v>
      </c>
      <c r="G2128" t="s">
        <v>1100</v>
      </c>
      <c r="H2128" t="s">
        <v>1220</v>
      </c>
      <c r="I2128" t="s">
        <v>41</v>
      </c>
      <c r="J2128" t="s">
        <v>23</v>
      </c>
      <c r="K2128" t="s">
        <v>24</v>
      </c>
      <c r="L2128" t="s">
        <v>33</v>
      </c>
      <c r="M2128" t="s">
        <v>430</v>
      </c>
      <c r="N2128">
        <v>796</v>
      </c>
      <c r="O2128" t="s">
        <v>118</v>
      </c>
      <c r="P2128" t="s">
        <v>119</v>
      </c>
      <c r="Q2128">
        <v>5</v>
      </c>
      <c r="R2128" t="s">
        <v>1179</v>
      </c>
    </row>
    <row r="2129" spans="1:18" x14ac:dyDescent="0.3">
      <c r="A2129">
        <v>2194</v>
      </c>
      <c r="B2129" t="s">
        <v>75</v>
      </c>
      <c r="C2129">
        <v>2016</v>
      </c>
      <c r="D2129">
        <v>315000</v>
      </c>
      <c r="E2129">
        <v>30000</v>
      </c>
      <c r="F2129" t="s">
        <v>38</v>
      </c>
      <c r="G2129" t="s">
        <v>1100</v>
      </c>
      <c r="H2129" t="s">
        <v>1220</v>
      </c>
      <c r="I2129" t="s">
        <v>41</v>
      </c>
      <c r="J2129" t="s">
        <v>23</v>
      </c>
      <c r="K2129" t="s">
        <v>24</v>
      </c>
      <c r="L2129" t="s">
        <v>33</v>
      </c>
      <c r="M2129" t="s">
        <v>427</v>
      </c>
      <c r="N2129">
        <v>799</v>
      </c>
      <c r="O2129" t="s">
        <v>428</v>
      </c>
      <c r="P2129" t="s">
        <v>429</v>
      </c>
      <c r="Q2129">
        <v>5</v>
      </c>
      <c r="R2129" t="s">
        <v>1179</v>
      </c>
    </row>
    <row r="2130" spans="1:18" x14ac:dyDescent="0.3">
      <c r="A2130">
        <v>2195</v>
      </c>
      <c r="B2130" t="s">
        <v>18</v>
      </c>
      <c r="C2130">
        <v>2012</v>
      </c>
      <c r="D2130">
        <v>220000</v>
      </c>
      <c r="E2130">
        <v>100000</v>
      </c>
      <c r="F2130" t="s">
        <v>38</v>
      </c>
      <c r="G2130" t="s">
        <v>1100</v>
      </c>
      <c r="H2130" t="s">
        <v>1220</v>
      </c>
      <c r="I2130" t="s">
        <v>41</v>
      </c>
      <c r="J2130" t="s">
        <v>23</v>
      </c>
      <c r="K2130" t="s">
        <v>24</v>
      </c>
      <c r="L2130" t="s">
        <v>25</v>
      </c>
      <c r="M2130" t="s">
        <v>430</v>
      </c>
      <c r="N2130">
        <v>796</v>
      </c>
      <c r="O2130" t="s">
        <v>118</v>
      </c>
      <c r="P2130" t="s">
        <v>119</v>
      </c>
      <c r="Q2130">
        <v>5</v>
      </c>
      <c r="R2130" t="s">
        <v>1179</v>
      </c>
    </row>
    <row r="2131" spans="1:18" x14ac:dyDescent="0.3">
      <c r="A2131">
        <v>2196</v>
      </c>
      <c r="B2131" t="s">
        <v>120</v>
      </c>
      <c r="C2131">
        <v>2011</v>
      </c>
      <c r="D2131">
        <v>130000</v>
      </c>
      <c r="E2131">
        <v>60000</v>
      </c>
      <c r="F2131" t="s">
        <v>38</v>
      </c>
      <c r="G2131" t="s">
        <v>1100</v>
      </c>
      <c r="H2131" t="s">
        <v>926</v>
      </c>
      <c r="I2131" t="s">
        <v>41</v>
      </c>
      <c r="J2131" t="s">
        <v>23</v>
      </c>
      <c r="K2131" t="s">
        <v>24</v>
      </c>
      <c r="L2131" t="s">
        <v>33</v>
      </c>
      <c r="M2131" t="s">
        <v>1222</v>
      </c>
      <c r="N2131">
        <v>1399</v>
      </c>
      <c r="O2131" t="s">
        <v>1223</v>
      </c>
      <c r="P2131" t="s">
        <v>1224</v>
      </c>
      <c r="Q2131">
        <v>5</v>
      </c>
      <c r="R2131" t="s">
        <v>1179</v>
      </c>
    </row>
    <row r="2132" spans="1:18" x14ac:dyDescent="0.3">
      <c r="A2132">
        <v>2197</v>
      </c>
      <c r="B2132" t="s">
        <v>46</v>
      </c>
      <c r="C2132">
        <v>2016</v>
      </c>
      <c r="D2132">
        <v>595000</v>
      </c>
      <c r="E2132">
        <v>60000</v>
      </c>
      <c r="F2132" t="s">
        <v>56</v>
      </c>
      <c r="G2132" t="s">
        <v>1035</v>
      </c>
      <c r="H2132" t="s">
        <v>1215</v>
      </c>
      <c r="I2132" t="s">
        <v>22</v>
      </c>
      <c r="J2132" t="s">
        <v>23</v>
      </c>
      <c r="K2132" t="s">
        <v>24</v>
      </c>
      <c r="L2132" t="s">
        <v>33</v>
      </c>
      <c r="M2132" t="s">
        <v>99</v>
      </c>
      <c r="N2132">
        <v>1396</v>
      </c>
      <c r="O2132" t="s">
        <v>100</v>
      </c>
      <c r="P2132" t="s">
        <v>101</v>
      </c>
      <c r="Q2132">
        <v>5</v>
      </c>
      <c r="R2132" t="s">
        <v>1179</v>
      </c>
    </row>
    <row r="2133" spans="1:18" x14ac:dyDescent="0.3">
      <c r="A2133">
        <v>2198</v>
      </c>
      <c r="B2133" t="s">
        <v>109</v>
      </c>
      <c r="C2133">
        <v>2011</v>
      </c>
      <c r="D2133">
        <v>110000</v>
      </c>
      <c r="E2133">
        <v>120000</v>
      </c>
      <c r="F2133" t="s">
        <v>38</v>
      </c>
      <c r="G2133" t="s">
        <v>921</v>
      </c>
      <c r="H2133" t="s">
        <v>1225</v>
      </c>
      <c r="I2133" t="s">
        <v>22</v>
      </c>
      <c r="J2133" t="s">
        <v>23</v>
      </c>
      <c r="K2133" t="s">
        <v>24</v>
      </c>
      <c r="L2133" t="s">
        <v>25</v>
      </c>
      <c r="M2133" t="s">
        <v>418</v>
      </c>
      <c r="N2133">
        <v>1405</v>
      </c>
      <c r="O2133" t="s">
        <v>458</v>
      </c>
      <c r="P2133" t="s">
        <v>459</v>
      </c>
      <c r="Q2133">
        <v>5</v>
      </c>
      <c r="R2133" t="s">
        <v>1179</v>
      </c>
    </row>
    <row r="2134" spans="1:18" x14ac:dyDescent="0.3">
      <c r="A2134">
        <v>2199</v>
      </c>
      <c r="B2134" t="s">
        <v>69</v>
      </c>
      <c r="C2134">
        <v>2017</v>
      </c>
      <c r="D2134">
        <v>680000</v>
      </c>
      <c r="E2134">
        <v>13500</v>
      </c>
      <c r="F2134" t="s">
        <v>38</v>
      </c>
      <c r="G2134" t="s">
        <v>921</v>
      </c>
      <c r="H2134" t="s">
        <v>1225</v>
      </c>
      <c r="I2134" t="s">
        <v>41</v>
      </c>
      <c r="J2134" t="s">
        <v>23</v>
      </c>
      <c r="K2134" t="s">
        <v>24</v>
      </c>
      <c r="L2134" t="s">
        <v>25</v>
      </c>
      <c r="M2134" t="s">
        <v>142</v>
      </c>
      <c r="N2134">
        <v>1497</v>
      </c>
      <c r="O2134" t="s">
        <v>439</v>
      </c>
      <c r="P2134" t="s">
        <v>440</v>
      </c>
      <c r="Q2134">
        <v>5</v>
      </c>
      <c r="R2134" t="s">
        <v>1179</v>
      </c>
    </row>
    <row r="2135" spans="1:18" x14ac:dyDescent="0.3">
      <c r="A2135">
        <v>2200</v>
      </c>
      <c r="B2135" t="s">
        <v>631</v>
      </c>
      <c r="C2135">
        <v>2013</v>
      </c>
      <c r="D2135">
        <v>280000</v>
      </c>
      <c r="E2135">
        <v>52000</v>
      </c>
      <c r="F2135" t="s">
        <v>38</v>
      </c>
      <c r="G2135" t="s">
        <v>921</v>
      </c>
      <c r="H2135" t="s">
        <v>1226</v>
      </c>
      <c r="I2135" t="s">
        <v>22</v>
      </c>
      <c r="J2135" t="s">
        <v>23</v>
      </c>
      <c r="K2135" t="s">
        <v>24</v>
      </c>
      <c r="L2135" t="s">
        <v>25</v>
      </c>
      <c r="M2135" t="s">
        <v>110</v>
      </c>
      <c r="N2135">
        <v>1248</v>
      </c>
      <c r="O2135" t="s">
        <v>393</v>
      </c>
      <c r="P2135" t="s">
        <v>943</v>
      </c>
      <c r="Q2135">
        <v>5</v>
      </c>
      <c r="R2135" t="s">
        <v>1179</v>
      </c>
    </row>
    <row r="2136" spans="1:18" x14ac:dyDescent="0.3">
      <c r="A2136">
        <v>2201</v>
      </c>
      <c r="B2136" t="s">
        <v>18</v>
      </c>
      <c r="C2136">
        <v>2017</v>
      </c>
      <c r="D2136">
        <v>530000</v>
      </c>
      <c r="E2136">
        <v>30000</v>
      </c>
      <c r="F2136" t="s">
        <v>38</v>
      </c>
      <c r="G2136" t="s">
        <v>921</v>
      </c>
      <c r="H2136" t="s">
        <v>1226</v>
      </c>
      <c r="I2136" t="s">
        <v>41</v>
      </c>
      <c r="J2136" t="s">
        <v>23</v>
      </c>
      <c r="K2136" t="s">
        <v>24</v>
      </c>
      <c r="L2136" t="s">
        <v>33</v>
      </c>
      <c r="M2136" t="s">
        <v>113</v>
      </c>
      <c r="N2136">
        <v>1197</v>
      </c>
      <c r="O2136" t="s">
        <v>114</v>
      </c>
      <c r="P2136" t="s">
        <v>115</v>
      </c>
      <c r="Q2136">
        <v>5</v>
      </c>
      <c r="R2136" t="s">
        <v>1179</v>
      </c>
    </row>
    <row r="2137" spans="1:18" x14ac:dyDescent="0.3">
      <c r="A2137">
        <v>2202</v>
      </c>
      <c r="B2137" t="s">
        <v>46</v>
      </c>
      <c r="C2137">
        <v>2017</v>
      </c>
      <c r="D2137">
        <v>610000</v>
      </c>
      <c r="E2137">
        <v>14000</v>
      </c>
      <c r="F2137" t="s">
        <v>56</v>
      </c>
      <c r="G2137" t="s">
        <v>1035</v>
      </c>
      <c r="H2137" t="s">
        <v>1215</v>
      </c>
      <c r="I2137" t="s">
        <v>41</v>
      </c>
      <c r="J2137" t="s">
        <v>23</v>
      </c>
      <c r="K2137" t="s">
        <v>24</v>
      </c>
      <c r="L2137" t="s">
        <v>25</v>
      </c>
      <c r="M2137" t="s">
        <v>260</v>
      </c>
      <c r="N2137">
        <v>1197</v>
      </c>
      <c r="O2137" t="s">
        <v>90</v>
      </c>
      <c r="P2137" t="s">
        <v>261</v>
      </c>
      <c r="Q2137">
        <v>5</v>
      </c>
      <c r="R2137" t="s">
        <v>1179</v>
      </c>
    </row>
    <row r="2138" spans="1:18" x14ac:dyDescent="0.3">
      <c r="A2138">
        <v>2203</v>
      </c>
      <c r="B2138" t="s">
        <v>109</v>
      </c>
      <c r="C2138">
        <v>2014</v>
      </c>
      <c r="D2138">
        <v>500000</v>
      </c>
      <c r="E2138">
        <v>90000</v>
      </c>
      <c r="F2138" t="s">
        <v>56</v>
      </c>
      <c r="G2138" t="s">
        <v>1035</v>
      </c>
      <c r="H2138" t="s">
        <v>1215</v>
      </c>
      <c r="I2138" t="s">
        <v>22</v>
      </c>
      <c r="J2138" t="s">
        <v>23</v>
      </c>
      <c r="K2138" t="s">
        <v>24</v>
      </c>
      <c r="L2138" t="s">
        <v>33</v>
      </c>
      <c r="M2138" t="s">
        <v>1227</v>
      </c>
      <c r="N2138">
        <v>2179</v>
      </c>
      <c r="O2138" t="s">
        <v>559</v>
      </c>
      <c r="P2138" t="s">
        <v>423</v>
      </c>
      <c r="Q2138">
        <v>7</v>
      </c>
      <c r="R2138" t="s">
        <v>1179</v>
      </c>
    </row>
    <row r="2139" spans="1:18" x14ac:dyDescent="0.3">
      <c r="A2139">
        <v>2204</v>
      </c>
      <c r="B2139" t="s">
        <v>109</v>
      </c>
      <c r="C2139">
        <v>2018</v>
      </c>
      <c r="D2139">
        <v>500000</v>
      </c>
      <c r="E2139">
        <v>50000</v>
      </c>
      <c r="F2139" t="s">
        <v>38</v>
      </c>
      <c r="G2139" t="s">
        <v>921</v>
      </c>
      <c r="H2139" t="s">
        <v>1226</v>
      </c>
      <c r="I2139" t="s">
        <v>22</v>
      </c>
      <c r="J2139" t="s">
        <v>23</v>
      </c>
      <c r="K2139" t="s">
        <v>24</v>
      </c>
      <c r="L2139" t="s">
        <v>25</v>
      </c>
      <c r="M2139" t="s">
        <v>117</v>
      </c>
      <c r="N2139">
        <v>1047</v>
      </c>
      <c r="O2139" t="s">
        <v>471</v>
      </c>
      <c r="P2139" t="s">
        <v>472</v>
      </c>
      <c r="Q2139">
        <v>5</v>
      </c>
      <c r="R2139" t="s">
        <v>1179</v>
      </c>
    </row>
    <row r="2140" spans="1:18" x14ac:dyDescent="0.3">
      <c r="A2140">
        <v>2205</v>
      </c>
      <c r="B2140" t="s">
        <v>88</v>
      </c>
      <c r="C2140">
        <v>2010</v>
      </c>
      <c r="D2140">
        <v>250000</v>
      </c>
      <c r="E2140">
        <v>120000</v>
      </c>
      <c r="F2140" t="s">
        <v>56</v>
      </c>
      <c r="G2140" t="s">
        <v>1035</v>
      </c>
      <c r="H2140" t="s">
        <v>1215</v>
      </c>
      <c r="I2140" t="s">
        <v>22</v>
      </c>
      <c r="J2140" t="s">
        <v>23</v>
      </c>
      <c r="K2140" t="s">
        <v>24</v>
      </c>
      <c r="L2140" t="s">
        <v>33</v>
      </c>
      <c r="M2140" t="s">
        <v>396</v>
      </c>
      <c r="N2140">
        <v>2489</v>
      </c>
      <c r="O2140" t="s">
        <v>638</v>
      </c>
      <c r="P2140" t="s">
        <v>639</v>
      </c>
      <c r="Q2140">
        <v>8</v>
      </c>
      <c r="R2140" t="s">
        <v>1179</v>
      </c>
    </row>
    <row r="2141" spans="1:18" x14ac:dyDescent="0.3">
      <c r="A2141">
        <v>2206</v>
      </c>
      <c r="B2141" t="s">
        <v>46</v>
      </c>
      <c r="C2141">
        <v>2018</v>
      </c>
      <c r="D2141">
        <v>325000</v>
      </c>
      <c r="E2141">
        <v>10000</v>
      </c>
      <c r="F2141" t="s">
        <v>56</v>
      </c>
      <c r="G2141" t="s">
        <v>1035</v>
      </c>
      <c r="H2141" t="s">
        <v>1215</v>
      </c>
      <c r="I2141" t="s">
        <v>41</v>
      </c>
      <c r="J2141" t="s">
        <v>23</v>
      </c>
      <c r="K2141" t="s">
        <v>24</v>
      </c>
      <c r="L2141" t="s">
        <v>25</v>
      </c>
      <c r="M2141" t="s">
        <v>390</v>
      </c>
      <c r="N2141">
        <v>814</v>
      </c>
      <c r="O2141" t="s">
        <v>541</v>
      </c>
      <c r="P2141" t="s">
        <v>542</v>
      </c>
      <c r="Q2141">
        <v>5</v>
      </c>
      <c r="R2141" t="s">
        <v>1179</v>
      </c>
    </row>
    <row r="2142" spans="1:18" x14ac:dyDescent="0.3">
      <c r="A2142">
        <v>2207</v>
      </c>
      <c r="B2142" t="s">
        <v>18</v>
      </c>
      <c r="C2142">
        <v>2018</v>
      </c>
      <c r="D2142">
        <v>550000</v>
      </c>
      <c r="E2142">
        <v>10000</v>
      </c>
      <c r="F2142" t="s">
        <v>56</v>
      </c>
      <c r="G2142" t="s">
        <v>57</v>
      </c>
      <c r="H2142" t="s">
        <v>1228</v>
      </c>
      <c r="I2142" t="s">
        <v>41</v>
      </c>
      <c r="J2142" t="s">
        <v>23</v>
      </c>
      <c r="K2142" t="s">
        <v>24</v>
      </c>
      <c r="L2142" t="s">
        <v>25</v>
      </c>
      <c r="M2142" t="s">
        <v>113</v>
      </c>
      <c r="N2142">
        <v>1197</v>
      </c>
      <c r="O2142" t="s">
        <v>114</v>
      </c>
      <c r="P2142" t="s">
        <v>115</v>
      </c>
      <c r="Q2142">
        <v>5</v>
      </c>
      <c r="R2142" t="s">
        <v>1179</v>
      </c>
    </row>
    <row r="2143" spans="1:18" x14ac:dyDescent="0.3">
      <c r="A2143">
        <v>2208</v>
      </c>
      <c r="B2143" t="s">
        <v>18</v>
      </c>
      <c r="C2143">
        <v>2018</v>
      </c>
      <c r="D2143">
        <v>720000</v>
      </c>
      <c r="E2143">
        <v>25000</v>
      </c>
      <c r="F2143" t="s">
        <v>56</v>
      </c>
      <c r="G2143" t="s">
        <v>57</v>
      </c>
      <c r="H2143" t="s">
        <v>1228</v>
      </c>
      <c r="I2143" t="s">
        <v>41</v>
      </c>
      <c r="J2143" t="s">
        <v>23</v>
      </c>
      <c r="K2143" t="s">
        <v>24</v>
      </c>
      <c r="L2143" t="s">
        <v>25</v>
      </c>
      <c r="M2143" t="s">
        <v>964</v>
      </c>
      <c r="N2143">
        <v>1373</v>
      </c>
      <c r="O2143" t="s">
        <v>384</v>
      </c>
      <c r="P2143" t="s">
        <v>233</v>
      </c>
      <c r="Q2143">
        <v>5</v>
      </c>
      <c r="R2143" t="s">
        <v>1179</v>
      </c>
    </row>
    <row r="2144" spans="1:18" x14ac:dyDescent="0.3">
      <c r="A2144">
        <v>2209</v>
      </c>
      <c r="B2144" t="s">
        <v>46</v>
      </c>
      <c r="C2144">
        <v>2017</v>
      </c>
      <c r="D2144">
        <v>950000</v>
      </c>
      <c r="E2144">
        <v>20000</v>
      </c>
      <c r="F2144" t="s">
        <v>56</v>
      </c>
      <c r="G2144" t="s">
        <v>57</v>
      </c>
      <c r="H2144" t="s">
        <v>1228</v>
      </c>
      <c r="I2144" t="s">
        <v>41</v>
      </c>
      <c r="J2144" t="s">
        <v>23</v>
      </c>
      <c r="K2144" t="s">
        <v>24</v>
      </c>
      <c r="L2144" t="s">
        <v>25</v>
      </c>
      <c r="M2144" t="s">
        <v>142</v>
      </c>
      <c r="N2144">
        <v>1591</v>
      </c>
      <c r="O2144" t="s">
        <v>143</v>
      </c>
      <c r="P2144" t="s">
        <v>144</v>
      </c>
      <c r="Q2144">
        <v>5</v>
      </c>
      <c r="R2144" t="s">
        <v>1179</v>
      </c>
    </row>
    <row r="2145" spans="1:18" x14ac:dyDescent="0.3">
      <c r="A2145">
        <v>2210</v>
      </c>
      <c r="B2145" t="s">
        <v>18</v>
      </c>
      <c r="C2145">
        <v>2013</v>
      </c>
      <c r="D2145">
        <v>350000</v>
      </c>
      <c r="E2145">
        <v>60000</v>
      </c>
      <c r="F2145" t="s">
        <v>19</v>
      </c>
      <c r="G2145" t="s">
        <v>780</v>
      </c>
      <c r="H2145" t="s">
        <v>1229</v>
      </c>
      <c r="I2145" t="s">
        <v>22</v>
      </c>
      <c r="J2145" t="s">
        <v>23</v>
      </c>
      <c r="K2145" t="s">
        <v>24</v>
      </c>
      <c r="L2145" t="s">
        <v>25</v>
      </c>
      <c r="M2145" t="s">
        <v>230</v>
      </c>
      <c r="N2145">
        <v>1248</v>
      </c>
      <c r="O2145" t="s">
        <v>27</v>
      </c>
      <c r="P2145" t="s">
        <v>28</v>
      </c>
      <c r="Q2145">
        <v>5</v>
      </c>
      <c r="R2145" t="s">
        <v>1179</v>
      </c>
    </row>
    <row r="2146" spans="1:18" x14ac:dyDescent="0.3">
      <c r="A2146">
        <v>2211</v>
      </c>
      <c r="B2146" t="s">
        <v>46</v>
      </c>
      <c r="C2146">
        <v>2018</v>
      </c>
      <c r="D2146">
        <v>500000</v>
      </c>
      <c r="E2146">
        <v>40000</v>
      </c>
      <c r="F2146" t="s">
        <v>56</v>
      </c>
      <c r="G2146" t="s">
        <v>57</v>
      </c>
      <c r="H2146" t="s">
        <v>1228</v>
      </c>
      <c r="I2146" t="s">
        <v>41</v>
      </c>
      <c r="J2146" t="s">
        <v>23</v>
      </c>
      <c r="K2146" t="s">
        <v>24</v>
      </c>
      <c r="L2146" t="s">
        <v>25</v>
      </c>
      <c r="M2146" t="s">
        <v>85</v>
      </c>
      <c r="N2146">
        <v>1197</v>
      </c>
      <c r="O2146" t="s">
        <v>54</v>
      </c>
      <c r="P2146" t="s">
        <v>55</v>
      </c>
      <c r="Q2146">
        <v>5</v>
      </c>
      <c r="R2146" t="s">
        <v>1179</v>
      </c>
    </row>
    <row r="2147" spans="1:18" x14ac:dyDescent="0.3">
      <c r="A2147">
        <v>2212</v>
      </c>
      <c r="B2147" t="s">
        <v>18</v>
      </c>
      <c r="C2147">
        <v>2012</v>
      </c>
      <c r="D2147">
        <v>380000</v>
      </c>
      <c r="E2147">
        <v>60000</v>
      </c>
      <c r="F2147" t="s">
        <v>56</v>
      </c>
      <c r="G2147" t="s">
        <v>57</v>
      </c>
      <c r="H2147" t="s">
        <v>1228</v>
      </c>
      <c r="I2147" t="s">
        <v>22</v>
      </c>
      <c r="J2147" t="s">
        <v>23</v>
      </c>
      <c r="K2147" t="s">
        <v>24</v>
      </c>
      <c r="L2147" t="s">
        <v>25</v>
      </c>
      <c r="M2147" t="s">
        <v>81</v>
      </c>
      <c r="N2147">
        <v>1248</v>
      </c>
      <c r="O2147" t="s">
        <v>82</v>
      </c>
      <c r="P2147" t="s">
        <v>28</v>
      </c>
      <c r="Q2147">
        <v>5</v>
      </c>
      <c r="R2147" t="s">
        <v>1179</v>
      </c>
    </row>
    <row r="2148" spans="1:18" x14ac:dyDescent="0.3">
      <c r="A2148">
        <v>2213</v>
      </c>
      <c r="B2148" t="s">
        <v>46</v>
      </c>
      <c r="C2148">
        <v>2015</v>
      </c>
      <c r="D2148">
        <v>380000</v>
      </c>
      <c r="E2148">
        <v>50000</v>
      </c>
      <c r="F2148" t="s">
        <v>124</v>
      </c>
      <c r="G2148" t="s">
        <v>965</v>
      </c>
      <c r="H2148" t="s">
        <v>1230</v>
      </c>
      <c r="I2148" t="s">
        <v>41</v>
      </c>
      <c r="J2148" t="s">
        <v>23</v>
      </c>
      <c r="K2148" t="s">
        <v>154</v>
      </c>
      <c r="L2148" t="s">
        <v>25</v>
      </c>
      <c r="M2148" t="s">
        <v>1018</v>
      </c>
      <c r="N2148">
        <v>1197</v>
      </c>
      <c r="O2148" t="s">
        <v>90</v>
      </c>
      <c r="P2148" t="s">
        <v>261</v>
      </c>
      <c r="Q2148">
        <v>5</v>
      </c>
      <c r="R2148" t="s">
        <v>1179</v>
      </c>
    </row>
    <row r="2149" spans="1:18" x14ac:dyDescent="0.3">
      <c r="A2149">
        <v>2214</v>
      </c>
      <c r="B2149" t="s">
        <v>46</v>
      </c>
      <c r="C2149">
        <v>2017</v>
      </c>
      <c r="D2149">
        <v>900000</v>
      </c>
      <c r="E2149">
        <v>20000</v>
      </c>
      <c r="F2149" t="s">
        <v>124</v>
      </c>
      <c r="G2149" t="s">
        <v>965</v>
      </c>
      <c r="H2149" t="s">
        <v>1230</v>
      </c>
      <c r="I2149" t="s">
        <v>41</v>
      </c>
      <c r="J2149" t="s">
        <v>23</v>
      </c>
      <c r="K2149" t="s">
        <v>24</v>
      </c>
      <c r="L2149" t="s">
        <v>25</v>
      </c>
      <c r="M2149" t="s">
        <v>142</v>
      </c>
      <c r="N2149">
        <v>1591</v>
      </c>
      <c r="O2149" t="s">
        <v>143</v>
      </c>
      <c r="P2149" t="s">
        <v>144</v>
      </c>
      <c r="Q2149">
        <v>5</v>
      </c>
      <c r="R2149" t="s">
        <v>1179</v>
      </c>
    </row>
    <row r="2150" spans="1:18" x14ac:dyDescent="0.3">
      <c r="A2150">
        <v>2215</v>
      </c>
      <c r="B2150" t="s">
        <v>18</v>
      </c>
      <c r="C2150">
        <v>2017</v>
      </c>
      <c r="D2150">
        <v>295000</v>
      </c>
      <c r="E2150">
        <v>35000</v>
      </c>
      <c r="F2150" t="s">
        <v>56</v>
      </c>
      <c r="G2150" t="s">
        <v>21</v>
      </c>
      <c r="H2150" t="s">
        <v>917</v>
      </c>
      <c r="I2150" t="s">
        <v>41</v>
      </c>
      <c r="J2150" t="s">
        <v>23</v>
      </c>
      <c r="K2150" t="s">
        <v>24</v>
      </c>
      <c r="L2150" t="s">
        <v>25</v>
      </c>
      <c r="M2150" t="s">
        <v>117</v>
      </c>
      <c r="N2150">
        <v>796</v>
      </c>
      <c r="O2150" t="s">
        <v>118</v>
      </c>
      <c r="P2150" t="s">
        <v>119</v>
      </c>
      <c r="Q2150">
        <v>5</v>
      </c>
      <c r="R2150" t="s">
        <v>1179</v>
      </c>
    </row>
    <row r="2151" spans="1:18" x14ac:dyDescent="0.3">
      <c r="A2151">
        <v>2216</v>
      </c>
      <c r="B2151" t="s">
        <v>18</v>
      </c>
      <c r="C2151">
        <v>2016</v>
      </c>
      <c r="D2151">
        <v>640000</v>
      </c>
      <c r="E2151">
        <v>40000</v>
      </c>
      <c r="F2151" t="s">
        <v>124</v>
      </c>
      <c r="G2151" t="s">
        <v>965</v>
      </c>
      <c r="H2151" t="s">
        <v>1230</v>
      </c>
      <c r="I2151" t="s">
        <v>22</v>
      </c>
      <c r="J2151" t="s">
        <v>23</v>
      </c>
      <c r="K2151" t="s">
        <v>24</v>
      </c>
      <c r="L2151" t="s">
        <v>25</v>
      </c>
      <c r="M2151" t="s">
        <v>415</v>
      </c>
      <c r="N2151">
        <v>1248</v>
      </c>
      <c r="O2151" t="s">
        <v>94</v>
      </c>
      <c r="P2151" t="s">
        <v>95</v>
      </c>
      <c r="Q2151">
        <v>5</v>
      </c>
      <c r="R2151" t="s">
        <v>1179</v>
      </c>
    </row>
    <row r="2152" spans="1:18" x14ac:dyDescent="0.3">
      <c r="A2152">
        <v>2217</v>
      </c>
      <c r="B2152" t="s">
        <v>109</v>
      </c>
      <c r="C2152">
        <v>2018</v>
      </c>
      <c r="D2152">
        <v>790000</v>
      </c>
      <c r="E2152">
        <v>60000</v>
      </c>
      <c r="F2152" t="s">
        <v>56</v>
      </c>
      <c r="G2152" t="s">
        <v>21</v>
      </c>
      <c r="H2152" t="s">
        <v>917</v>
      </c>
      <c r="I2152" t="s">
        <v>22</v>
      </c>
      <c r="J2152" t="s">
        <v>23</v>
      </c>
      <c r="K2152" t="s">
        <v>24</v>
      </c>
      <c r="L2152" t="s">
        <v>25</v>
      </c>
      <c r="M2152" t="s">
        <v>107</v>
      </c>
      <c r="N2152">
        <v>1497</v>
      </c>
      <c r="O2152" t="s">
        <v>364</v>
      </c>
      <c r="P2152" t="s">
        <v>374</v>
      </c>
      <c r="Q2152">
        <v>5</v>
      </c>
      <c r="R2152" t="s">
        <v>1179</v>
      </c>
    </row>
    <row r="2153" spans="1:18" x14ac:dyDescent="0.3">
      <c r="A2153">
        <v>2218</v>
      </c>
      <c r="B2153" t="s">
        <v>46</v>
      </c>
      <c r="C2153">
        <v>2015</v>
      </c>
      <c r="D2153">
        <v>625000</v>
      </c>
      <c r="E2153">
        <v>20000</v>
      </c>
      <c r="F2153" t="s">
        <v>56</v>
      </c>
      <c r="G2153" t="s">
        <v>21</v>
      </c>
      <c r="H2153" t="s">
        <v>917</v>
      </c>
      <c r="I2153" t="s">
        <v>41</v>
      </c>
      <c r="J2153" t="s">
        <v>23</v>
      </c>
      <c r="K2153" t="s">
        <v>24</v>
      </c>
      <c r="L2153" t="s">
        <v>25</v>
      </c>
      <c r="M2153" t="s">
        <v>313</v>
      </c>
      <c r="N2153">
        <v>1591</v>
      </c>
      <c r="O2153" t="s">
        <v>572</v>
      </c>
      <c r="P2153" t="s">
        <v>492</v>
      </c>
      <c r="Q2153">
        <v>5</v>
      </c>
      <c r="R2153" t="s">
        <v>1179</v>
      </c>
    </row>
    <row r="2154" spans="1:18" x14ac:dyDescent="0.3">
      <c r="A2154">
        <v>2219</v>
      </c>
      <c r="B2154" t="s">
        <v>69</v>
      </c>
      <c r="C2154">
        <v>2017</v>
      </c>
      <c r="D2154">
        <v>604000</v>
      </c>
      <c r="E2154">
        <v>30000</v>
      </c>
      <c r="F2154" t="s">
        <v>56</v>
      </c>
      <c r="G2154" t="s">
        <v>21</v>
      </c>
      <c r="H2154" t="s">
        <v>917</v>
      </c>
      <c r="I2154" t="s">
        <v>41</v>
      </c>
      <c r="J2154" t="s">
        <v>23</v>
      </c>
      <c r="K2154" t="s">
        <v>24</v>
      </c>
      <c r="L2154" t="s">
        <v>33</v>
      </c>
      <c r="M2154" t="s">
        <v>142</v>
      </c>
      <c r="N2154">
        <v>1497</v>
      </c>
      <c r="O2154" t="s">
        <v>439</v>
      </c>
      <c r="P2154" t="s">
        <v>440</v>
      </c>
      <c r="Q2154">
        <v>5</v>
      </c>
      <c r="R2154" t="s">
        <v>1179</v>
      </c>
    </row>
    <row r="2155" spans="1:18" x14ac:dyDescent="0.3">
      <c r="A2155">
        <v>2220</v>
      </c>
      <c r="B2155" t="s">
        <v>18</v>
      </c>
      <c r="C2155">
        <v>2015</v>
      </c>
      <c r="D2155">
        <v>315000</v>
      </c>
      <c r="E2155">
        <v>29000</v>
      </c>
      <c r="F2155" t="s">
        <v>38</v>
      </c>
      <c r="G2155" t="s">
        <v>39</v>
      </c>
      <c r="H2155" t="s">
        <v>1231</v>
      </c>
      <c r="I2155" t="s">
        <v>41</v>
      </c>
      <c r="J2155" t="s">
        <v>23</v>
      </c>
      <c r="K2155" t="s">
        <v>24</v>
      </c>
      <c r="L2155" t="s">
        <v>25</v>
      </c>
      <c r="M2155" t="s">
        <v>140</v>
      </c>
      <c r="N2155">
        <v>998</v>
      </c>
      <c r="O2155" t="s">
        <v>166</v>
      </c>
      <c r="P2155" t="s">
        <v>141</v>
      </c>
      <c r="Q2155">
        <v>5</v>
      </c>
      <c r="R2155" t="s">
        <v>1179</v>
      </c>
    </row>
    <row r="2156" spans="1:18" x14ac:dyDescent="0.3">
      <c r="A2156">
        <v>2221</v>
      </c>
      <c r="B2156" t="s">
        <v>88</v>
      </c>
      <c r="C2156">
        <v>2019</v>
      </c>
      <c r="D2156">
        <v>950000</v>
      </c>
      <c r="E2156">
        <v>17000</v>
      </c>
      <c r="F2156" t="s">
        <v>38</v>
      </c>
      <c r="G2156" t="s">
        <v>39</v>
      </c>
      <c r="H2156" t="s">
        <v>1040</v>
      </c>
      <c r="I2156" t="s">
        <v>22</v>
      </c>
      <c r="J2156" t="s">
        <v>23</v>
      </c>
      <c r="K2156" t="s">
        <v>24</v>
      </c>
      <c r="L2156" t="s">
        <v>25</v>
      </c>
      <c r="M2156" t="s">
        <v>72</v>
      </c>
      <c r="N2156">
        <v>1497</v>
      </c>
      <c r="O2156" t="s">
        <v>644</v>
      </c>
      <c r="P2156" t="s">
        <v>1232</v>
      </c>
      <c r="Q2156">
        <v>5</v>
      </c>
      <c r="R2156" t="s">
        <v>1179</v>
      </c>
    </row>
    <row r="2157" spans="1:18" x14ac:dyDescent="0.3">
      <c r="A2157">
        <v>2222</v>
      </c>
      <c r="B2157" t="s">
        <v>18</v>
      </c>
      <c r="C2157">
        <v>2017</v>
      </c>
      <c r="D2157">
        <v>400000</v>
      </c>
      <c r="E2157">
        <v>50000</v>
      </c>
      <c r="F2157" t="s">
        <v>38</v>
      </c>
      <c r="G2157" t="s">
        <v>39</v>
      </c>
      <c r="H2157" t="s">
        <v>1231</v>
      </c>
      <c r="I2157" t="s">
        <v>41</v>
      </c>
      <c r="J2157" t="s">
        <v>23</v>
      </c>
      <c r="K2157" t="s">
        <v>24</v>
      </c>
      <c r="L2157" t="s">
        <v>25</v>
      </c>
      <c r="M2157" t="s">
        <v>226</v>
      </c>
      <c r="N2157">
        <v>998</v>
      </c>
      <c r="O2157" t="s">
        <v>244</v>
      </c>
      <c r="P2157" t="s">
        <v>141</v>
      </c>
      <c r="Q2157">
        <v>5</v>
      </c>
      <c r="R2157" t="s">
        <v>1179</v>
      </c>
    </row>
    <row r="2158" spans="1:18" x14ac:dyDescent="0.3">
      <c r="A2158">
        <v>2223</v>
      </c>
      <c r="B2158" t="s">
        <v>46</v>
      </c>
      <c r="C2158">
        <v>2018</v>
      </c>
      <c r="D2158">
        <v>700000</v>
      </c>
      <c r="E2158">
        <v>42000</v>
      </c>
      <c r="F2158" t="s">
        <v>38</v>
      </c>
      <c r="G2158" t="s">
        <v>39</v>
      </c>
      <c r="H2158" t="s">
        <v>1231</v>
      </c>
      <c r="I2158" t="s">
        <v>41</v>
      </c>
      <c r="J2158" t="s">
        <v>23</v>
      </c>
      <c r="K2158" t="s">
        <v>154</v>
      </c>
      <c r="L2158" t="s">
        <v>25</v>
      </c>
      <c r="M2158" t="s">
        <v>133</v>
      </c>
      <c r="N2158">
        <v>1368</v>
      </c>
      <c r="O2158" t="s">
        <v>177</v>
      </c>
      <c r="P2158" t="s">
        <v>1233</v>
      </c>
      <c r="Q2158">
        <v>5</v>
      </c>
      <c r="R2158" t="s">
        <v>1179</v>
      </c>
    </row>
    <row r="2159" spans="1:18" x14ac:dyDescent="0.3">
      <c r="A2159">
        <v>2224</v>
      </c>
      <c r="B2159" t="s">
        <v>65</v>
      </c>
      <c r="C2159">
        <v>2011</v>
      </c>
      <c r="D2159">
        <v>700000</v>
      </c>
      <c r="E2159">
        <v>120000</v>
      </c>
      <c r="F2159" t="s">
        <v>38</v>
      </c>
      <c r="G2159" t="s">
        <v>39</v>
      </c>
      <c r="H2159" t="s">
        <v>1231</v>
      </c>
      <c r="I2159" t="s">
        <v>22</v>
      </c>
      <c r="J2159" t="s">
        <v>23</v>
      </c>
      <c r="K2159" t="s">
        <v>24</v>
      </c>
      <c r="L2159" t="s">
        <v>33</v>
      </c>
      <c r="M2159" t="s">
        <v>475</v>
      </c>
      <c r="N2159">
        <v>2494</v>
      </c>
      <c r="O2159" t="s">
        <v>476</v>
      </c>
      <c r="P2159" t="s">
        <v>477</v>
      </c>
      <c r="Q2159">
        <v>8</v>
      </c>
      <c r="R2159" t="s">
        <v>1179</v>
      </c>
    </row>
    <row r="2160" spans="1:18" x14ac:dyDescent="0.3">
      <c r="A2160">
        <v>2225</v>
      </c>
      <c r="B2160" t="s">
        <v>88</v>
      </c>
      <c r="C2160">
        <v>2012</v>
      </c>
      <c r="D2160">
        <v>260000</v>
      </c>
      <c r="E2160">
        <v>110000</v>
      </c>
      <c r="F2160" t="s">
        <v>38</v>
      </c>
      <c r="G2160" t="s">
        <v>39</v>
      </c>
      <c r="H2160" t="s">
        <v>1231</v>
      </c>
      <c r="I2160" t="s">
        <v>22</v>
      </c>
      <c r="J2160" t="s">
        <v>23</v>
      </c>
      <c r="K2160" t="s">
        <v>24</v>
      </c>
      <c r="L2160" t="s">
        <v>25</v>
      </c>
      <c r="M2160" t="s">
        <v>793</v>
      </c>
      <c r="N2160">
        <v>1461</v>
      </c>
      <c r="O2160" t="s">
        <v>280</v>
      </c>
      <c r="P2160" t="s">
        <v>74</v>
      </c>
      <c r="Q2160">
        <v>5</v>
      </c>
      <c r="R2160" t="s">
        <v>1179</v>
      </c>
    </row>
    <row r="2161" spans="1:18" x14ac:dyDescent="0.3">
      <c r="A2161">
        <v>2226</v>
      </c>
      <c r="B2161" t="s">
        <v>109</v>
      </c>
      <c r="C2161">
        <v>2012</v>
      </c>
      <c r="D2161">
        <v>200000</v>
      </c>
      <c r="E2161">
        <v>90000</v>
      </c>
      <c r="F2161" t="s">
        <v>38</v>
      </c>
      <c r="G2161" t="s">
        <v>39</v>
      </c>
      <c r="H2161" t="s">
        <v>1040</v>
      </c>
      <c r="I2161" t="s">
        <v>22</v>
      </c>
      <c r="J2161" t="s">
        <v>23</v>
      </c>
      <c r="K2161" t="s">
        <v>24</v>
      </c>
      <c r="L2161" t="s">
        <v>25</v>
      </c>
      <c r="M2161" t="s">
        <v>840</v>
      </c>
      <c r="N2161">
        <v>1396</v>
      </c>
      <c r="O2161" t="s">
        <v>458</v>
      </c>
      <c r="P2161" t="s">
        <v>472</v>
      </c>
      <c r="Q2161">
        <v>5</v>
      </c>
      <c r="R2161" t="s">
        <v>1179</v>
      </c>
    </row>
    <row r="2162" spans="1:18" x14ac:dyDescent="0.3">
      <c r="A2162">
        <v>2227</v>
      </c>
      <c r="B2162" t="s">
        <v>18</v>
      </c>
      <c r="C2162">
        <v>2020</v>
      </c>
      <c r="D2162">
        <v>580000</v>
      </c>
      <c r="E2162">
        <v>70000</v>
      </c>
      <c r="F2162" t="s">
        <v>38</v>
      </c>
      <c r="G2162" t="s">
        <v>39</v>
      </c>
      <c r="H2162" t="s">
        <v>1040</v>
      </c>
      <c r="I2162" t="s">
        <v>41</v>
      </c>
      <c r="J2162" t="s">
        <v>23</v>
      </c>
      <c r="K2162" t="s">
        <v>24</v>
      </c>
      <c r="L2162" t="s">
        <v>25</v>
      </c>
      <c r="M2162" t="s">
        <v>1234</v>
      </c>
      <c r="N2162">
        <v>1197</v>
      </c>
      <c r="O2162" t="s">
        <v>94</v>
      </c>
      <c r="P2162" t="s">
        <v>1235</v>
      </c>
      <c r="Q2162">
        <v>5</v>
      </c>
      <c r="R2162" t="s">
        <v>1179</v>
      </c>
    </row>
    <row r="2163" spans="1:18" x14ac:dyDescent="0.3">
      <c r="A2163">
        <v>2228</v>
      </c>
      <c r="B2163" t="s">
        <v>221</v>
      </c>
      <c r="C2163">
        <v>2011</v>
      </c>
      <c r="D2163">
        <v>330000</v>
      </c>
      <c r="E2163">
        <v>66000</v>
      </c>
      <c r="F2163" t="s">
        <v>38</v>
      </c>
      <c r="G2163" t="s">
        <v>39</v>
      </c>
      <c r="H2163" t="s">
        <v>1231</v>
      </c>
      <c r="I2163" t="s">
        <v>22</v>
      </c>
      <c r="J2163" t="s">
        <v>23</v>
      </c>
      <c r="K2163" t="s">
        <v>24</v>
      </c>
      <c r="L2163" t="s">
        <v>33</v>
      </c>
      <c r="M2163" t="s">
        <v>651</v>
      </c>
      <c r="N2163">
        <v>1598</v>
      </c>
      <c r="O2163" t="s">
        <v>479</v>
      </c>
      <c r="P2163" t="s">
        <v>36</v>
      </c>
      <c r="Q2163">
        <v>5</v>
      </c>
      <c r="R2163" t="s">
        <v>1179</v>
      </c>
    </row>
    <row r="2164" spans="1:18" x14ac:dyDescent="0.3">
      <c r="A2164">
        <v>2229</v>
      </c>
      <c r="B2164" t="s">
        <v>46</v>
      </c>
      <c r="C2164">
        <v>2011</v>
      </c>
      <c r="D2164">
        <v>400000</v>
      </c>
      <c r="E2164">
        <v>70000</v>
      </c>
      <c r="F2164" t="s">
        <v>38</v>
      </c>
      <c r="G2164" t="s">
        <v>39</v>
      </c>
      <c r="H2164" t="s">
        <v>1231</v>
      </c>
      <c r="I2164" t="s">
        <v>22</v>
      </c>
      <c r="J2164" t="s">
        <v>23</v>
      </c>
      <c r="K2164" t="s">
        <v>24</v>
      </c>
      <c r="L2164" t="s">
        <v>42</v>
      </c>
      <c r="M2164" t="s">
        <v>408</v>
      </c>
      <c r="N2164">
        <v>1493</v>
      </c>
      <c r="O2164" t="s">
        <v>508</v>
      </c>
      <c r="P2164" t="s">
        <v>563</v>
      </c>
      <c r="Q2164">
        <v>5</v>
      </c>
      <c r="R2164" t="s">
        <v>1179</v>
      </c>
    </row>
    <row r="2165" spans="1:18" x14ac:dyDescent="0.3">
      <c r="A2165">
        <v>2230</v>
      </c>
      <c r="B2165" t="s">
        <v>46</v>
      </c>
      <c r="C2165">
        <v>2018</v>
      </c>
      <c r="D2165">
        <v>1350000</v>
      </c>
      <c r="E2165">
        <v>5000</v>
      </c>
      <c r="F2165" t="s">
        <v>19</v>
      </c>
      <c r="G2165" t="s">
        <v>912</v>
      </c>
      <c r="H2165" t="s">
        <v>1236</v>
      </c>
      <c r="I2165" t="s">
        <v>41</v>
      </c>
      <c r="J2165" t="s">
        <v>23</v>
      </c>
      <c r="K2165" t="s">
        <v>154</v>
      </c>
      <c r="L2165" t="s">
        <v>25</v>
      </c>
      <c r="M2165" t="s">
        <v>174</v>
      </c>
      <c r="N2165">
        <v>1591</v>
      </c>
      <c r="O2165" t="s">
        <v>143</v>
      </c>
      <c r="P2165" t="s">
        <v>1237</v>
      </c>
      <c r="Q2165">
        <v>5</v>
      </c>
      <c r="R2165" t="s">
        <v>1179</v>
      </c>
    </row>
    <row r="2166" spans="1:18" x14ac:dyDescent="0.3">
      <c r="A2166">
        <v>2231</v>
      </c>
      <c r="B2166" t="s">
        <v>88</v>
      </c>
      <c r="C2166">
        <v>2014</v>
      </c>
      <c r="D2166">
        <v>250000</v>
      </c>
      <c r="E2166">
        <v>50000</v>
      </c>
      <c r="F2166" t="s">
        <v>19</v>
      </c>
      <c r="G2166" t="s">
        <v>912</v>
      </c>
      <c r="H2166" t="s">
        <v>1236</v>
      </c>
      <c r="I2166" t="s">
        <v>22</v>
      </c>
      <c r="J2166" t="s">
        <v>23</v>
      </c>
      <c r="K2166" t="s">
        <v>24</v>
      </c>
      <c r="L2166" t="s">
        <v>33</v>
      </c>
      <c r="M2166" t="s">
        <v>793</v>
      </c>
      <c r="N2166">
        <v>1461</v>
      </c>
      <c r="O2166" t="s">
        <v>280</v>
      </c>
      <c r="P2166" t="s">
        <v>74</v>
      </c>
      <c r="Q2166">
        <v>5</v>
      </c>
      <c r="R2166" t="s">
        <v>1179</v>
      </c>
    </row>
    <row r="2167" spans="1:18" x14ac:dyDescent="0.3">
      <c r="A2167">
        <v>2232</v>
      </c>
      <c r="B2167" t="s">
        <v>30</v>
      </c>
      <c r="C2167">
        <v>2019</v>
      </c>
      <c r="D2167">
        <v>725000</v>
      </c>
      <c r="E2167">
        <v>25000</v>
      </c>
      <c r="F2167" t="s">
        <v>19</v>
      </c>
      <c r="G2167" t="s">
        <v>912</v>
      </c>
      <c r="H2167" t="s">
        <v>1238</v>
      </c>
      <c r="I2167" t="s">
        <v>41</v>
      </c>
      <c r="J2167" t="s">
        <v>23</v>
      </c>
      <c r="K2167" t="s">
        <v>24</v>
      </c>
      <c r="L2167" t="s">
        <v>25</v>
      </c>
      <c r="M2167" t="s">
        <v>1239</v>
      </c>
      <c r="N2167">
        <v>1598</v>
      </c>
      <c r="O2167" t="s">
        <v>409</v>
      </c>
      <c r="P2167" t="s">
        <v>1240</v>
      </c>
      <c r="Q2167">
        <v>5</v>
      </c>
      <c r="R2167" t="s">
        <v>1179</v>
      </c>
    </row>
    <row r="2168" spans="1:18" x14ac:dyDescent="0.3">
      <c r="A2168">
        <v>2233</v>
      </c>
      <c r="B2168" t="s">
        <v>18</v>
      </c>
      <c r="C2168">
        <v>2013</v>
      </c>
      <c r="D2168">
        <v>300000</v>
      </c>
      <c r="E2168">
        <v>70000</v>
      </c>
      <c r="F2168" t="s">
        <v>19</v>
      </c>
      <c r="G2168" t="s">
        <v>912</v>
      </c>
      <c r="H2168" t="s">
        <v>1238</v>
      </c>
      <c r="I2168" t="s">
        <v>22</v>
      </c>
      <c r="J2168" t="s">
        <v>23</v>
      </c>
      <c r="K2168" t="s">
        <v>24</v>
      </c>
      <c r="L2168" t="s">
        <v>25</v>
      </c>
      <c r="M2168" t="s">
        <v>26</v>
      </c>
      <c r="N2168">
        <v>1248</v>
      </c>
      <c r="O2168" t="s">
        <v>27</v>
      </c>
      <c r="P2168" t="s">
        <v>28</v>
      </c>
      <c r="Q2168">
        <v>5</v>
      </c>
      <c r="R2168" t="s">
        <v>1179</v>
      </c>
    </row>
    <row r="2169" spans="1:18" x14ac:dyDescent="0.3">
      <c r="A2169">
        <v>2234</v>
      </c>
      <c r="B2169" t="s">
        <v>18</v>
      </c>
      <c r="C2169">
        <v>2006</v>
      </c>
      <c r="D2169">
        <v>120000</v>
      </c>
      <c r="E2169">
        <v>40000</v>
      </c>
      <c r="F2169" t="s">
        <v>19</v>
      </c>
      <c r="G2169" t="s">
        <v>912</v>
      </c>
      <c r="H2169" t="s">
        <v>1241</v>
      </c>
      <c r="I2169" t="s">
        <v>41</v>
      </c>
      <c r="J2169" t="s">
        <v>23</v>
      </c>
      <c r="K2169" t="s">
        <v>24</v>
      </c>
      <c r="L2169" t="s">
        <v>33</v>
      </c>
      <c r="M2169" t="s">
        <v>50</v>
      </c>
      <c r="N2169">
        <v>796</v>
      </c>
      <c r="O2169" t="s">
        <v>63</v>
      </c>
      <c r="P2169" t="s">
        <v>64</v>
      </c>
      <c r="Q2169">
        <v>4</v>
      </c>
      <c r="R2169" t="s">
        <v>1179</v>
      </c>
    </row>
    <row r="2170" spans="1:18" x14ac:dyDescent="0.3">
      <c r="A2170">
        <v>2235</v>
      </c>
      <c r="B2170" t="s">
        <v>88</v>
      </c>
      <c r="C2170">
        <v>2016</v>
      </c>
      <c r="D2170">
        <v>1175000</v>
      </c>
      <c r="E2170">
        <v>110000</v>
      </c>
      <c r="F2170" t="s">
        <v>19</v>
      </c>
      <c r="G2170" t="s">
        <v>912</v>
      </c>
      <c r="H2170" t="s">
        <v>1241</v>
      </c>
      <c r="I2170" t="s">
        <v>22</v>
      </c>
      <c r="J2170" t="s">
        <v>23</v>
      </c>
      <c r="K2170" t="s">
        <v>24</v>
      </c>
      <c r="L2170" t="s">
        <v>25</v>
      </c>
      <c r="M2170" t="s">
        <v>155</v>
      </c>
      <c r="N2170">
        <v>2179</v>
      </c>
      <c r="O2170" t="s">
        <v>446</v>
      </c>
      <c r="P2170" t="s">
        <v>447</v>
      </c>
      <c r="Q2170">
        <v>7</v>
      </c>
      <c r="R2170" t="s">
        <v>1179</v>
      </c>
    </row>
    <row r="2171" spans="1:18" x14ac:dyDescent="0.3">
      <c r="A2171">
        <v>2236</v>
      </c>
      <c r="B2171" t="s">
        <v>109</v>
      </c>
      <c r="C2171">
        <v>2009</v>
      </c>
      <c r="D2171">
        <v>380000</v>
      </c>
      <c r="E2171">
        <v>150000</v>
      </c>
      <c r="F2171" t="s">
        <v>19</v>
      </c>
      <c r="G2171" t="s">
        <v>912</v>
      </c>
      <c r="H2171" t="s">
        <v>1236</v>
      </c>
      <c r="I2171" t="s">
        <v>22</v>
      </c>
      <c r="J2171" t="s">
        <v>23</v>
      </c>
      <c r="K2171" t="s">
        <v>24</v>
      </c>
      <c r="L2171" t="s">
        <v>25</v>
      </c>
      <c r="M2171" t="s">
        <v>150</v>
      </c>
      <c r="N2171">
        <v>2179</v>
      </c>
      <c r="O2171" t="s">
        <v>586</v>
      </c>
      <c r="P2171" t="s">
        <v>152</v>
      </c>
      <c r="Q2171">
        <v>7</v>
      </c>
      <c r="R2171" t="s">
        <v>1179</v>
      </c>
    </row>
    <row r="2172" spans="1:18" x14ac:dyDescent="0.3">
      <c r="A2172">
        <v>2237</v>
      </c>
      <c r="B2172" t="s">
        <v>109</v>
      </c>
      <c r="C2172">
        <v>2014</v>
      </c>
      <c r="D2172">
        <v>400000</v>
      </c>
      <c r="E2172">
        <v>45000</v>
      </c>
      <c r="F2172" t="s">
        <v>19</v>
      </c>
      <c r="G2172" t="s">
        <v>912</v>
      </c>
      <c r="H2172" t="s">
        <v>1236</v>
      </c>
      <c r="I2172" t="s">
        <v>22</v>
      </c>
      <c r="J2172" t="s">
        <v>23</v>
      </c>
      <c r="K2172" t="s">
        <v>24</v>
      </c>
      <c r="L2172" t="s">
        <v>25</v>
      </c>
      <c r="M2172" t="s">
        <v>260</v>
      </c>
      <c r="N2172">
        <v>1405</v>
      </c>
      <c r="O2172" t="s">
        <v>458</v>
      </c>
      <c r="P2172" t="s">
        <v>459</v>
      </c>
      <c r="Q2172">
        <v>5</v>
      </c>
      <c r="R2172" t="s">
        <v>1179</v>
      </c>
    </row>
    <row r="2173" spans="1:18" x14ac:dyDescent="0.3">
      <c r="A2173">
        <v>2238</v>
      </c>
      <c r="B2173" t="s">
        <v>109</v>
      </c>
      <c r="C2173">
        <v>2005</v>
      </c>
      <c r="D2173">
        <v>140000</v>
      </c>
      <c r="E2173">
        <v>90000</v>
      </c>
      <c r="F2173" t="s">
        <v>19</v>
      </c>
      <c r="G2173" t="s">
        <v>912</v>
      </c>
      <c r="H2173" t="s">
        <v>1238</v>
      </c>
      <c r="I2173" t="s">
        <v>22</v>
      </c>
      <c r="J2173" t="s">
        <v>23</v>
      </c>
      <c r="K2173" t="s">
        <v>24</v>
      </c>
      <c r="L2173" t="s">
        <v>42</v>
      </c>
      <c r="M2173" t="s">
        <v>50</v>
      </c>
      <c r="N2173">
        <v>1405</v>
      </c>
      <c r="O2173" t="s">
        <v>458</v>
      </c>
      <c r="P2173" t="s">
        <v>536</v>
      </c>
      <c r="Q2173">
        <v>5</v>
      </c>
      <c r="R2173" t="s">
        <v>1179</v>
      </c>
    </row>
    <row r="2174" spans="1:18" x14ac:dyDescent="0.3">
      <c r="A2174">
        <v>2239</v>
      </c>
      <c r="B2174" t="s">
        <v>109</v>
      </c>
      <c r="C2174">
        <v>2011</v>
      </c>
      <c r="D2174">
        <v>229999</v>
      </c>
      <c r="E2174">
        <v>140000</v>
      </c>
      <c r="F2174" t="s">
        <v>19</v>
      </c>
      <c r="G2174" t="s">
        <v>912</v>
      </c>
      <c r="H2174" t="s">
        <v>1236</v>
      </c>
      <c r="I2174" t="s">
        <v>22</v>
      </c>
      <c r="J2174" t="s">
        <v>23</v>
      </c>
      <c r="K2174" t="s">
        <v>24</v>
      </c>
      <c r="L2174" t="s">
        <v>33</v>
      </c>
      <c r="M2174" t="s">
        <v>485</v>
      </c>
      <c r="N2174">
        <v>2179</v>
      </c>
      <c r="O2174" t="s">
        <v>293</v>
      </c>
      <c r="P2174" t="s">
        <v>152</v>
      </c>
      <c r="Q2174">
        <v>7</v>
      </c>
      <c r="R2174" t="s">
        <v>1179</v>
      </c>
    </row>
    <row r="2175" spans="1:18" x14ac:dyDescent="0.3">
      <c r="A2175">
        <v>2240</v>
      </c>
      <c r="B2175" t="s">
        <v>69</v>
      </c>
      <c r="C2175">
        <v>2003</v>
      </c>
      <c r="D2175">
        <v>110000</v>
      </c>
      <c r="E2175">
        <v>83000</v>
      </c>
      <c r="F2175" t="s">
        <v>19</v>
      </c>
      <c r="G2175" t="s">
        <v>912</v>
      </c>
      <c r="H2175" t="s">
        <v>1236</v>
      </c>
      <c r="I2175" t="s">
        <v>41</v>
      </c>
      <c r="J2175" t="s">
        <v>23</v>
      </c>
      <c r="K2175" t="s">
        <v>24</v>
      </c>
      <c r="L2175" t="s">
        <v>33</v>
      </c>
      <c r="M2175" t="s">
        <v>1242</v>
      </c>
      <c r="N2175">
        <v>1299</v>
      </c>
      <c r="O2175" t="s">
        <v>458</v>
      </c>
      <c r="P2175" t="s">
        <v>1243</v>
      </c>
      <c r="Q2175">
        <v>5</v>
      </c>
      <c r="R2175" t="s">
        <v>1179</v>
      </c>
    </row>
    <row r="2176" spans="1:18" x14ac:dyDescent="0.3">
      <c r="A2176">
        <v>2241</v>
      </c>
      <c r="B2176" t="s">
        <v>221</v>
      </c>
      <c r="C2176">
        <v>2011</v>
      </c>
      <c r="D2176">
        <v>550000</v>
      </c>
      <c r="E2176">
        <v>106000</v>
      </c>
      <c r="F2176" t="s">
        <v>19</v>
      </c>
      <c r="G2176" t="s">
        <v>912</v>
      </c>
      <c r="H2176" t="s">
        <v>1236</v>
      </c>
      <c r="I2176" t="s">
        <v>22</v>
      </c>
      <c r="J2176" t="s">
        <v>23</v>
      </c>
      <c r="K2176" t="s">
        <v>154</v>
      </c>
      <c r="L2176" t="s">
        <v>33</v>
      </c>
      <c r="M2176" t="s">
        <v>1027</v>
      </c>
      <c r="N2176">
        <v>1968</v>
      </c>
      <c r="O2176" t="s">
        <v>293</v>
      </c>
      <c r="P2176" t="s">
        <v>695</v>
      </c>
      <c r="Q2176">
        <v>5</v>
      </c>
      <c r="R2176" t="s">
        <v>1179</v>
      </c>
    </row>
    <row r="2177" spans="1:18" x14ac:dyDescent="0.3">
      <c r="A2177">
        <v>2242</v>
      </c>
      <c r="B2177" t="s">
        <v>120</v>
      </c>
      <c r="C2177">
        <v>2008</v>
      </c>
      <c r="D2177">
        <v>150000</v>
      </c>
      <c r="E2177">
        <v>60000</v>
      </c>
      <c r="F2177" t="s">
        <v>19</v>
      </c>
      <c r="G2177" t="s">
        <v>912</v>
      </c>
      <c r="H2177" t="s">
        <v>1236</v>
      </c>
      <c r="I2177" t="s">
        <v>41</v>
      </c>
      <c r="J2177" t="s">
        <v>23</v>
      </c>
      <c r="K2177" t="s">
        <v>24</v>
      </c>
      <c r="L2177" t="s">
        <v>304</v>
      </c>
      <c r="M2177" t="s">
        <v>662</v>
      </c>
      <c r="N2177">
        <v>1150</v>
      </c>
      <c r="O2177" t="s">
        <v>663</v>
      </c>
      <c r="P2177" t="s">
        <v>664</v>
      </c>
      <c r="Q2177">
        <v>5</v>
      </c>
      <c r="R2177" t="s">
        <v>1179</v>
      </c>
    </row>
    <row r="2178" spans="1:18" x14ac:dyDescent="0.3">
      <c r="A2178">
        <v>2243</v>
      </c>
      <c r="B2178" t="s">
        <v>18</v>
      </c>
      <c r="C2178">
        <v>2017</v>
      </c>
      <c r="D2178">
        <v>265000</v>
      </c>
      <c r="E2178">
        <v>40000</v>
      </c>
      <c r="F2178" t="s">
        <v>38</v>
      </c>
      <c r="G2178" t="s">
        <v>249</v>
      </c>
      <c r="H2178" t="s">
        <v>1244</v>
      </c>
      <c r="I2178" t="s">
        <v>41</v>
      </c>
      <c r="J2178" t="s">
        <v>23</v>
      </c>
      <c r="K2178" t="s">
        <v>24</v>
      </c>
      <c r="L2178" t="s">
        <v>33</v>
      </c>
      <c r="M2178" t="s">
        <v>127</v>
      </c>
      <c r="N2178">
        <v>796</v>
      </c>
      <c r="O2178" t="s">
        <v>128</v>
      </c>
      <c r="P2178" t="s">
        <v>64</v>
      </c>
      <c r="Q2178">
        <v>8</v>
      </c>
      <c r="R2178" t="s">
        <v>1179</v>
      </c>
    </row>
    <row r="2179" spans="1:18" x14ac:dyDescent="0.3">
      <c r="A2179">
        <v>2244</v>
      </c>
      <c r="B2179" t="s">
        <v>46</v>
      </c>
      <c r="C2179">
        <v>2011</v>
      </c>
      <c r="D2179">
        <v>300000</v>
      </c>
      <c r="E2179">
        <v>138000</v>
      </c>
      <c r="F2179" t="s">
        <v>38</v>
      </c>
      <c r="G2179" t="s">
        <v>249</v>
      </c>
      <c r="H2179" t="s">
        <v>923</v>
      </c>
      <c r="I2179" t="s">
        <v>41</v>
      </c>
      <c r="J2179" t="s">
        <v>23</v>
      </c>
      <c r="K2179" t="s">
        <v>24</v>
      </c>
      <c r="L2179" t="s">
        <v>42</v>
      </c>
      <c r="M2179" t="s">
        <v>142</v>
      </c>
      <c r="N2179">
        <v>1197</v>
      </c>
      <c r="O2179" t="s">
        <v>431</v>
      </c>
      <c r="P2179" t="s">
        <v>432</v>
      </c>
      <c r="Q2179">
        <v>5</v>
      </c>
      <c r="R2179" t="s">
        <v>1179</v>
      </c>
    </row>
    <row r="2180" spans="1:18" x14ac:dyDescent="0.3">
      <c r="A2180">
        <v>2245</v>
      </c>
      <c r="B2180" t="s">
        <v>18</v>
      </c>
      <c r="C2180">
        <v>2015</v>
      </c>
      <c r="D2180">
        <v>280000</v>
      </c>
      <c r="E2180">
        <v>80000</v>
      </c>
      <c r="F2180" t="s">
        <v>38</v>
      </c>
      <c r="G2180" t="s">
        <v>249</v>
      </c>
      <c r="H2180" t="s">
        <v>1244</v>
      </c>
      <c r="I2180" t="s">
        <v>41</v>
      </c>
      <c r="J2180" t="s">
        <v>23</v>
      </c>
      <c r="K2180" t="s">
        <v>24</v>
      </c>
      <c r="L2180" t="s">
        <v>25</v>
      </c>
      <c r="M2180" t="s">
        <v>430</v>
      </c>
      <c r="N2180">
        <v>796</v>
      </c>
      <c r="O2180" t="s">
        <v>118</v>
      </c>
      <c r="P2180" t="s">
        <v>119</v>
      </c>
      <c r="Q2180">
        <v>5</v>
      </c>
      <c r="R2180" t="s">
        <v>1179</v>
      </c>
    </row>
    <row r="2181" spans="1:18" x14ac:dyDescent="0.3">
      <c r="A2181">
        <v>2246</v>
      </c>
      <c r="B2181" t="s">
        <v>46</v>
      </c>
      <c r="C2181">
        <v>2005</v>
      </c>
      <c r="D2181">
        <v>130000</v>
      </c>
      <c r="E2181">
        <v>50000</v>
      </c>
      <c r="F2181" t="s">
        <v>38</v>
      </c>
      <c r="G2181" t="s">
        <v>249</v>
      </c>
      <c r="H2181" t="s">
        <v>1244</v>
      </c>
      <c r="I2181" t="s">
        <v>41</v>
      </c>
      <c r="J2181" t="s">
        <v>23</v>
      </c>
      <c r="K2181" t="s">
        <v>24</v>
      </c>
      <c r="L2181" t="s">
        <v>33</v>
      </c>
      <c r="M2181" t="s">
        <v>411</v>
      </c>
      <c r="N2181">
        <v>1341</v>
      </c>
      <c r="O2181" t="s">
        <v>412</v>
      </c>
      <c r="P2181" t="s">
        <v>413</v>
      </c>
      <c r="Q2181">
        <v>5</v>
      </c>
      <c r="R2181" t="s">
        <v>1179</v>
      </c>
    </row>
    <row r="2182" spans="1:18" x14ac:dyDescent="0.3">
      <c r="A2182">
        <v>2247</v>
      </c>
      <c r="B2182" t="s">
        <v>120</v>
      </c>
      <c r="C2182">
        <v>2015</v>
      </c>
      <c r="D2182">
        <v>350000</v>
      </c>
      <c r="E2182">
        <v>50000</v>
      </c>
      <c r="F2182" t="s">
        <v>38</v>
      </c>
      <c r="G2182" t="s">
        <v>249</v>
      </c>
      <c r="H2182" t="s">
        <v>1245</v>
      </c>
      <c r="I2182" t="s">
        <v>41</v>
      </c>
      <c r="J2182" t="s">
        <v>23</v>
      </c>
      <c r="K2182" t="s">
        <v>24</v>
      </c>
      <c r="L2182" t="s">
        <v>25</v>
      </c>
      <c r="M2182" t="s">
        <v>121</v>
      </c>
      <c r="N2182">
        <v>1199</v>
      </c>
      <c r="O2182" t="s">
        <v>599</v>
      </c>
      <c r="P2182" t="s">
        <v>600</v>
      </c>
      <c r="Q2182">
        <v>5</v>
      </c>
      <c r="R2182" t="s">
        <v>1179</v>
      </c>
    </row>
    <row r="2183" spans="1:18" x14ac:dyDescent="0.3">
      <c r="A2183">
        <v>2248</v>
      </c>
      <c r="B2183" t="s">
        <v>18</v>
      </c>
      <c r="C2183">
        <v>2009</v>
      </c>
      <c r="D2183">
        <v>200000</v>
      </c>
      <c r="E2183">
        <v>120000</v>
      </c>
      <c r="F2183" t="s">
        <v>38</v>
      </c>
      <c r="G2183" t="s">
        <v>249</v>
      </c>
      <c r="H2183" t="s">
        <v>1245</v>
      </c>
      <c r="I2183" t="s">
        <v>41</v>
      </c>
      <c r="J2183" t="s">
        <v>23</v>
      </c>
      <c r="K2183" t="s">
        <v>24</v>
      </c>
      <c r="L2183" t="s">
        <v>25</v>
      </c>
      <c r="M2183" t="s">
        <v>164</v>
      </c>
      <c r="N2183">
        <v>1197</v>
      </c>
      <c r="O2183" t="s">
        <v>395</v>
      </c>
      <c r="P2183" t="s">
        <v>261</v>
      </c>
      <c r="Q2183">
        <v>5</v>
      </c>
      <c r="R2183" t="s">
        <v>1179</v>
      </c>
    </row>
    <row r="2184" spans="1:18" x14ac:dyDescent="0.3">
      <c r="A2184">
        <v>2249</v>
      </c>
      <c r="B2184" t="s">
        <v>18</v>
      </c>
      <c r="C2184">
        <v>2018</v>
      </c>
      <c r="D2184">
        <v>550000</v>
      </c>
      <c r="E2184">
        <v>24400</v>
      </c>
      <c r="F2184" t="s">
        <v>38</v>
      </c>
      <c r="G2184" t="s">
        <v>249</v>
      </c>
      <c r="H2184" t="s">
        <v>1245</v>
      </c>
      <c r="I2184" t="s">
        <v>41</v>
      </c>
      <c r="J2184" t="s">
        <v>23</v>
      </c>
      <c r="K2184" t="s">
        <v>24</v>
      </c>
      <c r="L2184" t="s">
        <v>25</v>
      </c>
      <c r="M2184" t="s">
        <v>222</v>
      </c>
      <c r="N2184">
        <v>1197</v>
      </c>
      <c r="O2184" t="s">
        <v>265</v>
      </c>
      <c r="P2184" t="s">
        <v>266</v>
      </c>
      <c r="Q2184">
        <v>5</v>
      </c>
      <c r="R2184" t="s">
        <v>1179</v>
      </c>
    </row>
    <row r="2185" spans="1:18" x14ac:dyDescent="0.3">
      <c r="A2185">
        <v>2250</v>
      </c>
      <c r="B2185" t="s">
        <v>88</v>
      </c>
      <c r="C2185">
        <v>2013</v>
      </c>
      <c r="D2185">
        <v>400000</v>
      </c>
      <c r="E2185">
        <v>60000</v>
      </c>
      <c r="F2185" t="s">
        <v>38</v>
      </c>
      <c r="G2185" t="s">
        <v>249</v>
      </c>
      <c r="H2185" t="s">
        <v>1244</v>
      </c>
      <c r="I2185" t="s">
        <v>22</v>
      </c>
      <c r="J2185" t="s">
        <v>23</v>
      </c>
      <c r="K2185" t="s">
        <v>24</v>
      </c>
      <c r="L2185" t="s">
        <v>33</v>
      </c>
      <c r="M2185" t="s">
        <v>489</v>
      </c>
      <c r="N2185">
        <v>2523</v>
      </c>
      <c r="O2185" t="s">
        <v>309</v>
      </c>
      <c r="P2185" t="s">
        <v>490</v>
      </c>
      <c r="Q2185">
        <v>7</v>
      </c>
      <c r="R2185" t="s">
        <v>1179</v>
      </c>
    </row>
    <row r="2186" spans="1:18" x14ac:dyDescent="0.3">
      <c r="A2186">
        <v>2251</v>
      </c>
      <c r="B2186" t="s">
        <v>18</v>
      </c>
      <c r="C2186">
        <v>2010</v>
      </c>
      <c r="D2186">
        <v>170000</v>
      </c>
      <c r="E2186">
        <v>120000</v>
      </c>
      <c r="F2186" t="s">
        <v>38</v>
      </c>
      <c r="G2186" t="s">
        <v>249</v>
      </c>
      <c r="H2186" t="s">
        <v>1244</v>
      </c>
      <c r="I2186" t="s">
        <v>41</v>
      </c>
      <c r="J2186" t="s">
        <v>23</v>
      </c>
      <c r="K2186" t="s">
        <v>24</v>
      </c>
      <c r="L2186" t="s">
        <v>33</v>
      </c>
      <c r="M2186" t="s">
        <v>164</v>
      </c>
      <c r="N2186">
        <v>1197</v>
      </c>
      <c r="O2186" t="s">
        <v>395</v>
      </c>
      <c r="P2186" t="s">
        <v>261</v>
      </c>
      <c r="Q2186">
        <v>5</v>
      </c>
      <c r="R2186" t="s">
        <v>1179</v>
      </c>
    </row>
    <row r="2187" spans="1:18" x14ac:dyDescent="0.3">
      <c r="A2187">
        <v>2252</v>
      </c>
      <c r="B2187" t="s">
        <v>46</v>
      </c>
      <c r="C2187">
        <v>2015</v>
      </c>
      <c r="D2187">
        <v>600000</v>
      </c>
      <c r="E2187">
        <v>60000</v>
      </c>
      <c r="F2187" t="s">
        <v>38</v>
      </c>
      <c r="G2187" t="s">
        <v>249</v>
      </c>
      <c r="H2187" t="s">
        <v>1244</v>
      </c>
      <c r="I2187" t="s">
        <v>22</v>
      </c>
      <c r="J2187" t="s">
        <v>23</v>
      </c>
      <c r="K2187" t="s">
        <v>24</v>
      </c>
      <c r="L2187" t="s">
        <v>33</v>
      </c>
      <c r="M2187" t="s">
        <v>1135</v>
      </c>
      <c r="N2187">
        <v>1396</v>
      </c>
      <c r="O2187" t="s">
        <v>434</v>
      </c>
      <c r="P2187" t="s">
        <v>1136</v>
      </c>
      <c r="Q2187">
        <v>5</v>
      </c>
      <c r="R2187" t="s">
        <v>1179</v>
      </c>
    </row>
    <row r="2188" spans="1:18" x14ac:dyDescent="0.3">
      <c r="A2188">
        <v>2253</v>
      </c>
      <c r="B2188" t="s">
        <v>18</v>
      </c>
      <c r="C2188">
        <v>2011</v>
      </c>
      <c r="D2188">
        <v>130000</v>
      </c>
      <c r="E2188">
        <v>100000</v>
      </c>
      <c r="F2188" t="s">
        <v>124</v>
      </c>
      <c r="G2188" t="s">
        <v>1062</v>
      </c>
      <c r="H2188" t="s">
        <v>1063</v>
      </c>
      <c r="I2188" t="s">
        <v>41</v>
      </c>
      <c r="J2188" t="s">
        <v>23</v>
      </c>
      <c r="K2188" t="s">
        <v>24</v>
      </c>
      <c r="L2188" t="s">
        <v>33</v>
      </c>
      <c r="M2188" t="s">
        <v>96</v>
      </c>
      <c r="N2188">
        <v>796</v>
      </c>
      <c r="O2188" t="s">
        <v>97</v>
      </c>
      <c r="P2188" t="s">
        <v>98</v>
      </c>
      <c r="Q2188">
        <v>5</v>
      </c>
      <c r="R2188" t="s">
        <v>1179</v>
      </c>
    </row>
    <row r="2189" spans="1:18" x14ac:dyDescent="0.3">
      <c r="A2189">
        <v>2255</v>
      </c>
      <c r="B2189" t="s">
        <v>18</v>
      </c>
      <c r="C2189">
        <v>2011</v>
      </c>
      <c r="D2189">
        <v>100000</v>
      </c>
      <c r="E2189">
        <v>120000</v>
      </c>
      <c r="F2189" t="s">
        <v>19</v>
      </c>
      <c r="G2189" t="s">
        <v>857</v>
      </c>
      <c r="H2189" t="s">
        <v>1246</v>
      </c>
      <c r="I2189" t="s">
        <v>41</v>
      </c>
      <c r="J2189" t="s">
        <v>23</v>
      </c>
      <c r="K2189" t="s">
        <v>24</v>
      </c>
      <c r="L2189" t="s">
        <v>33</v>
      </c>
      <c r="M2189" t="s">
        <v>50</v>
      </c>
      <c r="N2189">
        <v>796</v>
      </c>
      <c r="O2189" t="s">
        <v>63</v>
      </c>
      <c r="P2189" t="s">
        <v>64</v>
      </c>
      <c r="Q2189">
        <v>4</v>
      </c>
      <c r="R2189" t="s">
        <v>1179</v>
      </c>
    </row>
    <row r="2190" spans="1:18" x14ac:dyDescent="0.3">
      <c r="A2190">
        <v>2256</v>
      </c>
      <c r="B2190" t="s">
        <v>75</v>
      </c>
      <c r="C2190">
        <v>2016</v>
      </c>
      <c r="D2190">
        <v>310000</v>
      </c>
      <c r="E2190">
        <v>27500</v>
      </c>
      <c r="F2190" t="s">
        <v>19</v>
      </c>
      <c r="G2190" t="s">
        <v>782</v>
      </c>
      <c r="H2190" t="s">
        <v>1247</v>
      </c>
      <c r="I2190" t="s">
        <v>41</v>
      </c>
      <c r="J2190" t="s">
        <v>23</v>
      </c>
      <c r="K2190" t="s">
        <v>24</v>
      </c>
      <c r="L2190" t="s">
        <v>25</v>
      </c>
      <c r="M2190" t="s">
        <v>427</v>
      </c>
      <c r="N2190">
        <v>799</v>
      </c>
      <c r="O2190" t="s">
        <v>428</v>
      </c>
      <c r="P2190" t="s">
        <v>429</v>
      </c>
      <c r="Q2190">
        <v>5</v>
      </c>
      <c r="R2190" t="s">
        <v>1179</v>
      </c>
    </row>
    <row r="2191" spans="1:18" x14ac:dyDescent="0.3">
      <c r="A2191">
        <v>2257</v>
      </c>
      <c r="B2191" t="s">
        <v>18</v>
      </c>
      <c r="C2191">
        <v>2007</v>
      </c>
      <c r="D2191">
        <v>35000</v>
      </c>
      <c r="E2191">
        <v>10000</v>
      </c>
      <c r="F2191" t="s">
        <v>19</v>
      </c>
      <c r="G2191" t="s">
        <v>83</v>
      </c>
      <c r="H2191" t="s">
        <v>1248</v>
      </c>
      <c r="I2191" t="s">
        <v>41</v>
      </c>
      <c r="J2191" t="s">
        <v>23</v>
      </c>
      <c r="K2191" t="s">
        <v>24</v>
      </c>
      <c r="L2191" t="s">
        <v>25</v>
      </c>
      <c r="M2191" t="s">
        <v>50</v>
      </c>
      <c r="N2191">
        <v>796</v>
      </c>
      <c r="O2191" t="s">
        <v>63</v>
      </c>
      <c r="P2191" t="s">
        <v>64</v>
      </c>
      <c r="Q2191">
        <v>4</v>
      </c>
      <c r="R2191" t="s">
        <v>1179</v>
      </c>
    </row>
    <row r="2192" spans="1:18" x14ac:dyDescent="0.3">
      <c r="A2192">
        <v>2258</v>
      </c>
      <c r="B2192" t="s">
        <v>46</v>
      </c>
      <c r="C2192">
        <v>2010</v>
      </c>
      <c r="D2192">
        <v>200000</v>
      </c>
      <c r="E2192">
        <v>120000</v>
      </c>
      <c r="F2192" t="s">
        <v>124</v>
      </c>
      <c r="G2192" t="s">
        <v>1062</v>
      </c>
      <c r="H2192" t="s">
        <v>1063</v>
      </c>
      <c r="I2192" t="s">
        <v>41</v>
      </c>
      <c r="J2192" t="s">
        <v>23</v>
      </c>
      <c r="K2192" t="s">
        <v>24</v>
      </c>
      <c r="L2192" t="s">
        <v>42</v>
      </c>
      <c r="M2192" t="s">
        <v>164</v>
      </c>
      <c r="N2192">
        <v>1197</v>
      </c>
      <c r="O2192" t="s">
        <v>431</v>
      </c>
      <c r="P2192" t="s">
        <v>432</v>
      </c>
      <c r="Q2192">
        <v>5</v>
      </c>
      <c r="R2192" t="s">
        <v>1179</v>
      </c>
    </row>
    <row r="2193" spans="1:18" x14ac:dyDescent="0.3">
      <c r="A2193">
        <v>2260</v>
      </c>
      <c r="B2193" t="s">
        <v>46</v>
      </c>
      <c r="C2193">
        <v>2015</v>
      </c>
      <c r="D2193">
        <v>650000</v>
      </c>
      <c r="E2193">
        <v>80000</v>
      </c>
      <c r="F2193" t="s">
        <v>124</v>
      </c>
      <c r="G2193" t="s">
        <v>1062</v>
      </c>
      <c r="H2193" t="s">
        <v>1063</v>
      </c>
      <c r="I2193" t="s">
        <v>22</v>
      </c>
      <c r="J2193" t="s">
        <v>23</v>
      </c>
      <c r="K2193" t="s">
        <v>24</v>
      </c>
      <c r="L2193" t="s">
        <v>25</v>
      </c>
      <c r="M2193" t="s">
        <v>99</v>
      </c>
      <c r="N2193">
        <v>1396</v>
      </c>
      <c r="O2193" t="s">
        <v>100</v>
      </c>
      <c r="P2193" t="s">
        <v>101</v>
      </c>
      <c r="Q2193">
        <v>5</v>
      </c>
      <c r="R2193" t="s">
        <v>1179</v>
      </c>
    </row>
    <row r="2194" spans="1:18" x14ac:dyDescent="0.3">
      <c r="A2194">
        <v>2261</v>
      </c>
      <c r="B2194" t="s">
        <v>109</v>
      </c>
      <c r="C2194">
        <v>2013</v>
      </c>
      <c r="D2194">
        <v>210000</v>
      </c>
      <c r="E2194">
        <v>120000</v>
      </c>
      <c r="F2194" t="s">
        <v>19</v>
      </c>
      <c r="G2194" t="s">
        <v>83</v>
      </c>
      <c r="H2194" t="s">
        <v>1246</v>
      </c>
      <c r="I2194" t="s">
        <v>41</v>
      </c>
      <c r="J2194" t="s">
        <v>23</v>
      </c>
      <c r="K2194" t="s">
        <v>24</v>
      </c>
      <c r="L2194" t="s">
        <v>25</v>
      </c>
      <c r="M2194" t="s">
        <v>517</v>
      </c>
      <c r="N2194">
        <v>1193</v>
      </c>
      <c r="O2194" t="s">
        <v>103</v>
      </c>
      <c r="P2194" t="s">
        <v>519</v>
      </c>
      <c r="Q2194">
        <v>5</v>
      </c>
      <c r="R2194" t="s">
        <v>1179</v>
      </c>
    </row>
    <row r="2195" spans="1:18" x14ac:dyDescent="0.3">
      <c r="A2195">
        <v>2262</v>
      </c>
      <c r="B2195" t="s">
        <v>46</v>
      </c>
      <c r="C2195">
        <v>2015</v>
      </c>
      <c r="D2195">
        <v>509999</v>
      </c>
      <c r="E2195">
        <v>90000</v>
      </c>
      <c r="F2195" t="s">
        <v>19</v>
      </c>
      <c r="G2195" t="s">
        <v>912</v>
      </c>
      <c r="H2195" t="s">
        <v>1249</v>
      </c>
      <c r="I2195" t="s">
        <v>22</v>
      </c>
      <c r="J2195" t="s">
        <v>23</v>
      </c>
      <c r="K2195" t="s">
        <v>24</v>
      </c>
      <c r="L2195" t="s">
        <v>25</v>
      </c>
      <c r="M2195" t="s">
        <v>545</v>
      </c>
      <c r="N2195">
        <v>1120</v>
      </c>
      <c r="O2195" t="s">
        <v>546</v>
      </c>
      <c r="P2195" t="s">
        <v>547</v>
      </c>
      <c r="Q2195">
        <v>5</v>
      </c>
      <c r="R2195" t="s">
        <v>1179</v>
      </c>
    </row>
    <row r="2196" spans="1:18" x14ac:dyDescent="0.3">
      <c r="A2196">
        <v>2263</v>
      </c>
      <c r="B2196" t="s">
        <v>69</v>
      </c>
      <c r="C2196">
        <v>2013</v>
      </c>
      <c r="D2196">
        <v>229999</v>
      </c>
      <c r="E2196">
        <v>70000</v>
      </c>
      <c r="F2196" t="s">
        <v>38</v>
      </c>
      <c r="G2196" t="s">
        <v>791</v>
      </c>
      <c r="H2196" t="s">
        <v>995</v>
      </c>
      <c r="I2196" t="s">
        <v>22</v>
      </c>
      <c r="J2196" t="s">
        <v>23</v>
      </c>
      <c r="K2196" t="s">
        <v>24</v>
      </c>
      <c r="L2196" t="s">
        <v>25</v>
      </c>
      <c r="M2196" t="s">
        <v>72</v>
      </c>
      <c r="N2196">
        <v>1399</v>
      </c>
      <c r="O2196" t="s">
        <v>73</v>
      </c>
      <c r="P2196" t="s">
        <v>74</v>
      </c>
      <c r="Q2196">
        <v>5</v>
      </c>
      <c r="R2196" t="s">
        <v>1179</v>
      </c>
    </row>
    <row r="2197" spans="1:18" x14ac:dyDescent="0.3">
      <c r="A2197">
        <v>2264</v>
      </c>
      <c r="B2197" t="s">
        <v>75</v>
      </c>
      <c r="C2197">
        <v>2014</v>
      </c>
      <c r="D2197">
        <v>409999</v>
      </c>
      <c r="E2197">
        <v>188000</v>
      </c>
      <c r="F2197" t="s">
        <v>19</v>
      </c>
      <c r="G2197" t="s">
        <v>912</v>
      </c>
      <c r="H2197" t="s">
        <v>1250</v>
      </c>
      <c r="I2197" t="s">
        <v>22</v>
      </c>
      <c r="J2197" t="s">
        <v>23</v>
      </c>
      <c r="K2197" t="s">
        <v>24</v>
      </c>
      <c r="L2197" t="s">
        <v>33</v>
      </c>
      <c r="M2197" t="s">
        <v>76</v>
      </c>
      <c r="N2197">
        <v>1461</v>
      </c>
      <c r="O2197" t="s">
        <v>77</v>
      </c>
      <c r="P2197" t="s">
        <v>78</v>
      </c>
      <c r="Q2197">
        <v>5</v>
      </c>
      <c r="R2197" t="s">
        <v>1179</v>
      </c>
    </row>
    <row r="2198" spans="1:18" x14ac:dyDescent="0.3">
      <c r="A2198">
        <v>2265</v>
      </c>
      <c r="B2198" t="s">
        <v>120</v>
      </c>
      <c r="C2198">
        <v>2011</v>
      </c>
      <c r="D2198">
        <v>130000</v>
      </c>
      <c r="E2198">
        <v>67840</v>
      </c>
      <c r="F2198" t="s">
        <v>19</v>
      </c>
      <c r="G2198" t="s">
        <v>912</v>
      </c>
      <c r="H2198" t="s">
        <v>1249</v>
      </c>
      <c r="I2198" t="s">
        <v>41</v>
      </c>
      <c r="J2198" t="s">
        <v>23</v>
      </c>
      <c r="K2198" t="s">
        <v>24</v>
      </c>
      <c r="L2198" t="s">
        <v>25</v>
      </c>
      <c r="M2198" t="s">
        <v>347</v>
      </c>
      <c r="N2198">
        <v>995</v>
      </c>
      <c r="O2198" t="s">
        <v>665</v>
      </c>
      <c r="P2198" t="s">
        <v>715</v>
      </c>
      <c r="Q2198">
        <v>5</v>
      </c>
      <c r="R2198" t="s">
        <v>1179</v>
      </c>
    </row>
    <row r="2199" spans="1:18" x14ac:dyDescent="0.3">
      <c r="A2199">
        <v>2266</v>
      </c>
      <c r="B2199" t="s">
        <v>109</v>
      </c>
      <c r="C2199">
        <v>2013</v>
      </c>
      <c r="D2199">
        <v>95000</v>
      </c>
      <c r="E2199">
        <v>30000</v>
      </c>
      <c r="F2199" t="s">
        <v>19</v>
      </c>
      <c r="G2199" t="s">
        <v>912</v>
      </c>
      <c r="H2199" t="s">
        <v>1249</v>
      </c>
      <c r="I2199" t="s">
        <v>41</v>
      </c>
      <c r="J2199" t="s">
        <v>23</v>
      </c>
      <c r="K2199" t="s">
        <v>24</v>
      </c>
      <c r="L2199" t="s">
        <v>25</v>
      </c>
      <c r="M2199" t="s">
        <v>465</v>
      </c>
      <c r="N2199">
        <v>624</v>
      </c>
      <c r="O2199" t="s">
        <v>815</v>
      </c>
      <c r="P2199" t="s">
        <v>816</v>
      </c>
      <c r="Q2199">
        <v>4</v>
      </c>
      <c r="R2199" t="s">
        <v>1179</v>
      </c>
    </row>
    <row r="2200" spans="1:18" x14ac:dyDescent="0.3">
      <c r="A2200">
        <v>2267</v>
      </c>
      <c r="B2200" t="s">
        <v>18</v>
      </c>
      <c r="C2200">
        <v>2016</v>
      </c>
      <c r="D2200">
        <v>225000</v>
      </c>
      <c r="E2200">
        <v>35000</v>
      </c>
      <c r="F2200" t="s">
        <v>19</v>
      </c>
      <c r="G2200" t="s">
        <v>912</v>
      </c>
      <c r="H2200" t="s">
        <v>1251</v>
      </c>
      <c r="I2200" t="s">
        <v>41</v>
      </c>
      <c r="J2200" t="s">
        <v>23</v>
      </c>
      <c r="K2200" t="s">
        <v>24</v>
      </c>
      <c r="L2200" t="s">
        <v>33</v>
      </c>
      <c r="M2200" t="s">
        <v>430</v>
      </c>
      <c r="N2200">
        <v>796</v>
      </c>
      <c r="O2200" t="s">
        <v>118</v>
      </c>
      <c r="P2200" t="s">
        <v>119</v>
      </c>
      <c r="Q2200">
        <v>5</v>
      </c>
      <c r="R2200" t="s">
        <v>1179</v>
      </c>
    </row>
    <row r="2201" spans="1:18" x14ac:dyDescent="0.3">
      <c r="A2201">
        <v>2269</v>
      </c>
      <c r="B2201" t="s">
        <v>18</v>
      </c>
      <c r="C2201">
        <v>2017</v>
      </c>
      <c r="D2201">
        <v>775000</v>
      </c>
      <c r="E2201">
        <v>100000</v>
      </c>
      <c r="F2201" t="s">
        <v>19</v>
      </c>
      <c r="G2201" t="s">
        <v>912</v>
      </c>
      <c r="H2201" t="s">
        <v>1250</v>
      </c>
      <c r="I2201" t="s">
        <v>22</v>
      </c>
      <c r="J2201" t="s">
        <v>23</v>
      </c>
      <c r="K2201" t="s">
        <v>24</v>
      </c>
      <c r="L2201" t="s">
        <v>25</v>
      </c>
      <c r="M2201" t="s">
        <v>129</v>
      </c>
      <c r="N2201">
        <v>1248</v>
      </c>
      <c r="O2201" t="s">
        <v>94</v>
      </c>
      <c r="P2201" t="s">
        <v>95</v>
      </c>
      <c r="Q2201">
        <v>5</v>
      </c>
      <c r="R2201" t="s">
        <v>1179</v>
      </c>
    </row>
    <row r="2202" spans="1:18" x14ac:dyDescent="0.3">
      <c r="A2202">
        <v>2270</v>
      </c>
      <c r="B2202" t="s">
        <v>18</v>
      </c>
      <c r="C2202">
        <v>2017</v>
      </c>
      <c r="D2202">
        <v>420000</v>
      </c>
      <c r="E2202">
        <v>30000</v>
      </c>
      <c r="F2202" t="s">
        <v>19</v>
      </c>
      <c r="G2202" t="s">
        <v>912</v>
      </c>
      <c r="H2202" t="s">
        <v>1251</v>
      </c>
      <c r="I2202" t="s">
        <v>41</v>
      </c>
      <c r="J2202" t="s">
        <v>23</v>
      </c>
      <c r="K2202" t="s">
        <v>24</v>
      </c>
      <c r="L2202" t="s">
        <v>25</v>
      </c>
      <c r="M2202" t="s">
        <v>226</v>
      </c>
      <c r="N2202">
        <v>998</v>
      </c>
      <c r="O2202" t="s">
        <v>244</v>
      </c>
      <c r="P2202" t="s">
        <v>141</v>
      </c>
      <c r="Q2202">
        <v>5</v>
      </c>
      <c r="R2202" t="s">
        <v>1179</v>
      </c>
    </row>
    <row r="2203" spans="1:18" x14ac:dyDescent="0.3">
      <c r="A2203">
        <v>2271</v>
      </c>
      <c r="B2203" t="s">
        <v>46</v>
      </c>
      <c r="C2203">
        <v>2016</v>
      </c>
      <c r="D2203">
        <v>480000</v>
      </c>
      <c r="E2203">
        <v>70000</v>
      </c>
      <c r="F2203" t="s">
        <v>19</v>
      </c>
      <c r="G2203" t="s">
        <v>912</v>
      </c>
      <c r="H2203" t="s">
        <v>1250</v>
      </c>
      <c r="I2203" t="s">
        <v>41</v>
      </c>
      <c r="J2203" t="s">
        <v>23</v>
      </c>
      <c r="K2203" t="s">
        <v>24</v>
      </c>
      <c r="L2203" t="s">
        <v>25</v>
      </c>
      <c r="M2203" t="s">
        <v>85</v>
      </c>
      <c r="N2203">
        <v>1197</v>
      </c>
      <c r="O2203" t="s">
        <v>90</v>
      </c>
      <c r="P2203" t="s">
        <v>261</v>
      </c>
      <c r="Q2203">
        <v>5</v>
      </c>
      <c r="R2203" t="s">
        <v>1179</v>
      </c>
    </row>
    <row r="2204" spans="1:18" x14ac:dyDescent="0.3">
      <c r="A2204">
        <v>2273</v>
      </c>
      <c r="B2204" t="s">
        <v>88</v>
      </c>
      <c r="C2204">
        <v>2010</v>
      </c>
      <c r="D2204">
        <v>260000</v>
      </c>
      <c r="E2204">
        <v>380000</v>
      </c>
      <c r="F2204" t="s">
        <v>19</v>
      </c>
      <c r="G2204" t="s">
        <v>912</v>
      </c>
      <c r="H2204" t="s">
        <v>1249</v>
      </c>
      <c r="I2204" t="s">
        <v>22</v>
      </c>
      <c r="J2204" t="s">
        <v>23</v>
      </c>
      <c r="K2204" t="s">
        <v>24</v>
      </c>
      <c r="L2204" t="s">
        <v>33</v>
      </c>
      <c r="M2204" t="s">
        <v>363</v>
      </c>
      <c r="N2204">
        <v>2523</v>
      </c>
      <c r="O2204" t="s">
        <v>486</v>
      </c>
      <c r="P2204" t="s">
        <v>487</v>
      </c>
      <c r="Q2204">
        <v>7</v>
      </c>
      <c r="R2204" t="s">
        <v>1179</v>
      </c>
    </row>
    <row r="2205" spans="1:18" x14ac:dyDescent="0.3">
      <c r="A2205">
        <v>2275</v>
      </c>
      <c r="B2205" t="s">
        <v>221</v>
      </c>
      <c r="C2205">
        <v>2018</v>
      </c>
      <c r="D2205">
        <v>600000</v>
      </c>
      <c r="E2205">
        <v>15000</v>
      </c>
      <c r="F2205" t="s">
        <v>19</v>
      </c>
      <c r="G2205" t="s">
        <v>912</v>
      </c>
      <c r="H2205" t="s">
        <v>1249</v>
      </c>
      <c r="I2205" t="s">
        <v>41</v>
      </c>
      <c r="J2205" t="s">
        <v>23</v>
      </c>
      <c r="K2205" t="s">
        <v>24</v>
      </c>
      <c r="L2205" t="s">
        <v>25</v>
      </c>
      <c r="M2205" t="s">
        <v>408</v>
      </c>
      <c r="N2205">
        <v>1199</v>
      </c>
      <c r="O2205" t="s">
        <v>27</v>
      </c>
      <c r="P2205" t="s">
        <v>1154</v>
      </c>
      <c r="Q2205">
        <v>5</v>
      </c>
      <c r="R2205" t="s">
        <v>1179</v>
      </c>
    </row>
    <row r="2206" spans="1:18" x14ac:dyDescent="0.3">
      <c r="A2206">
        <v>2276</v>
      </c>
      <c r="B2206" t="s">
        <v>69</v>
      </c>
      <c r="C2206">
        <v>2009</v>
      </c>
      <c r="D2206">
        <v>140000</v>
      </c>
      <c r="E2206">
        <v>140000</v>
      </c>
      <c r="F2206" t="s">
        <v>38</v>
      </c>
      <c r="G2206" t="s">
        <v>791</v>
      </c>
      <c r="H2206" t="s">
        <v>995</v>
      </c>
      <c r="I2206" t="s">
        <v>22</v>
      </c>
      <c r="J2206" t="s">
        <v>23</v>
      </c>
      <c r="K2206" t="s">
        <v>24</v>
      </c>
      <c r="L2206" t="s">
        <v>33</v>
      </c>
      <c r="M2206" t="s">
        <v>1242</v>
      </c>
      <c r="N2206">
        <v>1399</v>
      </c>
      <c r="O2206" t="s">
        <v>388</v>
      </c>
      <c r="P2206" t="s">
        <v>74</v>
      </c>
      <c r="Q2206">
        <v>5</v>
      </c>
      <c r="R2206" t="s">
        <v>1179</v>
      </c>
    </row>
    <row r="2207" spans="1:18" x14ac:dyDescent="0.3">
      <c r="A2207">
        <v>2277</v>
      </c>
      <c r="B2207" t="s">
        <v>18</v>
      </c>
      <c r="C2207">
        <v>2010</v>
      </c>
      <c r="D2207">
        <v>130000</v>
      </c>
      <c r="E2207">
        <v>120000</v>
      </c>
      <c r="F2207" t="s">
        <v>38</v>
      </c>
      <c r="G2207" t="s">
        <v>791</v>
      </c>
      <c r="H2207" t="s">
        <v>995</v>
      </c>
      <c r="I2207" t="s">
        <v>41</v>
      </c>
      <c r="J2207" t="s">
        <v>23</v>
      </c>
      <c r="K2207" t="s">
        <v>24</v>
      </c>
      <c r="L2207" t="s">
        <v>42</v>
      </c>
      <c r="M2207" t="s">
        <v>96</v>
      </c>
      <c r="N2207">
        <v>796</v>
      </c>
      <c r="O2207" t="s">
        <v>131</v>
      </c>
      <c r="P2207" t="s">
        <v>132</v>
      </c>
      <c r="Q2207">
        <v>8</v>
      </c>
      <c r="R2207" t="s">
        <v>1179</v>
      </c>
    </row>
    <row r="2208" spans="1:18" x14ac:dyDescent="0.3">
      <c r="A2208">
        <v>2278</v>
      </c>
      <c r="B2208" t="s">
        <v>18</v>
      </c>
      <c r="C2208">
        <v>2007</v>
      </c>
      <c r="D2208">
        <v>195000</v>
      </c>
      <c r="E2208">
        <v>112880</v>
      </c>
      <c r="F2208" t="s">
        <v>19</v>
      </c>
      <c r="G2208" t="s">
        <v>786</v>
      </c>
      <c r="H2208" t="s">
        <v>1252</v>
      </c>
      <c r="I2208" t="s">
        <v>22</v>
      </c>
      <c r="J2208" t="s">
        <v>158</v>
      </c>
      <c r="K2208" t="s">
        <v>24</v>
      </c>
      <c r="L2208" t="s">
        <v>25</v>
      </c>
      <c r="M2208" t="s">
        <v>229</v>
      </c>
      <c r="N2208">
        <v>1248</v>
      </c>
      <c r="O2208" t="s">
        <v>27</v>
      </c>
      <c r="P2208" t="s">
        <v>28</v>
      </c>
      <c r="Q2208">
        <v>5</v>
      </c>
      <c r="R2208" t="s">
        <v>1179</v>
      </c>
    </row>
    <row r="2209" spans="1:18" x14ac:dyDescent="0.3">
      <c r="A2209">
        <v>2279</v>
      </c>
      <c r="B2209" t="s">
        <v>109</v>
      </c>
      <c r="C2209">
        <v>2013</v>
      </c>
      <c r="D2209">
        <v>210000</v>
      </c>
      <c r="E2209">
        <v>135000</v>
      </c>
      <c r="F2209" t="s">
        <v>19</v>
      </c>
      <c r="G2209" t="s">
        <v>83</v>
      </c>
      <c r="H2209" t="s">
        <v>1253</v>
      </c>
      <c r="I2209" t="s">
        <v>22</v>
      </c>
      <c r="J2209" t="s">
        <v>158</v>
      </c>
      <c r="K2209" t="s">
        <v>24</v>
      </c>
      <c r="L2209" t="s">
        <v>33</v>
      </c>
      <c r="M2209" t="s">
        <v>418</v>
      </c>
      <c r="N2209">
        <v>1405</v>
      </c>
      <c r="O2209" t="s">
        <v>458</v>
      </c>
      <c r="P2209" t="s">
        <v>459</v>
      </c>
      <c r="Q2209">
        <v>5</v>
      </c>
      <c r="R2209" t="s">
        <v>1179</v>
      </c>
    </row>
    <row r="2210" spans="1:18" x14ac:dyDescent="0.3">
      <c r="A2210">
        <v>2280</v>
      </c>
      <c r="B2210" t="s">
        <v>18</v>
      </c>
      <c r="C2210">
        <v>2006</v>
      </c>
      <c r="D2210">
        <v>130000</v>
      </c>
      <c r="E2210">
        <v>80000</v>
      </c>
      <c r="F2210" t="s">
        <v>56</v>
      </c>
      <c r="G2210" t="s">
        <v>57</v>
      </c>
      <c r="H2210" t="s">
        <v>1254</v>
      </c>
      <c r="I2210" t="s">
        <v>41</v>
      </c>
      <c r="J2210" t="s">
        <v>23</v>
      </c>
      <c r="K2210" t="s">
        <v>24</v>
      </c>
      <c r="L2210" t="s">
        <v>42</v>
      </c>
      <c r="M2210" t="s">
        <v>85</v>
      </c>
      <c r="N2210">
        <v>998</v>
      </c>
      <c r="O2210" t="s">
        <v>67</v>
      </c>
      <c r="P2210" t="s">
        <v>141</v>
      </c>
      <c r="Q2210">
        <v>5</v>
      </c>
      <c r="R2210" t="s">
        <v>1179</v>
      </c>
    </row>
    <row r="2211" spans="1:18" x14ac:dyDescent="0.3">
      <c r="A2211">
        <v>2281</v>
      </c>
      <c r="B2211" t="s">
        <v>120</v>
      </c>
      <c r="C2211">
        <v>2012</v>
      </c>
      <c r="D2211">
        <v>141000</v>
      </c>
      <c r="E2211">
        <v>128000</v>
      </c>
      <c r="F2211" t="s">
        <v>56</v>
      </c>
      <c r="G2211" t="s">
        <v>57</v>
      </c>
      <c r="H2211" t="s">
        <v>1255</v>
      </c>
      <c r="I2211" t="s">
        <v>41</v>
      </c>
      <c r="J2211" t="s">
        <v>23</v>
      </c>
      <c r="K2211" t="s">
        <v>24</v>
      </c>
      <c r="L2211" t="s">
        <v>42</v>
      </c>
      <c r="M2211" t="s">
        <v>133</v>
      </c>
      <c r="N2211">
        <v>1199</v>
      </c>
      <c r="O2211" t="s">
        <v>498</v>
      </c>
      <c r="P2211" t="s">
        <v>499</v>
      </c>
      <c r="Q2211">
        <v>5</v>
      </c>
      <c r="R2211" t="s">
        <v>1179</v>
      </c>
    </row>
    <row r="2212" spans="1:18" x14ac:dyDescent="0.3">
      <c r="A2212">
        <v>2282</v>
      </c>
      <c r="B2212" t="s">
        <v>88</v>
      </c>
      <c r="C2212">
        <v>2011</v>
      </c>
      <c r="D2212">
        <v>280000</v>
      </c>
      <c r="E2212">
        <v>120000</v>
      </c>
      <c r="F2212" t="s">
        <v>56</v>
      </c>
      <c r="G2212" t="s">
        <v>57</v>
      </c>
      <c r="H2212" t="s">
        <v>1256</v>
      </c>
      <c r="I2212" t="s">
        <v>22</v>
      </c>
      <c r="J2212" t="s">
        <v>23</v>
      </c>
      <c r="K2212" t="s">
        <v>24</v>
      </c>
      <c r="L2212" t="s">
        <v>25</v>
      </c>
      <c r="M2212" t="s">
        <v>363</v>
      </c>
      <c r="N2212">
        <v>2523</v>
      </c>
      <c r="O2212" t="s">
        <v>486</v>
      </c>
      <c r="P2212" t="s">
        <v>487</v>
      </c>
      <c r="Q2212">
        <v>7</v>
      </c>
      <c r="R2212" t="s">
        <v>1179</v>
      </c>
    </row>
    <row r="2213" spans="1:18" x14ac:dyDescent="0.3">
      <c r="A2213">
        <v>2283</v>
      </c>
      <c r="B2213" t="s">
        <v>18</v>
      </c>
      <c r="C2213">
        <v>2010</v>
      </c>
      <c r="D2213">
        <v>350000</v>
      </c>
      <c r="E2213">
        <v>30000</v>
      </c>
      <c r="F2213" t="s">
        <v>56</v>
      </c>
      <c r="G2213" t="s">
        <v>57</v>
      </c>
      <c r="H2213" t="s">
        <v>1255</v>
      </c>
      <c r="I2213" t="s">
        <v>41</v>
      </c>
      <c r="J2213" t="s">
        <v>23</v>
      </c>
      <c r="K2213" t="s">
        <v>154</v>
      </c>
      <c r="L2213" t="s">
        <v>25</v>
      </c>
      <c r="M2213" t="s">
        <v>1006</v>
      </c>
      <c r="N2213">
        <v>1586</v>
      </c>
      <c r="O2213" t="s">
        <v>409</v>
      </c>
      <c r="P2213" t="s">
        <v>1008</v>
      </c>
      <c r="Q2213">
        <v>5</v>
      </c>
      <c r="R2213" t="s">
        <v>1179</v>
      </c>
    </row>
    <row r="2214" spans="1:18" x14ac:dyDescent="0.3">
      <c r="A2214">
        <v>2284</v>
      </c>
      <c r="B2214" t="s">
        <v>109</v>
      </c>
      <c r="C2214">
        <v>2018</v>
      </c>
      <c r="D2214">
        <v>575000</v>
      </c>
      <c r="E2214">
        <v>70000</v>
      </c>
      <c r="F2214" t="s">
        <v>56</v>
      </c>
      <c r="G2214" t="s">
        <v>57</v>
      </c>
      <c r="H2214" t="s">
        <v>1254</v>
      </c>
      <c r="I2214" t="s">
        <v>41</v>
      </c>
      <c r="J2214" t="s">
        <v>23</v>
      </c>
      <c r="K2214" t="s">
        <v>24</v>
      </c>
      <c r="L2214" t="s">
        <v>25</v>
      </c>
      <c r="M2214" t="s">
        <v>142</v>
      </c>
      <c r="N2214">
        <v>1198</v>
      </c>
      <c r="O2214" t="s">
        <v>364</v>
      </c>
      <c r="P2214" t="s">
        <v>365</v>
      </c>
      <c r="Q2214">
        <v>5</v>
      </c>
      <c r="R2214" t="s">
        <v>1179</v>
      </c>
    </row>
    <row r="2215" spans="1:18" x14ac:dyDescent="0.3">
      <c r="A2215">
        <v>2285</v>
      </c>
      <c r="B2215" t="s">
        <v>46</v>
      </c>
      <c r="C2215">
        <v>2015</v>
      </c>
      <c r="D2215">
        <v>550000</v>
      </c>
      <c r="E2215">
        <v>41000</v>
      </c>
      <c r="F2215" t="s">
        <v>56</v>
      </c>
      <c r="G2215" t="s">
        <v>57</v>
      </c>
      <c r="H2215" t="s">
        <v>1254</v>
      </c>
      <c r="I2215" t="s">
        <v>41</v>
      </c>
      <c r="J2215" t="s">
        <v>23</v>
      </c>
      <c r="K2215" t="s">
        <v>24</v>
      </c>
      <c r="L2215" t="s">
        <v>25</v>
      </c>
      <c r="M2215" t="s">
        <v>133</v>
      </c>
      <c r="N2215">
        <v>1197</v>
      </c>
      <c r="O2215" t="s">
        <v>134</v>
      </c>
      <c r="P2215" t="s">
        <v>135</v>
      </c>
      <c r="Q2215">
        <v>5</v>
      </c>
      <c r="R2215" t="s">
        <v>1179</v>
      </c>
    </row>
    <row r="2216" spans="1:18" x14ac:dyDescent="0.3">
      <c r="A2216">
        <v>2287</v>
      </c>
      <c r="B2216" t="s">
        <v>18</v>
      </c>
      <c r="C2216">
        <v>2006</v>
      </c>
      <c r="D2216">
        <v>120000</v>
      </c>
      <c r="E2216">
        <v>30000</v>
      </c>
      <c r="F2216" t="s">
        <v>56</v>
      </c>
      <c r="G2216" t="s">
        <v>57</v>
      </c>
      <c r="H2216" t="s">
        <v>1256</v>
      </c>
      <c r="I2216" t="s">
        <v>41</v>
      </c>
      <c r="J2216" t="s">
        <v>23</v>
      </c>
      <c r="K2216" t="s">
        <v>24</v>
      </c>
      <c r="L2216" t="s">
        <v>33</v>
      </c>
      <c r="M2216" t="s">
        <v>96</v>
      </c>
      <c r="N2216">
        <v>796</v>
      </c>
      <c r="O2216" t="s">
        <v>97</v>
      </c>
      <c r="P2216" t="s">
        <v>98</v>
      </c>
      <c r="Q2216">
        <v>5</v>
      </c>
      <c r="R2216" t="s">
        <v>1179</v>
      </c>
    </row>
    <row r="2217" spans="1:18" x14ac:dyDescent="0.3">
      <c r="A2217">
        <v>2288</v>
      </c>
      <c r="B2217" t="s">
        <v>18</v>
      </c>
      <c r="C2217">
        <v>2015</v>
      </c>
      <c r="D2217">
        <v>320000</v>
      </c>
      <c r="E2217">
        <v>30000</v>
      </c>
      <c r="F2217" t="s">
        <v>56</v>
      </c>
      <c r="G2217" t="s">
        <v>57</v>
      </c>
      <c r="H2217" t="s">
        <v>1256</v>
      </c>
      <c r="I2217" t="s">
        <v>41</v>
      </c>
      <c r="J2217" t="s">
        <v>23</v>
      </c>
      <c r="K2217" t="s">
        <v>24</v>
      </c>
      <c r="L2217" t="s">
        <v>25</v>
      </c>
      <c r="M2217" t="s">
        <v>140</v>
      </c>
      <c r="N2217">
        <v>998</v>
      </c>
      <c r="O2217" t="s">
        <v>166</v>
      </c>
      <c r="P2217" t="s">
        <v>141</v>
      </c>
      <c r="Q2217">
        <v>5</v>
      </c>
      <c r="R2217" t="s">
        <v>1179</v>
      </c>
    </row>
    <row r="2218" spans="1:18" x14ac:dyDescent="0.3">
      <c r="A2218">
        <v>2289</v>
      </c>
      <c r="B2218" t="s">
        <v>46</v>
      </c>
      <c r="C2218">
        <v>2011</v>
      </c>
      <c r="D2218">
        <v>250000</v>
      </c>
      <c r="E2218">
        <v>35000</v>
      </c>
      <c r="F2218" t="s">
        <v>19</v>
      </c>
      <c r="G2218" t="s">
        <v>83</v>
      </c>
      <c r="H2218" t="s">
        <v>1170</v>
      </c>
      <c r="I2218" t="s">
        <v>41</v>
      </c>
      <c r="J2218" t="s">
        <v>23</v>
      </c>
      <c r="K2218" t="s">
        <v>24</v>
      </c>
      <c r="L2218" t="s">
        <v>25</v>
      </c>
      <c r="M2218" t="s">
        <v>1010</v>
      </c>
      <c r="N2218">
        <v>1495</v>
      </c>
      <c r="O2218" t="s">
        <v>232</v>
      </c>
      <c r="P2218" t="s">
        <v>1257</v>
      </c>
      <c r="Q2218">
        <v>5</v>
      </c>
      <c r="R2218" t="s">
        <v>1179</v>
      </c>
    </row>
    <row r="2219" spans="1:18" x14ac:dyDescent="0.3">
      <c r="A2219">
        <v>2290</v>
      </c>
      <c r="B2219" t="s">
        <v>18</v>
      </c>
      <c r="C2219">
        <v>2010</v>
      </c>
      <c r="D2219">
        <v>300000</v>
      </c>
      <c r="E2219">
        <v>22000</v>
      </c>
      <c r="F2219" t="s">
        <v>56</v>
      </c>
      <c r="G2219" t="s">
        <v>57</v>
      </c>
      <c r="H2219" t="s">
        <v>1256</v>
      </c>
      <c r="I2219" t="s">
        <v>41</v>
      </c>
      <c r="J2219" t="s">
        <v>23</v>
      </c>
      <c r="K2219" t="s">
        <v>24</v>
      </c>
      <c r="L2219" t="s">
        <v>25</v>
      </c>
      <c r="M2219" t="s">
        <v>340</v>
      </c>
      <c r="N2219">
        <v>1586</v>
      </c>
      <c r="O2219" t="s">
        <v>810</v>
      </c>
      <c r="P2219" t="s">
        <v>811</v>
      </c>
      <c r="Q2219">
        <v>5</v>
      </c>
      <c r="R2219" t="s">
        <v>1179</v>
      </c>
    </row>
    <row r="2220" spans="1:18" x14ac:dyDescent="0.3">
      <c r="A2220">
        <v>2291</v>
      </c>
      <c r="B2220" t="s">
        <v>18</v>
      </c>
      <c r="C2220">
        <v>2006</v>
      </c>
      <c r="D2220">
        <v>250000</v>
      </c>
      <c r="E2220">
        <v>70000</v>
      </c>
      <c r="F2220" t="s">
        <v>19</v>
      </c>
      <c r="G2220" t="s">
        <v>789</v>
      </c>
      <c r="H2220" t="s">
        <v>867</v>
      </c>
      <c r="I2220" t="s">
        <v>41</v>
      </c>
      <c r="J2220" t="s">
        <v>23</v>
      </c>
      <c r="K2220" t="s">
        <v>24</v>
      </c>
      <c r="L2220" t="s">
        <v>25</v>
      </c>
      <c r="M2220" t="s">
        <v>85</v>
      </c>
      <c r="N2220">
        <v>998</v>
      </c>
      <c r="O2220" t="s">
        <v>67</v>
      </c>
      <c r="P2220" t="s">
        <v>141</v>
      </c>
      <c r="Q2220">
        <v>5</v>
      </c>
      <c r="R2220" t="s">
        <v>1179</v>
      </c>
    </row>
    <row r="2221" spans="1:18" x14ac:dyDescent="0.3">
      <c r="A2221">
        <v>2293</v>
      </c>
      <c r="B2221" t="s">
        <v>88</v>
      </c>
      <c r="C2221">
        <v>2018</v>
      </c>
      <c r="D2221">
        <v>750000</v>
      </c>
      <c r="E2221">
        <v>70000</v>
      </c>
      <c r="F2221" t="s">
        <v>38</v>
      </c>
      <c r="G2221" t="s">
        <v>70</v>
      </c>
      <c r="H2221" t="s">
        <v>1258</v>
      </c>
      <c r="I2221" t="s">
        <v>22</v>
      </c>
      <c r="J2221" t="s">
        <v>23</v>
      </c>
      <c r="K2221" t="s">
        <v>24</v>
      </c>
      <c r="L2221" t="s">
        <v>25</v>
      </c>
      <c r="M2221" t="s">
        <v>982</v>
      </c>
      <c r="N2221">
        <v>1493</v>
      </c>
      <c r="O2221" t="s">
        <v>458</v>
      </c>
      <c r="P2221" t="s">
        <v>490</v>
      </c>
      <c r="Q2221">
        <v>7</v>
      </c>
      <c r="R2221" t="s">
        <v>1179</v>
      </c>
    </row>
    <row r="2222" spans="1:18" x14ac:dyDescent="0.3">
      <c r="A2222">
        <v>2294</v>
      </c>
      <c r="B2222" t="s">
        <v>88</v>
      </c>
      <c r="C2222">
        <v>2005</v>
      </c>
      <c r="D2222">
        <v>151000</v>
      </c>
      <c r="E2222">
        <v>200000</v>
      </c>
      <c r="F2222" t="s">
        <v>38</v>
      </c>
      <c r="G2222" t="s">
        <v>70</v>
      </c>
      <c r="H2222" t="s">
        <v>1259</v>
      </c>
      <c r="I2222" t="s">
        <v>22</v>
      </c>
      <c r="J2222" t="s">
        <v>23</v>
      </c>
      <c r="K2222" t="s">
        <v>24</v>
      </c>
      <c r="L2222" t="s">
        <v>33</v>
      </c>
      <c r="M2222" t="s">
        <v>654</v>
      </c>
      <c r="N2222">
        <v>2179</v>
      </c>
      <c r="O2222" t="s">
        <v>271</v>
      </c>
      <c r="P2222" t="s">
        <v>272</v>
      </c>
      <c r="Q2222">
        <v>8</v>
      </c>
      <c r="R2222" t="s">
        <v>1179</v>
      </c>
    </row>
    <row r="2223" spans="1:18" x14ac:dyDescent="0.3">
      <c r="A2223">
        <v>2295</v>
      </c>
      <c r="B2223" t="s">
        <v>109</v>
      </c>
      <c r="C2223">
        <v>2011</v>
      </c>
      <c r="D2223">
        <v>300000</v>
      </c>
      <c r="E2223">
        <v>120000</v>
      </c>
      <c r="F2223" t="s">
        <v>38</v>
      </c>
      <c r="G2223" t="s">
        <v>70</v>
      </c>
      <c r="H2223" t="s">
        <v>1260</v>
      </c>
      <c r="I2223" t="s">
        <v>22</v>
      </c>
      <c r="J2223" t="s">
        <v>23</v>
      </c>
      <c r="K2223" t="s">
        <v>24</v>
      </c>
      <c r="L2223" t="s">
        <v>25</v>
      </c>
      <c r="M2223" t="s">
        <v>150</v>
      </c>
      <c r="N2223">
        <v>2179</v>
      </c>
      <c r="O2223" t="s">
        <v>151</v>
      </c>
      <c r="P2223" t="s">
        <v>152</v>
      </c>
      <c r="Q2223">
        <v>7</v>
      </c>
      <c r="R2223" t="s">
        <v>1179</v>
      </c>
    </row>
    <row r="2224" spans="1:18" x14ac:dyDescent="0.3">
      <c r="A2224">
        <v>2296</v>
      </c>
      <c r="B2224" t="s">
        <v>18</v>
      </c>
      <c r="C2224">
        <v>2019</v>
      </c>
      <c r="D2224">
        <v>577000</v>
      </c>
      <c r="E2224">
        <v>3000</v>
      </c>
      <c r="F2224" t="s">
        <v>38</v>
      </c>
      <c r="G2224" t="s">
        <v>70</v>
      </c>
      <c r="H2224" t="s">
        <v>1260</v>
      </c>
      <c r="I2224" t="s">
        <v>41</v>
      </c>
      <c r="J2224" t="s">
        <v>23</v>
      </c>
      <c r="K2224" t="s">
        <v>24</v>
      </c>
      <c r="L2224" t="s">
        <v>25</v>
      </c>
      <c r="M2224" t="s">
        <v>903</v>
      </c>
      <c r="N2224">
        <v>1197</v>
      </c>
      <c r="O2224" t="s">
        <v>265</v>
      </c>
      <c r="P2224" t="s">
        <v>266</v>
      </c>
      <c r="Q2224">
        <v>5</v>
      </c>
      <c r="R2224" t="s">
        <v>1179</v>
      </c>
    </row>
    <row r="2225" spans="1:18" x14ac:dyDescent="0.3">
      <c r="A2225">
        <v>2297</v>
      </c>
      <c r="B2225" t="s">
        <v>18</v>
      </c>
      <c r="C2225">
        <v>2012</v>
      </c>
      <c r="D2225">
        <v>229999</v>
      </c>
      <c r="E2225">
        <v>50000</v>
      </c>
      <c r="F2225" t="s">
        <v>38</v>
      </c>
      <c r="G2225" t="s">
        <v>70</v>
      </c>
      <c r="H2225" t="s">
        <v>1260</v>
      </c>
      <c r="I2225" t="s">
        <v>41</v>
      </c>
      <c r="J2225" t="s">
        <v>23</v>
      </c>
      <c r="K2225" t="s">
        <v>24</v>
      </c>
      <c r="L2225" t="s">
        <v>25</v>
      </c>
      <c r="M2225" t="s">
        <v>540</v>
      </c>
      <c r="N2225">
        <v>998</v>
      </c>
      <c r="O2225" t="s">
        <v>67</v>
      </c>
      <c r="P2225" t="s">
        <v>141</v>
      </c>
      <c r="Q2225">
        <v>5</v>
      </c>
      <c r="R2225" t="s">
        <v>1179</v>
      </c>
    </row>
    <row r="2226" spans="1:18" x14ac:dyDescent="0.3">
      <c r="A2226">
        <v>2298</v>
      </c>
      <c r="B2226" t="s">
        <v>88</v>
      </c>
      <c r="C2226">
        <v>2013</v>
      </c>
      <c r="D2226">
        <v>500000</v>
      </c>
      <c r="E2226">
        <v>50000</v>
      </c>
      <c r="F2226" t="s">
        <v>38</v>
      </c>
      <c r="G2226" t="s">
        <v>70</v>
      </c>
      <c r="H2226" t="s">
        <v>1260</v>
      </c>
      <c r="I2226" t="s">
        <v>22</v>
      </c>
      <c r="J2226" t="s">
        <v>23</v>
      </c>
      <c r="K2226" t="s">
        <v>24</v>
      </c>
      <c r="L2226" t="s">
        <v>25</v>
      </c>
      <c r="M2226" t="s">
        <v>489</v>
      </c>
      <c r="N2226">
        <v>2523</v>
      </c>
      <c r="O2226" t="s">
        <v>309</v>
      </c>
      <c r="P2226" t="s">
        <v>490</v>
      </c>
      <c r="Q2226">
        <v>7</v>
      </c>
      <c r="R2226" t="s">
        <v>1179</v>
      </c>
    </row>
    <row r="2227" spans="1:18" x14ac:dyDescent="0.3">
      <c r="A2227">
        <v>2299</v>
      </c>
      <c r="B2227" t="s">
        <v>37</v>
      </c>
      <c r="C2227">
        <v>2019</v>
      </c>
      <c r="D2227">
        <v>840000</v>
      </c>
      <c r="E2227">
        <v>1500</v>
      </c>
      <c r="F2227" t="s">
        <v>38</v>
      </c>
      <c r="G2227" t="s">
        <v>70</v>
      </c>
      <c r="H2227" t="s">
        <v>1260</v>
      </c>
      <c r="I2227" t="s">
        <v>41</v>
      </c>
      <c r="J2227" t="s">
        <v>23</v>
      </c>
      <c r="K2227" t="s">
        <v>154</v>
      </c>
      <c r="L2227" t="s">
        <v>25</v>
      </c>
      <c r="M2227" t="s">
        <v>121</v>
      </c>
      <c r="N2227">
        <v>1199</v>
      </c>
      <c r="O2227" t="s">
        <v>434</v>
      </c>
      <c r="P2227" t="s">
        <v>452</v>
      </c>
      <c r="Q2227">
        <v>5</v>
      </c>
      <c r="R2227" t="s">
        <v>1179</v>
      </c>
    </row>
    <row r="2228" spans="1:18" x14ac:dyDescent="0.3">
      <c r="A2228">
        <v>2300</v>
      </c>
      <c r="B2228" t="s">
        <v>221</v>
      </c>
      <c r="C2228">
        <v>2017</v>
      </c>
      <c r="D2228">
        <v>900000</v>
      </c>
      <c r="E2228">
        <v>74000</v>
      </c>
      <c r="F2228" t="s">
        <v>38</v>
      </c>
      <c r="G2228" t="s">
        <v>70</v>
      </c>
      <c r="H2228" t="s">
        <v>1259</v>
      </c>
      <c r="I2228" t="s">
        <v>22</v>
      </c>
      <c r="J2228" t="s">
        <v>23</v>
      </c>
      <c r="K2228" t="s">
        <v>24</v>
      </c>
      <c r="L2228" t="s">
        <v>25</v>
      </c>
      <c r="M2228" t="s">
        <v>1261</v>
      </c>
      <c r="N2228">
        <v>1498</v>
      </c>
      <c r="O2228" t="s">
        <v>1029</v>
      </c>
      <c r="P2228" t="s">
        <v>224</v>
      </c>
      <c r="Q2228">
        <v>5</v>
      </c>
      <c r="R2228" t="s">
        <v>1179</v>
      </c>
    </row>
    <row r="2229" spans="1:18" x14ac:dyDescent="0.3">
      <c r="A2229">
        <v>2301</v>
      </c>
      <c r="B2229" t="s">
        <v>37</v>
      </c>
      <c r="C2229">
        <v>2017</v>
      </c>
      <c r="D2229">
        <v>650000</v>
      </c>
      <c r="E2229">
        <v>25000</v>
      </c>
      <c r="F2229" t="s">
        <v>38</v>
      </c>
      <c r="G2229" t="s">
        <v>70</v>
      </c>
      <c r="H2229" t="s">
        <v>1259</v>
      </c>
      <c r="I2229" t="s">
        <v>41</v>
      </c>
      <c r="J2229" t="s">
        <v>23</v>
      </c>
      <c r="K2229" t="s">
        <v>24</v>
      </c>
      <c r="L2229" t="s">
        <v>25</v>
      </c>
      <c r="M2229" t="s">
        <v>604</v>
      </c>
      <c r="N2229">
        <v>1199</v>
      </c>
      <c r="O2229" t="s">
        <v>434</v>
      </c>
      <c r="P2229" t="s">
        <v>452</v>
      </c>
      <c r="Q2229">
        <v>5</v>
      </c>
      <c r="R2229" t="s">
        <v>1179</v>
      </c>
    </row>
    <row r="2230" spans="1:18" x14ac:dyDescent="0.3">
      <c r="A2230">
        <v>2302</v>
      </c>
      <c r="B2230" t="s">
        <v>37</v>
      </c>
      <c r="C2230">
        <v>2016</v>
      </c>
      <c r="D2230">
        <v>650000</v>
      </c>
      <c r="E2230">
        <v>61915</v>
      </c>
      <c r="F2230" t="s">
        <v>38</v>
      </c>
      <c r="G2230" t="s">
        <v>70</v>
      </c>
      <c r="H2230" t="s">
        <v>1258</v>
      </c>
      <c r="I2230" t="s">
        <v>22</v>
      </c>
      <c r="J2230" t="s">
        <v>23</v>
      </c>
      <c r="K2230" t="s">
        <v>24</v>
      </c>
      <c r="L2230" t="s">
        <v>25</v>
      </c>
      <c r="M2230" t="s">
        <v>186</v>
      </c>
      <c r="N2230">
        <v>1498</v>
      </c>
      <c r="O2230" t="s">
        <v>105</v>
      </c>
      <c r="P2230" t="s">
        <v>95</v>
      </c>
      <c r="Q2230">
        <v>5</v>
      </c>
      <c r="R2230" t="s">
        <v>1179</v>
      </c>
    </row>
    <row r="2231" spans="1:18" x14ac:dyDescent="0.3">
      <c r="A2231">
        <v>2303</v>
      </c>
      <c r="B2231" t="s">
        <v>46</v>
      </c>
      <c r="C2231">
        <v>2016</v>
      </c>
      <c r="D2231">
        <v>250000</v>
      </c>
      <c r="E2231">
        <v>110000</v>
      </c>
      <c r="F2231" t="s">
        <v>38</v>
      </c>
      <c r="G2231" t="s">
        <v>70</v>
      </c>
      <c r="H2231" t="s">
        <v>1262</v>
      </c>
      <c r="I2231" t="s">
        <v>41</v>
      </c>
      <c r="J2231" t="s">
        <v>23</v>
      </c>
      <c r="K2231" t="s">
        <v>24</v>
      </c>
      <c r="L2231" t="s">
        <v>25</v>
      </c>
      <c r="M2231" t="s">
        <v>390</v>
      </c>
      <c r="N2231">
        <v>814</v>
      </c>
      <c r="O2231" t="s">
        <v>541</v>
      </c>
      <c r="P2231" t="s">
        <v>542</v>
      </c>
      <c r="Q2231">
        <v>5</v>
      </c>
      <c r="R2231" t="s">
        <v>1179</v>
      </c>
    </row>
    <row r="2232" spans="1:18" x14ac:dyDescent="0.3">
      <c r="A2232">
        <v>2304</v>
      </c>
      <c r="B2232" t="s">
        <v>221</v>
      </c>
      <c r="C2232">
        <v>2016</v>
      </c>
      <c r="D2232">
        <v>550000</v>
      </c>
      <c r="E2232">
        <v>70000</v>
      </c>
      <c r="F2232" t="s">
        <v>38</v>
      </c>
      <c r="G2232" t="s">
        <v>39</v>
      </c>
      <c r="H2232" t="s">
        <v>1263</v>
      </c>
      <c r="I2232" t="s">
        <v>22</v>
      </c>
      <c r="J2232" t="s">
        <v>23</v>
      </c>
      <c r="K2232" t="s">
        <v>24</v>
      </c>
      <c r="L2232" t="s">
        <v>25</v>
      </c>
      <c r="M2232" t="s">
        <v>53</v>
      </c>
      <c r="N2232">
        <v>1498</v>
      </c>
      <c r="O2232" t="s">
        <v>1264</v>
      </c>
      <c r="P2232" t="s">
        <v>548</v>
      </c>
      <c r="Q2232">
        <v>5</v>
      </c>
      <c r="R2232" t="s">
        <v>1179</v>
      </c>
    </row>
    <row r="2233" spans="1:18" x14ac:dyDescent="0.3">
      <c r="A2233">
        <v>2305</v>
      </c>
      <c r="B2233" t="s">
        <v>18</v>
      </c>
      <c r="C2233">
        <v>2007</v>
      </c>
      <c r="D2233">
        <v>250000</v>
      </c>
      <c r="E2233">
        <v>150000</v>
      </c>
      <c r="F2233" t="s">
        <v>38</v>
      </c>
      <c r="G2233" t="s">
        <v>39</v>
      </c>
      <c r="H2233" t="s">
        <v>1263</v>
      </c>
      <c r="I2233" t="s">
        <v>22</v>
      </c>
      <c r="J2233" t="s">
        <v>23</v>
      </c>
      <c r="K2233" t="s">
        <v>24</v>
      </c>
      <c r="L2233" t="s">
        <v>304</v>
      </c>
      <c r="M2233" t="s">
        <v>159</v>
      </c>
      <c r="N2233">
        <v>1248</v>
      </c>
      <c r="O2233" t="s">
        <v>393</v>
      </c>
      <c r="P2233" t="s">
        <v>28</v>
      </c>
      <c r="Q2233">
        <v>5</v>
      </c>
      <c r="R2233" t="s">
        <v>1179</v>
      </c>
    </row>
    <row r="2234" spans="1:18" x14ac:dyDescent="0.3">
      <c r="A2234">
        <v>2306</v>
      </c>
      <c r="B2234" t="s">
        <v>88</v>
      </c>
      <c r="C2234">
        <v>2013</v>
      </c>
      <c r="D2234">
        <v>350000</v>
      </c>
      <c r="E2234">
        <v>110000</v>
      </c>
      <c r="F2234" t="s">
        <v>38</v>
      </c>
      <c r="G2234" t="s">
        <v>39</v>
      </c>
      <c r="H2234" t="s">
        <v>1265</v>
      </c>
      <c r="I2234" t="s">
        <v>22</v>
      </c>
      <c r="J2234" t="s">
        <v>23</v>
      </c>
      <c r="K2234" t="s">
        <v>24</v>
      </c>
      <c r="L2234" t="s">
        <v>33</v>
      </c>
      <c r="M2234" t="s">
        <v>444</v>
      </c>
      <c r="N2234">
        <v>1493</v>
      </c>
      <c r="O2234" t="s">
        <v>171</v>
      </c>
      <c r="P2234" t="s">
        <v>445</v>
      </c>
      <c r="Q2234">
        <v>7</v>
      </c>
      <c r="R2234" t="s">
        <v>1179</v>
      </c>
    </row>
    <row r="2235" spans="1:18" x14ac:dyDescent="0.3">
      <c r="A2235">
        <v>2307</v>
      </c>
      <c r="B2235" t="s">
        <v>120</v>
      </c>
      <c r="C2235">
        <v>2014</v>
      </c>
      <c r="D2235">
        <v>185000</v>
      </c>
      <c r="E2235">
        <v>90000</v>
      </c>
      <c r="F2235" t="s">
        <v>38</v>
      </c>
      <c r="G2235" t="s">
        <v>39</v>
      </c>
      <c r="H2235" t="s">
        <v>1265</v>
      </c>
      <c r="I2235" t="s">
        <v>22</v>
      </c>
      <c r="J2235" t="s">
        <v>23</v>
      </c>
      <c r="K2235" t="s">
        <v>24</v>
      </c>
      <c r="L2235" t="s">
        <v>33</v>
      </c>
      <c r="M2235" t="s">
        <v>583</v>
      </c>
      <c r="N2235">
        <v>936</v>
      </c>
      <c r="O2235" t="s">
        <v>616</v>
      </c>
      <c r="P2235" t="s">
        <v>617</v>
      </c>
      <c r="Q2235">
        <v>5</v>
      </c>
      <c r="R2235" t="s">
        <v>1179</v>
      </c>
    </row>
    <row r="2236" spans="1:18" x14ac:dyDescent="0.3">
      <c r="A2236">
        <v>2308</v>
      </c>
      <c r="B2236" t="s">
        <v>69</v>
      </c>
      <c r="C2236">
        <v>2010</v>
      </c>
      <c r="D2236">
        <v>229999</v>
      </c>
      <c r="E2236">
        <v>120000</v>
      </c>
      <c r="F2236" t="s">
        <v>38</v>
      </c>
      <c r="G2236" t="s">
        <v>39</v>
      </c>
      <c r="H2236" t="s">
        <v>1265</v>
      </c>
      <c r="I2236" t="s">
        <v>41</v>
      </c>
      <c r="J2236" t="s">
        <v>23</v>
      </c>
      <c r="K2236" t="s">
        <v>24</v>
      </c>
      <c r="L2236" t="s">
        <v>42</v>
      </c>
      <c r="M2236" t="s">
        <v>372</v>
      </c>
      <c r="N2236">
        <v>1196</v>
      </c>
      <c r="O2236" t="s">
        <v>458</v>
      </c>
      <c r="P2236" t="s">
        <v>587</v>
      </c>
      <c r="Q2236">
        <v>5</v>
      </c>
      <c r="R2236" t="s">
        <v>1179</v>
      </c>
    </row>
    <row r="2237" spans="1:18" x14ac:dyDescent="0.3">
      <c r="A2237">
        <v>2309</v>
      </c>
      <c r="B2237" t="s">
        <v>65</v>
      </c>
      <c r="C2237">
        <v>2016</v>
      </c>
      <c r="D2237">
        <v>1000000</v>
      </c>
      <c r="E2237">
        <v>65000</v>
      </c>
      <c r="F2237" t="s">
        <v>38</v>
      </c>
      <c r="G2237" t="s">
        <v>39</v>
      </c>
      <c r="H2237" t="s">
        <v>1263</v>
      </c>
      <c r="I2237" t="s">
        <v>22</v>
      </c>
      <c r="J2237" t="s">
        <v>23</v>
      </c>
      <c r="K2237" t="s">
        <v>24</v>
      </c>
      <c r="L2237" t="s">
        <v>25</v>
      </c>
      <c r="M2237" t="s">
        <v>170</v>
      </c>
      <c r="N2237">
        <v>2494</v>
      </c>
      <c r="O2237" t="s">
        <v>190</v>
      </c>
      <c r="P2237" t="s">
        <v>191</v>
      </c>
      <c r="Q2237">
        <v>8</v>
      </c>
      <c r="R2237" t="s">
        <v>1179</v>
      </c>
    </row>
    <row r="2238" spans="1:18" x14ac:dyDescent="0.3">
      <c r="A2238">
        <v>2310</v>
      </c>
      <c r="B2238" t="s">
        <v>18</v>
      </c>
      <c r="C2238">
        <v>2019</v>
      </c>
      <c r="D2238">
        <v>490000</v>
      </c>
      <c r="E2238">
        <v>10000</v>
      </c>
      <c r="F2238" t="s">
        <v>19</v>
      </c>
      <c r="G2238" t="s">
        <v>206</v>
      </c>
      <c r="H2238" t="s">
        <v>1266</v>
      </c>
      <c r="I2238" t="s">
        <v>41</v>
      </c>
      <c r="J2238" t="s">
        <v>23</v>
      </c>
      <c r="K2238" t="s">
        <v>24</v>
      </c>
      <c r="L2238" t="s">
        <v>25</v>
      </c>
      <c r="M2238" t="s">
        <v>837</v>
      </c>
      <c r="N2238">
        <v>1197</v>
      </c>
      <c r="O2238" t="s">
        <v>265</v>
      </c>
      <c r="P2238" t="s">
        <v>266</v>
      </c>
      <c r="Q2238">
        <v>5</v>
      </c>
      <c r="R2238" t="s">
        <v>1179</v>
      </c>
    </row>
    <row r="2239" spans="1:18" x14ac:dyDescent="0.3">
      <c r="A2239">
        <v>2311</v>
      </c>
      <c r="B2239" t="s">
        <v>46</v>
      </c>
      <c r="C2239">
        <v>2009</v>
      </c>
      <c r="D2239">
        <v>150000</v>
      </c>
      <c r="E2239">
        <v>80000</v>
      </c>
      <c r="F2239" t="s">
        <v>19</v>
      </c>
      <c r="G2239" t="s">
        <v>206</v>
      </c>
      <c r="H2239" t="s">
        <v>1266</v>
      </c>
      <c r="I2239" t="s">
        <v>41</v>
      </c>
      <c r="J2239" t="s">
        <v>23</v>
      </c>
      <c r="K2239" t="s">
        <v>24</v>
      </c>
      <c r="L2239" t="s">
        <v>33</v>
      </c>
      <c r="M2239" t="s">
        <v>211</v>
      </c>
      <c r="N2239">
        <v>1197</v>
      </c>
      <c r="O2239" t="s">
        <v>212</v>
      </c>
      <c r="P2239" t="s">
        <v>453</v>
      </c>
      <c r="Q2239">
        <v>5</v>
      </c>
      <c r="R2239" t="s">
        <v>1179</v>
      </c>
    </row>
    <row r="2240" spans="1:18" x14ac:dyDescent="0.3">
      <c r="A2240">
        <v>2312</v>
      </c>
      <c r="B2240" t="s">
        <v>18</v>
      </c>
      <c r="C2240">
        <v>2013</v>
      </c>
      <c r="D2240">
        <v>600000</v>
      </c>
      <c r="E2240">
        <v>184000</v>
      </c>
      <c r="F2240" t="s">
        <v>19</v>
      </c>
      <c r="G2240" t="s">
        <v>206</v>
      </c>
      <c r="H2240" t="s">
        <v>1267</v>
      </c>
      <c r="I2240" t="s">
        <v>22</v>
      </c>
      <c r="J2240" t="s">
        <v>23</v>
      </c>
      <c r="K2240" t="s">
        <v>24</v>
      </c>
      <c r="L2240" t="s">
        <v>25</v>
      </c>
      <c r="M2240" t="s">
        <v>307</v>
      </c>
      <c r="N2240">
        <v>1248</v>
      </c>
      <c r="O2240" t="s">
        <v>216</v>
      </c>
      <c r="P2240" t="s">
        <v>95</v>
      </c>
      <c r="Q2240">
        <v>7</v>
      </c>
      <c r="R2240" t="s">
        <v>1179</v>
      </c>
    </row>
    <row r="2241" spans="1:18" x14ac:dyDescent="0.3">
      <c r="A2241">
        <v>2313</v>
      </c>
      <c r="B2241" t="s">
        <v>18</v>
      </c>
      <c r="C2241">
        <v>2013</v>
      </c>
      <c r="D2241">
        <v>270000</v>
      </c>
      <c r="E2241">
        <v>80000</v>
      </c>
      <c r="F2241" t="s">
        <v>19</v>
      </c>
      <c r="G2241" t="s">
        <v>206</v>
      </c>
      <c r="H2241" t="s">
        <v>1268</v>
      </c>
      <c r="I2241" t="s">
        <v>136</v>
      </c>
      <c r="J2241" t="s">
        <v>23</v>
      </c>
      <c r="K2241" t="s">
        <v>24</v>
      </c>
      <c r="L2241" t="s">
        <v>33</v>
      </c>
      <c r="M2241" t="s">
        <v>1269</v>
      </c>
      <c r="N2241">
        <v>998</v>
      </c>
      <c r="O2241" t="s">
        <v>1270</v>
      </c>
      <c r="P2241" t="s">
        <v>1271</v>
      </c>
      <c r="Q2241">
        <v>5</v>
      </c>
      <c r="R2241" t="s">
        <v>1179</v>
      </c>
    </row>
    <row r="2242" spans="1:18" x14ac:dyDescent="0.3">
      <c r="A2242">
        <v>2314</v>
      </c>
      <c r="B2242" t="s">
        <v>18</v>
      </c>
      <c r="C2242">
        <v>2005</v>
      </c>
      <c r="D2242">
        <v>60000</v>
      </c>
      <c r="E2242">
        <v>70000</v>
      </c>
      <c r="F2242" t="s">
        <v>19</v>
      </c>
      <c r="G2242" t="s">
        <v>206</v>
      </c>
      <c r="H2242" t="s">
        <v>1268</v>
      </c>
      <c r="I2242" t="s">
        <v>41</v>
      </c>
      <c r="J2242" t="s">
        <v>23</v>
      </c>
      <c r="K2242" t="s">
        <v>24</v>
      </c>
      <c r="L2242" t="s">
        <v>33</v>
      </c>
      <c r="M2242" t="s">
        <v>60</v>
      </c>
      <c r="N2242">
        <v>993</v>
      </c>
      <c r="O2242" t="s">
        <v>79</v>
      </c>
      <c r="P2242" t="s">
        <v>80</v>
      </c>
      <c r="Q2242">
        <v>5</v>
      </c>
      <c r="R2242" t="s">
        <v>1179</v>
      </c>
    </row>
    <row r="2243" spans="1:18" x14ac:dyDescent="0.3">
      <c r="A2243">
        <v>2315</v>
      </c>
      <c r="B2243" t="s">
        <v>18</v>
      </c>
      <c r="C2243">
        <v>2008</v>
      </c>
      <c r="D2243">
        <v>150000</v>
      </c>
      <c r="E2243">
        <v>89000</v>
      </c>
      <c r="F2243" t="s">
        <v>19</v>
      </c>
      <c r="G2243" t="s">
        <v>206</v>
      </c>
      <c r="H2243" t="s">
        <v>1266</v>
      </c>
      <c r="I2243" t="s">
        <v>41</v>
      </c>
      <c r="J2243" t="s">
        <v>23</v>
      </c>
      <c r="K2243" t="s">
        <v>24</v>
      </c>
      <c r="L2243" t="s">
        <v>33</v>
      </c>
      <c r="M2243" t="s">
        <v>372</v>
      </c>
      <c r="N2243">
        <v>1586</v>
      </c>
      <c r="O2243" t="s">
        <v>810</v>
      </c>
      <c r="P2243" t="s">
        <v>811</v>
      </c>
      <c r="Q2243">
        <v>5</v>
      </c>
      <c r="R2243" t="s">
        <v>1179</v>
      </c>
    </row>
    <row r="2244" spans="1:18" x14ac:dyDescent="0.3">
      <c r="A2244">
        <v>2316</v>
      </c>
      <c r="B2244" t="s">
        <v>37</v>
      </c>
      <c r="C2244">
        <v>2014</v>
      </c>
      <c r="D2244">
        <v>335000</v>
      </c>
      <c r="E2244">
        <v>33033</v>
      </c>
      <c r="F2244" t="s">
        <v>19</v>
      </c>
      <c r="G2244" t="s">
        <v>206</v>
      </c>
      <c r="H2244" t="s">
        <v>1268</v>
      </c>
      <c r="I2244" t="s">
        <v>41</v>
      </c>
      <c r="J2244" t="s">
        <v>158</v>
      </c>
      <c r="K2244" t="s">
        <v>24</v>
      </c>
      <c r="L2244" t="s">
        <v>25</v>
      </c>
      <c r="M2244" t="s">
        <v>418</v>
      </c>
      <c r="N2244">
        <v>1198</v>
      </c>
      <c r="O2244" t="s">
        <v>219</v>
      </c>
      <c r="P2244" t="s">
        <v>312</v>
      </c>
      <c r="Q2244">
        <v>5</v>
      </c>
      <c r="R2244" t="s">
        <v>1179</v>
      </c>
    </row>
    <row r="2245" spans="1:18" x14ac:dyDescent="0.3">
      <c r="A2245">
        <v>2317</v>
      </c>
      <c r="B2245" t="s">
        <v>18</v>
      </c>
      <c r="C2245">
        <v>2013</v>
      </c>
      <c r="D2245">
        <v>525000</v>
      </c>
      <c r="E2245">
        <v>69000</v>
      </c>
      <c r="F2245" t="s">
        <v>19</v>
      </c>
      <c r="G2245" t="s">
        <v>206</v>
      </c>
      <c r="H2245" t="s">
        <v>1272</v>
      </c>
      <c r="I2245" t="s">
        <v>22</v>
      </c>
      <c r="J2245" t="s">
        <v>23</v>
      </c>
      <c r="K2245" t="s">
        <v>24</v>
      </c>
      <c r="L2245" t="s">
        <v>33</v>
      </c>
      <c r="M2245" t="s">
        <v>230</v>
      </c>
      <c r="N2245">
        <v>1248</v>
      </c>
      <c r="O2245" t="s">
        <v>27</v>
      </c>
      <c r="P2245" t="s">
        <v>28</v>
      </c>
      <c r="Q2245">
        <v>5</v>
      </c>
      <c r="R2245" t="s">
        <v>1179</v>
      </c>
    </row>
    <row r="2246" spans="1:18" x14ac:dyDescent="0.3">
      <c r="A2246">
        <v>2318</v>
      </c>
      <c r="B2246" t="s">
        <v>46</v>
      </c>
      <c r="C2246">
        <v>2015</v>
      </c>
      <c r="D2246">
        <v>465000</v>
      </c>
      <c r="E2246">
        <v>63063</v>
      </c>
      <c r="F2246" t="s">
        <v>19</v>
      </c>
      <c r="G2246" t="s">
        <v>206</v>
      </c>
      <c r="H2246" t="s">
        <v>1272</v>
      </c>
      <c r="I2246" t="s">
        <v>41</v>
      </c>
      <c r="J2246" t="s">
        <v>158</v>
      </c>
      <c r="K2246" t="s">
        <v>154</v>
      </c>
      <c r="L2246" t="s">
        <v>25</v>
      </c>
      <c r="M2246" t="s">
        <v>85</v>
      </c>
      <c r="N2246">
        <v>1197</v>
      </c>
      <c r="O2246" t="s">
        <v>90</v>
      </c>
      <c r="P2246" t="s">
        <v>261</v>
      </c>
      <c r="Q2246">
        <v>5</v>
      </c>
      <c r="R2246" t="s">
        <v>1179</v>
      </c>
    </row>
    <row r="2247" spans="1:18" x14ac:dyDescent="0.3">
      <c r="A2247">
        <v>2319</v>
      </c>
      <c r="B2247" t="s">
        <v>109</v>
      </c>
      <c r="C2247">
        <v>2012</v>
      </c>
      <c r="D2247">
        <v>83000</v>
      </c>
      <c r="E2247">
        <v>90000</v>
      </c>
      <c r="F2247" t="s">
        <v>19</v>
      </c>
      <c r="G2247" t="s">
        <v>206</v>
      </c>
      <c r="H2247" t="s">
        <v>1266</v>
      </c>
      <c r="I2247" t="s">
        <v>22</v>
      </c>
      <c r="J2247" t="s">
        <v>23</v>
      </c>
      <c r="K2247" t="s">
        <v>24</v>
      </c>
      <c r="L2247" t="s">
        <v>33</v>
      </c>
      <c r="M2247" t="s">
        <v>653</v>
      </c>
      <c r="N2247">
        <v>1396</v>
      </c>
      <c r="O2247" t="s">
        <v>471</v>
      </c>
      <c r="P2247" t="s">
        <v>472</v>
      </c>
      <c r="Q2247">
        <v>5</v>
      </c>
      <c r="R2247" t="s">
        <v>1179</v>
      </c>
    </row>
    <row r="2248" spans="1:18" x14ac:dyDescent="0.3">
      <c r="A2248">
        <v>2320</v>
      </c>
      <c r="B2248" t="s">
        <v>46</v>
      </c>
      <c r="C2248">
        <v>2017</v>
      </c>
      <c r="D2248">
        <v>300000</v>
      </c>
      <c r="E2248">
        <v>8000</v>
      </c>
      <c r="F2248" t="s">
        <v>19</v>
      </c>
      <c r="G2248" t="s">
        <v>206</v>
      </c>
      <c r="H2248" t="s">
        <v>1268</v>
      </c>
      <c r="I2248" t="s">
        <v>41</v>
      </c>
      <c r="J2248" t="s">
        <v>23</v>
      </c>
      <c r="K2248" t="s">
        <v>24</v>
      </c>
      <c r="L2248" t="s">
        <v>25</v>
      </c>
      <c r="M2248" t="s">
        <v>390</v>
      </c>
      <c r="N2248">
        <v>814</v>
      </c>
      <c r="O2248" t="s">
        <v>541</v>
      </c>
      <c r="P2248" t="s">
        <v>542</v>
      </c>
      <c r="Q2248">
        <v>5</v>
      </c>
      <c r="R2248" t="s">
        <v>1179</v>
      </c>
    </row>
    <row r="2249" spans="1:18" x14ac:dyDescent="0.3">
      <c r="A2249">
        <v>2321</v>
      </c>
      <c r="B2249" t="s">
        <v>46</v>
      </c>
      <c r="C2249">
        <v>2012</v>
      </c>
      <c r="D2249">
        <v>350000</v>
      </c>
      <c r="E2249">
        <v>35000</v>
      </c>
      <c r="F2249" t="s">
        <v>19</v>
      </c>
      <c r="G2249" t="s">
        <v>206</v>
      </c>
      <c r="H2249" t="s">
        <v>1273</v>
      </c>
      <c r="I2249" t="s">
        <v>41</v>
      </c>
      <c r="J2249" t="s">
        <v>23</v>
      </c>
      <c r="K2249" t="s">
        <v>24</v>
      </c>
      <c r="L2249" t="s">
        <v>25</v>
      </c>
      <c r="M2249" t="s">
        <v>142</v>
      </c>
      <c r="N2249">
        <v>1197</v>
      </c>
      <c r="O2249" t="s">
        <v>431</v>
      </c>
      <c r="P2249" t="s">
        <v>432</v>
      </c>
      <c r="Q2249">
        <v>5</v>
      </c>
      <c r="R2249" t="s">
        <v>1179</v>
      </c>
    </row>
    <row r="2250" spans="1:18" x14ac:dyDescent="0.3">
      <c r="A2250">
        <v>2322</v>
      </c>
      <c r="B2250" t="s">
        <v>46</v>
      </c>
      <c r="C2250">
        <v>2011</v>
      </c>
      <c r="D2250">
        <v>300000</v>
      </c>
      <c r="E2250">
        <v>45000</v>
      </c>
      <c r="F2250" t="s">
        <v>19</v>
      </c>
      <c r="G2250" t="s">
        <v>206</v>
      </c>
      <c r="H2250" t="s">
        <v>1272</v>
      </c>
      <c r="I2250" t="s">
        <v>41</v>
      </c>
      <c r="J2250" t="s">
        <v>23</v>
      </c>
      <c r="K2250" t="s">
        <v>24</v>
      </c>
      <c r="L2250" t="s">
        <v>25</v>
      </c>
      <c r="M2250" t="s">
        <v>142</v>
      </c>
      <c r="N2250">
        <v>1197</v>
      </c>
      <c r="O2250" t="s">
        <v>431</v>
      </c>
      <c r="P2250" t="s">
        <v>432</v>
      </c>
      <c r="Q2250">
        <v>5</v>
      </c>
      <c r="R2250" t="s">
        <v>1179</v>
      </c>
    </row>
    <row r="2251" spans="1:18" x14ac:dyDescent="0.3">
      <c r="A2251">
        <v>2323</v>
      </c>
      <c r="B2251" t="s">
        <v>631</v>
      </c>
      <c r="C2251">
        <v>2011</v>
      </c>
      <c r="D2251">
        <v>250000</v>
      </c>
      <c r="E2251">
        <v>30000</v>
      </c>
      <c r="F2251" t="s">
        <v>38</v>
      </c>
      <c r="G2251" t="s">
        <v>1100</v>
      </c>
      <c r="H2251" t="s">
        <v>1274</v>
      </c>
      <c r="I2251" t="s">
        <v>22</v>
      </c>
      <c r="J2251" t="s">
        <v>23</v>
      </c>
      <c r="K2251" t="s">
        <v>24</v>
      </c>
      <c r="L2251" t="s">
        <v>25</v>
      </c>
      <c r="M2251" t="s">
        <v>389</v>
      </c>
      <c r="N2251">
        <v>1248</v>
      </c>
      <c r="O2251" t="s">
        <v>657</v>
      </c>
      <c r="P2251" t="s">
        <v>633</v>
      </c>
      <c r="Q2251">
        <v>5</v>
      </c>
      <c r="R2251" t="s">
        <v>1179</v>
      </c>
    </row>
    <row r="2252" spans="1:18" x14ac:dyDescent="0.3">
      <c r="A2252">
        <v>2324</v>
      </c>
      <c r="B2252" t="s">
        <v>18</v>
      </c>
      <c r="C2252">
        <v>2006</v>
      </c>
      <c r="D2252">
        <v>114999</v>
      </c>
      <c r="E2252">
        <v>59000</v>
      </c>
      <c r="F2252" t="s">
        <v>38</v>
      </c>
      <c r="G2252" t="s">
        <v>1100</v>
      </c>
      <c r="H2252" t="s">
        <v>1274</v>
      </c>
      <c r="I2252" t="s">
        <v>41</v>
      </c>
      <c r="J2252" t="s">
        <v>23</v>
      </c>
      <c r="K2252" t="s">
        <v>24</v>
      </c>
      <c r="L2252" t="s">
        <v>33</v>
      </c>
      <c r="M2252" t="s">
        <v>50</v>
      </c>
      <c r="N2252">
        <v>796</v>
      </c>
      <c r="O2252" t="s">
        <v>63</v>
      </c>
      <c r="P2252" t="s">
        <v>64</v>
      </c>
      <c r="Q2252">
        <v>4</v>
      </c>
      <c r="R2252" t="s">
        <v>1179</v>
      </c>
    </row>
    <row r="2253" spans="1:18" x14ac:dyDescent="0.3">
      <c r="A2253">
        <v>2325</v>
      </c>
      <c r="B2253" t="s">
        <v>18</v>
      </c>
      <c r="C2253">
        <v>2018</v>
      </c>
      <c r="D2253">
        <v>700000</v>
      </c>
      <c r="E2253">
        <v>6200</v>
      </c>
      <c r="F2253" t="s">
        <v>38</v>
      </c>
      <c r="G2253" t="s">
        <v>1100</v>
      </c>
      <c r="H2253" t="s">
        <v>1274</v>
      </c>
      <c r="I2253" t="s">
        <v>41</v>
      </c>
      <c r="J2253" t="s">
        <v>23</v>
      </c>
      <c r="K2253" t="s">
        <v>24</v>
      </c>
      <c r="L2253" t="s">
        <v>25</v>
      </c>
      <c r="M2253" t="s">
        <v>608</v>
      </c>
      <c r="N2253">
        <v>1462</v>
      </c>
      <c r="O2253" t="s">
        <v>999</v>
      </c>
      <c r="P2253" t="s">
        <v>185</v>
      </c>
      <c r="Q2253">
        <v>7</v>
      </c>
      <c r="R2253" t="s">
        <v>1179</v>
      </c>
    </row>
    <row r="2254" spans="1:18" x14ac:dyDescent="0.3">
      <c r="A2254">
        <v>2326</v>
      </c>
      <c r="B2254" t="s">
        <v>18</v>
      </c>
      <c r="C2254">
        <v>2020</v>
      </c>
      <c r="D2254">
        <v>250000</v>
      </c>
      <c r="E2254">
        <v>120000</v>
      </c>
      <c r="F2254" t="s">
        <v>38</v>
      </c>
      <c r="G2254" t="s">
        <v>1100</v>
      </c>
      <c r="H2254" t="s">
        <v>1274</v>
      </c>
      <c r="I2254" t="s">
        <v>41</v>
      </c>
      <c r="J2254" t="s">
        <v>23</v>
      </c>
      <c r="K2254" t="s">
        <v>24</v>
      </c>
      <c r="L2254" t="s">
        <v>33</v>
      </c>
      <c r="M2254" t="s">
        <v>294</v>
      </c>
      <c r="N2254">
        <v>998</v>
      </c>
      <c r="O2254" t="s">
        <v>86</v>
      </c>
      <c r="P2254" t="s">
        <v>141</v>
      </c>
      <c r="Q2254">
        <v>5</v>
      </c>
      <c r="R2254" t="s">
        <v>1179</v>
      </c>
    </row>
    <row r="2255" spans="1:18" x14ac:dyDescent="0.3">
      <c r="A2255">
        <v>2327</v>
      </c>
      <c r="B2255" t="s">
        <v>18</v>
      </c>
      <c r="C2255">
        <v>2016</v>
      </c>
      <c r="D2255">
        <v>350000</v>
      </c>
      <c r="E2255">
        <v>70000</v>
      </c>
      <c r="F2255" t="s">
        <v>19</v>
      </c>
      <c r="G2255" t="s">
        <v>206</v>
      </c>
      <c r="H2255" t="s">
        <v>1275</v>
      </c>
      <c r="I2255" t="s">
        <v>41</v>
      </c>
      <c r="J2255" t="s">
        <v>23</v>
      </c>
      <c r="K2255" t="s">
        <v>24</v>
      </c>
      <c r="L2255" t="s">
        <v>25</v>
      </c>
      <c r="M2255" t="s">
        <v>226</v>
      </c>
      <c r="N2255">
        <v>998</v>
      </c>
      <c r="O2255" t="s">
        <v>244</v>
      </c>
      <c r="P2255" t="s">
        <v>141</v>
      </c>
      <c r="Q2255">
        <v>5</v>
      </c>
      <c r="R2255" t="s">
        <v>1179</v>
      </c>
    </row>
    <row r="2256" spans="1:18" x14ac:dyDescent="0.3">
      <c r="A2256">
        <v>2328</v>
      </c>
      <c r="B2256" t="s">
        <v>18</v>
      </c>
      <c r="C2256">
        <v>1998</v>
      </c>
      <c r="D2256">
        <v>80000</v>
      </c>
      <c r="E2256">
        <v>70000</v>
      </c>
      <c r="F2256" t="s">
        <v>19</v>
      </c>
      <c r="G2256" t="s">
        <v>206</v>
      </c>
      <c r="H2256" t="s">
        <v>1276</v>
      </c>
      <c r="I2256" t="s">
        <v>41</v>
      </c>
      <c r="J2256" t="s">
        <v>23</v>
      </c>
      <c r="K2256" t="s">
        <v>24</v>
      </c>
      <c r="L2256" t="s">
        <v>25</v>
      </c>
      <c r="M2256" t="s">
        <v>130</v>
      </c>
      <c r="N2256">
        <v>796</v>
      </c>
      <c r="O2256" t="s">
        <v>131</v>
      </c>
      <c r="P2256" t="s">
        <v>132</v>
      </c>
      <c r="Q2256">
        <v>5</v>
      </c>
      <c r="R2256" t="s">
        <v>1179</v>
      </c>
    </row>
    <row r="2257" spans="1:18" x14ac:dyDescent="0.3">
      <c r="A2257">
        <v>2329</v>
      </c>
      <c r="B2257" t="s">
        <v>88</v>
      </c>
      <c r="C2257">
        <v>2017</v>
      </c>
      <c r="D2257">
        <v>850000</v>
      </c>
      <c r="E2257">
        <v>110000</v>
      </c>
      <c r="F2257" t="s">
        <v>56</v>
      </c>
      <c r="G2257" t="s">
        <v>753</v>
      </c>
      <c r="H2257" t="s">
        <v>1277</v>
      </c>
      <c r="I2257" t="s">
        <v>22</v>
      </c>
      <c r="J2257" t="s">
        <v>23</v>
      </c>
      <c r="K2257" t="s">
        <v>24</v>
      </c>
      <c r="L2257" t="s">
        <v>25</v>
      </c>
      <c r="M2257" t="s">
        <v>605</v>
      </c>
      <c r="N2257">
        <v>2523</v>
      </c>
      <c r="O2257" t="s">
        <v>393</v>
      </c>
      <c r="P2257" t="s">
        <v>658</v>
      </c>
      <c r="Q2257">
        <v>7</v>
      </c>
      <c r="R2257" t="s">
        <v>1179</v>
      </c>
    </row>
    <row r="2258" spans="1:18" x14ac:dyDescent="0.3">
      <c r="A2258">
        <v>2331</v>
      </c>
      <c r="B2258" t="s">
        <v>120</v>
      </c>
      <c r="C2258">
        <v>2007</v>
      </c>
      <c r="D2258">
        <v>90000</v>
      </c>
      <c r="E2258">
        <v>93000</v>
      </c>
      <c r="F2258" t="s">
        <v>56</v>
      </c>
      <c r="G2258" t="s">
        <v>753</v>
      </c>
      <c r="H2258" t="s">
        <v>1277</v>
      </c>
      <c r="I2258" t="s">
        <v>41</v>
      </c>
      <c r="J2258" t="s">
        <v>23</v>
      </c>
      <c r="K2258" t="s">
        <v>24</v>
      </c>
      <c r="L2258" t="s">
        <v>42</v>
      </c>
      <c r="M2258" t="s">
        <v>347</v>
      </c>
      <c r="N2258">
        <v>995</v>
      </c>
      <c r="O2258" t="s">
        <v>665</v>
      </c>
      <c r="P2258" t="s">
        <v>715</v>
      </c>
      <c r="Q2258">
        <v>5</v>
      </c>
      <c r="R2258" t="s">
        <v>1179</v>
      </c>
    </row>
    <row r="2259" spans="1:18" x14ac:dyDescent="0.3">
      <c r="A2259">
        <v>2332</v>
      </c>
      <c r="B2259" t="s">
        <v>120</v>
      </c>
      <c r="C2259">
        <v>2014</v>
      </c>
      <c r="D2259">
        <v>600000</v>
      </c>
      <c r="E2259">
        <v>110000</v>
      </c>
      <c r="F2259" t="s">
        <v>19</v>
      </c>
      <c r="G2259" t="s">
        <v>206</v>
      </c>
      <c r="H2259" t="s">
        <v>1276</v>
      </c>
      <c r="I2259" t="s">
        <v>22</v>
      </c>
      <c r="J2259" t="s">
        <v>23</v>
      </c>
      <c r="K2259" t="s">
        <v>24</v>
      </c>
      <c r="L2259" t="s">
        <v>25</v>
      </c>
      <c r="M2259" t="s">
        <v>641</v>
      </c>
      <c r="N2259">
        <v>2499</v>
      </c>
      <c r="O2259" t="s">
        <v>642</v>
      </c>
      <c r="P2259" t="s">
        <v>643</v>
      </c>
      <c r="Q2259">
        <v>10</v>
      </c>
      <c r="R2259" t="s">
        <v>1179</v>
      </c>
    </row>
    <row r="2260" spans="1:18" x14ac:dyDescent="0.3">
      <c r="A2260">
        <v>2333</v>
      </c>
      <c r="B2260" t="s">
        <v>18</v>
      </c>
      <c r="C2260">
        <v>2007</v>
      </c>
      <c r="D2260">
        <v>135000</v>
      </c>
      <c r="E2260">
        <v>57000</v>
      </c>
      <c r="F2260" t="s">
        <v>38</v>
      </c>
      <c r="G2260" t="s">
        <v>1100</v>
      </c>
      <c r="H2260" t="s">
        <v>1274</v>
      </c>
      <c r="I2260" t="s">
        <v>41</v>
      </c>
      <c r="J2260" t="s">
        <v>23</v>
      </c>
      <c r="K2260" t="s">
        <v>24</v>
      </c>
      <c r="L2260" t="s">
        <v>25</v>
      </c>
      <c r="M2260" t="s">
        <v>96</v>
      </c>
      <c r="N2260">
        <v>796</v>
      </c>
      <c r="O2260" t="s">
        <v>97</v>
      </c>
      <c r="P2260" t="s">
        <v>98</v>
      </c>
      <c r="Q2260">
        <v>5</v>
      </c>
      <c r="R2260" t="s">
        <v>1179</v>
      </c>
    </row>
    <row r="2261" spans="1:18" x14ac:dyDescent="0.3">
      <c r="A2261">
        <v>2334</v>
      </c>
      <c r="B2261" t="s">
        <v>46</v>
      </c>
      <c r="C2261">
        <v>2005</v>
      </c>
      <c r="D2261">
        <v>150000</v>
      </c>
      <c r="E2261">
        <v>120000</v>
      </c>
      <c r="F2261" t="s">
        <v>38</v>
      </c>
      <c r="G2261" t="s">
        <v>70</v>
      </c>
      <c r="H2261" t="s">
        <v>936</v>
      </c>
      <c r="I2261" t="s">
        <v>41</v>
      </c>
      <c r="J2261" t="s">
        <v>23</v>
      </c>
      <c r="K2261" t="s">
        <v>24</v>
      </c>
      <c r="L2261" t="s">
        <v>25</v>
      </c>
      <c r="M2261" t="s">
        <v>448</v>
      </c>
      <c r="N2261">
        <v>1495</v>
      </c>
      <c r="O2261" t="s">
        <v>449</v>
      </c>
      <c r="P2261" t="s">
        <v>450</v>
      </c>
      <c r="Q2261">
        <v>5</v>
      </c>
      <c r="R2261" t="s">
        <v>1179</v>
      </c>
    </row>
    <row r="2262" spans="1:18" x14ac:dyDescent="0.3">
      <c r="A2262">
        <v>2335</v>
      </c>
      <c r="B2262" t="s">
        <v>109</v>
      </c>
      <c r="C2262">
        <v>2012</v>
      </c>
      <c r="D2262">
        <v>259000</v>
      </c>
      <c r="E2262">
        <v>35000</v>
      </c>
      <c r="F2262" t="s">
        <v>38</v>
      </c>
      <c r="G2262" t="s">
        <v>70</v>
      </c>
      <c r="H2262" t="s">
        <v>936</v>
      </c>
      <c r="I2262" t="s">
        <v>22</v>
      </c>
      <c r="J2262" t="s">
        <v>23</v>
      </c>
      <c r="K2262" t="s">
        <v>24</v>
      </c>
      <c r="L2262" t="s">
        <v>25</v>
      </c>
      <c r="M2262" t="s">
        <v>1090</v>
      </c>
      <c r="N2262">
        <v>1396</v>
      </c>
      <c r="O2262" t="s">
        <v>471</v>
      </c>
      <c r="P2262" t="s">
        <v>472</v>
      </c>
      <c r="Q2262">
        <v>5</v>
      </c>
      <c r="R2262" t="s">
        <v>1179</v>
      </c>
    </row>
    <row r="2263" spans="1:18" x14ac:dyDescent="0.3">
      <c r="A2263">
        <v>2336</v>
      </c>
      <c r="B2263" t="s">
        <v>109</v>
      </c>
      <c r="C2263">
        <v>2012</v>
      </c>
      <c r="D2263">
        <v>220000</v>
      </c>
      <c r="E2263">
        <v>90000</v>
      </c>
      <c r="F2263" t="s">
        <v>124</v>
      </c>
      <c r="G2263" t="s">
        <v>799</v>
      </c>
      <c r="H2263" t="s">
        <v>1278</v>
      </c>
      <c r="I2263" t="s">
        <v>22</v>
      </c>
      <c r="J2263" t="s">
        <v>23</v>
      </c>
      <c r="K2263" t="s">
        <v>24</v>
      </c>
      <c r="L2263" t="s">
        <v>25</v>
      </c>
      <c r="M2263" t="s">
        <v>1090</v>
      </c>
      <c r="N2263">
        <v>1396</v>
      </c>
      <c r="O2263" t="s">
        <v>471</v>
      </c>
      <c r="P2263" t="s">
        <v>472</v>
      </c>
      <c r="Q2263">
        <v>5</v>
      </c>
      <c r="R2263" t="s">
        <v>1179</v>
      </c>
    </row>
    <row r="2264" spans="1:18" x14ac:dyDescent="0.3">
      <c r="A2264">
        <v>2337</v>
      </c>
      <c r="B2264" t="s">
        <v>109</v>
      </c>
      <c r="C2264">
        <v>2012</v>
      </c>
      <c r="D2264">
        <v>246000</v>
      </c>
      <c r="E2264">
        <v>35000</v>
      </c>
      <c r="F2264" t="s">
        <v>38</v>
      </c>
      <c r="G2264" t="s">
        <v>70</v>
      </c>
      <c r="H2264" t="s">
        <v>936</v>
      </c>
      <c r="I2264" t="s">
        <v>22</v>
      </c>
      <c r="J2264" t="s">
        <v>23</v>
      </c>
      <c r="K2264" t="s">
        <v>24</v>
      </c>
      <c r="L2264" t="s">
        <v>33</v>
      </c>
      <c r="M2264" t="s">
        <v>1090</v>
      </c>
      <c r="N2264">
        <v>1396</v>
      </c>
      <c r="O2264" t="s">
        <v>471</v>
      </c>
      <c r="P2264" t="s">
        <v>472</v>
      </c>
      <c r="Q2264">
        <v>5</v>
      </c>
      <c r="R2264" t="s">
        <v>1179</v>
      </c>
    </row>
    <row r="2265" spans="1:18" x14ac:dyDescent="0.3">
      <c r="A2265">
        <v>2338</v>
      </c>
      <c r="B2265" t="s">
        <v>18</v>
      </c>
      <c r="C2265">
        <v>2009</v>
      </c>
      <c r="D2265">
        <v>240000</v>
      </c>
      <c r="E2265">
        <v>120000</v>
      </c>
      <c r="F2265" t="s">
        <v>38</v>
      </c>
      <c r="G2265" t="s">
        <v>70</v>
      </c>
      <c r="H2265" t="s">
        <v>936</v>
      </c>
      <c r="I2265" t="s">
        <v>41</v>
      </c>
      <c r="J2265" t="s">
        <v>23</v>
      </c>
      <c r="K2265" t="s">
        <v>24</v>
      </c>
      <c r="L2265" t="s">
        <v>25</v>
      </c>
      <c r="M2265" t="s">
        <v>383</v>
      </c>
      <c r="N2265">
        <v>1298</v>
      </c>
      <c r="O2265" t="s">
        <v>395</v>
      </c>
      <c r="P2265" t="s">
        <v>261</v>
      </c>
      <c r="Q2265">
        <v>5</v>
      </c>
      <c r="R2265" t="s">
        <v>1179</v>
      </c>
    </row>
    <row r="2266" spans="1:18" x14ac:dyDescent="0.3">
      <c r="A2266">
        <v>2339</v>
      </c>
      <c r="B2266" t="s">
        <v>46</v>
      </c>
      <c r="C2266">
        <v>2018</v>
      </c>
      <c r="D2266">
        <v>946000</v>
      </c>
      <c r="E2266">
        <v>60000</v>
      </c>
      <c r="F2266" t="s">
        <v>124</v>
      </c>
      <c r="G2266" t="s">
        <v>965</v>
      </c>
      <c r="H2266" t="s">
        <v>1279</v>
      </c>
      <c r="I2266" t="s">
        <v>22</v>
      </c>
      <c r="J2266" t="s">
        <v>23</v>
      </c>
      <c r="K2266" t="s">
        <v>24</v>
      </c>
      <c r="L2266" t="s">
        <v>25</v>
      </c>
      <c r="M2266" t="s">
        <v>700</v>
      </c>
      <c r="N2266">
        <v>1396</v>
      </c>
      <c r="O2266" t="s">
        <v>434</v>
      </c>
      <c r="P2266" t="s">
        <v>101</v>
      </c>
      <c r="Q2266">
        <v>5</v>
      </c>
      <c r="R2266" t="s">
        <v>1179</v>
      </c>
    </row>
    <row r="2267" spans="1:18" x14ac:dyDescent="0.3">
      <c r="A2267">
        <v>2340</v>
      </c>
      <c r="B2267" t="s">
        <v>109</v>
      </c>
      <c r="C2267">
        <v>2011</v>
      </c>
      <c r="D2267">
        <v>215000</v>
      </c>
      <c r="E2267">
        <v>70000</v>
      </c>
      <c r="F2267" t="s">
        <v>124</v>
      </c>
      <c r="G2267" t="s">
        <v>965</v>
      </c>
      <c r="H2267" t="s">
        <v>1279</v>
      </c>
      <c r="I2267" t="s">
        <v>22</v>
      </c>
      <c r="J2267" t="s">
        <v>23</v>
      </c>
      <c r="K2267" t="s">
        <v>24</v>
      </c>
      <c r="L2267" t="s">
        <v>25</v>
      </c>
      <c r="M2267" t="s">
        <v>1090</v>
      </c>
      <c r="N2267">
        <v>1396</v>
      </c>
      <c r="O2267" t="s">
        <v>471</v>
      </c>
      <c r="P2267" t="s">
        <v>472</v>
      </c>
      <c r="Q2267">
        <v>5</v>
      </c>
      <c r="R2267" t="s">
        <v>1179</v>
      </c>
    </row>
    <row r="2268" spans="1:18" x14ac:dyDescent="0.3">
      <c r="A2268">
        <v>2341</v>
      </c>
      <c r="B2268" t="s">
        <v>18</v>
      </c>
      <c r="C2268">
        <v>1999</v>
      </c>
      <c r="D2268">
        <v>50000</v>
      </c>
      <c r="E2268">
        <v>60000</v>
      </c>
      <c r="F2268" t="s">
        <v>124</v>
      </c>
      <c r="G2268" t="s">
        <v>965</v>
      </c>
      <c r="H2268" t="s">
        <v>1280</v>
      </c>
      <c r="I2268" t="s">
        <v>41</v>
      </c>
      <c r="J2268" t="s">
        <v>23</v>
      </c>
      <c r="K2268" t="s">
        <v>24</v>
      </c>
      <c r="L2268" t="s">
        <v>304</v>
      </c>
      <c r="M2268" t="s">
        <v>60</v>
      </c>
      <c r="N2268">
        <v>993</v>
      </c>
      <c r="O2268" t="s">
        <v>79</v>
      </c>
      <c r="P2268" t="s">
        <v>80</v>
      </c>
      <c r="Q2268">
        <v>5</v>
      </c>
      <c r="R2268" t="s">
        <v>1179</v>
      </c>
    </row>
    <row r="2269" spans="1:18" x14ac:dyDescent="0.3">
      <c r="A2269">
        <v>2342</v>
      </c>
      <c r="B2269" t="s">
        <v>37</v>
      </c>
      <c r="C2269">
        <v>2013</v>
      </c>
      <c r="D2269">
        <v>310000</v>
      </c>
      <c r="E2269">
        <v>100000</v>
      </c>
      <c r="F2269" t="s">
        <v>124</v>
      </c>
      <c r="G2269" t="s">
        <v>965</v>
      </c>
      <c r="H2269" t="s">
        <v>1280</v>
      </c>
      <c r="I2269" t="s">
        <v>22</v>
      </c>
      <c r="J2269" t="s">
        <v>23</v>
      </c>
      <c r="K2269" t="s">
        <v>24</v>
      </c>
      <c r="L2269" t="s">
        <v>25</v>
      </c>
      <c r="M2269" t="s">
        <v>618</v>
      </c>
      <c r="N2269">
        <v>1498</v>
      </c>
      <c r="O2269" t="s">
        <v>105</v>
      </c>
      <c r="P2269" t="s">
        <v>95</v>
      </c>
      <c r="Q2269">
        <v>5</v>
      </c>
      <c r="R2269" t="s">
        <v>1179</v>
      </c>
    </row>
    <row r="2270" spans="1:18" x14ac:dyDescent="0.3">
      <c r="A2270">
        <v>2343</v>
      </c>
      <c r="B2270" t="s">
        <v>46</v>
      </c>
      <c r="C2270">
        <v>2008</v>
      </c>
      <c r="D2270">
        <v>220000</v>
      </c>
      <c r="E2270">
        <v>35000</v>
      </c>
      <c r="F2270" t="s">
        <v>124</v>
      </c>
      <c r="G2270" t="s">
        <v>965</v>
      </c>
      <c r="H2270" t="s">
        <v>1281</v>
      </c>
      <c r="I2270" t="s">
        <v>41</v>
      </c>
      <c r="J2270" t="s">
        <v>23</v>
      </c>
      <c r="K2270" t="s">
        <v>24</v>
      </c>
      <c r="L2270" t="s">
        <v>25</v>
      </c>
      <c r="M2270" t="s">
        <v>211</v>
      </c>
      <c r="N2270">
        <v>1197</v>
      </c>
      <c r="O2270" t="s">
        <v>212</v>
      </c>
      <c r="P2270" t="s">
        <v>213</v>
      </c>
      <c r="Q2270">
        <v>5</v>
      </c>
      <c r="R2270" t="s">
        <v>1179</v>
      </c>
    </row>
    <row r="2271" spans="1:18" x14ac:dyDescent="0.3">
      <c r="A2271">
        <v>2344</v>
      </c>
      <c r="B2271" t="s">
        <v>18</v>
      </c>
      <c r="C2271">
        <v>2008</v>
      </c>
      <c r="D2271">
        <v>195000</v>
      </c>
      <c r="E2271">
        <v>90000</v>
      </c>
      <c r="F2271" t="s">
        <v>124</v>
      </c>
      <c r="G2271" t="s">
        <v>965</v>
      </c>
      <c r="H2271" t="s">
        <v>1281</v>
      </c>
      <c r="I2271" t="s">
        <v>22</v>
      </c>
      <c r="J2271" t="s">
        <v>23</v>
      </c>
      <c r="K2271" t="s">
        <v>24</v>
      </c>
      <c r="L2271" t="s">
        <v>42</v>
      </c>
      <c r="M2271" t="s">
        <v>159</v>
      </c>
      <c r="N2271">
        <v>1248</v>
      </c>
      <c r="O2271" t="s">
        <v>393</v>
      </c>
      <c r="P2271" t="s">
        <v>28</v>
      </c>
      <c r="Q2271">
        <v>5</v>
      </c>
      <c r="R2271" t="s">
        <v>1179</v>
      </c>
    </row>
    <row r="2272" spans="1:18" x14ac:dyDescent="0.3">
      <c r="A2272">
        <v>2345</v>
      </c>
      <c r="B2272" t="s">
        <v>46</v>
      </c>
      <c r="C2272">
        <v>2015</v>
      </c>
      <c r="D2272">
        <v>650000</v>
      </c>
      <c r="E2272">
        <v>50000</v>
      </c>
      <c r="F2272" t="s">
        <v>124</v>
      </c>
      <c r="G2272" t="s">
        <v>965</v>
      </c>
      <c r="H2272" t="s">
        <v>1279</v>
      </c>
      <c r="I2272" t="s">
        <v>41</v>
      </c>
      <c r="J2272" t="s">
        <v>23</v>
      </c>
      <c r="K2272" t="s">
        <v>24</v>
      </c>
      <c r="L2272" t="s">
        <v>25</v>
      </c>
      <c r="M2272" t="s">
        <v>493</v>
      </c>
      <c r="N2272">
        <v>1197</v>
      </c>
      <c r="O2272" t="s">
        <v>54</v>
      </c>
      <c r="P2272" t="s">
        <v>494</v>
      </c>
      <c r="Q2272">
        <v>5</v>
      </c>
      <c r="R2272" t="s">
        <v>1179</v>
      </c>
    </row>
    <row r="2273" spans="1:18" x14ac:dyDescent="0.3">
      <c r="A2273">
        <v>2346</v>
      </c>
      <c r="B2273" t="s">
        <v>46</v>
      </c>
      <c r="C2273">
        <v>2011</v>
      </c>
      <c r="D2273">
        <v>350000</v>
      </c>
      <c r="E2273">
        <v>98000</v>
      </c>
      <c r="F2273" t="s">
        <v>124</v>
      </c>
      <c r="G2273" t="s">
        <v>965</v>
      </c>
      <c r="H2273" t="s">
        <v>1282</v>
      </c>
      <c r="I2273" t="s">
        <v>41</v>
      </c>
      <c r="J2273" t="s">
        <v>23</v>
      </c>
      <c r="K2273" t="s">
        <v>24</v>
      </c>
      <c r="L2273" t="s">
        <v>25</v>
      </c>
      <c r="M2273" t="s">
        <v>164</v>
      </c>
      <c r="N2273">
        <v>1197</v>
      </c>
      <c r="O2273" t="s">
        <v>431</v>
      </c>
      <c r="P2273" t="s">
        <v>432</v>
      </c>
      <c r="Q2273">
        <v>5</v>
      </c>
      <c r="R2273" t="s">
        <v>1179</v>
      </c>
    </row>
    <row r="2274" spans="1:18" x14ac:dyDescent="0.3">
      <c r="A2274">
        <v>2347</v>
      </c>
      <c r="B2274" t="s">
        <v>46</v>
      </c>
      <c r="C2274">
        <v>2013</v>
      </c>
      <c r="D2274">
        <v>360000</v>
      </c>
      <c r="E2274">
        <v>30000</v>
      </c>
      <c r="F2274" t="s">
        <v>124</v>
      </c>
      <c r="G2274" t="s">
        <v>965</v>
      </c>
      <c r="H2274" t="s">
        <v>1281</v>
      </c>
      <c r="I2274" t="s">
        <v>41</v>
      </c>
      <c r="J2274" t="s">
        <v>23</v>
      </c>
      <c r="K2274" t="s">
        <v>24</v>
      </c>
      <c r="L2274" t="s">
        <v>25</v>
      </c>
      <c r="M2274" t="s">
        <v>164</v>
      </c>
      <c r="N2274">
        <v>1197</v>
      </c>
      <c r="O2274" t="s">
        <v>258</v>
      </c>
      <c r="P2274" t="s">
        <v>259</v>
      </c>
      <c r="Q2274">
        <v>5</v>
      </c>
      <c r="R2274" t="s">
        <v>1179</v>
      </c>
    </row>
    <row r="2275" spans="1:18" x14ac:dyDescent="0.3">
      <c r="A2275">
        <v>2348</v>
      </c>
      <c r="B2275" t="s">
        <v>46</v>
      </c>
      <c r="C2275">
        <v>2013</v>
      </c>
      <c r="D2275">
        <v>550000</v>
      </c>
      <c r="E2275">
        <v>50000</v>
      </c>
      <c r="F2275" t="s">
        <v>124</v>
      </c>
      <c r="G2275" t="s">
        <v>965</v>
      </c>
      <c r="H2275" t="s">
        <v>1280</v>
      </c>
      <c r="I2275" t="s">
        <v>41</v>
      </c>
      <c r="J2275" t="s">
        <v>23</v>
      </c>
      <c r="K2275" t="s">
        <v>24</v>
      </c>
      <c r="L2275" t="s">
        <v>33</v>
      </c>
      <c r="M2275" t="s">
        <v>360</v>
      </c>
      <c r="N2275">
        <v>1797</v>
      </c>
      <c r="O2275" t="s">
        <v>361</v>
      </c>
      <c r="P2275" t="s">
        <v>362</v>
      </c>
      <c r="Q2275">
        <v>5</v>
      </c>
      <c r="R2275" t="s">
        <v>1179</v>
      </c>
    </row>
    <row r="2276" spans="1:18" x14ac:dyDescent="0.3">
      <c r="A2276">
        <v>2349</v>
      </c>
      <c r="B2276" t="s">
        <v>46</v>
      </c>
      <c r="C2276">
        <v>2016</v>
      </c>
      <c r="D2276">
        <v>490000</v>
      </c>
      <c r="E2276">
        <v>26000</v>
      </c>
      <c r="F2276" t="s">
        <v>124</v>
      </c>
      <c r="G2276" t="s">
        <v>965</v>
      </c>
      <c r="H2276" t="s">
        <v>1280</v>
      </c>
      <c r="I2276" t="s">
        <v>41</v>
      </c>
      <c r="J2276" t="s">
        <v>23</v>
      </c>
      <c r="K2276" t="s">
        <v>24</v>
      </c>
      <c r="L2276" t="s">
        <v>25</v>
      </c>
      <c r="M2276" t="s">
        <v>85</v>
      </c>
      <c r="N2276">
        <v>1197</v>
      </c>
      <c r="O2276" t="s">
        <v>90</v>
      </c>
      <c r="P2276" t="s">
        <v>261</v>
      </c>
      <c r="Q2276">
        <v>5</v>
      </c>
      <c r="R2276" t="s">
        <v>1179</v>
      </c>
    </row>
    <row r="2277" spans="1:18" x14ac:dyDescent="0.3">
      <c r="A2277">
        <v>2350</v>
      </c>
      <c r="B2277" t="s">
        <v>18</v>
      </c>
      <c r="C2277">
        <v>2011</v>
      </c>
      <c r="D2277">
        <v>195000</v>
      </c>
      <c r="E2277">
        <v>46000</v>
      </c>
      <c r="F2277" t="s">
        <v>124</v>
      </c>
      <c r="G2277" t="s">
        <v>965</v>
      </c>
      <c r="H2277" t="s">
        <v>1281</v>
      </c>
      <c r="I2277" t="s">
        <v>41</v>
      </c>
      <c r="J2277" t="s">
        <v>23</v>
      </c>
      <c r="K2277" t="s">
        <v>24</v>
      </c>
      <c r="L2277" t="s">
        <v>33</v>
      </c>
      <c r="M2277" t="s">
        <v>96</v>
      </c>
      <c r="N2277">
        <v>796</v>
      </c>
      <c r="O2277" t="s">
        <v>97</v>
      </c>
      <c r="P2277" t="s">
        <v>98</v>
      </c>
      <c r="Q2277">
        <v>5</v>
      </c>
      <c r="R2277" t="s">
        <v>1179</v>
      </c>
    </row>
    <row r="2278" spans="1:18" x14ac:dyDescent="0.3">
      <c r="A2278">
        <v>2351</v>
      </c>
      <c r="B2278" t="s">
        <v>18</v>
      </c>
      <c r="C2278">
        <v>2010</v>
      </c>
      <c r="D2278">
        <v>125000</v>
      </c>
      <c r="E2278">
        <v>80000</v>
      </c>
      <c r="F2278" t="s">
        <v>124</v>
      </c>
      <c r="G2278" t="s">
        <v>965</v>
      </c>
      <c r="H2278" t="s">
        <v>1280</v>
      </c>
      <c r="I2278" t="s">
        <v>41</v>
      </c>
      <c r="J2278" t="s">
        <v>23</v>
      </c>
      <c r="K2278" t="s">
        <v>24</v>
      </c>
      <c r="L2278" t="s">
        <v>304</v>
      </c>
      <c r="M2278" t="s">
        <v>96</v>
      </c>
      <c r="N2278">
        <v>796</v>
      </c>
      <c r="O2278" t="s">
        <v>97</v>
      </c>
      <c r="P2278" t="s">
        <v>98</v>
      </c>
      <c r="Q2278">
        <v>5</v>
      </c>
      <c r="R2278" t="s">
        <v>1179</v>
      </c>
    </row>
    <row r="2279" spans="1:18" x14ac:dyDescent="0.3">
      <c r="A2279">
        <v>2352</v>
      </c>
      <c r="B2279" t="s">
        <v>109</v>
      </c>
      <c r="C2279">
        <v>2019</v>
      </c>
      <c r="D2279">
        <v>459999</v>
      </c>
      <c r="E2279">
        <v>10000</v>
      </c>
      <c r="F2279" t="s">
        <v>124</v>
      </c>
      <c r="G2279" t="s">
        <v>965</v>
      </c>
      <c r="H2279" t="s">
        <v>1279</v>
      </c>
      <c r="I2279" t="s">
        <v>41</v>
      </c>
      <c r="J2279" t="s">
        <v>23</v>
      </c>
      <c r="K2279" t="s">
        <v>24</v>
      </c>
      <c r="L2279" t="s">
        <v>25</v>
      </c>
      <c r="M2279" t="s">
        <v>503</v>
      </c>
      <c r="N2279">
        <v>1199</v>
      </c>
      <c r="O2279" t="s">
        <v>416</v>
      </c>
      <c r="P2279" t="s">
        <v>112</v>
      </c>
      <c r="Q2279">
        <v>5</v>
      </c>
      <c r="R2279" t="s">
        <v>1179</v>
      </c>
    </row>
    <row r="2280" spans="1:18" x14ac:dyDescent="0.3">
      <c r="A2280">
        <v>2353</v>
      </c>
      <c r="B2280" t="s">
        <v>18</v>
      </c>
      <c r="C2280">
        <v>2015</v>
      </c>
      <c r="D2280">
        <v>275000</v>
      </c>
      <c r="E2280">
        <v>16700</v>
      </c>
      <c r="F2280" t="s">
        <v>124</v>
      </c>
      <c r="G2280" t="s">
        <v>965</v>
      </c>
      <c r="H2280" t="s">
        <v>1280</v>
      </c>
      <c r="I2280" t="s">
        <v>41</v>
      </c>
      <c r="J2280" t="s">
        <v>23</v>
      </c>
      <c r="K2280" t="s">
        <v>24</v>
      </c>
      <c r="L2280" t="s">
        <v>25</v>
      </c>
      <c r="M2280" t="s">
        <v>430</v>
      </c>
      <c r="N2280">
        <v>796</v>
      </c>
      <c r="O2280" t="s">
        <v>118</v>
      </c>
      <c r="P2280" t="s">
        <v>119</v>
      </c>
      <c r="Q2280">
        <v>5</v>
      </c>
      <c r="R2280" t="s">
        <v>1179</v>
      </c>
    </row>
    <row r="2281" spans="1:18" x14ac:dyDescent="0.3">
      <c r="A2281">
        <v>2354</v>
      </c>
      <c r="B2281" t="s">
        <v>18</v>
      </c>
      <c r="C2281">
        <v>2018</v>
      </c>
      <c r="D2281">
        <v>680000</v>
      </c>
      <c r="E2281">
        <v>70000</v>
      </c>
      <c r="F2281" t="s">
        <v>124</v>
      </c>
      <c r="G2281" t="s">
        <v>832</v>
      </c>
      <c r="H2281" t="s">
        <v>833</v>
      </c>
      <c r="I2281" t="s">
        <v>22</v>
      </c>
      <c r="J2281" t="s">
        <v>23</v>
      </c>
      <c r="K2281" t="s">
        <v>24</v>
      </c>
      <c r="L2281" t="s">
        <v>25</v>
      </c>
      <c r="M2281" t="s">
        <v>424</v>
      </c>
      <c r="N2281">
        <v>1248</v>
      </c>
      <c r="O2281" t="s">
        <v>425</v>
      </c>
      <c r="P2281" t="s">
        <v>28</v>
      </c>
      <c r="Q2281">
        <v>5</v>
      </c>
      <c r="R2281" t="s">
        <v>1179</v>
      </c>
    </row>
    <row r="2282" spans="1:18" x14ac:dyDescent="0.3">
      <c r="A2282">
        <v>2355</v>
      </c>
      <c r="B2282" t="s">
        <v>18</v>
      </c>
      <c r="C2282">
        <v>2015</v>
      </c>
      <c r="D2282">
        <v>600000</v>
      </c>
      <c r="E2282">
        <v>7967</v>
      </c>
      <c r="F2282" t="s">
        <v>56</v>
      </c>
      <c r="G2282" t="s">
        <v>57</v>
      </c>
      <c r="H2282" t="s">
        <v>1283</v>
      </c>
      <c r="I2282" t="s">
        <v>41</v>
      </c>
      <c r="J2282" t="s">
        <v>23</v>
      </c>
      <c r="K2282" t="s">
        <v>24</v>
      </c>
      <c r="L2282" t="s">
        <v>25</v>
      </c>
      <c r="M2282" t="s">
        <v>295</v>
      </c>
      <c r="N2282">
        <v>1197</v>
      </c>
      <c r="O2282" t="s">
        <v>165</v>
      </c>
      <c r="P2282" t="s">
        <v>115</v>
      </c>
      <c r="Q2282">
        <v>5</v>
      </c>
      <c r="R2282" t="s">
        <v>1179</v>
      </c>
    </row>
    <row r="2283" spans="1:18" x14ac:dyDescent="0.3">
      <c r="A2283">
        <v>2356</v>
      </c>
      <c r="B2283" t="s">
        <v>18</v>
      </c>
      <c r="C2283">
        <v>2018</v>
      </c>
      <c r="D2283">
        <v>720000</v>
      </c>
      <c r="E2283">
        <v>20000</v>
      </c>
      <c r="F2283" t="s">
        <v>56</v>
      </c>
      <c r="G2283" t="s">
        <v>753</v>
      </c>
      <c r="H2283" t="s">
        <v>1284</v>
      </c>
      <c r="I2283" t="s">
        <v>41</v>
      </c>
      <c r="J2283" t="s">
        <v>23</v>
      </c>
      <c r="K2283" t="s">
        <v>24</v>
      </c>
      <c r="L2283" t="s">
        <v>25</v>
      </c>
      <c r="M2283" t="s">
        <v>222</v>
      </c>
      <c r="N2283">
        <v>1197</v>
      </c>
      <c r="O2283" t="s">
        <v>265</v>
      </c>
      <c r="P2283" t="s">
        <v>266</v>
      </c>
      <c r="Q2283">
        <v>5</v>
      </c>
      <c r="R2283" t="s">
        <v>1179</v>
      </c>
    </row>
    <row r="2284" spans="1:18" x14ac:dyDescent="0.3">
      <c r="A2284">
        <v>2358</v>
      </c>
      <c r="B2284" t="s">
        <v>75</v>
      </c>
      <c r="C2284">
        <v>2016</v>
      </c>
      <c r="D2284">
        <v>356000</v>
      </c>
      <c r="E2284">
        <v>9656</v>
      </c>
      <c r="F2284" t="s">
        <v>124</v>
      </c>
      <c r="G2284" t="s">
        <v>832</v>
      </c>
      <c r="H2284" t="s">
        <v>833</v>
      </c>
      <c r="I2284" t="s">
        <v>41</v>
      </c>
      <c r="J2284" t="s">
        <v>23</v>
      </c>
      <c r="K2284" t="s">
        <v>24</v>
      </c>
      <c r="L2284" t="s">
        <v>25</v>
      </c>
      <c r="M2284" t="s">
        <v>427</v>
      </c>
      <c r="N2284">
        <v>799</v>
      </c>
      <c r="O2284" t="s">
        <v>428</v>
      </c>
      <c r="P2284" t="s">
        <v>429</v>
      </c>
      <c r="Q2284">
        <v>5</v>
      </c>
      <c r="R2284" t="s">
        <v>1179</v>
      </c>
    </row>
    <row r="2285" spans="1:18" x14ac:dyDescent="0.3">
      <c r="A2285">
        <v>2359</v>
      </c>
      <c r="B2285" t="s">
        <v>46</v>
      </c>
      <c r="C2285">
        <v>2011</v>
      </c>
      <c r="D2285">
        <v>225000</v>
      </c>
      <c r="E2285">
        <v>50000</v>
      </c>
      <c r="F2285" t="s">
        <v>124</v>
      </c>
      <c r="G2285" t="s">
        <v>832</v>
      </c>
      <c r="H2285" t="s">
        <v>833</v>
      </c>
      <c r="I2285" t="s">
        <v>41</v>
      </c>
      <c r="J2285" t="s">
        <v>23</v>
      </c>
      <c r="K2285" t="s">
        <v>24</v>
      </c>
      <c r="L2285" t="s">
        <v>25</v>
      </c>
      <c r="M2285" t="s">
        <v>246</v>
      </c>
      <c r="N2285">
        <v>1086</v>
      </c>
      <c r="O2285" t="s">
        <v>247</v>
      </c>
      <c r="P2285" t="s">
        <v>248</v>
      </c>
      <c r="Q2285">
        <v>5</v>
      </c>
      <c r="R2285" t="s">
        <v>1179</v>
      </c>
    </row>
    <row r="2286" spans="1:18" x14ac:dyDescent="0.3">
      <c r="A2286">
        <v>2360</v>
      </c>
      <c r="B2286" t="s">
        <v>69</v>
      </c>
      <c r="C2286">
        <v>2019</v>
      </c>
      <c r="D2286">
        <v>725000</v>
      </c>
      <c r="E2286">
        <v>17000</v>
      </c>
      <c r="F2286" t="s">
        <v>56</v>
      </c>
      <c r="G2286" t="s">
        <v>57</v>
      </c>
      <c r="H2286" t="s">
        <v>1283</v>
      </c>
      <c r="I2286" t="s">
        <v>22</v>
      </c>
      <c r="J2286" t="s">
        <v>23</v>
      </c>
      <c r="K2286" t="s">
        <v>24</v>
      </c>
      <c r="L2286" t="s">
        <v>25</v>
      </c>
      <c r="M2286" t="s">
        <v>545</v>
      </c>
      <c r="N2286">
        <v>1498</v>
      </c>
      <c r="O2286" t="s">
        <v>177</v>
      </c>
      <c r="P2286" t="s">
        <v>719</v>
      </c>
      <c r="Q2286">
        <v>5</v>
      </c>
      <c r="R2286" t="s">
        <v>1179</v>
      </c>
    </row>
    <row r="2287" spans="1:18" x14ac:dyDescent="0.3">
      <c r="A2287">
        <v>2361</v>
      </c>
      <c r="B2287" t="s">
        <v>120</v>
      </c>
      <c r="C2287">
        <v>2010</v>
      </c>
      <c r="D2287">
        <v>130000</v>
      </c>
      <c r="E2287">
        <v>50000</v>
      </c>
      <c r="F2287" t="s">
        <v>19</v>
      </c>
      <c r="G2287" t="s">
        <v>789</v>
      </c>
      <c r="H2287" t="s">
        <v>1285</v>
      </c>
      <c r="I2287" t="s">
        <v>41</v>
      </c>
      <c r="J2287" t="s">
        <v>23</v>
      </c>
      <c r="K2287" t="s">
        <v>24</v>
      </c>
      <c r="L2287" t="s">
        <v>25</v>
      </c>
      <c r="M2287" t="s">
        <v>347</v>
      </c>
      <c r="N2287">
        <v>995</v>
      </c>
      <c r="O2287" t="s">
        <v>665</v>
      </c>
      <c r="P2287" t="s">
        <v>715</v>
      </c>
      <c r="Q2287">
        <v>5</v>
      </c>
      <c r="R2287" t="s">
        <v>1179</v>
      </c>
    </row>
    <row r="2288" spans="1:18" x14ac:dyDescent="0.3">
      <c r="A2288">
        <v>2362</v>
      </c>
      <c r="B2288" t="s">
        <v>75</v>
      </c>
      <c r="C2288">
        <v>2015</v>
      </c>
      <c r="D2288">
        <v>300000</v>
      </c>
      <c r="E2288">
        <v>10000</v>
      </c>
      <c r="F2288" t="s">
        <v>56</v>
      </c>
      <c r="G2288" t="s">
        <v>57</v>
      </c>
      <c r="H2288" t="s">
        <v>1283</v>
      </c>
      <c r="I2288" t="s">
        <v>41</v>
      </c>
      <c r="J2288" t="s">
        <v>23</v>
      </c>
      <c r="K2288" t="s">
        <v>24</v>
      </c>
      <c r="L2288" t="s">
        <v>25</v>
      </c>
      <c r="M2288" t="s">
        <v>427</v>
      </c>
      <c r="N2288">
        <v>799</v>
      </c>
      <c r="O2288" t="s">
        <v>428</v>
      </c>
      <c r="P2288" t="s">
        <v>429</v>
      </c>
      <c r="Q2288">
        <v>5</v>
      </c>
      <c r="R2288" t="s">
        <v>1179</v>
      </c>
    </row>
    <row r="2289" spans="1:18" x14ac:dyDescent="0.3">
      <c r="A2289">
        <v>2363</v>
      </c>
      <c r="B2289" t="s">
        <v>46</v>
      </c>
      <c r="C2289">
        <v>2013</v>
      </c>
      <c r="D2289">
        <v>400000</v>
      </c>
      <c r="E2289">
        <v>43000</v>
      </c>
      <c r="F2289" t="s">
        <v>19</v>
      </c>
      <c r="G2289" t="s">
        <v>789</v>
      </c>
      <c r="H2289" t="s">
        <v>844</v>
      </c>
      <c r="I2289" t="s">
        <v>41</v>
      </c>
      <c r="J2289" t="s">
        <v>23</v>
      </c>
      <c r="K2289" t="s">
        <v>24</v>
      </c>
      <c r="L2289" t="s">
        <v>33</v>
      </c>
      <c r="M2289" t="s">
        <v>164</v>
      </c>
      <c r="N2289">
        <v>1197</v>
      </c>
      <c r="O2289" t="s">
        <v>258</v>
      </c>
      <c r="P2289" t="s">
        <v>259</v>
      </c>
      <c r="Q2289">
        <v>5</v>
      </c>
      <c r="R2289" t="s">
        <v>1179</v>
      </c>
    </row>
    <row r="2290" spans="1:18" x14ac:dyDescent="0.3">
      <c r="A2290">
        <v>2364</v>
      </c>
      <c r="B2290" t="s">
        <v>46</v>
      </c>
      <c r="C2290">
        <v>2013</v>
      </c>
      <c r="D2290">
        <v>550000</v>
      </c>
      <c r="E2290">
        <v>50000</v>
      </c>
      <c r="F2290" t="s">
        <v>19</v>
      </c>
      <c r="G2290" t="s">
        <v>786</v>
      </c>
      <c r="H2290" t="s">
        <v>1286</v>
      </c>
      <c r="I2290" t="s">
        <v>22</v>
      </c>
      <c r="J2290" t="s">
        <v>23</v>
      </c>
      <c r="K2290" t="s">
        <v>24</v>
      </c>
      <c r="L2290" t="s">
        <v>25</v>
      </c>
      <c r="M2290" t="s">
        <v>567</v>
      </c>
      <c r="N2290">
        <v>1396</v>
      </c>
      <c r="O2290" t="s">
        <v>434</v>
      </c>
      <c r="P2290" t="s">
        <v>1287</v>
      </c>
      <c r="Q2290">
        <v>5</v>
      </c>
      <c r="R2290" t="s">
        <v>1179</v>
      </c>
    </row>
    <row r="2291" spans="1:18" x14ac:dyDescent="0.3">
      <c r="A2291">
        <v>2365</v>
      </c>
      <c r="B2291" t="s">
        <v>18</v>
      </c>
      <c r="C2291">
        <v>2006</v>
      </c>
      <c r="D2291">
        <v>120000</v>
      </c>
      <c r="E2291">
        <v>90000</v>
      </c>
      <c r="F2291" t="s">
        <v>56</v>
      </c>
      <c r="G2291" t="s">
        <v>57</v>
      </c>
      <c r="H2291" t="s">
        <v>1283</v>
      </c>
      <c r="I2291" t="s">
        <v>41</v>
      </c>
      <c r="J2291" t="s">
        <v>23</v>
      </c>
      <c r="K2291" t="s">
        <v>24</v>
      </c>
      <c r="L2291" t="s">
        <v>33</v>
      </c>
      <c r="M2291" t="s">
        <v>85</v>
      </c>
      <c r="N2291">
        <v>998</v>
      </c>
      <c r="O2291" t="s">
        <v>86</v>
      </c>
      <c r="P2291" t="s">
        <v>141</v>
      </c>
      <c r="Q2291">
        <v>5</v>
      </c>
      <c r="R2291" t="s">
        <v>1179</v>
      </c>
    </row>
    <row r="2292" spans="1:18" x14ac:dyDescent="0.3">
      <c r="A2292">
        <v>2366</v>
      </c>
      <c r="B2292" t="s">
        <v>88</v>
      </c>
      <c r="C2292">
        <v>2012</v>
      </c>
      <c r="D2292">
        <v>409999</v>
      </c>
      <c r="E2292">
        <v>100000</v>
      </c>
      <c r="F2292" t="s">
        <v>56</v>
      </c>
      <c r="G2292" t="s">
        <v>753</v>
      </c>
      <c r="H2292" t="s">
        <v>1284</v>
      </c>
      <c r="I2292" t="s">
        <v>22</v>
      </c>
      <c r="J2292" t="s">
        <v>23</v>
      </c>
      <c r="K2292" t="s">
        <v>24</v>
      </c>
      <c r="L2292" t="s">
        <v>33</v>
      </c>
      <c r="M2292" t="s">
        <v>130</v>
      </c>
      <c r="N2292">
        <v>2498</v>
      </c>
      <c r="O2292" t="s">
        <v>627</v>
      </c>
      <c r="P2292" t="s">
        <v>628</v>
      </c>
      <c r="Q2292">
        <v>8</v>
      </c>
      <c r="R2292" t="s">
        <v>1179</v>
      </c>
    </row>
    <row r="2293" spans="1:18" x14ac:dyDescent="0.3">
      <c r="A2293">
        <v>2367</v>
      </c>
      <c r="B2293" t="s">
        <v>46</v>
      </c>
      <c r="C2293">
        <v>2010</v>
      </c>
      <c r="D2293">
        <v>110000</v>
      </c>
      <c r="E2293">
        <v>80000</v>
      </c>
      <c r="F2293" t="s">
        <v>56</v>
      </c>
      <c r="G2293" t="s">
        <v>753</v>
      </c>
      <c r="H2293" t="s">
        <v>1284</v>
      </c>
      <c r="I2293" t="s">
        <v>41</v>
      </c>
      <c r="J2293" t="s">
        <v>23</v>
      </c>
      <c r="K2293" t="s">
        <v>24</v>
      </c>
      <c r="L2293" t="s">
        <v>33</v>
      </c>
      <c r="M2293" t="s">
        <v>629</v>
      </c>
      <c r="N2293">
        <v>1086</v>
      </c>
      <c r="O2293" t="s">
        <v>309</v>
      </c>
      <c r="P2293" t="s">
        <v>310</v>
      </c>
      <c r="Q2293">
        <v>5</v>
      </c>
      <c r="R2293" t="s">
        <v>1179</v>
      </c>
    </row>
    <row r="2294" spans="1:18" x14ac:dyDescent="0.3">
      <c r="A2294">
        <v>2368</v>
      </c>
      <c r="B2294" t="s">
        <v>88</v>
      </c>
      <c r="C2294">
        <v>2012</v>
      </c>
      <c r="D2294">
        <v>450000</v>
      </c>
      <c r="E2294">
        <v>120000</v>
      </c>
      <c r="F2294" t="s">
        <v>124</v>
      </c>
      <c r="G2294" t="s">
        <v>832</v>
      </c>
      <c r="H2294" t="s">
        <v>833</v>
      </c>
      <c r="I2294" t="s">
        <v>22</v>
      </c>
      <c r="J2294" t="s">
        <v>23</v>
      </c>
      <c r="K2294" t="s">
        <v>24</v>
      </c>
      <c r="L2294" t="s">
        <v>25</v>
      </c>
      <c r="M2294" t="s">
        <v>489</v>
      </c>
      <c r="N2294">
        <v>2523</v>
      </c>
      <c r="O2294" t="s">
        <v>309</v>
      </c>
      <c r="P2294" t="s">
        <v>490</v>
      </c>
      <c r="Q2294">
        <v>7</v>
      </c>
      <c r="R2294" t="s">
        <v>1179</v>
      </c>
    </row>
    <row r="2295" spans="1:18" x14ac:dyDescent="0.3">
      <c r="A2295">
        <v>2369</v>
      </c>
      <c r="B2295" t="s">
        <v>18</v>
      </c>
      <c r="C2295">
        <v>2019</v>
      </c>
      <c r="D2295">
        <v>610000</v>
      </c>
      <c r="E2295">
        <v>5000</v>
      </c>
      <c r="F2295" t="s">
        <v>124</v>
      </c>
      <c r="G2295" t="s">
        <v>832</v>
      </c>
      <c r="H2295" t="s">
        <v>833</v>
      </c>
      <c r="I2295" t="s">
        <v>41</v>
      </c>
      <c r="J2295" t="s">
        <v>23</v>
      </c>
      <c r="K2295" t="s">
        <v>24</v>
      </c>
      <c r="L2295" t="s">
        <v>25</v>
      </c>
      <c r="M2295" t="s">
        <v>264</v>
      </c>
      <c r="N2295">
        <v>1197</v>
      </c>
      <c r="O2295" t="s">
        <v>265</v>
      </c>
      <c r="P2295" t="s">
        <v>266</v>
      </c>
      <c r="Q2295">
        <v>5</v>
      </c>
      <c r="R2295" t="s">
        <v>1179</v>
      </c>
    </row>
    <row r="2296" spans="1:18" x14ac:dyDescent="0.3">
      <c r="A2296">
        <v>2370</v>
      </c>
      <c r="B2296" t="s">
        <v>69</v>
      </c>
      <c r="C2296">
        <v>2016</v>
      </c>
      <c r="D2296">
        <v>515000</v>
      </c>
      <c r="E2296">
        <v>68609</v>
      </c>
      <c r="F2296" t="s">
        <v>19</v>
      </c>
      <c r="G2296" t="s">
        <v>786</v>
      </c>
      <c r="H2296" t="s">
        <v>1288</v>
      </c>
      <c r="I2296" t="s">
        <v>22</v>
      </c>
      <c r="J2296" t="s">
        <v>158</v>
      </c>
      <c r="K2296" t="s">
        <v>24</v>
      </c>
      <c r="L2296" t="s">
        <v>25</v>
      </c>
      <c r="M2296" t="s">
        <v>591</v>
      </c>
      <c r="N2296">
        <v>1498</v>
      </c>
      <c r="O2296" t="s">
        <v>720</v>
      </c>
      <c r="P2296" t="s">
        <v>568</v>
      </c>
      <c r="Q2296">
        <v>5</v>
      </c>
      <c r="R2296" t="s">
        <v>1179</v>
      </c>
    </row>
    <row r="2297" spans="1:18" x14ac:dyDescent="0.3">
      <c r="A2297">
        <v>2371</v>
      </c>
      <c r="B2297" t="s">
        <v>69</v>
      </c>
      <c r="C2297">
        <v>2018</v>
      </c>
      <c r="D2297">
        <v>925000</v>
      </c>
      <c r="E2297">
        <v>33360</v>
      </c>
      <c r="F2297" t="s">
        <v>19</v>
      </c>
      <c r="G2297" t="s">
        <v>83</v>
      </c>
      <c r="H2297" t="s">
        <v>1289</v>
      </c>
      <c r="I2297" t="s">
        <v>22</v>
      </c>
      <c r="J2297" t="s">
        <v>158</v>
      </c>
      <c r="K2297" t="s">
        <v>24</v>
      </c>
      <c r="L2297" t="s">
        <v>25</v>
      </c>
      <c r="M2297" t="s">
        <v>236</v>
      </c>
      <c r="N2297">
        <v>1498</v>
      </c>
      <c r="O2297" t="s">
        <v>237</v>
      </c>
      <c r="P2297" t="s">
        <v>238</v>
      </c>
      <c r="Q2297">
        <v>5</v>
      </c>
      <c r="R2297" t="s">
        <v>1179</v>
      </c>
    </row>
    <row r="2298" spans="1:18" x14ac:dyDescent="0.3">
      <c r="A2298">
        <v>2372</v>
      </c>
      <c r="B2298" t="s">
        <v>296</v>
      </c>
      <c r="C2298">
        <v>2019</v>
      </c>
      <c r="D2298">
        <v>860000</v>
      </c>
      <c r="E2298">
        <v>14317</v>
      </c>
      <c r="F2298" t="s">
        <v>19</v>
      </c>
      <c r="G2298" t="s">
        <v>786</v>
      </c>
      <c r="H2298" t="s">
        <v>1290</v>
      </c>
      <c r="I2298" t="s">
        <v>41</v>
      </c>
      <c r="J2298" t="s">
        <v>158</v>
      </c>
      <c r="K2298" t="s">
        <v>24</v>
      </c>
      <c r="L2298" t="s">
        <v>25</v>
      </c>
      <c r="M2298" t="s">
        <v>978</v>
      </c>
      <c r="N2298">
        <v>1498</v>
      </c>
      <c r="O2298" t="s">
        <v>979</v>
      </c>
      <c r="P2298" t="s">
        <v>980</v>
      </c>
      <c r="Q2298">
        <v>5</v>
      </c>
      <c r="R2298" t="s">
        <v>1179</v>
      </c>
    </row>
    <row r="2299" spans="1:18" x14ac:dyDescent="0.3">
      <c r="A2299">
        <v>2373</v>
      </c>
      <c r="B2299" t="s">
        <v>69</v>
      </c>
      <c r="C2299">
        <v>2012</v>
      </c>
      <c r="D2299">
        <v>225000</v>
      </c>
      <c r="E2299">
        <v>87237</v>
      </c>
      <c r="F2299" t="s">
        <v>19</v>
      </c>
      <c r="G2299" t="s">
        <v>786</v>
      </c>
      <c r="H2299" t="s">
        <v>1291</v>
      </c>
      <c r="I2299" t="s">
        <v>22</v>
      </c>
      <c r="J2299" t="s">
        <v>158</v>
      </c>
      <c r="K2299" t="s">
        <v>24</v>
      </c>
      <c r="L2299" t="s">
        <v>33</v>
      </c>
      <c r="M2299" t="s">
        <v>72</v>
      </c>
      <c r="N2299">
        <v>1399</v>
      </c>
      <c r="O2299" t="s">
        <v>247</v>
      </c>
      <c r="P2299" t="s">
        <v>74</v>
      </c>
      <c r="Q2299">
        <v>5</v>
      </c>
      <c r="R2299" t="s">
        <v>1179</v>
      </c>
    </row>
    <row r="2300" spans="1:18" x14ac:dyDescent="0.3">
      <c r="A2300">
        <v>2374</v>
      </c>
      <c r="B2300" t="s">
        <v>69</v>
      </c>
      <c r="C2300">
        <v>2017</v>
      </c>
      <c r="D2300">
        <v>500000</v>
      </c>
      <c r="E2300">
        <v>62960</v>
      </c>
      <c r="F2300" t="s">
        <v>124</v>
      </c>
      <c r="G2300" t="s">
        <v>832</v>
      </c>
      <c r="H2300" t="s">
        <v>833</v>
      </c>
      <c r="I2300" t="s">
        <v>22</v>
      </c>
      <c r="J2300" t="s">
        <v>158</v>
      </c>
      <c r="K2300" t="s">
        <v>24</v>
      </c>
      <c r="L2300" t="s">
        <v>25</v>
      </c>
      <c r="M2300" t="s">
        <v>737</v>
      </c>
      <c r="N2300">
        <v>1498</v>
      </c>
      <c r="O2300" t="s">
        <v>738</v>
      </c>
      <c r="P2300" t="s">
        <v>719</v>
      </c>
      <c r="Q2300">
        <v>5</v>
      </c>
      <c r="R2300" t="s">
        <v>1179</v>
      </c>
    </row>
    <row r="2301" spans="1:18" x14ac:dyDescent="0.3">
      <c r="A2301">
        <v>2375</v>
      </c>
      <c r="B2301" t="s">
        <v>18</v>
      </c>
      <c r="C2301">
        <v>2017</v>
      </c>
      <c r="D2301">
        <v>600000</v>
      </c>
      <c r="E2301">
        <v>26634</v>
      </c>
      <c r="F2301" t="s">
        <v>56</v>
      </c>
      <c r="G2301" t="s">
        <v>57</v>
      </c>
      <c r="H2301" t="s">
        <v>1283</v>
      </c>
      <c r="I2301" t="s">
        <v>41</v>
      </c>
      <c r="J2301" t="s">
        <v>158</v>
      </c>
      <c r="K2301" t="s">
        <v>154</v>
      </c>
      <c r="L2301" t="s">
        <v>25</v>
      </c>
      <c r="M2301" t="s">
        <v>264</v>
      </c>
      <c r="N2301">
        <v>1197</v>
      </c>
      <c r="O2301" t="s">
        <v>265</v>
      </c>
      <c r="P2301" t="s">
        <v>266</v>
      </c>
      <c r="Q2301">
        <v>5</v>
      </c>
      <c r="R2301" t="s">
        <v>1179</v>
      </c>
    </row>
    <row r="2302" spans="1:18" x14ac:dyDescent="0.3">
      <c r="A2302">
        <v>2376</v>
      </c>
      <c r="B2302" t="s">
        <v>69</v>
      </c>
      <c r="C2302">
        <v>2012</v>
      </c>
      <c r="D2302">
        <v>195000</v>
      </c>
      <c r="E2302">
        <v>163720</v>
      </c>
      <c r="F2302" t="s">
        <v>56</v>
      </c>
      <c r="G2302" t="s">
        <v>753</v>
      </c>
      <c r="H2302" t="s">
        <v>1284</v>
      </c>
      <c r="I2302" t="s">
        <v>22</v>
      </c>
      <c r="J2302" t="s">
        <v>158</v>
      </c>
      <c r="K2302" t="s">
        <v>24</v>
      </c>
      <c r="L2302" t="s">
        <v>25</v>
      </c>
      <c r="M2302" t="s">
        <v>164</v>
      </c>
      <c r="N2302">
        <v>1399</v>
      </c>
      <c r="O2302" t="s">
        <v>388</v>
      </c>
      <c r="P2302" t="s">
        <v>74</v>
      </c>
      <c r="Q2302">
        <v>5</v>
      </c>
      <c r="R2302" t="s">
        <v>1179</v>
      </c>
    </row>
    <row r="2303" spans="1:18" x14ac:dyDescent="0.3">
      <c r="A2303">
        <v>2377</v>
      </c>
      <c r="B2303" t="s">
        <v>18</v>
      </c>
      <c r="C2303">
        <v>2012</v>
      </c>
      <c r="D2303">
        <v>265000</v>
      </c>
      <c r="E2303">
        <v>67998</v>
      </c>
      <c r="F2303" t="s">
        <v>56</v>
      </c>
      <c r="G2303" t="s">
        <v>753</v>
      </c>
      <c r="H2303" t="s">
        <v>1284</v>
      </c>
      <c r="I2303" t="s">
        <v>41</v>
      </c>
      <c r="J2303" t="s">
        <v>158</v>
      </c>
      <c r="K2303" t="s">
        <v>24</v>
      </c>
      <c r="L2303" t="s">
        <v>25</v>
      </c>
      <c r="M2303" t="s">
        <v>85</v>
      </c>
      <c r="N2303">
        <v>998</v>
      </c>
      <c r="O2303" t="s">
        <v>67</v>
      </c>
      <c r="P2303" t="s">
        <v>141</v>
      </c>
      <c r="Q2303">
        <v>5</v>
      </c>
      <c r="R2303" t="s">
        <v>1179</v>
      </c>
    </row>
    <row r="2304" spans="1:18" x14ac:dyDescent="0.3">
      <c r="A2304">
        <v>2378</v>
      </c>
      <c r="B2304" t="s">
        <v>69</v>
      </c>
      <c r="C2304">
        <v>2018</v>
      </c>
      <c r="D2304">
        <v>650000</v>
      </c>
      <c r="E2304">
        <v>20706</v>
      </c>
      <c r="F2304" t="s">
        <v>56</v>
      </c>
      <c r="G2304" t="s">
        <v>753</v>
      </c>
      <c r="H2304" t="s">
        <v>1284</v>
      </c>
      <c r="I2304" t="s">
        <v>22</v>
      </c>
      <c r="J2304" t="s">
        <v>158</v>
      </c>
      <c r="K2304" t="s">
        <v>24</v>
      </c>
      <c r="L2304" t="s">
        <v>25</v>
      </c>
      <c r="M2304" t="s">
        <v>543</v>
      </c>
      <c r="N2304">
        <v>1499</v>
      </c>
      <c r="O2304" t="s">
        <v>177</v>
      </c>
      <c r="P2304" t="s">
        <v>928</v>
      </c>
      <c r="Q2304">
        <v>5</v>
      </c>
      <c r="R2304" t="s">
        <v>1179</v>
      </c>
    </row>
    <row r="2305" spans="1:18" x14ac:dyDescent="0.3">
      <c r="A2305">
        <v>2379</v>
      </c>
      <c r="B2305" t="s">
        <v>69</v>
      </c>
      <c r="C2305">
        <v>2015</v>
      </c>
      <c r="D2305">
        <v>415000</v>
      </c>
      <c r="E2305">
        <v>100581</v>
      </c>
      <c r="F2305" t="s">
        <v>56</v>
      </c>
      <c r="G2305" t="s">
        <v>57</v>
      </c>
      <c r="H2305" t="s">
        <v>1283</v>
      </c>
      <c r="I2305" t="s">
        <v>22</v>
      </c>
      <c r="J2305" t="s">
        <v>158</v>
      </c>
      <c r="K2305" t="s">
        <v>24</v>
      </c>
      <c r="L2305" t="s">
        <v>25</v>
      </c>
      <c r="M2305" t="s">
        <v>737</v>
      </c>
      <c r="N2305">
        <v>1498</v>
      </c>
      <c r="O2305" t="s">
        <v>738</v>
      </c>
      <c r="P2305" t="s">
        <v>719</v>
      </c>
      <c r="Q2305">
        <v>5</v>
      </c>
      <c r="R2305" t="s">
        <v>1179</v>
      </c>
    </row>
    <row r="2306" spans="1:18" x14ac:dyDescent="0.3">
      <c r="A2306">
        <v>2380</v>
      </c>
      <c r="B2306" t="s">
        <v>75</v>
      </c>
      <c r="C2306">
        <v>2015</v>
      </c>
      <c r="D2306">
        <v>600000</v>
      </c>
      <c r="E2306">
        <v>67303</v>
      </c>
      <c r="F2306" t="s">
        <v>124</v>
      </c>
      <c r="G2306" t="s">
        <v>965</v>
      </c>
      <c r="H2306" t="s">
        <v>1292</v>
      </c>
      <c r="I2306" t="s">
        <v>22</v>
      </c>
      <c r="J2306" t="s">
        <v>158</v>
      </c>
      <c r="K2306" t="s">
        <v>24</v>
      </c>
      <c r="L2306" t="s">
        <v>25</v>
      </c>
      <c r="M2306" t="s">
        <v>297</v>
      </c>
      <c r="N2306">
        <v>1461</v>
      </c>
      <c r="O2306" t="s">
        <v>298</v>
      </c>
      <c r="P2306" t="s">
        <v>299</v>
      </c>
      <c r="Q2306">
        <v>5</v>
      </c>
      <c r="R2306" t="s">
        <v>1179</v>
      </c>
    </row>
    <row r="2307" spans="1:18" x14ac:dyDescent="0.3">
      <c r="A2307">
        <v>2381</v>
      </c>
      <c r="B2307" t="s">
        <v>18</v>
      </c>
      <c r="C2307">
        <v>2013</v>
      </c>
      <c r="D2307">
        <v>340000</v>
      </c>
      <c r="E2307">
        <v>79139</v>
      </c>
      <c r="F2307" t="s">
        <v>124</v>
      </c>
      <c r="G2307" t="s">
        <v>965</v>
      </c>
      <c r="H2307" t="s">
        <v>1293</v>
      </c>
      <c r="I2307" t="s">
        <v>41</v>
      </c>
      <c r="J2307" t="s">
        <v>158</v>
      </c>
      <c r="K2307" t="s">
        <v>24</v>
      </c>
      <c r="L2307" t="s">
        <v>25</v>
      </c>
      <c r="M2307" t="s">
        <v>164</v>
      </c>
      <c r="N2307">
        <v>1197</v>
      </c>
      <c r="O2307" t="s">
        <v>395</v>
      </c>
      <c r="P2307" t="s">
        <v>261</v>
      </c>
      <c r="Q2307">
        <v>5</v>
      </c>
      <c r="R2307" t="s">
        <v>1179</v>
      </c>
    </row>
    <row r="2308" spans="1:18" x14ac:dyDescent="0.3">
      <c r="A2308">
        <v>2382</v>
      </c>
      <c r="B2308" t="s">
        <v>46</v>
      </c>
      <c r="C2308">
        <v>2014</v>
      </c>
      <c r="D2308">
        <v>350000</v>
      </c>
      <c r="E2308">
        <v>84784</v>
      </c>
      <c r="F2308" t="s">
        <v>124</v>
      </c>
      <c r="G2308" t="s">
        <v>965</v>
      </c>
      <c r="H2308" t="s">
        <v>1293</v>
      </c>
      <c r="I2308" t="s">
        <v>22</v>
      </c>
      <c r="J2308" t="s">
        <v>158</v>
      </c>
      <c r="K2308" t="s">
        <v>24</v>
      </c>
      <c r="L2308" t="s">
        <v>25</v>
      </c>
      <c r="M2308" t="s">
        <v>496</v>
      </c>
      <c r="N2308">
        <v>1120</v>
      </c>
      <c r="O2308" t="s">
        <v>458</v>
      </c>
      <c r="P2308" t="s">
        <v>497</v>
      </c>
      <c r="Q2308">
        <v>5</v>
      </c>
      <c r="R2308" t="s">
        <v>1179</v>
      </c>
    </row>
    <row r="2309" spans="1:18" x14ac:dyDescent="0.3">
      <c r="A2309">
        <v>2383</v>
      </c>
      <c r="B2309" t="s">
        <v>18</v>
      </c>
      <c r="C2309">
        <v>2012</v>
      </c>
      <c r="D2309">
        <v>265000</v>
      </c>
      <c r="E2309">
        <v>130376</v>
      </c>
      <c r="F2309" t="s">
        <v>124</v>
      </c>
      <c r="G2309" t="s">
        <v>965</v>
      </c>
      <c r="H2309" t="s">
        <v>1294</v>
      </c>
      <c r="I2309" t="s">
        <v>22</v>
      </c>
      <c r="J2309" t="s">
        <v>158</v>
      </c>
      <c r="K2309" t="s">
        <v>24</v>
      </c>
      <c r="L2309" t="s">
        <v>33</v>
      </c>
      <c r="M2309" t="s">
        <v>671</v>
      </c>
      <c r="N2309">
        <v>1248</v>
      </c>
      <c r="O2309" t="s">
        <v>672</v>
      </c>
      <c r="P2309" t="s">
        <v>28</v>
      </c>
      <c r="Q2309">
        <v>5</v>
      </c>
      <c r="R2309" t="s">
        <v>1179</v>
      </c>
    </row>
    <row r="2310" spans="1:18" x14ac:dyDescent="0.3">
      <c r="A2310">
        <v>2384</v>
      </c>
      <c r="B2310" t="s">
        <v>109</v>
      </c>
      <c r="C2310">
        <v>2017</v>
      </c>
      <c r="D2310">
        <v>625000</v>
      </c>
      <c r="E2310">
        <v>72000</v>
      </c>
      <c r="F2310" t="s">
        <v>124</v>
      </c>
      <c r="G2310" t="s">
        <v>965</v>
      </c>
      <c r="H2310" t="s">
        <v>1292</v>
      </c>
      <c r="I2310" t="s">
        <v>22</v>
      </c>
      <c r="J2310" t="s">
        <v>23</v>
      </c>
      <c r="K2310" t="s">
        <v>24</v>
      </c>
      <c r="L2310" t="s">
        <v>25</v>
      </c>
      <c r="M2310" t="s">
        <v>150</v>
      </c>
      <c r="N2310">
        <v>2179</v>
      </c>
      <c r="O2310" t="s">
        <v>151</v>
      </c>
      <c r="P2310" t="s">
        <v>152</v>
      </c>
      <c r="Q2310">
        <v>7</v>
      </c>
      <c r="R2310" t="s">
        <v>1179</v>
      </c>
    </row>
    <row r="2311" spans="1:18" x14ac:dyDescent="0.3">
      <c r="A2311">
        <v>2385</v>
      </c>
      <c r="B2311" t="s">
        <v>46</v>
      </c>
      <c r="C2311">
        <v>2008</v>
      </c>
      <c r="D2311">
        <v>245000</v>
      </c>
      <c r="E2311">
        <v>127000</v>
      </c>
      <c r="F2311" t="s">
        <v>124</v>
      </c>
      <c r="G2311" t="s">
        <v>965</v>
      </c>
      <c r="H2311" t="s">
        <v>1292</v>
      </c>
      <c r="I2311" t="s">
        <v>22</v>
      </c>
      <c r="J2311" t="s">
        <v>23</v>
      </c>
      <c r="K2311" t="s">
        <v>24</v>
      </c>
      <c r="L2311" t="s">
        <v>33</v>
      </c>
      <c r="M2311" t="s">
        <v>127</v>
      </c>
      <c r="N2311">
        <v>1493</v>
      </c>
      <c r="O2311" t="s">
        <v>508</v>
      </c>
      <c r="P2311" t="s">
        <v>535</v>
      </c>
      <c r="Q2311">
        <v>5</v>
      </c>
      <c r="R2311" t="s">
        <v>1179</v>
      </c>
    </row>
    <row r="2312" spans="1:18" x14ac:dyDescent="0.3">
      <c r="A2312">
        <v>2386</v>
      </c>
      <c r="B2312" t="s">
        <v>18</v>
      </c>
      <c r="C2312">
        <v>2014</v>
      </c>
      <c r="D2312">
        <v>395000</v>
      </c>
      <c r="E2312">
        <v>120000</v>
      </c>
      <c r="F2312" t="s">
        <v>124</v>
      </c>
      <c r="G2312" t="s">
        <v>965</v>
      </c>
      <c r="H2312" t="s">
        <v>1295</v>
      </c>
      <c r="I2312" t="s">
        <v>22</v>
      </c>
      <c r="J2312" t="s">
        <v>23</v>
      </c>
      <c r="K2312" t="s">
        <v>24</v>
      </c>
      <c r="L2312" t="s">
        <v>25</v>
      </c>
      <c r="M2312" t="s">
        <v>229</v>
      </c>
      <c r="N2312">
        <v>1248</v>
      </c>
      <c r="O2312" t="s">
        <v>27</v>
      </c>
      <c r="P2312" t="s">
        <v>28</v>
      </c>
      <c r="Q2312">
        <v>5</v>
      </c>
      <c r="R2312" t="s">
        <v>1179</v>
      </c>
    </row>
    <row r="2313" spans="1:18" x14ac:dyDescent="0.3">
      <c r="A2313">
        <v>2388</v>
      </c>
      <c r="B2313" t="s">
        <v>46</v>
      </c>
      <c r="C2313">
        <v>2014</v>
      </c>
      <c r="D2313">
        <v>490000</v>
      </c>
      <c r="E2313">
        <v>100000</v>
      </c>
      <c r="F2313" t="s">
        <v>124</v>
      </c>
      <c r="G2313" t="s">
        <v>965</v>
      </c>
      <c r="H2313" t="s">
        <v>1292</v>
      </c>
      <c r="I2313" t="s">
        <v>22</v>
      </c>
      <c r="J2313" t="s">
        <v>23</v>
      </c>
      <c r="K2313" t="s">
        <v>24</v>
      </c>
      <c r="L2313" t="s">
        <v>25</v>
      </c>
      <c r="M2313" t="s">
        <v>545</v>
      </c>
      <c r="N2313">
        <v>1120</v>
      </c>
      <c r="O2313" t="s">
        <v>561</v>
      </c>
      <c r="P2313" t="s">
        <v>547</v>
      </c>
      <c r="Q2313">
        <v>5</v>
      </c>
      <c r="R2313" t="s">
        <v>1179</v>
      </c>
    </row>
    <row r="2314" spans="1:18" x14ac:dyDescent="0.3">
      <c r="A2314">
        <v>2390</v>
      </c>
      <c r="B2314" t="s">
        <v>18</v>
      </c>
      <c r="C2314">
        <v>2018</v>
      </c>
      <c r="D2314">
        <v>955000</v>
      </c>
      <c r="E2314">
        <v>40000</v>
      </c>
      <c r="F2314" t="s">
        <v>124</v>
      </c>
      <c r="G2314" t="s">
        <v>965</v>
      </c>
      <c r="H2314" t="s">
        <v>1293</v>
      </c>
      <c r="I2314" t="s">
        <v>22</v>
      </c>
      <c r="J2314" t="s">
        <v>23</v>
      </c>
      <c r="K2314" t="s">
        <v>24</v>
      </c>
      <c r="L2314" t="s">
        <v>25</v>
      </c>
      <c r="M2314" t="s">
        <v>93</v>
      </c>
      <c r="N2314">
        <v>1248</v>
      </c>
      <c r="O2314" t="s">
        <v>94</v>
      </c>
      <c r="P2314" t="s">
        <v>95</v>
      </c>
      <c r="Q2314">
        <v>7</v>
      </c>
      <c r="R2314" t="s">
        <v>1179</v>
      </c>
    </row>
    <row r="2315" spans="1:18" x14ac:dyDescent="0.3">
      <c r="A2315">
        <v>2391</v>
      </c>
      <c r="B2315" t="s">
        <v>18</v>
      </c>
      <c r="C2315">
        <v>2013</v>
      </c>
      <c r="D2315">
        <v>525000</v>
      </c>
      <c r="E2315">
        <v>110000</v>
      </c>
      <c r="F2315" t="s">
        <v>124</v>
      </c>
      <c r="G2315" t="s">
        <v>965</v>
      </c>
      <c r="H2315" t="s">
        <v>1294</v>
      </c>
      <c r="I2315" t="s">
        <v>22</v>
      </c>
      <c r="J2315" t="s">
        <v>23</v>
      </c>
      <c r="K2315" t="s">
        <v>24</v>
      </c>
      <c r="L2315" t="s">
        <v>25</v>
      </c>
      <c r="M2315" t="s">
        <v>26</v>
      </c>
      <c r="N2315">
        <v>1248</v>
      </c>
      <c r="O2315" t="s">
        <v>27</v>
      </c>
      <c r="P2315" t="s">
        <v>28</v>
      </c>
      <c r="Q2315">
        <v>5</v>
      </c>
      <c r="R2315" t="s">
        <v>1179</v>
      </c>
    </row>
    <row r="2316" spans="1:18" x14ac:dyDescent="0.3">
      <c r="A2316">
        <v>2392</v>
      </c>
      <c r="B2316" t="s">
        <v>109</v>
      </c>
      <c r="C2316">
        <v>2017</v>
      </c>
      <c r="D2316">
        <v>550000</v>
      </c>
      <c r="E2316">
        <v>30000</v>
      </c>
      <c r="F2316" t="s">
        <v>124</v>
      </c>
      <c r="G2316" t="s">
        <v>965</v>
      </c>
      <c r="H2316" t="s">
        <v>1292</v>
      </c>
      <c r="I2316" t="s">
        <v>41</v>
      </c>
      <c r="J2316" t="s">
        <v>23</v>
      </c>
      <c r="K2316" t="s">
        <v>24</v>
      </c>
      <c r="L2316" t="s">
        <v>25</v>
      </c>
      <c r="M2316" t="s">
        <v>110</v>
      </c>
      <c r="N2316">
        <v>1199</v>
      </c>
      <c r="O2316" t="s">
        <v>416</v>
      </c>
      <c r="P2316" t="s">
        <v>112</v>
      </c>
      <c r="Q2316">
        <v>5</v>
      </c>
      <c r="R2316" t="s">
        <v>1179</v>
      </c>
    </row>
    <row r="2317" spans="1:18" x14ac:dyDescent="0.3">
      <c r="A2317">
        <v>2393</v>
      </c>
      <c r="B2317" t="s">
        <v>109</v>
      </c>
      <c r="C2317">
        <v>2014</v>
      </c>
      <c r="D2317">
        <v>200000</v>
      </c>
      <c r="E2317">
        <v>120000</v>
      </c>
      <c r="F2317" t="s">
        <v>124</v>
      </c>
      <c r="G2317" t="s">
        <v>965</v>
      </c>
      <c r="H2317" t="s">
        <v>1295</v>
      </c>
      <c r="I2317" t="s">
        <v>22</v>
      </c>
      <c r="J2317" t="s">
        <v>23</v>
      </c>
      <c r="K2317" t="s">
        <v>24</v>
      </c>
      <c r="L2317" t="s">
        <v>33</v>
      </c>
      <c r="M2317" t="s">
        <v>260</v>
      </c>
      <c r="N2317">
        <v>1405</v>
      </c>
      <c r="O2317" t="s">
        <v>458</v>
      </c>
      <c r="P2317" t="s">
        <v>459</v>
      </c>
      <c r="Q2317">
        <v>5</v>
      </c>
      <c r="R2317" t="s">
        <v>1179</v>
      </c>
    </row>
    <row r="2318" spans="1:18" x14ac:dyDescent="0.3">
      <c r="A2318">
        <v>2394</v>
      </c>
      <c r="B2318" t="s">
        <v>69</v>
      </c>
      <c r="C2318">
        <v>2017</v>
      </c>
      <c r="D2318">
        <v>500000</v>
      </c>
      <c r="E2318">
        <v>15000</v>
      </c>
      <c r="F2318" t="s">
        <v>124</v>
      </c>
      <c r="G2318" t="s">
        <v>965</v>
      </c>
      <c r="H2318" t="s">
        <v>1295</v>
      </c>
      <c r="I2318" t="s">
        <v>41</v>
      </c>
      <c r="J2318" t="s">
        <v>23</v>
      </c>
      <c r="K2318" t="s">
        <v>24</v>
      </c>
      <c r="L2318" t="s">
        <v>25</v>
      </c>
      <c r="M2318" t="s">
        <v>218</v>
      </c>
      <c r="N2318">
        <v>1196</v>
      </c>
      <c r="O2318" t="s">
        <v>219</v>
      </c>
      <c r="P2318" t="s">
        <v>220</v>
      </c>
      <c r="Q2318">
        <v>5</v>
      </c>
      <c r="R2318" t="s">
        <v>1179</v>
      </c>
    </row>
    <row r="2319" spans="1:18" x14ac:dyDescent="0.3">
      <c r="A2319">
        <v>2395</v>
      </c>
      <c r="B2319" t="s">
        <v>18</v>
      </c>
      <c r="C2319">
        <v>2016</v>
      </c>
      <c r="D2319">
        <v>825000</v>
      </c>
      <c r="E2319">
        <v>33500</v>
      </c>
      <c r="F2319" t="s">
        <v>124</v>
      </c>
      <c r="G2319" t="s">
        <v>965</v>
      </c>
      <c r="H2319" t="s">
        <v>1295</v>
      </c>
      <c r="I2319" t="s">
        <v>22</v>
      </c>
      <c r="J2319" t="s">
        <v>23</v>
      </c>
      <c r="K2319" t="s">
        <v>24</v>
      </c>
      <c r="L2319" t="s">
        <v>25</v>
      </c>
      <c r="M2319" t="s">
        <v>557</v>
      </c>
      <c r="N2319">
        <v>1248</v>
      </c>
      <c r="O2319" t="s">
        <v>94</v>
      </c>
      <c r="P2319" t="s">
        <v>95</v>
      </c>
      <c r="Q2319">
        <v>5</v>
      </c>
      <c r="R2319" t="s">
        <v>1179</v>
      </c>
    </row>
    <row r="2320" spans="1:18" x14ac:dyDescent="0.3">
      <c r="A2320">
        <v>2396</v>
      </c>
      <c r="B2320" t="s">
        <v>88</v>
      </c>
      <c r="C2320">
        <v>2012</v>
      </c>
      <c r="D2320">
        <v>250000</v>
      </c>
      <c r="E2320">
        <v>70000</v>
      </c>
      <c r="F2320" t="s">
        <v>124</v>
      </c>
      <c r="G2320" t="s">
        <v>965</v>
      </c>
      <c r="H2320" t="s">
        <v>1294</v>
      </c>
      <c r="I2320" t="s">
        <v>22</v>
      </c>
      <c r="J2320" t="s">
        <v>23</v>
      </c>
      <c r="K2320" t="s">
        <v>24</v>
      </c>
      <c r="L2320" t="s">
        <v>25</v>
      </c>
      <c r="M2320" t="s">
        <v>444</v>
      </c>
      <c r="N2320">
        <v>1493</v>
      </c>
      <c r="O2320" t="s">
        <v>171</v>
      </c>
      <c r="P2320" t="s">
        <v>445</v>
      </c>
      <c r="Q2320">
        <v>7</v>
      </c>
      <c r="R2320" t="s">
        <v>1179</v>
      </c>
    </row>
    <row r="2321" spans="1:18" x14ac:dyDescent="0.3">
      <c r="A2321">
        <v>2397</v>
      </c>
      <c r="B2321" t="s">
        <v>65</v>
      </c>
      <c r="C2321">
        <v>2015</v>
      </c>
      <c r="D2321">
        <v>600000</v>
      </c>
      <c r="E2321">
        <v>10000</v>
      </c>
      <c r="F2321" t="s">
        <v>19</v>
      </c>
      <c r="G2321" t="s">
        <v>780</v>
      </c>
      <c r="H2321" t="s">
        <v>784</v>
      </c>
      <c r="I2321" t="s">
        <v>41</v>
      </c>
      <c r="J2321" t="s">
        <v>23</v>
      </c>
      <c r="K2321" t="s">
        <v>24</v>
      </c>
      <c r="L2321" t="s">
        <v>25</v>
      </c>
      <c r="M2321" t="s">
        <v>218</v>
      </c>
      <c r="N2321">
        <v>1197</v>
      </c>
      <c r="O2321" t="s">
        <v>1296</v>
      </c>
      <c r="P2321" t="s">
        <v>1052</v>
      </c>
      <c r="Q2321">
        <v>5</v>
      </c>
      <c r="R2321" t="s">
        <v>1179</v>
      </c>
    </row>
    <row r="2322" spans="1:18" x14ac:dyDescent="0.3">
      <c r="A2322">
        <v>2398</v>
      </c>
      <c r="B2322" t="s">
        <v>88</v>
      </c>
      <c r="C2322">
        <v>2018</v>
      </c>
      <c r="D2322">
        <v>1325000</v>
      </c>
      <c r="E2322">
        <v>22053</v>
      </c>
      <c r="F2322" t="s">
        <v>19</v>
      </c>
      <c r="G2322" t="s">
        <v>789</v>
      </c>
      <c r="H2322" t="s">
        <v>1297</v>
      </c>
      <c r="I2322" t="s">
        <v>22</v>
      </c>
      <c r="J2322" t="s">
        <v>23</v>
      </c>
      <c r="K2322" t="s">
        <v>24</v>
      </c>
      <c r="L2322" t="s">
        <v>25</v>
      </c>
      <c r="M2322" t="s">
        <v>1010</v>
      </c>
      <c r="N2322">
        <v>2179</v>
      </c>
      <c r="O2322" t="s">
        <v>271</v>
      </c>
      <c r="P2322" t="s">
        <v>615</v>
      </c>
      <c r="Q2322">
        <v>7</v>
      </c>
      <c r="R2322" t="s">
        <v>1179</v>
      </c>
    </row>
    <row r="2323" spans="1:18" x14ac:dyDescent="0.3">
      <c r="A2323">
        <v>2399</v>
      </c>
      <c r="B2323" t="s">
        <v>88</v>
      </c>
      <c r="C2323">
        <v>2016</v>
      </c>
      <c r="D2323">
        <v>770000</v>
      </c>
      <c r="E2323">
        <v>50000</v>
      </c>
      <c r="F2323" t="s">
        <v>19</v>
      </c>
      <c r="G2323" t="s">
        <v>31</v>
      </c>
      <c r="H2323" t="s">
        <v>754</v>
      </c>
      <c r="I2323" t="s">
        <v>22</v>
      </c>
      <c r="J2323" t="s">
        <v>23</v>
      </c>
      <c r="K2323" t="s">
        <v>24</v>
      </c>
      <c r="L2323" t="s">
        <v>25</v>
      </c>
      <c r="M2323" t="s">
        <v>623</v>
      </c>
      <c r="N2323">
        <v>1493</v>
      </c>
      <c r="O2323" t="s">
        <v>171</v>
      </c>
      <c r="P2323" t="s">
        <v>445</v>
      </c>
      <c r="Q2323">
        <v>7</v>
      </c>
      <c r="R2323" t="s">
        <v>1179</v>
      </c>
    </row>
    <row r="2324" spans="1:18" x14ac:dyDescent="0.3">
      <c r="A2324">
        <v>2400</v>
      </c>
      <c r="B2324" t="s">
        <v>120</v>
      </c>
      <c r="C2324">
        <v>2011</v>
      </c>
      <c r="D2324">
        <v>415000</v>
      </c>
      <c r="E2324">
        <v>78432</v>
      </c>
      <c r="F2324" t="s">
        <v>124</v>
      </c>
      <c r="G2324" t="s">
        <v>965</v>
      </c>
      <c r="H2324" t="s">
        <v>1293</v>
      </c>
      <c r="I2324" t="s">
        <v>22</v>
      </c>
      <c r="J2324" t="s">
        <v>23</v>
      </c>
      <c r="K2324" t="s">
        <v>24</v>
      </c>
      <c r="L2324" t="s">
        <v>25</v>
      </c>
      <c r="M2324" t="s">
        <v>723</v>
      </c>
      <c r="N2324">
        <v>1991</v>
      </c>
      <c r="O2324" t="s">
        <v>724</v>
      </c>
      <c r="P2324" t="s">
        <v>725</v>
      </c>
      <c r="Q2324">
        <v>5</v>
      </c>
      <c r="R2324" t="s">
        <v>1179</v>
      </c>
    </row>
    <row r="2325" spans="1:18" x14ac:dyDescent="0.3">
      <c r="A2325">
        <v>2401</v>
      </c>
      <c r="B2325" t="s">
        <v>46</v>
      </c>
      <c r="C2325">
        <v>2011</v>
      </c>
      <c r="D2325">
        <v>825000</v>
      </c>
      <c r="E2325">
        <v>125000</v>
      </c>
      <c r="F2325" t="s">
        <v>124</v>
      </c>
      <c r="G2325" t="s">
        <v>965</v>
      </c>
      <c r="H2325" t="s">
        <v>1293</v>
      </c>
      <c r="I2325" t="s">
        <v>22</v>
      </c>
      <c r="J2325" t="s">
        <v>23</v>
      </c>
      <c r="K2325" t="s">
        <v>24</v>
      </c>
      <c r="L2325" t="s">
        <v>33</v>
      </c>
      <c r="M2325" t="s">
        <v>1298</v>
      </c>
      <c r="N2325">
        <v>2199</v>
      </c>
      <c r="O2325" t="s">
        <v>711</v>
      </c>
      <c r="P2325" t="s">
        <v>1299</v>
      </c>
      <c r="Q2325">
        <v>7</v>
      </c>
      <c r="R2325" t="s">
        <v>1179</v>
      </c>
    </row>
    <row r="2326" spans="1:18" x14ac:dyDescent="0.3">
      <c r="A2326">
        <v>2402</v>
      </c>
      <c r="B2326" t="s">
        <v>69</v>
      </c>
      <c r="C2326">
        <v>2018</v>
      </c>
      <c r="D2326">
        <v>530000</v>
      </c>
      <c r="E2326">
        <v>80000</v>
      </c>
      <c r="F2326" t="s">
        <v>56</v>
      </c>
      <c r="G2326" t="s">
        <v>57</v>
      </c>
      <c r="H2326" t="s">
        <v>1300</v>
      </c>
      <c r="I2326" t="s">
        <v>22</v>
      </c>
      <c r="J2326" t="s">
        <v>23</v>
      </c>
      <c r="K2326" t="s">
        <v>24</v>
      </c>
      <c r="L2326" t="s">
        <v>25</v>
      </c>
      <c r="M2326" t="s">
        <v>717</v>
      </c>
      <c r="N2326">
        <v>1498</v>
      </c>
      <c r="O2326" t="s">
        <v>718</v>
      </c>
      <c r="P2326" t="s">
        <v>719</v>
      </c>
      <c r="Q2326">
        <v>5</v>
      </c>
      <c r="R2326" t="s">
        <v>1179</v>
      </c>
    </row>
    <row r="2327" spans="1:18" x14ac:dyDescent="0.3">
      <c r="A2327">
        <v>2403</v>
      </c>
      <c r="B2327" t="s">
        <v>65</v>
      </c>
      <c r="C2327">
        <v>2006</v>
      </c>
      <c r="D2327">
        <v>425000</v>
      </c>
      <c r="E2327">
        <v>270000</v>
      </c>
      <c r="F2327" t="s">
        <v>56</v>
      </c>
      <c r="G2327" t="s">
        <v>57</v>
      </c>
      <c r="H2327" t="s">
        <v>1300</v>
      </c>
      <c r="I2327" t="s">
        <v>22</v>
      </c>
      <c r="J2327" t="s">
        <v>23</v>
      </c>
      <c r="K2327" t="s">
        <v>24</v>
      </c>
      <c r="L2327" t="s">
        <v>42</v>
      </c>
      <c r="M2327" t="s">
        <v>475</v>
      </c>
      <c r="N2327">
        <v>2494</v>
      </c>
      <c r="O2327" t="s">
        <v>476</v>
      </c>
      <c r="P2327" t="s">
        <v>477</v>
      </c>
      <c r="Q2327">
        <v>8</v>
      </c>
      <c r="R2327" t="s">
        <v>1179</v>
      </c>
    </row>
    <row r="2328" spans="1:18" x14ac:dyDescent="0.3">
      <c r="A2328">
        <v>2404</v>
      </c>
      <c r="B2328" t="s">
        <v>37</v>
      </c>
      <c r="C2328">
        <v>2012</v>
      </c>
      <c r="D2328">
        <v>310000</v>
      </c>
      <c r="E2328">
        <v>50000</v>
      </c>
      <c r="F2328" t="s">
        <v>56</v>
      </c>
      <c r="G2328" t="s">
        <v>777</v>
      </c>
      <c r="H2328" t="s">
        <v>1301</v>
      </c>
      <c r="I2328" t="s">
        <v>41</v>
      </c>
      <c r="J2328" t="s">
        <v>23</v>
      </c>
      <c r="K2328" t="s">
        <v>24</v>
      </c>
      <c r="L2328" t="s">
        <v>33</v>
      </c>
      <c r="M2328" t="s">
        <v>418</v>
      </c>
      <c r="N2328">
        <v>1198</v>
      </c>
      <c r="O2328" t="s">
        <v>219</v>
      </c>
      <c r="P2328" t="s">
        <v>312</v>
      </c>
      <c r="Q2328">
        <v>5</v>
      </c>
      <c r="R2328" t="s">
        <v>1179</v>
      </c>
    </row>
    <row r="2329" spans="1:18" x14ac:dyDescent="0.3">
      <c r="A2329">
        <v>2405</v>
      </c>
      <c r="B2329" t="s">
        <v>109</v>
      </c>
      <c r="C2329">
        <v>2017</v>
      </c>
      <c r="D2329">
        <v>390000</v>
      </c>
      <c r="E2329">
        <v>20000</v>
      </c>
      <c r="F2329" t="s">
        <v>56</v>
      </c>
      <c r="G2329" t="s">
        <v>777</v>
      </c>
      <c r="H2329" t="s">
        <v>1301</v>
      </c>
      <c r="I2329" t="s">
        <v>41</v>
      </c>
      <c r="J2329" t="s">
        <v>23</v>
      </c>
      <c r="K2329" t="s">
        <v>24</v>
      </c>
      <c r="L2329" t="s">
        <v>25</v>
      </c>
      <c r="M2329" t="s">
        <v>503</v>
      </c>
      <c r="N2329">
        <v>1199</v>
      </c>
      <c r="O2329" t="s">
        <v>416</v>
      </c>
      <c r="P2329" t="s">
        <v>112</v>
      </c>
      <c r="Q2329">
        <v>5</v>
      </c>
      <c r="R2329" t="s">
        <v>1179</v>
      </c>
    </row>
    <row r="2330" spans="1:18" x14ac:dyDescent="0.3">
      <c r="A2330">
        <v>2406</v>
      </c>
      <c r="B2330" t="s">
        <v>46</v>
      </c>
      <c r="C2330">
        <v>2016</v>
      </c>
      <c r="D2330">
        <v>700000</v>
      </c>
      <c r="E2330">
        <v>30000</v>
      </c>
      <c r="F2330" t="s">
        <v>56</v>
      </c>
      <c r="G2330" t="s">
        <v>777</v>
      </c>
      <c r="H2330" t="s">
        <v>1301</v>
      </c>
      <c r="I2330" t="s">
        <v>41</v>
      </c>
      <c r="J2330" t="s">
        <v>23</v>
      </c>
      <c r="K2330" t="s">
        <v>24</v>
      </c>
      <c r="L2330" t="s">
        <v>25</v>
      </c>
      <c r="M2330" t="s">
        <v>550</v>
      </c>
      <c r="N2330">
        <v>1591</v>
      </c>
      <c r="O2330" t="s">
        <v>143</v>
      </c>
      <c r="P2330" t="s">
        <v>144</v>
      </c>
      <c r="Q2330">
        <v>5</v>
      </c>
      <c r="R2330" t="s">
        <v>1179</v>
      </c>
    </row>
    <row r="2331" spans="1:18" x14ac:dyDescent="0.3">
      <c r="A2331">
        <v>2407</v>
      </c>
      <c r="B2331" t="s">
        <v>46</v>
      </c>
      <c r="C2331">
        <v>2010</v>
      </c>
      <c r="D2331">
        <v>200000</v>
      </c>
      <c r="E2331">
        <v>70000</v>
      </c>
      <c r="F2331" t="s">
        <v>124</v>
      </c>
      <c r="G2331" t="s">
        <v>772</v>
      </c>
      <c r="H2331" t="s">
        <v>1302</v>
      </c>
      <c r="I2331" t="s">
        <v>41</v>
      </c>
      <c r="J2331" t="s">
        <v>23</v>
      </c>
      <c r="K2331" t="s">
        <v>24</v>
      </c>
      <c r="L2331" t="s">
        <v>33</v>
      </c>
      <c r="M2331" t="s">
        <v>246</v>
      </c>
      <c r="N2331">
        <v>1086</v>
      </c>
      <c r="O2331" t="s">
        <v>247</v>
      </c>
      <c r="P2331" t="s">
        <v>248</v>
      </c>
      <c r="Q2331">
        <v>5</v>
      </c>
      <c r="R2331" t="s">
        <v>1179</v>
      </c>
    </row>
    <row r="2332" spans="1:18" x14ac:dyDescent="0.3">
      <c r="A2332">
        <v>2408</v>
      </c>
      <c r="B2332" t="s">
        <v>65</v>
      </c>
      <c r="C2332">
        <v>2013</v>
      </c>
      <c r="D2332">
        <v>1050000</v>
      </c>
      <c r="E2332">
        <v>7200</v>
      </c>
      <c r="F2332" t="s">
        <v>124</v>
      </c>
      <c r="G2332" t="s">
        <v>772</v>
      </c>
      <c r="H2332" t="s">
        <v>1302</v>
      </c>
      <c r="I2332" t="s">
        <v>22</v>
      </c>
      <c r="J2332" t="s">
        <v>23</v>
      </c>
      <c r="K2332" t="s">
        <v>24</v>
      </c>
      <c r="L2332" t="s">
        <v>25</v>
      </c>
      <c r="M2332" t="s">
        <v>170</v>
      </c>
      <c r="N2332">
        <v>2494</v>
      </c>
      <c r="O2332" t="s">
        <v>190</v>
      </c>
      <c r="P2332" t="s">
        <v>191</v>
      </c>
      <c r="Q2332">
        <v>8</v>
      </c>
      <c r="R2332" t="s">
        <v>1179</v>
      </c>
    </row>
    <row r="2333" spans="1:18" x14ac:dyDescent="0.3">
      <c r="A2333">
        <v>2409</v>
      </c>
      <c r="B2333" t="s">
        <v>37</v>
      </c>
      <c r="C2333">
        <v>2014</v>
      </c>
      <c r="D2333">
        <v>580000</v>
      </c>
      <c r="E2333">
        <v>97000</v>
      </c>
      <c r="F2333" t="s">
        <v>56</v>
      </c>
      <c r="G2333" t="s">
        <v>57</v>
      </c>
      <c r="H2333" t="s">
        <v>1300</v>
      </c>
      <c r="I2333" t="s">
        <v>22</v>
      </c>
      <c r="J2333" t="s">
        <v>23</v>
      </c>
      <c r="K2333" t="s">
        <v>24</v>
      </c>
      <c r="L2333" t="s">
        <v>25</v>
      </c>
      <c r="M2333" t="s">
        <v>182</v>
      </c>
      <c r="N2333">
        <v>1498</v>
      </c>
      <c r="O2333" t="s">
        <v>105</v>
      </c>
      <c r="P2333" t="s">
        <v>95</v>
      </c>
      <c r="Q2333">
        <v>5</v>
      </c>
      <c r="R2333" t="s">
        <v>1179</v>
      </c>
    </row>
    <row r="2334" spans="1:18" x14ac:dyDescent="0.3">
      <c r="A2334">
        <v>2410</v>
      </c>
      <c r="B2334" t="s">
        <v>46</v>
      </c>
      <c r="C2334">
        <v>2014</v>
      </c>
      <c r="D2334">
        <v>200000</v>
      </c>
      <c r="E2334">
        <v>60000</v>
      </c>
      <c r="F2334" t="s">
        <v>56</v>
      </c>
      <c r="G2334" t="s">
        <v>57</v>
      </c>
      <c r="H2334" t="s">
        <v>1300</v>
      </c>
      <c r="I2334" t="s">
        <v>41</v>
      </c>
      <c r="J2334" t="s">
        <v>23</v>
      </c>
      <c r="K2334" t="s">
        <v>24</v>
      </c>
      <c r="L2334" t="s">
        <v>33</v>
      </c>
      <c r="M2334" t="s">
        <v>390</v>
      </c>
      <c r="N2334">
        <v>814</v>
      </c>
      <c r="O2334" t="s">
        <v>541</v>
      </c>
      <c r="P2334" t="s">
        <v>542</v>
      </c>
      <c r="Q2334">
        <v>5</v>
      </c>
      <c r="R2334" t="s">
        <v>1179</v>
      </c>
    </row>
    <row r="2335" spans="1:18" x14ac:dyDescent="0.3">
      <c r="A2335">
        <v>2411</v>
      </c>
      <c r="B2335" t="s">
        <v>120</v>
      </c>
      <c r="C2335">
        <v>2013</v>
      </c>
      <c r="D2335">
        <v>245000</v>
      </c>
      <c r="E2335">
        <v>25000</v>
      </c>
      <c r="F2335" t="s">
        <v>56</v>
      </c>
      <c r="G2335" t="s">
        <v>777</v>
      </c>
      <c r="H2335" t="s">
        <v>1303</v>
      </c>
      <c r="I2335" t="s">
        <v>41</v>
      </c>
      <c r="J2335" t="s">
        <v>23</v>
      </c>
      <c r="K2335" t="s">
        <v>24</v>
      </c>
      <c r="L2335" t="s">
        <v>25</v>
      </c>
      <c r="M2335" t="s">
        <v>121</v>
      </c>
      <c r="N2335">
        <v>1199</v>
      </c>
      <c r="O2335" t="s">
        <v>613</v>
      </c>
      <c r="P2335" t="s">
        <v>682</v>
      </c>
      <c r="Q2335">
        <v>5</v>
      </c>
      <c r="R2335" t="s">
        <v>1179</v>
      </c>
    </row>
    <row r="2336" spans="1:18" x14ac:dyDescent="0.3">
      <c r="A2336">
        <v>2412</v>
      </c>
      <c r="B2336" t="s">
        <v>46</v>
      </c>
      <c r="C2336">
        <v>2010</v>
      </c>
      <c r="D2336">
        <v>210000</v>
      </c>
      <c r="E2336">
        <v>94000</v>
      </c>
      <c r="F2336" t="s">
        <v>56</v>
      </c>
      <c r="G2336" t="s">
        <v>777</v>
      </c>
      <c r="H2336" t="s">
        <v>1301</v>
      </c>
      <c r="I2336" t="s">
        <v>41</v>
      </c>
      <c r="J2336" t="s">
        <v>23</v>
      </c>
      <c r="K2336" t="s">
        <v>24</v>
      </c>
      <c r="L2336" t="s">
        <v>33</v>
      </c>
      <c r="M2336" t="s">
        <v>211</v>
      </c>
      <c r="N2336">
        <v>1197</v>
      </c>
      <c r="O2336" t="s">
        <v>212</v>
      </c>
      <c r="P2336" t="s">
        <v>453</v>
      </c>
      <c r="Q2336">
        <v>5</v>
      </c>
      <c r="R2336" t="s">
        <v>1179</v>
      </c>
    </row>
    <row r="2337" spans="1:18" x14ac:dyDescent="0.3">
      <c r="A2337">
        <v>2413</v>
      </c>
      <c r="B2337" t="s">
        <v>18</v>
      </c>
      <c r="C2337">
        <v>2005</v>
      </c>
      <c r="D2337">
        <v>50000</v>
      </c>
      <c r="E2337">
        <v>90000</v>
      </c>
      <c r="F2337" t="s">
        <v>56</v>
      </c>
      <c r="G2337" t="s">
        <v>777</v>
      </c>
      <c r="H2337" t="s">
        <v>1303</v>
      </c>
      <c r="I2337" t="s">
        <v>41</v>
      </c>
      <c r="J2337" t="s">
        <v>23</v>
      </c>
      <c r="K2337" t="s">
        <v>24</v>
      </c>
      <c r="L2337" t="s">
        <v>33</v>
      </c>
      <c r="M2337" t="s">
        <v>605</v>
      </c>
      <c r="N2337">
        <v>1590</v>
      </c>
      <c r="O2337" t="s">
        <v>449</v>
      </c>
      <c r="P2337" t="s">
        <v>1304</v>
      </c>
      <c r="Q2337">
        <v>5</v>
      </c>
      <c r="R2337" t="s">
        <v>1179</v>
      </c>
    </row>
    <row r="2338" spans="1:18" x14ac:dyDescent="0.3">
      <c r="A2338">
        <v>2414</v>
      </c>
      <c r="B2338" t="s">
        <v>120</v>
      </c>
      <c r="C2338">
        <v>2012</v>
      </c>
      <c r="D2338">
        <v>700000</v>
      </c>
      <c r="E2338">
        <v>50000</v>
      </c>
      <c r="F2338" t="s">
        <v>124</v>
      </c>
      <c r="G2338" t="s">
        <v>772</v>
      </c>
      <c r="H2338" t="s">
        <v>1305</v>
      </c>
      <c r="I2338" t="s">
        <v>22</v>
      </c>
      <c r="J2338" t="s">
        <v>23</v>
      </c>
      <c r="K2338" t="s">
        <v>154</v>
      </c>
      <c r="L2338" t="s">
        <v>33</v>
      </c>
      <c r="M2338" t="s">
        <v>1306</v>
      </c>
      <c r="N2338">
        <v>2231</v>
      </c>
      <c r="O2338" t="s">
        <v>888</v>
      </c>
      <c r="P2338" t="s">
        <v>1307</v>
      </c>
      <c r="Q2338">
        <v>7</v>
      </c>
      <c r="R2338" t="s">
        <v>1179</v>
      </c>
    </row>
    <row r="2339" spans="1:18" x14ac:dyDescent="0.3">
      <c r="A2339">
        <v>2415</v>
      </c>
      <c r="B2339" t="s">
        <v>109</v>
      </c>
      <c r="C2339">
        <v>2019</v>
      </c>
      <c r="D2339">
        <v>660000</v>
      </c>
      <c r="E2339">
        <v>35000</v>
      </c>
      <c r="F2339" t="s">
        <v>124</v>
      </c>
      <c r="G2339" t="s">
        <v>772</v>
      </c>
      <c r="H2339" t="s">
        <v>1305</v>
      </c>
      <c r="I2339" t="s">
        <v>22</v>
      </c>
      <c r="J2339" t="s">
        <v>23</v>
      </c>
      <c r="K2339" t="s">
        <v>24</v>
      </c>
      <c r="L2339" t="s">
        <v>25</v>
      </c>
      <c r="M2339" t="s">
        <v>404</v>
      </c>
      <c r="N2339">
        <v>1248</v>
      </c>
      <c r="O2339" t="s">
        <v>27</v>
      </c>
      <c r="P2339" t="s">
        <v>405</v>
      </c>
      <c r="Q2339">
        <v>5</v>
      </c>
      <c r="R2339" t="s">
        <v>1179</v>
      </c>
    </row>
    <row r="2340" spans="1:18" x14ac:dyDescent="0.3">
      <c r="A2340">
        <v>2416</v>
      </c>
      <c r="B2340" t="s">
        <v>37</v>
      </c>
      <c r="C2340">
        <v>2015</v>
      </c>
      <c r="D2340">
        <v>630000</v>
      </c>
      <c r="E2340">
        <v>117500</v>
      </c>
      <c r="F2340" t="s">
        <v>56</v>
      </c>
      <c r="G2340" t="s">
        <v>777</v>
      </c>
      <c r="H2340" t="s">
        <v>1308</v>
      </c>
      <c r="I2340" t="s">
        <v>41</v>
      </c>
      <c r="J2340" t="s">
        <v>23</v>
      </c>
      <c r="K2340" t="s">
        <v>24</v>
      </c>
      <c r="L2340" t="s">
        <v>33</v>
      </c>
      <c r="M2340" t="s">
        <v>417</v>
      </c>
      <c r="N2340">
        <v>1497</v>
      </c>
      <c r="O2340" t="s">
        <v>160</v>
      </c>
      <c r="P2340" t="s">
        <v>161</v>
      </c>
      <c r="Q2340">
        <v>5</v>
      </c>
      <c r="R2340" t="s">
        <v>1179</v>
      </c>
    </row>
    <row r="2341" spans="1:18" x14ac:dyDescent="0.3">
      <c r="A2341">
        <v>2417</v>
      </c>
      <c r="B2341" t="s">
        <v>88</v>
      </c>
      <c r="C2341">
        <v>2012</v>
      </c>
      <c r="D2341">
        <v>950000</v>
      </c>
      <c r="E2341">
        <v>78500</v>
      </c>
      <c r="F2341" t="s">
        <v>124</v>
      </c>
      <c r="G2341" t="s">
        <v>772</v>
      </c>
      <c r="H2341" t="s">
        <v>1305</v>
      </c>
      <c r="I2341" t="s">
        <v>22</v>
      </c>
      <c r="J2341" t="s">
        <v>23</v>
      </c>
      <c r="K2341" t="s">
        <v>24</v>
      </c>
      <c r="L2341" t="s">
        <v>25</v>
      </c>
      <c r="M2341" t="s">
        <v>282</v>
      </c>
      <c r="N2341">
        <v>2179</v>
      </c>
      <c r="O2341" t="s">
        <v>446</v>
      </c>
      <c r="P2341" t="s">
        <v>447</v>
      </c>
      <c r="Q2341">
        <v>7</v>
      </c>
      <c r="R2341" t="s">
        <v>1179</v>
      </c>
    </row>
    <row r="2342" spans="1:18" x14ac:dyDescent="0.3">
      <c r="A2342">
        <v>2418</v>
      </c>
      <c r="B2342" t="s">
        <v>46</v>
      </c>
      <c r="C2342">
        <v>2018</v>
      </c>
      <c r="D2342">
        <v>740000</v>
      </c>
      <c r="E2342">
        <v>8000</v>
      </c>
      <c r="F2342" t="s">
        <v>56</v>
      </c>
      <c r="G2342" t="s">
        <v>777</v>
      </c>
      <c r="H2342" t="s">
        <v>1303</v>
      </c>
      <c r="I2342" t="s">
        <v>41</v>
      </c>
      <c r="J2342" t="s">
        <v>23</v>
      </c>
      <c r="K2342" t="s">
        <v>24</v>
      </c>
      <c r="L2342" t="s">
        <v>25</v>
      </c>
      <c r="M2342" t="s">
        <v>133</v>
      </c>
      <c r="N2342">
        <v>1197</v>
      </c>
      <c r="O2342" t="s">
        <v>134</v>
      </c>
      <c r="P2342" t="s">
        <v>135</v>
      </c>
      <c r="Q2342">
        <v>5</v>
      </c>
      <c r="R2342" t="s">
        <v>1179</v>
      </c>
    </row>
    <row r="2343" spans="1:18" x14ac:dyDescent="0.3">
      <c r="A2343">
        <v>2419</v>
      </c>
      <c r="B2343" t="s">
        <v>69</v>
      </c>
      <c r="C2343">
        <v>2017</v>
      </c>
      <c r="D2343">
        <v>570000</v>
      </c>
      <c r="E2343">
        <v>25000</v>
      </c>
      <c r="F2343" t="s">
        <v>124</v>
      </c>
      <c r="G2343" t="s">
        <v>772</v>
      </c>
      <c r="H2343" t="s">
        <v>1305</v>
      </c>
      <c r="I2343" t="s">
        <v>41</v>
      </c>
      <c r="J2343" t="s">
        <v>23</v>
      </c>
      <c r="K2343" t="s">
        <v>24</v>
      </c>
      <c r="L2343" t="s">
        <v>25</v>
      </c>
      <c r="M2343" t="s">
        <v>379</v>
      </c>
      <c r="N2343">
        <v>1196</v>
      </c>
      <c r="O2343" t="s">
        <v>219</v>
      </c>
      <c r="P2343" t="s">
        <v>220</v>
      </c>
      <c r="Q2343">
        <v>5</v>
      </c>
      <c r="R2343" t="s">
        <v>1179</v>
      </c>
    </row>
    <row r="2344" spans="1:18" x14ac:dyDescent="0.3">
      <c r="A2344">
        <v>2420</v>
      </c>
      <c r="B2344" t="s">
        <v>46</v>
      </c>
      <c r="C2344">
        <v>2012</v>
      </c>
      <c r="D2344">
        <v>450000</v>
      </c>
      <c r="E2344">
        <v>60000</v>
      </c>
      <c r="F2344" t="s">
        <v>56</v>
      </c>
      <c r="G2344" t="s">
        <v>777</v>
      </c>
      <c r="H2344" t="s">
        <v>1301</v>
      </c>
      <c r="I2344" t="s">
        <v>22</v>
      </c>
      <c r="J2344" t="s">
        <v>23</v>
      </c>
      <c r="K2344" t="s">
        <v>24</v>
      </c>
      <c r="L2344" t="s">
        <v>42</v>
      </c>
      <c r="M2344" t="s">
        <v>288</v>
      </c>
      <c r="N2344">
        <v>1582</v>
      </c>
      <c r="O2344" t="s">
        <v>289</v>
      </c>
      <c r="P2344" t="s">
        <v>290</v>
      </c>
      <c r="Q2344">
        <v>5</v>
      </c>
      <c r="R2344" t="s">
        <v>1179</v>
      </c>
    </row>
    <row r="2345" spans="1:18" x14ac:dyDescent="0.3">
      <c r="A2345">
        <v>2421</v>
      </c>
      <c r="B2345" t="s">
        <v>145</v>
      </c>
      <c r="C2345">
        <v>2019</v>
      </c>
      <c r="D2345">
        <v>390000</v>
      </c>
      <c r="E2345">
        <v>10000</v>
      </c>
      <c r="F2345" t="s">
        <v>124</v>
      </c>
      <c r="G2345" t="s">
        <v>772</v>
      </c>
      <c r="H2345" t="s">
        <v>1302</v>
      </c>
      <c r="I2345" t="s">
        <v>41</v>
      </c>
      <c r="J2345" t="s">
        <v>23</v>
      </c>
      <c r="K2345" t="s">
        <v>24</v>
      </c>
      <c r="L2345" t="s">
        <v>25</v>
      </c>
      <c r="M2345" t="s">
        <v>553</v>
      </c>
      <c r="N2345">
        <v>999</v>
      </c>
      <c r="O2345" t="s">
        <v>86</v>
      </c>
      <c r="P2345" t="s">
        <v>306</v>
      </c>
      <c r="Q2345">
        <v>5</v>
      </c>
      <c r="R2345" t="s">
        <v>1179</v>
      </c>
    </row>
    <row r="2346" spans="1:18" x14ac:dyDescent="0.3">
      <c r="A2346">
        <v>2422</v>
      </c>
      <c r="B2346" t="s">
        <v>69</v>
      </c>
      <c r="C2346">
        <v>2009</v>
      </c>
      <c r="D2346">
        <v>180000</v>
      </c>
      <c r="E2346">
        <v>70000</v>
      </c>
      <c r="F2346" t="s">
        <v>124</v>
      </c>
      <c r="G2346" t="s">
        <v>772</v>
      </c>
      <c r="H2346" t="s">
        <v>1302</v>
      </c>
      <c r="I2346" t="s">
        <v>41</v>
      </c>
      <c r="J2346" t="s">
        <v>23</v>
      </c>
      <c r="K2346" t="s">
        <v>24</v>
      </c>
      <c r="L2346" t="s">
        <v>33</v>
      </c>
      <c r="M2346" t="s">
        <v>454</v>
      </c>
      <c r="N2346">
        <v>1597</v>
      </c>
      <c r="O2346" t="s">
        <v>632</v>
      </c>
      <c r="P2346" t="s">
        <v>1309</v>
      </c>
      <c r="Q2346">
        <v>5</v>
      </c>
      <c r="R2346" t="s">
        <v>1179</v>
      </c>
    </row>
    <row r="2347" spans="1:18" x14ac:dyDescent="0.3">
      <c r="A2347">
        <v>2423</v>
      </c>
      <c r="B2347" t="s">
        <v>109</v>
      </c>
      <c r="C2347">
        <v>2015</v>
      </c>
      <c r="D2347">
        <v>130000</v>
      </c>
      <c r="E2347">
        <v>60000</v>
      </c>
      <c r="F2347" t="s">
        <v>56</v>
      </c>
      <c r="G2347" t="s">
        <v>777</v>
      </c>
      <c r="H2347" t="s">
        <v>1303</v>
      </c>
      <c r="I2347" t="s">
        <v>41</v>
      </c>
      <c r="J2347" t="s">
        <v>23</v>
      </c>
      <c r="K2347" t="s">
        <v>24</v>
      </c>
      <c r="L2347" t="s">
        <v>25</v>
      </c>
      <c r="M2347" t="s">
        <v>465</v>
      </c>
      <c r="N2347">
        <v>624</v>
      </c>
      <c r="O2347" t="s">
        <v>815</v>
      </c>
      <c r="P2347" t="s">
        <v>816</v>
      </c>
      <c r="Q2347">
        <v>4</v>
      </c>
      <c r="R2347" t="s">
        <v>1179</v>
      </c>
    </row>
    <row r="2348" spans="1:18" x14ac:dyDescent="0.3">
      <c r="A2348">
        <v>2424</v>
      </c>
      <c r="B2348" t="s">
        <v>37</v>
      </c>
      <c r="C2348">
        <v>2006</v>
      </c>
      <c r="D2348">
        <v>270000</v>
      </c>
      <c r="E2348">
        <v>70000</v>
      </c>
      <c r="F2348" t="s">
        <v>56</v>
      </c>
      <c r="G2348" t="s">
        <v>777</v>
      </c>
      <c r="H2348" t="s">
        <v>1303</v>
      </c>
      <c r="I2348" t="s">
        <v>41</v>
      </c>
      <c r="J2348" t="s">
        <v>23</v>
      </c>
      <c r="K2348" t="s">
        <v>24</v>
      </c>
      <c r="L2348" t="s">
        <v>33</v>
      </c>
      <c r="M2348" t="s">
        <v>43</v>
      </c>
      <c r="N2348">
        <v>1497</v>
      </c>
      <c r="O2348" t="s">
        <v>44</v>
      </c>
      <c r="P2348" t="s">
        <v>45</v>
      </c>
      <c r="Q2348">
        <v>5</v>
      </c>
      <c r="R2348" t="s">
        <v>1179</v>
      </c>
    </row>
    <row r="2349" spans="1:18" x14ac:dyDescent="0.3">
      <c r="A2349">
        <v>2425</v>
      </c>
      <c r="B2349" t="s">
        <v>18</v>
      </c>
      <c r="C2349">
        <v>1997</v>
      </c>
      <c r="D2349">
        <v>60000</v>
      </c>
      <c r="E2349">
        <v>25000</v>
      </c>
      <c r="F2349" t="s">
        <v>56</v>
      </c>
      <c r="G2349" t="s">
        <v>777</v>
      </c>
      <c r="H2349" t="s">
        <v>1310</v>
      </c>
      <c r="I2349" t="s">
        <v>41</v>
      </c>
      <c r="J2349" t="s">
        <v>23</v>
      </c>
      <c r="K2349" t="s">
        <v>24</v>
      </c>
      <c r="L2349" t="s">
        <v>42</v>
      </c>
      <c r="M2349" t="s">
        <v>50</v>
      </c>
      <c r="N2349">
        <v>796</v>
      </c>
      <c r="O2349" t="s">
        <v>63</v>
      </c>
      <c r="P2349" t="s">
        <v>64</v>
      </c>
      <c r="Q2349">
        <v>4</v>
      </c>
      <c r="R2349" t="s">
        <v>1179</v>
      </c>
    </row>
    <row r="2350" spans="1:18" x14ac:dyDescent="0.3">
      <c r="A2350">
        <v>2426</v>
      </c>
      <c r="B2350" t="s">
        <v>46</v>
      </c>
      <c r="C2350">
        <v>2006</v>
      </c>
      <c r="D2350">
        <v>170000</v>
      </c>
      <c r="E2350">
        <v>90000</v>
      </c>
      <c r="F2350" t="s">
        <v>124</v>
      </c>
      <c r="G2350" t="s">
        <v>772</v>
      </c>
      <c r="H2350" t="s">
        <v>1305</v>
      </c>
      <c r="I2350" t="s">
        <v>41</v>
      </c>
      <c r="J2350" t="s">
        <v>23</v>
      </c>
      <c r="K2350" t="s">
        <v>24</v>
      </c>
      <c r="L2350" t="s">
        <v>42</v>
      </c>
      <c r="M2350" t="s">
        <v>533</v>
      </c>
      <c r="N2350">
        <v>1599</v>
      </c>
      <c r="O2350" t="s">
        <v>409</v>
      </c>
      <c r="P2350" t="s">
        <v>534</v>
      </c>
      <c r="Q2350">
        <v>5</v>
      </c>
      <c r="R2350" t="s">
        <v>1179</v>
      </c>
    </row>
    <row r="2351" spans="1:18" x14ac:dyDescent="0.3">
      <c r="A2351">
        <v>2427</v>
      </c>
      <c r="B2351" t="s">
        <v>46</v>
      </c>
      <c r="C2351">
        <v>2015</v>
      </c>
      <c r="D2351">
        <v>978999</v>
      </c>
      <c r="E2351">
        <v>90000</v>
      </c>
      <c r="F2351" t="s">
        <v>124</v>
      </c>
      <c r="G2351" t="s">
        <v>772</v>
      </c>
      <c r="H2351" t="s">
        <v>1305</v>
      </c>
      <c r="I2351" t="s">
        <v>22</v>
      </c>
      <c r="J2351" t="s">
        <v>23</v>
      </c>
      <c r="K2351" t="s">
        <v>24</v>
      </c>
      <c r="L2351" t="s">
        <v>25</v>
      </c>
      <c r="M2351" t="s">
        <v>300</v>
      </c>
      <c r="N2351">
        <v>1582</v>
      </c>
      <c r="O2351" t="s">
        <v>301</v>
      </c>
      <c r="P2351" t="s">
        <v>302</v>
      </c>
      <c r="Q2351">
        <v>5</v>
      </c>
      <c r="R2351" t="s">
        <v>1179</v>
      </c>
    </row>
    <row r="2352" spans="1:18" x14ac:dyDescent="0.3">
      <c r="A2352">
        <v>2428</v>
      </c>
      <c r="B2352" t="s">
        <v>109</v>
      </c>
      <c r="C2352">
        <v>2018</v>
      </c>
      <c r="D2352">
        <v>490000</v>
      </c>
      <c r="E2352">
        <v>25000</v>
      </c>
      <c r="F2352" t="s">
        <v>56</v>
      </c>
      <c r="G2352" t="s">
        <v>777</v>
      </c>
      <c r="H2352" t="s">
        <v>1301</v>
      </c>
      <c r="I2352" t="s">
        <v>41</v>
      </c>
      <c r="J2352" t="s">
        <v>23</v>
      </c>
      <c r="K2352" t="s">
        <v>24</v>
      </c>
      <c r="L2352" t="s">
        <v>25</v>
      </c>
      <c r="M2352" t="s">
        <v>503</v>
      </c>
      <c r="N2352">
        <v>1199</v>
      </c>
      <c r="O2352" t="s">
        <v>416</v>
      </c>
      <c r="P2352" t="s">
        <v>112</v>
      </c>
      <c r="Q2352">
        <v>5</v>
      </c>
      <c r="R2352" t="s">
        <v>1179</v>
      </c>
    </row>
    <row r="2353" spans="1:18" x14ac:dyDescent="0.3">
      <c r="A2353">
        <v>2429</v>
      </c>
      <c r="B2353" t="s">
        <v>69</v>
      </c>
      <c r="C2353">
        <v>2012</v>
      </c>
      <c r="D2353">
        <v>280000</v>
      </c>
      <c r="E2353">
        <v>60000</v>
      </c>
      <c r="F2353" t="s">
        <v>56</v>
      </c>
      <c r="G2353" t="s">
        <v>777</v>
      </c>
      <c r="H2353" t="s">
        <v>1301</v>
      </c>
      <c r="I2353" t="s">
        <v>22</v>
      </c>
      <c r="J2353" t="s">
        <v>23</v>
      </c>
      <c r="K2353" t="s">
        <v>24</v>
      </c>
      <c r="L2353" t="s">
        <v>33</v>
      </c>
      <c r="M2353" t="s">
        <v>567</v>
      </c>
      <c r="N2353">
        <v>1498</v>
      </c>
      <c r="O2353" t="s">
        <v>434</v>
      </c>
      <c r="P2353" t="s">
        <v>568</v>
      </c>
      <c r="Q2353">
        <v>5</v>
      </c>
      <c r="R2353" t="s">
        <v>1179</v>
      </c>
    </row>
    <row r="2354" spans="1:18" x14ac:dyDescent="0.3">
      <c r="A2354">
        <v>2430</v>
      </c>
      <c r="B2354" t="s">
        <v>109</v>
      </c>
      <c r="C2354">
        <v>2018</v>
      </c>
      <c r="D2354">
        <v>390000</v>
      </c>
      <c r="E2354">
        <v>25000</v>
      </c>
      <c r="F2354" t="s">
        <v>56</v>
      </c>
      <c r="G2354" t="s">
        <v>777</v>
      </c>
      <c r="H2354" t="s">
        <v>1310</v>
      </c>
      <c r="I2354" t="s">
        <v>41</v>
      </c>
      <c r="J2354" t="s">
        <v>23</v>
      </c>
      <c r="K2354" t="s">
        <v>24</v>
      </c>
      <c r="L2354" t="s">
        <v>25</v>
      </c>
      <c r="M2354" t="s">
        <v>503</v>
      </c>
      <c r="N2354">
        <v>1199</v>
      </c>
      <c r="O2354" t="s">
        <v>416</v>
      </c>
      <c r="P2354" t="s">
        <v>112</v>
      </c>
      <c r="Q2354">
        <v>5</v>
      </c>
      <c r="R2354" t="s">
        <v>1179</v>
      </c>
    </row>
    <row r="2355" spans="1:18" x14ac:dyDescent="0.3">
      <c r="A2355">
        <v>2431</v>
      </c>
      <c r="B2355" t="s">
        <v>18</v>
      </c>
      <c r="C2355">
        <v>2013</v>
      </c>
      <c r="D2355">
        <v>170000</v>
      </c>
      <c r="E2355">
        <v>60000</v>
      </c>
      <c r="F2355" t="s">
        <v>56</v>
      </c>
      <c r="G2355" t="s">
        <v>57</v>
      </c>
      <c r="H2355" t="s">
        <v>1300</v>
      </c>
      <c r="I2355" t="s">
        <v>41</v>
      </c>
      <c r="J2355" t="s">
        <v>23</v>
      </c>
      <c r="K2355" t="s">
        <v>24</v>
      </c>
      <c r="L2355" t="s">
        <v>304</v>
      </c>
      <c r="M2355" t="s">
        <v>430</v>
      </c>
      <c r="N2355">
        <v>796</v>
      </c>
      <c r="O2355" t="s">
        <v>118</v>
      </c>
      <c r="P2355" t="s">
        <v>119</v>
      </c>
      <c r="Q2355">
        <v>5</v>
      </c>
      <c r="R2355" t="s">
        <v>1179</v>
      </c>
    </row>
    <row r="2356" spans="1:18" x14ac:dyDescent="0.3">
      <c r="A2356">
        <v>2432</v>
      </c>
      <c r="B2356" t="s">
        <v>120</v>
      </c>
      <c r="C2356">
        <v>2008</v>
      </c>
      <c r="D2356">
        <v>45000</v>
      </c>
      <c r="E2356">
        <v>70000</v>
      </c>
      <c r="F2356" t="s">
        <v>56</v>
      </c>
      <c r="G2356" t="s">
        <v>777</v>
      </c>
      <c r="H2356" t="s">
        <v>1310</v>
      </c>
      <c r="I2356" t="s">
        <v>41</v>
      </c>
      <c r="J2356" t="s">
        <v>23</v>
      </c>
      <c r="K2356" t="s">
        <v>24</v>
      </c>
      <c r="L2356" t="s">
        <v>25</v>
      </c>
      <c r="M2356" t="s">
        <v>347</v>
      </c>
      <c r="N2356">
        <v>995</v>
      </c>
      <c r="O2356" t="s">
        <v>665</v>
      </c>
      <c r="P2356" t="s">
        <v>715</v>
      </c>
      <c r="Q2356">
        <v>5</v>
      </c>
      <c r="R2356" t="s">
        <v>1179</v>
      </c>
    </row>
    <row r="2357" spans="1:18" x14ac:dyDescent="0.3">
      <c r="A2357">
        <v>2433</v>
      </c>
      <c r="B2357" t="s">
        <v>18</v>
      </c>
      <c r="C2357">
        <v>2016</v>
      </c>
      <c r="D2357">
        <v>640000</v>
      </c>
      <c r="E2357">
        <v>80000</v>
      </c>
      <c r="F2357" t="s">
        <v>56</v>
      </c>
      <c r="G2357" t="s">
        <v>777</v>
      </c>
      <c r="H2357" t="s">
        <v>1310</v>
      </c>
      <c r="I2357" t="s">
        <v>22</v>
      </c>
      <c r="J2357" t="s">
        <v>23</v>
      </c>
      <c r="K2357" t="s">
        <v>24</v>
      </c>
      <c r="L2357" t="s">
        <v>33</v>
      </c>
      <c r="M2357" t="s">
        <v>93</v>
      </c>
      <c r="N2357">
        <v>1248</v>
      </c>
      <c r="O2357" t="s">
        <v>94</v>
      </c>
      <c r="P2357" t="s">
        <v>95</v>
      </c>
      <c r="Q2357">
        <v>7</v>
      </c>
      <c r="R2357" t="s">
        <v>1179</v>
      </c>
    </row>
    <row r="2358" spans="1:18" x14ac:dyDescent="0.3">
      <c r="A2358">
        <v>2434</v>
      </c>
      <c r="B2358" t="s">
        <v>88</v>
      </c>
      <c r="C2358">
        <v>2015</v>
      </c>
      <c r="D2358">
        <v>650000</v>
      </c>
      <c r="E2358">
        <v>110000</v>
      </c>
      <c r="F2358" t="s">
        <v>56</v>
      </c>
      <c r="G2358" t="s">
        <v>777</v>
      </c>
      <c r="H2358" t="s">
        <v>1310</v>
      </c>
      <c r="I2358" t="s">
        <v>22</v>
      </c>
      <c r="J2358" t="s">
        <v>23</v>
      </c>
      <c r="K2358" t="s">
        <v>24</v>
      </c>
      <c r="L2358" t="s">
        <v>33</v>
      </c>
      <c r="M2358" t="s">
        <v>605</v>
      </c>
      <c r="N2358">
        <v>2523</v>
      </c>
      <c r="O2358" t="s">
        <v>393</v>
      </c>
      <c r="P2358" t="s">
        <v>658</v>
      </c>
      <c r="Q2358">
        <v>9</v>
      </c>
      <c r="R2358" t="s">
        <v>1179</v>
      </c>
    </row>
    <row r="2359" spans="1:18" x14ac:dyDescent="0.3">
      <c r="A2359">
        <v>2435</v>
      </c>
      <c r="B2359" t="s">
        <v>88</v>
      </c>
      <c r="C2359">
        <v>2013</v>
      </c>
      <c r="D2359">
        <v>500000</v>
      </c>
      <c r="E2359">
        <v>115717</v>
      </c>
      <c r="F2359" t="s">
        <v>56</v>
      </c>
      <c r="G2359" t="s">
        <v>777</v>
      </c>
      <c r="H2359" t="s">
        <v>1308</v>
      </c>
      <c r="I2359" t="s">
        <v>22</v>
      </c>
      <c r="J2359" t="s">
        <v>23</v>
      </c>
      <c r="K2359" t="s">
        <v>24</v>
      </c>
      <c r="L2359" t="s">
        <v>25</v>
      </c>
      <c r="M2359" t="s">
        <v>481</v>
      </c>
      <c r="N2359">
        <v>2179</v>
      </c>
      <c r="O2359" t="s">
        <v>271</v>
      </c>
      <c r="P2359" t="s">
        <v>272</v>
      </c>
      <c r="Q2359">
        <v>9</v>
      </c>
      <c r="R2359" t="s">
        <v>1179</v>
      </c>
    </row>
    <row r="2360" spans="1:18" x14ac:dyDescent="0.3">
      <c r="A2360">
        <v>2436</v>
      </c>
      <c r="B2360" t="s">
        <v>69</v>
      </c>
      <c r="C2360">
        <v>2008</v>
      </c>
      <c r="D2360">
        <v>90000</v>
      </c>
      <c r="E2360">
        <v>110000</v>
      </c>
      <c r="F2360" t="s">
        <v>56</v>
      </c>
      <c r="G2360" t="s">
        <v>777</v>
      </c>
      <c r="H2360" t="s">
        <v>1310</v>
      </c>
      <c r="I2360" t="s">
        <v>22</v>
      </c>
      <c r="J2360" t="s">
        <v>23</v>
      </c>
      <c r="K2360" t="s">
        <v>24</v>
      </c>
      <c r="L2360" t="s">
        <v>33</v>
      </c>
      <c r="M2360" t="s">
        <v>43</v>
      </c>
      <c r="N2360">
        <v>1399</v>
      </c>
      <c r="O2360" t="s">
        <v>388</v>
      </c>
      <c r="P2360" t="s">
        <v>690</v>
      </c>
      <c r="Q2360">
        <v>5</v>
      </c>
      <c r="R2360" t="s">
        <v>1179</v>
      </c>
    </row>
    <row r="2361" spans="1:18" x14ac:dyDescent="0.3">
      <c r="A2361">
        <v>2437</v>
      </c>
      <c r="B2361" t="s">
        <v>109</v>
      </c>
      <c r="C2361">
        <v>2014</v>
      </c>
      <c r="D2361">
        <v>480000</v>
      </c>
      <c r="E2361">
        <v>70000</v>
      </c>
      <c r="F2361" t="s">
        <v>56</v>
      </c>
      <c r="G2361" t="s">
        <v>777</v>
      </c>
      <c r="H2361" t="s">
        <v>1310</v>
      </c>
      <c r="I2361" t="s">
        <v>22</v>
      </c>
      <c r="J2361" t="s">
        <v>23</v>
      </c>
      <c r="K2361" t="s">
        <v>24</v>
      </c>
      <c r="L2361" t="s">
        <v>33</v>
      </c>
      <c r="M2361" t="s">
        <v>1227</v>
      </c>
      <c r="N2361">
        <v>2179</v>
      </c>
      <c r="O2361" t="s">
        <v>559</v>
      </c>
      <c r="P2361" t="s">
        <v>423</v>
      </c>
      <c r="Q2361">
        <v>7</v>
      </c>
      <c r="R2361" t="s">
        <v>1179</v>
      </c>
    </row>
    <row r="2362" spans="1:18" x14ac:dyDescent="0.3">
      <c r="A2362">
        <v>2438</v>
      </c>
      <c r="B2362" t="s">
        <v>18</v>
      </c>
      <c r="C2362">
        <v>2019</v>
      </c>
      <c r="D2362">
        <v>630000</v>
      </c>
      <c r="E2362">
        <v>4000</v>
      </c>
      <c r="F2362" t="s">
        <v>56</v>
      </c>
      <c r="G2362" t="s">
        <v>57</v>
      </c>
      <c r="H2362" t="s">
        <v>1300</v>
      </c>
      <c r="I2362" t="s">
        <v>41</v>
      </c>
      <c r="J2362" t="s">
        <v>23</v>
      </c>
      <c r="K2362" t="s">
        <v>24</v>
      </c>
      <c r="L2362" t="s">
        <v>25</v>
      </c>
      <c r="M2362" t="s">
        <v>264</v>
      </c>
      <c r="N2362">
        <v>1197</v>
      </c>
      <c r="O2362" t="s">
        <v>265</v>
      </c>
      <c r="P2362" t="s">
        <v>266</v>
      </c>
      <c r="Q2362">
        <v>5</v>
      </c>
      <c r="R2362" t="s">
        <v>1179</v>
      </c>
    </row>
    <row r="2363" spans="1:18" x14ac:dyDescent="0.3">
      <c r="A2363">
        <v>2439</v>
      </c>
      <c r="B2363" t="s">
        <v>46</v>
      </c>
      <c r="C2363">
        <v>2011</v>
      </c>
      <c r="D2363">
        <v>250000</v>
      </c>
      <c r="E2363">
        <v>50000</v>
      </c>
      <c r="F2363" t="s">
        <v>56</v>
      </c>
      <c r="G2363" t="s">
        <v>57</v>
      </c>
      <c r="H2363" t="s">
        <v>1300</v>
      </c>
      <c r="I2363" t="s">
        <v>41</v>
      </c>
      <c r="J2363" t="s">
        <v>23</v>
      </c>
      <c r="K2363" t="s">
        <v>24</v>
      </c>
      <c r="L2363" t="s">
        <v>25</v>
      </c>
      <c r="M2363" t="s">
        <v>211</v>
      </c>
      <c r="N2363">
        <v>1197</v>
      </c>
      <c r="O2363" t="s">
        <v>212</v>
      </c>
      <c r="P2363" t="s">
        <v>453</v>
      </c>
      <c r="Q2363">
        <v>5</v>
      </c>
      <c r="R2363" t="s">
        <v>1179</v>
      </c>
    </row>
    <row r="2364" spans="1:18" x14ac:dyDescent="0.3">
      <c r="A2364">
        <v>2440</v>
      </c>
      <c r="B2364" t="s">
        <v>46</v>
      </c>
      <c r="C2364">
        <v>2016</v>
      </c>
      <c r="D2364">
        <v>330000</v>
      </c>
      <c r="E2364">
        <v>70000</v>
      </c>
      <c r="F2364" t="s">
        <v>38</v>
      </c>
      <c r="G2364" t="s">
        <v>39</v>
      </c>
      <c r="H2364" t="s">
        <v>1311</v>
      </c>
      <c r="I2364" t="s">
        <v>41</v>
      </c>
      <c r="J2364" t="s">
        <v>23</v>
      </c>
      <c r="K2364" t="s">
        <v>24</v>
      </c>
      <c r="L2364" t="s">
        <v>304</v>
      </c>
      <c r="M2364" t="s">
        <v>85</v>
      </c>
      <c r="N2364">
        <v>1197</v>
      </c>
      <c r="O2364" t="s">
        <v>90</v>
      </c>
      <c r="P2364" t="s">
        <v>261</v>
      </c>
      <c r="Q2364">
        <v>5</v>
      </c>
      <c r="R2364" t="s">
        <v>1179</v>
      </c>
    </row>
    <row r="2365" spans="1:18" x14ac:dyDescent="0.3">
      <c r="A2365">
        <v>2441</v>
      </c>
      <c r="B2365" t="s">
        <v>46</v>
      </c>
      <c r="C2365">
        <v>2009</v>
      </c>
      <c r="D2365">
        <v>180000</v>
      </c>
      <c r="E2365">
        <v>70000</v>
      </c>
      <c r="F2365" t="s">
        <v>38</v>
      </c>
      <c r="G2365" t="s">
        <v>39</v>
      </c>
      <c r="H2365" t="s">
        <v>1311</v>
      </c>
      <c r="I2365" t="s">
        <v>41</v>
      </c>
      <c r="J2365" t="s">
        <v>23</v>
      </c>
      <c r="K2365" t="s">
        <v>24</v>
      </c>
      <c r="L2365" t="s">
        <v>33</v>
      </c>
      <c r="M2365" t="s">
        <v>211</v>
      </c>
      <c r="N2365">
        <v>1197</v>
      </c>
      <c r="O2365" t="s">
        <v>212</v>
      </c>
      <c r="P2365" t="s">
        <v>213</v>
      </c>
      <c r="Q2365">
        <v>5</v>
      </c>
      <c r="R2365" t="s">
        <v>1179</v>
      </c>
    </row>
    <row r="2366" spans="1:18" x14ac:dyDescent="0.3">
      <c r="A2366">
        <v>2442</v>
      </c>
      <c r="B2366" t="s">
        <v>46</v>
      </c>
      <c r="C2366">
        <v>2010</v>
      </c>
      <c r="D2366">
        <v>210000</v>
      </c>
      <c r="E2366">
        <v>50000</v>
      </c>
      <c r="F2366" t="s">
        <v>38</v>
      </c>
      <c r="G2366" t="s">
        <v>39</v>
      </c>
      <c r="H2366" t="s">
        <v>1312</v>
      </c>
      <c r="I2366" t="s">
        <v>41</v>
      </c>
      <c r="J2366" t="s">
        <v>23</v>
      </c>
      <c r="K2366" t="s">
        <v>24</v>
      </c>
      <c r="L2366" t="s">
        <v>33</v>
      </c>
      <c r="M2366" t="s">
        <v>164</v>
      </c>
      <c r="N2366">
        <v>1197</v>
      </c>
      <c r="O2366" t="s">
        <v>431</v>
      </c>
      <c r="P2366" t="s">
        <v>432</v>
      </c>
      <c r="Q2366">
        <v>5</v>
      </c>
      <c r="R2366" t="s">
        <v>1179</v>
      </c>
    </row>
    <row r="2367" spans="1:18" x14ac:dyDescent="0.3">
      <c r="A2367">
        <v>2443</v>
      </c>
      <c r="B2367" t="s">
        <v>18</v>
      </c>
      <c r="C2367">
        <v>2016</v>
      </c>
      <c r="D2367">
        <v>550000</v>
      </c>
      <c r="E2367">
        <v>55000</v>
      </c>
      <c r="F2367" t="s">
        <v>19</v>
      </c>
      <c r="G2367" t="s">
        <v>780</v>
      </c>
      <c r="H2367" t="s">
        <v>784</v>
      </c>
      <c r="I2367" t="s">
        <v>22</v>
      </c>
      <c r="J2367" t="s">
        <v>23</v>
      </c>
      <c r="K2367" t="s">
        <v>24</v>
      </c>
      <c r="L2367" t="s">
        <v>25</v>
      </c>
      <c r="M2367" t="s">
        <v>106</v>
      </c>
      <c r="N2367">
        <v>1248</v>
      </c>
      <c r="O2367" t="s">
        <v>27</v>
      </c>
      <c r="P2367" t="s">
        <v>28</v>
      </c>
      <c r="Q2367">
        <v>5</v>
      </c>
      <c r="R2367" t="s">
        <v>1179</v>
      </c>
    </row>
    <row r="2368" spans="1:18" x14ac:dyDescent="0.3">
      <c r="A2368">
        <v>2444</v>
      </c>
      <c r="B2368" t="s">
        <v>109</v>
      </c>
      <c r="C2368">
        <v>2020</v>
      </c>
      <c r="D2368">
        <v>950000</v>
      </c>
      <c r="E2368">
        <v>5000</v>
      </c>
      <c r="F2368" t="s">
        <v>38</v>
      </c>
      <c r="G2368" t="s">
        <v>39</v>
      </c>
      <c r="H2368" t="s">
        <v>1311</v>
      </c>
      <c r="I2368" t="s">
        <v>41</v>
      </c>
      <c r="J2368" t="s">
        <v>23</v>
      </c>
      <c r="K2368" t="s">
        <v>154</v>
      </c>
      <c r="L2368" t="s">
        <v>25</v>
      </c>
      <c r="M2368" t="s">
        <v>142</v>
      </c>
      <c r="N2368">
        <v>1198</v>
      </c>
      <c r="O2368" t="s">
        <v>364</v>
      </c>
      <c r="P2368" t="s">
        <v>365</v>
      </c>
      <c r="Q2368">
        <v>5</v>
      </c>
      <c r="R2368" t="s">
        <v>1179</v>
      </c>
    </row>
    <row r="2369" spans="1:18" x14ac:dyDescent="0.3">
      <c r="A2369">
        <v>2445</v>
      </c>
      <c r="B2369" t="s">
        <v>88</v>
      </c>
      <c r="C2369">
        <v>2013</v>
      </c>
      <c r="D2369">
        <v>430000</v>
      </c>
      <c r="E2369">
        <v>100000</v>
      </c>
      <c r="F2369" t="s">
        <v>38</v>
      </c>
      <c r="G2369" t="s">
        <v>39</v>
      </c>
      <c r="H2369" t="s">
        <v>1311</v>
      </c>
      <c r="I2369" t="s">
        <v>22</v>
      </c>
      <c r="J2369" t="s">
        <v>23</v>
      </c>
      <c r="K2369" t="s">
        <v>24</v>
      </c>
      <c r="L2369" t="s">
        <v>33</v>
      </c>
      <c r="M2369" t="s">
        <v>489</v>
      </c>
      <c r="N2369">
        <v>2523</v>
      </c>
      <c r="O2369" t="s">
        <v>309</v>
      </c>
      <c r="P2369" t="s">
        <v>490</v>
      </c>
      <c r="Q2369">
        <v>7</v>
      </c>
      <c r="R2369" t="s">
        <v>1179</v>
      </c>
    </row>
    <row r="2370" spans="1:18" x14ac:dyDescent="0.3">
      <c r="A2370">
        <v>2446</v>
      </c>
      <c r="B2370" t="s">
        <v>46</v>
      </c>
      <c r="C2370">
        <v>2014</v>
      </c>
      <c r="D2370">
        <v>348000</v>
      </c>
      <c r="E2370">
        <v>23000</v>
      </c>
      <c r="F2370" t="s">
        <v>38</v>
      </c>
      <c r="G2370" t="s">
        <v>39</v>
      </c>
      <c r="H2370" t="s">
        <v>1311</v>
      </c>
      <c r="I2370" t="s">
        <v>41</v>
      </c>
      <c r="J2370" t="s">
        <v>23</v>
      </c>
      <c r="K2370" t="s">
        <v>24</v>
      </c>
      <c r="L2370" t="s">
        <v>33</v>
      </c>
      <c r="M2370" t="s">
        <v>211</v>
      </c>
      <c r="N2370">
        <v>1197</v>
      </c>
      <c r="O2370" t="s">
        <v>212</v>
      </c>
      <c r="P2370" t="s">
        <v>453</v>
      </c>
      <c r="Q2370">
        <v>5</v>
      </c>
      <c r="R2370" t="s">
        <v>1179</v>
      </c>
    </row>
    <row r="2371" spans="1:18" x14ac:dyDescent="0.3">
      <c r="A2371">
        <v>2447</v>
      </c>
      <c r="B2371" t="s">
        <v>18</v>
      </c>
      <c r="C2371">
        <v>2014</v>
      </c>
      <c r="D2371">
        <v>196000</v>
      </c>
      <c r="E2371">
        <v>60000</v>
      </c>
      <c r="F2371" t="s">
        <v>38</v>
      </c>
      <c r="G2371" t="s">
        <v>39</v>
      </c>
      <c r="H2371" t="s">
        <v>1311</v>
      </c>
      <c r="I2371" t="s">
        <v>41</v>
      </c>
      <c r="J2371" t="s">
        <v>23</v>
      </c>
      <c r="K2371" t="s">
        <v>24</v>
      </c>
      <c r="L2371" t="s">
        <v>33</v>
      </c>
      <c r="M2371" t="s">
        <v>430</v>
      </c>
      <c r="N2371">
        <v>796</v>
      </c>
      <c r="O2371" t="s">
        <v>118</v>
      </c>
      <c r="P2371" t="s">
        <v>119</v>
      </c>
      <c r="Q2371">
        <v>5</v>
      </c>
      <c r="R2371" t="s">
        <v>1179</v>
      </c>
    </row>
    <row r="2372" spans="1:18" x14ac:dyDescent="0.3">
      <c r="A2372">
        <v>2448</v>
      </c>
      <c r="B2372" t="s">
        <v>18</v>
      </c>
      <c r="C2372">
        <v>2010</v>
      </c>
      <c r="D2372">
        <v>150000</v>
      </c>
      <c r="E2372">
        <v>70000</v>
      </c>
      <c r="F2372" t="s">
        <v>19</v>
      </c>
      <c r="G2372" t="s">
        <v>786</v>
      </c>
      <c r="H2372" t="s">
        <v>1313</v>
      </c>
      <c r="I2372" t="s">
        <v>41</v>
      </c>
      <c r="J2372" t="s">
        <v>23</v>
      </c>
      <c r="K2372" t="s">
        <v>24</v>
      </c>
      <c r="L2372" t="s">
        <v>33</v>
      </c>
      <c r="M2372" t="s">
        <v>85</v>
      </c>
      <c r="N2372">
        <v>1061</v>
      </c>
      <c r="O2372" t="s">
        <v>86</v>
      </c>
      <c r="P2372" t="s">
        <v>87</v>
      </c>
      <c r="Q2372">
        <v>5</v>
      </c>
      <c r="R2372" t="s">
        <v>1179</v>
      </c>
    </row>
    <row r="2373" spans="1:18" x14ac:dyDescent="0.3">
      <c r="A2373">
        <v>2450</v>
      </c>
      <c r="B2373" t="s">
        <v>18</v>
      </c>
      <c r="C2373">
        <v>2009</v>
      </c>
      <c r="D2373">
        <v>150000</v>
      </c>
      <c r="E2373">
        <v>60000</v>
      </c>
      <c r="F2373" t="s">
        <v>19</v>
      </c>
      <c r="G2373" t="s">
        <v>857</v>
      </c>
      <c r="H2373" t="s">
        <v>1314</v>
      </c>
      <c r="I2373" t="s">
        <v>41</v>
      </c>
      <c r="J2373" t="s">
        <v>23</v>
      </c>
      <c r="K2373" t="s">
        <v>24</v>
      </c>
      <c r="L2373" t="s">
        <v>33</v>
      </c>
      <c r="M2373" t="s">
        <v>85</v>
      </c>
      <c r="N2373">
        <v>1061</v>
      </c>
      <c r="O2373" t="s">
        <v>86</v>
      </c>
      <c r="P2373" t="s">
        <v>87</v>
      </c>
      <c r="Q2373">
        <v>5</v>
      </c>
      <c r="R2373" t="s">
        <v>1179</v>
      </c>
    </row>
    <row r="2374" spans="1:18" x14ac:dyDescent="0.3">
      <c r="A2374">
        <v>2451</v>
      </c>
      <c r="B2374" t="s">
        <v>109</v>
      </c>
      <c r="C2374">
        <v>2019</v>
      </c>
      <c r="D2374">
        <v>1250000</v>
      </c>
      <c r="E2374">
        <v>100000</v>
      </c>
      <c r="F2374" t="s">
        <v>19</v>
      </c>
      <c r="G2374" t="s">
        <v>857</v>
      </c>
      <c r="H2374" t="s">
        <v>1315</v>
      </c>
      <c r="I2374" t="s">
        <v>22</v>
      </c>
      <c r="J2374" t="s">
        <v>23</v>
      </c>
      <c r="K2374" t="s">
        <v>24</v>
      </c>
      <c r="L2374" t="s">
        <v>25</v>
      </c>
      <c r="M2374" t="s">
        <v>426</v>
      </c>
      <c r="N2374">
        <v>2179</v>
      </c>
      <c r="O2374" t="s">
        <v>461</v>
      </c>
      <c r="P2374" t="s">
        <v>334</v>
      </c>
      <c r="Q2374">
        <v>7</v>
      </c>
      <c r="R2374" t="s">
        <v>1179</v>
      </c>
    </row>
    <row r="2375" spans="1:18" x14ac:dyDescent="0.3">
      <c r="A2375">
        <v>2452</v>
      </c>
      <c r="B2375" t="s">
        <v>18</v>
      </c>
      <c r="C2375">
        <v>2015</v>
      </c>
      <c r="D2375">
        <v>600000</v>
      </c>
      <c r="E2375">
        <v>90000</v>
      </c>
      <c r="F2375" t="s">
        <v>38</v>
      </c>
      <c r="G2375" t="s">
        <v>39</v>
      </c>
      <c r="H2375" t="s">
        <v>1312</v>
      </c>
      <c r="I2375" t="s">
        <v>22</v>
      </c>
      <c r="J2375" t="s">
        <v>23</v>
      </c>
      <c r="K2375" t="s">
        <v>24</v>
      </c>
      <c r="L2375" t="s">
        <v>42</v>
      </c>
      <c r="M2375" t="s">
        <v>307</v>
      </c>
      <c r="N2375">
        <v>1248</v>
      </c>
      <c r="O2375" t="s">
        <v>216</v>
      </c>
      <c r="P2375" t="s">
        <v>95</v>
      </c>
      <c r="Q2375">
        <v>7</v>
      </c>
      <c r="R2375" t="s">
        <v>1179</v>
      </c>
    </row>
    <row r="2376" spans="1:18" x14ac:dyDescent="0.3">
      <c r="A2376">
        <v>2453</v>
      </c>
      <c r="B2376" t="s">
        <v>109</v>
      </c>
      <c r="C2376">
        <v>2010</v>
      </c>
      <c r="D2376">
        <v>65000</v>
      </c>
      <c r="E2376">
        <v>26432</v>
      </c>
      <c r="F2376" t="s">
        <v>38</v>
      </c>
      <c r="G2376" t="s">
        <v>39</v>
      </c>
      <c r="H2376" t="s">
        <v>1316</v>
      </c>
      <c r="I2376" t="s">
        <v>41</v>
      </c>
      <c r="J2376" t="s">
        <v>158</v>
      </c>
      <c r="K2376" t="s">
        <v>24</v>
      </c>
      <c r="L2376" t="s">
        <v>25</v>
      </c>
      <c r="M2376" t="s">
        <v>465</v>
      </c>
      <c r="N2376">
        <v>624</v>
      </c>
      <c r="O2376" t="s">
        <v>815</v>
      </c>
      <c r="P2376" t="s">
        <v>816</v>
      </c>
      <c r="Q2376">
        <v>4</v>
      </c>
      <c r="R2376" t="s">
        <v>1179</v>
      </c>
    </row>
    <row r="2377" spans="1:18" x14ac:dyDescent="0.3">
      <c r="A2377">
        <v>2454</v>
      </c>
      <c r="B2377" t="s">
        <v>18</v>
      </c>
      <c r="C2377">
        <v>2016</v>
      </c>
      <c r="D2377">
        <v>220000</v>
      </c>
      <c r="E2377">
        <v>46702</v>
      </c>
      <c r="F2377" t="s">
        <v>38</v>
      </c>
      <c r="G2377" t="s">
        <v>39</v>
      </c>
      <c r="H2377" t="s">
        <v>1316</v>
      </c>
      <c r="I2377" t="s">
        <v>41</v>
      </c>
      <c r="J2377" t="s">
        <v>158</v>
      </c>
      <c r="K2377" t="s">
        <v>24</v>
      </c>
      <c r="L2377" t="s">
        <v>25</v>
      </c>
      <c r="M2377" t="s">
        <v>127</v>
      </c>
      <c r="N2377">
        <v>796</v>
      </c>
      <c r="O2377" t="s">
        <v>128</v>
      </c>
      <c r="P2377" t="s">
        <v>64</v>
      </c>
      <c r="Q2377">
        <v>8</v>
      </c>
      <c r="R2377" t="s">
        <v>1179</v>
      </c>
    </row>
    <row r="2378" spans="1:18" x14ac:dyDescent="0.3">
      <c r="A2378">
        <v>2455</v>
      </c>
      <c r="B2378" t="s">
        <v>18</v>
      </c>
      <c r="C2378">
        <v>2016</v>
      </c>
      <c r="D2378">
        <v>220000</v>
      </c>
      <c r="E2378">
        <v>46706</v>
      </c>
      <c r="F2378" t="s">
        <v>38</v>
      </c>
      <c r="G2378" t="s">
        <v>39</v>
      </c>
      <c r="H2378" t="s">
        <v>1312</v>
      </c>
      <c r="I2378" t="s">
        <v>41</v>
      </c>
      <c r="J2378" t="s">
        <v>158</v>
      </c>
      <c r="K2378" t="s">
        <v>24</v>
      </c>
      <c r="L2378" t="s">
        <v>25</v>
      </c>
      <c r="M2378" t="s">
        <v>127</v>
      </c>
      <c r="N2378">
        <v>796</v>
      </c>
      <c r="O2378" t="s">
        <v>128</v>
      </c>
      <c r="P2378" t="s">
        <v>64</v>
      </c>
      <c r="Q2378">
        <v>8</v>
      </c>
      <c r="R2378" t="s">
        <v>1179</v>
      </c>
    </row>
    <row r="2379" spans="1:18" x14ac:dyDescent="0.3">
      <c r="A2379">
        <v>2456</v>
      </c>
      <c r="B2379" t="s">
        <v>109</v>
      </c>
      <c r="C2379">
        <v>2006</v>
      </c>
      <c r="D2379">
        <v>110000</v>
      </c>
      <c r="E2379">
        <v>53523</v>
      </c>
      <c r="F2379" t="s">
        <v>38</v>
      </c>
      <c r="G2379" t="s">
        <v>39</v>
      </c>
      <c r="H2379" t="s">
        <v>1312</v>
      </c>
      <c r="I2379" t="s">
        <v>41</v>
      </c>
      <c r="J2379" t="s">
        <v>158</v>
      </c>
      <c r="K2379" t="s">
        <v>24</v>
      </c>
      <c r="L2379" t="s">
        <v>25</v>
      </c>
      <c r="M2379" t="s">
        <v>1317</v>
      </c>
      <c r="N2379">
        <v>1193</v>
      </c>
      <c r="O2379" t="s">
        <v>1318</v>
      </c>
      <c r="P2379" t="s">
        <v>1319</v>
      </c>
      <c r="Q2379">
        <v>5</v>
      </c>
      <c r="R2379" t="s">
        <v>1179</v>
      </c>
    </row>
    <row r="2380" spans="1:18" x14ac:dyDescent="0.3">
      <c r="A2380">
        <v>2457</v>
      </c>
      <c r="B2380" t="s">
        <v>120</v>
      </c>
      <c r="C2380">
        <v>2012</v>
      </c>
      <c r="D2380">
        <v>175000</v>
      </c>
      <c r="E2380">
        <v>56365</v>
      </c>
      <c r="F2380" t="s">
        <v>38</v>
      </c>
      <c r="G2380" t="s">
        <v>39</v>
      </c>
      <c r="H2380" t="s">
        <v>1320</v>
      </c>
      <c r="I2380" t="s">
        <v>22</v>
      </c>
      <c r="J2380" t="s">
        <v>158</v>
      </c>
      <c r="K2380" t="s">
        <v>24</v>
      </c>
      <c r="L2380" t="s">
        <v>25</v>
      </c>
      <c r="M2380" t="s">
        <v>583</v>
      </c>
      <c r="N2380">
        <v>936</v>
      </c>
      <c r="O2380" t="s">
        <v>616</v>
      </c>
      <c r="P2380" t="s">
        <v>617</v>
      </c>
      <c r="Q2380">
        <v>5</v>
      </c>
      <c r="R2380" t="s">
        <v>1179</v>
      </c>
    </row>
    <row r="2381" spans="1:18" x14ac:dyDescent="0.3">
      <c r="A2381">
        <v>2458</v>
      </c>
      <c r="B2381" t="s">
        <v>120</v>
      </c>
      <c r="C2381">
        <v>2011</v>
      </c>
      <c r="D2381">
        <v>160000</v>
      </c>
      <c r="E2381">
        <v>49563</v>
      </c>
      <c r="F2381" t="s">
        <v>38</v>
      </c>
      <c r="G2381" t="s">
        <v>39</v>
      </c>
      <c r="H2381" t="s">
        <v>1320</v>
      </c>
      <c r="I2381" t="s">
        <v>41</v>
      </c>
      <c r="J2381" t="s">
        <v>158</v>
      </c>
      <c r="K2381" t="s">
        <v>24</v>
      </c>
      <c r="L2381" t="s">
        <v>25</v>
      </c>
      <c r="M2381" t="s">
        <v>408</v>
      </c>
      <c r="N2381">
        <v>995</v>
      </c>
      <c r="O2381" t="s">
        <v>309</v>
      </c>
      <c r="P2381" t="s">
        <v>715</v>
      </c>
      <c r="Q2381">
        <v>5</v>
      </c>
      <c r="R2381" t="s">
        <v>1179</v>
      </c>
    </row>
    <row r="2382" spans="1:18" x14ac:dyDescent="0.3">
      <c r="A2382">
        <v>2459</v>
      </c>
      <c r="B2382" t="s">
        <v>18</v>
      </c>
      <c r="C2382">
        <v>2004</v>
      </c>
      <c r="D2382">
        <v>65000</v>
      </c>
      <c r="E2382">
        <v>56432</v>
      </c>
      <c r="F2382" t="s">
        <v>38</v>
      </c>
      <c r="G2382" t="s">
        <v>39</v>
      </c>
      <c r="H2382" t="s">
        <v>1316</v>
      </c>
      <c r="I2382" t="s">
        <v>41</v>
      </c>
      <c r="J2382" t="s">
        <v>158</v>
      </c>
      <c r="K2382" t="s">
        <v>24</v>
      </c>
      <c r="L2382" t="s">
        <v>25</v>
      </c>
      <c r="M2382" t="s">
        <v>50</v>
      </c>
      <c r="N2382">
        <v>796</v>
      </c>
      <c r="O2382" t="s">
        <v>63</v>
      </c>
      <c r="P2382" t="s">
        <v>64</v>
      </c>
      <c r="Q2382">
        <v>4</v>
      </c>
      <c r="R2382" t="s">
        <v>1179</v>
      </c>
    </row>
    <row r="2383" spans="1:18" x14ac:dyDescent="0.3">
      <c r="A2383">
        <v>2460</v>
      </c>
      <c r="B2383" t="s">
        <v>18</v>
      </c>
      <c r="C2383">
        <v>2002</v>
      </c>
      <c r="D2383">
        <v>60000</v>
      </c>
      <c r="E2383">
        <v>52365</v>
      </c>
      <c r="F2383" t="s">
        <v>38</v>
      </c>
      <c r="G2383" t="s">
        <v>39</v>
      </c>
      <c r="H2383" t="s">
        <v>1312</v>
      </c>
      <c r="I2383" t="s">
        <v>41</v>
      </c>
      <c r="J2383" t="s">
        <v>158</v>
      </c>
      <c r="K2383" t="s">
        <v>24</v>
      </c>
      <c r="L2383" t="s">
        <v>33</v>
      </c>
      <c r="M2383" t="s">
        <v>50</v>
      </c>
      <c r="N2383">
        <v>796</v>
      </c>
      <c r="O2383" t="s">
        <v>63</v>
      </c>
      <c r="P2383" t="s">
        <v>64</v>
      </c>
      <c r="Q2383">
        <v>4</v>
      </c>
      <c r="R2383" t="s">
        <v>1179</v>
      </c>
    </row>
    <row r="2384" spans="1:18" x14ac:dyDescent="0.3">
      <c r="A2384">
        <v>2461</v>
      </c>
      <c r="B2384" t="s">
        <v>18</v>
      </c>
      <c r="C2384">
        <v>2007</v>
      </c>
      <c r="D2384">
        <v>120000</v>
      </c>
      <c r="E2384">
        <v>53512</v>
      </c>
      <c r="F2384" t="s">
        <v>38</v>
      </c>
      <c r="G2384" t="s">
        <v>39</v>
      </c>
      <c r="H2384" t="s">
        <v>1312</v>
      </c>
      <c r="I2384" t="s">
        <v>41</v>
      </c>
      <c r="J2384" t="s">
        <v>158</v>
      </c>
      <c r="K2384" t="s">
        <v>24</v>
      </c>
      <c r="L2384" t="s">
        <v>33</v>
      </c>
      <c r="M2384" t="s">
        <v>96</v>
      </c>
      <c r="N2384">
        <v>796</v>
      </c>
      <c r="O2384" t="s">
        <v>97</v>
      </c>
      <c r="P2384" t="s">
        <v>98</v>
      </c>
      <c r="Q2384">
        <v>5</v>
      </c>
      <c r="R2384" t="s">
        <v>1179</v>
      </c>
    </row>
    <row r="2385" spans="1:18" x14ac:dyDescent="0.3">
      <c r="A2385">
        <v>2463</v>
      </c>
      <c r="B2385" t="s">
        <v>88</v>
      </c>
      <c r="C2385">
        <v>2013</v>
      </c>
      <c r="D2385">
        <v>1000000</v>
      </c>
      <c r="E2385">
        <v>40000</v>
      </c>
      <c r="F2385" t="s">
        <v>19</v>
      </c>
      <c r="G2385" t="s">
        <v>780</v>
      </c>
      <c r="H2385" t="s">
        <v>993</v>
      </c>
      <c r="I2385" t="s">
        <v>22</v>
      </c>
      <c r="J2385" t="s">
        <v>23</v>
      </c>
      <c r="K2385" t="s">
        <v>154</v>
      </c>
      <c r="L2385" t="s">
        <v>25</v>
      </c>
      <c r="M2385" t="s">
        <v>887</v>
      </c>
      <c r="N2385">
        <v>2696</v>
      </c>
      <c r="O2385" t="s">
        <v>888</v>
      </c>
      <c r="P2385" t="s">
        <v>889</v>
      </c>
      <c r="Q2385">
        <v>7</v>
      </c>
      <c r="R2385" t="s">
        <v>1179</v>
      </c>
    </row>
    <row r="2386" spans="1:18" x14ac:dyDescent="0.3">
      <c r="A2386">
        <v>2464</v>
      </c>
      <c r="B2386" t="s">
        <v>18</v>
      </c>
      <c r="C2386">
        <v>2010</v>
      </c>
      <c r="D2386">
        <v>220000</v>
      </c>
      <c r="E2386">
        <v>46533</v>
      </c>
      <c r="F2386" t="s">
        <v>56</v>
      </c>
      <c r="G2386" t="s">
        <v>57</v>
      </c>
      <c r="H2386" t="s">
        <v>1321</v>
      </c>
      <c r="I2386" t="s">
        <v>41</v>
      </c>
      <c r="J2386" t="s">
        <v>158</v>
      </c>
      <c r="K2386" t="s">
        <v>24</v>
      </c>
      <c r="L2386" t="s">
        <v>25</v>
      </c>
      <c r="M2386" t="s">
        <v>85</v>
      </c>
      <c r="N2386">
        <v>998</v>
      </c>
      <c r="O2386" t="s">
        <v>67</v>
      </c>
      <c r="P2386" t="s">
        <v>141</v>
      </c>
      <c r="Q2386">
        <v>5</v>
      </c>
      <c r="R2386" t="s">
        <v>1179</v>
      </c>
    </row>
    <row r="2387" spans="1:18" x14ac:dyDescent="0.3">
      <c r="A2387">
        <v>2466</v>
      </c>
      <c r="B2387" t="s">
        <v>18</v>
      </c>
      <c r="C2387">
        <v>2008</v>
      </c>
      <c r="D2387">
        <v>114999</v>
      </c>
      <c r="E2387">
        <v>58632</v>
      </c>
      <c r="F2387" t="s">
        <v>56</v>
      </c>
      <c r="G2387" t="s">
        <v>57</v>
      </c>
      <c r="H2387" t="s">
        <v>1321</v>
      </c>
      <c r="I2387" t="s">
        <v>41</v>
      </c>
      <c r="J2387" t="s">
        <v>158</v>
      </c>
      <c r="K2387" t="s">
        <v>24</v>
      </c>
      <c r="L2387" t="s">
        <v>33</v>
      </c>
      <c r="M2387" t="s">
        <v>130</v>
      </c>
      <c r="N2387">
        <v>796</v>
      </c>
      <c r="O2387" t="s">
        <v>131</v>
      </c>
      <c r="P2387" t="s">
        <v>132</v>
      </c>
      <c r="Q2387">
        <v>5</v>
      </c>
      <c r="R2387" t="s">
        <v>1179</v>
      </c>
    </row>
    <row r="2388" spans="1:18" x14ac:dyDescent="0.3">
      <c r="A2388">
        <v>2468</v>
      </c>
      <c r="B2388" t="s">
        <v>88</v>
      </c>
      <c r="C2388">
        <v>2016</v>
      </c>
      <c r="D2388">
        <v>850000</v>
      </c>
      <c r="E2388">
        <v>80000</v>
      </c>
      <c r="F2388" t="s">
        <v>19</v>
      </c>
      <c r="G2388" t="s">
        <v>857</v>
      </c>
      <c r="H2388" t="s">
        <v>1322</v>
      </c>
      <c r="I2388" t="s">
        <v>22</v>
      </c>
      <c r="J2388" t="s">
        <v>23</v>
      </c>
      <c r="K2388" t="s">
        <v>154</v>
      </c>
      <c r="L2388" t="s">
        <v>33</v>
      </c>
      <c r="M2388" t="s">
        <v>155</v>
      </c>
      <c r="N2388">
        <v>2179</v>
      </c>
      <c r="O2388" t="s">
        <v>446</v>
      </c>
      <c r="P2388" t="s">
        <v>447</v>
      </c>
      <c r="Q2388">
        <v>7</v>
      </c>
      <c r="R2388" t="s">
        <v>1179</v>
      </c>
    </row>
    <row r="2389" spans="1:18" x14ac:dyDescent="0.3">
      <c r="A2389">
        <v>2469</v>
      </c>
      <c r="B2389" t="s">
        <v>18</v>
      </c>
      <c r="C2389">
        <v>2016</v>
      </c>
      <c r="D2389">
        <v>750000</v>
      </c>
      <c r="E2389">
        <v>70000</v>
      </c>
      <c r="F2389" t="s">
        <v>56</v>
      </c>
      <c r="G2389" t="s">
        <v>57</v>
      </c>
      <c r="H2389" t="s">
        <v>1321</v>
      </c>
      <c r="I2389" t="s">
        <v>22</v>
      </c>
      <c r="J2389" t="s">
        <v>23</v>
      </c>
      <c r="K2389" t="s">
        <v>24</v>
      </c>
      <c r="L2389" t="s">
        <v>25</v>
      </c>
      <c r="M2389" t="s">
        <v>93</v>
      </c>
      <c r="N2389">
        <v>1248</v>
      </c>
      <c r="O2389" t="s">
        <v>94</v>
      </c>
      <c r="P2389" t="s">
        <v>95</v>
      </c>
      <c r="Q2389">
        <v>7</v>
      </c>
      <c r="R2389" t="s">
        <v>1179</v>
      </c>
    </row>
    <row r="2390" spans="1:18" x14ac:dyDescent="0.3">
      <c r="A2390">
        <v>2470</v>
      </c>
      <c r="B2390" t="s">
        <v>75</v>
      </c>
      <c r="C2390">
        <v>2017</v>
      </c>
      <c r="D2390">
        <v>265000</v>
      </c>
      <c r="E2390">
        <v>90000</v>
      </c>
      <c r="F2390" t="s">
        <v>56</v>
      </c>
      <c r="G2390" t="s">
        <v>57</v>
      </c>
      <c r="H2390" t="s">
        <v>1321</v>
      </c>
      <c r="I2390" t="s">
        <v>41</v>
      </c>
      <c r="J2390" t="s">
        <v>23</v>
      </c>
      <c r="K2390" t="s">
        <v>24</v>
      </c>
      <c r="L2390" t="s">
        <v>25</v>
      </c>
      <c r="M2390" t="s">
        <v>305</v>
      </c>
      <c r="N2390">
        <v>999</v>
      </c>
      <c r="O2390" t="s">
        <v>86</v>
      </c>
      <c r="P2390" t="s">
        <v>306</v>
      </c>
      <c r="Q2390">
        <v>5</v>
      </c>
      <c r="R2390" t="s">
        <v>1179</v>
      </c>
    </row>
    <row r="2391" spans="1:18" x14ac:dyDescent="0.3">
      <c r="A2391">
        <v>2471</v>
      </c>
      <c r="B2391" t="s">
        <v>69</v>
      </c>
      <c r="C2391">
        <v>2014</v>
      </c>
      <c r="D2391">
        <v>450000</v>
      </c>
      <c r="E2391">
        <v>110000</v>
      </c>
      <c r="F2391" t="s">
        <v>56</v>
      </c>
      <c r="G2391" t="s">
        <v>57</v>
      </c>
      <c r="H2391" t="s">
        <v>1321</v>
      </c>
      <c r="I2391" t="s">
        <v>41</v>
      </c>
      <c r="J2391" t="s">
        <v>23</v>
      </c>
      <c r="K2391" t="s">
        <v>24</v>
      </c>
      <c r="L2391" t="s">
        <v>33</v>
      </c>
      <c r="M2391" t="s">
        <v>1323</v>
      </c>
      <c r="N2391">
        <v>1596</v>
      </c>
      <c r="O2391" t="s">
        <v>474</v>
      </c>
      <c r="P2391" t="s">
        <v>1121</v>
      </c>
      <c r="Q2391">
        <v>5</v>
      </c>
      <c r="R2391" t="s">
        <v>1179</v>
      </c>
    </row>
    <row r="2392" spans="1:18" x14ac:dyDescent="0.3">
      <c r="A2392">
        <v>2472</v>
      </c>
      <c r="B2392" t="s">
        <v>88</v>
      </c>
      <c r="C2392">
        <v>2013</v>
      </c>
      <c r="D2392">
        <v>225000</v>
      </c>
      <c r="E2392">
        <v>90000</v>
      </c>
      <c r="F2392" t="s">
        <v>124</v>
      </c>
      <c r="G2392" t="s">
        <v>804</v>
      </c>
      <c r="H2392" t="s">
        <v>1324</v>
      </c>
      <c r="I2392" t="s">
        <v>22</v>
      </c>
      <c r="J2392" t="s">
        <v>23</v>
      </c>
      <c r="K2392" t="s">
        <v>24</v>
      </c>
      <c r="L2392" t="s">
        <v>25</v>
      </c>
      <c r="M2392" t="s">
        <v>444</v>
      </c>
      <c r="N2392">
        <v>1493</v>
      </c>
      <c r="O2392" t="s">
        <v>171</v>
      </c>
      <c r="P2392" t="s">
        <v>445</v>
      </c>
      <c r="Q2392">
        <v>7</v>
      </c>
      <c r="R2392" t="s">
        <v>1179</v>
      </c>
    </row>
    <row r="2393" spans="1:18" x14ac:dyDescent="0.3">
      <c r="A2393">
        <v>2473</v>
      </c>
      <c r="B2393" t="s">
        <v>88</v>
      </c>
      <c r="C2393">
        <v>2015</v>
      </c>
      <c r="D2393">
        <v>1125000</v>
      </c>
      <c r="E2393">
        <v>70000</v>
      </c>
      <c r="F2393" t="s">
        <v>124</v>
      </c>
      <c r="G2393" t="s">
        <v>148</v>
      </c>
      <c r="H2393" t="s">
        <v>1325</v>
      </c>
      <c r="I2393" t="s">
        <v>22</v>
      </c>
      <c r="J2393" t="s">
        <v>23</v>
      </c>
      <c r="K2393" t="s">
        <v>24</v>
      </c>
      <c r="L2393" t="s">
        <v>25</v>
      </c>
      <c r="M2393" t="s">
        <v>605</v>
      </c>
      <c r="N2393">
        <v>2179</v>
      </c>
      <c r="O2393" t="s">
        <v>271</v>
      </c>
      <c r="P2393" t="s">
        <v>615</v>
      </c>
      <c r="Q2393">
        <v>7</v>
      </c>
      <c r="R2393" t="s">
        <v>1179</v>
      </c>
    </row>
    <row r="2394" spans="1:18" x14ac:dyDescent="0.3">
      <c r="A2394">
        <v>2474</v>
      </c>
      <c r="B2394" t="s">
        <v>18</v>
      </c>
      <c r="C2394">
        <v>2009</v>
      </c>
      <c r="D2394">
        <v>270000</v>
      </c>
      <c r="E2394">
        <v>80000</v>
      </c>
      <c r="F2394" t="s">
        <v>124</v>
      </c>
      <c r="G2394" t="s">
        <v>804</v>
      </c>
      <c r="H2394" t="s">
        <v>1326</v>
      </c>
      <c r="I2394" t="s">
        <v>41</v>
      </c>
      <c r="J2394" t="s">
        <v>23</v>
      </c>
      <c r="K2394" t="s">
        <v>24</v>
      </c>
      <c r="L2394" t="s">
        <v>25</v>
      </c>
      <c r="M2394" t="s">
        <v>569</v>
      </c>
      <c r="N2394">
        <v>1197</v>
      </c>
      <c r="O2394" t="s">
        <v>680</v>
      </c>
      <c r="P2394" t="s">
        <v>1327</v>
      </c>
      <c r="Q2394">
        <v>5</v>
      </c>
      <c r="R2394" t="s">
        <v>1179</v>
      </c>
    </row>
    <row r="2395" spans="1:18" x14ac:dyDescent="0.3">
      <c r="A2395">
        <v>2475</v>
      </c>
      <c r="B2395" t="s">
        <v>18</v>
      </c>
      <c r="C2395">
        <v>2007</v>
      </c>
      <c r="D2395">
        <v>130000</v>
      </c>
      <c r="E2395">
        <v>78000</v>
      </c>
      <c r="F2395" t="s">
        <v>124</v>
      </c>
      <c r="G2395" t="s">
        <v>804</v>
      </c>
      <c r="H2395" t="s">
        <v>1326</v>
      </c>
      <c r="I2395" t="s">
        <v>41</v>
      </c>
      <c r="J2395" t="s">
        <v>23</v>
      </c>
      <c r="K2395" t="s">
        <v>24</v>
      </c>
      <c r="L2395" t="s">
        <v>25</v>
      </c>
      <c r="M2395" t="s">
        <v>96</v>
      </c>
      <c r="N2395">
        <v>796</v>
      </c>
      <c r="O2395" t="s">
        <v>97</v>
      </c>
      <c r="P2395" t="s">
        <v>98</v>
      </c>
      <c r="Q2395">
        <v>5</v>
      </c>
      <c r="R2395" t="s">
        <v>1179</v>
      </c>
    </row>
    <row r="2396" spans="1:18" x14ac:dyDescent="0.3">
      <c r="A2396">
        <v>2476</v>
      </c>
      <c r="B2396" t="s">
        <v>88</v>
      </c>
      <c r="C2396">
        <v>2017</v>
      </c>
      <c r="D2396">
        <v>660000</v>
      </c>
      <c r="E2396">
        <v>45000</v>
      </c>
      <c r="F2396" t="s">
        <v>124</v>
      </c>
      <c r="G2396" t="s">
        <v>804</v>
      </c>
      <c r="H2396" t="s">
        <v>1326</v>
      </c>
      <c r="I2396" t="s">
        <v>22</v>
      </c>
      <c r="J2396" t="s">
        <v>23</v>
      </c>
      <c r="K2396" t="s">
        <v>24</v>
      </c>
      <c r="L2396" t="s">
        <v>25</v>
      </c>
      <c r="M2396" t="s">
        <v>982</v>
      </c>
      <c r="N2396">
        <v>1493</v>
      </c>
      <c r="O2396" t="s">
        <v>458</v>
      </c>
      <c r="P2396" t="s">
        <v>490</v>
      </c>
      <c r="Q2396">
        <v>7</v>
      </c>
      <c r="R2396" t="s">
        <v>1179</v>
      </c>
    </row>
    <row r="2397" spans="1:18" x14ac:dyDescent="0.3">
      <c r="A2397">
        <v>2477</v>
      </c>
      <c r="B2397" t="s">
        <v>18</v>
      </c>
      <c r="C2397">
        <v>2015</v>
      </c>
      <c r="D2397">
        <v>240000</v>
      </c>
      <c r="E2397">
        <v>50000</v>
      </c>
      <c r="F2397" t="s">
        <v>124</v>
      </c>
      <c r="G2397" t="s">
        <v>148</v>
      </c>
      <c r="H2397" t="s">
        <v>1325</v>
      </c>
      <c r="I2397" t="s">
        <v>41</v>
      </c>
      <c r="J2397" t="s">
        <v>23</v>
      </c>
      <c r="K2397" t="s">
        <v>24</v>
      </c>
      <c r="L2397" t="s">
        <v>33</v>
      </c>
      <c r="M2397" t="s">
        <v>140</v>
      </c>
      <c r="N2397">
        <v>998</v>
      </c>
      <c r="O2397" t="s">
        <v>166</v>
      </c>
      <c r="P2397" t="s">
        <v>141</v>
      </c>
      <c r="Q2397">
        <v>5</v>
      </c>
      <c r="R2397" t="s">
        <v>1179</v>
      </c>
    </row>
    <row r="2398" spans="1:18" x14ac:dyDescent="0.3">
      <c r="A2398">
        <v>2478</v>
      </c>
      <c r="B2398" t="s">
        <v>18</v>
      </c>
      <c r="C2398">
        <v>2017</v>
      </c>
      <c r="D2398">
        <v>275000</v>
      </c>
      <c r="E2398">
        <v>58000</v>
      </c>
      <c r="F2398" t="s">
        <v>124</v>
      </c>
      <c r="G2398" t="s">
        <v>804</v>
      </c>
      <c r="H2398" t="s">
        <v>1324</v>
      </c>
      <c r="I2398" t="s">
        <v>41</v>
      </c>
      <c r="J2398" t="s">
        <v>23</v>
      </c>
      <c r="K2398" t="s">
        <v>24</v>
      </c>
      <c r="L2398" t="s">
        <v>25</v>
      </c>
      <c r="M2398" t="s">
        <v>117</v>
      </c>
      <c r="N2398">
        <v>796</v>
      </c>
      <c r="O2398" t="s">
        <v>118</v>
      </c>
      <c r="P2398" t="s">
        <v>119</v>
      </c>
      <c r="Q2398">
        <v>5</v>
      </c>
      <c r="R2398" t="s">
        <v>1179</v>
      </c>
    </row>
    <row r="2399" spans="1:18" x14ac:dyDescent="0.3">
      <c r="A2399">
        <v>2479</v>
      </c>
      <c r="B2399" t="s">
        <v>65</v>
      </c>
      <c r="C2399">
        <v>2012</v>
      </c>
      <c r="D2399">
        <v>750000</v>
      </c>
      <c r="E2399">
        <v>120000</v>
      </c>
      <c r="F2399" t="s">
        <v>124</v>
      </c>
      <c r="G2399" t="s">
        <v>804</v>
      </c>
      <c r="H2399" t="s">
        <v>1324</v>
      </c>
      <c r="I2399" t="s">
        <v>22</v>
      </c>
      <c r="J2399" t="s">
        <v>23</v>
      </c>
      <c r="K2399" t="s">
        <v>24</v>
      </c>
      <c r="L2399" t="s">
        <v>25</v>
      </c>
      <c r="M2399" t="s">
        <v>475</v>
      </c>
      <c r="N2399">
        <v>2494</v>
      </c>
      <c r="O2399" t="s">
        <v>476</v>
      </c>
      <c r="P2399" t="s">
        <v>477</v>
      </c>
      <c r="Q2399">
        <v>8</v>
      </c>
      <c r="R2399" t="s">
        <v>1179</v>
      </c>
    </row>
    <row r="2400" spans="1:18" x14ac:dyDescent="0.3">
      <c r="A2400">
        <v>2480</v>
      </c>
      <c r="B2400" t="s">
        <v>120</v>
      </c>
      <c r="C2400">
        <v>2007</v>
      </c>
      <c r="D2400">
        <v>65000</v>
      </c>
      <c r="E2400">
        <v>30000</v>
      </c>
      <c r="F2400" t="s">
        <v>124</v>
      </c>
      <c r="G2400" t="s">
        <v>804</v>
      </c>
      <c r="H2400" t="s">
        <v>1324</v>
      </c>
      <c r="I2400" t="s">
        <v>41</v>
      </c>
      <c r="J2400" t="s">
        <v>23</v>
      </c>
      <c r="K2400" t="s">
        <v>24</v>
      </c>
      <c r="L2400" t="s">
        <v>33</v>
      </c>
      <c r="M2400" t="s">
        <v>1328</v>
      </c>
      <c r="N2400">
        <v>1150</v>
      </c>
      <c r="O2400" t="s">
        <v>609</v>
      </c>
      <c r="P2400" t="s">
        <v>1329</v>
      </c>
      <c r="Q2400">
        <v>5</v>
      </c>
      <c r="R2400" t="s">
        <v>1179</v>
      </c>
    </row>
    <row r="2401" spans="1:18" x14ac:dyDescent="0.3">
      <c r="A2401">
        <v>2481</v>
      </c>
      <c r="B2401" t="s">
        <v>109</v>
      </c>
      <c r="C2401">
        <v>2017</v>
      </c>
      <c r="D2401">
        <v>850000</v>
      </c>
      <c r="E2401">
        <v>162000</v>
      </c>
      <c r="F2401" t="s">
        <v>124</v>
      </c>
      <c r="G2401" t="s">
        <v>804</v>
      </c>
      <c r="H2401" t="s">
        <v>1324</v>
      </c>
      <c r="I2401" t="s">
        <v>22</v>
      </c>
      <c r="J2401" t="s">
        <v>23</v>
      </c>
      <c r="K2401" t="s">
        <v>24</v>
      </c>
      <c r="L2401" t="s">
        <v>25</v>
      </c>
      <c r="M2401" t="s">
        <v>426</v>
      </c>
      <c r="N2401">
        <v>2179</v>
      </c>
      <c r="O2401" t="s">
        <v>422</v>
      </c>
      <c r="P2401" t="s">
        <v>423</v>
      </c>
      <c r="Q2401">
        <v>7</v>
      </c>
      <c r="R2401" t="s">
        <v>1179</v>
      </c>
    </row>
    <row r="2402" spans="1:18" x14ac:dyDescent="0.3">
      <c r="A2402">
        <v>2482</v>
      </c>
      <c r="B2402" t="s">
        <v>18</v>
      </c>
      <c r="C2402">
        <v>2016</v>
      </c>
      <c r="D2402">
        <v>300000</v>
      </c>
      <c r="E2402">
        <v>50000</v>
      </c>
      <c r="F2402" t="s">
        <v>124</v>
      </c>
      <c r="G2402" t="s">
        <v>804</v>
      </c>
      <c r="H2402" t="s">
        <v>1330</v>
      </c>
      <c r="I2402" t="s">
        <v>136</v>
      </c>
      <c r="J2402" t="s">
        <v>23</v>
      </c>
      <c r="K2402" t="s">
        <v>24</v>
      </c>
      <c r="L2402" t="s">
        <v>33</v>
      </c>
      <c r="M2402" t="s">
        <v>419</v>
      </c>
      <c r="N2402">
        <v>998</v>
      </c>
      <c r="O2402" t="s">
        <v>420</v>
      </c>
      <c r="P2402" t="s">
        <v>253</v>
      </c>
      <c r="Q2402">
        <v>5</v>
      </c>
      <c r="R2402" t="s">
        <v>1179</v>
      </c>
    </row>
    <row r="2403" spans="1:18" x14ac:dyDescent="0.3">
      <c r="A2403">
        <v>2483</v>
      </c>
      <c r="B2403" t="s">
        <v>46</v>
      </c>
      <c r="C2403">
        <v>2018</v>
      </c>
      <c r="D2403">
        <v>555000</v>
      </c>
      <c r="E2403">
        <v>25000</v>
      </c>
      <c r="F2403" t="s">
        <v>124</v>
      </c>
      <c r="G2403" t="s">
        <v>804</v>
      </c>
      <c r="H2403" t="s">
        <v>1326</v>
      </c>
      <c r="I2403" t="s">
        <v>41</v>
      </c>
      <c r="J2403" t="s">
        <v>23</v>
      </c>
      <c r="K2403" t="s">
        <v>24</v>
      </c>
      <c r="L2403" t="s">
        <v>33</v>
      </c>
      <c r="M2403" t="s">
        <v>133</v>
      </c>
      <c r="N2403">
        <v>1197</v>
      </c>
      <c r="O2403" t="s">
        <v>134</v>
      </c>
      <c r="P2403" t="s">
        <v>135</v>
      </c>
      <c r="Q2403">
        <v>5</v>
      </c>
      <c r="R2403" t="s">
        <v>1179</v>
      </c>
    </row>
    <row r="2404" spans="1:18" x14ac:dyDescent="0.3">
      <c r="A2404">
        <v>2484</v>
      </c>
      <c r="B2404" t="s">
        <v>88</v>
      </c>
      <c r="C2404">
        <v>2015</v>
      </c>
      <c r="D2404">
        <v>825000</v>
      </c>
      <c r="E2404">
        <v>60000</v>
      </c>
      <c r="F2404" t="s">
        <v>124</v>
      </c>
      <c r="G2404" t="s">
        <v>804</v>
      </c>
      <c r="H2404" t="s">
        <v>1326</v>
      </c>
      <c r="I2404" t="s">
        <v>22</v>
      </c>
      <c r="J2404" t="s">
        <v>23</v>
      </c>
      <c r="K2404" t="s">
        <v>24</v>
      </c>
      <c r="L2404" t="s">
        <v>25</v>
      </c>
      <c r="M2404" t="s">
        <v>605</v>
      </c>
      <c r="N2404">
        <v>1997</v>
      </c>
      <c r="O2404" t="s">
        <v>271</v>
      </c>
      <c r="P2404" t="s">
        <v>615</v>
      </c>
      <c r="Q2404">
        <v>7</v>
      </c>
      <c r="R2404" t="s">
        <v>1179</v>
      </c>
    </row>
    <row r="2405" spans="1:18" x14ac:dyDescent="0.3">
      <c r="A2405">
        <v>2485</v>
      </c>
      <c r="B2405" t="s">
        <v>46</v>
      </c>
      <c r="C2405">
        <v>2010</v>
      </c>
      <c r="D2405">
        <v>150000</v>
      </c>
      <c r="E2405">
        <v>70000</v>
      </c>
      <c r="F2405" t="s">
        <v>124</v>
      </c>
      <c r="G2405" t="s">
        <v>148</v>
      </c>
      <c r="H2405" t="s">
        <v>1325</v>
      </c>
      <c r="I2405" t="s">
        <v>59</v>
      </c>
      <c r="J2405" t="s">
        <v>23</v>
      </c>
      <c r="K2405" t="s">
        <v>24</v>
      </c>
      <c r="L2405" t="s">
        <v>42</v>
      </c>
      <c r="M2405" t="s">
        <v>1122</v>
      </c>
      <c r="N2405">
        <v>1086</v>
      </c>
      <c r="O2405" t="s">
        <v>309</v>
      </c>
      <c r="P2405" t="s">
        <v>310</v>
      </c>
      <c r="Q2405">
        <v>5</v>
      </c>
      <c r="R2405" t="s">
        <v>1179</v>
      </c>
    </row>
    <row r="2406" spans="1:18" x14ac:dyDescent="0.3">
      <c r="A2406">
        <v>2486</v>
      </c>
      <c r="B2406" t="s">
        <v>18</v>
      </c>
      <c r="C2406">
        <v>2009</v>
      </c>
      <c r="D2406">
        <v>185000</v>
      </c>
      <c r="E2406">
        <v>138000</v>
      </c>
      <c r="F2406" t="s">
        <v>124</v>
      </c>
      <c r="G2406" t="s">
        <v>804</v>
      </c>
      <c r="H2406" t="s">
        <v>1324</v>
      </c>
      <c r="I2406" t="s">
        <v>22</v>
      </c>
      <c r="J2406" t="s">
        <v>23</v>
      </c>
      <c r="K2406" t="s">
        <v>24</v>
      </c>
      <c r="L2406" t="s">
        <v>33</v>
      </c>
      <c r="M2406" t="s">
        <v>81</v>
      </c>
      <c r="N2406">
        <v>1248</v>
      </c>
      <c r="O2406" t="s">
        <v>82</v>
      </c>
      <c r="P2406" t="s">
        <v>28</v>
      </c>
      <c r="Q2406">
        <v>5</v>
      </c>
      <c r="R2406" t="s">
        <v>1179</v>
      </c>
    </row>
    <row r="2407" spans="1:18" x14ac:dyDescent="0.3">
      <c r="A2407">
        <v>2487</v>
      </c>
      <c r="B2407" t="s">
        <v>46</v>
      </c>
      <c r="C2407">
        <v>2010</v>
      </c>
      <c r="D2407">
        <v>180000</v>
      </c>
      <c r="E2407">
        <v>70000</v>
      </c>
      <c r="F2407" t="s">
        <v>124</v>
      </c>
      <c r="G2407" t="s">
        <v>804</v>
      </c>
      <c r="H2407" t="s">
        <v>1330</v>
      </c>
      <c r="I2407" t="s">
        <v>41</v>
      </c>
      <c r="J2407" t="s">
        <v>23</v>
      </c>
      <c r="K2407" t="s">
        <v>24</v>
      </c>
      <c r="L2407" t="s">
        <v>33</v>
      </c>
      <c r="M2407" t="s">
        <v>211</v>
      </c>
      <c r="N2407">
        <v>1197</v>
      </c>
      <c r="O2407" t="s">
        <v>212</v>
      </c>
      <c r="P2407" t="s">
        <v>213</v>
      </c>
      <c r="Q2407">
        <v>5</v>
      </c>
      <c r="R2407" t="s">
        <v>1179</v>
      </c>
    </row>
    <row r="2408" spans="1:18" x14ac:dyDescent="0.3">
      <c r="A2408">
        <v>2488</v>
      </c>
      <c r="B2408" t="s">
        <v>18</v>
      </c>
      <c r="C2408">
        <v>2010</v>
      </c>
      <c r="D2408">
        <v>160000</v>
      </c>
      <c r="E2408">
        <v>48000</v>
      </c>
      <c r="F2408" t="s">
        <v>124</v>
      </c>
      <c r="G2408" t="s">
        <v>148</v>
      </c>
      <c r="H2408" t="s">
        <v>1325</v>
      </c>
      <c r="I2408" t="s">
        <v>41</v>
      </c>
      <c r="J2408" t="s">
        <v>23</v>
      </c>
      <c r="K2408" t="s">
        <v>24</v>
      </c>
      <c r="L2408" t="s">
        <v>33</v>
      </c>
      <c r="M2408" t="s">
        <v>96</v>
      </c>
      <c r="N2408">
        <v>796</v>
      </c>
      <c r="O2408" t="s">
        <v>97</v>
      </c>
      <c r="P2408" t="s">
        <v>98</v>
      </c>
      <c r="Q2408">
        <v>5</v>
      </c>
      <c r="R2408" t="s">
        <v>1179</v>
      </c>
    </row>
    <row r="2409" spans="1:18" x14ac:dyDescent="0.3">
      <c r="A2409">
        <v>2489</v>
      </c>
      <c r="B2409" t="s">
        <v>69</v>
      </c>
      <c r="C2409">
        <v>2012</v>
      </c>
      <c r="D2409">
        <v>500000</v>
      </c>
      <c r="E2409">
        <v>110000</v>
      </c>
      <c r="F2409" t="s">
        <v>124</v>
      </c>
      <c r="G2409" t="s">
        <v>804</v>
      </c>
      <c r="H2409" t="s">
        <v>1324</v>
      </c>
      <c r="I2409" t="s">
        <v>22</v>
      </c>
      <c r="J2409" t="s">
        <v>23</v>
      </c>
      <c r="K2409" t="s">
        <v>154</v>
      </c>
      <c r="L2409" t="s">
        <v>25</v>
      </c>
      <c r="M2409" t="s">
        <v>1087</v>
      </c>
      <c r="N2409">
        <v>2953</v>
      </c>
      <c r="O2409" t="s">
        <v>461</v>
      </c>
      <c r="P2409" t="s">
        <v>1088</v>
      </c>
      <c r="Q2409">
        <v>7</v>
      </c>
      <c r="R2409" t="s">
        <v>1179</v>
      </c>
    </row>
    <row r="2410" spans="1:18" x14ac:dyDescent="0.3">
      <c r="A2410">
        <v>2490</v>
      </c>
      <c r="B2410" t="s">
        <v>18</v>
      </c>
      <c r="C2410">
        <v>2014</v>
      </c>
      <c r="D2410">
        <v>375000</v>
      </c>
      <c r="E2410">
        <v>88000</v>
      </c>
      <c r="F2410" t="s">
        <v>38</v>
      </c>
      <c r="G2410" t="s">
        <v>1055</v>
      </c>
      <c r="H2410" t="s">
        <v>1331</v>
      </c>
      <c r="I2410" t="s">
        <v>22</v>
      </c>
      <c r="J2410" t="s">
        <v>23</v>
      </c>
      <c r="K2410" t="s">
        <v>24</v>
      </c>
      <c r="L2410" t="s">
        <v>33</v>
      </c>
      <c r="M2410" t="s">
        <v>229</v>
      </c>
      <c r="N2410">
        <v>1248</v>
      </c>
      <c r="O2410" t="s">
        <v>27</v>
      </c>
      <c r="P2410" t="s">
        <v>28</v>
      </c>
      <c r="Q2410">
        <v>5</v>
      </c>
      <c r="R2410" t="s">
        <v>1179</v>
      </c>
    </row>
    <row r="2411" spans="1:18" x14ac:dyDescent="0.3">
      <c r="A2411">
        <v>2491</v>
      </c>
      <c r="B2411" t="s">
        <v>65</v>
      </c>
      <c r="C2411">
        <v>2015</v>
      </c>
      <c r="D2411">
        <v>900000</v>
      </c>
      <c r="E2411">
        <v>68000</v>
      </c>
      <c r="F2411" t="s">
        <v>38</v>
      </c>
      <c r="G2411" t="s">
        <v>1055</v>
      </c>
      <c r="H2411" t="s">
        <v>1332</v>
      </c>
      <c r="I2411" t="s">
        <v>22</v>
      </c>
      <c r="J2411" t="s">
        <v>23</v>
      </c>
      <c r="K2411" t="s">
        <v>24</v>
      </c>
      <c r="L2411" t="s">
        <v>25</v>
      </c>
      <c r="M2411" t="s">
        <v>170</v>
      </c>
      <c r="N2411">
        <v>2494</v>
      </c>
      <c r="O2411" t="s">
        <v>190</v>
      </c>
      <c r="P2411" t="s">
        <v>172</v>
      </c>
      <c r="Q2411">
        <v>7</v>
      </c>
      <c r="R2411" t="s">
        <v>1179</v>
      </c>
    </row>
    <row r="2412" spans="1:18" x14ac:dyDescent="0.3">
      <c r="A2412">
        <v>2492</v>
      </c>
      <c r="B2412" t="s">
        <v>46</v>
      </c>
      <c r="C2412">
        <v>2017</v>
      </c>
      <c r="D2412">
        <v>459999</v>
      </c>
      <c r="E2412">
        <v>70000</v>
      </c>
      <c r="F2412" t="s">
        <v>38</v>
      </c>
      <c r="G2412" t="s">
        <v>1055</v>
      </c>
      <c r="H2412" t="s">
        <v>1331</v>
      </c>
      <c r="I2412" t="s">
        <v>41</v>
      </c>
      <c r="J2412" t="s">
        <v>23</v>
      </c>
      <c r="K2412" t="s">
        <v>24</v>
      </c>
      <c r="L2412" t="s">
        <v>25</v>
      </c>
      <c r="M2412" t="s">
        <v>85</v>
      </c>
      <c r="N2412">
        <v>1197</v>
      </c>
      <c r="O2412" t="s">
        <v>90</v>
      </c>
      <c r="P2412" t="s">
        <v>261</v>
      </c>
      <c r="Q2412">
        <v>5</v>
      </c>
      <c r="R2412" t="s">
        <v>1179</v>
      </c>
    </row>
    <row r="2413" spans="1:18" x14ac:dyDescent="0.3">
      <c r="A2413">
        <v>2493</v>
      </c>
      <c r="B2413" t="s">
        <v>75</v>
      </c>
      <c r="C2413">
        <v>2014</v>
      </c>
      <c r="D2413">
        <v>480000</v>
      </c>
      <c r="E2413">
        <v>80000</v>
      </c>
      <c r="F2413" t="s">
        <v>38</v>
      </c>
      <c r="G2413" t="s">
        <v>1055</v>
      </c>
      <c r="H2413" t="s">
        <v>1332</v>
      </c>
      <c r="I2413" t="s">
        <v>22</v>
      </c>
      <c r="J2413" t="s">
        <v>23</v>
      </c>
      <c r="K2413" t="s">
        <v>24</v>
      </c>
      <c r="L2413" t="s">
        <v>25</v>
      </c>
      <c r="M2413" t="s">
        <v>297</v>
      </c>
      <c r="N2413">
        <v>1461</v>
      </c>
      <c r="O2413" t="s">
        <v>298</v>
      </c>
      <c r="P2413" t="s">
        <v>299</v>
      </c>
      <c r="Q2413">
        <v>5</v>
      </c>
      <c r="R2413" t="s">
        <v>1179</v>
      </c>
    </row>
    <row r="2414" spans="1:18" x14ac:dyDescent="0.3">
      <c r="A2414">
        <v>2494</v>
      </c>
      <c r="B2414" t="s">
        <v>18</v>
      </c>
      <c r="C2414">
        <v>2013</v>
      </c>
      <c r="D2414">
        <v>320000</v>
      </c>
      <c r="E2414">
        <v>100000</v>
      </c>
      <c r="F2414" t="s">
        <v>38</v>
      </c>
      <c r="G2414" t="s">
        <v>1055</v>
      </c>
      <c r="H2414" t="s">
        <v>1332</v>
      </c>
      <c r="I2414" t="s">
        <v>22</v>
      </c>
      <c r="J2414" t="s">
        <v>23</v>
      </c>
      <c r="K2414" t="s">
        <v>24</v>
      </c>
      <c r="L2414" t="s">
        <v>42</v>
      </c>
      <c r="M2414" t="s">
        <v>230</v>
      </c>
      <c r="N2414">
        <v>1248</v>
      </c>
      <c r="O2414" t="s">
        <v>27</v>
      </c>
      <c r="P2414" t="s">
        <v>28</v>
      </c>
      <c r="Q2414">
        <v>5</v>
      </c>
      <c r="R2414" t="s">
        <v>1179</v>
      </c>
    </row>
    <row r="2415" spans="1:18" x14ac:dyDescent="0.3">
      <c r="A2415">
        <v>2495</v>
      </c>
      <c r="B2415" t="s">
        <v>18</v>
      </c>
      <c r="C2415">
        <v>2013</v>
      </c>
      <c r="D2415">
        <v>370000</v>
      </c>
      <c r="E2415">
        <v>96000</v>
      </c>
      <c r="F2415" t="s">
        <v>38</v>
      </c>
      <c r="G2415" t="s">
        <v>1055</v>
      </c>
      <c r="H2415" t="s">
        <v>1333</v>
      </c>
      <c r="I2415" t="s">
        <v>22</v>
      </c>
      <c r="J2415" t="s">
        <v>23</v>
      </c>
      <c r="K2415" t="s">
        <v>24</v>
      </c>
      <c r="L2415" t="s">
        <v>33</v>
      </c>
      <c r="M2415" t="s">
        <v>230</v>
      </c>
      <c r="N2415">
        <v>1248</v>
      </c>
      <c r="O2415" t="s">
        <v>27</v>
      </c>
      <c r="P2415" t="s">
        <v>28</v>
      </c>
      <c r="Q2415">
        <v>5</v>
      </c>
      <c r="R2415" t="s">
        <v>1179</v>
      </c>
    </row>
    <row r="2416" spans="1:18" x14ac:dyDescent="0.3">
      <c r="A2416">
        <v>2497</v>
      </c>
      <c r="B2416" t="s">
        <v>18</v>
      </c>
      <c r="C2416">
        <v>2002</v>
      </c>
      <c r="D2416">
        <v>75000</v>
      </c>
      <c r="E2416">
        <v>30000</v>
      </c>
      <c r="F2416" t="s">
        <v>38</v>
      </c>
      <c r="G2416" t="s">
        <v>1055</v>
      </c>
      <c r="H2416" t="s">
        <v>1333</v>
      </c>
      <c r="I2416" t="s">
        <v>41</v>
      </c>
      <c r="J2416" t="s">
        <v>23</v>
      </c>
      <c r="K2416" t="s">
        <v>24</v>
      </c>
      <c r="L2416" t="s">
        <v>42</v>
      </c>
      <c r="M2416" t="s">
        <v>60</v>
      </c>
      <c r="N2416">
        <v>993</v>
      </c>
      <c r="O2416" t="s">
        <v>79</v>
      </c>
      <c r="P2416" t="s">
        <v>80</v>
      </c>
      <c r="Q2416">
        <v>5</v>
      </c>
      <c r="R2416" t="s">
        <v>1179</v>
      </c>
    </row>
    <row r="2417" spans="1:18" x14ac:dyDescent="0.3">
      <c r="A2417">
        <v>2498</v>
      </c>
      <c r="B2417" t="s">
        <v>18</v>
      </c>
      <c r="C2417">
        <v>2016</v>
      </c>
      <c r="D2417">
        <v>400000</v>
      </c>
      <c r="E2417">
        <v>60000</v>
      </c>
      <c r="F2417" t="s">
        <v>38</v>
      </c>
      <c r="G2417" t="s">
        <v>1055</v>
      </c>
      <c r="H2417" t="s">
        <v>1333</v>
      </c>
      <c r="I2417" t="s">
        <v>22</v>
      </c>
      <c r="J2417" t="s">
        <v>23</v>
      </c>
      <c r="K2417" t="s">
        <v>24</v>
      </c>
      <c r="L2417" t="s">
        <v>42</v>
      </c>
      <c r="M2417" t="s">
        <v>671</v>
      </c>
      <c r="N2417">
        <v>1248</v>
      </c>
      <c r="O2417" t="s">
        <v>672</v>
      </c>
      <c r="P2417" t="s">
        <v>28</v>
      </c>
      <c r="Q2417">
        <v>5</v>
      </c>
      <c r="R2417" t="s">
        <v>1179</v>
      </c>
    </row>
    <row r="2418" spans="1:18" x14ac:dyDescent="0.3">
      <c r="A2418">
        <v>2500</v>
      </c>
      <c r="B2418" t="s">
        <v>18</v>
      </c>
      <c r="C2418">
        <v>2014</v>
      </c>
      <c r="D2418">
        <v>425000</v>
      </c>
      <c r="E2418">
        <v>65000</v>
      </c>
      <c r="F2418" t="s">
        <v>38</v>
      </c>
      <c r="G2418" t="s">
        <v>1055</v>
      </c>
      <c r="H2418" t="s">
        <v>1333</v>
      </c>
      <c r="I2418" t="s">
        <v>22</v>
      </c>
      <c r="J2418" t="s">
        <v>23</v>
      </c>
      <c r="K2418" t="s">
        <v>24</v>
      </c>
      <c r="L2418" t="s">
        <v>25</v>
      </c>
      <c r="M2418" t="s">
        <v>229</v>
      </c>
      <c r="N2418">
        <v>1248</v>
      </c>
      <c r="O2418" t="s">
        <v>27</v>
      </c>
      <c r="P2418" t="s">
        <v>28</v>
      </c>
      <c r="Q2418">
        <v>5</v>
      </c>
      <c r="R2418" t="s">
        <v>1179</v>
      </c>
    </row>
    <row r="2419" spans="1:18" x14ac:dyDescent="0.3">
      <c r="A2419">
        <v>2501</v>
      </c>
      <c r="B2419" t="s">
        <v>18</v>
      </c>
      <c r="C2419">
        <v>2014</v>
      </c>
      <c r="D2419">
        <v>325000</v>
      </c>
      <c r="E2419">
        <v>48000</v>
      </c>
      <c r="F2419" t="s">
        <v>38</v>
      </c>
      <c r="G2419" t="s">
        <v>1055</v>
      </c>
      <c r="H2419" t="s">
        <v>1331</v>
      </c>
      <c r="I2419" t="s">
        <v>41</v>
      </c>
      <c r="J2419" t="s">
        <v>23</v>
      </c>
      <c r="K2419" t="s">
        <v>24</v>
      </c>
      <c r="L2419" t="s">
        <v>25</v>
      </c>
      <c r="M2419" t="s">
        <v>243</v>
      </c>
      <c r="N2419">
        <v>998</v>
      </c>
      <c r="O2419" t="s">
        <v>244</v>
      </c>
      <c r="P2419" t="s">
        <v>141</v>
      </c>
      <c r="Q2419">
        <v>5</v>
      </c>
      <c r="R2419" t="s">
        <v>1179</v>
      </c>
    </row>
    <row r="2420" spans="1:18" x14ac:dyDescent="0.3">
      <c r="A2420">
        <v>2502</v>
      </c>
      <c r="B2420" t="s">
        <v>46</v>
      </c>
      <c r="C2420">
        <v>2016</v>
      </c>
      <c r="D2420">
        <v>350000</v>
      </c>
      <c r="E2420">
        <v>65300</v>
      </c>
      <c r="F2420" t="s">
        <v>38</v>
      </c>
      <c r="G2420" t="s">
        <v>1055</v>
      </c>
      <c r="H2420" t="s">
        <v>1333</v>
      </c>
      <c r="I2420" t="s">
        <v>41</v>
      </c>
      <c r="J2420" t="s">
        <v>23</v>
      </c>
      <c r="K2420" t="s">
        <v>24</v>
      </c>
      <c r="L2420" t="s">
        <v>33</v>
      </c>
      <c r="M2420" t="s">
        <v>85</v>
      </c>
      <c r="N2420">
        <v>1197</v>
      </c>
      <c r="O2420" t="s">
        <v>90</v>
      </c>
      <c r="P2420" t="s">
        <v>261</v>
      </c>
      <c r="Q2420">
        <v>5</v>
      </c>
      <c r="R2420" t="s">
        <v>1179</v>
      </c>
    </row>
    <row r="2421" spans="1:18" x14ac:dyDescent="0.3">
      <c r="A2421">
        <v>2503</v>
      </c>
      <c r="B2421" t="s">
        <v>46</v>
      </c>
      <c r="C2421">
        <v>2018</v>
      </c>
      <c r="D2421">
        <v>600000</v>
      </c>
      <c r="E2421">
        <v>40000</v>
      </c>
      <c r="F2421" t="s">
        <v>38</v>
      </c>
      <c r="G2421" t="s">
        <v>1055</v>
      </c>
      <c r="H2421" t="s">
        <v>1105</v>
      </c>
      <c r="I2421" t="s">
        <v>41</v>
      </c>
      <c r="J2421" t="s">
        <v>23</v>
      </c>
      <c r="K2421" t="s">
        <v>24</v>
      </c>
      <c r="L2421" t="s">
        <v>25</v>
      </c>
      <c r="M2421" t="s">
        <v>133</v>
      </c>
      <c r="N2421">
        <v>1197</v>
      </c>
      <c r="O2421" t="s">
        <v>134</v>
      </c>
      <c r="P2421" t="s">
        <v>135</v>
      </c>
      <c r="Q2421">
        <v>5</v>
      </c>
      <c r="R2421" t="s">
        <v>1179</v>
      </c>
    </row>
    <row r="2422" spans="1:18" x14ac:dyDescent="0.3">
      <c r="A2422">
        <v>2504</v>
      </c>
      <c r="B2422" t="s">
        <v>120</v>
      </c>
      <c r="C2422">
        <v>2012</v>
      </c>
      <c r="D2422">
        <v>120000</v>
      </c>
      <c r="E2422">
        <v>60000</v>
      </c>
      <c r="F2422" t="s">
        <v>38</v>
      </c>
      <c r="G2422" t="s">
        <v>1055</v>
      </c>
      <c r="H2422" t="s">
        <v>1105</v>
      </c>
      <c r="I2422" t="s">
        <v>22</v>
      </c>
      <c r="J2422" t="s">
        <v>23</v>
      </c>
      <c r="K2422" t="s">
        <v>24</v>
      </c>
      <c r="L2422" t="s">
        <v>33</v>
      </c>
      <c r="M2422" t="s">
        <v>583</v>
      </c>
      <c r="N2422">
        <v>936</v>
      </c>
      <c r="O2422" t="s">
        <v>584</v>
      </c>
      <c r="P2422" t="s">
        <v>585</v>
      </c>
      <c r="Q2422">
        <v>5</v>
      </c>
      <c r="R2422" t="s">
        <v>1179</v>
      </c>
    </row>
    <row r="2423" spans="1:18" x14ac:dyDescent="0.3">
      <c r="A2423">
        <v>2505</v>
      </c>
      <c r="B2423" t="s">
        <v>18</v>
      </c>
      <c r="C2423">
        <v>2012</v>
      </c>
      <c r="D2423">
        <v>200000</v>
      </c>
      <c r="E2423">
        <v>70000</v>
      </c>
      <c r="F2423" t="s">
        <v>19</v>
      </c>
      <c r="G2423" t="s">
        <v>31</v>
      </c>
      <c r="H2423" t="s">
        <v>1334</v>
      </c>
      <c r="I2423" t="s">
        <v>41</v>
      </c>
      <c r="J2423" t="s">
        <v>23</v>
      </c>
      <c r="K2423" t="s">
        <v>24</v>
      </c>
      <c r="L2423" t="s">
        <v>33</v>
      </c>
      <c r="M2423" t="s">
        <v>540</v>
      </c>
      <c r="N2423">
        <v>998</v>
      </c>
      <c r="O2423" t="s">
        <v>67</v>
      </c>
      <c r="P2423" t="s">
        <v>141</v>
      </c>
      <c r="Q2423">
        <v>5</v>
      </c>
      <c r="R2423" t="s">
        <v>1179</v>
      </c>
    </row>
    <row r="2424" spans="1:18" x14ac:dyDescent="0.3">
      <c r="A2424">
        <v>2506</v>
      </c>
      <c r="B2424" t="s">
        <v>18</v>
      </c>
      <c r="C2424">
        <v>2008</v>
      </c>
      <c r="D2424">
        <v>100000</v>
      </c>
      <c r="E2424">
        <v>70000</v>
      </c>
      <c r="F2424" t="s">
        <v>19</v>
      </c>
      <c r="G2424" t="s">
        <v>31</v>
      </c>
      <c r="H2424" t="s">
        <v>1334</v>
      </c>
      <c r="I2424" t="s">
        <v>41</v>
      </c>
      <c r="J2424" t="s">
        <v>23</v>
      </c>
      <c r="K2424" t="s">
        <v>24</v>
      </c>
      <c r="L2424" t="s">
        <v>42</v>
      </c>
      <c r="M2424" t="s">
        <v>96</v>
      </c>
      <c r="N2424">
        <v>796</v>
      </c>
      <c r="O2424" t="s">
        <v>97</v>
      </c>
      <c r="P2424" t="s">
        <v>98</v>
      </c>
      <c r="Q2424">
        <v>5</v>
      </c>
      <c r="R2424" t="s">
        <v>1179</v>
      </c>
    </row>
    <row r="2425" spans="1:18" x14ac:dyDescent="0.3">
      <c r="A2425">
        <v>2507</v>
      </c>
      <c r="B2425" t="s">
        <v>46</v>
      </c>
      <c r="C2425">
        <v>2014</v>
      </c>
      <c r="D2425">
        <v>350000</v>
      </c>
      <c r="E2425">
        <v>70000</v>
      </c>
      <c r="F2425" t="s">
        <v>19</v>
      </c>
      <c r="G2425" t="s">
        <v>31</v>
      </c>
      <c r="H2425" t="s">
        <v>1335</v>
      </c>
      <c r="I2425" t="s">
        <v>22</v>
      </c>
      <c r="J2425" t="s">
        <v>23</v>
      </c>
      <c r="K2425" t="s">
        <v>24</v>
      </c>
      <c r="L2425" t="s">
        <v>33</v>
      </c>
      <c r="M2425" t="s">
        <v>496</v>
      </c>
      <c r="N2425">
        <v>1120</v>
      </c>
      <c r="O2425" t="s">
        <v>458</v>
      </c>
      <c r="P2425" t="s">
        <v>497</v>
      </c>
      <c r="Q2425">
        <v>5</v>
      </c>
      <c r="R2425" t="s">
        <v>1179</v>
      </c>
    </row>
    <row r="2426" spans="1:18" x14ac:dyDescent="0.3">
      <c r="A2426">
        <v>2508</v>
      </c>
      <c r="B2426" t="s">
        <v>18</v>
      </c>
      <c r="C2426">
        <v>2006</v>
      </c>
      <c r="D2426">
        <v>85000</v>
      </c>
      <c r="E2426">
        <v>150000</v>
      </c>
      <c r="F2426" t="s">
        <v>38</v>
      </c>
      <c r="G2426" t="s">
        <v>880</v>
      </c>
      <c r="H2426" t="s">
        <v>1336</v>
      </c>
      <c r="I2426" t="s">
        <v>41</v>
      </c>
      <c r="J2426" t="s">
        <v>23</v>
      </c>
      <c r="K2426" t="s">
        <v>24</v>
      </c>
      <c r="L2426" t="s">
        <v>33</v>
      </c>
      <c r="M2426" t="s">
        <v>96</v>
      </c>
      <c r="N2426">
        <v>796</v>
      </c>
      <c r="O2426" t="s">
        <v>97</v>
      </c>
      <c r="P2426" t="s">
        <v>98</v>
      </c>
      <c r="Q2426">
        <v>5</v>
      </c>
      <c r="R2426" t="s">
        <v>1179</v>
      </c>
    </row>
    <row r="2427" spans="1:18" x14ac:dyDescent="0.3">
      <c r="A2427">
        <v>2509</v>
      </c>
      <c r="B2427" t="s">
        <v>18</v>
      </c>
      <c r="C2427">
        <v>2019</v>
      </c>
      <c r="D2427">
        <v>399000</v>
      </c>
      <c r="E2427">
        <v>10000</v>
      </c>
      <c r="F2427" t="s">
        <v>38</v>
      </c>
      <c r="G2427" t="s">
        <v>880</v>
      </c>
      <c r="H2427" t="s">
        <v>1336</v>
      </c>
      <c r="I2427" t="s">
        <v>41</v>
      </c>
      <c r="J2427" t="s">
        <v>23</v>
      </c>
      <c r="K2427" t="s">
        <v>24</v>
      </c>
      <c r="L2427" t="s">
        <v>25</v>
      </c>
      <c r="M2427" t="s">
        <v>140</v>
      </c>
      <c r="N2427">
        <v>998</v>
      </c>
      <c r="O2427" t="s">
        <v>166</v>
      </c>
      <c r="P2427" t="s">
        <v>141</v>
      </c>
      <c r="Q2427">
        <v>5</v>
      </c>
      <c r="R2427" t="s">
        <v>1179</v>
      </c>
    </row>
    <row r="2428" spans="1:18" x14ac:dyDescent="0.3">
      <c r="A2428">
        <v>2510</v>
      </c>
      <c r="B2428" t="s">
        <v>46</v>
      </c>
      <c r="C2428">
        <v>2014</v>
      </c>
      <c r="D2428">
        <v>580000</v>
      </c>
      <c r="E2428">
        <v>56000</v>
      </c>
      <c r="F2428" t="s">
        <v>38</v>
      </c>
      <c r="G2428" t="s">
        <v>880</v>
      </c>
      <c r="H2428" t="s">
        <v>1336</v>
      </c>
      <c r="I2428" t="s">
        <v>22</v>
      </c>
      <c r="J2428" t="s">
        <v>23</v>
      </c>
      <c r="K2428" t="s">
        <v>24</v>
      </c>
      <c r="L2428" t="s">
        <v>25</v>
      </c>
      <c r="M2428" t="s">
        <v>288</v>
      </c>
      <c r="N2428">
        <v>1582</v>
      </c>
      <c r="O2428" t="s">
        <v>464</v>
      </c>
      <c r="P2428" t="s">
        <v>302</v>
      </c>
      <c r="Q2428">
        <v>5</v>
      </c>
      <c r="R2428" t="s">
        <v>1179</v>
      </c>
    </row>
    <row r="2429" spans="1:18" x14ac:dyDescent="0.3">
      <c r="A2429">
        <v>2511</v>
      </c>
      <c r="B2429" t="s">
        <v>145</v>
      </c>
      <c r="C2429">
        <v>2017</v>
      </c>
      <c r="D2429">
        <v>290000</v>
      </c>
      <c r="E2429">
        <v>30000</v>
      </c>
      <c r="F2429" t="s">
        <v>38</v>
      </c>
      <c r="G2429" t="s">
        <v>880</v>
      </c>
      <c r="H2429" t="s">
        <v>1336</v>
      </c>
      <c r="I2429" t="s">
        <v>41</v>
      </c>
      <c r="J2429" t="s">
        <v>23</v>
      </c>
      <c r="K2429" t="s">
        <v>24</v>
      </c>
      <c r="L2429" t="s">
        <v>25</v>
      </c>
      <c r="M2429" t="s">
        <v>591</v>
      </c>
      <c r="N2429">
        <v>799</v>
      </c>
      <c r="O2429" t="s">
        <v>592</v>
      </c>
      <c r="P2429" t="s">
        <v>429</v>
      </c>
      <c r="Q2429">
        <v>5</v>
      </c>
      <c r="R2429" t="s">
        <v>1179</v>
      </c>
    </row>
    <row r="2430" spans="1:18" x14ac:dyDescent="0.3">
      <c r="A2430">
        <v>2512</v>
      </c>
      <c r="B2430" t="s">
        <v>46</v>
      </c>
      <c r="C2430">
        <v>2014</v>
      </c>
      <c r="D2430">
        <v>380000</v>
      </c>
      <c r="E2430">
        <v>50000</v>
      </c>
      <c r="F2430" t="s">
        <v>19</v>
      </c>
      <c r="G2430" t="s">
        <v>31</v>
      </c>
      <c r="H2430" t="s">
        <v>1335</v>
      </c>
      <c r="I2430" t="s">
        <v>41</v>
      </c>
      <c r="J2430" t="s">
        <v>23</v>
      </c>
      <c r="K2430" t="s">
        <v>24</v>
      </c>
      <c r="L2430" t="s">
        <v>33</v>
      </c>
      <c r="M2430" t="s">
        <v>85</v>
      </c>
      <c r="N2430">
        <v>1197</v>
      </c>
      <c r="O2430" t="s">
        <v>90</v>
      </c>
      <c r="P2430" t="s">
        <v>261</v>
      </c>
      <c r="Q2430">
        <v>5</v>
      </c>
      <c r="R2430" t="s">
        <v>1179</v>
      </c>
    </row>
    <row r="2431" spans="1:18" x14ac:dyDescent="0.3">
      <c r="A2431">
        <v>2513</v>
      </c>
      <c r="B2431" t="s">
        <v>69</v>
      </c>
      <c r="C2431">
        <v>2010</v>
      </c>
      <c r="D2431">
        <v>200000</v>
      </c>
      <c r="E2431">
        <v>120000</v>
      </c>
      <c r="F2431" t="s">
        <v>19</v>
      </c>
      <c r="G2431" t="s">
        <v>31</v>
      </c>
      <c r="H2431" t="s">
        <v>1335</v>
      </c>
      <c r="I2431" t="s">
        <v>22</v>
      </c>
      <c r="J2431" t="s">
        <v>23</v>
      </c>
      <c r="K2431" t="s">
        <v>24</v>
      </c>
      <c r="L2431" t="s">
        <v>25</v>
      </c>
      <c r="M2431" t="s">
        <v>72</v>
      </c>
      <c r="N2431">
        <v>1399</v>
      </c>
      <c r="O2431" t="s">
        <v>388</v>
      </c>
      <c r="P2431" t="s">
        <v>74</v>
      </c>
      <c r="Q2431">
        <v>5</v>
      </c>
      <c r="R2431" t="s">
        <v>1179</v>
      </c>
    </row>
    <row r="2432" spans="1:18" x14ac:dyDescent="0.3">
      <c r="A2432">
        <v>2514</v>
      </c>
      <c r="B2432" t="s">
        <v>18</v>
      </c>
      <c r="C2432">
        <v>2018</v>
      </c>
      <c r="D2432">
        <v>390000</v>
      </c>
      <c r="E2432">
        <v>40000</v>
      </c>
      <c r="F2432" t="s">
        <v>19</v>
      </c>
      <c r="G2432" t="s">
        <v>31</v>
      </c>
      <c r="H2432" t="s">
        <v>1335</v>
      </c>
      <c r="I2432" t="s">
        <v>136</v>
      </c>
      <c r="J2432" t="s">
        <v>23</v>
      </c>
      <c r="K2432" t="s">
        <v>24</v>
      </c>
      <c r="L2432" t="s">
        <v>25</v>
      </c>
      <c r="M2432" t="s">
        <v>419</v>
      </c>
      <c r="N2432">
        <v>998</v>
      </c>
      <c r="O2432" t="s">
        <v>420</v>
      </c>
      <c r="P2432" t="s">
        <v>253</v>
      </c>
      <c r="Q2432">
        <v>5</v>
      </c>
      <c r="R2432" t="s">
        <v>1179</v>
      </c>
    </row>
    <row r="2433" spans="1:18" x14ac:dyDescent="0.3">
      <c r="A2433">
        <v>2515</v>
      </c>
      <c r="B2433" t="s">
        <v>46</v>
      </c>
      <c r="C2433">
        <v>2017</v>
      </c>
      <c r="D2433">
        <v>500000</v>
      </c>
      <c r="E2433">
        <v>27500</v>
      </c>
      <c r="F2433" t="s">
        <v>19</v>
      </c>
      <c r="G2433" t="s">
        <v>31</v>
      </c>
      <c r="H2433" t="s">
        <v>1335</v>
      </c>
      <c r="I2433" t="s">
        <v>41</v>
      </c>
      <c r="J2433" t="s">
        <v>23</v>
      </c>
      <c r="K2433" t="s">
        <v>24</v>
      </c>
      <c r="L2433" t="s">
        <v>25</v>
      </c>
      <c r="M2433" t="s">
        <v>85</v>
      </c>
      <c r="N2433">
        <v>1197</v>
      </c>
      <c r="O2433" t="s">
        <v>54</v>
      </c>
      <c r="P2433" t="s">
        <v>55</v>
      </c>
      <c r="Q2433">
        <v>5</v>
      </c>
      <c r="R2433" t="s">
        <v>1179</v>
      </c>
    </row>
    <row r="2434" spans="1:18" x14ac:dyDescent="0.3">
      <c r="A2434">
        <v>2516</v>
      </c>
      <c r="B2434" t="s">
        <v>18</v>
      </c>
      <c r="C2434">
        <v>2012</v>
      </c>
      <c r="D2434">
        <v>520000</v>
      </c>
      <c r="E2434">
        <v>73000</v>
      </c>
      <c r="F2434" t="s">
        <v>19</v>
      </c>
      <c r="G2434" t="s">
        <v>31</v>
      </c>
      <c r="H2434" t="s">
        <v>1335</v>
      </c>
      <c r="I2434" t="s">
        <v>22</v>
      </c>
      <c r="J2434" t="s">
        <v>23</v>
      </c>
      <c r="K2434" t="s">
        <v>24</v>
      </c>
      <c r="L2434" t="s">
        <v>25</v>
      </c>
      <c r="M2434" t="s">
        <v>307</v>
      </c>
      <c r="N2434">
        <v>1248</v>
      </c>
      <c r="O2434" t="s">
        <v>216</v>
      </c>
      <c r="P2434" t="s">
        <v>95</v>
      </c>
      <c r="Q2434">
        <v>7</v>
      </c>
      <c r="R2434" t="s">
        <v>1179</v>
      </c>
    </row>
    <row r="2435" spans="1:18" x14ac:dyDescent="0.3">
      <c r="A2435">
        <v>2517</v>
      </c>
      <c r="B2435" t="s">
        <v>18</v>
      </c>
      <c r="C2435">
        <v>2017</v>
      </c>
      <c r="D2435">
        <v>650000</v>
      </c>
      <c r="E2435">
        <v>75000</v>
      </c>
      <c r="F2435" t="s">
        <v>19</v>
      </c>
      <c r="G2435" t="s">
        <v>31</v>
      </c>
      <c r="H2435" t="s">
        <v>1334</v>
      </c>
      <c r="I2435" t="s">
        <v>22</v>
      </c>
      <c r="J2435" t="s">
        <v>23</v>
      </c>
      <c r="K2435" t="s">
        <v>24</v>
      </c>
      <c r="L2435" t="s">
        <v>25</v>
      </c>
      <c r="M2435" t="s">
        <v>106</v>
      </c>
      <c r="N2435">
        <v>1248</v>
      </c>
      <c r="O2435" t="s">
        <v>27</v>
      </c>
      <c r="P2435" t="s">
        <v>28</v>
      </c>
      <c r="Q2435">
        <v>5</v>
      </c>
      <c r="R2435" t="s">
        <v>1179</v>
      </c>
    </row>
    <row r="2436" spans="1:18" x14ac:dyDescent="0.3">
      <c r="A2436">
        <v>2518</v>
      </c>
      <c r="B2436" t="s">
        <v>75</v>
      </c>
      <c r="C2436">
        <v>2018</v>
      </c>
      <c r="D2436">
        <v>380000</v>
      </c>
      <c r="E2436">
        <v>5000</v>
      </c>
      <c r="F2436" t="s">
        <v>38</v>
      </c>
      <c r="G2436" t="s">
        <v>880</v>
      </c>
      <c r="H2436" t="s">
        <v>1336</v>
      </c>
      <c r="I2436" t="s">
        <v>41</v>
      </c>
      <c r="J2436" t="s">
        <v>23</v>
      </c>
      <c r="K2436" t="s">
        <v>24</v>
      </c>
      <c r="L2436" t="s">
        <v>25</v>
      </c>
      <c r="M2436" t="s">
        <v>305</v>
      </c>
      <c r="N2436">
        <v>999</v>
      </c>
      <c r="O2436" t="s">
        <v>86</v>
      </c>
      <c r="P2436" t="s">
        <v>306</v>
      </c>
      <c r="Q2436">
        <v>5</v>
      </c>
      <c r="R2436" t="s">
        <v>1179</v>
      </c>
    </row>
    <row r="2437" spans="1:18" x14ac:dyDescent="0.3">
      <c r="A2437">
        <v>2519</v>
      </c>
      <c r="B2437" t="s">
        <v>18</v>
      </c>
      <c r="C2437">
        <v>2010</v>
      </c>
      <c r="D2437">
        <v>275000</v>
      </c>
      <c r="E2437">
        <v>50000</v>
      </c>
      <c r="F2437" t="s">
        <v>19</v>
      </c>
      <c r="G2437" t="s">
        <v>83</v>
      </c>
      <c r="H2437" t="s">
        <v>1337</v>
      </c>
      <c r="I2437" t="s">
        <v>59</v>
      </c>
      <c r="J2437" t="s">
        <v>23</v>
      </c>
      <c r="K2437" t="s">
        <v>24</v>
      </c>
      <c r="L2437" t="s">
        <v>25</v>
      </c>
      <c r="M2437" t="s">
        <v>251</v>
      </c>
      <c r="N2437">
        <v>998</v>
      </c>
      <c r="O2437" t="s">
        <v>252</v>
      </c>
      <c r="P2437" t="s">
        <v>253</v>
      </c>
      <c r="Q2437">
        <v>5</v>
      </c>
      <c r="R2437" t="s">
        <v>1179</v>
      </c>
    </row>
    <row r="2438" spans="1:18" x14ac:dyDescent="0.3">
      <c r="A2438">
        <v>2520</v>
      </c>
      <c r="B2438" t="s">
        <v>18</v>
      </c>
      <c r="C2438">
        <v>2015</v>
      </c>
      <c r="D2438">
        <v>520000</v>
      </c>
      <c r="E2438">
        <v>70000</v>
      </c>
      <c r="F2438" t="s">
        <v>19</v>
      </c>
      <c r="G2438" t="s">
        <v>789</v>
      </c>
      <c r="H2438" t="s">
        <v>1285</v>
      </c>
      <c r="I2438" t="s">
        <v>22</v>
      </c>
      <c r="J2438" t="s">
        <v>23</v>
      </c>
      <c r="K2438" t="s">
        <v>24</v>
      </c>
      <c r="L2438" t="s">
        <v>25</v>
      </c>
      <c r="M2438" t="s">
        <v>106</v>
      </c>
      <c r="N2438">
        <v>1248</v>
      </c>
      <c r="O2438" t="s">
        <v>27</v>
      </c>
      <c r="P2438" t="s">
        <v>28</v>
      </c>
      <c r="Q2438">
        <v>5</v>
      </c>
      <c r="R2438" t="s">
        <v>1179</v>
      </c>
    </row>
    <row r="2439" spans="1:18" x14ac:dyDescent="0.3">
      <c r="A2439">
        <v>2521</v>
      </c>
      <c r="B2439" t="s">
        <v>18</v>
      </c>
      <c r="C2439">
        <v>2015</v>
      </c>
      <c r="D2439">
        <v>610000</v>
      </c>
      <c r="E2439">
        <v>60000</v>
      </c>
      <c r="F2439" t="s">
        <v>56</v>
      </c>
      <c r="G2439" t="s">
        <v>57</v>
      </c>
      <c r="H2439" t="s">
        <v>1338</v>
      </c>
      <c r="I2439" t="s">
        <v>22</v>
      </c>
      <c r="J2439" t="s">
        <v>23</v>
      </c>
      <c r="K2439" t="s">
        <v>24</v>
      </c>
      <c r="L2439" t="s">
        <v>25</v>
      </c>
      <c r="M2439" t="s">
        <v>106</v>
      </c>
      <c r="N2439">
        <v>1248</v>
      </c>
      <c r="O2439" t="s">
        <v>27</v>
      </c>
      <c r="P2439" t="s">
        <v>28</v>
      </c>
      <c r="Q2439">
        <v>5</v>
      </c>
      <c r="R2439" t="s">
        <v>1179</v>
      </c>
    </row>
    <row r="2440" spans="1:18" x14ac:dyDescent="0.3">
      <c r="A2440">
        <v>2522</v>
      </c>
      <c r="B2440" t="s">
        <v>18</v>
      </c>
      <c r="C2440">
        <v>2004</v>
      </c>
      <c r="D2440">
        <v>85000</v>
      </c>
      <c r="E2440">
        <v>110000</v>
      </c>
      <c r="F2440" t="s">
        <v>56</v>
      </c>
      <c r="G2440" t="s">
        <v>57</v>
      </c>
      <c r="H2440" t="s">
        <v>1338</v>
      </c>
      <c r="I2440" t="s">
        <v>41</v>
      </c>
      <c r="J2440" t="s">
        <v>23</v>
      </c>
      <c r="K2440" t="s">
        <v>24</v>
      </c>
      <c r="L2440" t="s">
        <v>25</v>
      </c>
      <c r="M2440" t="s">
        <v>85</v>
      </c>
      <c r="N2440">
        <v>998</v>
      </c>
      <c r="O2440" t="s">
        <v>67</v>
      </c>
      <c r="P2440" t="s">
        <v>141</v>
      </c>
      <c r="Q2440">
        <v>5</v>
      </c>
      <c r="R2440" t="s">
        <v>1179</v>
      </c>
    </row>
    <row r="2441" spans="1:18" x14ac:dyDescent="0.3">
      <c r="A2441">
        <v>2523</v>
      </c>
      <c r="B2441" t="s">
        <v>75</v>
      </c>
      <c r="C2441">
        <v>2013</v>
      </c>
      <c r="D2441">
        <v>490000</v>
      </c>
      <c r="E2441">
        <v>95000</v>
      </c>
      <c r="F2441" t="s">
        <v>56</v>
      </c>
      <c r="G2441" t="s">
        <v>57</v>
      </c>
      <c r="H2441" t="s">
        <v>1338</v>
      </c>
      <c r="I2441" t="s">
        <v>22</v>
      </c>
      <c r="J2441" t="s">
        <v>23</v>
      </c>
      <c r="K2441" t="s">
        <v>24</v>
      </c>
      <c r="L2441" t="s">
        <v>25</v>
      </c>
      <c r="M2441" t="s">
        <v>1114</v>
      </c>
      <c r="N2441">
        <v>1461</v>
      </c>
      <c r="O2441" t="s">
        <v>298</v>
      </c>
      <c r="P2441" t="s">
        <v>299</v>
      </c>
      <c r="Q2441">
        <v>5</v>
      </c>
      <c r="R2441" t="s">
        <v>1179</v>
      </c>
    </row>
    <row r="2442" spans="1:18" x14ac:dyDescent="0.3">
      <c r="A2442">
        <v>2524</v>
      </c>
      <c r="B2442" t="s">
        <v>46</v>
      </c>
      <c r="C2442">
        <v>2015</v>
      </c>
      <c r="D2442">
        <v>229999</v>
      </c>
      <c r="E2442">
        <v>34000</v>
      </c>
      <c r="F2442" t="s">
        <v>56</v>
      </c>
      <c r="G2442" t="s">
        <v>57</v>
      </c>
      <c r="H2442" t="s">
        <v>1338</v>
      </c>
      <c r="I2442" t="s">
        <v>41</v>
      </c>
      <c r="J2442" t="s">
        <v>23</v>
      </c>
      <c r="K2442" t="s">
        <v>24</v>
      </c>
      <c r="L2442" t="s">
        <v>33</v>
      </c>
      <c r="M2442" t="s">
        <v>390</v>
      </c>
      <c r="N2442">
        <v>814</v>
      </c>
      <c r="O2442" t="s">
        <v>541</v>
      </c>
      <c r="P2442" t="s">
        <v>542</v>
      </c>
      <c r="Q2442">
        <v>5</v>
      </c>
      <c r="R2442" t="s">
        <v>1179</v>
      </c>
    </row>
    <row r="2443" spans="1:18" x14ac:dyDescent="0.3">
      <c r="A2443">
        <v>2525</v>
      </c>
      <c r="B2443" t="s">
        <v>46</v>
      </c>
      <c r="C2443">
        <v>2015</v>
      </c>
      <c r="D2443">
        <v>411000</v>
      </c>
      <c r="E2443">
        <v>25000</v>
      </c>
      <c r="F2443" t="s">
        <v>19</v>
      </c>
      <c r="G2443" t="s">
        <v>1339</v>
      </c>
      <c r="H2443" t="s">
        <v>1340</v>
      </c>
      <c r="I2443" t="s">
        <v>41</v>
      </c>
      <c r="J2443" t="s">
        <v>23</v>
      </c>
      <c r="K2443" t="s">
        <v>24</v>
      </c>
      <c r="L2443" t="s">
        <v>25</v>
      </c>
      <c r="M2443" t="s">
        <v>85</v>
      </c>
      <c r="N2443">
        <v>1197</v>
      </c>
      <c r="O2443" t="s">
        <v>90</v>
      </c>
      <c r="P2443" t="s">
        <v>261</v>
      </c>
      <c r="Q2443">
        <v>5</v>
      </c>
      <c r="R2443" t="s">
        <v>1179</v>
      </c>
    </row>
    <row r="2444" spans="1:18" x14ac:dyDescent="0.3">
      <c r="A2444">
        <v>2526</v>
      </c>
      <c r="B2444" t="s">
        <v>18</v>
      </c>
      <c r="C2444">
        <v>2019</v>
      </c>
      <c r="D2444">
        <v>362000</v>
      </c>
      <c r="E2444">
        <v>120000</v>
      </c>
      <c r="F2444" t="s">
        <v>19</v>
      </c>
      <c r="G2444" t="s">
        <v>83</v>
      </c>
      <c r="H2444" t="s">
        <v>84</v>
      </c>
      <c r="I2444" t="s">
        <v>136</v>
      </c>
      <c r="J2444" t="s">
        <v>23</v>
      </c>
      <c r="K2444" t="s">
        <v>24</v>
      </c>
      <c r="L2444" t="s">
        <v>33</v>
      </c>
      <c r="M2444" t="s">
        <v>818</v>
      </c>
      <c r="N2444">
        <v>1196</v>
      </c>
      <c r="O2444" t="s">
        <v>538</v>
      </c>
      <c r="P2444" t="s">
        <v>539</v>
      </c>
      <c r="Q2444">
        <v>5</v>
      </c>
      <c r="R2444" t="s">
        <v>1179</v>
      </c>
    </row>
    <row r="2445" spans="1:18" x14ac:dyDescent="0.3">
      <c r="A2445">
        <v>2527</v>
      </c>
      <c r="B2445" t="s">
        <v>65</v>
      </c>
      <c r="C2445">
        <v>2014</v>
      </c>
      <c r="D2445">
        <v>550000</v>
      </c>
      <c r="E2445">
        <v>31000</v>
      </c>
      <c r="F2445" t="s">
        <v>19</v>
      </c>
      <c r="G2445" t="s">
        <v>786</v>
      </c>
      <c r="H2445" t="s">
        <v>1341</v>
      </c>
      <c r="I2445" t="s">
        <v>22</v>
      </c>
      <c r="J2445" t="s">
        <v>23</v>
      </c>
      <c r="K2445" t="s">
        <v>24</v>
      </c>
      <c r="L2445" t="s">
        <v>25</v>
      </c>
      <c r="M2445" t="s">
        <v>66</v>
      </c>
      <c r="N2445">
        <v>1364</v>
      </c>
      <c r="O2445" t="s">
        <v>516</v>
      </c>
      <c r="P2445" t="s">
        <v>68</v>
      </c>
      <c r="Q2445">
        <v>5</v>
      </c>
      <c r="R2445" t="s">
        <v>1179</v>
      </c>
    </row>
    <row r="2446" spans="1:18" x14ac:dyDescent="0.3">
      <c r="A2446">
        <v>2528</v>
      </c>
      <c r="B2446" t="s">
        <v>18</v>
      </c>
      <c r="C2446">
        <v>2018</v>
      </c>
      <c r="D2446">
        <v>459999</v>
      </c>
      <c r="E2446">
        <v>70000</v>
      </c>
      <c r="F2446" t="s">
        <v>19</v>
      </c>
      <c r="G2446" t="s">
        <v>786</v>
      </c>
      <c r="H2446" t="s">
        <v>1342</v>
      </c>
      <c r="I2446" t="s">
        <v>136</v>
      </c>
      <c r="J2446" t="s">
        <v>23</v>
      </c>
      <c r="K2446" t="s">
        <v>24</v>
      </c>
      <c r="L2446" t="s">
        <v>25</v>
      </c>
      <c r="M2446" t="s">
        <v>419</v>
      </c>
      <c r="N2446">
        <v>998</v>
      </c>
      <c r="O2446" t="s">
        <v>420</v>
      </c>
      <c r="P2446" t="s">
        <v>253</v>
      </c>
      <c r="Q2446">
        <v>5</v>
      </c>
      <c r="R2446" t="s">
        <v>1179</v>
      </c>
    </row>
    <row r="2447" spans="1:18" x14ac:dyDescent="0.3">
      <c r="A2447">
        <v>2529</v>
      </c>
      <c r="B2447" t="s">
        <v>18</v>
      </c>
      <c r="C2447">
        <v>2011</v>
      </c>
      <c r="D2447">
        <v>190000</v>
      </c>
      <c r="E2447">
        <v>47000</v>
      </c>
      <c r="F2447" t="s">
        <v>56</v>
      </c>
      <c r="G2447" t="s">
        <v>57</v>
      </c>
      <c r="H2447" t="s">
        <v>1338</v>
      </c>
      <c r="I2447" t="s">
        <v>41</v>
      </c>
      <c r="J2447" t="s">
        <v>23</v>
      </c>
      <c r="K2447" t="s">
        <v>24</v>
      </c>
      <c r="L2447" t="s">
        <v>25</v>
      </c>
      <c r="M2447" t="s">
        <v>164</v>
      </c>
      <c r="N2447">
        <v>1197</v>
      </c>
      <c r="O2447" t="s">
        <v>395</v>
      </c>
      <c r="P2447" t="s">
        <v>261</v>
      </c>
      <c r="Q2447">
        <v>5</v>
      </c>
      <c r="R2447" t="s">
        <v>1179</v>
      </c>
    </row>
    <row r="2448" spans="1:18" x14ac:dyDescent="0.3">
      <c r="A2448">
        <v>2530</v>
      </c>
      <c r="B2448" t="s">
        <v>46</v>
      </c>
      <c r="C2448">
        <v>2019</v>
      </c>
      <c r="D2448">
        <v>499000</v>
      </c>
      <c r="E2448">
        <v>5000</v>
      </c>
      <c r="F2448" t="s">
        <v>56</v>
      </c>
      <c r="G2448" t="s">
        <v>57</v>
      </c>
      <c r="H2448" t="s">
        <v>1338</v>
      </c>
      <c r="I2448" t="s">
        <v>41</v>
      </c>
      <c r="J2448" t="s">
        <v>23</v>
      </c>
      <c r="K2448" t="s">
        <v>154</v>
      </c>
      <c r="L2448" t="s">
        <v>25</v>
      </c>
      <c r="M2448" t="s">
        <v>110</v>
      </c>
      <c r="N2448">
        <v>1086</v>
      </c>
      <c r="O2448" t="s">
        <v>388</v>
      </c>
      <c r="P2448" t="s">
        <v>611</v>
      </c>
      <c r="Q2448">
        <v>5</v>
      </c>
      <c r="R2448" t="s">
        <v>1179</v>
      </c>
    </row>
    <row r="2449" spans="1:18" x14ac:dyDescent="0.3">
      <c r="A2449">
        <v>2531</v>
      </c>
      <c r="B2449" t="s">
        <v>18</v>
      </c>
      <c r="C2449">
        <v>2018</v>
      </c>
      <c r="D2449">
        <v>358000</v>
      </c>
      <c r="E2449">
        <v>44000</v>
      </c>
      <c r="F2449" t="s">
        <v>19</v>
      </c>
      <c r="G2449" t="s">
        <v>1339</v>
      </c>
      <c r="H2449" t="s">
        <v>1343</v>
      </c>
      <c r="I2449" t="s">
        <v>41</v>
      </c>
      <c r="J2449" t="s">
        <v>23</v>
      </c>
      <c r="K2449" t="s">
        <v>24</v>
      </c>
      <c r="L2449" t="s">
        <v>25</v>
      </c>
      <c r="M2449" t="s">
        <v>267</v>
      </c>
      <c r="N2449">
        <v>1196</v>
      </c>
      <c r="O2449" t="s">
        <v>268</v>
      </c>
      <c r="P2449" t="s">
        <v>269</v>
      </c>
      <c r="Q2449">
        <v>7</v>
      </c>
      <c r="R2449" t="s">
        <v>1179</v>
      </c>
    </row>
    <row r="2450" spans="1:18" x14ac:dyDescent="0.3">
      <c r="A2450">
        <v>2532</v>
      </c>
      <c r="B2450" t="s">
        <v>65</v>
      </c>
      <c r="C2450">
        <v>2012</v>
      </c>
      <c r="D2450">
        <v>278000</v>
      </c>
      <c r="E2450">
        <v>120000</v>
      </c>
      <c r="F2450" t="s">
        <v>19</v>
      </c>
      <c r="G2450" t="s">
        <v>782</v>
      </c>
      <c r="H2450" t="s">
        <v>989</v>
      </c>
      <c r="I2450" t="s">
        <v>22</v>
      </c>
      <c r="J2450" t="s">
        <v>23</v>
      </c>
      <c r="K2450" t="s">
        <v>24</v>
      </c>
      <c r="L2450" t="s">
        <v>33</v>
      </c>
      <c r="M2450" t="s">
        <v>66</v>
      </c>
      <c r="N2450">
        <v>1364</v>
      </c>
      <c r="O2450" t="s">
        <v>67</v>
      </c>
      <c r="P2450" t="s">
        <v>68</v>
      </c>
      <c r="Q2450">
        <v>5</v>
      </c>
      <c r="R2450" t="s">
        <v>1179</v>
      </c>
    </row>
    <row r="2451" spans="1:18" x14ac:dyDescent="0.3">
      <c r="A2451">
        <v>2533</v>
      </c>
      <c r="B2451" t="s">
        <v>631</v>
      </c>
      <c r="C2451">
        <v>2014</v>
      </c>
      <c r="D2451">
        <v>320000</v>
      </c>
      <c r="E2451">
        <v>39395</v>
      </c>
      <c r="F2451" t="s">
        <v>19</v>
      </c>
      <c r="G2451" t="s">
        <v>786</v>
      </c>
      <c r="H2451" t="s">
        <v>1344</v>
      </c>
      <c r="I2451" t="s">
        <v>22</v>
      </c>
      <c r="J2451" t="s">
        <v>23</v>
      </c>
      <c r="K2451" t="s">
        <v>24</v>
      </c>
      <c r="L2451" t="s">
        <v>25</v>
      </c>
      <c r="M2451" t="s">
        <v>1193</v>
      </c>
      <c r="N2451">
        <v>1248</v>
      </c>
      <c r="O2451" t="s">
        <v>393</v>
      </c>
      <c r="P2451" t="s">
        <v>943</v>
      </c>
      <c r="Q2451">
        <v>5</v>
      </c>
      <c r="R2451" t="s">
        <v>1179</v>
      </c>
    </row>
    <row r="2452" spans="1:18" x14ac:dyDescent="0.3">
      <c r="A2452">
        <v>2534</v>
      </c>
      <c r="B2452" t="s">
        <v>75</v>
      </c>
      <c r="C2452">
        <v>2013</v>
      </c>
      <c r="D2452">
        <v>580000</v>
      </c>
      <c r="E2452">
        <v>67000</v>
      </c>
      <c r="F2452" t="s">
        <v>19</v>
      </c>
      <c r="G2452" t="s">
        <v>83</v>
      </c>
      <c r="H2452" t="s">
        <v>1345</v>
      </c>
      <c r="I2452" t="s">
        <v>22</v>
      </c>
      <c r="J2452" t="s">
        <v>23</v>
      </c>
      <c r="K2452" t="s">
        <v>24</v>
      </c>
      <c r="L2452" t="s">
        <v>33</v>
      </c>
      <c r="M2452" t="s">
        <v>389</v>
      </c>
      <c r="N2452">
        <v>1461</v>
      </c>
      <c r="O2452" t="s">
        <v>364</v>
      </c>
      <c r="P2452" t="s">
        <v>1346</v>
      </c>
      <c r="Q2452">
        <v>5</v>
      </c>
      <c r="R2452" t="s">
        <v>1179</v>
      </c>
    </row>
    <row r="2453" spans="1:18" x14ac:dyDescent="0.3">
      <c r="A2453">
        <v>2535</v>
      </c>
      <c r="B2453" t="s">
        <v>37</v>
      </c>
      <c r="C2453">
        <v>2019</v>
      </c>
      <c r="D2453">
        <v>1300000</v>
      </c>
      <c r="E2453">
        <v>20000</v>
      </c>
      <c r="F2453" t="s">
        <v>19</v>
      </c>
      <c r="G2453" t="s">
        <v>83</v>
      </c>
      <c r="H2453" t="s">
        <v>1347</v>
      </c>
      <c r="I2453" t="s">
        <v>41</v>
      </c>
      <c r="J2453" t="s">
        <v>23</v>
      </c>
      <c r="K2453" t="s">
        <v>154</v>
      </c>
      <c r="L2453" t="s">
        <v>25</v>
      </c>
      <c r="M2453" t="s">
        <v>417</v>
      </c>
      <c r="N2453">
        <v>1497</v>
      </c>
      <c r="O2453" t="s">
        <v>348</v>
      </c>
      <c r="P2453" t="s">
        <v>161</v>
      </c>
      <c r="Q2453">
        <v>5</v>
      </c>
      <c r="R2453" t="s">
        <v>1179</v>
      </c>
    </row>
    <row r="2454" spans="1:18" x14ac:dyDescent="0.3">
      <c r="A2454">
        <v>2536</v>
      </c>
      <c r="B2454" t="s">
        <v>37</v>
      </c>
      <c r="C2454">
        <v>2018</v>
      </c>
      <c r="D2454">
        <v>825000</v>
      </c>
      <c r="E2454">
        <v>40000</v>
      </c>
      <c r="F2454" t="s">
        <v>19</v>
      </c>
      <c r="G2454" t="s">
        <v>789</v>
      </c>
      <c r="H2454" t="s">
        <v>1285</v>
      </c>
      <c r="I2454" t="s">
        <v>22</v>
      </c>
      <c r="J2454" t="s">
        <v>23</v>
      </c>
      <c r="K2454" t="s">
        <v>24</v>
      </c>
      <c r="L2454" t="s">
        <v>25</v>
      </c>
      <c r="M2454" t="s">
        <v>618</v>
      </c>
      <c r="N2454">
        <v>1498</v>
      </c>
      <c r="O2454" t="s">
        <v>105</v>
      </c>
      <c r="P2454" t="s">
        <v>95</v>
      </c>
      <c r="Q2454">
        <v>5</v>
      </c>
      <c r="R2454" t="s">
        <v>1179</v>
      </c>
    </row>
    <row r="2455" spans="1:18" x14ac:dyDescent="0.3">
      <c r="A2455">
        <v>2537</v>
      </c>
      <c r="B2455" t="s">
        <v>65</v>
      </c>
      <c r="C2455">
        <v>2004</v>
      </c>
      <c r="D2455">
        <v>170000</v>
      </c>
      <c r="E2455">
        <v>120000</v>
      </c>
      <c r="F2455" t="s">
        <v>19</v>
      </c>
      <c r="G2455" t="s">
        <v>83</v>
      </c>
      <c r="H2455" t="s">
        <v>1231</v>
      </c>
      <c r="I2455" t="s">
        <v>41</v>
      </c>
      <c r="J2455" t="s">
        <v>23</v>
      </c>
      <c r="K2455" t="s">
        <v>24</v>
      </c>
      <c r="L2455" t="s">
        <v>33</v>
      </c>
      <c r="M2455" t="s">
        <v>1348</v>
      </c>
      <c r="N2455">
        <v>1794</v>
      </c>
      <c r="O2455" t="s">
        <v>1349</v>
      </c>
      <c r="P2455" t="s">
        <v>1350</v>
      </c>
      <c r="Q2455">
        <v>5</v>
      </c>
      <c r="R2455" t="s">
        <v>1179</v>
      </c>
    </row>
    <row r="2456" spans="1:18" x14ac:dyDescent="0.3">
      <c r="A2456">
        <v>2538</v>
      </c>
      <c r="B2456" t="s">
        <v>65</v>
      </c>
      <c r="C2456">
        <v>2014</v>
      </c>
      <c r="D2456">
        <v>1700000</v>
      </c>
      <c r="E2456">
        <v>80000</v>
      </c>
      <c r="F2456" t="s">
        <v>19</v>
      </c>
      <c r="G2456" t="s">
        <v>83</v>
      </c>
      <c r="H2456" t="s">
        <v>1351</v>
      </c>
      <c r="I2456" t="s">
        <v>22</v>
      </c>
      <c r="J2456" t="s">
        <v>23</v>
      </c>
      <c r="K2456" t="s">
        <v>24</v>
      </c>
      <c r="L2456" t="s">
        <v>33</v>
      </c>
      <c r="M2456" t="s">
        <v>167</v>
      </c>
      <c r="N2456">
        <v>2982</v>
      </c>
      <c r="O2456" t="s">
        <v>168</v>
      </c>
      <c r="P2456" t="s">
        <v>169</v>
      </c>
      <c r="Q2456">
        <v>7</v>
      </c>
      <c r="R2456" t="s">
        <v>1179</v>
      </c>
    </row>
    <row r="2457" spans="1:18" x14ac:dyDescent="0.3">
      <c r="A2457">
        <v>2539</v>
      </c>
      <c r="B2457" t="s">
        <v>46</v>
      </c>
      <c r="C2457">
        <v>2018</v>
      </c>
      <c r="D2457">
        <v>490000</v>
      </c>
      <c r="E2457">
        <v>7000</v>
      </c>
      <c r="F2457" t="s">
        <v>56</v>
      </c>
      <c r="G2457" t="s">
        <v>57</v>
      </c>
      <c r="H2457" t="s">
        <v>1338</v>
      </c>
      <c r="I2457" t="s">
        <v>41</v>
      </c>
      <c r="J2457" t="s">
        <v>23</v>
      </c>
      <c r="K2457" t="s">
        <v>24</v>
      </c>
      <c r="L2457" t="s">
        <v>25</v>
      </c>
      <c r="M2457" t="s">
        <v>110</v>
      </c>
      <c r="N2457">
        <v>1086</v>
      </c>
      <c r="O2457" t="s">
        <v>388</v>
      </c>
      <c r="P2457" t="s">
        <v>611</v>
      </c>
      <c r="Q2457">
        <v>5</v>
      </c>
      <c r="R2457" t="s">
        <v>1179</v>
      </c>
    </row>
    <row r="2458" spans="1:18" x14ac:dyDescent="0.3">
      <c r="A2458">
        <v>2540</v>
      </c>
      <c r="B2458" t="s">
        <v>88</v>
      </c>
      <c r="C2458">
        <v>2018</v>
      </c>
      <c r="D2458">
        <v>1050000</v>
      </c>
      <c r="E2458">
        <v>15000</v>
      </c>
      <c r="F2458" t="s">
        <v>19</v>
      </c>
      <c r="G2458" t="s">
        <v>789</v>
      </c>
      <c r="H2458" t="s">
        <v>805</v>
      </c>
      <c r="I2458" t="s">
        <v>22</v>
      </c>
      <c r="J2458" t="s">
        <v>23</v>
      </c>
      <c r="K2458" t="s">
        <v>24</v>
      </c>
      <c r="L2458" t="s">
        <v>25</v>
      </c>
      <c r="M2458" t="s">
        <v>155</v>
      </c>
      <c r="N2458">
        <v>2179</v>
      </c>
      <c r="O2458" t="s">
        <v>446</v>
      </c>
      <c r="P2458" t="s">
        <v>447</v>
      </c>
      <c r="Q2458">
        <v>7</v>
      </c>
      <c r="R2458" t="s">
        <v>1179</v>
      </c>
    </row>
    <row r="2459" spans="1:18" x14ac:dyDescent="0.3">
      <c r="A2459">
        <v>2541</v>
      </c>
      <c r="B2459" t="s">
        <v>120</v>
      </c>
      <c r="C2459">
        <v>2016</v>
      </c>
      <c r="D2459">
        <v>210000</v>
      </c>
      <c r="E2459">
        <v>50000</v>
      </c>
      <c r="F2459" t="s">
        <v>19</v>
      </c>
      <c r="G2459" t="s">
        <v>782</v>
      </c>
      <c r="H2459" t="s">
        <v>783</v>
      </c>
      <c r="I2459" t="s">
        <v>41</v>
      </c>
      <c r="J2459" t="s">
        <v>23</v>
      </c>
      <c r="K2459" t="s">
        <v>24</v>
      </c>
      <c r="L2459" t="s">
        <v>25</v>
      </c>
      <c r="M2459" t="s">
        <v>133</v>
      </c>
      <c r="N2459">
        <v>1199</v>
      </c>
      <c r="O2459" t="s">
        <v>597</v>
      </c>
      <c r="P2459" t="s">
        <v>598</v>
      </c>
      <c r="Q2459">
        <v>5</v>
      </c>
      <c r="R2459" t="s">
        <v>1179</v>
      </c>
    </row>
    <row r="2460" spans="1:18" x14ac:dyDescent="0.3">
      <c r="A2460">
        <v>2542</v>
      </c>
      <c r="B2460" t="s">
        <v>88</v>
      </c>
      <c r="C2460">
        <v>2016</v>
      </c>
      <c r="D2460">
        <v>1250000</v>
      </c>
      <c r="E2460">
        <v>30000</v>
      </c>
      <c r="F2460" t="s">
        <v>124</v>
      </c>
      <c r="G2460" t="s">
        <v>1352</v>
      </c>
      <c r="H2460" t="s">
        <v>1353</v>
      </c>
      <c r="I2460" t="s">
        <v>22</v>
      </c>
      <c r="J2460" t="s">
        <v>23</v>
      </c>
      <c r="K2460" t="s">
        <v>24</v>
      </c>
      <c r="L2460" t="s">
        <v>25</v>
      </c>
      <c r="M2460" t="s">
        <v>605</v>
      </c>
      <c r="N2460">
        <v>2179</v>
      </c>
      <c r="O2460" t="s">
        <v>271</v>
      </c>
      <c r="P2460" t="s">
        <v>615</v>
      </c>
      <c r="Q2460">
        <v>7</v>
      </c>
      <c r="R2460" t="s">
        <v>1179</v>
      </c>
    </row>
    <row r="2461" spans="1:18" x14ac:dyDescent="0.3">
      <c r="A2461">
        <v>2543</v>
      </c>
      <c r="B2461" t="s">
        <v>18</v>
      </c>
      <c r="C2461">
        <v>2012</v>
      </c>
      <c r="D2461">
        <v>320000</v>
      </c>
      <c r="E2461">
        <v>120000</v>
      </c>
      <c r="F2461" t="s">
        <v>124</v>
      </c>
      <c r="G2461" t="s">
        <v>1352</v>
      </c>
      <c r="H2461" t="s">
        <v>1353</v>
      </c>
      <c r="I2461" t="s">
        <v>22</v>
      </c>
      <c r="J2461" t="s">
        <v>23</v>
      </c>
      <c r="K2461" t="s">
        <v>24</v>
      </c>
      <c r="L2461" t="s">
        <v>33</v>
      </c>
      <c r="M2461" t="s">
        <v>230</v>
      </c>
      <c r="N2461">
        <v>1248</v>
      </c>
      <c r="O2461" t="s">
        <v>27</v>
      </c>
      <c r="P2461" t="s">
        <v>28</v>
      </c>
      <c r="Q2461">
        <v>5</v>
      </c>
      <c r="R2461" t="s">
        <v>1179</v>
      </c>
    </row>
    <row r="2462" spans="1:18" x14ac:dyDescent="0.3">
      <c r="A2462">
        <v>2544</v>
      </c>
      <c r="B2462" t="s">
        <v>120</v>
      </c>
      <c r="C2462">
        <v>2012</v>
      </c>
      <c r="D2462">
        <v>400000</v>
      </c>
      <c r="E2462">
        <v>64000</v>
      </c>
      <c r="F2462" t="s">
        <v>124</v>
      </c>
      <c r="G2462" t="s">
        <v>1352</v>
      </c>
      <c r="H2462" t="s">
        <v>1353</v>
      </c>
      <c r="I2462" t="s">
        <v>22</v>
      </c>
      <c r="J2462" t="s">
        <v>23</v>
      </c>
      <c r="K2462" t="s">
        <v>24</v>
      </c>
      <c r="L2462" t="s">
        <v>25</v>
      </c>
      <c r="M2462" t="s">
        <v>723</v>
      </c>
      <c r="N2462">
        <v>1991</v>
      </c>
      <c r="O2462" t="s">
        <v>724</v>
      </c>
      <c r="P2462" t="s">
        <v>725</v>
      </c>
      <c r="Q2462">
        <v>5</v>
      </c>
      <c r="R2462" t="s">
        <v>1179</v>
      </c>
    </row>
    <row r="2463" spans="1:18" x14ac:dyDescent="0.3">
      <c r="A2463">
        <v>2545</v>
      </c>
      <c r="B2463" t="s">
        <v>18</v>
      </c>
      <c r="C2463">
        <v>2013</v>
      </c>
      <c r="D2463">
        <v>320000</v>
      </c>
      <c r="E2463">
        <v>120000</v>
      </c>
      <c r="F2463" t="s">
        <v>124</v>
      </c>
      <c r="G2463" t="s">
        <v>1352</v>
      </c>
      <c r="H2463" t="s">
        <v>1354</v>
      </c>
      <c r="I2463" t="s">
        <v>22</v>
      </c>
      <c r="J2463" t="s">
        <v>23</v>
      </c>
      <c r="K2463" t="s">
        <v>24</v>
      </c>
      <c r="L2463" t="s">
        <v>25</v>
      </c>
      <c r="M2463" t="s">
        <v>671</v>
      </c>
      <c r="N2463">
        <v>1248</v>
      </c>
      <c r="O2463" t="s">
        <v>672</v>
      </c>
      <c r="P2463" t="s">
        <v>28</v>
      </c>
      <c r="Q2463">
        <v>5</v>
      </c>
      <c r="R2463" t="s">
        <v>1179</v>
      </c>
    </row>
    <row r="2464" spans="1:18" x14ac:dyDescent="0.3">
      <c r="A2464">
        <v>2546</v>
      </c>
      <c r="B2464" t="s">
        <v>65</v>
      </c>
      <c r="C2464">
        <v>2012</v>
      </c>
      <c r="D2464">
        <v>600000</v>
      </c>
      <c r="E2464">
        <v>85000</v>
      </c>
      <c r="F2464" t="s">
        <v>124</v>
      </c>
      <c r="G2464" t="s">
        <v>1352</v>
      </c>
      <c r="H2464" t="s">
        <v>1354</v>
      </c>
      <c r="I2464" t="s">
        <v>22</v>
      </c>
      <c r="J2464" t="s">
        <v>23</v>
      </c>
      <c r="K2464" t="s">
        <v>24</v>
      </c>
      <c r="L2464" t="s">
        <v>25</v>
      </c>
      <c r="M2464" t="s">
        <v>398</v>
      </c>
      <c r="N2464">
        <v>1364</v>
      </c>
      <c r="O2464" t="s">
        <v>399</v>
      </c>
      <c r="P2464" t="s">
        <v>400</v>
      </c>
      <c r="Q2464">
        <v>5</v>
      </c>
      <c r="R2464" t="s">
        <v>1179</v>
      </c>
    </row>
    <row r="2465" spans="1:18" x14ac:dyDescent="0.3">
      <c r="A2465">
        <v>2547</v>
      </c>
      <c r="B2465" t="s">
        <v>18</v>
      </c>
      <c r="C2465">
        <v>2012</v>
      </c>
      <c r="D2465">
        <v>275000</v>
      </c>
      <c r="E2465">
        <v>50000</v>
      </c>
      <c r="F2465" t="s">
        <v>124</v>
      </c>
      <c r="G2465" t="s">
        <v>1352</v>
      </c>
      <c r="H2465" t="s">
        <v>1354</v>
      </c>
      <c r="I2465" t="s">
        <v>41</v>
      </c>
      <c r="J2465" t="s">
        <v>23</v>
      </c>
      <c r="K2465" t="s">
        <v>24</v>
      </c>
      <c r="L2465" t="s">
        <v>25</v>
      </c>
      <c r="M2465" t="s">
        <v>540</v>
      </c>
      <c r="N2465">
        <v>998</v>
      </c>
      <c r="O2465" t="s">
        <v>67</v>
      </c>
      <c r="P2465" t="s">
        <v>141</v>
      </c>
      <c r="Q2465">
        <v>5</v>
      </c>
      <c r="R2465" t="s">
        <v>1179</v>
      </c>
    </row>
    <row r="2466" spans="1:18" x14ac:dyDescent="0.3">
      <c r="A2466">
        <v>2548</v>
      </c>
      <c r="B2466" t="s">
        <v>18</v>
      </c>
      <c r="C2466">
        <v>2009</v>
      </c>
      <c r="D2466">
        <v>170000</v>
      </c>
      <c r="E2466">
        <v>59000</v>
      </c>
      <c r="F2466" t="s">
        <v>124</v>
      </c>
      <c r="G2466" t="s">
        <v>1352</v>
      </c>
      <c r="H2466" t="s">
        <v>1353</v>
      </c>
      <c r="I2466" t="s">
        <v>41</v>
      </c>
      <c r="J2466" t="s">
        <v>23</v>
      </c>
      <c r="K2466" t="s">
        <v>24</v>
      </c>
      <c r="L2466" t="s">
        <v>33</v>
      </c>
      <c r="M2466" t="s">
        <v>96</v>
      </c>
      <c r="N2466">
        <v>796</v>
      </c>
      <c r="O2466" t="s">
        <v>97</v>
      </c>
      <c r="P2466" t="s">
        <v>98</v>
      </c>
      <c r="Q2466">
        <v>5</v>
      </c>
      <c r="R2466" t="s">
        <v>1179</v>
      </c>
    </row>
    <row r="2467" spans="1:18" x14ac:dyDescent="0.3">
      <c r="A2467">
        <v>2549</v>
      </c>
      <c r="B2467" t="s">
        <v>120</v>
      </c>
      <c r="C2467">
        <v>2012</v>
      </c>
      <c r="D2467">
        <v>155000</v>
      </c>
      <c r="E2467">
        <v>98000</v>
      </c>
      <c r="F2467" t="s">
        <v>124</v>
      </c>
      <c r="G2467" t="s">
        <v>1352</v>
      </c>
      <c r="H2467" t="s">
        <v>1354</v>
      </c>
      <c r="I2467" t="s">
        <v>22</v>
      </c>
      <c r="J2467" t="s">
        <v>23</v>
      </c>
      <c r="K2467" t="s">
        <v>24</v>
      </c>
      <c r="L2467" t="s">
        <v>25</v>
      </c>
      <c r="M2467" t="s">
        <v>583</v>
      </c>
      <c r="N2467">
        <v>936</v>
      </c>
      <c r="O2467" t="s">
        <v>584</v>
      </c>
      <c r="P2467" t="s">
        <v>585</v>
      </c>
      <c r="Q2467">
        <v>5</v>
      </c>
      <c r="R2467" t="s">
        <v>1179</v>
      </c>
    </row>
    <row r="2468" spans="1:18" x14ac:dyDescent="0.3">
      <c r="A2468">
        <v>2553</v>
      </c>
      <c r="B2468" t="s">
        <v>75</v>
      </c>
      <c r="C2468">
        <v>2015</v>
      </c>
      <c r="D2468">
        <v>620000</v>
      </c>
      <c r="E2468">
        <v>140000</v>
      </c>
      <c r="F2468" t="s">
        <v>56</v>
      </c>
      <c r="G2468" t="s">
        <v>957</v>
      </c>
      <c r="H2468" t="s">
        <v>1355</v>
      </c>
      <c r="I2468" t="s">
        <v>22</v>
      </c>
      <c r="J2468" t="s">
        <v>23</v>
      </c>
      <c r="K2468" t="s">
        <v>24</v>
      </c>
      <c r="L2468" t="s">
        <v>33</v>
      </c>
      <c r="M2468" t="s">
        <v>297</v>
      </c>
      <c r="N2468">
        <v>1461</v>
      </c>
      <c r="O2468" t="s">
        <v>298</v>
      </c>
      <c r="P2468" t="s">
        <v>299</v>
      </c>
      <c r="Q2468">
        <v>5</v>
      </c>
      <c r="R2468" t="s">
        <v>1179</v>
      </c>
    </row>
    <row r="2469" spans="1:18" x14ac:dyDescent="0.3">
      <c r="A2469">
        <v>2554</v>
      </c>
      <c r="B2469" t="s">
        <v>46</v>
      </c>
      <c r="C2469">
        <v>2017</v>
      </c>
      <c r="D2469">
        <v>530000</v>
      </c>
      <c r="E2469">
        <v>50000</v>
      </c>
      <c r="F2469" t="s">
        <v>56</v>
      </c>
      <c r="G2469" t="s">
        <v>957</v>
      </c>
      <c r="H2469" t="s">
        <v>1355</v>
      </c>
      <c r="I2469" t="s">
        <v>41</v>
      </c>
      <c r="J2469" t="s">
        <v>23</v>
      </c>
      <c r="K2469" t="s">
        <v>24</v>
      </c>
      <c r="L2469" t="s">
        <v>25</v>
      </c>
      <c r="M2469" t="s">
        <v>85</v>
      </c>
      <c r="N2469">
        <v>1197</v>
      </c>
      <c r="O2469" t="s">
        <v>54</v>
      </c>
      <c r="P2469" t="s">
        <v>55</v>
      </c>
      <c r="Q2469">
        <v>5</v>
      </c>
      <c r="R2469" t="s">
        <v>1179</v>
      </c>
    </row>
    <row r="2470" spans="1:18" x14ac:dyDescent="0.3">
      <c r="A2470">
        <v>2555</v>
      </c>
      <c r="B2470" t="s">
        <v>65</v>
      </c>
      <c r="C2470">
        <v>2015</v>
      </c>
      <c r="D2470">
        <v>550000</v>
      </c>
      <c r="E2470">
        <v>40000</v>
      </c>
      <c r="F2470" t="s">
        <v>38</v>
      </c>
      <c r="G2470" t="s">
        <v>983</v>
      </c>
      <c r="H2470" t="s">
        <v>984</v>
      </c>
      <c r="I2470" t="s">
        <v>22</v>
      </c>
      <c r="J2470" t="s">
        <v>23</v>
      </c>
      <c r="K2470" t="s">
        <v>24</v>
      </c>
      <c r="L2470" t="s">
        <v>25</v>
      </c>
      <c r="M2470" t="s">
        <v>66</v>
      </c>
      <c r="N2470">
        <v>1364</v>
      </c>
      <c r="O2470" t="s">
        <v>244</v>
      </c>
      <c r="P2470" t="s">
        <v>68</v>
      </c>
      <c r="Q2470">
        <v>5</v>
      </c>
      <c r="R2470" t="s">
        <v>1179</v>
      </c>
    </row>
    <row r="2471" spans="1:18" x14ac:dyDescent="0.3">
      <c r="A2471">
        <v>2556</v>
      </c>
      <c r="B2471" t="s">
        <v>37</v>
      </c>
      <c r="C2471">
        <v>2014</v>
      </c>
      <c r="D2471">
        <v>600000</v>
      </c>
      <c r="E2471">
        <v>90000</v>
      </c>
      <c r="F2471" t="s">
        <v>56</v>
      </c>
      <c r="G2471" t="s">
        <v>957</v>
      </c>
      <c r="H2471" t="s">
        <v>1355</v>
      </c>
      <c r="I2471" t="s">
        <v>22</v>
      </c>
      <c r="J2471" t="s">
        <v>23</v>
      </c>
      <c r="K2471" t="s">
        <v>24</v>
      </c>
      <c r="L2471" t="s">
        <v>25</v>
      </c>
      <c r="M2471" t="s">
        <v>182</v>
      </c>
      <c r="N2471">
        <v>1498</v>
      </c>
      <c r="O2471" t="s">
        <v>105</v>
      </c>
      <c r="P2471" t="s">
        <v>95</v>
      </c>
      <c r="Q2471">
        <v>5</v>
      </c>
      <c r="R2471" t="s">
        <v>1179</v>
      </c>
    </row>
    <row r="2472" spans="1:18" x14ac:dyDescent="0.3">
      <c r="A2472">
        <v>2557</v>
      </c>
      <c r="B2472" t="s">
        <v>88</v>
      </c>
      <c r="C2472">
        <v>2014</v>
      </c>
      <c r="D2472">
        <v>649000</v>
      </c>
      <c r="E2472">
        <v>117000</v>
      </c>
      <c r="F2472" t="s">
        <v>38</v>
      </c>
      <c r="G2472" t="s">
        <v>983</v>
      </c>
      <c r="H2472" t="s">
        <v>984</v>
      </c>
      <c r="I2472" t="s">
        <v>22</v>
      </c>
      <c r="J2472" t="s">
        <v>23</v>
      </c>
      <c r="K2472" t="s">
        <v>24</v>
      </c>
      <c r="L2472" t="s">
        <v>42</v>
      </c>
      <c r="M2472" t="s">
        <v>282</v>
      </c>
      <c r="N2472">
        <v>2179</v>
      </c>
      <c r="O2472" t="s">
        <v>446</v>
      </c>
      <c r="P2472" t="s">
        <v>447</v>
      </c>
      <c r="Q2472">
        <v>7</v>
      </c>
      <c r="R2472" t="s">
        <v>1179</v>
      </c>
    </row>
    <row r="2473" spans="1:18" x14ac:dyDescent="0.3">
      <c r="A2473">
        <v>2558</v>
      </c>
      <c r="B2473" t="s">
        <v>37</v>
      </c>
      <c r="C2473">
        <v>2014</v>
      </c>
      <c r="D2473">
        <v>625000</v>
      </c>
      <c r="E2473">
        <v>90000</v>
      </c>
      <c r="F2473" t="s">
        <v>56</v>
      </c>
      <c r="G2473" t="s">
        <v>957</v>
      </c>
      <c r="H2473" t="s">
        <v>1355</v>
      </c>
      <c r="I2473" t="s">
        <v>22</v>
      </c>
      <c r="J2473" t="s">
        <v>23</v>
      </c>
      <c r="K2473" t="s">
        <v>24</v>
      </c>
      <c r="L2473" t="s">
        <v>25</v>
      </c>
      <c r="M2473" t="s">
        <v>182</v>
      </c>
      <c r="N2473">
        <v>1498</v>
      </c>
      <c r="O2473" t="s">
        <v>105</v>
      </c>
      <c r="P2473" t="s">
        <v>95</v>
      </c>
      <c r="Q2473">
        <v>5</v>
      </c>
      <c r="R2473" t="s">
        <v>1179</v>
      </c>
    </row>
    <row r="2474" spans="1:18" x14ac:dyDescent="0.3">
      <c r="A2474">
        <v>2559</v>
      </c>
      <c r="B2474" t="s">
        <v>120</v>
      </c>
      <c r="C2474">
        <v>2010</v>
      </c>
      <c r="D2474">
        <v>125000</v>
      </c>
      <c r="E2474">
        <v>70000</v>
      </c>
      <c r="F2474" t="s">
        <v>56</v>
      </c>
      <c r="G2474" t="s">
        <v>957</v>
      </c>
      <c r="H2474" t="s">
        <v>1355</v>
      </c>
      <c r="I2474" t="s">
        <v>41</v>
      </c>
      <c r="J2474" t="s">
        <v>23</v>
      </c>
      <c r="K2474" t="s">
        <v>24</v>
      </c>
      <c r="L2474" t="s">
        <v>25</v>
      </c>
      <c r="M2474" t="s">
        <v>155</v>
      </c>
      <c r="N2474">
        <v>995</v>
      </c>
      <c r="O2474" t="s">
        <v>486</v>
      </c>
      <c r="P2474" t="s">
        <v>715</v>
      </c>
      <c r="Q2474">
        <v>5</v>
      </c>
      <c r="R2474" t="s">
        <v>1179</v>
      </c>
    </row>
    <row r="2475" spans="1:18" x14ac:dyDescent="0.3">
      <c r="A2475">
        <v>2560</v>
      </c>
      <c r="B2475" t="s">
        <v>120</v>
      </c>
      <c r="C2475">
        <v>2009</v>
      </c>
      <c r="D2475">
        <v>305000</v>
      </c>
      <c r="E2475">
        <v>230000</v>
      </c>
      <c r="F2475" t="s">
        <v>56</v>
      </c>
      <c r="G2475" t="s">
        <v>957</v>
      </c>
      <c r="H2475" t="s">
        <v>1355</v>
      </c>
      <c r="I2475" t="s">
        <v>22</v>
      </c>
      <c r="J2475" t="s">
        <v>23</v>
      </c>
      <c r="K2475" t="s">
        <v>24</v>
      </c>
      <c r="L2475" t="s">
        <v>33</v>
      </c>
      <c r="M2475" t="s">
        <v>641</v>
      </c>
      <c r="N2475">
        <v>2499</v>
      </c>
      <c r="O2475" t="s">
        <v>642</v>
      </c>
      <c r="P2475" t="s">
        <v>643</v>
      </c>
      <c r="Q2475">
        <v>9</v>
      </c>
      <c r="R2475" t="s">
        <v>1179</v>
      </c>
    </row>
    <row r="2476" spans="1:18" x14ac:dyDescent="0.3">
      <c r="A2476">
        <v>2561</v>
      </c>
      <c r="B2476" t="s">
        <v>18</v>
      </c>
      <c r="C2476">
        <v>2010</v>
      </c>
      <c r="D2476">
        <v>285000</v>
      </c>
      <c r="E2476">
        <v>155000</v>
      </c>
      <c r="F2476" t="s">
        <v>38</v>
      </c>
      <c r="G2476" t="s">
        <v>249</v>
      </c>
      <c r="H2476" t="s">
        <v>1356</v>
      </c>
      <c r="I2476" t="s">
        <v>41</v>
      </c>
      <c r="J2476" t="s">
        <v>23</v>
      </c>
      <c r="K2476" t="s">
        <v>24</v>
      </c>
      <c r="L2476" t="s">
        <v>33</v>
      </c>
      <c r="M2476" t="s">
        <v>1357</v>
      </c>
      <c r="N2476">
        <v>1586</v>
      </c>
      <c r="O2476" t="s">
        <v>1007</v>
      </c>
      <c r="P2476" t="s">
        <v>1008</v>
      </c>
      <c r="Q2476">
        <v>5</v>
      </c>
      <c r="R2476" t="s">
        <v>1179</v>
      </c>
    </row>
    <row r="2477" spans="1:18" x14ac:dyDescent="0.3">
      <c r="A2477">
        <v>2562</v>
      </c>
      <c r="B2477" t="s">
        <v>109</v>
      </c>
      <c r="C2477">
        <v>2015</v>
      </c>
      <c r="D2477">
        <v>600000</v>
      </c>
      <c r="E2477">
        <v>60000</v>
      </c>
      <c r="F2477" t="s">
        <v>38</v>
      </c>
      <c r="G2477" t="s">
        <v>249</v>
      </c>
      <c r="H2477" t="s">
        <v>1358</v>
      </c>
      <c r="I2477" t="s">
        <v>22</v>
      </c>
      <c r="J2477" t="s">
        <v>23</v>
      </c>
      <c r="K2477" t="s">
        <v>24</v>
      </c>
      <c r="L2477" t="s">
        <v>33</v>
      </c>
      <c r="M2477" t="s">
        <v>1359</v>
      </c>
      <c r="N2477">
        <v>2179</v>
      </c>
      <c r="O2477" t="s">
        <v>151</v>
      </c>
      <c r="P2477" t="s">
        <v>1360</v>
      </c>
      <c r="Q2477">
        <v>5</v>
      </c>
      <c r="R2477" t="s">
        <v>1179</v>
      </c>
    </row>
    <row r="2478" spans="1:18" x14ac:dyDescent="0.3">
      <c r="A2478">
        <v>2563</v>
      </c>
      <c r="B2478" t="s">
        <v>88</v>
      </c>
      <c r="C2478">
        <v>2016</v>
      </c>
      <c r="D2478">
        <v>426000</v>
      </c>
      <c r="E2478">
        <v>110000</v>
      </c>
      <c r="F2478" t="s">
        <v>38</v>
      </c>
      <c r="G2478" t="s">
        <v>249</v>
      </c>
      <c r="H2478" t="s">
        <v>1356</v>
      </c>
      <c r="I2478" t="s">
        <v>41</v>
      </c>
      <c r="J2478" t="s">
        <v>23</v>
      </c>
      <c r="K2478" t="s">
        <v>24</v>
      </c>
      <c r="L2478" t="s">
        <v>25</v>
      </c>
      <c r="M2478" t="s">
        <v>89</v>
      </c>
      <c r="N2478">
        <v>1198</v>
      </c>
      <c r="O2478" t="s">
        <v>90</v>
      </c>
      <c r="P2478" t="s">
        <v>91</v>
      </c>
      <c r="Q2478">
        <v>6</v>
      </c>
      <c r="R2478" t="s">
        <v>1179</v>
      </c>
    </row>
    <row r="2479" spans="1:18" x14ac:dyDescent="0.3">
      <c r="A2479">
        <v>2564</v>
      </c>
      <c r="B2479" t="s">
        <v>109</v>
      </c>
      <c r="C2479">
        <v>2010</v>
      </c>
      <c r="D2479">
        <v>180000</v>
      </c>
      <c r="E2479">
        <v>120000</v>
      </c>
      <c r="F2479" t="s">
        <v>38</v>
      </c>
      <c r="G2479" t="s">
        <v>249</v>
      </c>
      <c r="H2479" t="s">
        <v>1356</v>
      </c>
      <c r="I2479" t="s">
        <v>22</v>
      </c>
      <c r="J2479" t="s">
        <v>23</v>
      </c>
      <c r="K2479" t="s">
        <v>24</v>
      </c>
      <c r="L2479" t="s">
        <v>25</v>
      </c>
      <c r="M2479" t="s">
        <v>142</v>
      </c>
      <c r="N2479">
        <v>1405</v>
      </c>
      <c r="O2479" t="s">
        <v>561</v>
      </c>
      <c r="P2479" t="s">
        <v>287</v>
      </c>
      <c r="Q2479">
        <v>5</v>
      </c>
      <c r="R2479" t="s">
        <v>1179</v>
      </c>
    </row>
    <row r="2480" spans="1:18" x14ac:dyDescent="0.3">
      <c r="A2480">
        <v>2565</v>
      </c>
      <c r="B2480" t="s">
        <v>46</v>
      </c>
      <c r="C2480">
        <v>2011</v>
      </c>
      <c r="D2480">
        <v>400000</v>
      </c>
      <c r="E2480">
        <v>100000</v>
      </c>
      <c r="F2480" t="s">
        <v>38</v>
      </c>
      <c r="G2480" t="s">
        <v>249</v>
      </c>
      <c r="H2480" t="s">
        <v>1356</v>
      </c>
      <c r="I2480" t="s">
        <v>22</v>
      </c>
      <c r="J2480" t="s">
        <v>23</v>
      </c>
      <c r="K2480" t="s">
        <v>24</v>
      </c>
      <c r="L2480" t="s">
        <v>33</v>
      </c>
      <c r="M2480" t="s">
        <v>288</v>
      </c>
      <c r="N2480">
        <v>1582</v>
      </c>
      <c r="O2480" t="s">
        <v>289</v>
      </c>
      <c r="P2480" t="s">
        <v>290</v>
      </c>
      <c r="Q2480">
        <v>5</v>
      </c>
      <c r="R2480" t="s">
        <v>1179</v>
      </c>
    </row>
    <row r="2481" spans="1:18" x14ac:dyDescent="0.3">
      <c r="A2481">
        <v>2566</v>
      </c>
      <c r="B2481" t="s">
        <v>120</v>
      </c>
      <c r="C2481">
        <v>2010</v>
      </c>
      <c r="D2481">
        <v>120000</v>
      </c>
      <c r="E2481">
        <v>40000</v>
      </c>
      <c r="F2481" t="s">
        <v>38</v>
      </c>
      <c r="G2481" t="s">
        <v>249</v>
      </c>
      <c r="H2481" t="s">
        <v>1358</v>
      </c>
      <c r="I2481" t="s">
        <v>41</v>
      </c>
      <c r="J2481" t="s">
        <v>23</v>
      </c>
      <c r="K2481" t="s">
        <v>24</v>
      </c>
      <c r="L2481" t="s">
        <v>33</v>
      </c>
      <c r="M2481" t="s">
        <v>133</v>
      </c>
      <c r="N2481">
        <v>1199</v>
      </c>
      <c r="O2481" t="s">
        <v>498</v>
      </c>
      <c r="P2481" t="s">
        <v>499</v>
      </c>
      <c r="Q2481">
        <v>5</v>
      </c>
      <c r="R2481" t="s">
        <v>1179</v>
      </c>
    </row>
    <row r="2482" spans="1:18" x14ac:dyDescent="0.3">
      <c r="A2482">
        <v>2567</v>
      </c>
      <c r="B2482" t="s">
        <v>109</v>
      </c>
      <c r="C2482">
        <v>2012</v>
      </c>
      <c r="D2482">
        <v>300000</v>
      </c>
      <c r="E2482">
        <v>110000</v>
      </c>
      <c r="F2482" t="s">
        <v>38</v>
      </c>
      <c r="G2482" t="s">
        <v>249</v>
      </c>
      <c r="H2482" t="s">
        <v>1358</v>
      </c>
      <c r="I2482" t="s">
        <v>22</v>
      </c>
      <c r="J2482" t="s">
        <v>23</v>
      </c>
      <c r="K2482" t="s">
        <v>24</v>
      </c>
      <c r="L2482" t="s">
        <v>33</v>
      </c>
      <c r="M2482" t="s">
        <v>208</v>
      </c>
      <c r="N2482">
        <v>1248</v>
      </c>
      <c r="O2482" t="s">
        <v>108</v>
      </c>
      <c r="P2482" t="s">
        <v>209</v>
      </c>
      <c r="Q2482">
        <v>5</v>
      </c>
      <c r="R2482" t="s">
        <v>1179</v>
      </c>
    </row>
    <row r="2483" spans="1:18" x14ac:dyDescent="0.3">
      <c r="A2483">
        <v>2568</v>
      </c>
      <c r="B2483" t="s">
        <v>18</v>
      </c>
      <c r="C2483">
        <v>2011</v>
      </c>
      <c r="D2483">
        <v>190000</v>
      </c>
      <c r="E2483">
        <v>92500</v>
      </c>
      <c r="F2483" t="s">
        <v>38</v>
      </c>
      <c r="G2483" t="s">
        <v>249</v>
      </c>
      <c r="H2483" t="s">
        <v>1361</v>
      </c>
      <c r="I2483" t="s">
        <v>41</v>
      </c>
      <c r="J2483" t="s">
        <v>23</v>
      </c>
      <c r="K2483" t="s">
        <v>24</v>
      </c>
      <c r="L2483" t="s">
        <v>33</v>
      </c>
      <c r="M2483" t="s">
        <v>540</v>
      </c>
      <c r="N2483">
        <v>998</v>
      </c>
      <c r="O2483" t="s">
        <v>67</v>
      </c>
      <c r="P2483" t="s">
        <v>141</v>
      </c>
      <c r="Q2483">
        <v>5</v>
      </c>
      <c r="R2483" t="s">
        <v>1179</v>
      </c>
    </row>
    <row r="2484" spans="1:18" x14ac:dyDescent="0.3">
      <c r="A2484">
        <v>2569</v>
      </c>
      <c r="B2484" t="s">
        <v>18</v>
      </c>
      <c r="C2484">
        <v>2017</v>
      </c>
      <c r="D2484">
        <v>310000</v>
      </c>
      <c r="E2484">
        <v>20000</v>
      </c>
      <c r="F2484" t="s">
        <v>38</v>
      </c>
      <c r="G2484" t="s">
        <v>249</v>
      </c>
      <c r="H2484" t="s">
        <v>1362</v>
      </c>
      <c r="I2484" t="s">
        <v>41</v>
      </c>
      <c r="J2484" t="s">
        <v>23</v>
      </c>
      <c r="K2484" t="s">
        <v>24</v>
      </c>
      <c r="L2484" t="s">
        <v>25</v>
      </c>
      <c r="M2484" t="s">
        <v>117</v>
      </c>
      <c r="N2484">
        <v>796</v>
      </c>
      <c r="O2484" t="s">
        <v>118</v>
      </c>
      <c r="P2484" t="s">
        <v>119</v>
      </c>
      <c r="Q2484">
        <v>5</v>
      </c>
      <c r="R2484" t="s">
        <v>1179</v>
      </c>
    </row>
    <row r="2485" spans="1:18" x14ac:dyDescent="0.3">
      <c r="A2485">
        <v>2570</v>
      </c>
      <c r="B2485" t="s">
        <v>75</v>
      </c>
      <c r="C2485">
        <v>2019</v>
      </c>
      <c r="D2485">
        <v>380000</v>
      </c>
      <c r="E2485">
        <v>15000</v>
      </c>
      <c r="F2485" t="s">
        <v>38</v>
      </c>
      <c r="G2485" t="s">
        <v>249</v>
      </c>
      <c r="H2485" t="s">
        <v>1361</v>
      </c>
      <c r="I2485" t="s">
        <v>41</v>
      </c>
      <c r="J2485" t="s">
        <v>23</v>
      </c>
      <c r="K2485" t="s">
        <v>24</v>
      </c>
      <c r="L2485" t="s">
        <v>25</v>
      </c>
      <c r="M2485" t="s">
        <v>427</v>
      </c>
      <c r="N2485">
        <v>799</v>
      </c>
      <c r="O2485" t="s">
        <v>428</v>
      </c>
      <c r="P2485" t="s">
        <v>429</v>
      </c>
      <c r="Q2485">
        <v>5</v>
      </c>
      <c r="R2485" t="s">
        <v>1179</v>
      </c>
    </row>
    <row r="2486" spans="1:18" x14ac:dyDescent="0.3">
      <c r="A2486">
        <v>2571</v>
      </c>
      <c r="B2486" t="s">
        <v>88</v>
      </c>
      <c r="C2486">
        <v>2019</v>
      </c>
      <c r="D2486">
        <v>740000</v>
      </c>
      <c r="E2486">
        <v>14000</v>
      </c>
      <c r="F2486" t="s">
        <v>38</v>
      </c>
      <c r="G2486" t="s">
        <v>249</v>
      </c>
      <c r="H2486" t="s">
        <v>1358</v>
      </c>
      <c r="I2486" t="s">
        <v>22</v>
      </c>
      <c r="J2486" t="s">
        <v>23</v>
      </c>
      <c r="K2486" t="s">
        <v>24</v>
      </c>
      <c r="L2486" t="s">
        <v>25</v>
      </c>
      <c r="M2486" t="s">
        <v>982</v>
      </c>
      <c r="N2486">
        <v>1493</v>
      </c>
      <c r="O2486" t="s">
        <v>458</v>
      </c>
      <c r="P2486" t="s">
        <v>490</v>
      </c>
      <c r="Q2486">
        <v>7</v>
      </c>
      <c r="R2486" t="s">
        <v>1179</v>
      </c>
    </row>
    <row r="2487" spans="1:18" x14ac:dyDescent="0.3">
      <c r="A2487">
        <v>2572</v>
      </c>
      <c r="B2487" t="s">
        <v>145</v>
      </c>
      <c r="C2487">
        <v>2016</v>
      </c>
      <c r="D2487">
        <v>260000</v>
      </c>
      <c r="E2487">
        <v>35000</v>
      </c>
      <c r="F2487" t="s">
        <v>38</v>
      </c>
      <c r="G2487" t="s">
        <v>249</v>
      </c>
      <c r="H2487" t="s">
        <v>1356</v>
      </c>
      <c r="I2487" t="s">
        <v>41</v>
      </c>
      <c r="J2487" t="s">
        <v>23</v>
      </c>
      <c r="K2487" t="s">
        <v>24</v>
      </c>
      <c r="L2487" t="s">
        <v>25</v>
      </c>
      <c r="M2487" t="s">
        <v>591</v>
      </c>
      <c r="N2487">
        <v>799</v>
      </c>
      <c r="O2487" t="s">
        <v>592</v>
      </c>
      <c r="P2487" t="s">
        <v>429</v>
      </c>
      <c r="Q2487">
        <v>5</v>
      </c>
      <c r="R2487" t="s">
        <v>1179</v>
      </c>
    </row>
    <row r="2488" spans="1:18" x14ac:dyDescent="0.3">
      <c r="A2488">
        <v>2573</v>
      </c>
      <c r="B2488" t="s">
        <v>18</v>
      </c>
      <c r="C2488">
        <v>2017</v>
      </c>
      <c r="D2488">
        <v>320000</v>
      </c>
      <c r="E2488">
        <v>32000</v>
      </c>
      <c r="F2488" t="s">
        <v>38</v>
      </c>
      <c r="G2488" t="s">
        <v>249</v>
      </c>
      <c r="H2488" t="s">
        <v>1356</v>
      </c>
      <c r="I2488" t="s">
        <v>41</v>
      </c>
      <c r="J2488" t="s">
        <v>23</v>
      </c>
      <c r="K2488" t="s">
        <v>24</v>
      </c>
      <c r="L2488" t="s">
        <v>33</v>
      </c>
      <c r="M2488" t="s">
        <v>140</v>
      </c>
      <c r="N2488">
        <v>998</v>
      </c>
      <c r="O2488" t="s">
        <v>166</v>
      </c>
      <c r="P2488" t="s">
        <v>141</v>
      </c>
      <c r="Q2488">
        <v>5</v>
      </c>
      <c r="R2488" t="s">
        <v>1179</v>
      </c>
    </row>
    <row r="2489" spans="1:18" x14ac:dyDescent="0.3">
      <c r="A2489">
        <v>2574</v>
      </c>
      <c r="B2489" t="s">
        <v>18</v>
      </c>
      <c r="C2489">
        <v>2013</v>
      </c>
      <c r="D2489">
        <v>211000</v>
      </c>
      <c r="E2489">
        <v>90000</v>
      </c>
      <c r="F2489" t="s">
        <v>38</v>
      </c>
      <c r="G2489" t="s">
        <v>249</v>
      </c>
      <c r="H2489" t="s">
        <v>1361</v>
      </c>
      <c r="I2489" t="s">
        <v>136</v>
      </c>
      <c r="J2489" t="s">
        <v>23</v>
      </c>
      <c r="K2489" t="s">
        <v>24</v>
      </c>
      <c r="L2489" t="s">
        <v>25</v>
      </c>
      <c r="M2489" t="s">
        <v>419</v>
      </c>
      <c r="N2489">
        <v>998</v>
      </c>
      <c r="O2489" t="s">
        <v>420</v>
      </c>
      <c r="P2489" t="s">
        <v>253</v>
      </c>
      <c r="Q2489">
        <v>5</v>
      </c>
      <c r="R2489" t="s">
        <v>1179</v>
      </c>
    </row>
    <row r="2490" spans="1:18" x14ac:dyDescent="0.3">
      <c r="A2490">
        <v>2575</v>
      </c>
      <c r="B2490" t="s">
        <v>18</v>
      </c>
      <c r="C2490">
        <v>2018</v>
      </c>
      <c r="D2490">
        <v>650000</v>
      </c>
      <c r="E2490">
        <v>35000</v>
      </c>
      <c r="F2490" t="s">
        <v>38</v>
      </c>
      <c r="G2490" t="s">
        <v>249</v>
      </c>
      <c r="H2490" t="s">
        <v>1361</v>
      </c>
      <c r="I2490" t="s">
        <v>41</v>
      </c>
      <c r="J2490" t="s">
        <v>23</v>
      </c>
      <c r="K2490" t="s">
        <v>24</v>
      </c>
      <c r="L2490" t="s">
        <v>25</v>
      </c>
      <c r="M2490" t="s">
        <v>222</v>
      </c>
      <c r="N2490">
        <v>1197</v>
      </c>
      <c r="O2490" t="s">
        <v>265</v>
      </c>
      <c r="P2490" t="s">
        <v>266</v>
      </c>
      <c r="Q2490">
        <v>5</v>
      </c>
      <c r="R2490" t="s">
        <v>1179</v>
      </c>
    </row>
    <row r="2491" spans="1:18" x14ac:dyDescent="0.3">
      <c r="A2491">
        <v>2576</v>
      </c>
      <c r="B2491" t="s">
        <v>18</v>
      </c>
      <c r="C2491">
        <v>2017</v>
      </c>
      <c r="D2491">
        <v>651000</v>
      </c>
      <c r="E2491">
        <v>32500</v>
      </c>
      <c r="F2491" t="s">
        <v>38</v>
      </c>
      <c r="G2491" t="s">
        <v>249</v>
      </c>
      <c r="H2491" t="s">
        <v>1356</v>
      </c>
      <c r="I2491" t="s">
        <v>22</v>
      </c>
      <c r="J2491" t="s">
        <v>23</v>
      </c>
      <c r="K2491" t="s">
        <v>24</v>
      </c>
      <c r="L2491" t="s">
        <v>33</v>
      </c>
      <c r="M2491" t="s">
        <v>424</v>
      </c>
      <c r="N2491">
        <v>1248</v>
      </c>
      <c r="O2491" t="s">
        <v>425</v>
      </c>
      <c r="P2491" t="s">
        <v>28</v>
      </c>
      <c r="Q2491">
        <v>5</v>
      </c>
      <c r="R2491" t="s">
        <v>1179</v>
      </c>
    </row>
    <row r="2492" spans="1:18" x14ac:dyDescent="0.3">
      <c r="A2492">
        <v>2577</v>
      </c>
      <c r="B2492" t="s">
        <v>18</v>
      </c>
      <c r="C2492">
        <v>2019</v>
      </c>
      <c r="D2492">
        <v>380000</v>
      </c>
      <c r="E2492">
        <v>14000</v>
      </c>
      <c r="F2492" t="s">
        <v>56</v>
      </c>
      <c r="G2492" t="s">
        <v>57</v>
      </c>
      <c r="H2492" t="s">
        <v>1246</v>
      </c>
      <c r="I2492" t="s">
        <v>41</v>
      </c>
      <c r="J2492" t="s">
        <v>23</v>
      </c>
      <c r="K2492" t="s">
        <v>154</v>
      </c>
      <c r="L2492" t="s">
        <v>25</v>
      </c>
      <c r="M2492" t="s">
        <v>140</v>
      </c>
      <c r="N2492">
        <v>998</v>
      </c>
      <c r="O2492" t="s">
        <v>166</v>
      </c>
      <c r="P2492" t="s">
        <v>141</v>
      </c>
      <c r="Q2492">
        <v>5</v>
      </c>
      <c r="R2492" t="s">
        <v>1179</v>
      </c>
    </row>
    <row r="2493" spans="1:18" x14ac:dyDescent="0.3">
      <c r="A2493">
        <v>2578</v>
      </c>
      <c r="B2493" t="s">
        <v>120</v>
      </c>
      <c r="C2493">
        <v>2014</v>
      </c>
      <c r="D2493">
        <v>160000</v>
      </c>
      <c r="E2493">
        <v>70000</v>
      </c>
      <c r="F2493" t="s">
        <v>56</v>
      </c>
      <c r="G2493" t="s">
        <v>57</v>
      </c>
      <c r="H2493" t="s">
        <v>1363</v>
      </c>
      <c r="I2493" t="s">
        <v>22</v>
      </c>
      <c r="J2493" t="s">
        <v>23</v>
      </c>
      <c r="K2493" t="s">
        <v>24</v>
      </c>
      <c r="L2493" t="s">
        <v>42</v>
      </c>
      <c r="M2493" t="s">
        <v>583</v>
      </c>
      <c r="N2493">
        <v>936</v>
      </c>
      <c r="O2493" t="s">
        <v>616</v>
      </c>
      <c r="P2493" t="s">
        <v>617</v>
      </c>
      <c r="Q2493">
        <v>5</v>
      </c>
      <c r="R2493" t="s">
        <v>1179</v>
      </c>
    </row>
    <row r="2494" spans="1:18" x14ac:dyDescent="0.3">
      <c r="A2494">
        <v>2579</v>
      </c>
      <c r="B2494" t="s">
        <v>46</v>
      </c>
      <c r="C2494">
        <v>2019</v>
      </c>
      <c r="D2494">
        <v>1270000</v>
      </c>
      <c r="E2494">
        <v>20000</v>
      </c>
      <c r="F2494" t="s">
        <v>56</v>
      </c>
      <c r="G2494" t="s">
        <v>57</v>
      </c>
      <c r="H2494" t="s">
        <v>1246</v>
      </c>
      <c r="I2494" t="s">
        <v>41</v>
      </c>
      <c r="J2494" t="s">
        <v>23</v>
      </c>
      <c r="K2494" t="s">
        <v>154</v>
      </c>
      <c r="L2494" t="s">
        <v>25</v>
      </c>
      <c r="M2494" t="s">
        <v>142</v>
      </c>
      <c r="N2494">
        <v>1591</v>
      </c>
      <c r="O2494" t="s">
        <v>143</v>
      </c>
      <c r="P2494" t="s">
        <v>144</v>
      </c>
      <c r="Q2494">
        <v>5</v>
      </c>
      <c r="R2494" t="s">
        <v>1179</v>
      </c>
    </row>
    <row r="2495" spans="1:18" x14ac:dyDescent="0.3">
      <c r="A2495">
        <v>2580</v>
      </c>
      <c r="B2495" t="s">
        <v>18</v>
      </c>
      <c r="C2495">
        <v>2011</v>
      </c>
      <c r="D2495">
        <v>300000</v>
      </c>
      <c r="E2495">
        <v>300000</v>
      </c>
      <c r="F2495" t="s">
        <v>56</v>
      </c>
      <c r="G2495" t="s">
        <v>1364</v>
      </c>
      <c r="H2495" t="s">
        <v>1365</v>
      </c>
      <c r="I2495" t="s">
        <v>59</v>
      </c>
      <c r="J2495" t="s">
        <v>23</v>
      </c>
      <c r="K2495" t="s">
        <v>24</v>
      </c>
      <c r="L2495" t="s">
        <v>25</v>
      </c>
      <c r="M2495" t="s">
        <v>251</v>
      </c>
      <c r="N2495">
        <v>998</v>
      </c>
      <c r="O2495" t="s">
        <v>252</v>
      </c>
      <c r="P2495" t="s">
        <v>253</v>
      </c>
      <c r="Q2495">
        <v>5</v>
      </c>
      <c r="R2495" t="s">
        <v>1179</v>
      </c>
    </row>
    <row r="2496" spans="1:18" x14ac:dyDescent="0.3">
      <c r="A2496">
        <v>2581</v>
      </c>
      <c r="B2496" t="s">
        <v>18</v>
      </c>
      <c r="C2496">
        <v>2015</v>
      </c>
      <c r="D2496">
        <v>405000</v>
      </c>
      <c r="E2496">
        <v>100000</v>
      </c>
      <c r="F2496" t="s">
        <v>56</v>
      </c>
      <c r="G2496" t="s">
        <v>57</v>
      </c>
      <c r="H2496" t="s">
        <v>1246</v>
      </c>
      <c r="I2496" t="s">
        <v>22</v>
      </c>
      <c r="J2496" t="s">
        <v>23</v>
      </c>
      <c r="K2496" t="s">
        <v>24</v>
      </c>
      <c r="L2496" t="s">
        <v>25</v>
      </c>
      <c r="M2496" t="s">
        <v>229</v>
      </c>
      <c r="N2496">
        <v>1248</v>
      </c>
      <c r="O2496" t="s">
        <v>27</v>
      </c>
      <c r="P2496" t="s">
        <v>28</v>
      </c>
      <c r="Q2496">
        <v>5</v>
      </c>
      <c r="R2496" t="s">
        <v>1179</v>
      </c>
    </row>
    <row r="2497" spans="1:18" x14ac:dyDescent="0.3">
      <c r="A2497">
        <v>2582</v>
      </c>
      <c r="B2497" t="s">
        <v>88</v>
      </c>
      <c r="C2497">
        <v>2015</v>
      </c>
      <c r="D2497">
        <v>850000</v>
      </c>
      <c r="E2497">
        <v>64800</v>
      </c>
      <c r="F2497" t="s">
        <v>56</v>
      </c>
      <c r="G2497" t="s">
        <v>57</v>
      </c>
      <c r="H2497" t="s">
        <v>1363</v>
      </c>
      <c r="I2497" t="s">
        <v>22</v>
      </c>
      <c r="J2497" t="s">
        <v>23</v>
      </c>
      <c r="K2497" t="s">
        <v>24</v>
      </c>
      <c r="L2497" t="s">
        <v>25</v>
      </c>
      <c r="M2497" t="s">
        <v>282</v>
      </c>
      <c r="N2497">
        <v>2179</v>
      </c>
      <c r="O2497" t="s">
        <v>446</v>
      </c>
      <c r="P2497" t="s">
        <v>447</v>
      </c>
      <c r="Q2497">
        <v>7</v>
      </c>
      <c r="R2497" t="s">
        <v>1179</v>
      </c>
    </row>
    <row r="2498" spans="1:18" x14ac:dyDescent="0.3">
      <c r="A2498">
        <v>2583</v>
      </c>
      <c r="B2498" t="s">
        <v>88</v>
      </c>
      <c r="C2498">
        <v>2017</v>
      </c>
      <c r="D2498">
        <v>680000</v>
      </c>
      <c r="E2498">
        <v>90000</v>
      </c>
      <c r="F2498" t="s">
        <v>124</v>
      </c>
      <c r="G2498" t="s">
        <v>772</v>
      </c>
      <c r="H2498" t="s">
        <v>1366</v>
      </c>
      <c r="I2498" t="s">
        <v>22</v>
      </c>
      <c r="J2498" t="s">
        <v>23</v>
      </c>
      <c r="K2498" t="s">
        <v>24</v>
      </c>
      <c r="L2498" t="s">
        <v>25</v>
      </c>
      <c r="M2498" t="s">
        <v>982</v>
      </c>
      <c r="N2498">
        <v>1493</v>
      </c>
      <c r="O2498" t="s">
        <v>458</v>
      </c>
      <c r="P2498" t="s">
        <v>490</v>
      </c>
      <c r="Q2498">
        <v>7</v>
      </c>
      <c r="R2498" t="s">
        <v>1179</v>
      </c>
    </row>
    <row r="2499" spans="1:18" x14ac:dyDescent="0.3">
      <c r="A2499">
        <v>2584</v>
      </c>
      <c r="B2499" t="s">
        <v>46</v>
      </c>
      <c r="C2499">
        <v>2014</v>
      </c>
      <c r="D2499">
        <v>426999</v>
      </c>
      <c r="E2499">
        <v>80000</v>
      </c>
      <c r="F2499" t="s">
        <v>124</v>
      </c>
      <c r="G2499" t="s">
        <v>772</v>
      </c>
      <c r="H2499" t="s">
        <v>1366</v>
      </c>
      <c r="I2499" t="s">
        <v>41</v>
      </c>
      <c r="J2499" t="s">
        <v>23</v>
      </c>
      <c r="K2499" t="s">
        <v>24</v>
      </c>
      <c r="L2499" t="s">
        <v>25</v>
      </c>
      <c r="M2499" t="s">
        <v>260</v>
      </c>
      <c r="N2499">
        <v>1197</v>
      </c>
      <c r="O2499" t="s">
        <v>90</v>
      </c>
      <c r="P2499" t="s">
        <v>261</v>
      </c>
      <c r="Q2499">
        <v>5</v>
      </c>
      <c r="R2499" t="s">
        <v>1179</v>
      </c>
    </row>
    <row r="2500" spans="1:18" x14ac:dyDescent="0.3">
      <c r="A2500">
        <v>2585</v>
      </c>
      <c r="B2500" t="s">
        <v>46</v>
      </c>
      <c r="C2500">
        <v>2015</v>
      </c>
      <c r="D2500">
        <v>525000</v>
      </c>
      <c r="E2500">
        <v>248000</v>
      </c>
      <c r="F2500" t="s">
        <v>56</v>
      </c>
      <c r="G2500" t="s">
        <v>1364</v>
      </c>
      <c r="H2500" t="s">
        <v>1365</v>
      </c>
      <c r="I2500" t="s">
        <v>22</v>
      </c>
      <c r="J2500" t="s">
        <v>23</v>
      </c>
      <c r="K2500" t="s">
        <v>24</v>
      </c>
      <c r="L2500" t="s">
        <v>25</v>
      </c>
      <c r="M2500" t="s">
        <v>1135</v>
      </c>
      <c r="N2500">
        <v>1396</v>
      </c>
      <c r="O2500" t="s">
        <v>434</v>
      </c>
      <c r="P2500" t="s">
        <v>1136</v>
      </c>
      <c r="Q2500">
        <v>5</v>
      </c>
      <c r="R2500" t="s">
        <v>1179</v>
      </c>
    </row>
    <row r="2501" spans="1:18" x14ac:dyDescent="0.3">
      <c r="A2501">
        <v>2586</v>
      </c>
      <c r="B2501" t="s">
        <v>65</v>
      </c>
      <c r="C2501">
        <v>2014</v>
      </c>
      <c r="D2501">
        <v>1019999</v>
      </c>
      <c r="E2501">
        <v>60000</v>
      </c>
      <c r="F2501" t="s">
        <v>19</v>
      </c>
      <c r="G2501" t="s">
        <v>83</v>
      </c>
      <c r="H2501" t="s">
        <v>1367</v>
      </c>
      <c r="I2501" t="s">
        <v>22</v>
      </c>
      <c r="J2501" t="s">
        <v>23</v>
      </c>
      <c r="K2501" t="s">
        <v>24</v>
      </c>
      <c r="L2501" t="s">
        <v>33</v>
      </c>
      <c r="M2501" t="s">
        <v>170</v>
      </c>
      <c r="N2501">
        <v>2494</v>
      </c>
      <c r="O2501" t="s">
        <v>190</v>
      </c>
      <c r="P2501" t="s">
        <v>191</v>
      </c>
      <c r="Q2501">
        <v>7</v>
      </c>
      <c r="R2501" t="s">
        <v>1179</v>
      </c>
    </row>
    <row r="2502" spans="1:18" x14ac:dyDescent="0.3">
      <c r="A2502">
        <v>2587</v>
      </c>
      <c r="B2502" t="s">
        <v>65</v>
      </c>
      <c r="C2502">
        <v>2005</v>
      </c>
      <c r="D2502">
        <v>245000</v>
      </c>
      <c r="E2502">
        <v>120000</v>
      </c>
      <c r="F2502" t="s">
        <v>19</v>
      </c>
      <c r="G2502" t="s">
        <v>786</v>
      </c>
      <c r="H2502" t="s">
        <v>1368</v>
      </c>
      <c r="I2502" t="s">
        <v>22</v>
      </c>
      <c r="J2502" t="s">
        <v>23</v>
      </c>
      <c r="K2502" t="s">
        <v>24</v>
      </c>
      <c r="L2502" t="s">
        <v>25</v>
      </c>
      <c r="M2502" t="s">
        <v>475</v>
      </c>
      <c r="N2502">
        <v>2494</v>
      </c>
      <c r="O2502" t="s">
        <v>476</v>
      </c>
      <c r="P2502" t="s">
        <v>477</v>
      </c>
      <c r="Q2502">
        <v>8</v>
      </c>
      <c r="R2502" t="s">
        <v>1179</v>
      </c>
    </row>
    <row r="2503" spans="1:18" x14ac:dyDescent="0.3">
      <c r="A2503">
        <v>2588</v>
      </c>
      <c r="B2503" t="s">
        <v>46</v>
      </c>
      <c r="C2503">
        <v>2015</v>
      </c>
      <c r="D2503">
        <v>869999</v>
      </c>
      <c r="E2503">
        <v>120000</v>
      </c>
      <c r="F2503" t="s">
        <v>56</v>
      </c>
      <c r="G2503" t="s">
        <v>57</v>
      </c>
      <c r="H2503" t="s">
        <v>1246</v>
      </c>
      <c r="I2503" t="s">
        <v>22</v>
      </c>
      <c r="J2503" t="s">
        <v>23</v>
      </c>
      <c r="K2503" t="s">
        <v>24</v>
      </c>
      <c r="L2503" t="s">
        <v>25</v>
      </c>
      <c r="M2503" t="s">
        <v>591</v>
      </c>
      <c r="N2503">
        <v>1582</v>
      </c>
      <c r="O2503" t="s">
        <v>301</v>
      </c>
      <c r="P2503" t="s">
        <v>1195</v>
      </c>
      <c r="Q2503">
        <v>5</v>
      </c>
      <c r="R2503" t="s">
        <v>1179</v>
      </c>
    </row>
    <row r="2504" spans="1:18" x14ac:dyDescent="0.3">
      <c r="A2504">
        <v>2589</v>
      </c>
      <c r="B2504" t="s">
        <v>18</v>
      </c>
      <c r="C2504">
        <v>2010</v>
      </c>
      <c r="D2504">
        <v>160000</v>
      </c>
      <c r="E2504">
        <v>66444</v>
      </c>
      <c r="F2504" t="s">
        <v>56</v>
      </c>
      <c r="G2504" t="s">
        <v>57</v>
      </c>
      <c r="H2504" t="s">
        <v>1363</v>
      </c>
      <c r="I2504" t="s">
        <v>59</v>
      </c>
      <c r="J2504" t="s">
        <v>23</v>
      </c>
      <c r="K2504" t="s">
        <v>24</v>
      </c>
      <c r="L2504" t="s">
        <v>25</v>
      </c>
      <c r="M2504" t="s">
        <v>251</v>
      </c>
      <c r="N2504">
        <v>998</v>
      </c>
      <c r="O2504" t="s">
        <v>252</v>
      </c>
      <c r="P2504" t="s">
        <v>253</v>
      </c>
      <c r="Q2504">
        <v>5</v>
      </c>
      <c r="R2504" t="s">
        <v>1179</v>
      </c>
    </row>
    <row r="2505" spans="1:18" x14ac:dyDescent="0.3">
      <c r="A2505">
        <v>2590</v>
      </c>
      <c r="B2505" t="s">
        <v>18</v>
      </c>
      <c r="C2505">
        <v>2016</v>
      </c>
      <c r="D2505">
        <v>700000</v>
      </c>
      <c r="E2505">
        <v>86000</v>
      </c>
      <c r="F2505" t="s">
        <v>56</v>
      </c>
      <c r="G2505" t="s">
        <v>57</v>
      </c>
      <c r="H2505" t="s">
        <v>1363</v>
      </c>
      <c r="I2505" t="s">
        <v>22</v>
      </c>
      <c r="J2505" t="s">
        <v>23</v>
      </c>
      <c r="K2505" t="s">
        <v>24</v>
      </c>
      <c r="L2505" t="s">
        <v>25</v>
      </c>
      <c r="M2505" t="s">
        <v>129</v>
      </c>
      <c r="N2505">
        <v>1248</v>
      </c>
      <c r="O2505" t="s">
        <v>94</v>
      </c>
      <c r="P2505" t="s">
        <v>95</v>
      </c>
      <c r="Q2505">
        <v>5</v>
      </c>
      <c r="R2505" t="s">
        <v>1179</v>
      </c>
    </row>
    <row r="2506" spans="1:18" x14ac:dyDescent="0.3">
      <c r="A2506">
        <v>2591</v>
      </c>
      <c r="B2506" t="s">
        <v>296</v>
      </c>
      <c r="C2506">
        <v>2012</v>
      </c>
      <c r="D2506">
        <v>300000</v>
      </c>
      <c r="E2506">
        <v>90000</v>
      </c>
      <c r="F2506" t="s">
        <v>56</v>
      </c>
      <c r="G2506" t="s">
        <v>57</v>
      </c>
      <c r="H2506" t="s">
        <v>1246</v>
      </c>
      <c r="I2506" t="s">
        <v>22</v>
      </c>
      <c r="J2506" t="s">
        <v>23</v>
      </c>
      <c r="K2506" t="s">
        <v>24</v>
      </c>
      <c r="L2506" t="s">
        <v>25</v>
      </c>
      <c r="M2506" t="s">
        <v>809</v>
      </c>
      <c r="N2506">
        <v>1461</v>
      </c>
      <c r="O2506" t="s">
        <v>613</v>
      </c>
      <c r="P2506" t="s">
        <v>614</v>
      </c>
      <c r="Q2506">
        <v>5</v>
      </c>
      <c r="R2506" t="s">
        <v>1179</v>
      </c>
    </row>
    <row r="2507" spans="1:18" x14ac:dyDescent="0.3">
      <c r="A2507">
        <v>2592</v>
      </c>
      <c r="B2507" t="s">
        <v>37</v>
      </c>
      <c r="C2507">
        <v>2007</v>
      </c>
      <c r="D2507">
        <v>175000</v>
      </c>
      <c r="E2507">
        <v>218463</v>
      </c>
      <c r="F2507" t="s">
        <v>56</v>
      </c>
      <c r="G2507" t="s">
        <v>57</v>
      </c>
      <c r="H2507" t="s">
        <v>1246</v>
      </c>
      <c r="I2507" t="s">
        <v>41</v>
      </c>
      <c r="J2507" t="s">
        <v>23</v>
      </c>
      <c r="K2507" t="s">
        <v>154</v>
      </c>
      <c r="L2507" t="s">
        <v>25</v>
      </c>
      <c r="M2507" t="s">
        <v>580</v>
      </c>
      <c r="N2507">
        <v>1799</v>
      </c>
      <c r="O2507" t="s">
        <v>581</v>
      </c>
      <c r="P2507" t="s">
        <v>582</v>
      </c>
      <c r="Q2507">
        <v>5</v>
      </c>
      <c r="R2507" t="s">
        <v>1179</v>
      </c>
    </row>
    <row r="2508" spans="1:18" x14ac:dyDescent="0.3">
      <c r="A2508">
        <v>2593</v>
      </c>
      <c r="B2508" t="s">
        <v>65</v>
      </c>
      <c r="C2508">
        <v>2012</v>
      </c>
      <c r="D2508">
        <v>960000</v>
      </c>
      <c r="E2508">
        <v>153000</v>
      </c>
      <c r="F2508" t="s">
        <v>56</v>
      </c>
      <c r="G2508" t="s">
        <v>57</v>
      </c>
      <c r="H2508" t="s">
        <v>1246</v>
      </c>
      <c r="I2508" t="s">
        <v>22</v>
      </c>
      <c r="J2508" t="s">
        <v>23</v>
      </c>
      <c r="K2508" t="s">
        <v>24</v>
      </c>
      <c r="L2508" t="s">
        <v>25</v>
      </c>
      <c r="M2508" t="s">
        <v>475</v>
      </c>
      <c r="N2508">
        <v>2494</v>
      </c>
      <c r="O2508" t="s">
        <v>476</v>
      </c>
      <c r="P2508" t="s">
        <v>477</v>
      </c>
      <c r="Q2508">
        <v>8</v>
      </c>
      <c r="R2508" t="s">
        <v>1179</v>
      </c>
    </row>
    <row r="2509" spans="1:18" x14ac:dyDescent="0.3">
      <c r="A2509">
        <v>2594</v>
      </c>
      <c r="B2509" t="s">
        <v>88</v>
      </c>
      <c r="C2509">
        <v>2014</v>
      </c>
      <c r="D2509">
        <v>525000</v>
      </c>
      <c r="E2509">
        <v>70000</v>
      </c>
      <c r="F2509" t="s">
        <v>56</v>
      </c>
      <c r="G2509" t="s">
        <v>57</v>
      </c>
      <c r="H2509" t="s">
        <v>1363</v>
      </c>
      <c r="I2509" t="s">
        <v>22</v>
      </c>
      <c r="J2509" t="s">
        <v>23</v>
      </c>
      <c r="K2509" t="s">
        <v>24</v>
      </c>
      <c r="L2509" t="s">
        <v>33</v>
      </c>
      <c r="M2509" t="s">
        <v>478</v>
      </c>
      <c r="N2509">
        <v>2498</v>
      </c>
      <c r="O2509" t="s">
        <v>479</v>
      </c>
      <c r="P2509" t="s">
        <v>480</v>
      </c>
      <c r="Q2509">
        <v>6</v>
      </c>
      <c r="R2509" t="s">
        <v>1179</v>
      </c>
    </row>
    <row r="2510" spans="1:18" x14ac:dyDescent="0.3">
      <c r="A2510">
        <v>2595</v>
      </c>
      <c r="B2510" t="s">
        <v>46</v>
      </c>
      <c r="C2510">
        <v>2015</v>
      </c>
      <c r="D2510">
        <v>345000</v>
      </c>
      <c r="E2510">
        <v>60000</v>
      </c>
      <c r="F2510" t="s">
        <v>56</v>
      </c>
      <c r="G2510" t="s">
        <v>57</v>
      </c>
      <c r="H2510" t="s">
        <v>1363</v>
      </c>
      <c r="I2510" t="s">
        <v>22</v>
      </c>
      <c r="J2510" t="s">
        <v>23</v>
      </c>
      <c r="K2510" t="s">
        <v>24</v>
      </c>
      <c r="L2510" t="s">
        <v>25</v>
      </c>
      <c r="M2510" t="s">
        <v>496</v>
      </c>
      <c r="N2510">
        <v>1120</v>
      </c>
      <c r="O2510" t="s">
        <v>458</v>
      </c>
      <c r="P2510" t="s">
        <v>497</v>
      </c>
      <c r="Q2510">
        <v>5</v>
      </c>
      <c r="R2510" t="s">
        <v>1179</v>
      </c>
    </row>
    <row r="2511" spans="1:18" x14ac:dyDescent="0.3">
      <c r="A2511">
        <v>2596</v>
      </c>
      <c r="B2511" t="s">
        <v>37</v>
      </c>
      <c r="C2511">
        <v>2015</v>
      </c>
      <c r="D2511">
        <v>390000</v>
      </c>
      <c r="E2511">
        <v>50000</v>
      </c>
      <c r="F2511" t="s">
        <v>56</v>
      </c>
      <c r="G2511" t="s">
        <v>57</v>
      </c>
      <c r="H2511" t="s">
        <v>1363</v>
      </c>
      <c r="I2511" t="s">
        <v>41</v>
      </c>
      <c r="J2511" t="s">
        <v>23</v>
      </c>
      <c r="K2511" t="s">
        <v>24</v>
      </c>
      <c r="L2511" t="s">
        <v>25</v>
      </c>
      <c r="M2511" t="s">
        <v>347</v>
      </c>
      <c r="N2511">
        <v>1198</v>
      </c>
      <c r="O2511" t="s">
        <v>311</v>
      </c>
      <c r="P2511" t="s">
        <v>312</v>
      </c>
      <c r="Q2511">
        <v>5</v>
      </c>
      <c r="R2511" t="s">
        <v>1179</v>
      </c>
    </row>
    <row r="2512" spans="1:18" x14ac:dyDescent="0.3">
      <c r="A2512">
        <v>2597</v>
      </c>
      <c r="B2512" t="s">
        <v>145</v>
      </c>
      <c r="C2512">
        <v>2015</v>
      </c>
      <c r="D2512">
        <v>275000</v>
      </c>
      <c r="E2512">
        <v>20000</v>
      </c>
      <c r="F2512" t="s">
        <v>19</v>
      </c>
      <c r="G2512" t="s">
        <v>789</v>
      </c>
      <c r="H2512" t="s">
        <v>1343</v>
      </c>
      <c r="I2512" t="s">
        <v>41</v>
      </c>
      <c r="J2512" t="s">
        <v>23</v>
      </c>
      <c r="K2512" t="s">
        <v>24</v>
      </c>
      <c r="L2512" t="s">
        <v>25</v>
      </c>
      <c r="M2512" t="s">
        <v>146</v>
      </c>
      <c r="N2512">
        <v>1198</v>
      </c>
      <c r="O2512" t="s">
        <v>86</v>
      </c>
      <c r="P2512" t="s">
        <v>147</v>
      </c>
      <c r="Q2512">
        <v>5</v>
      </c>
      <c r="R2512" t="s">
        <v>1179</v>
      </c>
    </row>
    <row r="2513" spans="1:18" x14ac:dyDescent="0.3">
      <c r="A2513">
        <v>2598</v>
      </c>
      <c r="B2513" t="s">
        <v>120</v>
      </c>
      <c r="C2513">
        <v>2014</v>
      </c>
      <c r="D2513">
        <v>310000</v>
      </c>
      <c r="E2513">
        <v>35000</v>
      </c>
      <c r="F2513" t="s">
        <v>56</v>
      </c>
      <c r="G2513" t="s">
        <v>57</v>
      </c>
      <c r="H2513" t="s">
        <v>1363</v>
      </c>
      <c r="I2513" t="s">
        <v>41</v>
      </c>
      <c r="J2513" t="s">
        <v>23</v>
      </c>
      <c r="K2513" t="s">
        <v>24</v>
      </c>
      <c r="L2513" t="s">
        <v>25</v>
      </c>
      <c r="M2513" t="s">
        <v>121</v>
      </c>
      <c r="N2513">
        <v>1199</v>
      </c>
      <c r="O2513" t="s">
        <v>599</v>
      </c>
      <c r="P2513" t="s">
        <v>600</v>
      </c>
      <c r="Q2513">
        <v>5</v>
      </c>
      <c r="R2513" t="s">
        <v>1179</v>
      </c>
    </row>
    <row r="2514" spans="1:18" x14ac:dyDescent="0.3">
      <c r="A2514">
        <v>2599</v>
      </c>
      <c r="B2514" t="s">
        <v>46</v>
      </c>
      <c r="C2514">
        <v>2017</v>
      </c>
      <c r="D2514">
        <v>500000</v>
      </c>
      <c r="E2514">
        <v>20000</v>
      </c>
      <c r="F2514" t="s">
        <v>124</v>
      </c>
      <c r="G2514" t="s">
        <v>196</v>
      </c>
      <c r="H2514" t="s">
        <v>784</v>
      </c>
      <c r="I2514" t="s">
        <v>41</v>
      </c>
      <c r="J2514" t="s">
        <v>23</v>
      </c>
      <c r="K2514" t="s">
        <v>24</v>
      </c>
      <c r="L2514" t="s">
        <v>25</v>
      </c>
      <c r="M2514" t="s">
        <v>85</v>
      </c>
      <c r="N2514">
        <v>1197</v>
      </c>
      <c r="O2514" t="s">
        <v>54</v>
      </c>
      <c r="P2514" t="s">
        <v>55</v>
      </c>
      <c r="Q2514">
        <v>5</v>
      </c>
      <c r="R2514" t="s">
        <v>1179</v>
      </c>
    </row>
    <row r="2515" spans="1:18" x14ac:dyDescent="0.3">
      <c r="A2515">
        <v>2600</v>
      </c>
      <c r="B2515" t="s">
        <v>120</v>
      </c>
      <c r="C2515">
        <v>2013</v>
      </c>
      <c r="D2515">
        <v>200000</v>
      </c>
      <c r="E2515">
        <v>70000</v>
      </c>
      <c r="F2515" t="s">
        <v>124</v>
      </c>
      <c r="G2515" t="s">
        <v>196</v>
      </c>
      <c r="H2515" t="s">
        <v>1369</v>
      </c>
      <c r="I2515" t="s">
        <v>22</v>
      </c>
      <c r="J2515" t="s">
        <v>23</v>
      </c>
      <c r="K2515" t="s">
        <v>24</v>
      </c>
      <c r="L2515" t="s">
        <v>25</v>
      </c>
      <c r="M2515" t="s">
        <v>700</v>
      </c>
      <c r="N2515">
        <v>1248</v>
      </c>
      <c r="O2515" t="s">
        <v>708</v>
      </c>
      <c r="P2515" t="s">
        <v>709</v>
      </c>
      <c r="Q2515">
        <v>5</v>
      </c>
      <c r="R2515" t="s">
        <v>1179</v>
      </c>
    </row>
    <row r="2516" spans="1:18" x14ac:dyDescent="0.3">
      <c r="A2516">
        <v>2601</v>
      </c>
      <c r="B2516" t="s">
        <v>221</v>
      </c>
      <c r="C2516">
        <v>2018</v>
      </c>
      <c r="D2516">
        <v>650000</v>
      </c>
      <c r="E2516">
        <v>53000</v>
      </c>
      <c r="F2516" t="s">
        <v>124</v>
      </c>
      <c r="G2516" t="s">
        <v>196</v>
      </c>
      <c r="H2516" t="s">
        <v>784</v>
      </c>
      <c r="I2516" t="s">
        <v>22</v>
      </c>
      <c r="J2516" t="s">
        <v>23</v>
      </c>
      <c r="K2516" t="s">
        <v>24</v>
      </c>
      <c r="L2516" t="s">
        <v>25</v>
      </c>
      <c r="M2516" t="s">
        <v>53</v>
      </c>
      <c r="N2516">
        <v>1498</v>
      </c>
      <c r="O2516" t="s">
        <v>1264</v>
      </c>
      <c r="P2516" t="s">
        <v>548</v>
      </c>
      <c r="Q2516">
        <v>5</v>
      </c>
      <c r="R2516" t="s">
        <v>1179</v>
      </c>
    </row>
    <row r="2517" spans="1:18" x14ac:dyDescent="0.3">
      <c r="A2517">
        <v>2602</v>
      </c>
      <c r="B2517" t="s">
        <v>37</v>
      </c>
      <c r="C2517">
        <v>2018</v>
      </c>
      <c r="D2517">
        <v>1031000</v>
      </c>
      <c r="E2517">
        <v>60000</v>
      </c>
      <c r="F2517" t="s">
        <v>124</v>
      </c>
      <c r="G2517" t="s">
        <v>196</v>
      </c>
      <c r="H2517" t="s">
        <v>784</v>
      </c>
      <c r="I2517" t="s">
        <v>22</v>
      </c>
      <c r="J2517" t="s">
        <v>23</v>
      </c>
      <c r="K2517" t="s">
        <v>24</v>
      </c>
      <c r="L2517" t="s">
        <v>25</v>
      </c>
      <c r="M2517" t="s">
        <v>500</v>
      </c>
      <c r="N2517">
        <v>1498</v>
      </c>
      <c r="O2517" t="s">
        <v>501</v>
      </c>
      <c r="P2517" t="s">
        <v>95</v>
      </c>
      <c r="Q2517">
        <v>5</v>
      </c>
      <c r="R2517" t="s">
        <v>1179</v>
      </c>
    </row>
    <row r="2518" spans="1:18" x14ac:dyDescent="0.3">
      <c r="A2518">
        <v>2603</v>
      </c>
      <c r="B2518" t="s">
        <v>46</v>
      </c>
      <c r="C2518">
        <v>2018</v>
      </c>
      <c r="D2518">
        <v>330000</v>
      </c>
      <c r="E2518">
        <v>70000</v>
      </c>
      <c r="F2518" t="s">
        <v>124</v>
      </c>
      <c r="G2518" t="s">
        <v>196</v>
      </c>
      <c r="H2518" t="s">
        <v>1369</v>
      </c>
      <c r="I2518" t="s">
        <v>41</v>
      </c>
      <c r="J2518" t="s">
        <v>23</v>
      </c>
      <c r="K2518" t="s">
        <v>24</v>
      </c>
      <c r="L2518" t="s">
        <v>25</v>
      </c>
      <c r="M2518" t="s">
        <v>110</v>
      </c>
      <c r="N2518">
        <v>998</v>
      </c>
      <c r="O2518" t="s">
        <v>247</v>
      </c>
      <c r="P2518" t="s">
        <v>679</v>
      </c>
      <c r="Q2518">
        <v>5</v>
      </c>
      <c r="R2518" t="s">
        <v>1179</v>
      </c>
    </row>
    <row r="2519" spans="1:18" x14ac:dyDescent="0.3">
      <c r="A2519">
        <v>2604</v>
      </c>
      <c r="B2519" t="s">
        <v>46</v>
      </c>
      <c r="C2519">
        <v>2019</v>
      </c>
      <c r="D2519">
        <v>399000</v>
      </c>
      <c r="E2519">
        <v>4000</v>
      </c>
      <c r="F2519" t="s">
        <v>124</v>
      </c>
      <c r="G2519" t="s">
        <v>196</v>
      </c>
      <c r="H2519" t="s">
        <v>1369</v>
      </c>
      <c r="I2519" t="s">
        <v>41</v>
      </c>
      <c r="J2519" t="s">
        <v>23</v>
      </c>
      <c r="K2519" t="s">
        <v>24</v>
      </c>
      <c r="L2519" t="s">
        <v>25</v>
      </c>
      <c r="M2519" t="s">
        <v>110</v>
      </c>
      <c r="N2519">
        <v>1086</v>
      </c>
      <c r="O2519" t="s">
        <v>388</v>
      </c>
      <c r="P2519" t="s">
        <v>611</v>
      </c>
      <c r="Q2519">
        <v>5</v>
      </c>
      <c r="R2519" t="s">
        <v>1179</v>
      </c>
    </row>
    <row r="2520" spans="1:18" x14ac:dyDescent="0.3">
      <c r="A2520">
        <v>2605</v>
      </c>
      <c r="B2520" t="s">
        <v>46</v>
      </c>
      <c r="C2520">
        <v>2012</v>
      </c>
      <c r="D2520">
        <v>250000</v>
      </c>
      <c r="E2520">
        <v>103000</v>
      </c>
      <c r="F2520" t="s">
        <v>124</v>
      </c>
      <c r="G2520" t="s">
        <v>196</v>
      </c>
      <c r="H2520" t="s">
        <v>784</v>
      </c>
      <c r="I2520" t="s">
        <v>41</v>
      </c>
      <c r="J2520" t="s">
        <v>23</v>
      </c>
      <c r="K2520" t="s">
        <v>24</v>
      </c>
      <c r="L2520" t="s">
        <v>25</v>
      </c>
      <c r="M2520" t="s">
        <v>211</v>
      </c>
      <c r="N2520">
        <v>1197</v>
      </c>
      <c r="O2520" t="s">
        <v>212</v>
      </c>
      <c r="P2520" t="s">
        <v>213</v>
      </c>
      <c r="Q2520">
        <v>5</v>
      </c>
      <c r="R2520" t="s">
        <v>1179</v>
      </c>
    </row>
    <row r="2521" spans="1:18" x14ac:dyDescent="0.3">
      <c r="A2521">
        <v>2606</v>
      </c>
      <c r="B2521" t="s">
        <v>46</v>
      </c>
      <c r="C2521">
        <v>2017</v>
      </c>
      <c r="D2521">
        <v>600000</v>
      </c>
      <c r="E2521">
        <v>20000</v>
      </c>
      <c r="F2521" t="s">
        <v>124</v>
      </c>
      <c r="G2521" t="s">
        <v>196</v>
      </c>
      <c r="H2521" t="s">
        <v>1370</v>
      </c>
      <c r="I2521" t="s">
        <v>22</v>
      </c>
      <c r="J2521" t="s">
        <v>23</v>
      </c>
      <c r="K2521" t="s">
        <v>24</v>
      </c>
      <c r="L2521" t="s">
        <v>25</v>
      </c>
      <c r="M2521" t="s">
        <v>496</v>
      </c>
      <c r="N2521">
        <v>1186</v>
      </c>
      <c r="O2521" t="s">
        <v>466</v>
      </c>
      <c r="P2521" t="s">
        <v>504</v>
      </c>
      <c r="Q2521">
        <v>5</v>
      </c>
      <c r="R2521" t="s">
        <v>1179</v>
      </c>
    </row>
    <row r="2522" spans="1:18" x14ac:dyDescent="0.3">
      <c r="A2522">
        <v>2607</v>
      </c>
      <c r="B2522" t="s">
        <v>18</v>
      </c>
      <c r="C2522">
        <v>2013</v>
      </c>
      <c r="D2522">
        <v>375000</v>
      </c>
      <c r="E2522">
        <v>77000</v>
      </c>
      <c r="F2522" t="s">
        <v>124</v>
      </c>
      <c r="G2522" t="s">
        <v>196</v>
      </c>
      <c r="H2522" t="s">
        <v>1369</v>
      </c>
      <c r="I2522" t="s">
        <v>22</v>
      </c>
      <c r="J2522" t="s">
        <v>23</v>
      </c>
      <c r="K2522" t="s">
        <v>24</v>
      </c>
      <c r="L2522" t="s">
        <v>25</v>
      </c>
      <c r="M2522" t="s">
        <v>230</v>
      </c>
      <c r="N2522">
        <v>1248</v>
      </c>
      <c r="O2522" t="s">
        <v>27</v>
      </c>
      <c r="P2522" t="s">
        <v>28</v>
      </c>
      <c r="Q2522">
        <v>5</v>
      </c>
      <c r="R2522" t="s">
        <v>1179</v>
      </c>
    </row>
    <row r="2523" spans="1:18" x14ac:dyDescent="0.3">
      <c r="A2523">
        <v>2608</v>
      </c>
      <c r="B2523" t="s">
        <v>221</v>
      </c>
      <c r="C2523">
        <v>2012</v>
      </c>
      <c r="D2523">
        <v>375000</v>
      </c>
      <c r="E2523">
        <v>90000</v>
      </c>
      <c r="F2523" t="s">
        <v>124</v>
      </c>
      <c r="G2523" t="s">
        <v>196</v>
      </c>
      <c r="H2523" t="s">
        <v>1369</v>
      </c>
      <c r="I2523" t="s">
        <v>22</v>
      </c>
      <c r="J2523" t="s">
        <v>23</v>
      </c>
      <c r="K2523" t="s">
        <v>24</v>
      </c>
      <c r="L2523" t="s">
        <v>25</v>
      </c>
      <c r="M2523" t="s">
        <v>234</v>
      </c>
      <c r="N2523">
        <v>1598</v>
      </c>
      <c r="O2523" t="s">
        <v>235</v>
      </c>
      <c r="P2523" t="s">
        <v>36</v>
      </c>
      <c r="Q2523">
        <v>5</v>
      </c>
      <c r="R2523" t="s">
        <v>1179</v>
      </c>
    </row>
    <row r="2524" spans="1:18" x14ac:dyDescent="0.3">
      <c r="A2524">
        <v>2609</v>
      </c>
      <c r="B2524" t="s">
        <v>46</v>
      </c>
      <c r="C2524">
        <v>2013</v>
      </c>
      <c r="D2524">
        <v>445000</v>
      </c>
      <c r="E2524">
        <v>87185</v>
      </c>
      <c r="F2524" t="s">
        <v>38</v>
      </c>
      <c r="G2524" t="s">
        <v>249</v>
      </c>
      <c r="H2524" t="s">
        <v>1371</v>
      </c>
      <c r="I2524" t="s">
        <v>22</v>
      </c>
      <c r="J2524" t="s">
        <v>23</v>
      </c>
      <c r="K2524" t="s">
        <v>24</v>
      </c>
      <c r="L2524" t="s">
        <v>33</v>
      </c>
      <c r="M2524" t="s">
        <v>288</v>
      </c>
      <c r="N2524">
        <v>1582</v>
      </c>
      <c r="O2524" t="s">
        <v>464</v>
      </c>
      <c r="P2524" t="s">
        <v>302</v>
      </c>
      <c r="Q2524">
        <v>5</v>
      </c>
      <c r="R2524" t="s">
        <v>1179</v>
      </c>
    </row>
    <row r="2525" spans="1:18" x14ac:dyDescent="0.3">
      <c r="A2525">
        <v>2610</v>
      </c>
      <c r="B2525" t="s">
        <v>18</v>
      </c>
      <c r="C2525">
        <v>2003</v>
      </c>
      <c r="D2525">
        <v>55000</v>
      </c>
      <c r="E2525">
        <v>167000</v>
      </c>
      <c r="F2525" t="s">
        <v>38</v>
      </c>
      <c r="G2525" t="s">
        <v>249</v>
      </c>
      <c r="H2525" t="s">
        <v>1371</v>
      </c>
      <c r="I2525" t="s">
        <v>41</v>
      </c>
      <c r="J2525" t="s">
        <v>23</v>
      </c>
      <c r="K2525" t="s">
        <v>24</v>
      </c>
      <c r="L2525" t="s">
        <v>33</v>
      </c>
      <c r="M2525" t="s">
        <v>85</v>
      </c>
      <c r="N2525">
        <v>998</v>
      </c>
      <c r="O2525" t="s">
        <v>67</v>
      </c>
      <c r="P2525" t="s">
        <v>141</v>
      </c>
      <c r="Q2525">
        <v>5</v>
      </c>
      <c r="R2525" t="s">
        <v>1179</v>
      </c>
    </row>
    <row r="2526" spans="1:18" x14ac:dyDescent="0.3">
      <c r="A2526">
        <v>2611</v>
      </c>
      <c r="B2526" t="s">
        <v>46</v>
      </c>
      <c r="C2526">
        <v>2016</v>
      </c>
      <c r="D2526">
        <v>611000</v>
      </c>
      <c r="E2526">
        <v>77000</v>
      </c>
      <c r="F2526" t="s">
        <v>124</v>
      </c>
      <c r="G2526" t="s">
        <v>196</v>
      </c>
      <c r="H2526" t="s">
        <v>1372</v>
      </c>
      <c r="I2526" t="s">
        <v>22</v>
      </c>
      <c r="J2526" t="s">
        <v>23</v>
      </c>
      <c r="K2526" t="s">
        <v>24</v>
      </c>
      <c r="L2526" t="s">
        <v>25</v>
      </c>
      <c r="M2526" t="s">
        <v>99</v>
      </c>
      <c r="N2526">
        <v>1396</v>
      </c>
      <c r="O2526" t="s">
        <v>100</v>
      </c>
      <c r="P2526" t="s">
        <v>101</v>
      </c>
      <c r="Q2526">
        <v>5</v>
      </c>
      <c r="R2526" t="s">
        <v>1179</v>
      </c>
    </row>
    <row r="2527" spans="1:18" x14ac:dyDescent="0.3">
      <c r="A2527">
        <v>2612</v>
      </c>
      <c r="B2527" t="s">
        <v>46</v>
      </c>
      <c r="C2527">
        <v>2014</v>
      </c>
      <c r="D2527">
        <v>459999</v>
      </c>
      <c r="E2527">
        <v>110000</v>
      </c>
      <c r="F2527" t="s">
        <v>124</v>
      </c>
      <c r="G2527" t="s">
        <v>196</v>
      </c>
      <c r="H2527" t="s">
        <v>784</v>
      </c>
      <c r="I2527" t="s">
        <v>22</v>
      </c>
      <c r="J2527" t="s">
        <v>23</v>
      </c>
      <c r="K2527" t="s">
        <v>24</v>
      </c>
      <c r="L2527" t="s">
        <v>33</v>
      </c>
      <c r="M2527" t="s">
        <v>1135</v>
      </c>
      <c r="N2527">
        <v>1396</v>
      </c>
      <c r="O2527" t="s">
        <v>434</v>
      </c>
      <c r="P2527" t="s">
        <v>1136</v>
      </c>
      <c r="Q2527">
        <v>5</v>
      </c>
      <c r="R2527" t="s">
        <v>1179</v>
      </c>
    </row>
    <row r="2528" spans="1:18" x14ac:dyDescent="0.3">
      <c r="A2528">
        <v>2613</v>
      </c>
      <c r="B2528" t="s">
        <v>69</v>
      </c>
      <c r="C2528">
        <v>2011</v>
      </c>
      <c r="D2528">
        <v>275000</v>
      </c>
      <c r="E2528">
        <v>120000</v>
      </c>
      <c r="F2528" t="s">
        <v>124</v>
      </c>
      <c r="G2528" t="s">
        <v>196</v>
      </c>
      <c r="H2528" t="s">
        <v>1372</v>
      </c>
      <c r="I2528" t="s">
        <v>22</v>
      </c>
      <c r="J2528" t="s">
        <v>23</v>
      </c>
      <c r="K2528" t="s">
        <v>24</v>
      </c>
      <c r="L2528" t="s">
        <v>33</v>
      </c>
      <c r="M2528" t="s">
        <v>159</v>
      </c>
      <c r="N2528">
        <v>1399</v>
      </c>
      <c r="O2528" t="s">
        <v>388</v>
      </c>
      <c r="P2528" t="s">
        <v>676</v>
      </c>
      <c r="Q2528">
        <v>5</v>
      </c>
      <c r="R2528" t="s">
        <v>1179</v>
      </c>
    </row>
    <row r="2529" spans="1:18" x14ac:dyDescent="0.3">
      <c r="A2529">
        <v>2614</v>
      </c>
      <c r="B2529" t="s">
        <v>46</v>
      </c>
      <c r="C2529">
        <v>2011</v>
      </c>
      <c r="D2529">
        <v>185000</v>
      </c>
      <c r="E2529">
        <v>170000</v>
      </c>
      <c r="F2529" t="s">
        <v>124</v>
      </c>
      <c r="G2529" t="s">
        <v>196</v>
      </c>
      <c r="H2529" t="s">
        <v>1369</v>
      </c>
      <c r="I2529" t="s">
        <v>136</v>
      </c>
      <c r="J2529" t="s">
        <v>23</v>
      </c>
      <c r="K2529" t="s">
        <v>24</v>
      </c>
      <c r="L2529" t="s">
        <v>25</v>
      </c>
      <c r="M2529" t="s">
        <v>1373</v>
      </c>
      <c r="N2529">
        <v>1086</v>
      </c>
      <c r="O2529" t="s">
        <v>309</v>
      </c>
      <c r="P2529" t="s">
        <v>310</v>
      </c>
      <c r="Q2529">
        <v>5</v>
      </c>
      <c r="R2529" t="s">
        <v>1179</v>
      </c>
    </row>
    <row r="2530" spans="1:18" x14ac:dyDescent="0.3">
      <c r="A2530">
        <v>2615</v>
      </c>
      <c r="B2530" t="s">
        <v>46</v>
      </c>
      <c r="C2530">
        <v>2012</v>
      </c>
      <c r="D2530">
        <v>390000</v>
      </c>
      <c r="E2530">
        <v>100000</v>
      </c>
      <c r="F2530" t="s">
        <v>124</v>
      </c>
      <c r="G2530" t="s">
        <v>196</v>
      </c>
      <c r="H2530" t="s">
        <v>1369</v>
      </c>
      <c r="I2530" t="s">
        <v>22</v>
      </c>
      <c r="J2530" t="s">
        <v>23</v>
      </c>
      <c r="K2530" t="s">
        <v>24</v>
      </c>
      <c r="L2530" t="s">
        <v>33</v>
      </c>
      <c r="M2530" t="s">
        <v>288</v>
      </c>
      <c r="N2530">
        <v>1582</v>
      </c>
      <c r="O2530" t="s">
        <v>289</v>
      </c>
      <c r="P2530" t="s">
        <v>290</v>
      </c>
      <c r="Q2530">
        <v>5</v>
      </c>
      <c r="R2530" t="s">
        <v>1179</v>
      </c>
    </row>
    <row r="2531" spans="1:18" x14ac:dyDescent="0.3">
      <c r="A2531">
        <v>2616</v>
      </c>
      <c r="B2531" t="s">
        <v>120</v>
      </c>
      <c r="C2531">
        <v>2007</v>
      </c>
      <c r="D2531">
        <v>72000</v>
      </c>
      <c r="E2531">
        <v>40000</v>
      </c>
      <c r="F2531" t="s">
        <v>124</v>
      </c>
      <c r="G2531" t="s">
        <v>196</v>
      </c>
      <c r="H2531" t="s">
        <v>1372</v>
      </c>
      <c r="I2531" t="s">
        <v>41</v>
      </c>
      <c r="J2531" t="s">
        <v>23</v>
      </c>
      <c r="K2531" t="s">
        <v>24</v>
      </c>
      <c r="L2531" t="s">
        <v>33</v>
      </c>
      <c r="M2531" t="s">
        <v>347</v>
      </c>
      <c r="N2531">
        <v>995</v>
      </c>
      <c r="O2531" t="s">
        <v>665</v>
      </c>
      <c r="P2531" t="s">
        <v>715</v>
      </c>
      <c r="Q2531">
        <v>5</v>
      </c>
      <c r="R2531" t="s">
        <v>1179</v>
      </c>
    </row>
    <row r="2532" spans="1:18" x14ac:dyDescent="0.3">
      <c r="A2532">
        <v>2617</v>
      </c>
      <c r="B2532" t="s">
        <v>109</v>
      </c>
      <c r="C2532">
        <v>2007</v>
      </c>
      <c r="D2532">
        <v>90000</v>
      </c>
      <c r="E2532">
        <v>50000</v>
      </c>
      <c r="F2532" t="s">
        <v>124</v>
      </c>
      <c r="G2532" t="s">
        <v>196</v>
      </c>
      <c r="H2532" t="s">
        <v>784</v>
      </c>
      <c r="I2532" t="s">
        <v>22</v>
      </c>
      <c r="J2532" t="s">
        <v>23</v>
      </c>
      <c r="K2532" t="s">
        <v>24</v>
      </c>
      <c r="L2532" t="s">
        <v>25</v>
      </c>
      <c r="M2532" t="s">
        <v>588</v>
      </c>
      <c r="N2532">
        <v>1396</v>
      </c>
      <c r="O2532" t="s">
        <v>589</v>
      </c>
      <c r="P2532" t="s">
        <v>590</v>
      </c>
      <c r="Q2532">
        <v>5</v>
      </c>
      <c r="R2532" t="s">
        <v>1179</v>
      </c>
    </row>
    <row r="2533" spans="1:18" x14ac:dyDescent="0.3">
      <c r="A2533">
        <v>2618</v>
      </c>
      <c r="B2533" t="s">
        <v>65</v>
      </c>
      <c r="C2533">
        <v>2015</v>
      </c>
      <c r="D2533">
        <v>500000</v>
      </c>
      <c r="E2533">
        <v>125000</v>
      </c>
      <c r="F2533" t="s">
        <v>124</v>
      </c>
      <c r="G2533" t="s">
        <v>196</v>
      </c>
      <c r="H2533" t="s">
        <v>1370</v>
      </c>
      <c r="I2533" t="s">
        <v>22</v>
      </c>
      <c r="J2533" t="s">
        <v>23</v>
      </c>
      <c r="K2533" t="s">
        <v>24</v>
      </c>
      <c r="L2533" t="s">
        <v>25</v>
      </c>
      <c r="M2533" t="s">
        <v>66</v>
      </c>
      <c r="N2533">
        <v>1364</v>
      </c>
      <c r="O2533" t="s">
        <v>166</v>
      </c>
      <c r="P2533" t="s">
        <v>68</v>
      </c>
      <c r="Q2533">
        <v>5</v>
      </c>
      <c r="R2533" t="s">
        <v>1179</v>
      </c>
    </row>
    <row r="2534" spans="1:18" x14ac:dyDescent="0.3">
      <c r="A2534">
        <v>2619</v>
      </c>
      <c r="B2534" t="s">
        <v>18</v>
      </c>
      <c r="C2534">
        <v>2011</v>
      </c>
      <c r="D2534">
        <v>200000</v>
      </c>
      <c r="E2534">
        <v>137000</v>
      </c>
      <c r="F2534" t="s">
        <v>124</v>
      </c>
      <c r="G2534" t="s">
        <v>196</v>
      </c>
      <c r="H2534" t="s">
        <v>1370</v>
      </c>
      <c r="I2534" t="s">
        <v>136</v>
      </c>
      <c r="J2534" t="s">
        <v>23</v>
      </c>
      <c r="K2534" t="s">
        <v>24</v>
      </c>
      <c r="L2534" t="s">
        <v>25</v>
      </c>
      <c r="M2534" t="s">
        <v>251</v>
      </c>
      <c r="N2534">
        <v>998</v>
      </c>
      <c r="O2534" t="s">
        <v>252</v>
      </c>
      <c r="P2534" t="s">
        <v>253</v>
      </c>
      <c r="Q2534">
        <v>5</v>
      </c>
      <c r="R2534" t="s">
        <v>1179</v>
      </c>
    </row>
    <row r="2535" spans="1:18" x14ac:dyDescent="0.3">
      <c r="A2535">
        <v>2620</v>
      </c>
      <c r="B2535" t="s">
        <v>88</v>
      </c>
      <c r="C2535">
        <v>2019</v>
      </c>
      <c r="D2535">
        <v>1575000</v>
      </c>
      <c r="E2535">
        <v>18000</v>
      </c>
      <c r="F2535" t="s">
        <v>124</v>
      </c>
      <c r="G2535" t="s">
        <v>196</v>
      </c>
      <c r="H2535" t="s">
        <v>1372</v>
      </c>
      <c r="I2535" t="s">
        <v>22</v>
      </c>
      <c r="J2535" t="s">
        <v>23</v>
      </c>
      <c r="K2535" t="s">
        <v>24</v>
      </c>
      <c r="L2535" t="s">
        <v>25</v>
      </c>
      <c r="M2535" t="s">
        <v>282</v>
      </c>
      <c r="N2535">
        <v>2179</v>
      </c>
      <c r="O2535" t="s">
        <v>930</v>
      </c>
      <c r="P2535" t="s">
        <v>284</v>
      </c>
      <c r="Q2535">
        <v>7</v>
      </c>
      <c r="R2535" t="s">
        <v>1179</v>
      </c>
    </row>
    <row r="2536" spans="1:18" x14ac:dyDescent="0.3">
      <c r="A2536">
        <v>2621</v>
      </c>
      <c r="B2536" t="s">
        <v>46</v>
      </c>
      <c r="C2536">
        <v>2015</v>
      </c>
      <c r="D2536">
        <v>511000</v>
      </c>
      <c r="E2536">
        <v>30000</v>
      </c>
      <c r="F2536" t="s">
        <v>56</v>
      </c>
      <c r="G2536" t="s">
        <v>957</v>
      </c>
      <c r="H2536" t="s">
        <v>1374</v>
      </c>
      <c r="I2536" t="s">
        <v>41</v>
      </c>
      <c r="J2536" t="s">
        <v>23</v>
      </c>
      <c r="K2536" t="s">
        <v>24</v>
      </c>
      <c r="L2536" t="s">
        <v>25</v>
      </c>
      <c r="M2536" t="s">
        <v>85</v>
      </c>
      <c r="N2536">
        <v>1197</v>
      </c>
      <c r="O2536" t="s">
        <v>90</v>
      </c>
      <c r="P2536" t="s">
        <v>261</v>
      </c>
      <c r="Q2536">
        <v>5</v>
      </c>
      <c r="R2536" t="s">
        <v>1179</v>
      </c>
    </row>
    <row r="2537" spans="1:18" x14ac:dyDescent="0.3">
      <c r="A2537">
        <v>2622</v>
      </c>
      <c r="B2537" t="s">
        <v>631</v>
      </c>
      <c r="C2537">
        <v>2009</v>
      </c>
      <c r="D2537">
        <v>150000</v>
      </c>
      <c r="E2537">
        <v>55000</v>
      </c>
      <c r="F2537" t="s">
        <v>56</v>
      </c>
      <c r="G2537" t="s">
        <v>957</v>
      </c>
      <c r="H2537" t="s">
        <v>1375</v>
      </c>
      <c r="I2537" t="s">
        <v>41</v>
      </c>
      <c r="J2537" t="s">
        <v>23</v>
      </c>
      <c r="K2537" t="s">
        <v>24</v>
      </c>
      <c r="L2537" t="s">
        <v>25</v>
      </c>
      <c r="M2537" t="s">
        <v>1376</v>
      </c>
      <c r="N2537">
        <v>1368</v>
      </c>
      <c r="O2537" t="s">
        <v>434</v>
      </c>
      <c r="P2537" t="s">
        <v>1377</v>
      </c>
      <c r="Q2537">
        <v>5</v>
      </c>
      <c r="R2537" t="s">
        <v>1179</v>
      </c>
    </row>
    <row r="2538" spans="1:18" x14ac:dyDescent="0.3">
      <c r="A2538">
        <v>2623</v>
      </c>
      <c r="B2538" t="s">
        <v>65</v>
      </c>
      <c r="C2538">
        <v>2020</v>
      </c>
      <c r="D2538">
        <v>1500000</v>
      </c>
      <c r="E2538">
        <v>40000</v>
      </c>
      <c r="F2538" t="s">
        <v>56</v>
      </c>
      <c r="G2538" t="s">
        <v>957</v>
      </c>
      <c r="H2538" t="s">
        <v>1375</v>
      </c>
      <c r="I2538" t="s">
        <v>41</v>
      </c>
      <c r="J2538" t="s">
        <v>23</v>
      </c>
      <c r="K2538" t="s">
        <v>154</v>
      </c>
      <c r="L2538" t="s">
        <v>25</v>
      </c>
      <c r="M2538" t="s">
        <v>1378</v>
      </c>
      <c r="N2538">
        <v>2694</v>
      </c>
      <c r="O2538" t="s">
        <v>1045</v>
      </c>
      <c r="P2538" t="s">
        <v>1379</v>
      </c>
      <c r="Q2538">
        <v>8</v>
      </c>
      <c r="R2538" t="s">
        <v>1179</v>
      </c>
    </row>
    <row r="2539" spans="1:18" x14ac:dyDescent="0.3">
      <c r="A2539">
        <v>2624</v>
      </c>
      <c r="B2539" t="s">
        <v>18</v>
      </c>
      <c r="C2539">
        <v>2013</v>
      </c>
      <c r="D2539">
        <v>185000</v>
      </c>
      <c r="E2539">
        <v>80000</v>
      </c>
      <c r="F2539" t="s">
        <v>56</v>
      </c>
      <c r="G2539" t="s">
        <v>957</v>
      </c>
      <c r="H2539" t="s">
        <v>1374</v>
      </c>
      <c r="I2539" t="s">
        <v>41</v>
      </c>
      <c r="J2539" t="s">
        <v>23</v>
      </c>
      <c r="K2539" t="s">
        <v>24</v>
      </c>
      <c r="L2539" t="s">
        <v>33</v>
      </c>
      <c r="M2539" t="s">
        <v>430</v>
      </c>
      <c r="N2539">
        <v>796</v>
      </c>
      <c r="O2539" t="s">
        <v>118</v>
      </c>
      <c r="P2539" t="s">
        <v>119</v>
      </c>
      <c r="Q2539">
        <v>5</v>
      </c>
      <c r="R2539" t="s">
        <v>1179</v>
      </c>
    </row>
    <row r="2540" spans="1:18" x14ac:dyDescent="0.3">
      <c r="A2540">
        <v>2625</v>
      </c>
      <c r="B2540" t="s">
        <v>18</v>
      </c>
      <c r="C2540">
        <v>2018</v>
      </c>
      <c r="D2540">
        <v>550000</v>
      </c>
      <c r="E2540">
        <v>30000</v>
      </c>
      <c r="F2540" t="s">
        <v>56</v>
      </c>
      <c r="G2540" t="s">
        <v>957</v>
      </c>
      <c r="H2540" t="s">
        <v>1374</v>
      </c>
      <c r="I2540" t="s">
        <v>41</v>
      </c>
      <c r="J2540" t="s">
        <v>23</v>
      </c>
      <c r="K2540" t="s">
        <v>24</v>
      </c>
      <c r="L2540" t="s">
        <v>25</v>
      </c>
      <c r="M2540" t="s">
        <v>113</v>
      </c>
      <c r="N2540">
        <v>1197</v>
      </c>
      <c r="O2540" t="s">
        <v>114</v>
      </c>
      <c r="P2540" t="s">
        <v>115</v>
      </c>
      <c r="Q2540">
        <v>5</v>
      </c>
      <c r="R2540" t="s">
        <v>1179</v>
      </c>
    </row>
    <row r="2541" spans="1:18" x14ac:dyDescent="0.3">
      <c r="A2541">
        <v>2626</v>
      </c>
      <c r="B2541" t="s">
        <v>18</v>
      </c>
      <c r="C2541">
        <v>2017</v>
      </c>
      <c r="D2541">
        <v>325000</v>
      </c>
      <c r="E2541">
        <v>3564</v>
      </c>
      <c r="F2541" t="s">
        <v>56</v>
      </c>
      <c r="G2541" t="s">
        <v>957</v>
      </c>
      <c r="H2541" t="s">
        <v>1374</v>
      </c>
      <c r="I2541" t="s">
        <v>41</v>
      </c>
      <c r="J2541" t="s">
        <v>23</v>
      </c>
      <c r="K2541" t="s">
        <v>24</v>
      </c>
      <c r="L2541" t="s">
        <v>25</v>
      </c>
      <c r="M2541" t="s">
        <v>140</v>
      </c>
      <c r="N2541">
        <v>998</v>
      </c>
      <c r="O2541" t="s">
        <v>166</v>
      </c>
      <c r="P2541" t="s">
        <v>141</v>
      </c>
      <c r="Q2541">
        <v>5</v>
      </c>
      <c r="R2541" t="s">
        <v>1179</v>
      </c>
    </row>
    <row r="2542" spans="1:18" x14ac:dyDescent="0.3">
      <c r="A2542">
        <v>2627</v>
      </c>
      <c r="B2542" t="s">
        <v>18</v>
      </c>
      <c r="C2542">
        <v>2015</v>
      </c>
      <c r="D2542">
        <v>525000</v>
      </c>
      <c r="E2542">
        <v>80000</v>
      </c>
      <c r="F2542" t="s">
        <v>56</v>
      </c>
      <c r="G2542" t="s">
        <v>957</v>
      </c>
      <c r="H2542" t="s">
        <v>1375</v>
      </c>
      <c r="I2542" t="s">
        <v>22</v>
      </c>
      <c r="J2542" t="s">
        <v>23</v>
      </c>
      <c r="K2542" t="s">
        <v>24</v>
      </c>
      <c r="L2542" t="s">
        <v>25</v>
      </c>
      <c r="M2542" t="s">
        <v>106</v>
      </c>
      <c r="N2542">
        <v>1248</v>
      </c>
      <c r="O2542" t="s">
        <v>27</v>
      </c>
      <c r="P2542" t="s">
        <v>28</v>
      </c>
      <c r="Q2542">
        <v>5</v>
      </c>
      <c r="R2542" t="s">
        <v>1179</v>
      </c>
    </row>
    <row r="2543" spans="1:18" x14ac:dyDescent="0.3">
      <c r="A2543">
        <v>2628</v>
      </c>
      <c r="B2543" t="s">
        <v>1148</v>
      </c>
      <c r="C2543">
        <v>2018</v>
      </c>
      <c r="D2543">
        <v>1050000</v>
      </c>
      <c r="E2543">
        <v>13000</v>
      </c>
      <c r="F2543" t="s">
        <v>56</v>
      </c>
      <c r="G2543" t="s">
        <v>957</v>
      </c>
      <c r="H2543" t="s">
        <v>1375</v>
      </c>
      <c r="I2543" t="s">
        <v>22</v>
      </c>
      <c r="J2543" t="s">
        <v>23</v>
      </c>
      <c r="K2543" t="s">
        <v>24</v>
      </c>
      <c r="L2543" t="s">
        <v>25</v>
      </c>
      <c r="M2543" t="s">
        <v>142</v>
      </c>
      <c r="N2543">
        <v>2200</v>
      </c>
      <c r="O2543" t="s">
        <v>1380</v>
      </c>
      <c r="P2543" t="s">
        <v>1381</v>
      </c>
      <c r="Q2543">
        <v>7</v>
      </c>
      <c r="R2543" t="s">
        <v>1179</v>
      </c>
    </row>
    <row r="2544" spans="1:18" x14ac:dyDescent="0.3">
      <c r="A2544">
        <v>2629</v>
      </c>
      <c r="B2544" t="s">
        <v>109</v>
      </c>
      <c r="C2544">
        <v>2012</v>
      </c>
      <c r="D2544">
        <v>300000</v>
      </c>
      <c r="E2544">
        <v>120000</v>
      </c>
      <c r="F2544" t="s">
        <v>38</v>
      </c>
      <c r="G2544" t="s">
        <v>921</v>
      </c>
      <c r="H2544" t="s">
        <v>1382</v>
      </c>
      <c r="I2544" t="s">
        <v>22</v>
      </c>
      <c r="J2544" t="s">
        <v>23</v>
      </c>
      <c r="K2544" t="s">
        <v>24</v>
      </c>
      <c r="L2544" t="s">
        <v>25</v>
      </c>
      <c r="M2544" t="s">
        <v>653</v>
      </c>
      <c r="N2544">
        <v>1396</v>
      </c>
      <c r="O2544" t="s">
        <v>471</v>
      </c>
      <c r="P2544" t="s">
        <v>472</v>
      </c>
      <c r="Q2544">
        <v>5</v>
      </c>
      <c r="R2544" t="s">
        <v>1179</v>
      </c>
    </row>
    <row r="2545" spans="1:18" x14ac:dyDescent="0.3">
      <c r="A2545">
        <v>2630</v>
      </c>
      <c r="B2545" t="s">
        <v>120</v>
      </c>
      <c r="C2545">
        <v>2011</v>
      </c>
      <c r="D2545">
        <v>120000</v>
      </c>
      <c r="E2545">
        <v>90000</v>
      </c>
      <c r="F2545" t="s">
        <v>38</v>
      </c>
      <c r="G2545" t="s">
        <v>921</v>
      </c>
      <c r="H2545" t="s">
        <v>1382</v>
      </c>
      <c r="I2545" t="s">
        <v>41</v>
      </c>
      <c r="J2545" t="s">
        <v>23</v>
      </c>
      <c r="K2545" t="s">
        <v>24</v>
      </c>
      <c r="L2545" t="s">
        <v>25</v>
      </c>
      <c r="M2545" t="s">
        <v>133</v>
      </c>
      <c r="N2545">
        <v>1199</v>
      </c>
      <c r="O2545" t="s">
        <v>498</v>
      </c>
      <c r="P2545" t="s">
        <v>499</v>
      </c>
      <c r="Q2545">
        <v>5</v>
      </c>
      <c r="R2545" t="s">
        <v>1179</v>
      </c>
    </row>
    <row r="2546" spans="1:18" x14ac:dyDescent="0.3">
      <c r="A2546">
        <v>2631</v>
      </c>
      <c r="B2546" t="s">
        <v>320</v>
      </c>
      <c r="C2546">
        <v>2017</v>
      </c>
      <c r="D2546">
        <v>2625000</v>
      </c>
      <c r="E2546">
        <v>9000</v>
      </c>
      <c r="F2546" t="s">
        <v>38</v>
      </c>
      <c r="G2546" t="s">
        <v>921</v>
      </c>
      <c r="H2546" t="s">
        <v>1382</v>
      </c>
      <c r="I2546" t="s">
        <v>22</v>
      </c>
      <c r="J2546" t="s">
        <v>158</v>
      </c>
      <c r="K2546" t="s">
        <v>154</v>
      </c>
      <c r="L2546" t="s">
        <v>25</v>
      </c>
      <c r="M2546" t="s">
        <v>363</v>
      </c>
      <c r="N2546">
        <v>1999</v>
      </c>
      <c r="O2546" t="s">
        <v>322</v>
      </c>
      <c r="P2546" t="s">
        <v>323</v>
      </c>
      <c r="Q2546">
        <v>5</v>
      </c>
      <c r="R2546" t="s">
        <v>1179</v>
      </c>
    </row>
    <row r="2547" spans="1:18" x14ac:dyDescent="0.3">
      <c r="A2547">
        <v>2632</v>
      </c>
      <c r="B2547" t="s">
        <v>316</v>
      </c>
      <c r="C2547">
        <v>2019</v>
      </c>
      <c r="D2547">
        <v>5150000</v>
      </c>
      <c r="E2547">
        <v>20000</v>
      </c>
      <c r="F2547" t="s">
        <v>38</v>
      </c>
      <c r="G2547" t="s">
        <v>921</v>
      </c>
      <c r="H2547" t="s">
        <v>1382</v>
      </c>
      <c r="I2547" t="s">
        <v>41</v>
      </c>
      <c r="J2547" t="s">
        <v>158</v>
      </c>
      <c r="K2547" t="s">
        <v>154</v>
      </c>
      <c r="L2547" t="s">
        <v>25</v>
      </c>
      <c r="M2547" t="s">
        <v>317</v>
      </c>
      <c r="N2547">
        <v>2487</v>
      </c>
      <c r="O2547" t="s">
        <v>318</v>
      </c>
      <c r="P2547" t="s">
        <v>319</v>
      </c>
      <c r="Q2547">
        <v>5</v>
      </c>
      <c r="R2547" t="s">
        <v>1179</v>
      </c>
    </row>
    <row r="2548" spans="1:18" x14ac:dyDescent="0.3">
      <c r="A2548">
        <v>2633</v>
      </c>
      <c r="B2548" t="s">
        <v>320</v>
      </c>
      <c r="C2548">
        <v>2017</v>
      </c>
      <c r="D2548">
        <v>3200000</v>
      </c>
      <c r="E2548">
        <v>45000</v>
      </c>
      <c r="F2548" t="s">
        <v>38</v>
      </c>
      <c r="G2548" t="s">
        <v>921</v>
      </c>
      <c r="H2548" t="s">
        <v>1382</v>
      </c>
      <c r="I2548" t="s">
        <v>22</v>
      </c>
      <c r="J2548" t="s">
        <v>158</v>
      </c>
      <c r="K2548" t="s">
        <v>154</v>
      </c>
      <c r="L2548" t="s">
        <v>25</v>
      </c>
      <c r="M2548" t="s">
        <v>321</v>
      </c>
      <c r="N2548">
        <v>1999</v>
      </c>
      <c r="O2548" t="s">
        <v>322</v>
      </c>
      <c r="P2548" t="s">
        <v>323</v>
      </c>
      <c r="Q2548">
        <v>5</v>
      </c>
      <c r="R2548" t="s">
        <v>1179</v>
      </c>
    </row>
    <row r="2549" spans="1:18" x14ac:dyDescent="0.3">
      <c r="A2549">
        <v>2634</v>
      </c>
      <c r="B2549" t="s">
        <v>109</v>
      </c>
      <c r="C2549">
        <v>2015</v>
      </c>
      <c r="D2549">
        <v>503000</v>
      </c>
      <c r="E2549">
        <v>110000</v>
      </c>
      <c r="F2549" t="s">
        <v>56</v>
      </c>
      <c r="G2549" t="s">
        <v>957</v>
      </c>
      <c r="H2549" t="s">
        <v>1374</v>
      </c>
      <c r="I2549" t="s">
        <v>22</v>
      </c>
      <c r="J2549" t="s">
        <v>23</v>
      </c>
      <c r="K2549" t="s">
        <v>24</v>
      </c>
      <c r="L2549" t="s">
        <v>25</v>
      </c>
      <c r="M2549" t="s">
        <v>426</v>
      </c>
      <c r="N2549">
        <v>2179</v>
      </c>
      <c r="O2549" t="s">
        <v>422</v>
      </c>
      <c r="P2549" t="s">
        <v>423</v>
      </c>
      <c r="Q2549">
        <v>7</v>
      </c>
      <c r="R2549" t="s">
        <v>1179</v>
      </c>
    </row>
    <row r="2550" spans="1:18" x14ac:dyDescent="0.3">
      <c r="A2550">
        <v>2635</v>
      </c>
      <c r="B2550" t="s">
        <v>349</v>
      </c>
      <c r="C2550">
        <v>2019</v>
      </c>
      <c r="D2550">
        <v>3800000</v>
      </c>
      <c r="E2550">
        <v>20000</v>
      </c>
      <c r="F2550" t="s">
        <v>38</v>
      </c>
      <c r="G2550" t="s">
        <v>921</v>
      </c>
      <c r="H2550" t="s">
        <v>1382</v>
      </c>
      <c r="I2550" t="s">
        <v>22</v>
      </c>
      <c r="J2550" t="s">
        <v>23</v>
      </c>
      <c r="K2550" t="s">
        <v>154</v>
      </c>
      <c r="L2550" t="s">
        <v>25</v>
      </c>
      <c r="M2550" t="s">
        <v>347</v>
      </c>
      <c r="N2550">
        <v>1969</v>
      </c>
      <c r="O2550" t="s">
        <v>336</v>
      </c>
      <c r="P2550" t="s">
        <v>350</v>
      </c>
      <c r="Q2550">
        <v>5</v>
      </c>
      <c r="R2550" t="s">
        <v>1179</v>
      </c>
    </row>
    <row r="2551" spans="1:18" x14ac:dyDescent="0.3">
      <c r="A2551">
        <v>2636</v>
      </c>
      <c r="B2551" t="s">
        <v>65</v>
      </c>
      <c r="C2551">
        <v>2016</v>
      </c>
      <c r="D2551">
        <v>2000000</v>
      </c>
      <c r="E2551">
        <v>68089</v>
      </c>
      <c r="F2551" t="s">
        <v>56</v>
      </c>
      <c r="G2551" t="s">
        <v>957</v>
      </c>
      <c r="H2551" t="s">
        <v>1375</v>
      </c>
      <c r="I2551" t="s">
        <v>41</v>
      </c>
      <c r="J2551" t="s">
        <v>526</v>
      </c>
      <c r="K2551" t="s">
        <v>154</v>
      </c>
      <c r="L2551" t="s">
        <v>25</v>
      </c>
      <c r="M2551" t="s">
        <v>376</v>
      </c>
      <c r="N2551">
        <v>2494</v>
      </c>
      <c r="O2551" t="s">
        <v>377</v>
      </c>
      <c r="P2551" t="s">
        <v>378</v>
      </c>
      <c r="Q2551">
        <v>5</v>
      </c>
      <c r="R2551" t="s">
        <v>1179</v>
      </c>
    </row>
    <row r="2552" spans="1:18" x14ac:dyDescent="0.3">
      <c r="A2552">
        <v>2637</v>
      </c>
      <c r="B2552" t="s">
        <v>18</v>
      </c>
      <c r="C2552">
        <v>2013</v>
      </c>
      <c r="D2552">
        <v>225000</v>
      </c>
      <c r="E2552">
        <v>58343</v>
      </c>
      <c r="F2552" t="s">
        <v>56</v>
      </c>
      <c r="G2552" t="s">
        <v>957</v>
      </c>
      <c r="H2552" t="s">
        <v>1375</v>
      </c>
      <c r="I2552" t="s">
        <v>41</v>
      </c>
      <c r="J2552" t="s">
        <v>526</v>
      </c>
      <c r="K2552" t="s">
        <v>24</v>
      </c>
      <c r="L2552" t="s">
        <v>25</v>
      </c>
      <c r="M2552" t="s">
        <v>262</v>
      </c>
      <c r="N2552">
        <v>998</v>
      </c>
      <c r="O2552" t="s">
        <v>166</v>
      </c>
      <c r="P2552" t="s">
        <v>141</v>
      </c>
      <c r="Q2552">
        <v>5</v>
      </c>
      <c r="R2552" t="s">
        <v>1179</v>
      </c>
    </row>
    <row r="2553" spans="1:18" x14ac:dyDescent="0.3">
      <c r="A2553">
        <v>2638</v>
      </c>
      <c r="B2553" t="s">
        <v>18</v>
      </c>
      <c r="C2553">
        <v>2018</v>
      </c>
      <c r="D2553">
        <v>740000</v>
      </c>
      <c r="E2553">
        <v>38817</v>
      </c>
      <c r="F2553" t="s">
        <v>56</v>
      </c>
      <c r="G2553" t="s">
        <v>957</v>
      </c>
      <c r="H2553" t="s">
        <v>1375</v>
      </c>
      <c r="I2553" t="s">
        <v>22</v>
      </c>
      <c r="J2553" t="s">
        <v>158</v>
      </c>
      <c r="K2553" t="s">
        <v>24</v>
      </c>
      <c r="L2553" t="s">
        <v>25</v>
      </c>
      <c r="M2553" t="s">
        <v>527</v>
      </c>
      <c r="N2553">
        <v>1248</v>
      </c>
      <c r="O2553" t="s">
        <v>27</v>
      </c>
      <c r="P2553" t="s">
        <v>28</v>
      </c>
      <c r="Q2553">
        <v>5</v>
      </c>
      <c r="R2553" t="s">
        <v>1179</v>
      </c>
    </row>
    <row r="2554" spans="1:18" x14ac:dyDescent="0.3">
      <c r="A2554">
        <v>2639</v>
      </c>
      <c r="B2554" t="s">
        <v>37</v>
      </c>
      <c r="C2554">
        <v>2016</v>
      </c>
      <c r="D2554">
        <v>550000</v>
      </c>
      <c r="E2554">
        <v>56494</v>
      </c>
      <c r="F2554" t="s">
        <v>124</v>
      </c>
      <c r="G2554" t="s">
        <v>148</v>
      </c>
      <c r="H2554" t="s">
        <v>784</v>
      </c>
      <c r="I2554" t="s">
        <v>41</v>
      </c>
      <c r="J2554" t="s">
        <v>526</v>
      </c>
      <c r="K2554" t="s">
        <v>24</v>
      </c>
      <c r="L2554" t="s">
        <v>25</v>
      </c>
      <c r="M2554" t="s">
        <v>121</v>
      </c>
      <c r="N2554">
        <v>1199</v>
      </c>
      <c r="O2554" t="s">
        <v>434</v>
      </c>
      <c r="P2554" t="s">
        <v>452</v>
      </c>
      <c r="Q2554">
        <v>5</v>
      </c>
      <c r="R2554" t="s">
        <v>1179</v>
      </c>
    </row>
    <row r="2555" spans="1:18" x14ac:dyDescent="0.3">
      <c r="A2555">
        <v>2640</v>
      </c>
      <c r="B2555" t="s">
        <v>65</v>
      </c>
      <c r="C2555">
        <v>2013</v>
      </c>
      <c r="D2555">
        <v>750000</v>
      </c>
      <c r="E2555">
        <v>79328</v>
      </c>
      <c r="F2555" t="s">
        <v>38</v>
      </c>
      <c r="G2555" t="s">
        <v>880</v>
      </c>
      <c r="H2555" t="s">
        <v>1383</v>
      </c>
      <c r="I2555" t="s">
        <v>22</v>
      </c>
      <c r="J2555" t="s">
        <v>526</v>
      </c>
      <c r="K2555" t="s">
        <v>24</v>
      </c>
      <c r="L2555" t="s">
        <v>33</v>
      </c>
      <c r="M2555" t="s">
        <v>170</v>
      </c>
      <c r="N2555">
        <v>2494</v>
      </c>
      <c r="O2555" t="s">
        <v>190</v>
      </c>
      <c r="P2555" t="s">
        <v>191</v>
      </c>
      <c r="Q2555">
        <v>7</v>
      </c>
      <c r="R2555" t="s">
        <v>1179</v>
      </c>
    </row>
    <row r="2556" spans="1:18" x14ac:dyDescent="0.3">
      <c r="A2556">
        <v>2641</v>
      </c>
      <c r="B2556" t="s">
        <v>18</v>
      </c>
      <c r="C2556">
        <v>2019</v>
      </c>
      <c r="D2556">
        <v>650000</v>
      </c>
      <c r="E2556">
        <v>5621</v>
      </c>
      <c r="F2556" t="s">
        <v>38</v>
      </c>
      <c r="G2556" t="s">
        <v>880</v>
      </c>
      <c r="H2556" t="s">
        <v>1384</v>
      </c>
      <c r="I2556" t="s">
        <v>41</v>
      </c>
      <c r="J2556" t="s">
        <v>526</v>
      </c>
      <c r="K2556" t="s">
        <v>154</v>
      </c>
      <c r="L2556" t="s">
        <v>25</v>
      </c>
      <c r="M2556" t="s">
        <v>222</v>
      </c>
      <c r="N2556">
        <v>1197</v>
      </c>
      <c r="O2556" t="s">
        <v>265</v>
      </c>
      <c r="P2556" t="s">
        <v>266</v>
      </c>
      <c r="Q2556">
        <v>5</v>
      </c>
      <c r="R2556" t="s">
        <v>1179</v>
      </c>
    </row>
    <row r="2557" spans="1:18" x14ac:dyDescent="0.3">
      <c r="A2557">
        <v>2642</v>
      </c>
      <c r="B2557" t="s">
        <v>65</v>
      </c>
      <c r="C2557">
        <v>2017</v>
      </c>
      <c r="D2557">
        <v>625000</v>
      </c>
      <c r="E2557">
        <v>25538</v>
      </c>
      <c r="F2557" t="s">
        <v>38</v>
      </c>
      <c r="G2557" t="s">
        <v>880</v>
      </c>
      <c r="H2557" t="s">
        <v>1384</v>
      </c>
      <c r="I2557" t="s">
        <v>41</v>
      </c>
      <c r="J2557" t="s">
        <v>526</v>
      </c>
      <c r="K2557" t="s">
        <v>24</v>
      </c>
      <c r="L2557" t="s">
        <v>25</v>
      </c>
      <c r="M2557" t="s">
        <v>335</v>
      </c>
      <c r="N2557">
        <v>1496</v>
      </c>
      <c r="O2557" t="s">
        <v>100</v>
      </c>
      <c r="P2557" t="s">
        <v>528</v>
      </c>
      <c r="Q2557">
        <v>5</v>
      </c>
      <c r="R2557" t="s">
        <v>1179</v>
      </c>
    </row>
    <row r="2558" spans="1:18" x14ac:dyDescent="0.3">
      <c r="A2558">
        <v>2643</v>
      </c>
      <c r="B2558" t="s">
        <v>18</v>
      </c>
      <c r="C2558">
        <v>2018</v>
      </c>
      <c r="D2558">
        <v>600000</v>
      </c>
      <c r="E2558">
        <v>69779</v>
      </c>
      <c r="F2558" t="s">
        <v>38</v>
      </c>
      <c r="G2558" t="s">
        <v>880</v>
      </c>
      <c r="H2558" t="s">
        <v>1383</v>
      </c>
      <c r="I2558" t="s">
        <v>41</v>
      </c>
      <c r="J2558" t="s">
        <v>158</v>
      </c>
      <c r="K2558" t="s">
        <v>154</v>
      </c>
      <c r="L2558" t="s">
        <v>25</v>
      </c>
      <c r="M2558" t="s">
        <v>222</v>
      </c>
      <c r="N2558">
        <v>1197</v>
      </c>
      <c r="O2558" t="s">
        <v>265</v>
      </c>
      <c r="P2558" t="s">
        <v>266</v>
      </c>
      <c r="Q2558">
        <v>5</v>
      </c>
      <c r="R2558" t="s">
        <v>1179</v>
      </c>
    </row>
    <row r="2559" spans="1:18" x14ac:dyDescent="0.3">
      <c r="A2559">
        <v>2644</v>
      </c>
      <c r="B2559" t="s">
        <v>46</v>
      </c>
      <c r="C2559">
        <v>2017</v>
      </c>
      <c r="D2559">
        <v>450000</v>
      </c>
      <c r="E2559">
        <v>56290</v>
      </c>
      <c r="F2559" t="s">
        <v>38</v>
      </c>
      <c r="G2559" t="s">
        <v>880</v>
      </c>
      <c r="H2559" t="s">
        <v>1384</v>
      </c>
      <c r="I2559" t="s">
        <v>22</v>
      </c>
      <c r="J2559" t="s">
        <v>158</v>
      </c>
      <c r="K2559" t="s">
        <v>24</v>
      </c>
      <c r="L2559" t="s">
        <v>25</v>
      </c>
      <c r="M2559" t="s">
        <v>496</v>
      </c>
      <c r="N2559">
        <v>1186</v>
      </c>
      <c r="O2559" t="s">
        <v>466</v>
      </c>
      <c r="P2559" t="s">
        <v>504</v>
      </c>
      <c r="Q2559">
        <v>5</v>
      </c>
      <c r="R2559" t="s">
        <v>1179</v>
      </c>
    </row>
    <row r="2560" spans="1:18" x14ac:dyDescent="0.3">
      <c r="A2560">
        <v>2645</v>
      </c>
      <c r="B2560" t="s">
        <v>239</v>
      </c>
      <c r="C2560">
        <v>2019</v>
      </c>
      <c r="D2560">
        <v>5400000</v>
      </c>
      <c r="E2560">
        <v>7500</v>
      </c>
      <c r="F2560" t="s">
        <v>38</v>
      </c>
      <c r="G2560" t="s">
        <v>880</v>
      </c>
      <c r="H2560" t="s">
        <v>1384</v>
      </c>
      <c r="I2560" t="s">
        <v>22</v>
      </c>
      <c r="J2560" t="s">
        <v>158</v>
      </c>
      <c r="K2560" t="s">
        <v>154</v>
      </c>
      <c r="L2560" t="s">
        <v>25</v>
      </c>
      <c r="M2560" t="s">
        <v>335</v>
      </c>
      <c r="N2560">
        <v>1995</v>
      </c>
      <c r="O2560" t="s">
        <v>336</v>
      </c>
      <c r="P2560" t="s">
        <v>334</v>
      </c>
      <c r="Q2560">
        <v>5</v>
      </c>
      <c r="R2560" t="s">
        <v>1179</v>
      </c>
    </row>
    <row r="2561" spans="1:18" x14ac:dyDescent="0.3">
      <c r="A2561">
        <v>2646</v>
      </c>
      <c r="B2561" t="s">
        <v>239</v>
      </c>
      <c r="C2561">
        <v>2019</v>
      </c>
      <c r="D2561">
        <v>5500000</v>
      </c>
      <c r="E2561">
        <v>8500</v>
      </c>
      <c r="F2561" t="s">
        <v>38</v>
      </c>
      <c r="G2561" t="s">
        <v>880</v>
      </c>
      <c r="H2561" t="s">
        <v>1383</v>
      </c>
      <c r="I2561" t="s">
        <v>22</v>
      </c>
      <c r="J2561" t="s">
        <v>158</v>
      </c>
      <c r="K2561" t="s">
        <v>154</v>
      </c>
      <c r="L2561" t="s">
        <v>25</v>
      </c>
      <c r="M2561" t="s">
        <v>335</v>
      </c>
      <c r="N2561">
        <v>1995</v>
      </c>
      <c r="O2561" t="s">
        <v>336</v>
      </c>
      <c r="P2561" t="s">
        <v>334</v>
      </c>
      <c r="Q2561">
        <v>5</v>
      </c>
      <c r="R2561" t="s">
        <v>1179</v>
      </c>
    </row>
    <row r="2562" spans="1:18" x14ac:dyDescent="0.3">
      <c r="A2562">
        <v>2647</v>
      </c>
      <c r="B2562" t="s">
        <v>37</v>
      </c>
      <c r="C2562">
        <v>2019</v>
      </c>
      <c r="D2562">
        <v>779000</v>
      </c>
      <c r="E2562">
        <v>7032</v>
      </c>
      <c r="F2562" t="s">
        <v>38</v>
      </c>
      <c r="G2562" t="s">
        <v>880</v>
      </c>
      <c r="H2562" t="s">
        <v>1383</v>
      </c>
      <c r="I2562" t="s">
        <v>41</v>
      </c>
      <c r="J2562" t="s">
        <v>526</v>
      </c>
      <c r="K2562" t="s">
        <v>154</v>
      </c>
      <c r="L2562" t="s">
        <v>25</v>
      </c>
      <c r="M2562" t="s">
        <v>273</v>
      </c>
      <c r="N2562">
        <v>1199</v>
      </c>
      <c r="O2562" t="s">
        <v>216</v>
      </c>
      <c r="P2562" t="s">
        <v>452</v>
      </c>
      <c r="Q2562">
        <v>5</v>
      </c>
      <c r="R2562" t="s">
        <v>1179</v>
      </c>
    </row>
    <row r="2563" spans="1:18" x14ac:dyDescent="0.3">
      <c r="A2563">
        <v>2648</v>
      </c>
      <c r="B2563" t="s">
        <v>30</v>
      </c>
      <c r="C2563">
        <v>2016</v>
      </c>
      <c r="D2563">
        <v>645000</v>
      </c>
      <c r="E2563">
        <v>11000</v>
      </c>
      <c r="F2563" t="s">
        <v>38</v>
      </c>
      <c r="G2563" t="s">
        <v>880</v>
      </c>
      <c r="H2563" t="s">
        <v>1383</v>
      </c>
      <c r="I2563" t="s">
        <v>41</v>
      </c>
      <c r="J2563" t="s">
        <v>158</v>
      </c>
      <c r="K2563" t="s">
        <v>154</v>
      </c>
      <c r="L2563" t="s">
        <v>25</v>
      </c>
      <c r="M2563" t="s">
        <v>276</v>
      </c>
      <c r="N2563">
        <v>1598</v>
      </c>
      <c r="O2563" t="s">
        <v>366</v>
      </c>
      <c r="P2563" t="s">
        <v>257</v>
      </c>
      <c r="Q2563">
        <v>5</v>
      </c>
      <c r="R2563" t="s">
        <v>1179</v>
      </c>
    </row>
    <row r="2564" spans="1:18" x14ac:dyDescent="0.3">
      <c r="A2564">
        <v>2649</v>
      </c>
      <c r="B2564" t="s">
        <v>349</v>
      </c>
      <c r="C2564">
        <v>2018</v>
      </c>
      <c r="D2564">
        <v>2475000</v>
      </c>
      <c r="E2564">
        <v>2000</v>
      </c>
      <c r="F2564" t="s">
        <v>38</v>
      </c>
      <c r="G2564" t="s">
        <v>880</v>
      </c>
      <c r="H2564" t="s">
        <v>1383</v>
      </c>
      <c r="I2564" t="s">
        <v>22</v>
      </c>
      <c r="J2564" t="s">
        <v>158</v>
      </c>
      <c r="K2564" t="s">
        <v>154</v>
      </c>
      <c r="L2564" t="s">
        <v>25</v>
      </c>
      <c r="M2564" t="s">
        <v>127</v>
      </c>
      <c r="N2564">
        <v>1984</v>
      </c>
      <c r="O2564" t="s">
        <v>358</v>
      </c>
      <c r="P2564" t="s">
        <v>529</v>
      </c>
      <c r="Q2564">
        <v>5</v>
      </c>
      <c r="R2564" t="s">
        <v>1179</v>
      </c>
    </row>
    <row r="2565" spans="1:18" x14ac:dyDescent="0.3">
      <c r="A2565">
        <v>2650</v>
      </c>
      <c r="B2565" t="s">
        <v>46</v>
      </c>
      <c r="C2565">
        <v>2011</v>
      </c>
      <c r="D2565">
        <v>170000</v>
      </c>
      <c r="E2565">
        <v>50000</v>
      </c>
      <c r="F2565" t="s">
        <v>38</v>
      </c>
      <c r="G2565" t="s">
        <v>880</v>
      </c>
      <c r="H2565" t="s">
        <v>1383</v>
      </c>
      <c r="I2565" t="s">
        <v>41</v>
      </c>
      <c r="J2565" t="s">
        <v>23</v>
      </c>
      <c r="K2565" t="s">
        <v>24</v>
      </c>
      <c r="L2565" t="s">
        <v>42</v>
      </c>
      <c r="M2565" t="s">
        <v>308</v>
      </c>
      <c r="N2565">
        <v>1086</v>
      </c>
      <c r="O2565" t="s">
        <v>309</v>
      </c>
      <c r="P2565" t="s">
        <v>310</v>
      </c>
      <c r="Q2565">
        <v>5</v>
      </c>
      <c r="R2565" t="s">
        <v>1179</v>
      </c>
    </row>
    <row r="2566" spans="1:18" x14ac:dyDescent="0.3">
      <c r="A2566">
        <v>2651</v>
      </c>
      <c r="B2566" t="s">
        <v>109</v>
      </c>
      <c r="C2566">
        <v>2010</v>
      </c>
      <c r="D2566">
        <v>320000</v>
      </c>
      <c r="E2566">
        <v>42000</v>
      </c>
      <c r="F2566" t="s">
        <v>19</v>
      </c>
      <c r="G2566" t="s">
        <v>206</v>
      </c>
      <c r="H2566" t="s">
        <v>1385</v>
      </c>
      <c r="I2566" t="s">
        <v>22</v>
      </c>
      <c r="J2566" t="s">
        <v>23</v>
      </c>
      <c r="K2566" t="s">
        <v>24</v>
      </c>
      <c r="L2566" t="s">
        <v>25</v>
      </c>
      <c r="M2566" t="s">
        <v>1090</v>
      </c>
      <c r="N2566">
        <v>1396</v>
      </c>
      <c r="O2566" t="s">
        <v>471</v>
      </c>
      <c r="P2566" t="s">
        <v>472</v>
      </c>
      <c r="Q2566">
        <v>5</v>
      </c>
      <c r="R2566" t="s">
        <v>1179</v>
      </c>
    </row>
    <row r="2567" spans="1:18" x14ac:dyDescent="0.3">
      <c r="A2567">
        <v>2652</v>
      </c>
      <c r="B2567" t="s">
        <v>18</v>
      </c>
      <c r="C2567">
        <v>2016</v>
      </c>
      <c r="D2567">
        <v>350000</v>
      </c>
      <c r="E2567">
        <v>17000</v>
      </c>
      <c r="F2567" t="s">
        <v>19</v>
      </c>
      <c r="G2567" t="s">
        <v>206</v>
      </c>
      <c r="H2567" t="s">
        <v>1386</v>
      </c>
      <c r="I2567" t="s">
        <v>41</v>
      </c>
      <c r="J2567" t="s">
        <v>23</v>
      </c>
      <c r="K2567" t="s">
        <v>154</v>
      </c>
      <c r="L2567" t="s">
        <v>25</v>
      </c>
      <c r="M2567" t="s">
        <v>243</v>
      </c>
      <c r="N2567">
        <v>998</v>
      </c>
      <c r="O2567" t="s">
        <v>244</v>
      </c>
      <c r="P2567" t="s">
        <v>141</v>
      </c>
      <c r="Q2567">
        <v>5</v>
      </c>
      <c r="R2567" t="s">
        <v>1179</v>
      </c>
    </row>
    <row r="2568" spans="1:18" x14ac:dyDescent="0.3">
      <c r="A2568">
        <v>2653</v>
      </c>
      <c r="B2568" t="s">
        <v>18</v>
      </c>
      <c r="C2568">
        <v>2018</v>
      </c>
      <c r="D2568">
        <v>500000</v>
      </c>
      <c r="E2568">
        <v>40000</v>
      </c>
      <c r="F2568" t="s">
        <v>19</v>
      </c>
      <c r="G2568" t="s">
        <v>206</v>
      </c>
      <c r="H2568" t="s">
        <v>1387</v>
      </c>
      <c r="I2568" t="s">
        <v>41</v>
      </c>
      <c r="J2568" t="s">
        <v>23</v>
      </c>
      <c r="K2568" t="s">
        <v>154</v>
      </c>
      <c r="L2568" t="s">
        <v>25</v>
      </c>
      <c r="M2568" t="s">
        <v>222</v>
      </c>
      <c r="N2568">
        <v>1197</v>
      </c>
      <c r="O2568" t="s">
        <v>265</v>
      </c>
      <c r="P2568" t="s">
        <v>266</v>
      </c>
      <c r="Q2568">
        <v>5</v>
      </c>
      <c r="R2568" t="s">
        <v>1179</v>
      </c>
    </row>
    <row r="2569" spans="1:18" x14ac:dyDescent="0.3">
      <c r="A2569">
        <v>2654</v>
      </c>
      <c r="B2569" t="s">
        <v>109</v>
      </c>
      <c r="C2569">
        <v>2009</v>
      </c>
      <c r="D2569">
        <v>135000</v>
      </c>
      <c r="E2569">
        <v>137000</v>
      </c>
      <c r="F2569" t="s">
        <v>19</v>
      </c>
      <c r="G2569" t="s">
        <v>206</v>
      </c>
      <c r="H2569" t="s">
        <v>1387</v>
      </c>
      <c r="I2569" t="s">
        <v>22</v>
      </c>
      <c r="J2569" t="s">
        <v>23</v>
      </c>
      <c r="K2569" t="s">
        <v>24</v>
      </c>
      <c r="L2569" t="s">
        <v>33</v>
      </c>
      <c r="M2569" t="s">
        <v>142</v>
      </c>
      <c r="N2569">
        <v>1405</v>
      </c>
      <c r="O2569" t="s">
        <v>458</v>
      </c>
      <c r="P2569" t="s">
        <v>536</v>
      </c>
      <c r="Q2569">
        <v>5</v>
      </c>
      <c r="R2569" t="s">
        <v>1179</v>
      </c>
    </row>
    <row r="2570" spans="1:18" x14ac:dyDescent="0.3">
      <c r="A2570">
        <v>2655</v>
      </c>
      <c r="B2570" t="s">
        <v>75</v>
      </c>
      <c r="C2570">
        <v>2018</v>
      </c>
      <c r="D2570">
        <v>340000</v>
      </c>
      <c r="E2570">
        <v>20000</v>
      </c>
      <c r="F2570" t="s">
        <v>19</v>
      </c>
      <c r="G2570" t="s">
        <v>206</v>
      </c>
      <c r="H2570" t="s">
        <v>1387</v>
      </c>
      <c r="I2570" t="s">
        <v>41</v>
      </c>
      <c r="J2570" t="s">
        <v>23</v>
      </c>
      <c r="K2570" t="s">
        <v>24</v>
      </c>
      <c r="L2570" t="s">
        <v>25</v>
      </c>
      <c r="M2570" t="s">
        <v>427</v>
      </c>
      <c r="N2570">
        <v>799</v>
      </c>
      <c r="O2570" t="s">
        <v>428</v>
      </c>
      <c r="P2570" t="s">
        <v>429</v>
      </c>
      <c r="Q2570">
        <v>5</v>
      </c>
      <c r="R2570" t="s">
        <v>1179</v>
      </c>
    </row>
    <row r="2571" spans="1:18" x14ac:dyDescent="0.3">
      <c r="A2571">
        <v>2656</v>
      </c>
      <c r="B2571" t="s">
        <v>46</v>
      </c>
      <c r="C2571">
        <v>2020</v>
      </c>
      <c r="D2571">
        <v>330000</v>
      </c>
      <c r="E2571">
        <v>70000</v>
      </c>
      <c r="F2571" t="s">
        <v>38</v>
      </c>
      <c r="G2571" t="s">
        <v>70</v>
      </c>
      <c r="H2571" t="s">
        <v>1144</v>
      </c>
      <c r="I2571" t="s">
        <v>41</v>
      </c>
      <c r="J2571" t="s">
        <v>23</v>
      </c>
      <c r="K2571" t="s">
        <v>24</v>
      </c>
      <c r="L2571" t="s">
        <v>33</v>
      </c>
      <c r="M2571" t="s">
        <v>85</v>
      </c>
      <c r="N2571">
        <v>1197</v>
      </c>
      <c r="O2571" t="s">
        <v>54</v>
      </c>
      <c r="P2571" t="s">
        <v>55</v>
      </c>
      <c r="Q2571">
        <v>5</v>
      </c>
      <c r="R2571" t="s">
        <v>1179</v>
      </c>
    </row>
    <row r="2572" spans="1:18" x14ac:dyDescent="0.3">
      <c r="A2572">
        <v>2657</v>
      </c>
      <c r="B2572" t="s">
        <v>18</v>
      </c>
      <c r="C2572">
        <v>2011</v>
      </c>
      <c r="D2572">
        <v>350000</v>
      </c>
      <c r="E2572">
        <v>48756</v>
      </c>
      <c r="F2572" t="s">
        <v>38</v>
      </c>
      <c r="G2572" t="s">
        <v>70</v>
      </c>
      <c r="H2572" t="s">
        <v>1144</v>
      </c>
      <c r="I2572" t="s">
        <v>41</v>
      </c>
      <c r="J2572" t="s">
        <v>23</v>
      </c>
      <c r="K2572" t="s">
        <v>24</v>
      </c>
      <c r="L2572" t="s">
        <v>33</v>
      </c>
      <c r="M2572" t="s">
        <v>1357</v>
      </c>
      <c r="N2572">
        <v>1586</v>
      </c>
      <c r="O2572" t="s">
        <v>1007</v>
      </c>
      <c r="P2572" t="s">
        <v>1008</v>
      </c>
      <c r="Q2572">
        <v>5</v>
      </c>
      <c r="R2572" t="s">
        <v>1179</v>
      </c>
    </row>
    <row r="2573" spans="1:18" x14ac:dyDescent="0.3">
      <c r="A2573">
        <v>2658</v>
      </c>
      <c r="B2573" t="s">
        <v>65</v>
      </c>
      <c r="C2573">
        <v>2015</v>
      </c>
      <c r="D2573">
        <v>1850000</v>
      </c>
      <c r="E2573">
        <v>30000</v>
      </c>
      <c r="F2573" t="s">
        <v>19</v>
      </c>
      <c r="G2573" t="s">
        <v>206</v>
      </c>
      <c r="H2573" t="s">
        <v>1385</v>
      </c>
      <c r="I2573" t="s">
        <v>22</v>
      </c>
      <c r="J2573" t="s">
        <v>23</v>
      </c>
      <c r="K2573" t="s">
        <v>154</v>
      </c>
      <c r="L2573" t="s">
        <v>33</v>
      </c>
      <c r="M2573" t="s">
        <v>167</v>
      </c>
      <c r="N2573">
        <v>2982</v>
      </c>
      <c r="O2573" t="s">
        <v>168</v>
      </c>
      <c r="P2573" t="s">
        <v>558</v>
      </c>
      <c r="Q2573">
        <v>7</v>
      </c>
      <c r="R2573" t="s">
        <v>1179</v>
      </c>
    </row>
    <row r="2574" spans="1:18" x14ac:dyDescent="0.3">
      <c r="A2574">
        <v>2659</v>
      </c>
      <c r="B2574" t="s">
        <v>46</v>
      </c>
      <c r="C2574">
        <v>2016</v>
      </c>
      <c r="D2574">
        <v>400000</v>
      </c>
      <c r="E2574">
        <v>110000</v>
      </c>
      <c r="F2574" t="s">
        <v>19</v>
      </c>
      <c r="G2574" t="s">
        <v>206</v>
      </c>
      <c r="H2574" t="s">
        <v>1385</v>
      </c>
      <c r="I2574" t="s">
        <v>22</v>
      </c>
      <c r="J2574" t="s">
        <v>23</v>
      </c>
      <c r="K2574" t="s">
        <v>24</v>
      </c>
      <c r="L2574" t="s">
        <v>25</v>
      </c>
      <c r="M2574" t="s">
        <v>545</v>
      </c>
      <c r="N2574">
        <v>1120</v>
      </c>
      <c r="O2574" t="s">
        <v>561</v>
      </c>
      <c r="P2574" t="s">
        <v>547</v>
      </c>
      <c r="Q2574">
        <v>5</v>
      </c>
      <c r="R2574" t="s">
        <v>1179</v>
      </c>
    </row>
    <row r="2575" spans="1:18" x14ac:dyDescent="0.3">
      <c r="A2575">
        <v>2660</v>
      </c>
      <c r="B2575" t="s">
        <v>69</v>
      </c>
      <c r="C2575">
        <v>2014</v>
      </c>
      <c r="D2575">
        <v>325000</v>
      </c>
      <c r="E2575">
        <v>80322</v>
      </c>
      <c r="F2575" t="s">
        <v>38</v>
      </c>
      <c r="G2575" t="s">
        <v>70</v>
      </c>
      <c r="H2575" t="s">
        <v>1144</v>
      </c>
      <c r="I2575" t="s">
        <v>22</v>
      </c>
      <c r="J2575" t="s">
        <v>158</v>
      </c>
      <c r="K2575" t="s">
        <v>24</v>
      </c>
      <c r="L2575" t="s">
        <v>25</v>
      </c>
      <c r="M2575" t="s">
        <v>159</v>
      </c>
      <c r="N2575">
        <v>1399</v>
      </c>
      <c r="O2575" t="s">
        <v>86</v>
      </c>
      <c r="P2575" t="s">
        <v>74</v>
      </c>
      <c r="Q2575">
        <v>5</v>
      </c>
      <c r="R2575" t="s">
        <v>1179</v>
      </c>
    </row>
    <row r="2576" spans="1:18" x14ac:dyDescent="0.3">
      <c r="A2576">
        <v>2661</v>
      </c>
      <c r="B2576" t="s">
        <v>88</v>
      </c>
      <c r="C2576">
        <v>2015</v>
      </c>
      <c r="D2576">
        <v>1000000</v>
      </c>
      <c r="E2576">
        <v>35000</v>
      </c>
      <c r="F2576" t="s">
        <v>38</v>
      </c>
      <c r="G2576" t="s">
        <v>70</v>
      </c>
      <c r="H2576" t="s">
        <v>1144</v>
      </c>
      <c r="I2576" t="s">
        <v>22</v>
      </c>
      <c r="J2576" t="s">
        <v>23</v>
      </c>
      <c r="K2576" t="s">
        <v>24</v>
      </c>
      <c r="L2576" t="s">
        <v>25</v>
      </c>
      <c r="M2576" t="s">
        <v>605</v>
      </c>
      <c r="N2576">
        <v>1997</v>
      </c>
      <c r="O2576" t="s">
        <v>271</v>
      </c>
      <c r="P2576" t="s">
        <v>615</v>
      </c>
      <c r="Q2576">
        <v>7</v>
      </c>
      <c r="R2576" t="s">
        <v>1179</v>
      </c>
    </row>
    <row r="2577" spans="1:18" x14ac:dyDescent="0.3">
      <c r="A2577">
        <v>2662</v>
      </c>
      <c r="B2577" t="s">
        <v>88</v>
      </c>
      <c r="C2577">
        <v>2017</v>
      </c>
      <c r="D2577">
        <v>850000</v>
      </c>
      <c r="E2577">
        <v>110000</v>
      </c>
      <c r="F2577" t="s">
        <v>19</v>
      </c>
      <c r="G2577" t="s">
        <v>206</v>
      </c>
      <c r="H2577" t="s">
        <v>1385</v>
      </c>
      <c r="I2577" t="s">
        <v>22</v>
      </c>
      <c r="J2577" t="s">
        <v>23</v>
      </c>
      <c r="K2577" t="s">
        <v>24</v>
      </c>
      <c r="L2577" t="s">
        <v>25</v>
      </c>
      <c r="M2577" t="s">
        <v>605</v>
      </c>
      <c r="N2577">
        <v>2523</v>
      </c>
      <c r="O2577" t="s">
        <v>393</v>
      </c>
      <c r="P2577" t="s">
        <v>658</v>
      </c>
      <c r="Q2577">
        <v>7</v>
      </c>
      <c r="R2577" t="s">
        <v>1179</v>
      </c>
    </row>
    <row r="2578" spans="1:18" x14ac:dyDescent="0.3">
      <c r="A2578">
        <v>2663</v>
      </c>
      <c r="B2578" t="s">
        <v>18</v>
      </c>
      <c r="C2578">
        <v>2012</v>
      </c>
      <c r="D2578">
        <v>350000</v>
      </c>
      <c r="E2578">
        <v>70000</v>
      </c>
      <c r="F2578" t="s">
        <v>19</v>
      </c>
      <c r="G2578" t="s">
        <v>206</v>
      </c>
      <c r="H2578" t="s">
        <v>1386</v>
      </c>
      <c r="I2578" t="s">
        <v>22</v>
      </c>
      <c r="J2578" t="s">
        <v>23</v>
      </c>
      <c r="K2578" t="s">
        <v>24</v>
      </c>
      <c r="L2578" t="s">
        <v>33</v>
      </c>
      <c r="M2578" t="s">
        <v>107</v>
      </c>
      <c r="N2578">
        <v>1248</v>
      </c>
      <c r="O2578" t="s">
        <v>108</v>
      </c>
      <c r="P2578" t="s">
        <v>95</v>
      </c>
      <c r="Q2578">
        <v>5</v>
      </c>
      <c r="R2578" t="s">
        <v>1179</v>
      </c>
    </row>
    <row r="2579" spans="1:18" x14ac:dyDescent="0.3">
      <c r="A2579">
        <v>2664</v>
      </c>
      <c r="B2579" t="s">
        <v>320</v>
      </c>
      <c r="C2579">
        <v>2017</v>
      </c>
      <c r="D2579">
        <v>2625000</v>
      </c>
      <c r="E2579">
        <v>9000</v>
      </c>
      <c r="F2579" t="s">
        <v>19</v>
      </c>
      <c r="G2579" t="s">
        <v>206</v>
      </c>
      <c r="H2579" t="s">
        <v>1386</v>
      </c>
      <c r="I2579" t="s">
        <v>22</v>
      </c>
      <c r="J2579" t="s">
        <v>158</v>
      </c>
      <c r="K2579" t="s">
        <v>154</v>
      </c>
      <c r="L2579" t="s">
        <v>25</v>
      </c>
      <c r="M2579" t="s">
        <v>363</v>
      </c>
      <c r="N2579">
        <v>1999</v>
      </c>
      <c r="O2579" t="s">
        <v>322</v>
      </c>
      <c r="P2579" t="s">
        <v>323</v>
      </c>
      <c r="Q2579">
        <v>5</v>
      </c>
      <c r="R2579" t="s">
        <v>1179</v>
      </c>
    </row>
    <row r="2580" spans="1:18" x14ac:dyDescent="0.3">
      <c r="A2580">
        <v>2665</v>
      </c>
      <c r="B2580" t="s">
        <v>316</v>
      </c>
      <c r="C2580">
        <v>2019</v>
      </c>
      <c r="D2580">
        <v>5150000</v>
      </c>
      <c r="E2580">
        <v>20000</v>
      </c>
      <c r="F2580" t="s">
        <v>19</v>
      </c>
      <c r="G2580" t="s">
        <v>206</v>
      </c>
      <c r="H2580" t="s">
        <v>207</v>
      </c>
      <c r="I2580" t="s">
        <v>41</v>
      </c>
      <c r="J2580" t="s">
        <v>158</v>
      </c>
      <c r="K2580" t="s">
        <v>154</v>
      </c>
      <c r="L2580" t="s">
        <v>25</v>
      </c>
      <c r="M2580" t="s">
        <v>317</v>
      </c>
      <c r="N2580">
        <v>2487</v>
      </c>
      <c r="O2580" t="s">
        <v>318</v>
      </c>
      <c r="P2580" t="s">
        <v>319</v>
      </c>
      <c r="Q2580">
        <v>5</v>
      </c>
      <c r="R2580" t="s">
        <v>1179</v>
      </c>
    </row>
    <row r="2581" spans="1:18" x14ac:dyDescent="0.3">
      <c r="A2581">
        <v>2666</v>
      </c>
      <c r="B2581" t="s">
        <v>320</v>
      </c>
      <c r="C2581">
        <v>2017</v>
      </c>
      <c r="D2581">
        <v>3200000</v>
      </c>
      <c r="E2581">
        <v>45000</v>
      </c>
      <c r="F2581" t="s">
        <v>19</v>
      </c>
      <c r="G2581" t="s">
        <v>206</v>
      </c>
      <c r="H2581" t="s">
        <v>207</v>
      </c>
      <c r="I2581" t="s">
        <v>22</v>
      </c>
      <c r="J2581" t="s">
        <v>158</v>
      </c>
      <c r="K2581" t="s">
        <v>154</v>
      </c>
      <c r="L2581" t="s">
        <v>25</v>
      </c>
      <c r="M2581" t="s">
        <v>321</v>
      </c>
      <c r="N2581">
        <v>1999</v>
      </c>
      <c r="O2581" t="s">
        <v>322</v>
      </c>
      <c r="P2581" t="s">
        <v>323</v>
      </c>
      <c r="Q2581">
        <v>5</v>
      </c>
      <c r="R2581" t="s">
        <v>1179</v>
      </c>
    </row>
    <row r="2582" spans="1:18" x14ac:dyDescent="0.3">
      <c r="A2582">
        <v>2667</v>
      </c>
      <c r="B2582" t="s">
        <v>109</v>
      </c>
      <c r="C2582">
        <v>2015</v>
      </c>
      <c r="D2582">
        <v>503000</v>
      </c>
      <c r="E2582">
        <v>110000</v>
      </c>
      <c r="F2582" t="s">
        <v>19</v>
      </c>
      <c r="G2582" t="s">
        <v>206</v>
      </c>
      <c r="H2582" t="s">
        <v>1387</v>
      </c>
      <c r="I2582" t="s">
        <v>22</v>
      </c>
      <c r="J2582" t="s">
        <v>23</v>
      </c>
      <c r="K2582" t="s">
        <v>24</v>
      </c>
      <c r="L2582" t="s">
        <v>25</v>
      </c>
      <c r="M2582" t="s">
        <v>426</v>
      </c>
      <c r="N2582">
        <v>2179</v>
      </c>
      <c r="O2582" t="s">
        <v>422</v>
      </c>
      <c r="P2582" t="s">
        <v>423</v>
      </c>
      <c r="Q2582">
        <v>7</v>
      </c>
      <c r="R2582" t="s">
        <v>1179</v>
      </c>
    </row>
    <row r="2583" spans="1:18" x14ac:dyDescent="0.3">
      <c r="A2583">
        <v>2668</v>
      </c>
      <c r="B2583" t="s">
        <v>349</v>
      </c>
      <c r="C2583">
        <v>2019</v>
      </c>
      <c r="D2583">
        <v>3800000</v>
      </c>
      <c r="E2583">
        <v>20000</v>
      </c>
      <c r="F2583" t="s">
        <v>19</v>
      </c>
      <c r="G2583" t="s">
        <v>206</v>
      </c>
      <c r="H2583" t="s">
        <v>207</v>
      </c>
      <c r="I2583" t="s">
        <v>22</v>
      </c>
      <c r="J2583" t="s">
        <v>23</v>
      </c>
      <c r="K2583" t="s">
        <v>154</v>
      </c>
      <c r="L2583" t="s">
        <v>25</v>
      </c>
      <c r="M2583" t="s">
        <v>347</v>
      </c>
      <c r="N2583">
        <v>1969</v>
      </c>
      <c r="O2583" t="s">
        <v>336</v>
      </c>
      <c r="P2583" t="s">
        <v>350</v>
      </c>
      <c r="Q2583">
        <v>5</v>
      </c>
      <c r="R2583" t="s">
        <v>1179</v>
      </c>
    </row>
    <row r="2584" spans="1:18" x14ac:dyDescent="0.3">
      <c r="A2584">
        <v>2669</v>
      </c>
      <c r="B2584" t="s">
        <v>65</v>
      </c>
      <c r="C2584">
        <v>2016</v>
      </c>
      <c r="D2584">
        <v>2000000</v>
      </c>
      <c r="E2584">
        <v>68089</v>
      </c>
      <c r="F2584" t="s">
        <v>19</v>
      </c>
      <c r="G2584" t="s">
        <v>206</v>
      </c>
      <c r="H2584" t="s">
        <v>207</v>
      </c>
      <c r="I2584" t="s">
        <v>41</v>
      </c>
      <c r="J2584" t="s">
        <v>526</v>
      </c>
      <c r="K2584" t="s">
        <v>154</v>
      </c>
      <c r="L2584" t="s">
        <v>25</v>
      </c>
      <c r="M2584" t="s">
        <v>376</v>
      </c>
      <c r="N2584">
        <v>2494</v>
      </c>
      <c r="O2584" t="s">
        <v>377</v>
      </c>
      <c r="P2584" t="s">
        <v>378</v>
      </c>
      <c r="Q2584">
        <v>5</v>
      </c>
      <c r="R2584" t="s">
        <v>1179</v>
      </c>
    </row>
    <row r="2585" spans="1:18" x14ac:dyDescent="0.3">
      <c r="A2585">
        <v>2670</v>
      </c>
      <c r="B2585" t="s">
        <v>18</v>
      </c>
      <c r="C2585">
        <v>2013</v>
      </c>
      <c r="D2585">
        <v>225000</v>
      </c>
      <c r="E2585">
        <v>58343</v>
      </c>
      <c r="F2585" t="s">
        <v>19</v>
      </c>
      <c r="G2585" t="s">
        <v>206</v>
      </c>
      <c r="H2585" t="s">
        <v>1386</v>
      </c>
      <c r="I2585" t="s">
        <v>41</v>
      </c>
      <c r="J2585" t="s">
        <v>526</v>
      </c>
      <c r="K2585" t="s">
        <v>24</v>
      </c>
      <c r="L2585" t="s">
        <v>25</v>
      </c>
      <c r="M2585" t="s">
        <v>262</v>
      </c>
      <c r="N2585">
        <v>998</v>
      </c>
      <c r="O2585" t="s">
        <v>166</v>
      </c>
      <c r="P2585" t="s">
        <v>141</v>
      </c>
      <c r="Q2585">
        <v>5</v>
      </c>
      <c r="R2585" t="s">
        <v>1179</v>
      </c>
    </row>
    <row r="2586" spans="1:18" x14ac:dyDescent="0.3">
      <c r="A2586">
        <v>2671</v>
      </c>
      <c r="B2586" t="s">
        <v>18</v>
      </c>
      <c r="C2586">
        <v>2018</v>
      </c>
      <c r="D2586">
        <v>740000</v>
      </c>
      <c r="E2586">
        <v>38817</v>
      </c>
      <c r="F2586" t="s">
        <v>19</v>
      </c>
      <c r="G2586" t="s">
        <v>206</v>
      </c>
      <c r="H2586" t="s">
        <v>1386</v>
      </c>
      <c r="I2586" t="s">
        <v>22</v>
      </c>
      <c r="J2586" t="s">
        <v>158</v>
      </c>
      <c r="K2586" t="s">
        <v>24</v>
      </c>
      <c r="L2586" t="s">
        <v>25</v>
      </c>
      <c r="M2586" t="s">
        <v>527</v>
      </c>
      <c r="N2586">
        <v>1248</v>
      </c>
      <c r="O2586" t="s">
        <v>27</v>
      </c>
      <c r="P2586" t="s">
        <v>28</v>
      </c>
      <c r="Q2586">
        <v>5</v>
      </c>
      <c r="R2586" t="s">
        <v>1179</v>
      </c>
    </row>
    <row r="2587" spans="1:18" x14ac:dyDescent="0.3">
      <c r="A2587">
        <v>2672</v>
      </c>
      <c r="B2587" t="s">
        <v>37</v>
      </c>
      <c r="C2587">
        <v>2016</v>
      </c>
      <c r="D2587">
        <v>550000</v>
      </c>
      <c r="E2587">
        <v>56494</v>
      </c>
      <c r="F2587" t="s">
        <v>19</v>
      </c>
      <c r="G2587" t="s">
        <v>206</v>
      </c>
      <c r="H2587" t="s">
        <v>207</v>
      </c>
      <c r="I2587" t="s">
        <v>41</v>
      </c>
      <c r="J2587" t="s">
        <v>526</v>
      </c>
      <c r="K2587" t="s">
        <v>24</v>
      </c>
      <c r="L2587" t="s">
        <v>25</v>
      </c>
      <c r="M2587" t="s">
        <v>121</v>
      </c>
      <c r="N2587">
        <v>1199</v>
      </c>
      <c r="O2587" t="s">
        <v>434</v>
      </c>
      <c r="P2587" t="s">
        <v>452</v>
      </c>
      <c r="Q2587">
        <v>5</v>
      </c>
      <c r="R2587" t="s">
        <v>1179</v>
      </c>
    </row>
    <row r="2588" spans="1:18" x14ac:dyDescent="0.3">
      <c r="A2588">
        <v>2673</v>
      </c>
      <c r="B2588" t="s">
        <v>65</v>
      </c>
      <c r="C2588">
        <v>2013</v>
      </c>
      <c r="D2588">
        <v>750000</v>
      </c>
      <c r="E2588">
        <v>79328</v>
      </c>
      <c r="F2588" t="s">
        <v>19</v>
      </c>
      <c r="G2588" t="s">
        <v>206</v>
      </c>
      <c r="H2588" t="s">
        <v>1386</v>
      </c>
      <c r="I2588" t="s">
        <v>22</v>
      </c>
      <c r="J2588" t="s">
        <v>526</v>
      </c>
      <c r="K2588" t="s">
        <v>24</v>
      </c>
      <c r="L2588" t="s">
        <v>33</v>
      </c>
      <c r="M2588" t="s">
        <v>170</v>
      </c>
      <c r="N2588">
        <v>2494</v>
      </c>
      <c r="O2588" t="s">
        <v>190</v>
      </c>
      <c r="P2588" t="s">
        <v>191</v>
      </c>
      <c r="Q2588">
        <v>7</v>
      </c>
      <c r="R2588" t="s">
        <v>1179</v>
      </c>
    </row>
    <row r="2589" spans="1:18" x14ac:dyDescent="0.3">
      <c r="A2589">
        <v>2674</v>
      </c>
      <c r="B2589" t="s">
        <v>18</v>
      </c>
      <c r="C2589">
        <v>2019</v>
      </c>
      <c r="D2589">
        <v>650000</v>
      </c>
      <c r="E2589">
        <v>5621</v>
      </c>
      <c r="F2589" t="s">
        <v>19</v>
      </c>
      <c r="G2589" t="s">
        <v>206</v>
      </c>
      <c r="H2589" t="s">
        <v>1387</v>
      </c>
      <c r="I2589" t="s">
        <v>41</v>
      </c>
      <c r="J2589" t="s">
        <v>526</v>
      </c>
      <c r="K2589" t="s">
        <v>154</v>
      </c>
      <c r="L2589" t="s">
        <v>25</v>
      </c>
      <c r="M2589" t="s">
        <v>222</v>
      </c>
      <c r="N2589">
        <v>1197</v>
      </c>
      <c r="O2589" t="s">
        <v>265</v>
      </c>
      <c r="P2589" t="s">
        <v>266</v>
      </c>
      <c r="Q2589">
        <v>5</v>
      </c>
      <c r="R2589" t="s">
        <v>1179</v>
      </c>
    </row>
    <row r="2590" spans="1:18" x14ac:dyDescent="0.3">
      <c r="A2590">
        <v>2675</v>
      </c>
      <c r="B2590" t="s">
        <v>65</v>
      </c>
      <c r="C2590">
        <v>2017</v>
      </c>
      <c r="D2590">
        <v>625000</v>
      </c>
      <c r="E2590">
        <v>25538</v>
      </c>
      <c r="F2590" t="s">
        <v>19</v>
      </c>
      <c r="G2590" t="s">
        <v>206</v>
      </c>
      <c r="H2590" t="s">
        <v>1386</v>
      </c>
      <c r="I2590" t="s">
        <v>41</v>
      </c>
      <c r="J2590" t="s">
        <v>526</v>
      </c>
      <c r="K2590" t="s">
        <v>24</v>
      </c>
      <c r="L2590" t="s">
        <v>25</v>
      </c>
      <c r="M2590" t="s">
        <v>335</v>
      </c>
      <c r="N2590">
        <v>1496</v>
      </c>
      <c r="O2590" t="s">
        <v>100</v>
      </c>
      <c r="P2590" t="s">
        <v>528</v>
      </c>
      <c r="Q2590">
        <v>5</v>
      </c>
      <c r="R2590" t="s">
        <v>1179</v>
      </c>
    </row>
    <row r="2591" spans="1:18" x14ac:dyDescent="0.3">
      <c r="A2591">
        <v>2676</v>
      </c>
      <c r="B2591" t="s">
        <v>18</v>
      </c>
      <c r="C2591">
        <v>2018</v>
      </c>
      <c r="D2591">
        <v>600000</v>
      </c>
      <c r="E2591">
        <v>69779</v>
      </c>
      <c r="F2591" t="s">
        <v>38</v>
      </c>
      <c r="G2591" t="s">
        <v>70</v>
      </c>
      <c r="H2591" t="s">
        <v>1144</v>
      </c>
      <c r="I2591" t="s">
        <v>41</v>
      </c>
      <c r="J2591" t="s">
        <v>158</v>
      </c>
      <c r="K2591" t="s">
        <v>154</v>
      </c>
      <c r="L2591" t="s">
        <v>25</v>
      </c>
      <c r="M2591" t="s">
        <v>222</v>
      </c>
      <c r="N2591">
        <v>1197</v>
      </c>
      <c r="O2591" t="s">
        <v>265</v>
      </c>
      <c r="P2591" t="s">
        <v>266</v>
      </c>
      <c r="Q2591">
        <v>5</v>
      </c>
      <c r="R2591" t="s">
        <v>1179</v>
      </c>
    </row>
    <row r="2592" spans="1:18" x14ac:dyDescent="0.3">
      <c r="A2592">
        <v>2677</v>
      </c>
      <c r="B2592" t="s">
        <v>46</v>
      </c>
      <c r="C2592">
        <v>2017</v>
      </c>
      <c r="D2592">
        <v>450000</v>
      </c>
      <c r="E2592">
        <v>56290</v>
      </c>
      <c r="F2592" t="s">
        <v>19</v>
      </c>
      <c r="G2592" t="s">
        <v>206</v>
      </c>
      <c r="H2592" t="s">
        <v>207</v>
      </c>
      <c r="I2592" t="s">
        <v>22</v>
      </c>
      <c r="J2592" t="s">
        <v>158</v>
      </c>
      <c r="K2592" t="s">
        <v>24</v>
      </c>
      <c r="L2592" t="s">
        <v>25</v>
      </c>
      <c r="M2592" t="s">
        <v>496</v>
      </c>
      <c r="N2592">
        <v>1186</v>
      </c>
      <c r="O2592" t="s">
        <v>466</v>
      </c>
      <c r="P2592" t="s">
        <v>504</v>
      </c>
      <c r="Q2592">
        <v>5</v>
      </c>
      <c r="R2592" t="s">
        <v>1179</v>
      </c>
    </row>
    <row r="2593" spans="1:18" x14ac:dyDescent="0.3">
      <c r="A2593">
        <v>2678</v>
      </c>
      <c r="B2593" t="s">
        <v>239</v>
      </c>
      <c r="C2593">
        <v>2019</v>
      </c>
      <c r="D2593">
        <v>5400000</v>
      </c>
      <c r="E2593">
        <v>7500</v>
      </c>
      <c r="F2593" t="s">
        <v>38</v>
      </c>
      <c r="G2593" t="s">
        <v>70</v>
      </c>
      <c r="H2593" t="s">
        <v>1144</v>
      </c>
      <c r="I2593" t="s">
        <v>22</v>
      </c>
      <c r="J2593" t="s">
        <v>158</v>
      </c>
      <c r="K2593" t="s">
        <v>154</v>
      </c>
      <c r="L2593" t="s">
        <v>25</v>
      </c>
      <c r="M2593" t="s">
        <v>335</v>
      </c>
      <c r="N2593">
        <v>1995</v>
      </c>
      <c r="O2593" t="s">
        <v>336</v>
      </c>
      <c r="P2593" t="s">
        <v>334</v>
      </c>
      <c r="Q2593">
        <v>5</v>
      </c>
      <c r="R2593" t="s">
        <v>1179</v>
      </c>
    </row>
    <row r="2594" spans="1:18" x14ac:dyDescent="0.3">
      <c r="A2594">
        <v>2679</v>
      </c>
      <c r="B2594" t="s">
        <v>239</v>
      </c>
      <c r="C2594">
        <v>2019</v>
      </c>
      <c r="D2594">
        <v>5500000</v>
      </c>
      <c r="E2594">
        <v>8500</v>
      </c>
      <c r="F2594" t="s">
        <v>124</v>
      </c>
      <c r="G2594" t="s">
        <v>125</v>
      </c>
      <c r="H2594" t="s">
        <v>1388</v>
      </c>
      <c r="I2594" t="s">
        <v>22</v>
      </c>
      <c r="J2594" t="s">
        <v>158</v>
      </c>
      <c r="K2594" t="s">
        <v>154</v>
      </c>
      <c r="L2594" t="s">
        <v>25</v>
      </c>
      <c r="M2594" t="s">
        <v>335</v>
      </c>
      <c r="N2594">
        <v>1995</v>
      </c>
      <c r="O2594" t="s">
        <v>336</v>
      </c>
      <c r="P2594" t="s">
        <v>334</v>
      </c>
      <c r="Q2594">
        <v>5</v>
      </c>
      <c r="R2594" t="s">
        <v>1179</v>
      </c>
    </row>
    <row r="2595" spans="1:18" x14ac:dyDescent="0.3">
      <c r="A2595">
        <v>2680</v>
      </c>
      <c r="B2595" t="s">
        <v>37</v>
      </c>
      <c r="C2595">
        <v>2019</v>
      </c>
      <c r="D2595">
        <v>779000</v>
      </c>
      <c r="E2595">
        <v>7032</v>
      </c>
      <c r="F2595" t="s">
        <v>124</v>
      </c>
      <c r="G2595" t="s">
        <v>125</v>
      </c>
      <c r="H2595" t="s">
        <v>1388</v>
      </c>
      <c r="I2595" t="s">
        <v>41</v>
      </c>
      <c r="J2595" t="s">
        <v>526</v>
      </c>
      <c r="K2595" t="s">
        <v>154</v>
      </c>
      <c r="L2595" t="s">
        <v>25</v>
      </c>
      <c r="M2595" t="s">
        <v>273</v>
      </c>
      <c r="N2595">
        <v>1199</v>
      </c>
      <c r="O2595" t="s">
        <v>216</v>
      </c>
      <c r="P2595" t="s">
        <v>452</v>
      </c>
      <c r="Q2595">
        <v>5</v>
      </c>
      <c r="R2595" t="s">
        <v>1179</v>
      </c>
    </row>
    <row r="2596" spans="1:18" x14ac:dyDescent="0.3">
      <c r="A2596">
        <v>2681</v>
      </c>
      <c r="B2596" t="s">
        <v>30</v>
      </c>
      <c r="C2596">
        <v>2016</v>
      </c>
      <c r="D2596">
        <v>645000</v>
      </c>
      <c r="E2596">
        <v>11000</v>
      </c>
      <c r="F2596" t="s">
        <v>124</v>
      </c>
      <c r="G2596" t="s">
        <v>125</v>
      </c>
      <c r="H2596" t="s">
        <v>1389</v>
      </c>
      <c r="I2596" t="s">
        <v>41</v>
      </c>
      <c r="J2596" t="s">
        <v>158</v>
      </c>
      <c r="K2596" t="s">
        <v>154</v>
      </c>
      <c r="L2596" t="s">
        <v>25</v>
      </c>
      <c r="M2596" t="s">
        <v>276</v>
      </c>
      <c r="N2596">
        <v>1598</v>
      </c>
      <c r="O2596" t="s">
        <v>366</v>
      </c>
      <c r="P2596" t="s">
        <v>257</v>
      </c>
      <c r="Q2596">
        <v>5</v>
      </c>
      <c r="R2596" t="s">
        <v>1179</v>
      </c>
    </row>
    <row r="2597" spans="1:18" x14ac:dyDescent="0.3">
      <c r="A2597">
        <v>2682</v>
      </c>
      <c r="B2597" t="s">
        <v>349</v>
      </c>
      <c r="C2597">
        <v>2018</v>
      </c>
      <c r="D2597">
        <v>2475000</v>
      </c>
      <c r="E2597">
        <v>2000</v>
      </c>
      <c r="F2597" t="s">
        <v>124</v>
      </c>
      <c r="G2597" t="s">
        <v>125</v>
      </c>
      <c r="H2597" t="s">
        <v>1389</v>
      </c>
      <c r="I2597" t="s">
        <v>22</v>
      </c>
      <c r="J2597" t="s">
        <v>158</v>
      </c>
      <c r="K2597" t="s">
        <v>154</v>
      </c>
      <c r="L2597" t="s">
        <v>25</v>
      </c>
      <c r="M2597" t="s">
        <v>127</v>
      </c>
      <c r="N2597">
        <v>1984</v>
      </c>
      <c r="O2597" t="s">
        <v>358</v>
      </c>
      <c r="P2597" t="s">
        <v>529</v>
      </c>
      <c r="Q2597">
        <v>5</v>
      </c>
      <c r="R2597" t="s">
        <v>1179</v>
      </c>
    </row>
    <row r="2598" spans="1:18" x14ac:dyDescent="0.3">
      <c r="A2598">
        <v>2684</v>
      </c>
      <c r="B2598" t="s">
        <v>37</v>
      </c>
      <c r="C2598">
        <v>2015</v>
      </c>
      <c r="D2598">
        <v>550000</v>
      </c>
      <c r="E2598">
        <v>120000</v>
      </c>
      <c r="F2598" t="s">
        <v>124</v>
      </c>
      <c r="G2598" t="s">
        <v>125</v>
      </c>
      <c r="H2598" t="s">
        <v>1388</v>
      </c>
      <c r="I2598" t="s">
        <v>22</v>
      </c>
      <c r="J2598" t="s">
        <v>23</v>
      </c>
      <c r="K2598" t="s">
        <v>24</v>
      </c>
      <c r="L2598" t="s">
        <v>33</v>
      </c>
      <c r="M2598" t="s">
        <v>1390</v>
      </c>
      <c r="N2598">
        <v>1498</v>
      </c>
      <c r="O2598" t="s">
        <v>105</v>
      </c>
      <c r="P2598" t="s">
        <v>95</v>
      </c>
      <c r="Q2598">
        <v>7</v>
      </c>
      <c r="R2598" t="s">
        <v>1179</v>
      </c>
    </row>
    <row r="2599" spans="1:18" x14ac:dyDescent="0.3">
      <c r="A2599">
        <v>2685</v>
      </c>
      <c r="B2599" t="s">
        <v>109</v>
      </c>
      <c r="C2599">
        <v>2015</v>
      </c>
      <c r="D2599">
        <v>925000</v>
      </c>
      <c r="E2599">
        <v>60000</v>
      </c>
      <c r="F2599" t="s">
        <v>124</v>
      </c>
      <c r="G2599" t="s">
        <v>125</v>
      </c>
      <c r="H2599" t="s">
        <v>1391</v>
      </c>
      <c r="I2599" t="s">
        <v>22</v>
      </c>
      <c r="J2599" t="s">
        <v>23</v>
      </c>
      <c r="K2599" t="s">
        <v>24</v>
      </c>
      <c r="L2599" t="s">
        <v>25</v>
      </c>
      <c r="M2599" t="s">
        <v>130</v>
      </c>
      <c r="N2599">
        <v>2179</v>
      </c>
      <c r="O2599" t="s">
        <v>293</v>
      </c>
      <c r="P2599" t="s">
        <v>152</v>
      </c>
      <c r="Q2599">
        <v>7</v>
      </c>
      <c r="R2599" t="s">
        <v>1179</v>
      </c>
    </row>
    <row r="2600" spans="1:18" x14ac:dyDescent="0.3">
      <c r="A2600">
        <v>2686</v>
      </c>
      <c r="B2600" t="s">
        <v>88</v>
      </c>
      <c r="C2600">
        <v>2010</v>
      </c>
      <c r="D2600">
        <v>509999</v>
      </c>
      <c r="E2600">
        <v>97000</v>
      </c>
      <c r="F2600" t="s">
        <v>124</v>
      </c>
      <c r="G2600" t="s">
        <v>125</v>
      </c>
      <c r="H2600" t="s">
        <v>1391</v>
      </c>
      <c r="I2600" t="s">
        <v>22</v>
      </c>
      <c r="J2600" t="s">
        <v>23</v>
      </c>
      <c r="K2600" t="s">
        <v>154</v>
      </c>
      <c r="L2600" t="s">
        <v>33</v>
      </c>
      <c r="M2600" t="s">
        <v>270</v>
      </c>
      <c r="N2600">
        <v>2179</v>
      </c>
      <c r="O2600" t="s">
        <v>271</v>
      </c>
      <c r="P2600" t="s">
        <v>272</v>
      </c>
      <c r="Q2600">
        <v>8</v>
      </c>
      <c r="R2600" t="s">
        <v>1179</v>
      </c>
    </row>
    <row r="2601" spans="1:18" x14ac:dyDescent="0.3">
      <c r="A2601">
        <v>2687</v>
      </c>
      <c r="B2601" t="s">
        <v>88</v>
      </c>
      <c r="C2601">
        <v>2011</v>
      </c>
      <c r="D2601">
        <v>250000</v>
      </c>
      <c r="E2601">
        <v>100000</v>
      </c>
      <c r="F2601" t="s">
        <v>124</v>
      </c>
      <c r="G2601" t="s">
        <v>125</v>
      </c>
      <c r="H2601" t="s">
        <v>1391</v>
      </c>
      <c r="I2601" t="s">
        <v>22</v>
      </c>
      <c r="J2601" t="s">
        <v>23</v>
      </c>
      <c r="K2601" t="s">
        <v>24</v>
      </c>
      <c r="L2601" t="s">
        <v>33</v>
      </c>
      <c r="M2601" t="s">
        <v>396</v>
      </c>
      <c r="N2601">
        <v>2489</v>
      </c>
      <c r="O2601" t="s">
        <v>638</v>
      </c>
      <c r="P2601" t="s">
        <v>639</v>
      </c>
      <c r="Q2601">
        <v>8</v>
      </c>
      <c r="R2601" t="s">
        <v>1179</v>
      </c>
    </row>
    <row r="2602" spans="1:18" x14ac:dyDescent="0.3">
      <c r="A2602">
        <v>2688</v>
      </c>
      <c r="B2602" t="s">
        <v>46</v>
      </c>
      <c r="C2602">
        <v>2015</v>
      </c>
      <c r="D2602">
        <v>500000</v>
      </c>
      <c r="E2602">
        <v>36000</v>
      </c>
      <c r="F2602" t="s">
        <v>124</v>
      </c>
      <c r="G2602" t="s">
        <v>125</v>
      </c>
      <c r="H2602" t="s">
        <v>1391</v>
      </c>
      <c r="I2602" t="s">
        <v>41</v>
      </c>
      <c r="J2602" t="s">
        <v>23</v>
      </c>
      <c r="K2602" t="s">
        <v>24</v>
      </c>
      <c r="L2602" t="s">
        <v>25</v>
      </c>
      <c r="M2602" t="s">
        <v>493</v>
      </c>
      <c r="N2602">
        <v>1197</v>
      </c>
      <c r="O2602" t="s">
        <v>54</v>
      </c>
      <c r="P2602" t="s">
        <v>494</v>
      </c>
      <c r="Q2602">
        <v>5</v>
      </c>
      <c r="R2602" t="s">
        <v>1179</v>
      </c>
    </row>
    <row r="2603" spans="1:18" x14ac:dyDescent="0.3">
      <c r="A2603">
        <v>2689</v>
      </c>
      <c r="B2603" t="s">
        <v>46</v>
      </c>
      <c r="C2603">
        <v>2019</v>
      </c>
      <c r="D2603">
        <v>1050000</v>
      </c>
      <c r="E2603">
        <v>27000</v>
      </c>
      <c r="F2603" t="s">
        <v>124</v>
      </c>
      <c r="G2603" t="s">
        <v>125</v>
      </c>
      <c r="H2603" t="s">
        <v>1391</v>
      </c>
      <c r="I2603" t="s">
        <v>22</v>
      </c>
      <c r="J2603" t="s">
        <v>23</v>
      </c>
      <c r="K2603" t="s">
        <v>24</v>
      </c>
      <c r="L2603" t="s">
        <v>25</v>
      </c>
      <c r="M2603" t="s">
        <v>502</v>
      </c>
      <c r="N2603">
        <v>1396</v>
      </c>
      <c r="O2603" t="s">
        <v>434</v>
      </c>
      <c r="P2603" t="s">
        <v>101</v>
      </c>
      <c r="Q2603">
        <v>5</v>
      </c>
      <c r="R2603" t="s">
        <v>1179</v>
      </c>
    </row>
    <row r="2604" spans="1:18" x14ac:dyDescent="0.3">
      <c r="A2604">
        <v>2690</v>
      </c>
      <c r="B2604" t="s">
        <v>18</v>
      </c>
      <c r="C2604">
        <v>2014</v>
      </c>
      <c r="D2604">
        <v>490000</v>
      </c>
      <c r="E2604">
        <v>50000</v>
      </c>
      <c r="F2604" t="s">
        <v>124</v>
      </c>
      <c r="G2604" t="s">
        <v>125</v>
      </c>
      <c r="H2604" t="s">
        <v>1391</v>
      </c>
      <c r="I2604" t="s">
        <v>22</v>
      </c>
      <c r="J2604" t="s">
        <v>23</v>
      </c>
      <c r="K2604" t="s">
        <v>24</v>
      </c>
      <c r="L2604" t="s">
        <v>25</v>
      </c>
      <c r="M2604" t="s">
        <v>26</v>
      </c>
      <c r="N2604">
        <v>1248</v>
      </c>
      <c r="O2604" t="s">
        <v>27</v>
      </c>
      <c r="P2604" t="s">
        <v>28</v>
      </c>
      <c r="Q2604">
        <v>5</v>
      </c>
      <c r="R2604" t="s">
        <v>1179</v>
      </c>
    </row>
    <row r="2605" spans="1:18" x14ac:dyDescent="0.3">
      <c r="A2605">
        <v>2691</v>
      </c>
      <c r="B2605" t="s">
        <v>18</v>
      </c>
      <c r="C2605">
        <v>2020</v>
      </c>
      <c r="D2605">
        <v>415000</v>
      </c>
      <c r="E2605">
        <v>15000</v>
      </c>
      <c r="F2605" t="s">
        <v>38</v>
      </c>
      <c r="G2605" t="s">
        <v>744</v>
      </c>
      <c r="H2605" t="s">
        <v>989</v>
      </c>
      <c r="I2605" t="s">
        <v>41</v>
      </c>
      <c r="J2605" t="s">
        <v>23</v>
      </c>
      <c r="K2605" t="s">
        <v>24</v>
      </c>
      <c r="L2605" t="s">
        <v>25</v>
      </c>
      <c r="M2605" t="s">
        <v>267</v>
      </c>
      <c r="N2605">
        <v>1196</v>
      </c>
      <c r="O2605" t="s">
        <v>268</v>
      </c>
      <c r="P2605" t="s">
        <v>269</v>
      </c>
      <c r="Q2605">
        <v>5</v>
      </c>
      <c r="R2605" t="s">
        <v>1179</v>
      </c>
    </row>
    <row r="2606" spans="1:18" x14ac:dyDescent="0.3">
      <c r="A2606">
        <v>2692</v>
      </c>
      <c r="B2606" t="s">
        <v>18</v>
      </c>
      <c r="C2606">
        <v>2013</v>
      </c>
      <c r="D2606">
        <v>190000</v>
      </c>
      <c r="E2606">
        <v>60000</v>
      </c>
      <c r="F2606" t="s">
        <v>38</v>
      </c>
      <c r="G2606" t="s">
        <v>744</v>
      </c>
      <c r="H2606" t="s">
        <v>1392</v>
      </c>
      <c r="I2606" t="s">
        <v>41</v>
      </c>
      <c r="J2606" t="s">
        <v>23</v>
      </c>
      <c r="K2606" t="s">
        <v>24</v>
      </c>
      <c r="L2606" t="s">
        <v>33</v>
      </c>
      <c r="M2606" t="s">
        <v>430</v>
      </c>
      <c r="N2606">
        <v>796</v>
      </c>
      <c r="O2606" t="s">
        <v>118</v>
      </c>
      <c r="P2606" t="s">
        <v>119</v>
      </c>
      <c r="Q2606">
        <v>5</v>
      </c>
      <c r="R2606" t="s">
        <v>1179</v>
      </c>
    </row>
    <row r="2607" spans="1:18" x14ac:dyDescent="0.3">
      <c r="A2607">
        <v>2693</v>
      </c>
      <c r="B2607" t="s">
        <v>18</v>
      </c>
      <c r="C2607">
        <v>2018</v>
      </c>
      <c r="D2607">
        <v>680000</v>
      </c>
      <c r="E2607">
        <v>120000</v>
      </c>
      <c r="F2607" t="s">
        <v>38</v>
      </c>
      <c r="G2607" t="s">
        <v>744</v>
      </c>
      <c r="H2607" t="s">
        <v>1393</v>
      </c>
      <c r="I2607" t="s">
        <v>22</v>
      </c>
      <c r="J2607" t="s">
        <v>23</v>
      </c>
      <c r="K2607" t="s">
        <v>24</v>
      </c>
      <c r="L2607" t="s">
        <v>25</v>
      </c>
      <c r="M2607" t="s">
        <v>424</v>
      </c>
      <c r="N2607">
        <v>1248</v>
      </c>
      <c r="O2607" t="s">
        <v>425</v>
      </c>
      <c r="P2607" t="s">
        <v>28</v>
      </c>
      <c r="Q2607">
        <v>5</v>
      </c>
      <c r="R2607" t="s">
        <v>1179</v>
      </c>
    </row>
    <row r="2608" spans="1:18" x14ac:dyDescent="0.3">
      <c r="A2608">
        <v>2694</v>
      </c>
      <c r="B2608" t="s">
        <v>18</v>
      </c>
      <c r="C2608">
        <v>2013</v>
      </c>
      <c r="D2608">
        <v>190000</v>
      </c>
      <c r="E2608">
        <v>60000</v>
      </c>
      <c r="F2608" t="s">
        <v>38</v>
      </c>
      <c r="G2608" t="s">
        <v>744</v>
      </c>
      <c r="H2608" t="s">
        <v>989</v>
      </c>
      <c r="I2608" t="s">
        <v>41</v>
      </c>
      <c r="J2608" t="s">
        <v>23</v>
      </c>
      <c r="K2608" t="s">
        <v>24</v>
      </c>
      <c r="L2608" t="s">
        <v>33</v>
      </c>
      <c r="M2608" t="s">
        <v>430</v>
      </c>
      <c r="N2608">
        <v>796</v>
      </c>
      <c r="O2608" t="s">
        <v>118</v>
      </c>
      <c r="P2608" t="s">
        <v>119</v>
      </c>
      <c r="Q2608">
        <v>5</v>
      </c>
      <c r="R2608" t="s">
        <v>1179</v>
      </c>
    </row>
    <row r="2609" spans="1:18" x14ac:dyDescent="0.3">
      <c r="A2609">
        <v>2695</v>
      </c>
      <c r="B2609" t="s">
        <v>88</v>
      </c>
      <c r="C2609">
        <v>2013</v>
      </c>
      <c r="D2609">
        <v>479000</v>
      </c>
      <c r="E2609">
        <v>173000</v>
      </c>
      <c r="F2609" t="s">
        <v>38</v>
      </c>
      <c r="G2609" t="s">
        <v>744</v>
      </c>
      <c r="H2609" t="s">
        <v>989</v>
      </c>
      <c r="I2609" t="s">
        <v>22</v>
      </c>
      <c r="J2609" t="s">
        <v>23</v>
      </c>
      <c r="K2609" t="s">
        <v>24</v>
      </c>
      <c r="L2609" t="s">
        <v>25</v>
      </c>
      <c r="M2609" t="s">
        <v>481</v>
      </c>
      <c r="N2609">
        <v>2179</v>
      </c>
      <c r="O2609" t="s">
        <v>271</v>
      </c>
      <c r="P2609" t="s">
        <v>272</v>
      </c>
      <c r="Q2609">
        <v>7</v>
      </c>
      <c r="R2609" t="s">
        <v>1179</v>
      </c>
    </row>
    <row r="2610" spans="1:18" x14ac:dyDescent="0.3">
      <c r="A2610">
        <v>2696</v>
      </c>
      <c r="B2610" t="s">
        <v>18</v>
      </c>
      <c r="C2610">
        <v>2016</v>
      </c>
      <c r="D2610">
        <v>270000</v>
      </c>
      <c r="E2610">
        <v>60000</v>
      </c>
      <c r="F2610" t="s">
        <v>38</v>
      </c>
      <c r="G2610" t="s">
        <v>744</v>
      </c>
      <c r="H2610" t="s">
        <v>745</v>
      </c>
      <c r="I2610" t="s">
        <v>41</v>
      </c>
      <c r="J2610" t="s">
        <v>23</v>
      </c>
      <c r="K2610" t="s">
        <v>24</v>
      </c>
      <c r="L2610" t="s">
        <v>33</v>
      </c>
      <c r="M2610" t="s">
        <v>430</v>
      </c>
      <c r="N2610">
        <v>796</v>
      </c>
      <c r="O2610" t="s">
        <v>118</v>
      </c>
      <c r="P2610" t="s">
        <v>119</v>
      </c>
      <c r="Q2610">
        <v>5</v>
      </c>
      <c r="R2610" t="s">
        <v>1179</v>
      </c>
    </row>
    <row r="2611" spans="1:18" x14ac:dyDescent="0.3">
      <c r="A2611">
        <v>2697</v>
      </c>
      <c r="B2611" t="s">
        <v>46</v>
      </c>
      <c r="C2611">
        <v>2008</v>
      </c>
      <c r="D2611">
        <v>170000</v>
      </c>
      <c r="E2611">
        <v>70000</v>
      </c>
      <c r="F2611" t="s">
        <v>38</v>
      </c>
      <c r="G2611" t="s">
        <v>744</v>
      </c>
      <c r="H2611" t="s">
        <v>745</v>
      </c>
      <c r="I2611" t="s">
        <v>41</v>
      </c>
      <c r="J2611" t="s">
        <v>23</v>
      </c>
      <c r="K2611" t="s">
        <v>24</v>
      </c>
      <c r="L2611" t="s">
        <v>42</v>
      </c>
      <c r="M2611" t="s">
        <v>246</v>
      </c>
      <c r="N2611">
        <v>1086</v>
      </c>
      <c r="O2611" t="s">
        <v>247</v>
      </c>
      <c r="P2611" t="s">
        <v>248</v>
      </c>
      <c r="Q2611">
        <v>5</v>
      </c>
      <c r="R2611" t="s">
        <v>1179</v>
      </c>
    </row>
    <row r="2612" spans="1:18" x14ac:dyDescent="0.3">
      <c r="A2612">
        <v>2698</v>
      </c>
      <c r="B2612" t="s">
        <v>18</v>
      </c>
      <c r="C2612">
        <v>2018</v>
      </c>
      <c r="D2612">
        <v>764000</v>
      </c>
      <c r="E2612">
        <v>25000</v>
      </c>
      <c r="F2612" t="s">
        <v>38</v>
      </c>
      <c r="G2612" t="s">
        <v>744</v>
      </c>
      <c r="H2612" t="s">
        <v>1393</v>
      </c>
      <c r="I2612" t="s">
        <v>41</v>
      </c>
      <c r="J2612" t="s">
        <v>23</v>
      </c>
      <c r="K2612" t="s">
        <v>24</v>
      </c>
      <c r="L2612" t="s">
        <v>25</v>
      </c>
      <c r="M2612" t="s">
        <v>964</v>
      </c>
      <c r="N2612">
        <v>1373</v>
      </c>
      <c r="O2612" t="s">
        <v>384</v>
      </c>
      <c r="P2612" t="s">
        <v>233</v>
      </c>
      <c r="Q2612">
        <v>5</v>
      </c>
      <c r="R2612" t="s">
        <v>1179</v>
      </c>
    </row>
    <row r="2613" spans="1:18" x14ac:dyDescent="0.3">
      <c r="A2613">
        <v>2699</v>
      </c>
      <c r="B2613" t="s">
        <v>88</v>
      </c>
      <c r="C2613">
        <v>2019</v>
      </c>
      <c r="D2613">
        <v>710000</v>
      </c>
      <c r="E2613">
        <v>30000</v>
      </c>
      <c r="F2613" t="s">
        <v>38</v>
      </c>
      <c r="G2613" t="s">
        <v>744</v>
      </c>
      <c r="H2613" t="s">
        <v>1392</v>
      </c>
      <c r="I2613" t="s">
        <v>22</v>
      </c>
      <c r="J2613" t="s">
        <v>23</v>
      </c>
      <c r="K2613" t="s">
        <v>24</v>
      </c>
      <c r="L2613" t="s">
        <v>25</v>
      </c>
      <c r="M2613" t="s">
        <v>489</v>
      </c>
      <c r="N2613">
        <v>2523</v>
      </c>
      <c r="O2613" t="s">
        <v>309</v>
      </c>
      <c r="P2613" t="s">
        <v>490</v>
      </c>
      <c r="Q2613">
        <v>7</v>
      </c>
      <c r="R2613" t="s">
        <v>1179</v>
      </c>
    </row>
    <row r="2614" spans="1:18" x14ac:dyDescent="0.3">
      <c r="A2614">
        <v>2700</v>
      </c>
      <c r="B2614" t="s">
        <v>18</v>
      </c>
      <c r="C2614">
        <v>2017</v>
      </c>
      <c r="D2614">
        <v>310000</v>
      </c>
      <c r="E2614">
        <v>35000</v>
      </c>
      <c r="F2614" t="s">
        <v>38</v>
      </c>
      <c r="G2614" t="s">
        <v>744</v>
      </c>
      <c r="H2614" t="s">
        <v>1393</v>
      </c>
      <c r="I2614" t="s">
        <v>41</v>
      </c>
      <c r="J2614" t="s">
        <v>23</v>
      </c>
      <c r="K2614" t="s">
        <v>24</v>
      </c>
      <c r="L2614" t="s">
        <v>25</v>
      </c>
      <c r="M2614" t="s">
        <v>117</v>
      </c>
      <c r="N2614">
        <v>796</v>
      </c>
      <c r="O2614" t="s">
        <v>118</v>
      </c>
      <c r="P2614" t="s">
        <v>119</v>
      </c>
      <c r="Q2614">
        <v>5</v>
      </c>
      <c r="R2614" t="s">
        <v>1179</v>
      </c>
    </row>
    <row r="2615" spans="1:18" x14ac:dyDescent="0.3">
      <c r="A2615">
        <v>2701</v>
      </c>
      <c r="B2615" t="s">
        <v>88</v>
      </c>
      <c r="C2615">
        <v>2017</v>
      </c>
      <c r="D2615">
        <v>620000</v>
      </c>
      <c r="E2615">
        <v>100000</v>
      </c>
      <c r="F2615" t="s">
        <v>38</v>
      </c>
      <c r="G2615" t="s">
        <v>744</v>
      </c>
      <c r="H2615" t="s">
        <v>1392</v>
      </c>
      <c r="I2615" t="s">
        <v>22</v>
      </c>
      <c r="J2615" t="s">
        <v>23</v>
      </c>
      <c r="K2615" t="s">
        <v>24</v>
      </c>
      <c r="L2615" t="s">
        <v>33</v>
      </c>
      <c r="M2615" t="s">
        <v>982</v>
      </c>
      <c r="N2615">
        <v>1493</v>
      </c>
      <c r="O2615" t="s">
        <v>458</v>
      </c>
      <c r="P2615" t="s">
        <v>490</v>
      </c>
      <c r="Q2615">
        <v>7</v>
      </c>
      <c r="R2615" t="s">
        <v>1179</v>
      </c>
    </row>
    <row r="2616" spans="1:18" x14ac:dyDescent="0.3">
      <c r="A2616">
        <v>2702</v>
      </c>
      <c r="B2616" t="s">
        <v>46</v>
      </c>
      <c r="C2616">
        <v>2017</v>
      </c>
      <c r="D2616">
        <v>280000</v>
      </c>
      <c r="E2616">
        <v>31000</v>
      </c>
      <c r="F2616" t="s">
        <v>38</v>
      </c>
      <c r="G2616" t="s">
        <v>744</v>
      </c>
      <c r="H2616" t="s">
        <v>1393</v>
      </c>
      <c r="I2616" t="s">
        <v>41</v>
      </c>
      <c r="J2616" t="s">
        <v>23</v>
      </c>
      <c r="K2616" t="s">
        <v>24</v>
      </c>
      <c r="L2616" t="s">
        <v>33</v>
      </c>
      <c r="M2616" t="s">
        <v>390</v>
      </c>
      <c r="N2616">
        <v>814</v>
      </c>
      <c r="O2616" t="s">
        <v>541</v>
      </c>
      <c r="P2616" t="s">
        <v>542</v>
      </c>
      <c r="Q2616">
        <v>5</v>
      </c>
      <c r="R2616" t="s">
        <v>1179</v>
      </c>
    </row>
    <row r="2617" spans="1:18" x14ac:dyDescent="0.3">
      <c r="A2617">
        <v>2703</v>
      </c>
      <c r="B2617" t="s">
        <v>65</v>
      </c>
      <c r="C2617">
        <v>2015</v>
      </c>
      <c r="D2617">
        <v>1500000</v>
      </c>
      <c r="E2617">
        <v>80000</v>
      </c>
      <c r="F2617" t="s">
        <v>38</v>
      </c>
      <c r="G2617" t="s">
        <v>744</v>
      </c>
      <c r="H2617" t="s">
        <v>1392</v>
      </c>
      <c r="I2617" t="s">
        <v>22</v>
      </c>
      <c r="J2617" t="s">
        <v>23</v>
      </c>
      <c r="K2617" t="s">
        <v>154</v>
      </c>
      <c r="L2617" t="s">
        <v>33</v>
      </c>
      <c r="M2617" t="s">
        <v>167</v>
      </c>
      <c r="N2617">
        <v>2982</v>
      </c>
      <c r="O2617" t="s">
        <v>168</v>
      </c>
      <c r="P2617" t="s">
        <v>558</v>
      </c>
      <c r="Q2617">
        <v>7</v>
      </c>
      <c r="R2617" t="s">
        <v>1179</v>
      </c>
    </row>
    <row r="2618" spans="1:18" x14ac:dyDescent="0.3">
      <c r="A2618">
        <v>2704</v>
      </c>
      <c r="B2618" t="s">
        <v>46</v>
      </c>
      <c r="C2618">
        <v>2016</v>
      </c>
      <c r="D2618">
        <v>450000</v>
      </c>
      <c r="E2618">
        <v>40000</v>
      </c>
      <c r="F2618" t="s">
        <v>38</v>
      </c>
      <c r="G2618" t="s">
        <v>744</v>
      </c>
      <c r="H2618" t="s">
        <v>745</v>
      </c>
      <c r="I2618" t="s">
        <v>41</v>
      </c>
      <c r="J2618" t="s">
        <v>23</v>
      </c>
      <c r="K2618" t="s">
        <v>24</v>
      </c>
      <c r="L2618" t="s">
        <v>25</v>
      </c>
      <c r="M2618" t="s">
        <v>85</v>
      </c>
      <c r="N2618">
        <v>1197</v>
      </c>
      <c r="O2618" t="s">
        <v>90</v>
      </c>
      <c r="P2618" t="s">
        <v>261</v>
      </c>
      <c r="Q2618">
        <v>5</v>
      </c>
      <c r="R2618" t="s">
        <v>1179</v>
      </c>
    </row>
    <row r="2619" spans="1:18" x14ac:dyDescent="0.3">
      <c r="A2619">
        <v>2705</v>
      </c>
      <c r="B2619" t="s">
        <v>173</v>
      </c>
      <c r="C2619">
        <v>2017</v>
      </c>
      <c r="D2619">
        <v>2199000</v>
      </c>
      <c r="E2619">
        <v>10000</v>
      </c>
      <c r="F2619" t="s">
        <v>38</v>
      </c>
      <c r="G2619" t="s">
        <v>744</v>
      </c>
      <c r="H2619" t="s">
        <v>745</v>
      </c>
      <c r="I2619" t="s">
        <v>22</v>
      </c>
      <c r="J2619" t="s">
        <v>23</v>
      </c>
      <c r="K2619" t="s">
        <v>154</v>
      </c>
      <c r="L2619" t="s">
        <v>33</v>
      </c>
      <c r="M2619" t="s">
        <v>488</v>
      </c>
      <c r="N2619">
        <v>2143</v>
      </c>
      <c r="O2619" t="s">
        <v>746</v>
      </c>
      <c r="P2619" t="s">
        <v>747</v>
      </c>
      <c r="Q2619">
        <v>5</v>
      </c>
      <c r="R2619" t="s">
        <v>1179</v>
      </c>
    </row>
    <row r="2620" spans="1:18" x14ac:dyDescent="0.3">
      <c r="A2620">
        <v>2706</v>
      </c>
      <c r="B2620" t="s">
        <v>173</v>
      </c>
      <c r="C2620">
        <v>2013</v>
      </c>
      <c r="D2620">
        <v>3600000</v>
      </c>
      <c r="E2620">
        <v>50000</v>
      </c>
      <c r="F2620" t="s">
        <v>38</v>
      </c>
      <c r="G2620" t="s">
        <v>744</v>
      </c>
      <c r="H2620" t="s">
        <v>989</v>
      </c>
      <c r="I2620" t="s">
        <v>22</v>
      </c>
      <c r="J2620" t="s">
        <v>23</v>
      </c>
      <c r="K2620" t="s">
        <v>154</v>
      </c>
      <c r="L2620" t="s">
        <v>25</v>
      </c>
      <c r="M2620" t="s">
        <v>1394</v>
      </c>
      <c r="N2620">
        <v>2987</v>
      </c>
      <c r="O2620" t="s">
        <v>1395</v>
      </c>
      <c r="P2620" t="s">
        <v>1396</v>
      </c>
      <c r="Q2620">
        <v>5</v>
      </c>
      <c r="R2620" t="s">
        <v>1179</v>
      </c>
    </row>
    <row r="2621" spans="1:18" x14ac:dyDescent="0.3">
      <c r="A2621">
        <v>2707</v>
      </c>
      <c r="B2621" t="s">
        <v>69</v>
      </c>
      <c r="C2621">
        <v>2008</v>
      </c>
      <c r="D2621">
        <v>285000</v>
      </c>
      <c r="E2621">
        <v>60000</v>
      </c>
      <c r="F2621" t="s">
        <v>38</v>
      </c>
      <c r="G2621" t="s">
        <v>744</v>
      </c>
      <c r="H2621" t="s">
        <v>989</v>
      </c>
      <c r="I2621" t="s">
        <v>41</v>
      </c>
      <c r="J2621" t="s">
        <v>23</v>
      </c>
      <c r="K2621" t="s">
        <v>24</v>
      </c>
      <c r="L2621" t="s">
        <v>33</v>
      </c>
      <c r="M2621" t="s">
        <v>411</v>
      </c>
      <c r="N2621">
        <v>1596</v>
      </c>
      <c r="O2621" t="s">
        <v>474</v>
      </c>
      <c r="P2621" t="s">
        <v>1121</v>
      </c>
      <c r="Q2621">
        <v>5</v>
      </c>
      <c r="R2621" t="s">
        <v>1179</v>
      </c>
    </row>
    <row r="2622" spans="1:18" x14ac:dyDescent="0.3">
      <c r="A2622">
        <v>2708</v>
      </c>
      <c r="B2622" t="s">
        <v>65</v>
      </c>
      <c r="C2622">
        <v>2007</v>
      </c>
      <c r="D2622">
        <v>465000</v>
      </c>
      <c r="E2622">
        <v>210000</v>
      </c>
      <c r="F2622" t="s">
        <v>38</v>
      </c>
      <c r="G2622" t="s">
        <v>744</v>
      </c>
      <c r="H2622" t="s">
        <v>989</v>
      </c>
      <c r="I2622" t="s">
        <v>22</v>
      </c>
      <c r="J2622" t="s">
        <v>23</v>
      </c>
      <c r="K2622" t="s">
        <v>24</v>
      </c>
      <c r="L2622" t="s">
        <v>33</v>
      </c>
      <c r="M2622" t="s">
        <v>475</v>
      </c>
      <c r="N2622">
        <v>2494</v>
      </c>
      <c r="O2622" t="s">
        <v>476</v>
      </c>
      <c r="P2622" t="s">
        <v>477</v>
      </c>
      <c r="Q2622">
        <v>8</v>
      </c>
      <c r="R2622" t="s">
        <v>1179</v>
      </c>
    </row>
    <row r="2623" spans="1:18" x14ac:dyDescent="0.3">
      <c r="A2623">
        <v>2709</v>
      </c>
      <c r="B2623" t="s">
        <v>239</v>
      </c>
      <c r="C2623">
        <v>2009</v>
      </c>
      <c r="D2623">
        <v>1100000</v>
      </c>
      <c r="E2623">
        <v>60000</v>
      </c>
      <c r="F2623" t="s">
        <v>38</v>
      </c>
      <c r="G2623" t="s">
        <v>744</v>
      </c>
      <c r="H2623" t="s">
        <v>1392</v>
      </c>
      <c r="I2623" t="s">
        <v>22</v>
      </c>
      <c r="J2623" t="s">
        <v>23</v>
      </c>
      <c r="K2623" t="s">
        <v>154</v>
      </c>
      <c r="L2623" t="s">
        <v>33</v>
      </c>
      <c r="M2623" t="s">
        <v>1397</v>
      </c>
      <c r="N2623">
        <v>1995</v>
      </c>
      <c r="O2623" t="s">
        <v>1398</v>
      </c>
      <c r="P2623" t="s">
        <v>1399</v>
      </c>
      <c r="Q2623">
        <v>5</v>
      </c>
      <c r="R2623" t="s">
        <v>1179</v>
      </c>
    </row>
    <row r="2624" spans="1:18" x14ac:dyDescent="0.3">
      <c r="A2624">
        <v>2710</v>
      </c>
      <c r="B2624" t="s">
        <v>221</v>
      </c>
      <c r="C2624">
        <v>2011</v>
      </c>
      <c r="D2624">
        <v>350000</v>
      </c>
      <c r="E2624">
        <v>110000</v>
      </c>
      <c r="F2624" t="s">
        <v>124</v>
      </c>
      <c r="G2624" t="s">
        <v>148</v>
      </c>
      <c r="H2624" t="s">
        <v>1072</v>
      </c>
      <c r="I2624" t="s">
        <v>22</v>
      </c>
      <c r="J2624" t="s">
        <v>23</v>
      </c>
      <c r="K2624" t="s">
        <v>24</v>
      </c>
      <c r="L2624" t="s">
        <v>33</v>
      </c>
      <c r="M2624" t="s">
        <v>234</v>
      </c>
      <c r="N2624">
        <v>1598</v>
      </c>
      <c r="O2624" t="s">
        <v>235</v>
      </c>
      <c r="P2624" t="s">
        <v>36</v>
      </c>
      <c r="Q2624">
        <v>5</v>
      </c>
      <c r="R2624" t="s">
        <v>1179</v>
      </c>
    </row>
    <row r="2625" spans="1:18" x14ac:dyDescent="0.3">
      <c r="A2625">
        <v>2711</v>
      </c>
      <c r="B2625" t="s">
        <v>18</v>
      </c>
      <c r="C2625">
        <v>2017</v>
      </c>
      <c r="D2625">
        <v>600000</v>
      </c>
      <c r="E2625">
        <v>35000</v>
      </c>
      <c r="F2625" t="s">
        <v>124</v>
      </c>
      <c r="G2625" t="s">
        <v>148</v>
      </c>
      <c r="H2625" t="s">
        <v>1400</v>
      </c>
      <c r="I2625" t="s">
        <v>41</v>
      </c>
      <c r="J2625" t="s">
        <v>23</v>
      </c>
      <c r="K2625" t="s">
        <v>24</v>
      </c>
      <c r="L2625" t="s">
        <v>25</v>
      </c>
      <c r="M2625" t="s">
        <v>383</v>
      </c>
      <c r="N2625">
        <v>1373</v>
      </c>
      <c r="O2625" t="s">
        <v>384</v>
      </c>
      <c r="P2625" t="s">
        <v>233</v>
      </c>
      <c r="Q2625">
        <v>7</v>
      </c>
      <c r="R2625" t="s">
        <v>1179</v>
      </c>
    </row>
    <row r="2626" spans="1:18" x14ac:dyDescent="0.3">
      <c r="A2626">
        <v>2712</v>
      </c>
      <c r="B2626" t="s">
        <v>18</v>
      </c>
      <c r="C2626">
        <v>2017</v>
      </c>
      <c r="D2626">
        <v>570000</v>
      </c>
      <c r="E2626">
        <v>35000</v>
      </c>
      <c r="F2626" t="s">
        <v>124</v>
      </c>
      <c r="G2626" t="s">
        <v>148</v>
      </c>
      <c r="H2626" t="s">
        <v>1400</v>
      </c>
      <c r="I2626" t="s">
        <v>41</v>
      </c>
      <c r="J2626" t="s">
        <v>23</v>
      </c>
      <c r="K2626" t="s">
        <v>24</v>
      </c>
      <c r="L2626" t="s">
        <v>25</v>
      </c>
      <c r="M2626" t="s">
        <v>113</v>
      </c>
      <c r="N2626">
        <v>1197</v>
      </c>
      <c r="O2626" t="s">
        <v>114</v>
      </c>
      <c r="P2626" t="s">
        <v>115</v>
      </c>
      <c r="Q2626">
        <v>5</v>
      </c>
      <c r="R2626" t="s">
        <v>1179</v>
      </c>
    </row>
    <row r="2627" spans="1:18" x14ac:dyDescent="0.3">
      <c r="A2627">
        <v>2713</v>
      </c>
      <c r="B2627" t="s">
        <v>18</v>
      </c>
      <c r="C2627">
        <v>2016</v>
      </c>
      <c r="D2627">
        <v>325000</v>
      </c>
      <c r="E2627">
        <v>20000</v>
      </c>
      <c r="F2627" t="s">
        <v>124</v>
      </c>
      <c r="G2627" t="s">
        <v>148</v>
      </c>
      <c r="H2627" t="s">
        <v>1072</v>
      </c>
      <c r="I2627" t="s">
        <v>41</v>
      </c>
      <c r="J2627" t="s">
        <v>23</v>
      </c>
      <c r="K2627" t="s">
        <v>24</v>
      </c>
      <c r="L2627" t="s">
        <v>25</v>
      </c>
      <c r="M2627" t="s">
        <v>140</v>
      </c>
      <c r="N2627">
        <v>998</v>
      </c>
      <c r="O2627" t="s">
        <v>166</v>
      </c>
      <c r="P2627" t="s">
        <v>141</v>
      </c>
      <c r="Q2627">
        <v>5</v>
      </c>
      <c r="R2627" t="s">
        <v>1179</v>
      </c>
    </row>
    <row r="2628" spans="1:18" x14ac:dyDescent="0.3">
      <c r="A2628">
        <v>2714</v>
      </c>
      <c r="B2628" t="s">
        <v>88</v>
      </c>
      <c r="C2628">
        <v>2016</v>
      </c>
      <c r="D2628">
        <v>975000</v>
      </c>
      <c r="E2628">
        <v>54000</v>
      </c>
      <c r="F2628" t="s">
        <v>124</v>
      </c>
      <c r="G2628" t="s">
        <v>148</v>
      </c>
      <c r="H2628" t="s">
        <v>1072</v>
      </c>
      <c r="I2628" t="s">
        <v>22</v>
      </c>
      <c r="J2628" t="s">
        <v>23</v>
      </c>
      <c r="K2628" t="s">
        <v>154</v>
      </c>
      <c r="L2628" t="s">
        <v>25</v>
      </c>
      <c r="M2628" t="s">
        <v>155</v>
      </c>
      <c r="N2628">
        <v>1997</v>
      </c>
      <c r="O2628" t="s">
        <v>446</v>
      </c>
      <c r="P2628" t="s">
        <v>673</v>
      </c>
      <c r="Q2628">
        <v>7</v>
      </c>
      <c r="R2628" t="s">
        <v>1179</v>
      </c>
    </row>
    <row r="2629" spans="1:18" x14ac:dyDescent="0.3">
      <c r="A2629">
        <v>2715</v>
      </c>
      <c r="B2629" t="s">
        <v>46</v>
      </c>
      <c r="C2629">
        <v>2015</v>
      </c>
      <c r="D2629">
        <v>480000</v>
      </c>
      <c r="E2629">
        <v>60000</v>
      </c>
      <c r="F2629" t="s">
        <v>124</v>
      </c>
      <c r="G2629" t="s">
        <v>148</v>
      </c>
      <c r="H2629" t="s">
        <v>1072</v>
      </c>
      <c r="I2629" t="s">
        <v>41</v>
      </c>
      <c r="J2629" t="s">
        <v>23</v>
      </c>
      <c r="K2629" t="s">
        <v>24</v>
      </c>
      <c r="L2629" t="s">
        <v>25</v>
      </c>
      <c r="M2629" t="s">
        <v>133</v>
      </c>
      <c r="N2629">
        <v>1197</v>
      </c>
      <c r="O2629" t="s">
        <v>134</v>
      </c>
      <c r="P2629" t="s">
        <v>135</v>
      </c>
      <c r="Q2629">
        <v>5</v>
      </c>
      <c r="R2629" t="s">
        <v>1179</v>
      </c>
    </row>
    <row r="2630" spans="1:18" x14ac:dyDescent="0.3">
      <c r="A2630">
        <v>2716</v>
      </c>
      <c r="B2630" t="s">
        <v>18</v>
      </c>
      <c r="C2630">
        <v>2014</v>
      </c>
      <c r="D2630">
        <v>185000</v>
      </c>
      <c r="E2630">
        <v>10300</v>
      </c>
      <c r="F2630" t="s">
        <v>124</v>
      </c>
      <c r="G2630" t="s">
        <v>148</v>
      </c>
      <c r="H2630" t="s">
        <v>1072</v>
      </c>
      <c r="I2630" t="s">
        <v>41</v>
      </c>
      <c r="J2630" t="s">
        <v>23</v>
      </c>
      <c r="K2630" t="s">
        <v>24</v>
      </c>
      <c r="L2630" t="s">
        <v>25</v>
      </c>
      <c r="M2630" t="s">
        <v>430</v>
      </c>
      <c r="N2630">
        <v>796</v>
      </c>
      <c r="O2630" t="s">
        <v>118</v>
      </c>
      <c r="P2630" t="s">
        <v>119</v>
      </c>
      <c r="Q2630">
        <v>5</v>
      </c>
      <c r="R2630" t="s">
        <v>1179</v>
      </c>
    </row>
    <row r="2631" spans="1:18" x14ac:dyDescent="0.3">
      <c r="A2631">
        <v>2717</v>
      </c>
      <c r="B2631" t="s">
        <v>46</v>
      </c>
      <c r="C2631">
        <v>2015</v>
      </c>
      <c r="D2631">
        <v>1050000</v>
      </c>
      <c r="E2631">
        <v>50000</v>
      </c>
      <c r="F2631" t="s">
        <v>124</v>
      </c>
      <c r="G2631" t="s">
        <v>148</v>
      </c>
      <c r="H2631" t="s">
        <v>1072</v>
      </c>
      <c r="I2631" t="s">
        <v>22</v>
      </c>
      <c r="J2631" t="s">
        <v>23</v>
      </c>
      <c r="K2631" t="s">
        <v>154</v>
      </c>
      <c r="L2631" t="s">
        <v>25</v>
      </c>
      <c r="M2631" t="s">
        <v>313</v>
      </c>
      <c r="N2631">
        <v>1582</v>
      </c>
      <c r="O2631" t="s">
        <v>301</v>
      </c>
      <c r="P2631" t="s">
        <v>302</v>
      </c>
      <c r="Q2631">
        <v>5</v>
      </c>
      <c r="R2631" t="s">
        <v>1179</v>
      </c>
    </row>
    <row r="2632" spans="1:18" x14ac:dyDescent="0.3">
      <c r="A2632">
        <v>2718</v>
      </c>
      <c r="B2632" t="s">
        <v>18</v>
      </c>
      <c r="C2632">
        <v>2019</v>
      </c>
      <c r="D2632">
        <v>760000</v>
      </c>
      <c r="E2632">
        <v>3000</v>
      </c>
      <c r="F2632" t="s">
        <v>124</v>
      </c>
      <c r="G2632" t="s">
        <v>148</v>
      </c>
      <c r="H2632" t="s">
        <v>1400</v>
      </c>
      <c r="I2632" t="s">
        <v>41</v>
      </c>
      <c r="J2632" t="s">
        <v>23</v>
      </c>
      <c r="K2632" t="s">
        <v>24</v>
      </c>
      <c r="L2632" t="s">
        <v>25</v>
      </c>
      <c r="M2632" t="s">
        <v>495</v>
      </c>
      <c r="N2632">
        <v>1197</v>
      </c>
      <c r="O2632" t="s">
        <v>265</v>
      </c>
      <c r="P2632" t="s">
        <v>266</v>
      </c>
      <c r="Q2632">
        <v>5</v>
      </c>
      <c r="R2632" t="s">
        <v>1179</v>
      </c>
    </row>
    <row r="2633" spans="1:18" x14ac:dyDescent="0.3">
      <c r="A2633">
        <v>2719</v>
      </c>
      <c r="B2633" t="s">
        <v>221</v>
      </c>
      <c r="C2633">
        <v>2019</v>
      </c>
      <c r="D2633">
        <v>570000</v>
      </c>
      <c r="E2633">
        <v>5000</v>
      </c>
      <c r="F2633" t="s">
        <v>124</v>
      </c>
      <c r="G2633" t="s">
        <v>148</v>
      </c>
      <c r="H2633" t="s">
        <v>1072</v>
      </c>
      <c r="I2633" t="s">
        <v>41</v>
      </c>
      <c r="J2633" t="s">
        <v>23</v>
      </c>
      <c r="K2633" t="s">
        <v>24</v>
      </c>
      <c r="L2633" t="s">
        <v>25</v>
      </c>
      <c r="M2633" t="s">
        <v>1037</v>
      </c>
      <c r="N2633">
        <v>999</v>
      </c>
      <c r="O2633" t="s">
        <v>393</v>
      </c>
      <c r="P2633" t="s">
        <v>394</v>
      </c>
      <c r="Q2633">
        <v>5</v>
      </c>
      <c r="R2633" t="s">
        <v>1179</v>
      </c>
    </row>
    <row r="2634" spans="1:18" x14ac:dyDescent="0.3">
      <c r="A2634">
        <v>2721</v>
      </c>
      <c r="B2634" t="s">
        <v>18</v>
      </c>
      <c r="C2634">
        <v>2018</v>
      </c>
      <c r="D2634">
        <v>700000</v>
      </c>
      <c r="E2634">
        <v>13000</v>
      </c>
      <c r="F2634" t="s">
        <v>38</v>
      </c>
      <c r="G2634" t="s">
        <v>39</v>
      </c>
      <c r="H2634" t="s">
        <v>1401</v>
      </c>
      <c r="I2634" t="s">
        <v>41</v>
      </c>
      <c r="J2634" t="s">
        <v>23</v>
      </c>
      <c r="K2634" t="s">
        <v>24</v>
      </c>
      <c r="L2634" t="s">
        <v>25</v>
      </c>
      <c r="M2634" t="s">
        <v>113</v>
      </c>
      <c r="N2634">
        <v>1197</v>
      </c>
      <c r="O2634" t="s">
        <v>114</v>
      </c>
      <c r="P2634" t="s">
        <v>115</v>
      </c>
      <c r="Q2634">
        <v>5</v>
      </c>
      <c r="R2634" t="s">
        <v>1179</v>
      </c>
    </row>
    <row r="2635" spans="1:18" x14ac:dyDescent="0.3">
      <c r="A2635">
        <v>2722</v>
      </c>
      <c r="B2635" t="s">
        <v>69</v>
      </c>
      <c r="C2635">
        <v>2015</v>
      </c>
      <c r="D2635">
        <v>775000</v>
      </c>
      <c r="E2635">
        <v>30000</v>
      </c>
      <c r="F2635" t="s">
        <v>38</v>
      </c>
      <c r="G2635" t="s">
        <v>39</v>
      </c>
      <c r="H2635" t="s">
        <v>1402</v>
      </c>
      <c r="I2635" t="s">
        <v>41</v>
      </c>
      <c r="J2635" t="s">
        <v>23</v>
      </c>
      <c r="K2635" t="s">
        <v>154</v>
      </c>
      <c r="L2635" t="s">
        <v>25</v>
      </c>
      <c r="M2635" t="s">
        <v>1403</v>
      </c>
      <c r="N2635">
        <v>1499</v>
      </c>
      <c r="O2635" t="s">
        <v>968</v>
      </c>
      <c r="P2635" t="s">
        <v>619</v>
      </c>
      <c r="Q2635">
        <v>5</v>
      </c>
      <c r="R2635" t="s">
        <v>1179</v>
      </c>
    </row>
    <row r="2636" spans="1:18" x14ac:dyDescent="0.3">
      <c r="A2636">
        <v>2723</v>
      </c>
      <c r="B2636" t="s">
        <v>239</v>
      </c>
      <c r="C2636">
        <v>2007</v>
      </c>
      <c r="D2636">
        <v>750000</v>
      </c>
      <c r="E2636">
        <v>60000</v>
      </c>
      <c r="F2636" t="s">
        <v>38</v>
      </c>
      <c r="G2636" t="s">
        <v>39</v>
      </c>
      <c r="H2636" t="s">
        <v>1402</v>
      </c>
      <c r="I2636" t="s">
        <v>22</v>
      </c>
      <c r="J2636" t="s">
        <v>23</v>
      </c>
      <c r="K2636" t="s">
        <v>154</v>
      </c>
      <c r="L2636" t="s">
        <v>33</v>
      </c>
      <c r="M2636" t="s">
        <v>1222</v>
      </c>
      <c r="N2636">
        <v>2993</v>
      </c>
      <c r="O2636" t="s">
        <v>1404</v>
      </c>
      <c r="P2636" t="s">
        <v>1405</v>
      </c>
      <c r="Q2636">
        <v>5</v>
      </c>
      <c r="R2636" t="s">
        <v>1179</v>
      </c>
    </row>
    <row r="2637" spans="1:18" x14ac:dyDescent="0.3">
      <c r="A2637">
        <v>2724</v>
      </c>
      <c r="B2637" t="s">
        <v>120</v>
      </c>
      <c r="C2637">
        <v>2010</v>
      </c>
      <c r="D2637">
        <v>140000</v>
      </c>
      <c r="E2637">
        <v>100000</v>
      </c>
      <c r="F2637" t="s">
        <v>38</v>
      </c>
      <c r="G2637" t="s">
        <v>39</v>
      </c>
      <c r="H2637" t="s">
        <v>1402</v>
      </c>
      <c r="I2637" t="s">
        <v>41</v>
      </c>
      <c r="J2637" t="s">
        <v>23</v>
      </c>
      <c r="K2637" t="s">
        <v>24</v>
      </c>
      <c r="L2637" t="s">
        <v>33</v>
      </c>
      <c r="M2637" t="s">
        <v>347</v>
      </c>
      <c r="N2637">
        <v>995</v>
      </c>
      <c r="O2637" t="s">
        <v>665</v>
      </c>
      <c r="P2637" t="s">
        <v>715</v>
      </c>
      <c r="Q2637">
        <v>5</v>
      </c>
      <c r="R2637" t="s">
        <v>1179</v>
      </c>
    </row>
    <row r="2638" spans="1:18" x14ac:dyDescent="0.3">
      <c r="A2638">
        <v>2725</v>
      </c>
      <c r="B2638" t="s">
        <v>18</v>
      </c>
      <c r="C2638">
        <v>2016</v>
      </c>
      <c r="D2638">
        <v>220000</v>
      </c>
      <c r="E2638">
        <v>40000</v>
      </c>
      <c r="F2638" t="s">
        <v>38</v>
      </c>
      <c r="G2638" t="s">
        <v>39</v>
      </c>
      <c r="H2638" t="s">
        <v>1401</v>
      </c>
      <c r="I2638" t="s">
        <v>41</v>
      </c>
      <c r="J2638" t="s">
        <v>23</v>
      </c>
      <c r="K2638" t="s">
        <v>24</v>
      </c>
      <c r="L2638" t="s">
        <v>25</v>
      </c>
      <c r="M2638" t="s">
        <v>430</v>
      </c>
      <c r="N2638">
        <v>796</v>
      </c>
      <c r="O2638" t="s">
        <v>118</v>
      </c>
      <c r="P2638" t="s">
        <v>119</v>
      </c>
      <c r="Q2638">
        <v>5</v>
      </c>
      <c r="R2638" t="s">
        <v>1179</v>
      </c>
    </row>
    <row r="2639" spans="1:18" x14ac:dyDescent="0.3">
      <c r="A2639">
        <v>2726</v>
      </c>
      <c r="B2639" t="s">
        <v>46</v>
      </c>
      <c r="C2639">
        <v>2013</v>
      </c>
      <c r="D2639">
        <v>184000</v>
      </c>
      <c r="E2639">
        <v>15000</v>
      </c>
      <c r="F2639" t="s">
        <v>38</v>
      </c>
      <c r="G2639" t="s">
        <v>39</v>
      </c>
      <c r="H2639" t="s">
        <v>1402</v>
      </c>
      <c r="I2639" t="s">
        <v>41</v>
      </c>
      <c r="J2639" t="s">
        <v>23</v>
      </c>
      <c r="K2639" t="s">
        <v>24</v>
      </c>
      <c r="L2639" t="s">
        <v>25</v>
      </c>
      <c r="M2639" t="s">
        <v>629</v>
      </c>
      <c r="N2639">
        <v>1086</v>
      </c>
      <c r="O2639" t="s">
        <v>309</v>
      </c>
      <c r="P2639" t="s">
        <v>310</v>
      </c>
      <c r="Q2639">
        <v>5</v>
      </c>
      <c r="R2639" t="s">
        <v>1179</v>
      </c>
    </row>
    <row r="2640" spans="1:18" x14ac:dyDescent="0.3">
      <c r="A2640">
        <v>2728</v>
      </c>
      <c r="B2640" t="s">
        <v>46</v>
      </c>
      <c r="C2640">
        <v>2017</v>
      </c>
      <c r="D2640">
        <v>440000</v>
      </c>
      <c r="E2640">
        <v>50000</v>
      </c>
      <c r="F2640" t="s">
        <v>38</v>
      </c>
      <c r="G2640" t="s">
        <v>39</v>
      </c>
      <c r="H2640" t="s">
        <v>1402</v>
      </c>
      <c r="I2640" t="s">
        <v>41</v>
      </c>
      <c r="J2640" t="s">
        <v>23</v>
      </c>
      <c r="K2640" t="s">
        <v>24</v>
      </c>
      <c r="L2640" t="s">
        <v>33</v>
      </c>
      <c r="M2640" t="s">
        <v>133</v>
      </c>
      <c r="N2640">
        <v>1197</v>
      </c>
      <c r="O2640" t="s">
        <v>134</v>
      </c>
      <c r="P2640" t="s">
        <v>135</v>
      </c>
      <c r="Q2640">
        <v>5</v>
      </c>
      <c r="R2640" t="s">
        <v>1179</v>
      </c>
    </row>
    <row r="2641" spans="1:18" x14ac:dyDescent="0.3">
      <c r="A2641">
        <v>2729</v>
      </c>
      <c r="B2641" t="s">
        <v>46</v>
      </c>
      <c r="C2641">
        <v>2017</v>
      </c>
      <c r="D2641">
        <v>650000</v>
      </c>
      <c r="E2641">
        <v>80000</v>
      </c>
      <c r="F2641" t="s">
        <v>38</v>
      </c>
      <c r="G2641" t="s">
        <v>39</v>
      </c>
      <c r="H2641" t="s">
        <v>1401</v>
      </c>
      <c r="I2641" t="s">
        <v>22</v>
      </c>
      <c r="J2641" t="s">
        <v>23</v>
      </c>
      <c r="K2641" t="s">
        <v>24</v>
      </c>
      <c r="L2641" t="s">
        <v>25</v>
      </c>
      <c r="M2641" t="s">
        <v>551</v>
      </c>
      <c r="N2641">
        <v>1396</v>
      </c>
      <c r="O2641" t="s">
        <v>100</v>
      </c>
      <c r="P2641" t="s">
        <v>1041</v>
      </c>
      <c r="Q2641">
        <v>5</v>
      </c>
      <c r="R2641" t="s">
        <v>1179</v>
      </c>
    </row>
    <row r="2642" spans="1:18" x14ac:dyDescent="0.3">
      <c r="A2642">
        <v>2730</v>
      </c>
      <c r="B2642" t="s">
        <v>88</v>
      </c>
      <c r="C2642">
        <v>2017</v>
      </c>
      <c r="D2642">
        <v>660000</v>
      </c>
      <c r="E2642">
        <v>50000</v>
      </c>
      <c r="F2642" t="s">
        <v>38</v>
      </c>
      <c r="G2642" t="s">
        <v>39</v>
      </c>
      <c r="H2642" t="s">
        <v>1401</v>
      </c>
      <c r="I2642" t="s">
        <v>22</v>
      </c>
      <c r="J2642" t="s">
        <v>23</v>
      </c>
      <c r="K2642" t="s">
        <v>154</v>
      </c>
      <c r="L2642" t="s">
        <v>25</v>
      </c>
      <c r="M2642" t="s">
        <v>623</v>
      </c>
      <c r="N2642">
        <v>1493</v>
      </c>
      <c r="O2642" t="s">
        <v>171</v>
      </c>
      <c r="P2642" t="s">
        <v>1406</v>
      </c>
      <c r="Q2642">
        <v>7</v>
      </c>
      <c r="R2642" t="s">
        <v>1179</v>
      </c>
    </row>
    <row r="2643" spans="1:18" x14ac:dyDescent="0.3">
      <c r="A2643">
        <v>2731</v>
      </c>
      <c r="B2643" t="s">
        <v>18</v>
      </c>
      <c r="C2643">
        <v>2017</v>
      </c>
      <c r="D2643">
        <v>380000</v>
      </c>
      <c r="E2643">
        <v>30000</v>
      </c>
      <c r="F2643" t="s">
        <v>38</v>
      </c>
      <c r="G2643" t="s">
        <v>791</v>
      </c>
      <c r="H2643" t="s">
        <v>1407</v>
      </c>
      <c r="I2643" t="s">
        <v>136</v>
      </c>
      <c r="J2643" t="s">
        <v>23</v>
      </c>
      <c r="K2643" t="s">
        <v>24</v>
      </c>
      <c r="L2643" t="s">
        <v>25</v>
      </c>
      <c r="M2643" t="s">
        <v>818</v>
      </c>
      <c r="N2643">
        <v>1196</v>
      </c>
      <c r="O2643" t="s">
        <v>538</v>
      </c>
      <c r="P2643" t="s">
        <v>539</v>
      </c>
      <c r="Q2643">
        <v>5</v>
      </c>
      <c r="R2643" t="s">
        <v>1179</v>
      </c>
    </row>
    <row r="2644" spans="1:18" x14ac:dyDescent="0.3">
      <c r="A2644">
        <v>2732</v>
      </c>
      <c r="B2644" t="s">
        <v>65</v>
      </c>
      <c r="C2644">
        <v>2012</v>
      </c>
      <c r="D2644">
        <v>415000</v>
      </c>
      <c r="E2644">
        <v>125000</v>
      </c>
      <c r="F2644" t="s">
        <v>38</v>
      </c>
      <c r="G2644" t="s">
        <v>791</v>
      </c>
      <c r="H2644" t="s">
        <v>1226</v>
      </c>
      <c r="I2644" t="s">
        <v>22</v>
      </c>
      <c r="J2644" t="s">
        <v>23</v>
      </c>
      <c r="K2644" t="s">
        <v>24</v>
      </c>
      <c r="L2644" t="s">
        <v>33</v>
      </c>
      <c r="M2644" t="s">
        <v>398</v>
      </c>
      <c r="N2644">
        <v>1364</v>
      </c>
      <c r="O2644" t="s">
        <v>399</v>
      </c>
      <c r="P2644" t="s">
        <v>400</v>
      </c>
      <c r="Q2644">
        <v>5</v>
      </c>
      <c r="R2644" t="s">
        <v>1179</v>
      </c>
    </row>
    <row r="2645" spans="1:18" x14ac:dyDescent="0.3">
      <c r="A2645">
        <v>2733</v>
      </c>
      <c r="B2645" t="s">
        <v>46</v>
      </c>
      <c r="C2645">
        <v>2012</v>
      </c>
      <c r="D2645">
        <v>225000</v>
      </c>
      <c r="E2645">
        <v>110000</v>
      </c>
      <c r="F2645" t="s">
        <v>38</v>
      </c>
      <c r="G2645" t="s">
        <v>791</v>
      </c>
      <c r="H2645" t="s">
        <v>1226</v>
      </c>
      <c r="I2645" t="s">
        <v>41</v>
      </c>
      <c r="J2645" t="s">
        <v>23</v>
      </c>
      <c r="K2645" t="s">
        <v>24</v>
      </c>
      <c r="L2645" t="s">
        <v>25</v>
      </c>
      <c r="M2645" t="s">
        <v>246</v>
      </c>
      <c r="N2645">
        <v>1086</v>
      </c>
      <c r="O2645" t="s">
        <v>247</v>
      </c>
      <c r="P2645" t="s">
        <v>248</v>
      </c>
      <c r="Q2645">
        <v>5</v>
      </c>
      <c r="R2645" t="s">
        <v>1179</v>
      </c>
    </row>
    <row r="2646" spans="1:18" x14ac:dyDescent="0.3">
      <c r="A2646">
        <v>2734</v>
      </c>
      <c r="B2646" t="s">
        <v>18</v>
      </c>
      <c r="C2646">
        <v>2013</v>
      </c>
      <c r="D2646">
        <v>600000</v>
      </c>
      <c r="E2646">
        <v>30000</v>
      </c>
      <c r="F2646" t="s">
        <v>38</v>
      </c>
      <c r="G2646" t="s">
        <v>791</v>
      </c>
      <c r="H2646" t="s">
        <v>1407</v>
      </c>
      <c r="I2646" t="s">
        <v>22</v>
      </c>
      <c r="J2646" t="s">
        <v>23</v>
      </c>
      <c r="K2646" t="s">
        <v>24</v>
      </c>
      <c r="L2646" t="s">
        <v>33</v>
      </c>
      <c r="M2646" t="s">
        <v>307</v>
      </c>
      <c r="N2646">
        <v>1248</v>
      </c>
      <c r="O2646" t="s">
        <v>216</v>
      </c>
      <c r="P2646" t="s">
        <v>95</v>
      </c>
      <c r="Q2646">
        <v>7</v>
      </c>
      <c r="R2646" t="s">
        <v>1179</v>
      </c>
    </row>
    <row r="2647" spans="1:18" x14ac:dyDescent="0.3">
      <c r="A2647">
        <v>2735</v>
      </c>
      <c r="B2647" t="s">
        <v>18</v>
      </c>
      <c r="C2647">
        <v>2014</v>
      </c>
      <c r="D2647">
        <v>620000</v>
      </c>
      <c r="E2647">
        <v>148000</v>
      </c>
      <c r="F2647" t="s">
        <v>38</v>
      </c>
      <c r="G2647" t="s">
        <v>791</v>
      </c>
      <c r="H2647" t="s">
        <v>1407</v>
      </c>
      <c r="I2647" t="s">
        <v>22</v>
      </c>
      <c r="J2647" t="s">
        <v>23</v>
      </c>
      <c r="K2647" t="s">
        <v>24</v>
      </c>
      <c r="L2647" t="s">
        <v>33</v>
      </c>
      <c r="M2647" t="s">
        <v>307</v>
      </c>
      <c r="N2647">
        <v>1248</v>
      </c>
      <c r="O2647" t="s">
        <v>108</v>
      </c>
      <c r="P2647" t="s">
        <v>95</v>
      </c>
      <c r="Q2647">
        <v>7</v>
      </c>
      <c r="R2647" t="s">
        <v>1179</v>
      </c>
    </row>
    <row r="2648" spans="1:18" x14ac:dyDescent="0.3">
      <c r="A2648">
        <v>2736</v>
      </c>
      <c r="B2648" t="s">
        <v>88</v>
      </c>
      <c r="C2648">
        <v>2016</v>
      </c>
      <c r="D2648">
        <v>750000</v>
      </c>
      <c r="E2648">
        <v>35000</v>
      </c>
      <c r="F2648" t="s">
        <v>38</v>
      </c>
      <c r="G2648" t="s">
        <v>791</v>
      </c>
      <c r="H2648" t="s">
        <v>1408</v>
      </c>
      <c r="I2648" t="s">
        <v>22</v>
      </c>
      <c r="J2648" t="s">
        <v>23</v>
      </c>
      <c r="K2648" t="s">
        <v>24</v>
      </c>
      <c r="L2648" t="s">
        <v>25</v>
      </c>
      <c r="M2648" t="s">
        <v>623</v>
      </c>
      <c r="N2648">
        <v>1493</v>
      </c>
      <c r="O2648" t="s">
        <v>171</v>
      </c>
      <c r="P2648" t="s">
        <v>445</v>
      </c>
      <c r="Q2648">
        <v>7</v>
      </c>
      <c r="R2648" t="s">
        <v>1179</v>
      </c>
    </row>
    <row r="2649" spans="1:18" x14ac:dyDescent="0.3">
      <c r="A2649">
        <v>2737</v>
      </c>
      <c r="B2649" t="s">
        <v>46</v>
      </c>
      <c r="C2649">
        <v>2016</v>
      </c>
      <c r="D2649">
        <v>400000</v>
      </c>
      <c r="E2649">
        <v>80000</v>
      </c>
      <c r="F2649" t="s">
        <v>38</v>
      </c>
      <c r="G2649" t="s">
        <v>791</v>
      </c>
      <c r="H2649" t="s">
        <v>1226</v>
      </c>
      <c r="I2649" t="s">
        <v>41</v>
      </c>
      <c r="J2649" t="s">
        <v>23</v>
      </c>
      <c r="K2649" t="s">
        <v>24</v>
      </c>
      <c r="L2649" t="s">
        <v>33</v>
      </c>
      <c r="M2649" t="s">
        <v>85</v>
      </c>
      <c r="N2649">
        <v>1197</v>
      </c>
      <c r="O2649" t="s">
        <v>90</v>
      </c>
      <c r="P2649" t="s">
        <v>261</v>
      </c>
      <c r="Q2649">
        <v>5</v>
      </c>
      <c r="R2649" t="s">
        <v>1179</v>
      </c>
    </row>
    <row r="2650" spans="1:18" x14ac:dyDescent="0.3">
      <c r="A2650">
        <v>2738</v>
      </c>
      <c r="B2650" t="s">
        <v>18</v>
      </c>
      <c r="C2650">
        <v>2005</v>
      </c>
      <c r="D2650">
        <v>110000</v>
      </c>
      <c r="E2650">
        <v>110000</v>
      </c>
      <c r="F2650" t="s">
        <v>38</v>
      </c>
      <c r="G2650" t="s">
        <v>791</v>
      </c>
      <c r="H2650" t="s">
        <v>1226</v>
      </c>
      <c r="I2650" t="s">
        <v>41</v>
      </c>
      <c r="J2650" t="s">
        <v>23</v>
      </c>
      <c r="K2650" t="s">
        <v>24</v>
      </c>
      <c r="L2650" t="s">
        <v>25</v>
      </c>
      <c r="M2650" t="s">
        <v>85</v>
      </c>
      <c r="N2650">
        <v>998</v>
      </c>
      <c r="O2650" t="s">
        <v>67</v>
      </c>
      <c r="P2650" t="s">
        <v>141</v>
      </c>
      <c r="Q2650">
        <v>5</v>
      </c>
      <c r="R2650" t="s">
        <v>1179</v>
      </c>
    </row>
    <row r="2651" spans="1:18" x14ac:dyDescent="0.3">
      <c r="A2651">
        <v>2739</v>
      </c>
      <c r="B2651" t="s">
        <v>109</v>
      </c>
      <c r="C2651">
        <v>2012</v>
      </c>
      <c r="D2651">
        <v>119000</v>
      </c>
      <c r="E2651">
        <v>95000</v>
      </c>
      <c r="F2651" t="s">
        <v>38</v>
      </c>
      <c r="G2651" t="s">
        <v>791</v>
      </c>
      <c r="H2651" t="s">
        <v>1226</v>
      </c>
      <c r="I2651" t="s">
        <v>22</v>
      </c>
      <c r="J2651" t="s">
        <v>23</v>
      </c>
      <c r="K2651" t="s">
        <v>24</v>
      </c>
      <c r="L2651" t="s">
        <v>33</v>
      </c>
      <c r="M2651" t="s">
        <v>418</v>
      </c>
      <c r="N2651">
        <v>1405</v>
      </c>
      <c r="O2651" t="s">
        <v>458</v>
      </c>
      <c r="P2651" t="s">
        <v>459</v>
      </c>
      <c r="Q2651">
        <v>5</v>
      </c>
      <c r="R2651" t="s">
        <v>1179</v>
      </c>
    </row>
    <row r="2652" spans="1:18" x14ac:dyDescent="0.3">
      <c r="A2652">
        <v>2740</v>
      </c>
      <c r="B2652" t="s">
        <v>37</v>
      </c>
      <c r="C2652">
        <v>2015</v>
      </c>
      <c r="D2652">
        <v>600000</v>
      </c>
      <c r="E2652">
        <v>25000</v>
      </c>
      <c r="F2652" t="s">
        <v>38</v>
      </c>
      <c r="G2652" t="s">
        <v>791</v>
      </c>
      <c r="H2652" t="s">
        <v>1408</v>
      </c>
      <c r="I2652" t="s">
        <v>22</v>
      </c>
      <c r="J2652" t="s">
        <v>23</v>
      </c>
      <c r="K2652" t="s">
        <v>24</v>
      </c>
      <c r="L2652" t="s">
        <v>25</v>
      </c>
      <c r="M2652" t="s">
        <v>618</v>
      </c>
      <c r="N2652">
        <v>1498</v>
      </c>
      <c r="O2652" t="s">
        <v>105</v>
      </c>
      <c r="P2652" t="s">
        <v>95</v>
      </c>
      <c r="Q2652">
        <v>5</v>
      </c>
      <c r="R2652" t="s">
        <v>1179</v>
      </c>
    </row>
    <row r="2653" spans="1:18" x14ac:dyDescent="0.3">
      <c r="A2653">
        <v>2741</v>
      </c>
      <c r="B2653" t="s">
        <v>18</v>
      </c>
      <c r="C2653">
        <v>2011</v>
      </c>
      <c r="D2653">
        <v>200000</v>
      </c>
      <c r="E2653">
        <v>80000</v>
      </c>
      <c r="F2653" t="s">
        <v>38</v>
      </c>
      <c r="G2653" t="s">
        <v>791</v>
      </c>
      <c r="H2653" t="s">
        <v>1226</v>
      </c>
      <c r="I2653" t="s">
        <v>136</v>
      </c>
      <c r="J2653" t="s">
        <v>23</v>
      </c>
      <c r="K2653" t="s">
        <v>24</v>
      </c>
      <c r="L2653" t="s">
        <v>25</v>
      </c>
      <c r="M2653" t="s">
        <v>1409</v>
      </c>
      <c r="N2653">
        <v>998</v>
      </c>
      <c r="O2653" t="s">
        <v>67</v>
      </c>
      <c r="P2653" t="s">
        <v>141</v>
      </c>
      <c r="Q2653">
        <v>5</v>
      </c>
      <c r="R2653" t="s">
        <v>1179</v>
      </c>
    </row>
    <row r="2654" spans="1:18" x14ac:dyDescent="0.3">
      <c r="A2654">
        <v>2742</v>
      </c>
      <c r="B2654" t="s">
        <v>109</v>
      </c>
      <c r="C2654">
        <v>2014</v>
      </c>
      <c r="D2654">
        <v>280000</v>
      </c>
      <c r="E2654">
        <v>60000</v>
      </c>
      <c r="F2654" t="s">
        <v>38</v>
      </c>
      <c r="G2654" t="s">
        <v>791</v>
      </c>
      <c r="H2654" t="s">
        <v>1407</v>
      </c>
      <c r="I2654" t="s">
        <v>22</v>
      </c>
      <c r="J2654" t="s">
        <v>23</v>
      </c>
      <c r="K2654" t="s">
        <v>24</v>
      </c>
      <c r="L2654" t="s">
        <v>33</v>
      </c>
      <c r="M2654" t="s">
        <v>47</v>
      </c>
      <c r="N2654">
        <v>1248</v>
      </c>
      <c r="O2654" t="s">
        <v>434</v>
      </c>
      <c r="P2654" t="s">
        <v>209</v>
      </c>
      <c r="Q2654">
        <v>5</v>
      </c>
      <c r="R2654" t="s">
        <v>1179</v>
      </c>
    </row>
    <row r="2655" spans="1:18" x14ac:dyDescent="0.3">
      <c r="A2655">
        <v>2743</v>
      </c>
      <c r="B2655" t="s">
        <v>30</v>
      </c>
      <c r="C2655">
        <v>2013</v>
      </c>
      <c r="D2655">
        <v>375000</v>
      </c>
      <c r="E2655">
        <v>100000</v>
      </c>
      <c r="F2655" t="s">
        <v>38</v>
      </c>
      <c r="G2655" t="s">
        <v>791</v>
      </c>
      <c r="H2655" t="s">
        <v>1407</v>
      </c>
      <c r="I2655" t="s">
        <v>41</v>
      </c>
      <c r="J2655" t="s">
        <v>23</v>
      </c>
      <c r="K2655" t="s">
        <v>24</v>
      </c>
      <c r="L2655" t="s">
        <v>25</v>
      </c>
      <c r="M2655" t="s">
        <v>340</v>
      </c>
      <c r="N2655">
        <v>1598</v>
      </c>
      <c r="O2655" t="s">
        <v>479</v>
      </c>
      <c r="P2655" t="s">
        <v>257</v>
      </c>
      <c r="Q2655">
        <v>5</v>
      </c>
      <c r="R2655" t="s">
        <v>1179</v>
      </c>
    </row>
    <row r="2656" spans="1:18" x14ac:dyDescent="0.3">
      <c r="A2656">
        <v>2744</v>
      </c>
      <c r="B2656" t="s">
        <v>145</v>
      </c>
      <c r="C2656">
        <v>2016</v>
      </c>
      <c r="D2656">
        <v>350000</v>
      </c>
      <c r="E2656">
        <v>50000</v>
      </c>
      <c r="F2656" t="s">
        <v>38</v>
      </c>
      <c r="G2656" t="s">
        <v>791</v>
      </c>
      <c r="H2656" t="s">
        <v>1407</v>
      </c>
      <c r="I2656" t="s">
        <v>41</v>
      </c>
      <c r="J2656" t="s">
        <v>23</v>
      </c>
      <c r="K2656" t="s">
        <v>24</v>
      </c>
      <c r="L2656" t="s">
        <v>25</v>
      </c>
      <c r="M2656" t="s">
        <v>392</v>
      </c>
      <c r="N2656">
        <v>1198</v>
      </c>
      <c r="O2656" t="s">
        <v>86</v>
      </c>
      <c r="P2656" t="s">
        <v>147</v>
      </c>
      <c r="Q2656">
        <v>7</v>
      </c>
      <c r="R2656" t="s">
        <v>1179</v>
      </c>
    </row>
    <row r="2657" spans="1:18" x14ac:dyDescent="0.3">
      <c r="A2657">
        <v>2745</v>
      </c>
      <c r="B2657" t="s">
        <v>46</v>
      </c>
      <c r="C2657">
        <v>2017</v>
      </c>
      <c r="D2657">
        <v>620000</v>
      </c>
      <c r="E2657">
        <v>31000</v>
      </c>
      <c r="F2657" t="s">
        <v>38</v>
      </c>
      <c r="G2657" t="s">
        <v>791</v>
      </c>
      <c r="H2657" t="s">
        <v>1226</v>
      </c>
      <c r="I2657" t="s">
        <v>22</v>
      </c>
      <c r="J2657" t="s">
        <v>23</v>
      </c>
      <c r="K2657" t="s">
        <v>24</v>
      </c>
      <c r="L2657" t="s">
        <v>25</v>
      </c>
      <c r="M2657" t="s">
        <v>465</v>
      </c>
      <c r="N2657">
        <v>1186</v>
      </c>
      <c r="O2657" t="s">
        <v>466</v>
      </c>
      <c r="P2657" t="s">
        <v>467</v>
      </c>
      <c r="Q2657">
        <v>5</v>
      </c>
      <c r="R2657" t="s">
        <v>1179</v>
      </c>
    </row>
    <row r="2658" spans="1:18" x14ac:dyDescent="0.3">
      <c r="A2658">
        <v>2746</v>
      </c>
      <c r="B2658" t="s">
        <v>18</v>
      </c>
      <c r="C2658">
        <v>2017</v>
      </c>
      <c r="D2658">
        <v>570000</v>
      </c>
      <c r="E2658">
        <v>120000</v>
      </c>
      <c r="F2658" t="s">
        <v>38</v>
      </c>
      <c r="G2658" t="s">
        <v>791</v>
      </c>
      <c r="H2658" t="s">
        <v>1408</v>
      </c>
      <c r="I2658" t="s">
        <v>22</v>
      </c>
      <c r="J2658" t="s">
        <v>23</v>
      </c>
      <c r="K2658" t="s">
        <v>24</v>
      </c>
      <c r="L2658" t="s">
        <v>25</v>
      </c>
      <c r="M2658" t="s">
        <v>106</v>
      </c>
      <c r="N2658">
        <v>1248</v>
      </c>
      <c r="O2658" t="s">
        <v>27</v>
      </c>
      <c r="P2658" t="s">
        <v>28</v>
      </c>
      <c r="Q2658">
        <v>5</v>
      </c>
      <c r="R2658" t="s">
        <v>1179</v>
      </c>
    </row>
    <row r="2659" spans="1:18" x14ac:dyDescent="0.3">
      <c r="A2659">
        <v>2747</v>
      </c>
      <c r="B2659" t="s">
        <v>18</v>
      </c>
      <c r="C2659">
        <v>2012</v>
      </c>
      <c r="D2659">
        <v>290000</v>
      </c>
      <c r="E2659">
        <v>105000</v>
      </c>
      <c r="F2659" t="s">
        <v>38</v>
      </c>
      <c r="G2659" t="s">
        <v>880</v>
      </c>
      <c r="H2659" t="s">
        <v>1410</v>
      </c>
      <c r="I2659" t="s">
        <v>22</v>
      </c>
      <c r="J2659" t="s">
        <v>23</v>
      </c>
      <c r="K2659" t="s">
        <v>24</v>
      </c>
      <c r="L2659" t="s">
        <v>33</v>
      </c>
      <c r="M2659" t="s">
        <v>81</v>
      </c>
      <c r="N2659">
        <v>1248</v>
      </c>
      <c r="O2659" t="s">
        <v>82</v>
      </c>
      <c r="P2659" t="s">
        <v>28</v>
      </c>
      <c r="Q2659">
        <v>5</v>
      </c>
      <c r="R2659" t="s">
        <v>1179</v>
      </c>
    </row>
    <row r="2660" spans="1:18" x14ac:dyDescent="0.3">
      <c r="A2660">
        <v>2748</v>
      </c>
      <c r="B2660" t="s">
        <v>18</v>
      </c>
      <c r="C2660">
        <v>2016</v>
      </c>
      <c r="D2660">
        <v>711000</v>
      </c>
      <c r="E2660">
        <v>120000</v>
      </c>
      <c r="F2660" t="s">
        <v>38</v>
      </c>
      <c r="G2660" t="s">
        <v>880</v>
      </c>
      <c r="H2660" t="s">
        <v>1410</v>
      </c>
      <c r="I2660" t="s">
        <v>22</v>
      </c>
      <c r="J2660" t="s">
        <v>23</v>
      </c>
      <c r="K2660" t="s">
        <v>24</v>
      </c>
      <c r="L2660" t="s">
        <v>25</v>
      </c>
      <c r="M2660" t="s">
        <v>93</v>
      </c>
      <c r="N2660">
        <v>1248</v>
      </c>
      <c r="O2660" t="s">
        <v>94</v>
      </c>
      <c r="P2660" t="s">
        <v>95</v>
      </c>
      <c r="Q2660">
        <v>7</v>
      </c>
      <c r="R2660" t="s">
        <v>1179</v>
      </c>
    </row>
    <row r="2661" spans="1:18" x14ac:dyDescent="0.3">
      <c r="A2661">
        <v>2749</v>
      </c>
      <c r="B2661" t="s">
        <v>18</v>
      </c>
      <c r="C2661">
        <v>2012</v>
      </c>
      <c r="D2661">
        <v>370000</v>
      </c>
      <c r="E2661">
        <v>60000</v>
      </c>
      <c r="F2661" t="s">
        <v>38</v>
      </c>
      <c r="G2661" t="s">
        <v>880</v>
      </c>
      <c r="H2661" t="s">
        <v>1411</v>
      </c>
      <c r="I2661" t="s">
        <v>22</v>
      </c>
      <c r="J2661" t="s">
        <v>23</v>
      </c>
      <c r="K2661" t="s">
        <v>24</v>
      </c>
      <c r="L2661" t="s">
        <v>25</v>
      </c>
      <c r="M2661" t="s">
        <v>230</v>
      </c>
      <c r="N2661">
        <v>1248</v>
      </c>
      <c r="O2661" t="s">
        <v>27</v>
      </c>
      <c r="P2661" t="s">
        <v>28</v>
      </c>
      <c r="Q2661">
        <v>5</v>
      </c>
      <c r="R2661" t="s">
        <v>1179</v>
      </c>
    </row>
    <row r="2662" spans="1:18" x14ac:dyDescent="0.3">
      <c r="A2662">
        <v>2750</v>
      </c>
      <c r="B2662" t="s">
        <v>18</v>
      </c>
      <c r="C2662">
        <v>2020</v>
      </c>
      <c r="D2662">
        <v>550000</v>
      </c>
      <c r="E2662">
        <v>15000</v>
      </c>
      <c r="F2662" t="s">
        <v>38</v>
      </c>
      <c r="G2662" t="s">
        <v>880</v>
      </c>
      <c r="H2662" t="s">
        <v>1411</v>
      </c>
      <c r="I2662" t="s">
        <v>41</v>
      </c>
      <c r="J2662" t="s">
        <v>23</v>
      </c>
      <c r="K2662" t="s">
        <v>24</v>
      </c>
      <c r="L2662" t="s">
        <v>25</v>
      </c>
      <c r="M2662" t="s">
        <v>1234</v>
      </c>
      <c r="N2662">
        <v>1197</v>
      </c>
      <c r="O2662" t="s">
        <v>94</v>
      </c>
      <c r="P2662" t="s">
        <v>1235</v>
      </c>
      <c r="Q2662">
        <v>5</v>
      </c>
      <c r="R2662" t="s">
        <v>1179</v>
      </c>
    </row>
    <row r="2663" spans="1:18" x14ac:dyDescent="0.3">
      <c r="A2663">
        <v>2751</v>
      </c>
      <c r="B2663" t="s">
        <v>18</v>
      </c>
      <c r="C2663">
        <v>2013</v>
      </c>
      <c r="D2663">
        <v>325000</v>
      </c>
      <c r="E2663">
        <v>150000</v>
      </c>
      <c r="F2663" t="s">
        <v>38</v>
      </c>
      <c r="G2663" t="s">
        <v>880</v>
      </c>
      <c r="H2663" t="s">
        <v>1410</v>
      </c>
      <c r="I2663" t="s">
        <v>41</v>
      </c>
      <c r="J2663" t="s">
        <v>23</v>
      </c>
      <c r="K2663" t="s">
        <v>24</v>
      </c>
      <c r="L2663" t="s">
        <v>33</v>
      </c>
      <c r="M2663" t="s">
        <v>133</v>
      </c>
      <c r="N2663">
        <v>1197</v>
      </c>
      <c r="O2663" t="s">
        <v>395</v>
      </c>
      <c r="P2663" t="s">
        <v>261</v>
      </c>
      <c r="Q2663">
        <v>5</v>
      </c>
      <c r="R2663" t="s">
        <v>1179</v>
      </c>
    </row>
    <row r="2664" spans="1:18" x14ac:dyDescent="0.3">
      <c r="A2664">
        <v>2752</v>
      </c>
      <c r="B2664" t="s">
        <v>37</v>
      </c>
      <c r="C2664">
        <v>2018</v>
      </c>
      <c r="D2664">
        <v>670000</v>
      </c>
      <c r="E2664">
        <v>93000</v>
      </c>
      <c r="F2664" t="s">
        <v>38</v>
      </c>
      <c r="G2664" t="s">
        <v>880</v>
      </c>
      <c r="H2664" t="s">
        <v>1410</v>
      </c>
      <c r="I2664" t="s">
        <v>22</v>
      </c>
      <c r="J2664" t="s">
        <v>23</v>
      </c>
      <c r="K2664" t="s">
        <v>24</v>
      </c>
      <c r="L2664" t="s">
        <v>25</v>
      </c>
      <c r="M2664" t="s">
        <v>670</v>
      </c>
      <c r="N2664">
        <v>1498</v>
      </c>
      <c r="O2664" t="s">
        <v>177</v>
      </c>
      <c r="P2664" t="s">
        <v>95</v>
      </c>
      <c r="Q2664">
        <v>5</v>
      </c>
      <c r="R2664" t="s">
        <v>1179</v>
      </c>
    </row>
    <row r="2665" spans="1:18" x14ac:dyDescent="0.3">
      <c r="A2665">
        <v>2753</v>
      </c>
      <c r="B2665" t="s">
        <v>46</v>
      </c>
      <c r="C2665">
        <v>2017</v>
      </c>
      <c r="D2665">
        <v>385000</v>
      </c>
      <c r="E2665">
        <v>42000</v>
      </c>
      <c r="F2665" t="s">
        <v>38</v>
      </c>
      <c r="G2665" t="s">
        <v>880</v>
      </c>
      <c r="H2665" t="s">
        <v>1412</v>
      </c>
      <c r="I2665" t="s">
        <v>41</v>
      </c>
      <c r="J2665" t="s">
        <v>23</v>
      </c>
      <c r="K2665" t="s">
        <v>24</v>
      </c>
      <c r="L2665" t="s">
        <v>33</v>
      </c>
      <c r="M2665" t="s">
        <v>246</v>
      </c>
      <c r="N2665">
        <v>1086</v>
      </c>
      <c r="O2665" t="s">
        <v>247</v>
      </c>
      <c r="P2665" t="s">
        <v>248</v>
      </c>
      <c r="Q2665">
        <v>5</v>
      </c>
      <c r="R2665" t="s">
        <v>1179</v>
      </c>
    </row>
    <row r="2666" spans="1:18" x14ac:dyDescent="0.3">
      <c r="A2666">
        <v>2754</v>
      </c>
      <c r="B2666" t="s">
        <v>46</v>
      </c>
      <c r="C2666">
        <v>2008</v>
      </c>
      <c r="D2666">
        <v>114999</v>
      </c>
      <c r="E2666">
        <v>80000</v>
      </c>
      <c r="F2666" t="s">
        <v>38</v>
      </c>
      <c r="G2666" t="s">
        <v>880</v>
      </c>
      <c r="H2666" t="s">
        <v>1412</v>
      </c>
      <c r="I2666" t="s">
        <v>41</v>
      </c>
      <c r="J2666" t="s">
        <v>23</v>
      </c>
      <c r="K2666" t="s">
        <v>24</v>
      </c>
      <c r="L2666" t="s">
        <v>33</v>
      </c>
      <c r="M2666" t="s">
        <v>308</v>
      </c>
      <c r="N2666">
        <v>1086</v>
      </c>
      <c r="O2666" t="s">
        <v>309</v>
      </c>
      <c r="P2666" t="s">
        <v>310</v>
      </c>
      <c r="Q2666">
        <v>5</v>
      </c>
      <c r="R2666" t="s">
        <v>1179</v>
      </c>
    </row>
    <row r="2667" spans="1:18" x14ac:dyDescent="0.3">
      <c r="A2667">
        <v>2755</v>
      </c>
      <c r="B2667" t="s">
        <v>46</v>
      </c>
      <c r="C2667">
        <v>2010</v>
      </c>
      <c r="D2667">
        <v>200000</v>
      </c>
      <c r="E2667">
        <v>90000</v>
      </c>
      <c r="F2667" t="s">
        <v>38</v>
      </c>
      <c r="G2667" t="s">
        <v>880</v>
      </c>
      <c r="H2667" t="s">
        <v>1412</v>
      </c>
      <c r="I2667" t="s">
        <v>41</v>
      </c>
      <c r="J2667" t="s">
        <v>23</v>
      </c>
      <c r="K2667" t="s">
        <v>24</v>
      </c>
      <c r="L2667" t="s">
        <v>25</v>
      </c>
      <c r="M2667" t="s">
        <v>308</v>
      </c>
      <c r="N2667">
        <v>1086</v>
      </c>
      <c r="O2667" t="s">
        <v>309</v>
      </c>
      <c r="P2667" t="s">
        <v>310</v>
      </c>
      <c r="Q2667">
        <v>5</v>
      </c>
      <c r="R2667" t="s">
        <v>1179</v>
      </c>
    </row>
    <row r="2668" spans="1:18" x14ac:dyDescent="0.3">
      <c r="A2668">
        <v>2756</v>
      </c>
      <c r="B2668" t="s">
        <v>18</v>
      </c>
      <c r="C2668">
        <v>2019</v>
      </c>
      <c r="D2668">
        <v>860000</v>
      </c>
      <c r="E2668">
        <v>6500</v>
      </c>
      <c r="F2668" t="s">
        <v>38</v>
      </c>
      <c r="G2668" t="s">
        <v>880</v>
      </c>
      <c r="H2668" t="s">
        <v>1412</v>
      </c>
      <c r="I2668" t="s">
        <v>22</v>
      </c>
      <c r="J2668" t="s">
        <v>23</v>
      </c>
      <c r="K2668" t="s">
        <v>154</v>
      </c>
      <c r="L2668" t="s">
        <v>25</v>
      </c>
      <c r="M2668" t="s">
        <v>129</v>
      </c>
      <c r="N2668">
        <v>1248</v>
      </c>
      <c r="O2668" t="s">
        <v>94</v>
      </c>
      <c r="P2668" t="s">
        <v>95</v>
      </c>
      <c r="Q2668">
        <v>5</v>
      </c>
      <c r="R2668" t="s">
        <v>1179</v>
      </c>
    </row>
    <row r="2669" spans="1:18" x14ac:dyDescent="0.3">
      <c r="A2669">
        <v>2757</v>
      </c>
      <c r="B2669" t="s">
        <v>18</v>
      </c>
      <c r="C2669">
        <v>2018</v>
      </c>
      <c r="D2669">
        <v>600000</v>
      </c>
      <c r="E2669">
        <v>60000</v>
      </c>
      <c r="F2669" t="s">
        <v>38</v>
      </c>
      <c r="G2669" t="s">
        <v>880</v>
      </c>
      <c r="H2669" t="s">
        <v>1410</v>
      </c>
      <c r="I2669" t="s">
        <v>22</v>
      </c>
      <c r="J2669" t="s">
        <v>23</v>
      </c>
      <c r="K2669" t="s">
        <v>24</v>
      </c>
      <c r="L2669" t="s">
        <v>25</v>
      </c>
      <c r="M2669" t="s">
        <v>527</v>
      </c>
      <c r="N2669">
        <v>1248</v>
      </c>
      <c r="O2669" t="s">
        <v>27</v>
      </c>
      <c r="P2669" t="s">
        <v>28</v>
      </c>
      <c r="Q2669">
        <v>5</v>
      </c>
      <c r="R2669" t="s">
        <v>1179</v>
      </c>
    </row>
    <row r="2670" spans="1:18" x14ac:dyDescent="0.3">
      <c r="A2670">
        <v>2758</v>
      </c>
      <c r="B2670" t="s">
        <v>18</v>
      </c>
      <c r="C2670">
        <v>2016</v>
      </c>
      <c r="D2670">
        <v>265000</v>
      </c>
      <c r="E2670">
        <v>110000</v>
      </c>
      <c r="F2670" t="s">
        <v>19</v>
      </c>
      <c r="G2670" t="s">
        <v>789</v>
      </c>
      <c r="H2670" t="s">
        <v>992</v>
      </c>
      <c r="I2670" t="s">
        <v>41</v>
      </c>
      <c r="J2670" t="s">
        <v>23</v>
      </c>
      <c r="K2670" t="s">
        <v>24</v>
      </c>
      <c r="L2670" t="s">
        <v>25</v>
      </c>
      <c r="M2670" t="s">
        <v>140</v>
      </c>
      <c r="N2670">
        <v>998</v>
      </c>
      <c r="O2670" t="s">
        <v>166</v>
      </c>
      <c r="P2670" t="s">
        <v>141</v>
      </c>
      <c r="Q2670">
        <v>5</v>
      </c>
      <c r="R2670" t="s">
        <v>1179</v>
      </c>
    </row>
    <row r="2671" spans="1:18" x14ac:dyDescent="0.3">
      <c r="A2671">
        <v>2759</v>
      </c>
      <c r="B2671" t="s">
        <v>109</v>
      </c>
      <c r="C2671">
        <v>2015</v>
      </c>
      <c r="D2671">
        <v>155000</v>
      </c>
      <c r="E2671">
        <v>60000</v>
      </c>
      <c r="F2671" t="s">
        <v>19</v>
      </c>
      <c r="G2671" t="s">
        <v>789</v>
      </c>
      <c r="H2671" t="s">
        <v>1413</v>
      </c>
      <c r="I2671" t="s">
        <v>136</v>
      </c>
      <c r="J2671" t="s">
        <v>23</v>
      </c>
      <c r="K2671" t="s">
        <v>24</v>
      </c>
      <c r="L2671" t="s">
        <v>33</v>
      </c>
      <c r="M2671" t="s">
        <v>1414</v>
      </c>
      <c r="N2671">
        <v>1193</v>
      </c>
      <c r="O2671" t="s">
        <v>1415</v>
      </c>
      <c r="P2671" t="s">
        <v>1416</v>
      </c>
      <c r="Q2671">
        <v>5</v>
      </c>
      <c r="R2671" t="s">
        <v>1179</v>
      </c>
    </row>
    <row r="2672" spans="1:18" x14ac:dyDescent="0.3">
      <c r="A2672">
        <v>2760</v>
      </c>
      <c r="B2672" t="s">
        <v>18</v>
      </c>
      <c r="C2672">
        <v>2019</v>
      </c>
      <c r="D2672">
        <v>900000</v>
      </c>
      <c r="E2672">
        <v>60000</v>
      </c>
      <c r="F2672" t="s">
        <v>19</v>
      </c>
      <c r="G2672" t="s">
        <v>789</v>
      </c>
      <c r="H2672" t="s">
        <v>867</v>
      </c>
      <c r="I2672" t="s">
        <v>22</v>
      </c>
      <c r="J2672" t="s">
        <v>23</v>
      </c>
      <c r="K2672" t="s">
        <v>24</v>
      </c>
      <c r="L2672" t="s">
        <v>25</v>
      </c>
      <c r="M2672" t="s">
        <v>225</v>
      </c>
      <c r="N2672">
        <v>1248</v>
      </c>
      <c r="O2672" t="s">
        <v>94</v>
      </c>
      <c r="P2672" t="s">
        <v>95</v>
      </c>
      <c r="Q2672">
        <v>5</v>
      </c>
      <c r="R2672" t="s">
        <v>1179</v>
      </c>
    </row>
    <row r="2673" spans="1:18" x14ac:dyDescent="0.3">
      <c r="A2673">
        <v>2761</v>
      </c>
      <c r="B2673" t="s">
        <v>18</v>
      </c>
      <c r="C2673">
        <v>2013</v>
      </c>
      <c r="D2673">
        <v>650000</v>
      </c>
      <c r="E2673">
        <v>170000</v>
      </c>
      <c r="F2673" t="s">
        <v>56</v>
      </c>
      <c r="G2673" t="s">
        <v>57</v>
      </c>
      <c r="H2673" t="s">
        <v>1143</v>
      </c>
      <c r="I2673" t="s">
        <v>22</v>
      </c>
      <c r="J2673" t="s">
        <v>23</v>
      </c>
      <c r="K2673" t="s">
        <v>24</v>
      </c>
      <c r="L2673" t="s">
        <v>42</v>
      </c>
      <c r="M2673" t="s">
        <v>307</v>
      </c>
      <c r="N2673">
        <v>1248</v>
      </c>
      <c r="O2673" t="s">
        <v>216</v>
      </c>
      <c r="P2673" t="s">
        <v>95</v>
      </c>
      <c r="Q2673">
        <v>7</v>
      </c>
      <c r="R2673" t="s">
        <v>1179</v>
      </c>
    </row>
    <row r="2674" spans="1:18" x14ac:dyDescent="0.3">
      <c r="A2674">
        <v>2762</v>
      </c>
      <c r="B2674" t="s">
        <v>18</v>
      </c>
      <c r="C2674">
        <v>2004</v>
      </c>
      <c r="D2674">
        <v>70000</v>
      </c>
      <c r="E2674">
        <v>220000</v>
      </c>
      <c r="F2674" t="s">
        <v>19</v>
      </c>
      <c r="G2674" t="s">
        <v>780</v>
      </c>
      <c r="H2674" t="s">
        <v>1229</v>
      </c>
      <c r="I2674" t="s">
        <v>41</v>
      </c>
      <c r="J2674" t="s">
        <v>23</v>
      </c>
      <c r="K2674" t="s">
        <v>24</v>
      </c>
      <c r="L2674" t="s">
        <v>33</v>
      </c>
      <c r="M2674" t="s">
        <v>50</v>
      </c>
      <c r="N2674">
        <v>796</v>
      </c>
      <c r="O2674" t="s">
        <v>63</v>
      </c>
      <c r="P2674" t="s">
        <v>64</v>
      </c>
      <c r="Q2674">
        <v>4</v>
      </c>
      <c r="R2674" t="s">
        <v>1179</v>
      </c>
    </row>
    <row r="2675" spans="1:18" x14ac:dyDescent="0.3">
      <c r="A2675">
        <v>2763</v>
      </c>
      <c r="B2675" t="s">
        <v>18</v>
      </c>
      <c r="C2675">
        <v>2012</v>
      </c>
      <c r="D2675">
        <v>180000</v>
      </c>
      <c r="E2675">
        <v>80000</v>
      </c>
      <c r="F2675" t="s">
        <v>56</v>
      </c>
      <c r="G2675" t="s">
        <v>57</v>
      </c>
      <c r="H2675" t="s">
        <v>1143</v>
      </c>
      <c r="I2675" t="s">
        <v>41</v>
      </c>
      <c r="J2675" t="s">
        <v>23</v>
      </c>
      <c r="K2675" t="s">
        <v>24</v>
      </c>
      <c r="L2675" t="s">
        <v>25</v>
      </c>
      <c r="M2675" t="s">
        <v>430</v>
      </c>
      <c r="N2675">
        <v>796</v>
      </c>
      <c r="O2675" t="s">
        <v>118</v>
      </c>
      <c r="P2675" t="s">
        <v>119</v>
      </c>
      <c r="Q2675">
        <v>5</v>
      </c>
      <c r="R2675" t="s">
        <v>1179</v>
      </c>
    </row>
    <row r="2676" spans="1:18" x14ac:dyDescent="0.3">
      <c r="A2676">
        <v>2764</v>
      </c>
      <c r="B2676" t="s">
        <v>46</v>
      </c>
      <c r="C2676">
        <v>2013</v>
      </c>
      <c r="D2676">
        <v>200000</v>
      </c>
      <c r="E2676">
        <v>57000</v>
      </c>
      <c r="F2676" t="s">
        <v>56</v>
      </c>
      <c r="G2676" t="s">
        <v>57</v>
      </c>
      <c r="H2676" t="s">
        <v>1143</v>
      </c>
      <c r="I2676" t="s">
        <v>41</v>
      </c>
      <c r="J2676" t="s">
        <v>23</v>
      </c>
      <c r="K2676" t="s">
        <v>24</v>
      </c>
      <c r="L2676" t="s">
        <v>25</v>
      </c>
      <c r="M2676" t="s">
        <v>390</v>
      </c>
      <c r="N2676">
        <v>814</v>
      </c>
      <c r="O2676" t="s">
        <v>541</v>
      </c>
      <c r="P2676" t="s">
        <v>542</v>
      </c>
      <c r="Q2676">
        <v>5</v>
      </c>
      <c r="R2676" t="s">
        <v>1179</v>
      </c>
    </row>
    <row r="2677" spans="1:18" x14ac:dyDescent="0.3">
      <c r="A2677">
        <v>2765</v>
      </c>
      <c r="B2677" t="s">
        <v>46</v>
      </c>
      <c r="C2677">
        <v>2014</v>
      </c>
      <c r="D2677">
        <v>300000</v>
      </c>
      <c r="E2677">
        <v>100000</v>
      </c>
      <c r="F2677" t="s">
        <v>124</v>
      </c>
      <c r="G2677" t="s">
        <v>772</v>
      </c>
      <c r="H2677" t="s">
        <v>1417</v>
      </c>
      <c r="I2677" t="s">
        <v>41</v>
      </c>
      <c r="J2677" t="s">
        <v>23</v>
      </c>
      <c r="K2677" t="s">
        <v>24</v>
      </c>
      <c r="L2677" t="s">
        <v>25</v>
      </c>
      <c r="M2677" t="s">
        <v>246</v>
      </c>
      <c r="N2677">
        <v>1086</v>
      </c>
      <c r="O2677" t="s">
        <v>247</v>
      </c>
      <c r="P2677" t="s">
        <v>248</v>
      </c>
      <c r="Q2677">
        <v>5</v>
      </c>
      <c r="R2677" t="s">
        <v>1179</v>
      </c>
    </row>
    <row r="2678" spans="1:18" x14ac:dyDescent="0.3">
      <c r="A2678">
        <v>2766</v>
      </c>
      <c r="B2678" t="s">
        <v>46</v>
      </c>
      <c r="C2678">
        <v>2015</v>
      </c>
      <c r="D2678">
        <v>650000</v>
      </c>
      <c r="E2678">
        <v>40000</v>
      </c>
      <c r="F2678" t="s">
        <v>56</v>
      </c>
      <c r="G2678" t="s">
        <v>57</v>
      </c>
      <c r="H2678" t="s">
        <v>1143</v>
      </c>
      <c r="I2678" t="s">
        <v>41</v>
      </c>
      <c r="J2678" t="s">
        <v>23</v>
      </c>
      <c r="K2678" t="s">
        <v>24</v>
      </c>
      <c r="L2678" t="s">
        <v>25</v>
      </c>
      <c r="M2678" t="s">
        <v>313</v>
      </c>
      <c r="N2678">
        <v>1591</v>
      </c>
      <c r="O2678" t="s">
        <v>143</v>
      </c>
      <c r="P2678" t="s">
        <v>492</v>
      </c>
      <c r="Q2678">
        <v>5</v>
      </c>
      <c r="R2678" t="s">
        <v>1179</v>
      </c>
    </row>
    <row r="2679" spans="1:18" x14ac:dyDescent="0.3">
      <c r="A2679">
        <v>2767</v>
      </c>
      <c r="B2679" t="s">
        <v>18</v>
      </c>
      <c r="C2679">
        <v>2014</v>
      </c>
      <c r="D2679">
        <v>267000</v>
      </c>
      <c r="E2679">
        <v>40000</v>
      </c>
      <c r="F2679" t="s">
        <v>56</v>
      </c>
      <c r="G2679" t="s">
        <v>57</v>
      </c>
      <c r="H2679" t="s">
        <v>1143</v>
      </c>
      <c r="I2679" t="s">
        <v>41</v>
      </c>
      <c r="J2679" t="s">
        <v>23</v>
      </c>
      <c r="K2679" t="s">
        <v>24</v>
      </c>
      <c r="L2679" t="s">
        <v>25</v>
      </c>
      <c r="M2679" t="s">
        <v>430</v>
      </c>
      <c r="N2679">
        <v>796</v>
      </c>
      <c r="O2679" t="s">
        <v>118</v>
      </c>
      <c r="P2679" t="s">
        <v>119</v>
      </c>
      <c r="Q2679">
        <v>5</v>
      </c>
      <c r="R2679" t="s">
        <v>1179</v>
      </c>
    </row>
    <row r="2680" spans="1:18" x14ac:dyDescent="0.3">
      <c r="A2680">
        <v>2768</v>
      </c>
      <c r="B2680" t="s">
        <v>18</v>
      </c>
      <c r="C2680">
        <v>2018</v>
      </c>
      <c r="D2680">
        <v>450000</v>
      </c>
      <c r="E2680">
        <v>50000</v>
      </c>
      <c r="F2680" t="s">
        <v>56</v>
      </c>
      <c r="G2680" t="s">
        <v>57</v>
      </c>
      <c r="H2680" t="s">
        <v>1143</v>
      </c>
      <c r="I2680" t="s">
        <v>136</v>
      </c>
      <c r="J2680" t="s">
        <v>23</v>
      </c>
      <c r="K2680" t="s">
        <v>24</v>
      </c>
      <c r="L2680" t="s">
        <v>25</v>
      </c>
      <c r="M2680" t="s">
        <v>419</v>
      </c>
      <c r="N2680">
        <v>998</v>
      </c>
      <c r="O2680" t="s">
        <v>420</v>
      </c>
      <c r="P2680" t="s">
        <v>253</v>
      </c>
      <c r="Q2680">
        <v>5</v>
      </c>
      <c r="R2680" t="s">
        <v>1179</v>
      </c>
    </row>
    <row r="2681" spans="1:18" x14ac:dyDescent="0.3">
      <c r="A2681">
        <v>2769</v>
      </c>
      <c r="B2681" t="s">
        <v>46</v>
      </c>
      <c r="C2681">
        <v>2014</v>
      </c>
      <c r="D2681">
        <v>400000</v>
      </c>
      <c r="E2681">
        <v>90000</v>
      </c>
      <c r="F2681" t="s">
        <v>56</v>
      </c>
      <c r="G2681" t="s">
        <v>957</v>
      </c>
      <c r="H2681" t="s">
        <v>1418</v>
      </c>
      <c r="I2681" t="s">
        <v>41</v>
      </c>
      <c r="J2681" t="s">
        <v>23</v>
      </c>
      <c r="K2681" t="s">
        <v>24</v>
      </c>
      <c r="L2681" t="s">
        <v>33</v>
      </c>
      <c r="M2681" t="s">
        <v>85</v>
      </c>
      <c r="N2681">
        <v>1197</v>
      </c>
      <c r="O2681" t="s">
        <v>90</v>
      </c>
      <c r="P2681" t="s">
        <v>261</v>
      </c>
      <c r="Q2681">
        <v>5</v>
      </c>
      <c r="R2681" t="s">
        <v>1179</v>
      </c>
    </row>
    <row r="2682" spans="1:18" x14ac:dyDescent="0.3">
      <c r="A2682">
        <v>2770</v>
      </c>
      <c r="B2682" t="s">
        <v>88</v>
      </c>
      <c r="C2682">
        <v>2012</v>
      </c>
      <c r="D2682">
        <v>310000</v>
      </c>
      <c r="E2682">
        <v>86000</v>
      </c>
      <c r="F2682" t="s">
        <v>56</v>
      </c>
      <c r="G2682" t="s">
        <v>957</v>
      </c>
      <c r="H2682" t="s">
        <v>958</v>
      </c>
      <c r="I2682" t="s">
        <v>22</v>
      </c>
      <c r="J2682" t="s">
        <v>23</v>
      </c>
      <c r="K2682" t="s">
        <v>24</v>
      </c>
      <c r="L2682" t="s">
        <v>25</v>
      </c>
      <c r="M2682" t="s">
        <v>130</v>
      </c>
      <c r="N2682">
        <v>2498</v>
      </c>
      <c r="O2682" t="s">
        <v>627</v>
      </c>
      <c r="P2682" t="s">
        <v>628</v>
      </c>
      <c r="Q2682">
        <v>8</v>
      </c>
      <c r="R2682" t="s">
        <v>1179</v>
      </c>
    </row>
    <row r="2683" spans="1:18" x14ac:dyDescent="0.3">
      <c r="A2683">
        <v>2771</v>
      </c>
      <c r="B2683" t="s">
        <v>109</v>
      </c>
      <c r="C2683">
        <v>2009</v>
      </c>
      <c r="D2683">
        <v>70000</v>
      </c>
      <c r="E2683">
        <v>15000</v>
      </c>
      <c r="F2683" t="s">
        <v>56</v>
      </c>
      <c r="G2683" t="s">
        <v>957</v>
      </c>
      <c r="H2683" t="s">
        <v>1419</v>
      </c>
      <c r="I2683" t="s">
        <v>41</v>
      </c>
      <c r="J2683" t="s">
        <v>23</v>
      </c>
      <c r="K2683" t="s">
        <v>24</v>
      </c>
      <c r="L2683" t="s">
        <v>25</v>
      </c>
      <c r="M2683" t="s">
        <v>182</v>
      </c>
      <c r="N2683">
        <v>624</v>
      </c>
      <c r="O2683" t="s">
        <v>131</v>
      </c>
      <c r="P2683" t="s">
        <v>640</v>
      </c>
      <c r="Q2683">
        <v>4</v>
      </c>
      <c r="R2683" t="s">
        <v>1179</v>
      </c>
    </row>
    <row r="2684" spans="1:18" x14ac:dyDescent="0.3">
      <c r="A2684">
        <v>2772</v>
      </c>
      <c r="B2684" t="s">
        <v>88</v>
      </c>
      <c r="C2684">
        <v>2017</v>
      </c>
      <c r="D2684">
        <v>675000</v>
      </c>
      <c r="E2684">
        <v>70000</v>
      </c>
      <c r="F2684" t="s">
        <v>56</v>
      </c>
      <c r="G2684" t="s">
        <v>957</v>
      </c>
      <c r="H2684" t="s">
        <v>958</v>
      </c>
      <c r="I2684" t="s">
        <v>22</v>
      </c>
      <c r="J2684" t="s">
        <v>23</v>
      </c>
      <c r="K2684" t="s">
        <v>24</v>
      </c>
      <c r="L2684" t="s">
        <v>33</v>
      </c>
      <c r="M2684" t="s">
        <v>489</v>
      </c>
      <c r="N2684">
        <v>2523</v>
      </c>
      <c r="O2684" t="s">
        <v>309</v>
      </c>
      <c r="P2684" t="s">
        <v>490</v>
      </c>
      <c r="Q2684">
        <v>7</v>
      </c>
      <c r="R2684" t="s">
        <v>1179</v>
      </c>
    </row>
    <row r="2685" spans="1:18" x14ac:dyDescent="0.3">
      <c r="A2685">
        <v>2773</v>
      </c>
      <c r="B2685" t="s">
        <v>69</v>
      </c>
      <c r="C2685">
        <v>2013</v>
      </c>
      <c r="D2685">
        <v>350000</v>
      </c>
      <c r="E2685">
        <v>120000</v>
      </c>
      <c r="F2685" t="s">
        <v>56</v>
      </c>
      <c r="G2685" t="s">
        <v>957</v>
      </c>
      <c r="H2685" t="s">
        <v>1419</v>
      </c>
      <c r="I2685" t="s">
        <v>41</v>
      </c>
      <c r="J2685" t="s">
        <v>23</v>
      </c>
      <c r="K2685" t="s">
        <v>24</v>
      </c>
      <c r="L2685" t="s">
        <v>25</v>
      </c>
      <c r="M2685" t="s">
        <v>1323</v>
      </c>
      <c r="N2685">
        <v>1596</v>
      </c>
      <c r="O2685" t="s">
        <v>474</v>
      </c>
      <c r="P2685" t="s">
        <v>1121</v>
      </c>
      <c r="Q2685">
        <v>5</v>
      </c>
      <c r="R2685" t="s">
        <v>1179</v>
      </c>
    </row>
    <row r="2686" spans="1:18" x14ac:dyDescent="0.3">
      <c r="A2686">
        <v>2774</v>
      </c>
      <c r="B2686" t="s">
        <v>18</v>
      </c>
      <c r="C2686">
        <v>2014</v>
      </c>
      <c r="D2686">
        <v>240000</v>
      </c>
      <c r="E2686">
        <v>80000</v>
      </c>
      <c r="F2686" t="s">
        <v>56</v>
      </c>
      <c r="G2686" t="s">
        <v>957</v>
      </c>
      <c r="H2686" t="s">
        <v>958</v>
      </c>
      <c r="I2686" t="s">
        <v>41</v>
      </c>
      <c r="J2686" t="s">
        <v>23</v>
      </c>
      <c r="K2686" t="s">
        <v>24</v>
      </c>
      <c r="L2686" t="s">
        <v>33</v>
      </c>
      <c r="M2686" t="s">
        <v>140</v>
      </c>
      <c r="N2686">
        <v>998</v>
      </c>
      <c r="O2686" t="s">
        <v>166</v>
      </c>
      <c r="P2686" t="s">
        <v>141</v>
      </c>
      <c r="Q2686">
        <v>5</v>
      </c>
      <c r="R2686" t="s">
        <v>1179</v>
      </c>
    </row>
    <row r="2687" spans="1:18" x14ac:dyDescent="0.3">
      <c r="A2687">
        <v>2775</v>
      </c>
      <c r="B2687" t="s">
        <v>109</v>
      </c>
      <c r="C2687">
        <v>2014</v>
      </c>
      <c r="D2687">
        <v>185000</v>
      </c>
      <c r="E2687">
        <v>80000</v>
      </c>
      <c r="F2687" t="s">
        <v>56</v>
      </c>
      <c r="G2687" t="s">
        <v>957</v>
      </c>
      <c r="H2687" t="s">
        <v>958</v>
      </c>
      <c r="I2687" t="s">
        <v>22</v>
      </c>
      <c r="J2687" t="s">
        <v>23</v>
      </c>
      <c r="K2687" t="s">
        <v>24</v>
      </c>
      <c r="L2687" t="s">
        <v>33</v>
      </c>
      <c r="M2687" t="s">
        <v>285</v>
      </c>
      <c r="N2687">
        <v>1405</v>
      </c>
      <c r="O2687" t="s">
        <v>286</v>
      </c>
      <c r="P2687" t="s">
        <v>287</v>
      </c>
      <c r="Q2687">
        <v>5</v>
      </c>
      <c r="R2687" t="s">
        <v>1179</v>
      </c>
    </row>
    <row r="2688" spans="1:18" x14ac:dyDescent="0.3">
      <c r="A2688">
        <v>2776</v>
      </c>
      <c r="B2688" t="s">
        <v>46</v>
      </c>
      <c r="C2688">
        <v>2017</v>
      </c>
      <c r="D2688">
        <v>250000</v>
      </c>
      <c r="E2688">
        <v>50000</v>
      </c>
      <c r="F2688" t="s">
        <v>56</v>
      </c>
      <c r="G2688" t="s">
        <v>957</v>
      </c>
      <c r="H2688" t="s">
        <v>1419</v>
      </c>
      <c r="I2688" t="s">
        <v>41</v>
      </c>
      <c r="J2688" t="s">
        <v>23</v>
      </c>
      <c r="K2688" t="s">
        <v>24</v>
      </c>
      <c r="L2688" t="s">
        <v>25</v>
      </c>
      <c r="M2688" t="s">
        <v>390</v>
      </c>
      <c r="N2688">
        <v>814</v>
      </c>
      <c r="O2688" t="s">
        <v>541</v>
      </c>
      <c r="P2688" t="s">
        <v>542</v>
      </c>
      <c r="Q2688">
        <v>5</v>
      </c>
      <c r="R2688" t="s">
        <v>1179</v>
      </c>
    </row>
    <row r="2689" spans="1:18" x14ac:dyDescent="0.3">
      <c r="A2689">
        <v>2777</v>
      </c>
      <c r="B2689" t="s">
        <v>18</v>
      </c>
      <c r="C2689">
        <v>2009</v>
      </c>
      <c r="D2689">
        <v>135000</v>
      </c>
      <c r="E2689">
        <v>100000</v>
      </c>
      <c r="F2689" t="s">
        <v>56</v>
      </c>
      <c r="G2689" t="s">
        <v>957</v>
      </c>
      <c r="H2689" t="s">
        <v>1419</v>
      </c>
      <c r="I2689" t="s">
        <v>41</v>
      </c>
      <c r="J2689" t="s">
        <v>23</v>
      </c>
      <c r="K2689" t="s">
        <v>24</v>
      </c>
      <c r="L2689" t="s">
        <v>25</v>
      </c>
      <c r="M2689" t="s">
        <v>96</v>
      </c>
      <c r="N2689">
        <v>796</v>
      </c>
      <c r="O2689" t="s">
        <v>97</v>
      </c>
      <c r="P2689" t="s">
        <v>98</v>
      </c>
      <c r="Q2689">
        <v>5</v>
      </c>
      <c r="R2689" t="s">
        <v>1179</v>
      </c>
    </row>
    <row r="2690" spans="1:18" x14ac:dyDescent="0.3">
      <c r="A2690">
        <v>2778</v>
      </c>
      <c r="B2690" t="s">
        <v>46</v>
      </c>
      <c r="C2690">
        <v>2011</v>
      </c>
      <c r="D2690">
        <v>500000</v>
      </c>
      <c r="E2690">
        <v>80000</v>
      </c>
      <c r="F2690" t="s">
        <v>56</v>
      </c>
      <c r="G2690" t="s">
        <v>957</v>
      </c>
      <c r="H2690" t="s">
        <v>1419</v>
      </c>
      <c r="I2690" t="s">
        <v>22</v>
      </c>
      <c r="J2690" t="s">
        <v>23</v>
      </c>
      <c r="K2690" t="s">
        <v>24</v>
      </c>
      <c r="L2690" t="s">
        <v>25</v>
      </c>
      <c r="M2690" t="s">
        <v>288</v>
      </c>
      <c r="N2690">
        <v>1582</v>
      </c>
      <c r="O2690" t="s">
        <v>289</v>
      </c>
      <c r="P2690" t="s">
        <v>290</v>
      </c>
      <c r="Q2690">
        <v>5</v>
      </c>
      <c r="R2690" t="s">
        <v>1179</v>
      </c>
    </row>
    <row r="2691" spans="1:18" x14ac:dyDescent="0.3">
      <c r="A2691">
        <v>2779</v>
      </c>
      <c r="B2691" t="s">
        <v>109</v>
      </c>
      <c r="C2691">
        <v>2010</v>
      </c>
      <c r="D2691">
        <v>300000</v>
      </c>
      <c r="E2691">
        <v>108957</v>
      </c>
      <c r="F2691" t="s">
        <v>56</v>
      </c>
      <c r="G2691" t="s">
        <v>957</v>
      </c>
      <c r="H2691" t="s">
        <v>1419</v>
      </c>
      <c r="I2691" t="s">
        <v>22</v>
      </c>
      <c r="J2691" t="s">
        <v>23</v>
      </c>
      <c r="K2691" t="s">
        <v>24</v>
      </c>
      <c r="L2691" t="s">
        <v>25</v>
      </c>
      <c r="M2691" t="s">
        <v>150</v>
      </c>
      <c r="N2691">
        <v>2179</v>
      </c>
      <c r="O2691" t="s">
        <v>586</v>
      </c>
      <c r="P2691" t="s">
        <v>152</v>
      </c>
      <c r="Q2691">
        <v>7</v>
      </c>
      <c r="R2691" t="s">
        <v>1179</v>
      </c>
    </row>
    <row r="2692" spans="1:18" x14ac:dyDescent="0.3">
      <c r="A2692">
        <v>2780</v>
      </c>
      <c r="B2692" t="s">
        <v>109</v>
      </c>
      <c r="C2692">
        <v>2017</v>
      </c>
      <c r="D2692">
        <v>328000</v>
      </c>
      <c r="E2692">
        <v>68000</v>
      </c>
      <c r="F2692" t="s">
        <v>56</v>
      </c>
      <c r="G2692" t="s">
        <v>957</v>
      </c>
      <c r="H2692" t="s">
        <v>1418</v>
      </c>
      <c r="I2692" t="s">
        <v>41</v>
      </c>
      <c r="J2692" t="s">
        <v>23</v>
      </c>
      <c r="K2692" t="s">
        <v>24</v>
      </c>
      <c r="L2692" t="s">
        <v>33</v>
      </c>
      <c r="M2692" t="s">
        <v>503</v>
      </c>
      <c r="N2692">
        <v>1199</v>
      </c>
      <c r="O2692" t="s">
        <v>416</v>
      </c>
      <c r="P2692" t="s">
        <v>112</v>
      </c>
      <c r="Q2692">
        <v>5</v>
      </c>
      <c r="R2692" t="s">
        <v>1179</v>
      </c>
    </row>
    <row r="2693" spans="1:18" x14ac:dyDescent="0.3">
      <c r="A2693">
        <v>2781</v>
      </c>
      <c r="B2693" t="s">
        <v>88</v>
      </c>
      <c r="C2693">
        <v>2015</v>
      </c>
      <c r="D2693">
        <v>509999</v>
      </c>
      <c r="E2693">
        <v>65000</v>
      </c>
      <c r="F2693" t="s">
        <v>56</v>
      </c>
      <c r="G2693" t="s">
        <v>957</v>
      </c>
      <c r="H2693" t="s">
        <v>1418</v>
      </c>
      <c r="I2693" t="s">
        <v>22</v>
      </c>
      <c r="J2693" t="s">
        <v>23</v>
      </c>
      <c r="K2693" t="s">
        <v>24</v>
      </c>
      <c r="L2693" t="s">
        <v>25</v>
      </c>
      <c r="M2693" t="s">
        <v>489</v>
      </c>
      <c r="N2693">
        <v>2523</v>
      </c>
      <c r="O2693" t="s">
        <v>309</v>
      </c>
      <c r="P2693" t="s">
        <v>490</v>
      </c>
      <c r="Q2693">
        <v>7</v>
      </c>
      <c r="R2693" t="s">
        <v>1179</v>
      </c>
    </row>
    <row r="2694" spans="1:18" x14ac:dyDescent="0.3">
      <c r="A2694">
        <v>2782</v>
      </c>
      <c r="B2694" t="s">
        <v>88</v>
      </c>
      <c r="C2694">
        <v>2015</v>
      </c>
      <c r="D2694">
        <v>575000</v>
      </c>
      <c r="E2694">
        <v>110000</v>
      </c>
      <c r="F2694" t="s">
        <v>56</v>
      </c>
      <c r="G2694" t="s">
        <v>957</v>
      </c>
      <c r="H2694" t="s">
        <v>1418</v>
      </c>
      <c r="I2694" t="s">
        <v>22</v>
      </c>
      <c r="J2694" t="s">
        <v>23</v>
      </c>
      <c r="K2694" t="s">
        <v>24</v>
      </c>
      <c r="L2694" t="s">
        <v>33</v>
      </c>
      <c r="M2694" t="s">
        <v>684</v>
      </c>
      <c r="N2694">
        <v>2179</v>
      </c>
      <c r="O2694" t="s">
        <v>685</v>
      </c>
      <c r="P2694" t="s">
        <v>686</v>
      </c>
      <c r="Q2694">
        <v>8</v>
      </c>
      <c r="R2694" t="s">
        <v>1179</v>
      </c>
    </row>
    <row r="2695" spans="1:18" x14ac:dyDescent="0.3">
      <c r="A2695">
        <v>2783</v>
      </c>
      <c r="B2695" t="s">
        <v>88</v>
      </c>
      <c r="C2695">
        <v>2012</v>
      </c>
      <c r="D2695">
        <v>700000</v>
      </c>
      <c r="E2695">
        <v>50000</v>
      </c>
      <c r="F2695" t="s">
        <v>56</v>
      </c>
      <c r="G2695" t="s">
        <v>957</v>
      </c>
      <c r="H2695" t="s">
        <v>958</v>
      </c>
      <c r="I2695" t="s">
        <v>22</v>
      </c>
      <c r="J2695" t="s">
        <v>23</v>
      </c>
      <c r="K2695" t="s">
        <v>24</v>
      </c>
      <c r="L2695" t="s">
        <v>25</v>
      </c>
      <c r="M2695" t="s">
        <v>621</v>
      </c>
      <c r="N2695">
        <v>2498</v>
      </c>
      <c r="O2695" t="s">
        <v>627</v>
      </c>
      <c r="P2695" t="s">
        <v>1420</v>
      </c>
      <c r="Q2695">
        <v>8</v>
      </c>
      <c r="R2695" t="s">
        <v>1179</v>
      </c>
    </row>
    <row r="2696" spans="1:18" x14ac:dyDescent="0.3">
      <c r="A2696">
        <v>2784</v>
      </c>
      <c r="B2696" t="s">
        <v>18</v>
      </c>
      <c r="C2696">
        <v>2008</v>
      </c>
      <c r="D2696">
        <v>105000</v>
      </c>
      <c r="E2696">
        <v>100000</v>
      </c>
      <c r="F2696" t="s">
        <v>56</v>
      </c>
      <c r="G2696" t="s">
        <v>957</v>
      </c>
      <c r="H2696" t="s">
        <v>1419</v>
      </c>
      <c r="I2696" t="s">
        <v>41</v>
      </c>
      <c r="J2696" t="s">
        <v>23</v>
      </c>
      <c r="K2696" t="s">
        <v>24</v>
      </c>
      <c r="L2696" t="s">
        <v>42</v>
      </c>
      <c r="M2696" t="s">
        <v>85</v>
      </c>
      <c r="N2696">
        <v>1061</v>
      </c>
      <c r="O2696" t="s">
        <v>86</v>
      </c>
      <c r="P2696" t="s">
        <v>87</v>
      </c>
      <c r="Q2696">
        <v>5</v>
      </c>
      <c r="R2696" t="s">
        <v>1179</v>
      </c>
    </row>
    <row r="2697" spans="1:18" x14ac:dyDescent="0.3">
      <c r="A2697">
        <v>2785</v>
      </c>
      <c r="B2697" t="s">
        <v>18</v>
      </c>
      <c r="C2697">
        <v>2008</v>
      </c>
      <c r="D2697">
        <v>60000</v>
      </c>
      <c r="E2697">
        <v>80000</v>
      </c>
      <c r="F2697" t="s">
        <v>56</v>
      </c>
      <c r="G2697" t="s">
        <v>57</v>
      </c>
      <c r="H2697" t="s">
        <v>1421</v>
      </c>
      <c r="I2697" t="s">
        <v>41</v>
      </c>
      <c r="J2697" t="s">
        <v>23</v>
      </c>
      <c r="K2697" t="s">
        <v>24</v>
      </c>
      <c r="L2697" t="s">
        <v>33</v>
      </c>
      <c r="M2697" t="s">
        <v>50</v>
      </c>
      <c r="N2697">
        <v>796</v>
      </c>
      <c r="O2697" t="s">
        <v>63</v>
      </c>
      <c r="P2697" t="s">
        <v>64</v>
      </c>
      <c r="Q2697">
        <v>4</v>
      </c>
      <c r="R2697" t="s">
        <v>1179</v>
      </c>
    </row>
    <row r="2698" spans="1:18" x14ac:dyDescent="0.3">
      <c r="A2698">
        <v>2786</v>
      </c>
      <c r="B2698" t="s">
        <v>18</v>
      </c>
      <c r="C2698">
        <v>2008</v>
      </c>
      <c r="D2698">
        <v>112999</v>
      </c>
      <c r="E2698">
        <v>80000</v>
      </c>
      <c r="F2698" t="s">
        <v>56</v>
      </c>
      <c r="G2698" t="s">
        <v>57</v>
      </c>
      <c r="H2698" t="s">
        <v>1421</v>
      </c>
      <c r="I2698" t="s">
        <v>41</v>
      </c>
      <c r="J2698" t="s">
        <v>23</v>
      </c>
      <c r="K2698" t="s">
        <v>24</v>
      </c>
      <c r="L2698" t="s">
        <v>42</v>
      </c>
      <c r="M2698" t="s">
        <v>96</v>
      </c>
      <c r="N2698">
        <v>796</v>
      </c>
      <c r="O2698" t="s">
        <v>97</v>
      </c>
      <c r="P2698" t="s">
        <v>98</v>
      </c>
      <c r="Q2698">
        <v>5</v>
      </c>
      <c r="R2698" t="s">
        <v>1179</v>
      </c>
    </row>
    <row r="2699" spans="1:18" x14ac:dyDescent="0.3">
      <c r="A2699">
        <v>2787</v>
      </c>
      <c r="B2699" t="s">
        <v>109</v>
      </c>
      <c r="C2699">
        <v>2015</v>
      </c>
      <c r="D2699">
        <v>229999</v>
      </c>
      <c r="E2699">
        <v>120000</v>
      </c>
      <c r="F2699" t="s">
        <v>19</v>
      </c>
      <c r="G2699" t="s">
        <v>789</v>
      </c>
      <c r="H2699" t="s">
        <v>867</v>
      </c>
      <c r="I2699" t="s">
        <v>22</v>
      </c>
      <c r="J2699" t="s">
        <v>23</v>
      </c>
      <c r="K2699" t="s">
        <v>24</v>
      </c>
      <c r="L2699" t="s">
        <v>33</v>
      </c>
      <c r="M2699" t="s">
        <v>260</v>
      </c>
      <c r="N2699">
        <v>1405</v>
      </c>
      <c r="O2699" t="s">
        <v>458</v>
      </c>
      <c r="P2699" t="s">
        <v>459</v>
      </c>
      <c r="Q2699">
        <v>5</v>
      </c>
      <c r="R2699" t="s">
        <v>1179</v>
      </c>
    </row>
    <row r="2700" spans="1:18" x14ac:dyDescent="0.3">
      <c r="A2700">
        <v>2788</v>
      </c>
      <c r="B2700" t="s">
        <v>69</v>
      </c>
      <c r="C2700">
        <v>2012</v>
      </c>
      <c r="D2700">
        <v>325000</v>
      </c>
      <c r="E2700">
        <v>150000</v>
      </c>
      <c r="F2700" t="s">
        <v>56</v>
      </c>
      <c r="G2700" t="s">
        <v>57</v>
      </c>
      <c r="H2700" t="s">
        <v>1421</v>
      </c>
      <c r="I2700" t="s">
        <v>22</v>
      </c>
      <c r="J2700" t="s">
        <v>23</v>
      </c>
      <c r="K2700" t="s">
        <v>24</v>
      </c>
      <c r="L2700" t="s">
        <v>25</v>
      </c>
      <c r="M2700" t="s">
        <v>72</v>
      </c>
      <c r="N2700">
        <v>1399</v>
      </c>
      <c r="O2700" t="s">
        <v>388</v>
      </c>
      <c r="P2700" t="s">
        <v>74</v>
      </c>
      <c r="Q2700">
        <v>5</v>
      </c>
      <c r="R2700" t="s">
        <v>1179</v>
      </c>
    </row>
    <row r="2701" spans="1:18" x14ac:dyDescent="0.3">
      <c r="A2701">
        <v>2789</v>
      </c>
      <c r="B2701" t="s">
        <v>46</v>
      </c>
      <c r="C2701">
        <v>2017</v>
      </c>
      <c r="D2701">
        <v>650000</v>
      </c>
      <c r="E2701">
        <v>20000</v>
      </c>
      <c r="F2701" t="s">
        <v>56</v>
      </c>
      <c r="G2701" t="s">
        <v>57</v>
      </c>
      <c r="H2701" t="s">
        <v>1421</v>
      </c>
      <c r="I2701" t="s">
        <v>41</v>
      </c>
      <c r="J2701" t="s">
        <v>23</v>
      </c>
      <c r="K2701" t="s">
        <v>24</v>
      </c>
      <c r="L2701" t="s">
        <v>25</v>
      </c>
      <c r="M2701" t="s">
        <v>133</v>
      </c>
      <c r="N2701">
        <v>1197</v>
      </c>
      <c r="O2701" t="s">
        <v>134</v>
      </c>
      <c r="P2701" t="s">
        <v>135</v>
      </c>
      <c r="Q2701">
        <v>5</v>
      </c>
      <c r="R2701" t="s">
        <v>1179</v>
      </c>
    </row>
    <row r="2702" spans="1:18" x14ac:dyDescent="0.3">
      <c r="A2702">
        <v>2790</v>
      </c>
      <c r="B2702" t="s">
        <v>109</v>
      </c>
      <c r="C2702">
        <v>2009</v>
      </c>
      <c r="D2702">
        <v>85000</v>
      </c>
      <c r="E2702">
        <v>80000</v>
      </c>
      <c r="F2702" t="s">
        <v>56</v>
      </c>
      <c r="G2702" t="s">
        <v>57</v>
      </c>
      <c r="H2702" t="s">
        <v>1421</v>
      </c>
      <c r="I2702" t="s">
        <v>22</v>
      </c>
      <c r="J2702" t="s">
        <v>23</v>
      </c>
      <c r="K2702" t="s">
        <v>24</v>
      </c>
      <c r="L2702" t="s">
        <v>33</v>
      </c>
      <c r="M2702" t="s">
        <v>142</v>
      </c>
      <c r="N2702">
        <v>1405</v>
      </c>
      <c r="O2702" t="s">
        <v>458</v>
      </c>
      <c r="P2702" t="s">
        <v>536</v>
      </c>
      <c r="Q2702">
        <v>5</v>
      </c>
      <c r="R2702" t="s">
        <v>1179</v>
      </c>
    </row>
    <row r="2703" spans="1:18" x14ac:dyDescent="0.3">
      <c r="A2703">
        <v>2791</v>
      </c>
      <c r="B2703" t="s">
        <v>37</v>
      </c>
      <c r="C2703">
        <v>2015</v>
      </c>
      <c r="D2703">
        <v>570000</v>
      </c>
      <c r="E2703">
        <v>93000</v>
      </c>
      <c r="F2703" t="s">
        <v>56</v>
      </c>
      <c r="G2703" t="s">
        <v>1035</v>
      </c>
      <c r="H2703" t="s">
        <v>1422</v>
      </c>
      <c r="I2703" t="s">
        <v>22</v>
      </c>
      <c r="J2703" t="s">
        <v>23</v>
      </c>
      <c r="K2703" t="s">
        <v>24</v>
      </c>
      <c r="L2703" t="s">
        <v>33</v>
      </c>
      <c r="M2703" t="s">
        <v>1390</v>
      </c>
      <c r="N2703">
        <v>1498</v>
      </c>
      <c r="O2703" t="s">
        <v>105</v>
      </c>
      <c r="P2703" t="s">
        <v>95</v>
      </c>
      <c r="Q2703">
        <v>7</v>
      </c>
      <c r="R2703" t="s">
        <v>1179</v>
      </c>
    </row>
    <row r="2704" spans="1:18" x14ac:dyDescent="0.3">
      <c r="A2704">
        <v>2792</v>
      </c>
      <c r="B2704" t="s">
        <v>18</v>
      </c>
      <c r="C2704">
        <v>2015</v>
      </c>
      <c r="D2704">
        <v>525000</v>
      </c>
      <c r="E2704">
        <v>134000</v>
      </c>
      <c r="F2704" t="s">
        <v>56</v>
      </c>
      <c r="G2704" t="s">
        <v>1035</v>
      </c>
      <c r="H2704" t="s">
        <v>1422</v>
      </c>
      <c r="I2704" t="s">
        <v>22</v>
      </c>
      <c r="J2704" t="s">
        <v>23</v>
      </c>
      <c r="K2704" t="s">
        <v>24</v>
      </c>
      <c r="L2704" t="s">
        <v>25</v>
      </c>
      <c r="M2704" t="s">
        <v>229</v>
      </c>
      <c r="N2704">
        <v>1248</v>
      </c>
      <c r="O2704" t="s">
        <v>27</v>
      </c>
      <c r="P2704" t="s">
        <v>28</v>
      </c>
      <c r="Q2704">
        <v>5</v>
      </c>
      <c r="R2704" t="s">
        <v>1179</v>
      </c>
    </row>
    <row r="2705" spans="1:18" x14ac:dyDescent="0.3">
      <c r="A2705">
        <v>2793</v>
      </c>
      <c r="B2705" t="s">
        <v>46</v>
      </c>
      <c r="C2705">
        <v>2013</v>
      </c>
      <c r="D2705">
        <v>350000</v>
      </c>
      <c r="E2705">
        <v>90000</v>
      </c>
      <c r="F2705" t="s">
        <v>56</v>
      </c>
      <c r="G2705" t="s">
        <v>1035</v>
      </c>
      <c r="H2705" t="s">
        <v>1423</v>
      </c>
      <c r="I2705" t="s">
        <v>41</v>
      </c>
      <c r="J2705" t="s">
        <v>23</v>
      </c>
      <c r="K2705" t="s">
        <v>24</v>
      </c>
      <c r="L2705" t="s">
        <v>33</v>
      </c>
      <c r="M2705" t="s">
        <v>164</v>
      </c>
      <c r="N2705">
        <v>1197</v>
      </c>
      <c r="O2705" t="s">
        <v>258</v>
      </c>
      <c r="P2705" t="s">
        <v>259</v>
      </c>
      <c r="Q2705">
        <v>5</v>
      </c>
      <c r="R2705" t="s">
        <v>1179</v>
      </c>
    </row>
    <row r="2706" spans="1:18" x14ac:dyDescent="0.3">
      <c r="A2706">
        <v>2794</v>
      </c>
      <c r="B2706" t="s">
        <v>18</v>
      </c>
      <c r="C2706">
        <v>2007</v>
      </c>
      <c r="D2706">
        <v>250000</v>
      </c>
      <c r="E2706">
        <v>60000</v>
      </c>
      <c r="F2706" t="s">
        <v>56</v>
      </c>
      <c r="G2706" t="s">
        <v>1035</v>
      </c>
      <c r="H2706" t="s">
        <v>1423</v>
      </c>
      <c r="I2706" t="s">
        <v>41</v>
      </c>
      <c r="J2706" t="s">
        <v>23</v>
      </c>
      <c r="K2706" t="s">
        <v>24</v>
      </c>
      <c r="L2706" t="s">
        <v>25</v>
      </c>
      <c r="M2706" t="s">
        <v>569</v>
      </c>
      <c r="N2706">
        <v>1197</v>
      </c>
      <c r="O2706" t="s">
        <v>680</v>
      </c>
      <c r="P2706" t="s">
        <v>1327</v>
      </c>
      <c r="Q2706">
        <v>5</v>
      </c>
      <c r="R2706" t="s">
        <v>1179</v>
      </c>
    </row>
    <row r="2707" spans="1:18" x14ac:dyDescent="0.3">
      <c r="A2707">
        <v>2795</v>
      </c>
      <c r="B2707" t="s">
        <v>88</v>
      </c>
      <c r="C2707">
        <v>2010</v>
      </c>
      <c r="D2707">
        <v>300000</v>
      </c>
      <c r="E2707">
        <v>120000</v>
      </c>
      <c r="F2707" t="s">
        <v>56</v>
      </c>
      <c r="G2707" t="s">
        <v>1035</v>
      </c>
      <c r="H2707" t="s">
        <v>1422</v>
      </c>
      <c r="I2707" t="s">
        <v>22</v>
      </c>
      <c r="J2707" t="s">
        <v>23</v>
      </c>
      <c r="K2707" t="s">
        <v>24</v>
      </c>
      <c r="L2707" t="s">
        <v>33</v>
      </c>
      <c r="M2707" t="s">
        <v>130</v>
      </c>
      <c r="N2707">
        <v>2489</v>
      </c>
      <c r="O2707" t="s">
        <v>638</v>
      </c>
      <c r="P2707" t="s">
        <v>639</v>
      </c>
      <c r="Q2707">
        <v>8</v>
      </c>
      <c r="R2707" t="s">
        <v>1179</v>
      </c>
    </row>
    <row r="2708" spans="1:18" x14ac:dyDescent="0.3">
      <c r="A2708">
        <v>2796</v>
      </c>
      <c r="B2708" t="s">
        <v>153</v>
      </c>
      <c r="C2708">
        <v>2017</v>
      </c>
      <c r="D2708">
        <v>1325000</v>
      </c>
      <c r="E2708">
        <v>30000</v>
      </c>
      <c r="F2708" t="s">
        <v>56</v>
      </c>
      <c r="G2708" t="s">
        <v>1035</v>
      </c>
      <c r="H2708" t="s">
        <v>1422</v>
      </c>
      <c r="I2708" t="s">
        <v>22</v>
      </c>
      <c r="J2708" t="s">
        <v>23</v>
      </c>
      <c r="K2708" t="s">
        <v>24</v>
      </c>
      <c r="L2708" t="s">
        <v>25</v>
      </c>
      <c r="M2708" t="s">
        <v>491</v>
      </c>
      <c r="N2708">
        <v>1956</v>
      </c>
      <c r="O2708" t="s">
        <v>204</v>
      </c>
      <c r="P2708" t="s">
        <v>601</v>
      </c>
      <c r="Q2708">
        <v>5</v>
      </c>
      <c r="R2708" t="s">
        <v>1179</v>
      </c>
    </row>
    <row r="2709" spans="1:18" x14ac:dyDescent="0.3">
      <c r="A2709">
        <v>2797</v>
      </c>
      <c r="B2709" t="s">
        <v>46</v>
      </c>
      <c r="C2709">
        <v>2017</v>
      </c>
      <c r="D2709">
        <v>650000</v>
      </c>
      <c r="E2709">
        <v>22200</v>
      </c>
      <c r="F2709" t="s">
        <v>56</v>
      </c>
      <c r="G2709" t="s">
        <v>1035</v>
      </c>
      <c r="H2709" t="s">
        <v>1422</v>
      </c>
      <c r="I2709" t="s">
        <v>22</v>
      </c>
      <c r="J2709" t="s">
        <v>23</v>
      </c>
      <c r="K2709" t="s">
        <v>24</v>
      </c>
      <c r="L2709" t="s">
        <v>25</v>
      </c>
      <c r="M2709" t="s">
        <v>99</v>
      </c>
      <c r="N2709">
        <v>1396</v>
      </c>
      <c r="O2709" t="s">
        <v>100</v>
      </c>
      <c r="P2709" t="s">
        <v>101</v>
      </c>
      <c r="Q2709">
        <v>5</v>
      </c>
      <c r="R2709" t="s">
        <v>1179</v>
      </c>
    </row>
    <row r="2710" spans="1:18" x14ac:dyDescent="0.3">
      <c r="A2710">
        <v>2798</v>
      </c>
      <c r="B2710" t="s">
        <v>46</v>
      </c>
      <c r="C2710">
        <v>2018</v>
      </c>
      <c r="D2710">
        <v>520000</v>
      </c>
      <c r="E2710">
        <v>6000</v>
      </c>
      <c r="F2710" t="s">
        <v>56</v>
      </c>
      <c r="G2710" t="s">
        <v>1035</v>
      </c>
      <c r="H2710" t="s">
        <v>1423</v>
      </c>
      <c r="I2710" t="s">
        <v>41</v>
      </c>
      <c r="J2710" t="s">
        <v>23</v>
      </c>
      <c r="K2710" t="s">
        <v>24</v>
      </c>
      <c r="L2710" t="s">
        <v>25</v>
      </c>
      <c r="M2710" t="s">
        <v>85</v>
      </c>
      <c r="N2710">
        <v>1197</v>
      </c>
      <c r="O2710" t="s">
        <v>54</v>
      </c>
      <c r="P2710" t="s">
        <v>55</v>
      </c>
      <c r="Q2710">
        <v>5</v>
      </c>
      <c r="R2710" t="s">
        <v>1179</v>
      </c>
    </row>
    <row r="2711" spans="1:18" x14ac:dyDescent="0.3">
      <c r="A2711">
        <v>2799</v>
      </c>
      <c r="B2711" t="s">
        <v>18</v>
      </c>
      <c r="C2711">
        <v>2016</v>
      </c>
      <c r="D2711">
        <v>500000</v>
      </c>
      <c r="E2711">
        <v>32000</v>
      </c>
      <c r="F2711" t="s">
        <v>56</v>
      </c>
      <c r="G2711" t="s">
        <v>1035</v>
      </c>
      <c r="H2711" t="s">
        <v>1422</v>
      </c>
      <c r="I2711" t="s">
        <v>41</v>
      </c>
      <c r="J2711" t="s">
        <v>23</v>
      </c>
      <c r="K2711" t="s">
        <v>24</v>
      </c>
      <c r="L2711" t="s">
        <v>25</v>
      </c>
      <c r="M2711" t="s">
        <v>389</v>
      </c>
      <c r="N2711">
        <v>1197</v>
      </c>
      <c r="O2711" t="s">
        <v>265</v>
      </c>
      <c r="P2711" t="s">
        <v>266</v>
      </c>
      <c r="Q2711">
        <v>5</v>
      </c>
      <c r="R2711" t="s">
        <v>1179</v>
      </c>
    </row>
    <row r="2712" spans="1:18" x14ac:dyDescent="0.3">
      <c r="A2712">
        <v>2800</v>
      </c>
      <c r="B2712" t="s">
        <v>75</v>
      </c>
      <c r="C2712">
        <v>2016</v>
      </c>
      <c r="D2712">
        <v>220000</v>
      </c>
      <c r="E2712">
        <v>90000</v>
      </c>
      <c r="F2712" t="s">
        <v>124</v>
      </c>
      <c r="G2712" t="s">
        <v>772</v>
      </c>
      <c r="H2712" t="s">
        <v>1302</v>
      </c>
      <c r="I2712" t="s">
        <v>41</v>
      </c>
      <c r="J2712" t="s">
        <v>23</v>
      </c>
      <c r="K2712" t="s">
        <v>24</v>
      </c>
      <c r="L2712" t="s">
        <v>25</v>
      </c>
      <c r="M2712" t="s">
        <v>427</v>
      </c>
      <c r="N2712">
        <v>799</v>
      </c>
      <c r="O2712" t="s">
        <v>428</v>
      </c>
      <c r="P2712" t="s">
        <v>429</v>
      </c>
      <c r="Q2712">
        <v>5</v>
      </c>
      <c r="R2712" t="s">
        <v>1179</v>
      </c>
    </row>
    <row r="2713" spans="1:18" x14ac:dyDescent="0.3">
      <c r="A2713">
        <v>2801</v>
      </c>
      <c r="B2713" t="s">
        <v>18</v>
      </c>
      <c r="C2713">
        <v>2017</v>
      </c>
      <c r="D2713">
        <v>650000</v>
      </c>
      <c r="E2713">
        <v>78000</v>
      </c>
      <c r="F2713" t="s">
        <v>124</v>
      </c>
      <c r="G2713" t="s">
        <v>772</v>
      </c>
      <c r="H2713" t="s">
        <v>1302</v>
      </c>
      <c r="I2713" t="s">
        <v>22</v>
      </c>
      <c r="J2713" t="s">
        <v>23</v>
      </c>
      <c r="K2713" t="s">
        <v>24</v>
      </c>
      <c r="L2713" t="s">
        <v>42</v>
      </c>
      <c r="M2713" t="s">
        <v>415</v>
      </c>
      <c r="N2713">
        <v>1248</v>
      </c>
      <c r="O2713" t="s">
        <v>94</v>
      </c>
      <c r="P2713" t="s">
        <v>95</v>
      </c>
      <c r="Q2713">
        <v>5</v>
      </c>
      <c r="R2713" t="s">
        <v>1179</v>
      </c>
    </row>
    <row r="2714" spans="1:18" x14ac:dyDescent="0.3">
      <c r="A2714">
        <v>2802</v>
      </c>
      <c r="B2714" t="s">
        <v>37</v>
      </c>
      <c r="C2714">
        <v>2017</v>
      </c>
      <c r="D2714">
        <v>819999</v>
      </c>
      <c r="E2714">
        <v>12000</v>
      </c>
      <c r="F2714" t="s">
        <v>124</v>
      </c>
      <c r="G2714" t="s">
        <v>772</v>
      </c>
      <c r="H2714" t="s">
        <v>1302</v>
      </c>
      <c r="I2714" t="s">
        <v>41</v>
      </c>
      <c r="J2714" t="s">
        <v>23</v>
      </c>
      <c r="K2714" t="s">
        <v>24</v>
      </c>
      <c r="L2714" t="s">
        <v>25</v>
      </c>
      <c r="M2714" t="s">
        <v>383</v>
      </c>
      <c r="N2714">
        <v>1199</v>
      </c>
      <c r="O2714" t="s">
        <v>434</v>
      </c>
      <c r="P2714" t="s">
        <v>452</v>
      </c>
      <c r="Q2714">
        <v>5</v>
      </c>
      <c r="R2714" t="s">
        <v>1179</v>
      </c>
    </row>
    <row r="2715" spans="1:18" x14ac:dyDescent="0.3">
      <c r="A2715">
        <v>2803</v>
      </c>
      <c r="B2715" t="s">
        <v>75</v>
      </c>
      <c r="C2715">
        <v>2016</v>
      </c>
      <c r="D2715">
        <v>645000</v>
      </c>
      <c r="E2715">
        <v>120000</v>
      </c>
      <c r="F2715" t="s">
        <v>19</v>
      </c>
      <c r="G2715" t="s">
        <v>780</v>
      </c>
      <c r="H2715" t="s">
        <v>1424</v>
      </c>
      <c r="I2715" t="s">
        <v>22</v>
      </c>
      <c r="J2715" t="s">
        <v>23</v>
      </c>
      <c r="K2715" t="s">
        <v>24</v>
      </c>
      <c r="L2715" t="s">
        <v>25</v>
      </c>
      <c r="M2715" t="s">
        <v>704</v>
      </c>
      <c r="N2715">
        <v>1461</v>
      </c>
      <c r="O2715" t="s">
        <v>298</v>
      </c>
      <c r="P2715" t="s">
        <v>95</v>
      </c>
      <c r="Q2715">
        <v>5</v>
      </c>
      <c r="R2715" t="s">
        <v>1179</v>
      </c>
    </row>
    <row r="2716" spans="1:18" x14ac:dyDescent="0.3">
      <c r="A2716">
        <v>2804</v>
      </c>
      <c r="B2716" t="s">
        <v>18</v>
      </c>
      <c r="C2716">
        <v>2015</v>
      </c>
      <c r="D2716">
        <v>780000</v>
      </c>
      <c r="E2716">
        <v>40000</v>
      </c>
      <c r="F2716" t="s">
        <v>19</v>
      </c>
      <c r="G2716" t="s">
        <v>83</v>
      </c>
      <c r="H2716" t="s">
        <v>1425</v>
      </c>
      <c r="I2716" t="s">
        <v>22</v>
      </c>
      <c r="J2716" t="s">
        <v>23</v>
      </c>
      <c r="K2716" t="s">
        <v>24</v>
      </c>
      <c r="L2716" t="s">
        <v>25</v>
      </c>
      <c r="M2716" t="s">
        <v>93</v>
      </c>
      <c r="N2716">
        <v>1248</v>
      </c>
      <c r="O2716" t="s">
        <v>94</v>
      </c>
      <c r="P2716" t="s">
        <v>95</v>
      </c>
      <c r="Q2716">
        <v>7</v>
      </c>
      <c r="R2716" t="s">
        <v>1179</v>
      </c>
    </row>
    <row r="2717" spans="1:18" x14ac:dyDescent="0.3">
      <c r="A2717">
        <v>2805</v>
      </c>
      <c r="B2717" t="s">
        <v>37</v>
      </c>
      <c r="C2717">
        <v>2008</v>
      </c>
      <c r="D2717">
        <v>215000</v>
      </c>
      <c r="E2717">
        <v>110000</v>
      </c>
      <c r="F2717" t="s">
        <v>19</v>
      </c>
      <c r="G2717" t="s">
        <v>780</v>
      </c>
      <c r="H2717" t="s">
        <v>784</v>
      </c>
      <c r="I2717" t="s">
        <v>41</v>
      </c>
      <c r="J2717" t="s">
        <v>23</v>
      </c>
      <c r="K2717" t="s">
        <v>24</v>
      </c>
      <c r="L2717" t="s">
        <v>33</v>
      </c>
      <c r="M2717" t="s">
        <v>43</v>
      </c>
      <c r="N2717">
        <v>1497</v>
      </c>
      <c r="O2717" t="s">
        <v>44</v>
      </c>
      <c r="P2717" t="s">
        <v>45</v>
      </c>
      <c r="Q2717">
        <v>5</v>
      </c>
      <c r="R2717" t="s">
        <v>1179</v>
      </c>
    </row>
    <row r="2718" spans="1:18" x14ac:dyDescent="0.3">
      <c r="A2718">
        <v>2806</v>
      </c>
      <c r="B2718" t="s">
        <v>65</v>
      </c>
      <c r="C2718">
        <v>2007</v>
      </c>
      <c r="D2718">
        <v>600000</v>
      </c>
      <c r="E2718">
        <v>260000</v>
      </c>
      <c r="F2718" t="s">
        <v>38</v>
      </c>
      <c r="G2718" t="s">
        <v>70</v>
      </c>
      <c r="H2718" t="s">
        <v>1426</v>
      </c>
      <c r="I2718" t="s">
        <v>22</v>
      </c>
      <c r="J2718" t="s">
        <v>23</v>
      </c>
      <c r="K2718" t="s">
        <v>24</v>
      </c>
      <c r="L2718" t="s">
        <v>42</v>
      </c>
      <c r="M2718" t="s">
        <v>475</v>
      </c>
      <c r="N2718">
        <v>2494</v>
      </c>
      <c r="O2718" t="s">
        <v>476</v>
      </c>
      <c r="P2718" t="s">
        <v>477</v>
      </c>
      <c r="Q2718">
        <v>7</v>
      </c>
      <c r="R2718" t="s">
        <v>1179</v>
      </c>
    </row>
    <row r="2719" spans="1:18" x14ac:dyDescent="0.3">
      <c r="A2719">
        <v>2807</v>
      </c>
      <c r="B2719" t="s">
        <v>18</v>
      </c>
      <c r="C2719">
        <v>2011</v>
      </c>
      <c r="D2719">
        <v>114999</v>
      </c>
      <c r="E2719">
        <v>10000</v>
      </c>
      <c r="F2719" t="s">
        <v>19</v>
      </c>
      <c r="G2719" t="s">
        <v>782</v>
      </c>
      <c r="H2719" t="s">
        <v>989</v>
      </c>
      <c r="I2719" t="s">
        <v>41</v>
      </c>
      <c r="J2719" t="s">
        <v>23</v>
      </c>
      <c r="K2719" t="s">
        <v>24</v>
      </c>
      <c r="L2719" t="s">
        <v>25</v>
      </c>
      <c r="M2719" t="s">
        <v>96</v>
      </c>
      <c r="N2719">
        <v>796</v>
      </c>
      <c r="O2719" t="s">
        <v>97</v>
      </c>
      <c r="P2719" t="s">
        <v>98</v>
      </c>
      <c r="Q2719">
        <v>5</v>
      </c>
      <c r="R2719" t="s">
        <v>1179</v>
      </c>
    </row>
    <row r="2720" spans="1:18" x14ac:dyDescent="0.3">
      <c r="A2720">
        <v>2808</v>
      </c>
      <c r="B2720" t="s">
        <v>109</v>
      </c>
      <c r="C2720">
        <v>2012</v>
      </c>
      <c r="D2720">
        <v>75000</v>
      </c>
      <c r="E2720">
        <v>12000</v>
      </c>
      <c r="F2720" t="s">
        <v>19</v>
      </c>
      <c r="G2720" t="s">
        <v>780</v>
      </c>
      <c r="H2720" t="s">
        <v>1229</v>
      </c>
      <c r="I2720" t="s">
        <v>41</v>
      </c>
      <c r="J2720" t="s">
        <v>23</v>
      </c>
      <c r="K2720" t="s">
        <v>24</v>
      </c>
      <c r="L2720" t="s">
        <v>25</v>
      </c>
      <c r="M2720" t="s">
        <v>1317</v>
      </c>
      <c r="N2720">
        <v>1193</v>
      </c>
      <c r="O2720" t="s">
        <v>1318</v>
      </c>
      <c r="P2720" t="s">
        <v>1319</v>
      </c>
      <c r="Q2720">
        <v>5</v>
      </c>
      <c r="R2720" t="s">
        <v>1179</v>
      </c>
    </row>
    <row r="2721" spans="1:18" x14ac:dyDescent="0.3">
      <c r="A2721">
        <v>2809</v>
      </c>
      <c r="B2721" t="s">
        <v>120</v>
      </c>
      <c r="C2721">
        <v>2011</v>
      </c>
      <c r="D2721">
        <v>120000</v>
      </c>
      <c r="E2721">
        <v>60000</v>
      </c>
      <c r="F2721" t="s">
        <v>19</v>
      </c>
      <c r="G2721" t="s">
        <v>1339</v>
      </c>
      <c r="H2721" t="s">
        <v>1427</v>
      </c>
      <c r="I2721" t="s">
        <v>41</v>
      </c>
      <c r="J2721" t="s">
        <v>23</v>
      </c>
      <c r="K2721" t="s">
        <v>24</v>
      </c>
      <c r="L2721" t="s">
        <v>25</v>
      </c>
      <c r="M2721" t="s">
        <v>133</v>
      </c>
      <c r="N2721">
        <v>1199</v>
      </c>
      <c r="O2721" t="s">
        <v>498</v>
      </c>
      <c r="P2721" t="s">
        <v>499</v>
      </c>
      <c r="Q2721">
        <v>5</v>
      </c>
      <c r="R2721" t="s">
        <v>1179</v>
      </c>
    </row>
    <row r="2722" spans="1:18" x14ac:dyDescent="0.3">
      <c r="A2722">
        <v>2810</v>
      </c>
      <c r="B2722" t="s">
        <v>75</v>
      </c>
      <c r="C2722">
        <v>2016</v>
      </c>
      <c r="D2722">
        <v>250000</v>
      </c>
      <c r="E2722">
        <v>41000</v>
      </c>
      <c r="F2722" t="s">
        <v>19</v>
      </c>
      <c r="G2722" t="s">
        <v>786</v>
      </c>
      <c r="H2722" t="s">
        <v>1428</v>
      </c>
      <c r="I2722" t="s">
        <v>41</v>
      </c>
      <c r="J2722" t="s">
        <v>23</v>
      </c>
      <c r="K2722" t="s">
        <v>24</v>
      </c>
      <c r="L2722" t="s">
        <v>25</v>
      </c>
      <c r="M2722" t="s">
        <v>427</v>
      </c>
      <c r="N2722">
        <v>799</v>
      </c>
      <c r="O2722" t="s">
        <v>428</v>
      </c>
      <c r="P2722" t="s">
        <v>429</v>
      </c>
      <c r="Q2722">
        <v>5</v>
      </c>
      <c r="R2722" t="s">
        <v>1179</v>
      </c>
    </row>
    <row r="2723" spans="1:18" x14ac:dyDescent="0.3">
      <c r="A2723">
        <v>2811</v>
      </c>
      <c r="B2723" t="s">
        <v>18</v>
      </c>
      <c r="C2723">
        <v>2018</v>
      </c>
      <c r="D2723">
        <v>200000</v>
      </c>
      <c r="E2723">
        <v>25000</v>
      </c>
      <c r="F2723" t="s">
        <v>19</v>
      </c>
      <c r="G2723" t="s">
        <v>789</v>
      </c>
      <c r="H2723" t="s">
        <v>1429</v>
      </c>
      <c r="I2723" t="s">
        <v>41</v>
      </c>
      <c r="J2723" t="s">
        <v>23</v>
      </c>
      <c r="K2723" t="s">
        <v>24</v>
      </c>
      <c r="L2723" t="s">
        <v>25</v>
      </c>
      <c r="M2723" t="s">
        <v>127</v>
      </c>
      <c r="N2723">
        <v>796</v>
      </c>
      <c r="O2723" t="s">
        <v>128</v>
      </c>
      <c r="P2723" t="s">
        <v>64</v>
      </c>
      <c r="Q2723">
        <v>8</v>
      </c>
      <c r="R2723" t="s">
        <v>1179</v>
      </c>
    </row>
    <row r="2724" spans="1:18" x14ac:dyDescent="0.3">
      <c r="A2724">
        <v>2812</v>
      </c>
      <c r="B2724" t="s">
        <v>46</v>
      </c>
      <c r="C2724">
        <v>2015</v>
      </c>
      <c r="D2724">
        <v>380000</v>
      </c>
      <c r="E2724">
        <v>30000</v>
      </c>
      <c r="F2724" t="s">
        <v>56</v>
      </c>
      <c r="G2724" t="s">
        <v>57</v>
      </c>
      <c r="H2724" t="s">
        <v>1430</v>
      </c>
      <c r="I2724" t="s">
        <v>41</v>
      </c>
      <c r="J2724" t="s">
        <v>23</v>
      </c>
      <c r="K2724" t="s">
        <v>24</v>
      </c>
      <c r="L2724" t="s">
        <v>25</v>
      </c>
      <c r="M2724" t="s">
        <v>260</v>
      </c>
      <c r="N2724">
        <v>1197</v>
      </c>
      <c r="O2724" t="s">
        <v>90</v>
      </c>
      <c r="P2724" t="s">
        <v>261</v>
      </c>
      <c r="Q2724">
        <v>5</v>
      </c>
      <c r="R2724" t="s">
        <v>1179</v>
      </c>
    </row>
    <row r="2725" spans="1:18" x14ac:dyDescent="0.3">
      <c r="A2725">
        <v>2813</v>
      </c>
      <c r="B2725" t="s">
        <v>37</v>
      </c>
      <c r="C2725">
        <v>2018</v>
      </c>
      <c r="D2725">
        <v>560000</v>
      </c>
      <c r="E2725">
        <v>50000</v>
      </c>
      <c r="F2725" t="s">
        <v>56</v>
      </c>
      <c r="G2725" t="s">
        <v>57</v>
      </c>
      <c r="H2725" t="s">
        <v>1430</v>
      </c>
      <c r="I2725" t="s">
        <v>22</v>
      </c>
      <c r="J2725" t="s">
        <v>23</v>
      </c>
      <c r="K2725" t="s">
        <v>24</v>
      </c>
      <c r="L2725" t="s">
        <v>25</v>
      </c>
      <c r="M2725" t="s">
        <v>618</v>
      </c>
      <c r="N2725">
        <v>1498</v>
      </c>
      <c r="O2725" t="s">
        <v>105</v>
      </c>
      <c r="P2725" t="s">
        <v>95</v>
      </c>
      <c r="Q2725">
        <v>5</v>
      </c>
      <c r="R2725" t="s">
        <v>1179</v>
      </c>
    </row>
    <row r="2726" spans="1:18" x14ac:dyDescent="0.3">
      <c r="A2726">
        <v>2814</v>
      </c>
      <c r="B2726" t="s">
        <v>18</v>
      </c>
      <c r="C2726">
        <v>2018</v>
      </c>
      <c r="D2726">
        <v>575000</v>
      </c>
      <c r="E2726">
        <v>10000</v>
      </c>
      <c r="F2726" t="s">
        <v>19</v>
      </c>
      <c r="G2726" t="s">
        <v>83</v>
      </c>
      <c r="H2726" t="s">
        <v>84</v>
      </c>
      <c r="I2726" t="s">
        <v>41</v>
      </c>
      <c r="J2726" t="s">
        <v>23</v>
      </c>
      <c r="K2726" t="s">
        <v>24</v>
      </c>
      <c r="L2726" t="s">
        <v>25</v>
      </c>
      <c r="M2726" t="s">
        <v>903</v>
      </c>
      <c r="N2726">
        <v>1197</v>
      </c>
      <c r="O2726" t="s">
        <v>265</v>
      </c>
      <c r="P2726" t="s">
        <v>266</v>
      </c>
      <c r="Q2726">
        <v>5</v>
      </c>
      <c r="R2726" t="s">
        <v>1179</v>
      </c>
    </row>
    <row r="2727" spans="1:18" x14ac:dyDescent="0.3">
      <c r="A2727">
        <v>2815</v>
      </c>
      <c r="B2727" t="s">
        <v>88</v>
      </c>
      <c r="C2727">
        <v>2017</v>
      </c>
      <c r="D2727">
        <v>620000</v>
      </c>
      <c r="E2727">
        <v>40000</v>
      </c>
      <c r="F2727" t="s">
        <v>19</v>
      </c>
      <c r="G2727" t="s">
        <v>782</v>
      </c>
      <c r="H2727" t="s">
        <v>790</v>
      </c>
      <c r="I2727" t="s">
        <v>22</v>
      </c>
      <c r="J2727" t="s">
        <v>23</v>
      </c>
      <c r="K2727" t="s">
        <v>24</v>
      </c>
      <c r="L2727" t="s">
        <v>25</v>
      </c>
      <c r="M2727" t="s">
        <v>982</v>
      </c>
      <c r="N2727">
        <v>1493</v>
      </c>
      <c r="O2727" t="s">
        <v>458</v>
      </c>
      <c r="P2727" t="s">
        <v>490</v>
      </c>
      <c r="Q2727">
        <v>7</v>
      </c>
      <c r="R2727" t="s">
        <v>1179</v>
      </c>
    </row>
    <row r="2728" spans="1:18" x14ac:dyDescent="0.3">
      <c r="A2728">
        <v>2816</v>
      </c>
      <c r="B2728" t="s">
        <v>88</v>
      </c>
      <c r="C2728">
        <v>2012</v>
      </c>
      <c r="D2728">
        <v>525000</v>
      </c>
      <c r="E2728">
        <v>120000</v>
      </c>
      <c r="F2728" t="s">
        <v>19</v>
      </c>
      <c r="G2728" t="s">
        <v>83</v>
      </c>
      <c r="H2728" t="s">
        <v>1218</v>
      </c>
      <c r="I2728" t="s">
        <v>22</v>
      </c>
      <c r="J2728" t="s">
        <v>23</v>
      </c>
      <c r="K2728" t="s">
        <v>24</v>
      </c>
      <c r="L2728" t="s">
        <v>25</v>
      </c>
      <c r="M2728" t="s">
        <v>481</v>
      </c>
      <c r="N2728">
        <v>2179</v>
      </c>
      <c r="O2728" t="s">
        <v>271</v>
      </c>
      <c r="P2728" t="s">
        <v>272</v>
      </c>
      <c r="Q2728">
        <v>8</v>
      </c>
      <c r="R2728" t="s">
        <v>1179</v>
      </c>
    </row>
    <row r="2729" spans="1:18" x14ac:dyDescent="0.3">
      <c r="A2729">
        <v>2817</v>
      </c>
      <c r="B2729" t="s">
        <v>18</v>
      </c>
      <c r="C2729">
        <v>2017</v>
      </c>
      <c r="D2729">
        <v>635000</v>
      </c>
      <c r="E2729">
        <v>40000</v>
      </c>
      <c r="F2729" t="s">
        <v>19</v>
      </c>
      <c r="G2729" t="s">
        <v>1339</v>
      </c>
      <c r="H2729" t="s">
        <v>1431</v>
      </c>
      <c r="I2729" t="s">
        <v>22</v>
      </c>
      <c r="J2729" t="s">
        <v>23</v>
      </c>
      <c r="K2729" t="s">
        <v>24</v>
      </c>
      <c r="L2729" t="s">
        <v>25</v>
      </c>
      <c r="M2729" t="s">
        <v>106</v>
      </c>
      <c r="N2729">
        <v>1248</v>
      </c>
      <c r="O2729" t="s">
        <v>27</v>
      </c>
      <c r="P2729" t="s">
        <v>28</v>
      </c>
      <c r="Q2729">
        <v>5</v>
      </c>
      <c r="R2729" t="s">
        <v>1179</v>
      </c>
    </row>
    <row r="2730" spans="1:18" x14ac:dyDescent="0.3">
      <c r="A2730">
        <v>2818</v>
      </c>
      <c r="B2730" t="s">
        <v>75</v>
      </c>
      <c r="C2730">
        <v>2016</v>
      </c>
      <c r="D2730">
        <v>650000</v>
      </c>
      <c r="E2730">
        <v>80000</v>
      </c>
      <c r="F2730" t="s">
        <v>19</v>
      </c>
      <c r="G2730" t="s">
        <v>786</v>
      </c>
      <c r="H2730" t="s">
        <v>1432</v>
      </c>
      <c r="I2730" t="s">
        <v>22</v>
      </c>
      <c r="J2730" t="s">
        <v>23</v>
      </c>
      <c r="K2730" t="s">
        <v>24</v>
      </c>
      <c r="L2730" t="s">
        <v>25</v>
      </c>
      <c r="M2730" t="s">
        <v>1073</v>
      </c>
      <c r="N2730">
        <v>1461</v>
      </c>
      <c r="O2730" t="s">
        <v>77</v>
      </c>
      <c r="P2730" t="s">
        <v>555</v>
      </c>
      <c r="Q2730">
        <v>5</v>
      </c>
      <c r="R2730" t="s">
        <v>1179</v>
      </c>
    </row>
    <row r="2731" spans="1:18" x14ac:dyDescent="0.3">
      <c r="A2731">
        <v>2819</v>
      </c>
      <c r="B2731" t="s">
        <v>18</v>
      </c>
      <c r="C2731">
        <v>2001</v>
      </c>
      <c r="D2731">
        <v>39000</v>
      </c>
      <c r="E2731">
        <v>42108</v>
      </c>
      <c r="F2731" t="s">
        <v>38</v>
      </c>
      <c r="G2731" t="s">
        <v>70</v>
      </c>
      <c r="H2731" t="s">
        <v>1426</v>
      </c>
      <c r="I2731" t="s">
        <v>41</v>
      </c>
      <c r="J2731" t="s">
        <v>23</v>
      </c>
      <c r="K2731" t="s">
        <v>24</v>
      </c>
      <c r="L2731" t="s">
        <v>25</v>
      </c>
      <c r="M2731" t="s">
        <v>50</v>
      </c>
      <c r="N2731">
        <v>796</v>
      </c>
      <c r="O2731" t="s">
        <v>63</v>
      </c>
      <c r="P2731" t="s">
        <v>64</v>
      </c>
      <c r="Q2731">
        <v>4</v>
      </c>
      <c r="R2731" t="s">
        <v>1179</v>
      </c>
    </row>
    <row r="2732" spans="1:18" x14ac:dyDescent="0.3">
      <c r="A2732">
        <v>2820</v>
      </c>
      <c r="B2732" t="s">
        <v>69</v>
      </c>
      <c r="C2732">
        <v>2017</v>
      </c>
      <c r="D2732">
        <v>550000</v>
      </c>
      <c r="E2732">
        <v>70000</v>
      </c>
      <c r="F2732" t="s">
        <v>19</v>
      </c>
      <c r="G2732" t="s">
        <v>786</v>
      </c>
      <c r="H2732" t="s">
        <v>1433</v>
      </c>
      <c r="I2732" t="s">
        <v>22</v>
      </c>
      <c r="J2732" t="s">
        <v>23</v>
      </c>
      <c r="K2732" t="s">
        <v>24</v>
      </c>
      <c r="L2732" t="s">
        <v>33</v>
      </c>
      <c r="M2732" t="s">
        <v>737</v>
      </c>
      <c r="N2732">
        <v>1498</v>
      </c>
      <c r="O2732" t="s">
        <v>738</v>
      </c>
      <c r="P2732" t="s">
        <v>719</v>
      </c>
      <c r="Q2732">
        <v>5</v>
      </c>
      <c r="R2732" t="s">
        <v>1179</v>
      </c>
    </row>
    <row r="2733" spans="1:18" x14ac:dyDescent="0.3">
      <c r="A2733">
        <v>2821</v>
      </c>
      <c r="B2733" t="s">
        <v>18</v>
      </c>
      <c r="C2733">
        <v>2009</v>
      </c>
      <c r="D2733">
        <v>145000</v>
      </c>
      <c r="E2733">
        <v>150000</v>
      </c>
      <c r="F2733" t="s">
        <v>19</v>
      </c>
      <c r="G2733" t="s">
        <v>857</v>
      </c>
      <c r="H2733" t="s">
        <v>1315</v>
      </c>
      <c r="I2733" t="s">
        <v>22</v>
      </c>
      <c r="J2733" t="s">
        <v>23</v>
      </c>
      <c r="K2733" t="s">
        <v>24</v>
      </c>
      <c r="L2733" t="s">
        <v>42</v>
      </c>
      <c r="M2733" t="s">
        <v>390</v>
      </c>
      <c r="N2733">
        <v>1248</v>
      </c>
      <c r="O2733" t="s">
        <v>82</v>
      </c>
      <c r="P2733" t="s">
        <v>391</v>
      </c>
      <c r="Q2733">
        <v>5</v>
      </c>
      <c r="R2733" t="s">
        <v>1179</v>
      </c>
    </row>
    <row r="2734" spans="1:18" x14ac:dyDescent="0.3">
      <c r="A2734">
        <v>2822</v>
      </c>
      <c r="B2734" t="s">
        <v>109</v>
      </c>
      <c r="C2734">
        <v>2007</v>
      </c>
      <c r="D2734">
        <v>130000</v>
      </c>
      <c r="E2734">
        <v>100000</v>
      </c>
      <c r="F2734" t="s">
        <v>19</v>
      </c>
      <c r="G2734" t="s">
        <v>786</v>
      </c>
      <c r="H2734" t="s">
        <v>1434</v>
      </c>
      <c r="I2734" t="s">
        <v>22</v>
      </c>
      <c r="J2734" t="s">
        <v>23</v>
      </c>
      <c r="K2734" t="s">
        <v>24</v>
      </c>
      <c r="L2734" t="s">
        <v>42</v>
      </c>
      <c r="M2734" t="s">
        <v>50</v>
      </c>
      <c r="N2734">
        <v>1405</v>
      </c>
      <c r="O2734" t="s">
        <v>458</v>
      </c>
      <c r="P2734" t="s">
        <v>536</v>
      </c>
      <c r="Q2734">
        <v>5</v>
      </c>
      <c r="R2734" t="s">
        <v>1179</v>
      </c>
    </row>
    <row r="2735" spans="1:18" x14ac:dyDescent="0.3">
      <c r="A2735">
        <v>2823</v>
      </c>
      <c r="B2735" t="s">
        <v>18</v>
      </c>
      <c r="C2735">
        <v>2017</v>
      </c>
      <c r="D2735">
        <v>825000</v>
      </c>
      <c r="E2735">
        <v>79000</v>
      </c>
      <c r="F2735" t="s">
        <v>19</v>
      </c>
      <c r="G2735" t="s">
        <v>83</v>
      </c>
      <c r="H2735" t="s">
        <v>1435</v>
      </c>
      <c r="I2735" t="s">
        <v>22</v>
      </c>
      <c r="J2735" t="s">
        <v>158</v>
      </c>
      <c r="K2735" t="s">
        <v>24</v>
      </c>
      <c r="L2735" t="s">
        <v>25</v>
      </c>
      <c r="M2735" t="s">
        <v>1436</v>
      </c>
      <c r="N2735">
        <v>1248</v>
      </c>
      <c r="O2735" t="s">
        <v>94</v>
      </c>
      <c r="P2735" t="s">
        <v>95</v>
      </c>
      <c r="Q2735">
        <v>7</v>
      </c>
      <c r="R2735" t="s">
        <v>1179</v>
      </c>
    </row>
    <row r="2736" spans="1:18" x14ac:dyDescent="0.3">
      <c r="A2736">
        <v>2824</v>
      </c>
      <c r="B2736" t="s">
        <v>65</v>
      </c>
      <c r="C2736">
        <v>2015</v>
      </c>
      <c r="D2736">
        <v>1650000</v>
      </c>
      <c r="E2736">
        <v>91000</v>
      </c>
      <c r="F2736" t="s">
        <v>38</v>
      </c>
      <c r="G2736" t="s">
        <v>249</v>
      </c>
      <c r="H2736" t="s">
        <v>1437</v>
      </c>
      <c r="I2736" t="s">
        <v>22</v>
      </c>
      <c r="J2736" t="s">
        <v>158</v>
      </c>
      <c r="K2736" t="s">
        <v>154</v>
      </c>
      <c r="L2736" t="s">
        <v>33</v>
      </c>
      <c r="M2736" t="s">
        <v>167</v>
      </c>
      <c r="N2736">
        <v>2982</v>
      </c>
      <c r="O2736" t="s">
        <v>168</v>
      </c>
      <c r="P2736" t="s">
        <v>558</v>
      </c>
      <c r="Q2736">
        <v>7</v>
      </c>
      <c r="R2736" t="s">
        <v>1179</v>
      </c>
    </row>
    <row r="2737" spans="1:18" x14ac:dyDescent="0.3">
      <c r="A2737">
        <v>2825</v>
      </c>
      <c r="B2737" t="s">
        <v>18</v>
      </c>
      <c r="C2737">
        <v>2018</v>
      </c>
      <c r="D2737">
        <v>875000</v>
      </c>
      <c r="E2737">
        <v>50000</v>
      </c>
      <c r="F2737" t="s">
        <v>38</v>
      </c>
      <c r="G2737" t="s">
        <v>249</v>
      </c>
      <c r="H2737" t="s">
        <v>1438</v>
      </c>
      <c r="I2737" t="s">
        <v>22</v>
      </c>
      <c r="J2737" t="s">
        <v>158</v>
      </c>
      <c r="K2737" t="s">
        <v>24</v>
      </c>
      <c r="L2737" t="s">
        <v>25</v>
      </c>
      <c r="M2737" t="s">
        <v>129</v>
      </c>
      <c r="N2737">
        <v>1248</v>
      </c>
      <c r="O2737" t="s">
        <v>94</v>
      </c>
      <c r="P2737" t="s">
        <v>95</v>
      </c>
      <c r="Q2737">
        <v>5</v>
      </c>
      <c r="R2737" t="s">
        <v>1179</v>
      </c>
    </row>
    <row r="2738" spans="1:18" x14ac:dyDescent="0.3">
      <c r="A2738">
        <v>2826</v>
      </c>
      <c r="B2738" t="s">
        <v>18</v>
      </c>
      <c r="C2738">
        <v>2016</v>
      </c>
      <c r="D2738">
        <v>650000</v>
      </c>
      <c r="E2738">
        <v>81000</v>
      </c>
      <c r="F2738" t="s">
        <v>38</v>
      </c>
      <c r="G2738" t="s">
        <v>249</v>
      </c>
      <c r="H2738" t="s">
        <v>1439</v>
      </c>
      <c r="I2738" t="s">
        <v>22</v>
      </c>
      <c r="J2738" t="s">
        <v>158</v>
      </c>
      <c r="K2738" t="s">
        <v>24</v>
      </c>
      <c r="L2738" t="s">
        <v>33</v>
      </c>
      <c r="M2738" t="s">
        <v>415</v>
      </c>
      <c r="N2738">
        <v>1248</v>
      </c>
      <c r="O2738" t="s">
        <v>94</v>
      </c>
      <c r="P2738" t="s">
        <v>95</v>
      </c>
      <c r="Q2738">
        <v>5</v>
      </c>
      <c r="R2738" t="s">
        <v>1179</v>
      </c>
    </row>
    <row r="2739" spans="1:18" x14ac:dyDescent="0.3">
      <c r="A2739">
        <v>2827</v>
      </c>
      <c r="B2739" t="s">
        <v>320</v>
      </c>
      <c r="C2739">
        <v>2014</v>
      </c>
      <c r="D2739">
        <v>2000000</v>
      </c>
      <c r="E2739">
        <v>51000</v>
      </c>
      <c r="F2739" t="s">
        <v>38</v>
      </c>
      <c r="G2739" t="s">
        <v>249</v>
      </c>
      <c r="H2739" t="s">
        <v>1439</v>
      </c>
      <c r="I2739" t="s">
        <v>22</v>
      </c>
      <c r="J2739" t="s">
        <v>23</v>
      </c>
      <c r="K2739" t="s">
        <v>154</v>
      </c>
      <c r="L2739" t="s">
        <v>25</v>
      </c>
      <c r="M2739" t="s">
        <v>369</v>
      </c>
      <c r="N2739">
        <v>2993</v>
      </c>
      <c r="O2739" t="s">
        <v>1440</v>
      </c>
      <c r="P2739" t="s">
        <v>1441</v>
      </c>
      <c r="Q2739">
        <v>5</v>
      </c>
      <c r="R2739" t="s">
        <v>1179</v>
      </c>
    </row>
    <row r="2740" spans="1:18" x14ac:dyDescent="0.3">
      <c r="A2740">
        <v>2828</v>
      </c>
      <c r="B2740" t="s">
        <v>239</v>
      </c>
      <c r="C2740">
        <v>2018</v>
      </c>
      <c r="D2740">
        <v>2850000</v>
      </c>
      <c r="E2740">
        <v>27000</v>
      </c>
      <c r="F2740" t="s">
        <v>38</v>
      </c>
      <c r="G2740" t="s">
        <v>249</v>
      </c>
      <c r="H2740" t="s">
        <v>1438</v>
      </c>
      <c r="I2740" t="s">
        <v>22</v>
      </c>
      <c r="J2740" t="s">
        <v>158</v>
      </c>
      <c r="K2740" t="s">
        <v>154</v>
      </c>
      <c r="L2740" t="s">
        <v>25</v>
      </c>
      <c r="M2740" t="s">
        <v>1442</v>
      </c>
      <c r="N2740">
        <v>1995</v>
      </c>
      <c r="O2740" t="s">
        <v>888</v>
      </c>
      <c r="P2740" t="s">
        <v>1180</v>
      </c>
      <c r="Q2740">
        <v>5</v>
      </c>
      <c r="R2740" t="s">
        <v>1179</v>
      </c>
    </row>
    <row r="2741" spans="1:18" x14ac:dyDescent="0.3">
      <c r="A2741">
        <v>2829</v>
      </c>
      <c r="B2741" t="s">
        <v>192</v>
      </c>
      <c r="C2741">
        <v>2018</v>
      </c>
      <c r="D2741">
        <v>2800000</v>
      </c>
      <c r="E2741">
        <v>26000</v>
      </c>
      <c r="F2741" t="s">
        <v>38</v>
      </c>
      <c r="G2741" t="s">
        <v>249</v>
      </c>
      <c r="H2741" t="s">
        <v>1437</v>
      </c>
      <c r="I2741" t="s">
        <v>22</v>
      </c>
      <c r="J2741" t="s">
        <v>158</v>
      </c>
      <c r="K2741" t="s">
        <v>154</v>
      </c>
      <c r="L2741" t="s">
        <v>25</v>
      </c>
      <c r="M2741" t="s">
        <v>1145</v>
      </c>
      <c r="N2741">
        <v>1968</v>
      </c>
      <c r="O2741" t="s">
        <v>194</v>
      </c>
      <c r="P2741" t="s">
        <v>195</v>
      </c>
      <c r="Q2741">
        <v>5</v>
      </c>
      <c r="R2741" t="s">
        <v>1179</v>
      </c>
    </row>
    <row r="2742" spans="1:18" x14ac:dyDescent="0.3">
      <c r="A2742">
        <v>2830</v>
      </c>
      <c r="B2742" t="s">
        <v>239</v>
      </c>
      <c r="C2742">
        <v>2018</v>
      </c>
      <c r="D2742">
        <v>3900000</v>
      </c>
      <c r="E2742">
        <v>17100</v>
      </c>
      <c r="F2742" t="s">
        <v>38</v>
      </c>
      <c r="G2742" t="s">
        <v>249</v>
      </c>
      <c r="H2742" t="s">
        <v>1437</v>
      </c>
      <c r="I2742" t="s">
        <v>22</v>
      </c>
      <c r="J2742" t="s">
        <v>158</v>
      </c>
      <c r="K2742" t="s">
        <v>154</v>
      </c>
      <c r="L2742" t="s">
        <v>25</v>
      </c>
      <c r="M2742" t="s">
        <v>333</v>
      </c>
      <c r="N2742">
        <v>1995</v>
      </c>
      <c r="O2742" t="s">
        <v>201</v>
      </c>
      <c r="P2742" t="s">
        <v>334</v>
      </c>
      <c r="Q2742">
        <v>5</v>
      </c>
      <c r="R2742" t="s">
        <v>1179</v>
      </c>
    </row>
    <row r="2743" spans="1:18" x14ac:dyDescent="0.3">
      <c r="A2743">
        <v>2831</v>
      </c>
      <c r="B2743" t="s">
        <v>120</v>
      </c>
      <c r="C2743">
        <v>2013</v>
      </c>
      <c r="D2743">
        <v>246000</v>
      </c>
      <c r="E2743">
        <v>56000</v>
      </c>
      <c r="F2743" t="s">
        <v>38</v>
      </c>
      <c r="G2743" t="s">
        <v>249</v>
      </c>
      <c r="H2743" t="s">
        <v>1437</v>
      </c>
      <c r="I2743" t="s">
        <v>22</v>
      </c>
      <c r="J2743" t="s">
        <v>158</v>
      </c>
      <c r="K2743" t="s">
        <v>24</v>
      </c>
      <c r="L2743" t="s">
        <v>25</v>
      </c>
      <c r="M2743" t="s">
        <v>700</v>
      </c>
      <c r="N2743">
        <v>1248</v>
      </c>
      <c r="O2743" t="s">
        <v>27</v>
      </c>
      <c r="P2743" t="s">
        <v>701</v>
      </c>
      <c r="Q2743">
        <v>5</v>
      </c>
      <c r="R2743" t="s">
        <v>1179</v>
      </c>
    </row>
    <row r="2744" spans="1:18" x14ac:dyDescent="0.3">
      <c r="A2744">
        <v>2832</v>
      </c>
      <c r="B2744" t="s">
        <v>37</v>
      </c>
      <c r="C2744">
        <v>2013</v>
      </c>
      <c r="D2744">
        <v>325000</v>
      </c>
      <c r="E2744">
        <v>60000</v>
      </c>
      <c r="F2744" t="s">
        <v>38</v>
      </c>
      <c r="G2744" t="s">
        <v>249</v>
      </c>
      <c r="H2744" t="s">
        <v>1439</v>
      </c>
      <c r="I2744" t="s">
        <v>22</v>
      </c>
      <c r="J2744" t="s">
        <v>158</v>
      </c>
      <c r="K2744" t="s">
        <v>24</v>
      </c>
      <c r="L2744" t="s">
        <v>33</v>
      </c>
      <c r="M2744" t="s">
        <v>117</v>
      </c>
      <c r="N2744">
        <v>1498</v>
      </c>
      <c r="O2744" t="s">
        <v>177</v>
      </c>
      <c r="P2744" t="s">
        <v>95</v>
      </c>
      <c r="Q2744">
        <v>5</v>
      </c>
      <c r="R2744" t="s">
        <v>1179</v>
      </c>
    </row>
    <row r="2745" spans="1:18" x14ac:dyDescent="0.3">
      <c r="A2745">
        <v>2833</v>
      </c>
      <c r="B2745" t="s">
        <v>153</v>
      </c>
      <c r="C2745">
        <v>2019</v>
      </c>
      <c r="D2745">
        <v>1450000</v>
      </c>
      <c r="E2745">
        <v>22000</v>
      </c>
      <c r="F2745" t="s">
        <v>38</v>
      </c>
      <c r="G2745" t="s">
        <v>249</v>
      </c>
      <c r="H2745" t="s">
        <v>1439</v>
      </c>
      <c r="I2745" t="s">
        <v>41</v>
      </c>
      <c r="J2745" t="s">
        <v>158</v>
      </c>
      <c r="K2745" t="s">
        <v>154</v>
      </c>
      <c r="L2745" t="s">
        <v>25</v>
      </c>
      <c r="M2745" t="s">
        <v>155</v>
      </c>
      <c r="N2745">
        <v>1368</v>
      </c>
      <c r="O2745" t="s">
        <v>277</v>
      </c>
      <c r="P2745" t="s">
        <v>157</v>
      </c>
      <c r="Q2745">
        <v>5</v>
      </c>
      <c r="R2745" t="s">
        <v>1179</v>
      </c>
    </row>
    <row r="2746" spans="1:18" x14ac:dyDescent="0.3">
      <c r="A2746">
        <v>2834</v>
      </c>
      <c r="B2746" t="s">
        <v>37</v>
      </c>
      <c r="C2746">
        <v>2017</v>
      </c>
      <c r="D2746">
        <v>850000</v>
      </c>
      <c r="E2746">
        <v>30000</v>
      </c>
      <c r="F2746" t="s">
        <v>38</v>
      </c>
      <c r="G2746" t="s">
        <v>249</v>
      </c>
      <c r="H2746" t="s">
        <v>1443</v>
      </c>
      <c r="I2746" t="s">
        <v>41</v>
      </c>
      <c r="J2746" t="s">
        <v>158</v>
      </c>
      <c r="K2746" t="s">
        <v>154</v>
      </c>
      <c r="L2746" t="s">
        <v>25</v>
      </c>
      <c r="M2746" t="s">
        <v>605</v>
      </c>
      <c r="N2746">
        <v>1497</v>
      </c>
      <c r="O2746" t="s">
        <v>160</v>
      </c>
      <c r="P2746" t="s">
        <v>161</v>
      </c>
      <c r="Q2746">
        <v>7</v>
      </c>
      <c r="R2746" t="s">
        <v>1179</v>
      </c>
    </row>
    <row r="2747" spans="1:18" x14ac:dyDescent="0.3">
      <c r="A2747">
        <v>2835</v>
      </c>
      <c r="B2747" t="s">
        <v>221</v>
      </c>
      <c r="C2747">
        <v>2015</v>
      </c>
      <c r="D2747">
        <v>560000</v>
      </c>
      <c r="E2747">
        <v>43001</v>
      </c>
      <c r="F2747" t="s">
        <v>38</v>
      </c>
      <c r="G2747" t="s">
        <v>249</v>
      </c>
      <c r="H2747" t="s">
        <v>1443</v>
      </c>
      <c r="I2747" t="s">
        <v>22</v>
      </c>
      <c r="J2747" t="s">
        <v>158</v>
      </c>
      <c r="K2747" t="s">
        <v>24</v>
      </c>
      <c r="L2747" t="s">
        <v>25</v>
      </c>
      <c r="M2747" t="s">
        <v>1261</v>
      </c>
      <c r="N2747">
        <v>1498</v>
      </c>
      <c r="O2747" t="s">
        <v>1029</v>
      </c>
      <c r="P2747" t="s">
        <v>224</v>
      </c>
      <c r="Q2747">
        <v>5</v>
      </c>
      <c r="R2747" t="s">
        <v>1179</v>
      </c>
    </row>
    <row r="2748" spans="1:18" x14ac:dyDescent="0.3">
      <c r="A2748">
        <v>2836</v>
      </c>
      <c r="B2748" t="s">
        <v>18</v>
      </c>
      <c r="C2748">
        <v>2015</v>
      </c>
      <c r="D2748">
        <v>575000</v>
      </c>
      <c r="E2748">
        <v>60000</v>
      </c>
      <c r="F2748" t="s">
        <v>38</v>
      </c>
      <c r="G2748" t="s">
        <v>249</v>
      </c>
      <c r="H2748" t="s">
        <v>1437</v>
      </c>
      <c r="I2748" t="s">
        <v>22</v>
      </c>
      <c r="J2748" t="s">
        <v>158</v>
      </c>
      <c r="K2748" t="s">
        <v>24</v>
      </c>
      <c r="L2748" t="s">
        <v>25</v>
      </c>
      <c r="M2748" t="s">
        <v>1436</v>
      </c>
      <c r="N2748">
        <v>1248</v>
      </c>
      <c r="O2748" t="s">
        <v>94</v>
      </c>
      <c r="P2748" t="s">
        <v>95</v>
      </c>
      <c r="Q2748">
        <v>7</v>
      </c>
      <c r="R2748" t="s">
        <v>1179</v>
      </c>
    </row>
    <row r="2749" spans="1:18" x14ac:dyDescent="0.3">
      <c r="A2749">
        <v>2837</v>
      </c>
      <c r="B2749" t="s">
        <v>18</v>
      </c>
      <c r="C2749">
        <v>2019</v>
      </c>
      <c r="D2749">
        <v>470000</v>
      </c>
      <c r="E2749">
        <v>9000</v>
      </c>
      <c r="F2749" t="s">
        <v>38</v>
      </c>
      <c r="G2749" t="s">
        <v>249</v>
      </c>
      <c r="H2749" t="s">
        <v>1437</v>
      </c>
      <c r="I2749" t="s">
        <v>41</v>
      </c>
      <c r="J2749" t="s">
        <v>158</v>
      </c>
      <c r="K2749" t="s">
        <v>154</v>
      </c>
      <c r="L2749" t="s">
        <v>25</v>
      </c>
      <c r="M2749" t="s">
        <v>294</v>
      </c>
      <c r="N2749">
        <v>998</v>
      </c>
      <c r="O2749" t="s">
        <v>244</v>
      </c>
      <c r="P2749" t="s">
        <v>141</v>
      </c>
      <c r="Q2749">
        <v>5</v>
      </c>
      <c r="R2749" t="s">
        <v>1179</v>
      </c>
    </row>
    <row r="2750" spans="1:18" x14ac:dyDescent="0.3">
      <c r="A2750">
        <v>2838</v>
      </c>
      <c r="B2750" t="s">
        <v>109</v>
      </c>
      <c r="C2750">
        <v>2014</v>
      </c>
      <c r="D2750">
        <v>221000</v>
      </c>
      <c r="E2750">
        <v>65000</v>
      </c>
      <c r="F2750" t="s">
        <v>38</v>
      </c>
      <c r="G2750" t="s">
        <v>249</v>
      </c>
      <c r="H2750" t="s">
        <v>1438</v>
      </c>
      <c r="I2750" t="s">
        <v>22</v>
      </c>
      <c r="J2750" t="s">
        <v>158</v>
      </c>
      <c r="K2750" t="s">
        <v>24</v>
      </c>
      <c r="L2750" t="s">
        <v>25</v>
      </c>
      <c r="M2750" t="s">
        <v>285</v>
      </c>
      <c r="N2750">
        <v>1405</v>
      </c>
      <c r="O2750" t="s">
        <v>286</v>
      </c>
      <c r="P2750" t="s">
        <v>287</v>
      </c>
      <c r="Q2750">
        <v>5</v>
      </c>
      <c r="R2750" t="s">
        <v>1179</v>
      </c>
    </row>
    <row r="2751" spans="1:18" x14ac:dyDescent="0.3">
      <c r="A2751">
        <v>2839</v>
      </c>
      <c r="B2751" t="s">
        <v>65</v>
      </c>
      <c r="C2751">
        <v>2014</v>
      </c>
      <c r="D2751">
        <v>680000</v>
      </c>
      <c r="E2751">
        <v>95000</v>
      </c>
      <c r="F2751" t="s">
        <v>38</v>
      </c>
      <c r="G2751" t="s">
        <v>249</v>
      </c>
      <c r="H2751" t="s">
        <v>1439</v>
      </c>
      <c r="I2751" t="s">
        <v>22</v>
      </c>
      <c r="J2751" t="s">
        <v>158</v>
      </c>
      <c r="K2751" t="s">
        <v>24</v>
      </c>
      <c r="L2751" t="s">
        <v>25</v>
      </c>
      <c r="M2751" t="s">
        <v>170</v>
      </c>
      <c r="N2751">
        <v>2494</v>
      </c>
      <c r="O2751" t="s">
        <v>190</v>
      </c>
      <c r="P2751" t="s">
        <v>191</v>
      </c>
      <c r="Q2751">
        <v>8</v>
      </c>
      <c r="R2751" t="s">
        <v>1179</v>
      </c>
    </row>
    <row r="2752" spans="1:18" x14ac:dyDescent="0.3">
      <c r="A2752">
        <v>2840</v>
      </c>
      <c r="B2752" t="s">
        <v>69</v>
      </c>
      <c r="C2752">
        <v>2013</v>
      </c>
      <c r="D2752">
        <v>700000</v>
      </c>
      <c r="E2752">
        <v>62000</v>
      </c>
      <c r="F2752" t="s">
        <v>38</v>
      </c>
      <c r="G2752" t="s">
        <v>249</v>
      </c>
      <c r="H2752" t="s">
        <v>1439</v>
      </c>
      <c r="I2752" t="s">
        <v>22</v>
      </c>
      <c r="J2752" t="s">
        <v>158</v>
      </c>
      <c r="K2752" t="s">
        <v>24</v>
      </c>
      <c r="L2752" t="s">
        <v>25</v>
      </c>
      <c r="M2752" t="s">
        <v>1116</v>
      </c>
      <c r="N2752">
        <v>2499</v>
      </c>
      <c r="O2752" t="s">
        <v>345</v>
      </c>
      <c r="P2752" t="s">
        <v>1167</v>
      </c>
      <c r="Q2752">
        <v>7</v>
      </c>
      <c r="R2752" t="s">
        <v>1179</v>
      </c>
    </row>
    <row r="2753" spans="1:18" x14ac:dyDescent="0.3">
      <c r="A2753">
        <v>2841</v>
      </c>
      <c r="B2753" t="s">
        <v>349</v>
      </c>
      <c r="C2753">
        <v>2016</v>
      </c>
      <c r="D2753">
        <v>1950000</v>
      </c>
      <c r="E2753">
        <v>48000</v>
      </c>
      <c r="F2753" t="s">
        <v>38</v>
      </c>
      <c r="G2753" t="s">
        <v>249</v>
      </c>
      <c r="H2753" t="s">
        <v>1437</v>
      </c>
      <c r="I2753" t="s">
        <v>22</v>
      </c>
      <c r="J2753" t="s">
        <v>158</v>
      </c>
      <c r="K2753" t="s">
        <v>154</v>
      </c>
      <c r="L2753" t="s">
        <v>25</v>
      </c>
      <c r="M2753" t="s">
        <v>624</v>
      </c>
      <c r="N2753">
        <v>1984</v>
      </c>
      <c r="O2753" t="s">
        <v>1398</v>
      </c>
      <c r="P2753" t="s">
        <v>334</v>
      </c>
      <c r="Q2753">
        <v>5</v>
      </c>
      <c r="R2753" t="s">
        <v>1179</v>
      </c>
    </row>
    <row r="2754" spans="1:18" x14ac:dyDescent="0.3">
      <c r="A2754">
        <v>2842</v>
      </c>
      <c r="B2754" t="s">
        <v>46</v>
      </c>
      <c r="C2754">
        <v>2015</v>
      </c>
      <c r="D2754">
        <v>875000</v>
      </c>
      <c r="E2754">
        <v>72000</v>
      </c>
      <c r="F2754" t="s">
        <v>38</v>
      </c>
      <c r="G2754" t="s">
        <v>249</v>
      </c>
      <c r="H2754" t="s">
        <v>1438</v>
      </c>
      <c r="I2754" t="s">
        <v>22</v>
      </c>
      <c r="J2754" t="s">
        <v>158</v>
      </c>
      <c r="K2754" t="s">
        <v>154</v>
      </c>
      <c r="L2754" t="s">
        <v>25</v>
      </c>
      <c r="M2754" t="s">
        <v>313</v>
      </c>
      <c r="N2754">
        <v>1582</v>
      </c>
      <c r="O2754" t="s">
        <v>301</v>
      </c>
      <c r="P2754" t="s">
        <v>302</v>
      </c>
      <c r="Q2754">
        <v>5</v>
      </c>
      <c r="R2754" t="s">
        <v>1179</v>
      </c>
    </row>
    <row r="2755" spans="1:18" x14ac:dyDescent="0.3">
      <c r="A2755">
        <v>2843</v>
      </c>
      <c r="B2755" t="s">
        <v>46</v>
      </c>
      <c r="C2755">
        <v>2017</v>
      </c>
      <c r="D2755">
        <v>850000</v>
      </c>
      <c r="E2755">
        <v>35000</v>
      </c>
      <c r="F2755" t="s">
        <v>38</v>
      </c>
      <c r="G2755" t="s">
        <v>249</v>
      </c>
      <c r="H2755" t="s">
        <v>1438</v>
      </c>
      <c r="I2755" t="s">
        <v>22</v>
      </c>
      <c r="J2755" t="s">
        <v>23</v>
      </c>
      <c r="K2755" t="s">
        <v>24</v>
      </c>
      <c r="L2755" t="s">
        <v>42</v>
      </c>
      <c r="M2755" t="s">
        <v>222</v>
      </c>
      <c r="N2755">
        <v>1582</v>
      </c>
      <c r="O2755" t="s">
        <v>301</v>
      </c>
      <c r="P2755" t="s">
        <v>1444</v>
      </c>
      <c r="Q2755">
        <v>5</v>
      </c>
      <c r="R2755" t="s">
        <v>1179</v>
      </c>
    </row>
    <row r="2756" spans="1:18" x14ac:dyDescent="0.3">
      <c r="A2756">
        <v>2844</v>
      </c>
      <c r="B2756" t="s">
        <v>75</v>
      </c>
      <c r="C2756">
        <v>2013</v>
      </c>
      <c r="D2756">
        <v>550000</v>
      </c>
      <c r="E2756">
        <v>100600</v>
      </c>
      <c r="F2756" t="s">
        <v>38</v>
      </c>
      <c r="G2756" t="s">
        <v>249</v>
      </c>
      <c r="H2756" t="s">
        <v>1438</v>
      </c>
      <c r="I2756" t="s">
        <v>22</v>
      </c>
      <c r="J2756" t="s">
        <v>23</v>
      </c>
      <c r="K2756" t="s">
        <v>24</v>
      </c>
      <c r="L2756" t="s">
        <v>42</v>
      </c>
      <c r="M2756" t="s">
        <v>1114</v>
      </c>
      <c r="N2756">
        <v>1461</v>
      </c>
      <c r="O2756" t="s">
        <v>298</v>
      </c>
      <c r="P2756" t="s">
        <v>299</v>
      </c>
      <c r="Q2756">
        <v>5</v>
      </c>
      <c r="R2756" t="s">
        <v>1179</v>
      </c>
    </row>
    <row r="2757" spans="1:18" x14ac:dyDescent="0.3">
      <c r="A2757">
        <v>2845</v>
      </c>
      <c r="B2757" t="s">
        <v>18</v>
      </c>
      <c r="C2757">
        <v>2013</v>
      </c>
      <c r="D2757">
        <v>480000</v>
      </c>
      <c r="E2757">
        <v>105000</v>
      </c>
      <c r="F2757" t="s">
        <v>38</v>
      </c>
      <c r="G2757" t="s">
        <v>249</v>
      </c>
      <c r="H2757" t="s">
        <v>1443</v>
      </c>
      <c r="I2757" t="s">
        <v>22</v>
      </c>
      <c r="J2757" t="s">
        <v>23</v>
      </c>
      <c r="K2757" t="s">
        <v>24</v>
      </c>
      <c r="L2757" t="s">
        <v>42</v>
      </c>
      <c r="M2757" t="s">
        <v>26</v>
      </c>
      <c r="N2757">
        <v>1248</v>
      </c>
      <c r="O2757" t="s">
        <v>27</v>
      </c>
      <c r="P2757" t="s">
        <v>28</v>
      </c>
      <c r="Q2757">
        <v>5</v>
      </c>
      <c r="R2757" t="s">
        <v>1179</v>
      </c>
    </row>
    <row r="2758" spans="1:18" x14ac:dyDescent="0.3">
      <c r="A2758">
        <v>2846</v>
      </c>
      <c r="B2758" t="s">
        <v>88</v>
      </c>
      <c r="C2758">
        <v>2017</v>
      </c>
      <c r="D2758">
        <v>1050000</v>
      </c>
      <c r="E2758">
        <v>90000</v>
      </c>
      <c r="F2758" t="s">
        <v>38</v>
      </c>
      <c r="G2758" t="s">
        <v>249</v>
      </c>
      <c r="H2758" t="s">
        <v>1437</v>
      </c>
      <c r="I2758" t="s">
        <v>22</v>
      </c>
      <c r="J2758" t="s">
        <v>23</v>
      </c>
      <c r="K2758" t="s">
        <v>24</v>
      </c>
      <c r="L2758" t="s">
        <v>25</v>
      </c>
      <c r="M2758" t="s">
        <v>605</v>
      </c>
      <c r="N2758">
        <v>2179</v>
      </c>
      <c r="O2758" t="s">
        <v>271</v>
      </c>
      <c r="P2758" t="s">
        <v>615</v>
      </c>
      <c r="Q2758">
        <v>7</v>
      </c>
      <c r="R2758" t="s">
        <v>1179</v>
      </c>
    </row>
    <row r="2759" spans="1:18" x14ac:dyDescent="0.3">
      <c r="A2759">
        <v>2847</v>
      </c>
      <c r="B2759" t="s">
        <v>88</v>
      </c>
      <c r="C2759">
        <v>2016</v>
      </c>
      <c r="D2759">
        <v>631000</v>
      </c>
      <c r="E2759">
        <v>92385</v>
      </c>
      <c r="F2759" t="s">
        <v>19</v>
      </c>
      <c r="G2759" t="s">
        <v>767</v>
      </c>
      <c r="H2759" t="s">
        <v>1445</v>
      </c>
      <c r="I2759" t="s">
        <v>22</v>
      </c>
      <c r="J2759" t="s">
        <v>23</v>
      </c>
      <c r="K2759" t="s">
        <v>24</v>
      </c>
      <c r="L2759" t="s">
        <v>25</v>
      </c>
      <c r="M2759" t="s">
        <v>489</v>
      </c>
      <c r="N2759">
        <v>2523</v>
      </c>
      <c r="O2759" t="s">
        <v>309</v>
      </c>
      <c r="P2759" t="s">
        <v>490</v>
      </c>
      <c r="Q2759">
        <v>7</v>
      </c>
      <c r="R2759" t="s">
        <v>1179</v>
      </c>
    </row>
    <row r="2760" spans="1:18" x14ac:dyDescent="0.3">
      <c r="A2760">
        <v>2848</v>
      </c>
      <c r="B2760" t="s">
        <v>109</v>
      </c>
      <c r="C2760">
        <v>2015</v>
      </c>
      <c r="D2760">
        <v>165000</v>
      </c>
      <c r="E2760">
        <v>25000</v>
      </c>
      <c r="F2760" t="s">
        <v>19</v>
      </c>
      <c r="G2760" t="s">
        <v>767</v>
      </c>
      <c r="H2760" t="s">
        <v>1445</v>
      </c>
      <c r="I2760" t="s">
        <v>41</v>
      </c>
      <c r="J2760" t="s">
        <v>23</v>
      </c>
      <c r="K2760" t="s">
        <v>24</v>
      </c>
      <c r="L2760" t="s">
        <v>25</v>
      </c>
      <c r="M2760" t="s">
        <v>465</v>
      </c>
      <c r="N2760">
        <v>624</v>
      </c>
      <c r="O2760" t="s">
        <v>521</v>
      </c>
      <c r="P2760" t="s">
        <v>816</v>
      </c>
      <c r="Q2760">
        <v>4</v>
      </c>
      <c r="R2760" t="s">
        <v>1179</v>
      </c>
    </row>
    <row r="2761" spans="1:18" x14ac:dyDescent="0.3">
      <c r="A2761">
        <v>2849</v>
      </c>
      <c r="B2761" t="s">
        <v>18</v>
      </c>
      <c r="C2761">
        <v>2010</v>
      </c>
      <c r="D2761">
        <v>320000</v>
      </c>
      <c r="E2761">
        <v>60000</v>
      </c>
      <c r="F2761" t="s">
        <v>19</v>
      </c>
      <c r="G2761" t="s">
        <v>767</v>
      </c>
      <c r="H2761" t="s">
        <v>1446</v>
      </c>
      <c r="I2761" t="s">
        <v>41</v>
      </c>
      <c r="J2761" t="s">
        <v>23</v>
      </c>
      <c r="K2761" t="s">
        <v>24</v>
      </c>
      <c r="L2761" t="s">
        <v>33</v>
      </c>
      <c r="M2761" t="s">
        <v>390</v>
      </c>
      <c r="N2761">
        <v>1197</v>
      </c>
      <c r="O2761" t="s">
        <v>395</v>
      </c>
      <c r="P2761" t="s">
        <v>261</v>
      </c>
      <c r="Q2761">
        <v>5</v>
      </c>
      <c r="R2761" t="s">
        <v>1179</v>
      </c>
    </row>
    <row r="2762" spans="1:18" x14ac:dyDescent="0.3">
      <c r="A2762">
        <v>2850</v>
      </c>
      <c r="B2762" t="s">
        <v>18</v>
      </c>
      <c r="C2762">
        <v>2012</v>
      </c>
      <c r="D2762">
        <v>360000</v>
      </c>
      <c r="E2762">
        <v>100000</v>
      </c>
      <c r="F2762" t="s">
        <v>19</v>
      </c>
      <c r="G2762" t="s">
        <v>767</v>
      </c>
      <c r="H2762" t="s">
        <v>1447</v>
      </c>
      <c r="I2762" t="s">
        <v>41</v>
      </c>
      <c r="J2762" t="s">
        <v>23</v>
      </c>
      <c r="K2762" t="s">
        <v>24</v>
      </c>
      <c r="L2762" t="s">
        <v>33</v>
      </c>
      <c r="M2762" t="s">
        <v>164</v>
      </c>
      <c r="N2762">
        <v>1197</v>
      </c>
      <c r="O2762" t="s">
        <v>395</v>
      </c>
      <c r="P2762" t="s">
        <v>261</v>
      </c>
      <c r="Q2762">
        <v>5</v>
      </c>
      <c r="R2762" t="s">
        <v>1179</v>
      </c>
    </row>
    <row r="2763" spans="1:18" x14ac:dyDescent="0.3">
      <c r="A2763">
        <v>2852</v>
      </c>
      <c r="B2763" t="s">
        <v>46</v>
      </c>
      <c r="C2763">
        <v>2006</v>
      </c>
      <c r="D2763">
        <v>175000</v>
      </c>
      <c r="E2763">
        <v>25000</v>
      </c>
      <c r="F2763" t="s">
        <v>19</v>
      </c>
      <c r="G2763" t="s">
        <v>767</v>
      </c>
      <c r="H2763" t="s">
        <v>1446</v>
      </c>
      <c r="I2763" t="s">
        <v>41</v>
      </c>
      <c r="J2763" t="s">
        <v>23</v>
      </c>
      <c r="K2763" t="s">
        <v>24</v>
      </c>
      <c r="L2763" t="s">
        <v>42</v>
      </c>
      <c r="M2763" t="s">
        <v>396</v>
      </c>
      <c r="N2763">
        <v>1795</v>
      </c>
      <c r="O2763" t="s">
        <v>1080</v>
      </c>
      <c r="P2763" t="s">
        <v>1448</v>
      </c>
      <c r="Q2763">
        <v>5</v>
      </c>
      <c r="R2763" t="s">
        <v>1179</v>
      </c>
    </row>
    <row r="2764" spans="1:18" x14ac:dyDescent="0.3">
      <c r="A2764">
        <v>2853</v>
      </c>
      <c r="B2764" t="s">
        <v>46</v>
      </c>
      <c r="C2764">
        <v>2016</v>
      </c>
      <c r="D2764">
        <v>725000</v>
      </c>
      <c r="E2764">
        <v>120000</v>
      </c>
      <c r="F2764" t="s">
        <v>19</v>
      </c>
      <c r="G2764" t="s">
        <v>767</v>
      </c>
      <c r="H2764" t="s">
        <v>1446</v>
      </c>
      <c r="I2764" t="s">
        <v>22</v>
      </c>
      <c r="J2764" t="s">
        <v>23</v>
      </c>
      <c r="K2764" t="s">
        <v>24</v>
      </c>
      <c r="L2764" t="s">
        <v>25</v>
      </c>
      <c r="M2764" t="s">
        <v>99</v>
      </c>
      <c r="N2764">
        <v>1396</v>
      </c>
      <c r="O2764" t="s">
        <v>100</v>
      </c>
      <c r="P2764" t="s">
        <v>101</v>
      </c>
      <c r="Q2764">
        <v>5</v>
      </c>
      <c r="R2764" t="s">
        <v>1179</v>
      </c>
    </row>
    <row r="2765" spans="1:18" x14ac:dyDescent="0.3">
      <c r="A2765">
        <v>2854</v>
      </c>
      <c r="B2765" t="s">
        <v>631</v>
      </c>
      <c r="C2765">
        <v>2014</v>
      </c>
      <c r="D2765">
        <v>280000</v>
      </c>
      <c r="E2765">
        <v>185000</v>
      </c>
      <c r="F2765" t="s">
        <v>19</v>
      </c>
      <c r="G2765" t="s">
        <v>767</v>
      </c>
      <c r="H2765" t="s">
        <v>1447</v>
      </c>
      <c r="I2765" t="s">
        <v>22</v>
      </c>
      <c r="J2765" t="s">
        <v>23</v>
      </c>
      <c r="K2765" t="s">
        <v>24</v>
      </c>
      <c r="L2765" t="s">
        <v>42</v>
      </c>
      <c r="M2765" t="s">
        <v>942</v>
      </c>
      <c r="N2765">
        <v>1248</v>
      </c>
      <c r="O2765" t="s">
        <v>393</v>
      </c>
      <c r="P2765" t="s">
        <v>943</v>
      </c>
      <c r="Q2765">
        <v>5</v>
      </c>
      <c r="R2765" t="s">
        <v>1179</v>
      </c>
    </row>
    <row r="2766" spans="1:18" x14ac:dyDescent="0.3">
      <c r="A2766">
        <v>2855</v>
      </c>
      <c r="B2766" t="s">
        <v>221</v>
      </c>
      <c r="C2766">
        <v>2011</v>
      </c>
      <c r="D2766">
        <v>325000</v>
      </c>
      <c r="E2766">
        <v>134000</v>
      </c>
      <c r="F2766" t="s">
        <v>19</v>
      </c>
      <c r="G2766" t="s">
        <v>767</v>
      </c>
      <c r="H2766" t="s">
        <v>1447</v>
      </c>
      <c r="I2766" t="s">
        <v>22</v>
      </c>
      <c r="J2766" t="s">
        <v>23</v>
      </c>
      <c r="K2766" t="s">
        <v>24</v>
      </c>
      <c r="L2766" t="s">
        <v>33</v>
      </c>
      <c r="M2766" t="s">
        <v>655</v>
      </c>
      <c r="N2766">
        <v>1199</v>
      </c>
      <c r="O2766" t="s">
        <v>82</v>
      </c>
      <c r="P2766" t="s">
        <v>656</v>
      </c>
      <c r="Q2766">
        <v>5</v>
      </c>
      <c r="R2766" t="s">
        <v>1179</v>
      </c>
    </row>
    <row r="2767" spans="1:18" x14ac:dyDescent="0.3">
      <c r="A2767">
        <v>2856</v>
      </c>
      <c r="B2767" t="s">
        <v>69</v>
      </c>
      <c r="C2767">
        <v>2014</v>
      </c>
      <c r="D2767">
        <v>320000</v>
      </c>
      <c r="E2767">
        <v>120000</v>
      </c>
      <c r="F2767" t="s">
        <v>19</v>
      </c>
      <c r="G2767" t="s">
        <v>767</v>
      </c>
      <c r="H2767" t="s">
        <v>1447</v>
      </c>
      <c r="I2767" t="s">
        <v>22</v>
      </c>
      <c r="J2767" t="s">
        <v>23</v>
      </c>
      <c r="K2767" t="s">
        <v>24</v>
      </c>
      <c r="L2767" t="s">
        <v>42</v>
      </c>
      <c r="M2767" t="s">
        <v>72</v>
      </c>
      <c r="N2767">
        <v>1399</v>
      </c>
      <c r="O2767" t="s">
        <v>247</v>
      </c>
      <c r="P2767" t="s">
        <v>74</v>
      </c>
      <c r="Q2767">
        <v>5</v>
      </c>
      <c r="R2767" t="s">
        <v>1179</v>
      </c>
    </row>
    <row r="2768" spans="1:18" x14ac:dyDescent="0.3">
      <c r="A2768">
        <v>2857</v>
      </c>
      <c r="B2768" t="s">
        <v>46</v>
      </c>
      <c r="C2768">
        <v>2018</v>
      </c>
      <c r="D2768">
        <v>500000</v>
      </c>
      <c r="E2768">
        <v>120000</v>
      </c>
      <c r="F2768" t="s">
        <v>19</v>
      </c>
      <c r="G2768" t="s">
        <v>767</v>
      </c>
      <c r="H2768" t="s">
        <v>1446</v>
      </c>
      <c r="I2768" t="s">
        <v>41</v>
      </c>
      <c r="J2768" t="s">
        <v>23</v>
      </c>
      <c r="K2768" t="s">
        <v>24</v>
      </c>
      <c r="L2768" t="s">
        <v>25</v>
      </c>
      <c r="M2768" t="s">
        <v>85</v>
      </c>
      <c r="N2768">
        <v>1197</v>
      </c>
      <c r="O2768" t="s">
        <v>54</v>
      </c>
      <c r="P2768" t="s">
        <v>55</v>
      </c>
      <c r="Q2768">
        <v>5</v>
      </c>
      <c r="R2768" t="s">
        <v>1179</v>
      </c>
    </row>
    <row r="2769" spans="1:18" x14ac:dyDescent="0.3">
      <c r="A2769">
        <v>2858</v>
      </c>
      <c r="B2769" t="s">
        <v>88</v>
      </c>
      <c r="C2769">
        <v>2014</v>
      </c>
      <c r="D2769">
        <v>825000</v>
      </c>
      <c r="E2769">
        <v>165000</v>
      </c>
      <c r="F2769" t="s">
        <v>19</v>
      </c>
      <c r="G2769" t="s">
        <v>767</v>
      </c>
      <c r="H2769" t="s">
        <v>1446</v>
      </c>
      <c r="I2769" t="s">
        <v>22</v>
      </c>
      <c r="J2769" t="s">
        <v>23</v>
      </c>
      <c r="K2769" t="s">
        <v>24</v>
      </c>
      <c r="L2769" t="s">
        <v>33</v>
      </c>
      <c r="M2769" t="s">
        <v>282</v>
      </c>
      <c r="N2769">
        <v>2179</v>
      </c>
      <c r="O2769" t="s">
        <v>446</v>
      </c>
      <c r="P2769" t="s">
        <v>447</v>
      </c>
      <c r="Q2769">
        <v>7</v>
      </c>
      <c r="R2769" t="s">
        <v>1179</v>
      </c>
    </row>
    <row r="2770" spans="1:18" x14ac:dyDescent="0.3">
      <c r="A2770">
        <v>2859</v>
      </c>
      <c r="B2770" t="s">
        <v>18</v>
      </c>
      <c r="C2770">
        <v>2016</v>
      </c>
      <c r="D2770">
        <v>350000</v>
      </c>
      <c r="E2770">
        <v>120000</v>
      </c>
      <c r="F2770" t="s">
        <v>19</v>
      </c>
      <c r="G2770" t="s">
        <v>767</v>
      </c>
      <c r="H2770" t="s">
        <v>1445</v>
      </c>
      <c r="I2770" t="s">
        <v>22</v>
      </c>
      <c r="J2770" t="s">
        <v>23</v>
      </c>
      <c r="K2770" t="s">
        <v>24</v>
      </c>
      <c r="L2770" t="s">
        <v>42</v>
      </c>
      <c r="M2770" t="s">
        <v>671</v>
      </c>
      <c r="N2770">
        <v>1248</v>
      </c>
      <c r="O2770" t="s">
        <v>672</v>
      </c>
      <c r="P2770" t="s">
        <v>28</v>
      </c>
      <c r="Q2770">
        <v>5</v>
      </c>
      <c r="R2770" t="s">
        <v>1179</v>
      </c>
    </row>
    <row r="2771" spans="1:18" x14ac:dyDescent="0.3">
      <c r="A2771">
        <v>2860</v>
      </c>
      <c r="B2771" t="s">
        <v>46</v>
      </c>
      <c r="C2771">
        <v>2011</v>
      </c>
      <c r="D2771">
        <v>470000</v>
      </c>
      <c r="E2771">
        <v>89000</v>
      </c>
      <c r="F2771" t="s">
        <v>19</v>
      </c>
      <c r="G2771" t="s">
        <v>767</v>
      </c>
      <c r="H2771" t="s">
        <v>1445</v>
      </c>
      <c r="I2771" t="s">
        <v>22</v>
      </c>
      <c r="J2771" t="s">
        <v>23</v>
      </c>
      <c r="K2771" t="s">
        <v>24</v>
      </c>
      <c r="L2771" t="s">
        <v>25</v>
      </c>
      <c r="M2771" t="s">
        <v>47</v>
      </c>
      <c r="N2771">
        <v>1396</v>
      </c>
      <c r="O2771" t="s">
        <v>48</v>
      </c>
      <c r="P2771" t="s">
        <v>49</v>
      </c>
      <c r="Q2771">
        <v>5</v>
      </c>
      <c r="R2771" t="s">
        <v>1179</v>
      </c>
    </row>
    <row r="2772" spans="1:18" x14ac:dyDescent="0.3">
      <c r="A2772">
        <v>2861</v>
      </c>
      <c r="B2772" t="s">
        <v>88</v>
      </c>
      <c r="C2772">
        <v>2009</v>
      </c>
      <c r="D2772">
        <v>125000</v>
      </c>
      <c r="E2772">
        <v>120000</v>
      </c>
      <c r="F2772" t="s">
        <v>19</v>
      </c>
      <c r="G2772" t="s">
        <v>767</v>
      </c>
      <c r="H2772" t="s">
        <v>1447</v>
      </c>
      <c r="I2772" t="s">
        <v>22</v>
      </c>
      <c r="J2772" t="s">
        <v>23</v>
      </c>
      <c r="K2772" t="s">
        <v>24</v>
      </c>
      <c r="L2772" t="s">
        <v>42</v>
      </c>
      <c r="M2772" t="s">
        <v>1024</v>
      </c>
      <c r="N2772">
        <v>1461</v>
      </c>
      <c r="O2772" t="s">
        <v>280</v>
      </c>
      <c r="P2772" t="s">
        <v>690</v>
      </c>
      <c r="Q2772">
        <v>5</v>
      </c>
      <c r="R2772" t="s">
        <v>1179</v>
      </c>
    </row>
    <row r="2773" spans="1:18" x14ac:dyDescent="0.3">
      <c r="A2773">
        <v>2862</v>
      </c>
      <c r="B2773" t="s">
        <v>46</v>
      </c>
      <c r="C2773">
        <v>2006</v>
      </c>
      <c r="D2773">
        <v>140000</v>
      </c>
      <c r="E2773">
        <v>120000</v>
      </c>
      <c r="F2773" t="s">
        <v>19</v>
      </c>
      <c r="G2773" t="s">
        <v>767</v>
      </c>
      <c r="H2773" t="s">
        <v>1449</v>
      </c>
      <c r="I2773" t="s">
        <v>41</v>
      </c>
      <c r="J2773" t="s">
        <v>23</v>
      </c>
      <c r="K2773" t="s">
        <v>154</v>
      </c>
      <c r="L2773" t="s">
        <v>25</v>
      </c>
      <c r="M2773" t="s">
        <v>1116</v>
      </c>
      <c r="N2773">
        <v>1795</v>
      </c>
      <c r="O2773" t="s">
        <v>1080</v>
      </c>
      <c r="P2773" t="s">
        <v>1448</v>
      </c>
      <c r="Q2773">
        <v>5</v>
      </c>
      <c r="R2773" t="s">
        <v>1179</v>
      </c>
    </row>
    <row r="2774" spans="1:18" x14ac:dyDescent="0.3">
      <c r="A2774">
        <v>2863</v>
      </c>
      <c r="B2774" t="s">
        <v>37</v>
      </c>
      <c r="C2774">
        <v>2013</v>
      </c>
      <c r="D2774">
        <v>484999</v>
      </c>
      <c r="E2774">
        <v>50000</v>
      </c>
      <c r="F2774" t="s">
        <v>19</v>
      </c>
      <c r="G2774" t="s">
        <v>767</v>
      </c>
      <c r="H2774" t="s">
        <v>1449</v>
      </c>
      <c r="I2774" t="s">
        <v>22</v>
      </c>
      <c r="J2774" t="s">
        <v>23</v>
      </c>
      <c r="K2774" t="s">
        <v>24</v>
      </c>
      <c r="L2774" t="s">
        <v>25</v>
      </c>
      <c r="M2774" t="s">
        <v>618</v>
      </c>
      <c r="N2774">
        <v>1498</v>
      </c>
      <c r="O2774" t="s">
        <v>105</v>
      </c>
      <c r="P2774" t="s">
        <v>95</v>
      </c>
      <c r="Q2774">
        <v>5</v>
      </c>
      <c r="R2774" t="s">
        <v>1179</v>
      </c>
    </row>
    <row r="2775" spans="1:18" x14ac:dyDescent="0.3">
      <c r="A2775">
        <v>2864</v>
      </c>
      <c r="B2775" t="s">
        <v>18</v>
      </c>
      <c r="C2775">
        <v>2018</v>
      </c>
      <c r="D2775">
        <v>308000</v>
      </c>
      <c r="E2775">
        <v>15000</v>
      </c>
      <c r="F2775" t="s">
        <v>19</v>
      </c>
      <c r="G2775" t="s">
        <v>767</v>
      </c>
      <c r="H2775" t="s">
        <v>1445</v>
      </c>
      <c r="I2775" t="s">
        <v>41</v>
      </c>
      <c r="J2775" t="s">
        <v>23</v>
      </c>
      <c r="K2775" t="s">
        <v>24</v>
      </c>
      <c r="L2775" t="s">
        <v>25</v>
      </c>
      <c r="M2775" t="s">
        <v>117</v>
      </c>
      <c r="N2775">
        <v>796</v>
      </c>
      <c r="O2775" t="s">
        <v>118</v>
      </c>
      <c r="P2775" t="s">
        <v>119</v>
      </c>
      <c r="Q2775">
        <v>5</v>
      </c>
      <c r="R2775" t="s">
        <v>1179</v>
      </c>
    </row>
    <row r="2776" spans="1:18" x14ac:dyDescent="0.3">
      <c r="A2776">
        <v>2865</v>
      </c>
      <c r="B2776" t="s">
        <v>46</v>
      </c>
      <c r="C2776">
        <v>2019</v>
      </c>
      <c r="D2776">
        <v>570000</v>
      </c>
      <c r="E2776">
        <v>13000</v>
      </c>
      <c r="F2776" t="s">
        <v>19</v>
      </c>
      <c r="G2776" t="s">
        <v>767</v>
      </c>
      <c r="H2776" t="s">
        <v>1446</v>
      </c>
      <c r="I2776" t="s">
        <v>41</v>
      </c>
      <c r="J2776" t="s">
        <v>23</v>
      </c>
      <c r="K2776" t="s">
        <v>24</v>
      </c>
      <c r="L2776" t="s">
        <v>25</v>
      </c>
      <c r="M2776" t="s">
        <v>85</v>
      </c>
      <c r="N2776">
        <v>1197</v>
      </c>
      <c r="O2776" t="s">
        <v>54</v>
      </c>
      <c r="P2776" t="s">
        <v>55</v>
      </c>
      <c r="Q2776">
        <v>5</v>
      </c>
      <c r="R2776" t="s">
        <v>1179</v>
      </c>
    </row>
    <row r="2777" spans="1:18" x14ac:dyDescent="0.3">
      <c r="A2777">
        <v>2866</v>
      </c>
      <c r="B2777" t="s">
        <v>65</v>
      </c>
      <c r="C2777">
        <v>2010</v>
      </c>
      <c r="D2777">
        <v>900000</v>
      </c>
      <c r="E2777">
        <v>240000</v>
      </c>
      <c r="F2777" t="s">
        <v>19</v>
      </c>
      <c r="G2777" t="s">
        <v>767</v>
      </c>
      <c r="H2777" t="s">
        <v>1449</v>
      </c>
      <c r="I2777" t="s">
        <v>22</v>
      </c>
      <c r="J2777" t="s">
        <v>23</v>
      </c>
      <c r="K2777" t="s">
        <v>24</v>
      </c>
      <c r="L2777" t="s">
        <v>25</v>
      </c>
      <c r="M2777" t="s">
        <v>468</v>
      </c>
      <c r="N2777">
        <v>2982</v>
      </c>
      <c r="O2777" t="s">
        <v>469</v>
      </c>
      <c r="P2777" t="s">
        <v>169</v>
      </c>
      <c r="Q2777">
        <v>7</v>
      </c>
      <c r="R2777" t="s">
        <v>1179</v>
      </c>
    </row>
    <row r="2778" spans="1:18" x14ac:dyDescent="0.3">
      <c r="A2778">
        <v>2867</v>
      </c>
      <c r="B2778" t="s">
        <v>153</v>
      </c>
      <c r="C2778">
        <v>2017</v>
      </c>
      <c r="D2778">
        <v>1800000</v>
      </c>
      <c r="E2778">
        <v>45000</v>
      </c>
      <c r="F2778" t="s">
        <v>19</v>
      </c>
      <c r="G2778" t="s">
        <v>767</v>
      </c>
      <c r="H2778" t="s">
        <v>1447</v>
      </c>
      <c r="I2778" t="s">
        <v>22</v>
      </c>
      <c r="J2778" t="s">
        <v>23</v>
      </c>
      <c r="K2778" t="s">
        <v>24</v>
      </c>
      <c r="L2778" t="s">
        <v>25</v>
      </c>
      <c r="M2778" t="s">
        <v>360</v>
      </c>
      <c r="N2778">
        <v>1956</v>
      </c>
      <c r="O2778" t="s">
        <v>204</v>
      </c>
      <c r="P2778" t="s">
        <v>601</v>
      </c>
      <c r="Q2778">
        <v>5</v>
      </c>
      <c r="R2778" t="s">
        <v>1179</v>
      </c>
    </row>
    <row r="2779" spans="1:18" x14ac:dyDescent="0.3">
      <c r="A2779">
        <v>2869</v>
      </c>
      <c r="B2779" t="s">
        <v>18</v>
      </c>
      <c r="C2779">
        <v>2018</v>
      </c>
      <c r="D2779">
        <v>680000</v>
      </c>
      <c r="E2779">
        <v>28000</v>
      </c>
      <c r="F2779" t="s">
        <v>124</v>
      </c>
      <c r="G2779" t="s">
        <v>196</v>
      </c>
      <c r="H2779" t="s">
        <v>1450</v>
      </c>
      <c r="I2779" t="s">
        <v>41</v>
      </c>
      <c r="J2779" t="s">
        <v>23</v>
      </c>
      <c r="K2779" t="s">
        <v>154</v>
      </c>
      <c r="L2779" t="s">
        <v>25</v>
      </c>
      <c r="M2779" t="s">
        <v>264</v>
      </c>
      <c r="N2779">
        <v>1197</v>
      </c>
      <c r="O2779" t="s">
        <v>265</v>
      </c>
      <c r="P2779" t="s">
        <v>266</v>
      </c>
      <c r="Q2779">
        <v>5</v>
      </c>
      <c r="R2779" t="s">
        <v>1179</v>
      </c>
    </row>
    <row r="2780" spans="1:18" x14ac:dyDescent="0.3">
      <c r="A2780">
        <v>2870</v>
      </c>
      <c r="B2780" t="s">
        <v>18</v>
      </c>
      <c r="C2780">
        <v>2017</v>
      </c>
      <c r="D2780">
        <v>700000</v>
      </c>
      <c r="E2780">
        <v>70000</v>
      </c>
      <c r="F2780" t="s">
        <v>124</v>
      </c>
      <c r="G2780" t="s">
        <v>965</v>
      </c>
      <c r="H2780" t="s">
        <v>1451</v>
      </c>
      <c r="I2780" t="s">
        <v>22</v>
      </c>
      <c r="J2780" t="s">
        <v>23</v>
      </c>
      <c r="K2780" t="s">
        <v>24</v>
      </c>
      <c r="L2780" t="s">
        <v>25</v>
      </c>
      <c r="M2780" t="s">
        <v>424</v>
      </c>
      <c r="N2780">
        <v>1248</v>
      </c>
      <c r="O2780" t="s">
        <v>425</v>
      </c>
      <c r="P2780" t="s">
        <v>28</v>
      </c>
      <c r="Q2780">
        <v>5</v>
      </c>
      <c r="R2780" t="s">
        <v>1179</v>
      </c>
    </row>
    <row r="2781" spans="1:18" x14ac:dyDescent="0.3">
      <c r="A2781">
        <v>2871</v>
      </c>
      <c r="B2781" t="s">
        <v>88</v>
      </c>
      <c r="C2781">
        <v>2011</v>
      </c>
      <c r="D2781">
        <v>240000</v>
      </c>
      <c r="E2781">
        <v>116000</v>
      </c>
      <c r="F2781" t="s">
        <v>124</v>
      </c>
      <c r="G2781" t="s">
        <v>965</v>
      </c>
      <c r="H2781" t="s">
        <v>1451</v>
      </c>
      <c r="I2781" t="s">
        <v>22</v>
      </c>
      <c r="J2781" t="s">
        <v>23</v>
      </c>
      <c r="K2781" t="s">
        <v>24</v>
      </c>
      <c r="L2781" t="s">
        <v>25</v>
      </c>
      <c r="M2781" t="s">
        <v>130</v>
      </c>
      <c r="N2781">
        <v>2498</v>
      </c>
      <c r="O2781" t="s">
        <v>627</v>
      </c>
      <c r="P2781" t="s">
        <v>628</v>
      </c>
      <c r="Q2781">
        <v>7</v>
      </c>
      <c r="R2781" t="s">
        <v>1179</v>
      </c>
    </row>
    <row r="2782" spans="1:18" x14ac:dyDescent="0.3">
      <c r="A2782">
        <v>2872</v>
      </c>
      <c r="B2782" t="s">
        <v>46</v>
      </c>
      <c r="C2782">
        <v>2014</v>
      </c>
      <c r="D2782">
        <v>280000</v>
      </c>
      <c r="E2782">
        <v>90000</v>
      </c>
      <c r="F2782" t="s">
        <v>124</v>
      </c>
      <c r="G2782" t="s">
        <v>965</v>
      </c>
      <c r="H2782" t="s">
        <v>1451</v>
      </c>
      <c r="I2782" t="s">
        <v>41</v>
      </c>
      <c r="J2782" t="s">
        <v>23</v>
      </c>
      <c r="K2782" t="s">
        <v>24</v>
      </c>
      <c r="L2782" t="s">
        <v>25</v>
      </c>
      <c r="M2782" t="s">
        <v>390</v>
      </c>
      <c r="N2782">
        <v>814</v>
      </c>
      <c r="O2782" t="s">
        <v>541</v>
      </c>
      <c r="P2782" t="s">
        <v>542</v>
      </c>
      <c r="Q2782">
        <v>5</v>
      </c>
      <c r="R2782" t="s">
        <v>1179</v>
      </c>
    </row>
    <row r="2783" spans="1:18" x14ac:dyDescent="0.3">
      <c r="A2783">
        <v>2873</v>
      </c>
      <c r="B2783" t="s">
        <v>109</v>
      </c>
      <c r="C2783">
        <v>2010</v>
      </c>
      <c r="D2783">
        <v>125000</v>
      </c>
      <c r="E2783">
        <v>120000</v>
      </c>
      <c r="F2783" t="s">
        <v>19</v>
      </c>
      <c r="G2783" t="s">
        <v>912</v>
      </c>
      <c r="H2783" t="s">
        <v>1452</v>
      </c>
      <c r="I2783" t="s">
        <v>22</v>
      </c>
      <c r="J2783" t="s">
        <v>23</v>
      </c>
      <c r="K2783" t="s">
        <v>24</v>
      </c>
      <c r="L2783" t="s">
        <v>33</v>
      </c>
      <c r="M2783" t="s">
        <v>142</v>
      </c>
      <c r="N2783">
        <v>1405</v>
      </c>
      <c r="O2783" t="s">
        <v>561</v>
      </c>
      <c r="P2783" t="s">
        <v>562</v>
      </c>
      <c r="Q2783">
        <v>5</v>
      </c>
      <c r="R2783" t="s">
        <v>1179</v>
      </c>
    </row>
    <row r="2784" spans="1:18" x14ac:dyDescent="0.3">
      <c r="A2784">
        <v>2875</v>
      </c>
      <c r="B2784" t="s">
        <v>18</v>
      </c>
      <c r="C2784">
        <v>2015</v>
      </c>
      <c r="D2784">
        <v>434999</v>
      </c>
      <c r="E2784">
        <v>50000</v>
      </c>
      <c r="F2784" t="s">
        <v>19</v>
      </c>
      <c r="G2784" t="s">
        <v>912</v>
      </c>
      <c r="H2784" t="s">
        <v>1453</v>
      </c>
      <c r="I2784" t="s">
        <v>41</v>
      </c>
      <c r="J2784" t="s">
        <v>23</v>
      </c>
      <c r="K2784" t="s">
        <v>24</v>
      </c>
      <c r="L2784" t="s">
        <v>33</v>
      </c>
      <c r="M2784" t="s">
        <v>389</v>
      </c>
      <c r="N2784">
        <v>1197</v>
      </c>
      <c r="O2784" t="s">
        <v>457</v>
      </c>
      <c r="P2784" t="s">
        <v>115</v>
      </c>
      <c r="Q2784">
        <v>5</v>
      </c>
      <c r="R2784" t="s">
        <v>1179</v>
      </c>
    </row>
    <row r="2785" spans="1:18" x14ac:dyDescent="0.3">
      <c r="A2785">
        <v>2876</v>
      </c>
      <c r="B2785" t="s">
        <v>65</v>
      </c>
      <c r="C2785">
        <v>2015</v>
      </c>
      <c r="D2785">
        <v>1050000</v>
      </c>
      <c r="E2785">
        <v>120000</v>
      </c>
      <c r="F2785" t="s">
        <v>19</v>
      </c>
      <c r="G2785" t="s">
        <v>912</v>
      </c>
      <c r="H2785" t="s">
        <v>1453</v>
      </c>
      <c r="I2785" t="s">
        <v>22</v>
      </c>
      <c r="J2785" t="s">
        <v>23</v>
      </c>
      <c r="K2785" t="s">
        <v>24</v>
      </c>
      <c r="L2785" t="s">
        <v>25</v>
      </c>
      <c r="M2785" t="s">
        <v>170</v>
      </c>
      <c r="N2785">
        <v>2494</v>
      </c>
      <c r="O2785" t="s">
        <v>190</v>
      </c>
      <c r="P2785" t="s">
        <v>172</v>
      </c>
      <c r="Q2785">
        <v>7</v>
      </c>
      <c r="R2785" t="s">
        <v>1179</v>
      </c>
    </row>
    <row r="2786" spans="1:18" x14ac:dyDescent="0.3">
      <c r="A2786">
        <v>2877</v>
      </c>
      <c r="B2786" t="s">
        <v>349</v>
      </c>
      <c r="C2786">
        <v>2013</v>
      </c>
      <c r="D2786">
        <v>1200000</v>
      </c>
      <c r="E2786">
        <v>72500</v>
      </c>
      <c r="F2786" t="s">
        <v>19</v>
      </c>
      <c r="G2786" t="s">
        <v>912</v>
      </c>
      <c r="H2786" t="s">
        <v>1454</v>
      </c>
      <c r="I2786" t="s">
        <v>22</v>
      </c>
      <c r="J2786" t="s">
        <v>23</v>
      </c>
      <c r="K2786" t="s">
        <v>154</v>
      </c>
      <c r="L2786" t="s">
        <v>33</v>
      </c>
      <c r="M2786" t="s">
        <v>1455</v>
      </c>
      <c r="N2786">
        <v>1984</v>
      </c>
      <c r="O2786" t="s">
        <v>358</v>
      </c>
      <c r="P2786" t="s">
        <v>529</v>
      </c>
      <c r="Q2786">
        <v>5</v>
      </c>
      <c r="R2786" t="s">
        <v>1179</v>
      </c>
    </row>
    <row r="2787" spans="1:18" x14ac:dyDescent="0.3">
      <c r="A2787">
        <v>2878</v>
      </c>
      <c r="B2787" t="s">
        <v>221</v>
      </c>
      <c r="C2787">
        <v>2013</v>
      </c>
      <c r="D2787">
        <v>400000</v>
      </c>
      <c r="E2787">
        <v>120000</v>
      </c>
      <c r="F2787" t="s">
        <v>19</v>
      </c>
      <c r="G2787" t="s">
        <v>912</v>
      </c>
      <c r="H2787" t="s">
        <v>1452</v>
      </c>
      <c r="I2787" t="s">
        <v>22</v>
      </c>
      <c r="J2787" t="s">
        <v>23</v>
      </c>
      <c r="K2787" t="s">
        <v>24</v>
      </c>
      <c r="L2787" t="s">
        <v>33</v>
      </c>
      <c r="M2787" t="s">
        <v>234</v>
      </c>
      <c r="N2787">
        <v>1598</v>
      </c>
      <c r="O2787" t="s">
        <v>235</v>
      </c>
      <c r="P2787" t="s">
        <v>36</v>
      </c>
      <c r="Q2787">
        <v>5</v>
      </c>
      <c r="R2787" t="s">
        <v>1179</v>
      </c>
    </row>
    <row r="2788" spans="1:18" x14ac:dyDescent="0.3">
      <c r="A2788">
        <v>2879</v>
      </c>
      <c r="B2788" t="s">
        <v>88</v>
      </c>
      <c r="C2788">
        <v>2014</v>
      </c>
      <c r="D2788">
        <v>850000</v>
      </c>
      <c r="E2788">
        <v>120000</v>
      </c>
      <c r="F2788" t="s">
        <v>19</v>
      </c>
      <c r="G2788" t="s">
        <v>912</v>
      </c>
      <c r="H2788" t="s">
        <v>1453</v>
      </c>
      <c r="I2788" t="s">
        <v>22</v>
      </c>
      <c r="J2788" t="s">
        <v>23</v>
      </c>
      <c r="K2788" t="s">
        <v>24</v>
      </c>
      <c r="L2788" t="s">
        <v>25</v>
      </c>
      <c r="M2788" t="s">
        <v>282</v>
      </c>
      <c r="N2788">
        <v>2179</v>
      </c>
      <c r="O2788" t="s">
        <v>446</v>
      </c>
      <c r="P2788" t="s">
        <v>447</v>
      </c>
      <c r="Q2788">
        <v>7</v>
      </c>
      <c r="R2788" t="s">
        <v>1179</v>
      </c>
    </row>
    <row r="2789" spans="1:18" x14ac:dyDescent="0.3">
      <c r="A2789">
        <v>2880</v>
      </c>
      <c r="B2789" t="s">
        <v>46</v>
      </c>
      <c r="C2789">
        <v>2014</v>
      </c>
      <c r="D2789">
        <v>475000</v>
      </c>
      <c r="E2789">
        <v>83000</v>
      </c>
      <c r="F2789" t="s">
        <v>19</v>
      </c>
      <c r="G2789" t="s">
        <v>912</v>
      </c>
      <c r="H2789" t="s">
        <v>1454</v>
      </c>
      <c r="I2789" t="s">
        <v>22</v>
      </c>
      <c r="J2789" t="s">
        <v>23</v>
      </c>
      <c r="K2789" t="s">
        <v>24</v>
      </c>
      <c r="L2789" t="s">
        <v>33</v>
      </c>
      <c r="M2789" t="s">
        <v>99</v>
      </c>
      <c r="N2789">
        <v>1396</v>
      </c>
      <c r="O2789" t="s">
        <v>100</v>
      </c>
      <c r="P2789" t="s">
        <v>101</v>
      </c>
      <c r="Q2789">
        <v>5</v>
      </c>
      <c r="R2789" t="s">
        <v>1179</v>
      </c>
    </row>
    <row r="2790" spans="1:18" x14ac:dyDescent="0.3">
      <c r="A2790">
        <v>2881</v>
      </c>
      <c r="B2790" t="s">
        <v>69</v>
      </c>
      <c r="C2790">
        <v>2003</v>
      </c>
      <c r="D2790">
        <v>150000</v>
      </c>
      <c r="E2790">
        <v>40000</v>
      </c>
      <c r="F2790" t="s">
        <v>19</v>
      </c>
      <c r="G2790" t="s">
        <v>912</v>
      </c>
      <c r="H2790" t="s">
        <v>1454</v>
      </c>
      <c r="I2790" t="s">
        <v>41</v>
      </c>
      <c r="J2790" t="s">
        <v>23</v>
      </c>
      <c r="K2790" t="s">
        <v>24</v>
      </c>
      <c r="L2790" t="s">
        <v>42</v>
      </c>
      <c r="M2790" t="s">
        <v>454</v>
      </c>
      <c r="N2790">
        <v>1597</v>
      </c>
      <c r="O2790" t="s">
        <v>632</v>
      </c>
      <c r="P2790" t="s">
        <v>1309</v>
      </c>
      <c r="Q2790">
        <v>5</v>
      </c>
      <c r="R2790" t="s">
        <v>1179</v>
      </c>
    </row>
    <row r="2791" spans="1:18" x14ac:dyDescent="0.3">
      <c r="A2791">
        <v>2882</v>
      </c>
      <c r="B2791" t="s">
        <v>65</v>
      </c>
      <c r="C2791">
        <v>2018</v>
      </c>
      <c r="D2791">
        <v>2900000</v>
      </c>
      <c r="E2791">
        <v>46000</v>
      </c>
      <c r="F2791" t="s">
        <v>19</v>
      </c>
      <c r="G2791" t="s">
        <v>912</v>
      </c>
      <c r="H2791" t="s">
        <v>1452</v>
      </c>
      <c r="I2791" t="s">
        <v>22</v>
      </c>
      <c r="J2791" t="s">
        <v>23</v>
      </c>
      <c r="K2791" t="s">
        <v>24</v>
      </c>
      <c r="L2791" t="s">
        <v>25</v>
      </c>
      <c r="M2791" t="s">
        <v>510</v>
      </c>
      <c r="N2791">
        <v>2755</v>
      </c>
      <c r="O2791" t="s">
        <v>511</v>
      </c>
      <c r="P2791" t="s">
        <v>512</v>
      </c>
      <c r="Q2791">
        <v>7</v>
      </c>
      <c r="R2791" t="s">
        <v>1179</v>
      </c>
    </row>
    <row r="2792" spans="1:18" x14ac:dyDescent="0.3">
      <c r="A2792">
        <v>2883</v>
      </c>
      <c r="B2792" t="s">
        <v>65</v>
      </c>
      <c r="C2792">
        <v>2015</v>
      </c>
      <c r="D2792">
        <v>1100000</v>
      </c>
      <c r="E2792">
        <v>137000</v>
      </c>
      <c r="F2792" t="s">
        <v>19</v>
      </c>
      <c r="G2792" t="s">
        <v>912</v>
      </c>
      <c r="H2792" t="s">
        <v>1453</v>
      </c>
      <c r="I2792" t="s">
        <v>22</v>
      </c>
      <c r="J2792" t="s">
        <v>23</v>
      </c>
      <c r="K2792" t="s">
        <v>24</v>
      </c>
      <c r="L2792" t="s">
        <v>25</v>
      </c>
      <c r="M2792" t="s">
        <v>170</v>
      </c>
      <c r="N2792">
        <v>2494</v>
      </c>
      <c r="O2792" t="s">
        <v>190</v>
      </c>
      <c r="P2792" t="s">
        <v>172</v>
      </c>
      <c r="Q2792">
        <v>7</v>
      </c>
      <c r="R2792" t="s">
        <v>1179</v>
      </c>
    </row>
    <row r="2793" spans="1:18" x14ac:dyDescent="0.3">
      <c r="A2793">
        <v>2884</v>
      </c>
      <c r="B2793" t="s">
        <v>18</v>
      </c>
      <c r="C2793">
        <v>2017</v>
      </c>
      <c r="D2793">
        <v>285000</v>
      </c>
      <c r="E2793">
        <v>25000</v>
      </c>
      <c r="F2793" t="s">
        <v>19</v>
      </c>
      <c r="G2793" t="s">
        <v>912</v>
      </c>
      <c r="H2793" t="s">
        <v>1453</v>
      </c>
      <c r="I2793" t="s">
        <v>41</v>
      </c>
      <c r="J2793" t="s">
        <v>23</v>
      </c>
      <c r="K2793" t="s">
        <v>24</v>
      </c>
      <c r="L2793" t="s">
        <v>33</v>
      </c>
      <c r="M2793" t="s">
        <v>117</v>
      </c>
      <c r="N2793">
        <v>796</v>
      </c>
      <c r="O2793" t="s">
        <v>118</v>
      </c>
      <c r="P2793" t="s">
        <v>119</v>
      </c>
      <c r="Q2793">
        <v>5</v>
      </c>
      <c r="R2793" t="s">
        <v>1179</v>
      </c>
    </row>
    <row r="2794" spans="1:18" x14ac:dyDescent="0.3">
      <c r="A2794">
        <v>2885</v>
      </c>
      <c r="B2794" t="s">
        <v>46</v>
      </c>
      <c r="C2794">
        <v>2018</v>
      </c>
      <c r="D2794">
        <v>650000</v>
      </c>
      <c r="E2794">
        <v>50000</v>
      </c>
      <c r="F2794" t="s">
        <v>56</v>
      </c>
      <c r="G2794" t="s">
        <v>57</v>
      </c>
      <c r="H2794" t="s">
        <v>1456</v>
      </c>
      <c r="I2794" t="s">
        <v>22</v>
      </c>
      <c r="J2794" t="s">
        <v>23</v>
      </c>
      <c r="K2794" t="s">
        <v>24</v>
      </c>
      <c r="L2794" t="s">
        <v>25</v>
      </c>
      <c r="M2794" t="s">
        <v>496</v>
      </c>
      <c r="N2794">
        <v>1186</v>
      </c>
      <c r="O2794" t="s">
        <v>466</v>
      </c>
      <c r="P2794" t="s">
        <v>504</v>
      </c>
      <c r="Q2794">
        <v>5</v>
      </c>
      <c r="R2794" t="s">
        <v>1179</v>
      </c>
    </row>
    <row r="2795" spans="1:18" x14ac:dyDescent="0.3">
      <c r="A2795">
        <v>2886</v>
      </c>
      <c r="B2795" t="s">
        <v>18</v>
      </c>
      <c r="C2795">
        <v>2012</v>
      </c>
      <c r="D2795">
        <v>275000</v>
      </c>
      <c r="E2795">
        <v>60000</v>
      </c>
      <c r="F2795" t="s">
        <v>56</v>
      </c>
      <c r="G2795" t="s">
        <v>57</v>
      </c>
      <c r="H2795" t="s">
        <v>1457</v>
      </c>
      <c r="I2795" t="s">
        <v>41</v>
      </c>
      <c r="J2795" t="s">
        <v>23</v>
      </c>
      <c r="K2795" t="s">
        <v>24</v>
      </c>
      <c r="L2795" t="s">
        <v>25</v>
      </c>
      <c r="M2795" t="s">
        <v>273</v>
      </c>
      <c r="N2795">
        <v>998</v>
      </c>
      <c r="O2795" t="s">
        <v>507</v>
      </c>
      <c r="P2795" t="s">
        <v>141</v>
      </c>
      <c r="Q2795">
        <v>5</v>
      </c>
      <c r="R2795" t="s">
        <v>1179</v>
      </c>
    </row>
    <row r="2796" spans="1:18" x14ac:dyDescent="0.3">
      <c r="A2796">
        <v>2887</v>
      </c>
      <c r="B2796" t="s">
        <v>18</v>
      </c>
      <c r="C2796">
        <v>2000</v>
      </c>
      <c r="D2796">
        <v>60000</v>
      </c>
      <c r="E2796">
        <v>100000</v>
      </c>
      <c r="F2796" t="s">
        <v>56</v>
      </c>
      <c r="G2796" t="s">
        <v>57</v>
      </c>
      <c r="H2796" t="s">
        <v>1458</v>
      </c>
      <c r="I2796" t="s">
        <v>41</v>
      </c>
      <c r="J2796" t="s">
        <v>23</v>
      </c>
      <c r="K2796" t="s">
        <v>24</v>
      </c>
      <c r="L2796" t="s">
        <v>33</v>
      </c>
      <c r="M2796" t="s">
        <v>50</v>
      </c>
      <c r="N2796">
        <v>796</v>
      </c>
      <c r="O2796" t="s">
        <v>63</v>
      </c>
      <c r="P2796" t="s">
        <v>64</v>
      </c>
      <c r="Q2796">
        <v>4</v>
      </c>
      <c r="R2796" t="s">
        <v>1179</v>
      </c>
    </row>
    <row r="2797" spans="1:18" x14ac:dyDescent="0.3">
      <c r="A2797">
        <v>2888</v>
      </c>
      <c r="B2797" t="s">
        <v>88</v>
      </c>
      <c r="C2797">
        <v>2011</v>
      </c>
      <c r="D2797">
        <v>229999</v>
      </c>
      <c r="E2797">
        <v>105000</v>
      </c>
      <c r="F2797" t="s">
        <v>56</v>
      </c>
      <c r="G2797" t="s">
        <v>57</v>
      </c>
      <c r="H2797" t="s">
        <v>1456</v>
      </c>
      <c r="I2797" t="s">
        <v>22</v>
      </c>
      <c r="J2797" t="s">
        <v>23</v>
      </c>
      <c r="K2797" t="s">
        <v>24</v>
      </c>
      <c r="L2797" t="s">
        <v>33</v>
      </c>
      <c r="M2797" t="s">
        <v>1024</v>
      </c>
      <c r="N2797">
        <v>1461</v>
      </c>
      <c r="O2797" t="s">
        <v>280</v>
      </c>
      <c r="P2797" t="s">
        <v>690</v>
      </c>
      <c r="Q2797">
        <v>5</v>
      </c>
      <c r="R2797" t="s">
        <v>1179</v>
      </c>
    </row>
    <row r="2798" spans="1:18" x14ac:dyDescent="0.3">
      <c r="A2798">
        <v>2889</v>
      </c>
      <c r="B2798" t="s">
        <v>18</v>
      </c>
      <c r="C2798">
        <v>2015</v>
      </c>
      <c r="D2798">
        <v>300000</v>
      </c>
      <c r="E2798">
        <v>20000</v>
      </c>
      <c r="F2798" t="s">
        <v>56</v>
      </c>
      <c r="G2798" t="s">
        <v>57</v>
      </c>
      <c r="H2798" t="s">
        <v>1456</v>
      </c>
      <c r="I2798" t="s">
        <v>41</v>
      </c>
      <c r="J2798" t="s">
        <v>23</v>
      </c>
      <c r="K2798" t="s">
        <v>24</v>
      </c>
      <c r="L2798" t="s">
        <v>25</v>
      </c>
      <c r="M2798" t="s">
        <v>140</v>
      </c>
      <c r="N2798">
        <v>998</v>
      </c>
      <c r="O2798" t="s">
        <v>166</v>
      </c>
      <c r="P2798" t="s">
        <v>141</v>
      </c>
      <c r="Q2798">
        <v>5</v>
      </c>
      <c r="R2798" t="s">
        <v>1179</v>
      </c>
    </row>
    <row r="2799" spans="1:18" x14ac:dyDescent="0.3">
      <c r="A2799">
        <v>2890</v>
      </c>
      <c r="B2799" t="s">
        <v>18</v>
      </c>
      <c r="C2799">
        <v>2016</v>
      </c>
      <c r="D2799">
        <v>940000</v>
      </c>
      <c r="E2799">
        <v>50000</v>
      </c>
      <c r="F2799" t="s">
        <v>56</v>
      </c>
      <c r="G2799" t="s">
        <v>57</v>
      </c>
      <c r="H2799" t="s">
        <v>1458</v>
      </c>
      <c r="I2799" t="s">
        <v>22</v>
      </c>
      <c r="J2799" t="s">
        <v>23</v>
      </c>
      <c r="K2799" t="s">
        <v>24</v>
      </c>
      <c r="L2799" t="s">
        <v>25</v>
      </c>
      <c r="M2799" t="s">
        <v>93</v>
      </c>
      <c r="N2799">
        <v>1248</v>
      </c>
      <c r="O2799" t="s">
        <v>94</v>
      </c>
      <c r="P2799" t="s">
        <v>95</v>
      </c>
      <c r="Q2799">
        <v>7</v>
      </c>
      <c r="R2799" t="s">
        <v>1179</v>
      </c>
    </row>
    <row r="2800" spans="1:18" x14ac:dyDescent="0.3">
      <c r="A2800">
        <v>2891</v>
      </c>
      <c r="B2800" t="s">
        <v>18</v>
      </c>
      <c r="C2800">
        <v>2015</v>
      </c>
      <c r="D2800">
        <v>600000</v>
      </c>
      <c r="E2800">
        <v>120000</v>
      </c>
      <c r="F2800" t="s">
        <v>56</v>
      </c>
      <c r="G2800" t="s">
        <v>57</v>
      </c>
      <c r="H2800" t="s">
        <v>1456</v>
      </c>
      <c r="I2800" t="s">
        <v>22</v>
      </c>
      <c r="J2800" t="s">
        <v>23</v>
      </c>
      <c r="K2800" t="s">
        <v>24</v>
      </c>
      <c r="L2800" t="s">
        <v>33</v>
      </c>
      <c r="M2800" t="s">
        <v>354</v>
      </c>
      <c r="N2800">
        <v>1248</v>
      </c>
      <c r="O2800" t="s">
        <v>94</v>
      </c>
      <c r="P2800" t="s">
        <v>95</v>
      </c>
      <c r="Q2800">
        <v>5</v>
      </c>
      <c r="R2800" t="s">
        <v>1179</v>
      </c>
    </row>
    <row r="2801" spans="1:18" x14ac:dyDescent="0.3">
      <c r="A2801">
        <v>2892</v>
      </c>
      <c r="B2801" t="s">
        <v>18</v>
      </c>
      <c r="C2801">
        <v>2017</v>
      </c>
      <c r="D2801">
        <v>800000</v>
      </c>
      <c r="E2801">
        <v>70000</v>
      </c>
      <c r="F2801" t="s">
        <v>56</v>
      </c>
      <c r="G2801" t="s">
        <v>57</v>
      </c>
      <c r="H2801" t="s">
        <v>1458</v>
      </c>
      <c r="I2801" t="s">
        <v>22</v>
      </c>
      <c r="J2801" t="s">
        <v>23</v>
      </c>
      <c r="K2801" t="s">
        <v>24</v>
      </c>
      <c r="L2801" t="s">
        <v>25</v>
      </c>
      <c r="M2801" t="s">
        <v>527</v>
      </c>
      <c r="N2801">
        <v>1248</v>
      </c>
      <c r="O2801" t="s">
        <v>27</v>
      </c>
      <c r="P2801" t="s">
        <v>28</v>
      </c>
      <c r="Q2801">
        <v>5</v>
      </c>
      <c r="R2801" t="s">
        <v>1179</v>
      </c>
    </row>
    <row r="2802" spans="1:18" x14ac:dyDescent="0.3">
      <c r="A2802">
        <v>2893</v>
      </c>
      <c r="B2802" t="s">
        <v>296</v>
      </c>
      <c r="C2802">
        <v>2017</v>
      </c>
      <c r="D2802">
        <v>580000</v>
      </c>
      <c r="E2802">
        <v>90000</v>
      </c>
      <c r="F2802" t="s">
        <v>56</v>
      </c>
      <c r="G2802" t="s">
        <v>57</v>
      </c>
      <c r="H2802" t="s">
        <v>1458</v>
      </c>
      <c r="I2802" t="s">
        <v>22</v>
      </c>
      <c r="J2802" t="s">
        <v>23</v>
      </c>
      <c r="K2802" t="s">
        <v>24</v>
      </c>
      <c r="L2802" t="s">
        <v>33</v>
      </c>
      <c r="M2802" t="s">
        <v>612</v>
      </c>
      <c r="N2802">
        <v>1461</v>
      </c>
      <c r="O2802" t="s">
        <v>613</v>
      </c>
      <c r="P2802" t="s">
        <v>614</v>
      </c>
      <c r="Q2802">
        <v>5</v>
      </c>
      <c r="R2802" t="s">
        <v>1179</v>
      </c>
    </row>
    <row r="2803" spans="1:18" x14ac:dyDescent="0.3">
      <c r="A2803">
        <v>2894</v>
      </c>
      <c r="B2803" t="s">
        <v>109</v>
      </c>
      <c r="C2803">
        <v>2018</v>
      </c>
      <c r="D2803">
        <v>450000</v>
      </c>
      <c r="E2803">
        <v>75000</v>
      </c>
      <c r="F2803" t="s">
        <v>56</v>
      </c>
      <c r="G2803" t="s">
        <v>57</v>
      </c>
      <c r="H2803" t="s">
        <v>1458</v>
      </c>
      <c r="I2803" t="s">
        <v>41</v>
      </c>
      <c r="J2803" t="s">
        <v>23</v>
      </c>
      <c r="K2803" t="s">
        <v>24</v>
      </c>
      <c r="L2803" t="s">
        <v>25</v>
      </c>
      <c r="M2803" t="s">
        <v>110</v>
      </c>
      <c r="N2803">
        <v>1199</v>
      </c>
      <c r="O2803" t="s">
        <v>416</v>
      </c>
      <c r="P2803" t="s">
        <v>112</v>
      </c>
      <c r="Q2803">
        <v>5</v>
      </c>
      <c r="R2803" t="s">
        <v>1179</v>
      </c>
    </row>
    <row r="2804" spans="1:18" x14ac:dyDescent="0.3">
      <c r="A2804">
        <v>2895</v>
      </c>
      <c r="B2804" t="s">
        <v>120</v>
      </c>
      <c r="C2804">
        <v>2011</v>
      </c>
      <c r="D2804">
        <v>290000</v>
      </c>
      <c r="E2804">
        <v>82500</v>
      </c>
      <c r="F2804" t="s">
        <v>56</v>
      </c>
      <c r="G2804" t="s">
        <v>57</v>
      </c>
      <c r="H2804" t="s">
        <v>1458</v>
      </c>
      <c r="I2804" t="s">
        <v>22</v>
      </c>
      <c r="J2804" t="s">
        <v>23</v>
      </c>
      <c r="K2804" t="s">
        <v>24</v>
      </c>
      <c r="L2804" t="s">
        <v>33</v>
      </c>
      <c r="M2804" t="s">
        <v>723</v>
      </c>
      <c r="N2804">
        <v>1991</v>
      </c>
      <c r="O2804" t="s">
        <v>724</v>
      </c>
      <c r="P2804" t="s">
        <v>725</v>
      </c>
      <c r="Q2804">
        <v>5</v>
      </c>
      <c r="R2804" t="s">
        <v>1179</v>
      </c>
    </row>
    <row r="2805" spans="1:18" x14ac:dyDescent="0.3">
      <c r="A2805">
        <v>2896</v>
      </c>
      <c r="B2805" t="s">
        <v>37</v>
      </c>
      <c r="C2805">
        <v>2014</v>
      </c>
      <c r="D2805">
        <v>530000</v>
      </c>
      <c r="E2805">
        <v>110000</v>
      </c>
      <c r="F2805" t="s">
        <v>56</v>
      </c>
      <c r="G2805" t="s">
        <v>57</v>
      </c>
      <c r="H2805" t="s">
        <v>1456</v>
      </c>
      <c r="I2805" t="s">
        <v>22</v>
      </c>
      <c r="J2805" t="s">
        <v>23</v>
      </c>
      <c r="K2805" t="s">
        <v>24</v>
      </c>
      <c r="L2805" t="s">
        <v>25</v>
      </c>
      <c r="M2805" t="s">
        <v>618</v>
      </c>
      <c r="N2805">
        <v>1498</v>
      </c>
      <c r="O2805" t="s">
        <v>105</v>
      </c>
      <c r="P2805" t="s">
        <v>95</v>
      </c>
      <c r="Q2805">
        <v>5</v>
      </c>
      <c r="R2805" t="s">
        <v>1179</v>
      </c>
    </row>
    <row r="2806" spans="1:18" x14ac:dyDescent="0.3">
      <c r="A2806">
        <v>2897</v>
      </c>
      <c r="B2806" t="s">
        <v>46</v>
      </c>
      <c r="C2806">
        <v>2019</v>
      </c>
      <c r="D2806">
        <v>960000</v>
      </c>
      <c r="E2806">
        <v>20000</v>
      </c>
      <c r="F2806" t="s">
        <v>19</v>
      </c>
      <c r="G2806" t="s">
        <v>857</v>
      </c>
      <c r="H2806" t="s">
        <v>973</v>
      </c>
      <c r="I2806" t="s">
        <v>22</v>
      </c>
      <c r="J2806" t="s">
        <v>23</v>
      </c>
      <c r="K2806" t="s">
        <v>24</v>
      </c>
      <c r="L2806" t="s">
        <v>25</v>
      </c>
      <c r="M2806" t="s">
        <v>496</v>
      </c>
      <c r="N2806">
        <v>1396</v>
      </c>
      <c r="O2806" t="s">
        <v>216</v>
      </c>
      <c r="P2806" t="s">
        <v>1459</v>
      </c>
      <c r="Q2806">
        <v>5</v>
      </c>
      <c r="R2806" t="s">
        <v>1179</v>
      </c>
    </row>
    <row r="2807" spans="1:18" x14ac:dyDescent="0.3">
      <c r="A2807">
        <v>2898</v>
      </c>
      <c r="B2807" t="s">
        <v>37</v>
      </c>
      <c r="C2807">
        <v>2009</v>
      </c>
      <c r="D2807">
        <v>290000</v>
      </c>
      <c r="E2807">
        <v>110000</v>
      </c>
      <c r="F2807" t="s">
        <v>56</v>
      </c>
      <c r="G2807" t="s">
        <v>57</v>
      </c>
      <c r="H2807" t="s">
        <v>1457</v>
      </c>
      <c r="I2807" t="s">
        <v>41</v>
      </c>
      <c r="J2807" t="s">
        <v>23</v>
      </c>
      <c r="K2807" t="s">
        <v>24</v>
      </c>
      <c r="L2807" t="s">
        <v>42</v>
      </c>
      <c r="M2807" t="s">
        <v>142</v>
      </c>
      <c r="N2807">
        <v>1497</v>
      </c>
      <c r="O2807" t="s">
        <v>406</v>
      </c>
      <c r="P2807" t="s">
        <v>407</v>
      </c>
      <c r="Q2807">
        <v>5</v>
      </c>
      <c r="R2807" t="s">
        <v>1179</v>
      </c>
    </row>
    <row r="2808" spans="1:18" x14ac:dyDescent="0.3">
      <c r="A2808">
        <v>2899</v>
      </c>
      <c r="B2808" t="s">
        <v>178</v>
      </c>
      <c r="C2808">
        <v>2008</v>
      </c>
      <c r="D2808">
        <v>160000</v>
      </c>
      <c r="E2808">
        <v>100000</v>
      </c>
      <c r="F2808" t="s">
        <v>56</v>
      </c>
      <c r="G2808" t="s">
        <v>57</v>
      </c>
      <c r="H2808" t="s">
        <v>1458</v>
      </c>
      <c r="I2808" t="s">
        <v>22</v>
      </c>
      <c r="J2808" t="s">
        <v>23</v>
      </c>
      <c r="K2808" t="s">
        <v>24</v>
      </c>
      <c r="L2808" t="s">
        <v>25</v>
      </c>
      <c r="M2808" t="s">
        <v>174</v>
      </c>
      <c r="N2808">
        <v>1998</v>
      </c>
      <c r="O2808" t="s">
        <v>388</v>
      </c>
      <c r="P2808" t="s">
        <v>1460</v>
      </c>
      <c r="Q2808">
        <v>5</v>
      </c>
      <c r="R2808" t="s">
        <v>1179</v>
      </c>
    </row>
    <row r="2809" spans="1:18" x14ac:dyDescent="0.3">
      <c r="A2809">
        <v>2900</v>
      </c>
      <c r="B2809" t="s">
        <v>18</v>
      </c>
      <c r="C2809">
        <v>2017</v>
      </c>
      <c r="D2809">
        <v>400000</v>
      </c>
      <c r="E2809">
        <v>52000</v>
      </c>
      <c r="F2809" t="s">
        <v>56</v>
      </c>
      <c r="G2809" t="s">
        <v>57</v>
      </c>
      <c r="H2809" t="s">
        <v>1456</v>
      </c>
      <c r="I2809" t="s">
        <v>41</v>
      </c>
      <c r="J2809" t="s">
        <v>23</v>
      </c>
      <c r="K2809" t="s">
        <v>24</v>
      </c>
      <c r="L2809" t="s">
        <v>25</v>
      </c>
      <c r="M2809" t="s">
        <v>294</v>
      </c>
      <c r="N2809">
        <v>998</v>
      </c>
      <c r="O2809" t="s">
        <v>86</v>
      </c>
      <c r="P2809" t="s">
        <v>141</v>
      </c>
      <c r="Q2809">
        <v>5</v>
      </c>
      <c r="R2809" t="s">
        <v>1179</v>
      </c>
    </row>
    <row r="2810" spans="1:18" x14ac:dyDescent="0.3">
      <c r="A2810">
        <v>2901</v>
      </c>
      <c r="B2810" t="s">
        <v>18</v>
      </c>
      <c r="C2810">
        <v>2017</v>
      </c>
      <c r="D2810">
        <v>700000</v>
      </c>
      <c r="E2810">
        <v>90000</v>
      </c>
      <c r="F2810" t="s">
        <v>56</v>
      </c>
      <c r="G2810" t="s">
        <v>57</v>
      </c>
      <c r="H2810" t="s">
        <v>1456</v>
      </c>
      <c r="I2810" t="s">
        <v>22</v>
      </c>
      <c r="J2810" t="s">
        <v>23</v>
      </c>
      <c r="K2810" t="s">
        <v>24</v>
      </c>
      <c r="L2810" t="s">
        <v>25</v>
      </c>
      <c r="M2810" t="s">
        <v>129</v>
      </c>
      <c r="N2810">
        <v>1248</v>
      </c>
      <c r="O2810" t="s">
        <v>94</v>
      </c>
      <c r="P2810" t="s">
        <v>95</v>
      </c>
      <c r="Q2810">
        <v>5</v>
      </c>
      <c r="R2810" t="s">
        <v>1179</v>
      </c>
    </row>
    <row r="2811" spans="1:18" x14ac:dyDescent="0.3">
      <c r="A2811">
        <v>2902</v>
      </c>
      <c r="B2811" t="s">
        <v>221</v>
      </c>
      <c r="C2811">
        <v>2012</v>
      </c>
      <c r="D2811">
        <v>361000</v>
      </c>
      <c r="E2811">
        <v>90000</v>
      </c>
      <c r="F2811" t="s">
        <v>38</v>
      </c>
      <c r="G2811" t="s">
        <v>70</v>
      </c>
      <c r="H2811" t="s">
        <v>1461</v>
      </c>
      <c r="I2811" t="s">
        <v>22</v>
      </c>
      <c r="J2811" t="s">
        <v>23</v>
      </c>
      <c r="K2811" t="s">
        <v>24</v>
      </c>
      <c r="L2811" t="s">
        <v>25</v>
      </c>
      <c r="M2811" t="s">
        <v>234</v>
      </c>
      <c r="N2811">
        <v>1598</v>
      </c>
      <c r="O2811" t="s">
        <v>235</v>
      </c>
      <c r="P2811" t="s">
        <v>36</v>
      </c>
      <c r="Q2811">
        <v>5</v>
      </c>
      <c r="R2811" t="s">
        <v>1179</v>
      </c>
    </row>
    <row r="2812" spans="1:18" x14ac:dyDescent="0.3">
      <c r="A2812">
        <v>2903</v>
      </c>
      <c r="B2812" t="s">
        <v>46</v>
      </c>
      <c r="C2812">
        <v>2013</v>
      </c>
      <c r="D2812">
        <v>390000</v>
      </c>
      <c r="E2812">
        <v>53000</v>
      </c>
      <c r="F2812" t="s">
        <v>38</v>
      </c>
      <c r="G2812" t="s">
        <v>70</v>
      </c>
      <c r="H2812" t="s">
        <v>755</v>
      </c>
      <c r="I2812" t="s">
        <v>22</v>
      </c>
      <c r="J2812" t="s">
        <v>23</v>
      </c>
      <c r="K2812" t="s">
        <v>24</v>
      </c>
      <c r="L2812" t="s">
        <v>33</v>
      </c>
      <c r="M2812" t="s">
        <v>291</v>
      </c>
      <c r="N2812">
        <v>1396</v>
      </c>
      <c r="O2812" t="s">
        <v>216</v>
      </c>
      <c r="P2812" t="s">
        <v>217</v>
      </c>
      <c r="Q2812">
        <v>5</v>
      </c>
      <c r="R2812" t="s">
        <v>1179</v>
      </c>
    </row>
    <row r="2813" spans="1:18" x14ac:dyDescent="0.3">
      <c r="A2813">
        <v>2904</v>
      </c>
      <c r="B2813" t="s">
        <v>109</v>
      </c>
      <c r="C2813">
        <v>2012</v>
      </c>
      <c r="D2813">
        <v>200000</v>
      </c>
      <c r="E2813">
        <v>180000</v>
      </c>
      <c r="F2813" t="s">
        <v>38</v>
      </c>
      <c r="G2813" t="s">
        <v>70</v>
      </c>
      <c r="H2813" t="s">
        <v>1461</v>
      </c>
      <c r="I2813" t="s">
        <v>22</v>
      </c>
      <c r="J2813" t="s">
        <v>23</v>
      </c>
      <c r="K2813" t="s">
        <v>24</v>
      </c>
      <c r="L2813" t="s">
        <v>25</v>
      </c>
      <c r="M2813" t="s">
        <v>677</v>
      </c>
      <c r="N2813">
        <v>1248</v>
      </c>
      <c r="O2813" t="s">
        <v>393</v>
      </c>
      <c r="P2813" t="s">
        <v>678</v>
      </c>
      <c r="Q2813">
        <v>5</v>
      </c>
      <c r="R2813" t="s">
        <v>1179</v>
      </c>
    </row>
    <row r="2814" spans="1:18" x14ac:dyDescent="0.3">
      <c r="A2814">
        <v>2905</v>
      </c>
      <c r="B2814" t="s">
        <v>46</v>
      </c>
      <c r="C2814">
        <v>2013</v>
      </c>
      <c r="D2814">
        <v>390000</v>
      </c>
      <c r="E2814">
        <v>53000</v>
      </c>
      <c r="F2814" t="s">
        <v>38</v>
      </c>
      <c r="G2814" t="s">
        <v>70</v>
      </c>
      <c r="H2814" t="s">
        <v>1461</v>
      </c>
      <c r="I2814" t="s">
        <v>22</v>
      </c>
      <c r="J2814" t="s">
        <v>23</v>
      </c>
      <c r="K2814" t="s">
        <v>24</v>
      </c>
      <c r="L2814" t="s">
        <v>33</v>
      </c>
      <c r="M2814" t="s">
        <v>291</v>
      </c>
      <c r="N2814">
        <v>1396</v>
      </c>
      <c r="O2814" t="s">
        <v>216</v>
      </c>
      <c r="P2814" t="s">
        <v>217</v>
      </c>
      <c r="Q2814">
        <v>5</v>
      </c>
      <c r="R2814" t="s">
        <v>1179</v>
      </c>
    </row>
    <row r="2815" spans="1:18" x14ac:dyDescent="0.3">
      <c r="A2815">
        <v>2906</v>
      </c>
      <c r="B2815" t="s">
        <v>18</v>
      </c>
      <c r="C2815">
        <v>2013</v>
      </c>
      <c r="D2815">
        <v>500000</v>
      </c>
      <c r="E2815">
        <v>53000</v>
      </c>
      <c r="F2815" t="s">
        <v>38</v>
      </c>
      <c r="G2815" t="s">
        <v>70</v>
      </c>
      <c r="H2815" t="s">
        <v>1461</v>
      </c>
      <c r="I2815" t="s">
        <v>22</v>
      </c>
      <c r="J2815" t="s">
        <v>23</v>
      </c>
      <c r="K2815" t="s">
        <v>24</v>
      </c>
      <c r="L2815" t="s">
        <v>25</v>
      </c>
      <c r="M2815" t="s">
        <v>230</v>
      </c>
      <c r="N2815">
        <v>1248</v>
      </c>
      <c r="O2815" t="s">
        <v>27</v>
      </c>
      <c r="P2815" t="s">
        <v>28</v>
      </c>
      <c r="Q2815">
        <v>5</v>
      </c>
      <c r="R2815" t="s">
        <v>1179</v>
      </c>
    </row>
    <row r="2816" spans="1:18" x14ac:dyDescent="0.3">
      <c r="A2816">
        <v>2907</v>
      </c>
      <c r="B2816" t="s">
        <v>18</v>
      </c>
      <c r="C2816">
        <v>2011</v>
      </c>
      <c r="D2816">
        <v>200000</v>
      </c>
      <c r="E2816">
        <v>50600</v>
      </c>
      <c r="F2816" t="s">
        <v>38</v>
      </c>
      <c r="G2816" t="s">
        <v>70</v>
      </c>
      <c r="H2816" t="s">
        <v>755</v>
      </c>
      <c r="I2816" t="s">
        <v>41</v>
      </c>
      <c r="J2816" t="s">
        <v>23</v>
      </c>
      <c r="K2816" t="s">
        <v>24</v>
      </c>
      <c r="L2816" t="s">
        <v>25</v>
      </c>
      <c r="M2816" t="s">
        <v>96</v>
      </c>
      <c r="N2816">
        <v>796</v>
      </c>
      <c r="O2816" t="s">
        <v>97</v>
      </c>
      <c r="P2816" t="s">
        <v>98</v>
      </c>
      <c r="Q2816">
        <v>5</v>
      </c>
      <c r="R2816" t="s">
        <v>1179</v>
      </c>
    </row>
    <row r="2817" spans="1:18" x14ac:dyDescent="0.3">
      <c r="A2817">
        <v>2908</v>
      </c>
      <c r="B2817" t="s">
        <v>109</v>
      </c>
      <c r="C2817">
        <v>2015</v>
      </c>
      <c r="D2817">
        <v>503000</v>
      </c>
      <c r="E2817">
        <v>110000</v>
      </c>
      <c r="F2817" t="s">
        <v>38</v>
      </c>
      <c r="G2817" t="s">
        <v>39</v>
      </c>
      <c r="H2817" t="s">
        <v>1058</v>
      </c>
      <c r="I2817" t="s">
        <v>22</v>
      </c>
      <c r="J2817" t="s">
        <v>23</v>
      </c>
      <c r="K2817" t="s">
        <v>24</v>
      </c>
      <c r="L2817" t="s">
        <v>25</v>
      </c>
      <c r="M2817" t="s">
        <v>426</v>
      </c>
      <c r="N2817">
        <v>2179</v>
      </c>
      <c r="O2817" t="s">
        <v>422</v>
      </c>
      <c r="P2817" t="s">
        <v>423</v>
      </c>
      <c r="Q2817">
        <v>7</v>
      </c>
      <c r="R2817" t="s">
        <v>1179</v>
      </c>
    </row>
    <row r="2818" spans="1:18" x14ac:dyDescent="0.3">
      <c r="A2818">
        <v>2909</v>
      </c>
      <c r="B2818" t="s">
        <v>18</v>
      </c>
      <c r="C2818">
        <v>2017</v>
      </c>
      <c r="D2818">
        <v>775000</v>
      </c>
      <c r="E2818">
        <v>32000</v>
      </c>
      <c r="F2818" t="s">
        <v>38</v>
      </c>
      <c r="G2818" t="s">
        <v>39</v>
      </c>
      <c r="H2818" t="s">
        <v>1058</v>
      </c>
      <c r="I2818" t="s">
        <v>22</v>
      </c>
      <c r="J2818" t="s">
        <v>158</v>
      </c>
      <c r="K2818" t="s">
        <v>24</v>
      </c>
      <c r="L2818" t="s">
        <v>25</v>
      </c>
      <c r="M2818" t="s">
        <v>129</v>
      </c>
      <c r="N2818">
        <v>1248</v>
      </c>
      <c r="O2818" t="s">
        <v>94</v>
      </c>
      <c r="P2818" t="s">
        <v>95</v>
      </c>
      <c r="Q2818">
        <v>5</v>
      </c>
      <c r="R2818" t="s">
        <v>1179</v>
      </c>
    </row>
    <row r="2819" spans="1:18" x14ac:dyDescent="0.3">
      <c r="A2819">
        <v>2910</v>
      </c>
      <c r="B2819" t="s">
        <v>18</v>
      </c>
      <c r="C2819">
        <v>2018</v>
      </c>
      <c r="D2819">
        <v>750000</v>
      </c>
      <c r="E2819">
        <v>5000</v>
      </c>
      <c r="F2819" t="s">
        <v>38</v>
      </c>
      <c r="G2819" t="s">
        <v>39</v>
      </c>
      <c r="H2819" t="s">
        <v>1058</v>
      </c>
      <c r="I2819" t="s">
        <v>22</v>
      </c>
      <c r="J2819" t="s">
        <v>23</v>
      </c>
      <c r="K2819" t="s">
        <v>24</v>
      </c>
      <c r="L2819" t="s">
        <v>25</v>
      </c>
      <c r="M2819" t="s">
        <v>129</v>
      </c>
      <c r="N2819">
        <v>1248</v>
      </c>
      <c r="O2819" t="s">
        <v>94</v>
      </c>
      <c r="P2819" t="s">
        <v>95</v>
      </c>
      <c r="Q2819">
        <v>5</v>
      </c>
      <c r="R2819" t="s">
        <v>1179</v>
      </c>
    </row>
    <row r="2820" spans="1:18" x14ac:dyDescent="0.3">
      <c r="A2820">
        <v>2911</v>
      </c>
      <c r="B2820" t="s">
        <v>46</v>
      </c>
      <c r="C2820">
        <v>2018</v>
      </c>
      <c r="D2820">
        <v>570000</v>
      </c>
      <c r="E2820">
        <v>25000</v>
      </c>
      <c r="F2820" t="s">
        <v>38</v>
      </c>
      <c r="G2820" t="s">
        <v>39</v>
      </c>
      <c r="H2820" t="s">
        <v>1058</v>
      </c>
      <c r="I2820" t="s">
        <v>41</v>
      </c>
      <c r="J2820" t="s">
        <v>23</v>
      </c>
      <c r="K2820" t="s">
        <v>24</v>
      </c>
      <c r="L2820" t="s">
        <v>25</v>
      </c>
      <c r="M2820" t="s">
        <v>133</v>
      </c>
      <c r="N2820">
        <v>1197</v>
      </c>
      <c r="O2820" t="s">
        <v>134</v>
      </c>
      <c r="P2820" t="s">
        <v>135</v>
      </c>
      <c r="Q2820">
        <v>5</v>
      </c>
      <c r="R2820" t="s">
        <v>1179</v>
      </c>
    </row>
    <row r="2821" spans="1:18" x14ac:dyDescent="0.3">
      <c r="A2821">
        <v>2912</v>
      </c>
      <c r="B2821" t="s">
        <v>37</v>
      </c>
      <c r="C2821">
        <v>2016</v>
      </c>
      <c r="D2821">
        <v>484999</v>
      </c>
      <c r="E2821">
        <v>30000</v>
      </c>
      <c r="F2821" t="s">
        <v>38</v>
      </c>
      <c r="G2821" t="s">
        <v>39</v>
      </c>
      <c r="H2821" t="s">
        <v>1058</v>
      </c>
      <c r="I2821" t="s">
        <v>41</v>
      </c>
      <c r="J2821" t="s">
        <v>23</v>
      </c>
      <c r="K2821" t="s">
        <v>24</v>
      </c>
      <c r="L2821" t="s">
        <v>25</v>
      </c>
      <c r="M2821" t="s">
        <v>604</v>
      </c>
      <c r="N2821">
        <v>1199</v>
      </c>
      <c r="O2821" t="s">
        <v>434</v>
      </c>
      <c r="P2821" t="s">
        <v>452</v>
      </c>
      <c r="Q2821">
        <v>5</v>
      </c>
      <c r="R2821" t="s">
        <v>1179</v>
      </c>
    </row>
    <row r="2822" spans="1:18" x14ac:dyDescent="0.3">
      <c r="A2822">
        <v>2913</v>
      </c>
      <c r="B2822" t="s">
        <v>37</v>
      </c>
      <c r="C2822">
        <v>2017</v>
      </c>
      <c r="D2822">
        <v>700000</v>
      </c>
      <c r="E2822">
        <v>43000</v>
      </c>
      <c r="F2822" t="s">
        <v>38</v>
      </c>
      <c r="G2822" t="s">
        <v>39</v>
      </c>
      <c r="H2822" t="s">
        <v>1462</v>
      </c>
      <c r="I2822" t="s">
        <v>41</v>
      </c>
      <c r="J2822" t="s">
        <v>158</v>
      </c>
      <c r="K2822" t="s">
        <v>24</v>
      </c>
      <c r="L2822" t="s">
        <v>25</v>
      </c>
      <c r="M2822" t="s">
        <v>605</v>
      </c>
      <c r="N2822">
        <v>1497</v>
      </c>
      <c r="O2822" t="s">
        <v>160</v>
      </c>
      <c r="P2822" t="s">
        <v>161</v>
      </c>
      <c r="Q2822">
        <v>7</v>
      </c>
      <c r="R2822" t="s">
        <v>1179</v>
      </c>
    </row>
    <row r="2823" spans="1:18" x14ac:dyDescent="0.3">
      <c r="A2823">
        <v>2914</v>
      </c>
      <c r="B2823" t="s">
        <v>46</v>
      </c>
      <c r="C2823">
        <v>2012</v>
      </c>
      <c r="D2823">
        <v>415000</v>
      </c>
      <c r="E2823">
        <v>60000</v>
      </c>
      <c r="F2823" t="s">
        <v>38</v>
      </c>
      <c r="G2823" t="s">
        <v>39</v>
      </c>
      <c r="H2823" t="s">
        <v>1462</v>
      </c>
      <c r="I2823" t="s">
        <v>41</v>
      </c>
      <c r="J2823" t="s">
        <v>158</v>
      </c>
      <c r="K2823" t="s">
        <v>24</v>
      </c>
      <c r="L2823" t="s">
        <v>25</v>
      </c>
      <c r="M2823" t="s">
        <v>43</v>
      </c>
      <c r="N2823">
        <v>1497</v>
      </c>
      <c r="O2823" t="s">
        <v>606</v>
      </c>
      <c r="P2823" t="s">
        <v>607</v>
      </c>
      <c r="Q2823">
        <v>5</v>
      </c>
      <c r="R2823" t="s">
        <v>1179</v>
      </c>
    </row>
    <row r="2824" spans="1:18" x14ac:dyDescent="0.3">
      <c r="A2824">
        <v>2915</v>
      </c>
      <c r="B2824" t="s">
        <v>69</v>
      </c>
      <c r="C2824">
        <v>2014</v>
      </c>
      <c r="D2824">
        <v>484999</v>
      </c>
      <c r="E2824">
        <v>54000</v>
      </c>
      <c r="F2824" t="s">
        <v>38</v>
      </c>
      <c r="G2824" t="s">
        <v>39</v>
      </c>
      <c r="H2824" t="s">
        <v>1058</v>
      </c>
      <c r="I2824" t="s">
        <v>22</v>
      </c>
      <c r="J2824" t="s">
        <v>158</v>
      </c>
      <c r="K2824" t="s">
        <v>24</v>
      </c>
      <c r="L2824" t="s">
        <v>25</v>
      </c>
      <c r="M2824" t="s">
        <v>47</v>
      </c>
      <c r="N2824">
        <v>1498</v>
      </c>
      <c r="O2824" t="s">
        <v>303</v>
      </c>
      <c r="P2824" t="s">
        <v>238</v>
      </c>
      <c r="Q2824">
        <v>5</v>
      </c>
      <c r="R2824" t="s">
        <v>1179</v>
      </c>
    </row>
    <row r="2825" spans="1:18" x14ac:dyDescent="0.3">
      <c r="A2825">
        <v>2916</v>
      </c>
      <c r="B2825" t="s">
        <v>18</v>
      </c>
      <c r="C2825">
        <v>2016</v>
      </c>
      <c r="D2825">
        <v>675000</v>
      </c>
      <c r="E2825">
        <v>52000</v>
      </c>
      <c r="F2825" t="s">
        <v>38</v>
      </c>
      <c r="G2825" t="s">
        <v>39</v>
      </c>
      <c r="H2825" t="s">
        <v>1463</v>
      </c>
      <c r="I2825" t="s">
        <v>22</v>
      </c>
      <c r="J2825" t="s">
        <v>23</v>
      </c>
      <c r="K2825" t="s">
        <v>24</v>
      </c>
      <c r="L2825" t="s">
        <v>25</v>
      </c>
      <c r="M2825" t="s">
        <v>557</v>
      </c>
      <c r="N2825">
        <v>1248</v>
      </c>
      <c r="O2825" t="s">
        <v>94</v>
      </c>
      <c r="P2825" t="s">
        <v>95</v>
      </c>
      <c r="Q2825">
        <v>5</v>
      </c>
      <c r="R2825" t="s">
        <v>1179</v>
      </c>
    </row>
    <row r="2826" spans="1:18" x14ac:dyDescent="0.3">
      <c r="A2826">
        <v>2917</v>
      </c>
      <c r="B2826" t="s">
        <v>69</v>
      </c>
      <c r="C2826">
        <v>2015</v>
      </c>
      <c r="D2826">
        <v>680000</v>
      </c>
      <c r="E2826">
        <v>50000</v>
      </c>
      <c r="F2826" t="s">
        <v>38</v>
      </c>
      <c r="G2826" t="s">
        <v>39</v>
      </c>
      <c r="H2826" t="s">
        <v>1464</v>
      </c>
      <c r="I2826" t="s">
        <v>41</v>
      </c>
      <c r="J2826" t="s">
        <v>23</v>
      </c>
      <c r="K2826" t="s">
        <v>24</v>
      </c>
      <c r="L2826" t="s">
        <v>25</v>
      </c>
      <c r="M2826" t="s">
        <v>967</v>
      </c>
      <c r="N2826">
        <v>1499</v>
      </c>
      <c r="O2826" t="s">
        <v>968</v>
      </c>
      <c r="P2826" t="s">
        <v>619</v>
      </c>
      <c r="Q2826">
        <v>5</v>
      </c>
      <c r="R2826" t="s">
        <v>1179</v>
      </c>
    </row>
    <row r="2827" spans="1:18" x14ac:dyDescent="0.3">
      <c r="A2827">
        <v>2918</v>
      </c>
      <c r="B2827" t="s">
        <v>18</v>
      </c>
      <c r="C2827">
        <v>2013</v>
      </c>
      <c r="D2827">
        <v>235000</v>
      </c>
      <c r="E2827">
        <v>52000</v>
      </c>
      <c r="F2827" t="s">
        <v>38</v>
      </c>
      <c r="G2827" t="s">
        <v>39</v>
      </c>
      <c r="H2827" t="s">
        <v>1463</v>
      </c>
      <c r="I2827" t="s">
        <v>41</v>
      </c>
      <c r="J2827" t="s">
        <v>158</v>
      </c>
      <c r="K2827" t="s">
        <v>24</v>
      </c>
      <c r="L2827" t="s">
        <v>25</v>
      </c>
      <c r="M2827" t="s">
        <v>117</v>
      </c>
      <c r="N2827">
        <v>796</v>
      </c>
      <c r="O2827" t="s">
        <v>118</v>
      </c>
      <c r="P2827" t="s">
        <v>119</v>
      </c>
      <c r="Q2827">
        <v>5</v>
      </c>
      <c r="R2827" t="s">
        <v>1179</v>
      </c>
    </row>
    <row r="2828" spans="1:18" x14ac:dyDescent="0.3">
      <c r="A2828">
        <v>2919</v>
      </c>
      <c r="B2828" t="s">
        <v>88</v>
      </c>
      <c r="C2828">
        <v>2018</v>
      </c>
      <c r="D2828">
        <v>1700000</v>
      </c>
      <c r="E2828">
        <v>15000</v>
      </c>
      <c r="F2828" t="s">
        <v>38</v>
      </c>
      <c r="G2828" t="s">
        <v>39</v>
      </c>
      <c r="H2828" t="s">
        <v>1463</v>
      </c>
      <c r="I2828" t="s">
        <v>22</v>
      </c>
      <c r="J2828" t="s">
        <v>23</v>
      </c>
      <c r="K2828" t="s">
        <v>24</v>
      </c>
      <c r="L2828" t="s">
        <v>25</v>
      </c>
      <c r="M2828" t="s">
        <v>282</v>
      </c>
      <c r="N2828">
        <v>2179</v>
      </c>
      <c r="O2828" t="s">
        <v>930</v>
      </c>
      <c r="P2828" t="s">
        <v>284</v>
      </c>
      <c r="Q2828">
        <v>7</v>
      </c>
      <c r="R2828" t="s">
        <v>1179</v>
      </c>
    </row>
    <row r="2829" spans="1:18" x14ac:dyDescent="0.3">
      <c r="A2829">
        <v>2920</v>
      </c>
      <c r="B2829" t="s">
        <v>88</v>
      </c>
      <c r="C2829">
        <v>2015</v>
      </c>
      <c r="D2829">
        <v>1200000</v>
      </c>
      <c r="E2829">
        <v>50000</v>
      </c>
      <c r="F2829" t="s">
        <v>38</v>
      </c>
      <c r="G2829" t="s">
        <v>39</v>
      </c>
      <c r="H2829" t="s">
        <v>1464</v>
      </c>
      <c r="I2829" t="s">
        <v>22</v>
      </c>
      <c r="J2829" t="s">
        <v>23</v>
      </c>
      <c r="K2829" t="s">
        <v>154</v>
      </c>
      <c r="L2829" t="s">
        <v>33</v>
      </c>
      <c r="M2829" t="s">
        <v>155</v>
      </c>
      <c r="N2829">
        <v>2179</v>
      </c>
      <c r="O2829" t="s">
        <v>446</v>
      </c>
      <c r="P2829" t="s">
        <v>447</v>
      </c>
      <c r="Q2829">
        <v>7</v>
      </c>
      <c r="R2829" t="s">
        <v>1179</v>
      </c>
    </row>
    <row r="2830" spans="1:18" x14ac:dyDescent="0.3">
      <c r="A2830">
        <v>2921</v>
      </c>
      <c r="B2830" t="s">
        <v>37</v>
      </c>
      <c r="C2830">
        <v>2014</v>
      </c>
      <c r="D2830">
        <v>630000</v>
      </c>
      <c r="E2830">
        <v>56000</v>
      </c>
      <c r="F2830" t="s">
        <v>38</v>
      </c>
      <c r="G2830" t="s">
        <v>39</v>
      </c>
      <c r="H2830" t="s">
        <v>1464</v>
      </c>
      <c r="I2830" t="s">
        <v>22</v>
      </c>
      <c r="J2830" t="s">
        <v>23</v>
      </c>
      <c r="K2830" t="s">
        <v>24</v>
      </c>
      <c r="L2830" t="s">
        <v>33</v>
      </c>
      <c r="M2830" t="s">
        <v>225</v>
      </c>
      <c r="N2830">
        <v>1498</v>
      </c>
      <c r="O2830" t="s">
        <v>105</v>
      </c>
      <c r="P2830" t="s">
        <v>95</v>
      </c>
      <c r="Q2830">
        <v>5</v>
      </c>
      <c r="R2830" t="s">
        <v>1179</v>
      </c>
    </row>
    <row r="2831" spans="1:18" x14ac:dyDescent="0.3">
      <c r="A2831">
        <v>2922</v>
      </c>
      <c r="B2831" t="s">
        <v>69</v>
      </c>
      <c r="C2831">
        <v>2018</v>
      </c>
      <c r="D2831">
        <v>640000</v>
      </c>
      <c r="E2831">
        <v>82000</v>
      </c>
      <c r="F2831" t="s">
        <v>38</v>
      </c>
      <c r="G2831" t="s">
        <v>39</v>
      </c>
      <c r="H2831" t="s">
        <v>1464</v>
      </c>
      <c r="I2831" t="s">
        <v>22</v>
      </c>
      <c r="J2831" t="s">
        <v>23</v>
      </c>
      <c r="K2831" t="s">
        <v>24</v>
      </c>
      <c r="L2831" t="s">
        <v>25</v>
      </c>
      <c r="M2831" t="s">
        <v>737</v>
      </c>
      <c r="N2831">
        <v>1498</v>
      </c>
      <c r="O2831" t="s">
        <v>738</v>
      </c>
      <c r="P2831" t="s">
        <v>719</v>
      </c>
      <c r="Q2831">
        <v>5</v>
      </c>
      <c r="R2831" t="s">
        <v>1179</v>
      </c>
    </row>
    <row r="2832" spans="1:18" x14ac:dyDescent="0.3">
      <c r="A2832">
        <v>2923</v>
      </c>
      <c r="B2832" t="s">
        <v>46</v>
      </c>
      <c r="C2832">
        <v>2014</v>
      </c>
      <c r="D2832">
        <v>355000</v>
      </c>
      <c r="E2832">
        <v>121000</v>
      </c>
      <c r="F2832" t="s">
        <v>38</v>
      </c>
      <c r="G2832" t="s">
        <v>39</v>
      </c>
      <c r="H2832" t="s">
        <v>1463</v>
      </c>
      <c r="I2832" t="s">
        <v>41</v>
      </c>
      <c r="J2832" t="s">
        <v>158</v>
      </c>
      <c r="K2832" t="s">
        <v>24</v>
      </c>
      <c r="L2832" t="s">
        <v>25</v>
      </c>
      <c r="M2832" t="s">
        <v>260</v>
      </c>
      <c r="N2832">
        <v>1197</v>
      </c>
      <c r="O2832" t="s">
        <v>90</v>
      </c>
      <c r="P2832" t="s">
        <v>261</v>
      </c>
      <c r="Q2832">
        <v>5</v>
      </c>
      <c r="R2832" t="s">
        <v>1179</v>
      </c>
    </row>
    <row r="2833" spans="1:18" x14ac:dyDescent="0.3">
      <c r="A2833">
        <v>2924</v>
      </c>
      <c r="B2833" t="s">
        <v>88</v>
      </c>
      <c r="C2833">
        <v>2012</v>
      </c>
      <c r="D2833">
        <v>560000</v>
      </c>
      <c r="E2833">
        <v>101903</v>
      </c>
      <c r="F2833" t="s">
        <v>38</v>
      </c>
      <c r="G2833" t="s">
        <v>39</v>
      </c>
      <c r="H2833" t="s">
        <v>1464</v>
      </c>
      <c r="I2833" t="s">
        <v>22</v>
      </c>
      <c r="J2833" t="s">
        <v>23</v>
      </c>
      <c r="K2833" t="s">
        <v>24</v>
      </c>
      <c r="L2833" t="s">
        <v>33</v>
      </c>
      <c r="M2833" t="s">
        <v>481</v>
      </c>
      <c r="N2833">
        <v>2179</v>
      </c>
      <c r="O2833" t="s">
        <v>271</v>
      </c>
      <c r="P2833" t="s">
        <v>272</v>
      </c>
      <c r="Q2833">
        <v>8</v>
      </c>
      <c r="R2833" t="s">
        <v>1179</v>
      </c>
    </row>
    <row r="2834" spans="1:18" x14ac:dyDescent="0.3">
      <c r="A2834">
        <v>2925</v>
      </c>
      <c r="B2834" t="s">
        <v>18</v>
      </c>
      <c r="C2834">
        <v>2018</v>
      </c>
      <c r="D2834">
        <v>580000</v>
      </c>
      <c r="E2834">
        <v>120000</v>
      </c>
      <c r="F2834" t="s">
        <v>124</v>
      </c>
      <c r="G2834" t="s">
        <v>196</v>
      </c>
      <c r="H2834" t="s">
        <v>1465</v>
      </c>
      <c r="I2834" t="s">
        <v>22</v>
      </c>
      <c r="J2834" t="s">
        <v>23</v>
      </c>
      <c r="K2834" t="s">
        <v>24</v>
      </c>
      <c r="L2834" t="s">
        <v>25</v>
      </c>
      <c r="M2834" t="s">
        <v>26</v>
      </c>
      <c r="N2834">
        <v>1248</v>
      </c>
      <c r="O2834" t="s">
        <v>27</v>
      </c>
      <c r="P2834" t="s">
        <v>28</v>
      </c>
      <c r="Q2834">
        <v>5</v>
      </c>
      <c r="R2834" t="s">
        <v>1179</v>
      </c>
    </row>
    <row r="2835" spans="1:18" x14ac:dyDescent="0.3">
      <c r="A2835">
        <v>2926</v>
      </c>
      <c r="B2835" t="s">
        <v>69</v>
      </c>
      <c r="C2835">
        <v>2010</v>
      </c>
      <c r="D2835">
        <v>185000</v>
      </c>
      <c r="E2835">
        <v>85568</v>
      </c>
      <c r="F2835" t="s">
        <v>124</v>
      </c>
      <c r="G2835" t="s">
        <v>196</v>
      </c>
      <c r="H2835" t="s">
        <v>1466</v>
      </c>
      <c r="I2835" t="s">
        <v>22</v>
      </c>
      <c r="J2835" t="s">
        <v>158</v>
      </c>
      <c r="K2835" t="s">
        <v>24</v>
      </c>
      <c r="L2835" t="s">
        <v>25</v>
      </c>
      <c r="M2835" t="s">
        <v>164</v>
      </c>
      <c r="N2835">
        <v>1399</v>
      </c>
      <c r="O2835" t="s">
        <v>388</v>
      </c>
      <c r="P2835" t="s">
        <v>74</v>
      </c>
      <c r="Q2835">
        <v>5</v>
      </c>
      <c r="R2835" t="s">
        <v>1179</v>
      </c>
    </row>
    <row r="2836" spans="1:18" x14ac:dyDescent="0.3">
      <c r="A2836">
        <v>2927</v>
      </c>
      <c r="B2836" t="s">
        <v>18</v>
      </c>
      <c r="C2836">
        <v>2019</v>
      </c>
      <c r="D2836">
        <v>660000</v>
      </c>
      <c r="E2836">
        <v>10000</v>
      </c>
      <c r="F2836" t="s">
        <v>124</v>
      </c>
      <c r="G2836" t="s">
        <v>196</v>
      </c>
      <c r="H2836" t="s">
        <v>1466</v>
      </c>
      <c r="I2836" t="s">
        <v>41</v>
      </c>
      <c r="J2836" t="s">
        <v>23</v>
      </c>
      <c r="K2836" t="s">
        <v>154</v>
      </c>
      <c r="L2836" t="s">
        <v>25</v>
      </c>
      <c r="M2836" t="s">
        <v>113</v>
      </c>
      <c r="N2836">
        <v>1197</v>
      </c>
      <c r="O2836" t="s">
        <v>114</v>
      </c>
      <c r="P2836" t="s">
        <v>115</v>
      </c>
      <c r="Q2836">
        <v>5</v>
      </c>
      <c r="R2836" t="s">
        <v>1179</v>
      </c>
    </row>
    <row r="2837" spans="1:18" x14ac:dyDescent="0.3">
      <c r="A2837">
        <v>2928</v>
      </c>
      <c r="B2837" t="s">
        <v>46</v>
      </c>
      <c r="C2837">
        <v>2014</v>
      </c>
      <c r="D2837">
        <v>220000</v>
      </c>
      <c r="E2837">
        <v>10000</v>
      </c>
      <c r="F2837" t="s">
        <v>124</v>
      </c>
      <c r="G2837" t="s">
        <v>196</v>
      </c>
      <c r="H2837" t="s">
        <v>1466</v>
      </c>
      <c r="I2837" t="s">
        <v>41</v>
      </c>
      <c r="J2837" t="s">
        <v>23</v>
      </c>
      <c r="K2837" t="s">
        <v>24</v>
      </c>
      <c r="L2837" t="s">
        <v>25</v>
      </c>
      <c r="M2837" t="s">
        <v>110</v>
      </c>
      <c r="N2837">
        <v>998</v>
      </c>
      <c r="O2837" t="s">
        <v>247</v>
      </c>
      <c r="P2837" t="s">
        <v>679</v>
      </c>
      <c r="Q2837">
        <v>5</v>
      </c>
      <c r="R2837" t="s">
        <v>1179</v>
      </c>
    </row>
    <row r="2838" spans="1:18" x14ac:dyDescent="0.3">
      <c r="A2838">
        <v>2929</v>
      </c>
      <c r="B2838" t="s">
        <v>46</v>
      </c>
      <c r="C2838">
        <v>2007</v>
      </c>
      <c r="D2838">
        <v>150000</v>
      </c>
      <c r="E2838">
        <v>60000</v>
      </c>
      <c r="F2838" t="s">
        <v>124</v>
      </c>
      <c r="G2838" t="s">
        <v>196</v>
      </c>
      <c r="H2838" t="s">
        <v>1043</v>
      </c>
      <c r="I2838" t="s">
        <v>41</v>
      </c>
      <c r="J2838" t="s">
        <v>23</v>
      </c>
      <c r="K2838" t="s">
        <v>24</v>
      </c>
      <c r="L2838" t="s">
        <v>304</v>
      </c>
      <c r="M2838" t="s">
        <v>308</v>
      </c>
      <c r="N2838">
        <v>1086</v>
      </c>
      <c r="O2838" t="s">
        <v>309</v>
      </c>
      <c r="P2838" t="s">
        <v>310</v>
      </c>
      <c r="Q2838">
        <v>5</v>
      </c>
      <c r="R2838" t="s">
        <v>1179</v>
      </c>
    </row>
    <row r="2839" spans="1:18" x14ac:dyDescent="0.3">
      <c r="A2839">
        <v>2930</v>
      </c>
      <c r="B2839" t="s">
        <v>88</v>
      </c>
      <c r="C2839">
        <v>2011</v>
      </c>
      <c r="D2839">
        <v>484999</v>
      </c>
      <c r="E2839">
        <v>80000</v>
      </c>
      <c r="F2839" t="s">
        <v>124</v>
      </c>
      <c r="G2839" t="s">
        <v>196</v>
      </c>
      <c r="H2839" t="s">
        <v>1466</v>
      </c>
      <c r="I2839" t="s">
        <v>22</v>
      </c>
      <c r="J2839" t="s">
        <v>23</v>
      </c>
      <c r="K2839" t="s">
        <v>24</v>
      </c>
      <c r="L2839" t="s">
        <v>33</v>
      </c>
      <c r="M2839" t="s">
        <v>179</v>
      </c>
      <c r="N2839">
        <v>2179</v>
      </c>
      <c r="O2839" t="s">
        <v>644</v>
      </c>
      <c r="P2839" t="s">
        <v>645</v>
      </c>
      <c r="Q2839">
        <v>5</v>
      </c>
      <c r="R2839" t="s">
        <v>1179</v>
      </c>
    </row>
    <row r="2840" spans="1:18" x14ac:dyDescent="0.3">
      <c r="A2840">
        <v>2931</v>
      </c>
      <c r="B2840" t="s">
        <v>18</v>
      </c>
      <c r="C2840">
        <v>2019</v>
      </c>
      <c r="D2840">
        <v>509999</v>
      </c>
      <c r="E2840">
        <v>10000</v>
      </c>
      <c r="F2840" t="s">
        <v>124</v>
      </c>
      <c r="G2840" t="s">
        <v>196</v>
      </c>
      <c r="H2840" t="s">
        <v>1467</v>
      </c>
      <c r="I2840" t="s">
        <v>41</v>
      </c>
      <c r="J2840" t="s">
        <v>23</v>
      </c>
      <c r="K2840" t="s">
        <v>24</v>
      </c>
      <c r="L2840" t="s">
        <v>25</v>
      </c>
      <c r="M2840" t="s">
        <v>264</v>
      </c>
      <c r="N2840">
        <v>1197</v>
      </c>
      <c r="O2840" t="s">
        <v>265</v>
      </c>
      <c r="P2840" t="s">
        <v>266</v>
      </c>
      <c r="Q2840">
        <v>5</v>
      </c>
      <c r="R2840" t="s">
        <v>1179</v>
      </c>
    </row>
    <row r="2841" spans="1:18" x14ac:dyDescent="0.3">
      <c r="A2841">
        <v>2932</v>
      </c>
      <c r="B2841" t="s">
        <v>88</v>
      </c>
      <c r="C2841">
        <v>2014</v>
      </c>
      <c r="D2841">
        <v>515000</v>
      </c>
      <c r="E2841">
        <v>60000</v>
      </c>
      <c r="F2841" t="s">
        <v>124</v>
      </c>
      <c r="G2841" t="s">
        <v>196</v>
      </c>
      <c r="H2841" t="s">
        <v>1467</v>
      </c>
      <c r="I2841" t="s">
        <v>22</v>
      </c>
      <c r="J2841" t="s">
        <v>23</v>
      </c>
      <c r="K2841" t="s">
        <v>24</v>
      </c>
      <c r="L2841" t="s">
        <v>25</v>
      </c>
      <c r="M2841" t="s">
        <v>489</v>
      </c>
      <c r="N2841">
        <v>2523</v>
      </c>
      <c r="O2841" t="s">
        <v>309</v>
      </c>
      <c r="P2841" t="s">
        <v>490</v>
      </c>
      <c r="Q2841">
        <v>7</v>
      </c>
      <c r="R2841" t="s">
        <v>1179</v>
      </c>
    </row>
    <row r="2842" spans="1:18" x14ac:dyDescent="0.3">
      <c r="A2842">
        <v>2933</v>
      </c>
      <c r="B2842" t="s">
        <v>173</v>
      </c>
      <c r="C2842">
        <v>2014</v>
      </c>
      <c r="D2842">
        <v>1250000</v>
      </c>
      <c r="E2842">
        <v>42000</v>
      </c>
      <c r="F2842" t="s">
        <v>124</v>
      </c>
      <c r="G2842" t="s">
        <v>196</v>
      </c>
      <c r="H2842" t="s">
        <v>1466</v>
      </c>
      <c r="I2842" t="s">
        <v>41</v>
      </c>
      <c r="J2842" t="s">
        <v>23</v>
      </c>
      <c r="K2842" t="s">
        <v>154</v>
      </c>
      <c r="L2842" t="s">
        <v>25</v>
      </c>
      <c r="M2842" t="s">
        <v>1468</v>
      </c>
      <c r="N2842">
        <v>1595</v>
      </c>
      <c r="O2842" t="s">
        <v>175</v>
      </c>
      <c r="P2842" t="s">
        <v>176</v>
      </c>
      <c r="Q2842">
        <v>5</v>
      </c>
      <c r="R2842" t="s">
        <v>1179</v>
      </c>
    </row>
    <row r="2843" spans="1:18" x14ac:dyDescent="0.3">
      <c r="A2843">
        <v>2934</v>
      </c>
      <c r="B2843" t="s">
        <v>120</v>
      </c>
      <c r="C2843">
        <v>2014</v>
      </c>
      <c r="D2843">
        <v>350000</v>
      </c>
      <c r="E2843">
        <v>50000</v>
      </c>
      <c r="F2843" t="s">
        <v>124</v>
      </c>
      <c r="G2843" t="s">
        <v>196</v>
      </c>
      <c r="H2843" t="s">
        <v>1467</v>
      </c>
      <c r="I2843" t="s">
        <v>22</v>
      </c>
      <c r="J2843" t="s">
        <v>23</v>
      </c>
      <c r="K2843" t="s">
        <v>24</v>
      </c>
      <c r="L2843" t="s">
        <v>304</v>
      </c>
      <c r="M2843" t="s">
        <v>121</v>
      </c>
      <c r="N2843">
        <v>1248</v>
      </c>
      <c r="O2843" t="s">
        <v>122</v>
      </c>
      <c r="P2843" t="s">
        <v>123</v>
      </c>
      <c r="Q2843">
        <v>8</v>
      </c>
      <c r="R2843" t="s">
        <v>1179</v>
      </c>
    </row>
    <row r="2844" spans="1:18" x14ac:dyDescent="0.3">
      <c r="A2844">
        <v>2935</v>
      </c>
      <c r="B2844" t="s">
        <v>18</v>
      </c>
      <c r="C2844">
        <v>2018</v>
      </c>
      <c r="D2844">
        <v>375000</v>
      </c>
      <c r="E2844">
        <v>11500</v>
      </c>
      <c r="F2844" t="s">
        <v>124</v>
      </c>
      <c r="G2844" t="s">
        <v>196</v>
      </c>
      <c r="H2844" t="s">
        <v>1466</v>
      </c>
      <c r="I2844" t="s">
        <v>41</v>
      </c>
      <c r="J2844" t="s">
        <v>23</v>
      </c>
      <c r="K2844" t="s">
        <v>24</v>
      </c>
      <c r="L2844" t="s">
        <v>25</v>
      </c>
      <c r="M2844" t="s">
        <v>140</v>
      </c>
      <c r="N2844">
        <v>998</v>
      </c>
      <c r="O2844" t="s">
        <v>166</v>
      </c>
      <c r="P2844" t="s">
        <v>141</v>
      </c>
      <c r="Q2844">
        <v>5</v>
      </c>
      <c r="R2844" t="s">
        <v>1179</v>
      </c>
    </row>
    <row r="2845" spans="1:18" x14ac:dyDescent="0.3">
      <c r="A2845">
        <v>2936</v>
      </c>
      <c r="B2845" t="s">
        <v>46</v>
      </c>
      <c r="C2845">
        <v>2019</v>
      </c>
      <c r="D2845">
        <v>950000</v>
      </c>
      <c r="E2845">
        <v>15000</v>
      </c>
      <c r="F2845" t="s">
        <v>124</v>
      </c>
      <c r="G2845" t="s">
        <v>196</v>
      </c>
      <c r="H2845" t="s">
        <v>1466</v>
      </c>
      <c r="I2845" t="s">
        <v>22</v>
      </c>
      <c r="J2845" t="s">
        <v>23</v>
      </c>
      <c r="K2845" t="s">
        <v>24</v>
      </c>
      <c r="L2845" t="s">
        <v>25</v>
      </c>
      <c r="M2845" t="s">
        <v>700</v>
      </c>
      <c r="N2845">
        <v>1396</v>
      </c>
      <c r="O2845" t="s">
        <v>434</v>
      </c>
      <c r="P2845" t="s">
        <v>101</v>
      </c>
      <c r="Q2845">
        <v>5</v>
      </c>
      <c r="R2845" t="s">
        <v>1179</v>
      </c>
    </row>
    <row r="2846" spans="1:18" x14ac:dyDescent="0.3">
      <c r="A2846">
        <v>2937</v>
      </c>
      <c r="B2846" t="s">
        <v>18</v>
      </c>
      <c r="C2846">
        <v>2015</v>
      </c>
      <c r="D2846">
        <v>615000</v>
      </c>
      <c r="E2846">
        <v>32000</v>
      </c>
      <c r="F2846" t="s">
        <v>124</v>
      </c>
      <c r="G2846" t="s">
        <v>196</v>
      </c>
      <c r="H2846" t="s">
        <v>1466</v>
      </c>
      <c r="I2846" t="s">
        <v>22</v>
      </c>
      <c r="J2846" t="s">
        <v>23</v>
      </c>
      <c r="K2846" t="s">
        <v>24</v>
      </c>
      <c r="L2846" t="s">
        <v>25</v>
      </c>
      <c r="M2846" t="s">
        <v>106</v>
      </c>
      <c r="N2846">
        <v>1248</v>
      </c>
      <c r="O2846" t="s">
        <v>27</v>
      </c>
      <c r="P2846" t="s">
        <v>28</v>
      </c>
      <c r="Q2846">
        <v>5</v>
      </c>
      <c r="R2846" t="s">
        <v>1179</v>
      </c>
    </row>
    <row r="2847" spans="1:18" x14ac:dyDescent="0.3">
      <c r="A2847">
        <v>2938</v>
      </c>
      <c r="B2847" t="s">
        <v>18</v>
      </c>
      <c r="C2847">
        <v>2011</v>
      </c>
      <c r="D2847">
        <v>275000</v>
      </c>
      <c r="E2847">
        <v>50000</v>
      </c>
      <c r="F2847" t="s">
        <v>124</v>
      </c>
      <c r="G2847" t="s">
        <v>196</v>
      </c>
      <c r="H2847" t="s">
        <v>1467</v>
      </c>
      <c r="I2847" t="s">
        <v>41</v>
      </c>
      <c r="J2847" t="s">
        <v>23</v>
      </c>
      <c r="K2847" t="s">
        <v>24</v>
      </c>
      <c r="L2847" t="s">
        <v>25</v>
      </c>
      <c r="M2847" t="s">
        <v>133</v>
      </c>
      <c r="N2847">
        <v>1197</v>
      </c>
      <c r="O2847" t="s">
        <v>395</v>
      </c>
      <c r="P2847" t="s">
        <v>261</v>
      </c>
      <c r="Q2847">
        <v>5</v>
      </c>
      <c r="R2847" t="s">
        <v>1179</v>
      </c>
    </row>
    <row r="2848" spans="1:18" x14ac:dyDescent="0.3">
      <c r="A2848">
        <v>2939</v>
      </c>
      <c r="B2848" t="s">
        <v>239</v>
      </c>
      <c r="C2848">
        <v>2020</v>
      </c>
      <c r="D2848">
        <v>7200000</v>
      </c>
      <c r="E2848">
        <v>5000</v>
      </c>
      <c r="F2848" t="s">
        <v>124</v>
      </c>
      <c r="G2848" t="s">
        <v>196</v>
      </c>
      <c r="H2848" t="s">
        <v>1465</v>
      </c>
      <c r="I2848" t="s">
        <v>22</v>
      </c>
      <c r="J2848" t="s">
        <v>23</v>
      </c>
      <c r="K2848" t="s">
        <v>154</v>
      </c>
      <c r="L2848" t="s">
        <v>25</v>
      </c>
      <c r="M2848" t="s">
        <v>1469</v>
      </c>
      <c r="N2848">
        <v>2993</v>
      </c>
      <c r="O2848" t="s">
        <v>1470</v>
      </c>
      <c r="P2848" t="s">
        <v>1471</v>
      </c>
      <c r="Q2848">
        <v>7</v>
      </c>
      <c r="R2848" t="s">
        <v>1179</v>
      </c>
    </row>
    <row r="2849" spans="1:18" x14ac:dyDescent="0.3">
      <c r="A2849">
        <v>2940</v>
      </c>
      <c r="B2849" t="s">
        <v>18</v>
      </c>
      <c r="C2849">
        <v>2017</v>
      </c>
      <c r="D2849">
        <v>400000</v>
      </c>
      <c r="E2849">
        <v>10000</v>
      </c>
      <c r="F2849" t="s">
        <v>124</v>
      </c>
      <c r="G2849" t="s">
        <v>196</v>
      </c>
      <c r="H2849" t="s">
        <v>1467</v>
      </c>
      <c r="I2849" t="s">
        <v>41</v>
      </c>
      <c r="J2849" t="s">
        <v>23</v>
      </c>
      <c r="K2849" t="s">
        <v>24</v>
      </c>
      <c r="L2849" t="s">
        <v>25</v>
      </c>
      <c r="M2849" t="s">
        <v>267</v>
      </c>
      <c r="N2849">
        <v>1196</v>
      </c>
      <c r="O2849" t="s">
        <v>268</v>
      </c>
      <c r="P2849" t="s">
        <v>269</v>
      </c>
      <c r="Q2849">
        <v>5</v>
      </c>
      <c r="R2849" t="s">
        <v>1179</v>
      </c>
    </row>
    <row r="2850" spans="1:18" x14ac:dyDescent="0.3">
      <c r="A2850">
        <v>2941</v>
      </c>
      <c r="B2850" t="s">
        <v>18</v>
      </c>
      <c r="C2850">
        <v>2019</v>
      </c>
      <c r="D2850">
        <v>930000</v>
      </c>
      <c r="E2850">
        <v>15000</v>
      </c>
      <c r="F2850" t="s">
        <v>124</v>
      </c>
      <c r="G2850" t="s">
        <v>196</v>
      </c>
      <c r="H2850" t="s">
        <v>1465</v>
      </c>
      <c r="I2850" t="s">
        <v>22</v>
      </c>
      <c r="J2850" t="s">
        <v>23</v>
      </c>
      <c r="K2850" t="s">
        <v>24</v>
      </c>
      <c r="L2850" t="s">
        <v>25</v>
      </c>
      <c r="M2850" t="s">
        <v>225</v>
      </c>
      <c r="N2850">
        <v>1248</v>
      </c>
      <c r="O2850" t="s">
        <v>94</v>
      </c>
      <c r="P2850" t="s">
        <v>95</v>
      </c>
      <c r="Q2850">
        <v>5</v>
      </c>
      <c r="R2850" t="s">
        <v>1179</v>
      </c>
    </row>
    <row r="2851" spans="1:18" x14ac:dyDescent="0.3">
      <c r="A2851">
        <v>2942</v>
      </c>
      <c r="B2851" t="s">
        <v>18</v>
      </c>
      <c r="C2851">
        <v>2012</v>
      </c>
      <c r="D2851">
        <v>310000</v>
      </c>
      <c r="E2851">
        <v>100000</v>
      </c>
      <c r="F2851" t="s">
        <v>124</v>
      </c>
      <c r="G2851" t="s">
        <v>196</v>
      </c>
      <c r="H2851" t="s">
        <v>1467</v>
      </c>
      <c r="I2851" t="s">
        <v>41</v>
      </c>
      <c r="J2851" t="s">
        <v>23</v>
      </c>
      <c r="K2851" t="s">
        <v>24</v>
      </c>
      <c r="L2851" t="s">
        <v>25</v>
      </c>
      <c r="M2851" t="s">
        <v>260</v>
      </c>
      <c r="N2851">
        <v>1197</v>
      </c>
      <c r="O2851" t="s">
        <v>395</v>
      </c>
      <c r="P2851" t="s">
        <v>261</v>
      </c>
      <c r="Q2851">
        <v>5</v>
      </c>
      <c r="R2851" t="s">
        <v>1179</v>
      </c>
    </row>
    <row r="2852" spans="1:18" x14ac:dyDescent="0.3">
      <c r="A2852">
        <v>2944</v>
      </c>
      <c r="B2852" t="s">
        <v>65</v>
      </c>
      <c r="C2852">
        <v>2016</v>
      </c>
      <c r="D2852">
        <v>1670000</v>
      </c>
      <c r="E2852">
        <v>25000</v>
      </c>
      <c r="F2852" t="s">
        <v>19</v>
      </c>
      <c r="G2852" t="s">
        <v>912</v>
      </c>
      <c r="H2852" t="s">
        <v>1472</v>
      </c>
      <c r="I2852" t="s">
        <v>22</v>
      </c>
      <c r="J2852" t="s">
        <v>23</v>
      </c>
      <c r="K2852" t="s">
        <v>24</v>
      </c>
      <c r="L2852" t="s">
        <v>33</v>
      </c>
      <c r="M2852" t="s">
        <v>882</v>
      </c>
      <c r="N2852">
        <v>2393</v>
      </c>
      <c r="O2852" t="s">
        <v>883</v>
      </c>
      <c r="P2852" t="s">
        <v>884</v>
      </c>
      <c r="Q2852">
        <v>7</v>
      </c>
      <c r="R2852" t="s">
        <v>1179</v>
      </c>
    </row>
    <row r="2853" spans="1:18" x14ac:dyDescent="0.3">
      <c r="A2853">
        <v>2945</v>
      </c>
      <c r="B2853" t="s">
        <v>18</v>
      </c>
      <c r="C2853">
        <v>2013</v>
      </c>
      <c r="D2853">
        <v>356000</v>
      </c>
      <c r="E2853">
        <v>70000</v>
      </c>
      <c r="F2853" t="s">
        <v>19</v>
      </c>
      <c r="G2853" t="s">
        <v>912</v>
      </c>
      <c r="H2853" t="s">
        <v>1472</v>
      </c>
      <c r="I2853" t="s">
        <v>22</v>
      </c>
      <c r="J2853" t="s">
        <v>23</v>
      </c>
      <c r="K2853" t="s">
        <v>24</v>
      </c>
      <c r="L2853" t="s">
        <v>33</v>
      </c>
      <c r="M2853" t="s">
        <v>26</v>
      </c>
      <c r="N2853">
        <v>1248</v>
      </c>
      <c r="O2853" t="s">
        <v>27</v>
      </c>
      <c r="P2853" t="s">
        <v>28</v>
      </c>
      <c r="Q2853">
        <v>5</v>
      </c>
      <c r="R2853" t="s">
        <v>1179</v>
      </c>
    </row>
    <row r="2854" spans="1:18" x14ac:dyDescent="0.3">
      <c r="A2854">
        <v>2946</v>
      </c>
      <c r="B2854" t="s">
        <v>37</v>
      </c>
      <c r="C2854">
        <v>2013</v>
      </c>
      <c r="D2854">
        <v>500000</v>
      </c>
      <c r="E2854">
        <v>32000</v>
      </c>
      <c r="F2854" t="s">
        <v>19</v>
      </c>
      <c r="G2854" t="s">
        <v>912</v>
      </c>
      <c r="H2854" t="s">
        <v>1472</v>
      </c>
      <c r="I2854" t="s">
        <v>41</v>
      </c>
      <c r="J2854" t="s">
        <v>23</v>
      </c>
      <c r="K2854" t="s">
        <v>24</v>
      </c>
      <c r="L2854" t="s">
        <v>25</v>
      </c>
      <c r="M2854" t="s">
        <v>127</v>
      </c>
      <c r="N2854">
        <v>1497</v>
      </c>
      <c r="O2854" t="s">
        <v>162</v>
      </c>
      <c r="P2854" t="s">
        <v>163</v>
      </c>
      <c r="Q2854">
        <v>5</v>
      </c>
      <c r="R2854" t="s">
        <v>1179</v>
      </c>
    </row>
    <row r="2855" spans="1:18" x14ac:dyDescent="0.3">
      <c r="A2855">
        <v>2947</v>
      </c>
      <c r="B2855" t="s">
        <v>109</v>
      </c>
      <c r="C2855">
        <v>2018</v>
      </c>
      <c r="D2855">
        <v>409999</v>
      </c>
      <c r="E2855">
        <v>35000</v>
      </c>
      <c r="F2855" t="s">
        <v>19</v>
      </c>
      <c r="G2855" t="s">
        <v>912</v>
      </c>
      <c r="H2855" t="s">
        <v>1472</v>
      </c>
      <c r="I2855" t="s">
        <v>41</v>
      </c>
      <c r="J2855" t="s">
        <v>23</v>
      </c>
      <c r="K2855" t="s">
        <v>24</v>
      </c>
      <c r="L2855" t="s">
        <v>33</v>
      </c>
      <c r="M2855" t="s">
        <v>503</v>
      </c>
      <c r="N2855">
        <v>1199</v>
      </c>
      <c r="O2855" t="s">
        <v>416</v>
      </c>
      <c r="P2855" t="s">
        <v>112</v>
      </c>
      <c r="Q2855">
        <v>5</v>
      </c>
      <c r="R2855" t="s">
        <v>1179</v>
      </c>
    </row>
    <row r="2856" spans="1:18" x14ac:dyDescent="0.3">
      <c r="A2856">
        <v>2948</v>
      </c>
      <c r="B2856" t="s">
        <v>18</v>
      </c>
      <c r="C2856">
        <v>2019</v>
      </c>
      <c r="D2856">
        <v>980000</v>
      </c>
      <c r="E2856">
        <v>50000</v>
      </c>
      <c r="F2856" t="s">
        <v>38</v>
      </c>
      <c r="G2856" t="s">
        <v>812</v>
      </c>
      <c r="H2856" t="s">
        <v>1473</v>
      </c>
      <c r="I2856" t="s">
        <v>22</v>
      </c>
      <c r="J2856" t="s">
        <v>23</v>
      </c>
      <c r="K2856" t="s">
        <v>24</v>
      </c>
      <c r="L2856" t="s">
        <v>25</v>
      </c>
      <c r="M2856" t="s">
        <v>129</v>
      </c>
      <c r="N2856">
        <v>1248</v>
      </c>
      <c r="O2856" t="s">
        <v>94</v>
      </c>
      <c r="P2856" t="s">
        <v>95</v>
      </c>
      <c r="Q2856">
        <v>5</v>
      </c>
      <c r="R2856" t="s">
        <v>1179</v>
      </c>
    </row>
    <row r="2857" spans="1:18" x14ac:dyDescent="0.3">
      <c r="A2857">
        <v>2949</v>
      </c>
      <c r="B2857" t="s">
        <v>88</v>
      </c>
      <c r="C2857">
        <v>2005</v>
      </c>
      <c r="D2857">
        <v>150000</v>
      </c>
      <c r="E2857">
        <v>100000</v>
      </c>
      <c r="F2857" t="s">
        <v>19</v>
      </c>
      <c r="G2857" t="s">
        <v>912</v>
      </c>
      <c r="H2857" t="s">
        <v>1472</v>
      </c>
      <c r="I2857" t="s">
        <v>22</v>
      </c>
      <c r="J2857" t="s">
        <v>23</v>
      </c>
      <c r="K2857" t="s">
        <v>24</v>
      </c>
      <c r="L2857" t="s">
        <v>33</v>
      </c>
      <c r="M2857" t="s">
        <v>363</v>
      </c>
      <c r="N2857">
        <v>2523</v>
      </c>
      <c r="O2857" t="s">
        <v>486</v>
      </c>
      <c r="P2857" t="s">
        <v>487</v>
      </c>
      <c r="Q2857">
        <v>7</v>
      </c>
      <c r="R2857" t="s">
        <v>1179</v>
      </c>
    </row>
    <row r="2858" spans="1:18" x14ac:dyDescent="0.3">
      <c r="A2858">
        <v>2950</v>
      </c>
      <c r="B2858" t="s">
        <v>37</v>
      </c>
      <c r="C2858">
        <v>2019</v>
      </c>
      <c r="D2858">
        <v>750000</v>
      </c>
      <c r="E2858">
        <v>3100</v>
      </c>
      <c r="F2858" t="s">
        <v>19</v>
      </c>
      <c r="G2858" t="s">
        <v>912</v>
      </c>
      <c r="H2858" t="s">
        <v>1472</v>
      </c>
      <c r="I2858" t="s">
        <v>41</v>
      </c>
      <c r="J2858" t="s">
        <v>23</v>
      </c>
      <c r="K2858" t="s">
        <v>154</v>
      </c>
      <c r="L2858" t="s">
        <v>25</v>
      </c>
      <c r="M2858" t="s">
        <v>121</v>
      </c>
      <c r="N2858">
        <v>1199</v>
      </c>
      <c r="O2858" t="s">
        <v>434</v>
      </c>
      <c r="P2858" t="s">
        <v>452</v>
      </c>
      <c r="Q2858">
        <v>5</v>
      </c>
      <c r="R2858" t="s">
        <v>1179</v>
      </c>
    </row>
    <row r="2859" spans="1:18" x14ac:dyDescent="0.3">
      <c r="A2859">
        <v>2951</v>
      </c>
      <c r="B2859" t="s">
        <v>30</v>
      </c>
      <c r="C2859">
        <v>2013</v>
      </c>
      <c r="D2859">
        <v>500000</v>
      </c>
      <c r="E2859">
        <v>60000</v>
      </c>
      <c r="F2859" t="s">
        <v>19</v>
      </c>
      <c r="G2859" t="s">
        <v>912</v>
      </c>
      <c r="H2859" t="s">
        <v>1472</v>
      </c>
      <c r="I2859" t="s">
        <v>41</v>
      </c>
      <c r="J2859" t="s">
        <v>23</v>
      </c>
      <c r="K2859" t="s">
        <v>154</v>
      </c>
      <c r="L2859" t="s">
        <v>25</v>
      </c>
      <c r="M2859" t="s">
        <v>620</v>
      </c>
      <c r="N2859">
        <v>1798</v>
      </c>
      <c r="O2859" t="s">
        <v>1474</v>
      </c>
      <c r="P2859" t="s">
        <v>1475</v>
      </c>
      <c r="Q2859">
        <v>5</v>
      </c>
      <c r="R2859" t="s">
        <v>1179</v>
      </c>
    </row>
    <row r="2860" spans="1:18" x14ac:dyDescent="0.3">
      <c r="A2860">
        <v>2952</v>
      </c>
      <c r="B2860" t="s">
        <v>18</v>
      </c>
      <c r="C2860">
        <v>2013</v>
      </c>
      <c r="D2860">
        <v>355000</v>
      </c>
      <c r="E2860">
        <v>170000</v>
      </c>
      <c r="F2860" t="s">
        <v>38</v>
      </c>
      <c r="G2860" t="s">
        <v>812</v>
      </c>
      <c r="H2860" t="s">
        <v>1473</v>
      </c>
      <c r="I2860" t="s">
        <v>22</v>
      </c>
      <c r="J2860" t="s">
        <v>23</v>
      </c>
      <c r="K2860" t="s">
        <v>24</v>
      </c>
      <c r="L2860" t="s">
        <v>25</v>
      </c>
      <c r="M2860" t="s">
        <v>230</v>
      </c>
      <c r="N2860">
        <v>1248</v>
      </c>
      <c r="O2860" t="s">
        <v>27</v>
      </c>
      <c r="P2860" t="s">
        <v>28</v>
      </c>
      <c r="Q2860">
        <v>5</v>
      </c>
      <c r="R2860" t="s">
        <v>1179</v>
      </c>
    </row>
    <row r="2861" spans="1:18" x14ac:dyDescent="0.3">
      <c r="A2861">
        <v>2953</v>
      </c>
      <c r="B2861" t="s">
        <v>109</v>
      </c>
      <c r="C2861">
        <v>2011</v>
      </c>
      <c r="D2861">
        <v>200000</v>
      </c>
      <c r="E2861">
        <v>50000</v>
      </c>
      <c r="F2861" t="s">
        <v>38</v>
      </c>
      <c r="G2861" t="s">
        <v>812</v>
      </c>
      <c r="H2861" t="s">
        <v>1473</v>
      </c>
      <c r="I2861" t="s">
        <v>22</v>
      </c>
      <c r="J2861" t="s">
        <v>23</v>
      </c>
      <c r="K2861" t="s">
        <v>24</v>
      </c>
      <c r="L2861" t="s">
        <v>33</v>
      </c>
      <c r="M2861" t="s">
        <v>142</v>
      </c>
      <c r="N2861">
        <v>1405</v>
      </c>
      <c r="O2861" t="s">
        <v>561</v>
      </c>
      <c r="P2861" t="s">
        <v>562</v>
      </c>
      <c r="Q2861">
        <v>5</v>
      </c>
      <c r="R2861" t="s">
        <v>1179</v>
      </c>
    </row>
    <row r="2862" spans="1:18" x14ac:dyDescent="0.3">
      <c r="A2862">
        <v>2954</v>
      </c>
      <c r="B2862" t="s">
        <v>65</v>
      </c>
      <c r="C2862">
        <v>2008</v>
      </c>
      <c r="D2862">
        <v>370000</v>
      </c>
      <c r="E2862">
        <v>120000</v>
      </c>
      <c r="F2862" t="s">
        <v>19</v>
      </c>
      <c r="G2862" t="s">
        <v>786</v>
      </c>
      <c r="H2862" t="s">
        <v>1476</v>
      </c>
      <c r="I2862" t="s">
        <v>22</v>
      </c>
      <c r="J2862" t="s">
        <v>23</v>
      </c>
      <c r="K2862" t="s">
        <v>24</v>
      </c>
      <c r="L2862" t="s">
        <v>33</v>
      </c>
      <c r="M2862" t="s">
        <v>475</v>
      </c>
      <c r="N2862">
        <v>2494</v>
      </c>
      <c r="O2862" t="s">
        <v>476</v>
      </c>
      <c r="P2862" t="s">
        <v>477</v>
      </c>
      <c r="Q2862">
        <v>8</v>
      </c>
      <c r="R2862" t="s">
        <v>1179</v>
      </c>
    </row>
    <row r="2863" spans="1:18" x14ac:dyDescent="0.3">
      <c r="A2863">
        <v>2955</v>
      </c>
      <c r="B2863" t="s">
        <v>46</v>
      </c>
      <c r="C2863">
        <v>2015</v>
      </c>
      <c r="D2863">
        <v>450000</v>
      </c>
      <c r="E2863">
        <v>20000</v>
      </c>
      <c r="F2863" t="s">
        <v>19</v>
      </c>
      <c r="G2863" t="s">
        <v>780</v>
      </c>
      <c r="H2863" t="s">
        <v>894</v>
      </c>
      <c r="I2863" t="s">
        <v>41</v>
      </c>
      <c r="J2863" t="s">
        <v>23</v>
      </c>
      <c r="K2863" t="s">
        <v>24</v>
      </c>
      <c r="L2863" t="s">
        <v>25</v>
      </c>
      <c r="M2863" t="s">
        <v>260</v>
      </c>
      <c r="N2863">
        <v>1197</v>
      </c>
      <c r="O2863" t="s">
        <v>90</v>
      </c>
      <c r="P2863" t="s">
        <v>261</v>
      </c>
      <c r="Q2863">
        <v>5</v>
      </c>
      <c r="R2863" t="s">
        <v>1179</v>
      </c>
    </row>
    <row r="2864" spans="1:18" x14ac:dyDescent="0.3">
      <c r="A2864">
        <v>2956</v>
      </c>
      <c r="B2864" t="s">
        <v>46</v>
      </c>
      <c r="C2864">
        <v>2015</v>
      </c>
      <c r="D2864">
        <v>486000</v>
      </c>
      <c r="E2864">
        <v>10000</v>
      </c>
      <c r="F2864" t="s">
        <v>56</v>
      </c>
      <c r="G2864" t="s">
        <v>57</v>
      </c>
      <c r="H2864" t="s">
        <v>1477</v>
      </c>
      <c r="I2864" t="s">
        <v>41</v>
      </c>
      <c r="J2864" t="s">
        <v>23</v>
      </c>
      <c r="K2864" t="s">
        <v>24</v>
      </c>
      <c r="L2864" t="s">
        <v>25</v>
      </c>
      <c r="M2864" t="s">
        <v>85</v>
      </c>
      <c r="N2864">
        <v>1197</v>
      </c>
      <c r="O2864" t="s">
        <v>90</v>
      </c>
      <c r="P2864" t="s">
        <v>261</v>
      </c>
      <c r="Q2864">
        <v>5</v>
      </c>
      <c r="R2864" t="s">
        <v>1179</v>
      </c>
    </row>
    <row r="2865" spans="1:18" x14ac:dyDescent="0.3">
      <c r="A2865">
        <v>2957</v>
      </c>
      <c r="B2865" t="s">
        <v>18</v>
      </c>
      <c r="C2865">
        <v>2011</v>
      </c>
      <c r="D2865">
        <v>242000</v>
      </c>
      <c r="E2865">
        <v>120000</v>
      </c>
      <c r="F2865" t="s">
        <v>56</v>
      </c>
      <c r="G2865" t="s">
        <v>57</v>
      </c>
      <c r="H2865" t="s">
        <v>1477</v>
      </c>
      <c r="I2865" t="s">
        <v>22</v>
      </c>
      <c r="J2865" t="s">
        <v>23</v>
      </c>
      <c r="K2865" t="s">
        <v>24</v>
      </c>
      <c r="L2865" t="s">
        <v>25</v>
      </c>
      <c r="M2865" t="s">
        <v>107</v>
      </c>
      <c r="N2865">
        <v>1248</v>
      </c>
      <c r="O2865" t="s">
        <v>108</v>
      </c>
      <c r="P2865" t="s">
        <v>95</v>
      </c>
      <c r="Q2865">
        <v>5</v>
      </c>
      <c r="R2865" t="s">
        <v>1179</v>
      </c>
    </row>
    <row r="2866" spans="1:18" x14ac:dyDescent="0.3">
      <c r="A2866">
        <v>2958</v>
      </c>
      <c r="B2866" t="s">
        <v>46</v>
      </c>
      <c r="C2866">
        <v>2018</v>
      </c>
      <c r="D2866">
        <v>580000</v>
      </c>
      <c r="E2866">
        <v>25000</v>
      </c>
      <c r="F2866" t="s">
        <v>19</v>
      </c>
      <c r="G2866" t="s">
        <v>786</v>
      </c>
      <c r="H2866" t="s">
        <v>1478</v>
      </c>
      <c r="I2866" t="s">
        <v>41</v>
      </c>
      <c r="J2866" t="s">
        <v>23</v>
      </c>
      <c r="K2866" t="s">
        <v>24</v>
      </c>
      <c r="L2866" t="s">
        <v>25</v>
      </c>
      <c r="M2866" t="s">
        <v>85</v>
      </c>
      <c r="N2866">
        <v>1197</v>
      </c>
      <c r="O2866" t="s">
        <v>54</v>
      </c>
      <c r="P2866" t="s">
        <v>55</v>
      </c>
      <c r="Q2866">
        <v>5</v>
      </c>
      <c r="R2866" t="s">
        <v>1179</v>
      </c>
    </row>
    <row r="2867" spans="1:18" x14ac:dyDescent="0.3">
      <c r="A2867">
        <v>2959</v>
      </c>
      <c r="B2867" t="s">
        <v>69</v>
      </c>
      <c r="C2867">
        <v>2014</v>
      </c>
      <c r="D2867">
        <v>500000</v>
      </c>
      <c r="E2867">
        <v>130000</v>
      </c>
      <c r="F2867" t="s">
        <v>56</v>
      </c>
      <c r="G2867" t="s">
        <v>57</v>
      </c>
      <c r="H2867" t="s">
        <v>1479</v>
      </c>
      <c r="I2867" t="s">
        <v>22</v>
      </c>
      <c r="J2867" t="s">
        <v>23</v>
      </c>
      <c r="K2867" t="s">
        <v>24</v>
      </c>
      <c r="L2867" t="s">
        <v>33</v>
      </c>
      <c r="M2867" t="s">
        <v>236</v>
      </c>
      <c r="N2867">
        <v>1498</v>
      </c>
      <c r="O2867" t="s">
        <v>237</v>
      </c>
      <c r="P2867" t="s">
        <v>238</v>
      </c>
      <c r="Q2867">
        <v>5</v>
      </c>
      <c r="R2867" t="s">
        <v>1179</v>
      </c>
    </row>
    <row r="2868" spans="1:18" x14ac:dyDescent="0.3">
      <c r="A2868">
        <v>2961</v>
      </c>
      <c r="B2868" t="s">
        <v>88</v>
      </c>
      <c r="C2868">
        <v>2013</v>
      </c>
      <c r="D2868">
        <v>300000</v>
      </c>
      <c r="E2868">
        <v>40000</v>
      </c>
      <c r="F2868" t="s">
        <v>19</v>
      </c>
      <c r="G2868" t="s">
        <v>1339</v>
      </c>
      <c r="H2868" t="s">
        <v>1480</v>
      </c>
      <c r="I2868" t="s">
        <v>22</v>
      </c>
      <c r="J2868" t="s">
        <v>23</v>
      </c>
      <c r="K2868" t="s">
        <v>24</v>
      </c>
      <c r="L2868" t="s">
        <v>25</v>
      </c>
      <c r="M2868" t="s">
        <v>444</v>
      </c>
      <c r="N2868">
        <v>1493</v>
      </c>
      <c r="O2868" t="s">
        <v>171</v>
      </c>
      <c r="P2868" t="s">
        <v>445</v>
      </c>
      <c r="Q2868">
        <v>7</v>
      </c>
      <c r="R2868" t="s">
        <v>1179</v>
      </c>
    </row>
    <row r="2869" spans="1:18" x14ac:dyDescent="0.3">
      <c r="A2869">
        <v>2962</v>
      </c>
      <c r="B2869" t="s">
        <v>88</v>
      </c>
      <c r="C2869">
        <v>2016</v>
      </c>
      <c r="D2869">
        <v>710000</v>
      </c>
      <c r="E2869">
        <v>60000</v>
      </c>
      <c r="F2869" t="s">
        <v>19</v>
      </c>
      <c r="G2869" t="s">
        <v>83</v>
      </c>
      <c r="H2869" t="s">
        <v>1435</v>
      </c>
      <c r="I2869" t="s">
        <v>22</v>
      </c>
      <c r="J2869" t="s">
        <v>23</v>
      </c>
      <c r="K2869" t="s">
        <v>24</v>
      </c>
      <c r="L2869" t="s">
        <v>25</v>
      </c>
      <c r="M2869" t="s">
        <v>713</v>
      </c>
      <c r="N2869">
        <v>2523</v>
      </c>
      <c r="O2869" t="s">
        <v>486</v>
      </c>
      <c r="P2869" t="s">
        <v>714</v>
      </c>
      <c r="Q2869">
        <v>7</v>
      </c>
      <c r="R2869" t="s">
        <v>1179</v>
      </c>
    </row>
    <row r="2870" spans="1:18" x14ac:dyDescent="0.3">
      <c r="A2870">
        <v>2963</v>
      </c>
      <c r="B2870" t="s">
        <v>30</v>
      </c>
      <c r="C2870">
        <v>2012</v>
      </c>
      <c r="D2870">
        <v>220000</v>
      </c>
      <c r="E2870">
        <v>70000</v>
      </c>
      <c r="F2870" t="s">
        <v>19</v>
      </c>
      <c r="G2870" t="s">
        <v>782</v>
      </c>
      <c r="H2870" t="s">
        <v>790</v>
      </c>
      <c r="I2870" t="s">
        <v>22</v>
      </c>
      <c r="J2870" t="s">
        <v>23</v>
      </c>
      <c r="K2870" t="s">
        <v>24</v>
      </c>
      <c r="L2870" t="s">
        <v>42</v>
      </c>
      <c r="M2870" t="s">
        <v>1481</v>
      </c>
      <c r="N2870">
        <v>1199</v>
      </c>
      <c r="O2870" t="s">
        <v>393</v>
      </c>
      <c r="P2870" t="s">
        <v>656</v>
      </c>
      <c r="Q2870">
        <v>5</v>
      </c>
      <c r="R2870" t="s">
        <v>1179</v>
      </c>
    </row>
    <row r="2871" spans="1:18" x14ac:dyDescent="0.3">
      <c r="A2871">
        <v>2964</v>
      </c>
      <c r="B2871" t="s">
        <v>18</v>
      </c>
      <c r="C2871">
        <v>2020</v>
      </c>
      <c r="D2871">
        <v>654000</v>
      </c>
      <c r="E2871">
        <v>1000</v>
      </c>
      <c r="F2871" t="s">
        <v>56</v>
      </c>
      <c r="G2871" t="s">
        <v>57</v>
      </c>
      <c r="H2871" t="s">
        <v>1477</v>
      </c>
      <c r="I2871" t="s">
        <v>41</v>
      </c>
      <c r="J2871" t="s">
        <v>23</v>
      </c>
      <c r="K2871" t="s">
        <v>154</v>
      </c>
      <c r="L2871" t="s">
        <v>25</v>
      </c>
      <c r="M2871" t="s">
        <v>264</v>
      </c>
      <c r="N2871">
        <v>1197</v>
      </c>
      <c r="O2871" t="s">
        <v>265</v>
      </c>
      <c r="P2871" t="s">
        <v>266</v>
      </c>
      <c r="Q2871">
        <v>5</v>
      </c>
      <c r="R2871" t="s">
        <v>1179</v>
      </c>
    </row>
    <row r="2872" spans="1:18" x14ac:dyDescent="0.3">
      <c r="A2872">
        <v>2965</v>
      </c>
      <c r="B2872" t="s">
        <v>30</v>
      </c>
      <c r="C2872">
        <v>2019</v>
      </c>
      <c r="D2872">
        <v>835000</v>
      </c>
      <c r="E2872">
        <v>10000</v>
      </c>
      <c r="F2872" t="s">
        <v>56</v>
      </c>
      <c r="G2872" t="s">
        <v>57</v>
      </c>
      <c r="H2872" t="s">
        <v>1477</v>
      </c>
      <c r="I2872" t="s">
        <v>41</v>
      </c>
      <c r="J2872" t="s">
        <v>23</v>
      </c>
      <c r="K2872" t="s">
        <v>154</v>
      </c>
      <c r="L2872" t="s">
        <v>25</v>
      </c>
      <c r="M2872" t="s">
        <v>203</v>
      </c>
      <c r="N2872">
        <v>1598</v>
      </c>
      <c r="O2872" t="s">
        <v>409</v>
      </c>
      <c r="P2872" t="s">
        <v>1240</v>
      </c>
      <c r="Q2872">
        <v>5</v>
      </c>
      <c r="R2872" t="s">
        <v>1179</v>
      </c>
    </row>
    <row r="2873" spans="1:18" x14ac:dyDescent="0.3">
      <c r="A2873">
        <v>2966</v>
      </c>
      <c r="B2873" t="s">
        <v>69</v>
      </c>
      <c r="C2873">
        <v>2010</v>
      </c>
      <c r="D2873">
        <v>250000</v>
      </c>
      <c r="E2873">
        <v>47000</v>
      </c>
      <c r="F2873" t="s">
        <v>19</v>
      </c>
      <c r="G2873" t="s">
        <v>782</v>
      </c>
      <c r="H2873" t="s">
        <v>1482</v>
      </c>
      <c r="I2873" t="s">
        <v>41</v>
      </c>
      <c r="J2873" t="s">
        <v>23</v>
      </c>
      <c r="K2873" t="s">
        <v>24</v>
      </c>
      <c r="L2873" t="s">
        <v>25</v>
      </c>
      <c r="M2873" t="s">
        <v>411</v>
      </c>
      <c r="N2873">
        <v>1596</v>
      </c>
      <c r="O2873" t="s">
        <v>1483</v>
      </c>
      <c r="P2873" t="s">
        <v>1484</v>
      </c>
      <c r="Q2873">
        <v>5</v>
      </c>
      <c r="R2873" t="s">
        <v>1179</v>
      </c>
    </row>
    <row r="2874" spans="1:18" x14ac:dyDescent="0.3">
      <c r="A2874">
        <v>2967</v>
      </c>
      <c r="B2874" t="s">
        <v>18</v>
      </c>
      <c r="C2874">
        <v>2019</v>
      </c>
      <c r="D2874">
        <v>600000</v>
      </c>
      <c r="E2874">
        <v>18000</v>
      </c>
      <c r="F2874" t="s">
        <v>19</v>
      </c>
      <c r="G2874" t="s">
        <v>857</v>
      </c>
      <c r="H2874" t="s">
        <v>1003</v>
      </c>
      <c r="I2874" t="s">
        <v>41</v>
      </c>
      <c r="J2874" t="s">
        <v>23</v>
      </c>
      <c r="K2874" t="s">
        <v>24</v>
      </c>
      <c r="L2874" t="s">
        <v>25</v>
      </c>
      <c r="M2874" t="s">
        <v>264</v>
      </c>
      <c r="N2874">
        <v>1197</v>
      </c>
      <c r="O2874" t="s">
        <v>265</v>
      </c>
      <c r="P2874" t="s">
        <v>266</v>
      </c>
      <c r="Q2874">
        <v>5</v>
      </c>
      <c r="R2874" t="s">
        <v>1179</v>
      </c>
    </row>
    <row r="2875" spans="1:18" x14ac:dyDescent="0.3">
      <c r="A2875">
        <v>2968</v>
      </c>
      <c r="B2875" t="s">
        <v>18</v>
      </c>
      <c r="C2875">
        <v>2016</v>
      </c>
      <c r="D2875">
        <v>459999</v>
      </c>
      <c r="E2875">
        <v>60000</v>
      </c>
      <c r="F2875" t="s">
        <v>19</v>
      </c>
      <c r="G2875" t="s">
        <v>786</v>
      </c>
      <c r="H2875" t="s">
        <v>1485</v>
      </c>
      <c r="I2875" t="s">
        <v>41</v>
      </c>
      <c r="J2875" t="s">
        <v>23</v>
      </c>
      <c r="K2875" t="s">
        <v>24</v>
      </c>
      <c r="L2875" t="s">
        <v>25</v>
      </c>
      <c r="M2875" t="s">
        <v>295</v>
      </c>
      <c r="N2875">
        <v>1197</v>
      </c>
      <c r="O2875" t="s">
        <v>165</v>
      </c>
      <c r="P2875" t="s">
        <v>115</v>
      </c>
      <c r="Q2875">
        <v>5</v>
      </c>
      <c r="R2875" t="s">
        <v>1179</v>
      </c>
    </row>
    <row r="2876" spans="1:18" x14ac:dyDescent="0.3">
      <c r="A2876">
        <v>2969</v>
      </c>
      <c r="B2876" t="s">
        <v>75</v>
      </c>
      <c r="C2876">
        <v>2018</v>
      </c>
      <c r="D2876">
        <v>275000</v>
      </c>
      <c r="E2876">
        <v>20000</v>
      </c>
      <c r="F2876" t="s">
        <v>56</v>
      </c>
      <c r="G2876" t="s">
        <v>57</v>
      </c>
      <c r="H2876" t="s">
        <v>1486</v>
      </c>
      <c r="I2876" t="s">
        <v>41</v>
      </c>
      <c r="J2876" t="s">
        <v>23</v>
      </c>
      <c r="K2876" t="s">
        <v>24</v>
      </c>
      <c r="L2876" t="s">
        <v>25</v>
      </c>
      <c r="M2876" t="s">
        <v>305</v>
      </c>
      <c r="N2876">
        <v>999</v>
      </c>
      <c r="O2876" t="s">
        <v>86</v>
      </c>
      <c r="P2876" t="s">
        <v>306</v>
      </c>
      <c r="Q2876">
        <v>5</v>
      </c>
      <c r="R2876" t="s">
        <v>1179</v>
      </c>
    </row>
    <row r="2877" spans="1:18" x14ac:dyDescent="0.3">
      <c r="A2877">
        <v>2970</v>
      </c>
      <c r="B2877" t="s">
        <v>69</v>
      </c>
      <c r="C2877">
        <v>2017</v>
      </c>
      <c r="D2877">
        <v>408000</v>
      </c>
      <c r="E2877">
        <v>60000</v>
      </c>
      <c r="F2877" t="s">
        <v>56</v>
      </c>
      <c r="G2877" t="s">
        <v>57</v>
      </c>
      <c r="H2877" t="s">
        <v>1479</v>
      </c>
      <c r="I2877" t="s">
        <v>41</v>
      </c>
      <c r="J2877" t="s">
        <v>23</v>
      </c>
      <c r="K2877" t="s">
        <v>24</v>
      </c>
      <c r="L2877" t="s">
        <v>25</v>
      </c>
      <c r="M2877" t="s">
        <v>218</v>
      </c>
      <c r="N2877">
        <v>1196</v>
      </c>
      <c r="O2877" t="s">
        <v>219</v>
      </c>
      <c r="P2877" t="s">
        <v>220</v>
      </c>
      <c r="Q2877">
        <v>5</v>
      </c>
      <c r="R2877" t="s">
        <v>1179</v>
      </c>
    </row>
    <row r="2878" spans="1:18" x14ac:dyDescent="0.3">
      <c r="A2878">
        <v>2971</v>
      </c>
      <c r="B2878" t="s">
        <v>88</v>
      </c>
      <c r="C2878">
        <v>2018</v>
      </c>
      <c r="D2878">
        <v>1200000</v>
      </c>
      <c r="E2878">
        <v>25000</v>
      </c>
      <c r="F2878" t="s">
        <v>19</v>
      </c>
      <c r="G2878" t="s">
        <v>786</v>
      </c>
      <c r="H2878" t="s">
        <v>879</v>
      </c>
      <c r="I2878" t="s">
        <v>22</v>
      </c>
      <c r="J2878" t="s">
        <v>23</v>
      </c>
      <c r="K2878" t="s">
        <v>24</v>
      </c>
      <c r="L2878" t="s">
        <v>25</v>
      </c>
      <c r="M2878" t="s">
        <v>282</v>
      </c>
      <c r="N2878">
        <v>2179</v>
      </c>
      <c r="O2878" t="s">
        <v>930</v>
      </c>
      <c r="P2878" t="s">
        <v>284</v>
      </c>
      <c r="Q2878">
        <v>7</v>
      </c>
      <c r="R2878" t="s">
        <v>1179</v>
      </c>
    </row>
    <row r="2879" spans="1:18" x14ac:dyDescent="0.3">
      <c r="A2879">
        <v>2972</v>
      </c>
      <c r="B2879" t="s">
        <v>46</v>
      </c>
      <c r="C2879">
        <v>2014</v>
      </c>
      <c r="D2879">
        <v>375000</v>
      </c>
      <c r="E2879">
        <v>52000</v>
      </c>
      <c r="F2879" t="s">
        <v>124</v>
      </c>
      <c r="G2879" t="s">
        <v>965</v>
      </c>
      <c r="H2879" t="s">
        <v>1487</v>
      </c>
      <c r="I2879" t="s">
        <v>41</v>
      </c>
      <c r="J2879" t="s">
        <v>23</v>
      </c>
      <c r="K2879" t="s">
        <v>24</v>
      </c>
      <c r="L2879" t="s">
        <v>25</v>
      </c>
      <c r="M2879" t="s">
        <v>260</v>
      </c>
      <c r="N2879">
        <v>1197</v>
      </c>
      <c r="O2879" t="s">
        <v>54</v>
      </c>
      <c r="P2879" t="s">
        <v>549</v>
      </c>
      <c r="Q2879">
        <v>5</v>
      </c>
      <c r="R2879" t="s">
        <v>1179</v>
      </c>
    </row>
    <row r="2880" spans="1:18" x14ac:dyDescent="0.3">
      <c r="A2880">
        <v>2973</v>
      </c>
      <c r="B2880" t="s">
        <v>18</v>
      </c>
      <c r="C2880">
        <v>2006</v>
      </c>
      <c r="D2880">
        <v>94500</v>
      </c>
      <c r="E2880">
        <v>44000</v>
      </c>
      <c r="F2880" t="s">
        <v>38</v>
      </c>
      <c r="G2880" t="s">
        <v>983</v>
      </c>
      <c r="H2880" t="s">
        <v>1488</v>
      </c>
      <c r="I2880" t="s">
        <v>41</v>
      </c>
      <c r="J2880" t="s">
        <v>23</v>
      </c>
      <c r="K2880" t="s">
        <v>24</v>
      </c>
      <c r="L2880" t="s">
        <v>25</v>
      </c>
      <c r="M2880" t="s">
        <v>96</v>
      </c>
      <c r="N2880">
        <v>796</v>
      </c>
      <c r="O2880" t="s">
        <v>97</v>
      </c>
      <c r="P2880" t="s">
        <v>98</v>
      </c>
      <c r="Q2880">
        <v>5</v>
      </c>
      <c r="R2880" t="s">
        <v>1179</v>
      </c>
    </row>
    <row r="2881" spans="1:18" x14ac:dyDescent="0.3">
      <c r="A2881">
        <v>2974</v>
      </c>
      <c r="B2881" t="s">
        <v>221</v>
      </c>
      <c r="C2881">
        <v>2011</v>
      </c>
      <c r="D2881">
        <v>300000</v>
      </c>
      <c r="E2881">
        <v>17000</v>
      </c>
      <c r="F2881" t="s">
        <v>124</v>
      </c>
      <c r="G2881" t="s">
        <v>965</v>
      </c>
      <c r="H2881" t="s">
        <v>1489</v>
      </c>
      <c r="I2881" t="s">
        <v>41</v>
      </c>
      <c r="J2881" t="s">
        <v>23</v>
      </c>
      <c r="K2881" t="s">
        <v>24</v>
      </c>
      <c r="L2881" t="s">
        <v>25</v>
      </c>
      <c r="M2881" t="s">
        <v>254</v>
      </c>
      <c r="N2881">
        <v>1198</v>
      </c>
      <c r="O2881" t="s">
        <v>82</v>
      </c>
      <c r="P2881" t="s">
        <v>255</v>
      </c>
      <c r="Q2881">
        <v>5</v>
      </c>
      <c r="R2881" t="s">
        <v>1179</v>
      </c>
    </row>
    <row r="2882" spans="1:18" x14ac:dyDescent="0.3">
      <c r="A2882">
        <v>2975</v>
      </c>
      <c r="B2882" t="s">
        <v>37</v>
      </c>
      <c r="C2882">
        <v>2009</v>
      </c>
      <c r="D2882">
        <v>350000</v>
      </c>
      <c r="E2882">
        <v>35000</v>
      </c>
      <c r="F2882" t="s">
        <v>124</v>
      </c>
      <c r="G2882" t="s">
        <v>965</v>
      </c>
      <c r="H2882" t="s">
        <v>1487</v>
      </c>
      <c r="I2882" t="s">
        <v>41</v>
      </c>
      <c r="J2882" t="s">
        <v>23</v>
      </c>
      <c r="K2882" t="s">
        <v>24</v>
      </c>
      <c r="L2882" t="s">
        <v>25</v>
      </c>
      <c r="M2882" t="s">
        <v>142</v>
      </c>
      <c r="N2882">
        <v>1497</v>
      </c>
      <c r="O2882" t="s">
        <v>406</v>
      </c>
      <c r="P2882" t="s">
        <v>407</v>
      </c>
      <c r="Q2882">
        <v>5</v>
      </c>
      <c r="R2882" t="s">
        <v>1179</v>
      </c>
    </row>
    <row r="2883" spans="1:18" x14ac:dyDescent="0.3">
      <c r="A2883">
        <v>2976</v>
      </c>
      <c r="B2883" t="s">
        <v>65</v>
      </c>
      <c r="C2883">
        <v>2011</v>
      </c>
      <c r="D2883">
        <v>975000</v>
      </c>
      <c r="E2883">
        <v>120000</v>
      </c>
      <c r="F2883" t="s">
        <v>38</v>
      </c>
      <c r="G2883" t="s">
        <v>983</v>
      </c>
      <c r="H2883" t="s">
        <v>1488</v>
      </c>
      <c r="I2883" t="s">
        <v>22</v>
      </c>
      <c r="J2883" t="s">
        <v>23</v>
      </c>
      <c r="K2883" t="s">
        <v>24</v>
      </c>
      <c r="L2883" t="s">
        <v>42</v>
      </c>
      <c r="M2883" t="s">
        <v>468</v>
      </c>
      <c r="N2883">
        <v>2982</v>
      </c>
      <c r="O2883" t="s">
        <v>469</v>
      </c>
      <c r="P2883" t="s">
        <v>169</v>
      </c>
      <c r="Q2883">
        <v>7</v>
      </c>
      <c r="R2883" t="s">
        <v>1179</v>
      </c>
    </row>
    <row r="2884" spans="1:18" x14ac:dyDescent="0.3">
      <c r="A2884">
        <v>2977</v>
      </c>
      <c r="B2884" t="s">
        <v>46</v>
      </c>
      <c r="C2884">
        <v>2015</v>
      </c>
      <c r="D2884">
        <v>600000</v>
      </c>
      <c r="E2884">
        <v>100000</v>
      </c>
      <c r="F2884" t="s">
        <v>38</v>
      </c>
      <c r="G2884" t="s">
        <v>983</v>
      </c>
      <c r="H2884" t="s">
        <v>1488</v>
      </c>
      <c r="I2884" t="s">
        <v>41</v>
      </c>
      <c r="J2884" t="s">
        <v>23</v>
      </c>
      <c r="K2884" t="s">
        <v>24</v>
      </c>
      <c r="L2884" t="s">
        <v>25</v>
      </c>
      <c r="M2884" t="s">
        <v>133</v>
      </c>
      <c r="N2884">
        <v>1197</v>
      </c>
      <c r="O2884" t="s">
        <v>134</v>
      </c>
      <c r="P2884" t="s">
        <v>135</v>
      </c>
      <c r="Q2884">
        <v>5</v>
      </c>
      <c r="R2884" t="s">
        <v>1179</v>
      </c>
    </row>
    <row r="2885" spans="1:18" x14ac:dyDescent="0.3">
      <c r="A2885">
        <v>2978</v>
      </c>
      <c r="B2885" t="s">
        <v>65</v>
      </c>
      <c r="C2885">
        <v>2014</v>
      </c>
      <c r="D2885">
        <v>700000</v>
      </c>
      <c r="E2885">
        <v>300000</v>
      </c>
      <c r="F2885" t="s">
        <v>124</v>
      </c>
      <c r="G2885" t="s">
        <v>965</v>
      </c>
      <c r="H2885" t="s">
        <v>1489</v>
      </c>
      <c r="I2885" t="s">
        <v>22</v>
      </c>
      <c r="J2885" t="s">
        <v>23</v>
      </c>
      <c r="K2885" t="s">
        <v>24</v>
      </c>
      <c r="L2885" t="s">
        <v>33</v>
      </c>
      <c r="M2885" t="s">
        <v>170</v>
      </c>
      <c r="N2885">
        <v>2494</v>
      </c>
      <c r="O2885" t="s">
        <v>190</v>
      </c>
      <c r="P2885" t="s">
        <v>172</v>
      </c>
      <c r="Q2885">
        <v>7</v>
      </c>
      <c r="R2885" t="s">
        <v>1179</v>
      </c>
    </row>
    <row r="2886" spans="1:18" x14ac:dyDescent="0.3">
      <c r="A2886">
        <v>2979</v>
      </c>
      <c r="B2886" t="s">
        <v>88</v>
      </c>
      <c r="C2886">
        <v>2017</v>
      </c>
      <c r="D2886">
        <v>640000</v>
      </c>
      <c r="E2886">
        <v>90000</v>
      </c>
      <c r="F2886" t="s">
        <v>124</v>
      </c>
      <c r="G2886" t="s">
        <v>965</v>
      </c>
      <c r="H2886" t="s">
        <v>1489</v>
      </c>
      <c r="I2886" t="s">
        <v>22</v>
      </c>
      <c r="J2886" t="s">
        <v>23</v>
      </c>
      <c r="K2886" t="s">
        <v>24</v>
      </c>
      <c r="L2886" t="s">
        <v>25</v>
      </c>
      <c r="M2886" t="s">
        <v>982</v>
      </c>
      <c r="N2886">
        <v>1493</v>
      </c>
      <c r="O2886" t="s">
        <v>458</v>
      </c>
      <c r="P2886" t="s">
        <v>490</v>
      </c>
      <c r="Q2886">
        <v>7</v>
      </c>
      <c r="R2886" t="s">
        <v>1179</v>
      </c>
    </row>
    <row r="2887" spans="1:18" x14ac:dyDescent="0.3">
      <c r="A2887">
        <v>2980</v>
      </c>
      <c r="B2887" t="s">
        <v>46</v>
      </c>
      <c r="C2887">
        <v>2017</v>
      </c>
      <c r="D2887">
        <v>1110000</v>
      </c>
      <c r="E2887">
        <v>186000</v>
      </c>
      <c r="F2887" t="s">
        <v>38</v>
      </c>
      <c r="G2887" t="s">
        <v>983</v>
      </c>
      <c r="H2887" t="s">
        <v>1488</v>
      </c>
      <c r="I2887" t="s">
        <v>22</v>
      </c>
      <c r="J2887" t="s">
        <v>23</v>
      </c>
      <c r="K2887" t="s">
        <v>24</v>
      </c>
      <c r="L2887" t="s">
        <v>25</v>
      </c>
      <c r="M2887" t="s">
        <v>300</v>
      </c>
      <c r="N2887">
        <v>1582</v>
      </c>
      <c r="O2887" t="s">
        <v>301</v>
      </c>
      <c r="P2887" t="s">
        <v>302</v>
      </c>
      <c r="Q2887">
        <v>5</v>
      </c>
      <c r="R2887" t="s">
        <v>1179</v>
      </c>
    </row>
    <row r="2888" spans="1:18" x14ac:dyDescent="0.3">
      <c r="A2888">
        <v>2981</v>
      </c>
      <c r="B2888" t="s">
        <v>18</v>
      </c>
      <c r="C2888">
        <v>2014</v>
      </c>
      <c r="D2888">
        <v>570000</v>
      </c>
      <c r="E2888">
        <v>79000</v>
      </c>
      <c r="F2888" t="s">
        <v>38</v>
      </c>
      <c r="G2888" t="s">
        <v>983</v>
      </c>
      <c r="H2888" t="s">
        <v>1488</v>
      </c>
      <c r="I2888" t="s">
        <v>22</v>
      </c>
      <c r="J2888" t="s">
        <v>23</v>
      </c>
      <c r="K2888" t="s">
        <v>24</v>
      </c>
      <c r="L2888" t="s">
        <v>33</v>
      </c>
      <c r="M2888" t="s">
        <v>307</v>
      </c>
      <c r="N2888">
        <v>1248</v>
      </c>
      <c r="O2888" t="s">
        <v>216</v>
      </c>
      <c r="P2888" t="s">
        <v>95</v>
      </c>
      <c r="Q2888">
        <v>7</v>
      </c>
      <c r="R2888" t="s">
        <v>1179</v>
      </c>
    </row>
    <row r="2889" spans="1:18" x14ac:dyDescent="0.3">
      <c r="A2889">
        <v>2982</v>
      </c>
      <c r="B2889" t="s">
        <v>65</v>
      </c>
      <c r="C2889">
        <v>2010</v>
      </c>
      <c r="D2889">
        <v>451999</v>
      </c>
      <c r="E2889">
        <v>120000</v>
      </c>
      <c r="F2889" t="s">
        <v>124</v>
      </c>
      <c r="G2889" t="s">
        <v>965</v>
      </c>
      <c r="H2889" t="s">
        <v>1487</v>
      </c>
      <c r="I2889" t="s">
        <v>22</v>
      </c>
      <c r="J2889" t="s">
        <v>23</v>
      </c>
      <c r="K2889" t="s">
        <v>24</v>
      </c>
      <c r="L2889" t="s">
        <v>25</v>
      </c>
      <c r="M2889" t="s">
        <v>475</v>
      </c>
      <c r="N2889">
        <v>2494</v>
      </c>
      <c r="O2889" t="s">
        <v>476</v>
      </c>
      <c r="P2889" t="s">
        <v>477</v>
      </c>
      <c r="Q2889">
        <v>7</v>
      </c>
      <c r="R2889" t="s">
        <v>1179</v>
      </c>
    </row>
    <row r="2890" spans="1:18" x14ac:dyDescent="0.3">
      <c r="A2890">
        <v>2983</v>
      </c>
      <c r="B2890" t="s">
        <v>75</v>
      </c>
      <c r="C2890">
        <v>2016</v>
      </c>
      <c r="D2890">
        <v>240000</v>
      </c>
      <c r="E2890">
        <v>59300</v>
      </c>
      <c r="F2890" t="s">
        <v>124</v>
      </c>
      <c r="G2890" t="s">
        <v>965</v>
      </c>
      <c r="H2890" t="s">
        <v>1487</v>
      </c>
      <c r="I2890" t="s">
        <v>41</v>
      </c>
      <c r="J2890" t="s">
        <v>23</v>
      </c>
      <c r="K2890" t="s">
        <v>24</v>
      </c>
      <c r="L2890" t="s">
        <v>25</v>
      </c>
      <c r="M2890" t="s">
        <v>427</v>
      </c>
      <c r="N2890">
        <v>799</v>
      </c>
      <c r="O2890" t="s">
        <v>428</v>
      </c>
      <c r="P2890" t="s">
        <v>429</v>
      </c>
      <c r="Q2890">
        <v>5</v>
      </c>
      <c r="R2890" t="s">
        <v>1179</v>
      </c>
    </row>
    <row r="2891" spans="1:18" x14ac:dyDescent="0.3">
      <c r="A2891">
        <v>2984</v>
      </c>
      <c r="B2891" t="s">
        <v>88</v>
      </c>
      <c r="C2891">
        <v>2014</v>
      </c>
      <c r="D2891">
        <v>680000</v>
      </c>
      <c r="E2891">
        <v>120000</v>
      </c>
      <c r="F2891" t="s">
        <v>124</v>
      </c>
      <c r="G2891" t="s">
        <v>965</v>
      </c>
      <c r="H2891" t="s">
        <v>1487</v>
      </c>
      <c r="I2891" t="s">
        <v>22</v>
      </c>
      <c r="J2891" t="s">
        <v>23</v>
      </c>
      <c r="K2891" t="s">
        <v>24</v>
      </c>
      <c r="L2891" t="s">
        <v>25</v>
      </c>
      <c r="M2891" t="s">
        <v>605</v>
      </c>
      <c r="N2891">
        <v>2523</v>
      </c>
      <c r="O2891" t="s">
        <v>393</v>
      </c>
      <c r="P2891" t="s">
        <v>658</v>
      </c>
      <c r="Q2891">
        <v>7</v>
      </c>
      <c r="R2891" t="s">
        <v>1179</v>
      </c>
    </row>
    <row r="2892" spans="1:18" x14ac:dyDescent="0.3">
      <c r="A2892">
        <v>2985</v>
      </c>
      <c r="B2892" t="s">
        <v>109</v>
      </c>
      <c r="C2892">
        <v>2015</v>
      </c>
      <c r="D2892">
        <v>350000</v>
      </c>
      <c r="E2892">
        <v>60000</v>
      </c>
      <c r="F2892" t="s">
        <v>124</v>
      </c>
      <c r="G2892" t="s">
        <v>965</v>
      </c>
      <c r="H2892" t="s">
        <v>1489</v>
      </c>
      <c r="I2892" t="s">
        <v>22</v>
      </c>
      <c r="J2892" t="s">
        <v>23</v>
      </c>
      <c r="K2892" t="s">
        <v>24</v>
      </c>
      <c r="L2892" t="s">
        <v>25</v>
      </c>
      <c r="M2892" t="s">
        <v>404</v>
      </c>
      <c r="N2892">
        <v>1248</v>
      </c>
      <c r="O2892" t="s">
        <v>27</v>
      </c>
      <c r="P2892" t="s">
        <v>405</v>
      </c>
      <c r="Q2892">
        <v>5</v>
      </c>
      <c r="R2892" t="s">
        <v>1179</v>
      </c>
    </row>
    <row r="2893" spans="1:18" x14ac:dyDescent="0.3">
      <c r="A2893">
        <v>2986</v>
      </c>
      <c r="B2893" t="s">
        <v>221</v>
      </c>
      <c r="C2893">
        <v>2012</v>
      </c>
      <c r="D2893">
        <v>360000</v>
      </c>
      <c r="E2893">
        <v>60000</v>
      </c>
      <c r="F2893" t="s">
        <v>124</v>
      </c>
      <c r="G2893" t="s">
        <v>965</v>
      </c>
      <c r="H2893" t="s">
        <v>1489</v>
      </c>
      <c r="I2893" t="s">
        <v>41</v>
      </c>
      <c r="J2893" t="s">
        <v>23</v>
      </c>
      <c r="K2893" t="s">
        <v>24</v>
      </c>
      <c r="L2893" t="s">
        <v>42</v>
      </c>
      <c r="M2893" t="s">
        <v>256</v>
      </c>
      <c r="N2893">
        <v>1598</v>
      </c>
      <c r="O2893" t="s">
        <v>235</v>
      </c>
      <c r="P2893" t="s">
        <v>257</v>
      </c>
      <c r="Q2893">
        <v>5</v>
      </c>
      <c r="R2893" t="s">
        <v>1179</v>
      </c>
    </row>
    <row r="2894" spans="1:18" x14ac:dyDescent="0.3">
      <c r="A2894">
        <v>2987</v>
      </c>
      <c r="B2894" t="s">
        <v>69</v>
      </c>
      <c r="C2894">
        <v>2010</v>
      </c>
      <c r="D2894">
        <v>250000</v>
      </c>
      <c r="E2894">
        <v>80000</v>
      </c>
      <c r="F2894" t="s">
        <v>124</v>
      </c>
      <c r="G2894" t="s">
        <v>965</v>
      </c>
      <c r="H2894" t="s">
        <v>1489</v>
      </c>
      <c r="I2894" t="s">
        <v>41</v>
      </c>
      <c r="J2894" t="s">
        <v>23</v>
      </c>
      <c r="K2894" t="s">
        <v>24</v>
      </c>
      <c r="L2894" t="s">
        <v>33</v>
      </c>
      <c r="M2894" t="s">
        <v>372</v>
      </c>
      <c r="N2894">
        <v>1196</v>
      </c>
      <c r="O2894" t="s">
        <v>458</v>
      </c>
      <c r="P2894" t="s">
        <v>587</v>
      </c>
      <c r="Q2894">
        <v>5</v>
      </c>
      <c r="R2894" t="s">
        <v>1179</v>
      </c>
    </row>
    <row r="2895" spans="1:18" x14ac:dyDescent="0.3">
      <c r="A2895">
        <v>2988</v>
      </c>
      <c r="B2895" t="s">
        <v>18</v>
      </c>
      <c r="C2895">
        <v>2019</v>
      </c>
      <c r="D2895">
        <v>550000</v>
      </c>
      <c r="E2895">
        <v>11500</v>
      </c>
      <c r="F2895" t="s">
        <v>124</v>
      </c>
      <c r="G2895" t="s">
        <v>965</v>
      </c>
      <c r="H2895" t="s">
        <v>1487</v>
      </c>
      <c r="I2895" t="s">
        <v>41</v>
      </c>
      <c r="J2895" t="s">
        <v>23</v>
      </c>
      <c r="K2895" t="s">
        <v>24</v>
      </c>
      <c r="L2895" t="s">
        <v>25</v>
      </c>
      <c r="M2895" t="s">
        <v>264</v>
      </c>
      <c r="N2895">
        <v>1197</v>
      </c>
      <c r="O2895" t="s">
        <v>265</v>
      </c>
      <c r="P2895" t="s">
        <v>266</v>
      </c>
      <c r="Q2895">
        <v>5</v>
      </c>
      <c r="R2895" t="s">
        <v>1179</v>
      </c>
    </row>
    <row r="2896" spans="1:18" x14ac:dyDescent="0.3">
      <c r="A2896">
        <v>2989</v>
      </c>
      <c r="B2896" t="s">
        <v>46</v>
      </c>
      <c r="C2896">
        <v>2012</v>
      </c>
      <c r="D2896">
        <v>180000</v>
      </c>
      <c r="E2896">
        <v>56000</v>
      </c>
      <c r="F2896" t="s">
        <v>124</v>
      </c>
      <c r="G2896" t="s">
        <v>965</v>
      </c>
      <c r="H2896" t="s">
        <v>1487</v>
      </c>
      <c r="I2896" t="s">
        <v>41</v>
      </c>
      <c r="J2896" t="s">
        <v>23</v>
      </c>
      <c r="K2896" t="s">
        <v>24</v>
      </c>
      <c r="L2896" t="s">
        <v>25</v>
      </c>
      <c r="M2896" t="s">
        <v>390</v>
      </c>
      <c r="N2896">
        <v>814</v>
      </c>
      <c r="O2896" t="s">
        <v>541</v>
      </c>
      <c r="P2896" t="s">
        <v>542</v>
      </c>
      <c r="Q2896">
        <v>5</v>
      </c>
      <c r="R2896" t="s">
        <v>1179</v>
      </c>
    </row>
    <row r="2897" spans="1:18" x14ac:dyDescent="0.3">
      <c r="A2897">
        <v>2990</v>
      </c>
      <c r="B2897" t="s">
        <v>37</v>
      </c>
      <c r="C2897">
        <v>2016</v>
      </c>
      <c r="D2897">
        <v>425000</v>
      </c>
      <c r="E2897">
        <v>68000</v>
      </c>
      <c r="F2897" t="s">
        <v>124</v>
      </c>
      <c r="G2897" t="s">
        <v>965</v>
      </c>
      <c r="H2897" t="s">
        <v>1487</v>
      </c>
      <c r="I2897" t="s">
        <v>22</v>
      </c>
      <c r="J2897" t="s">
        <v>23</v>
      </c>
      <c r="K2897" t="s">
        <v>24</v>
      </c>
      <c r="L2897" t="s">
        <v>25</v>
      </c>
      <c r="M2897" t="s">
        <v>186</v>
      </c>
      <c r="N2897">
        <v>1498</v>
      </c>
      <c r="O2897" t="s">
        <v>105</v>
      </c>
      <c r="P2897" t="s">
        <v>95</v>
      </c>
      <c r="Q2897">
        <v>5</v>
      </c>
      <c r="R2897" t="s">
        <v>1179</v>
      </c>
    </row>
    <row r="2898" spans="1:18" x14ac:dyDescent="0.3">
      <c r="A2898">
        <v>2991</v>
      </c>
      <c r="B2898" t="s">
        <v>109</v>
      </c>
      <c r="C2898">
        <v>2019</v>
      </c>
      <c r="D2898">
        <v>409999</v>
      </c>
      <c r="E2898">
        <v>25000</v>
      </c>
      <c r="F2898" t="s">
        <v>124</v>
      </c>
      <c r="G2898" t="s">
        <v>965</v>
      </c>
      <c r="H2898" t="s">
        <v>1489</v>
      </c>
      <c r="I2898" t="s">
        <v>41</v>
      </c>
      <c r="J2898" t="s">
        <v>23</v>
      </c>
      <c r="K2898" t="s">
        <v>24</v>
      </c>
      <c r="L2898" t="s">
        <v>25</v>
      </c>
      <c r="M2898" t="s">
        <v>503</v>
      </c>
      <c r="N2898">
        <v>1199</v>
      </c>
      <c r="O2898" t="s">
        <v>416</v>
      </c>
      <c r="P2898" t="s">
        <v>112</v>
      </c>
      <c r="Q2898">
        <v>5</v>
      </c>
      <c r="R2898" t="s">
        <v>1179</v>
      </c>
    </row>
    <row r="2899" spans="1:18" x14ac:dyDescent="0.3">
      <c r="A2899">
        <v>2992</v>
      </c>
      <c r="B2899" t="s">
        <v>109</v>
      </c>
      <c r="C2899">
        <v>2018</v>
      </c>
      <c r="D2899">
        <v>438999</v>
      </c>
      <c r="E2899">
        <v>25000</v>
      </c>
      <c r="F2899" t="s">
        <v>124</v>
      </c>
      <c r="G2899" t="s">
        <v>148</v>
      </c>
      <c r="H2899" t="s">
        <v>1490</v>
      </c>
      <c r="I2899" t="s">
        <v>41</v>
      </c>
      <c r="J2899" t="s">
        <v>23</v>
      </c>
      <c r="K2899" t="s">
        <v>24</v>
      </c>
      <c r="L2899" t="s">
        <v>25</v>
      </c>
      <c r="M2899" t="s">
        <v>503</v>
      </c>
      <c r="N2899">
        <v>1199</v>
      </c>
      <c r="O2899" t="s">
        <v>416</v>
      </c>
      <c r="P2899" t="s">
        <v>112</v>
      </c>
      <c r="Q2899">
        <v>5</v>
      </c>
      <c r="R2899" t="s">
        <v>1179</v>
      </c>
    </row>
    <row r="2900" spans="1:18" x14ac:dyDescent="0.3">
      <c r="A2900">
        <v>2993</v>
      </c>
      <c r="B2900" t="s">
        <v>296</v>
      </c>
      <c r="C2900">
        <v>2014</v>
      </c>
      <c r="D2900">
        <v>225000</v>
      </c>
      <c r="E2900">
        <v>100000</v>
      </c>
      <c r="F2900" t="s">
        <v>124</v>
      </c>
      <c r="G2900" t="s">
        <v>148</v>
      </c>
      <c r="H2900" t="s">
        <v>1490</v>
      </c>
      <c r="I2900" t="s">
        <v>41</v>
      </c>
      <c r="J2900" t="s">
        <v>23</v>
      </c>
      <c r="K2900" t="s">
        <v>24</v>
      </c>
      <c r="L2900" t="s">
        <v>25</v>
      </c>
      <c r="M2900" t="s">
        <v>441</v>
      </c>
      <c r="N2900">
        <v>1198</v>
      </c>
      <c r="O2900" t="s">
        <v>244</v>
      </c>
      <c r="P2900" t="s">
        <v>147</v>
      </c>
      <c r="Q2900">
        <v>5</v>
      </c>
      <c r="R2900" t="s">
        <v>1179</v>
      </c>
    </row>
    <row r="2901" spans="1:18" x14ac:dyDescent="0.3">
      <c r="A2901">
        <v>2994</v>
      </c>
      <c r="B2901" t="s">
        <v>88</v>
      </c>
      <c r="C2901">
        <v>2017</v>
      </c>
      <c r="D2901">
        <v>580000</v>
      </c>
      <c r="E2901">
        <v>95000</v>
      </c>
      <c r="F2901" t="s">
        <v>124</v>
      </c>
      <c r="G2901" t="s">
        <v>148</v>
      </c>
      <c r="H2901" t="s">
        <v>1491</v>
      </c>
      <c r="I2901" t="s">
        <v>22</v>
      </c>
      <c r="J2901" t="s">
        <v>23</v>
      </c>
      <c r="K2901" t="s">
        <v>24</v>
      </c>
      <c r="L2901" t="s">
        <v>25</v>
      </c>
      <c r="M2901" t="s">
        <v>489</v>
      </c>
      <c r="N2901">
        <v>2523</v>
      </c>
      <c r="O2901" t="s">
        <v>486</v>
      </c>
      <c r="P2901" t="s">
        <v>596</v>
      </c>
      <c r="Q2901">
        <v>9</v>
      </c>
      <c r="R2901" t="s">
        <v>1179</v>
      </c>
    </row>
    <row r="2902" spans="1:18" x14ac:dyDescent="0.3">
      <c r="A2902">
        <v>2995</v>
      </c>
      <c r="B2902" t="s">
        <v>18</v>
      </c>
      <c r="C2902">
        <v>2008</v>
      </c>
      <c r="D2902">
        <v>200000</v>
      </c>
      <c r="E2902">
        <v>100000</v>
      </c>
      <c r="F2902" t="s">
        <v>56</v>
      </c>
      <c r="G2902" t="s">
        <v>753</v>
      </c>
      <c r="H2902" t="s">
        <v>1492</v>
      </c>
      <c r="I2902" t="s">
        <v>41</v>
      </c>
      <c r="J2902" t="s">
        <v>23</v>
      </c>
      <c r="K2902" t="s">
        <v>24</v>
      </c>
      <c r="L2902" t="s">
        <v>25</v>
      </c>
      <c r="M2902" t="s">
        <v>383</v>
      </c>
      <c r="N2902">
        <v>1298</v>
      </c>
      <c r="O2902" t="s">
        <v>395</v>
      </c>
      <c r="P2902" t="s">
        <v>261</v>
      </c>
      <c r="Q2902">
        <v>5</v>
      </c>
      <c r="R2902" t="s">
        <v>1179</v>
      </c>
    </row>
    <row r="2903" spans="1:18" x14ac:dyDescent="0.3">
      <c r="A2903">
        <v>2997</v>
      </c>
      <c r="B2903" t="s">
        <v>631</v>
      </c>
      <c r="C2903">
        <v>2013</v>
      </c>
      <c r="D2903">
        <v>250000</v>
      </c>
      <c r="E2903">
        <v>47000</v>
      </c>
      <c r="F2903" t="s">
        <v>56</v>
      </c>
      <c r="G2903" t="s">
        <v>753</v>
      </c>
      <c r="H2903" t="s">
        <v>1492</v>
      </c>
      <c r="I2903" t="s">
        <v>22</v>
      </c>
      <c r="J2903" t="s">
        <v>23</v>
      </c>
      <c r="K2903" t="s">
        <v>24</v>
      </c>
      <c r="L2903" t="s">
        <v>25</v>
      </c>
      <c r="M2903" t="s">
        <v>110</v>
      </c>
      <c r="N2903">
        <v>1248</v>
      </c>
      <c r="O2903" t="s">
        <v>393</v>
      </c>
      <c r="P2903" t="s">
        <v>943</v>
      </c>
      <c r="Q2903">
        <v>5</v>
      </c>
      <c r="R2903" t="s">
        <v>1179</v>
      </c>
    </row>
    <row r="2904" spans="1:18" x14ac:dyDescent="0.3">
      <c r="A2904">
        <v>2998</v>
      </c>
      <c r="B2904" t="s">
        <v>18</v>
      </c>
      <c r="C2904">
        <v>2011</v>
      </c>
      <c r="D2904">
        <v>170000</v>
      </c>
      <c r="E2904">
        <v>175000</v>
      </c>
      <c r="F2904" t="s">
        <v>56</v>
      </c>
      <c r="G2904" t="s">
        <v>753</v>
      </c>
      <c r="H2904" t="s">
        <v>1492</v>
      </c>
      <c r="I2904" t="s">
        <v>22</v>
      </c>
      <c r="J2904" t="s">
        <v>23</v>
      </c>
      <c r="K2904" t="s">
        <v>24</v>
      </c>
      <c r="L2904" t="s">
        <v>33</v>
      </c>
      <c r="M2904" t="s">
        <v>390</v>
      </c>
      <c r="N2904">
        <v>1248</v>
      </c>
      <c r="O2904" t="s">
        <v>82</v>
      </c>
      <c r="P2904" t="s">
        <v>28</v>
      </c>
      <c r="Q2904">
        <v>5</v>
      </c>
      <c r="R2904" t="s">
        <v>1179</v>
      </c>
    </row>
    <row r="2905" spans="1:18" x14ac:dyDescent="0.3">
      <c r="A2905">
        <v>2999</v>
      </c>
      <c r="B2905" t="s">
        <v>18</v>
      </c>
      <c r="C2905">
        <v>2010</v>
      </c>
      <c r="D2905">
        <v>300000</v>
      </c>
      <c r="E2905">
        <v>60000</v>
      </c>
      <c r="F2905" t="s">
        <v>38</v>
      </c>
      <c r="G2905" t="s">
        <v>1191</v>
      </c>
      <c r="H2905" t="s">
        <v>1493</v>
      </c>
      <c r="I2905" t="s">
        <v>41</v>
      </c>
      <c r="J2905" t="s">
        <v>23</v>
      </c>
      <c r="K2905" t="s">
        <v>24</v>
      </c>
      <c r="L2905" t="s">
        <v>33</v>
      </c>
      <c r="M2905" t="s">
        <v>383</v>
      </c>
      <c r="N2905">
        <v>1197</v>
      </c>
      <c r="O2905" t="s">
        <v>395</v>
      </c>
      <c r="P2905" t="s">
        <v>261</v>
      </c>
      <c r="Q2905">
        <v>5</v>
      </c>
      <c r="R2905" t="s">
        <v>1179</v>
      </c>
    </row>
    <row r="2906" spans="1:18" x14ac:dyDescent="0.3">
      <c r="A2906">
        <v>3000</v>
      </c>
      <c r="B2906" t="s">
        <v>88</v>
      </c>
      <c r="C2906">
        <v>2005</v>
      </c>
      <c r="D2906">
        <v>160000</v>
      </c>
      <c r="E2906">
        <v>300000</v>
      </c>
      <c r="F2906" t="s">
        <v>124</v>
      </c>
      <c r="G2906" t="s">
        <v>148</v>
      </c>
      <c r="H2906" t="s">
        <v>1490</v>
      </c>
      <c r="I2906" t="s">
        <v>22</v>
      </c>
      <c r="J2906" t="s">
        <v>23</v>
      </c>
      <c r="K2906" t="s">
        <v>24</v>
      </c>
      <c r="L2906" t="s">
        <v>42</v>
      </c>
      <c r="M2906" t="s">
        <v>363</v>
      </c>
      <c r="N2906">
        <v>2523</v>
      </c>
      <c r="O2906" t="s">
        <v>486</v>
      </c>
      <c r="P2906" t="s">
        <v>487</v>
      </c>
      <c r="Q2906">
        <v>7</v>
      </c>
      <c r="R2906" t="s">
        <v>1179</v>
      </c>
    </row>
    <row r="2907" spans="1:18" x14ac:dyDescent="0.3">
      <c r="A2907">
        <v>3001</v>
      </c>
      <c r="B2907" t="s">
        <v>18</v>
      </c>
      <c r="C2907">
        <v>2014</v>
      </c>
      <c r="D2907">
        <v>409999</v>
      </c>
      <c r="E2907">
        <v>150000</v>
      </c>
      <c r="F2907" t="s">
        <v>124</v>
      </c>
      <c r="G2907" t="s">
        <v>148</v>
      </c>
      <c r="H2907" t="s">
        <v>1491</v>
      </c>
      <c r="I2907" t="s">
        <v>22</v>
      </c>
      <c r="J2907" t="s">
        <v>23</v>
      </c>
      <c r="K2907" t="s">
        <v>24</v>
      </c>
      <c r="L2907" t="s">
        <v>42</v>
      </c>
      <c r="M2907" t="s">
        <v>26</v>
      </c>
      <c r="N2907">
        <v>1248</v>
      </c>
      <c r="O2907" t="s">
        <v>27</v>
      </c>
      <c r="P2907" t="s">
        <v>28</v>
      </c>
      <c r="Q2907">
        <v>5</v>
      </c>
      <c r="R2907" t="s">
        <v>1179</v>
      </c>
    </row>
    <row r="2908" spans="1:18" x14ac:dyDescent="0.3">
      <c r="A2908">
        <v>3002</v>
      </c>
      <c r="B2908" t="s">
        <v>46</v>
      </c>
      <c r="C2908">
        <v>2012</v>
      </c>
      <c r="D2908">
        <v>350000</v>
      </c>
      <c r="E2908">
        <v>110000</v>
      </c>
      <c r="F2908" t="s">
        <v>56</v>
      </c>
      <c r="G2908" t="s">
        <v>753</v>
      </c>
      <c r="H2908" t="s">
        <v>1492</v>
      </c>
      <c r="I2908" t="s">
        <v>22</v>
      </c>
      <c r="J2908" t="s">
        <v>23</v>
      </c>
      <c r="K2908" t="s">
        <v>24</v>
      </c>
      <c r="L2908" t="s">
        <v>42</v>
      </c>
      <c r="M2908" t="s">
        <v>47</v>
      </c>
      <c r="N2908">
        <v>1396</v>
      </c>
      <c r="O2908" t="s">
        <v>48</v>
      </c>
      <c r="P2908" t="s">
        <v>49</v>
      </c>
      <c r="Q2908">
        <v>5</v>
      </c>
      <c r="R2908" t="s">
        <v>1179</v>
      </c>
    </row>
    <row r="2909" spans="1:18" x14ac:dyDescent="0.3">
      <c r="A2909">
        <v>3003</v>
      </c>
      <c r="B2909" t="s">
        <v>75</v>
      </c>
      <c r="C2909">
        <v>2019</v>
      </c>
      <c r="D2909">
        <v>310000</v>
      </c>
      <c r="E2909">
        <v>25000</v>
      </c>
      <c r="F2909" t="s">
        <v>124</v>
      </c>
      <c r="G2909" t="s">
        <v>148</v>
      </c>
      <c r="H2909" t="s">
        <v>1491</v>
      </c>
      <c r="I2909" t="s">
        <v>41</v>
      </c>
      <c r="J2909" t="s">
        <v>23</v>
      </c>
      <c r="K2909" t="s">
        <v>24</v>
      </c>
      <c r="L2909" t="s">
        <v>25</v>
      </c>
      <c r="M2909" t="s">
        <v>427</v>
      </c>
      <c r="N2909">
        <v>799</v>
      </c>
      <c r="O2909" t="s">
        <v>428</v>
      </c>
      <c r="P2909" t="s">
        <v>429</v>
      </c>
      <c r="Q2909">
        <v>5</v>
      </c>
      <c r="R2909" t="s">
        <v>1179</v>
      </c>
    </row>
    <row r="2910" spans="1:18" x14ac:dyDescent="0.3">
      <c r="A2910">
        <v>3004</v>
      </c>
      <c r="B2910" t="s">
        <v>18</v>
      </c>
      <c r="C2910">
        <v>2010</v>
      </c>
      <c r="D2910">
        <v>135000</v>
      </c>
      <c r="E2910">
        <v>95000</v>
      </c>
      <c r="F2910" t="s">
        <v>124</v>
      </c>
      <c r="G2910" t="s">
        <v>148</v>
      </c>
      <c r="H2910" t="s">
        <v>1491</v>
      </c>
      <c r="I2910" t="s">
        <v>41</v>
      </c>
      <c r="J2910" t="s">
        <v>23</v>
      </c>
      <c r="K2910" t="s">
        <v>24</v>
      </c>
      <c r="L2910" t="s">
        <v>42</v>
      </c>
      <c r="M2910" t="s">
        <v>96</v>
      </c>
      <c r="N2910">
        <v>796</v>
      </c>
      <c r="O2910" t="s">
        <v>97</v>
      </c>
      <c r="P2910" t="s">
        <v>98</v>
      </c>
      <c r="Q2910">
        <v>5</v>
      </c>
      <c r="R2910" t="s">
        <v>1179</v>
      </c>
    </row>
    <row r="2911" spans="1:18" x14ac:dyDescent="0.3">
      <c r="A2911">
        <v>3005</v>
      </c>
      <c r="B2911" t="s">
        <v>18</v>
      </c>
      <c r="C2911">
        <v>2010</v>
      </c>
      <c r="D2911">
        <v>220000</v>
      </c>
      <c r="E2911">
        <v>100000</v>
      </c>
      <c r="F2911" t="s">
        <v>124</v>
      </c>
      <c r="G2911" t="s">
        <v>148</v>
      </c>
      <c r="H2911" t="s">
        <v>1490</v>
      </c>
      <c r="I2911" t="s">
        <v>22</v>
      </c>
      <c r="J2911" t="s">
        <v>23</v>
      </c>
      <c r="K2911" t="s">
        <v>24</v>
      </c>
      <c r="L2911" t="s">
        <v>25</v>
      </c>
      <c r="M2911" t="s">
        <v>390</v>
      </c>
      <c r="N2911">
        <v>1248</v>
      </c>
      <c r="O2911" t="s">
        <v>82</v>
      </c>
      <c r="P2911" t="s">
        <v>391</v>
      </c>
      <c r="Q2911">
        <v>5</v>
      </c>
      <c r="R2911" t="s">
        <v>1179</v>
      </c>
    </row>
    <row r="2912" spans="1:18" x14ac:dyDescent="0.3">
      <c r="A2912">
        <v>3006</v>
      </c>
      <c r="B2912" t="s">
        <v>46</v>
      </c>
      <c r="C2912">
        <v>2017</v>
      </c>
      <c r="D2912">
        <v>570000</v>
      </c>
      <c r="E2912">
        <v>20000</v>
      </c>
      <c r="F2912" t="s">
        <v>124</v>
      </c>
      <c r="G2912" t="s">
        <v>148</v>
      </c>
      <c r="H2912" t="s">
        <v>1491</v>
      </c>
      <c r="I2912" t="s">
        <v>41</v>
      </c>
      <c r="J2912" t="s">
        <v>23</v>
      </c>
      <c r="K2912" t="s">
        <v>24</v>
      </c>
      <c r="L2912" t="s">
        <v>25</v>
      </c>
      <c r="M2912" t="s">
        <v>85</v>
      </c>
      <c r="N2912">
        <v>1197</v>
      </c>
      <c r="O2912" t="s">
        <v>54</v>
      </c>
      <c r="P2912" t="s">
        <v>55</v>
      </c>
      <c r="Q2912">
        <v>5</v>
      </c>
      <c r="R2912" t="s">
        <v>1179</v>
      </c>
    </row>
    <row r="2913" spans="1:18" x14ac:dyDescent="0.3">
      <c r="A2913">
        <v>3007</v>
      </c>
      <c r="B2913" t="s">
        <v>18</v>
      </c>
      <c r="C2913">
        <v>2014</v>
      </c>
      <c r="D2913">
        <v>500000</v>
      </c>
      <c r="E2913">
        <v>84000</v>
      </c>
      <c r="F2913" t="s">
        <v>124</v>
      </c>
      <c r="G2913" t="s">
        <v>148</v>
      </c>
      <c r="H2913" t="s">
        <v>1490</v>
      </c>
      <c r="I2913" t="s">
        <v>22</v>
      </c>
      <c r="J2913" t="s">
        <v>23</v>
      </c>
      <c r="K2913" t="s">
        <v>24</v>
      </c>
      <c r="L2913" t="s">
        <v>25</v>
      </c>
      <c r="M2913" t="s">
        <v>26</v>
      </c>
      <c r="N2913">
        <v>1248</v>
      </c>
      <c r="O2913" t="s">
        <v>27</v>
      </c>
      <c r="P2913" t="s">
        <v>28</v>
      </c>
      <c r="Q2913">
        <v>5</v>
      </c>
      <c r="R2913" t="s">
        <v>1179</v>
      </c>
    </row>
    <row r="2914" spans="1:18" x14ac:dyDescent="0.3">
      <c r="A2914">
        <v>3008</v>
      </c>
      <c r="B2914" t="s">
        <v>46</v>
      </c>
      <c r="C2914">
        <v>2016</v>
      </c>
      <c r="D2914">
        <v>875000</v>
      </c>
      <c r="E2914">
        <v>40000</v>
      </c>
      <c r="F2914" t="s">
        <v>38</v>
      </c>
      <c r="G2914" t="s">
        <v>1191</v>
      </c>
      <c r="H2914" t="s">
        <v>1493</v>
      </c>
      <c r="I2914" t="s">
        <v>22</v>
      </c>
      <c r="J2914" t="s">
        <v>23</v>
      </c>
      <c r="K2914" t="s">
        <v>24</v>
      </c>
      <c r="L2914" t="s">
        <v>25</v>
      </c>
      <c r="M2914" t="s">
        <v>99</v>
      </c>
      <c r="N2914">
        <v>1396</v>
      </c>
      <c r="O2914" t="s">
        <v>100</v>
      </c>
      <c r="P2914" t="s">
        <v>101</v>
      </c>
      <c r="Q2914">
        <v>5</v>
      </c>
      <c r="R2914" t="s">
        <v>1179</v>
      </c>
    </row>
    <row r="2915" spans="1:18" x14ac:dyDescent="0.3">
      <c r="A2915">
        <v>3009</v>
      </c>
      <c r="B2915" t="s">
        <v>109</v>
      </c>
      <c r="C2915">
        <v>2011</v>
      </c>
      <c r="D2915">
        <v>210000</v>
      </c>
      <c r="E2915">
        <v>100000</v>
      </c>
      <c r="F2915" t="s">
        <v>38</v>
      </c>
      <c r="G2915" t="s">
        <v>1191</v>
      </c>
      <c r="H2915" t="s">
        <v>1493</v>
      </c>
      <c r="I2915" t="s">
        <v>22</v>
      </c>
      <c r="J2915" t="s">
        <v>23</v>
      </c>
      <c r="K2915" t="s">
        <v>24</v>
      </c>
      <c r="L2915" t="s">
        <v>25</v>
      </c>
      <c r="M2915" t="s">
        <v>260</v>
      </c>
      <c r="N2915">
        <v>1405</v>
      </c>
      <c r="O2915" t="s">
        <v>458</v>
      </c>
      <c r="P2915" t="s">
        <v>459</v>
      </c>
      <c r="Q2915">
        <v>5</v>
      </c>
      <c r="R2915" t="s">
        <v>1179</v>
      </c>
    </row>
    <row r="2916" spans="1:18" x14ac:dyDescent="0.3">
      <c r="A2916">
        <v>3010</v>
      </c>
      <c r="B2916" t="s">
        <v>109</v>
      </c>
      <c r="C2916">
        <v>2011</v>
      </c>
      <c r="D2916">
        <v>210000</v>
      </c>
      <c r="E2916">
        <v>120000</v>
      </c>
      <c r="F2916" t="s">
        <v>56</v>
      </c>
      <c r="G2916" t="s">
        <v>753</v>
      </c>
      <c r="H2916" t="s">
        <v>1492</v>
      </c>
      <c r="I2916" t="s">
        <v>22</v>
      </c>
      <c r="J2916" t="s">
        <v>23</v>
      </c>
      <c r="K2916" t="s">
        <v>24</v>
      </c>
      <c r="L2916" t="s">
        <v>25</v>
      </c>
      <c r="M2916" t="s">
        <v>418</v>
      </c>
      <c r="N2916">
        <v>1405</v>
      </c>
      <c r="O2916" t="s">
        <v>458</v>
      </c>
      <c r="P2916" t="s">
        <v>459</v>
      </c>
      <c r="Q2916">
        <v>5</v>
      </c>
      <c r="R2916" t="s">
        <v>1179</v>
      </c>
    </row>
    <row r="2917" spans="1:18" x14ac:dyDescent="0.3">
      <c r="A2917">
        <v>3011</v>
      </c>
      <c r="B2917" t="s">
        <v>46</v>
      </c>
      <c r="C2917">
        <v>2010</v>
      </c>
      <c r="D2917">
        <v>200000</v>
      </c>
      <c r="E2917">
        <v>80000</v>
      </c>
      <c r="F2917" t="s">
        <v>56</v>
      </c>
      <c r="G2917" t="s">
        <v>753</v>
      </c>
      <c r="H2917" t="s">
        <v>1492</v>
      </c>
      <c r="I2917" t="s">
        <v>59</v>
      </c>
      <c r="J2917" t="s">
        <v>23</v>
      </c>
      <c r="K2917" t="s">
        <v>24</v>
      </c>
      <c r="L2917" t="s">
        <v>33</v>
      </c>
      <c r="M2917" t="s">
        <v>1122</v>
      </c>
      <c r="N2917">
        <v>1086</v>
      </c>
      <c r="O2917" t="s">
        <v>309</v>
      </c>
      <c r="P2917" t="s">
        <v>310</v>
      </c>
      <c r="Q2917">
        <v>5</v>
      </c>
      <c r="R2917" t="s">
        <v>1179</v>
      </c>
    </row>
    <row r="2918" spans="1:18" x14ac:dyDescent="0.3">
      <c r="A2918">
        <v>3012</v>
      </c>
      <c r="B2918" t="s">
        <v>18</v>
      </c>
      <c r="C2918">
        <v>2011</v>
      </c>
      <c r="D2918">
        <v>175000</v>
      </c>
      <c r="E2918">
        <v>175000</v>
      </c>
      <c r="F2918" t="s">
        <v>124</v>
      </c>
      <c r="G2918" t="s">
        <v>148</v>
      </c>
      <c r="H2918" t="s">
        <v>1491</v>
      </c>
      <c r="I2918" t="s">
        <v>41</v>
      </c>
      <c r="J2918" t="s">
        <v>23</v>
      </c>
      <c r="K2918" t="s">
        <v>24</v>
      </c>
      <c r="L2918" t="s">
        <v>33</v>
      </c>
      <c r="M2918" t="s">
        <v>96</v>
      </c>
      <c r="N2918">
        <v>796</v>
      </c>
      <c r="O2918" t="s">
        <v>97</v>
      </c>
      <c r="P2918" t="s">
        <v>98</v>
      </c>
      <c r="Q2918">
        <v>5</v>
      </c>
      <c r="R2918" t="s">
        <v>1179</v>
      </c>
    </row>
    <row r="2919" spans="1:18" x14ac:dyDescent="0.3">
      <c r="A2919">
        <v>3013</v>
      </c>
      <c r="B2919" t="s">
        <v>46</v>
      </c>
      <c r="C2919">
        <v>2017</v>
      </c>
      <c r="D2919">
        <v>700000</v>
      </c>
      <c r="E2919">
        <v>30000</v>
      </c>
      <c r="F2919" t="s">
        <v>38</v>
      </c>
      <c r="G2919" t="s">
        <v>1191</v>
      </c>
      <c r="H2919" t="s">
        <v>1493</v>
      </c>
      <c r="I2919" t="s">
        <v>41</v>
      </c>
      <c r="J2919" t="s">
        <v>23</v>
      </c>
      <c r="K2919" t="s">
        <v>24</v>
      </c>
      <c r="L2919" t="s">
        <v>25</v>
      </c>
      <c r="M2919" t="s">
        <v>133</v>
      </c>
      <c r="N2919">
        <v>1197</v>
      </c>
      <c r="O2919" t="s">
        <v>134</v>
      </c>
      <c r="P2919" t="s">
        <v>135</v>
      </c>
      <c r="Q2919">
        <v>5</v>
      </c>
      <c r="R2919" t="s">
        <v>1179</v>
      </c>
    </row>
    <row r="2920" spans="1:18" x14ac:dyDescent="0.3">
      <c r="A2920">
        <v>3014</v>
      </c>
      <c r="B2920" t="s">
        <v>46</v>
      </c>
      <c r="C2920">
        <v>2017</v>
      </c>
      <c r="D2920">
        <v>700000</v>
      </c>
      <c r="E2920">
        <v>30000</v>
      </c>
      <c r="F2920" t="s">
        <v>56</v>
      </c>
      <c r="G2920" t="s">
        <v>57</v>
      </c>
      <c r="H2920" t="s">
        <v>1494</v>
      </c>
      <c r="I2920" t="s">
        <v>41</v>
      </c>
      <c r="J2920" t="s">
        <v>23</v>
      </c>
      <c r="K2920" t="s">
        <v>24</v>
      </c>
      <c r="L2920" t="s">
        <v>25</v>
      </c>
      <c r="M2920" t="s">
        <v>133</v>
      </c>
      <c r="N2920">
        <v>1197</v>
      </c>
      <c r="O2920" t="s">
        <v>134</v>
      </c>
      <c r="P2920" t="s">
        <v>135</v>
      </c>
      <c r="Q2920">
        <v>5</v>
      </c>
      <c r="R2920" t="s">
        <v>1179</v>
      </c>
    </row>
    <row r="2921" spans="1:18" x14ac:dyDescent="0.3">
      <c r="A2921">
        <v>3015</v>
      </c>
      <c r="B2921" t="s">
        <v>46</v>
      </c>
      <c r="C2921">
        <v>2019</v>
      </c>
      <c r="D2921">
        <v>550000</v>
      </c>
      <c r="E2921">
        <v>28000</v>
      </c>
      <c r="F2921" t="s">
        <v>124</v>
      </c>
      <c r="G2921" t="s">
        <v>1352</v>
      </c>
      <c r="H2921" t="s">
        <v>1495</v>
      </c>
      <c r="I2921" t="s">
        <v>41</v>
      </c>
      <c r="J2921" t="s">
        <v>23</v>
      </c>
      <c r="K2921" t="s">
        <v>154</v>
      </c>
      <c r="L2921" t="s">
        <v>25</v>
      </c>
      <c r="M2921" t="s">
        <v>85</v>
      </c>
      <c r="N2921">
        <v>1197</v>
      </c>
      <c r="O2921" t="s">
        <v>54</v>
      </c>
      <c r="P2921" t="s">
        <v>55</v>
      </c>
      <c r="Q2921">
        <v>5</v>
      </c>
      <c r="R2921" t="s">
        <v>1179</v>
      </c>
    </row>
    <row r="2922" spans="1:18" x14ac:dyDescent="0.3">
      <c r="A2922">
        <v>3016</v>
      </c>
      <c r="B2922" t="s">
        <v>46</v>
      </c>
      <c r="C2922">
        <v>2019</v>
      </c>
      <c r="D2922">
        <v>420000</v>
      </c>
      <c r="E2922">
        <v>20000</v>
      </c>
      <c r="F2922" t="s">
        <v>124</v>
      </c>
      <c r="G2922" t="s">
        <v>1352</v>
      </c>
      <c r="H2922" t="s">
        <v>1495</v>
      </c>
      <c r="I2922" t="s">
        <v>41</v>
      </c>
      <c r="J2922" t="s">
        <v>23</v>
      </c>
      <c r="K2922" t="s">
        <v>24</v>
      </c>
      <c r="L2922" t="s">
        <v>33</v>
      </c>
      <c r="M2922" t="s">
        <v>110</v>
      </c>
      <c r="N2922">
        <v>1086</v>
      </c>
      <c r="O2922" t="s">
        <v>388</v>
      </c>
      <c r="P2922" t="s">
        <v>611</v>
      </c>
      <c r="Q2922">
        <v>5</v>
      </c>
      <c r="R2922" t="s">
        <v>1179</v>
      </c>
    </row>
    <row r="2923" spans="1:18" x14ac:dyDescent="0.3">
      <c r="A2923">
        <v>3017</v>
      </c>
      <c r="B2923" t="s">
        <v>46</v>
      </c>
      <c r="C2923">
        <v>2009</v>
      </c>
      <c r="D2923">
        <v>210000</v>
      </c>
      <c r="E2923">
        <v>89322</v>
      </c>
      <c r="F2923" t="s">
        <v>56</v>
      </c>
      <c r="G2923" t="s">
        <v>57</v>
      </c>
      <c r="H2923" t="s">
        <v>1494</v>
      </c>
      <c r="I2923" t="s">
        <v>41</v>
      </c>
      <c r="J2923" t="s">
        <v>23</v>
      </c>
      <c r="K2923" t="s">
        <v>24</v>
      </c>
      <c r="L2923" t="s">
        <v>33</v>
      </c>
      <c r="M2923" t="s">
        <v>142</v>
      </c>
      <c r="N2923">
        <v>1197</v>
      </c>
      <c r="O2923" t="s">
        <v>431</v>
      </c>
      <c r="P2923" t="s">
        <v>432</v>
      </c>
      <c r="Q2923">
        <v>5</v>
      </c>
      <c r="R2923" t="s">
        <v>1179</v>
      </c>
    </row>
    <row r="2924" spans="1:18" x14ac:dyDescent="0.3">
      <c r="A2924">
        <v>3018</v>
      </c>
      <c r="B2924" t="s">
        <v>120</v>
      </c>
      <c r="C2924">
        <v>2013</v>
      </c>
      <c r="D2924">
        <v>175000</v>
      </c>
      <c r="E2924">
        <v>76000</v>
      </c>
      <c r="F2924" t="s">
        <v>56</v>
      </c>
      <c r="G2924" t="s">
        <v>57</v>
      </c>
      <c r="H2924" t="s">
        <v>1494</v>
      </c>
      <c r="I2924" t="s">
        <v>22</v>
      </c>
      <c r="J2924" t="s">
        <v>23</v>
      </c>
      <c r="K2924" t="s">
        <v>24</v>
      </c>
      <c r="L2924" t="s">
        <v>25</v>
      </c>
      <c r="M2924" t="s">
        <v>583</v>
      </c>
      <c r="N2924">
        <v>936</v>
      </c>
      <c r="O2924" t="s">
        <v>584</v>
      </c>
      <c r="P2924" t="s">
        <v>585</v>
      </c>
      <c r="Q2924">
        <v>5</v>
      </c>
      <c r="R2924" t="s">
        <v>1179</v>
      </c>
    </row>
    <row r="2925" spans="1:18" x14ac:dyDescent="0.3">
      <c r="A2925">
        <v>3019</v>
      </c>
      <c r="B2925" t="s">
        <v>18</v>
      </c>
      <c r="C2925">
        <v>2012</v>
      </c>
      <c r="D2925">
        <v>180000</v>
      </c>
      <c r="E2925">
        <v>70000</v>
      </c>
      <c r="F2925" t="s">
        <v>124</v>
      </c>
      <c r="G2925" t="s">
        <v>1352</v>
      </c>
      <c r="H2925" t="s">
        <v>1495</v>
      </c>
      <c r="I2925" t="s">
        <v>41</v>
      </c>
      <c r="J2925" t="s">
        <v>23</v>
      </c>
      <c r="K2925" t="s">
        <v>24</v>
      </c>
      <c r="L2925" t="s">
        <v>33</v>
      </c>
      <c r="M2925" t="s">
        <v>96</v>
      </c>
      <c r="N2925">
        <v>796</v>
      </c>
      <c r="O2925" t="s">
        <v>97</v>
      </c>
      <c r="P2925" t="s">
        <v>98</v>
      </c>
      <c r="Q2925">
        <v>5</v>
      </c>
      <c r="R2925" t="s">
        <v>1179</v>
      </c>
    </row>
    <row r="2926" spans="1:18" x14ac:dyDescent="0.3">
      <c r="A2926">
        <v>3020</v>
      </c>
      <c r="B2926" t="s">
        <v>18</v>
      </c>
      <c r="C2926">
        <v>2007</v>
      </c>
      <c r="D2926">
        <v>118000</v>
      </c>
      <c r="E2926">
        <v>110000</v>
      </c>
      <c r="F2926" t="s">
        <v>124</v>
      </c>
      <c r="G2926" t="s">
        <v>1352</v>
      </c>
      <c r="H2926" t="s">
        <v>1495</v>
      </c>
      <c r="I2926" t="s">
        <v>41</v>
      </c>
      <c r="J2926" t="s">
        <v>23</v>
      </c>
      <c r="K2926" t="s">
        <v>24</v>
      </c>
      <c r="L2926" t="s">
        <v>33</v>
      </c>
      <c r="M2926" t="s">
        <v>96</v>
      </c>
      <c r="N2926">
        <v>796</v>
      </c>
      <c r="O2926" t="s">
        <v>97</v>
      </c>
      <c r="P2926" t="s">
        <v>98</v>
      </c>
      <c r="Q2926">
        <v>5</v>
      </c>
      <c r="R2926" t="s">
        <v>1179</v>
      </c>
    </row>
    <row r="2927" spans="1:18" x14ac:dyDescent="0.3">
      <c r="A2927">
        <v>3021</v>
      </c>
      <c r="B2927" t="s">
        <v>46</v>
      </c>
      <c r="C2927">
        <v>2007</v>
      </c>
      <c r="D2927">
        <v>170000</v>
      </c>
      <c r="E2927">
        <v>120000</v>
      </c>
      <c r="F2927" t="s">
        <v>124</v>
      </c>
      <c r="G2927" t="s">
        <v>965</v>
      </c>
      <c r="H2927" t="s">
        <v>1496</v>
      </c>
      <c r="I2927" t="s">
        <v>22</v>
      </c>
      <c r="J2927" t="s">
        <v>23</v>
      </c>
      <c r="K2927" t="s">
        <v>24</v>
      </c>
      <c r="L2927" t="s">
        <v>33</v>
      </c>
      <c r="M2927" t="s">
        <v>127</v>
      </c>
      <c r="N2927">
        <v>1493</v>
      </c>
      <c r="O2927" t="s">
        <v>508</v>
      </c>
      <c r="P2927" t="s">
        <v>535</v>
      </c>
      <c r="Q2927">
        <v>5</v>
      </c>
      <c r="R2927" t="s">
        <v>1179</v>
      </c>
    </row>
    <row r="2928" spans="1:18" x14ac:dyDescent="0.3">
      <c r="A2928">
        <v>3022</v>
      </c>
      <c r="B2928" t="s">
        <v>18</v>
      </c>
      <c r="C2928">
        <v>2009</v>
      </c>
      <c r="D2928">
        <v>120000</v>
      </c>
      <c r="E2928">
        <v>110000</v>
      </c>
      <c r="F2928" t="s">
        <v>56</v>
      </c>
      <c r="G2928" t="s">
        <v>57</v>
      </c>
      <c r="H2928" t="s">
        <v>1494</v>
      </c>
      <c r="I2928" t="s">
        <v>41</v>
      </c>
      <c r="J2928" t="s">
        <v>23</v>
      </c>
      <c r="K2928" t="s">
        <v>24</v>
      </c>
      <c r="L2928" t="s">
        <v>33</v>
      </c>
      <c r="M2928" t="s">
        <v>121</v>
      </c>
      <c r="N2928">
        <v>1061</v>
      </c>
      <c r="O2928" t="s">
        <v>705</v>
      </c>
      <c r="P2928" t="s">
        <v>87</v>
      </c>
      <c r="Q2928">
        <v>5</v>
      </c>
      <c r="R2928" t="s">
        <v>1179</v>
      </c>
    </row>
    <row r="2929" spans="1:18" x14ac:dyDescent="0.3">
      <c r="A2929">
        <v>3023</v>
      </c>
      <c r="B2929" t="s">
        <v>18</v>
      </c>
      <c r="C2929">
        <v>2009</v>
      </c>
      <c r="D2929">
        <v>170000</v>
      </c>
      <c r="E2929">
        <v>90000</v>
      </c>
      <c r="F2929" t="s">
        <v>56</v>
      </c>
      <c r="G2929" t="s">
        <v>57</v>
      </c>
      <c r="H2929" t="s">
        <v>1497</v>
      </c>
      <c r="I2929" t="s">
        <v>41</v>
      </c>
      <c r="J2929" t="s">
        <v>23</v>
      </c>
      <c r="K2929" t="s">
        <v>24</v>
      </c>
      <c r="L2929" t="s">
        <v>42</v>
      </c>
      <c r="M2929" t="s">
        <v>96</v>
      </c>
      <c r="N2929">
        <v>796</v>
      </c>
      <c r="O2929" t="s">
        <v>97</v>
      </c>
      <c r="P2929" t="s">
        <v>98</v>
      </c>
      <c r="Q2929">
        <v>5</v>
      </c>
      <c r="R2929" t="s">
        <v>1179</v>
      </c>
    </row>
    <row r="2930" spans="1:18" x14ac:dyDescent="0.3">
      <c r="A2930">
        <v>3024</v>
      </c>
      <c r="B2930" t="s">
        <v>18</v>
      </c>
      <c r="C2930">
        <v>2018</v>
      </c>
      <c r="D2930">
        <v>700000</v>
      </c>
      <c r="E2930">
        <v>60000</v>
      </c>
      <c r="F2930" t="s">
        <v>56</v>
      </c>
      <c r="G2930" t="s">
        <v>57</v>
      </c>
      <c r="H2930" t="s">
        <v>1494</v>
      </c>
      <c r="I2930" t="s">
        <v>22</v>
      </c>
      <c r="J2930" t="s">
        <v>23</v>
      </c>
      <c r="K2930" t="s">
        <v>24</v>
      </c>
      <c r="L2930" t="s">
        <v>25</v>
      </c>
      <c r="M2930" t="s">
        <v>424</v>
      </c>
      <c r="N2930">
        <v>1248</v>
      </c>
      <c r="O2930" t="s">
        <v>27</v>
      </c>
      <c r="P2930" t="s">
        <v>28</v>
      </c>
      <c r="Q2930">
        <v>5</v>
      </c>
      <c r="R2930" t="s">
        <v>1179</v>
      </c>
    </row>
    <row r="2931" spans="1:18" x14ac:dyDescent="0.3">
      <c r="A2931">
        <v>3025</v>
      </c>
      <c r="B2931" t="s">
        <v>88</v>
      </c>
      <c r="C2931">
        <v>2014</v>
      </c>
      <c r="D2931">
        <v>500000</v>
      </c>
      <c r="E2931">
        <v>48300</v>
      </c>
      <c r="F2931" t="s">
        <v>56</v>
      </c>
      <c r="G2931" t="s">
        <v>57</v>
      </c>
      <c r="H2931" t="s">
        <v>1494</v>
      </c>
      <c r="I2931" t="s">
        <v>22</v>
      </c>
      <c r="J2931" t="s">
        <v>23</v>
      </c>
      <c r="K2931" t="s">
        <v>24</v>
      </c>
      <c r="L2931" t="s">
        <v>33</v>
      </c>
      <c r="M2931" t="s">
        <v>489</v>
      </c>
      <c r="N2931">
        <v>2523</v>
      </c>
      <c r="O2931" t="s">
        <v>309</v>
      </c>
      <c r="P2931" t="s">
        <v>490</v>
      </c>
      <c r="Q2931">
        <v>7</v>
      </c>
      <c r="R2931" t="s">
        <v>1179</v>
      </c>
    </row>
    <row r="2932" spans="1:18" x14ac:dyDescent="0.3">
      <c r="A2932">
        <v>3026</v>
      </c>
      <c r="B2932" t="s">
        <v>18</v>
      </c>
      <c r="C2932">
        <v>2007</v>
      </c>
      <c r="D2932">
        <v>80000</v>
      </c>
      <c r="E2932">
        <v>63000</v>
      </c>
      <c r="F2932" t="s">
        <v>56</v>
      </c>
      <c r="G2932" t="s">
        <v>57</v>
      </c>
      <c r="H2932" t="s">
        <v>1494</v>
      </c>
      <c r="I2932" t="s">
        <v>41</v>
      </c>
      <c r="J2932" t="s">
        <v>23</v>
      </c>
      <c r="K2932" t="s">
        <v>154</v>
      </c>
      <c r="L2932" t="s">
        <v>42</v>
      </c>
      <c r="M2932" t="s">
        <v>85</v>
      </c>
      <c r="N2932">
        <v>1061</v>
      </c>
      <c r="O2932" t="s">
        <v>86</v>
      </c>
      <c r="P2932" t="s">
        <v>87</v>
      </c>
      <c r="Q2932">
        <v>5</v>
      </c>
      <c r="R2932" t="s">
        <v>1179</v>
      </c>
    </row>
    <row r="2933" spans="1:18" x14ac:dyDescent="0.3">
      <c r="A2933">
        <v>3027</v>
      </c>
      <c r="B2933" t="s">
        <v>37</v>
      </c>
      <c r="C2933">
        <v>2008</v>
      </c>
      <c r="D2933">
        <v>105000</v>
      </c>
      <c r="E2933">
        <v>110000</v>
      </c>
      <c r="F2933" t="s">
        <v>124</v>
      </c>
      <c r="G2933" t="s">
        <v>965</v>
      </c>
      <c r="H2933" t="s">
        <v>1496</v>
      </c>
      <c r="I2933" t="s">
        <v>41</v>
      </c>
      <c r="J2933" t="s">
        <v>23</v>
      </c>
      <c r="K2933" t="s">
        <v>24</v>
      </c>
      <c r="L2933" t="s">
        <v>33</v>
      </c>
      <c r="M2933" t="s">
        <v>43</v>
      </c>
      <c r="N2933">
        <v>1497</v>
      </c>
      <c r="O2933" t="s">
        <v>44</v>
      </c>
      <c r="P2933" t="s">
        <v>45</v>
      </c>
      <c r="Q2933">
        <v>5</v>
      </c>
      <c r="R2933" t="s">
        <v>1179</v>
      </c>
    </row>
    <row r="2934" spans="1:18" x14ac:dyDescent="0.3">
      <c r="A2934">
        <v>3028</v>
      </c>
      <c r="B2934" t="s">
        <v>18</v>
      </c>
      <c r="C2934">
        <v>2016</v>
      </c>
      <c r="D2934">
        <v>425000</v>
      </c>
      <c r="E2934">
        <v>120000</v>
      </c>
      <c r="F2934" t="s">
        <v>124</v>
      </c>
      <c r="G2934" t="s">
        <v>965</v>
      </c>
      <c r="H2934" t="s">
        <v>1496</v>
      </c>
      <c r="I2934" t="s">
        <v>22</v>
      </c>
      <c r="J2934" t="s">
        <v>23</v>
      </c>
      <c r="K2934" t="s">
        <v>24</v>
      </c>
      <c r="L2934" t="s">
        <v>42</v>
      </c>
      <c r="M2934" t="s">
        <v>106</v>
      </c>
      <c r="N2934">
        <v>1248</v>
      </c>
      <c r="O2934" t="s">
        <v>27</v>
      </c>
      <c r="P2934" t="s">
        <v>28</v>
      </c>
      <c r="Q2934">
        <v>5</v>
      </c>
      <c r="R2934" t="s">
        <v>1179</v>
      </c>
    </row>
    <row r="2935" spans="1:18" x14ac:dyDescent="0.3">
      <c r="A2935">
        <v>3029</v>
      </c>
      <c r="B2935" t="s">
        <v>46</v>
      </c>
      <c r="C2935">
        <v>2017</v>
      </c>
      <c r="D2935">
        <v>625000</v>
      </c>
      <c r="E2935">
        <v>23511</v>
      </c>
      <c r="F2935" t="s">
        <v>124</v>
      </c>
      <c r="G2935" t="s">
        <v>965</v>
      </c>
      <c r="H2935" t="s">
        <v>1496</v>
      </c>
      <c r="I2935" t="s">
        <v>41</v>
      </c>
      <c r="J2935" t="s">
        <v>23</v>
      </c>
      <c r="K2935" t="s">
        <v>24</v>
      </c>
      <c r="L2935" t="s">
        <v>25</v>
      </c>
      <c r="M2935" t="s">
        <v>133</v>
      </c>
      <c r="N2935">
        <v>1197</v>
      </c>
      <c r="O2935" t="s">
        <v>134</v>
      </c>
      <c r="P2935" t="s">
        <v>135</v>
      </c>
      <c r="Q2935">
        <v>5</v>
      </c>
      <c r="R2935" t="s">
        <v>1179</v>
      </c>
    </row>
    <row r="2936" spans="1:18" x14ac:dyDescent="0.3">
      <c r="A2936">
        <v>3030</v>
      </c>
      <c r="B2936" t="s">
        <v>46</v>
      </c>
      <c r="C2936">
        <v>2017</v>
      </c>
      <c r="D2936">
        <v>640000</v>
      </c>
      <c r="E2936">
        <v>22512</v>
      </c>
      <c r="F2936" t="s">
        <v>124</v>
      </c>
      <c r="G2936" t="s">
        <v>965</v>
      </c>
      <c r="H2936" t="s">
        <v>1496</v>
      </c>
      <c r="I2936" t="s">
        <v>41</v>
      </c>
      <c r="J2936" t="s">
        <v>23</v>
      </c>
      <c r="K2936" t="s">
        <v>24</v>
      </c>
      <c r="L2936" t="s">
        <v>25</v>
      </c>
      <c r="M2936" t="s">
        <v>133</v>
      </c>
      <c r="N2936">
        <v>1197</v>
      </c>
      <c r="O2936" t="s">
        <v>134</v>
      </c>
      <c r="P2936" t="s">
        <v>135</v>
      </c>
      <c r="Q2936">
        <v>5</v>
      </c>
      <c r="R2936" t="s">
        <v>1179</v>
      </c>
    </row>
    <row r="2937" spans="1:18" x14ac:dyDescent="0.3">
      <c r="A2937">
        <v>3031</v>
      </c>
      <c r="B2937" t="s">
        <v>46</v>
      </c>
      <c r="C2937">
        <v>2010</v>
      </c>
      <c r="D2937">
        <v>180000</v>
      </c>
      <c r="E2937">
        <v>120000</v>
      </c>
      <c r="F2937" t="s">
        <v>124</v>
      </c>
      <c r="G2937" t="s">
        <v>1352</v>
      </c>
      <c r="H2937" t="s">
        <v>1495</v>
      </c>
      <c r="I2937" t="s">
        <v>41</v>
      </c>
      <c r="J2937" t="s">
        <v>23</v>
      </c>
      <c r="K2937" t="s">
        <v>24</v>
      </c>
      <c r="L2937" t="s">
        <v>25</v>
      </c>
      <c r="M2937" t="s">
        <v>211</v>
      </c>
      <c r="N2937">
        <v>1197</v>
      </c>
      <c r="O2937" t="s">
        <v>212</v>
      </c>
      <c r="P2937" t="s">
        <v>213</v>
      </c>
      <c r="Q2937">
        <v>5</v>
      </c>
      <c r="R2937" t="s">
        <v>1179</v>
      </c>
    </row>
    <row r="2938" spans="1:18" x14ac:dyDescent="0.3">
      <c r="A2938">
        <v>3032</v>
      </c>
      <c r="B2938" t="s">
        <v>18</v>
      </c>
      <c r="C2938">
        <v>2009</v>
      </c>
      <c r="D2938">
        <v>155000</v>
      </c>
      <c r="E2938">
        <v>120000</v>
      </c>
      <c r="F2938" t="s">
        <v>38</v>
      </c>
      <c r="G2938" t="s">
        <v>812</v>
      </c>
      <c r="H2938" t="s">
        <v>1498</v>
      </c>
      <c r="I2938" t="s">
        <v>22</v>
      </c>
      <c r="J2938" t="s">
        <v>23</v>
      </c>
      <c r="K2938" t="s">
        <v>24</v>
      </c>
      <c r="L2938" t="s">
        <v>25</v>
      </c>
      <c r="M2938" t="s">
        <v>390</v>
      </c>
      <c r="N2938">
        <v>1248</v>
      </c>
      <c r="O2938" t="s">
        <v>82</v>
      </c>
      <c r="P2938" t="s">
        <v>391</v>
      </c>
      <c r="Q2938">
        <v>5</v>
      </c>
      <c r="R2938" t="s">
        <v>1179</v>
      </c>
    </row>
    <row r="2939" spans="1:18" x14ac:dyDescent="0.3">
      <c r="A2939">
        <v>3033</v>
      </c>
      <c r="B2939" t="s">
        <v>18</v>
      </c>
      <c r="C2939">
        <v>2007</v>
      </c>
      <c r="D2939">
        <v>85000</v>
      </c>
      <c r="E2939">
        <v>100000</v>
      </c>
      <c r="F2939" t="s">
        <v>38</v>
      </c>
      <c r="G2939" t="s">
        <v>812</v>
      </c>
      <c r="H2939" t="s">
        <v>1498</v>
      </c>
      <c r="I2939" t="s">
        <v>41</v>
      </c>
      <c r="J2939" t="s">
        <v>23</v>
      </c>
      <c r="K2939" t="s">
        <v>24</v>
      </c>
      <c r="L2939" t="s">
        <v>42</v>
      </c>
      <c r="M2939" t="s">
        <v>85</v>
      </c>
      <c r="N2939">
        <v>1061</v>
      </c>
      <c r="O2939" t="s">
        <v>86</v>
      </c>
      <c r="P2939" t="s">
        <v>87</v>
      </c>
      <c r="Q2939">
        <v>5</v>
      </c>
      <c r="R2939" t="s">
        <v>1179</v>
      </c>
    </row>
    <row r="2940" spans="1:18" x14ac:dyDescent="0.3">
      <c r="A2940">
        <v>3034</v>
      </c>
      <c r="B2940" t="s">
        <v>46</v>
      </c>
      <c r="C2940">
        <v>2011</v>
      </c>
      <c r="D2940">
        <v>250000</v>
      </c>
      <c r="E2940">
        <v>70000</v>
      </c>
      <c r="F2940" t="s">
        <v>38</v>
      </c>
      <c r="G2940" t="s">
        <v>812</v>
      </c>
      <c r="H2940" t="s">
        <v>1498</v>
      </c>
      <c r="I2940" t="s">
        <v>41</v>
      </c>
      <c r="J2940" t="s">
        <v>23</v>
      </c>
      <c r="K2940" t="s">
        <v>24</v>
      </c>
      <c r="L2940" t="s">
        <v>25</v>
      </c>
      <c r="M2940" t="s">
        <v>211</v>
      </c>
      <c r="N2940">
        <v>1197</v>
      </c>
      <c r="O2940" t="s">
        <v>212</v>
      </c>
      <c r="P2940" t="s">
        <v>213</v>
      </c>
      <c r="Q2940">
        <v>5</v>
      </c>
      <c r="R2940" t="s">
        <v>1179</v>
      </c>
    </row>
    <row r="2941" spans="1:18" x14ac:dyDescent="0.3">
      <c r="A2941">
        <v>3035</v>
      </c>
      <c r="B2941" t="s">
        <v>46</v>
      </c>
      <c r="C2941">
        <v>2017</v>
      </c>
      <c r="D2941">
        <v>1000000</v>
      </c>
      <c r="E2941">
        <v>15000</v>
      </c>
      <c r="F2941" t="s">
        <v>38</v>
      </c>
      <c r="G2941" t="s">
        <v>812</v>
      </c>
      <c r="H2941" t="s">
        <v>1498</v>
      </c>
      <c r="I2941" t="s">
        <v>41</v>
      </c>
      <c r="J2941" t="s">
        <v>23</v>
      </c>
      <c r="K2941" t="s">
        <v>154</v>
      </c>
      <c r="L2941" t="s">
        <v>25</v>
      </c>
      <c r="M2941" t="s">
        <v>313</v>
      </c>
      <c r="N2941">
        <v>1591</v>
      </c>
      <c r="O2941" t="s">
        <v>143</v>
      </c>
      <c r="P2941" t="s">
        <v>492</v>
      </c>
      <c r="Q2941">
        <v>5</v>
      </c>
      <c r="R2941" t="s">
        <v>1179</v>
      </c>
    </row>
    <row r="2942" spans="1:18" x14ac:dyDescent="0.3">
      <c r="A2942">
        <v>3036</v>
      </c>
      <c r="B2942" t="s">
        <v>145</v>
      </c>
      <c r="C2942">
        <v>2016</v>
      </c>
      <c r="D2942">
        <v>350000</v>
      </c>
      <c r="E2942">
        <v>16500</v>
      </c>
      <c r="F2942" t="s">
        <v>38</v>
      </c>
      <c r="G2942" t="s">
        <v>812</v>
      </c>
      <c r="H2942" t="s">
        <v>1499</v>
      </c>
      <c r="I2942" t="s">
        <v>41</v>
      </c>
      <c r="J2942" t="s">
        <v>23</v>
      </c>
      <c r="K2942" t="s">
        <v>24</v>
      </c>
      <c r="L2942" t="s">
        <v>25</v>
      </c>
      <c r="M2942" t="s">
        <v>146</v>
      </c>
      <c r="N2942">
        <v>1198</v>
      </c>
      <c r="O2942" t="s">
        <v>86</v>
      </c>
      <c r="P2942" t="s">
        <v>147</v>
      </c>
      <c r="Q2942">
        <v>5</v>
      </c>
      <c r="R2942" t="s">
        <v>1179</v>
      </c>
    </row>
    <row r="2943" spans="1:18" x14ac:dyDescent="0.3">
      <c r="A2943">
        <v>3037</v>
      </c>
      <c r="B2943" t="s">
        <v>18</v>
      </c>
      <c r="C2943">
        <v>2018</v>
      </c>
      <c r="D2943">
        <v>740000</v>
      </c>
      <c r="E2943">
        <v>50000</v>
      </c>
      <c r="F2943" t="s">
        <v>38</v>
      </c>
      <c r="G2943" t="s">
        <v>812</v>
      </c>
      <c r="H2943" t="s">
        <v>1499</v>
      </c>
      <c r="I2943" t="s">
        <v>22</v>
      </c>
      <c r="J2943" t="s">
        <v>23</v>
      </c>
      <c r="K2943" t="s">
        <v>24</v>
      </c>
      <c r="L2943" t="s">
        <v>25</v>
      </c>
      <c r="M2943" t="s">
        <v>424</v>
      </c>
      <c r="N2943">
        <v>1248</v>
      </c>
      <c r="O2943" t="s">
        <v>425</v>
      </c>
      <c r="P2943" t="s">
        <v>28</v>
      </c>
      <c r="Q2943">
        <v>5</v>
      </c>
      <c r="R2943" t="s">
        <v>1179</v>
      </c>
    </row>
    <row r="2944" spans="1:18" x14ac:dyDescent="0.3">
      <c r="A2944">
        <v>3038</v>
      </c>
      <c r="B2944" t="s">
        <v>145</v>
      </c>
      <c r="C2944">
        <v>2018</v>
      </c>
      <c r="D2944">
        <v>300000</v>
      </c>
      <c r="E2944">
        <v>19000</v>
      </c>
      <c r="F2944" t="s">
        <v>38</v>
      </c>
      <c r="G2944" t="s">
        <v>812</v>
      </c>
      <c r="H2944" t="s">
        <v>1498</v>
      </c>
      <c r="I2944" t="s">
        <v>41</v>
      </c>
      <c r="J2944" t="s">
        <v>23</v>
      </c>
      <c r="K2944" t="s">
        <v>24</v>
      </c>
      <c r="L2944" t="s">
        <v>25</v>
      </c>
      <c r="M2944" t="s">
        <v>553</v>
      </c>
      <c r="N2944">
        <v>999</v>
      </c>
      <c r="O2944" t="s">
        <v>86</v>
      </c>
      <c r="P2944" t="s">
        <v>306</v>
      </c>
      <c r="Q2944">
        <v>5</v>
      </c>
      <c r="R2944" t="s">
        <v>1179</v>
      </c>
    </row>
    <row r="2945" spans="1:18" x14ac:dyDescent="0.3">
      <c r="A2945">
        <v>3039</v>
      </c>
      <c r="B2945" t="s">
        <v>221</v>
      </c>
      <c r="C2945">
        <v>2017</v>
      </c>
      <c r="D2945">
        <v>550000</v>
      </c>
      <c r="E2945">
        <v>50000</v>
      </c>
      <c r="F2945" t="s">
        <v>38</v>
      </c>
      <c r="G2945" t="s">
        <v>812</v>
      </c>
      <c r="H2945" t="s">
        <v>1500</v>
      </c>
      <c r="I2945" t="s">
        <v>22</v>
      </c>
      <c r="J2945" t="s">
        <v>23</v>
      </c>
      <c r="K2945" t="s">
        <v>24</v>
      </c>
      <c r="L2945" t="s">
        <v>25</v>
      </c>
      <c r="M2945" t="s">
        <v>227</v>
      </c>
      <c r="N2945">
        <v>1498</v>
      </c>
      <c r="O2945" t="s">
        <v>228</v>
      </c>
      <c r="P2945" t="s">
        <v>224</v>
      </c>
      <c r="Q2945">
        <v>5</v>
      </c>
      <c r="R2945" t="s">
        <v>1179</v>
      </c>
    </row>
    <row r="2946" spans="1:18" x14ac:dyDescent="0.3">
      <c r="A2946">
        <v>3040</v>
      </c>
      <c r="B2946" t="s">
        <v>88</v>
      </c>
      <c r="C2946">
        <v>2017</v>
      </c>
      <c r="D2946">
        <v>710000</v>
      </c>
      <c r="E2946">
        <v>70000</v>
      </c>
      <c r="F2946" t="s">
        <v>19</v>
      </c>
      <c r="G2946" t="s">
        <v>912</v>
      </c>
      <c r="H2946" t="s">
        <v>998</v>
      </c>
      <c r="I2946" t="s">
        <v>22</v>
      </c>
      <c r="J2946" t="s">
        <v>23</v>
      </c>
      <c r="K2946" t="s">
        <v>24</v>
      </c>
      <c r="L2946" t="s">
        <v>25</v>
      </c>
      <c r="M2946" t="s">
        <v>489</v>
      </c>
      <c r="N2946">
        <v>2523</v>
      </c>
      <c r="O2946" t="s">
        <v>309</v>
      </c>
      <c r="P2946" t="s">
        <v>490</v>
      </c>
      <c r="Q2946">
        <v>7</v>
      </c>
      <c r="R2946" t="s">
        <v>1179</v>
      </c>
    </row>
    <row r="2947" spans="1:18" x14ac:dyDescent="0.3">
      <c r="A2947">
        <v>3041</v>
      </c>
      <c r="B2947" t="s">
        <v>88</v>
      </c>
      <c r="C2947">
        <v>2017</v>
      </c>
      <c r="D2947">
        <v>700000</v>
      </c>
      <c r="E2947">
        <v>70000</v>
      </c>
      <c r="F2947" t="s">
        <v>19</v>
      </c>
      <c r="G2947" t="s">
        <v>912</v>
      </c>
      <c r="H2947" t="s">
        <v>1501</v>
      </c>
      <c r="I2947" t="s">
        <v>22</v>
      </c>
      <c r="J2947" t="s">
        <v>23</v>
      </c>
      <c r="K2947" t="s">
        <v>24</v>
      </c>
      <c r="L2947" t="s">
        <v>25</v>
      </c>
      <c r="M2947" t="s">
        <v>489</v>
      </c>
      <c r="N2947">
        <v>2523</v>
      </c>
      <c r="O2947" t="s">
        <v>309</v>
      </c>
      <c r="P2947" t="s">
        <v>490</v>
      </c>
      <c r="Q2947">
        <v>7</v>
      </c>
      <c r="R2947" t="s">
        <v>1179</v>
      </c>
    </row>
    <row r="2948" spans="1:18" x14ac:dyDescent="0.3">
      <c r="A2948">
        <v>3042</v>
      </c>
      <c r="B2948" t="s">
        <v>88</v>
      </c>
      <c r="C2948">
        <v>2016</v>
      </c>
      <c r="D2948">
        <v>550000</v>
      </c>
      <c r="E2948">
        <v>120000</v>
      </c>
      <c r="F2948" t="s">
        <v>19</v>
      </c>
      <c r="G2948" t="s">
        <v>912</v>
      </c>
      <c r="H2948" t="s">
        <v>1502</v>
      </c>
      <c r="I2948" t="s">
        <v>22</v>
      </c>
      <c r="J2948" t="s">
        <v>23</v>
      </c>
      <c r="K2948" t="s">
        <v>24</v>
      </c>
      <c r="L2948" t="s">
        <v>25</v>
      </c>
      <c r="M2948" t="s">
        <v>489</v>
      </c>
      <c r="N2948">
        <v>2523</v>
      </c>
      <c r="O2948" t="s">
        <v>309</v>
      </c>
      <c r="P2948" t="s">
        <v>490</v>
      </c>
      <c r="Q2948">
        <v>7</v>
      </c>
      <c r="R2948" t="s">
        <v>1179</v>
      </c>
    </row>
    <row r="2949" spans="1:18" x14ac:dyDescent="0.3">
      <c r="A2949">
        <v>3043</v>
      </c>
      <c r="B2949" t="s">
        <v>46</v>
      </c>
      <c r="C2949">
        <v>2015</v>
      </c>
      <c r="D2949">
        <v>375000</v>
      </c>
      <c r="E2949">
        <v>60000</v>
      </c>
      <c r="F2949" t="s">
        <v>19</v>
      </c>
      <c r="G2949" t="s">
        <v>912</v>
      </c>
      <c r="H2949" t="s">
        <v>1503</v>
      </c>
      <c r="I2949" t="s">
        <v>59</v>
      </c>
      <c r="J2949" t="s">
        <v>23</v>
      </c>
      <c r="K2949" t="s">
        <v>24</v>
      </c>
      <c r="L2949" t="s">
        <v>25</v>
      </c>
      <c r="M2949" t="s">
        <v>1024</v>
      </c>
      <c r="N2949">
        <v>1086</v>
      </c>
      <c r="O2949" t="s">
        <v>247</v>
      </c>
      <c r="P2949" t="s">
        <v>248</v>
      </c>
      <c r="Q2949">
        <v>5</v>
      </c>
      <c r="R2949" t="s">
        <v>1179</v>
      </c>
    </row>
    <row r="2950" spans="1:18" x14ac:dyDescent="0.3">
      <c r="A2950">
        <v>3044</v>
      </c>
      <c r="B2950" t="s">
        <v>109</v>
      </c>
      <c r="C2950">
        <v>2015</v>
      </c>
      <c r="D2950">
        <v>600000</v>
      </c>
      <c r="E2950">
        <v>60000</v>
      </c>
      <c r="F2950" t="s">
        <v>19</v>
      </c>
      <c r="G2950" t="s">
        <v>912</v>
      </c>
      <c r="H2950" t="s">
        <v>1503</v>
      </c>
      <c r="I2950" t="s">
        <v>22</v>
      </c>
      <c r="J2950" t="s">
        <v>23</v>
      </c>
      <c r="K2950" t="s">
        <v>24</v>
      </c>
      <c r="L2950" t="s">
        <v>25</v>
      </c>
      <c r="M2950" t="s">
        <v>150</v>
      </c>
      <c r="N2950">
        <v>2179</v>
      </c>
      <c r="O2950" t="s">
        <v>151</v>
      </c>
      <c r="P2950" t="s">
        <v>152</v>
      </c>
      <c r="Q2950">
        <v>7</v>
      </c>
      <c r="R2950" t="s">
        <v>1179</v>
      </c>
    </row>
    <row r="2951" spans="1:18" x14ac:dyDescent="0.3">
      <c r="A2951">
        <v>3045</v>
      </c>
      <c r="B2951" t="s">
        <v>18</v>
      </c>
      <c r="C2951">
        <v>2013</v>
      </c>
      <c r="D2951">
        <v>380000</v>
      </c>
      <c r="E2951">
        <v>76000</v>
      </c>
      <c r="F2951" t="s">
        <v>19</v>
      </c>
      <c r="G2951" t="s">
        <v>912</v>
      </c>
      <c r="H2951" t="s">
        <v>1503</v>
      </c>
      <c r="I2951" t="s">
        <v>22</v>
      </c>
      <c r="J2951" t="s">
        <v>23</v>
      </c>
      <c r="K2951" t="s">
        <v>24</v>
      </c>
      <c r="L2951" t="s">
        <v>33</v>
      </c>
      <c r="M2951" t="s">
        <v>230</v>
      </c>
      <c r="N2951">
        <v>1248</v>
      </c>
      <c r="O2951" t="s">
        <v>27</v>
      </c>
      <c r="P2951" t="s">
        <v>28</v>
      </c>
      <c r="Q2951">
        <v>5</v>
      </c>
      <c r="R2951" t="s">
        <v>1179</v>
      </c>
    </row>
    <row r="2952" spans="1:18" x14ac:dyDescent="0.3">
      <c r="A2952">
        <v>3046</v>
      </c>
      <c r="B2952" t="s">
        <v>18</v>
      </c>
      <c r="C2952">
        <v>2012</v>
      </c>
      <c r="D2952">
        <v>300000</v>
      </c>
      <c r="E2952">
        <v>70000</v>
      </c>
      <c r="F2952" t="s">
        <v>19</v>
      </c>
      <c r="G2952" t="s">
        <v>912</v>
      </c>
      <c r="H2952" t="s">
        <v>1503</v>
      </c>
      <c r="I2952" t="s">
        <v>22</v>
      </c>
      <c r="J2952" t="s">
        <v>23</v>
      </c>
      <c r="K2952" t="s">
        <v>24</v>
      </c>
      <c r="L2952" t="s">
        <v>25</v>
      </c>
      <c r="M2952" t="s">
        <v>671</v>
      </c>
      <c r="N2952">
        <v>1248</v>
      </c>
      <c r="O2952" t="s">
        <v>672</v>
      </c>
      <c r="P2952" t="s">
        <v>28</v>
      </c>
      <c r="Q2952">
        <v>5</v>
      </c>
      <c r="R2952" t="s">
        <v>1179</v>
      </c>
    </row>
    <row r="2953" spans="1:18" x14ac:dyDescent="0.3">
      <c r="A2953">
        <v>3047</v>
      </c>
      <c r="B2953" t="s">
        <v>18</v>
      </c>
      <c r="C2953">
        <v>1998</v>
      </c>
      <c r="D2953">
        <v>45000</v>
      </c>
      <c r="E2953">
        <v>80000</v>
      </c>
      <c r="F2953" t="s">
        <v>19</v>
      </c>
      <c r="G2953" t="s">
        <v>912</v>
      </c>
      <c r="H2953" t="s">
        <v>1503</v>
      </c>
      <c r="I2953" t="s">
        <v>41</v>
      </c>
      <c r="J2953" t="s">
        <v>23</v>
      </c>
      <c r="K2953" t="s">
        <v>24</v>
      </c>
      <c r="L2953" t="s">
        <v>304</v>
      </c>
      <c r="M2953" t="s">
        <v>50</v>
      </c>
      <c r="N2953">
        <v>796</v>
      </c>
      <c r="O2953" t="s">
        <v>63</v>
      </c>
      <c r="P2953" t="s">
        <v>64</v>
      </c>
      <c r="Q2953">
        <v>4</v>
      </c>
      <c r="R2953" t="s">
        <v>1179</v>
      </c>
    </row>
    <row r="2954" spans="1:18" x14ac:dyDescent="0.3">
      <c r="A2954">
        <v>3048</v>
      </c>
      <c r="B2954" t="s">
        <v>65</v>
      </c>
      <c r="C2954">
        <v>2010</v>
      </c>
      <c r="D2954">
        <v>450000</v>
      </c>
      <c r="E2954">
        <v>210000</v>
      </c>
      <c r="F2954" t="s">
        <v>19</v>
      </c>
      <c r="G2954" t="s">
        <v>912</v>
      </c>
      <c r="H2954" t="s">
        <v>998</v>
      </c>
      <c r="I2954" t="s">
        <v>22</v>
      </c>
      <c r="J2954" t="s">
        <v>23</v>
      </c>
      <c r="K2954" t="s">
        <v>24</v>
      </c>
      <c r="L2954" t="s">
        <v>33</v>
      </c>
      <c r="M2954" t="s">
        <v>475</v>
      </c>
      <c r="N2954">
        <v>2494</v>
      </c>
      <c r="O2954" t="s">
        <v>476</v>
      </c>
      <c r="P2954" t="s">
        <v>477</v>
      </c>
      <c r="Q2954">
        <v>8</v>
      </c>
      <c r="R2954" t="s">
        <v>1179</v>
      </c>
    </row>
    <row r="2955" spans="1:18" x14ac:dyDescent="0.3">
      <c r="A2955">
        <v>3049</v>
      </c>
      <c r="B2955" t="s">
        <v>88</v>
      </c>
      <c r="C2955">
        <v>2015</v>
      </c>
      <c r="D2955">
        <v>475000</v>
      </c>
      <c r="E2955">
        <v>128000</v>
      </c>
      <c r="F2955" t="s">
        <v>19</v>
      </c>
      <c r="G2955" t="s">
        <v>912</v>
      </c>
      <c r="H2955" t="s">
        <v>1503</v>
      </c>
      <c r="I2955" t="s">
        <v>22</v>
      </c>
      <c r="J2955" t="s">
        <v>23</v>
      </c>
      <c r="K2955" t="s">
        <v>24</v>
      </c>
      <c r="L2955" t="s">
        <v>42</v>
      </c>
      <c r="M2955" t="s">
        <v>489</v>
      </c>
      <c r="N2955">
        <v>2523</v>
      </c>
      <c r="O2955" t="s">
        <v>486</v>
      </c>
      <c r="P2955" t="s">
        <v>596</v>
      </c>
      <c r="Q2955">
        <v>9</v>
      </c>
      <c r="R2955" t="s">
        <v>1179</v>
      </c>
    </row>
    <row r="2956" spans="1:18" x14ac:dyDescent="0.3">
      <c r="A2956">
        <v>3050</v>
      </c>
      <c r="B2956" t="s">
        <v>75</v>
      </c>
      <c r="C2956">
        <v>2019</v>
      </c>
      <c r="D2956">
        <v>650000</v>
      </c>
      <c r="E2956">
        <v>5000</v>
      </c>
      <c r="F2956" t="s">
        <v>19</v>
      </c>
      <c r="G2956" t="s">
        <v>912</v>
      </c>
      <c r="H2956" t="s">
        <v>1501</v>
      </c>
      <c r="I2956" t="s">
        <v>41</v>
      </c>
      <c r="J2956" t="s">
        <v>23</v>
      </c>
      <c r="K2956" t="s">
        <v>24</v>
      </c>
      <c r="L2956" t="s">
        <v>25</v>
      </c>
      <c r="M2956" t="s">
        <v>72</v>
      </c>
      <c r="N2956">
        <v>999</v>
      </c>
      <c r="O2956" t="s">
        <v>687</v>
      </c>
      <c r="P2956" t="s">
        <v>688</v>
      </c>
      <c r="Q2956">
        <v>7</v>
      </c>
      <c r="R2956" t="s">
        <v>1179</v>
      </c>
    </row>
    <row r="2957" spans="1:18" x14ac:dyDescent="0.3">
      <c r="A2957">
        <v>3051</v>
      </c>
      <c r="B2957" t="s">
        <v>18</v>
      </c>
      <c r="C2957">
        <v>2011</v>
      </c>
      <c r="D2957">
        <v>200000</v>
      </c>
      <c r="E2957">
        <v>70000</v>
      </c>
      <c r="F2957" t="s">
        <v>19</v>
      </c>
      <c r="G2957" t="s">
        <v>912</v>
      </c>
      <c r="H2957" t="s">
        <v>1501</v>
      </c>
      <c r="I2957" t="s">
        <v>59</v>
      </c>
      <c r="J2957" t="s">
        <v>23</v>
      </c>
      <c r="K2957" t="s">
        <v>24</v>
      </c>
      <c r="L2957" t="s">
        <v>25</v>
      </c>
      <c r="M2957" t="s">
        <v>251</v>
      </c>
      <c r="N2957">
        <v>998</v>
      </c>
      <c r="O2957" t="s">
        <v>252</v>
      </c>
      <c r="P2957" t="s">
        <v>253</v>
      </c>
      <c r="Q2957">
        <v>5</v>
      </c>
      <c r="R2957" t="s">
        <v>1179</v>
      </c>
    </row>
    <row r="2958" spans="1:18" x14ac:dyDescent="0.3">
      <c r="A2958">
        <v>3052</v>
      </c>
      <c r="B2958" t="s">
        <v>18</v>
      </c>
      <c r="C2958">
        <v>2013</v>
      </c>
      <c r="D2958">
        <v>350000</v>
      </c>
      <c r="E2958">
        <v>85000</v>
      </c>
      <c r="F2958" t="s">
        <v>19</v>
      </c>
      <c r="G2958" t="s">
        <v>912</v>
      </c>
      <c r="H2958" t="s">
        <v>1501</v>
      </c>
      <c r="I2958" t="s">
        <v>22</v>
      </c>
      <c r="J2958" t="s">
        <v>23</v>
      </c>
      <c r="K2958" t="s">
        <v>24</v>
      </c>
      <c r="L2958" t="s">
        <v>25</v>
      </c>
      <c r="M2958" t="s">
        <v>230</v>
      </c>
      <c r="N2958">
        <v>1248</v>
      </c>
      <c r="O2958" t="s">
        <v>27</v>
      </c>
      <c r="P2958" t="s">
        <v>28</v>
      </c>
      <c r="Q2958">
        <v>5</v>
      </c>
      <c r="R2958" t="s">
        <v>1179</v>
      </c>
    </row>
    <row r="2959" spans="1:18" x14ac:dyDescent="0.3">
      <c r="A2959">
        <v>3053</v>
      </c>
      <c r="B2959" t="s">
        <v>18</v>
      </c>
      <c r="C2959">
        <v>2018</v>
      </c>
      <c r="D2959">
        <v>911999</v>
      </c>
      <c r="E2959">
        <v>25000</v>
      </c>
      <c r="F2959" t="s">
        <v>19</v>
      </c>
      <c r="G2959" t="s">
        <v>912</v>
      </c>
      <c r="H2959" t="s">
        <v>1501</v>
      </c>
      <c r="I2959" t="s">
        <v>22</v>
      </c>
      <c r="J2959" t="s">
        <v>23</v>
      </c>
      <c r="K2959" t="s">
        <v>154</v>
      </c>
      <c r="L2959" t="s">
        <v>25</v>
      </c>
      <c r="M2959" t="s">
        <v>129</v>
      </c>
      <c r="N2959">
        <v>1248</v>
      </c>
      <c r="O2959" t="s">
        <v>94</v>
      </c>
      <c r="P2959" t="s">
        <v>95</v>
      </c>
      <c r="Q2959">
        <v>5</v>
      </c>
      <c r="R2959" t="s">
        <v>1179</v>
      </c>
    </row>
    <row r="2960" spans="1:18" x14ac:dyDescent="0.3">
      <c r="A2960">
        <v>3054</v>
      </c>
      <c r="B2960" t="s">
        <v>18</v>
      </c>
      <c r="C2960">
        <v>2018</v>
      </c>
      <c r="D2960">
        <v>650000</v>
      </c>
      <c r="E2960">
        <v>15000</v>
      </c>
      <c r="F2960" t="s">
        <v>19</v>
      </c>
      <c r="G2960" t="s">
        <v>912</v>
      </c>
      <c r="H2960" t="s">
        <v>1503</v>
      </c>
      <c r="I2960" t="s">
        <v>41</v>
      </c>
      <c r="J2960" t="s">
        <v>23</v>
      </c>
      <c r="K2960" t="s">
        <v>24</v>
      </c>
      <c r="L2960" t="s">
        <v>25</v>
      </c>
      <c r="M2960" t="s">
        <v>264</v>
      </c>
      <c r="N2960">
        <v>1197</v>
      </c>
      <c r="O2960" t="s">
        <v>265</v>
      </c>
      <c r="P2960" t="s">
        <v>266</v>
      </c>
      <c r="Q2960">
        <v>5</v>
      </c>
      <c r="R2960" t="s">
        <v>1179</v>
      </c>
    </row>
    <row r="2961" spans="1:18" x14ac:dyDescent="0.3">
      <c r="A2961">
        <v>3055</v>
      </c>
      <c r="B2961" t="s">
        <v>18</v>
      </c>
      <c r="C2961">
        <v>2012</v>
      </c>
      <c r="D2961">
        <v>350000</v>
      </c>
      <c r="E2961">
        <v>30000</v>
      </c>
      <c r="F2961" t="s">
        <v>19</v>
      </c>
      <c r="G2961" t="s">
        <v>912</v>
      </c>
      <c r="H2961" t="s">
        <v>1501</v>
      </c>
      <c r="I2961" t="s">
        <v>41</v>
      </c>
      <c r="J2961" t="s">
        <v>23</v>
      </c>
      <c r="K2961" t="s">
        <v>24</v>
      </c>
      <c r="L2961" t="s">
        <v>25</v>
      </c>
      <c r="M2961" t="s">
        <v>383</v>
      </c>
      <c r="N2961">
        <v>1298</v>
      </c>
      <c r="O2961" t="s">
        <v>395</v>
      </c>
      <c r="P2961" t="s">
        <v>261</v>
      </c>
      <c r="Q2961">
        <v>5</v>
      </c>
      <c r="R2961" t="s">
        <v>1179</v>
      </c>
    </row>
    <row r="2962" spans="1:18" x14ac:dyDescent="0.3">
      <c r="A2962">
        <v>3056</v>
      </c>
      <c r="B2962" t="s">
        <v>18</v>
      </c>
      <c r="C2962">
        <v>2016</v>
      </c>
      <c r="D2962">
        <v>190000</v>
      </c>
      <c r="E2962">
        <v>80000</v>
      </c>
      <c r="F2962" t="s">
        <v>19</v>
      </c>
      <c r="G2962" t="s">
        <v>912</v>
      </c>
      <c r="H2962" t="s">
        <v>1501</v>
      </c>
      <c r="I2962" t="s">
        <v>41</v>
      </c>
      <c r="J2962" t="s">
        <v>23</v>
      </c>
      <c r="K2962" t="s">
        <v>24</v>
      </c>
      <c r="L2962" t="s">
        <v>33</v>
      </c>
      <c r="M2962" t="s">
        <v>127</v>
      </c>
      <c r="N2962">
        <v>796</v>
      </c>
      <c r="O2962" t="s">
        <v>128</v>
      </c>
      <c r="P2962" t="s">
        <v>64</v>
      </c>
      <c r="Q2962">
        <v>8</v>
      </c>
      <c r="R2962" t="s">
        <v>1179</v>
      </c>
    </row>
    <row r="2963" spans="1:18" x14ac:dyDescent="0.3">
      <c r="A2963">
        <v>3057</v>
      </c>
      <c r="B2963" t="s">
        <v>46</v>
      </c>
      <c r="C2963">
        <v>2019</v>
      </c>
      <c r="D2963">
        <v>1200000</v>
      </c>
      <c r="E2963">
        <v>40000</v>
      </c>
      <c r="F2963" t="s">
        <v>19</v>
      </c>
      <c r="G2963" t="s">
        <v>912</v>
      </c>
      <c r="H2963" t="s">
        <v>1501</v>
      </c>
      <c r="I2963" t="s">
        <v>22</v>
      </c>
      <c r="J2963" t="s">
        <v>23</v>
      </c>
      <c r="K2963" t="s">
        <v>24</v>
      </c>
      <c r="L2963" t="s">
        <v>25</v>
      </c>
      <c r="M2963" t="s">
        <v>222</v>
      </c>
      <c r="N2963">
        <v>1582</v>
      </c>
      <c r="O2963" t="s">
        <v>301</v>
      </c>
      <c r="P2963" t="s">
        <v>1444</v>
      </c>
      <c r="Q2963">
        <v>5</v>
      </c>
      <c r="R2963" t="s">
        <v>1179</v>
      </c>
    </row>
    <row r="2964" spans="1:18" x14ac:dyDescent="0.3">
      <c r="A2964">
        <v>3058</v>
      </c>
      <c r="B2964" t="s">
        <v>88</v>
      </c>
      <c r="C2964">
        <v>2013</v>
      </c>
      <c r="D2964">
        <v>305000</v>
      </c>
      <c r="E2964">
        <v>160000</v>
      </c>
      <c r="F2964" t="s">
        <v>124</v>
      </c>
      <c r="G2964" t="s">
        <v>1352</v>
      </c>
      <c r="H2964" t="s">
        <v>1504</v>
      </c>
      <c r="I2964" t="s">
        <v>22</v>
      </c>
      <c r="J2964" t="s">
        <v>23</v>
      </c>
      <c r="K2964" t="s">
        <v>24</v>
      </c>
      <c r="L2964" t="s">
        <v>25</v>
      </c>
      <c r="M2964" t="s">
        <v>489</v>
      </c>
      <c r="N2964">
        <v>2523</v>
      </c>
      <c r="O2964" t="s">
        <v>309</v>
      </c>
      <c r="P2964" t="s">
        <v>490</v>
      </c>
      <c r="Q2964">
        <v>7</v>
      </c>
      <c r="R2964" t="s">
        <v>1179</v>
      </c>
    </row>
    <row r="2965" spans="1:18" x14ac:dyDescent="0.3">
      <c r="A2965">
        <v>3059</v>
      </c>
      <c r="B2965" t="s">
        <v>46</v>
      </c>
      <c r="C2965">
        <v>2015</v>
      </c>
      <c r="D2965">
        <v>850000</v>
      </c>
      <c r="E2965">
        <v>108000</v>
      </c>
      <c r="F2965" t="s">
        <v>124</v>
      </c>
      <c r="G2965" t="s">
        <v>1352</v>
      </c>
      <c r="H2965" t="s">
        <v>1105</v>
      </c>
      <c r="I2965" t="s">
        <v>22</v>
      </c>
      <c r="J2965" t="s">
        <v>23</v>
      </c>
      <c r="K2965" t="s">
        <v>24</v>
      </c>
      <c r="L2965" t="s">
        <v>25</v>
      </c>
      <c r="M2965" t="s">
        <v>300</v>
      </c>
      <c r="N2965">
        <v>1582</v>
      </c>
      <c r="O2965" t="s">
        <v>301</v>
      </c>
      <c r="P2965" t="s">
        <v>302</v>
      </c>
      <c r="Q2965">
        <v>5</v>
      </c>
      <c r="R2965" t="s">
        <v>1179</v>
      </c>
    </row>
    <row r="2966" spans="1:18" x14ac:dyDescent="0.3">
      <c r="A2966">
        <v>3060</v>
      </c>
      <c r="B2966" t="s">
        <v>221</v>
      </c>
      <c r="C2966">
        <v>2011</v>
      </c>
      <c r="D2966">
        <v>350000</v>
      </c>
      <c r="E2966">
        <v>120000</v>
      </c>
      <c r="F2966" t="s">
        <v>124</v>
      </c>
      <c r="G2966" t="s">
        <v>804</v>
      </c>
      <c r="H2966" t="s">
        <v>1505</v>
      </c>
      <c r="I2966" t="s">
        <v>22</v>
      </c>
      <c r="J2966" t="s">
        <v>23</v>
      </c>
      <c r="K2966" t="s">
        <v>24</v>
      </c>
      <c r="L2966" t="s">
        <v>33</v>
      </c>
      <c r="M2966" t="s">
        <v>340</v>
      </c>
      <c r="N2966">
        <v>1896</v>
      </c>
      <c r="O2966" t="s">
        <v>479</v>
      </c>
      <c r="P2966" t="s">
        <v>1506</v>
      </c>
      <c r="Q2966">
        <v>5</v>
      </c>
      <c r="R2966" t="s">
        <v>1179</v>
      </c>
    </row>
    <row r="2967" spans="1:18" x14ac:dyDescent="0.3">
      <c r="A2967">
        <v>3061</v>
      </c>
      <c r="B2967" t="s">
        <v>46</v>
      </c>
      <c r="C2967">
        <v>2010</v>
      </c>
      <c r="D2967">
        <v>180000</v>
      </c>
      <c r="E2967">
        <v>55000</v>
      </c>
      <c r="F2967" t="s">
        <v>124</v>
      </c>
      <c r="G2967" t="s">
        <v>1352</v>
      </c>
      <c r="H2967" t="s">
        <v>1504</v>
      </c>
      <c r="I2967" t="s">
        <v>41</v>
      </c>
      <c r="J2967" t="s">
        <v>23</v>
      </c>
      <c r="K2967" t="s">
        <v>24</v>
      </c>
      <c r="L2967" t="s">
        <v>304</v>
      </c>
      <c r="M2967" t="s">
        <v>308</v>
      </c>
      <c r="N2967">
        <v>1086</v>
      </c>
      <c r="O2967" t="s">
        <v>309</v>
      </c>
      <c r="P2967" t="s">
        <v>310</v>
      </c>
      <c r="Q2967">
        <v>5</v>
      </c>
      <c r="R2967" t="s">
        <v>1179</v>
      </c>
    </row>
    <row r="2968" spans="1:18" x14ac:dyDescent="0.3">
      <c r="A2968">
        <v>3062</v>
      </c>
      <c r="B2968" t="s">
        <v>109</v>
      </c>
      <c r="C2968">
        <v>2008</v>
      </c>
      <c r="D2968">
        <v>200000</v>
      </c>
      <c r="E2968">
        <v>110000</v>
      </c>
      <c r="F2968" t="s">
        <v>124</v>
      </c>
      <c r="G2968" t="s">
        <v>1352</v>
      </c>
      <c r="H2968" t="s">
        <v>1504</v>
      </c>
      <c r="I2968" t="s">
        <v>22</v>
      </c>
      <c r="J2968" t="s">
        <v>23</v>
      </c>
      <c r="K2968" t="s">
        <v>24</v>
      </c>
      <c r="L2968" t="s">
        <v>25</v>
      </c>
      <c r="M2968" t="s">
        <v>150</v>
      </c>
      <c r="N2968">
        <v>2179</v>
      </c>
      <c r="O2968" t="s">
        <v>293</v>
      </c>
      <c r="P2968" t="s">
        <v>152</v>
      </c>
      <c r="Q2968">
        <v>7</v>
      </c>
      <c r="R2968" t="s">
        <v>1179</v>
      </c>
    </row>
    <row r="2969" spans="1:18" x14ac:dyDescent="0.3">
      <c r="A2969">
        <v>3064</v>
      </c>
      <c r="B2969" t="s">
        <v>37</v>
      </c>
      <c r="C2969">
        <v>2012</v>
      </c>
      <c r="D2969">
        <v>229999</v>
      </c>
      <c r="E2969">
        <v>110000</v>
      </c>
      <c r="F2969" t="s">
        <v>124</v>
      </c>
      <c r="G2969" t="s">
        <v>804</v>
      </c>
      <c r="H2969" t="s">
        <v>1505</v>
      </c>
      <c r="I2969" t="s">
        <v>41</v>
      </c>
      <c r="J2969" t="s">
        <v>23</v>
      </c>
      <c r="K2969" t="s">
        <v>24</v>
      </c>
      <c r="L2969" t="s">
        <v>25</v>
      </c>
      <c r="M2969" t="s">
        <v>418</v>
      </c>
      <c r="N2969">
        <v>1198</v>
      </c>
      <c r="O2969" t="s">
        <v>219</v>
      </c>
      <c r="P2969" t="s">
        <v>312</v>
      </c>
      <c r="Q2969">
        <v>5</v>
      </c>
      <c r="R2969" t="s">
        <v>1179</v>
      </c>
    </row>
    <row r="2970" spans="1:18" x14ac:dyDescent="0.3">
      <c r="A2970">
        <v>3065</v>
      </c>
      <c r="B2970" t="s">
        <v>18</v>
      </c>
      <c r="C2970">
        <v>2006</v>
      </c>
      <c r="D2970">
        <v>135000</v>
      </c>
      <c r="E2970">
        <v>62900</v>
      </c>
      <c r="F2970" t="s">
        <v>124</v>
      </c>
      <c r="G2970" t="s">
        <v>804</v>
      </c>
      <c r="H2970" t="s">
        <v>1505</v>
      </c>
      <c r="I2970" t="s">
        <v>41</v>
      </c>
      <c r="J2970" t="s">
        <v>23</v>
      </c>
      <c r="K2970" t="s">
        <v>24</v>
      </c>
      <c r="L2970" t="s">
        <v>25</v>
      </c>
      <c r="M2970" t="s">
        <v>85</v>
      </c>
      <c r="N2970">
        <v>998</v>
      </c>
      <c r="O2970" t="s">
        <v>67</v>
      </c>
      <c r="P2970" t="s">
        <v>141</v>
      </c>
      <c r="Q2970">
        <v>5</v>
      </c>
      <c r="R2970" t="s">
        <v>1179</v>
      </c>
    </row>
    <row r="2971" spans="1:18" x14ac:dyDescent="0.3">
      <c r="A2971">
        <v>3066</v>
      </c>
      <c r="B2971" t="s">
        <v>221</v>
      </c>
      <c r="C2971">
        <v>2011</v>
      </c>
      <c r="D2971">
        <v>425000</v>
      </c>
      <c r="E2971">
        <v>120000</v>
      </c>
      <c r="F2971" t="s">
        <v>124</v>
      </c>
      <c r="G2971" t="s">
        <v>804</v>
      </c>
      <c r="H2971" t="s">
        <v>1505</v>
      </c>
      <c r="I2971" t="s">
        <v>22</v>
      </c>
      <c r="J2971" t="s">
        <v>23</v>
      </c>
      <c r="K2971" t="s">
        <v>24</v>
      </c>
      <c r="L2971" t="s">
        <v>33</v>
      </c>
      <c r="M2971" t="s">
        <v>321</v>
      </c>
      <c r="N2971">
        <v>1968</v>
      </c>
      <c r="O2971" t="s">
        <v>293</v>
      </c>
      <c r="P2971" t="s">
        <v>695</v>
      </c>
      <c r="Q2971">
        <v>5</v>
      </c>
      <c r="R2971" t="s">
        <v>1179</v>
      </c>
    </row>
    <row r="2972" spans="1:18" x14ac:dyDescent="0.3">
      <c r="A2972">
        <v>3067</v>
      </c>
      <c r="B2972" t="s">
        <v>88</v>
      </c>
      <c r="C2972">
        <v>2016</v>
      </c>
      <c r="D2972">
        <v>1350000</v>
      </c>
      <c r="E2972">
        <v>70000</v>
      </c>
      <c r="F2972" t="s">
        <v>124</v>
      </c>
      <c r="G2972" t="s">
        <v>804</v>
      </c>
      <c r="H2972" t="s">
        <v>1505</v>
      </c>
      <c r="I2972" t="s">
        <v>22</v>
      </c>
      <c r="J2972" t="s">
        <v>23</v>
      </c>
      <c r="K2972" t="s">
        <v>24</v>
      </c>
      <c r="L2972" t="s">
        <v>25</v>
      </c>
      <c r="M2972" t="s">
        <v>155</v>
      </c>
      <c r="N2972">
        <v>2179</v>
      </c>
      <c r="O2972" t="s">
        <v>446</v>
      </c>
      <c r="P2972" t="s">
        <v>447</v>
      </c>
      <c r="Q2972">
        <v>7</v>
      </c>
      <c r="R2972" t="s">
        <v>1179</v>
      </c>
    </row>
    <row r="2973" spans="1:18" x14ac:dyDescent="0.3">
      <c r="A2973">
        <v>3068</v>
      </c>
      <c r="B2973" t="s">
        <v>69</v>
      </c>
      <c r="C2973">
        <v>2009</v>
      </c>
      <c r="D2973">
        <v>480000</v>
      </c>
      <c r="E2973">
        <v>70000</v>
      </c>
      <c r="F2973" t="s">
        <v>124</v>
      </c>
      <c r="G2973" t="s">
        <v>1352</v>
      </c>
      <c r="H2973" t="s">
        <v>1105</v>
      </c>
      <c r="I2973" t="s">
        <v>22</v>
      </c>
      <c r="J2973" t="s">
        <v>23</v>
      </c>
      <c r="K2973" t="s">
        <v>24</v>
      </c>
      <c r="L2973" t="s">
        <v>42</v>
      </c>
      <c r="M2973" t="s">
        <v>1507</v>
      </c>
      <c r="N2973">
        <v>2499</v>
      </c>
      <c r="O2973" t="s">
        <v>1198</v>
      </c>
      <c r="P2973" t="s">
        <v>1508</v>
      </c>
      <c r="Q2973">
        <v>7</v>
      </c>
      <c r="R2973" t="s">
        <v>1179</v>
      </c>
    </row>
    <row r="2974" spans="1:18" x14ac:dyDescent="0.3">
      <c r="A2974">
        <v>3069</v>
      </c>
      <c r="B2974" t="s">
        <v>18</v>
      </c>
      <c r="C2974">
        <v>2017</v>
      </c>
      <c r="D2974">
        <v>455000</v>
      </c>
      <c r="E2974">
        <v>60000</v>
      </c>
      <c r="F2974" t="s">
        <v>124</v>
      </c>
      <c r="G2974" t="s">
        <v>804</v>
      </c>
      <c r="H2974" t="s">
        <v>1505</v>
      </c>
      <c r="I2974" t="s">
        <v>22</v>
      </c>
      <c r="J2974" t="s">
        <v>23</v>
      </c>
      <c r="K2974" t="s">
        <v>24</v>
      </c>
      <c r="L2974" t="s">
        <v>25</v>
      </c>
      <c r="M2974" t="s">
        <v>424</v>
      </c>
      <c r="N2974">
        <v>1248</v>
      </c>
      <c r="O2974" t="s">
        <v>425</v>
      </c>
      <c r="P2974" t="s">
        <v>28</v>
      </c>
      <c r="Q2974">
        <v>5</v>
      </c>
      <c r="R2974" t="s">
        <v>1179</v>
      </c>
    </row>
    <row r="2975" spans="1:18" x14ac:dyDescent="0.3">
      <c r="A2975">
        <v>3070</v>
      </c>
      <c r="B2975" t="s">
        <v>18</v>
      </c>
      <c r="C2975">
        <v>2015</v>
      </c>
      <c r="D2975">
        <v>320000</v>
      </c>
      <c r="E2975">
        <v>60000</v>
      </c>
      <c r="F2975" t="s">
        <v>38</v>
      </c>
      <c r="G2975" t="s">
        <v>880</v>
      </c>
      <c r="H2975" t="s">
        <v>1411</v>
      </c>
      <c r="I2975" t="s">
        <v>41</v>
      </c>
      <c r="J2975" t="s">
        <v>23</v>
      </c>
      <c r="K2975" t="s">
        <v>24</v>
      </c>
      <c r="L2975" t="s">
        <v>25</v>
      </c>
      <c r="M2975" t="s">
        <v>226</v>
      </c>
      <c r="N2975">
        <v>998</v>
      </c>
      <c r="O2975" t="s">
        <v>244</v>
      </c>
      <c r="P2975" t="s">
        <v>141</v>
      </c>
      <c r="Q2975">
        <v>5</v>
      </c>
      <c r="R2975" t="s">
        <v>1179</v>
      </c>
    </row>
    <row r="2976" spans="1:18" x14ac:dyDescent="0.3">
      <c r="A2976">
        <v>3071</v>
      </c>
      <c r="B2976" t="s">
        <v>46</v>
      </c>
      <c r="C2976">
        <v>2019</v>
      </c>
      <c r="D2976">
        <v>693000</v>
      </c>
      <c r="E2976">
        <v>4000</v>
      </c>
      <c r="F2976" t="s">
        <v>38</v>
      </c>
      <c r="G2976" t="s">
        <v>880</v>
      </c>
      <c r="H2976" t="s">
        <v>1411</v>
      </c>
      <c r="I2976" t="s">
        <v>41</v>
      </c>
      <c r="J2976" t="s">
        <v>23</v>
      </c>
      <c r="K2976" t="s">
        <v>24</v>
      </c>
      <c r="L2976" t="s">
        <v>25</v>
      </c>
      <c r="M2976" t="s">
        <v>133</v>
      </c>
      <c r="N2976">
        <v>1197</v>
      </c>
      <c r="O2976" t="s">
        <v>54</v>
      </c>
      <c r="P2976" t="s">
        <v>414</v>
      </c>
      <c r="Q2976">
        <v>5</v>
      </c>
      <c r="R2976" t="s">
        <v>1179</v>
      </c>
    </row>
    <row r="2977" spans="1:18" x14ac:dyDescent="0.3">
      <c r="A2977">
        <v>3072</v>
      </c>
      <c r="B2977" t="s">
        <v>18</v>
      </c>
      <c r="C2977">
        <v>2017</v>
      </c>
      <c r="D2977">
        <v>830000</v>
      </c>
      <c r="E2977">
        <v>35000</v>
      </c>
      <c r="F2977" t="s">
        <v>38</v>
      </c>
      <c r="G2977" t="s">
        <v>880</v>
      </c>
      <c r="H2977" t="s">
        <v>1411</v>
      </c>
      <c r="I2977" t="s">
        <v>22</v>
      </c>
      <c r="J2977" t="s">
        <v>23</v>
      </c>
      <c r="K2977" t="s">
        <v>24</v>
      </c>
      <c r="L2977" t="s">
        <v>25</v>
      </c>
      <c r="M2977" t="s">
        <v>129</v>
      </c>
      <c r="N2977">
        <v>1248</v>
      </c>
      <c r="O2977" t="s">
        <v>94</v>
      </c>
      <c r="P2977" t="s">
        <v>95</v>
      </c>
      <c r="Q2977">
        <v>5</v>
      </c>
      <c r="R2977" t="s">
        <v>1179</v>
      </c>
    </row>
    <row r="2978" spans="1:18" x14ac:dyDescent="0.3">
      <c r="A2978">
        <v>3073</v>
      </c>
      <c r="B2978" t="s">
        <v>46</v>
      </c>
      <c r="C2978">
        <v>2016</v>
      </c>
      <c r="D2978">
        <v>470000</v>
      </c>
      <c r="E2978">
        <v>13500</v>
      </c>
      <c r="F2978" t="s">
        <v>38</v>
      </c>
      <c r="G2978" t="s">
        <v>880</v>
      </c>
      <c r="H2978" t="s">
        <v>1074</v>
      </c>
      <c r="I2978" t="s">
        <v>41</v>
      </c>
      <c r="J2978" t="s">
        <v>23</v>
      </c>
      <c r="K2978" t="s">
        <v>24</v>
      </c>
      <c r="L2978" t="s">
        <v>25</v>
      </c>
      <c r="M2978" t="s">
        <v>85</v>
      </c>
      <c r="N2978">
        <v>1197</v>
      </c>
      <c r="O2978" t="s">
        <v>90</v>
      </c>
      <c r="P2978" t="s">
        <v>261</v>
      </c>
      <c r="Q2978">
        <v>5</v>
      </c>
      <c r="R2978" t="s">
        <v>1179</v>
      </c>
    </row>
    <row r="2979" spans="1:18" x14ac:dyDescent="0.3">
      <c r="A2979">
        <v>3074</v>
      </c>
      <c r="B2979" t="s">
        <v>37</v>
      </c>
      <c r="C2979">
        <v>2017</v>
      </c>
      <c r="D2979">
        <v>1100000</v>
      </c>
      <c r="E2979">
        <v>26000</v>
      </c>
      <c r="F2979" t="s">
        <v>38</v>
      </c>
      <c r="G2979" t="s">
        <v>880</v>
      </c>
      <c r="H2979" t="s">
        <v>1074</v>
      </c>
      <c r="I2979" t="s">
        <v>41</v>
      </c>
      <c r="J2979" t="s">
        <v>23</v>
      </c>
      <c r="K2979" t="s">
        <v>154</v>
      </c>
      <c r="L2979" t="s">
        <v>25</v>
      </c>
      <c r="M2979" t="s">
        <v>347</v>
      </c>
      <c r="N2979">
        <v>1497</v>
      </c>
      <c r="O2979" t="s">
        <v>160</v>
      </c>
      <c r="P2979" t="s">
        <v>161</v>
      </c>
      <c r="Q2979">
        <v>5</v>
      </c>
      <c r="R2979" t="s">
        <v>1179</v>
      </c>
    </row>
    <row r="2980" spans="1:18" x14ac:dyDescent="0.3">
      <c r="A2980">
        <v>3075</v>
      </c>
      <c r="B2980" t="s">
        <v>109</v>
      </c>
      <c r="C2980">
        <v>2016</v>
      </c>
      <c r="D2980">
        <v>325000</v>
      </c>
      <c r="E2980">
        <v>50000</v>
      </c>
      <c r="F2980" t="s">
        <v>38</v>
      </c>
      <c r="G2980" t="s">
        <v>880</v>
      </c>
      <c r="H2980" t="s">
        <v>1411</v>
      </c>
      <c r="I2980" t="s">
        <v>22</v>
      </c>
      <c r="J2980" t="s">
        <v>23</v>
      </c>
      <c r="K2980" t="s">
        <v>24</v>
      </c>
      <c r="L2980" t="s">
        <v>25</v>
      </c>
      <c r="M2980" t="s">
        <v>47</v>
      </c>
      <c r="N2980">
        <v>1248</v>
      </c>
      <c r="O2980" t="s">
        <v>434</v>
      </c>
      <c r="P2980" t="s">
        <v>209</v>
      </c>
      <c r="Q2980">
        <v>5</v>
      </c>
      <c r="R2980" t="s">
        <v>1179</v>
      </c>
    </row>
    <row r="2981" spans="1:18" x14ac:dyDescent="0.3">
      <c r="A2981">
        <v>3076</v>
      </c>
      <c r="B2981" t="s">
        <v>46</v>
      </c>
      <c r="C2981">
        <v>2014</v>
      </c>
      <c r="D2981">
        <v>215000</v>
      </c>
      <c r="E2981">
        <v>50000</v>
      </c>
      <c r="F2981" t="s">
        <v>38</v>
      </c>
      <c r="G2981" t="s">
        <v>880</v>
      </c>
      <c r="H2981" t="s">
        <v>1074</v>
      </c>
      <c r="I2981" t="s">
        <v>41</v>
      </c>
      <c r="J2981" t="s">
        <v>23</v>
      </c>
      <c r="K2981" t="s">
        <v>24</v>
      </c>
      <c r="L2981" t="s">
        <v>25</v>
      </c>
      <c r="M2981" t="s">
        <v>390</v>
      </c>
      <c r="N2981">
        <v>814</v>
      </c>
      <c r="O2981" t="s">
        <v>541</v>
      </c>
      <c r="P2981" t="s">
        <v>542</v>
      </c>
      <c r="Q2981">
        <v>5</v>
      </c>
      <c r="R2981" t="s">
        <v>1179</v>
      </c>
    </row>
    <row r="2982" spans="1:18" x14ac:dyDescent="0.3">
      <c r="A2982">
        <v>3077</v>
      </c>
      <c r="B2982" t="s">
        <v>18</v>
      </c>
      <c r="C2982">
        <v>2018</v>
      </c>
      <c r="D2982">
        <v>560000</v>
      </c>
      <c r="E2982">
        <v>25000</v>
      </c>
      <c r="F2982" t="s">
        <v>38</v>
      </c>
      <c r="G2982" t="s">
        <v>880</v>
      </c>
      <c r="H2982" t="s">
        <v>1074</v>
      </c>
      <c r="I2982" t="s">
        <v>41</v>
      </c>
      <c r="J2982" t="s">
        <v>23</v>
      </c>
      <c r="K2982" t="s">
        <v>24</v>
      </c>
      <c r="L2982" t="s">
        <v>25</v>
      </c>
      <c r="M2982" t="s">
        <v>222</v>
      </c>
      <c r="N2982">
        <v>1197</v>
      </c>
      <c r="O2982" t="s">
        <v>265</v>
      </c>
      <c r="P2982" t="s">
        <v>266</v>
      </c>
      <c r="Q2982">
        <v>5</v>
      </c>
      <c r="R2982" t="s">
        <v>1179</v>
      </c>
    </row>
    <row r="2983" spans="1:18" x14ac:dyDescent="0.3">
      <c r="A2983">
        <v>3078</v>
      </c>
      <c r="B2983" t="s">
        <v>18</v>
      </c>
      <c r="C2983">
        <v>2017</v>
      </c>
      <c r="D2983">
        <v>400000</v>
      </c>
      <c r="E2983">
        <v>30000</v>
      </c>
      <c r="F2983" t="s">
        <v>38</v>
      </c>
      <c r="G2983" t="s">
        <v>880</v>
      </c>
      <c r="H2983" t="s">
        <v>1074</v>
      </c>
      <c r="I2983" t="s">
        <v>41</v>
      </c>
      <c r="J2983" t="s">
        <v>23</v>
      </c>
      <c r="K2983" t="s">
        <v>154</v>
      </c>
      <c r="L2983" t="s">
        <v>33</v>
      </c>
      <c r="M2983" t="s">
        <v>243</v>
      </c>
      <c r="N2983">
        <v>998</v>
      </c>
      <c r="O2983" t="s">
        <v>244</v>
      </c>
      <c r="P2983" t="s">
        <v>141</v>
      </c>
      <c r="Q2983">
        <v>5</v>
      </c>
      <c r="R2983" t="s">
        <v>1179</v>
      </c>
    </row>
    <row r="2984" spans="1:18" x14ac:dyDescent="0.3">
      <c r="A2984">
        <v>3079</v>
      </c>
      <c r="B2984" t="s">
        <v>320</v>
      </c>
      <c r="C2984">
        <v>2017</v>
      </c>
      <c r="D2984">
        <v>2625000</v>
      </c>
      <c r="E2984">
        <v>9000</v>
      </c>
      <c r="F2984" t="s">
        <v>38</v>
      </c>
      <c r="G2984" t="s">
        <v>880</v>
      </c>
      <c r="H2984" t="s">
        <v>1074</v>
      </c>
      <c r="I2984" t="s">
        <v>22</v>
      </c>
      <c r="J2984" t="s">
        <v>158</v>
      </c>
      <c r="K2984" t="s">
        <v>154</v>
      </c>
      <c r="L2984" t="s">
        <v>25</v>
      </c>
      <c r="M2984" t="s">
        <v>363</v>
      </c>
      <c r="N2984">
        <v>1999</v>
      </c>
      <c r="O2984" t="s">
        <v>322</v>
      </c>
      <c r="P2984" t="s">
        <v>323</v>
      </c>
      <c r="Q2984">
        <v>5</v>
      </c>
      <c r="R2984" t="s">
        <v>1179</v>
      </c>
    </row>
    <row r="2985" spans="1:18" x14ac:dyDescent="0.3">
      <c r="A2985">
        <v>3080</v>
      </c>
      <c r="B2985" t="s">
        <v>316</v>
      </c>
      <c r="C2985">
        <v>2019</v>
      </c>
      <c r="D2985">
        <v>5150000</v>
      </c>
      <c r="E2985">
        <v>20000</v>
      </c>
      <c r="F2985" t="s">
        <v>38</v>
      </c>
      <c r="G2985" t="s">
        <v>880</v>
      </c>
      <c r="H2985" t="s">
        <v>1074</v>
      </c>
      <c r="I2985" t="s">
        <v>41</v>
      </c>
      <c r="J2985" t="s">
        <v>158</v>
      </c>
      <c r="K2985" t="s">
        <v>154</v>
      </c>
      <c r="L2985" t="s">
        <v>25</v>
      </c>
      <c r="M2985" t="s">
        <v>317</v>
      </c>
      <c r="N2985">
        <v>2487</v>
      </c>
      <c r="O2985" t="s">
        <v>318</v>
      </c>
      <c r="P2985" t="s">
        <v>319</v>
      </c>
      <c r="Q2985">
        <v>5</v>
      </c>
      <c r="R2985" t="s">
        <v>1179</v>
      </c>
    </row>
    <row r="2986" spans="1:18" x14ac:dyDescent="0.3">
      <c r="A2986">
        <v>3081</v>
      </c>
      <c r="B2986" t="s">
        <v>320</v>
      </c>
      <c r="C2986">
        <v>2017</v>
      </c>
      <c r="D2986">
        <v>3200000</v>
      </c>
      <c r="E2986">
        <v>45000</v>
      </c>
      <c r="F2986" t="s">
        <v>38</v>
      </c>
      <c r="G2986" t="s">
        <v>880</v>
      </c>
      <c r="H2986" t="s">
        <v>1421</v>
      </c>
      <c r="I2986" t="s">
        <v>22</v>
      </c>
      <c r="J2986" t="s">
        <v>158</v>
      </c>
      <c r="K2986" t="s">
        <v>154</v>
      </c>
      <c r="L2986" t="s">
        <v>25</v>
      </c>
      <c r="M2986" t="s">
        <v>321</v>
      </c>
      <c r="N2986">
        <v>1999</v>
      </c>
      <c r="O2986" t="s">
        <v>322</v>
      </c>
      <c r="P2986" t="s">
        <v>323</v>
      </c>
      <c r="Q2986">
        <v>5</v>
      </c>
      <c r="R2986" t="s">
        <v>1179</v>
      </c>
    </row>
    <row r="2987" spans="1:18" x14ac:dyDescent="0.3">
      <c r="A2987">
        <v>3082</v>
      </c>
      <c r="B2987" t="s">
        <v>109</v>
      </c>
      <c r="C2987">
        <v>2015</v>
      </c>
      <c r="D2987">
        <v>503000</v>
      </c>
      <c r="E2987">
        <v>110000</v>
      </c>
      <c r="F2987" t="s">
        <v>38</v>
      </c>
      <c r="G2987" t="s">
        <v>70</v>
      </c>
      <c r="H2987" t="s">
        <v>1509</v>
      </c>
      <c r="I2987" t="s">
        <v>22</v>
      </c>
      <c r="J2987" t="s">
        <v>23</v>
      </c>
      <c r="K2987" t="s">
        <v>24</v>
      </c>
      <c r="L2987" t="s">
        <v>25</v>
      </c>
      <c r="M2987" t="s">
        <v>426</v>
      </c>
      <c r="N2987">
        <v>2179</v>
      </c>
      <c r="O2987" t="s">
        <v>422</v>
      </c>
      <c r="P2987" t="s">
        <v>423</v>
      </c>
      <c r="Q2987">
        <v>7</v>
      </c>
      <c r="R2987" t="s">
        <v>1179</v>
      </c>
    </row>
    <row r="2988" spans="1:18" x14ac:dyDescent="0.3">
      <c r="A2988">
        <v>3083</v>
      </c>
      <c r="B2988" t="s">
        <v>349</v>
      </c>
      <c r="C2988">
        <v>2019</v>
      </c>
      <c r="D2988">
        <v>3800000</v>
      </c>
      <c r="E2988">
        <v>20000</v>
      </c>
      <c r="F2988" t="s">
        <v>38</v>
      </c>
      <c r="G2988" t="s">
        <v>70</v>
      </c>
      <c r="H2988" t="s">
        <v>1509</v>
      </c>
      <c r="I2988" t="s">
        <v>22</v>
      </c>
      <c r="J2988" t="s">
        <v>23</v>
      </c>
      <c r="K2988" t="s">
        <v>154</v>
      </c>
      <c r="L2988" t="s">
        <v>25</v>
      </c>
      <c r="M2988" t="s">
        <v>347</v>
      </c>
      <c r="N2988">
        <v>1969</v>
      </c>
      <c r="O2988" t="s">
        <v>336</v>
      </c>
      <c r="P2988" t="s">
        <v>350</v>
      </c>
      <c r="Q2988">
        <v>5</v>
      </c>
      <c r="R2988" t="s">
        <v>1179</v>
      </c>
    </row>
    <row r="2989" spans="1:18" x14ac:dyDescent="0.3">
      <c r="A2989">
        <v>3084</v>
      </c>
      <c r="B2989" t="s">
        <v>65</v>
      </c>
      <c r="C2989">
        <v>2016</v>
      </c>
      <c r="D2989">
        <v>2000000</v>
      </c>
      <c r="E2989">
        <v>68089</v>
      </c>
      <c r="F2989" t="s">
        <v>38</v>
      </c>
      <c r="G2989" t="s">
        <v>70</v>
      </c>
      <c r="H2989" t="s">
        <v>1510</v>
      </c>
      <c r="I2989" t="s">
        <v>41</v>
      </c>
      <c r="J2989" t="s">
        <v>526</v>
      </c>
      <c r="K2989" t="s">
        <v>154</v>
      </c>
      <c r="L2989" t="s">
        <v>25</v>
      </c>
      <c r="M2989" t="s">
        <v>376</v>
      </c>
      <c r="N2989">
        <v>2494</v>
      </c>
      <c r="O2989" t="s">
        <v>377</v>
      </c>
      <c r="P2989" t="s">
        <v>378</v>
      </c>
      <c r="Q2989">
        <v>5</v>
      </c>
      <c r="R2989" t="s">
        <v>1179</v>
      </c>
    </row>
    <row r="2990" spans="1:18" x14ac:dyDescent="0.3">
      <c r="A2990">
        <v>3085</v>
      </c>
      <c r="B2990" t="s">
        <v>18</v>
      </c>
      <c r="C2990">
        <v>2013</v>
      </c>
      <c r="D2990">
        <v>225000</v>
      </c>
      <c r="E2990">
        <v>58343</v>
      </c>
      <c r="F2990" t="s">
        <v>38</v>
      </c>
      <c r="G2990" t="s">
        <v>70</v>
      </c>
      <c r="H2990" t="s">
        <v>1511</v>
      </c>
      <c r="I2990" t="s">
        <v>41</v>
      </c>
      <c r="J2990" t="s">
        <v>526</v>
      </c>
      <c r="K2990" t="s">
        <v>24</v>
      </c>
      <c r="L2990" t="s">
        <v>25</v>
      </c>
      <c r="M2990" t="s">
        <v>262</v>
      </c>
      <c r="N2990">
        <v>998</v>
      </c>
      <c r="O2990" t="s">
        <v>166</v>
      </c>
      <c r="P2990" t="s">
        <v>141</v>
      </c>
      <c r="Q2990">
        <v>5</v>
      </c>
      <c r="R2990" t="s">
        <v>1179</v>
      </c>
    </row>
    <row r="2991" spans="1:18" x14ac:dyDescent="0.3">
      <c r="A2991">
        <v>3086</v>
      </c>
      <c r="B2991" t="s">
        <v>18</v>
      </c>
      <c r="C2991">
        <v>2018</v>
      </c>
      <c r="D2991">
        <v>740000</v>
      </c>
      <c r="E2991">
        <v>38817</v>
      </c>
      <c r="F2991" t="s">
        <v>38</v>
      </c>
      <c r="G2991" t="s">
        <v>70</v>
      </c>
      <c r="H2991" t="s">
        <v>1509</v>
      </c>
      <c r="I2991" t="s">
        <v>22</v>
      </c>
      <c r="J2991" t="s">
        <v>158</v>
      </c>
      <c r="K2991" t="s">
        <v>24</v>
      </c>
      <c r="L2991" t="s">
        <v>25</v>
      </c>
      <c r="M2991" t="s">
        <v>527</v>
      </c>
      <c r="N2991">
        <v>1248</v>
      </c>
      <c r="O2991" t="s">
        <v>27</v>
      </c>
      <c r="P2991" t="s">
        <v>28</v>
      </c>
      <c r="Q2991">
        <v>5</v>
      </c>
      <c r="R2991" t="s">
        <v>1179</v>
      </c>
    </row>
    <row r="2992" spans="1:18" x14ac:dyDescent="0.3">
      <c r="A2992">
        <v>3087</v>
      </c>
      <c r="B2992" t="s">
        <v>37</v>
      </c>
      <c r="C2992">
        <v>2016</v>
      </c>
      <c r="D2992">
        <v>550000</v>
      </c>
      <c r="E2992">
        <v>56494</v>
      </c>
      <c r="F2992" t="s">
        <v>38</v>
      </c>
      <c r="G2992" t="s">
        <v>70</v>
      </c>
      <c r="H2992" t="s">
        <v>1509</v>
      </c>
      <c r="I2992" t="s">
        <v>41</v>
      </c>
      <c r="J2992" t="s">
        <v>526</v>
      </c>
      <c r="K2992" t="s">
        <v>24</v>
      </c>
      <c r="L2992" t="s">
        <v>25</v>
      </c>
      <c r="M2992" t="s">
        <v>121</v>
      </c>
      <c r="N2992">
        <v>1199</v>
      </c>
      <c r="O2992" t="s">
        <v>434</v>
      </c>
      <c r="P2992" t="s">
        <v>452</v>
      </c>
      <c r="Q2992">
        <v>5</v>
      </c>
      <c r="R2992" t="s">
        <v>1179</v>
      </c>
    </row>
    <row r="2993" spans="1:18" x14ac:dyDescent="0.3">
      <c r="A2993">
        <v>3088</v>
      </c>
      <c r="B2993" t="s">
        <v>65</v>
      </c>
      <c r="C2993">
        <v>2013</v>
      </c>
      <c r="D2993">
        <v>750000</v>
      </c>
      <c r="E2993">
        <v>79328</v>
      </c>
      <c r="F2993" t="s">
        <v>38</v>
      </c>
      <c r="G2993" t="s">
        <v>70</v>
      </c>
      <c r="H2993" t="s">
        <v>1509</v>
      </c>
      <c r="I2993" t="s">
        <v>22</v>
      </c>
      <c r="J2993" t="s">
        <v>526</v>
      </c>
      <c r="K2993" t="s">
        <v>24</v>
      </c>
      <c r="L2993" t="s">
        <v>33</v>
      </c>
      <c r="M2993" t="s">
        <v>170</v>
      </c>
      <c r="N2993">
        <v>2494</v>
      </c>
      <c r="O2993" t="s">
        <v>190</v>
      </c>
      <c r="P2993" t="s">
        <v>191</v>
      </c>
      <c r="Q2993">
        <v>7</v>
      </c>
      <c r="R2993" t="s">
        <v>1179</v>
      </c>
    </row>
    <row r="2994" spans="1:18" x14ac:dyDescent="0.3">
      <c r="A2994">
        <v>3089</v>
      </c>
      <c r="B2994" t="s">
        <v>18</v>
      </c>
      <c r="C2994">
        <v>2019</v>
      </c>
      <c r="D2994">
        <v>650000</v>
      </c>
      <c r="E2994">
        <v>5621</v>
      </c>
      <c r="F2994" t="s">
        <v>38</v>
      </c>
      <c r="G2994" t="s">
        <v>70</v>
      </c>
      <c r="H2994" t="s">
        <v>1511</v>
      </c>
      <c r="I2994" t="s">
        <v>41</v>
      </c>
      <c r="J2994" t="s">
        <v>526</v>
      </c>
      <c r="K2994" t="s">
        <v>154</v>
      </c>
      <c r="L2994" t="s">
        <v>25</v>
      </c>
      <c r="M2994" t="s">
        <v>222</v>
      </c>
      <c r="N2994">
        <v>1197</v>
      </c>
      <c r="O2994" t="s">
        <v>265</v>
      </c>
      <c r="P2994" t="s">
        <v>266</v>
      </c>
      <c r="Q2994">
        <v>5</v>
      </c>
      <c r="R2994" t="s">
        <v>1179</v>
      </c>
    </row>
    <row r="2995" spans="1:18" x14ac:dyDescent="0.3">
      <c r="A2995">
        <v>3090</v>
      </c>
      <c r="B2995" t="s">
        <v>65</v>
      </c>
      <c r="C2995">
        <v>2017</v>
      </c>
      <c r="D2995">
        <v>625000</v>
      </c>
      <c r="E2995">
        <v>25538</v>
      </c>
      <c r="F2995" t="s">
        <v>38</v>
      </c>
      <c r="G2995" t="s">
        <v>70</v>
      </c>
      <c r="H2995" t="s">
        <v>1511</v>
      </c>
      <c r="I2995" t="s">
        <v>41</v>
      </c>
      <c r="J2995" t="s">
        <v>526</v>
      </c>
      <c r="K2995" t="s">
        <v>24</v>
      </c>
      <c r="L2995" t="s">
        <v>25</v>
      </c>
      <c r="M2995" t="s">
        <v>335</v>
      </c>
      <c r="N2995">
        <v>1496</v>
      </c>
      <c r="O2995" t="s">
        <v>100</v>
      </c>
      <c r="P2995" t="s">
        <v>528</v>
      </c>
      <c r="Q2995">
        <v>5</v>
      </c>
      <c r="R2995" t="s">
        <v>1179</v>
      </c>
    </row>
    <row r="2996" spans="1:18" x14ac:dyDescent="0.3">
      <c r="A2996">
        <v>3091</v>
      </c>
      <c r="B2996" t="s">
        <v>18</v>
      </c>
      <c r="C2996">
        <v>2018</v>
      </c>
      <c r="D2996">
        <v>600000</v>
      </c>
      <c r="E2996">
        <v>69779</v>
      </c>
      <c r="F2996" t="s">
        <v>38</v>
      </c>
      <c r="G2996" t="s">
        <v>70</v>
      </c>
      <c r="H2996" t="s">
        <v>1511</v>
      </c>
      <c r="I2996" t="s">
        <v>41</v>
      </c>
      <c r="J2996" t="s">
        <v>158</v>
      </c>
      <c r="K2996" t="s">
        <v>154</v>
      </c>
      <c r="L2996" t="s">
        <v>25</v>
      </c>
      <c r="M2996" t="s">
        <v>222</v>
      </c>
      <c r="N2996">
        <v>1197</v>
      </c>
      <c r="O2996" t="s">
        <v>265</v>
      </c>
      <c r="P2996" t="s">
        <v>266</v>
      </c>
      <c r="Q2996">
        <v>5</v>
      </c>
      <c r="R2996" t="s">
        <v>1179</v>
      </c>
    </row>
    <row r="2997" spans="1:18" x14ac:dyDescent="0.3">
      <c r="A2997">
        <v>3092</v>
      </c>
      <c r="B2997" t="s">
        <v>46</v>
      </c>
      <c r="C2997">
        <v>2017</v>
      </c>
      <c r="D2997">
        <v>450000</v>
      </c>
      <c r="E2997">
        <v>56290</v>
      </c>
      <c r="F2997" t="s">
        <v>38</v>
      </c>
      <c r="G2997" t="s">
        <v>70</v>
      </c>
      <c r="H2997" t="s">
        <v>1511</v>
      </c>
      <c r="I2997" t="s">
        <v>22</v>
      </c>
      <c r="J2997" t="s">
        <v>158</v>
      </c>
      <c r="K2997" t="s">
        <v>24</v>
      </c>
      <c r="L2997" t="s">
        <v>25</v>
      </c>
      <c r="M2997" t="s">
        <v>496</v>
      </c>
      <c r="N2997">
        <v>1186</v>
      </c>
      <c r="O2997" t="s">
        <v>466</v>
      </c>
      <c r="P2997" t="s">
        <v>504</v>
      </c>
      <c r="Q2997">
        <v>5</v>
      </c>
      <c r="R2997" t="s">
        <v>1179</v>
      </c>
    </row>
    <row r="2998" spans="1:18" x14ac:dyDescent="0.3">
      <c r="A2998">
        <v>3093</v>
      </c>
      <c r="B2998" t="s">
        <v>239</v>
      </c>
      <c r="C2998">
        <v>2019</v>
      </c>
      <c r="D2998">
        <v>5400000</v>
      </c>
      <c r="E2998">
        <v>7500</v>
      </c>
      <c r="F2998" t="s">
        <v>38</v>
      </c>
      <c r="G2998" t="s">
        <v>70</v>
      </c>
      <c r="H2998" t="s">
        <v>1511</v>
      </c>
      <c r="I2998" t="s">
        <v>22</v>
      </c>
      <c r="J2998" t="s">
        <v>158</v>
      </c>
      <c r="K2998" t="s">
        <v>154</v>
      </c>
      <c r="L2998" t="s">
        <v>25</v>
      </c>
      <c r="M2998" t="s">
        <v>335</v>
      </c>
      <c r="N2998">
        <v>1995</v>
      </c>
      <c r="O2998" t="s">
        <v>336</v>
      </c>
      <c r="P2998" t="s">
        <v>334</v>
      </c>
      <c r="Q2998">
        <v>5</v>
      </c>
      <c r="R2998" t="s">
        <v>1179</v>
      </c>
    </row>
    <row r="2999" spans="1:18" x14ac:dyDescent="0.3">
      <c r="A2999">
        <v>3094</v>
      </c>
      <c r="B2999" t="s">
        <v>239</v>
      </c>
      <c r="C2999">
        <v>2019</v>
      </c>
      <c r="D2999">
        <v>5500000</v>
      </c>
      <c r="E2999">
        <v>8500</v>
      </c>
      <c r="F2999" t="s">
        <v>38</v>
      </c>
      <c r="G2999" t="s">
        <v>70</v>
      </c>
      <c r="H2999" t="s">
        <v>1511</v>
      </c>
      <c r="I2999" t="s">
        <v>22</v>
      </c>
      <c r="J2999" t="s">
        <v>158</v>
      </c>
      <c r="K2999" t="s">
        <v>154</v>
      </c>
      <c r="L2999" t="s">
        <v>25</v>
      </c>
      <c r="M2999" t="s">
        <v>335</v>
      </c>
      <c r="N2999">
        <v>1995</v>
      </c>
      <c r="O2999" t="s">
        <v>336</v>
      </c>
      <c r="P2999" t="s">
        <v>334</v>
      </c>
      <c r="Q2999">
        <v>5</v>
      </c>
      <c r="R2999" t="s">
        <v>1179</v>
      </c>
    </row>
    <row r="3000" spans="1:18" x14ac:dyDescent="0.3">
      <c r="A3000">
        <v>3095</v>
      </c>
      <c r="B3000" t="s">
        <v>37</v>
      </c>
      <c r="C3000">
        <v>2019</v>
      </c>
      <c r="D3000">
        <v>779000</v>
      </c>
      <c r="E3000">
        <v>7032</v>
      </c>
      <c r="F3000" t="s">
        <v>38</v>
      </c>
      <c r="G3000" t="s">
        <v>70</v>
      </c>
      <c r="H3000" t="s">
        <v>1509</v>
      </c>
      <c r="I3000" t="s">
        <v>41</v>
      </c>
      <c r="J3000" t="s">
        <v>526</v>
      </c>
      <c r="K3000" t="s">
        <v>154</v>
      </c>
      <c r="L3000" t="s">
        <v>25</v>
      </c>
      <c r="M3000" t="s">
        <v>273</v>
      </c>
      <c r="N3000">
        <v>1199</v>
      </c>
      <c r="O3000" t="s">
        <v>216</v>
      </c>
      <c r="P3000" t="s">
        <v>452</v>
      </c>
      <c r="Q3000">
        <v>5</v>
      </c>
      <c r="R3000" t="s">
        <v>1179</v>
      </c>
    </row>
    <row r="3001" spans="1:18" x14ac:dyDescent="0.3">
      <c r="A3001">
        <v>3096</v>
      </c>
      <c r="B3001" t="s">
        <v>30</v>
      </c>
      <c r="C3001">
        <v>2016</v>
      </c>
      <c r="D3001">
        <v>645000</v>
      </c>
      <c r="E3001">
        <v>11000</v>
      </c>
      <c r="F3001" t="s">
        <v>38</v>
      </c>
      <c r="G3001" t="s">
        <v>39</v>
      </c>
      <c r="H3001" t="s">
        <v>1512</v>
      </c>
      <c r="I3001" t="s">
        <v>41</v>
      </c>
      <c r="J3001" t="s">
        <v>158</v>
      </c>
      <c r="K3001" t="s">
        <v>154</v>
      </c>
      <c r="L3001" t="s">
        <v>25</v>
      </c>
      <c r="M3001" t="s">
        <v>276</v>
      </c>
      <c r="N3001">
        <v>1598</v>
      </c>
      <c r="O3001" t="s">
        <v>366</v>
      </c>
      <c r="P3001" t="s">
        <v>257</v>
      </c>
      <c r="Q3001">
        <v>5</v>
      </c>
      <c r="R3001" t="s">
        <v>1179</v>
      </c>
    </row>
    <row r="3002" spans="1:18" x14ac:dyDescent="0.3">
      <c r="A3002">
        <v>3097</v>
      </c>
      <c r="B3002" t="s">
        <v>349</v>
      </c>
      <c r="C3002">
        <v>2018</v>
      </c>
      <c r="D3002">
        <v>2475000</v>
      </c>
      <c r="E3002">
        <v>2000</v>
      </c>
      <c r="F3002" t="s">
        <v>38</v>
      </c>
      <c r="G3002" t="s">
        <v>39</v>
      </c>
      <c r="H3002" t="s">
        <v>1513</v>
      </c>
      <c r="I3002" t="s">
        <v>22</v>
      </c>
      <c r="J3002" t="s">
        <v>158</v>
      </c>
      <c r="K3002" t="s">
        <v>154</v>
      </c>
      <c r="L3002" t="s">
        <v>25</v>
      </c>
      <c r="M3002" t="s">
        <v>127</v>
      </c>
      <c r="N3002">
        <v>1984</v>
      </c>
      <c r="O3002" t="s">
        <v>358</v>
      </c>
      <c r="P3002" t="s">
        <v>529</v>
      </c>
      <c r="Q3002">
        <v>5</v>
      </c>
      <c r="R3002" t="s">
        <v>1179</v>
      </c>
    </row>
    <row r="3003" spans="1:18" x14ac:dyDescent="0.3">
      <c r="A3003">
        <v>3099</v>
      </c>
      <c r="B3003" t="s">
        <v>69</v>
      </c>
      <c r="C3003">
        <v>2017</v>
      </c>
      <c r="D3003">
        <v>725000</v>
      </c>
      <c r="E3003">
        <v>45000</v>
      </c>
      <c r="F3003" t="s">
        <v>38</v>
      </c>
      <c r="G3003" t="s">
        <v>39</v>
      </c>
      <c r="H3003" t="s">
        <v>1512</v>
      </c>
      <c r="I3003" t="s">
        <v>22</v>
      </c>
      <c r="J3003" t="s">
        <v>23</v>
      </c>
      <c r="K3003" t="s">
        <v>24</v>
      </c>
      <c r="L3003" t="s">
        <v>25</v>
      </c>
      <c r="M3003" t="s">
        <v>47</v>
      </c>
      <c r="N3003">
        <v>1498</v>
      </c>
      <c r="O3003" t="s">
        <v>303</v>
      </c>
      <c r="P3003" t="s">
        <v>238</v>
      </c>
      <c r="Q3003">
        <v>5</v>
      </c>
      <c r="R3003" t="s">
        <v>1179</v>
      </c>
    </row>
    <row r="3004" spans="1:18" x14ac:dyDescent="0.3">
      <c r="A3004">
        <v>3100</v>
      </c>
      <c r="B3004" t="s">
        <v>18</v>
      </c>
      <c r="C3004">
        <v>2013</v>
      </c>
      <c r="D3004">
        <v>225000</v>
      </c>
      <c r="E3004">
        <v>58343</v>
      </c>
      <c r="F3004" t="s">
        <v>38</v>
      </c>
      <c r="G3004" t="s">
        <v>39</v>
      </c>
      <c r="H3004" t="s">
        <v>1513</v>
      </c>
      <c r="I3004" t="s">
        <v>41</v>
      </c>
      <c r="J3004" t="s">
        <v>526</v>
      </c>
      <c r="K3004" t="s">
        <v>24</v>
      </c>
      <c r="L3004" t="s">
        <v>25</v>
      </c>
      <c r="M3004" t="s">
        <v>262</v>
      </c>
      <c r="N3004">
        <v>998</v>
      </c>
      <c r="O3004" t="s">
        <v>166</v>
      </c>
      <c r="P3004" t="s">
        <v>141</v>
      </c>
      <c r="Q3004">
        <v>5</v>
      </c>
      <c r="R3004" t="s">
        <v>1179</v>
      </c>
    </row>
    <row r="3005" spans="1:18" x14ac:dyDescent="0.3">
      <c r="A3005">
        <v>3101</v>
      </c>
      <c r="B3005" t="s">
        <v>18</v>
      </c>
      <c r="C3005">
        <v>2018</v>
      </c>
      <c r="D3005">
        <v>740000</v>
      </c>
      <c r="E3005">
        <v>38817</v>
      </c>
      <c r="F3005" t="s">
        <v>38</v>
      </c>
      <c r="G3005" t="s">
        <v>39</v>
      </c>
      <c r="H3005" t="s">
        <v>1512</v>
      </c>
      <c r="I3005" t="s">
        <v>22</v>
      </c>
      <c r="J3005" t="s">
        <v>158</v>
      </c>
      <c r="K3005" t="s">
        <v>24</v>
      </c>
      <c r="L3005" t="s">
        <v>25</v>
      </c>
      <c r="M3005" t="s">
        <v>527</v>
      </c>
      <c r="N3005">
        <v>1248</v>
      </c>
      <c r="O3005" t="s">
        <v>27</v>
      </c>
      <c r="P3005" t="s">
        <v>28</v>
      </c>
      <c r="Q3005">
        <v>5</v>
      </c>
      <c r="R3005" t="s">
        <v>1179</v>
      </c>
    </row>
    <row r="3006" spans="1:18" x14ac:dyDescent="0.3">
      <c r="A3006">
        <v>3102</v>
      </c>
      <c r="B3006" t="s">
        <v>18</v>
      </c>
      <c r="C3006">
        <v>2019</v>
      </c>
      <c r="D3006">
        <v>650000</v>
      </c>
      <c r="E3006">
        <v>5621</v>
      </c>
      <c r="F3006" t="s">
        <v>38</v>
      </c>
      <c r="G3006" t="s">
        <v>39</v>
      </c>
      <c r="H3006" t="s">
        <v>1512</v>
      </c>
      <c r="I3006" t="s">
        <v>41</v>
      </c>
      <c r="J3006" t="s">
        <v>526</v>
      </c>
      <c r="K3006" t="s">
        <v>154</v>
      </c>
      <c r="L3006" t="s">
        <v>25</v>
      </c>
      <c r="M3006" t="s">
        <v>222</v>
      </c>
      <c r="N3006">
        <v>1197</v>
      </c>
      <c r="O3006" t="s">
        <v>265</v>
      </c>
      <c r="P3006" t="s">
        <v>266</v>
      </c>
      <c r="Q3006">
        <v>5</v>
      </c>
      <c r="R3006" t="s">
        <v>1179</v>
      </c>
    </row>
    <row r="3007" spans="1:18" x14ac:dyDescent="0.3">
      <c r="A3007">
        <v>3103</v>
      </c>
      <c r="B3007" t="s">
        <v>65</v>
      </c>
      <c r="C3007">
        <v>2017</v>
      </c>
      <c r="D3007">
        <v>625000</v>
      </c>
      <c r="E3007">
        <v>25538</v>
      </c>
      <c r="F3007" t="s">
        <v>38</v>
      </c>
      <c r="G3007" t="s">
        <v>39</v>
      </c>
      <c r="H3007" t="s">
        <v>1512</v>
      </c>
      <c r="I3007" t="s">
        <v>41</v>
      </c>
      <c r="J3007" t="s">
        <v>526</v>
      </c>
      <c r="K3007" t="s">
        <v>24</v>
      </c>
      <c r="L3007" t="s">
        <v>25</v>
      </c>
      <c r="M3007" t="s">
        <v>335</v>
      </c>
      <c r="N3007">
        <v>1496</v>
      </c>
      <c r="O3007" t="s">
        <v>100</v>
      </c>
      <c r="P3007" t="s">
        <v>528</v>
      </c>
      <c r="Q3007">
        <v>5</v>
      </c>
      <c r="R3007" t="s">
        <v>1179</v>
      </c>
    </row>
    <row r="3008" spans="1:18" x14ac:dyDescent="0.3">
      <c r="A3008">
        <v>3104</v>
      </c>
      <c r="B3008" t="s">
        <v>18</v>
      </c>
      <c r="C3008">
        <v>2018</v>
      </c>
      <c r="D3008">
        <v>600000</v>
      </c>
      <c r="E3008">
        <v>69779</v>
      </c>
      <c r="F3008" t="s">
        <v>56</v>
      </c>
      <c r="G3008" t="s">
        <v>758</v>
      </c>
      <c r="H3008" t="s">
        <v>1514</v>
      </c>
      <c r="I3008" t="s">
        <v>41</v>
      </c>
      <c r="J3008" t="s">
        <v>158</v>
      </c>
      <c r="K3008" t="s">
        <v>154</v>
      </c>
      <c r="L3008" t="s">
        <v>25</v>
      </c>
      <c r="M3008" t="s">
        <v>222</v>
      </c>
      <c r="N3008">
        <v>1197</v>
      </c>
      <c r="O3008" t="s">
        <v>265</v>
      </c>
      <c r="P3008" t="s">
        <v>266</v>
      </c>
      <c r="Q3008">
        <v>5</v>
      </c>
      <c r="R3008" t="s">
        <v>1179</v>
      </c>
    </row>
    <row r="3009" spans="1:18" x14ac:dyDescent="0.3">
      <c r="A3009">
        <v>3105</v>
      </c>
      <c r="B3009" t="s">
        <v>46</v>
      </c>
      <c r="C3009">
        <v>2017</v>
      </c>
      <c r="D3009">
        <v>450000</v>
      </c>
      <c r="E3009">
        <v>56290</v>
      </c>
      <c r="F3009" t="s">
        <v>56</v>
      </c>
      <c r="G3009" t="s">
        <v>758</v>
      </c>
      <c r="H3009" t="s">
        <v>1514</v>
      </c>
      <c r="I3009" t="s">
        <v>22</v>
      </c>
      <c r="J3009" t="s">
        <v>158</v>
      </c>
      <c r="K3009" t="s">
        <v>24</v>
      </c>
      <c r="L3009" t="s">
        <v>25</v>
      </c>
      <c r="M3009" t="s">
        <v>496</v>
      </c>
      <c r="N3009">
        <v>1186</v>
      </c>
      <c r="O3009" t="s">
        <v>466</v>
      </c>
      <c r="P3009" t="s">
        <v>504</v>
      </c>
      <c r="Q3009">
        <v>5</v>
      </c>
      <c r="R3009" t="s">
        <v>1179</v>
      </c>
    </row>
    <row r="3010" spans="1:18" x14ac:dyDescent="0.3">
      <c r="A3010">
        <v>3106</v>
      </c>
      <c r="B3010" t="s">
        <v>37</v>
      </c>
      <c r="C3010">
        <v>2014</v>
      </c>
      <c r="D3010">
        <v>325000</v>
      </c>
      <c r="E3010">
        <v>52442</v>
      </c>
      <c r="F3010" t="s">
        <v>56</v>
      </c>
      <c r="G3010" t="s">
        <v>758</v>
      </c>
      <c r="H3010" t="s">
        <v>1514</v>
      </c>
      <c r="I3010" t="s">
        <v>41</v>
      </c>
      <c r="J3010" t="s">
        <v>526</v>
      </c>
      <c r="K3010" t="s">
        <v>24</v>
      </c>
      <c r="L3010" t="s">
        <v>33</v>
      </c>
      <c r="M3010" t="s">
        <v>164</v>
      </c>
      <c r="N3010">
        <v>1198</v>
      </c>
      <c r="O3010" t="s">
        <v>219</v>
      </c>
      <c r="P3010" t="s">
        <v>312</v>
      </c>
      <c r="Q3010">
        <v>5</v>
      </c>
      <c r="R3010" t="s">
        <v>1179</v>
      </c>
    </row>
    <row r="3011" spans="1:18" x14ac:dyDescent="0.3">
      <c r="A3011">
        <v>3107</v>
      </c>
      <c r="B3011" t="s">
        <v>46</v>
      </c>
      <c r="C3011">
        <v>2013</v>
      </c>
      <c r="D3011">
        <v>229999</v>
      </c>
      <c r="E3011">
        <v>39000</v>
      </c>
      <c r="F3011" t="s">
        <v>56</v>
      </c>
      <c r="G3011" t="s">
        <v>758</v>
      </c>
      <c r="H3011" t="s">
        <v>1514</v>
      </c>
      <c r="I3011" t="s">
        <v>41</v>
      </c>
      <c r="J3011" t="s">
        <v>158</v>
      </c>
      <c r="K3011" t="s">
        <v>24</v>
      </c>
      <c r="L3011" t="s">
        <v>25</v>
      </c>
      <c r="M3011" t="s">
        <v>211</v>
      </c>
      <c r="N3011">
        <v>1197</v>
      </c>
      <c r="O3011" t="s">
        <v>212</v>
      </c>
      <c r="P3011" t="s">
        <v>213</v>
      </c>
      <c r="Q3011">
        <v>5</v>
      </c>
      <c r="R3011" t="s">
        <v>1179</v>
      </c>
    </row>
    <row r="3012" spans="1:18" x14ac:dyDescent="0.3">
      <c r="A3012">
        <v>3108</v>
      </c>
      <c r="B3012" t="s">
        <v>173</v>
      </c>
      <c r="C3012">
        <v>2007</v>
      </c>
      <c r="D3012">
        <v>400000</v>
      </c>
      <c r="E3012">
        <v>42000</v>
      </c>
      <c r="F3012" t="s">
        <v>56</v>
      </c>
      <c r="G3012" t="s">
        <v>758</v>
      </c>
      <c r="H3012" t="s">
        <v>1338</v>
      </c>
      <c r="I3012" t="s">
        <v>41</v>
      </c>
      <c r="J3012" t="s">
        <v>158</v>
      </c>
      <c r="K3012" t="s">
        <v>154</v>
      </c>
      <c r="L3012" t="s">
        <v>25</v>
      </c>
      <c r="M3012" t="s">
        <v>1394</v>
      </c>
      <c r="N3012">
        <v>1796</v>
      </c>
      <c r="O3012" t="s">
        <v>1515</v>
      </c>
      <c r="P3012" t="s">
        <v>1516</v>
      </c>
      <c r="Q3012">
        <v>5</v>
      </c>
      <c r="R3012" t="s">
        <v>1179</v>
      </c>
    </row>
    <row r="3013" spans="1:18" x14ac:dyDescent="0.3">
      <c r="A3013">
        <v>3109</v>
      </c>
      <c r="B3013" t="s">
        <v>221</v>
      </c>
      <c r="C3013">
        <v>2015</v>
      </c>
      <c r="D3013">
        <v>449000</v>
      </c>
      <c r="E3013">
        <v>34156</v>
      </c>
      <c r="F3013" t="s">
        <v>56</v>
      </c>
      <c r="G3013" t="s">
        <v>758</v>
      </c>
      <c r="H3013" t="s">
        <v>1338</v>
      </c>
      <c r="I3013" t="s">
        <v>41</v>
      </c>
      <c r="J3013" t="s">
        <v>158</v>
      </c>
      <c r="K3013" t="s">
        <v>24</v>
      </c>
      <c r="L3013" t="s">
        <v>25</v>
      </c>
      <c r="M3013" t="s">
        <v>254</v>
      </c>
      <c r="N3013">
        <v>1198</v>
      </c>
      <c r="O3013" t="s">
        <v>27</v>
      </c>
      <c r="P3013" t="s">
        <v>255</v>
      </c>
      <c r="Q3013">
        <v>5</v>
      </c>
      <c r="R3013" t="s">
        <v>1179</v>
      </c>
    </row>
    <row r="3014" spans="1:18" x14ac:dyDescent="0.3">
      <c r="A3014">
        <v>3110</v>
      </c>
      <c r="B3014" t="s">
        <v>46</v>
      </c>
      <c r="C3014">
        <v>2017</v>
      </c>
      <c r="D3014">
        <v>455000</v>
      </c>
      <c r="E3014">
        <v>34152</v>
      </c>
      <c r="F3014" t="s">
        <v>56</v>
      </c>
      <c r="G3014" t="s">
        <v>758</v>
      </c>
      <c r="H3014" t="s">
        <v>1338</v>
      </c>
      <c r="I3014" t="s">
        <v>41</v>
      </c>
      <c r="J3014" t="s">
        <v>158</v>
      </c>
      <c r="K3014" t="s">
        <v>24</v>
      </c>
      <c r="L3014" t="s">
        <v>25</v>
      </c>
      <c r="M3014" t="s">
        <v>85</v>
      </c>
      <c r="N3014">
        <v>1197</v>
      </c>
      <c r="O3014" t="s">
        <v>54</v>
      </c>
      <c r="P3014" t="s">
        <v>55</v>
      </c>
      <c r="Q3014">
        <v>5</v>
      </c>
      <c r="R3014" t="s">
        <v>1179</v>
      </c>
    </row>
    <row r="3015" spans="1:18" x14ac:dyDescent="0.3">
      <c r="A3015">
        <v>3111</v>
      </c>
      <c r="B3015" t="s">
        <v>192</v>
      </c>
      <c r="C3015">
        <v>2015</v>
      </c>
      <c r="D3015">
        <v>1750000</v>
      </c>
      <c r="E3015">
        <v>37000</v>
      </c>
      <c r="F3015" t="s">
        <v>56</v>
      </c>
      <c r="G3015" t="s">
        <v>758</v>
      </c>
      <c r="H3015" t="s">
        <v>1514</v>
      </c>
      <c r="I3015" t="s">
        <v>22</v>
      </c>
      <c r="J3015" t="s">
        <v>158</v>
      </c>
      <c r="K3015" t="s">
        <v>154</v>
      </c>
      <c r="L3015" t="s">
        <v>25</v>
      </c>
      <c r="M3015" t="s">
        <v>1517</v>
      </c>
      <c r="N3015">
        <v>1968</v>
      </c>
      <c r="O3015" t="s">
        <v>201</v>
      </c>
      <c r="P3015" t="s">
        <v>202</v>
      </c>
      <c r="Q3015">
        <v>5</v>
      </c>
      <c r="R3015" t="s">
        <v>1179</v>
      </c>
    </row>
    <row r="3016" spans="1:18" x14ac:dyDescent="0.3">
      <c r="A3016">
        <v>3112</v>
      </c>
      <c r="B3016" t="s">
        <v>65</v>
      </c>
      <c r="C3016">
        <v>2017</v>
      </c>
      <c r="D3016">
        <v>1390000</v>
      </c>
      <c r="E3016">
        <v>98000</v>
      </c>
      <c r="F3016" t="s">
        <v>56</v>
      </c>
      <c r="G3016" t="s">
        <v>758</v>
      </c>
      <c r="H3016" t="s">
        <v>1338</v>
      </c>
      <c r="I3016" t="s">
        <v>22</v>
      </c>
      <c r="J3016" t="s">
        <v>158</v>
      </c>
      <c r="K3016" t="s">
        <v>154</v>
      </c>
      <c r="L3016" t="s">
        <v>25</v>
      </c>
      <c r="M3016" t="s">
        <v>187</v>
      </c>
      <c r="N3016">
        <v>2755</v>
      </c>
      <c r="O3016" t="s">
        <v>188</v>
      </c>
      <c r="P3016" t="s">
        <v>189</v>
      </c>
      <c r="Q3016">
        <v>7</v>
      </c>
      <c r="R3016" t="s">
        <v>1179</v>
      </c>
    </row>
    <row r="3017" spans="1:18" x14ac:dyDescent="0.3">
      <c r="A3017">
        <v>3113</v>
      </c>
      <c r="B3017" t="s">
        <v>46</v>
      </c>
      <c r="C3017">
        <v>2019</v>
      </c>
      <c r="D3017">
        <v>1150000</v>
      </c>
      <c r="E3017">
        <v>31000</v>
      </c>
      <c r="F3017" t="s">
        <v>56</v>
      </c>
      <c r="G3017" t="s">
        <v>758</v>
      </c>
      <c r="H3017" t="s">
        <v>1338</v>
      </c>
      <c r="I3017" t="s">
        <v>41</v>
      </c>
      <c r="J3017" t="s">
        <v>158</v>
      </c>
      <c r="K3017" t="s">
        <v>24</v>
      </c>
      <c r="L3017" t="s">
        <v>25</v>
      </c>
      <c r="M3017" t="s">
        <v>279</v>
      </c>
      <c r="N3017">
        <v>1591</v>
      </c>
      <c r="O3017" t="s">
        <v>143</v>
      </c>
      <c r="P3017" t="s">
        <v>144</v>
      </c>
      <c r="Q3017">
        <v>5</v>
      </c>
      <c r="R3017" t="s">
        <v>1179</v>
      </c>
    </row>
    <row r="3018" spans="1:18" x14ac:dyDescent="0.3">
      <c r="A3018">
        <v>3114</v>
      </c>
      <c r="B3018" t="s">
        <v>46</v>
      </c>
      <c r="C3018">
        <v>2018</v>
      </c>
      <c r="D3018">
        <v>650000</v>
      </c>
      <c r="E3018">
        <v>62841</v>
      </c>
      <c r="F3018" t="s">
        <v>56</v>
      </c>
      <c r="G3018" t="s">
        <v>758</v>
      </c>
      <c r="H3018" t="s">
        <v>1338</v>
      </c>
      <c r="I3018" t="s">
        <v>41</v>
      </c>
      <c r="J3018" t="s">
        <v>526</v>
      </c>
      <c r="K3018" t="s">
        <v>24</v>
      </c>
      <c r="L3018" t="s">
        <v>25</v>
      </c>
      <c r="M3018" t="s">
        <v>133</v>
      </c>
      <c r="N3018">
        <v>1197</v>
      </c>
      <c r="O3018" t="s">
        <v>134</v>
      </c>
      <c r="P3018" t="s">
        <v>135</v>
      </c>
      <c r="Q3018">
        <v>5</v>
      </c>
      <c r="R3018" t="s">
        <v>1179</v>
      </c>
    </row>
    <row r="3019" spans="1:18" x14ac:dyDescent="0.3">
      <c r="A3019">
        <v>3115</v>
      </c>
      <c r="B3019" t="s">
        <v>46</v>
      </c>
      <c r="C3019">
        <v>2016</v>
      </c>
      <c r="D3019">
        <v>950000</v>
      </c>
      <c r="E3019">
        <v>38600</v>
      </c>
      <c r="F3019" t="s">
        <v>56</v>
      </c>
      <c r="G3019" t="s">
        <v>1518</v>
      </c>
      <c r="H3019" t="s">
        <v>1519</v>
      </c>
      <c r="I3019" t="s">
        <v>22</v>
      </c>
      <c r="J3019" t="s">
        <v>158</v>
      </c>
      <c r="K3019" t="s">
        <v>24</v>
      </c>
      <c r="L3019" t="s">
        <v>25</v>
      </c>
      <c r="M3019" t="s">
        <v>300</v>
      </c>
      <c r="N3019">
        <v>1582</v>
      </c>
      <c r="O3019" t="s">
        <v>301</v>
      </c>
      <c r="P3019" t="s">
        <v>302</v>
      </c>
      <c r="Q3019">
        <v>5</v>
      </c>
      <c r="R3019" t="s">
        <v>1179</v>
      </c>
    </row>
    <row r="3020" spans="1:18" x14ac:dyDescent="0.3">
      <c r="A3020">
        <v>3116</v>
      </c>
      <c r="B3020" t="s">
        <v>18</v>
      </c>
      <c r="C3020">
        <v>2018</v>
      </c>
      <c r="D3020">
        <v>698000</v>
      </c>
      <c r="E3020">
        <v>27654</v>
      </c>
      <c r="F3020" t="s">
        <v>56</v>
      </c>
      <c r="G3020" t="s">
        <v>869</v>
      </c>
      <c r="H3020" t="s">
        <v>870</v>
      </c>
      <c r="I3020" t="s">
        <v>22</v>
      </c>
      <c r="J3020" t="s">
        <v>158</v>
      </c>
      <c r="K3020" t="s">
        <v>154</v>
      </c>
      <c r="L3020" t="s">
        <v>25</v>
      </c>
      <c r="M3020" t="s">
        <v>424</v>
      </c>
      <c r="N3020">
        <v>1248</v>
      </c>
      <c r="O3020" t="s">
        <v>425</v>
      </c>
      <c r="P3020" t="s">
        <v>28</v>
      </c>
      <c r="Q3020">
        <v>5</v>
      </c>
      <c r="R3020" t="s">
        <v>1179</v>
      </c>
    </row>
    <row r="3021" spans="1:18" x14ac:dyDescent="0.3">
      <c r="A3021">
        <v>3117</v>
      </c>
      <c r="B3021" t="s">
        <v>46</v>
      </c>
      <c r="C3021">
        <v>2017</v>
      </c>
      <c r="D3021">
        <v>975000</v>
      </c>
      <c r="E3021">
        <v>48698</v>
      </c>
      <c r="F3021" t="s">
        <v>56</v>
      </c>
      <c r="G3021" t="s">
        <v>869</v>
      </c>
      <c r="H3021" t="s">
        <v>870</v>
      </c>
      <c r="I3021" t="s">
        <v>22</v>
      </c>
      <c r="J3021" t="s">
        <v>158</v>
      </c>
      <c r="K3021" t="s">
        <v>24</v>
      </c>
      <c r="L3021" t="s">
        <v>25</v>
      </c>
      <c r="M3021" t="s">
        <v>300</v>
      </c>
      <c r="N3021">
        <v>1582</v>
      </c>
      <c r="O3021" t="s">
        <v>301</v>
      </c>
      <c r="P3021" t="s">
        <v>302</v>
      </c>
      <c r="Q3021">
        <v>5</v>
      </c>
      <c r="R3021" t="s">
        <v>1179</v>
      </c>
    </row>
    <row r="3022" spans="1:18" x14ac:dyDescent="0.3">
      <c r="A3022">
        <v>3118</v>
      </c>
      <c r="B3022" t="s">
        <v>18</v>
      </c>
      <c r="C3022">
        <v>2018</v>
      </c>
      <c r="D3022">
        <v>445000</v>
      </c>
      <c r="E3022">
        <v>32995</v>
      </c>
      <c r="F3022" t="s">
        <v>38</v>
      </c>
      <c r="G3022" t="s">
        <v>791</v>
      </c>
      <c r="H3022" t="s">
        <v>1520</v>
      </c>
      <c r="I3022" t="s">
        <v>41</v>
      </c>
      <c r="J3022" t="s">
        <v>158</v>
      </c>
      <c r="K3022" t="s">
        <v>154</v>
      </c>
      <c r="L3022" t="s">
        <v>25</v>
      </c>
      <c r="M3022" t="s">
        <v>837</v>
      </c>
      <c r="N3022">
        <v>1197</v>
      </c>
      <c r="O3022" t="s">
        <v>265</v>
      </c>
      <c r="P3022" t="s">
        <v>266</v>
      </c>
      <c r="Q3022">
        <v>5</v>
      </c>
      <c r="R3022" t="s">
        <v>1179</v>
      </c>
    </row>
    <row r="3023" spans="1:18" x14ac:dyDescent="0.3">
      <c r="A3023">
        <v>3119</v>
      </c>
      <c r="B3023" t="s">
        <v>109</v>
      </c>
      <c r="C3023">
        <v>2018</v>
      </c>
      <c r="D3023">
        <v>539000</v>
      </c>
      <c r="E3023">
        <v>60000</v>
      </c>
      <c r="F3023" t="s">
        <v>38</v>
      </c>
      <c r="G3023" t="s">
        <v>791</v>
      </c>
      <c r="H3023" t="s">
        <v>1520</v>
      </c>
      <c r="I3023" t="s">
        <v>22</v>
      </c>
      <c r="J3023" t="s">
        <v>23</v>
      </c>
      <c r="K3023" t="s">
        <v>24</v>
      </c>
      <c r="L3023" t="s">
        <v>25</v>
      </c>
      <c r="M3023" t="s">
        <v>404</v>
      </c>
      <c r="N3023">
        <v>1248</v>
      </c>
      <c r="O3023" t="s">
        <v>27</v>
      </c>
      <c r="P3023" t="s">
        <v>405</v>
      </c>
      <c r="Q3023">
        <v>5</v>
      </c>
      <c r="R3023" t="s">
        <v>1179</v>
      </c>
    </row>
    <row r="3024" spans="1:18" x14ac:dyDescent="0.3">
      <c r="A3024">
        <v>3120</v>
      </c>
      <c r="B3024" t="s">
        <v>18</v>
      </c>
      <c r="C3024">
        <v>2010</v>
      </c>
      <c r="D3024">
        <v>350000</v>
      </c>
      <c r="E3024">
        <v>110000</v>
      </c>
      <c r="F3024" t="s">
        <v>38</v>
      </c>
      <c r="G3024" t="s">
        <v>791</v>
      </c>
      <c r="H3024" t="s">
        <v>1521</v>
      </c>
      <c r="I3024" t="s">
        <v>22</v>
      </c>
      <c r="J3024" t="s">
        <v>23</v>
      </c>
      <c r="K3024" t="s">
        <v>24</v>
      </c>
      <c r="L3024" t="s">
        <v>304</v>
      </c>
      <c r="M3024" t="s">
        <v>159</v>
      </c>
      <c r="N3024">
        <v>1248</v>
      </c>
      <c r="O3024" t="s">
        <v>393</v>
      </c>
      <c r="P3024" t="s">
        <v>28</v>
      </c>
      <c r="Q3024">
        <v>5</v>
      </c>
      <c r="R3024" t="s">
        <v>1179</v>
      </c>
    </row>
    <row r="3025" spans="1:18" x14ac:dyDescent="0.3">
      <c r="A3025">
        <v>3121</v>
      </c>
      <c r="B3025" t="s">
        <v>88</v>
      </c>
      <c r="C3025">
        <v>2011</v>
      </c>
      <c r="D3025">
        <v>550000</v>
      </c>
      <c r="E3025">
        <v>260000</v>
      </c>
      <c r="F3025" t="s">
        <v>38</v>
      </c>
      <c r="G3025" t="s">
        <v>791</v>
      </c>
      <c r="H3025" t="s">
        <v>1522</v>
      </c>
      <c r="I3025" t="s">
        <v>22</v>
      </c>
      <c r="J3025" t="s">
        <v>23</v>
      </c>
      <c r="K3025" t="s">
        <v>24</v>
      </c>
      <c r="L3025" t="s">
        <v>304</v>
      </c>
      <c r="M3025" t="s">
        <v>481</v>
      </c>
      <c r="N3025">
        <v>2179</v>
      </c>
      <c r="O3025" t="s">
        <v>271</v>
      </c>
      <c r="P3025" t="s">
        <v>272</v>
      </c>
      <c r="Q3025">
        <v>8</v>
      </c>
      <c r="R3025" t="s">
        <v>1179</v>
      </c>
    </row>
    <row r="3026" spans="1:18" x14ac:dyDescent="0.3">
      <c r="A3026">
        <v>3122</v>
      </c>
      <c r="B3026" t="s">
        <v>75</v>
      </c>
      <c r="C3026">
        <v>2015</v>
      </c>
      <c r="D3026">
        <v>550000</v>
      </c>
      <c r="E3026">
        <v>130000</v>
      </c>
      <c r="F3026" t="s">
        <v>38</v>
      </c>
      <c r="G3026" t="s">
        <v>791</v>
      </c>
      <c r="H3026" t="s">
        <v>1522</v>
      </c>
      <c r="I3026" t="s">
        <v>22</v>
      </c>
      <c r="J3026" t="s">
        <v>23</v>
      </c>
      <c r="K3026" t="s">
        <v>24</v>
      </c>
      <c r="L3026" t="s">
        <v>33</v>
      </c>
      <c r="M3026" t="s">
        <v>297</v>
      </c>
      <c r="N3026">
        <v>1461</v>
      </c>
      <c r="O3026" t="s">
        <v>298</v>
      </c>
      <c r="P3026" t="s">
        <v>299</v>
      </c>
      <c r="Q3026">
        <v>5</v>
      </c>
      <c r="R3026" t="s">
        <v>1179</v>
      </c>
    </row>
    <row r="3027" spans="1:18" x14ac:dyDescent="0.3">
      <c r="A3027">
        <v>3123</v>
      </c>
      <c r="B3027" t="s">
        <v>221</v>
      </c>
      <c r="C3027">
        <v>2011</v>
      </c>
      <c r="D3027">
        <v>330000</v>
      </c>
      <c r="E3027">
        <v>120000</v>
      </c>
      <c r="F3027" t="s">
        <v>38</v>
      </c>
      <c r="G3027" t="s">
        <v>791</v>
      </c>
      <c r="H3027" t="s">
        <v>1521</v>
      </c>
      <c r="I3027" t="s">
        <v>22</v>
      </c>
      <c r="J3027" t="s">
        <v>23</v>
      </c>
      <c r="K3027" t="s">
        <v>24</v>
      </c>
      <c r="L3027" t="s">
        <v>25</v>
      </c>
      <c r="M3027" t="s">
        <v>655</v>
      </c>
      <c r="N3027">
        <v>1199</v>
      </c>
      <c r="O3027" t="s">
        <v>82</v>
      </c>
      <c r="P3027" t="s">
        <v>656</v>
      </c>
      <c r="Q3027">
        <v>5</v>
      </c>
      <c r="R3027" t="s">
        <v>1179</v>
      </c>
    </row>
    <row r="3028" spans="1:18" x14ac:dyDescent="0.3">
      <c r="A3028">
        <v>3124</v>
      </c>
      <c r="B3028" t="s">
        <v>46</v>
      </c>
      <c r="C3028">
        <v>2014</v>
      </c>
      <c r="D3028">
        <v>220000</v>
      </c>
      <c r="E3028">
        <v>80000</v>
      </c>
      <c r="F3028" t="s">
        <v>38</v>
      </c>
      <c r="G3028" t="s">
        <v>791</v>
      </c>
      <c r="H3028" t="s">
        <v>1522</v>
      </c>
      <c r="I3028" t="s">
        <v>41</v>
      </c>
      <c r="J3028" t="s">
        <v>23</v>
      </c>
      <c r="K3028" t="s">
        <v>24</v>
      </c>
      <c r="L3028" t="s">
        <v>42</v>
      </c>
      <c r="M3028" t="s">
        <v>390</v>
      </c>
      <c r="N3028">
        <v>814</v>
      </c>
      <c r="O3028" t="s">
        <v>541</v>
      </c>
      <c r="P3028" t="s">
        <v>542</v>
      </c>
      <c r="Q3028">
        <v>5</v>
      </c>
      <c r="R3028" t="s">
        <v>1179</v>
      </c>
    </row>
    <row r="3029" spans="1:18" x14ac:dyDescent="0.3">
      <c r="A3029">
        <v>3125</v>
      </c>
      <c r="B3029" t="s">
        <v>18</v>
      </c>
      <c r="C3029">
        <v>2013</v>
      </c>
      <c r="D3029">
        <v>415000</v>
      </c>
      <c r="E3029">
        <v>60000</v>
      </c>
      <c r="F3029" t="s">
        <v>38</v>
      </c>
      <c r="G3029" t="s">
        <v>791</v>
      </c>
      <c r="H3029" t="s">
        <v>1522</v>
      </c>
      <c r="I3029" t="s">
        <v>41</v>
      </c>
      <c r="J3029" t="s">
        <v>23</v>
      </c>
      <c r="K3029" t="s">
        <v>24</v>
      </c>
      <c r="L3029" t="s">
        <v>33</v>
      </c>
      <c r="M3029" t="s">
        <v>164</v>
      </c>
      <c r="N3029">
        <v>1197</v>
      </c>
      <c r="O3029" t="s">
        <v>395</v>
      </c>
      <c r="P3029" t="s">
        <v>261</v>
      </c>
      <c r="Q3029">
        <v>5</v>
      </c>
      <c r="R3029" t="s">
        <v>1179</v>
      </c>
    </row>
    <row r="3030" spans="1:18" x14ac:dyDescent="0.3">
      <c r="A3030">
        <v>3126</v>
      </c>
      <c r="B3030" t="s">
        <v>18</v>
      </c>
      <c r="C3030">
        <v>2007</v>
      </c>
      <c r="D3030">
        <v>150000</v>
      </c>
      <c r="E3030">
        <v>75000</v>
      </c>
      <c r="F3030" t="s">
        <v>38</v>
      </c>
      <c r="G3030" t="s">
        <v>791</v>
      </c>
      <c r="H3030" t="s">
        <v>1521</v>
      </c>
      <c r="I3030" t="s">
        <v>41</v>
      </c>
      <c r="J3030" t="s">
        <v>23</v>
      </c>
      <c r="K3030" t="s">
        <v>24</v>
      </c>
      <c r="L3030" t="s">
        <v>25</v>
      </c>
      <c r="M3030" t="s">
        <v>96</v>
      </c>
      <c r="N3030">
        <v>796</v>
      </c>
      <c r="O3030" t="s">
        <v>97</v>
      </c>
      <c r="P3030" t="s">
        <v>98</v>
      </c>
      <c r="Q3030">
        <v>5</v>
      </c>
      <c r="R3030" t="s">
        <v>1179</v>
      </c>
    </row>
    <row r="3031" spans="1:18" x14ac:dyDescent="0.3">
      <c r="A3031">
        <v>3127</v>
      </c>
      <c r="B3031" t="s">
        <v>46</v>
      </c>
      <c r="C3031">
        <v>2005</v>
      </c>
      <c r="D3031">
        <v>150000</v>
      </c>
      <c r="E3031">
        <v>89000</v>
      </c>
      <c r="F3031" t="s">
        <v>38</v>
      </c>
      <c r="G3031" t="s">
        <v>791</v>
      </c>
      <c r="H3031" t="s">
        <v>1523</v>
      </c>
      <c r="I3031" t="s">
        <v>41</v>
      </c>
      <c r="J3031" t="s">
        <v>23</v>
      </c>
      <c r="K3031" t="s">
        <v>24</v>
      </c>
      <c r="L3031" t="s">
        <v>33</v>
      </c>
      <c r="M3031" t="s">
        <v>411</v>
      </c>
      <c r="N3031">
        <v>1341</v>
      </c>
      <c r="O3031" t="s">
        <v>412</v>
      </c>
      <c r="P3031" t="s">
        <v>413</v>
      </c>
      <c r="Q3031">
        <v>5</v>
      </c>
      <c r="R3031" t="s">
        <v>1179</v>
      </c>
    </row>
    <row r="3032" spans="1:18" x14ac:dyDescent="0.3">
      <c r="A3032">
        <v>3128</v>
      </c>
      <c r="B3032" t="s">
        <v>46</v>
      </c>
      <c r="C3032">
        <v>2007</v>
      </c>
      <c r="D3032">
        <v>240000</v>
      </c>
      <c r="E3032">
        <v>110000</v>
      </c>
      <c r="F3032" t="s">
        <v>38</v>
      </c>
      <c r="G3032" t="s">
        <v>791</v>
      </c>
      <c r="H3032" t="s">
        <v>1523</v>
      </c>
      <c r="I3032" t="s">
        <v>22</v>
      </c>
      <c r="J3032" t="s">
        <v>23</v>
      </c>
      <c r="K3032" t="s">
        <v>24</v>
      </c>
      <c r="L3032" t="s">
        <v>25</v>
      </c>
      <c r="M3032" t="s">
        <v>699</v>
      </c>
      <c r="N3032">
        <v>1493</v>
      </c>
      <c r="O3032" t="s">
        <v>508</v>
      </c>
      <c r="P3032" t="s">
        <v>535</v>
      </c>
      <c r="Q3032">
        <v>5</v>
      </c>
      <c r="R3032" t="s">
        <v>1179</v>
      </c>
    </row>
    <row r="3033" spans="1:18" x14ac:dyDescent="0.3">
      <c r="A3033">
        <v>3129</v>
      </c>
      <c r="B3033" t="s">
        <v>18</v>
      </c>
      <c r="C3033">
        <v>2009</v>
      </c>
      <c r="D3033">
        <v>170000</v>
      </c>
      <c r="E3033">
        <v>90000</v>
      </c>
      <c r="F3033" t="s">
        <v>38</v>
      </c>
      <c r="G3033" t="s">
        <v>791</v>
      </c>
      <c r="H3033" t="s">
        <v>1522</v>
      </c>
      <c r="I3033" t="s">
        <v>41</v>
      </c>
      <c r="J3033" t="s">
        <v>23</v>
      </c>
      <c r="K3033" t="s">
        <v>24</v>
      </c>
      <c r="L3033" t="s">
        <v>33</v>
      </c>
      <c r="M3033" t="s">
        <v>96</v>
      </c>
      <c r="N3033">
        <v>796</v>
      </c>
      <c r="O3033" t="s">
        <v>97</v>
      </c>
      <c r="P3033" t="s">
        <v>98</v>
      </c>
      <c r="Q3033">
        <v>5</v>
      </c>
      <c r="R3033" t="s">
        <v>1179</v>
      </c>
    </row>
    <row r="3034" spans="1:18" x14ac:dyDescent="0.3">
      <c r="A3034">
        <v>3130</v>
      </c>
      <c r="B3034" t="s">
        <v>18</v>
      </c>
      <c r="C3034">
        <v>2015</v>
      </c>
      <c r="D3034">
        <v>550000</v>
      </c>
      <c r="E3034">
        <v>40000</v>
      </c>
      <c r="F3034" t="s">
        <v>38</v>
      </c>
      <c r="G3034" t="s">
        <v>791</v>
      </c>
      <c r="H3034" t="s">
        <v>996</v>
      </c>
      <c r="I3034" t="s">
        <v>22</v>
      </c>
      <c r="J3034" t="s">
        <v>23</v>
      </c>
      <c r="K3034" t="s">
        <v>24</v>
      </c>
      <c r="L3034" t="s">
        <v>42</v>
      </c>
      <c r="M3034" t="s">
        <v>415</v>
      </c>
      <c r="N3034">
        <v>1248</v>
      </c>
      <c r="O3034" t="s">
        <v>94</v>
      </c>
      <c r="P3034" t="s">
        <v>95</v>
      </c>
      <c r="Q3034">
        <v>5</v>
      </c>
      <c r="R3034" t="s">
        <v>1179</v>
      </c>
    </row>
    <row r="3035" spans="1:18" x14ac:dyDescent="0.3">
      <c r="A3035">
        <v>3131</v>
      </c>
      <c r="B3035" t="s">
        <v>296</v>
      </c>
      <c r="C3035">
        <v>2017</v>
      </c>
      <c r="D3035">
        <v>500000</v>
      </c>
      <c r="E3035">
        <v>26000</v>
      </c>
      <c r="F3035" t="s">
        <v>38</v>
      </c>
      <c r="G3035" t="s">
        <v>791</v>
      </c>
      <c r="H3035" t="s">
        <v>1520</v>
      </c>
      <c r="I3035" t="s">
        <v>41</v>
      </c>
      <c r="J3035" t="s">
        <v>23</v>
      </c>
      <c r="K3035" t="s">
        <v>154</v>
      </c>
      <c r="L3035" t="s">
        <v>25</v>
      </c>
      <c r="M3035" t="s">
        <v>608</v>
      </c>
      <c r="N3035">
        <v>1198</v>
      </c>
      <c r="O3035" t="s">
        <v>609</v>
      </c>
      <c r="P3035" t="s">
        <v>147</v>
      </c>
      <c r="Q3035">
        <v>5</v>
      </c>
      <c r="R3035" t="s">
        <v>1179</v>
      </c>
    </row>
    <row r="3036" spans="1:18" x14ac:dyDescent="0.3">
      <c r="A3036">
        <v>3132</v>
      </c>
      <c r="B3036" t="s">
        <v>88</v>
      </c>
      <c r="C3036">
        <v>2011</v>
      </c>
      <c r="D3036">
        <v>180000</v>
      </c>
      <c r="E3036">
        <v>120000</v>
      </c>
      <c r="F3036" t="s">
        <v>38</v>
      </c>
      <c r="G3036" t="s">
        <v>791</v>
      </c>
      <c r="H3036" t="s">
        <v>1521</v>
      </c>
      <c r="I3036" t="s">
        <v>22</v>
      </c>
      <c r="J3036" t="s">
        <v>23</v>
      </c>
      <c r="K3036" t="s">
        <v>24</v>
      </c>
      <c r="L3036" t="s">
        <v>33</v>
      </c>
      <c r="M3036" t="s">
        <v>396</v>
      </c>
      <c r="N3036">
        <v>2489</v>
      </c>
      <c r="O3036" t="s">
        <v>638</v>
      </c>
      <c r="P3036" t="s">
        <v>639</v>
      </c>
      <c r="Q3036">
        <v>8</v>
      </c>
      <c r="R3036" t="s">
        <v>1179</v>
      </c>
    </row>
    <row r="3037" spans="1:18" x14ac:dyDescent="0.3">
      <c r="A3037">
        <v>3133</v>
      </c>
      <c r="B3037" t="s">
        <v>88</v>
      </c>
      <c r="C3037">
        <v>2017</v>
      </c>
      <c r="D3037">
        <v>360000</v>
      </c>
      <c r="E3037">
        <v>29000</v>
      </c>
      <c r="F3037" t="s">
        <v>38</v>
      </c>
      <c r="G3037" t="s">
        <v>791</v>
      </c>
      <c r="H3037" t="s">
        <v>1521</v>
      </c>
      <c r="I3037" t="s">
        <v>41</v>
      </c>
      <c r="J3037" t="s">
        <v>23</v>
      </c>
      <c r="K3037" t="s">
        <v>24</v>
      </c>
      <c r="L3037" t="s">
        <v>25</v>
      </c>
      <c r="M3037" t="s">
        <v>89</v>
      </c>
      <c r="N3037">
        <v>1198</v>
      </c>
      <c r="O3037" t="s">
        <v>90</v>
      </c>
      <c r="P3037" t="s">
        <v>91</v>
      </c>
      <c r="Q3037">
        <v>6</v>
      </c>
      <c r="R3037" t="s">
        <v>1179</v>
      </c>
    </row>
    <row r="3038" spans="1:18" x14ac:dyDescent="0.3">
      <c r="A3038">
        <v>3134</v>
      </c>
      <c r="B3038" t="s">
        <v>18</v>
      </c>
      <c r="C3038">
        <v>2014</v>
      </c>
      <c r="D3038">
        <v>400000</v>
      </c>
      <c r="E3038">
        <v>120000</v>
      </c>
      <c r="F3038" t="s">
        <v>19</v>
      </c>
      <c r="G3038" t="s">
        <v>782</v>
      </c>
      <c r="H3038" t="s">
        <v>935</v>
      </c>
      <c r="I3038" t="s">
        <v>41</v>
      </c>
      <c r="J3038" t="s">
        <v>23</v>
      </c>
      <c r="K3038" t="s">
        <v>24</v>
      </c>
      <c r="L3038" t="s">
        <v>25</v>
      </c>
      <c r="M3038" t="s">
        <v>260</v>
      </c>
      <c r="N3038">
        <v>1197</v>
      </c>
      <c r="O3038" t="s">
        <v>395</v>
      </c>
      <c r="P3038" t="s">
        <v>261</v>
      </c>
      <c r="Q3038">
        <v>5</v>
      </c>
      <c r="R3038" t="s">
        <v>1179</v>
      </c>
    </row>
    <row r="3039" spans="1:18" x14ac:dyDescent="0.3">
      <c r="A3039">
        <v>3135</v>
      </c>
      <c r="B3039" t="s">
        <v>46</v>
      </c>
      <c r="C3039">
        <v>2009</v>
      </c>
      <c r="D3039">
        <v>120000</v>
      </c>
      <c r="E3039">
        <v>70000</v>
      </c>
      <c r="F3039" t="s">
        <v>56</v>
      </c>
      <c r="G3039" t="s">
        <v>57</v>
      </c>
      <c r="H3039" t="s">
        <v>1524</v>
      </c>
      <c r="I3039" t="s">
        <v>41</v>
      </c>
      <c r="J3039" t="s">
        <v>23</v>
      </c>
      <c r="K3039" t="s">
        <v>24</v>
      </c>
      <c r="L3039" t="s">
        <v>33</v>
      </c>
      <c r="M3039" t="s">
        <v>448</v>
      </c>
      <c r="N3039">
        <v>1495</v>
      </c>
      <c r="O3039" t="s">
        <v>449</v>
      </c>
      <c r="P3039" t="s">
        <v>450</v>
      </c>
      <c r="Q3039">
        <v>5</v>
      </c>
      <c r="R3039" t="s">
        <v>1179</v>
      </c>
    </row>
    <row r="3040" spans="1:18" x14ac:dyDescent="0.3">
      <c r="A3040">
        <v>3136</v>
      </c>
      <c r="B3040" t="s">
        <v>18</v>
      </c>
      <c r="C3040">
        <v>2016</v>
      </c>
      <c r="D3040">
        <v>765000</v>
      </c>
      <c r="E3040">
        <v>100000</v>
      </c>
      <c r="F3040" t="s">
        <v>56</v>
      </c>
      <c r="G3040" t="s">
        <v>57</v>
      </c>
      <c r="H3040" t="s">
        <v>1524</v>
      </c>
      <c r="I3040" t="s">
        <v>22</v>
      </c>
      <c r="J3040" t="s">
        <v>23</v>
      </c>
      <c r="K3040" t="s">
        <v>24</v>
      </c>
      <c r="L3040" t="s">
        <v>33</v>
      </c>
      <c r="M3040" t="s">
        <v>129</v>
      </c>
      <c r="N3040">
        <v>1248</v>
      </c>
      <c r="O3040" t="s">
        <v>94</v>
      </c>
      <c r="P3040" t="s">
        <v>95</v>
      </c>
      <c r="Q3040">
        <v>5</v>
      </c>
      <c r="R3040" t="s">
        <v>1179</v>
      </c>
    </row>
    <row r="3041" spans="1:18" x14ac:dyDescent="0.3">
      <c r="A3041">
        <v>3137</v>
      </c>
      <c r="B3041" t="s">
        <v>18</v>
      </c>
      <c r="C3041">
        <v>2016</v>
      </c>
      <c r="D3041">
        <v>919999</v>
      </c>
      <c r="E3041">
        <v>90150</v>
      </c>
      <c r="F3041" t="s">
        <v>19</v>
      </c>
      <c r="G3041" t="s">
        <v>83</v>
      </c>
      <c r="H3041" t="s">
        <v>84</v>
      </c>
      <c r="I3041" t="s">
        <v>22</v>
      </c>
      <c r="J3041" t="s">
        <v>23</v>
      </c>
      <c r="K3041" t="s">
        <v>24</v>
      </c>
      <c r="L3041" t="s">
        <v>25</v>
      </c>
      <c r="M3041" t="s">
        <v>129</v>
      </c>
      <c r="N3041">
        <v>1248</v>
      </c>
      <c r="O3041" t="s">
        <v>94</v>
      </c>
      <c r="P3041" t="s">
        <v>95</v>
      </c>
      <c r="Q3041">
        <v>5</v>
      </c>
      <c r="R3041" t="s">
        <v>1179</v>
      </c>
    </row>
    <row r="3042" spans="1:18" x14ac:dyDescent="0.3">
      <c r="A3042">
        <v>3138</v>
      </c>
      <c r="B3042" t="s">
        <v>65</v>
      </c>
      <c r="C3042">
        <v>2018</v>
      </c>
      <c r="D3042">
        <v>730000</v>
      </c>
      <c r="E3042">
        <v>90000</v>
      </c>
      <c r="F3042" t="s">
        <v>124</v>
      </c>
      <c r="G3042" t="s">
        <v>965</v>
      </c>
      <c r="H3042" t="s">
        <v>966</v>
      </c>
      <c r="I3042" t="s">
        <v>22</v>
      </c>
      <c r="J3042" t="s">
        <v>23</v>
      </c>
      <c r="K3042" t="s">
        <v>24</v>
      </c>
      <c r="L3042" t="s">
        <v>25</v>
      </c>
      <c r="M3042" t="s">
        <v>66</v>
      </c>
      <c r="N3042">
        <v>1364</v>
      </c>
      <c r="O3042" t="s">
        <v>166</v>
      </c>
      <c r="P3042" t="s">
        <v>68</v>
      </c>
      <c r="Q3042">
        <v>5</v>
      </c>
      <c r="R3042" t="s">
        <v>1179</v>
      </c>
    </row>
    <row r="3043" spans="1:18" x14ac:dyDescent="0.3">
      <c r="A3043">
        <v>3139</v>
      </c>
      <c r="B3043" t="s">
        <v>109</v>
      </c>
      <c r="C3043">
        <v>2016</v>
      </c>
      <c r="D3043">
        <v>320000</v>
      </c>
      <c r="E3043">
        <v>120000</v>
      </c>
      <c r="F3043" t="s">
        <v>124</v>
      </c>
      <c r="G3043" t="s">
        <v>965</v>
      </c>
      <c r="H3043" t="s">
        <v>966</v>
      </c>
      <c r="I3043" t="s">
        <v>22</v>
      </c>
      <c r="J3043" t="s">
        <v>23</v>
      </c>
      <c r="K3043" t="s">
        <v>24</v>
      </c>
      <c r="L3043" t="s">
        <v>25</v>
      </c>
      <c r="M3043" t="s">
        <v>404</v>
      </c>
      <c r="N3043">
        <v>1248</v>
      </c>
      <c r="O3043" t="s">
        <v>27</v>
      </c>
      <c r="P3043" t="s">
        <v>405</v>
      </c>
      <c r="Q3043">
        <v>5</v>
      </c>
      <c r="R3043" t="s">
        <v>1179</v>
      </c>
    </row>
    <row r="3044" spans="1:18" x14ac:dyDescent="0.3">
      <c r="A3044">
        <v>3140</v>
      </c>
      <c r="B3044" t="s">
        <v>37</v>
      </c>
      <c r="C3044">
        <v>2015</v>
      </c>
      <c r="D3044">
        <v>455000</v>
      </c>
      <c r="E3044">
        <v>90000</v>
      </c>
      <c r="F3044" t="s">
        <v>19</v>
      </c>
      <c r="G3044" t="s">
        <v>786</v>
      </c>
      <c r="H3044" t="s">
        <v>1525</v>
      </c>
      <c r="I3044" t="s">
        <v>22</v>
      </c>
      <c r="J3044" t="s">
        <v>23</v>
      </c>
      <c r="K3044" t="s">
        <v>24</v>
      </c>
      <c r="L3044" t="s">
        <v>33</v>
      </c>
      <c r="M3044" t="s">
        <v>618</v>
      </c>
      <c r="N3044">
        <v>1498</v>
      </c>
      <c r="O3044" t="s">
        <v>105</v>
      </c>
      <c r="P3044" t="s">
        <v>95</v>
      </c>
      <c r="Q3044">
        <v>5</v>
      </c>
      <c r="R3044" t="s">
        <v>1179</v>
      </c>
    </row>
    <row r="3045" spans="1:18" x14ac:dyDescent="0.3">
      <c r="A3045">
        <v>3141</v>
      </c>
      <c r="B3045" t="s">
        <v>145</v>
      </c>
      <c r="C3045">
        <v>2015</v>
      </c>
      <c r="D3045">
        <v>350000</v>
      </c>
      <c r="E3045">
        <v>50000</v>
      </c>
      <c r="F3045" t="s">
        <v>19</v>
      </c>
      <c r="G3045" t="s">
        <v>780</v>
      </c>
      <c r="H3045" t="s">
        <v>781</v>
      </c>
      <c r="I3045" t="s">
        <v>41</v>
      </c>
      <c r="J3045" t="s">
        <v>23</v>
      </c>
      <c r="K3045" t="s">
        <v>24</v>
      </c>
      <c r="L3045" t="s">
        <v>25</v>
      </c>
      <c r="M3045" t="s">
        <v>146</v>
      </c>
      <c r="N3045">
        <v>1198</v>
      </c>
      <c r="O3045" t="s">
        <v>86</v>
      </c>
      <c r="P3045" t="s">
        <v>147</v>
      </c>
      <c r="Q3045">
        <v>5</v>
      </c>
      <c r="R3045" t="s">
        <v>1179</v>
      </c>
    </row>
    <row r="3046" spans="1:18" x14ac:dyDescent="0.3">
      <c r="A3046">
        <v>3142</v>
      </c>
      <c r="B3046" t="s">
        <v>88</v>
      </c>
      <c r="C3046">
        <v>2016</v>
      </c>
      <c r="D3046">
        <v>509999</v>
      </c>
      <c r="E3046">
        <v>110000</v>
      </c>
      <c r="F3046" t="s">
        <v>19</v>
      </c>
      <c r="G3046" t="s">
        <v>83</v>
      </c>
      <c r="H3046" t="s">
        <v>1034</v>
      </c>
      <c r="I3046" t="s">
        <v>22</v>
      </c>
      <c r="J3046" t="s">
        <v>23</v>
      </c>
      <c r="K3046" t="s">
        <v>24</v>
      </c>
      <c r="L3046" t="s">
        <v>25</v>
      </c>
      <c r="M3046" t="s">
        <v>623</v>
      </c>
      <c r="N3046">
        <v>1493</v>
      </c>
      <c r="O3046" t="s">
        <v>171</v>
      </c>
      <c r="P3046" t="s">
        <v>445</v>
      </c>
      <c r="Q3046">
        <v>7</v>
      </c>
      <c r="R3046" t="s">
        <v>1179</v>
      </c>
    </row>
    <row r="3047" spans="1:18" x14ac:dyDescent="0.3">
      <c r="A3047">
        <v>3143</v>
      </c>
      <c r="B3047" t="s">
        <v>109</v>
      </c>
      <c r="C3047">
        <v>2011</v>
      </c>
      <c r="D3047">
        <v>175000</v>
      </c>
      <c r="E3047">
        <v>85700</v>
      </c>
      <c r="F3047" t="s">
        <v>56</v>
      </c>
      <c r="G3047" t="s">
        <v>57</v>
      </c>
      <c r="H3047" t="s">
        <v>1526</v>
      </c>
      <c r="I3047" t="s">
        <v>22</v>
      </c>
      <c r="J3047" t="s">
        <v>23</v>
      </c>
      <c r="K3047" t="s">
        <v>24</v>
      </c>
      <c r="L3047" t="s">
        <v>33</v>
      </c>
      <c r="M3047" t="s">
        <v>142</v>
      </c>
      <c r="N3047">
        <v>1405</v>
      </c>
      <c r="O3047" t="s">
        <v>458</v>
      </c>
      <c r="P3047" t="s">
        <v>536</v>
      </c>
      <c r="Q3047">
        <v>5</v>
      </c>
      <c r="R3047" t="s">
        <v>1179</v>
      </c>
    </row>
    <row r="3048" spans="1:18" x14ac:dyDescent="0.3">
      <c r="A3048">
        <v>3144</v>
      </c>
      <c r="B3048" t="s">
        <v>88</v>
      </c>
      <c r="C3048">
        <v>2013</v>
      </c>
      <c r="D3048">
        <v>325000</v>
      </c>
      <c r="E3048">
        <v>178000</v>
      </c>
      <c r="F3048" t="s">
        <v>56</v>
      </c>
      <c r="G3048" t="s">
        <v>57</v>
      </c>
      <c r="H3048" t="s">
        <v>1524</v>
      </c>
      <c r="I3048" t="s">
        <v>22</v>
      </c>
      <c r="J3048" t="s">
        <v>23</v>
      </c>
      <c r="K3048" t="s">
        <v>24</v>
      </c>
      <c r="L3048" t="s">
        <v>25</v>
      </c>
      <c r="M3048" t="s">
        <v>489</v>
      </c>
      <c r="N3048">
        <v>2523</v>
      </c>
      <c r="O3048" t="s">
        <v>486</v>
      </c>
      <c r="P3048" t="s">
        <v>596</v>
      </c>
      <c r="Q3048">
        <v>9</v>
      </c>
      <c r="R3048" t="s">
        <v>1179</v>
      </c>
    </row>
    <row r="3049" spans="1:18" x14ac:dyDescent="0.3">
      <c r="A3049">
        <v>3145</v>
      </c>
      <c r="B3049" t="s">
        <v>109</v>
      </c>
      <c r="C3049">
        <v>2011</v>
      </c>
      <c r="D3049">
        <v>120000</v>
      </c>
      <c r="E3049">
        <v>70000</v>
      </c>
      <c r="F3049" t="s">
        <v>19</v>
      </c>
      <c r="G3049" t="s">
        <v>786</v>
      </c>
      <c r="H3049" t="s">
        <v>1525</v>
      </c>
      <c r="I3049" t="s">
        <v>41</v>
      </c>
      <c r="J3049" t="s">
        <v>23</v>
      </c>
      <c r="K3049" t="s">
        <v>24</v>
      </c>
      <c r="L3049" t="s">
        <v>33</v>
      </c>
      <c r="M3049" t="s">
        <v>1527</v>
      </c>
      <c r="N3049">
        <v>1193</v>
      </c>
      <c r="O3049" t="s">
        <v>280</v>
      </c>
      <c r="P3049" t="s">
        <v>1528</v>
      </c>
      <c r="Q3049">
        <v>5</v>
      </c>
      <c r="R3049" t="s">
        <v>1179</v>
      </c>
    </row>
    <row r="3050" spans="1:18" x14ac:dyDescent="0.3">
      <c r="A3050">
        <v>3146</v>
      </c>
      <c r="B3050" t="s">
        <v>46</v>
      </c>
      <c r="C3050">
        <v>2014</v>
      </c>
      <c r="D3050">
        <v>300000</v>
      </c>
      <c r="E3050">
        <v>30000</v>
      </c>
      <c r="F3050" t="s">
        <v>56</v>
      </c>
      <c r="G3050" t="s">
        <v>57</v>
      </c>
      <c r="H3050" t="s">
        <v>1524</v>
      </c>
      <c r="I3050" t="s">
        <v>41</v>
      </c>
      <c r="J3050" t="s">
        <v>23</v>
      </c>
      <c r="K3050" t="s">
        <v>24</v>
      </c>
      <c r="L3050" t="s">
        <v>33</v>
      </c>
      <c r="M3050" t="s">
        <v>211</v>
      </c>
      <c r="N3050">
        <v>1197</v>
      </c>
      <c r="O3050" t="s">
        <v>212</v>
      </c>
      <c r="P3050" t="s">
        <v>453</v>
      </c>
      <c r="Q3050">
        <v>5</v>
      </c>
      <c r="R3050" t="s">
        <v>1179</v>
      </c>
    </row>
    <row r="3051" spans="1:18" x14ac:dyDescent="0.3">
      <c r="A3051">
        <v>3147</v>
      </c>
      <c r="B3051" t="s">
        <v>37</v>
      </c>
      <c r="C3051">
        <v>2015</v>
      </c>
      <c r="D3051">
        <v>500000</v>
      </c>
      <c r="E3051">
        <v>100000</v>
      </c>
      <c r="F3051" t="s">
        <v>56</v>
      </c>
      <c r="G3051" t="s">
        <v>57</v>
      </c>
      <c r="H3051" t="s">
        <v>1524</v>
      </c>
      <c r="I3051" t="s">
        <v>22</v>
      </c>
      <c r="J3051" t="s">
        <v>23</v>
      </c>
      <c r="K3051" t="s">
        <v>24</v>
      </c>
      <c r="L3051" t="s">
        <v>25</v>
      </c>
      <c r="M3051" t="s">
        <v>182</v>
      </c>
      <c r="N3051">
        <v>1498</v>
      </c>
      <c r="O3051" t="s">
        <v>105</v>
      </c>
      <c r="P3051" t="s">
        <v>95</v>
      </c>
      <c r="Q3051">
        <v>5</v>
      </c>
      <c r="R3051" t="s">
        <v>1179</v>
      </c>
    </row>
    <row r="3052" spans="1:18" x14ac:dyDescent="0.3">
      <c r="A3052">
        <v>3148</v>
      </c>
      <c r="B3052" t="s">
        <v>18</v>
      </c>
      <c r="C3052">
        <v>2016</v>
      </c>
      <c r="D3052">
        <v>562000</v>
      </c>
      <c r="E3052">
        <v>25339</v>
      </c>
      <c r="F3052" t="s">
        <v>19</v>
      </c>
      <c r="G3052" t="s">
        <v>83</v>
      </c>
      <c r="H3052" t="s">
        <v>929</v>
      </c>
      <c r="I3052" t="s">
        <v>41</v>
      </c>
      <c r="J3052" t="s">
        <v>23</v>
      </c>
      <c r="K3052" t="s">
        <v>24</v>
      </c>
      <c r="L3052" t="s">
        <v>25</v>
      </c>
      <c r="M3052" t="s">
        <v>113</v>
      </c>
      <c r="N3052">
        <v>1197</v>
      </c>
      <c r="O3052" t="s">
        <v>114</v>
      </c>
      <c r="P3052" t="s">
        <v>115</v>
      </c>
      <c r="Q3052">
        <v>5</v>
      </c>
      <c r="R3052" t="s">
        <v>1179</v>
      </c>
    </row>
    <row r="3053" spans="1:18" x14ac:dyDescent="0.3">
      <c r="A3053">
        <v>3149</v>
      </c>
      <c r="B3053" t="s">
        <v>46</v>
      </c>
      <c r="C3053">
        <v>2014</v>
      </c>
      <c r="D3053">
        <v>250000</v>
      </c>
      <c r="E3053">
        <v>10000</v>
      </c>
      <c r="F3053" t="s">
        <v>56</v>
      </c>
      <c r="G3053" t="s">
        <v>57</v>
      </c>
      <c r="H3053" t="s">
        <v>1526</v>
      </c>
      <c r="I3053" t="s">
        <v>41</v>
      </c>
      <c r="J3053" t="s">
        <v>23</v>
      </c>
      <c r="K3053" t="s">
        <v>24</v>
      </c>
      <c r="L3053" t="s">
        <v>25</v>
      </c>
      <c r="M3053" t="s">
        <v>390</v>
      </c>
      <c r="N3053">
        <v>814</v>
      </c>
      <c r="O3053" t="s">
        <v>541</v>
      </c>
      <c r="P3053" t="s">
        <v>542</v>
      </c>
      <c r="Q3053">
        <v>5</v>
      </c>
      <c r="R3053" t="s">
        <v>1179</v>
      </c>
    </row>
    <row r="3054" spans="1:18" x14ac:dyDescent="0.3">
      <c r="A3054">
        <v>3150</v>
      </c>
      <c r="B3054" t="s">
        <v>109</v>
      </c>
      <c r="C3054">
        <v>2017</v>
      </c>
      <c r="D3054">
        <v>484999</v>
      </c>
      <c r="E3054">
        <v>35000</v>
      </c>
      <c r="F3054" t="s">
        <v>56</v>
      </c>
      <c r="G3054" t="s">
        <v>57</v>
      </c>
      <c r="H3054" t="s">
        <v>1524</v>
      </c>
      <c r="I3054" t="s">
        <v>22</v>
      </c>
      <c r="J3054" t="s">
        <v>23</v>
      </c>
      <c r="K3054" t="s">
        <v>24</v>
      </c>
      <c r="L3054" t="s">
        <v>25</v>
      </c>
      <c r="M3054" t="s">
        <v>183</v>
      </c>
      <c r="N3054">
        <v>1248</v>
      </c>
      <c r="O3054" t="s">
        <v>434</v>
      </c>
      <c r="P3054" t="s">
        <v>405</v>
      </c>
      <c r="Q3054">
        <v>5</v>
      </c>
      <c r="R3054" t="s">
        <v>1179</v>
      </c>
    </row>
    <row r="3055" spans="1:18" x14ac:dyDescent="0.3">
      <c r="A3055">
        <v>3151</v>
      </c>
      <c r="B3055" t="s">
        <v>46</v>
      </c>
      <c r="C3055">
        <v>2013</v>
      </c>
      <c r="D3055">
        <v>280000</v>
      </c>
      <c r="E3055">
        <v>35000</v>
      </c>
      <c r="F3055" t="s">
        <v>19</v>
      </c>
      <c r="G3055" t="s">
        <v>786</v>
      </c>
      <c r="H3055" t="s">
        <v>1529</v>
      </c>
      <c r="I3055" t="s">
        <v>41</v>
      </c>
      <c r="J3055" t="s">
        <v>23</v>
      </c>
      <c r="K3055" t="s">
        <v>24</v>
      </c>
      <c r="L3055" t="s">
        <v>33</v>
      </c>
      <c r="M3055" t="s">
        <v>211</v>
      </c>
      <c r="N3055">
        <v>1197</v>
      </c>
      <c r="O3055" t="s">
        <v>212</v>
      </c>
      <c r="P3055" t="s">
        <v>453</v>
      </c>
      <c r="Q3055">
        <v>5</v>
      </c>
      <c r="R3055" t="s">
        <v>1179</v>
      </c>
    </row>
    <row r="3056" spans="1:18" x14ac:dyDescent="0.3">
      <c r="A3056">
        <v>3152</v>
      </c>
      <c r="B3056" t="s">
        <v>18</v>
      </c>
      <c r="C3056">
        <v>2015</v>
      </c>
      <c r="D3056">
        <v>571000</v>
      </c>
      <c r="E3056">
        <v>68000</v>
      </c>
      <c r="F3056" t="s">
        <v>56</v>
      </c>
      <c r="G3056" t="s">
        <v>57</v>
      </c>
      <c r="H3056" t="s">
        <v>1526</v>
      </c>
      <c r="I3056" t="s">
        <v>22</v>
      </c>
      <c r="J3056" t="s">
        <v>23</v>
      </c>
      <c r="K3056" t="s">
        <v>24</v>
      </c>
      <c r="L3056" t="s">
        <v>33</v>
      </c>
      <c r="M3056" t="s">
        <v>307</v>
      </c>
      <c r="N3056">
        <v>1248</v>
      </c>
      <c r="O3056" t="s">
        <v>216</v>
      </c>
      <c r="P3056" t="s">
        <v>95</v>
      </c>
      <c r="Q3056">
        <v>7</v>
      </c>
      <c r="R3056" t="s">
        <v>1179</v>
      </c>
    </row>
    <row r="3057" spans="1:18" x14ac:dyDescent="0.3">
      <c r="A3057">
        <v>3153</v>
      </c>
      <c r="B3057" t="s">
        <v>18</v>
      </c>
      <c r="C3057">
        <v>2013</v>
      </c>
      <c r="D3057">
        <v>400000</v>
      </c>
      <c r="E3057">
        <v>40000</v>
      </c>
      <c r="F3057" t="s">
        <v>56</v>
      </c>
      <c r="G3057" t="s">
        <v>57</v>
      </c>
      <c r="H3057" t="s">
        <v>1526</v>
      </c>
      <c r="I3057" t="s">
        <v>41</v>
      </c>
      <c r="J3057" t="s">
        <v>23</v>
      </c>
      <c r="K3057" t="s">
        <v>24</v>
      </c>
      <c r="L3057" t="s">
        <v>25</v>
      </c>
      <c r="M3057" t="s">
        <v>133</v>
      </c>
      <c r="N3057">
        <v>1197</v>
      </c>
      <c r="O3057" t="s">
        <v>395</v>
      </c>
      <c r="P3057" t="s">
        <v>261</v>
      </c>
      <c r="Q3057">
        <v>5</v>
      </c>
      <c r="R3057" t="s">
        <v>1179</v>
      </c>
    </row>
    <row r="3058" spans="1:18" x14ac:dyDescent="0.3">
      <c r="A3058">
        <v>3154</v>
      </c>
      <c r="B3058" t="s">
        <v>109</v>
      </c>
      <c r="C3058">
        <v>2015</v>
      </c>
      <c r="D3058">
        <v>295000</v>
      </c>
      <c r="E3058">
        <v>120000</v>
      </c>
      <c r="F3058" t="s">
        <v>124</v>
      </c>
      <c r="G3058" t="s">
        <v>965</v>
      </c>
      <c r="H3058" t="s">
        <v>966</v>
      </c>
      <c r="I3058" t="s">
        <v>22</v>
      </c>
      <c r="J3058" t="s">
        <v>23</v>
      </c>
      <c r="K3058" t="s">
        <v>24</v>
      </c>
      <c r="L3058" t="s">
        <v>33</v>
      </c>
      <c r="M3058" t="s">
        <v>285</v>
      </c>
      <c r="N3058">
        <v>1405</v>
      </c>
      <c r="O3058" t="s">
        <v>286</v>
      </c>
      <c r="P3058" t="s">
        <v>287</v>
      </c>
      <c r="Q3058">
        <v>5</v>
      </c>
      <c r="R3058" t="s">
        <v>1179</v>
      </c>
    </row>
    <row r="3059" spans="1:18" x14ac:dyDescent="0.3">
      <c r="A3059">
        <v>3156</v>
      </c>
      <c r="B3059" t="s">
        <v>69</v>
      </c>
      <c r="C3059">
        <v>2011</v>
      </c>
      <c r="D3059">
        <v>250000</v>
      </c>
      <c r="E3059">
        <v>25000</v>
      </c>
      <c r="F3059" t="s">
        <v>38</v>
      </c>
      <c r="G3059" t="s">
        <v>249</v>
      </c>
      <c r="H3059" t="s">
        <v>1439</v>
      </c>
      <c r="I3059" t="s">
        <v>41</v>
      </c>
      <c r="J3059" t="s">
        <v>23</v>
      </c>
      <c r="K3059" t="s">
        <v>24</v>
      </c>
      <c r="L3059" t="s">
        <v>25</v>
      </c>
      <c r="M3059" t="s">
        <v>372</v>
      </c>
      <c r="N3059">
        <v>1196</v>
      </c>
      <c r="O3059" t="s">
        <v>458</v>
      </c>
      <c r="P3059" t="s">
        <v>587</v>
      </c>
      <c r="Q3059">
        <v>5</v>
      </c>
      <c r="R3059" t="s">
        <v>1179</v>
      </c>
    </row>
    <row r="3060" spans="1:18" x14ac:dyDescent="0.3">
      <c r="A3060">
        <v>3157</v>
      </c>
      <c r="B3060" t="s">
        <v>88</v>
      </c>
      <c r="C3060">
        <v>2015</v>
      </c>
      <c r="D3060">
        <v>610000</v>
      </c>
      <c r="E3060">
        <v>40000</v>
      </c>
      <c r="F3060" t="s">
        <v>38</v>
      </c>
      <c r="G3060" t="s">
        <v>249</v>
      </c>
      <c r="H3060" t="s">
        <v>1530</v>
      </c>
      <c r="I3060" t="s">
        <v>22</v>
      </c>
      <c r="J3060" t="s">
        <v>23</v>
      </c>
      <c r="K3060" t="s">
        <v>24</v>
      </c>
      <c r="L3060" t="s">
        <v>33</v>
      </c>
      <c r="M3060" t="s">
        <v>489</v>
      </c>
      <c r="N3060">
        <v>2523</v>
      </c>
      <c r="O3060" t="s">
        <v>309</v>
      </c>
      <c r="P3060" t="s">
        <v>490</v>
      </c>
      <c r="Q3060">
        <v>7</v>
      </c>
      <c r="R3060" t="s">
        <v>1179</v>
      </c>
    </row>
    <row r="3061" spans="1:18" x14ac:dyDescent="0.3">
      <c r="A3061">
        <v>3158</v>
      </c>
      <c r="B3061" t="s">
        <v>109</v>
      </c>
      <c r="C3061">
        <v>2012</v>
      </c>
      <c r="D3061">
        <v>175000</v>
      </c>
      <c r="E3061">
        <v>60000</v>
      </c>
      <c r="F3061" t="s">
        <v>38</v>
      </c>
      <c r="G3061" t="s">
        <v>249</v>
      </c>
      <c r="H3061" t="s">
        <v>1530</v>
      </c>
      <c r="I3061" t="s">
        <v>22</v>
      </c>
      <c r="J3061" t="s">
        <v>23</v>
      </c>
      <c r="K3061" t="s">
        <v>24</v>
      </c>
      <c r="L3061" t="s">
        <v>25</v>
      </c>
      <c r="M3061" t="s">
        <v>659</v>
      </c>
      <c r="N3061">
        <v>1248</v>
      </c>
      <c r="O3061" t="s">
        <v>27</v>
      </c>
      <c r="P3061" t="s">
        <v>405</v>
      </c>
      <c r="Q3061">
        <v>5</v>
      </c>
      <c r="R3061" t="s">
        <v>1179</v>
      </c>
    </row>
    <row r="3062" spans="1:18" x14ac:dyDescent="0.3">
      <c r="A3062">
        <v>3159</v>
      </c>
      <c r="B3062" t="s">
        <v>69</v>
      </c>
      <c r="C3062">
        <v>2011</v>
      </c>
      <c r="D3062">
        <v>204999</v>
      </c>
      <c r="E3062">
        <v>70000</v>
      </c>
      <c r="F3062" t="s">
        <v>38</v>
      </c>
      <c r="G3062" t="s">
        <v>249</v>
      </c>
      <c r="H3062" t="s">
        <v>1530</v>
      </c>
      <c r="I3062" t="s">
        <v>22</v>
      </c>
      <c r="J3062" t="s">
        <v>23</v>
      </c>
      <c r="K3062" t="s">
        <v>24</v>
      </c>
      <c r="L3062" t="s">
        <v>33</v>
      </c>
      <c r="M3062" t="s">
        <v>72</v>
      </c>
      <c r="N3062">
        <v>1399</v>
      </c>
      <c r="O3062" t="s">
        <v>388</v>
      </c>
      <c r="P3062" t="s">
        <v>74</v>
      </c>
      <c r="Q3062">
        <v>5</v>
      </c>
      <c r="R3062" t="s">
        <v>1179</v>
      </c>
    </row>
    <row r="3063" spans="1:18" x14ac:dyDescent="0.3">
      <c r="A3063">
        <v>3160</v>
      </c>
      <c r="B3063" t="s">
        <v>88</v>
      </c>
      <c r="C3063">
        <v>2013</v>
      </c>
      <c r="D3063">
        <v>750000</v>
      </c>
      <c r="E3063">
        <v>80000</v>
      </c>
      <c r="F3063" t="s">
        <v>38</v>
      </c>
      <c r="G3063" t="s">
        <v>249</v>
      </c>
      <c r="H3063" t="s">
        <v>1530</v>
      </c>
      <c r="I3063" t="s">
        <v>22</v>
      </c>
      <c r="J3063" t="s">
        <v>23</v>
      </c>
      <c r="K3063" t="s">
        <v>24</v>
      </c>
      <c r="L3063" t="s">
        <v>33</v>
      </c>
      <c r="M3063" t="s">
        <v>282</v>
      </c>
      <c r="N3063">
        <v>2179</v>
      </c>
      <c r="O3063" t="s">
        <v>446</v>
      </c>
      <c r="P3063" t="s">
        <v>447</v>
      </c>
      <c r="Q3063">
        <v>7</v>
      </c>
      <c r="R3063" t="s">
        <v>1179</v>
      </c>
    </row>
    <row r="3064" spans="1:18" x14ac:dyDescent="0.3">
      <c r="A3064">
        <v>3161</v>
      </c>
      <c r="B3064" t="s">
        <v>46</v>
      </c>
      <c r="C3064">
        <v>2016</v>
      </c>
      <c r="D3064">
        <v>651000</v>
      </c>
      <c r="E3064">
        <v>42323</v>
      </c>
      <c r="F3064" t="s">
        <v>38</v>
      </c>
      <c r="G3064" t="s">
        <v>249</v>
      </c>
      <c r="H3064" t="s">
        <v>1530</v>
      </c>
      <c r="I3064" t="s">
        <v>22</v>
      </c>
      <c r="J3064" t="s">
        <v>158</v>
      </c>
      <c r="K3064" t="s">
        <v>24</v>
      </c>
      <c r="L3064" t="s">
        <v>25</v>
      </c>
      <c r="M3064" t="s">
        <v>551</v>
      </c>
      <c r="N3064">
        <v>1396</v>
      </c>
      <c r="O3064" t="s">
        <v>216</v>
      </c>
      <c r="P3064" t="s">
        <v>552</v>
      </c>
      <c r="Q3064">
        <v>5</v>
      </c>
      <c r="R3064" t="s">
        <v>1179</v>
      </c>
    </row>
    <row r="3065" spans="1:18" x14ac:dyDescent="0.3">
      <c r="A3065">
        <v>3162</v>
      </c>
      <c r="B3065" t="s">
        <v>239</v>
      </c>
      <c r="C3065">
        <v>2011</v>
      </c>
      <c r="D3065">
        <v>1075000</v>
      </c>
      <c r="E3065">
        <v>42545</v>
      </c>
      <c r="F3065" t="s">
        <v>56</v>
      </c>
      <c r="G3065" t="s">
        <v>753</v>
      </c>
      <c r="H3065" t="s">
        <v>1531</v>
      </c>
      <c r="I3065" t="s">
        <v>22</v>
      </c>
      <c r="J3065" t="s">
        <v>158</v>
      </c>
      <c r="K3065" t="s">
        <v>154</v>
      </c>
      <c r="L3065" t="s">
        <v>25</v>
      </c>
      <c r="M3065" t="s">
        <v>919</v>
      </c>
      <c r="N3065">
        <v>1998</v>
      </c>
      <c r="O3065" t="s">
        <v>336</v>
      </c>
      <c r="P3065" t="s">
        <v>920</v>
      </c>
      <c r="Q3065">
        <v>5</v>
      </c>
      <c r="R3065" t="s">
        <v>1179</v>
      </c>
    </row>
    <row r="3066" spans="1:18" x14ac:dyDescent="0.3">
      <c r="A3066">
        <v>3163</v>
      </c>
      <c r="B3066" t="s">
        <v>18</v>
      </c>
      <c r="C3066">
        <v>2016</v>
      </c>
      <c r="D3066">
        <v>690000</v>
      </c>
      <c r="E3066">
        <v>32000</v>
      </c>
      <c r="F3066" t="s">
        <v>56</v>
      </c>
      <c r="G3066" t="s">
        <v>753</v>
      </c>
      <c r="H3066" t="s">
        <v>1531</v>
      </c>
      <c r="I3066" t="s">
        <v>22</v>
      </c>
      <c r="J3066" t="s">
        <v>158</v>
      </c>
      <c r="K3066" t="s">
        <v>24</v>
      </c>
      <c r="L3066" t="s">
        <v>25</v>
      </c>
      <c r="M3066" t="s">
        <v>225</v>
      </c>
      <c r="N3066">
        <v>1248</v>
      </c>
      <c r="O3066" t="s">
        <v>94</v>
      </c>
      <c r="P3066" t="s">
        <v>95</v>
      </c>
      <c r="Q3066">
        <v>5</v>
      </c>
      <c r="R3066" t="s">
        <v>1179</v>
      </c>
    </row>
    <row r="3067" spans="1:18" x14ac:dyDescent="0.3">
      <c r="A3067">
        <v>3164</v>
      </c>
      <c r="B3067" t="s">
        <v>18</v>
      </c>
      <c r="C3067">
        <v>2017</v>
      </c>
      <c r="D3067">
        <v>589000</v>
      </c>
      <c r="E3067">
        <v>41232</v>
      </c>
      <c r="F3067" t="s">
        <v>56</v>
      </c>
      <c r="G3067" t="s">
        <v>753</v>
      </c>
      <c r="H3067" t="s">
        <v>1532</v>
      </c>
      <c r="I3067" t="s">
        <v>22</v>
      </c>
      <c r="J3067" t="s">
        <v>158</v>
      </c>
      <c r="K3067" t="s">
        <v>24</v>
      </c>
      <c r="L3067" t="s">
        <v>25</v>
      </c>
      <c r="M3067" t="s">
        <v>106</v>
      </c>
      <c r="N3067">
        <v>1248</v>
      </c>
      <c r="O3067" t="s">
        <v>27</v>
      </c>
      <c r="P3067" t="s">
        <v>28</v>
      </c>
      <c r="Q3067">
        <v>5</v>
      </c>
      <c r="R3067" t="s">
        <v>1179</v>
      </c>
    </row>
    <row r="3068" spans="1:18" x14ac:dyDescent="0.3">
      <c r="A3068">
        <v>3165</v>
      </c>
      <c r="B3068" t="s">
        <v>88</v>
      </c>
      <c r="C3068">
        <v>2015</v>
      </c>
      <c r="D3068">
        <v>445000</v>
      </c>
      <c r="E3068">
        <v>40200</v>
      </c>
      <c r="F3068" t="s">
        <v>56</v>
      </c>
      <c r="G3068" t="s">
        <v>753</v>
      </c>
      <c r="H3068" t="s">
        <v>1532</v>
      </c>
      <c r="I3068" t="s">
        <v>22</v>
      </c>
      <c r="J3068" t="s">
        <v>158</v>
      </c>
      <c r="K3068" t="s">
        <v>24</v>
      </c>
      <c r="L3068" t="s">
        <v>25</v>
      </c>
      <c r="M3068" t="s">
        <v>102</v>
      </c>
      <c r="N3068">
        <v>1498</v>
      </c>
      <c r="O3068" t="s">
        <v>901</v>
      </c>
      <c r="P3068" t="s">
        <v>902</v>
      </c>
      <c r="Q3068">
        <v>7</v>
      </c>
      <c r="R3068" t="s">
        <v>1179</v>
      </c>
    </row>
    <row r="3069" spans="1:18" x14ac:dyDescent="0.3">
      <c r="A3069">
        <v>3166</v>
      </c>
      <c r="B3069" t="s">
        <v>69</v>
      </c>
      <c r="C3069">
        <v>2013</v>
      </c>
      <c r="D3069">
        <v>475000</v>
      </c>
      <c r="E3069">
        <v>48000</v>
      </c>
      <c r="F3069" t="s">
        <v>56</v>
      </c>
      <c r="G3069" t="s">
        <v>753</v>
      </c>
      <c r="H3069" t="s">
        <v>1532</v>
      </c>
      <c r="I3069" t="s">
        <v>22</v>
      </c>
      <c r="J3069" t="s">
        <v>158</v>
      </c>
      <c r="K3069" t="s">
        <v>24</v>
      </c>
      <c r="L3069" t="s">
        <v>33</v>
      </c>
      <c r="M3069" t="s">
        <v>927</v>
      </c>
      <c r="N3069">
        <v>1498</v>
      </c>
      <c r="O3069" t="s">
        <v>303</v>
      </c>
      <c r="P3069" t="s">
        <v>928</v>
      </c>
      <c r="Q3069">
        <v>5</v>
      </c>
      <c r="R3069" t="s">
        <v>1179</v>
      </c>
    </row>
    <row r="3070" spans="1:18" x14ac:dyDescent="0.3">
      <c r="A3070">
        <v>3167</v>
      </c>
      <c r="B3070" t="s">
        <v>37</v>
      </c>
      <c r="C3070">
        <v>2014</v>
      </c>
      <c r="D3070">
        <v>465000</v>
      </c>
      <c r="E3070">
        <v>27233</v>
      </c>
      <c r="F3070" t="s">
        <v>56</v>
      </c>
      <c r="G3070" t="s">
        <v>753</v>
      </c>
      <c r="H3070" t="s">
        <v>1532</v>
      </c>
      <c r="I3070" t="s">
        <v>22</v>
      </c>
      <c r="J3070" t="s">
        <v>158</v>
      </c>
      <c r="K3070" t="s">
        <v>24</v>
      </c>
      <c r="L3070" t="s">
        <v>25</v>
      </c>
      <c r="M3070" t="s">
        <v>670</v>
      </c>
      <c r="N3070">
        <v>1498</v>
      </c>
      <c r="O3070" t="s">
        <v>177</v>
      </c>
      <c r="P3070" t="s">
        <v>95</v>
      </c>
      <c r="Q3070">
        <v>5</v>
      </c>
      <c r="R3070" t="s">
        <v>1179</v>
      </c>
    </row>
    <row r="3071" spans="1:18" x14ac:dyDescent="0.3">
      <c r="A3071">
        <v>3168</v>
      </c>
      <c r="B3071" t="s">
        <v>109</v>
      </c>
      <c r="C3071">
        <v>2011</v>
      </c>
      <c r="D3071">
        <v>225000</v>
      </c>
      <c r="E3071">
        <v>35000</v>
      </c>
      <c r="F3071" t="s">
        <v>56</v>
      </c>
      <c r="G3071" t="s">
        <v>753</v>
      </c>
      <c r="H3071" t="s">
        <v>1532</v>
      </c>
      <c r="I3071" t="s">
        <v>41</v>
      </c>
      <c r="J3071" t="s">
        <v>23</v>
      </c>
      <c r="K3071" t="s">
        <v>24</v>
      </c>
      <c r="L3071" t="s">
        <v>25</v>
      </c>
      <c r="M3071" t="s">
        <v>340</v>
      </c>
      <c r="N3071">
        <v>1368</v>
      </c>
      <c r="O3071" t="s">
        <v>48</v>
      </c>
      <c r="P3071" t="s">
        <v>827</v>
      </c>
      <c r="Q3071">
        <v>5</v>
      </c>
      <c r="R3071" t="s">
        <v>1179</v>
      </c>
    </row>
    <row r="3072" spans="1:18" x14ac:dyDescent="0.3">
      <c r="A3072">
        <v>3169</v>
      </c>
      <c r="B3072" t="s">
        <v>65</v>
      </c>
      <c r="C3072">
        <v>2005</v>
      </c>
      <c r="D3072">
        <v>310000</v>
      </c>
      <c r="E3072">
        <v>200000</v>
      </c>
      <c r="F3072" t="s">
        <v>56</v>
      </c>
      <c r="G3072" t="s">
        <v>753</v>
      </c>
      <c r="H3072" t="s">
        <v>1532</v>
      </c>
      <c r="I3072" t="s">
        <v>22</v>
      </c>
      <c r="J3072" t="s">
        <v>23</v>
      </c>
      <c r="K3072" t="s">
        <v>24</v>
      </c>
      <c r="L3072" t="s">
        <v>33</v>
      </c>
      <c r="M3072" t="s">
        <v>475</v>
      </c>
      <c r="N3072">
        <v>2494</v>
      </c>
      <c r="O3072" t="s">
        <v>476</v>
      </c>
      <c r="P3072" t="s">
        <v>477</v>
      </c>
      <c r="Q3072">
        <v>8</v>
      </c>
      <c r="R3072" t="s">
        <v>1179</v>
      </c>
    </row>
    <row r="3073" spans="1:18" x14ac:dyDescent="0.3">
      <c r="A3073">
        <v>3170</v>
      </c>
      <c r="B3073" t="s">
        <v>109</v>
      </c>
      <c r="C3073">
        <v>2016</v>
      </c>
      <c r="D3073">
        <v>445000</v>
      </c>
      <c r="E3073">
        <v>63000</v>
      </c>
      <c r="F3073" t="s">
        <v>56</v>
      </c>
      <c r="G3073" t="s">
        <v>753</v>
      </c>
      <c r="H3073" t="s">
        <v>1532</v>
      </c>
      <c r="I3073" t="s">
        <v>22</v>
      </c>
      <c r="J3073" t="s">
        <v>158</v>
      </c>
      <c r="K3073" t="s">
        <v>24</v>
      </c>
      <c r="L3073" t="s">
        <v>25</v>
      </c>
      <c r="M3073" t="s">
        <v>411</v>
      </c>
      <c r="N3073">
        <v>2956</v>
      </c>
      <c r="O3073" t="s">
        <v>298</v>
      </c>
      <c r="P3073" t="s">
        <v>1533</v>
      </c>
      <c r="Q3073">
        <v>9</v>
      </c>
      <c r="R3073" t="s">
        <v>1179</v>
      </c>
    </row>
    <row r="3074" spans="1:18" x14ac:dyDescent="0.3">
      <c r="A3074">
        <v>3171</v>
      </c>
      <c r="B3074" t="s">
        <v>88</v>
      </c>
      <c r="C3074">
        <v>2015</v>
      </c>
      <c r="D3074">
        <v>445000</v>
      </c>
      <c r="E3074">
        <v>62000</v>
      </c>
      <c r="F3074" t="s">
        <v>56</v>
      </c>
      <c r="G3074" t="s">
        <v>753</v>
      </c>
      <c r="H3074" t="s">
        <v>1532</v>
      </c>
      <c r="I3074" t="s">
        <v>22</v>
      </c>
      <c r="J3074" t="s">
        <v>158</v>
      </c>
      <c r="K3074" t="s">
        <v>24</v>
      </c>
      <c r="L3074" t="s">
        <v>25</v>
      </c>
      <c r="M3074" t="s">
        <v>102</v>
      </c>
      <c r="N3074">
        <v>1498</v>
      </c>
      <c r="O3074" t="s">
        <v>901</v>
      </c>
      <c r="P3074" t="s">
        <v>902</v>
      </c>
      <c r="Q3074">
        <v>7</v>
      </c>
      <c r="R3074" t="s">
        <v>1179</v>
      </c>
    </row>
    <row r="3075" spans="1:18" x14ac:dyDescent="0.3">
      <c r="A3075">
        <v>3172</v>
      </c>
      <c r="B3075" t="s">
        <v>109</v>
      </c>
      <c r="C3075">
        <v>2012</v>
      </c>
      <c r="D3075">
        <v>450000</v>
      </c>
      <c r="E3075">
        <v>68240</v>
      </c>
      <c r="F3075" t="s">
        <v>56</v>
      </c>
      <c r="G3075" t="s">
        <v>753</v>
      </c>
      <c r="H3075" t="s">
        <v>971</v>
      </c>
      <c r="I3075" t="s">
        <v>22</v>
      </c>
      <c r="J3075" t="s">
        <v>158</v>
      </c>
      <c r="K3075" t="s">
        <v>24</v>
      </c>
      <c r="L3075" t="s">
        <v>25</v>
      </c>
      <c r="M3075" t="s">
        <v>150</v>
      </c>
      <c r="N3075">
        <v>2956</v>
      </c>
      <c r="O3075" t="s">
        <v>293</v>
      </c>
      <c r="P3075" t="s">
        <v>152</v>
      </c>
      <c r="Q3075">
        <v>7</v>
      </c>
      <c r="R3075" t="s">
        <v>1179</v>
      </c>
    </row>
    <row r="3076" spans="1:18" x14ac:dyDescent="0.3">
      <c r="A3076">
        <v>3173</v>
      </c>
      <c r="B3076" t="s">
        <v>88</v>
      </c>
      <c r="C3076">
        <v>2008</v>
      </c>
      <c r="D3076">
        <v>450000</v>
      </c>
      <c r="E3076">
        <v>78000</v>
      </c>
      <c r="F3076" t="s">
        <v>56</v>
      </c>
      <c r="G3076" t="s">
        <v>753</v>
      </c>
      <c r="H3076" t="s">
        <v>971</v>
      </c>
      <c r="I3076" t="s">
        <v>22</v>
      </c>
      <c r="J3076" t="s">
        <v>158</v>
      </c>
      <c r="K3076" t="s">
        <v>24</v>
      </c>
      <c r="L3076" t="s">
        <v>25</v>
      </c>
      <c r="M3076" t="s">
        <v>605</v>
      </c>
      <c r="N3076">
        <v>1997</v>
      </c>
      <c r="O3076" t="s">
        <v>271</v>
      </c>
      <c r="P3076" t="s">
        <v>615</v>
      </c>
      <c r="Q3076">
        <v>7</v>
      </c>
      <c r="R3076" t="s">
        <v>1179</v>
      </c>
    </row>
    <row r="3077" spans="1:18" x14ac:dyDescent="0.3">
      <c r="A3077">
        <v>3175</v>
      </c>
      <c r="B3077" t="s">
        <v>18</v>
      </c>
      <c r="C3077">
        <v>2010</v>
      </c>
      <c r="D3077">
        <v>200000</v>
      </c>
      <c r="E3077">
        <v>35000</v>
      </c>
      <c r="F3077" t="s">
        <v>38</v>
      </c>
      <c r="G3077" t="s">
        <v>39</v>
      </c>
      <c r="H3077" t="s">
        <v>1320</v>
      </c>
      <c r="I3077" t="s">
        <v>41</v>
      </c>
      <c r="J3077" t="s">
        <v>158</v>
      </c>
      <c r="K3077" t="s">
        <v>24</v>
      </c>
      <c r="L3077" t="s">
        <v>25</v>
      </c>
      <c r="M3077" t="s">
        <v>85</v>
      </c>
      <c r="N3077">
        <v>998</v>
      </c>
      <c r="O3077" t="s">
        <v>67</v>
      </c>
      <c r="P3077" t="s">
        <v>141</v>
      </c>
      <c r="Q3077">
        <v>5</v>
      </c>
      <c r="R3077" t="s">
        <v>1179</v>
      </c>
    </row>
    <row r="3078" spans="1:18" x14ac:dyDescent="0.3">
      <c r="A3078">
        <v>3176</v>
      </c>
      <c r="B3078" t="s">
        <v>18</v>
      </c>
      <c r="C3078">
        <v>2018</v>
      </c>
      <c r="D3078">
        <v>611000</v>
      </c>
      <c r="E3078">
        <v>9000</v>
      </c>
      <c r="F3078" t="s">
        <v>38</v>
      </c>
      <c r="G3078" t="s">
        <v>39</v>
      </c>
      <c r="H3078" t="s">
        <v>1534</v>
      </c>
      <c r="I3078" t="s">
        <v>41</v>
      </c>
      <c r="J3078" t="s">
        <v>158</v>
      </c>
      <c r="K3078" t="s">
        <v>24</v>
      </c>
      <c r="L3078" t="s">
        <v>25</v>
      </c>
      <c r="M3078" t="s">
        <v>260</v>
      </c>
      <c r="N3078">
        <v>1197</v>
      </c>
      <c r="O3078" t="s">
        <v>395</v>
      </c>
      <c r="P3078" t="s">
        <v>261</v>
      </c>
      <c r="Q3078">
        <v>5</v>
      </c>
      <c r="R3078" t="s">
        <v>1179</v>
      </c>
    </row>
    <row r="3079" spans="1:18" x14ac:dyDescent="0.3">
      <c r="A3079">
        <v>3177</v>
      </c>
      <c r="B3079" t="s">
        <v>46</v>
      </c>
      <c r="C3079">
        <v>2016</v>
      </c>
      <c r="D3079">
        <v>819999</v>
      </c>
      <c r="E3079">
        <v>39000</v>
      </c>
      <c r="F3079" t="s">
        <v>38</v>
      </c>
      <c r="G3079" t="s">
        <v>39</v>
      </c>
      <c r="H3079" t="s">
        <v>1535</v>
      </c>
      <c r="I3079" t="s">
        <v>22</v>
      </c>
      <c r="J3079" t="s">
        <v>158</v>
      </c>
      <c r="K3079" t="s">
        <v>24</v>
      </c>
      <c r="L3079" t="s">
        <v>25</v>
      </c>
      <c r="M3079" t="s">
        <v>300</v>
      </c>
      <c r="N3079">
        <v>1582</v>
      </c>
      <c r="O3079" t="s">
        <v>301</v>
      </c>
      <c r="P3079" t="s">
        <v>302</v>
      </c>
      <c r="Q3079">
        <v>5</v>
      </c>
      <c r="R3079" t="s">
        <v>1179</v>
      </c>
    </row>
    <row r="3080" spans="1:18" x14ac:dyDescent="0.3">
      <c r="A3080">
        <v>3178</v>
      </c>
      <c r="B3080" t="s">
        <v>46</v>
      </c>
      <c r="C3080">
        <v>2016</v>
      </c>
      <c r="D3080">
        <v>825000</v>
      </c>
      <c r="E3080">
        <v>39000</v>
      </c>
      <c r="F3080" t="s">
        <v>38</v>
      </c>
      <c r="G3080" t="s">
        <v>1191</v>
      </c>
      <c r="H3080" t="s">
        <v>1536</v>
      </c>
      <c r="I3080" t="s">
        <v>22</v>
      </c>
      <c r="J3080" t="s">
        <v>158</v>
      </c>
      <c r="K3080" t="s">
        <v>24</v>
      </c>
      <c r="L3080" t="s">
        <v>25</v>
      </c>
      <c r="M3080" t="s">
        <v>502</v>
      </c>
      <c r="N3080">
        <v>1396</v>
      </c>
      <c r="O3080" t="s">
        <v>434</v>
      </c>
      <c r="P3080" t="s">
        <v>101</v>
      </c>
      <c r="Q3080">
        <v>5</v>
      </c>
      <c r="R3080" t="s">
        <v>1179</v>
      </c>
    </row>
    <row r="3081" spans="1:18" x14ac:dyDescent="0.3">
      <c r="A3081">
        <v>3179</v>
      </c>
      <c r="B3081" t="s">
        <v>69</v>
      </c>
      <c r="C3081">
        <v>2015</v>
      </c>
      <c r="D3081">
        <v>599000</v>
      </c>
      <c r="E3081">
        <v>92651</v>
      </c>
      <c r="F3081" t="s">
        <v>38</v>
      </c>
      <c r="G3081" t="s">
        <v>39</v>
      </c>
      <c r="H3081" t="s">
        <v>1320</v>
      </c>
      <c r="I3081" t="s">
        <v>22</v>
      </c>
      <c r="J3081" t="s">
        <v>158</v>
      </c>
      <c r="K3081" t="s">
        <v>24</v>
      </c>
      <c r="L3081" t="s">
        <v>25</v>
      </c>
      <c r="M3081" t="s">
        <v>927</v>
      </c>
      <c r="N3081">
        <v>1498</v>
      </c>
      <c r="O3081" t="s">
        <v>303</v>
      </c>
      <c r="P3081" t="s">
        <v>928</v>
      </c>
      <c r="Q3081">
        <v>5</v>
      </c>
      <c r="R3081" t="s">
        <v>1179</v>
      </c>
    </row>
    <row r="3082" spans="1:18" x14ac:dyDescent="0.3">
      <c r="A3082">
        <v>3180</v>
      </c>
      <c r="B3082" t="s">
        <v>18</v>
      </c>
      <c r="C3082">
        <v>2018</v>
      </c>
      <c r="D3082">
        <v>490000</v>
      </c>
      <c r="E3082">
        <v>28000</v>
      </c>
      <c r="F3082" t="s">
        <v>38</v>
      </c>
      <c r="G3082" t="s">
        <v>39</v>
      </c>
      <c r="H3082" t="s">
        <v>1534</v>
      </c>
      <c r="I3082" t="s">
        <v>41</v>
      </c>
      <c r="J3082" t="s">
        <v>158</v>
      </c>
      <c r="K3082" t="s">
        <v>24</v>
      </c>
      <c r="L3082" t="s">
        <v>25</v>
      </c>
      <c r="M3082" t="s">
        <v>50</v>
      </c>
      <c r="N3082">
        <v>1197</v>
      </c>
      <c r="O3082" t="s">
        <v>680</v>
      </c>
      <c r="P3082" t="s">
        <v>1327</v>
      </c>
      <c r="Q3082">
        <v>5</v>
      </c>
      <c r="R3082" t="s">
        <v>1179</v>
      </c>
    </row>
    <row r="3083" spans="1:18" x14ac:dyDescent="0.3">
      <c r="A3083">
        <v>3181</v>
      </c>
      <c r="B3083" t="s">
        <v>109</v>
      </c>
      <c r="C3083">
        <v>2020</v>
      </c>
      <c r="D3083">
        <v>500000</v>
      </c>
      <c r="E3083">
        <v>40000</v>
      </c>
      <c r="F3083" t="s">
        <v>38</v>
      </c>
      <c r="G3083" t="s">
        <v>39</v>
      </c>
      <c r="H3083" t="s">
        <v>1534</v>
      </c>
      <c r="I3083" t="s">
        <v>41</v>
      </c>
      <c r="J3083" t="s">
        <v>23</v>
      </c>
      <c r="K3083" t="s">
        <v>24</v>
      </c>
      <c r="L3083" t="s">
        <v>25</v>
      </c>
      <c r="M3083" t="s">
        <v>433</v>
      </c>
      <c r="N3083">
        <v>1193</v>
      </c>
      <c r="O3083" t="s">
        <v>434</v>
      </c>
      <c r="P3083" t="s">
        <v>435</v>
      </c>
      <c r="Q3083">
        <v>5</v>
      </c>
      <c r="R3083" t="s">
        <v>1179</v>
      </c>
    </row>
    <row r="3084" spans="1:18" x14ac:dyDescent="0.3">
      <c r="A3084">
        <v>3182</v>
      </c>
      <c r="B3084" t="s">
        <v>109</v>
      </c>
      <c r="C3084">
        <v>2020</v>
      </c>
      <c r="D3084">
        <v>500000</v>
      </c>
      <c r="E3084">
        <v>40000</v>
      </c>
      <c r="F3084" t="s">
        <v>38</v>
      </c>
      <c r="G3084" t="s">
        <v>39</v>
      </c>
      <c r="H3084" t="s">
        <v>1534</v>
      </c>
      <c r="I3084" t="s">
        <v>41</v>
      </c>
      <c r="J3084" t="s">
        <v>23</v>
      </c>
      <c r="K3084" t="s">
        <v>24</v>
      </c>
      <c r="L3084" t="s">
        <v>25</v>
      </c>
      <c r="M3084" t="s">
        <v>433</v>
      </c>
      <c r="N3084">
        <v>1193</v>
      </c>
      <c r="O3084" t="s">
        <v>434</v>
      </c>
      <c r="P3084" t="s">
        <v>435</v>
      </c>
      <c r="Q3084">
        <v>5</v>
      </c>
      <c r="R3084" t="s">
        <v>1179</v>
      </c>
    </row>
    <row r="3085" spans="1:18" x14ac:dyDescent="0.3">
      <c r="A3085">
        <v>3183</v>
      </c>
      <c r="B3085" t="s">
        <v>88</v>
      </c>
      <c r="C3085">
        <v>2017</v>
      </c>
      <c r="D3085">
        <v>1100000</v>
      </c>
      <c r="E3085">
        <v>88754</v>
      </c>
      <c r="F3085" t="s">
        <v>38</v>
      </c>
      <c r="G3085" t="s">
        <v>39</v>
      </c>
      <c r="H3085" t="s">
        <v>1535</v>
      </c>
      <c r="I3085" t="s">
        <v>22</v>
      </c>
      <c r="J3085" t="s">
        <v>158</v>
      </c>
      <c r="K3085" t="s">
        <v>24</v>
      </c>
      <c r="L3085" t="s">
        <v>25</v>
      </c>
      <c r="M3085" t="s">
        <v>155</v>
      </c>
      <c r="N3085">
        <v>2179</v>
      </c>
      <c r="O3085" t="s">
        <v>446</v>
      </c>
      <c r="P3085" t="s">
        <v>447</v>
      </c>
      <c r="Q3085">
        <v>7</v>
      </c>
      <c r="R3085" t="s">
        <v>1179</v>
      </c>
    </row>
    <row r="3086" spans="1:18" x14ac:dyDescent="0.3">
      <c r="A3086">
        <v>3184</v>
      </c>
      <c r="B3086" t="s">
        <v>69</v>
      </c>
      <c r="C3086">
        <v>2019</v>
      </c>
      <c r="D3086">
        <v>675000</v>
      </c>
      <c r="E3086">
        <v>7000</v>
      </c>
      <c r="F3086" t="s">
        <v>38</v>
      </c>
      <c r="G3086" t="s">
        <v>39</v>
      </c>
      <c r="H3086" t="s">
        <v>1534</v>
      </c>
      <c r="I3086" t="s">
        <v>41</v>
      </c>
      <c r="J3086" t="s">
        <v>23</v>
      </c>
      <c r="K3086" t="s">
        <v>24</v>
      </c>
      <c r="L3086" t="s">
        <v>25</v>
      </c>
      <c r="M3086" t="s">
        <v>418</v>
      </c>
      <c r="N3086">
        <v>1194</v>
      </c>
      <c r="O3086" t="s">
        <v>1064</v>
      </c>
      <c r="P3086" t="s">
        <v>275</v>
      </c>
      <c r="Q3086">
        <v>5</v>
      </c>
      <c r="R3086" t="s">
        <v>1179</v>
      </c>
    </row>
    <row r="3087" spans="1:18" x14ac:dyDescent="0.3">
      <c r="A3087">
        <v>3185</v>
      </c>
      <c r="B3087" t="s">
        <v>88</v>
      </c>
      <c r="C3087">
        <v>2018</v>
      </c>
      <c r="D3087">
        <v>1350000</v>
      </c>
      <c r="E3087">
        <v>40000</v>
      </c>
      <c r="F3087" t="s">
        <v>38</v>
      </c>
      <c r="G3087" t="s">
        <v>1191</v>
      </c>
      <c r="H3087" t="s">
        <v>1536</v>
      </c>
      <c r="I3087" t="s">
        <v>22</v>
      </c>
      <c r="J3087" t="s">
        <v>23</v>
      </c>
      <c r="K3087" t="s">
        <v>24</v>
      </c>
      <c r="L3087" t="s">
        <v>25</v>
      </c>
      <c r="M3087" t="s">
        <v>155</v>
      </c>
      <c r="N3087">
        <v>2179</v>
      </c>
      <c r="O3087" t="s">
        <v>586</v>
      </c>
      <c r="P3087" t="s">
        <v>447</v>
      </c>
      <c r="Q3087">
        <v>7</v>
      </c>
      <c r="R3087" t="s">
        <v>1179</v>
      </c>
    </row>
    <row r="3088" spans="1:18" x14ac:dyDescent="0.3">
      <c r="A3088">
        <v>3186</v>
      </c>
      <c r="B3088" t="s">
        <v>46</v>
      </c>
      <c r="C3088">
        <v>2018</v>
      </c>
      <c r="D3088">
        <v>570000</v>
      </c>
      <c r="E3088">
        <v>20000</v>
      </c>
      <c r="F3088" t="s">
        <v>38</v>
      </c>
      <c r="G3088" t="s">
        <v>39</v>
      </c>
      <c r="H3088" t="s">
        <v>1535</v>
      </c>
      <c r="I3088" t="s">
        <v>41</v>
      </c>
      <c r="J3088" t="s">
        <v>23</v>
      </c>
      <c r="K3088" t="s">
        <v>24</v>
      </c>
      <c r="L3088" t="s">
        <v>25</v>
      </c>
      <c r="M3088" t="s">
        <v>85</v>
      </c>
      <c r="N3088">
        <v>1197</v>
      </c>
      <c r="O3088" t="s">
        <v>54</v>
      </c>
      <c r="P3088" t="s">
        <v>55</v>
      </c>
      <c r="Q3088">
        <v>5</v>
      </c>
      <c r="R3088" t="s">
        <v>1179</v>
      </c>
    </row>
    <row r="3089" spans="1:18" x14ac:dyDescent="0.3">
      <c r="A3089">
        <v>3187</v>
      </c>
      <c r="B3089" t="s">
        <v>46</v>
      </c>
      <c r="C3089">
        <v>2017</v>
      </c>
      <c r="D3089">
        <v>455000</v>
      </c>
      <c r="E3089">
        <v>50000</v>
      </c>
      <c r="F3089" t="s">
        <v>38</v>
      </c>
      <c r="G3089" t="s">
        <v>39</v>
      </c>
      <c r="H3089" t="s">
        <v>1535</v>
      </c>
      <c r="I3089" t="s">
        <v>22</v>
      </c>
      <c r="J3089" t="s">
        <v>23</v>
      </c>
      <c r="K3089" t="s">
        <v>24</v>
      </c>
      <c r="L3089" t="s">
        <v>25</v>
      </c>
      <c r="M3089" t="s">
        <v>496</v>
      </c>
      <c r="N3089">
        <v>1186</v>
      </c>
      <c r="O3089" t="s">
        <v>466</v>
      </c>
      <c r="P3089" t="s">
        <v>504</v>
      </c>
      <c r="Q3089">
        <v>5</v>
      </c>
      <c r="R3089" t="s">
        <v>1179</v>
      </c>
    </row>
    <row r="3090" spans="1:18" x14ac:dyDescent="0.3">
      <c r="A3090">
        <v>3188</v>
      </c>
      <c r="B3090" t="s">
        <v>46</v>
      </c>
      <c r="C3090">
        <v>2013</v>
      </c>
      <c r="D3090">
        <v>165000</v>
      </c>
      <c r="E3090">
        <v>45000</v>
      </c>
      <c r="F3090" t="s">
        <v>38</v>
      </c>
      <c r="G3090" t="s">
        <v>39</v>
      </c>
      <c r="H3090" t="s">
        <v>1535</v>
      </c>
      <c r="I3090" t="s">
        <v>41</v>
      </c>
      <c r="J3090" t="s">
        <v>23</v>
      </c>
      <c r="K3090" t="s">
        <v>24</v>
      </c>
      <c r="L3090" t="s">
        <v>33</v>
      </c>
      <c r="M3090" t="s">
        <v>390</v>
      </c>
      <c r="N3090">
        <v>814</v>
      </c>
      <c r="O3090" t="s">
        <v>541</v>
      </c>
      <c r="P3090" t="s">
        <v>542</v>
      </c>
      <c r="Q3090">
        <v>5</v>
      </c>
      <c r="R3090" t="s">
        <v>1179</v>
      </c>
    </row>
    <row r="3091" spans="1:18" x14ac:dyDescent="0.3">
      <c r="A3091">
        <v>3189</v>
      </c>
      <c r="B3091" t="s">
        <v>37</v>
      </c>
      <c r="C3091">
        <v>2016</v>
      </c>
      <c r="D3091">
        <v>925000</v>
      </c>
      <c r="E3091">
        <v>22000</v>
      </c>
      <c r="F3091" t="s">
        <v>19</v>
      </c>
      <c r="G3091" t="s">
        <v>31</v>
      </c>
      <c r="H3091" t="s">
        <v>1537</v>
      </c>
      <c r="I3091" t="s">
        <v>41</v>
      </c>
      <c r="J3091" t="s">
        <v>23</v>
      </c>
      <c r="K3091" t="s">
        <v>24</v>
      </c>
      <c r="L3091" t="s">
        <v>25</v>
      </c>
      <c r="M3091" t="s">
        <v>159</v>
      </c>
      <c r="N3091">
        <v>1497</v>
      </c>
      <c r="O3091" t="s">
        <v>160</v>
      </c>
      <c r="P3091" t="s">
        <v>161</v>
      </c>
      <c r="Q3091">
        <v>5</v>
      </c>
      <c r="R3091" t="s">
        <v>1179</v>
      </c>
    </row>
    <row r="3092" spans="1:18" x14ac:dyDescent="0.3">
      <c r="A3092">
        <v>3190</v>
      </c>
      <c r="B3092" t="s">
        <v>109</v>
      </c>
      <c r="C3092">
        <v>2014</v>
      </c>
      <c r="D3092">
        <v>215000</v>
      </c>
      <c r="E3092">
        <v>100000</v>
      </c>
      <c r="F3092" t="s">
        <v>124</v>
      </c>
      <c r="G3092" t="s">
        <v>1352</v>
      </c>
      <c r="H3092" t="s">
        <v>1538</v>
      </c>
      <c r="I3092" t="s">
        <v>22</v>
      </c>
      <c r="J3092" t="s">
        <v>23</v>
      </c>
      <c r="K3092" t="s">
        <v>24</v>
      </c>
      <c r="L3092" t="s">
        <v>33</v>
      </c>
      <c r="M3092" t="s">
        <v>653</v>
      </c>
      <c r="N3092">
        <v>1396</v>
      </c>
      <c r="O3092" t="s">
        <v>286</v>
      </c>
      <c r="P3092" t="s">
        <v>472</v>
      </c>
      <c r="Q3092">
        <v>5</v>
      </c>
      <c r="R3092" t="s">
        <v>1179</v>
      </c>
    </row>
    <row r="3093" spans="1:18" x14ac:dyDescent="0.3">
      <c r="A3093">
        <v>3191</v>
      </c>
      <c r="B3093" t="s">
        <v>18</v>
      </c>
      <c r="C3093">
        <v>2016</v>
      </c>
      <c r="D3093">
        <v>470000</v>
      </c>
      <c r="E3093">
        <v>23700</v>
      </c>
      <c r="F3093" t="s">
        <v>19</v>
      </c>
      <c r="G3093" t="s">
        <v>767</v>
      </c>
      <c r="H3093" t="s">
        <v>1539</v>
      </c>
      <c r="I3093" t="s">
        <v>41</v>
      </c>
      <c r="J3093" t="s">
        <v>23</v>
      </c>
      <c r="K3093" t="s">
        <v>24</v>
      </c>
      <c r="L3093" t="s">
        <v>25</v>
      </c>
      <c r="M3093" t="s">
        <v>389</v>
      </c>
      <c r="N3093">
        <v>1197</v>
      </c>
      <c r="O3093" t="s">
        <v>265</v>
      </c>
      <c r="P3093" t="s">
        <v>266</v>
      </c>
      <c r="Q3093">
        <v>5</v>
      </c>
      <c r="R3093" t="s">
        <v>1179</v>
      </c>
    </row>
    <row r="3094" spans="1:18" x14ac:dyDescent="0.3">
      <c r="A3094">
        <v>3192</v>
      </c>
      <c r="B3094" t="s">
        <v>18</v>
      </c>
      <c r="C3094">
        <v>2016</v>
      </c>
      <c r="D3094">
        <v>470000</v>
      </c>
      <c r="E3094">
        <v>23700</v>
      </c>
      <c r="F3094" t="s">
        <v>19</v>
      </c>
      <c r="G3094" t="s">
        <v>31</v>
      </c>
      <c r="H3094" t="s">
        <v>1537</v>
      </c>
      <c r="I3094" t="s">
        <v>41</v>
      </c>
      <c r="J3094" t="s">
        <v>23</v>
      </c>
      <c r="K3094" t="s">
        <v>24</v>
      </c>
      <c r="L3094" t="s">
        <v>25</v>
      </c>
      <c r="M3094" t="s">
        <v>389</v>
      </c>
      <c r="N3094">
        <v>1197</v>
      </c>
      <c r="O3094" t="s">
        <v>265</v>
      </c>
      <c r="P3094" t="s">
        <v>266</v>
      </c>
      <c r="Q3094">
        <v>5</v>
      </c>
      <c r="R3094" t="s">
        <v>1179</v>
      </c>
    </row>
    <row r="3095" spans="1:18" x14ac:dyDescent="0.3">
      <c r="A3095">
        <v>3193</v>
      </c>
      <c r="B3095" t="s">
        <v>18</v>
      </c>
      <c r="C3095">
        <v>2017</v>
      </c>
      <c r="D3095">
        <v>650000</v>
      </c>
      <c r="E3095">
        <v>60000</v>
      </c>
      <c r="F3095" t="s">
        <v>19</v>
      </c>
      <c r="G3095" t="s">
        <v>31</v>
      </c>
      <c r="H3095" t="s">
        <v>1537</v>
      </c>
      <c r="I3095" t="s">
        <v>22</v>
      </c>
      <c r="J3095" t="s">
        <v>23</v>
      </c>
      <c r="K3095" t="s">
        <v>24</v>
      </c>
      <c r="L3095" t="s">
        <v>25</v>
      </c>
      <c r="M3095" t="s">
        <v>415</v>
      </c>
      <c r="N3095">
        <v>1248</v>
      </c>
      <c r="O3095" t="s">
        <v>94</v>
      </c>
      <c r="P3095" t="s">
        <v>95</v>
      </c>
      <c r="Q3095">
        <v>5</v>
      </c>
      <c r="R3095" t="s">
        <v>1179</v>
      </c>
    </row>
    <row r="3096" spans="1:18" x14ac:dyDescent="0.3">
      <c r="A3096">
        <v>3194</v>
      </c>
      <c r="B3096" t="s">
        <v>75</v>
      </c>
      <c r="C3096">
        <v>2017</v>
      </c>
      <c r="D3096">
        <v>900000</v>
      </c>
      <c r="E3096">
        <v>50000</v>
      </c>
      <c r="F3096" t="s">
        <v>124</v>
      </c>
      <c r="G3096" t="s">
        <v>1352</v>
      </c>
      <c r="H3096" t="s">
        <v>1538</v>
      </c>
      <c r="I3096" t="s">
        <v>22</v>
      </c>
      <c r="J3096" t="s">
        <v>23</v>
      </c>
      <c r="K3096" t="s">
        <v>24</v>
      </c>
      <c r="L3096" t="s">
        <v>25</v>
      </c>
      <c r="M3096" t="s">
        <v>1540</v>
      </c>
      <c r="N3096">
        <v>1461</v>
      </c>
      <c r="O3096" t="s">
        <v>77</v>
      </c>
      <c r="P3096" t="s">
        <v>1541</v>
      </c>
      <c r="Q3096">
        <v>5</v>
      </c>
      <c r="R3096" t="s">
        <v>1179</v>
      </c>
    </row>
    <row r="3097" spans="1:18" x14ac:dyDescent="0.3">
      <c r="A3097">
        <v>3196</v>
      </c>
      <c r="B3097" t="s">
        <v>69</v>
      </c>
      <c r="C3097">
        <v>2009</v>
      </c>
      <c r="D3097">
        <v>190000</v>
      </c>
      <c r="E3097">
        <v>100000</v>
      </c>
      <c r="F3097" t="s">
        <v>19</v>
      </c>
      <c r="G3097" t="s">
        <v>767</v>
      </c>
      <c r="H3097" t="s">
        <v>1539</v>
      </c>
      <c r="I3097" t="s">
        <v>22</v>
      </c>
      <c r="J3097" t="s">
        <v>23</v>
      </c>
      <c r="K3097" t="s">
        <v>24</v>
      </c>
      <c r="L3097" t="s">
        <v>33</v>
      </c>
      <c r="M3097" t="s">
        <v>159</v>
      </c>
      <c r="N3097">
        <v>1399</v>
      </c>
      <c r="O3097" t="s">
        <v>86</v>
      </c>
      <c r="P3097" t="s">
        <v>74</v>
      </c>
      <c r="Q3097">
        <v>5</v>
      </c>
      <c r="R3097" t="s">
        <v>1179</v>
      </c>
    </row>
    <row r="3098" spans="1:18" x14ac:dyDescent="0.3">
      <c r="A3098">
        <v>3197</v>
      </c>
      <c r="B3098" t="s">
        <v>46</v>
      </c>
      <c r="C3098">
        <v>2017</v>
      </c>
      <c r="D3098">
        <v>715000</v>
      </c>
      <c r="E3098">
        <v>60000</v>
      </c>
      <c r="F3098" t="s">
        <v>19</v>
      </c>
      <c r="G3098" t="s">
        <v>767</v>
      </c>
      <c r="H3098" t="s">
        <v>1539</v>
      </c>
      <c r="I3098" t="s">
        <v>22</v>
      </c>
      <c r="J3098" t="s">
        <v>23</v>
      </c>
      <c r="K3098" t="s">
        <v>24</v>
      </c>
      <c r="L3098" t="s">
        <v>25</v>
      </c>
      <c r="M3098" t="s">
        <v>551</v>
      </c>
      <c r="N3098">
        <v>1396</v>
      </c>
      <c r="O3098" t="s">
        <v>100</v>
      </c>
      <c r="P3098" t="s">
        <v>552</v>
      </c>
      <c r="Q3098">
        <v>5</v>
      </c>
      <c r="R3098" t="s">
        <v>1179</v>
      </c>
    </row>
    <row r="3099" spans="1:18" x14ac:dyDescent="0.3">
      <c r="A3099">
        <v>3198</v>
      </c>
      <c r="B3099" t="s">
        <v>109</v>
      </c>
      <c r="C3099">
        <v>2013</v>
      </c>
      <c r="D3099">
        <v>227999</v>
      </c>
      <c r="E3099">
        <v>60000</v>
      </c>
      <c r="F3099" t="s">
        <v>19</v>
      </c>
      <c r="G3099" t="s">
        <v>767</v>
      </c>
      <c r="H3099" t="s">
        <v>1539</v>
      </c>
      <c r="I3099" t="s">
        <v>22</v>
      </c>
      <c r="J3099" t="s">
        <v>23</v>
      </c>
      <c r="K3099" t="s">
        <v>24</v>
      </c>
      <c r="L3099" t="s">
        <v>33</v>
      </c>
      <c r="M3099" t="s">
        <v>653</v>
      </c>
      <c r="N3099">
        <v>1396</v>
      </c>
      <c r="O3099" t="s">
        <v>286</v>
      </c>
      <c r="P3099" t="s">
        <v>472</v>
      </c>
      <c r="Q3099">
        <v>5</v>
      </c>
      <c r="R3099" t="s">
        <v>1179</v>
      </c>
    </row>
    <row r="3100" spans="1:18" x14ac:dyDescent="0.3">
      <c r="A3100">
        <v>3199</v>
      </c>
      <c r="B3100" t="s">
        <v>109</v>
      </c>
      <c r="C3100">
        <v>2017</v>
      </c>
      <c r="D3100">
        <v>450000</v>
      </c>
      <c r="E3100">
        <v>50000</v>
      </c>
      <c r="F3100" t="s">
        <v>19</v>
      </c>
      <c r="G3100" t="s">
        <v>767</v>
      </c>
      <c r="H3100" t="s">
        <v>1539</v>
      </c>
      <c r="I3100" t="s">
        <v>22</v>
      </c>
      <c r="J3100" t="s">
        <v>23</v>
      </c>
      <c r="K3100" t="s">
        <v>24</v>
      </c>
      <c r="L3100" t="s">
        <v>25</v>
      </c>
      <c r="M3100" t="s">
        <v>404</v>
      </c>
      <c r="N3100">
        <v>1248</v>
      </c>
      <c r="O3100" t="s">
        <v>27</v>
      </c>
      <c r="P3100" t="s">
        <v>405</v>
      </c>
      <c r="Q3100">
        <v>5</v>
      </c>
      <c r="R3100" t="s">
        <v>1179</v>
      </c>
    </row>
    <row r="3101" spans="1:18" x14ac:dyDescent="0.3">
      <c r="A3101">
        <v>3200</v>
      </c>
      <c r="B3101" t="s">
        <v>120</v>
      </c>
      <c r="C3101">
        <v>2015</v>
      </c>
      <c r="D3101">
        <v>200000</v>
      </c>
      <c r="E3101">
        <v>40000</v>
      </c>
      <c r="F3101" t="s">
        <v>19</v>
      </c>
      <c r="G3101" t="s">
        <v>31</v>
      </c>
      <c r="H3101" t="s">
        <v>1537</v>
      </c>
      <c r="I3101" t="s">
        <v>22</v>
      </c>
      <c r="J3101" t="s">
        <v>23</v>
      </c>
      <c r="K3101" t="s">
        <v>24</v>
      </c>
      <c r="L3101" t="s">
        <v>25</v>
      </c>
      <c r="M3101" t="s">
        <v>583</v>
      </c>
      <c r="N3101">
        <v>936</v>
      </c>
      <c r="O3101" t="s">
        <v>616</v>
      </c>
      <c r="P3101" t="s">
        <v>617</v>
      </c>
      <c r="Q3101">
        <v>5</v>
      </c>
      <c r="R3101" t="s">
        <v>1179</v>
      </c>
    </row>
    <row r="3102" spans="1:18" x14ac:dyDescent="0.3">
      <c r="A3102">
        <v>3201</v>
      </c>
      <c r="B3102" t="s">
        <v>18</v>
      </c>
      <c r="C3102">
        <v>2017</v>
      </c>
      <c r="D3102">
        <v>400000</v>
      </c>
      <c r="E3102">
        <v>110000</v>
      </c>
      <c r="F3102" t="s">
        <v>19</v>
      </c>
      <c r="G3102" t="s">
        <v>31</v>
      </c>
      <c r="H3102" t="s">
        <v>1537</v>
      </c>
      <c r="I3102" t="s">
        <v>136</v>
      </c>
      <c r="J3102" t="s">
        <v>23</v>
      </c>
      <c r="K3102" t="s">
        <v>24</v>
      </c>
      <c r="L3102" t="s">
        <v>25</v>
      </c>
      <c r="M3102" t="s">
        <v>419</v>
      </c>
      <c r="N3102">
        <v>998</v>
      </c>
      <c r="O3102" t="s">
        <v>420</v>
      </c>
      <c r="P3102" t="s">
        <v>253</v>
      </c>
      <c r="Q3102">
        <v>5</v>
      </c>
      <c r="R3102" t="s">
        <v>1179</v>
      </c>
    </row>
    <row r="3103" spans="1:18" x14ac:dyDescent="0.3">
      <c r="A3103">
        <v>3202</v>
      </c>
      <c r="B3103" t="s">
        <v>18</v>
      </c>
      <c r="C3103">
        <v>2016</v>
      </c>
      <c r="D3103">
        <v>725000</v>
      </c>
      <c r="E3103">
        <v>110000</v>
      </c>
      <c r="F3103" t="s">
        <v>19</v>
      </c>
      <c r="G3103" t="s">
        <v>767</v>
      </c>
      <c r="H3103" t="s">
        <v>1542</v>
      </c>
      <c r="I3103" t="s">
        <v>22</v>
      </c>
      <c r="J3103" t="s">
        <v>23</v>
      </c>
      <c r="K3103" t="s">
        <v>24</v>
      </c>
      <c r="L3103" t="s">
        <v>25</v>
      </c>
      <c r="M3103" t="s">
        <v>93</v>
      </c>
      <c r="N3103">
        <v>1248</v>
      </c>
      <c r="O3103" t="s">
        <v>94</v>
      </c>
      <c r="P3103" t="s">
        <v>95</v>
      </c>
      <c r="Q3103">
        <v>7</v>
      </c>
      <c r="R3103" t="s">
        <v>1179</v>
      </c>
    </row>
    <row r="3104" spans="1:18" x14ac:dyDescent="0.3">
      <c r="A3104">
        <v>3203</v>
      </c>
      <c r="B3104" t="s">
        <v>69</v>
      </c>
      <c r="C3104">
        <v>2014</v>
      </c>
      <c r="D3104">
        <v>300000</v>
      </c>
      <c r="E3104">
        <v>80000</v>
      </c>
      <c r="F3104" t="s">
        <v>38</v>
      </c>
      <c r="G3104" t="s">
        <v>921</v>
      </c>
      <c r="H3104" t="s">
        <v>1543</v>
      </c>
      <c r="I3104" t="s">
        <v>22</v>
      </c>
      <c r="J3104" t="s">
        <v>23</v>
      </c>
      <c r="K3104" t="s">
        <v>24</v>
      </c>
      <c r="L3104" t="s">
        <v>25</v>
      </c>
      <c r="M3104" t="s">
        <v>72</v>
      </c>
      <c r="N3104">
        <v>1399</v>
      </c>
      <c r="O3104" t="s">
        <v>247</v>
      </c>
      <c r="P3104" t="s">
        <v>74</v>
      </c>
      <c r="Q3104">
        <v>5</v>
      </c>
      <c r="R3104" t="s">
        <v>1179</v>
      </c>
    </row>
    <row r="3105" spans="1:18" x14ac:dyDescent="0.3">
      <c r="A3105">
        <v>3204</v>
      </c>
      <c r="B3105" t="s">
        <v>65</v>
      </c>
      <c r="C3105">
        <v>2016</v>
      </c>
      <c r="D3105">
        <v>1151000</v>
      </c>
      <c r="E3105">
        <v>69500</v>
      </c>
      <c r="F3105" t="s">
        <v>38</v>
      </c>
      <c r="G3105" t="s">
        <v>921</v>
      </c>
      <c r="H3105" t="s">
        <v>1543</v>
      </c>
      <c r="I3105" t="s">
        <v>22</v>
      </c>
      <c r="J3105" t="s">
        <v>23</v>
      </c>
      <c r="K3105" t="s">
        <v>24</v>
      </c>
      <c r="L3105" t="s">
        <v>33</v>
      </c>
      <c r="M3105" t="s">
        <v>170</v>
      </c>
      <c r="N3105">
        <v>2494</v>
      </c>
      <c r="O3105" t="s">
        <v>190</v>
      </c>
      <c r="P3105" t="s">
        <v>191</v>
      </c>
      <c r="Q3105">
        <v>8</v>
      </c>
      <c r="R3105" t="s">
        <v>1179</v>
      </c>
    </row>
    <row r="3106" spans="1:18" x14ac:dyDescent="0.3">
      <c r="A3106">
        <v>3205</v>
      </c>
      <c r="B3106" t="s">
        <v>145</v>
      </c>
      <c r="C3106">
        <v>2014</v>
      </c>
      <c r="D3106">
        <v>225000</v>
      </c>
      <c r="E3106">
        <v>33000</v>
      </c>
      <c r="F3106" t="s">
        <v>38</v>
      </c>
      <c r="G3106" t="s">
        <v>921</v>
      </c>
      <c r="H3106" t="s">
        <v>1544</v>
      </c>
      <c r="I3106" t="s">
        <v>41</v>
      </c>
      <c r="J3106" t="s">
        <v>23</v>
      </c>
      <c r="K3106" t="s">
        <v>24</v>
      </c>
      <c r="L3106" t="s">
        <v>25</v>
      </c>
      <c r="M3106" t="s">
        <v>146</v>
      </c>
      <c r="N3106">
        <v>1198</v>
      </c>
      <c r="O3106" t="s">
        <v>86</v>
      </c>
      <c r="P3106" t="s">
        <v>147</v>
      </c>
      <c r="Q3106">
        <v>5</v>
      </c>
      <c r="R3106" t="s">
        <v>1179</v>
      </c>
    </row>
    <row r="3107" spans="1:18" x14ac:dyDescent="0.3">
      <c r="A3107">
        <v>3206</v>
      </c>
      <c r="B3107" t="s">
        <v>46</v>
      </c>
      <c r="C3107">
        <v>2016</v>
      </c>
      <c r="D3107">
        <v>380000</v>
      </c>
      <c r="E3107">
        <v>80000</v>
      </c>
      <c r="F3107" t="s">
        <v>38</v>
      </c>
      <c r="G3107" t="s">
        <v>921</v>
      </c>
      <c r="H3107" t="s">
        <v>1543</v>
      </c>
      <c r="I3107" t="s">
        <v>41</v>
      </c>
      <c r="J3107" t="s">
        <v>23</v>
      </c>
      <c r="K3107" t="s">
        <v>24</v>
      </c>
      <c r="L3107" t="s">
        <v>25</v>
      </c>
      <c r="M3107" t="s">
        <v>246</v>
      </c>
      <c r="N3107">
        <v>1086</v>
      </c>
      <c r="O3107" t="s">
        <v>247</v>
      </c>
      <c r="P3107" t="s">
        <v>248</v>
      </c>
      <c r="Q3107">
        <v>5</v>
      </c>
      <c r="R3107" t="s">
        <v>1179</v>
      </c>
    </row>
    <row r="3108" spans="1:18" x14ac:dyDescent="0.3">
      <c r="A3108">
        <v>3207</v>
      </c>
      <c r="B3108" t="s">
        <v>46</v>
      </c>
      <c r="C3108">
        <v>2019</v>
      </c>
      <c r="D3108">
        <v>630000</v>
      </c>
      <c r="E3108">
        <v>5000</v>
      </c>
      <c r="F3108" t="s">
        <v>38</v>
      </c>
      <c r="G3108" t="s">
        <v>921</v>
      </c>
      <c r="H3108" t="s">
        <v>924</v>
      </c>
      <c r="I3108" t="s">
        <v>41</v>
      </c>
      <c r="J3108" t="s">
        <v>23</v>
      </c>
      <c r="K3108" t="s">
        <v>24</v>
      </c>
      <c r="L3108" t="s">
        <v>25</v>
      </c>
      <c r="M3108" t="s">
        <v>133</v>
      </c>
      <c r="N3108">
        <v>1197</v>
      </c>
      <c r="O3108" t="s">
        <v>54</v>
      </c>
      <c r="P3108" t="s">
        <v>414</v>
      </c>
      <c r="Q3108">
        <v>5</v>
      </c>
      <c r="R3108" t="s">
        <v>1179</v>
      </c>
    </row>
    <row r="3109" spans="1:18" x14ac:dyDescent="0.3">
      <c r="A3109">
        <v>3208</v>
      </c>
      <c r="B3109" t="s">
        <v>46</v>
      </c>
      <c r="C3109">
        <v>2014</v>
      </c>
      <c r="D3109">
        <v>351000</v>
      </c>
      <c r="E3109">
        <v>25000</v>
      </c>
      <c r="F3109" t="s">
        <v>38</v>
      </c>
      <c r="G3109" t="s">
        <v>921</v>
      </c>
      <c r="H3109" t="s">
        <v>1544</v>
      </c>
      <c r="I3109" t="s">
        <v>41</v>
      </c>
      <c r="J3109" t="s">
        <v>23</v>
      </c>
      <c r="K3109" t="s">
        <v>24</v>
      </c>
      <c r="L3109" t="s">
        <v>25</v>
      </c>
      <c r="M3109" t="s">
        <v>211</v>
      </c>
      <c r="N3109">
        <v>1197</v>
      </c>
      <c r="O3109" t="s">
        <v>212</v>
      </c>
      <c r="P3109" t="s">
        <v>213</v>
      </c>
      <c r="Q3109">
        <v>5</v>
      </c>
      <c r="R3109" t="s">
        <v>1179</v>
      </c>
    </row>
    <row r="3110" spans="1:18" x14ac:dyDescent="0.3">
      <c r="A3110">
        <v>3209</v>
      </c>
      <c r="B3110" t="s">
        <v>30</v>
      </c>
      <c r="C3110">
        <v>2012</v>
      </c>
      <c r="D3110">
        <v>199000</v>
      </c>
      <c r="E3110">
        <v>50000</v>
      </c>
      <c r="F3110" t="s">
        <v>38</v>
      </c>
      <c r="G3110" t="s">
        <v>921</v>
      </c>
      <c r="H3110" t="s">
        <v>1544</v>
      </c>
      <c r="I3110" t="s">
        <v>22</v>
      </c>
      <c r="J3110" t="s">
        <v>23</v>
      </c>
      <c r="K3110" t="s">
        <v>24</v>
      </c>
      <c r="L3110" t="s">
        <v>33</v>
      </c>
      <c r="M3110" t="s">
        <v>1481</v>
      </c>
      <c r="N3110">
        <v>1199</v>
      </c>
      <c r="O3110" t="s">
        <v>393</v>
      </c>
      <c r="P3110" t="s">
        <v>656</v>
      </c>
      <c r="Q3110">
        <v>5</v>
      </c>
      <c r="R3110" t="s">
        <v>1179</v>
      </c>
    </row>
    <row r="3111" spans="1:18" x14ac:dyDescent="0.3">
      <c r="A3111">
        <v>3210</v>
      </c>
      <c r="B3111" t="s">
        <v>109</v>
      </c>
      <c r="C3111">
        <v>2017</v>
      </c>
      <c r="D3111">
        <v>850000</v>
      </c>
      <c r="E3111">
        <v>50000</v>
      </c>
      <c r="F3111" t="s">
        <v>38</v>
      </c>
      <c r="G3111" t="s">
        <v>921</v>
      </c>
      <c r="H3111" t="s">
        <v>1544</v>
      </c>
      <c r="I3111" t="s">
        <v>22</v>
      </c>
      <c r="J3111" t="s">
        <v>23</v>
      </c>
      <c r="K3111" t="s">
        <v>24</v>
      </c>
      <c r="L3111" t="s">
        <v>25</v>
      </c>
      <c r="M3111" t="s">
        <v>421</v>
      </c>
      <c r="N3111">
        <v>2179</v>
      </c>
      <c r="O3111" t="s">
        <v>422</v>
      </c>
      <c r="P3111" t="s">
        <v>423</v>
      </c>
      <c r="Q3111">
        <v>7</v>
      </c>
      <c r="R3111" t="s">
        <v>1179</v>
      </c>
    </row>
    <row r="3112" spans="1:18" x14ac:dyDescent="0.3">
      <c r="A3112">
        <v>3211</v>
      </c>
      <c r="B3112" t="s">
        <v>109</v>
      </c>
      <c r="C3112">
        <v>2010</v>
      </c>
      <c r="D3112">
        <v>105000</v>
      </c>
      <c r="E3112">
        <v>120000</v>
      </c>
      <c r="F3112" t="s">
        <v>38</v>
      </c>
      <c r="G3112" t="s">
        <v>921</v>
      </c>
      <c r="H3112" t="s">
        <v>924</v>
      </c>
      <c r="I3112" t="s">
        <v>22</v>
      </c>
      <c r="J3112" t="s">
        <v>23</v>
      </c>
      <c r="K3112" t="s">
        <v>24</v>
      </c>
      <c r="L3112" t="s">
        <v>33</v>
      </c>
      <c r="M3112" t="s">
        <v>347</v>
      </c>
      <c r="N3112">
        <v>1248</v>
      </c>
      <c r="O3112" t="s">
        <v>393</v>
      </c>
      <c r="P3112" t="s">
        <v>701</v>
      </c>
      <c r="Q3112">
        <v>5</v>
      </c>
      <c r="R3112" t="s">
        <v>1179</v>
      </c>
    </row>
    <row r="3113" spans="1:18" x14ac:dyDescent="0.3">
      <c r="A3113">
        <v>3212</v>
      </c>
      <c r="B3113" t="s">
        <v>109</v>
      </c>
      <c r="C3113">
        <v>2010</v>
      </c>
      <c r="D3113">
        <v>300000</v>
      </c>
      <c r="E3113">
        <v>120000</v>
      </c>
      <c r="F3113" t="s">
        <v>38</v>
      </c>
      <c r="G3113" t="s">
        <v>921</v>
      </c>
      <c r="H3113" t="s">
        <v>924</v>
      </c>
      <c r="I3113" t="s">
        <v>22</v>
      </c>
      <c r="J3113" t="s">
        <v>23</v>
      </c>
      <c r="K3113" t="s">
        <v>24</v>
      </c>
      <c r="L3113" t="s">
        <v>42</v>
      </c>
      <c r="M3113" t="s">
        <v>263</v>
      </c>
      <c r="N3113">
        <v>1248</v>
      </c>
      <c r="O3113" t="s">
        <v>48</v>
      </c>
      <c r="P3113" t="s">
        <v>209</v>
      </c>
      <c r="Q3113">
        <v>5</v>
      </c>
      <c r="R3113" t="s">
        <v>1179</v>
      </c>
    </row>
    <row r="3114" spans="1:18" x14ac:dyDescent="0.3">
      <c r="A3114">
        <v>3213</v>
      </c>
      <c r="B3114" t="s">
        <v>65</v>
      </c>
      <c r="C3114">
        <v>2016</v>
      </c>
      <c r="D3114">
        <v>950000</v>
      </c>
      <c r="E3114">
        <v>80000</v>
      </c>
      <c r="F3114" t="s">
        <v>38</v>
      </c>
      <c r="G3114" t="s">
        <v>921</v>
      </c>
      <c r="H3114" t="s">
        <v>924</v>
      </c>
      <c r="I3114" t="s">
        <v>22</v>
      </c>
      <c r="J3114" t="s">
        <v>23</v>
      </c>
      <c r="K3114" t="s">
        <v>24</v>
      </c>
      <c r="L3114" t="s">
        <v>25</v>
      </c>
      <c r="M3114" t="s">
        <v>170</v>
      </c>
      <c r="N3114">
        <v>2494</v>
      </c>
      <c r="O3114" t="s">
        <v>190</v>
      </c>
      <c r="P3114" t="s">
        <v>191</v>
      </c>
      <c r="Q3114">
        <v>7</v>
      </c>
      <c r="R3114" t="s">
        <v>1179</v>
      </c>
    </row>
    <row r="3115" spans="1:18" x14ac:dyDescent="0.3">
      <c r="A3115">
        <v>3214</v>
      </c>
      <c r="B3115" t="s">
        <v>88</v>
      </c>
      <c r="C3115">
        <v>2015</v>
      </c>
      <c r="D3115">
        <v>430000</v>
      </c>
      <c r="E3115">
        <v>110000</v>
      </c>
      <c r="F3115" t="s">
        <v>38</v>
      </c>
      <c r="G3115" t="s">
        <v>921</v>
      </c>
      <c r="H3115" t="s">
        <v>1545</v>
      </c>
      <c r="I3115" t="s">
        <v>22</v>
      </c>
      <c r="J3115" t="s">
        <v>23</v>
      </c>
      <c r="K3115" t="s">
        <v>24</v>
      </c>
      <c r="L3115" t="s">
        <v>33</v>
      </c>
      <c r="M3115" t="s">
        <v>623</v>
      </c>
      <c r="N3115">
        <v>1493</v>
      </c>
      <c r="O3115" t="s">
        <v>171</v>
      </c>
      <c r="P3115" t="s">
        <v>445</v>
      </c>
      <c r="Q3115">
        <v>7</v>
      </c>
      <c r="R3115" t="s">
        <v>1179</v>
      </c>
    </row>
    <row r="3116" spans="1:18" x14ac:dyDescent="0.3">
      <c r="A3116">
        <v>3215</v>
      </c>
      <c r="B3116" t="s">
        <v>69</v>
      </c>
      <c r="C3116">
        <v>2016</v>
      </c>
      <c r="D3116">
        <v>2100000</v>
      </c>
      <c r="E3116">
        <v>80000</v>
      </c>
      <c r="F3116" t="s">
        <v>38</v>
      </c>
      <c r="G3116" t="s">
        <v>921</v>
      </c>
      <c r="H3116" t="s">
        <v>1543</v>
      </c>
      <c r="I3116" t="s">
        <v>22</v>
      </c>
      <c r="J3116" t="s">
        <v>23</v>
      </c>
      <c r="K3116" t="s">
        <v>154</v>
      </c>
      <c r="L3116" t="s">
        <v>25</v>
      </c>
      <c r="M3116" t="s">
        <v>954</v>
      </c>
      <c r="N3116">
        <v>3198</v>
      </c>
      <c r="O3116" t="s">
        <v>955</v>
      </c>
      <c r="P3116" t="s">
        <v>956</v>
      </c>
      <c r="Q3116">
        <v>7</v>
      </c>
      <c r="R3116" t="s">
        <v>1179</v>
      </c>
    </row>
    <row r="3117" spans="1:18" x14ac:dyDescent="0.3">
      <c r="A3117">
        <v>3216</v>
      </c>
      <c r="B3117" t="s">
        <v>46</v>
      </c>
      <c r="C3117">
        <v>2018</v>
      </c>
      <c r="D3117">
        <v>540000</v>
      </c>
      <c r="E3117">
        <v>30000</v>
      </c>
      <c r="F3117" t="s">
        <v>38</v>
      </c>
      <c r="G3117" t="s">
        <v>921</v>
      </c>
      <c r="H3117" t="s">
        <v>1543</v>
      </c>
      <c r="I3117" t="s">
        <v>22</v>
      </c>
      <c r="J3117" t="s">
        <v>23</v>
      </c>
      <c r="K3117" t="s">
        <v>24</v>
      </c>
      <c r="L3117" t="s">
        <v>25</v>
      </c>
      <c r="M3117" t="s">
        <v>496</v>
      </c>
      <c r="N3117">
        <v>1186</v>
      </c>
      <c r="O3117" t="s">
        <v>466</v>
      </c>
      <c r="P3117" t="s">
        <v>504</v>
      </c>
      <c r="Q3117">
        <v>5</v>
      </c>
      <c r="R3117" t="s">
        <v>1179</v>
      </c>
    </row>
    <row r="3118" spans="1:18" x14ac:dyDescent="0.3">
      <c r="A3118">
        <v>3217</v>
      </c>
      <c r="B3118" t="s">
        <v>46</v>
      </c>
      <c r="C3118">
        <v>2012</v>
      </c>
      <c r="D3118">
        <v>175000</v>
      </c>
      <c r="E3118">
        <v>60000</v>
      </c>
      <c r="F3118" t="s">
        <v>56</v>
      </c>
      <c r="G3118" t="s">
        <v>21</v>
      </c>
      <c r="H3118" t="s">
        <v>1546</v>
      </c>
      <c r="I3118" t="s">
        <v>59</v>
      </c>
      <c r="J3118" t="s">
        <v>23</v>
      </c>
      <c r="K3118" t="s">
        <v>24</v>
      </c>
      <c r="L3118" t="s">
        <v>33</v>
      </c>
      <c r="M3118" t="s">
        <v>159</v>
      </c>
      <c r="N3118">
        <v>1086</v>
      </c>
      <c r="O3118" t="s">
        <v>486</v>
      </c>
      <c r="P3118" t="s">
        <v>630</v>
      </c>
      <c r="Q3118">
        <v>5</v>
      </c>
      <c r="R3118" t="s">
        <v>1179</v>
      </c>
    </row>
    <row r="3119" spans="1:18" x14ac:dyDescent="0.3">
      <c r="A3119">
        <v>3218</v>
      </c>
      <c r="B3119" t="s">
        <v>46</v>
      </c>
      <c r="C3119">
        <v>2018</v>
      </c>
      <c r="D3119">
        <v>1150000</v>
      </c>
      <c r="E3119">
        <v>44000</v>
      </c>
      <c r="F3119" t="s">
        <v>56</v>
      </c>
      <c r="G3119" t="s">
        <v>21</v>
      </c>
      <c r="H3119" t="s">
        <v>1546</v>
      </c>
      <c r="I3119" t="s">
        <v>22</v>
      </c>
      <c r="J3119" t="s">
        <v>23</v>
      </c>
      <c r="K3119" t="s">
        <v>154</v>
      </c>
      <c r="L3119" t="s">
        <v>25</v>
      </c>
      <c r="M3119" t="s">
        <v>313</v>
      </c>
      <c r="N3119">
        <v>1582</v>
      </c>
      <c r="O3119" t="s">
        <v>301</v>
      </c>
      <c r="P3119" t="s">
        <v>302</v>
      </c>
      <c r="Q3119">
        <v>5</v>
      </c>
      <c r="R3119" t="s">
        <v>1179</v>
      </c>
    </row>
    <row r="3120" spans="1:18" x14ac:dyDescent="0.3">
      <c r="A3120">
        <v>3219</v>
      </c>
      <c r="B3120" t="s">
        <v>18</v>
      </c>
      <c r="C3120">
        <v>2020</v>
      </c>
      <c r="D3120">
        <v>350000</v>
      </c>
      <c r="E3120">
        <v>5000</v>
      </c>
      <c r="F3120" t="s">
        <v>56</v>
      </c>
      <c r="G3120" t="s">
        <v>21</v>
      </c>
      <c r="H3120" t="s">
        <v>1546</v>
      </c>
      <c r="I3120" t="s">
        <v>41</v>
      </c>
      <c r="J3120" t="s">
        <v>23</v>
      </c>
      <c r="K3120" t="s">
        <v>24</v>
      </c>
      <c r="L3120" t="s">
        <v>25</v>
      </c>
      <c r="M3120" t="s">
        <v>696</v>
      </c>
      <c r="N3120">
        <v>796</v>
      </c>
      <c r="O3120" t="s">
        <v>118</v>
      </c>
      <c r="P3120" t="s">
        <v>119</v>
      </c>
      <c r="Q3120">
        <v>5</v>
      </c>
      <c r="R3120" t="s">
        <v>1179</v>
      </c>
    </row>
    <row r="3121" spans="1:18" x14ac:dyDescent="0.3">
      <c r="A3121">
        <v>3220</v>
      </c>
      <c r="B3121" t="s">
        <v>46</v>
      </c>
      <c r="C3121">
        <v>2019</v>
      </c>
      <c r="D3121">
        <v>690000</v>
      </c>
      <c r="E3121">
        <v>18000</v>
      </c>
      <c r="F3121" t="s">
        <v>56</v>
      </c>
      <c r="G3121" t="s">
        <v>21</v>
      </c>
      <c r="H3121" t="s">
        <v>1547</v>
      </c>
      <c r="I3121" t="s">
        <v>41</v>
      </c>
      <c r="J3121" t="s">
        <v>23</v>
      </c>
      <c r="K3121" t="s">
        <v>24</v>
      </c>
      <c r="L3121" t="s">
        <v>25</v>
      </c>
      <c r="M3121" t="s">
        <v>133</v>
      </c>
      <c r="N3121">
        <v>1197</v>
      </c>
      <c r="O3121" t="s">
        <v>54</v>
      </c>
      <c r="P3121" t="s">
        <v>693</v>
      </c>
      <c r="Q3121">
        <v>5</v>
      </c>
      <c r="R3121" t="s">
        <v>1179</v>
      </c>
    </row>
    <row r="3122" spans="1:18" x14ac:dyDescent="0.3">
      <c r="A3122">
        <v>3221</v>
      </c>
      <c r="B3122" t="s">
        <v>46</v>
      </c>
      <c r="C3122">
        <v>2015</v>
      </c>
      <c r="D3122">
        <v>535000</v>
      </c>
      <c r="E3122">
        <v>80000</v>
      </c>
      <c r="F3122" t="s">
        <v>56</v>
      </c>
      <c r="G3122" t="s">
        <v>21</v>
      </c>
      <c r="H3122" t="s">
        <v>1548</v>
      </c>
      <c r="I3122" t="s">
        <v>22</v>
      </c>
      <c r="J3122" t="s">
        <v>23</v>
      </c>
      <c r="K3122" t="s">
        <v>24</v>
      </c>
      <c r="L3122" t="s">
        <v>25</v>
      </c>
      <c r="M3122" t="s">
        <v>99</v>
      </c>
      <c r="N3122">
        <v>1396</v>
      </c>
      <c r="O3122" t="s">
        <v>100</v>
      </c>
      <c r="P3122" t="s">
        <v>101</v>
      </c>
      <c r="Q3122">
        <v>5</v>
      </c>
      <c r="R3122" t="s">
        <v>1179</v>
      </c>
    </row>
    <row r="3123" spans="1:18" x14ac:dyDescent="0.3">
      <c r="A3123">
        <v>3222</v>
      </c>
      <c r="B3123" t="s">
        <v>18</v>
      </c>
      <c r="C3123">
        <v>2016</v>
      </c>
      <c r="D3123">
        <v>730000</v>
      </c>
      <c r="E3123">
        <v>100000</v>
      </c>
      <c r="F3123" t="s">
        <v>56</v>
      </c>
      <c r="G3123" t="s">
        <v>21</v>
      </c>
      <c r="H3123" t="s">
        <v>1548</v>
      </c>
      <c r="I3123" t="s">
        <v>22</v>
      </c>
      <c r="J3123" t="s">
        <v>23</v>
      </c>
      <c r="K3123" t="s">
        <v>24</v>
      </c>
      <c r="L3123" t="s">
        <v>25</v>
      </c>
      <c r="M3123" t="s">
        <v>129</v>
      </c>
      <c r="N3123">
        <v>1248</v>
      </c>
      <c r="O3123" t="s">
        <v>94</v>
      </c>
      <c r="P3123" t="s">
        <v>95</v>
      </c>
      <c r="Q3123">
        <v>5</v>
      </c>
      <c r="R3123" t="s">
        <v>1179</v>
      </c>
    </row>
    <row r="3124" spans="1:18" x14ac:dyDescent="0.3">
      <c r="A3124">
        <v>3223</v>
      </c>
      <c r="B3124" t="s">
        <v>46</v>
      </c>
      <c r="C3124">
        <v>2016</v>
      </c>
      <c r="D3124">
        <v>280000</v>
      </c>
      <c r="E3124">
        <v>19000</v>
      </c>
      <c r="F3124" t="s">
        <v>56</v>
      </c>
      <c r="G3124" t="s">
        <v>21</v>
      </c>
      <c r="H3124" t="s">
        <v>1548</v>
      </c>
      <c r="I3124" t="s">
        <v>41</v>
      </c>
      <c r="J3124" t="s">
        <v>23</v>
      </c>
      <c r="K3124" t="s">
        <v>24</v>
      </c>
      <c r="L3124" t="s">
        <v>25</v>
      </c>
      <c r="M3124" t="s">
        <v>390</v>
      </c>
      <c r="N3124">
        <v>814</v>
      </c>
      <c r="O3124" t="s">
        <v>541</v>
      </c>
      <c r="P3124" t="s">
        <v>542</v>
      </c>
      <c r="Q3124">
        <v>5</v>
      </c>
      <c r="R3124" t="s">
        <v>1179</v>
      </c>
    </row>
    <row r="3125" spans="1:18" x14ac:dyDescent="0.3">
      <c r="A3125">
        <v>3224</v>
      </c>
      <c r="B3125" t="s">
        <v>18</v>
      </c>
      <c r="C3125">
        <v>2019</v>
      </c>
      <c r="D3125">
        <v>650000</v>
      </c>
      <c r="E3125">
        <v>33000</v>
      </c>
      <c r="F3125" t="s">
        <v>56</v>
      </c>
      <c r="G3125" t="s">
        <v>21</v>
      </c>
      <c r="H3125" t="s">
        <v>1548</v>
      </c>
      <c r="I3125" t="s">
        <v>41</v>
      </c>
      <c r="J3125" t="s">
        <v>23</v>
      </c>
      <c r="K3125" t="s">
        <v>154</v>
      </c>
      <c r="L3125" t="s">
        <v>25</v>
      </c>
      <c r="M3125" t="s">
        <v>264</v>
      </c>
      <c r="N3125">
        <v>1197</v>
      </c>
      <c r="O3125" t="s">
        <v>265</v>
      </c>
      <c r="P3125" t="s">
        <v>266</v>
      </c>
      <c r="Q3125">
        <v>5</v>
      </c>
      <c r="R3125" t="s">
        <v>1179</v>
      </c>
    </row>
    <row r="3126" spans="1:18" x14ac:dyDescent="0.3">
      <c r="A3126">
        <v>3225</v>
      </c>
      <c r="B3126" t="s">
        <v>65</v>
      </c>
      <c r="C3126">
        <v>2012</v>
      </c>
      <c r="D3126">
        <v>520000</v>
      </c>
      <c r="E3126">
        <v>162000</v>
      </c>
      <c r="F3126" t="s">
        <v>56</v>
      </c>
      <c r="G3126" t="s">
        <v>21</v>
      </c>
      <c r="H3126" t="s">
        <v>730</v>
      </c>
      <c r="I3126" t="s">
        <v>22</v>
      </c>
      <c r="J3126" t="s">
        <v>23</v>
      </c>
      <c r="K3126" t="s">
        <v>24</v>
      </c>
      <c r="L3126" t="s">
        <v>304</v>
      </c>
      <c r="M3126" t="s">
        <v>475</v>
      </c>
      <c r="N3126">
        <v>2494</v>
      </c>
      <c r="O3126" t="s">
        <v>476</v>
      </c>
      <c r="P3126" t="s">
        <v>477</v>
      </c>
      <c r="Q3126">
        <v>7</v>
      </c>
      <c r="R3126" t="s">
        <v>1179</v>
      </c>
    </row>
    <row r="3127" spans="1:18" x14ac:dyDescent="0.3">
      <c r="A3127">
        <v>3226</v>
      </c>
      <c r="B3127" t="s">
        <v>46</v>
      </c>
      <c r="C3127">
        <v>2020</v>
      </c>
      <c r="D3127">
        <v>360000</v>
      </c>
      <c r="E3127">
        <v>65000</v>
      </c>
      <c r="F3127" t="s">
        <v>56</v>
      </c>
      <c r="G3127" t="s">
        <v>21</v>
      </c>
      <c r="H3127" t="s">
        <v>1548</v>
      </c>
      <c r="I3127" t="s">
        <v>41</v>
      </c>
      <c r="J3127" t="s">
        <v>23</v>
      </c>
      <c r="K3127" t="s">
        <v>24</v>
      </c>
      <c r="L3127" t="s">
        <v>33</v>
      </c>
      <c r="M3127" t="s">
        <v>53</v>
      </c>
      <c r="N3127">
        <v>1197</v>
      </c>
      <c r="O3127" t="s">
        <v>54</v>
      </c>
      <c r="P3127" t="s">
        <v>55</v>
      </c>
      <c r="Q3127">
        <v>5</v>
      </c>
      <c r="R3127" t="s">
        <v>1179</v>
      </c>
    </row>
    <row r="3128" spans="1:18" x14ac:dyDescent="0.3">
      <c r="A3128">
        <v>3227</v>
      </c>
      <c r="B3128" t="s">
        <v>18</v>
      </c>
      <c r="C3128">
        <v>2011</v>
      </c>
      <c r="D3128">
        <v>250000</v>
      </c>
      <c r="E3128">
        <v>170000</v>
      </c>
      <c r="F3128" t="s">
        <v>56</v>
      </c>
      <c r="G3128" t="s">
        <v>21</v>
      </c>
      <c r="H3128" t="s">
        <v>730</v>
      </c>
      <c r="I3128" t="s">
        <v>22</v>
      </c>
      <c r="J3128" t="s">
        <v>23</v>
      </c>
      <c r="K3128" t="s">
        <v>24</v>
      </c>
      <c r="L3128" t="s">
        <v>25</v>
      </c>
      <c r="M3128" t="s">
        <v>81</v>
      </c>
      <c r="N3128">
        <v>1248</v>
      </c>
      <c r="O3128" t="s">
        <v>82</v>
      </c>
      <c r="P3128" t="s">
        <v>28</v>
      </c>
      <c r="Q3128">
        <v>5</v>
      </c>
      <c r="R3128" t="s">
        <v>1179</v>
      </c>
    </row>
    <row r="3129" spans="1:18" x14ac:dyDescent="0.3">
      <c r="A3129">
        <v>3228</v>
      </c>
      <c r="B3129" t="s">
        <v>221</v>
      </c>
      <c r="C3129">
        <v>2017</v>
      </c>
      <c r="D3129">
        <v>575000</v>
      </c>
      <c r="E3129">
        <v>40000</v>
      </c>
      <c r="F3129" t="s">
        <v>56</v>
      </c>
      <c r="G3129" t="s">
        <v>21</v>
      </c>
      <c r="H3129" t="s">
        <v>1547</v>
      </c>
      <c r="I3129" t="s">
        <v>22</v>
      </c>
      <c r="J3129" t="s">
        <v>23</v>
      </c>
      <c r="K3129" t="s">
        <v>24</v>
      </c>
      <c r="L3129" t="s">
        <v>25</v>
      </c>
      <c r="M3129" t="s">
        <v>227</v>
      </c>
      <c r="N3129">
        <v>1498</v>
      </c>
      <c r="O3129" t="s">
        <v>228</v>
      </c>
      <c r="P3129" t="s">
        <v>224</v>
      </c>
      <c r="Q3129">
        <v>5</v>
      </c>
      <c r="R3129" t="s">
        <v>1179</v>
      </c>
    </row>
    <row r="3130" spans="1:18" x14ac:dyDescent="0.3">
      <c r="A3130">
        <v>3229</v>
      </c>
      <c r="B3130" t="s">
        <v>109</v>
      </c>
      <c r="C3130">
        <v>2012</v>
      </c>
      <c r="D3130">
        <v>170000</v>
      </c>
      <c r="E3130">
        <v>120000</v>
      </c>
      <c r="F3130" t="s">
        <v>56</v>
      </c>
      <c r="G3130" t="s">
        <v>21</v>
      </c>
      <c r="H3130" t="s">
        <v>1548</v>
      </c>
      <c r="I3130" t="s">
        <v>22</v>
      </c>
      <c r="J3130" t="s">
        <v>23</v>
      </c>
      <c r="K3130" t="s">
        <v>24</v>
      </c>
      <c r="L3130" t="s">
        <v>42</v>
      </c>
      <c r="M3130" t="s">
        <v>285</v>
      </c>
      <c r="N3130">
        <v>1396</v>
      </c>
      <c r="O3130" t="s">
        <v>471</v>
      </c>
      <c r="P3130" t="s">
        <v>287</v>
      </c>
      <c r="Q3130">
        <v>5</v>
      </c>
      <c r="R3130" t="s">
        <v>1179</v>
      </c>
    </row>
    <row r="3131" spans="1:18" x14ac:dyDescent="0.3">
      <c r="A3131">
        <v>3230</v>
      </c>
      <c r="B3131" t="s">
        <v>18</v>
      </c>
      <c r="C3131">
        <v>2017</v>
      </c>
      <c r="D3131">
        <v>711000</v>
      </c>
      <c r="E3131">
        <v>53000</v>
      </c>
      <c r="F3131" t="s">
        <v>56</v>
      </c>
      <c r="G3131" t="s">
        <v>21</v>
      </c>
      <c r="H3131" t="s">
        <v>1548</v>
      </c>
      <c r="I3131" t="s">
        <v>22</v>
      </c>
      <c r="J3131" t="s">
        <v>23</v>
      </c>
      <c r="K3131" t="s">
        <v>24</v>
      </c>
      <c r="L3131" t="s">
        <v>25</v>
      </c>
      <c r="M3131" t="s">
        <v>129</v>
      </c>
      <c r="N3131">
        <v>1248</v>
      </c>
      <c r="O3131" t="s">
        <v>94</v>
      </c>
      <c r="P3131" t="s">
        <v>95</v>
      </c>
      <c r="Q3131">
        <v>5</v>
      </c>
      <c r="R3131" t="s">
        <v>1179</v>
      </c>
    </row>
    <row r="3132" spans="1:18" x14ac:dyDescent="0.3">
      <c r="A3132">
        <v>3231</v>
      </c>
      <c r="B3132" t="s">
        <v>18</v>
      </c>
      <c r="C3132">
        <v>2013</v>
      </c>
      <c r="D3132">
        <v>250000</v>
      </c>
      <c r="E3132">
        <v>90000</v>
      </c>
      <c r="F3132" t="s">
        <v>56</v>
      </c>
      <c r="G3132" t="s">
        <v>21</v>
      </c>
      <c r="H3132" t="s">
        <v>1546</v>
      </c>
      <c r="I3132" t="s">
        <v>41</v>
      </c>
      <c r="J3132" t="s">
        <v>23</v>
      </c>
      <c r="K3132" t="s">
        <v>24</v>
      </c>
      <c r="L3132" t="s">
        <v>25</v>
      </c>
      <c r="M3132" t="s">
        <v>85</v>
      </c>
      <c r="N3132">
        <v>998</v>
      </c>
      <c r="O3132" t="s">
        <v>67</v>
      </c>
      <c r="P3132" t="s">
        <v>141</v>
      </c>
      <c r="Q3132">
        <v>5</v>
      </c>
      <c r="R3132" t="s">
        <v>1179</v>
      </c>
    </row>
    <row r="3133" spans="1:18" x14ac:dyDescent="0.3">
      <c r="A3133">
        <v>3232</v>
      </c>
      <c r="B3133" t="s">
        <v>18</v>
      </c>
      <c r="C3133">
        <v>2017</v>
      </c>
      <c r="D3133">
        <v>675000</v>
      </c>
      <c r="E3133">
        <v>35000</v>
      </c>
      <c r="F3133" t="s">
        <v>56</v>
      </c>
      <c r="G3133" t="s">
        <v>21</v>
      </c>
      <c r="H3133" t="s">
        <v>1546</v>
      </c>
      <c r="I3133" t="s">
        <v>22</v>
      </c>
      <c r="J3133" t="s">
        <v>23</v>
      </c>
      <c r="K3133" t="s">
        <v>24</v>
      </c>
      <c r="L3133" t="s">
        <v>25</v>
      </c>
      <c r="M3133" t="s">
        <v>106</v>
      </c>
      <c r="N3133">
        <v>1248</v>
      </c>
      <c r="O3133" t="s">
        <v>27</v>
      </c>
      <c r="P3133" t="s">
        <v>28</v>
      </c>
      <c r="Q3133">
        <v>5</v>
      </c>
      <c r="R3133" t="s">
        <v>1179</v>
      </c>
    </row>
    <row r="3134" spans="1:18" x14ac:dyDescent="0.3">
      <c r="A3134">
        <v>3233</v>
      </c>
      <c r="B3134" t="s">
        <v>18</v>
      </c>
      <c r="C3134">
        <v>2016</v>
      </c>
      <c r="D3134">
        <v>325000</v>
      </c>
      <c r="E3134">
        <v>50000</v>
      </c>
      <c r="F3134" t="s">
        <v>56</v>
      </c>
      <c r="G3134" t="s">
        <v>21</v>
      </c>
      <c r="H3134" t="s">
        <v>1548</v>
      </c>
      <c r="I3134" t="s">
        <v>41</v>
      </c>
      <c r="J3134" t="s">
        <v>23</v>
      </c>
      <c r="K3134" t="s">
        <v>24</v>
      </c>
      <c r="L3134" t="s">
        <v>25</v>
      </c>
      <c r="M3134" t="s">
        <v>226</v>
      </c>
      <c r="N3134">
        <v>998</v>
      </c>
      <c r="O3134" t="s">
        <v>244</v>
      </c>
      <c r="P3134" t="s">
        <v>141</v>
      </c>
      <c r="Q3134">
        <v>5</v>
      </c>
      <c r="R3134" t="s">
        <v>1179</v>
      </c>
    </row>
    <row r="3135" spans="1:18" x14ac:dyDescent="0.3">
      <c r="A3135">
        <v>3234</v>
      </c>
      <c r="B3135" t="s">
        <v>18</v>
      </c>
      <c r="C3135">
        <v>2016</v>
      </c>
      <c r="D3135">
        <v>250000</v>
      </c>
      <c r="E3135">
        <v>20000</v>
      </c>
      <c r="F3135" t="s">
        <v>56</v>
      </c>
      <c r="G3135" t="s">
        <v>21</v>
      </c>
      <c r="H3135" t="s">
        <v>1546</v>
      </c>
      <c r="I3135" t="s">
        <v>41</v>
      </c>
      <c r="J3135" t="s">
        <v>23</v>
      </c>
      <c r="K3135" t="s">
        <v>24</v>
      </c>
      <c r="L3135" t="s">
        <v>25</v>
      </c>
      <c r="M3135" t="s">
        <v>430</v>
      </c>
      <c r="N3135">
        <v>796</v>
      </c>
      <c r="O3135" t="s">
        <v>118</v>
      </c>
      <c r="P3135" t="s">
        <v>119</v>
      </c>
      <c r="Q3135">
        <v>5</v>
      </c>
      <c r="R3135" t="s">
        <v>1179</v>
      </c>
    </row>
    <row r="3136" spans="1:18" x14ac:dyDescent="0.3">
      <c r="A3136">
        <v>3235</v>
      </c>
      <c r="B3136" t="s">
        <v>18</v>
      </c>
      <c r="C3136">
        <v>2019</v>
      </c>
      <c r="D3136">
        <v>740000</v>
      </c>
      <c r="E3136">
        <v>38000</v>
      </c>
      <c r="F3136" t="s">
        <v>56</v>
      </c>
      <c r="G3136" t="s">
        <v>869</v>
      </c>
      <c r="H3136" t="s">
        <v>1549</v>
      </c>
      <c r="I3136" t="s">
        <v>22</v>
      </c>
      <c r="J3136" t="s">
        <v>23</v>
      </c>
      <c r="K3136" t="s">
        <v>154</v>
      </c>
      <c r="L3136" t="s">
        <v>25</v>
      </c>
      <c r="M3136" t="s">
        <v>424</v>
      </c>
      <c r="N3136">
        <v>1248</v>
      </c>
      <c r="O3136" t="s">
        <v>27</v>
      </c>
      <c r="P3136" t="s">
        <v>28</v>
      </c>
      <c r="Q3136">
        <v>5</v>
      </c>
      <c r="R3136" t="s">
        <v>1179</v>
      </c>
    </row>
    <row r="3137" spans="1:18" x14ac:dyDescent="0.3">
      <c r="A3137">
        <v>3236</v>
      </c>
      <c r="B3137" t="s">
        <v>37</v>
      </c>
      <c r="C3137">
        <v>2019</v>
      </c>
      <c r="D3137">
        <v>690000</v>
      </c>
      <c r="E3137">
        <v>1303</v>
      </c>
      <c r="F3137" t="s">
        <v>56</v>
      </c>
      <c r="G3137" t="s">
        <v>869</v>
      </c>
      <c r="H3137" t="s">
        <v>1066</v>
      </c>
      <c r="I3137" t="s">
        <v>41</v>
      </c>
      <c r="J3137" t="s">
        <v>158</v>
      </c>
      <c r="K3137" t="s">
        <v>24</v>
      </c>
      <c r="L3137" t="s">
        <v>25</v>
      </c>
      <c r="M3137" t="s">
        <v>159</v>
      </c>
      <c r="N3137">
        <v>1198</v>
      </c>
      <c r="O3137" t="s">
        <v>311</v>
      </c>
      <c r="P3137" t="s">
        <v>312</v>
      </c>
      <c r="Q3137">
        <v>5</v>
      </c>
      <c r="R3137" t="s">
        <v>1179</v>
      </c>
    </row>
    <row r="3138" spans="1:18" x14ac:dyDescent="0.3">
      <c r="A3138">
        <v>3237</v>
      </c>
      <c r="B3138" t="s">
        <v>192</v>
      </c>
      <c r="C3138">
        <v>2018</v>
      </c>
      <c r="D3138">
        <v>3975000</v>
      </c>
      <c r="E3138">
        <v>31800</v>
      </c>
      <c r="F3138" t="s">
        <v>56</v>
      </c>
      <c r="G3138" t="s">
        <v>869</v>
      </c>
      <c r="H3138" t="s">
        <v>1550</v>
      </c>
      <c r="I3138" t="s">
        <v>22</v>
      </c>
      <c r="J3138" t="s">
        <v>158</v>
      </c>
      <c r="K3138" t="s">
        <v>154</v>
      </c>
      <c r="L3138" t="s">
        <v>25</v>
      </c>
      <c r="M3138" t="s">
        <v>313</v>
      </c>
      <c r="N3138">
        <v>1968</v>
      </c>
      <c r="O3138" t="s">
        <v>314</v>
      </c>
      <c r="P3138" t="s">
        <v>315</v>
      </c>
      <c r="Q3138">
        <v>5</v>
      </c>
      <c r="R3138" t="s">
        <v>1179</v>
      </c>
    </row>
    <row r="3139" spans="1:18" x14ac:dyDescent="0.3">
      <c r="A3139">
        <v>3238</v>
      </c>
      <c r="B3139" t="s">
        <v>316</v>
      </c>
      <c r="C3139">
        <v>2019</v>
      </c>
      <c r="D3139">
        <v>5150000</v>
      </c>
      <c r="E3139">
        <v>20000</v>
      </c>
      <c r="F3139" t="s">
        <v>56</v>
      </c>
      <c r="G3139" t="s">
        <v>869</v>
      </c>
      <c r="H3139" t="s">
        <v>1066</v>
      </c>
      <c r="I3139" t="s">
        <v>41</v>
      </c>
      <c r="J3139" t="s">
        <v>158</v>
      </c>
      <c r="K3139" t="s">
        <v>154</v>
      </c>
      <c r="L3139" t="s">
        <v>25</v>
      </c>
      <c r="M3139" t="s">
        <v>317</v>
      </c>
      <c r="N3139">
        <v>2487</v>
      </c>
      <c r="O3139" t="s">
        <v>318</v>
      </c>
      <c r="P3139" t="s">
        <v>319</v>
      </c>
      <c r="Q3139">
        <v>5</v>
      </c>
      <c r="R3139" t="s">
        <v>1179</v>
      </c>
    </row>
    <row r="3140" spans="1:18" x14ac:dyDescent="0.3">
      <c r="A3140">
        <v>3239</v>
      </c>
      <c r="B3140" t="s">
        <v>320</v>
      </c>
      <c r="C3140">
        <v>2017</v>
      </c>
      <c r="D3140">
        <v>3200000</v>
      </c>
      <c r="E3140">
        <v>45000</v>
      </c>
      <c r="F3140" t="s">
        <v>56</v>
      </c>
      <c r="G3140" t="s">
        <v>869</v>
      </c>
      <c r="H3140" t="s">
        <v>1550</v>
      </c>
      <c r="I3140" t="s">
        <v>22</v>
      </c>
      <c r="J3140" t="s">
        <v>158</v>
      </c>
      <c r="K3140" t="s">
        <v>154</v>
      </c>
      <c r="L3140" t="s">
        <v>25</v>
      </c>
      <c r="M3140" t="s">
        <v>321</v>
      </c>
      <c r="N3140">
        <v>1999</v>
      </c>
      <c r="O3140" t="s">
        <v>322</v>
      </c>
      <c r="P3140" t="s">
        <v>323</v>
      </c>
      <c r="Q3140">
        <v>5</v>
      </c>
      <c r="R3140" t="s">
        <v>1179</v>
      </c>
    </row>
    <row r="3141" spans="1:18" x14ac:dyDescent="0.3">
      <c r="A3141">
        <v>3240</v>
      </c>
      <c r="B3141" t="s">
        <v>153</v>
      </c>
      <c r="C3141">
        <v>2017</v>
      </c>
      <c r="D3141">
        <v>4100000</v>
      </c>
      <c r="E3141">
        <v>17000</v>
      </c>
      <c r="F3141" t="s">
        <v>56</v>
      </c>
      <c r="G3141" t="s">
        <v>869</v>
      </c>
      <c r="H3141" t="s">
        <v>1550</v>
      </c>
      <c r="I3141" t="s">
        <v>41</v>
      </c>
      <c r="J3141" t="s">
        <v>23</v>
      </c>
      <c r="K3141" t="s">
        <v>154</v>
      </c>
      <c r="L3141" t="s">
        <v>25</v>
      </c>
      <c r="M3141" t="s">
        <v>324</v>
      </c>
      <c r="N3141">
        <v>3604</v>
      </c>
      <c r="O3141" t="s">
        <v>325</v>
      </c>
      <c r="P3141" t="s">
        <v>326</v>
      </c>
      <c r="Q3141">
        <v>5</v>
      </c>
      <c r="R3141" t="s">
        <v>1179</v>
      </c>
    </row>
    <row r="3142" spans="1:18" x14ac:dyDescent="0.3">
      <c r="A3142">
        <v>3241</v>
      </c>
      <c r="B3142" t="s">
        <v>327</v>
      </c>
      <c r="C3142">
        <v>2019</v>
      </c>
      <c r="D3142">
        <v>4500000</v>
      </c>
      <c r="E3142">
        <v>21000</v>
      </c>
      <c r="F3142" t="s">
        <v>56</v>
      </c>
      <c r="G3142" t="s">
        <v>869</v>
      </c>
      <c r="H3142" t="s">
        <v>1066</v>
      </c>
      <c r="I3142" t="s">
        <v>22</v>
      </c>
      <c r="J3142" t="s">
        <v>158</v>
      </c>
      <c r="K3142" t="s">
        <v>154</v>
      </c>
      <c r="L3142" t="s">
        <v>25</v>
      </c>
      <c r="M3142" t="s">
        <v>328</v>
      </c>
      <c r="N3142">
        <v>1999</v>
      </c>
      <c r="O3142" t="s">
        <v>329</v>
      </c>
      <c r="P3142" t="s">
        <v>330</v>
      </c>
      <c r="Q3142">
        <v>7</v>
      </c>
      <c r="R3142" t="s">
        <v>1179</v>
      </c>
    </row>
    <row r="3143" spans="1:18" x14ac:dyDescent="0.3">
      <c r="A3143">
        <v>3242</v>
      </c>
      <c r="B3143" t="s">
        <v>239</v>
      </c>
      <c r="C3143">
        <v>2018</v>
      </c>
      <c r="D3143">
        <v>3790000</v>
      </c>
      <c r="E3143">
        <v>29500</v>
      </c>
      <c r="F3143" t="s">
        <v>56</v>
      </c>
      <c r="G3143" t="s">
        <v>869</v>
      </c>
      <c r="H3143" t="s">
        <v>1066</v>
      </c>
      <c r="I3143" t="s">
        <v>22</v>
      </c>
      <c r="J3143" t="s">
        <v>158</v>
      </c>
      <c r="K3143" t="s">
        <v>154</v>
      </c>
      <c r="L3143" t="s">
        <v>25</v>
      </c>
      <c r="M3143" t="s">
        <v>333</v>
      </c>
      <c r="N3143">
        <v>1995</v>
      </c>
      <c r="O3143" t="s">
        <v>201</v>
      </c>
      <c r="P3143" t="s">
        <v>334</v>
      </c>
      <c r="Q3143">
        <v>5</v>
      </c>
      <c r="R3143" t="s">
        <v>1179</v>
      </c>
    </row>
    <row r="3144" spans="1:18" x14ac:dyDescent="0.3">
      <c r="A3144">
        <v>3243</v>
      </c>
      <c r="B3144" t="s">
        <v>37</v>
      </c>
      <c r="C3144">
        <v>2017</v>
      </c>
      <c r="D3144">
        <v>1750000</v>
      </c>
      <c r="E3144">
        <v>73000</v>
      </c>
      <c r="F3144" t="s">
        <v>56</v>
      </c>
      <c r="G3144" t="s">
        <v>57</v>
      </c>
      <c r="H3144" t="s">
        <v>1551</v>
      </c>
      <c r="I3144" t="s">
        <v>41</v>
      </c>
      <c r="J3144" t="s">
        <v>158</v>
      </c>
      <c r="K3144" t="s">
        <v>154</v>
      </c>
      <c r="L3144" t="s">
        <v>25</v>
      </c>
      <c r="M3144" t="s">
        <v>1079</v>
      </c>
      <c r="N3144">
        <v>2354</v>
      </c>
      <c r="O3144" t="s">
        <v>1552</v>
      </c>
      <c r="P3144" t="s">
        <v>1553</v>
      </c>
      <c r="Q3144">
        <v>5</v>
      </c>
      <c r="R3144" t="s">
        <v>1179</v>
      </c>
    </row>
    <row r="3145" spans="1:18" x14ac:dyDescent="0.3">
      <c r="A3145">
        <v>3244</v>
      </c>
      <c r="B3145" t="s">
        <v>30</v>
      </c>
      <c r="C3145">
        <v>2018</v>
      </c>
      <c r="D3145">
        <v>1864999</v>
      </c>
      <c r="E3145">
        <v>50000</v>
      </c>
      <c r="F3145" t="s">
        <v>56</v>
      </c>
      <c r="G3145" t="s">
        <v>57</v>
      </c>
      <c r="H3145" t="s">
        <v>1551</v>
      </c>
      <c r="I3145" t="s">
        <v>41</v>
      </c>
      <c r="J3145" t="s">
        <v>158</v>
      </c>
      <c r="K3145" t="s">
        <v>154</v>
      </c>
      <c r="L3145" t="s">
        <v>25</v>
      </c>
      <c r="M3145" t="s">
        <v>337</v>
      </c>
      <c r="N3145">
        <v>1798</v>
      </c>
      <c r="O3145" t="s">
        <v>338</v>
      </c>
      <c r="P3145" t="s">
        <v>339</v>
      </c>
      <c r="Q3145">
        <v>5</v>
      </c>
      <c r="R3145" t="s">
        <v>1179</v>
      </c>
    </row>
    <row r="3146" spans="1:18" x14ac:dyDescent="0.3">
      <c r="A3146">
        <v>3245</v>
      </c>
      <c r="B3146" t="s">
        <v>18</v>
      </c>
      <c r="C3146">
        <v>2017</v>
      </c>
      <c r="D3146">
        <v>800000</v>
      </c>
      <c r="E3146">
        <v>28050</v>
      </c>
      <c r="F3146" t="s">
        <v>56</v>
      </c>
      <c r="G3146" t="s">
        <v>57</v>
      </c>
      <c r="H3146" t="s">
        <v>1554</v>
      </c>
      <c r="I3146" t="s">
        <v>22</v>
      </c>
      <c r="J3146" t="s">
        <v>158</v>
      </c>
      <c r="K3146" t="s">
        <v>24</v>
      </c>
      <c r="L3146" t="s">
        <v>25</v>
      </c>
      <c r="M3146" t="s">
        <v>415</v>
      </c>
      <c r="N3146">
        <v>1248</v>
      </c>
      <c r="O3146" t="s">
        <v>94</v>
      </c>
      <c r="P3146" t="s">
        <v>95</v>
      </c>
      <c r="Q3146">
        <v>5</v>
      </c>
      <c r="R3146" t="s">
        <v>1179</v>
      </c>
    </row>
    <row r="3147" spans="1:18" x14ac:dyDescent="0.3">
      <c r="A3147">
        <v>3246</v>
      </c>
      <c r="B3147" t="s">
        <v>37</v>
      </c>
      <c r="C3147">
        <v>2017</v>
      </c>
      <c r="D3147">
        <v>1825000</v>
      </c>
      <c r="E3147">
        <v>58000</v>
      </c>
      <c r="F3147" t="s">
        <v>56</v>
      </c>
      <c r="G3147" t="s">
        <v>57</v>
      </c>
      <c r="H3147" t="s">
        <v>1551</v>
      </c>
      <c r="I3147" t="s">
        <v>41</v>
      </c>
      <c r="J3147" t="s">
        <v>158</v>
      </c>
      <c r="K3147" t="s">
        <v>154</v>
      </c>
      <c r="L3147" t="s">
        <v>25</v>
      </c>
      <c r="M3147" t="s">
        <v>1079</v>
      </c>
      <c r="N3147">
        <v>2354</v>
      </c>
      <c r="O3147" t="s">
        <v>1552</v>
      </c>
      <c r="P3147" t="s">
        <v>1553</v>
      </c>
      <c r="Q3147">
        <v>5</v>
      </c>
      <c r="R3147" t="s">
        <v>1179</v>
      </c>
    </row>
    <row r="3148" spans="1:18" x14ac:dyDescent="0.3">
      <c r="A3148">
        <v>3247</v>
      </c>
      <c r="B3148" t="s">
        <v>109</v>
      </c>
      <c r="C3148">
        <v>2017</v>
      </c>
      <c r="D3148">
        <v>1295000</v>
      </c>
      <c r="E3148">
        <v>58000</v>
      </c>
      <c r="F3148" t="s">
        <v>56</v>
      </c>
      <c r="G3148" t="s">
        <v>57</v>
      </c>
      <c r="H3148" t="s">
        <v>1551</v>
      </c>
      <c r="I3148" t="s">
        <v>22</v>
      </c>
      <c r="J3148" t="s">
        <v>158</v>
      </c>
      <c r="K3148" t="s">
        <v>154</v>
      </c>
      <c r="L3148" t="s">
        <v>25</v>
      </c>
      <c r="M3148" t="s">
        <v>421</v>
      </c>
      <c r="N3148">
        <v>2179</v>
      </c>
      <c r="O3148" t="s">
        <v>461</v>
      </c>
      <c r="P3148" t="s">
        <v>334</v>
      </c>
      <c r="Q3148">
        <v>7</v>
      </c>
      <c r="R3148" t="s">
        <v>1179</v>
      </c>
    </row>
    <row r="3149" spans="1:18" x14ac:dyDescent="0.3">
      <c r="A3149">
        <v>3248</v>
      </c>
      <c r="B3149" t="s">
        <v>75</v>
      </c>
      <c r="C3149">
        <v>2014</v>
      </c>
      <c r="D3149">
        <v>425000</v>
      </c>
      <c r="E3149">
        <v>69000</v>
      </c>
      <c r="F3149" t="s">
        <v>56</v>
      </c>
      <c r="G3149" t="s">
        <v>57</v>
      </c>
      <c r="H3149" t="s">
        <v>1551</v>
      </c>
      <c r="I3149" t="s">
        <v>22</v>
      </c>
      <c r="J3149" t="s">
        <v>158</v>
      </c>
      <c r="K3149" t="s">
        <v>24</v>
      </c>
      <c r="L3149" t="s">
        <v>25</v>
      </c>
      <c r="M3149" t="s">
        <v>704</v>
      </c>
      <c r="N3149">
        <v>1461</v>
      </c>
      <c r="O3149" t="s">
        <v>298</v>
      </c>
      <c r="P3149" t="s">
        <v>95</v>
      </c>
      <c r="Q3149">
        <v>5</v>
      </c>
      <c r="R3149" t="s">
        <v>1179</v>
      </c>
    </row>
    <row r="3150" spans="1:18" x14ac:dyDescent="0.3">
      <c r="A3150">
        <v>3249</v>
      </c>
      <c r="B3150" t="s">
        <v>173</v>
      </c>
      <c r="C3150">
        <v>2016</v>
      </c>
      <c r="D3150">
        <v>4090000</v>
      </c>
      <c r="E3150">
        <v>70000</v>
      </c>
      <c r="F3150" t="s">
        <v>19</v>
      </c>
      <c r="G3150" t="s">
        <v>782</v>
      </c>
      <c r="H3150" t="s">
        <v>1482</v>
      </c>
      <c r="I3150" t="s">
        <v>22</v>
      </c>
      <c r="J3150" t="s">
        <v>158</v>
      </c>
      <c r="K3150" t="s">
        <v>154</v>
      </c>
      <c r="L3150" t="s">
        <v>25</v>
      </c>
      <c r="M3150" t="s">
        <v>1079</v>
      </c>
      <c r="N3150">
        <v>2987</v>
      </c>
      <c r="O3150" t="s">
        <v>1555</v>
      </c>
      <c r="P3150" t="s">
        <v>1556</v>
      </c>
      <c r="Q3150">
        <v>7</v>
      </c>
      <c r="R3150" t="s">
        <v>1179</v>
      </c>
    </row>
    <row r="3151" spans="1:18" x14ac:dyDescent="0.3">
      <c r="A3151">
        <v>3250</v>
      </c>
      <c r="B3151" t="s">
        <v>46</v>
      </c>
      <c r="C3151">
        <v>2015</v>
      </c>
      <c r="D3151">
        <v>910000</v>
      </c>
      <c r="E3151">
        <v>40000</v>
      </c>
      <c r="F3151" t="s">
        <v>56</v>
      </c>
      <c r="G3151" t="s">
        <v>57</v>
      </c>
      <c r="H3151" t="s">
        <v>1551</v>
      </c>
      <c r="I3151" t="s">
        <v>22</v>
      </c>
      <c r="J3151" t="s">
        <v>158</v>
      </c>
      <c r="K3151" t="s">
        <v>154</v>
      </c>
      <c r="L3151" t="s">
        <v>25</v>
      </c>
      <c r="M3151" t="s">
        <v>421</v>
      </c>
      <c r="N3151">
        <v>1582</v>
      </c>
      <c r="O3151" t="s">
        <v>301</v>
      </c>
      <c r="P3151" t="s">
        <v>1557</v>
      </c>
      <c r="Q3151">
        <v>5</v>
      </c>
      <c r="R3151" t="s">
        <v>1179</v>
      </c>
    </row>
    <row r="3152" spans="1:18" x14ac:dyDescent="0.3">
      <c r="A3152">
        <v>3251</v>
      </c>
      <c r="B3152" t="s">
        <v>65</v>
      </c>
      <c r="C3152">
        <v>2013</v>
      </c>
      <c r="D3152">
        <v>625000</v>
      </c>
      <c r="E3152">
        <v>39000</v>
      </c>
      <c r="F3152" t="s">
        <v>56</v>
      </c>
      <c r="G3152" t="s">
        <v>57</v>
      </c>
      <c r="H3152" t="s">
        <v>1551</v>
      </c>
      <c r="I3152" t="s">
        <v>41</v>
      </c>
      <c r="J3152" t="s">
        <v>158</v>
      </c>
      <c r="K3152" t="s">
        <v>154</v>
      </c>
      <c r="L3152" t="s">
        <v>25</v>
      </c>
      <c r="M3152" t="s">
        <v>198</v>
      </c>
      <c r="N3152">
        <v>1798</v>
      </c>
      <c r="O3152" t="s">
        <v>151</v>
      </c>
      <c r="P3152" t="s">
        <v>199</v>
      </c>
      <c r="Q3152">
        <v>5</v>
      </c>
      <c r="R3152" t="s">
        <v>1179</v>
      </c>
    </row>
    <row r="3153" spans="1:18" x14ac:dyDescent="0.3">
      <c r="A3153">
        <v>3252</v>
      </c>
      <c r="B3153" t="s">
        <v>349</v>
      </c>
      <c r="C3153">
        <v>2018</v>
      </c>
      <c r="D3153">
        <v>3400000</v>
      </c>
      <c r="E3153">
        <v>22000</v>
      </c>
      <c r="F3153" t="s">
        <v>38</v>
      </c>
      <c r="G3153" t="s">
        <v>70</v>
      </c>
      <c r="H3153" t="s">
        <v>1558</v>
      </c>
      <c r="I3153" t="s">
        <v>22</v>
      </c>
      <c r="J3153" t="s">
        <v>158</v>
      </c>
      <c r="K3153" t="s">
        <v>154</v>
      </c>
      <c r="L3153" t="s">
        <v>25</v>
      </c>
      <c r="M3153" t="s">
        <v>347</v>
      </c>
      <c r="N3153">
        <v>1969</v>
      </c>
      <c r="O3153" t="s">
        <v>336</v>
      </c>
      <c r="P3153" t="s">
        <v>350</v>
      </c>
      <c r="Q3153">
        <v>5</v>
      </c>
      <c r="R3153" t="s">
        <v>1179</v>
      </c>
    </row>
    <row r="3154" spans="1:18" x14ac:dyDescent="0.3">
      <c r="A3154">
        <v>3253</v>
      </c>
      <c r="B3154" t="s">
        <v>18</v>
      </c>
      <c r="C3154">
        <v>2015</v>
      </c>
      <c r="D3154">
        <v>535000</v>
      </c>
      <c r="E3154">
        <v>40000</v>
      </c>
      <c r="F3154" t="s">
        <v>38</v>
      </c>
      <c r="G3154" t="s">
        <v>70</v>
      </c>
      <c r="H3154" t="s">
        <v>1558</v>
      </c>
      <c r="I3154" t="s">
        <v>22</v>
      </c>
      <c r="J3154" t="s">
        <v>158</v>
      </c>
      <c r="K3154" t="s">
        <v>24</v>
      </c>
      <c r="L3154" t="s">
        <v>25</v>
      </c>
      <c r="M3154" t="s">
        <v>354</v>
      </c>
      <c r="N3154">
        <v>1248</v>
      </c>
      <c r="O3154" t="s">
        <v>94</v>
      </c>
      <c r="P3154" t="s">
        <v>95</v>
      </c>
      <c r="Q3154">
        <v>5</v>
      </c>
      <c r="R3154" t="s">
        <v>1179</v>
      </c>
    </row>
    <row r="3155" spans="1:18" x14ac:dyDescent="0.3">
      <c r="A3155">
        <v>3254</v>
      </c>
      <c r="B3155" t="s">
        <v>88</v>
      </c>
      <c r="C3155">
        <v>2011</v>
      </c>
      <c r="D3155">
        <v>325000</v>
      </c>
      <c r="E3155">
        <v>142000</v>
      </c>
      <c r="F3155" t="s">
        <v>38</v>
      </c>
      <c r="G3155" t="s">
        <v>70</v>
      </c>
      <c r="H3155" t="s">
        <v>1558</v>
      </c>
      <c r="I3155" t="s">
        <v>22</v>
      </c>
      <c r="J3155" t="s">
        <v>23</v>
      </c>
      <c r="K3155" t="s">
        <v>24</v>
      </c>
      <c r="L3155" t="s">
        <v>25</v>
      </c>
      <c r="M3155" t="s">
        <v>489</v>
      </c>
      <c r="N3155">
        <v>2523</v>
      </c>
      <c r="O3155" t="s">
        <v>309</v>
      </c>
      <c r="P3155" t="s">
        <v>490</v>
      </c>
      <c r="Q3155">
        <v>7</v>
      </c>
      <c r="R3155" t="s">
        <v>1179</v>
      </c>
    </row>
    <row r="3156" spans="1:18" x14ac:dyDescent="0.3">
      <c r="A3156">
        <v>3255</v>
      </c>
      <c r="B3156" t="s">
        <v>18</v>
      </c>
      <c r="C3156">
        <v>2016</v>
      </c>
      <c r="D3156">
        <v>500000</v>
      </c>
      <c r="E3156">
        <v>22947</v>
      </c>
      <c r="F3156" t="s">
        <v>19</v>
      </c>
      <c r="G3156" t="s">
        <v>206</v>
      </c>
      <c r="H3156" t="s">
        <v>1559</v>
      </c>
      <c r="I3156" t="s">
        <v>41</v>
      </c>
      <c r="J3156" t="s">
        <v>23</v>
      </c>
      <c r="K3156" t="s">
        <v>24</v>
      </c>
      <c r="L3156" t="s">
        <v>25</v>
      </c>
      <c r="M3156" t="s">
        <v>389</v>
      </c>
      <c r="N3156">
        <v>1197</v>
      </c>
      <c r="O3156" t="s">
        <v>265</v>
      </c>
      <c r="P3156" t="s">
        <v>266</v>
      </c>
      <c r="Q3156">
        <v>5</v>
      </c>
      <c r="R3156" t="s">
        <v>1179</v>
      </c>
    </row>
    <row r="3157" spans="1:18" x14ac:dyDescent="0.3">
      <c r="A3157">
        <v>3256</v>
      </c>
      <c r="B3157" t="s">
        <v>46</v>
      </c>
      <c r="C3157">
        <v>2013</v>
      </c>
      <c r="D3157">
        <v>300000</v>
      </c>
      <c r="E3157">
        <v>30000</v>
      </c>
      <c r="F3157" t="s">
        <v>19</v>
      </c>
      <c r="G3157" t="s">
        <v>206</v>
      </c>
      <c r="H3157" t="s">
        <v>1559</v>
      </c>
      <c r="I3157" t="s">
        <v>41</v>
      </c>
      <c r="J3157" t="s">
        <v>23</v>
      </c>
      <c r="K3157" t="s">
        <v>24</v>
      </c>
      <c r="L3157" t="s">
        <v>33</v>
      </c>
      <c r="M3157" t="s">
        <v>211</v>
      </c>
      <c r="N3157">
        <v>1197</v>
      </c>
      <c r="O3157" t="s">
        <v>212</v>
      </c>
      <c r="P3157" t="s">
        <v>453</v>
      </c>
      <c r="Q3157">
        <v>5</v>
      </c>
      <c r="R3157" t="s">
        <v>1179</v>
      </c>
    </row>
    <row r="3158" spans="1:18" x14ac:dyDescent="0.3">
      <c r="A3158">
        <v>3257</v>
      </c>
      <c r="B3158" t="s">
        <v>46</v>
      </c>
      <c r="C3158">
        <v>2016</v>
      </c>
      <c r="D3158">
        <v>270000</v>
      </c>
      <c r="E3158">
        <v>7672</v>
      </c>
      <c r="F3158" t="s">
        <v>19</v>
      </c>
      <c r="G3158" t="s">
        <v>206</v>
      </c>
      <c r="H3158" t="s">
        <v>1559</v>
      </c>
      <c r="I3158" t="s">
        <v>41</v>
      </c>
      <c r="J3158" t="s">
        <v>23</v>
      </c>
      <c r="K3158" t="s">
        <v>24</v>
      </c>
      <c r="L3158" t="s">
        <v>25</v>
      </c>
      <c r="M3158" t="s">
        <v>390</v>
      </c>
      <c r="N3158">
        <v>814</v>
      </c>
      <c r="O3158" t="s">
        <v>541</v>
      </c>
      <c r="P3158" t="s">
        <v>542</v>
      </c>
      <c r="Q3158">
        <v>5</v>
      </c>
      <c r="R3158" t="s">
        <v>1179</v>
      </c>
    </row>
    <row r="3159" spans="1:18" x14ac:dyDescent="0.3">
      <c r="A3159">
        <v>3258</v>
      </c>
      <c r="B3159" t="s">
        <v>18</v>
      </c>
      <c r="C3159">
        <v>2010</v>
      </c>
      <c r="D3159">
        <v>160000</v>
      </c>
      <c r="E3159">
        <v>36659</v>
      </c>
      <c r="F3159" t="s">
        <v>19</v>
      </c>
      <c r="G3159" t="s">
        <v>1339</v>
      </c>
      <c r="H3159" t="s">
        <v>1560</v>
      </c>
      <c r="I3159" t="s">
        <v>41</v>
      </c>
      <c r="J3159" t="s">
        <v>23</v>
      </c>
      <c r="K3159" t="s">
        <v>24</v>
      </c>
      <c r="L3159" t="s">
        <v>25</v>
      </c>
      <c r="M3159" t="s">
        <v>96</v>
      </c>
      <c r="N3159">
        <v>796</v>
      </c>
      <c r="O3159" t="s">
        <v>97</v>
      </c>
      <c r="P3159" t="s">
        <v>98</v>
      </c>
      <c r="Q3159">
        <v>5</v>
      </c>
      <c r="R3159" t="s">
        <v>1179</v>
      </c>
    </row>
    <row r="3160" spans="1:18" x14ac:dyDescent="0.3">
      <c r="A3160">
        <v>3259</v>
      </c>
      <c r="B3160" t="s">
        <v>18</v>
      </c>
      <c r="C3160">
        <v>2016</v>
      </c>
      <c r="D3160">
        <v>210000</v>
      </c>
      <c r="E3160">
        <v>60000</v>
      </c>
      <c r="F3160" t="s">
        <v>56</v>
      </c>
      <c r="G3160" t="s">
        <v>57</v>
      </c>
      <c r="H3160" t="s">
        <v>1561</v>
      </c>
      <c r="I3160" t="s">
        <v>41</v>
      </c>
      <c r="J3160" t="s">
        <v>23</v>
      </c>
      <c r="K3160" t="s">
        <v>24</v>
      </c>
      <c r="L3160" t="s">
        <v>25</v>
      </c>
      <c r="M3160" t="s">
        <v>127</v>
      </c>
      <c r="N3160">
        <v>796</v>
      </c>
      <c r="O3160" t="s">
        <v>128</v>
      </c>
      <c r="P3160" t="s">
        <v>64</v>
      </c>
      <c r="Q3160">
        <v>8</v>
      </c>
      <c r="R3160" t="s">
        <v>1179</v>
      </c>
    </row>
    <row r="3161" spans="1:18" x14ac:dyDescent="0.3">
      <c r="A3161">
        <v>3260</v>
      </c>
      <c r="B3161" t="s">
        <v>88</v>
      </c>
      <c r="C3161">
        <v>2014</v>
      </c>
      <c r="D3161">
        <v>850000</v>
      </c>
      <c r="E3161">
        <v>120000</v>
      </c>
      <c r="F3161" t="s">
        <v>19</v>
      </c>
      <c r="G3161" t="s">
        <v>786</v>
      </c>
      <c r="H3161" t="s">
        <v>1562</v>
      </c>
      <c r="I3161" t="s">
        <v>22</v>
      </c>
      <c r="J3161" t="s">
        <v>23</v>
      </c>
      <c r="K3161" t="s">
        <v>24</v>
      </c>
      <c r="L3161" t="s">
        <v>25</v>
      </c>
      <c r="M3161" t="s">
        <v>282</v>
      </c>
      <c r="N3161">
        <v>2179</v>
      </c>
      <c r="O3161" t="s">
        <v>446</v>
      </c>
      <c r="P3161" t="s">
        <v>447</v>
      </c>
      <c r="Q3161">
        <v>7</v>
      </c>
      <c r="R3161" t="s">
        <v>1179</v>
      </c>
    </row>
    <row r="3162" spans="1:18" x14ac:dyDescent="0.3">
      <c r="A3162">
        <v>3261</v>
      </c>
      <c r="B3162" t="s">
        <v>88</v>
      </c>
      <c r="C3162">
        <v>2014</v>
      </c>
      <c r="D3162">
        <v>880000</v>
      </c>
      <c r="E3162">
        <v>120000</v>
      </c>
      <c r="F3162" t="s">
        <v>19</v>
      </c>
      <c r="G3162" t="s">
        <v>780</v>
      </c>
      <c r="H3162" t="s">
        <v>1229</v>
      </c>
      <c r="I3162" t="s">
        <v>22</v>
      </c>
      <c r="J3162" t="s">
        <v>23</v>
      </c>
      <c r="K3162" t="s">
        <v>24</v>
      </c>
      <c r="L3162" t="s">
        <v>25</v>
      </c>
      <c r="M3162" t="s">
        <v>282</v>
      </c>
      <c r="N3162">
        <v>2179</v>
      </c>
      <c r="O3162" t="s">
        <v>446</v>
      </c>
      <c r="P3162" t="s">
        <v>447</v>
      </c>
      <c r="Q3162">
        <v>7</v>
      </c>
      <c r="R3162" t="s">
        <v>1179</v>
      </c>
    </row>
    <row r="3163" spans="1:18" x14ac:dyDescent="0.3">
      <c r="A3163">
        <v>3262</v>
      </c>
      <c r="B3163" t="s">
        <v>18</v>
      </c>
      <c r="C3163">
        <v>2010</v>
      </c>
      <c r="D3163">
        <v>150000</v>
      </c>
      <c r="E3163">
        <v>39000</v>
      </c>
      <c r="F3163" t="s">
        <v>56</v>
      </c>
      <c r="G3163" t="s">
        <v>57</v>
      </c>
      <c r="H3163" t="s">
        <v>1561</v>
      </c>
      <c r="I3163" t="s">
        <v>41</v>
      </c>
      <c r="J3163" t="s">
        <v>23</v>
      </c>
      <c r="K3163" t="s">
        <v>24</v>
      </c>
      <c r="L3163" t="s">
        <v>25</v>
      </c>
      <c r="M3163" t="s">
        <v>1018</v>
      </c>
      <c r="N3163">
        <v>1061</v>
      </c>
      <c r="O3163" t="s">
        <v>1563</v>
      </c>
      <c r="P3163" t="s">
        <v>1129</v>
      </c>
      <c r="Q3163">
        <v>5</v>
      </c>
      <c r="R3163" t="s">
        <v>1179</v>
      </c>
    </row>
    <row r="3164" spans="1:18" x14ac:dyDescent="0.3">
      <c r="A3164">
        <v>3263</v>
      </c>
      <c r="B3164" t="s">
        <v>88</v>
      </c>
      <c r="C3164">
        <v>2015</v>
      </c>
      <c r="D3164">
        <v>775000</v>
      </c>
      <c r="E3164">
        <v>45000</v>
      </c>
      <c r="F3164" t="s">
        <v>56</v>
      </c>
      <c r="G3164" t="s">
        <v>57</v>
      </c>
      <c r="H3164" t="s">
        <v>1561</v>
      </c>
      <c r="I3164" t="s">
        <v>22</v>
      </c>
      <c r="J3164" t="s">
        <v>23</v>
      </c>
      <c r="K3164" t="s">
        <v>154</v>
      </c>
      <c r="L3164" t="s">
        <v>25</v>
      </c>
      <c r="M3164" t="s">
        <v>623</v>
      </c>
      <c r="N3164">
        <v>1493</v>
      </c>
      <c r="O3164" t="s">
        <v>171</v>
      </c>
      <c r="P3164" t="s">
        <v>1406</v>
      </c>
      <c r="Q3164">
        <v>7</v>
      </c>
      <c r="R3164" t="s">
        <v>1179</v>
      </c>
    </row>
    <row r="3165" spans="1:18" x14ac:dyDescent="0.3">
      <c r="A3165">
        <v>3264</v>
      </c>
      <c r="B3165" t="s">
        <v>18</v>
      </c>
      <c r="C3165">
        <v>2009</v>
      </c>
      <c r="D3165">
        <v>160000</v>
      </c>
      <c r="E3165">
        <v>70000</v>
      </c>
      <c r="F3165" t="s">
        <v>56</v>
      </c>
      <c r="G3165" t="s">
        <v>57</v>
      </c>
      <c r="H3165" t="s">
        <v>1561</v>
      </c>
      <c r="I3165" t="s">
        <v>41</v>
      </c>
      <c r="J3165" t="s">
        <v>23</v>
      </c>
      <c r="K3165" t="s">
        <v>24</v>
      </c>
      <c r="L3165" t="s">
        <v>42</v>
      </c>
      <c r="M3165" t="s">
        <v>96</v>
      </c>
      <c r="N3165">
        <v>796</v>
      </c>
      <c r="O3165" t="s">
        <v>97</v>
      </c>
      <c r="P3165" t="s">
        <v>98</v>
      </c>
      <c r="Q3165">
        <v>5</v>
      </c>
      <c r="R3165" t="s">
        <v>1179</v>
      </c>
    </row>
    <row r="3166" spans="1:18" x14ac:dyDescent="0.3">
      <c r="A3166">
        <v>3265</v>
      </c>
      <c r="B3166" t="s">
        <v>69</v>
      </c>
      <c r="C3166">
        <v>2012</v>
      </c>
      <c r="D3166">
        <v>220000</v>
      </c>
      <c r="E3166">
        <v>100000</v>
      </c>
      <c r="F3166" t="s">
        <v>19</v>
      </c>
      <c r="G3166" t="s">
        <v>1339</v>
      </c>
      <c r="H3166" t="s">
        <v>1564</v>
      </c>
      <c r="I3166" t="s">
        <v>22</v>
      </c>
      <c r="J3166" t="s">
        <v>23</v>
      </c>
      <c r="K3166" t="s">
        <v>24</v>
      </c>
      <c r="L3166" t="s">
        <v>33</v>
      </c>
      <c r="M3166" t="s">
        <v>72</v>
      </c>
      <c r="N3166">
        <v>1399</v>
      </c>
      <c r="O3166" t="s">
        <v>388</v>
      </c>
      <c r="P3166" t="s">
        <v>74</v>
      </c>
      <c r="Q3166">
        <v>5</v>
      </c>
      <c r="R3166" t="s">
        <v>1179</v>
      </c>
    </row>
    <row r="3167" spans="1:18" x14ac:dyDescent="0.3">
      <c r="A3167">
        <v>3266</v>
      </c>
      <c r="B3167" t="s">
        <v>46</v>
      </c>
      <c r="C3167">
        <v>2017</v>
      </c>
      <c r="D3167">
        <v>670000</v>
      </c>
      <c r="E3167">
        <v>48000</v>
      </c>
      <c r="F3167" t="s">
        <v>19</v>
      </c>
      <c r="G3167" t="s">
        <v>786</v>
      </c>
      <c r="H3167" t="s">
        <v>1565</v>
      </c>
      <c r="I3167" t="s">
        <v>22</v>
      </c>
      <c r="J3167" t="s">
        <v>23</v>
      </c>
      <c r="K3167" t="s">
        <v>24</v>
      </c>
      <c r="L3167" t="s">
        <v>25</v>
      </c>
      <c r="M3167" t="s">
        <v>99</v>
      </c>
      <c r="N3167">
        <v>1396</v>
      </c>
      <c r="O3167" t="s">
        <v>100</v>
      </c>
      <c r="P3167" t="s">
        <v>101</v>
      </c>
      <c r="Q3167">
        <v>5</v>
      </c>
      <c r="R3167" t="s">
        <v>1179</v>
      </c>
    </row>
    <row r="3168" spans="1:18" x14ac:dyDescent="0.3">
      <c r="A3168">
        <v>3267</v>
      </c>
      <c r="B3168" t="s">
        <v>46</v>
      </c>
      <c r="C3168">
        <v>2018</v>
      </c>
      <c r="D3168">
        <v>780000</v>
      </c>
      <c r="E3168">
        <v>35000</v>
      </c>
      <c r="F3168" t="s">
        <v>19</v>
      </c>
      <c r="G3168" t="s">
        <v>1339</v>
      </c>
      <c r="H3168" t="s">
        <v>1566</v>
      </c>
      <c r="I3168" t="s">
        <v>22</v>
      </c>
      <c r="J3168" t="s">
        <v>23</v>
      </c>
      <c r="K3168" t="s">
        <v>24</v>
      </c>
      <c r="L3168" t="s">
        <v>25</v>
      </c>
      <c r="M3168" t="s">
        <v>99</v>
      </c>
      <c r="N3168">
        <v>1396</v>
      </c>
      <c r="O3168" t="s">
        <v>100</v>
      </c>
      <c r="P3168" t="s">
        <v>101</v>
      </c>
      <c r="Q3168">
        <v>5</v>
      </c>
      <c r="R3168" t="s">
        <v>1179</v>
      </c>
    </row>
    <row r="3169" spans="1:18" x14ac:dyDescent="0.3">
      <c r="A3169">
        <v>3268</v>
      </c>
      <c r="B3169" t="s">
        <v>18</v>
      </c>
      <c r="C3169">
        <v>2017</v>
      </c>
      <c r="D3169">
        <v>515000</v>
      </c>
      <c r="E3169">
        <v>23000</v>
      </c>
      <c r="F3169" t="s">
        <v>19</v>
      </c>
      <c r="G3169" t="s">
        <v>780</v>
      </c>
      <c r="H3169" t="s">
        <v>781</v>
      </c>
      <c r="I3169" t="s">
        <v>41</v>
      </c>
      <c r="J3169" t="s">
        <v>23</v>
      </c>
      <c r="K3169" t="s">
        <v>24</v>
      </c>
      <c r="L3169" t="s">
        <v>25</v>
      </c>
      <c r="M3169" t="s">
        <v>113</v>
      </c>
      <c r="N3169">
        <v>1197</v>
      </c>
      <c r="O3169" t="s">
        <v>114</v>
      </c>
      <c r="P3169" t="s">
        <v>115</v>
      </c>
      <c r="Q3169">
        <v>5</v>
      </c>
      <c r="R3169" t="s">
        <v>1179</v>
      </c>
    </row>
    <row r="3170" spans="1:18" x14ac:dyDescent="0.3">
      <c r="A3170">
        <v>3269</v>
      </c>
      <c r="B3170" t="s">
        <v>46</v>
      </c>
      <c r="C3170">
        <v>2017</v>
      </c>
      <c r="D3170">
        <v>800000</v>
      </c>
      <c r="E3170">
        <v>14000</v>
      </c>
      <c r="F3170" t="s">
        <v>124</v>
      </c>
      <c r="G3170" t="s">
        <v>1062</v>
      </c>
      <c r="H3170" t="s">
        <v>1567</v>
      </c>
      <c r="I3170" t="s">
        <v>22</v>
      </c>
      <c r="J3170" t="s">
        <v>23</v>
      </c>
      <c r="K3170" t="s">
        <v>24</v>
      </c>
      <c r="L3170" t="s">
        <v>25</v>
      </c>
      <c r="M3170" t="s">
        <v>99</v>
      </c>
      <c r="N3170">
        <v>1396</v>
      </c>
      <c r="O3170" t="s">
        <v>100</v>
      </c>
      <c r="P3170" t="s">
        <v>101</v>
      </c>
      <c r="Q3170">
        <v>5</v>
      </c>
      <c r="R3170" t="s">
        <v>1179</v>
      </c>
    </row>
    <row r="3171" spans="1:18" x14ac:dyDescent="0.3">
      <c r="A3171">
        <v>3270</v>
      </c>
      <c r="B3171" t="s">
        <v>46</v>
      </c>
      <c r="C3171">
        <v>2017</v>
      </c>
      <c r="D3171">
        <v>800000</v>
      </c>
      <c r="E3171">
        <v>14000</v>
      </c>
      <c r="F3171" t="s">
        <v>124</v>
      </c>
      <c r="G3171" t="s">
        <v>1062</v>
      </c>
      <c r="H3171" t="s">
        <v>1567</v>
      </c>
      <c r="I3171" t="s">
        <v>22</v>
      </c>
      <c r="J3171" t="s">
        <v>23</v>
      </c>
      <c r="K3171" t="s">
        <v>24</v>
      </c>
      <c r="L3171" t="s">
        <v>25</v>
      </c>
      <c r="M3171" t="s">
        <v>99</v>
      </c>
      <c r="N3171">
        <v>1396</v>
      </c>
      <c r="O3171" t="s">
        <v>100</v>
      </c>
      <c r="P3171" t="s">
        <v>101</v>
      </c>
      <c r="Q3171">
        <v>5</v>
      </c>
      <c r="R3171" t="s">
        <v>1179</v>
      </c>
    </row>
    <row r="3172" spans="1:18" x14ac:dyDescent="0.3">
      <c r="A3172">
        <v>3271</v>
      </c>
      <c r="B3172" t="s">
        <v>88</v>
      </c>
      <c r="C3172">
        <v>2014</v>
      </c>
      <c r="D3172">
        <v>850000</v>
      </c>
      <c r="E3172">
        <v>60000</v>
      </c>
      <c r="F3172" t="s">
        <v>124</v>
      </c>
      <c r="G3172" t="s">
        <v>1062</v>
      </c>
      <c r="H3172" t="s">
        <v>1568</v>
      </c>
      <c r="I3172" t="s">
        <v>22</v>
      </c>
      <c r="J3172" t="s">
        <v>23</v>
      </c>
      <c r="K3172" t="s">
        <v>24</v>
      </c>
      <c r="L3172" t="s">
        <v>25</v>
      </c>
      <c r="M3172" t="s">
        <v>282</v>
      </c>
      <c r="N3172">
        <v>2179</v>
      </c>
      <c r="O3172" t="s">
        <v>446</v>
      </c>
      <c r="P3172" t="s">
        <v>447</v>
      </c>
      <c r="Q3172">
        <v>7</v>
      </c>
      <c r="R3172" t="s">
        <v>1179</v>
      </c>
    </row>
    <row r="3173" spans="1:18" x14ac:dyDescent="0.3">
      <c r="A3173">
        <v>3272</v>
      </c>
      <c r="B3173" t="s">
        <v>46</v>
      </c>
      <c r="C3173">
        <v>2013</v>
      </c>
      <c r="D3173">
        <v>200000</v>
      </c>
      <c r="E3173">
        <v>60000</v>
      </c>
      <c r="F3173" t="s">
        <v>124</v>
      </c>
      <c r="G3173" t="s">
        <v>1062</v>
      </c>
      <c r="H3173" t="s">
        <v>1568</v>
      </c>
      <c r="I3173" t="s">
        <v>41</v>
      </c>
      <c r="J3173" t="s">
        <v>23</v>
      </c>
      <c r="K3173" t="s">
        <v>24</v>
      </c>
      <c r="L3173" t="s">
        <v>33</v>
      </c>
      <c r="M3173" t="s">
        <v>390</v>
      </c>
      <c r="N3173">
        <v>814</v>
      </c>
      <c r="O3173" t="s">
        <v>541</v>
      </c>
      <c r="P3173" t="s">
        <v>542</v>
      </c>
      <c r="Q3173">
        <v>5</v>
      </c>
      <c r="R3173" t="s">
        <v>1179</v>
      </c>
    </row>
    <row r="3174" spans="1:18" x14ac:dyDescent="0.3">
      <c r="A3174">
        <v>3273</v>
      </c>
      <c r="B3174" t="s">
        <v>30</v>
      </c>
      <c r="C3174">
        <v>2008</v>
      </c>
      <c r="D3174">
        <v>140000</v>
      </c>
      <c r="E3174">
        <v>150000</v>
      </c>
      <c r="F3174" t="s">
        <v>124</v>
      </c>
      <c r="G3174" t="s">
        <v>1062</v>
      </c>
      <c r="H3174" t="s">
        <v>1567</v>
      </c>
      <c r="I3174" t="s">
        <v>22</v>
      </c>
      <c r="J3174" t="s">
        <v>23</v>
      </c>
      <c r="K3174" t="s">
        <v>24</v>
      </c>
      <c r="L3174" t="s">
        <v>42</v>
      </c>
      <c r="M3174" t="s">
        <v>418</v>
      </c>
      <c r="N3174">
        <v>1422</v>
      </c>
      <c r="O3174" t="s">
        <v>458</v>
      </c>
      <c r="P3174" t="s">
        <v>1569</v>
      </c>
      <c r="Q3174">
        <v>5</v>
      </c>
      <c r="R3174" t="s">
        <v>1179</v>
      </c>
    </row>
    <row r="3175" spans="1:18" x14ac:dyDescent="0.3">
      <c r="A3175">
        <v>3274</v>
      </c>
      <c r="B3175" t="s">
        <v>46</v>
      </c>
      <c r="C3175">
        <v>2016</v>
      </c>
      <c r="D3175">
        <v>800000</v>
      </c>
      <c r="E3175">
        <v>80000</v>
      </c>
      <c r="F3175" t="s">
        <v>124</v>
      </c>
      <c r="G3175" t="s">
        <v>1062</v>
      </c>
      <c r="H3175" t="s">
        <v>1567</v>
      </c>
      <c r="I3175" t="s">
        <v>41</v>
      </c>
      <c r="J3175" t="s">
        <v>23</v>
      </c>
      <c r="K3175" t="s">
        <v>154</v>
      </c>
      <c r="L3175" t="s">
        <v>33</v>
      </c>
      <c r="M3175" t="s">
        <v>313</v>
      </c>
      <c r="N3175">
        <v>1591</v>
      </c>
      <c r="O3175" t="s">
        <v>143</v>
      </c>
      <c r="P3175" t="s">
        <v>492</v>
      </c>
      <c r="Q3175">
        <v>5</v>
      </c>
      <c r="R3175" t="s">
        <v>1179</v>
      </c>
    </row>
    <row r="3176" spans="1:18" x14ac:dyDescent="0.3">
      <c r="A3176">
        <v>3275</v>
      </c>
      <c r="B3176" t="s">
        <v>18</v>
      </c>
      <c r="C3176">
        <v>2013</v>
      </c>
      <c r="D3176">
        <v>250000</v>
      </c>
      <c r="E3176">
        <v>35000</v>
      </c>
      <c r="F3176" t="s">
        <v>38</v>
      </c>
      <c r="G3176" t="s">
        <v>1055</v>
      </c>
      <c r="H3176" t="s">
        <v>1570</v>
      </c>
      <c r="I3176" t="s">
        <v>41</v>
      </c>
      <c r="J3176" t="s">
        <v>23</v>
      </c>
      <c r="K3176" t="s">
        <v>24</v>
      </c>
      <c r="L3176" t="s">
        <v>25</v>
      </c>
      <c r="M3176" t="s">
        <v>540</v>
      </c>
      <c r="N3176">
        <v>998</v>
      </c>
      <c r="O3176" t="s">
        <v>67</v>
      </c>
      <c r="P3176" t="s">
        <v>141</v>
      </c>
      <c r="Q3176">
        <v>5</v>
      </c>
      <c r="R3176" t="s">
        <v>1179</v>
      </c>
    </row>
    <row r="3177" spans="1:18" x14ac:dyDescent="0.3">
      <c r="A3177">
        <v>3276</v>
      </c>
      <c r="B3177" t="s">
        <v>18</v>
      </c>
      <c r="C3177">
        <v>2017</v>
      </c>
      <c r="D3177">
        <v>800000</v>
      </c>
      <c r="E3177">
        <v>44500</v>
      </c>
      <c r="F3177" t="s">
        <v>38</v>
      </c>
      <c r="G3177" t="s">
        <v>1055</v>
      </c>
      <c r="H3177" t="s">
        <v>1570</v>
      </c>
      <c r="I3177" t="s">
        <v>22</v>
      </c>
      <c r="J3177" t="s">
        <v>23</v>
      </c>
      <c r="K3177" t="s">
        <v>24</v>
      </c>
      <c r="L3177" t="s">
        <v>25</v>
      </c>
      <c r="M3177" t="s">
        <v>225</v>
      </c>
      <c r="N3177">
        <v>1248</v>
      </c>
      <c r="O3177" t="s">
        <v>94</v>
      </c>
      <c r="P3177" t="s">
        <v>95</v>
      </c>
      <c r="Q3177">
        <v>5</v>
      </c>
      <c r="R3177" t="s">
        <v>1179</v>
      </c>
    </row>
    <row r="3178" spans="1:18" x14ac:dyDescent="0.3">
      <c r="A3178">
        <v>3277</v>
      </c>
      <c r="B3178" t="s">
        <v>18</v>
      </c>
      <c r="C3178">
        <v>2015</v>
      </c>
      <c r="D3178">
        <v>600000</v>
      </c>
      <c r="E3178">
        <v>60000</v>
      </c>
      <c r="F3178" t="s">
        <v>38</v>
      </c>
      <c r="G3178" t="s">
        <v>1055</v>
      </c>
      <c r="H3178" t="s">
        <v>1570</v>
      </c>
      <c r="I3178" t="s">
        <v>22</v>
      </c>
      <c r="J3178" t="s">
        <v>23</v>
      </c>
      <c r="K3178" t="s">
        <v>24</v>
      </c>
      <c r="L3178" t="s">
        <v>42</v>
      </c>
      <c r="M3178" t="s">
        <v>354</v>
      </c>
      <c r="N3178">
        <v>1248</v>
      </c>
      <c r="O3178" t="s">
        <v>94</v>
      </c>
      <c r="P3178" t="s">
        <v>95</v>
      </c>
      <c r="Q3178">
        <v>5</v>
      </c>
      <c r="R3178" t="s">
        <v>1179</v>
      </c>
    </row>
    <row r="3179" spans="1:18" x14ac:dyDescent="0.3">
      <c r="A3179">
        <v>3278</v>
      </c>
      <c r="B3179" t="s">
        <v>75</v>
      </c>
      <c r="C3179">
        <v>2012</v>
      </c>
      <c r="D3179">
        <v>250000</v>
      </c>
      <c r="E3179">
        <v>120000</v>
      </c>
      <c r="F3179" t="s">
        <v>38</v>
      </c>
      <c r="G3179" t="s">
        <v>921</v>
      </c>
      <c r="H3179" t="s">
        <v>1571</v>
      </c>
      <c r="I3179" t="s">
        <v>22</v>
      </c>
      <c r="J3179" t="s">
        <v>23</v>
      </c>
      <c r="K3179" t="s">
        <v>24</v>
      </c>
      <c r="L3179" t="s">
        <v>42</v>
      </c>
      <c r="M3179" t="s">
        <v>1572</v>
      </c>
      <c r="N3179">
        <v>1461</v>
      </c>
      <c r="O3179" t="s">
        <v>44</v>
      </c>
      <c r="P3179" t="s">
        <v>1573</v>
      </c>
      <c r="Q3179">
        <v>5</v>
      </c>
      <c r="R3179" t="s">
        <v>1179</v>
      </c>
    </row>
    <row r="3180" spans="1:18" x14ac:dyDescent="0.3">
      <c r="A3180">
        <v>3279</v>
      </c>
      <c r="B3180" t="s">
        <v>37</v>
      </c>
      <c r="C3180">
        <v>2016</v>
      </c>
      <c r="D3180">
        <v>500000</v>
      </c>
      <c r="E3180">
        <v>80000</v>
      </c>
      <c r="F3180" t="s">
        <v>124</v>
      </c>
      <c r="G3180" t="s">
        <v>1062</v>
      </c>
      <c r="H3180" t="s">
        <v>1568</v>
      </c>
      <c r="I3180" t="s">
        <v>22</v>
      </c>
      <c r="J3180" t="s">
        <v>23</v>
      </c>
      <c r="K3180" t="s">
        <v>24</v>
      </c>
      <c r="L3180" t="s">
        <v>33</v>
      </c>
      <c r="M3180" t="s">
        <v>618</v>
      </c>
      <c r="N3180">
        <v>1498</v>
      </c>
      <c r="O3180" t="s">
        <v>105</v>
      </c>
      <c r="P3180" t="s">
        <v>95</v>
      </c>
      <c r="Q3180">
        <v>5</v>
      </c>
      <c r="R3180" t="s">
        <v>1179</v>
      </c>
    </row>
    <row r="3181" spans="1:18" x14ac:dyDescent="0.3">
      <c r="A3181">
        <v>3280</v>
      </c>
      <c r="B3181" t="s">
        <v>18</v>
      </c>
      <c r="C3181">
        <v>2019</v>
      </c>
      <c r="D3181">
        <v>750000</v>
      </c>
      <c r="E3181">
        <v>9900</v>
      </c>
      <c r="F3181" t="s">
        <v>124</v>
      </c>
      <c r="G3181" t="s">
        <v>1062</v>
      </c>
      <c r="H3181" t="s">
        <v>1567</v>
      </c>
      <c r="I3181" t="s">
        <v>41</v>
      </c>
      <c r="J3181" t="s">
        <v>23</v>
      </c>
      <c r="K3181" t="s">
        <v>24</v>
      </c>
      <c r="L3181" t="s">
        <v>25</v>
      </c>
      <c r="M3181" t="s">
        <v>1574</v>
      </c>
      <c r="N3181">
        <v>1298</v>
      </c>
      <c r="O3181" t="s">
        <v>431</v>
      </c>
      <c r="P3181" t="s">
        <v>1575</v>
      </c>
      <c r="Q3181">
        <v>8</v>
      </c>
      <c r="R3181" t="s">
        <v>1179</v>
      </c>
    </row>
    <row r="3182" spans="1:18" x14ac:dyDescent="0.3">
      <c r="A3182">
        <v>3281</v>
      </c>
      <c r="B3182" t="s">
        <v>18</v>
      </c>
      <c r="C3182">
        <v>2014</v>
      </c>
      <c r="D3182">
        <v>650000</v>
      </c>
      <c r="E3182">
        <v>68000</v>
      </c>
      <c r="F3182" t="s">
        <v>19</v>
      </c>
      <c r="G3182" t="s">
        <v>912</v>
      </c>
      <c r="H3182" t="s">
        <v>1576</v>
      </c>
      <c r="I3182" t="s">
        <v>22</v>
      </c>
      <c r="J3182" t="s">
        <v>23</v>
      </c>
      <c r="K3182" t="s">
        <v>24</v>
      </c>
      <c r="L3182" t="s">
        <v>25</v>
      </c>
      <c r="M3182" t="s">
        <v>230</v>
      </c>
      <c r="N3182">
        <v>1248</v>
      </c>
      <c r="O3182" t="s">
        <v>27</v>
      </c>
      <c r="P3182" t="s">
        <v>28</v>
      </c>
      <c r="Q3182">
        <v>5</v>
      </c>
      <c r="R3182" t="s">
        <v>1179</v>
      </c>
    </row>
    <row r="3183" spans="1:18" x14ac:dyDescent="0.3">
      <c r="A3183">
        <v>3283</v>
      </c>
      <c r="B3183" t="s">
        <v>37</v>
      </c>
      <c r="C3183">
        <v>2016</v>
      </c>
      <c r="D3183">
        <v>950000</v>
      </c>
      <c r="E3183">
        <v>60000</v>
      </c>
      <c r="F3183" t="s">
        <v>19</v>
      </c>
      <c r="G3183" t="s">
        <v>912</v>
      </c>
      <c r="H3183" t="s">
        <v>1576</v>
      </c>
      <c r="I3183" t="s">
        <v>22</v>
      </c>
      <c r="J3183" t="s">
        <v>23</v>
      </c>
      <c r="K3183" t="s">
        <v>24</v>
      </c>
      <c r="L3183" t="s">
        <v>25</v>
      </c>
      <c r="M3183" t="s">
        <v>291</v>
      </c>
      <c r="N3183">
        <v>1498</v>
      </c>
      <c r="O3183" t="s">
        <v>105</v>
      </c>
      <c r="P3183" t="s">
        <v>95</v>
      </c>
      <c r="Q3183">
        <v>7</v>
      </c>
      <c r="R3183" t="s">
        <v>1179</v>
      </c>
    </row>
    <row r="3184" spans="1:18" x14ac:dyDescent="0.3">
      <c r="A3184">
        <v>3284</v>
      </c>
      <c r="B3184" t="s">
        <v>120</v>
      </c>
      <c r="C3184">
        <v>2015</v>
      </c>
      <c r="D3184">
        <v>580000</v>
      </c>
      <c r="E3184">
        <v>110000</v>
      </c>
      <c r="F3184" t="s">
        <v>19</v>
      </c>
      <c r="G3184" t="s">
        <v>912</v>
      </c>
      <c r="H3184" t="s">
        <v>802</v>
      </c>
      <c r="I3184" t="s">
        <v>22</v>
      </c>
      <c r="J3184" t="s">
        <v>23</v>
      </c>
      <c r="K3184" t="s">
        <v>24</v>
      </c>
      <c r="L3184" t="s">
        <v>33</v>
      </c>
      <c r="M3184" t="s">
        <v>641</v>
      </c>
      <c r="N3184">
        <v>2499</v>
      </c>
      <c r="O3184" t="s">
        <v>642</v>
      </c>
      <c r="P3184" t="s">
        <v>643</v>
      </c>
      <c r="Q3184">
        <v>10</v>
      </c>
      <c r="R3184" t="s">
        <v>1179</v>
      </c>
    </row>
    <row r="3185" spans="1:18" x14ac:dyDescent="0.3">
      <c r="A3185">
        <v>3285</v>
      </c>
      <c r="B3185" t="s">
        <v>46</v>
      </c>
      <c r="C3185">
        <v>2019</v>
      </c>
      <c r="D3185">
        <v>640000</v>
      </c>
      <c r="E3185">
        <v>10000</v>
      </c>
      <c r="F3185" t="s">
        <v>19</v>
      </c>
      <c r="G3185" t="s">
        <v>912</v>
      </c>
      <c r="H3185" t="s">
        <v>1576</v>
      </c>
      <c r="I3185" t="s">
        <v>41</v>
      </c>
      <c r="J3185" t="s">
        <v>23</v>
      </c>
      <c r="K3185" t="s">
        <v>24</v>
      </c>
      <c r="L3185" t="s">
        <v>25</v>
      </c>
      <c r="M3185" t="s">
        <v>85</v>
      </c>
      <c r="N3185">
        <v>1197</v>
      </c>
      <c r="O3185" t="s">
        <v>54</v>
      </c>
      <c r="P3185" t="s">
        <v>55</v>
      </c>
      <c r="Q3185">
        <v>5</v>
      </c>
      <c r="R3185" t="s">
        <v>1179</v>
      </c>
    </row>
    <row r="3186" spans="1:18" x14ac:dyDescent="0.3">
      <c r="A3186">
        <v>3286</v>
      </c>
      <c r="B3186" t="s">
        <v>88</v>
      </c>
      <c r="C3186">
        <v>2014</v>
      </c>
      <c r="D3186">
        <v>800000</v>
      </c>
      <c r="E3186">
        <v>80000</v>
      </c>
      <c r="F3186" t="s">
        <v>19</v>
      </c>
      <c r="G3186" t="s">
        <v>912</v>
      </c>
      <c r="H3186" t="s">
        <v>1576</v>
      </c>
      <c r="I3186" t="s">
        <v>22</v>
      </c>
      <c r="J3186" t="s">
        <v>23</v>
      </c>
      <c r="K3186" t="s">
        <v>154</v>
      </c>
      <c r="L3186" t="s">
        <v>25</v>
      </c>
      <c r="M3186" t="s">
        <v>270</v>
      </c>
      <c r="N3186">
        <v>2179</v>
      </c>
      <c r="O3186" t="s">
        <v>271</v>
      </c>
      <c r="P3186" t="s">
        <v>272</v>
      </c>
      <c r="Q3186">
        <v>8</v>
      </c>
      <c r="R3186" t="s">
        <v>1179</v>
      </c>
    </row>
    <row r="3187" spans="1:18" x14ac:dyDescent="0.3">
      <c r="A3187">
        <v>3287</v>
      </c>
      <c r="B3187" t="s">
        <v>18</v>
      </c>
      <c r="C3187">
        <v>2011</v>
      </c>
      <c r="D3187">
        <v>347000</v>
      </c>
      <c r="E3187">
        <v>30000</v>
      </c>
      <c r="F3187" t="s">
        <v>19</v>
      </c>
      <c r="G3187" t="s">
        <v>912</v>
      </c>
      <c r="H3187" t="s">
        <v>1576</v>
      </c>
      <c r="I3187" t="s">
        <v>41</v>
      </c>
      <c r="J3187" t="s">
        <v>23</v>
      </c>
      <c r="K3187" t="s">
        <v>24</v>
      </c>
      <c r="L3187" t="s">
        <v>25</v>
      </c>
      <c r="M3187" t="s">
        <v>273</v>
      </c>
      <c r="N3187">
        <v>998</v>
      </c>
      <c r="O3187" t="s">
        <v>507</v>
      </c>
      <c r="P3187" t="s">
        <v>141</v>
      </c>
      <c r="Q3187">
        <v>5</v>
      </c>
      <c r="R3187" t="s">
        <v>1179</v>
      </c>
    </row>
    <row r="3188" spans="1:18" x14ac:dyDescent="0.3">
      <c r="A3188">
        <v>3288</v>
      </c>
      <c r="B3188" t="s">
        <v>88</v>
      </c>
      <c r="C3188">
        <v>2014</v>
      </c>
      <c r="D3188">
        <v>1000000</v>
      </c>
      <c r="E3188">
        <v>120000</v>
      </c>
      <c r="F3188" t="s">
        <v>19</v>
      </c>
      <c r="G3188" t="s">
        <v>912</v>
      </c>
      <c r="H3188" t="s">
        <v>836</v>
      </c>
      <c r="I3188" t="s">
        <v>22</v>
      </c>
      <c r="J3188" t="s">
        <v>23</v>
      </c>
      <c r="K3188" t="s">
        <v>24</v>
      </c>
      <c r="L3188" t="s">
        <v>42</v>
      </c>
      <c r="M3188" t="s">
        <v>282</v>
      </c>
      <c r="N3188">
        <v>2179</v>
      </c>
      <c r="O3188" t="s">
        <v>446</v>
      </c>
      <c r="P3188" t="s">
        <v>447</v>
      </c>
      <c r="Q3188">
        <v>7</v>
      </c>
      <c r="R3188" t="s">
        <v>1179</v>
      </c>
    </row>
    <row r="3189" spans="1:18" x14ac:dyDescent="0.3">
      <c r="A3189">
        <v>3289</v>
      </c>
      <c r="B3189" t="s">
        <v>46</v>
      </c>
      <c r="C3189">
        <v>2016</v>
      </c>
      <c r="D3189">
        <v>300000</v>
      </c>
      <c r="E3189">
        <v>35000</v>
      </c>
      <c r="F3189" t="s">
        <v>19</v>
      </c>
      <c r="G3189" t="s">
        <v>912</v>
      </c>
      <c r="H3189" t="s">
        <v>836</v>
      </c>
      <c r="I3189" t="s">
        <v>41</v>
      </c>
      <c r="J3189" t="s">
        <v>23</v>
      </c>
      <c r="K3189" t="s">
        <v>24</v>
      </c>
      <c r="L3189" t="s">
        <v>25</v>
      </c>
      <c r="M3189" t="s">
        <v>390</v>
      </c>
      <c r="N3189">
        <v>814</v>
      </c>
      <c r="O3189" t="s">
        <v>541</v>
      </c>
      <c r="P3189" t="s">
        <v>542</v>
      </c>
      <c r="Q3189">
        <v>5</v>
      </c>
      <c r="R3189" t="s">
        <v>1179</v>
      </c>
    </row>
    <row r="3190" spans="1:18" x14ac:dyDescent="0.3">
      <c r="A3190">
        <v>3290</v>
      </c>
      <c r="B3190" t="s">
        <v>109</v>
      </c>
      <c r="C3190">
        <v>2017</v>
      </c>
      <c r="D3190">
        <v>493000</v>
      </c>
      <c r="E3190">
        <v>40000</v>
      </c>
      <c r="F3190" t="s">
        <v>19</v>
      </c>
      <c r="G3190" t="s">
        <v>912</v>
      </c>
      <c r="H3190" t="s">
        <v>802</v>
      </c>
      <c r="I3190" t="s">
        <v>41</v>
      </c>
      <c r="J3190" t="s">
        <v>23</v>
      </c>
      <c r="K3190" t="s">
        <v>24</v>
      </c>
      <c r="L3190" t="s">
        <v>25</v>
      </c>
      <c r="M3190" t="s">
        <v>110</v>
      </c>
      <c r="N3190">
        <v>1199</v>
      </c>
      <c r="O3190" t="s">
        <v>416</v>
      </c>
      <c r="P3190" t="s">
        <v>112</v>
      </c>
      <c r="Q3190">
        <v>5</v>
      </c>
      <c r="R3190" t="s">
        <v>1179</v>
      </c>
    </row>
    <row r="3191" spans="1:18" x14ac:dyDescent="0.3">
      <c r="A3191">
        <v>3291</v>
      </c>
      <c r="B3191" t="s">
        <v>46</v>
      </c>
      <c r="C3191">
        <v>2014</v>
      </c>
      <c r="D3191">
        <v>370000</v>
      </c>
      <c r="E3191">
        <v>60000</v>
      </c>
      <c r="F3191" t="s">
        <v>19</v>
      </c>
      <c r="G3191" t="s">
        <v>912</v>
      </c>
      <c r="H3191" t="s">
        <v>1576</v>
      </c>
      <c r="I3191" t="s">
        <v>41</v>
      </c>
      <c r="J3191" t="s">
        <v>23</v>
      </c>
      <c r="K3191" t="s">
        <v>24</v>
      </c>
      <c r="L3191" t="s">
        <v>25</v>
      </c>
      <c r="M3191" t="s">
        <v>85</v>
      </c>
      <c r="N3191">
        <v>1197</v>
      </c>
      <c r="O3191" t="s">
        <v>90</v>
      </c>
      <c r="P3191" t="s">
        <v>261</v>
      </c>
      <c r="Q3191">
        <v>5</v>
      </c>
      <c r="R3191" t="s">
        <v>1179</v>
      </c>
    </row>
    <row r="3192" spans="1:18" x14ac:dyDescent="0.3">
      <c r="A3192">
        <v>3292</v>
      </c>
      <c r="B3192" t="s">
        <v>18</v>
      </c>
      <c r="C3192">
        <v>2008</v>
      </c>
      <c r="D3192">
        <v>250000</v>
      </c>
      <c r="E3192">
        <v>90000</v>
      </c>
      <c r="F3192" t="s">
        <v>19</v>
      </c>
      <c r="G3192" t="s">
        <v>912</v>
      </c>
      <c r="H3192" t="s">
        <v>802</v>
      </c>
      <c r="I3192" t="s">
        <v>22</v>
      </c>
      <c r="J3192" t="s">
        <v>23</v>
      </c>
      <c r="K3192" t="s">
        <v>24</v>
      </c>
      <c r="L3192" t="s">
        <v>304</v>
      </c>
      <c r="M3192" t="s">
        <v>81</v>
      </c>
      <c r="N3192">
        <v>1248</v>
      </c>
      <c r="O3192" t="s">
        <v>82</v>
      </c>
      <c r="P3192" t="s">
        <v>28</v>
      </c>
      <c r="Q3192">
        <v>5</v>
      </c>
      <c r="R3192" t="s">
        <v>1179</v>
      </c>
    </row>
    <row r="3193" spans="1:18" x14ac:dyDescent="0.3">
      <c r="A3193">
        <v>3293</v>
      </c>
      <c r="B3193" t="s">
        <v>145</v>
      </c>
      <c r="C3193">
        <v>2017</v>
      </c>
      <c r="D3193">
        <v>300000</v>
      </c>
      <c r="E3193">
        <v>20000</v>
      </c>
      <c r="F3193" t="s">
        <v>19</v>
      </c>
      <c r="G3193" t="s">
        <v>912</v>
      </c>
      <c r="H3193" t="s">
        <v>836</v>
      </c>
      <c r="I3193" t="s">
        <v>41</v>
      </c>
      <c r="J3193" t="s">
        <v>23</v>
      </c>
      <c r="K3193" t="s">
        <v>24</v>
      </c>
      <c r="L3193" t="s">
        <v>25</v>
      </c>
      <c r="M3193" t="s">
        <v>553</v>
      </c>
      <c r="N3193">
        <v>999</v>
      </c>
      <c r="O3193" t="s">
        <v>86</v>
      </c>
      <c r="P3193" t="s">
        <v>306</v>
      </c>
      <c r="Q3193">
        <v>5</v>
      </c>
      <c r="R3193" t="s">
        <v>1179</v>
      </c>
    </row>
    <row r="3194" spans="1:18" x14ac:dyDescent="0.3">
      <c r="A3194">
        <v>3294</v>
      </c>
      <c r="B3194" t="s">
        <v>75</v>
      </c>
      <c r="C3194">
        <v>2017</v>
      </c>
      <c r="D3194">
        <v>450000</v>
      </c>
      <c r="E3194">
        <v>40000</v>
      </c>
      <c r="F3194" t="s">
        <v>19</v>
      </c>
      <c r="G3194" t="s">
        <v>912</v>
      </c>
      <c r="H3194" t="s">
        <v>1576</v>
      </c>
      <c r="I3194" t="s">
        <v>41</v>
      </c>
      <c r="J3194" t="s">
        <v>23</v>
      </c>
      <c r="K3194" t="s">
        <v>154</v>
      </c>
      <c r="L3194" t="s">
        <v>25</v>
      </c>
      <c r="M3194" t="s">
        <v>1577</v>
      </c>
      <c r="N3194">
        <v>999</v>
      </c>
      <c r="O3194" t="s">
        <v>86</v>
      </c>
      <c r="P3194" t="s">
        <v>306</v>
      </c>
      <c r="Q3194">
        <v>5</v>
      </c>
      <c r="R3194" t="s">
        <v>1179</v>
      </c>
    </row>
    <row r="3195" spans="1:18" x14ac:dyDescent="0.3">
      <c r="A3195">
        <v>3295</v>
      </c>
      <c r="B3195" t="s">
        <v>69</v>
      </c>
      <c r="C3195">
        <v>2010</v>
      </c>
      <c r="D3195">
        <v>185000</v>
      </c>
      <c r="E3195">
        <v>124316</v>
      </c>
      <c r="F3195" t="s">
        <v>19</v>
      </c>
      <c r="G3195" t="s">
        <v>912</v>
      </c>
      <c r="H3195" t="s">
        <v>1578</v>
      </c>
      <c r="I3195" t="s">
        <v>22</v>
      </c>
      <c r="J3195" t="s">
        <v>158</v>
      </c>
      <c r="K3195" t="s">
        <v>24</v>
      </c>
      <c r="L3195" t="s">
        <v>33</v>
      </c>
      <c r="M3195" t="s">
        <v>72</v>
      </c>
      <c r="N3195">
        <v>1399</v>
      </c>
      <c r="O3195" t="s">
        <v>388</v>
      </c>
      <c r="P3195" t="s">
        <v>74</v>
      </c>
      <c r="Q3195">
        <v>5</v>
      </c>
      <c r="R3195" t="s">
        <v>1179</v>
      </c>
    </row>
    <row r="3196" spans="1:18" x14ac:dyDescent="0.3">
      <c r="A3196">
        <v>3296</v>
      </c>
      <c r="B3196" t="s">
        <v>88</v>
      </c>
      <c r="C3196">
        <v>2019</v>
      </c>
      <c r="D3196">
        <v>1225000</v>
      </c>
      <c r="E3196">
        <v>6544</v>
      </c>
      <c r="F3196" t="s">
        <v>19</v>
      </c>
      <c r="G3196" t="s">
        <v>912</v>
      </c>
      <c r="H3196" t="s">
        <v>1578</v>
      </c>
      <c r="I3196" t="s">
        <v>22</v>
      </c>
      <c r="J3196" t="s">
        <v>23</v>
      </c>
      <c r="K3196" t="s">
        <v>24</v>
      </c>
      <c r="L3196" t="s">
        <v>25</v>
      </c>
      <c r="M3196" t="s">
        <v>72</v>
      </c>
      <c r="N3196">
        <v>1497</v>
      </c>
      <c r="O3196" t="s">
        <v>644</v>
      </c>
      <c r="P3196" t="s">
        <v>1232</v>
      </c>
      <c r="Q3196">
        <v>5</v>
      </c>
      <c r="R3196" t="s">
        <v>1179</v>
      </c>
    </row>
    <row r="3197" spans="1:18" x14ac:dyDescent="0.3">
      <c r="A3197">
        <v>3297</v>
      </c>
      <c r="B3197" t="s">
        <v>65</v>
      </c>
      <c r="C3197">
        <v>2015</v>
      </c>
      <c r="D3197">
        <v>1000000</v>
      </c>
      <c r="E3197">
        <v>50000</v>
      </c>
      <c r="F3197" t="s">
        <v>19</v>
      </c>
      <c r="G3197" t="s">
        <v>912</v>
      </c>
      <c r="H3197" t="s">
        <v>1578</v>
      </c>
      <c r="I3197" t="s">
        <v>22</v>
      </c>
      <c r="J3197" t="s">
        <v>23</v>
      </c>
      <c r="K3197" t="s">
        <v>24</v>
      </c>
      <c r="L3197" t="s">
        <v>25</v>
      </c>
      <c r="M3197" t="s">
        <v>170</v>
      </c>
      <c r="N3197">
        <v>2494</v>
      </c>
      <c r="O3197" t="s">
        <v>190</v>
      </c>
      <c r="P3197" t="s">
        <v>191</v>
      </c>
      <c r="Q3197">
        <v>8</v>
      </c>
      <c r="R3197" t="s">
        <v>1179</v>
      </c>
    </row>
    <row r="3198" spans="1:18" x14ac:dyDescent="0.3">
      <c r="A3198">
        <v>3298</v>
      </c>
      <c r="B3198" t="s">
        <v>46</v>
      </c>
      <c r="C3198">
        <v>2016</v>
      </c>
      <c r="D3198">
        <v>600000</v>
      </c>
      <c r="E3198">
        <v>10000</v>
      </c>
      <c r="F3198" t="s">
        <v>19</v>
      </c>
      <c r="G3198" t="s">
        <v>912</v>
      </c>
      <c r="H3198" t="s">
        <v>1578</v>
      </c>
      <c r="I3198" t="s">
        <v>41</v>
      </c>
      <c r="J3198" t="s">
        <v>23</v>
      </c>
      <c r="K3198" t="s">
        <v>24</v>
      </c>
      <c r="L3198" t="s">
        <v>25</v>
      </c>
      <c r="M3198" t="s">
        <v>133</v>
      </c>
      <c r="N3198">
        <v>1197</v>
      </c>
      <c r="O3198" t="s">
        <v>134</v>
      </c>
      <c r="P3198" t="s">
        <v>135</v>
      </c>
      <c r="Q3198">
        <v>5</v>
      </c>
      <c r="R3198" t="s">
        <v>1179</v>
      </c>
    </row>
    <row r="3199" spans="1:18" x14ac:dyDescent="0.3">
      <c r="A3199">
        <v>3299</v>
      </c>
      <c r="B3199" t="s">
        <v>88</v>
      </c>
      <c r="C3199">
        <v>2018</v>
      </c>
      <c r="D3199">
        <v>1100000</v>
      </c>
      <c r="E3199">
        <v>50000</v>
      </c>
      <c r="F3199" t="s">
        <v>19</v>
      </c>
      <c r="G3199" t="s">
        <v>1339</v>
      </c>
      <c r="H3199" t="s">
        <v>1579</v>
      </c>
      <c r="I3199" t="s">
        <v>22</v>
      </c>
      <c r="J3199" t="s">
        <v>23</v>
      </c>
      <c r="K3199" t="s">
        <v>24</v>
      </c>
      <c r="L3199" t="s">
        <v>25</v>
      </c>
      <c r="M3199" t="s">
        <v>282</v>
      </c>
      <c r="N3199">
        <v>2179</v>
      </c>
      <c r="O3199" t="s">
        <v>930</v>
      </c>
      <c r="P3199" t="s">
        <v>284</v>
      </c>
      <c r="Q3199">
        <v>7</v>
      </c>
      <c r="R3199" t="s">
        <v>1179</v>
      </c>
    </row>
    <row r="3200" spans="1:18" x14ac:dyDescent="0.3">
      <c r="A3200">
        <v>3300</v>
      </c>
      <c r="B3200" t="s">
        <v>46</v>
      </c>
      <c r="C3200">
        <v>2015</v>
      </c>
      <c r="D3200">
        <v>360000</v>
      </c>
      <c r="E3200">
        <v>30000</v>
      </c>
      <c r="F3200" t="s">
        <v>19</v>
      </c>
      <c r="G3200" t="s">
        <v>786</v>
      </c>
      <c r="H3200" t="s">
        <v>1580</v>
      </c>
      <c r="I3200" t="s">
        <v>41</v>
      </c>
      <c r="J3200" t="s">
        <v>23</v>
      </c>
      <c r="K3200" t="s">
        <v>24</v>
      </c>
      <c r="L3200" t="s">
        <v>33</v>
      </c>
      <c r="M3200" t="s">
        <v>85</v>
      </c>
      <c r="N3200">
        <v>1197</v>
      </c>
      <c r="O3200" t="s">
        <v>54</v>
      </c>
      <c r="P3200" t="s">
        <v>549</v>
      </c>
      <c r="Q3200">
        <v>5</v>
      </c>
      <c r="R3200" t="s">
        <v>1179</v>
      </c>
    </row>
    <row r="3201" spans="1:18" x14ac:dyDescent="0.3">
      <c r="A3201">
        <v>3301</v>
      </c>
      <c r="B3201" t="s">
        <v>18</v>
      </c>
      <c r="C3201">
        <v>2012</v>
      </c>
      <c r="D3201">
        <v>285000</v>
      </c>
      <c r="E3201">
        <v>69000</v>
      </c>
      <c r="F3201" t="s">
        <v>19</v>
      </c>
      <c r="G3201" t="s">
        <v>780</v>
      </c>
      <c r="H3201" t="s">
        <v>863</v>
      </c>
      <c r="I3201" t="s">
        <v>41</v>
      </c>
      <c r="J3201" t="s">
        <v>23</v>
      </c>
      <c r="K3201" t="s">
        <v>24</v>
      </c>
      <c r="L3201" t="s">
        <v>25</v>
      </c>
      <c r="M3201" t="s">
        <v>383</v>
      </c>
      <c r="N3201">
        <v>1298</v>
      </c>
      <c r="O3201" t="s">
        <v>395</v>
      </c>
      <c r="P3201" t="s">
        <v>261</v>
      </c>
      <c r="Q3201">
        <v>5</v>
      </c>
      <c r="R3201" t="s">
        <v>1179</v>
      </c>
    </row>
    <row r="3202" spans="1:18" x14ac:dyDescent="0.3">
      <c r="A3202">
        <v>3302</v>
      </c>
      <c r="B3202" t="s">
        <v>88</v>
      </c>
      <c r="C3202">
        <v>2016</v>
      </c>
      <c r="D3202">
        <v>350000</v>
      </c>
      <c r="E3202">
        <v>49600</v>
      </c>
      <c r="F3202" t="s">
        <v>19</v>
      </c>
      <c r="G3202" t="s">
        <v>786</v>
      </c>
      <c r="H3202" t="s">
        <v>1581</v>
      </c>
      <c r="I3202" t="s">
        <v>22</v>
      </c>
      <c r="J3202" t="s">
        <v>23</v>
      </c>
      <c r="K3202" t="s">
        <v>24</v>
      </c>
      <c r="L3202" t="s">
        <v>33</v>
      </c>
      <c r="M3202" t="s">
        <v>564</v>
      </c>
      <c r="N3202">
        <v>1198</v>
      </c>
      <c r="O3202" t="s">
        <v>565</v>
      </c>
      <c r="P3202" t="s">
        <v>566</v>
      </c>
      <c r="Q3202">
        <v>6</v>
      </c>
      <c r="R3202" t="s">
        <v>1179</v>
      </c>
    </row>
    <row r="3203" spans="1:18" x14ac:dyDescent="0.3">
      <c r="A3203">
        <v>3303</v>
      </c>
      <c r="B3203" t="s">
        <v>46</v>
      </c>
      <c r="C3203">
        <v>2008</v>
      </c>
      <c r="D3203">
        <v>130000</v>
      </c>
      <c r="E3203">
        <v>30000</v>
      </c>
      <c r="F3203" t="s">
        <v>19</v>
      </c>
      <c r="G3203" t="s">
        <v>782</v>
      </c>
      <c r="H3203" t="s">
        <v>1247</v>
      </c>
      <c r="I3203" t="s">
        <v>41</v>
      </c>
      <c r="J3203" t="s">
        <v>23</v>
      </c>
      <c r="K3203" t="s">
        <v>24</v>
      </c>
      <c r="L3203" t="s">
        <v>33</v>
      </c>
      <c r="M3203" t="s">
        <v>246</v>
      </c>
      <c r="N3203">
        <v>1086</v>
      </c>
      <c r="O3203" t="s">
        <v>247</v>
      </c>
      <c r="P3203" t="s">
        <v>248</v>
      </c>
      <c r="Q3203">
        <v>5</v>
      </c>
      <c r="R3203" t="s">
        <v>1179</v>
      </c>
    </row>
    <row r="3204" spans="1:18" x14ac:dyDescent="0.3">
      <c r="A3204">
        <v>3304</v>
      </c>
      <c r="B3204" t="s">
        <v>120</v>
      </c>
      <c r="C3204">
        <v>2016</v>
      </c>
      <c r="D3204">
        <v>500000</v>
      </c>
      <c r="E3204">
        <v>198000</v>
      </c>
      <c r="F3204" t="s">
        <v>19</v>
      </c>
      <c r="G3204" t="s">
        <v>83</v>
      </c>
      <c r="H3204" t="s">
        <v>1582</v>
      </c>
      <c r="I3204" t="s">
        <v>22</v>
      </c>
      <c r="J3204" t="s">
        <v>23</v>
      </c>
      <c r="K3204" t="s">
        <v>24</v>
      </c>
      <c r="L3204" t="s">
        <v>25</v>
      </c>
      <c r="M3204" t="s">
        <v>121</v>
      </c>
      <c r="N3204">
        <v>1248</v>
      </c>
      <c r="O3204" t="s">
        <v>556</v>
      </c>
      <c r="P3204" t="s">
        <v>123</v>
      </c>
      <c r="Q3204">
        <v>8</v>
      </c>
      <c r="R3204" t="s">
        <v>1179</v>
      </c>
    </row>
    <row r="3205" spans="1:18" x14ac:dyDescent="0.3">
      <c r="A3205">
        <v>3305</v>
      </c>
      <c r="B3205" t="s">
        <v>46</v>
      </c>
      <c r="C3205">
        <v>2010</v>
      </c>
      <c r="D3205">
        <v>350000</v>
      </c>
      <c r="E3205">
        <v>80000</v>
      </c>
      <c r="F3205" t="s">
        <v>19</v>
      </c>
      <c r="G3205" t="s">
        <v>786</v>
      </c>
      <c r="H3205" t="s">
        <v>1432</v>
      </c>
      <c r="I3205" t="s">
        <v>41</v>
      </c>
      <c r="J3205" t="s">
        <v>23</v>
      </c>
      <c r="K3205" t="s">
        <v>24</v>
      </c>
      <c r="L3205" t="s">
        <v>25</v>
      </c>
      <c r="M3205" t="s">
        <v>142</v>
      </c>
      <c r="N3205">
        <v>1197</v>
      </c>
      <c r="O3205" t="s">
        <v>431</v>
      </c>
      <c r="P3205" t="s">
        <v>432</v>
      </c>
      <c r="Q3205">
        <v>5</v>
      </c>
      <c r="R3205" t="s">
        <v>1179</v>
      </c>
    </row>
    <row r="3206" spans="1:18" x14ac:dyDescent="0.3">
      <c r="A3206">
        <v>3306</v>
      </c>
      <c r="B3206" t="s">
        <v>18</v>
      </c>
      <c r="C3206">
        <v>2019</v>
      </c>
      <c r="D3206">
        <v>685000</v>
      </c>
      <c r="E3206">
        <v>19000</v>
      </c>
      <c r="F3206" t="s">
        <v>19</v>
      </c>
      <c r="G3206" t="s">
        <v>857</v>
      </c>
      <c r="H3206" t="s">
        <v>1583</v>
      </c>
      <c r="I3206" t="s">
        <v>41</v>
      </c>
      <c r="J3206" t="s">
        <v>23</v>
      </c>
      <c r="K3206" t="s">
        <v>154</v>
      </c>
      <c r="L3206" t="s">
        <v>25</v>
      </c>
      <c r="M3206" t="s">
        <v>113</v>
      </c>
      <c r="N3206">
        <v>1197</v>
      </c>
      <c r="O3206" t="s">
        <v>114</v>
      </c>
      <c r="P3206" t="s">
        <v>115</v>
      </c>
      <c r="Q3206">
        <v>5</v>
      </c>
      <c r="R3206" t="s">
        <v>1179</v>
      </c>
    </row>
    <row r="3207" spans="1:18" x14ac:dyDescent="0.3">
      <c r="A3207">
        <v>3307</v>
      </c>
      <c r="B3207" t="s">
        <v>18</v>
      </c>
      <c r="C3207">
        <v>2020</v>
      </c>
      <c r="D3207">
        <v>399000</v>
      </c>
      <c r="E3207">
        <v>5000</v>
      </c>
      <c r="F3207" t="s">
        <v>19</v>
      </c>
      <c r="G3207" t="s">
        <v>857</v>
      </c>
      <c r="H3207" t="s">
        <v>858</v>
      </c>
      <c r="I3207" t="s">
        <v>136</v>
      </c>
      <c r="J3207" t="s">
        <v>23</v>
      </c>
      <c r="K3207" t="s">
        <v>24</v>
      </c>
      <c r="L3207" t="s">
        <v>25</v>
      </c>
      <c r="M3207" t="s">
        <v>818</v>
      </c>
      <c r="N3207">
        <v>1196</v>
      </c>
      <c r="O3207" t="s">
        <v>538</v>
      </c>
      <c r="P3207" t="s">
        <v>539</v>
      </c>
      <c r="Q3207">
        <v>5</v>
      </c>
      <c r="R3207" t="s">
        <v>1179</v>
      </c>
    </row>
    <row r="3208" spans="1:18" x14ac:dyDescent="0.3">
      <c r="A3208">
        <v>3308</v>
      </c>
      <c r="B3208" t="s">
        <v>46</v>
      </c>
      <c r="C3208">
        <v>2017</v>
      </c>
      <c r="D3208">
        <v>525000</v>
      </c>
      <c r="E3208">
        <v>10000</v>
      </c>
      <c r="F3208" t="s">
        <v>19</v>
      </c>
      <c r="G3208" t="s">
        <v>786</v>
      </c>
      <c r="H3208" t="s">
        <v>1584</v>
      </c>
      <c r="I3208" t="s">
        <v>41</v>
      </c>
      <c r="J3208" t="s">
        <v>23</v>
      </c>
      <c r="K3208" t="s">
        <v>24</v>
      </c>
      <c r="L3208" t="s">
        <v>25</v>
      </c>
      <c r="M3208" t="s">
        <v>85</v>
      </c>
      <c r="N3208">
        <v>1197</v>
      </c>
      <c r="O3208" t="s">
        <v>54</v>
      </c>
      <c r="P3208" t="s">
        <v>55</v>
      </c>
      <c r="Q3208">
        <v>5</v>
      </c>
      <c r="R3208" t="s">
        <v>1179</v>
      </c>
    </row>
    <row r="3209" spans="1:18" x14ac:dyDescent="0.3">
      <c r="A3209">
        <v>3309</v>
      </c>
      <c r="B3209" t="s">
        <v>18</v>
      </c>
      <c r="C3209">
        <v>2017</v>
      </c>
      <c r="D3209">
        <v>765000</v>
      </c>
      <c r="E3209">
        <v>40000</v>
      </c>
      <c r="F3209" t="s">
        <v>19</v>
      </c>
      <c r="G3209" t="s">
        <v>786</v>
      </c>
      <c r="H3209" t="s">
        <v>1585</v>
      </c>
      <c r="I3209" t="s">
        <v>41</v>
      </c>
      <c r="J3209" t="s">
        <v>23</v>
      </c>
      <c r="K3209" t="s">
        <v>24</v>
      </c>
      <c r="L3209" t="s">
        <v>25</v>
      </c>
      <c r="M3209" t="s">
        <v>383</v>
      </c>
      <c r="N3209">
        <v>1373</v>
      </c>
      <c r="O3209" t="s">
        <v>384</v>
      </c>
      <c r="P3209" t="s">
        <v>233</v>
      </c>
      <c r="Q3209">
        <v>7</v>
      </c>
      <c r="R3209" t="s">
        <v>1179</v>
      </c>
    </row>
    <row r="3210" spans="1:18" x14ac:dyDescent="0.3">
      <c r="A3210">
        <v>3310</v>
      </c>
      <c r="B3210" t="s">
        <v>18</v>
      </c>
      <c r="C3210">
        <v>2012</v>
      </c>
      <c r="D3210">
        <v>450000</v>
      </c>
      <c r="E3210">
        <v>97000</v>
      </c>
      <c r="F3210" t="s">
        <v>19</v>
      </c>
      <c r="G3210" t="s">
        <v>786</v>
      </c>
      <c r="H3210" t="s">
        <v>1288</v>
      </c>
      <c r="I3210" t="s">
        <v>22</v>
      </c>
      <c r="J3210" t="s">
        <v>23</v>
      </c>
      <c r="K3210" t="s">
        <v>24</v>
      </c>
      <c r="L3210" t="s">
        <v>42</v>
      </c>
      <c r="M3210" t="s">
        <v>230</v>
      </c>
      <c r="N3210">
        <v>1248</v>
      </c>
      <c r="O3210" t="s">
        <v>27</v>
      </c>
      <c r="P3210" t="s">
        <v>28</v>
      </c>
      <c r="Q3210">
        <v>5</v>
      </c>
      <c r="R3210" t="s">
        <v>1179</v>
      </c>
    </row>
    <row r="3211" spans="1:18" x14ac:dyDescent="0.3">
      <c r="A3211">
        <v>3312</v>
      </c>
      <c r="B3211" t="s">
        <v>296</v>
      </c>
      <c r="C3211">
        <v>2014</v>
      </c>
      <c r="D3211">
        <v>390000</v>
      </c>
      <c r="E3211">
        <v>30000</v>
      </c>
      <c r="F3211" t="s">
        <v>19</v>
      </c>
      <c r="G3211" t="s">
        <v>786</v>
      </c>
      <c r="H3211" t="s">
        <v>1586</v>
      </c>
      <c r="I3211" t="s">
        <v>41</v>
      </c>
      <c r="J3211" t="s">
        <v>23</v>
      </c>
      <c r="K3211" t="s">
        <v>24</v>
      </c>
      <c r="L3211" t="s">
        <v>25</v>
      </c>
      <c r="M3211" t="s">
        <v>1587</v>
      </c>
      <c r="N3211">
        <v>1198</v>
      </c>
      <c r="O3211" t="s">
        <v>244</v>
      </c>
      <c r="P3211" t="s">
        <v>147</v>
      </c>
      <c r="Q3211">
        <v>5</v>
      </c>
      <c r="R3211" t="s">
        <v>1179</v>
      </c>
    </row>
    <row r="3212" spans="1:18" x14ac:dyDescent="0.3">
      <c r="A3212">
        <v>3313</v>
      </c>
      <c r="B3212" t="s">
        <v>18</v>
      </c>
      <c r="C3212">
        <v>2017</v>
      </c>
      <c r="D3212">
        <v>940000</v>
      </c>
      <c r="E3212">
        <v>120000</v>
      </c>
      <c r="F3212" t="s">
        <v>19</v>
      </c>
      <c r="G3212" t="s">
        <v>786</v>
      </c>
      <c r="H3212" t="s">
        <v>1581</v>
      </c>
      <c r="I3212" t="s">
        <v>22</v>
      </c>
      <c r="J3212" t="s">
        <v>23</v>
      </c>
      <c r="K3212" t="s">
        <v>24</v>
      </c>
      <c r="L3212" t="s">
        <v>25</v>
      </c>
      <c r="M3212" t="s">
        <v>93</v>
      </c>
      <c r="N3212">
        <v>1248</v>
      </c>
      <c r="O3212" t="s">
        <v>94</v>
      </c>
      <c r="P3212" t="s">
        <v>95</v>
      </c>
      <c r="Q3212">
        <v>7</v>
      </c>
      <c r="R3212" t="s">
        <v>1179</v>
      </c>
    </row>
    <row r="3213" spans="1:18" x14ac:dyDescent="0.3">
      <c r="A3213">
        <v>3314</v>
      </c>
      <c r="B3213" t="s">
        <v>75</v>
      </c>
      <c r="C3213">
        <v>2013</v>
      </c>
      <c r="D3213">
        <v>650000</v>
      </c>
      <c r="E3213">
        <v>120000</v>
      </c>
      <c r="F3213" t="s">
        <v>19</v>
      </c>
      <c r="G3213" t="s">
        <v>789</v>
      </c>
      <c r="H3213" t="s">
        <v>1588</v>
      </c>
      <c r="I3213" t="s">
        <v>22</v>
      </c>
      <c r="J3213" t="s">
        <v>23</v>
      </c>
      <c r="K3213" t="s">
        <v>24</v>
      </c>
      <c r="L3213" t="s">
        <v>33</v>
      </c>
      <c r="M3213" t="s">
        <v>76</v>
      </c>
      <c r="N3213">
        <v>1461</v>
      </c>
      <c r="O3213" t="s">
        <v>77</v>
      </c>
      <c r="P3213" t="s">
        <v>78</v>
      </c>
      <c r="Q3213">
        <v>5</v>
      </c>
      <c r="R3213" t="s">
        <v>1179</v>
      </c>
    </row>
    <row r="3214" spans="1:18" x14ac:dyDescent="0.3">
      <c r="A3214">
        <v>3315</v>
      </c>
      <c r="B3214" t="s">
        <v>69</v>
      </c>
      <c r="C3214">
        <v>2012</v>
      </c>
      <c r="D3214">
        <v>320000</v>
      </c>
      <c r="E3214">
        <v>103994</v>
      </c>
      <c r="F3214" t="s">
        <v>19</v>
      </c>
      <c r="G3214" t="s">
        <v>780</v>
      </c>
      <c r="H3214" t="s">
        <v>993</v>
      </c>
      <c r="I3214" t="s">
        <v>22</v>
      </c>
      <c r="J3214" t="s">
        <v>23</v>
      </c>
      <c r="K3214" t="s">
        <v>24</v>
      </c>
      <c r="L3214" t="s">
        <v>304</v>
      </c>
      <c r="M3214" t="s">
        <v>72</v>
      </c>
      <c r="N3214">
        <v>1399</v>
      </c>
      <c r="O3214" t="s">
        <v>388</v>
      </c>
      <c r="P3214" t="s">
        <v>74</v>
      </c>
      <c r="Q3214">
        <v>5</v>
      </c>
      <c r="R3214" t="s">
        <v>1179</v>
      </c>
    </row>
    <row r="3215" spans="1:18" x14ac:dyDescent="0.3">
      <c r="A3215">
        <v>3316</v>
      </c>
      <c r="B3215" t="s">
        <v>65</v>
      </c>
      <c r="C3215">
        <v>2003</v>
      </c>
      <c r="D3215">
        <v>145000</v>
      </c>
      <c r="E3215">
        <v>70000</v>
      </c>
      <c r="F3215" t="s">
        <v>19</v>
      </c>
      <c r="G3215" t="s">
        <v>782</v>
      </c>
      <c r="H3215" t="s">
        <v>935</v>
      </c>
      <c r="I3215" t="s">
        <v>41</v>
      </c>
      <c r="J3215" t="s">
        <v>23</v>
      </c>
      <c r="K3215" t="s">
        <v>24</v>
      </c>
      <c r="L3215" t="s">
        <v>33</v>
      </c>
      <c r="M3215" t="s">
        <v>1348</v>
      </c>
      <c r="N3215">
        <v>1794</v>
      </c>
      <c r="O3215" t="s">
        <v>1349</v>
      </c>
      <c r="P3215" t="s">
        <v>1350</v>
      </c>
      <c r="Q3215">
        <v>5</v>
      </c>
      <c r="R3215" t="s">
        <v>1179</v>
      </c>
    </row>
    <row r="3216" spans="1:18" x14ac:dyDescent="0.3">
      <c r="A3216">
        <v>3317</v>
      </c>
      <c r="B3216" t="s">
        <v>69</v>
      </c>
      <c r="C3216">
        <v>2017</v>
      </c>
      <c r="D3216">
        <v>670000</v>
      </c>
      <c r="E3216">
        <v>70000</v>
      </c>
      <c r="F3216" t="s">
        <v>19</v>
      </c>
      <c r="G3216" t="s">
        <v>83</v>
      </c>
      <c r="H3216" t="s">
        <v>1345</v>
      </c>
      <c r="I3216" t="s">
        <v>22</v>
      </c>
      <c r="J3216" t="s">
        <v>23</v>
      </c>
      <c r="K3216" t="s">
        <v>24</v>
      </c>
      <c r="L3216" t="s">
        <v>25</v>
      </c>
      <c r="M3216" t="s">
        <v>737</v>
      </c>
      <c r="N3216">
        <v>1498</v>
      </c>
      <c r="O3216" t="s">
        <v>738</v>
      </c>
      <c r="P3216" t="s">
        <v>719</v>
      </c>
      <c r="Q3216">
        <v>5</v>
      </c>
      <c r="R3216" t="s">
        <v>1179</v>
      </c>
    </row>
    <row r="3217" spans="1:18" x14ac:dyDescent="0.3">
      <c r="A3217">
        <v>3318</v>
      </c>
      <c r="B3217" t="s">
        <v>18</v>
      </c>
      <c r="C3217">
        <v>2011</v>
      </c>
      <c r="D3217">
        <v>350000</v>
      </c>
      <c r="E3217">
        <v>115000</v>
      </c>
      <c r="F3217" t="s">
        <v>19</v>
      </c>
      <c r="G3217" t="s">
        <v>83</v>
      </c>
      <c r="H3217" t="s">
        <v>1589</v>
      </c>
      <c r="I3217" t="s">
        <v>22</v>
      </c>
      <c r="J3217" t="s">
        <v>23</v>
      </c>
      <c r="K3217" t="s">
        <v>24</v>
      </c>
      <c r="L3217" t="s">
        <v>304</v>
      </c>
      <c r="M3217" t="s">
        <v>107</v>
      </c>
      <c r="N3217">
        <v>1248</v>
      </c>
      <c r="O3217" t="s">
        <v>108</v>
      </c>
      <c r="P3217" t="s">
        <v>95</v>
      </c>
      <c r="Q3217">
        <v>5</v>
      </c>
      <c r="R3217" t="s">
        <v>1179</v>
      </c>
    </row>
    <row r="3218" spans="1:18" x14ac:dyDescent="0.3">
      <c r="A3218">
        <v>3319</v>
      </c>
      <c r="B3218" t="s">
        <v>109</v>
      </c>
      <c r="C3218">
        <v>2012</v>
      </c>
      <c r="D3218">
        <v>285000</v>
      </c>
      <c r="E3218">
        <v>178000</v>
      </c>
      <c r="F3218" t="s">
        <v>19</v>
      </c>
      <c r="G3218" t="s">
        <v>789</v>
      </c>
      <c r="H3218" t="s">
        <v>1590</v>
      </c>
      <c r="I3218" t="s">
        <v>22</v>
      </c>
      <c r="J3218" t="s">
        <v>23</v>
      </c>
      <c r="K3218" t="s">
        <v>24</v>
      </c>
      <c r="L3218" t="s">
        <v>33</v>
      </c>
      <c r="M3218" t="s">
        <v>659</v>
      </c>
      <c r="N3218">
        <v>1248</v>
      </c>
      <c r="O3218" t="s">
        <v>27</v>
      </c>
      <c r="P3218" t="s">
        <v>405</v>
      </c>
      <c r="Q3218">
        <v>5</v>
      </c>
      <c r="R3218" t="s">
        <v>1179</v>
      </c>
    </row>
    <row r="3219" spans="1:18" x14ac:dyDescent="0.3">
      <c r="A3219">
        <v>3320</v>
      </c>
      <c r="B3219" t="s">
        <v>18</v>
      </c>
      <c r="C3219">
        <v>2011</v>
      </c>
      <c r="D3219">
        <v>300000</v>
      </c>
      <c r="E3219">
        <v>40000</v>
      </c>
      <c r="F3219" t="s">
        <v>19</v>
      </c>
      <c r="G3219" t="s">
        <v>780</v>
      </c>
      <c r="H3219" t="s">
        <v>784</v>
      </c>
      <c r="I3219" t="s">
        <v>41</v>
      </c>
      <c r="J3219" t="s">
        <v>23</v>
      </c>
      <c r="K3219" t="s">
        <v>24</v>
      </c>
      <c r="L3219" t="s">
        <v>42</v>
      </c>
      <c r="M3219" t="s">
        <v>273</v>
      </c>
      <c r="N3219">
        <v>998</v>
      </c>
      <c r="O3219" t="s">
        <v>67</v>
      </c>
      <c r="P3219" t="s">
        <v>141</v>
      </c>
      <c r="Q3219">
        <v>5</v>
      </c>
      <c r="R3219" t="s">
        <v>1179</v>
      </c>
    </row>
    <row r="3220" spans="1:18" x14ac:dyDescent="0.3">
      <c r="A3220">
        <v>3321</v>
      </c>
      <c r="B3220" t="s">
        <v>69</v>
      </c>
      <c r="C3220">
        <v>2011</v>
      </c>
      <c r="D3220">
        <v>300000</v>
      </c>
      <c r="E3220">
        <v>80000</v>
      </c>
      <c r="F3220" t="s">
        <v>19</v>
      </c>
      <c r="G3220" t="s">
        <v>789</v>
      </c>
      <c r="H3220" t="s">
        <v>1591</v>
      </c>
      <c r="I3220" t="s">
        <v>22</v>
      </c>
      <c r="J3220" t="s">
        <v>23</v>
      </c>
      <c r="K3220" t="s">
        <v>24</v>
      </c>
      <c r="L3220" t="s">
        <v>25</v>
      </c>
      <c r="M3220" t="s">
        <v>72</v>
      </c>
      <c r="N3220">
        <v>1399</v>
      </c>
      <c r="O3220" t="s">
        <v>388</v>
      </c>
      <c r="P3220" t="s">
        <v>74</v>
      </c>
      <c r="Q3220">
        <v>5</v>
      </c>
      <c r="R3220" t="s">
        <v>1179</v>
      </c>
    </row>
    <row r="3221" spans="1:18" x14ac:dyDescent="0.3">
      <c r="A3221">
        <v>3322</v>
      </c>
      <c r="B3221" t="s">
        <v>192</v>
      </c>
      <c r="C3221">
        <v>2009</v>
      </c>
      <c r="D3221">
        <v>810000</v>
      </c>
      <c r="E3221">
        <v>98000</v>
      </c>
      <c r="F3221" t="s">
        <v>19</v>
      </c>
      <c r="G3221" t="s">
        <v>83</v>
      </c>
      <c r="H3221" t="s">
        <v>1592</v>
      </c>
      <c r="I3221" t="s">
        <v>22</v>
      </c>
      <c r="J3221" t="s">
        <v>23</v>
      </c>
      <c r="K3221" t="s">
        <v>154</v>
      </c>
      <c r="L3221" t="s">
        <v>304</v>
      </c>
      <c r="M3221" t="s">
        <v>351</v>
      </c>
      <c r="N3221">
        <v>2967</v>
      </c>
      <c r="O3221" t="s">
        <v>352</v>
      </c>
      <c r="P3221" t="s">
        <v>353</v>
      </c>
      <c r="Q3221">
        <v>7</v>
      </c>
      <c r="R3221" t="s">
        <v>1179</v>
      </c>
    </row>
    <row r="3222" spans="1:18" x14ac:dyDescent="0.3">
      <c r="A3222">
        <v>3323</v>
      </c>
      <c r="B3222" t="s">
        <v>109</v>
      </c>
      <c r="C3222">
        <v>2009</v>
      </c>
      <c r="D3222">
        <v>90000</v>
      </c>
      <c r="E3222">
        <v>118000</v>
      </c>
      <c r="F3222" t="s">
        <v>19</v>
      </c>
      <c r="G3222" t="s">
        <v>857</v>
      </c>
      <c r="H3222" t="s">
        <v>1593</v>
      </c>
      <c r="I3222" t="s">
        <v>22</v>
      </c>
      <c r="J3222" t="s">
        <v>23</v>
      </c>
      <c r="K3222" t="s">
        <v>24</v>
      </c>
      <c r="L3222" t="s">
        <v>33</v>
      </c>
      <c r="M3222" t="s">
        <v>127</v>
      </c>
      <c r="N3222">
        <v>1405</v>
      </c>
      <c r="O3222" t="s">
        <v>665</v>
      </c>
      <c r="P3222" t="s">
        <v>716</v>
      </c>
      <c r="Q3222">
        <v>5</v>
      </c>
      <c r="R3222" t="s">
        <v>1179</v>
      </c>
    </row>
    <row r="3223" spans="1:18" x14ac:dyDescent="0.3">
      <c r="A3223">
        <v>3324</v>
      </c>
      <c r="B3223" t="s">
        <v>18</v>
      </c>
      <c r="C3223">
        <v>2004</v>
      </c>
      <c r="D3223">
        <v>100000</v>
      </c>
      <c r="E3223">
        <v>100000</v>
      </c>
      <c r="F3223" t="s">
        <v>19</v>
      </c>
      <c r="G3223" t="s">
        <v>206</v>
      </c>
      <c r="H3223" t="s">
        <v>1594</v>
      </c>
      <c r="I3223" t="s">
        <v>41</v>
      </c>
      <c r="J3223" t="s">
        <v>23</v>
      </c>
      <c r="K3223" t="s">
        <v>24</v>
      </c>
      <c r="L3223" t="s">
        <v>33</v>
      </c>
      <c r="M3223" t="s">
        <v>96</v>
      </c>
      <c r="N3223">
        <v>796</v>
      </c>
      <c r="O3223" t="s">
        <v>97</v>
      </c>
      <c r="P3223" t="s">
        <v>98</v>
      </c>
      <c r="Q3223">
        <v>5</v>
      </c>
      <c r="R3223" t="s">
        <v>1179</v>
      </c>
    </row>
    <row r="3224" spans="1:18" x14ac:dyDescent="0.3">
      <c r="A3224">
        <v>3325</v>
      </c>
      <c r="B3224" t="s">
        <v>109</v>
      </c>
      <c r="C3224">
        <v>2009</v>
      </c>
      <c r="D3224">
        <v>90000</v>
      </c>
      <c r="E3224">
        <v>120000</v>
      </c>
      <c r="F3224" t="s">
        <v>19</v>
      </c>
      <c r="G3224" t="s">
        <v>206</v>
      </c>
      <c r="H3224" t="s">
        <v>1594</v>
      </c>
      <c r="I3224" t="s">
        <v>22</v>
      </c>
      <c r="J3224" t="s">
        <v>23</v>
      </c>
      <c r="K3224" t="s">
        <v>24</v>
      </c>
      <c r="L3224" t="s">
        <v>33</v>
      </c>
      <c r="M3224" t="s">
        <v>588</v>
      </c>
      <c r="N3224">
        <v>1396</v>
      </c>
      <c r="O3224" t="s">
        <v>589</v>
      </c>
      <c r="P3224" t="s">
        <v>590</v>
      </c>
      <c r="Q3224">
        <v>5</v>
      </c>
      <c r="R3224" t="s">
        <v>1179</v>
      </c>
    </row>
    <row r="3225" spans="1:18" x14ac:dyDescent="0.3">
      <c r="A3225">
        <v>3326</v>
      </c>
      <c r="B3225" t="s">
        <v>88</v>
      </c>
      <c r="C3225">
        <v>2013</v>
      </c>
      <c r="D3225">
        <v>459999</v>
      </c>
      <c r="E3225">
        <v>120000</v>
      </c>
      <c r="F3225" t="s">
        <v>19</v>
      </c>
      <c r="G3225" t="s">
        <v>789</v>
      </c>
      <c r="H3225" t="s">
        <v>1595</v>
      </c>
      <c r="I3225" t="s">
        <v>22</v>
      </c>
      <c r="J3225" t="s">
        <v>23</v>
      </c>
      <c r="K3225" t="s">
        <v>24</v>
      </c>
      <c r="L3225" t="s">
        <v>33</v>
      </c>
      <c r="M3225" t="s">
        <v>179</v>
      </c>
      <c r="N3225">
        <v>2609</v>
      </c>
      <c r="O3225" t="s">
        <v>644</v>
      </c>
      <c r="P3225" t="s">
        <v>645</v>
      </c>
      <c r="Q3225">
        <v>5</v>
      </c>
      <c r="R3225" t="s">
        <v>1179</v>
      </c>
    </row>
    <row r="3226" spans="1:18" x14ac:dyDescent="0.3">
      <c r="A3226">
        <v>3327</v>
      </c>
      <c r="B3226" t="s">
        <v>65</v>
      </c>
      <c r="C3226">
        <v>2009</v>
      </c>
      <c r="D3226">
        <v>525000</v>
      </c>
      <c r="E3226">
        <v>217000</v>
      </c>
      <c r="F3226" t="s">
        <v>38</v>
      </c>
      <c r="G3226" t="s">
        <v>1191</v>
      </c>
      <c r="H3226" t="s">
        <v>1596</v>
      </c>
      <c r="I3226" t="s">
        <v>22</v>
      </c>
      <c r="J3226" t="s">
        <v>23</v>
      </c>
      <c r="K3226" t="s">
        <v>24</v>
      </c>
      <c r="L3226" t="s">
        <v>304</v>
      </c>
      <c r="M3226" t="s">
        <v>475</v>
      </c>
      <c r="N3226">
        <v>2494</v>
      </c>
      <c r="O3226" t="s">
        <v>476</v>
      </c>
      <c r="P3226" t="s">
        <v>477</v>
      </c>
      <c r="Q3226">
        <v>8</v>
      </c>
      <c r="R3226" t="s">
        <v>1179</v>
      </c>
    </row>
    <row r="3227" spans="1:18" x14ac:dyDescent="0.3">
      <c r="A3227">
        <v>3328</v>
      </c>
      <c r="B3227" t="s">
        <v>18</v>
      </c>
      <c r="C3227">
        <v>2011</v>
      </c>
      <c r="D3227">
        <v>250000</v>
      </c>
      <c r="E3227">
        <v>65000</v>
      </c>
      <c r="F3227" t="s">
        <v>38</v>
      </c>
      <c r="G3227" t="s">
        <v>1191</v>
      </c>
      <c r="H3227" t="s">
        <v>1596</v>
      </c>
      <c r="I3227" t="s">
        <v>41</v>
      </c>
      <c r="J3227" t="s">
        <v>23</v>
      </c>
      <c r="K3227" t="s">
        <v>24</v>
      </c>
      <c r="L3227" t="s">
        <v>33</v>
      </c>
      <c r="M3227" t="s">
        <v>85</v>
      </c>
      <c r="N3227">
        <v>998</v>
      </c>
      <c r="O3227" t="s">
        <v>67</v>
      </c>
      <c r="P3227" t="s">
        <v>141</v>
      </c>
      <c r="Q3227">
        <v>5</v>
      </c>
      <c r="R3227" t="s">
        <v>1179</v>
      </c>
    </row>
    <row r="3228" spans="1:18" x14ac:dyDescent="0.3">
      <c r="A3228">
        <v>3329</v>
      </c>
      <c r="B3228" t="s">
        <v>46</v>
      </c>
      <c r="C3228">
        <v>2012</v>
      </c>
      <c r="D3228">
        <v>300000</v>
      </c>
      <c r="E3228">
        <v>41000</v>
      </c>
      <c r="F3228" t="s">
        <v>38</v>
      </c>
      <c r="G3228" t="s">
        <v>1191</v>
      </c>
      <c r="H3228" t="s">
        <v>1597</v>
      </c>
      <c r="I3228" t="s">
        <v>41</v>
      </c>
      <c r="J3228" t="s">
        <v>23</v>
      </c>
      <c r="K3228" t="s">
        <v>24</v>
      </c>
      <c r="L3228" t="s">
        <v>33</v>
      </c>
      <c r="M3228" t="s">
        <v>211</v>
      </c>
      <c r="N3228">
        <v>1197</v>
      </c>
      <c r="O3228" t="s">
        <v>212</v>
      </c>
      <c r="P3228" t="s">
        <v>453</v>
      </c>
      <c r="Q3228">
        <v>5</v>
      </c>
      <c r="R3228" t="s">
        <v>1179</v>
      </c>
    </row>
    <row r="3229" spans="1:18" x14ac:dyDescent="0.3">
      <c r="A3229">
        <v>3330</v>
      </c>
      <c r="B3229" t="s">
        <v>18</v>
      </c>
      <c r="C3229">
        <v>2005</v>
      </c>
      <c r="D3229">
        <v>130000</v>
      </c>
      <c r="E3229">
        <v>120000</v>
      </c>
      <c r="F3229" t="s">
        <v>38</v>
      </c>
      <c r="G3229" t="s">
        <v>1191</v>
      </c>
      <c r="H3229" t="s">
        <v>1493</v>
      </c>
      <c r="I3229" t="s">
        <v>41</v>
      </c>
      <c r="J3229" t="s">
        <v>23</v>
      </c>
      <c r="K3229" t="s">
        <v>24</v>
      </c>
      <c r="L3229" t="s">
        <v>33</v>
      </c>
      <c r="M3229" t="s">
        <v>50</v>
      </c>
      <c r="N3229">
        <v>1298</v>
      </c>
      <c r="O3229" t="s">
        <v>51</v>
      </c>
      <c r="P3229" t="s">
        <v>52</v>
      </c>
      <c r="Q3229">
        <v>5</v>
      </c>
      <c r="R3229" t="s">
        <v>1179</v>
      </c>
    </row>
    <row r="3230" spans="1:18" x14ac:dyDescent="0.3">
      <c r="A3230">
        <v>3331</v>
      </c>
      <c r="B3230" t="s">
        <v>18</v>
      </c>
      <c r="C3230">
        <v>2011</v>
      </c>
      <c r="D3230">
        <v>199000</v>
      </c>
      <c r="E3230">
        <v>70000</v>
      </c>
      <c r="F3230" t="s">
        <v>38</v>
      </c>
      <c r="G3230" t="s">
        <v>1191</v>
      </c>
      <c r="H3230" t="s">
        <v>1598</v>
      </c>
      <c r="I3230" t="s">
        <v>41</v>
      </c>
      <c r="J3230" t="s">
        <v>23</v>
      </c>
      <c r="K3230" t="s">
        <v>24</v>
      </c>
      <c r="L3230" t="s">
        <v>42</v>
      </c>
      <c r="M3230" t="s">
        <v>540</v>
      </c>
      <c r="N3230">
        <v>998</v>
      </c>
      <c r="O3230" t="s">
        <v>67</v>
      </c>
      <c r="P3230" t="s">
        <v>141</v>
      </c>
      <c r="Q3230">
        <v>5</v>
      </c>
      <c r="R3230" t="s">
        <v>1179</v>
      </c>
    </row>
    <row r="3231" spans="1:18" x14ac:dyDescent="0.3">
      <c r="A3231">
        <v>3332</v>
      </c>
      <c r="B3231" t="s">
        <v>75</v>
      </c>
      <c r="C3231">
        <v>2012</v>
      </c>
      <c r="D3231">
        <v>545000</v>
      </c>
      <c r="E3231">
        <v>90000</v>
      </c>
      <c r="F3231" t="s">
        <v>38</v>
      </c>
      <c r="G3231" t="s">
        <v>1191</v>
      </c>
      <c r="H3231" t="s">
        <v>1598</v>
      </c>
      <c r="I3231" t="s">
        <v>22</v>
      </c>
      <c r="J3231" t="s">
        <v>23</v>
      </c>
      <c r="K3231" t="s">
        <v>24</v>
      </c>
      <c r="L3231" t="s">
        <v>33</v>
      </c>
      <c r="M3231" t="s">
        <v>1114</v>
      </c>
      <c r="N3231">
        <v>1461</v>
      </c>
      <c r="O3231" t="s">
        <v>298</v>
      </c>
      <c r="P3231" t="s">
        <v>299</v>
      </c>
      <c r="Q3231">
        <v>5</v>
      </c>
      <c r="R3231" t="s">
        <v>1179</v>
      </c>
    </row>
    <row r="3232" spans="1:18" x14ac:dyDescent="0.3">
      <c r="A3232">
        <v>3333</v>
      </c>
      <c r="B3232" t="s">
        <v>18</v>
      </c>
      <c r="C3232">
        <v>2014</v>
      </c>
      <c r="D3232">
        <v>570000</v>
      </c>
      <c r="E3232">
        <v>80000</v>
      </c>
      <c r="F3232" t="s">
        <v>38</v>
      </c>
      <c r="G3232" t="s">
        <v>1191</v>
      </c>
      <c r="H3232" t="s">
        <v>1598</v>
      </c>
      <c r="I3232" t="s">
        <v>22</v>
      </c>
      <c r="J3232" t="s">
        <v>23</v>
      </c>
      <c r="K3232" t="s">
        <v>24</v>
      </c>
      <c r="L3232" t="s">
        <v>33</v>
      </c>
      <c r="M3232" t="s">
        <v>307</v>
      </c>
      <c r="N3232">
        <v>1248</v>
      </c>
      <c r="O3232" t="s">
        <v>108</v>
      </c>
      <c r="P3232" t="s">
        <v>95</v>
      </c>
      <c r="Q3232">
        <v>7</v>
      </c>
      <c r="R3232" t="s">
        <v>1179</v>
      </c>
    </row>
    <row r="3233" spans="1:18" x14ac:dyDescent="0.3">
      <c r="A3233">
        <v>3334</v>
      </c>
      <c r="B3233" t="s">
        <v>37</v>
      </c>
      <c r="C3233">
        <v>2006</v>
      </c>
      <c r="D3233">
        <v>150000</v>
      </c>
      <c r="E3233">
        <v>120000</v>
      </c>
      <c r="F3233" t="s">
        <v>38</v>
      </c>
      <c r="G3233" t="s">
        <v>1191</v>
      </c>
      <c r="H3233" t="s">
        <v>1598</v>
      </c>
      <c r="I3233" t="s">
        <v>41</v>
      </c>
      <c r="J3233" t="s">
        <v>23</v>
      </c>
      <c r="K3233" t="s">
        <v>24</v>
      </c>
      <c r="L3233" t="s">
        <v>33</v>
      </c>
      <c r="M3233" t="s">
        <v>1018</v>
      </c>
      <c r="N3233">
        <v>1497</v>
      </c>
      <c r="O3233" t="s">
        <v>171</v>
      </c>
      <c r="P3233" t="s">
        <v>1599</v>
      </c>
      <c r="Q3233">
        <v>5</v>
      </c>
      <c r="R3233" t="s">
        <v>1179</v>
      </c>
    </row>
    <row r="3234" spans="1:18" x14ac:dyDescent="0.3">
      <c r="A3234">
        <v>3335</v>
      </c>
      <c r="B3234" t="s">
        <v>18</v>
      </c>
      <c r="C3234">
        <v>2009</v>
      </c>
      <c r="D3234">
        <v>114999</v>
      </c>
      <c r="E3234">
        <v>100000</v>
      </c>
      <c r="F3234" t="s">
        <v>38</v>
      </c>
      <c r="G3234" t="s">
        <v>1191</v>
      </c>
      <c r="H3234" t="s">
        <v>1493</v>
      </c>
      <c r="I3234" t="s">
        <v>41</v>
      </c>
      <c r="J3234" t="s">
        <v>23</v>
      </c>
      <c r="K3234" t="s">
        <v>24</v>
      </c>
      <c r="L3234" t="s">
        <v>25</v>
      </c>
      <c r="M3234" t="s">
        <v>96</v>
      </c>
      <c r="N3234">
        <v>796</v>
      </c>
      <c r="O3234" t="s">
        <v>97</v>
      </c>
      <c r="P3234" t="s">
        <v>98</v>
      </c>
      <c r="Q3234">
        <v>5</v>
      </c>
      <c r="R3234" t="s">
        <v>1179</v>
      </c>
    </row>
    <row r="3235" spans="1:18" x14ac:dyDescent="0.3">
      <c r="A3235">
        <v>3336</v>
      </c>
      <c r="B3235" t="s">
        <v>109</v>
      </c>
      <c r="C3235">
        <v>2018</v>
      </c>
      <c r="D3235">
        <v>450000</v>
      </c>
      <c r="E3235">
        <v>35000</v>
      </c>
      <c r="F3235" t="s">
        <v>38</v>
      </c>
      <c r="G3235" t="s">
        <v>1191</v>
      </c>
      <c r="H3235" t="s">
        <v>1598</v>
      </c>
      <c r="I3235" t="s">
        <v>41</v>
      </c>
      <c r="J3235" t="s">
        <v>23</v>
      </c>
      <c r="K3235" t="s">
        <v>24</v>
      </c>
      <c r="L3235" t="s">
        <v>25</v>
      </c>
      <c r="M3235" t="s">
        <v>110</v>
      </c>
      <c r="N3235">
        <v>1199</v>
      </c>
      <c r="O3235" t="s">
        <v>416</v>
      </c>
      <c r="P3235" t="s">
        <v>112</v>
      </c>
      <c r="Q3235">
        <v>5</v>
      </c>
      <c r="R3235" t="s">
        <v>1179</v>
      </c>
    </row>
    <row r="3236" spans="1:18" x14ac:dyDescent="0.3">
      <c r="A3236">
        <v>3337</v>
      </c>
      <c r="B3236" t="s">
        <v>75</v>
      </c>
      <c r="C3236">
        <v>2019</v>
      </c>
      <c r="D3236">
        <v>600000</v>
      </c>
      <c r="E3236">
        <v>5000</v>
      </c>
      <c r="F3236" t="s">
        <v>38</v>
      </c>
      <c r="G3236" t="s">
        <v>1191</v>
      </c>
      <c r="H3236" t="s">
        <v>1598</v>
      </c>
      <c r="I3236" t="s">
        <v>41</v>
      </c>
      <c r="J3236" t="s">
        <v>23</v>
      </c>
      <c r="K3236" t="s">
        <v>24</v>
      </c>
      <c r="L3236" t="s">
        <v>25</v>
      </c>
      <c r="M3236" t="s">
        <v>72</v>
      </c>
      <c r="N3236">
        <v>999</v>
      </c>
      <c r="O3236" t="s">
        <v>687</v>
      </c>
      <c r="P3236" t="s">
        <v>688</v>
      </c>
      <c r="Q3236">
        <v>7</v>
      </c>
      <c r="R3236" t="s">
        <v>1179</v>
      </c>
    </row>
    <row r="3237" spans="1:18" x14ac:dyDescent="0.3">
      <c r="A3237">
        <v>3338</v>
      </c>
      <c r="B3237" t="s">
        <v>18</v>
      </c>
      <c r="C3237">
        <v>2016</v>
      </c>
      <c r="D3237">
        <v>610000</v>
      </c>
      <c r="E3237">
        <v>110000</v>
      </c>
      <c r="F3237" t="s">
        <v>38</v>
      </c>
      <c r="G3237" t="s">
        <v>1191</v>
      </c>
      <c r="H3237" t="s">
        <v>1596</v>
      </c>
      <c r="I3237" t="s">
        <v>22</v>
      </c>
      <c r="J3237" t="s">
        <v>23</v>
      </c>
      <c r="K3237" t="s">
        <v>24</v>
      </c>
      <c r="L3237" t="s">
        <v>25</v>
      </c>
      <c r="M3237" t="s">
        <v>129</v>
      </c>
      <c r="N3237">
        <v>1248</v>
      </c>
      <c r="O3237" t="s">
        <v>94</v>
      </c>
      <c r="P3237" t="s">
        <v>95</v>
      </c>
      <c r="Q3237">
        <v>5</v>
      </c>
      <c r="R3237" t="s">
        <v>1179</v>
      </c>
    </row>
    <row r="3238" spans="1:18" x14ac:dyDescent="0.3">
      <c r="A3238">
        <v>3339</v>
      </c>
      <c r="B3238" t="s">
        <v>46</v>
      </c>
      <c r="C3238">
        <v>2017</v>
      </c>
      <c r="D3238">
        <v>690000</v>
      </c>
      <c r="E3238">
        <v>20000</v>
      </c>
      <c r="F3238" t="s">
        <v>38</v>
      </c>
      <c r="G3238" t="s">
        <v>1191</v>
      </c>
      <c r="H3238" t="s">
        <v>1597</v>
      </c>
      <c r="I3238" t="s">
        <v>41</v>
      </c>
      <c r="J3238" t="s">
        <v>23</v>
      </c>
      <c r="K3238" t="s">
        <v>24</v>
      </c>
      <c r="L3238" t="s">
        <v>25</v>
      </c>
      <c r="M3238" t="s">
        <v>133</v>
      </c>
      <c r="N3238">
        <v>1197</v>
      </c>
      <c r="O3238" t="s">
        <v>134</v>
      </c>
      <c r="P3238" t="s">
        <v>135</v>
      </c>
      <c r="Q3238">
        <v>5</v>
      </c>
      <c r="R3238" t="s">
        <v>1179</v>
      </c>
    </row>
    <row r="3239" spans="1:18" x14ac:dyDescent="0.3">
      <c r="A3239">
        <v>3340</v>
      </c>
      <c r="B3239" t="s">
        <v>109</v>
      </c>
      <c r="C3239">
        <v>2018</v>
      </c>
      <c r="D3239">
        <v>790000</v>
      </c>
      <c r="E3239">
        <v>15000</v>
      </c>
      <c r="F3239" t="s">
        <v>38</v>
      </c>
      <c r="G3239" t="s">
        <v>1191</v>
      </c>
      <c r="H3239" t="s">
        <v>1597</v>
      </c>
      <c r="I3239" t="s">
        <v>41</v>
      </c>
      <c r="J3239" t="s">
        <v>23</v>
      </c>
      <c r="K3239" t="s">
        <v>24</v>
      </c>
      <c r="L3239" t="s">
        <v>25</v>
      </c>
      <c r="M3239" t="s">
        <v>142</v>
      </c>
      <c r="N3239">
        <v>1198</v>
      </c>
      <c r="O3239" t="s">
        <v>364</v>
      </c>
      <c r="P3239" t="s">
        <v>365</v>
      </c>
      <c r="Q3239">
        <v>5</v>
      </c>
      <c r="R3239" t="s">
        <v>1179</v>
      </c>
    </row>
    <row r="3240" spans="1:18" x14ac:dyDescent="0.3">
      <c r="A3240">
        <v>3341</v>
      </c>
      <c r="B3240" t="s">
        <v>18</v>
      </c>
      <c r="C3240">
        <v>2014</v>
      </c>
      <c r="D3240">
        <v>254999</v>
      </c>
      <c r="E3240">
        <v>40000</v>
      </c>
      <c r="F3240" t="s">
        <v>38</v>
      </c>
      <c r="G3240" t="s">
        <v>1191</v>
      </c>
      <c r="H3240" t="s">
        <v>1597</v>
      </c>
      <c r="I3240" t="s">
        <v>41</v>
      </c>
      <c r="J3240" t="s">
        <v>23</v>
      </c>
      <c r="K3240" t="s">
        <v>24</v>
      </c>
      <c r="L3240" t="s">
        <v>33</v>
      </c>
      <c r="M3240" t="s">
        <v>540</v>
      </c>
      <c r="N3240">
        <v>998</v>
      </c>
      <c r="O3240" t="s">
        <v>67</v>
      </c>
      <c r="P3240" t="s">
        <v>141</v>
      </c>
      <c r="Q3240">
        <v>5</v>
      </c>
      <c r="R3240" t="s">
        <v>1179</v>
      </c>
    </row>
    <row r="3241" spans="1:18" x14ac:dyDescent="0.3">
      <c r="A3241">
        <v>3342</v>
      </c>
      <c r="B3241" t="s">
        <v>37</v>
      </c>
      <c r="C3241">
        <v>2016</v>
      </c>
      <c r="D3241">
        <v>500000</v>
      </c>
      <c r="E3241">
        <v>41000</v>
      </c>
      <c r="F3241" t="s">
        <v>38</v>
      </c>
      <c r="G3241" t="s">
        <v>1191</v>
      </c>
      <c r="H3241" t="s">
        <v>1598</v>
      </c>
      <c r="I3241" t="s">
        <v>41</v>
      </c>
      <c r="J3241" t="s">
        <v>23</v>
      </c>
      <c r="K3241" t="s">
        <v>24</v>
      </c>
      <c r="L3241" t="s">
        <v>25</v>
      </c>
      <c r="M3241" t="s">
        <v>604</v>
      </c>
      <c r="N3241">
        <v>1199</v>
      </c>
      <c r="O3241" t="s">
        <v>434</v>
      </c>
      <c r="P3241" t="s">
        <v>452</v>
      </c>
      <c r="Q3241">
        <v>5</v>
      </c>
      <c r="R3241" t="s">
        <v>1179</v>
      </c>
    </row>
    <row r="3242" spans="1:18" x14ac:dyDescent="0.3">
      <c r="A3242">
        <v>3343</v>
      </c>
      <c r="B3242" t="s">
        <v>88</v>
      </c>
      <c r="C3242">
        <v>2011</v>
      </c>
      <c r="D3242">
        <v>340000</v>
      </c>
      <c r="E3242">
        <v>100000</v>
      </c>
      <c r="F3242" t="s">
        <v>38</v>
      </c>
      <c r="G3242" t="s">
        <v>1191</v>
      </c>
      <c r="H3242" t="s">
        <v>1597</v>
      </c>
      <c r="I3242" t="s">
        <v>22</v>
      </c>
      <c r="J3242" t="s">
        <v>23</v>
      </c>
      <c r="K3242" t="s">
        <v>24</v>
      </c>
      <c r="L3242" t="s">
        <v>33</v>
      </c>
      <c r="M3242" t="s">
        <v>363</v>
      </c>
      <c r="N3242">
        <v>2523</v>
      </c>
      <c r="O3242" t="s">
        <v>486</v>
      </c>
      <c r="P3242" t="s">
        <v>487</v>
      </c>
      <c r="Q3242">
        <v>7</v>
      </c>
      <c r="R3242" t="s">
        <v>1179</v>
      </c>
    </row>
    <row r="3243" spans="1:18" x14ac:dyDescent="0.3">
      <c r="A3243">
        <v>3344</v>
      </c>
      <c r="B3243" t="s">
        <v>88</v>
      </c>
      <c r="C3243">
        <v>2007</v>
      </c>
      <c r="D3243">
        <v>245000</v>
      </c>
      <c r="E3243">
        <v>110000</v>
      </c>
      <c r="F3243" t="s">
        <v>38</v>
      </c>
      <c r="G3243" t="s">
        <v>1191</v>
      </c>
      <c r="H3243" t="s">
        <v>1597</v>
      </c>
      <c r="I3243" t="s">
        <v>22</v>
      </c>
      <c r="J3243" t="s">
        <v>23</v>
      </c>
      <c r="K3243" t="s">
        <v>24</v>
      </c>
      <c r="L3243" t="s">
        <v>42</v>
      </c>
      <c r="M3243" t="s">
        <v>363</v>
      </c>
      <c r="N3243">
        <v>2523</v>
      </c>
      <c r="O3243" t="s">
        <v>486</v>
      </c>
      <c r="P3243" t="s">
        <v>487</v>
      </c>
      <c r="Q3243">
        <v>7</v>
      </c>
      <c r="R3243" t="s">
        <v>1179</v>
      </c>
    </row>
    <row r="3244" spans="1:18" x14ac:dyDescent="0.3">
      <c r="A3244">
        <v>3345</v>
      </c>
      <c r="B3244" t="s">
        <v>69</v>
      </c>
      <c r="C3244">
        <v>2012</v>
      </c>
      <c r="D3244">
        <v>340000</v>
      </c>
      <c r="E3244">
        <v>120000</v>
      </c>
      <c r="F3244" t="s">
        <v>124</v>
      </c>
      <c r="G3244" t="s">
        <v>965</v>
      </c>
      <c r="H3244" t="s">
        <v>1003</v>
      </c>
      <c r="I3244" t="s">
        <v>22</v>
      </c>
      <c r="J3244" t="s">
        <v>23</v>
      </c>
      <c r="K3244" t="s">
        <v>24</v>
      </c>
      <c r="L3244" t="s">
        <v>42</v>
      </c>
      <c r="M3244" t="s">
        <v>159</v>
      </c>
      <c r="N3244">
        <v>1399</v>
      </c>
      <c r="O3244" t="s">
        <v>86</v>
      </c>
      <c r="P3244" t="s">
        <v>74</v>
      </c>
      <c r="Q3244">
        <v>5</v>
      </c>
      <c r="R3244" t="s">
        <v>1179</v>
      </c>
    </row>
    <row r="3245" spans="1:18" x14ac:dyDescent="0.3">
      <c r="A3245">
        <v>3346</v>
      </c>
      <c r="B3245" t="s">
        <v>18</v>
      </c>
      <c r="C3245">
        <v>2008</v>
      </c>
      <c r="D3245">
        <v>221000</v>
      </c>
      <c r="E3245">
        <v>35008</v>
      </c>
      <c r="F3245" t="s">
        <v>124</v>
      </c>
      <c r="G3245" t="s">
        <v>965</v>
      </c>
      <c r="H3245" t="s">
        <v>1003</v>
      </c>
      <c r="I3245" t="s">
        <v>41</v>
      </c>
      <c r="J3245" t="s">
        <v>158</v>
      </c>
      <c r="K3245" t="s">
        <v>24</v>
      </c>
      <c r="L3245" t="s">
        <v>25</v>
      </c>
      <c r="M3245" t="s">
        <v>262</v>
      </c>
      <c r="N3245">
        <v>998</v>
      </c>
      <c r="O3245" t="s">
        <v>166</v>
      </c>
      <c r="P3245" t="s">
        <v>141</v>
      </c>
      <c r="Q3245">
        <v>5</v>
      </c>
      <c r="R3245" t="s">
        <v>1179</v>
      </c>
    </row>
    <row r="3246" spans="1:18" x14ac:dyDescent="0.3">
      <c r="A3246">
        <v>3347</v>
      </c>
      <c r="B3246" t="s">
        <v>145</v>
      </c>
      <c r="C3246">
        <v>2017</v>
      </c>
      <c r="D3246">
        <v>270000</v>
      </c>
      <c r="E3246">
        <v>31100</v>
      </c>
      <c r="F3246" t="s">
        <v>38</v>
      </c>
      <c r="G3246" t="s">
        <v>70</v>
      </c>
      <c r="H3246" t="s">
        <v>1600</v>
      </c>
      <c r="I3246" t="s">
        <v>41</v>
      </c>
      <c r="J3246" t="s">
        <v>158</v>
      </c>
      <c r="K3246" t="s">
        <v>24</v>
      </c>
      <c r="L3246" t="s">
        <v>25</v>
      </c>
      <c r="M3246" t="s">
        <v>591</v>
      </c>
      <c r="N3246">
        <v>799</v>
      </c>
      <c r="O3246" t="s">
        <v>592</v>
      </c>
      <c r="P3246" t="s">
        <v>429</v>
      </c>
      <c r="Q3246">
        <v>5</v>
      </c>
      <c r="R3246" t="s">
        <v>1179</v>
      </c>
    </row>
    <row r="3247" spans="1:18" x14ac:dyDescent="0.3">
      <c r="A3247">
        <v>3348</v>
      </c>
      <c r="B3247" t="s">
        <v>46</v>
      </c>
      <c r="C3247">
        <v>2014</v>
      </c>
      <c r="D3247">
        <v>455000</v>
      </c>
      <c r="E3247">
        <v>42312</v>
      </c>
      <c r="F3247" t="s">
        <v>38</v>
      </c>
      <c r="G3247" t="s">
        <v>70</v>
      </c>
      <c r="H3247" t="s">
        <v>1600</v>
      </c>
      <c r="I3247" t="s">
        <v>22</v>
      </c>
      <c r="J3247" t="s">
        <v>158</v>
      </c>
      <c r="K3247" t="s">
        <v>24</v>
      </c>
      <c r="L3247" t="s">
        <v>25</v>
      </c>
      <c r="M3247" t="s">
        <v>545</v>
      </c>
      <c r="N3247">
        <v>1120</v>
      </c>
      <c r="O3247" t="s">
        <v>561</v>
      </c>
      <c r="P3247" t="s">
        <v>547</v>
      </c>
      <c r="Q3247">
        <v>5</v>
      </c>
      <c r="R3247" t="s">
        <v>1179</v>
      </c>
    </row>
    <row r="3248" spans="1:18" x14ac:dyDescent="0.3">
      <c r="A3248">
        <v>3349</v>
      </c>
      <c r="B3248" t="s">
        <v>65</v>
      </c>
      <c r="C3248">
        <v>2011</v>
      </c>
      <c r="D3248">
        <v>300000</v>
      </c>
      <c r="E3248">
        <v>72000</v>
      </c>
      <c r="F3248" t="s">
        <v>38</v>
      </c>
      <c r="G3248" t="s">
        <v>70</v>
      </c>
      <c r="H3248" t="s">
        <v>1601</v>
      </c>
      <c r="I3248" t="s">
        <v>41</v>
      </c>
      <c r="J3248" t="s">
        <v>158</v>
      </c>
      <c r="K3248" t="s">
        <v>24</v>
      </c>
      <c r="L3248" t="s">
        <v>25</v>
      </c>
      <c r="M3248" t="s">
        <v>421</v>
      </c>
      <c r="N3248">
        <v>1496</v>
      </c>
      <c r="O3248" t="s">
        <v>434</v>
      </c>
      <c r="P3248" t="s">
        <v>528</v>
      </c>
      <c r="Q3248">
        <v>5</v>
      </c>
      <c r="R3248" t="s">
        <v>1179</v>
      </c>
    </row>
    <row r="3249" spans="1:18" x14ac:dyDescent="0.3">
      <c r="A3249">
        <v>3350</v>
      </c>
      <c r="B3249" t="s">
        <v>65</v>
      </c>
      <c r="C3249">
        <v>2014</v>
      </c>
      <c r="D3249">
        <v>480000</v>
      </c>
      <c r="E3249">
        <v>54891</v>
      </c>
      <c r="F3249" t="s">
        <v>38</v>
      </c>
      <c r="G3249" t="s">
        <v>70</v>
      </c>
      <c r="H3249" t="s">
        <v>1602</v>
      </c>
      <c r="I3249" t="s">
        <v>22</v>
      </c>
      <c r="J3249" t="s">
        <v>158</v>
      </c>
      <c r="K3249" t="s">
        <v>24</v>
      </c>
      <c r="L3249" t="s">
        <v>25</v>
      </c>
      <c r="M3249" t="s">
        <v>66</v>
      </c>
      <c r="N3249">
        <v>1364</v>
      </c>
      <c r="O3249" t="s">
        <v>244</v>
      </c>
      <c r="P3249" t="s">
        <v>68</v>
      </c>
      <c r="Q3249">
        <v>5</v>
      </c>
      <c r="R3249" t="s">
        <v>1179</v>
      </c>
    </row>
    <row r="3250" spans="1:18" x14ac:dyDescent="0.3">
      <c r="A3250">
        <v>3351</v>
      </c>
      <c r="B3250" t="s">
        <v>46</v>
      </c>
      <c r="C3250">
        <v>2018</v>
      </c>
      <c r="D3250">
        <v>1000000</v>
      </c>
      <c r="E3250">
        <v>30000</v>
      </c>
      <c r="F3250" t="s">
        <v>38</v>
      </c>
      <c r="G3250" t="s">
        <v>70</v>
      </c>
      <c r="H3250" t="s">
        <v>1602</v>
      </c>
      <c r="I3250" t="s">
        <v>22</v>
      </c>
      <c r="J3250" t="s">
        <v>23</v>
      </c>
      <c r="K3250" t="s">
        <v>154</v>
      </c>
      <c r="L3250" t="s">
        <v>25</v>
      </c>
      <c r="M3250" t="s">
        <v>222</v>
      </c>
      <c r="N3250">
        <v>1582</v>
      </c>
      <c r="O3250" t="s">
        <v>301</v>
      </c>
      <c r="P3250" t="s">
        <v>1444</v>
      </c>
      <c r="Q3250">
        <v>5</v>
      </c>
      <c r="R3250" t="s">
        <v>1179</v>
      </c>
    </row>
    <row r="3251" spans="1:18" x14ac:dyDescent="0.3">
      <c r="A3251">
        <v>3352</v>
      </c>
      <c r="B3251" t="s">
        <v>239</v>
      </c>
      <c r="C3251">
        <v>2017</v>
      </c>
      <c r="D3251">
        <v>2600000</v>
      </c>
      <c r="E3251">
        <v>44000</v>
      </c>
      <c r="F3251" t="s">
        <v>38</v>
      </c>
      <c r="G3251" t="s">
        <v>70</v>
      </c>
      <c r="H3251" t="s">
        <v>1601</v>
      </c>
      <c r="I3251" t="s">
        <v>22</v>
      </c>
      <c r="J3251" t="s">
        <v>158</v>
      </c>
      <c r="K3251" t="s">
        <v>154</v>
      </c>
      <c r="L3251" t="s">
        <v>25</v>
      </c>
      <c r="M3251" t="s">
        <v>375</v>
      </c>
      <c r="N3251">
        <v>1995</v>
      </c>
      <c r="O3251" t="s">
        <v>336</v>
      </c>
      <c r="P3251" t="s">
        <v>1603</v>
      </c>
      <c r="Q3251">
        <v>5</v>
      </c>
      <c r="R3251" t="s">
        <v>1179</v>
      </c>
    </row>
    <row r="3252" spans="1:18" x14ac:dyDescent="0.3">
      <c r="A3252">
        <v>3353</v>
      </c>
      <c r="B3252" t="s">
        <v>65</v>
      </c>
      <c r="C3252">
        <v>2017</v>
      </c>
      <c r="D3252">
        <v>1850000</v>
      </c>
      <c r="E3252">
        <v>18890</v>
      </c>
      <c r="F3252" t="s">
        <v>38</v>
      </c>
      <c r="G3252" t="s">
        <v>70</v>
      </c>
      <c r="H3252" t="s">
        <v>1601</v>
      </c>
      <c r="I3252" t="s">
        <v>22</v>
      </c>
      <c r="J3252" t="s">
        <v>158</v>
      </c>
      <c r="K3252" t="s">
        <v>154</v>
      </c>
      <c r="L3252" t="s">
        <v>25</v>
      </c>
      <c r="M3252" t="s">
        <v>187</v>
      </c>
      <c r="N3252">
        <v>2755</v>
      </c>
      <c r="O3252" t="s">
        <v>188</v>
      </c>
      <c r="P3252" t="s">
        <v>189</v>
      </c>
      <c r="Q3252">
        <v>7</v>
      </c>
      <c r="R3252" t="s">
        <v>1179</v>
      </c>
    </row>
    <row r="3253" spans="1:18" x14ac:dyDescent="0.3">
      <c r="A3253">
        <v>3354</v>
      </c>
      <c r="B3253" t="s">
        <v>75</v>
      </c>
      <c r="C3253">
        <v>2013</v>
      </c>
      <c r="D3253">
        <v>1000000</v>
      </c>
      <c r="E3253">
        <v>75010</v>
      </c>
      <c r="F3253" t="s">
        <v>38</v>
      </c>
      <c r="G3253" t="s">
        <v>70</v>
      </c>
      <c r="H3253" t="s">
        <v>1604</v>
      </c>
      <c r="I3253" t="s">
        <v>22</v>
      </c>
      <c r="J3253" t="s">
        <v>158</v>
      </c>
      <c r="K3253" t="s">
        <v>154</v>
      </c>
      <c r="L3253" t="s">
        <v>25</v>
      </c>
      <c r="M3253" t="s">
        <v>1605</v>
      </c>
      <c r="N3253">
        <v>1995</v>
      </c>
      <c r="O3253" t="s">
        <v>1606</v>
      </c>
      <c r="P3253" t="s">
        <v>560</v>
      </c>
      <c r="Q3253">
        <v>5</v>
      </c>
      <c r="R3253" t="s">
        <v>1179</v>
      </c>
    </row>
    <row r="3254" spans="1:18" x14ac:dyDescent="0.3">
      <c r="A3254">
        <v>3355</v>
      </c>
      <c r="B3254" t="s">
        <v>75</v>
      </c>
      <c r="C3254">
        <v>2012</v>
      </c>
      <c r="D3254">
        <v>245000</v>
      </c>
      <c r="E3254">
        <v>100000</v>
      </c>
      <c r="F3254" t="s">
        <v>38</v>
      </c>
      <c r="G3254" t="s">
        <v>70</v>
      </c>
      <c r="H3254" t="s">
        <v>1604</v>
      </c>
      <c r="I3254" t="s">
        <v>22</v>
      </c>
      <c r="J3254" t="s">
        <v>158</v>
      </c>
      <c r="K3254" t="s">
        <v>24</v>
      </c>
      <c r="L3254" t="s">
        <v>25</v>
      </c>
      <c r="M3254" t="s">
        <v>505</v>
      </c>
      <c r="N3254">
        <v>1461</v>
      </c>
      <c r="O3254" t="s">
        <v>506</v>
      </c>
      <c r="P3254" t="s">
        <v>74</v>
      </c>
      <c r="Q3254">
        <v>5</v>
      </c>
      <c r="R3254" t="s">
        <v>1179</v>
      </c>
    </row>
    <row r="3255" spans="1:18" x14ac:dyDescent="0.3">
      <c r="A3255">
        <v>3356</v>
      </c>
      <c r="B3255" t="s">
        <v>46</v>
      </c>
      <c r="C3255">
        <v>2019</v>
      </c>
      <c r="D3255">
        <v>625000</v>
      </c>
      <c r="E3255">
        <v>4337</v>
      </c>
      <c r="F3255" t="s">
        <v>124</v>
      </c>
      <c r="G3255" t="s">
        <v>965</v>
      </c>
      <c r="H3255" t="s">
        <v>1003</v>
      </c>
      <c r="I3255" t="s">
        <v>41</v>
      </c>
      <c r="J3255" t="s">
        <v>158</v>
      </c>
      <c r="K3255" t="s">
        <v>154</v>
      </c>
      <c r="L3255" t="s">
        <v>25</v>
      </c>
      <c r="M3255" t="s">
        <v>85</v>
      </c>
      <c r="N3255">
        <v>1197</v>
      </c>
      <c r="O3255" t="s">
        <v>90</v>
      </c>
      <c r="P3255" t="s">
        <v>261</v>
      </c>
      <c r="Q3255">
        <v>5</v>
      </c>
      <c r="R3255" t="s">
        <v>1179</v>
      </c>
    </row>
    <row r="3256" spans="1:18" x14ac:dyDescent="0.3">
      <c r="A3256">
        <v>3357</v>
      </c>
      <c r="B3256" t="s">
        <v>221</v>
      </c>
      <c r="C3256">
        <v>2018</v>
      </c>
      <c r="D3256">
        <v>560000</v>
      </c>
      <c r="E3256">
        <v>14495</v>
      </c>
      <c r="F3256" t="s">
        <v>38</v>
      </c>
      <c r="G3256" t="s">
        <v>70</v>
      </c>
      <c r="H3256" t="s">
        <v>1601</v>
      </c>
      <c r="I3256" t="s">
        <v>41</v>
      </c>
      <c r="J3256" t="s">
        <v>158</v>
      </c>
      <c r="K3256" t="s">
        <v>24</v>
      </c>
      <c r="L3256" t="s">
        <v>25</v>
      </c>
      <c r="M3256" t="s">
        <v>1037</v>
      </c>
      <c r="N3256">
        <v>999</v>
      </c>
      <c r="O3256" t="s">
        <v>393</v>
      </c>
      <c r="P3256" t="s">
        <v>394</v>
      </c>
      <c r="Q3256">
        <v>5</v>
      </c>
      <c r="R3256" t="s">
        <v>1179</v>
      </c>
    </row>
    <row r="3257" spans="1:18" x14ac:dyDescent="0.3">
      <c r="A3257">
        <v>3358</v>
      </c>
      <c r="B3257" t="s">
        <v>88</v>
      </c>
      <c r="C3257">
        <v>2018</v>
      </c>
      <c r="D3257">
        <v>1475000</v>
      </c>
      <c r="E3257">
        <v>24000</v>
      </c>
      <c r="F3257" t="s">
        <v>38</v>
      </c>
      <c r="G3257" t="s">
        <v>70</v>
      </c>
      <c r="H3257" t="s">
        <v>1607</v>
      </c>
      <c r="I3257" t="s">
        <v>22</v>
      </c>
      <c r="J3257" t="s">
        <v>158</v>
      </c>
      <c r="K3257" t="s">
        <v>24</v>
      </c>
      <c r="L3257" t="s">
        <v>25</v>
      </c>
      <c r="M3257" t="s">
        <v>282</v>
      </c>
      <c r="N3257">
        <v>2179</v>
      </c>
      <c r="O3257" t="s">
        <v>930</v>
      </c>
      <c r="P3257" t="s">
        <v>284</v>
      </c>
      <c r="Q3257">
        <v>7</v>
      </c>
      <c r="R3257" t="s">
        <v>1179</v>
      </c>
    </row>
    <row r="3258" spans="1:18" x14ac:dyDescent="0.3">
      <c r="A3258">
        <v>3359</v>
      </c>
      <c r="B3258" t="s">
        <v>65</v>
      </c>
      <c r="C3258">
        <v>2010</v>
      </c>
      <c r="D3258">
        <v>425000</v>
      </c>
      <c r="E3258">
        <v>83585</v>
      </c>
      <c r="F3258" t="s">
        <v>38</v>
      </c>
      <c r="G3258" t="s">
        <v>70</v>
      </c>
      <c r="H3258" t="s">
        <v>1600</v>
      </c>
      <c r="I3258" t="s">
        <v>22</v>
      </c>
      <c r="J3258" t="s">
        <v>158</v>
      </c>
      <c r="K3258" t="s">
        <v>24</v>
      </c>
      <c r="L3258" t="s">
        <v>25</v>
      </c>
      <c r="M3258" t="s">
        <v>398</v>
      </c>
      <c r="N3258">
        <v>1364</v>
      </c>
      <c r="O3258" t="s">
        <v>399</v>
      </c>
      <c r="P3258" t="s">
        <v>400</v>
      </c>
      <c r="Q3258">
        <v>5</v>
      </c>
      <c r="R3258" t="s">
        <v>1179</v>
      </c>
    </row>
    <row r="3259" spans="1:18" x14ac:dyDescent="0.3">
      <c r="A3259">
        <v>3360</v>
      </c>
      <c r="B3259" t="s">
        <v>221</v>
      </c>
      <c r="C3259">
        <v>2014</v>
      </c>
      <c r="D3259">
        <v>550000</v>
      </c>
      <c r="E3259">
        <v>31000</v>
      </c>
      <c r="F3259" t="s">
        <v>38</v>
      </c>
      <c r="G3259" t="s">
        <v>70</v>
      </c>
      <c r="H3259" t="s">
        <v>1604</v>
      </c>
      <c r="I3259" t="s">
        <v>41</v>
      </c>
      <c r="J3259" t="s">
        <v>158</v>
      </c>
      <c r="K3259" t="s">
        <v>154</v>
      </c>
      <c r="L3259" t="s">
        <v>33</v>
      </c>
      <c r="M3259" t="s">
        <v>444</v>
      </c>
      <c r="N3259">
        <v>1197</v>
      </c>
      <c r="O3259" t="s">
        <v>235</v>
      </c>
      <c r="P3259" t="s">
        <v>1608</v>
      </c>
      <c r="Q3259">
        <v>5</v>
      </c>
      <c r="R3259" t="s">
        <v>1179</v>
      </c>
    </row>
    <row r="3260" spans="1:18" x14ac:dyDescent="0.3">
      <c r="A3260">
        <v>3361</v>
      </c>
      <c r="B3260" t="s">
        <v>65</v>
      </c>
      <c r="C3260">
        <v>2016</v>
      </c>
      <c r="D3260">
        <v>1475000</v>
      </c>
      <c r="E3260">
        <v>100000</v>
      </c>
      <c r="F3260" t="s">
        <v>38</v>
      </c>
      <c r="G3260" t="s">
        <v>70</v>
      </c>
      <c r="H3260" t="s">
        <v>1604</v>
      </c>
      <c r="I3260" t="s">
        <v>22</v>
      </c>
      <c r="J3260" t="s">
        <v>158</v>
      </c>
      <c r="K3260" t="s">
        <v>24</v>
      </c>
      <c r="L3260" t="s">
        <v>25</v>
      </c>
      <c r="M3260" t="s">
        <v>882</v>
      </c>
      <c r="N3260">
        <v>2393</v>
      </c>
      <c r="O3260" t="s">
        <v>883</v>
      </c>
      <c r="P3260" t="s">
        <v>884</v>
      </c>
      <c r="Q3260">
        <v>7</v>
      </c>
      <c r="R3260" t="s">
        <v>1179</v>
      </c>
    </row>
    <row r="3261" spans="1:18" x14ac:dyDescent="0.3">
      <c r="A3261">
        <v>3362</v>
      </c>
      <c r="B3261" t="s">
        <v>75</v>
      </c>
      <c r="C3261">
        <v>2017</v>
      </c>
      <c r="D3261">
        <v>750000</v>
      </c>
      <c r="E3261">
        <v>48406</v>
      </c>
      <c r="F3261" t="s">
        <v>38</v>
      </c>
      <c r="G3261" t="s">
        <v>70</v>
      </c>
      <c r="H3261" t="s">
        <v>1604</v>
      </c>
      <c r="I3261" t="s">
        <v>22</v>
      </c>
      <c r="J3261" t="s">
        <v>158</v>
      </c>
      <c r="K3261" t="s">
        <v>24</v>
      </c>
      <c r="L3261" t="s">
        <v>25</v>
      </c>
      <c r="M3261" t="s">
        <v>704</v>
      </c>
      <c r="N3261">
        <v>1461</v>
      </c>
      <c r="O3261" t="s">
        <v>298</v>
      </c>
      <c r="P3261" t="s">
        <v>95</v>
      </c>
      <c r="Q3261">
        <v>5</v>
      </c>
      <c r="R3261" t="s">
        <v>1179</v>
      </c>
    </row>
    <row r="3262" spans="1:18" x14ac:dyDescent="0.3">
      <c r="A3262">
        <v>3363</v>
      </c>
      <c r="B3262" t="s">
        <v>46</v>
      </c>
      <c r="C3262">
        <v>2016</v>
      </c>
      <c r="D3262">
        <v>570000</v>
      </c>
      <c r="E3262">
        <v>56239</v>
      </c>
      <c r="F3262" t="s">
        <v>38</v>
      </c>
      <c r="G3262" t="s">
        <v>70</v>
      </c>
      <c r="H3262" t="s">
        <v>1607</v>
      </c>
      <c r="I3262" t="s">
        <v>22</v>
      </c>
      <c r="J3262" t="s">
        <v>158</v>
      </c>
      <c r="K3262" t="s">
        <v>24</v>
      </c>
      <c r="L3262" t="s">
        <v>25</v>
      </c>
      <c r="M3262" t="s">
        <v>99</v>
      </c>
      <c r="N3262">
        <v>1396</v>
      </c>
      <c r="O3262" t="s">
        <v>100</v>
      </c>
      <c r="P3262" t="s">
        <v>101</v>
      </c>
      <c r="Q3262">
        <v>5</v>
      </c>
      <c r="R3262" t="s">
        <v>1179</v>
      </c>
    </row>
    <row r="3263" spans="1:18" x14ac:dyDescent="0.3">
      <c r="A3263">
        <v>3364</v>
      </c>
      <c r="B3263" t="s">
        <v>18</v>
      </c>
      <c r="C3263">
        <v>2015</v>
      </c>
      <c r="D3263">
        <v>585000</v>
      </c>
      <c r="E3263">
        <v>33243</v>
      </c>
      <c r="F3263" t="s">
        <v>38</v>
      </c>
      <c r="G3263" t="s">
        <v>70</v>
      </c>
      <c r="H3263" t="s">
        <v>1607</v>
      </c>
      <c r="I3263" t="s">
        <v>41</v>
      </c>
      <c r="J3263" t="s">
        <v>158</v>
      </c>
      <c r="K3263" t="s">
        <v>24</v>
      </c>
      <c r="L3263" t="s">
        <v>25</v>
      </c>
      <c r="M3263" t="s">
        <v>113</v>
      </c>
      <c r="N3263">
        <v>1197</v>
      </c>
      <c r="O3263" t="s">
        <v>114</v>
      </c>
      <c r="P3263" t="s">
        <v>115</v>
      </c>
      <c r="Q3263">
        <v>5</v>
      </c>
      <c r="R3263" t="s">
        <v>1179</v>
      </c>
    </row>
    <row r="3264" spans="1:18" x14ac:dyDescent="0.3">
      <c r="A3264">
        <v>3365</v>
      </c>
      <c r="B3264" t="s">
        <v>37</v>
      </c>
      <c r="C3264">
        <v>2016</v>
      </c>
      <c r="D3264">
        <v>600000</v>
      </c>
      <c r="E3264">
        <v>26000</v>
      </c>
      <c r="F3264" t="s">
        <v>38</v>
      </c>
      <c r="G3264" t="s">
        <v>70</v>
      </c>
      <c r="H3264" t="s">
        <v>1607</v>
      </c>
      <c r="I3264" t="s">
        <v>41</v>
      </c>
      <c r="J3264" t="s">
        <v>158</v>
      </c>
      <c r="K3264" t="s">
        <v>154</v>
      </c>
      <c r="L3264" t="s">
        <v>25</v>
      </c>
      <c r="M3264" t="s">
        <v>273</v>
      </c>
      <c r="N3264">
        <v>1199</v>
      </c>
      <c r="O3264" t="s">
        <v>434</v>
      </c>
      <c r="P3264" t="s">
        <v>452</v>
      </c>
      <c r="Q3264">
        <v>5</v>
      </c>
      <c r="R3264" t="s">
        <v>1179</v>
      </c>
    </row>
    <row r="3265" spans="1:18" x14ac:dyDescent="0.3">
      <c r="A3265">
        <v>3367</v>
      </c>
      <c r="B3265" t="s">
        <v>46</v>
      </c>
      <c r="C3265">
        <v>2016</v>
      </c>
      <c r="D3265">
        <v>530000</v>
      </c>
      <c r="E3265">
        <v>120000</v>
      </c>
      <c r="F3265" t="s">
        <v>38</v>
      </c>
      <c r="G3265" t="s">
        <v>70</v>
      </c>
      <c r="H3265" t="s">
        <v>1602</v>
      </c>
      <c r="I3265" t="s">
        <v>41</v>
      </c>
      <c r="J3265" t="s">
        <v>23</v>
      </c>
      <c r="K3265" t="s">
        <v>24</v>
      </c>
      <c r="L3265" t="s">
        <v>33</v>
      </c>
      <c r="M3265" t="s">
        <v>493</v>
      </c>
      <c r="N3265">
        <v>1197</v>
      </c>
      <c r="O3265" t="s">
        <v>54</v>
      </c>
      <c r="P3265" t="s">
        <v>494</v>
      </c>
      <c r="Q3265">
        <v>5</v>
      </c>
      <c r="R3265" t="s">
        <v>1179</v>
      </c>
    </row>
    <row r="3266" spans="1:18" x14ac:dyDescent="0.3">
      <c r="A3266">
        <v>3368</v>
      </c>
      <c r="B3266" t="s">
        <v>46</v>
      </c>
      <c r="C3266">
        <v>2016</v>
      </c>
      <c r="D3266">
        <v>540000</v>
      </c>
      <c r="E3266">
        <v>38000</v>
      </c>
      <c r="F3266" t="s">
        <v>124</v>
      </c>
      <c r="G3266" t="s">
        <v>965</v>
      </c>
      <c r="H3266" t="s">
        <v>1003</v>
      </c>
      <c r="I3266" t="s">
        <v>41</v>
      </c>
      <c r="J3266" t="s">
        <v>23</v>
      </c>
      <c r="K3266" t="s">
        <v>24</v>
      </c>
      <c r="L3266" t="s">
        <v>25</v>
      </c>
      <c r="M3266" t="s">
        <v>133</v>
      </c>
      <c r="N3266">
        <v>1197</v>
      </c>
      <c r="O3266" t="s">
        <v>134</v>
      </c>
      <c r="P3266" t="s">
        <v>135</v>
      </c>
      <c r="Q3266">
        <v>5</v>
      </c>
      <c r="R3266" t="s">
        <v>1179</v>
      </c>
    </row>
    <row r="3267" spans="1:18" x14ac:dyDescent="0.3">
      <c r="A3267">
        <v>3369</v>
      </c>
      <c r="B3267" t="s">
        <v>46</v>
      </c>
      <c r="C3267">
        <v>2013</v>
      </c>
      <c r="D3267">
        <v>180000</v>
      </c>
      <c r="E3267">
        <v>60000</v>
      </c>
      <c r="F3267" t="s">
        <v>38</v>
      </c>
      <c r="G3267" t="s">
        <v>70</v>
      </c>
      <c r="H3267" t="s">
        <v>1601</v>
      </c>
      <c r="I3267" t="s">
        <v>41</v>
      </c>
      <c r="J3267" t="s">
        <v>23</v>
      </c>
      <c r="K3267" t="s">
        <v>24</v>
      </c>
      <c r="L3267" t="s">
        <v>25</v>
      </c>
      <c r="M3267" t="s">
        <v>390</v>
      </c>
      <c r="N3267">
        <v>814</v>
      </c>
      <c r="O3267" t="s">
        <v>541</v>
      </c>
      <c r="P3267" t="s">
        <v>542</v>
      </c>
      <c r="Q3267">
        <v>5</v>
      </c>
      <c r="R3267" t="s">
        <v>1179</v>
      </c>
    </row>
    <row r="3268" spans="1:18" x14ac:dyDescent="0.3">
      <c r="A3268">
        <v>3370</v>
      </c>
      <c r="B3268" t="s">
        <v>18</v>
      </c>
      <c r="C3268">
        <v>2014</v>
      </c>
      <c r="D3268">
        <v>450000</v>
      </c>
      <c r="E3268">
        <v>30000</v>
      </c>
      <c r="F3268" t="s">
        <v>38</v>
      </c>
      <c r="G3268" t="s">
        <v>70</v>
      </c>
      <c r="H3268" t="s">
        <v>1601</v>
      </c>
      <c r="I3268" t="s">
        <v>41</v>
      </c>
      <c r="J3268" t="s">
        <v>23</v>
      </c>
      <c r="K3268" t="s">
        <v>24</v>
      </c>
      <c r="L3268" t="s">
        <v>25</v>
      </c>
      <c r="M3268" t="s">
        <v>260</v>
      </c>
      <c r="N3268">
        <v>1197</v>
      </c>
      <c r="O3268" t="s">
        <v>395</v>
      </c>
      <c r="P3268" t="s">
        <v>261</v>
      </c>
      <c r="Q3268">
        <v>5</v>
      </c>
      <c r="R3268" t="s">
        <v>1179</v>
      </c>
    </row>
    <row r="3269" spans="1:18" x14ac:dyDescent="0.3">
      <c r="A3269">
        <v>3371</v>
      </c>
      <c r="B3269" t="s">
        <v>120</v>
      </c>
      <c r="C3269">
        <v>2015</v>
      </c>
      <c r="D3269">
        <v>200000</v>
      </c>
      <c r="E3269">
        <v>50000</v>
      </c>
      <c r="F3269" t="s">
        <v>38</v>
      </c>
      <c r="G3269" t="s">
        <v>70</v>
      </c>
      <c r="H3269" t="s">
        <v>1600</v>
      </c>
      <c r="I3269" t="s">
        <v>41</v>
      </c>
      <c r="J3269" t="s">
        <v>23</v>
      </c>
      <c r="K3269" t="s">
        <v>24</v>
      </c>
      <c r="L3269" t="s">
        <v>25</v>
      </c>
      <c r="M3269" t="s">
        <v>133</v>
      </c>
      <c r="N3269">
        <v>1199</v>
      </c>
      <c r="O3269" t="s">
        <v>597</v>
      </c>
      <c r="P3269" t="s">
        <v>598</v>
      </c>
      <c r="Q3269">
        <v>5</v>
      </c>
      <c r="R3269" t="s">
        <v>1179</v>
      </c>
    </row>
    <row r="3270" spans="1:18" x14ac:dyDescent="0.3">
      <c r="A3270">
        <v>3372</v>
      </c>
      <c r="B3270" t="s">
        <v>109</v>
      </c>
      <c r="C3270">
        <v>2017</v>
      </c>
      <c r="D3270">
        <v>425000</v>
      </c>
      <c r="E3270">
        <v>42000</v>
      </c>
      <c r="F3270" t="s">
        <v>124</v>
      </c>
      <c r="G3270" t="s">
        <v>965</v>
      </c>
      <c r="H3270" t="s">
        <v>1279</v>
      </c>
      <c r="I3270" t="s">
        <v>41</v>
      </c>
      <c r="J3270" t="s">
        <v>23</v>
      </c>
      <c r="K3270" t="s">
        <v>24</v>
      </c>
      <c r="L3270" t="s">
        <v>25</v>
      </c>
      <c r="M3270" t="s">
        <v>503</v>
      </c>
      <c r="N3270">
        <v>1199</v>
      </c>
      <c r="O3270" t="s">
        <v>416</v>
      </c>
      <c r="P3270" t="s">
        <v>112</v>
      </c>
      <c r="Q3270">
        <v>5</v>
      </c>
      <c r="R3270" t="s">
        <v>1179</v>
      </c>
    </row>
    <row r="3271" spans="1:18" x14ac:dyDescent="0.3">
      <c r="A3271">
        <v>3373</v>
      </c>
      <c r="B3271" t="s">
        <v>120</v>
      </c>
      <c r="C3271">
        <v>2016</v>
      </c>
      <c r="D3271">
        <v>400000</v>
      </c>
      <c r="E3271">
        <v>30000</v>
      </c>
      <c r="F3271" t="s">
        <v>124</v>
      </c>
      <c r="G3271" t="s">
        <v>965</v>
      </c>
      <c r="H3271" t="s">
        <v>1609</v>
      </c>
      <c r="I3271" t="s">
        <v>41</v>
      </c>
      <c r="J3271" t="s">
        <v>23</v>
      </c>
      <c r="K3271" t="s">
        <v>24</v>
      </c>
      <c r="L3271" t="s">
        <v>25</v>
      </c>
      <c r="M3271" t="s">
        <v>121</v>
      </c>
      <c r="N3271">
        <v>1199</v>
      </c>
      <c r="O3271" t="s">
        <v>599</v>
      </c>
      <c r="P3271" t="s">
        <v>600</v>
      </c>
      <c r="Q3271">
        <v>5</v>
      </c>
      <c r="R3271" t="s">
        <v>1179</v>
      </c>
    </row>
    <row r="3272" spans="1:18" x14ac:dyDescent="0.3">
      <c r="A3272">
        <v>3374</v>
      </c>
      <c r="B3272" t="s">
        <v>69</v>
      </c>
      <c r="C3272">
        <v>2005</v>
      </c>
      <c r="D3272">
        <v>150000</v>
      </c>
      <c r="E3272">
        <v>15858</v>
      </c>
      <c r="F3272" t="s">
        <v>124</v>
      </c>
      <c r="G3272" t="s">
        <v>965</v>
      </c>
      <c r="H3272" t="s">
        <v>1609</v>
      </c>
      <c r="I3272" t="s">
        <v>41</v>
      </c>
      <c r="J3272" t="s">
        <v>23</v>
      </c>
      <c r="K3272" t="s">
        <v>24</v>
      </c>
      <c r="L3272" t="s">
        <v>25</v>
      </c>
      <c r="M3272" t="s">
        <v>1242</v>
      </c>
      <c r="N3272">
        <v>1299</v>
      </c>
      <c r="O3272" t="s">
        <v>458</v>
      </c>
      <c r="P3272" t="s">
        <v>1243</v>
      </c>
      <c r="Q3272">
        <v>5</v>
      </c>
      <c r="R3272" t="s">
        <v>1179</v>
      </c>
    </row>
    <row r="3273" spans="1:18" x14ac:dyDescent="0.3">
      <c r="A3273">
        <v>3375</v>
      </c>
      <c r="B3273" t="s">
        <v>18</v>
      </c>
      <c r="C3273">
        <v>2017</v>
      </c>
      <c r="D3273">
        <v>310000</v>
      </c>
      <c r="E3273">
        <v>15000</v>
      </c>
      <c r="F3273" t="s">
        <v>124</v>
      </c>
      <c r="G3273" t="s">
        <v>965</v>
      </c>
      <c r="H3273" t="s">
        <v>1610</v>
      </c>
      <c r="I3273" t="s">
        <v>41</v>
      </c>
      <c r="J3273" t="s">
        <v>23</v>
      </c>
      <c r="K3273" t="s">
        <v>24</v>
      </c>
      <c r="L3273" t="s">
        <v>25</v>
      </c>
      <c r="M3273" t="s">
        <v>117</v>
      </c>
      <c r="N3273">
        <v>796</v>
      </c>
      <c r="O3273" t="s">
        <v>118</v>
      </c>
      <c r="P3273" t="s">
        <v>119</v>
      </c>
      <c r="Q3273">
        <v>5</v>
      </c>
      <c r="R3273" t="s">
        <v>1179</v>
      </c>
    </row>
    <row r="3274" spans="1:18" x14ac:dyDescent="0.3">
      <c r="A3274">
        <v>3376</v>
      </c>
      <c r="B3274" t="s">
        <v>120</v>
      </c>
      <c r="C3274">
        <v>2014</v>
      </c>
      <c r="D3274">
        <v>500000</v>
      </c>
      <c r="E3274">
        <v>50000</v>
      </c>
      <c r="F3274" t="s">
        <v>124</v>
      </c>
      <c r="G3274" t="s">
        <v>965</v>
      </c>
      <c r="H3274" t="s">
        <v>1610</v>
      </c>
      <c r="I3274" t="s">
        <v>22</v>
      </c>
      <c r="J3274" t="s">
        <v>23</v>
      </c>
      <c r="K3274" t="s">
        <v>24</v>
      </c>
      <c r="L3274" t="s">
        <v>25</v>
      </c>
      <c r="M3274" t="s">
        <v>641</v>
      </c>
      <c r="N3274">
        <v>2499</v>
      </c>
      <c r="O3274" t="s">
        <v>642</v>
      </c>
      <c r="P3274" t="s">
        <v>643</v>
      </c>
      <c r="Q3274">
        <v>9</v>
      </c>
      <c r="R3274" t="s">
        <v>1179</v>
      </c>
    </row>
    <row r="3275" spans="1:18" x14ac:dyDescent="0.3">
      <c r="A3275">
        <v>3377</v>
      </c>
      <c r="B3275" t="s">
        <v>120</v>
      </c>
      <c r="C3275">
        <v>2013</v>
      </c>
      <c r="D3275">
        <v>200000</v>
      </c>
      <c r="E3275">
        <v>60000</v>
      </c>
      <c r="F3275" t="s">
        <v>124</v>
      </c>
      <c r="G3275" t="s">
        <v>965</v>
      </c>
      <c r="H3275" t="s">
        <v>1611</v>
      </c>
      <c r="I3275" t="s">
        <v>22</v>
      </c>
      <c r="J3275" t="s">
        <v>23</v>
      </c>
      <c r="K3275" t="s">
        <v>24</v>
      </c>
      <c r="L3275" t="s">
        <v>33</v>
      </c>
      <c r="M3275" t="s">
        <v>583</v>
      </c>
      <c r="N3275">
        <v>936</v>
      </c>
      <c r="O3275" t="s">
        <v>584</v>
      </c>
      <c r="P3275" t="s">
        <v>585</v>
      </c>
      <c r="Q3275">
        <v>5</v>
      </c>
      <c r="R3275" t="s">
        <v>1179</v>
      </c>
    </row>
    <row r="3276" spans="1:18" x14ac:dyDescent="0.3">
      <c r="A3276">
        <v>3378</v>
      </c>
      <c r="B3276" t="s">
        <v>75</v>
      </c>
      <c r="C3276">
        <v>2018</v>
      </c>
      <c r="D3276">
        <v>900000</v>
      </c>
      <c r="E3276">
        <v>35000</v>
      </c>
      <c r="F3276" t="s">
        <v>124</v>
      </c>
      <c r="G3276" t="s">
        <v>965</v>
      </c>
      <c r="H3276" t="s">
        <v>1611</v>
      </c>
      <c r="I3276" t="s">
        <v>22</v>
      </c>
      <c r="J3276" t="s">
        <v>23</v>
      </c>
      <c r="K3276" t="s">
        <v>24</v>
      </c>
      <c r="L3276" t="s">
        <v>25</v>
      </c>
      <c r="M3276" t="s">
        <v>1612</v>
      </c>
      <c r="N3276">
        <v>1461</v>
      </c>
      <c r="O3276" t="s">
        <v>298</v>
      </c>
      <c r="P3276" t="s">
        <v>299</v>
      </c>
      <c r="Q3276">
        <v>7</v>
      </c>
      <c r="R3276" t="s">
        <v>1179</v>
      </c>
    </row>
    <row r="3277" spans="1:18" x14ac:dyDescent="0.3">
      <c r="A3277">
        <v>3379</v>
      </c>
      <c r="B3277" t="s">
        <v>1613</v>
      </c>
      <c r="C3277">
        <v>2000</v>
      </c>
      <c r="D3277">
        <v>75000</v>
      </c>
      <c r="E3277">
        <v>90000</v>
      </c>
      <c r="F3277" t="s">
        <v>124</v>
      </c>
      <c r="G3277" t="s">
        <v>965</v>
      </c>
      <c r="H3277" t="s">
        <v>1611</v>
      </c>
      <c r="I3277" t="s">
        <v>22</v>
      </c>
      <c r="J3277" t="s">
        <v>23</v>
      </c>
      <c r="K3277" t="s">
        <v>24</v>
      </c>
      <c r="L3277" t="s">
        <v>33</v>
      </c>
      <c r="M3277" t="s">
        <v>475</v>
      </c>
      <c r="N3277">
        <v>1489</v>
      </c>
      <c r="O3277" t="s">
        <v>1614</v>
      </c>
      <c r="P3277" t="s">
        <v>1615</v>
      </c>
      <c r="Q3277">
        <v>5</v>
      </c>
      <c r="R3277" t="s">
        <v>1179</v>
      </c>
    </row>
    <row r="3278" spans="1:18" x14ac:dyDescent="0.3">
      <c r="A3278">
        <v>3380</v>
      </c>
      <c r="B3278" t="s">
        <v>18</v>
      </c>
      <c r="C3278">
        <v>2015</v>
      </c>
      <c r="D3278">
        <v>400000</v>
      </c>
      <c r="E3278">
        <v>50000</v>
      </c>
      <c r="F3278" t="s">
        <v>124</v>
      </c>
      <c r="G3278" t="s">
        <v>965</v>
      </c>
      <c r="H3278" t="s">
        <v>1610</v>
      </c>
      <c r="I3278" t="s">
        <v>41</v>
      </c>
      <c r="J3278" t="s">
        <v>23</v>
      </c>
      <c r="K3278" t="s">
        <v>24</v>
      </c>
      <c r="L3278" t="s">
        <v>25</v>
      </c>
      <c r="M3278" t="s">
        <v>389</v>
      </c>
      <c r="N3278">
        <v>1197</v>
      </c>
      <c r="O3278" t="s">
        <v>457</v>
      </c>
      <c r="P3278" t="s">
        <v>266</v>
      </c>
      <c r="Q3278">
        <v>5</v>
      </c>
      <c r="R3278" t="s">
        <v>1179</v>
      </c>
    </row>
    <row r="3279" spans="1:18" x14ac:dyDescent="0.3">
      <c r="A3279">
        <v>3381</v>
      </c>
      <c r="B3279" t="s">
        <v>37</v>
      </c>
      <c r="C3279">
        <v>2015</v>
      </c>
      <c r="D3279">
        <v>650000</v>
      </c>
      <c r="E3279">
        <v>110000</v>
      </c>
      <c r="F3279" t="s">
        <v>124</v>
      </c>
      <c r="G3279" t="s">
        <v>965</v>
      </c>
      <c r="H3279" t="s">
        <v>1610</v>
      </c>
      <c r="I3279" t="s">
        <v>22</v>
      </c>
      <c r="J3279" t="s">
        <v>23</v>
      </c>
      <c r="K3279" t="s">
        <v>24</v>
      </c>
      <c r="L3279" t="s">
        <v>25</v>
      </c>
      <c r="M3279" t="s">
        <v>1390</v>
      </c>
      <c r="N3279">
        <v>1498</v>
      </c>
      <c r="O3279" t="s">
        <v>105</v>
      </c>
      <c r="P3279" t="s">
        <v>95</v>
      </c>
      <c r="Q3279">
        <v>7</v>
      </c>
      <c r="R3279" t="s">
        <v>1179</v>
      </c>
    </row>
    <row r="3280" spans="1:18" x14ac:dyDescent="0.3">
      <c r="A3280">
        <v>3382</v>
      </c>
      <c r="B3280" t="s">
        <v>18</v>
      </c>
      <c r="C3280">
        <v>2015</v>
      </c>
      <c r="D3280">
        <v>480000</v>
      </c>
      <c r="E3280">
        <v>87847</v>
      </c>
      <c r="F3280" t="s">
        <v>124</v>
      </c>
      <c r="G3280" t="s">
        <v>965</v>
      </c>
      <c r="H3280" t="s">
        <v>1611</v>
      </c>
      <c r="I3280" t="s">
        <v>22</v>
      </c>
      <c r="J3280" t="s">
        <v>158</v>
      </c>
      <c r="K3280" t="s">
        <v>24</v>
      </c>
      <c r="L3280" t="s">
        <v>25</v>
      </c>
      <c r="M3280" t="s">
        <v>424</v>
      </c>
      <c r="N3280">
        <v>1248</v>
      </c>
      <c r="O3280" t="s">
        <v>27</v>
      </c>
      <c r="P3280" t="s">
        <v>28</v>
      </c>
      <c r="Q3280">
        <v>5</v>
      </c>
      <c r="R3280" t="s">
        <v>1179</v>
      </c>
    </row>
    <row r="3281" spans="1:18" x14ac:dyDescent="0.3">
      <c r="A3281">
        <v>3383</v>
      </c>
      <c r="B3281" t="s">
        <v>18</v>
      </c>
      <c r="C3281">
        <v>2009</v>
      </c>
      <c r="D3281">
        <v>140000</v>
      </c>
      <c r="E3281">
        <v>35000</v>
      </c>
      <c r="F3281" t="s">
        <v>124</v>
      </c>
      <c r="G3281" t="s">
        <v>965</v>
      </c>
      <c r="H3281" t="s">
        <v>1611</v>
      </c>
      <c r="I3281" t="s">
        <v>41</v>
      </c>
      <c r="J3281" t="s">
        <v>23</v>
      </c>
      <c r="K3281" t="s">
        <v>24</v>
      </c>
      <c r="L3281" t="s">
        <v>25</v>
      </c>
      <c r="M3281" t="s">
        <v>96</v>
      </c>
      <c r="N3281">
        <v>796</v>
      </c>
      <c r="O3281" t="s">
        <v>97</v>
      </c>
      <c r="P3281" t="s">
        <v>98</v>
      </c>
      <c r="Q3281">
        <v>5</v>
      </c>
      <c r="R3281" t="s">
        <v>1179</v>
      </c>
    </row>
    <row r="3282" spans="1:18" x14ac:dyDescent="0.3">
      <c r="A3282">
        <v>3384</v>
      </c>
      <c r="B3282" t="s">
        <v>18</v>
      </c>
      <c r="C3282">
        <v>2018</v>
      </c>
      <c r="D3282">
        <v>550000</v>
      </c>
      <c r="E3282">
        <v>5000</v>
      </c>
      <c r="F3282" t="s">
        <v>124</v>
      </c>
      <c r="G3282" t="s">
        <v>965</v>
      </c>
      <c r="H3282" t="s">
        <v>1611</v>
      </c>
      <c r="I3282" t="s">
        <v>41</v>
      </c>
      <c r="J3282" t="s">
        <v>23</v>
      </c>
      <c r="K3282" t="s">
        <v>24</v>
      </c>
      <c r="L3282" t="s">
        <v>25</v>
      </c>
      <c r="M3282" t="s">
        <v>222</v>
      </c>
      <c r="N3282">
        <v>1197</v>
      </c>
      <c r="O3282" t="s">
        <v>265</v>
      </c>
      <c r="P3282" t="s">
        <v>266</v>
      </c>
      <c r="Q3282">
        <v>5</v>
      </c>
      <c r="R3282" t="s">
        <v>1179</v>
      </c>
    </row>
    <row r="3283" spans="1:18" x14ac:dyDescent="0.3">
      <c r="A3283">
        <v>3385</v>
      </c>
      <c r="B3283" t="s">
        <v>18</v>
      </c>
      <c r="C3283">
        <v>2017</v>
      </c>
      <c r="D3283">
        <v>380000</v>
      </c>
      <c r="E3283">
        <v>29000</v>
      </c>
      <c r="F3283" t="s">
        <v>56</v>
      </c>
      <c r="G3283" t="s">
        <v>57</v>
      </c>
      <c r="H3283" t="s">
        <v>1001</v>
      </c>
      <c r="I3283" t="s">
        <v>41</v>
      </c>
      <c r="J3283" t="s">
        <v>23</v>
      </c>
      <c r="K3283" t="s">
        <v>154</v>
      </c>
      <c r="L3283" t="s">
        <v>25</v>
      </c>
      <c r="M3283" t="s">
        <v>226</v>
      </c>
      <c r="N3283">
        <v>998</v>
      </c>
      <c r="O3283" t="s">
        <v>86</v>
      </c>
      <c r="P3283" t="s">
        <v>141</v>
      </c>
      <c r="Q3283">
        <v>5</v>
      </c>
      <c r="R3283" t="s">
        <v>1179</v>
      </c>
    </row>
    <row r="3284" spans="1:18" x14ac:dyDescent="0.3">
      <c r="A3284">
        <v>3386</v>
      </c>
      <c r="B3284" t="s">
        <v>109</v>
      </c>
      <c r="C3284">
        <v>2016</v>
      </c>
      <c r="D3284">
        <v>440000</v>
      </c>
      <c r="E3284">
        <v>20000</v>
      </c>
      <c r="F3284" t="s">
        <v>56</v>
      </c>
      <c r="G3284" t="s">
        <v>57</v>
      </c>
      <c r="H3284" t="s">
        <v>1001</v>
      </c>
      <c r="I3284" t="s">
        <v>22</v>
      </c>
      <c r="J3284" t="s">
        <v>23</v>
      </c>
      <c r="K3284" t="s">
        <v>24</v>
      </c>
      <c r="L3284" t="s">
        <v>25</v>
      </c>
      <c r="M3284" t="s">
        <v>285</v>
      </c>
      <c r="N3284">
        <v>1405</v>
      </c>
      <c r="O3284" t="s">
        <v>286</v>
      </c>
      <c r="P3284" t="s">
        <v>287</v>
      </c>
      <c r="Q3284">
        <v>5</v>
      </c>
      <c r="R3284" t="s">
        <v>1179</v>
      </c>
    </row>
    <row r="3285" spans="1:18" x14ac:dyDescent="0.3">
      <c r="A3285">
        <v>3387</v>
      </c>
      <c r="B3285" t="s">
        <v>18</v>
      </c>
      <c r="C3285">
        <v>2018</v>
      </c>
      <c r="D3285">
        <v>630000</v>
      </c>
      <c r="E3285">
        <v>15000</v>
      </c>
      <c r="F3285" t="s">
        <v>38</v>
      </c>
      <c r="G3285" t="s">
        <v>812</v>
      </c>
      <c r="H3285" t="s">
        <v>1616</v>
      </c>
      <c r="I3285" t="s">
        <v>41</v>
      </c>
      <c r="J3285" t="s">
        <v>23</v>
      </c>
      <c r="K3285" t="s">
        <v>24</v>
      </c>
      <c r="L3285" t="s">
        <v>25</v>
      </c>
      <c r="M3285" t="s">
        <v>264</v>
      </c>
      <c r="N3285">
        <v>1197</v>
      </c>
      <c r="O3285" t="s">
        <v>265</v>
      </c>
      <c r="P3285" t="s">
        <v>266</v>
      </c>
      <c r="Q3285">
        <v>5</v>
      </c>
      <c r="R3285" t="s">
        <v>1179</v>
      </c>
    </row>
    <row r="3286" spans="1:18" x14ac:dyDescent="0.3">
      <c r="A3286">
        <v>3388</v>
      </c>
      <c r="B3286" t="s">
        <v>75</v>
      </c>
      <c r="C3286">
        <v>2017</v>
      </c>
      <c r="D3286">
        <v>250000</v>
      </c>
      <c r="E3286">
        <v>40000</v>
      </c>
      <c r="F3286" t="s">
        <v>38</v>
      </c>
      <c r="G3286" t="s">
        <v>812</v>
      </c>
      <c r="H3286" t="s">
        <v>1617</v>
      </c>
      <c r="I3286" t="s">
        <v>41</v>
      </c>
      <c r="J3286" t="s">
        <v>23</v>
      </c>
      <c r="K3286" t="s">
        <v>24</v>
      </c>
      <c r="L3286" t="s">
        <v>25</v>
      </c>
      <c r="M3286" t="s">
        <v>427</v>
      </c>
      <c r="N3286">
        <v>799</v>
      </c>
      <c r="O3286" t="s">
        <v>428</v>
      </c>
      <c r="P3286" t="s">
        <v>429</v>
      </c>
      <c r="Q3286">
        <v>5</v>
      </c>
      <c r="R3286" t="s">
        <v>1179</v>
      </c>
    </row>
    <row r="3287" spans="1:18" x14ac:dyDescent="0.3">
      <c r="A3287">
        <v>3389</v>
      </c>
      <c r="B3287" t="s">
        <v>18</v>
      </c>
      <c r="C3287">
        <v>2009</v>
      </c>
      <c r="D3287">
        <v>120000</v>
      </c>
      <c r="E3287">
        <v>17000</v>
      </c>
      <c r="F3287" t="s">
        <v>38</v>
      </c>
      <c r="G3287" t="s">
        <v>812</v>
      </c>
      <c r="H3287" t="s">
        <v>1617</v>
      </c>
      <c r="I3287" t="s">
        <v>41</v>
      </c>
      <c r="J3287" t="s">
        <v>23</v>
      </c>
      <c r="K3287" t="s">
        <v>24</v>
      </c>
      <c r="L3287" t="s">
        <v>25</v>
      </c>
      <c r="M3287" t="s">
        <v>96</v>
      </c>
      <c r="N3287">
        <v>796</v>
      </c>
      <c r="O3287" t="s">
        <v>97</v>
      </c>
      <c r="P3287" t="s">
        <v>98</v>
      </c>
      <c r="Q3287">
        <v>5</v>
      </c>
      <c r="R3287" t="s">
        <v>1179</v>
      </c>
    </row>
    <row r="3288" spans="1:18" x14ac:dyDescent="0.3">
      <c r="A3288">
        <v>3390</v>
      </c>
      <c r="B3288" t="s">
        <v>109</v>
      </c>
      <c r="C3288">
        <v>2012</v>
      </c>
      <c r="D3288">
        <v>287000</v>
      </c>
      <c r="E3288">
        <v>120000</v>
      </c>
      <c r="F3288" t="s">
        <v>38</v>
      </c>
      <c r="G3288" t="s">
        <v>812</v>
      </c>
      <c r="H3288" t="s">
        <v>1617</v>
      </c>
      <c r="I3288" t="s">
        <v>22</v>
      </c>
      <c r="J3288" t="s">
        <v>23</v>
      </c>
      <c r="K3288" t="s">
        <v>24</v>
      </c>
      <c r="L3288" t="s">
        <v>25</v>
      </c>
      <c r="M3288" t="s">
        <v>208</v>
      </c>
      <c r="N3288">
        <v>1248</v>
      </c>
      <c r="O3288" t="s">
        <v>108</v>
      </c>
      <c r="P3288" t="s">
        <v>209</v>
      </c>
      <c r="Q3288">
        <v>5</v>
      </c>
      <c r="R3288" t="s">
        <v>1179</v>
      </c>
    </row>
    <row r="3289" spans="1:18" x14ac:dyDescent="0.3">
      <c r="A3289">
        <v>3391</v>
      </c>
      <c r="B3289" t="s">
        <v>18</v>
      </c>
      <c r="C3289">
        <v>2016</v>
      </c>
      <c r="D3289">
        <v>550000</v>
      </c>
      <c r="E3289">
        <v>45000</v>
      </c>
      <c r="F3289" t="s">
        <v>38</v>
      </c>
      <c r="G3289" t="s">
        <v>812</v>
      </c>
      <c r="H3289" t="s">
        <v>1618</v>
      </c>
      <c r="I3289" t="s">
        <v>41</v>
      </c>
      <c r="J3289" t="s">
        <v>23</v>
      </c>
      <c r="K3289" t="s">
        <v>24</v>
      </c>
      <c r="L3289" t="s">
        <v>25</v>
      </c>
      <c r="M3289" t="s">
        <v>113</v>
      </c>
      <c r="N3289">
        <v>1197</v>
      </c>
      <c r="O3289" t="s">
        <v>114</v>
      </c>
      <c r="P3289" t="s">
        <v>115</v>
      </c>
      <c r="Q3289">
        <v>5</v>
      </c>
      <c r="R3289" t="s">
        <v>1179</v>
      </c>
    </row>
    <row r="3290" spans="1:18" x14ac:dyDescent="0.3">
      <c r="A3290">
        <v>3392</v>
      </c>
      <c r="B3290" t="s">
        <v>88</v>
      </c>
      <c r="C3290">
        <v>2016</v>
      </c>
      <c r="D3290">
        <v>950000</v>
      </c>
      <c r="E3290">
        <v>60000</v>
      </c>
      <c r="F3290" t="s">
        <v>38</v>
      </c>
      <c r="G3290" t="s">
        <v>812</v>
      </c>
      <c r="H3290" t="s">
        <v>1616</v>
      </c>
      <c r="I3290" t="s">
        <v>22</v>
      </c>
      <c r="J3290" t="s">
        <v>23</v>
      </c>
      <c r="K3290" t="s">
        <v>24</v>
      </c>
      <c r="L3290" t="s">
        <v>42</v>
      </c>
      <c r="M3290" t="s">
        <v>605</v>
      </c>
      <c r="N3290">
        <v>1997</v>
      </c>
      <c r="O3290" t="s">
        <v>271</v>
      </c>
      <c r="P3290" t="s">
        <v>615</v>
      </c>
      <c r="Q3290">
        <v>7</v>
      </c>
      <c r="R3290" t="s">
        <v>1179</v>
      </c>
    </row>
    <row r="3291" spans="1:18" x14ac:dyDescent="0.3">
      <c r="A3291">
        <v>3393</v>
      </c>
      <c r="B3291" t="s">
        <v>109</v>
      </c>
      <c r="C3291">
        <v>2019</v>
      </c>
      <c r="D3291">
        <v>1630000</v>
      </c>
      <c r="E3291">
        <v>25000</v>
      </c>
      <c r="F3291" t="s">
        <v>38</v>
      </c>
      <c r="G3291" t="s">
        <v>812</v>
      </c>
      <c r="H3291" t="s">
        <v>1616</v>
      </c>
      <c r="I3291" t="s">
        <v>22</v>
      </c>
      <c r="J3291" t="s">
        <v>23</v>
      </c>
      <c r="K3291" t="s">
        <v>24</v>
      </c>
      <c r="L3291" t="s">
        <v>25</v>
      </c>
      <c r="M3291" t="s">
        <v>142</v>
      </c>
      <c r="N3291">
        <v>1956</v>
      </c>
      <c r="O3291" t="s">
        <v>293</v>
      </c>
      <c r="P3291" t="s">
        <v>601</v>
      </c>
      <c r="Q3291">
        <v>5</v>
      </c>
      <c r="R3291" t="s">
        <v>1179</v>
      </c>
    </row>
    <row r="3292" spans="1:18" x14ac:dyDescent="0.3">
      <c r="A3292">
        <v>3394</v>
      </c>
      <c r="B3292" t="s">
        <v>69</v>
      </c>
      <c r="C3292">
        <v>2015</v>
      </c>
      <c r="D3292">
        <v>501000</v>
      </c>
      <c r="E3292">
        <v>80000</v>
      </c>
      <c r="F3292" t="s">
        <v>38</v>
      </c>
      <c r="G3292" t="s">
        <v>812</v>
      </c>
      <c r="H3292" t="s">
        <v>1616</v>
      </c>
      <c r="I3292" t="s">
        <v>22</v>
      </c>
      <c r="J3292" t="s">
        <v>23</v>
      </c>
      <c r="K3292" t="s">
        <v>24</v>
      </c>
      <c r="L3292" t="s">
        <v>33</v>
      </c>
      <c r="M3292" t="s">
        <v>1619</v>
      </c>
      <c r="N3292">
        <v>1498</v>
      </c>
      <c r="O3292" t="s">
        <v>1620</v>
      </c>
      <c r="P3292" t="s">
        <v>568</v>
      </c>
      <c r="Q3292">
        <v>5</v>
      </c>
      <c r="R3292" t="s">
        <v>1179</v>
      </c>
    </row>
    <row r="3293" spans="1:18" x14ac:dyDescent="0.3">
      <c r="A3293">
        <v>3395</v>
      </c>
      <c r="B3293" t="s">
        <v>88</v>
      </c>
      <c r="C3293">
        <v>2014</v>
      </c>
      <c r="D3293">
        <v>550000</v>
      </c>
      <c r="E3293">
        <v>70000</v>
      </c>
      <c r="F3293" t="s">
        <v>38</v>
      </c>
      <c r="G3293" t="s">
        <v>812</v>
      </c>
      <c r="H3293" t="s">
        <v>1616</v>
      </c>
      <c r="I3293" t="s">
        <v>22</v>
      </c>
      <c r="J3293" t="s">
        <v>23</v>
      </c>
      <c r="K3293" t="s">
        <v>24</v>
      </c>
      <c r="L3293" t="s">
        <v>25</v>
      </c>
      <c r="M3293" t="s">
        <v>489</v>
      </c>
      <c r="N3293">
        <v>2523</v>
      </c>
      <c r="O3293" t="s">
        <v>309</v>
      </c>
      <c r="P3293" t="s">
        <v>490</v>
      </c>
      <c r="Q3293">
        <v>7</v>
      </c>
      <c r="R3293" t="s">
        <v>1179</v>
      </c>
    </row>
    <row r="3294" spans="1:18" x14ac:dyDescent="0.3">
      <c r="A3294">
        <v>3396</v>
      </c>
      <c r="B3294" t="s">
        <v>18</v>
      </c>
      <c r="C3294">
        <v>2016</v>
      </c>
      <c r="D3294">
        <v>300000</v>
      </c>
      <c r="E3294">
        <v>25000</v>
      </c>
      <c r="F3294" t="s">
        <v>38</v>
      </c>
      <c r="G3294" t="s">
        <v>812</v>
      </c>
      <c r="H3294" t="s">
        <v>1131</v>
      </c>
      <c r="I3294" t="s">
        <v>41</v>
      </c>
      <c r="J3294" t="s">
        <v>23</v>
      </c>
      <c r="K3294" t="s">
        <v>24</v>
      </c>
      <c r="L3294" t="s">
        <v>25</v>
      </c>
      <c r="M3294" t="s">
        <v>430</v>
      </c>
      <c r="N3294">
        <v>796</v>
      </c>
      <c r="O3294" t="s">
        <v>118</v>
      </c>
      <c r="P3294" t="s">
        <v>119</v>
      </c>
      <c r="Q3294">
        <v>5</v>
      </c>
      <c r="R3294" t="s">
        <v>1179</v>
      </c>
    </row>
    <row r="3295" spans="1:18" x14ac:dyDescent="0.3">
      <c r="A3295">
        <v>3397</v>
      </c>
      <c r="B3295" t="s">
        <v>18</v>
      </c>
      <c r="C3295">
        <v>2015</v>
      </c>
      <c r="D3295">
        <v>300000</v>
      </c>
      <c r="E3295">
        <v>50000</v>
      </c>
      <c r="F3295" t="s">
        <v>38</v>
      </c>
      <c r="G3295" t="s">
        <v>812</v>
      </c>
      <c r="H3295" t="s">
        <v>1131</v>
      </c>
      <c r="I3295" t="s">
        <v>41</v>
      </c>
      <c r="J3295" t="s">
        <v>23</v>
      </c>
      <c r="K3295" t="s">
        <v>24</v>
      </c>
      <c r="L3295" t="s">
        <v>42</v>
      </c>
      <c r="M3295" t="s">
        <v>226</v>
      </c>
      <c r="N3295">
        <v>998</v>
      </c>
      <c r="O3295" t="s">
        <v>244</v>
      </c>
      <c r="P3295" t="s">
        <v>141</v>
      </c>
      <c r="Q3295">
        <v>5</v>
      </c>
      <c r="R3295" t="s">
        <v>1179</v>
      </c>
    </row>
    <row r="3296" spans="1:18" x14ac:dyDescent="0.3">
      <c r="A3296">
        <v>3399</v>
      </c>
      <c r="B3296" t="s">
        <v>69</v>
      </c>
      <c r="C3296">
        <v>2015</v>
      </c>
      <c r="D3296">
        <v>416000</v>
      </c>
      <c r="E3296">
        <v>40000</v>
      </c>
      <c r="F3296" t="s">
        <v>38</v>
      </c>
      <c r="G3296" t="s">
        <v>812</v>
      </c>
      <c r="H3296" t="s">
        <v>1618</v>
      </c>
      <c r="I3296" t="s">
        <v>41</v>
      </c>
      <c r="J3296" t="s">
        <v>23</v>
      </c>
      <c r="K3296" t="s">
        <v>154</v>
      </c>
      <c r="L3296" t="s">
        <v>25</v>
      </c>
      <c r="M3296" t="s">
        <v>313</v>
      </c>
      <c r="N3296">
        <v>1499</v>
      </c>
      <c r="O3296" t="s">
        <v>968</v>
      </c>
      <c r="P3296" t="s">
        <v>1092</v>
      </c>
      <c r="Q3296">
        <v>5</v>
      </c>
      <c r="R3296" t="s">
        <v>1179</v>
      </c>
    </row>
    <row r="3297" spans="1:18" x14ac:dyDescent="0.3">
      <c r="A3297">
        <v>3400</v>
      </c>
      <c r="B3297" t="s">
        <v>18</v>
      </c>
      <c r="C3297">
        <v>2018</v>
      </c>
      <c r="D3297">
        <v>260000</v>
      </c>
      <c r="E3297">
        <v>30000</v>
      </c>
      <c r="F3297" t="s">
        <v>38</v>
      </c>
      <c r="G3297" t="s">
        <v>812</v>
      </c>
      <c r="H3297" t="s">
        <v>1617</v>
      </c>
      <c r="I3297" t="s">
        <v>41</v>
      </c>
      <c r="J3297" t="s">
        <v>23</v>
      </c>
      <c r="K3297" t="s">
        <v>24</v>
      </c>
      <c r="L3297" t="s">
        <v>25</v>
      </c>
      <c r="M3297" t="s">
        <v>127</v>
      </c>
      <c r="N3297">
        <v>796</v>
      </c>
      <c r="O3297" t="s">
        <v>128</v>
      </c>
      <c r="P3297" t="s">
        <v>64</v>
      </c>
      <c r="Q3297">
        <v>8</v>
      </c>
      <c r="R3297" t="s">
        <v>1179</v>
      </c>
    </row>
    <row r="3298" spans="1:18" x14ac:dyDescent="0.3">
      <c r="A3298">
        <v>3401</v>
      </c>
      <c r="B3298" t="s">
        <v>120</v>
      </c>
      <c r="C3298">
        <v>2016</v>
      </c>
      <c r="D3298">
        <v>550000</v>
      </c>
      <c r="E3298">
        <v>15000</v>
      </c>
      <c r="F3298" t="s">
        <v>38</v>
      </c>
      <c r="G3298" t="s">
        <v>812</v>
      </c>
      <c r="H3298" t="s">
        <v>1618</v>
      </c>
      <c r="I3298" t="s">
        <v>41</v>
      </c>
      <c r="J3298" t="s">
        <v>23</v>
      </c>
      <c r="K3298" t="s">
        <v>24</v>
      </c>
      <c r="L3298" t="s">
        <v>25</v>
      </c>
      <c r="M3298" t="s">
        <v>121</v>
      </c>
      <c r="N3298">
        <v>1199</v>
      </c>
      <c r="O3298" t="s">
        <v>599</v>
      </c>
      <c r="P3298" t="s">
        <v>600</v>
      </c>
      <c r="Q3298">
        <v>5</v>
      </c>
      <c r="R3298" t="s">
        <v>1179</v>
      </c>
    </row>
    <row r="3299" spans="1:18" x14ac:dyDescent="0.3">
      <c r="A3299">
        <v>3402</v>
      </c>
      <c r="B3299" t="s">
        <v>88</v>
      </c>
      <c r="C3299">
        <v>2012</v>
      </c>
      <c r="D3299">
        <v>700000</v>
      </c>
      <c r="E3299">
        <v>100000</v>
      </c>
      <c r="F3299" t="s">
        <v>38</v>
      </c>
      <c r="G3299" t="s">
        <v>812</v>
      </c>
      <c r="H3299" t="s">
        <v>1131</v>
      </c>
      <c r="I3299" t="s">
        <v>22</v>
      </c>
      <c r="J3299" t="s">
        <v>23</v>
      </c>
      <c r="K3299" t="s">
        <v>24</v>
      </c>
      <c r="L3299" t="s">
        <v>33</v>
      </c>
      <c r="M3299" t="s">
        <v>282</v>
      </c>
      <c r="N3299">
        <v>2179</v>
      </c>
      <c r="O3299" t="s">
        <v>446</v>
      </c>
      <c r="P3299" t="s">
        <v>447</v>
      </c>
      <c r="Q3299">
        <v>7</v>
      </c>
      <c r="R3299" t="s">
        <v>1179</v>
      </c>
    </row>
    <row r="3300" spans="1:18" x14ac:dyDescent="0.3">
      <c r="A3300">
        <v>3403</v>
      </c>
      <c r="B3300" t="s">
        <v>109</v>
      </c>
      <c r="C3300">
        <v>2011</v>
      </c>
      <c r="D3300">
        <v>181000</v>
      </c>
      <c r="E3300">
        <v>70000</v>
      </c>
      <c r="F3300" t="s">
        <v>38</v>
      </c>
      <c r="G3300" t="s">
        <v>812</v>
      </c>
      <c r="H3300" t="s">
        <v>1616</v>
      </c>
      <c r="I3300" t="s">
        <v>41</v>
      </c>
      <c r="J3300" t="s">
        <v>23</v>
      </c>
      <c r="K3300" t="s">
        <v>24</v>
      </c>
      <c r="L3300" t="s">
        <v>25</v>
      </c>
      <c r="M3300" t="s">
        <v>517</v>
      </c>
      <c r="N3300">
        <v>1193</v>
      </c>
      <c r="O3300" t="s">
        <v>103</v>
      </c>
      <c r="P3300" t="s">
        <v>519</v>
      </c>
      <c r="Q3300">
        <v>5</v>
      </c>
      <c r="R3300" t="s">
        <v>1179</v>
      </c>
    </row>
    <row r="3301" spans="1:18" x14ac:dyDescent="0.3">
      <c r="A3301">
        <v>3404</v>
      </c>
      <c r="B3301" t="s">
        <v>88</v>
      </c>
      <c r="C3301">
        <v>2009</v>
      </c>
      <c r="D3301">
        <v>365000</v>
      </c>
      <c r="E3301">
        <v>110000</v>
      </c>
      <c r="F3301" t="s">
        <v>124</v>
      </c>
      <c r="G3301" t="s">
        <v>965</v>
      </c>
      <c r="H3301" t="s">
        <v>1621</v>
      </c>
      <c r="I3301" t="s">
        <v>22</v>
      </c>
      <c r="J3301" t="s">
        <v>23</v>
      </c>
      <c r="K3301" t="s">
        <v>154</v>
      </c>
      <c r="L3301" t="s">
        <v>33</v>
      </c>
      <c r="M3301" t="s">
        <v>270</v>
      </c>
      <c r="N3301">
        <v>2179</v>
      </c>
      <c r="O3301" t="s">
        <v>271</v>
      </c>
      <c r="P3301" t="s">
        <v>272</v>
      </c>
      <c r="Q3301">
        <v>8</v>
      </c>
      <c r="R3301" t="s">
        <v>1179</v>
      </c>
    </row>
    <row r="3302" spans="1:18" x14ac:dyDescent="0.3">
      <c r="A3302">
        <v>3406</v>
      </c>
      <c r="B3302" t="s">
        <v>18</v>
      </c>
      <c r="C3302">
        <v>2017</v>
      </c>
      <c r="D3302">
        <v>400000</v>
      </c>
      <c r="E3302">
        <v>10000</v>
      </c>
      <c r="F3302" t="s">
        <v>19</v>
      </c>
      <c r="G3302" t="s">
        <v>206</v>
      </c>
      <c r="H3302" t="s">
        <v>1622</v>
      </c>
      <c r="I3302" t="s">
        <v>41</v>
      </c>
      <c r="J3302" t="s">
        <v>23</v>
      </c>
      <c r="K3302" t="s">
        <v>154</v>
      </c>
      <c r="L3302" t="s">
        <v>25</v>
      </c>
      <c r="M3302" t="s">
        <v>140</v>
      </c>
      <c r="N3302">
        <v>998</v>
      </c>
      <c r="O3302" t="s">
        <v>67</v>
      </c>
      <c r="P3302" t="s">
        <v>141</v>
      </c>
      <c r="Q3302">
        <v>5</v>
      </c>
      <c r="R3302" t="s">
        <v>1179</v>
      </c>
    </row>
    <row r="3303" spans="1:18" x14ac:dyDescent="0.3">
      <c r="A3303">
        <v>3407</v>
      </c>
      <c r="B3303" t="s">
        <v>46</v>
      </c>
      <c r="C3303">
        <v>2010</v>
      </c>
      <c r="D3303">
        <v>210000</v>
      </c>
      <c r="E3303">
        <v>110000</v>
      </c>
      <c r="F3303" t="s">
        <v>19</v>
      </c>
      <c r="G3303" t="s">
        <v>206</v>
      </c>
      <c r="H3303" t="s">
        <v>1622</v>
      </c>
      <c r="I3303" t="s">
        <v>41</v>
      </c>
      <c r="J3303" t="s">
        <v>23</v>
      </c>
      <c r="K3303" t="s">
        <v>24</v>
      </c>
      <c r="L3303" t="s">
        <v>25</v>
      </c>
      <c r="M3303" t="s">
        <v>211</v>
      </c>
      <c r="N3303">
        <v>1197</v>
      </c>
      <c r="O3303" t="s">
        <v>212</v>
      </c>
      <c r="P3303" t="s">
        <v>453</v>
      </c>
      <c r="Q3303">
        <v>5</v>
      </c>
      <c r="R3303" t="s">
        <v>1179</v>
      </c>
    </row>
    <row r="3304" spans="1:18" x14ac:dyDescent="0.3">
      <c r="A3304">
        <v>3408</v>
      </c>
      <c r="B3304" t="s">
        <v>46</v>
      </c>
      <c r="C3304">
        <v>2013</v>
      </c>
      <c r="D3304">
        <v>500000</v>
      </c>
      <c r="E3304">
        <v>87000</v>
      </c>
      <c r="F3304" t="s">
        <v>19</v>
      </c>
      <c r="G3304" t="s">
        <v>83</v>
      </c>
      <c r="H3304" t="s">
        <v>1623</v>
      </c>
      <c r="I3304" t="s">
        <v>22</v>
      </c>
      <c r="J3304" t="s">
        <v>23</v>
      </c>
      <c r="K3304" t="s">
        <v>24</v>
      </c>
      <c r="L3304" t="s">
        <v>33</v>
      </c>
      <c r="M3304" t="s">
        <v>288</v>
      </c>
      <c r="N3304">
        <v>1582</v>
      </c>
      <c r="O3304" t="s">
        <v>289</v>
      </c>
      <c r="P3304" t="s">
        <v>290</v>
      </c>
      <c r="Q3304">
        <v>5</v>
      </c>
      <c r="R3304" t="s">
        <v>1179</v>
      </c>
    </row>
    <row r="3305" spans="1:18" x14ac:dyDescent="0.3">
      <c r="A3305">
        <v>3409</v>
      </c>
      <c r="B3305" t="s">
        <v>320</v>
      </c>
      <c r="C3305">
        <v>2017</v>
      </c>
      <c r="D3305">
        <v>2711000</v>
      </c>
      <c r="E3305">
        <v>9000</v>
      </c>
      <c r="F3305" t="s">
        <v>19</v>
      </c>
      <c r="G3305" t="s">
        <v>782</v>
      </c>
      <c r="H3305" t="s">
        <v>783</v>
      </c>
      <c r="I3305" t="s">
        <v>22</v>
      </c>
      <c r="J3305" t="s">
        <v>158</v>
      </c>
      <c r="K3305" t="s">
        <v>154</v>
      </c>
      <c r="L3305" t="s">
        <v>25</v>
      </c>
      <c r="M3305" t="s">
        <v>363</v>
      </c>
      <c r="N3305">
        <v>1999</v>
      </c>
      <c r="O3305" t="s">
        <v>322</v>
      </c>
      <c r="P3305" t="s">
        <v>323</v>
      </c>
      <c r="Q3305">
        <v>5</v>
      </c>
      <c r="R3305" t="s">
        <v>1179</v>
      </c>
    </row>
    <row r="3306" spans="1:18" x14ac:dyDescent="0.3">
      <c r="A3306">
        <v>3410</v>
      </c>
      <c r="B3306" t="s">
        <v>316</v>
      </c>
      <c r="C3306">
        <v>2019</v>
      </c>
      <c r="D3306">
        <v>5150000</v>
      </c>
      <c r="E3306">
        <v>20000</v>
      </c>
      <c r="F3306" t="s">
        <v>19</v>
      </c>
      <c r="G3306" t="s">
        <v>83</v>
      </c>
      <c r="H3306" t="s">
        <v>1624</v>
      </c>
      <c r="I3306" t="s">
        <v>41</v>
      </c>
      <c r="J3306" t="s">
        <v>158</v>
      </c>
      <c r="K3306" t="s">
        <v>154</v>
      </c>
      <c r="L3306" t="s">
        <v>25</v>
      </c>
      <c r="M3306" t="s">
        <v>317</v>
      </c>
      <c r="N3306">
        <v>2487</v>
      </c>
      <c r="O3306" t="s">
        <v>318</v>
      </c>
      <c r="P3306" t="s">
        <v>319</v>
      </c>
      <c r="Q3306">
        <v>5</v>
      </c>
      <c r="R3306" t="s">
        <v>1179</v>
      </c>
    </row>
    <row r="3307" spans="1:18" x14ac:dyDescent="0.3">
      <c r="A3307">
        <v>3411</v>
      </c>
      <c r="B3307" t="s">
        <v>320</v>
      </c>
      <c r="C3307">
        <v>2017</v>
      </c>
      <c r="D3307">
        <v>3200000</v>
      </c>
      <c r="E3307">
        <v>45000</v>
      </c>
      <c r="F3307" t="s">
        <v>19</v>
      </c>
      <c r="G3307" t="s">
        <v>206</v>
      </c>
      <c r="H3307" t="s">
        <v>1622</v>
      </c>
      <c r="I3307" t="s">
        <v>22</v>
      </c>
      <c r="J3307" t="s">
        <v>158</v>
      </c>
      <c r="K3307" t="s">
        <v>154</v>
      </c>
      <c r="L3307" t="s">
        <v>25</v>
      </c>
      <c r="M3307" t="s">
        <v>321</v>
      </c>
      <c r="N3307">
        <v>1999</v>
      </c>
      <c r="O3307" t="s">
        <v>322</v>
      </c>
      <c r="P3307" t="s">
        <v>323</v>
      </c>
      <c r="Q3307">
        <v>5</v>
      </c>
      <c r="R3307" t="s">
        <v>1179</v>
      </c>
    </row>
    <row r="3308" spans="1:18" x14ac:dyDescent="0.3">
      <c r="A3308">
        <v>3412</v>
      </c>
      <c r="B3308" t="s">
        <v>109</v>
      </c>
      <c r="C3308">
        <v>2015</v>
      </c>
      <c r="D3308">
        <v>503000</v>
      </c>
      <c r="E3308">
        <v>110000</v>
      </c>
      <c r="F3308" t="s">
        <v>19</v>
      </c>
      <c r="G3308" t="s">
        <v>786</v>
      </c>
      <c r="H3308" t="s">
        <v>1485</v>
      </c>
      <c r="I3308" t="s">
        <v>22</v>
      </c>
      <c r="J3308" t="s">
        <v>23</v>
      </c>
      <c r="K3308" t="s">
        <v>24</v>
      </c>
      <c r="L3308" t="s">
        <v>25</v>
      </c>
      <c r="M3308" t="s">
        <v>426</v>
      </c>
      <c r="N3308">
        <v>2179</v>
      </c>
      <c r="O3308" t="s">
        <v>422</v>
      </c>
      <c r="P3308" t="s">
        <v>423</v>
      </c>
      <c r="Q3308">
        <v>7</v>
      </c>
      <c r="R3308" t="s">
        <v>1179</v>
      </c>
    </row>
    <row r="3309" spans="1:18" x14ac:dyDescent="0.3">
      <c r="A3309">
        <v>3413</v>
      </c>
      <c r="B3309" t="s">
        <v>349</v>
      </c>
      <c r="C3309">
        <v>2019</v>
      </c>
      <c r="D3309">
        <v>3800000</v>
      </c>
      <c r="E3309">
        <v>20000</v>
      </c>
      <c r="F3309" t="s">
        <v>19</v>
      </c>
      <c r="G3309" t="s">
        <v>780</v>
      </c>
      <c r="H3309" t="s">
        <v>863</v>
      </c>
      <c r="I3309" t="s">
        <v>22</v>
      </c>
      <c r="J3309" t="s">
        <v>23</v>
      </c>
      <c r="K3309" t="s">
        <v>154</v>
      </c>
      <c r="L3309" t="s">
        <v>25</v>
      </c>
      <c r="M3309" t="s">
        <v>347</v>
      </c>
      <c r="N3309">
        <v>1969</v>
      </c>
      <c r="O3309" t="s">
        <v>336</v>
      </c>
      <c r="P3309" t="s">
        <v>350</v>
      </c>
      <c r="Q3309">
        <v>5</v>
      </c>
      <c r="R3309" t="s">
        <v>1179</v>
      </c>
    </row>
    <row r="3310" spans="1:18" x14ac:dyDescent="0.3">
      <c r="A3310">
        <v>3414</v>
      </c>
      <c r="B3310" t="s">
        <v>65</v>
      </c>
      <c r="C3310">
        <v>2016</v>
      </c>
      <c r="D3310">
        <v>2000000</v>
      </c>
      <c r="E3310">
        <v>68089</v>
      </c>
      <c r="F3310" t="s">
        <v>124</v>
      </c>
      <c r="G3310" t="s">
        <v>965</v>
      </c>
      <c r="H3310" t="s">
        <v>1621</v>
      </c>
      <c r="I3310" t="s">
        <v>41</v>
      </c>
      <c r="J3310" t="s">
        <v>526</v>
      </c>
      <c r="K3310" t="s">
        <v>154</v>
      </c>
      <c r="L3310" t="s">
        <v>25</v>
      </c>
      <c r="M3310" t="s">
        <v>376</v>
      </c>
      <c r="N3310">
        <v>2494</v>
      </c>
      <c r="O3310" t="s">
        <v>377</v>
      </c>
      <c r="P3310" t="s">
        <v>378</v>
      </c>
      <c r="Q3310">
        <v>5</v>
      </c>
      <c r="R3310" t="s">
        <v>1179</v>
      </c>
    </row>
    <row r="3311" spans="1:18" x14ac:dyDescent="0.3">
      <c r="A3311">
        <v>3415</v>
      </c>
      <c r="B3311" t="s">
        <v>18</v>
      </c>
      <c r="C3311">
        <v>2013</v>
      </c>
      <c r="D3311">
        <v>225000</v>
      </c>
      <c r="E3311">
        <v>58343</v>
      </c>
      <c r="F3311" t="s">
        <v>124</v>
      </c>
      <c r="G3311" t="s">
        <v>965</v>
      </c>
      <c r="H3311" t="s">
        <v>1621</v>
      </c>
      <c r="I3311" t="s">
        <v>41</v>
      </c>
      <c r="J3311" t="s">
        <v>526</v>
      </c>
      <c r="K3311" t="s">
        <v>24</v>
      </c>
      <c r="L3311" t="s">
        <v>25</v>
      </c>
      <c r="M3311" t="s">
        <v>262</v>
      </c>
      <c r="N3311">
        <v>998</v>
      </c>
      <c r="O3311" t="s">
        <v>166</v>
      </c>
      <c r="P3311" t="s">
        <v>141</v>
      </c>
      <c r="Q3311">
        <v>5</v>
      </c>
      <c r="R3311" t="s">
        <v>1179</v>
      </c>
    </row>
    <row r="3312" spans="1:18" x14ac:dyDescent="0.3">
      <c r="A3312">
        <v>3416</v>
      </c>
      <c r="B3312" t="s">
        <v>18</v>
      </c>
      <c r="C3312">
        <v>2018</v>
      </c>
      <c r="D3312">
        <v>740000</v>
      </c>
      <c r="E3312">
        <v>38817</v>
      </c>
      <c r="F3312" t="s">
        <v>56</v>
      </c>
      <c r="G3312" t="s">
        <v>57</v>
      </c>
      <c r="H3312" t="s">
        <v>1625</v>
      </c>
      <c r="I3312" t="s">
        <v>22</v>
      </c>
      <c r="J3312" t="s">
        <v>158</v>
      </c>
      <c r="K3312" t="s">
        <v>24</v>
      </c>
      <c r="L3312" t="s">
        <v>25</v>
      </c>
      <c r="M3312" t="s">
        <v>527</v>
      </c>
      <c r="N3312">
        <v>1248</v>
      </c>
      <c r="O3312" t="s">
        <v>27</v>
      </c>
      <c r="P3312" t="s">
        <v>28</v>
      </c>
      <c r="Q3312">
        <v>5</v>
      </c>
      <c r="R3312" t="s">
        <v>1179</v>
      </c>
    </row>
    <row r="3313" spans="1:18" x14ac:dyDescent="0.3">
      <c r="A3313">
        <v>3417</v>
      </c>
      <c r="B3313" t="s">
        <v>37</v>
      </c>
      <c r="C3313">
        <v>2016</v>
      </c>
      <c r="D3313">
        <v>550000</v>
      </c>
      <c r="E3313">
        <v>56494</v>
      </c>
      <c r="F3313" t="s">
        <v>19</v>
      </c>
      <c r="G3313" t="s">
        <v>780</v>
      </c>
      <c r="H3313" t="s">
        <v>1229</v>
      </c>
      <c r="I3313" t="s">
        <v>41</v>
      </c>
      <c r="J3313" t="s">
        <v>526</v>
      </c>
      <c r="K3313" t="s">
        <v>24</v>
      </c>
      <c r="L3313" t="s">
        <v>25</v>
      </c>
      <c r="M3313" t="s">
        <v>121</v>
      </c>
      <c r="N3313">
        <v>1199</v>
      </c>
      <c r="O3313" t="s">
        <v>434</v>
      </c>
      <c r="P3313" t="s">
        <v>452</v>
      </c>
      <c r="Q3313">
        <v>5</v>
      </c>
      <c r="R3313" t="s">
        <v>1179</v>
      </c>
    </row>
    <row r="3314" spans="1:18" x14ac:dyDescent="0.3">
      <c r="A3314">
        <v>3418</v>
      </c>
      <c r="B3314" t="s">
        <v>65</v>
      </c>
      <c r="C3314">
        <v>2013</v>
      </c>
      <c r="D3314">
        <v>750000</v>
      </c>
      <c r="E3314">
        <v>79328</v>
      </c>
      <c r="F3314" t="s">
        <v>56</v>
      </c>
      <c r="G3314" t="s">
        <v>57</v>
      </c>
      <c r="H3314" t="s">
        <v>1626</v>
      </c>
      <c r="I3314" t="s">
        <v>22</v>
      </c>
      <c r="J3314" t="s">
        <v>526</v>
      </c>
      <c r="K3314" t="s">
        <v>24</v>
      </c>
      <c r="L3314" t="s">
        <v>33</v>
      </c>
      <c r="M3314" t="s">
        <v>170</v>
      </c>
      <c r="N3314">
        <v>2494</v>
      </c>
      <c r="O3314" t="s">
        <v>190</v>
      </c>
      <c r="P3314" t="s">
        <v>191</v>
      </c>
      <c r="Q3314">
        <v>7</v>
      </c>
      <c r="R3314" t="s">
        <v>1179</v>
      </c>
    </row>
    <row r="3315" spans="1:18" x14ac:dyDescent="0.3">
      <c r="A3315">
        <v>3419</v>
      </c>
      <c r="B3315" t="s">
        <v>18</v>
      </c>
      <c r="C3315">
        <v>2019</v>
      </c>
      <c r="D3315">
        <v>650000</v>
      </c>
      <c r="E3315">
        <v>5621</v>
      </c>
      <c r="F3315" t="s">
        <v>19</v>
      </c>
      <c r="G3315" t="s">
        <v>789</v>
      </c>
      <c r="H3315" t="s">
        <v>790</v>
      </c>
      <c r="I3315" t="s">
        <v>41</v>
      </c>
      <c r="J3315" t="s">
        <v>526</v>
      </c>
      <c r="K3315" t="s">
        <v>154</v>
      </c>
      <c r="L3315" t="s">
        <v>25</v>
      </c>
      <c r="M3315" t="s">
        <v>222</v>
      </c>
      <c r="N3315">
        <v>1197</v>
      </c>
      <c r="O3315" t="s">
        <v>265</v>
      </c>
      <c r="P3315" t="s">
        <v>266</v>
      </c>
      <c r="Q3315">
        <v>5</v>
      </c>
      <c r="R3315" t="s">
        <v>1179</v>
      </c>
    </row>
    <row r="3316" spans="1:18" x14ac:dyDescent="0.3">
      <c r="A3316">
        <v>3420</v>
      </c>
      <c r="B3316" t="s">
        <v>65</v>
      </c>
      <c r="C3316">
        <v>2017</v>
      </c>
      <c r="D3316">
        <v>625000</v>
      </c>
      <c r="E3316">
        <v>25538</v>
      </c>
      <c r="F3316" t="s">
        <v>56</v>
      </c>
      <c r="G3316" t="s">
        <v>57</v>
      </c>
      <c r="H3316" t="s">
        <v>1626</v>
      </c>
      <c r="I3316" t="s">
        <v>41</v>
      </c>
      <c r="J3316" t="s">
        <v>526</v>
      </c>
      <c r="K3316" t="s">
        <v>24</v>
      </c>
      <c r="L3316" t="s">
        <v>25</v>
      </c>
      <c r="M3316" t="s">
        <v>335</v>
      </c>
      <c r="N3316">
        <v>1496</v>
      </c>
      <c r="O3316" t="s">
        <v>100</v>
      </c>
      <c r="P3316" t="s">
        <v>528</v>
      </c>
      <c r="Q3316">
        <v>5</v>
      </c>
      <c r="R3316" t="s">
        <v>1179</v>
      </c>
    </row>
    <row r="3317" spans="1:18" x14ac:dyDescent="0.3">
      <c r="A3317">
        <v>3421</v>
      </c>
      <c r="B3317" t="s">
        <v>18</v>
      </c>
      <c r="C3317">
        <v>2018</v>
      </c>
      <c r="D3317">
        <v>600000</v>
      </c>
      <c r="E3317">
        <v>69779</v>
      </c>
      <c r="F3317" t="s">
        <v>56</v>
      </c>
      <c r="G3317" t="s">
        <v>57</v>
      </c>
      <c r="H3317" t="s">
        <v>1626</v>
      </c>
      <c r="I3317" t="s">
        <v>41</v>
      </c>
      <c r="J3317" t="s">
        <v>158</v>
      </c>
      <c r="K3317" t="s">
        <v>154</v>
      </c>
      <c r="L3317" t="s">
        <v>25</v>
      </c>
      <c r="M3317" t="s">
        <v>222</v>
      </c>
      <c r="N3317">
        <v>1197</v>
      </c>
      <c r="O3317" t="s">
        <v>265</v>
      </c>
      <c r="P3317" t="s">
        <v>266</v>
      </c>
      <c r="Q3317">
        <v>5</v>
      </c>
      <c r="R3317" t="s">
        <v>1179</v>
      </c>
    </row>
    <row r="3318" spans="1:18" x14ac:dyDescent="0.3">
      <c r="A3318">
        <v>3422</v>
      </c>
      <c r="B3318" t="s">
        <v>46</v>
      </c>
      <c r="C3318">
        <v>2017</v>
      </c>
      <c r="D3318">
        <v>450000</v>
      </c>
      <c r="E3318">
        <v>56290</v>
      </c>
      <c r="F3318" t="s">
        <v>56</v>
      </c>
      <c r="G3318" t="s">
        <v>57</v>
      </c>
      <c r="H3318" t="s">
        <v>1625</v>
      </c>
      <c r="I3318" t="s">
        <v>22</v>
      </c>
      <c r="J3318" t="s">
        <v>158</v>
      </c>
      <c r="K3318" t="s">
        <v>24</v>
      </c>
      <c r="L3318" t="s">
        <v>25</v>
      </c>
      <c r="M3318" t="s">
        <v>496</v>
      </c>
      <c r="N3318">
        <v>1186</v>
      </c>
      <c r="O3318" t="s">
        <v>466</v>
      </c>
      <c r="P3318" t="s">
        <v>504</v>
      </c>
      <c r="Q3318">
        <v>5</v>
      </c>
      <c r="R3318" t="s">
        <v>1179</v>
      </c>
    </row>
    <row r="3319" spans="1:18" x14ac:dyDescent="0.3">
      <c r="A3319">
        <v>3423</v>
      </c>
      <c r="B3319" t="s">
        <v>239</v>
      </c>
      <c r="C3319">
        <v>2019</v>
      </c>
      <c r="D3319">
        <v>5400000</v>
      </c>
      <c r="E3319">
        <v>7500</v>
      </c>
      <c r="F3319" t="s">
        <v>56</v>
      </c>
      <c r="G3319" t="s">
        <v>57</v>
      </c>
      <c r="H3319" t="s">
        <v>1625</v>
      </c>
      <c r="I3319" t="s">
        <v>22</v>
      </c>
      <c r="J3319" t="s">
        <v>158</v>
      </c>
      <c r="K3319" t="s">
        <v>154</v>
      </c>
      <c r="L3319" t="s">
        <v>25</v>
      </c>
      <c r="M3319" t="s">
        <v>335</v>
      </c>
      <c r="N3319">
        <v>1995</v>
      </c>
      <c r="O3319" t="s">
        <v>336</v>
      </c>
      <c r="P3319" t="s">
        <v>334</v>
      </c>
      <c r="Q3319">
        <v>5</v>
      </c>
      <c r="R3319" t="s">
        <v>1179</v>
      </c>
    </row>
    <row r="3320" spans="1:18" x14ac:dyDescent="0.3">
      <c r="A3320">
        <v>3424</v>
      </c>
      <c r="B3320" t="s">
        <v>239</v>
      </c>
      <c r="C3320">
        <v>2019</v>
      </c>
      <c r="D3320">
        <v>5500000</v>
      </c>
      <c r="E3320">
        <v>8500</v>
      </c>
      <c r="F3320" t="s">
        <v>56</v>
      </c>
      <c r="G3320" t="s">
        <v>57</v>
      </c>
      <c r="H3320" t="s">
        <v>1625</v>
      </c>
      <c r="I3320" t="s">
        <v>22</v>
      </c>
      <c r="J3320" t="s">
        <v>158</v>
      </c>
      <c r="K3320" t="s">
        <v>154</v>
      </c>
      <c r="L3320" t="s">
        <v>25</v>
      </c>
      <c r="M3320" t="s">
        <v>335</v>
      </c>
      <c r="N3320">
        <v>1995</v>
      </c>
      <c r="O3320" t="s">
        <v>336</v>
      </c>
      <c r="P3320" t="s">
        <v>334</v>
      </c>
      <c r="Q3320">
        <v>5</v>
      </c>
      <c r="R3320" t="s">
        <v>1179</v>
      </c>
    </row>
    <row r="3321" spans="1:18" x14ac:dyDescent="0.3">
      <c r="A3321">
        <v>3425</v>
      </c>
      <c r="B3321" t="s">
        <v>37</v>
      </c>
      <c r="C3321">
        <v>2019</v>
      </c>
      <c r="D3321">
        <v>779000</v>
      </c>
      <c r="E3321">
        <v>7032</v>
      </c>
      <c r="F3321" t="s">
        <v>56</v>
      </c>
      <c r="G3321" t="s">
        <v>57</v>
      </c>
      <c r="H3321" t="s">
        <v>1627</v>
      </c>
      <c r="I3321" t="s">
        <v>41</v>
      </c>
      <c r="J3321" t="s">
        <v>526</v>
      </c>
      <c r="K3321" t="s">
        <v>154</v>
      </c>
      <c r="L3321" t="s">
        <v>25</v>
      </c>
      <c r="M3321" t="s">
        <v>273</v>
      </c>
      <c r="N3321">
        <v>1199</v>
      </c>
      <c r="O3321" t="s">
        <v>216</v>
      </c>
      <c r="P3321" t="s">
        <v>452</v>
      </c>
      <c r="Q3321">
        <v>5</v>
      </c>
      <c r="R3321" t="s">
        <v>1179</v>
      </c>
    </row>
    <row r="3322" spans="1:18" x14ac:dyDescent="0.3">
      <c r="A3322">
        <v>3426</v>
      </c>
      <c r="B3322" t="s">
        <v>30</v>
      </c>
      <c r="C3322">
        <v>2016</v>
      </c>
      <c r="D3322">
        <v>645000</v>
      </c>
      <c r="E3322">
        <v>11000</v>
      </c>
      <c r="F3322" t="s">
        <v>56</v>
      </c>
      <c r="G3322" t="s">
        <v>57</v>
      </c>
      <c r="H3322" t="s">
        <v>1626</v>
      </c>
      <c r="I3322" t="s">
        <v>41</v>
      </c>
      <c r="J3322" t="s">
        <v>158</v>
      </c>
      <c r="K3322" t="s">
        <v>154</v>
      </c>
      <c r="L3322" t="s">
        <v>25</v>
      </c>
      <c r="M3322" t="s">
        <v>276</v>
      </c>
      <c r="N3322">
        <v>1598</v>
      </c>
      <c r="O3322" t="s">
        <v>366</v>
      </c>
      <c r="P3322" t="s">
        <v>257</v>
      </c>
      <c r="Q3322">
        <v>5</v>
      </c>
      <c r="R3322" t="s">
        <v>1179</v>
      </c>
    </row>
    <row r="3323" spans="1:18" x14ac:dyDescent="0.3">
      <c r="A3323">
        <v>3427</v>
      </c>
      <c r="B3323" t="s">
        <v>349</v>
      </c>
      <c r="C3323">
        <v>2018</v>
      </c>
      <c r="D3323">
        <v>2475000</v>
      </c>
      <c r="E3323">
        <v>2000</v>
      </c>
      <c r="F3323" t="s">
        <v>56</v>
      </c>
      <c r="G3323" t="s">
        <v>57</v>
      </c>
      <c r="H3323" t="s">
        <v>1626</v>
      </c>
      <c r="I3323" t="s">
        <v>22</v>
      </c>
      <c r="J3323" t="s">
        <v>158</v>
      </c>
      <c r="K3323" t="s">
        <v>154</v>
      </c>
      <c r="L3323" t="s">
        <v>25</v>
      </c>
      <c r="M3323" t="s">
        <v>127</v>
      </c>
      <c r="N3323">
        <v>1984</v>
      </c>
      <c r="O3323" t="s">
        <v>358</v>
      </c>
      <c r="P3323" t="s">
        <v>529</v>
      </c>
      <c r="Q3323">
        <v>5</v>
      </c>
      <c r="R3323" t="s">
        <v>1179</v>
      </c>
    </row>
    <row r="3324" spans="1:18" x14ac:dyDescent="0.3">
      <c r="A3324">
        <v>3428</v>
      </c>
      <c r="B3324" t="s">
        <v>18</v>
      </c>
      <c r="C3324">
        <v>2017</v>
      </c>
      <c r="D3324">
        <v>735000</v>
      </c>
      <c r="E3324">
        <v>70000</v>
      </c>
      <c r="F3324" t="s">
        <v>19</v>
      </c>
      <c r="G3324" t="s">
        <v>780</v>
      </c>
      <c r="H3324" t="s">
        <v>1229</v>
      </c>
      <c r="I3324" t="s">
        <v>22</v>
      </c>
      <c r="J3324" t="s">
        <v>23</v>
      </c>
      <c r="K3324" t="s">
        <v>24</v>
      </c>
      <c r="L3324" t="s">
        <v>25</v>
      </c>
      <c r="M3324" t="s">
        <v>527</v>
      </c>
      <c r="N3324">
        <v>1248</v>
      </c>
      <c r="O3324" t="s">
        <v>27</v>
      </c>
      <c r="P3324" t="s">
        <v>28</v>
      </c>
      <c r="Q3324">
        <v>5</v>
      </c>
      <c r="R3324" t="s">
        <v>1179</v>
      </c>
    </row>
    <row r="3325" spans="1:18" x14ac:dyDescent="0.3">
      <c r="A3325">
        <v>3429</v>
      </c>
      <c r="B3325" t="s">
        <v>109</v>
      </c>
      <c r="C3325">
        <v>2017</v>
      </c>
      <c r="D3325">
        <v>550000</v>
      </c>
      <c r="E3325">
        <v>120000</v>
      </c>
      <c r="F3325" t="s">
        <v>19</v>
      </c>
      <c r="G3325" t="s">
        <v>789</v>
      </c>
      <c r="H3325" t="s">
        <v>1590</v>
      </c>
      <c r="I3325" t="s">
        <v>41</v>
      </c>
      <c r="J3325" t="s">
        <v>23</v>
      </c>
      <c r="K3325" t="s">
        <v>24</v>
      </c>
      <c r="L3325" t="s">
        <v>25</v>
      </c>
      <c r="M3325" t="s">
        <v>433</v>
      </c>
      <c r="N3325">
        <v>1193</v>
      </c>
      <c r="O3325" t="s">
        <v>434</v>
      </c>
      <c r="P3325" t="s">
        <v>435</v>
      </c>
      <c r="Q3325">
        <v>5</v>
      </c>
      <c r="R3325" t="s">
        <v>1179</v>
      </c>
    </row>
    <row r="3326" spans="1:18" x14ac:dyDescent="0.3">
      <c r="A3326">
        <v>3430</v>
      </c>
      <c r="B3326" t="s">
        <v>18</v>
      </c>
      <c r="C3326">
        <v>2013</v>
      </c>
      <c r="D3326">
        <v>509999</v>
      </c>
      <c r="E3326">
        <v>148000</v>
      </c>
      <c r="F3326" t="s">
        <v>19</v>
      </c>
      <c r="G3326" t="s">
        <v>83</v>
      </c>
      <c r="H3326" t="s">
        <v>1628</v>
      </c>
      <c r="I3326" t="s">
        <v>22</v>
      </c>
      <c r="J3326" t="s">
        <v>23</v>
      </c>
      <c r="K3326" t="s">
        <v>24</v>
      </c>
      <c r="L3326" t="s">
        <v>25</v>
      </c>
      <c r="M3326" t="s">
        <v>307</v>
      </c>
      <c r="N3326">
        <v>1248</v>
      </c>
      <c r="O3326" t="s">
        <v>108</v>
      </c>
      <c r="P3326" t="s">
        <v>95</v>
      </c>
      <c r="Q3326">
        <v>7</v>
      </c>
      <c r="R3326" t="s">
        <v>1179</v>
      </c>
    </row>
    <row r="3327" spans="1:18" x14ac:dyDescent="0.3">
      <c r="A3327">
        <v>3431</v>
      </c>
      <c r="B3327" t="s">
        <v>46</v>
      </c>
      <c r="C3327">
        <v>2013</v>
      </c>
      <c r="D3327">
        <v>459999</v>
      </c>
      <c r="E3327">
        <v>60000</v>
      </c>
      <c r="F3327" t="s">
        <v>19</v>
      </c>
      <c r="G3327" t="s">
        <v>83</v>
      </c>
      <c r="H3327" t="s">
        <v>1629</v>
      </c>
      <c r="I3327" t="s">
        <v>22</v>
      </c>
      <c r="J3327" t="s">
        <v>23</v>
      </c>
      <c r="K3327" t="s">
        <v>24</v>
      </c>
      <c r="L3327" t="s">
        <v>33</v>
      </c>
      <c r="M3327" t="s">
        <v>215</v>
      </c>
      <c r="N3327">
        <v>1396</v>
      </c>
      <c r="O3327" t="s">
        <v>216</v>
      </c>
      <c r="P3327" t="s">
        <v>217</v>
      </c>
      <c r="Q3327">
        <v>5</v>
      </c>
      <c r="R3327" t="s">
        <v>1179</v>
      </c>
    </row>
    <row r="3328" spans="1:18" x14ac:dyDescent="0.3">
      <c r="A3328">
        <v>3432</v>
      </c>
      <c r="B3328" t="s">
        <v>18</v>
      </c>
      <c r="C3328">
        <v>2015</v>
      </c>
      <c r="D3328">
        <v>310000</v>
      </c>
      <c r="E3328">
        <v>18000</v>
      </c>
      <c r="F3328" t="s">
        <v>56</v>
      </c>
      <c r="G3328" t="s">
        <v>57</v>
      </c>
      <c r="H3328" t="s">
        <v>1626</v>
      </c>
      <c r="I3328" t="s">
        <v>41</v>
      </c>
      <c r="J3328" t="s">
        <v>23</v>
      </c>
      <c r="K3328" t="s">
        <v>24</v>
      </c>
      <c r="L3328" t="s">
        <v>25</v>
      </c>
      <c r="M3328" t="s">
        <v>430</v>
      </c>
      <c r="N3328">
        <v>796</v>
      </c>
      <c r="O3328" t="s">
        <v>118</v>
      </c>
      <c r="P3328" t="s">
        <v>119</v>
      </c>
      <c r="Q3328">
        <v>5</v>
      </c>
      <c r="R3328" t="s">
        <v>1179</v>
      </c>
    </row>
    <row r="3329" spans="1:18" x14ac:dyDescent="0.3">
      <c r="A3329">
        <v>3433</v>
      </c>
      <c r="B3329" t="s">
        <v>109</v>
      </c>
      <c r="C3329">
        <v>2018</v>
      </c>
      <c r="D3329">
        <v>775000</v>
      </c>
      <c r="E3329">
        <v>80000</v>
      </c>
      <c r="F3329" t="s">
        <v>124</v>
      </c>
      <c r="G3329" t="s">
        <v>1352</v>
      </c>
      <c r="H3329" t="s">
        <v>1630</v>
      </c>
      <c r="I3329" t="s">
        <v>22</v>
      </c>
      <c r="J3329" t="s">
        <v>23</v>
      </c>
      <c r="K3329" t="s">
        <v>24</v>
      </c>
      <c r="L3329" t="s">
        <v>25</v>
      </c>
      <c r="M3329" t="s">
        <v>404</v>
      </c>
      <c r="N3329">
        <v>1248</v>
      </c>
      <c r="O3329" t="s">
        <v>27</v>
      </c>
      <c r="P3329" t="s">
        <v>405</v>
      </c>
      <c r="Q3329">
        <v>5</v>
      </c>
      <c r="R3329" t="s">
        <v>1179</v>
      </c>
    </row>
    <row r="3330" spans="1:18" x14ac:dyDescent="0.3">
      <c r="A3330">
        <v>3434</v>
      </c>
      <c r="B3330" t="s">
        <v>18</v>
      </c>
      <c r="C3330">
        <v>2004</v>
      </c>
      <c r="D3330">
        <v>105000</v>
      </c>
      <c r="E3330">
        <v>96000</v>
      </c>
      <c r="F3330" t="s">
        <v>124</v>
      </c>
      <c r="G3330" t="s">
        <v>1352</v>
      </c>
      <c r="H3330" t="s">
        <v>1630</v>
      </c>
      <c r="I3330" t="s">
        <v>41</v>
      </c>
      <c r="J3330" t="s">
        <v>23</v>
      </c>
      <c r="K3330" t="s">
        <v>24</v>
      </c>
      <c r="L3330" t="s">
        <v>42</v>
      </c>
      <c r="M3330" t="s">
        <v>96</v>
      </c>
      <c r="N3330">
        <v>796</v>
      </c>
      <c r="O3330" t="s">
        <v>97</v>
      </c>
      <c r="P3330" t="s">
        <v>98</v>
      </c>
      <c r="Q3330">
        <v>5</v>
      </c>
      <c r="R3330" t="s">
        <v>1179</v>
      </c>
    </row>
    <row r="3331" spans="1:18" x14ac:dyDescent="0.3">
      <c r="A3331">
        <v>3435</v>
      </c>
      <c r="B3331" t="s">
        <v>37</v>
      </c>
      <c r="C3331">
        <v>2015</v>
      </c>
      <c r="D3331">
        <v>430000</v>
      </c>
      <c r="E3331">
        <v>97000</v>
      </c>
      <c r="F3331" t="s">
        <v>124</v>
      </c>
      <c r="G3331" t="s">
        <v>1352</v>
      </c>
      <c r="H3331" t="s">
        <v>1630</v>
      </c>
      <c r="I3331" t="s">
        <v>22</v>
      </c>
      <c r="J3331" t="s">
        <v>23</v>
      </c>
      <c r="K3331" t="s">
        <v>24</v>
      </c>
      <c r="L3331" t="s">
        <v>33</v>
      </c>
      <c r="M3331" t="s">
        <v>618</v>
      </c>
      <c r="N3331">
        <v>1498</v>
      </c>
      <c r="O3331" t="s">
        <v>105</v>
      </c>
      <c r="P3331" t="s">
        <v>95</v>
      </c>
      <c r="Q3331">
        <v>5</v>
      </c>
      <c r="R3331" t="s">
        <v>1179</v>
      </c>
    </row>
    <row r="3332" spans="1:18" x14ac:dyDescent="0.3">
      <c r="A3332">
        <v>3436</v>
      </c>
      <c r="B3332" t="s">
        <v>46</v>
      </c>
      <c r="C3332">
        <v>2013</v>
      </c>
      <c r="D3332">
        <v>360000</v>
      </c>
      <c r="E3332">
        <v>210000</v>
      </c>
      <c r="F3332" t="s">
        <v>19</v>
      </c>
      <c r="G3332" t="s">
        <v>786</v>
      </c>
      <c r="H3332" t="s">
        <v>1631</v>
      </c>
      <c r="I3332" t="s">
        <v>22</v>
      </c>
      <c r="J3332" t="s">
        <v>23</v>
      </c>
      <c r="K3332" t="s">
        <v>24</v>
      </c>
      <c r="L3332" t="s">
        <v>42</v>
      </c>
      <c r="M3332" t="s">
        <v>291</v>
      </c>
      <c r="N3332">
        <v>1396</v>
      </c>
      <c r="O3332" t="s">
        <v>216</v>
      </c>
      <c r="P3332" t="s">
        <v>649</v>
      </c>
      <c r="Q3332">
        <v>5</v>
      </c>
      <c r="R3332" t="s">
        <v>1179</v>
      </c>
    </row>
    <row r="3333" spans="1:18" x14ac:dyDescent="0.3">
      <c r="A3333">
        <v>3437</v>
      </c>
      <c r="B3333" t="s">
        <v>221</v>
      </c>
      <c r="C3333">
        <v>2012</v>
      </c>
      <c r="D3333">
        <v>400000</v>
      </c>
      <c r="E3333">
        <v>60000</v>
      </c>
      <c r="F3333" t="s">
        <v>19</v>
      </c>
      <c r="G3333" t="s">
        <v>780</v>
      </c>
      <c r="H3333" t="s">
        <v>863</v>
      </c>
      <c r="I3333" t="s">
        <v>22</v>
      </c>
      <c r="J3333" t="s">
        <v>23</v>
      </c>
      <c r="K3333" t="s">
        <v>24</v>
      </c>
      <c r="L3333" t="s">
        <v>42</v>
      </c>
      <c r="M3333" t="s">
        <v>651</v>
      </c>
      <c r="N3333">
        <v>1598</v>
      </c>
      <c r="O3333" t="s">
        <v>479</v>
      </c>
      <c r="P3333" t="s">
        <v>36</v>
      </c>
      <c r="Q3333">
        <v>5</v>
      </c>
      <c r="R3333" t="s">
        <v>1179</v>
      </c>
    </row>
    <row r="3334" spans="1:18" x14ac:dyDescent="0.3">
      <c r="A3334">
        <v>3438</v>
      </c>
      <c r="B3334" t="s">
        <v>18</v>
      </c>
      <c r="C3334">
        <v>2014</v>
      </c>
      <c r="D3334">
        <v>600000</v>
      </c>
      <c r="E3334">
        <v>90000</v>
      </c>
      <c r="F3334" t="s">
        <v>38</v>
      </c>
      <c r="G3334" t="s">
        <v>70</v>
      </c>
      <c r="H3334" t="s">
        <v>1048</v>
      </c>
      <c r="I3334" t="s">
        <v>22</v>
      </c>
      <c r="J3334" t="s">
        <v>23</v>
      </c>
      <c r="K3334" t="s">
        <v>24</v>
      </c>
      <c r="L3334" t="s">
        <v>25</v>
      </c>
      <c r="M3334" t="s">
        <v>26</v>
      </c>
      <c r="N3334">
        <v>1248</v>
      </c>
      <c r="O3334" t="s">
        <v>27</v>
      </c>
      <c r="P3334" t="s">
        <v>28</v>
      </c>
      <c r="Q3334">
        <v>5</v>
      </c>
      <c r="R3334" t="s">
        <v>1179</v>
      </c>
    </row>
    <row r="3335" spans="1:18" x14ac:dyDescent="0.3">
      <c r="A3335">
        <v>3439</v>
      </c>
      <c r="B3335" t="s">
        <v>37</v>
      </c>
      <c r="C3335">
        <v>2019</v>
      </c>
      <c r="D3335">
        <v>580000</v>
      </c>
      <c r="E3335">
        <v>35000</v>
      </c>
      <c r="F3335" t="s">
        <v>124</v>
      </c>
      <c r="G3335" t="s">
        <v>1352</v>
      </c>
      <c r="H3335" t="s">
        <v>1630</v>
      </c>
      <c r="I3335" t="s">
        <v>41</v>
      </c>
      <c r="J3335" t="s">
        <v>23</v>
      </c>
      <c r="K3335" t="s">
        <v>24</v>
      </c>
      <c r="L3335" t="s">
        <v>25</v>
      </c>
      <c r="M3335" t="s">
        <v>383</v>
      </c>
      <c r="N3335">
        <v>1199</v>
      </c>
      <c r="O3335" t="s">
        <v>434</v>
      </c>
      <c r="P3335" t="s">
        <v>452</v>
      </c>
      <c r="Q3335">
        <v>5</v>
      </c>
      <c r="R3335" t="s">
        <v>1179</v>
      </c>
    </row>
    <row r="3336" spans="1:18" x14ac:dyDescent="0.3">
      <c r="A3336">
        <v>3440</v>
      </c>
      <c r="B3336" t="s">
        <v>88</v>
      </c>
      <c r="C3336">
        <v>2012</v>
      </c>
      <c r="D3336">
        <v>140000</v>
      </c>
      <c r="E3336">
        <v>120000</v>
      </c>
      <c r="F3336" t="s">
        <v>124</v>
      </c>
      <c r="G3336" t="s">
        <v>1352</v>
      </c>
      <c r="H3336" t="s">
        <v>1630</v>
      </c>
      <c r="I3336" t="s">
        <v>22</v>
      </c>
      <c r="J3336" t="s">
        <v>23</v>
      </c>
      <c r="K3336" t="s">
        <v>24</v>
      </c>
      <c r="L3336" t="s">
        <v>33</v>
      </c>
      <c r="M3336" t="s">
        <v>793</v>
      </c>
      <c r="N3336">
        <v>1461</v>
      </c>
      <c r="O3336" t="s">
        <v>280</v>
      </c>
      <c r="P3336" t="s">
        <v>74</v>
      </c>
      <c r="Q3336">
        <v>5</v>
      </c>
      <c r="R3336" t="s">
        <v>1179</v>
      </c>
    </row>
    <row r="3337" spans="1:18" x14ac:dyDescent="0.3">
      <c r="A3337">
        <v>3441</v>
      </c>
      <c r="B3337" t="s">
        <v>109</v>
      </c>
      <c r="C3337">
        <v>2008</v>
      </c>
      <c r="D3337">
        <v>210000</v>
      </c>
      <c r="E3337">
        <v>100000</v>
      </c>
      <c r="F3337" t="s">
        <v>38</v>
      </c>
      <c r="G3337" t="s">
        <v>70</v>
      </c>
      <c r="H3337" t="s">
        <v>1048</v>
      </c>
      <c r="I3337" t="s">
        <v>22</v>
      </c>
      <c r="J3337" t="s">
        <v>23</v>
      </c>
      <c r="K3337" t="s">
        <v>24</v>
      </c>
      <c r="L3337" t="s">
        <v>25</v>
      </c>
      <c r="M3337" t="s">
        <v>1039</v>
      </c>
      <c r="N3337">
        <v>1405</v>
      </c>
      <c r="O3337" t="s">
        <v>458</v>
      </c>
      <c r="P3337" t="s">
        <v>1632</v>
      </c>
      <c r="Q3337">
        <v>5</v>
      </c>
      <c r="R3337" t="s">
        <v>1179</v>
      </c>
    </row>
    <row r="3338" spans="1:18" x14ac:dyDescent="0.3">
      <c r="A3338">
        <v>3442</v>
      </c>
      <c r="B3338" t="s">
        <v>46</v>
      </c>
      <c r="C3338">
        <v>2017</v>
      </c>
      <c r="D3338">
        <v>550000</v>
      </c>
      <c r="E3338">
        <v>20000</v>
      </c>
      <c r="F3338" t="s">
        <v>124</v>
      </c>
      <c r="G3338" t="s">
        <v>1352</v>
      </c>
      <c r="H3338" t="s">
        <v>1630</v>
      </c>
      <c r="I3338" t="s">
        <v>41</v>
      </c>
      <c r="J3338" t="s">
        <v>23</v>
      </c>
      <c r="K3338" t="s">
        <v>24</v>
      </c>
      <c r="L3338" t="s">
        <v>25</v>
      </c>
      <c r="M3338" t="s">
        <v>85</v>
      </c>
      <c r="N3338">
        <v>1197</v>
      </c>
      <c r="O3338" t="s">
        <v>90</v>
      </c>
      <c r="P3338" t="s">
        <v>261</v>
      </c>
      <c r="Q3338">
        <v>5</v>
      </c>
      <c r="R3338" t="s">
        <v>1179</v>
      </c>
    </row>
    <row r="3339" spans="1:18" x14ac:dyDescent="0.3">
      <c r="A3339">
        <v>3443</v>
      </c>
      <c r="B3339" t="s">
        <v>120</v>
      </c>
      <c r="C3339">
        <v>2013</v>
      </c>
      <c r="D3339">
        <v>120000</v>
      </c>
      <c r="E3339">
        <v>110000</v>
      </c>
      <c r="F3339" t="s">
        <v>124</v>
      </c>
      <c r="G3339" t="s">
        <v>804</v>
      </c>
      <c r="H3339" t="s">
        <v>1633</v>
      </c>
      <c r="I3339" t="s">
        <v>41</v>
      </c>
      <c r="J3339" t="s">
        <v>23</v>
      </c>
      <c r="K3339" t="s">
        <v>24</v>
      </c>
      <c r="L3339" t="s">
        <v>33</v>
      </c>
      <c r="M3339" t="s">
        <v>121</v>
      </c>
      <c r="N3339">
        <v>1199</v>
      </c>
      <c r="O3339" t="s">
        <v>613</v>
      </c>
      <c r="P3339" t="s">
        <v>682</v>
      </c>
      <c r="Q3339">
        <v>5</v>
      </c>
      <c r="R3339" t="s">
        <v>1179</v>
      </c>
    </row>
    <row r="3340" spans="1:18" x14ac:dyDescent="0.3">
      <c r="A3340">
        <v>3444</v>
      </c>
      <c r="B3340" t="s">
        <v>65</v>
      </c>
      <c r="C3340">
        <v>2013</v>
      </c>
      <c r="D3340">
        <v>400000</v>
      </c>
      <c r="E3340">
        <v>35000</v>
      </c>
      <c r="F3340" t="s">
        <v>124</v>
      </c>
      <c r="G3340" t="s">
        <v>804</v>
      </c>
      <c r="H3340" t="s">
        <v>1633</v>
      </c>
      <c r="I3340" t="s">
        <v>22</v>
      </c>
      <c r="J3340" t="s">
        <v>23</v>
      </c>
      <c r="K3340" t="s">
        <v>24</v>
      </c>
      <c r="L3340" t="s">
        <v>25</v>
      </c>
      <c r="M3340" t="s">
        <v>170</v>
      </c>
      <c r="N3340">
        <v>2494</v>
      </c>
      <c r="O3340" t="s">
        <v>190</v>
      </c>
      <c r="P3340" t="s">
        <v>172</v>
      </c>
      <c r="Q3340">
        <v>7</v>
      </c>
      <c r="R3340" t="s">
        <v>1179</v>
      </c>
    </row>
    <row r="3341" spans="1:18" x14ac:dyDescent="0.3">
      <c r="A3341">
        <v>3445</v>
      </c>
      <c r="B3341" t="s">
        <v>37</v>
      </c>
      <c r="C3341">
        <v>2018</v>
      </c>
      <c r="D3341">
        <v>1035000</v>
      </c>
      <c r="E3341">
        <v>15000</v>
      </c>
      <c r="F3341" t="s">
        <v>124</v>
      </c>
      <c r="G3341" t="s">
        <v>804</v>
      </c>
      <c r="H3341" t="s">
        <v>1633</v>
      </c>
      <c r="I3341" t="s">
        <v>22</v>
      </c>
      <c r="J3341" t="s">
        <v>23</v>
      </c>
      <c r="K3341" t="s">
        <v>24</v>
      </c>
      <c r="L3341" t="s">
        <v>25</v>
      </c>
      <c r="M3341" t="s">
        <v>104</v>
      </c>
      <c r="N3341">
        <v>1498</v>
      </c>
      <c r="O3341" t="s">
        <v>105</v>
      </c>
      <c r="P3341" t="s">
        <v>95</v>
      </c>
      <c r="Q3341">
        <v>5</v>
      </c>
      <c r="R3341" t="s">
        <v>1179</v>
      </c>
    </row>
    <row r="3342" spans="1:18" x14ac:dyDescent="0.3">
      <c r="A3342">
        <v>3446</v>
      </c>
      <c r="B3342" t="s">
        <v>18</v>
      </c>
      <c r="C3342">
        <v>2015</v>
      </c>
      <c r="D3342">
        <v>625000</v>
      </c>
      <c r="E3342">
        <v>90000</v>
      </c>
      <c r="F3342" t="s">
        <v>124</v>
      </c>
      <c r="G3342" t="s">
        <v>804</v>
      </c>
      <c r="H3342" t="s">
        <v>1633</v>
      </c>
      <c r="I3342" t="s">
        <v>22</v>
      </c>
      <c r="J3342" t="s">
        <v>23</v>
      </c>
      <c r="K3342" t="s">
        <v>24</v>
      </c>
      <c r="L3342" t="s">
        <v>25</v>
      </c>
      <c r="M3342" t="s">
        <v>354</v>
      </c>
      <c r="N3342">
        <v>1248</v>
      </c>
      <c r="O3342" t="s">
        <v>94</v>
      </c>
      <c r="P3342" t="s">
        <v>95</v>
      </c>
      <c r="Q3342">
        <v>5</v>
      </c>
      <c r="R3342" t="s">
        <v>1179</v>
      </c>
    </row>
    <row r="3343" spans="1:18" x14ac:dyDescent="0.3">
      <c r="A3343">
        <v>3447</v>
      </c>
      <c r="B3343" t="s">
        <v>46</v>
      </c>
      <c r="C3343">
        <v>2008</v>
      </c>
      <c r="D3343">
        <v>200000</v>
      </c>
      <c r="E3343">
        <v>40000</v>
      </c>
      <c r="F3343" t="s">
        <v>124</v>
      </c>
      <c r="G3343" t="s">
        <v>804</v>
      </c>
      <c r="H3343" t="s">
        <v>1633</v>
      </c>
      <c r="I3343" t="s">
        <v>41</v>
      </c>
      <c r="J3343" t="s">
        <v>23</v>
      </c>
      <c r="K3343" t="s">
        <v>24</v>
      </c>
      <c r="L3343" t="s">
        <v>25</v>
      </c>
      <c r="M3343" t="s">
        <v>211</v>
      </c>
      <c r="N3343">
        <v>1197</v>
      </c>
      <c r="O3343" t="s">
        <v>212</v>
      </c>
      <c r="P3343" t="s">
        <v>213</v>
      </c>
      <c r="Q3343">
        <v>5</v>
      </c>
      <c r="R3343" t="s">
        <v>1179</v>
      </c>
    </row>
    <row r="3344" spans="1:18" x14ac:dyDescent="0.3">
      <c r="A3344">
        <v>3448</v>
      </c>
      <c r="B3344" t="s">
        <v>109</v>
      </c>
      <c r="C3344">
        <v>2013</v>
      </c>
      <c r="D3344">
        <v>316000</v>
      </c>
      <c r="E3344">
        <v>140000</v>
      </c>
      <c r="F3344" t="s">
        <v>19</v>
      </c>
      <c r="G3344" t="s">
        <v>767</v>
      </c>
      <c r="H3344" t="s">
        <v>1634</v>
      </c>
      <c r="I3344" t="s">
        <v>22</v>
      </c>
      <c r="J3344" t="s">
        <v>23</v>
      </c>
      <c r="K3344" t="s">
        <v>24</v>
      </c>
      <c r="L3344" t="s">
        <v>25</v>
      </c>
      <c r="M3344" t="s">
        <v>484</v>
      </c>
      <c r="N3344">
        <v>1248</v>
      </c>
      <c r="O3344" t="s">
        <v>216</v>
      </c>
      <c r="P3344" t="s">
        <v>209</v>
      </c>
      <c r="Q3344">
        <v>5</v>
      </c>
      <c r="R3344" t="s">
        <v>1179</v>
      </c>
    </row>
    <row r="3345" spans="1:18" x14ac:dyDescent="0.3">
      <c r="A3345">
        <v>3449</v>
      </c>
      <c r="B3345" t="s">
        <v>18</v>
      </c>
      <c r="C3345">
        <v>2017</v>
      </c>
      <c r="D3345">
        <v>813000</v>
      </c>
      <c r="E3345">
        <v>110000</v>
      </c>
      <c r="F3345" t="s">
        <v>19</v>
      </c>
      <c r="G3345" t="s">
        <v>767</v>
      </c>
      <c r="H3345" t="s">
        <v>1634</v>
      </c>
      <c r="I3345" t="s">
        <v>22</v>
      </c>
      <c r="J3345" t="s">
        <v>23</v>
      </c>
      <c r="K3345" t="s">
        <v>24</v>
      </c>
      <c r="L3345" t="s">
        <v>25</v>
      </c>
      <c r="M3345" t="s">
        <v>129</v>
      </c>
      <c r="N3345">
        <v>1248</v>
      </c>
      <c r="O3345" t="s">
        <v>94</v>
      </c>
      <c r="P3345" t="s">
        <v>95</v>
      </c>
      <c r="Q3345">
        <v>5</v>
      </c>
      <c r="R3345" t="s">
        <v>1179</v>
      </c>
    </row>
    <row r="3346" spans="1:18" x14ac:dyDescent="0.3">
      <c r="A3346">
        <v>3450</v>
      </c>
      <c r="B3346" t="s">
        <v>65</v>
      </c>
      <c r="C3346">
        <v>2016</v>
      </c>
      <c r="D3346">
        <v>1575000</v>
      </c>
      <c r="E3346">
        <v>55000</v>
      </c>
      <c r="F3346" t="s">
        <v>19</v>
      </c>
      <c r="G3346" t="s">
        <v>767</v>
      </c>
      <c r="H3346" t="s">
        <v>1634</v>
      </c>
      <c r="I3346" t="s">
        <v>22</v>
      </c>
      <c r="J3346" t="s">
        <v>23</v>
      </c>
      <c r="K3346" t="s">
        <v>154</v>
      </c>
      <c r="L3346" t="s">
        <v>25</v>
      </c>
      <c r="M3346" t="s">
        <v>187</v>
      </c>
      <c r="N3346">
        <v>2755</v>
      </c>
      <c r="O3346" t="s">
        <v>188</v>
      </c>
      <c r="P3346" t="s">
        <v>189</v>
      </c>
      <c r="Q3346">
        <v>7</v>
      </c>
      <c r="R3346" t="s">
        <v>1179</v>
      </c>
    </row>
    <row r="3347" spans="1:18" x14ac:dyDescent="0.3">
      <c r="A3347">
        <v>3451</v>
      </c>
      <c r="B3347" t="s">
        <v>65</v>
      </c>
      <c r="C3347">
        <v>2013</v>
      </c>
      <c r="D3347">
        <v>900000</v>
      </c>
      <c r="E3347">
        <v>73000</v>
      </c>
      <c r="F3347" t="s">
        <v>19</v>
      </c>
      <c r="G3347" t="s">
        <v>767</v>
      </c>
      <c r="H3347" t="s">
        <v>1634</v>
      </c>
      <c r="I3347" t="s">
        <v>22</v>
      </c>
      <c r="J3347" t="s">
        <v>23</v>
      </c>
      <c r="K3347" t="s">
        <v>24</v>
      </c>
      <c r="L3347" t="s">
        <v>25</v>
      </c>
      <c r="M3347" t="s">
        <v>170</v>
      </c>
      <c r="N3347">
        <v>2494</v>
      </c>
      <c r="O3347" t="s">
        <v>171</v>
      </c>
      <c r="P3347" t="s">
        <v>172</v>
      </c>
      <c r="Q3347">
        <v>8</v>
      </c>
      <c r="R3347" t="s">
        <v>1179</v>
      </c>
    </row>
    <row r="3348" spans="1:18" x14ac:dyDescent="0.3">
      <c r="A3348">
        <v>3452</v>
      </c>
      <c r="B3348" t="s">
        <v>18</v>
      </c>
      <c r="C3348">
        <v>2015</v>
      </c>
      <c r="D3348">
        <v>650000</v>
      </c>
      <c r="E3348">
        <v>100000</v>
      </c>
      <c r="F3348" t="s">
        <v>19</v>
      </c>
      <c r="G3348" t="s">
        <v>767</v>
      </c>
      <c r="H3348" t="s">
        <v>1635</v>
      </c>
      <c r="I3348" t="s">
        <v>22</v>
      </c>
      <c r="J3348" t="s">
        <v>23</v>
      </c>
      <c r="K3348" t="s">
        <v>24</v>
      </c>
      <c r="L3348" t="s">
        <v>25</v>
      </c>
      <c r="M3348" t="s">
        <v>307</v>
      </c>
      <c r="N3348">
        <v>1248</v>
      </c>
      <c r="O3348" t="s">
        <v>216</v>
      </c>
      <c r="P3348" t="s">
        <v>95</v>
      </c>
      <c r="Q3348">
        <v>7</v>
      </c>
      <c r="R3348" t="s">
        <v>1179</v>
      </c>
    </row>
    <row r="3349" spans="1:18" x14ac:dyDescent="0.3">
      <c r="A3349">
        <v>3453</v>
      </c>
      <c r="B3349" t="s">
        <v>69</v>
      </c>
      <c r="C3349">
        <v>2015</v>
      </c>
      <c r="D3349">
        <v>459999</v>
      </c>
      <c r="E3349">
        <v>32000</v>
      </c>
      <c r="F3349" t="s">
        <v>19</v>
      </c>
      <c r="G3349" t="s">
        <v>767</v>
      </c>
      <c r="H3349" t="s">
        <v>1635</v>
      </c>
      <c r="I3349" t="s">
        <v>22</v>
      </c>
      <c r="J3349" t="s">
        <v>23</v>
      </c>
      <c r="K3349" t="s">
        <v>24</v>
      </c>
      <c r="L3349" t="s">
        <v>33</v>
      </c>
      <c r="M3349" t="s">
        <v>737</v>
      </c>
      <c r="N3349">
        <v>1498</v>
      </c>
      <c r="O3349" t="s">
        <v>738</v>
      </c>
      <c r="P3349" t="s">
        <v>719</v>
      </c>
      <c r="Q3349">
        <v>5</v>
      </c>
      <c r="R3349" t="s">
        <v>1179</v>
      </c>
    </row>
    <row r="3350" spans="1:18" x14ac:dyDescent="0.3">
      <c r="A3350">
        <v>3454</v>
      </c>
      <c r="B3350" t="s">
        <v>296</v>
      </c>
      <c r="C3350">
        <v>2012</v>
      </c>
      <c r="D3350">
        <v>290000</v>
      </c>
      <c r="E3350">
        <v>112072</v>
      </c>
      <c r="F3350" t="s">
        <v>19</v>
      </c>
      <c r="G3350" t="s">
        <v>767</v>
      </c>
      <c r="H3350" t="s">
        <v>1634</v>
      </c>
      <c r="I3350" t="s">
        <v>22</v>
      </c>
      <c r="J3350" t="s">
        <v>23</v>
      </c>
      <c r="K3350" t="s">
        <v>24</v>
      </c>
      <c r="L3350" t="s">
        <v>25</v>
      </c>
      <c r="M3350" t="s">
        <v>809</v>
      </c>
      <c r="N3350">
        <v>1461</v>
      </c>
      <c r="O3350" t="s">
        <v>613</v>
      </c>
      <c r="P3350" t="s">
        <v>614</v>
      </c>
      <c r="Q3350">
        <v>5</v>
      </c>
      <c r="R3350" t="s">
        <v>1179</v>
      </c>
    </row>
    <row r="3351" spans="1:18" x14ac:dyDescent="0.3">
      <c r="A3351">
        <v>3455</v>
      </c>
      <c r="B3351" t="s">
        <v>69</v>
      </c>
      <c r="C3351">
        <v>2014</v>
      </c>
      <c r="D3351">
        <v>400000</v>
      </c>
      <c r="E3351">
        <v>30000</v>
      </c>
      <c r="F3351" t="s">
        <v>19</v>
      </c>
      <c r="G3351" t="s">
        <v>767</v>
      </c>
      <c r="H3351" t="s">
        <v>1636</v>
      </c>
      <c r="I3351" t="s">
        <v>22</v>
      </c>
      <c r="J3351" t="s">
        <v>23</v>
      </c>
      <c r="K3351" t="s">
        <v>24</v>
      </c>
      <c r="L3351" t="s">
        <v>25</v>
      </c>
      <c r="M3351" t="s">
        <v>72</v>
      </c>
      <c r="N3351">
        <v>1399</v>
      </c>
      <c r="O3351" t="s">
        <v>247</v>
      </c>
      <c r="P3351" t="s">
        <v>74</v>
      </c>
      <c r="Q3351">
        <v>5</v>
      </c>
      <c r="R3351" t="s">
        <v>1179</v>
      </c>
    </row>
    <row r="3352" spans="1:18" x14ac:dyDescent="0.3">
      <c r="A3352">
        <v>3456</v>
      </c>
      <c r="B3352" t="s">
        <v>18</v>
      </c>
      <c r="C3352">
        <v>2016</v>
      </c>
      <c r="D3352">
        <v>565000</v>
      </c>
      <c r="E3352">
        <v>70000</v>
      </c>
      <c r="F3352" t="s">
        <v>19</v>
      </c>
      <c r="G3352" t="s">
        <v>767</v>
      </c>
      <c r="H3352" t="s">
        <v>1636</v>
      </c>
      <c r="I3352" t="s">
        <v>22</v>
      </c>
      <c r="J3352" t="s">
        <v>23</v>
      </c>
      <c r="K3352" t="s">
        <v>24</v>
      </c>
      <c r="L3352" t="s">
        <v>33</v>
      </c>
      <c r="M3352" t="s">
        <v>229</v>
      </c>
      <c r="N3352">
        <v>1248</v>
      </c>
      <c r="O3352" t="s">
        <v>27</v>
      </c>
      <c r="P3352" t="s">
        <v>28</v>
      </c>
      <c r="Q3352">
        <v>5</v>
      </c>
      <c r="R3352" t="s">
        <v>1179</v>
      </c>
    </row>
    <row r="3353" spans="1:18" x14ac:dyDescent="0.3">
      <c r="A3353">
        <v>3458</v>
      </c>
      <c r="B3353" t="s">
        <v>120</v>
      </c>
      <c r="C3353">
        <v>2009</v>
      </c>
      <c r="D3353">
        <v>150000</v>
      </c>
      <c r="E3353">
        <v>80000</v>
      </c>
      <c r="F3353" t="s">
        <v>19</v>
      </c>
      <c r="G3353" t="s">
        <v>767</v>
      </c>
      <c r="H3353" t="s">
        <v>1635</v>
      </c>
      <c r="I3353" t="s">
        <v>41</v>
      </c>
      <c r="J3353" t="s">
        <v>23</v>
      </c>
      <c r="K3353" t="s">
        <v>24</v>
      </c>
      <c r="L3353" t="s">
        <v>33</v>
      </c>
      <c r="M3353" t="s">
        <v>347</v>
      </c>
      <c r="N3353">
        <v>995</v>
      </c>
      <c r="O3353" t="s">
        <v>665</v>
      </c>
      <c r="P3353" t="s">
        <v>715</v>
      </c>
      <c r="Q3353">
        <v>5</v>
      </c>
      <c r="R3353" t="s">
        <v>1179</v>
      </c>
    </row>
    <row r="3354" spans="1:18" x14ac:dyDescent="0.3">
      <c r="A3354">
        <v>3459</v>
      </c>
      <c r="B3354" t="s">
        <v>239</v>
      </c>
      <c r="C3354">
        <v>2007</v>
      </c>
      <c r="D3354">
        <v>480000</v>
      </c>
      <c r="E3354">
        <v>110000</v>
      </c>
      <c r="F3354" t="s">
        <v>19</v>
      </c>
      <c r="G3354" t="s">
        <v>767</v>
      </c>
      <c r="H3354" t="s">
        <v>1634</v>
      </c>
      <c r="I3354" t="s">
        <v>22</v>
      </c>
      <c r="J3354" t="s">
        <v>23</v>
      </c>
      <c r="K3354" t="s">
        <v>154</v>
      </c>
      <c r="L3354" t="s">
        <v>304</v>
      </c>
      <c r="M3354" t="s">
        <v>1397</v>
      </c>
      <c r="N3354">
        <v>1995</v>
      </c>
      <c r="O3354" t="s">
        <v>1398</v>
      </c>
      <c r="P3354" t="s">
        <v>1399</v>
      </c>
      <c r="Q3354">
        <v>5</v>
      </c>
      <c r="R3354" t="s">
        <v>1179</v>
      </c>
    </row>
    <row r="3355" spans="1:18" x14ac:dyDescent="0.3">
      <c r="A3355">
        <v>3460</v>
      </c>
      <c r="B3355" t="s">
        <v>18</v>
      </c>
      <c r="C3355">
        <v>2007</v>
      </c>
      <c r="D3355">
        <v>70000</v>
      </c>
      <c r="E3355">
        <v>80000</v>
      </c>
      <c r="F3355" t="s">
        <v>19</v>
      </c>
      <c r="G3355" t="s">
        <v>767</v>
      </c>
      <c r="H3355" t="s">
        <v>1635</v>
      </c>
      <c r="I3355" t="s">
        <v>41</v>
      </c>
      <c r="J3355" t="s">
        <v>23</v>
      </c>
      <c r="K3355" t="s">
        <v>24</v>
      </c>
      <c r="L3355" t="s">
        <v>33</v>
      </c>
      <c r="M3355" t="s">
        <v>121</v>
      </c>
      <c r="N3355">
        <v>1061</v>
      </c>
      <c r="O3355" t="s">
        <v>705</v>
      </c>
      <c r="P3355" t="s">
        <v>87</v>
      </c>
      <c r="Q3355">
        <v>5</v>
      </c>
      <c r="R3355" t="s">
        <v>1179</v>
      </c>
    </row>
    <row r="3356" spans="1:18" x14ac:dyDescent="0.3">
      <c r="A3356">
        <v>3461</v>
      </c>
      <c r="B3356" t="s">
        <v>18</v>
      </c>
      <c r="C3356">
        <v>2007</v>
      </c>
      <c r="D3356">
        <v>70000</v>
      </c>
      <c r="E3356">
        <v>80000</v>
      </c>
      <c r="F3356" t="s">
        <v>19</v>
      </c>
      <c r="G3356" t="s">
        <v>767</v>
      </c>
      <c r="H3356" t="s">
        <v>1636</v>
      </c>
      <c r="I3356" t="s">
        <v>41</v>
      </c>
      <c r="J3356" t="s">
        <v>23</v>
      </c>
      <c r="K3356" t="s">
        <v>24</v>
      </c>
      <c r="L3356" t="s">
        <v>33</v>
      </c>
      <c r="M3356" t="s">
        <v>121</v>
      </c>
      <c r="N3356">
        <v>1061</v>
      </c>
      <c r="O3356" t="s">
        <v>705</v>
      </c>
      <c r="P3356" t="s">
        <v>87</v>
      </c>
      <c r="Q3356">
        <v>5</v>
      </c>
      <c r="R3356" t="s">
        <v>1179</v>
      </c>
    </row>
    <row r="3357" spans="1:18" x14ac:dyDescent="0.3">
      <c r="A3357">
        <v>3462</v>
      </c>
      <c r="B3357" t="s">
        <v>173</v>
      </c>
      <c r="C3357">
        <v>2011</v>
      </c>
      <c r="D3357">
        <v>1190000</v>
      </c>
      <c r="E3357">
        <v>80000</v>
      </c>
      <c r="F3357" t="s">
        <v>19</v>
      </c>
      <c r="G3357" t="s">
        <v>767</v>
      </c>
      <c r="H3357" t="s">
        <v>1635</v>
      </c>
      <c r="I3357" t="s">
        <v>41</v>
      </c>
      <c r="J3357" t="s">
        <v>23</v>
      </c>
      <c r="K3357" t="s">
        <v>154</v>
      </c>
      <c r="L3357" t="s">
        <v>33</v>
      </c>
      <c r="M3357" t="s">
        <v>1637</v>
      </c>
      <c r="N3357">
        <v>2497</v>
      </c>
      <c r="O3357" t="s">
        <v>341</v>
      </c>
      <c r="P3357" t="s">
        <v>1638</v>
      </c>
      <c r="Q3357">
        <v>5</v>
      </c>
      <c r="R3357" t="s">
        <v>1179</v>
      </c>
    </row>
    <row r="3358" spans="1:18" x14ac:dyDescent="0.3">
      <c r="A3358">
        <v>3464</v>
      </c>
      <c r="B3358" t="s">
        <v>69</v>
      </c>
      <c r="C3358">
        <v>2018</v>
      </c>
      <c r="D3358">
        <v>900000</v>
      </c>
      <c r="E3358">
        <v>19000</v>
      </c>
      <c r="F3358" t="s">
        <v>124</v>
      </c>
      <c r="G3358" t="s">
        <v>1639</v>
      </c>
      <c r="H3358" t="s">
        <v>1640</v>
      </c>
      <c r="I3358" t="s">
        <v>22</v>
      </c>
      <c r="J3358" t="s">
        <v>23</v>
      </c>
      <c r="K3358" t="s">
        <v>24</v>
      </c>
      <c r="L3358" t="s">
        <v>25</v>
      </c>
      <c r="M3358" t="s">
        <v>47</v>
      </c>
      <c r="N3358">
        <v>1498</v>
      </c>
      <c r="O3358" t="s">
        <v>303</v>
      </c>
      <c r="P3358" t="s">
        <v>238</v>
      </c>
      <c r="Q3358">
        <v>5</v>
      </c>
      <c r="R3358" t="s">
        <v>1179</v>
      </c>
    </row>
    <row r="3359" spans="1:18" x14ac:dyDescent="0.3">
      <c r="A3359">
        <v>3465</v>
      </c>
      <c r="B3359" t="s">
        <v>46</v>
      </c>
      <c r="C3359">
        <v>2015</v>
      </c>
      <c r="D3359">
        <v>600000</v>
      </c>
      <c r="E3359">
        <v>40000</v>
      </c>
      <c r="F3359" t="s">
        <v>124</v>
      </c>
      <c r="G3359" t="s">
        <v>1639</v>
      </c>
      <c r="H3359" t="s">
        <v>842</v>
      </c>
      <c r="I3359" t="s">
        <v>22</v>
      </c>
      <c r="J3359" t="s">
        <v>23</v>
      </c>
      <c r="K3359" t="s">
        <v>24</v>
      </c>
      <c r="L3359" t="s">
        <v>25</v>
      </c>
      <c r="M3359" t="s">
        <v>99</v>
      </c>
      <c r="N3359">
        <v>1396</v>
      </c>
      <c r="O3359" t="s">
        <v>100</v>
      </c>
      <c r="P3359" t="s">
        <v>101</v>
      </c>
      <c r="Q3359">
        <v>5</v>
      </c>
      <c r="R3359" t="s">
        <v>1179</v>
      </c>
    </row>
    <row r="3360" spans="1:18" x14ac:dyDescent="0.3">
      <c r="A3360">
        <v>3466</v>
      </c>
      <c r="B3360" t="s">
        <v>88</v>
      </c>
      <c r="C3360">
        <v>2015</v>
      </c>
      <c r="D3360">
        <v>1100000</v>
      </c>
      <c r="E3360">
        <v>52269</v>
      </c>
      <c r="F3360" t="s">
        <v>124</v>
      </c>
      <c r="G3360" t="s">
        <v>1639</v>
      </c>
      <c r="H3360" t="s">
        <v>1640</v>
      </c>
      <c r="I3360" t="s">
        <v>22</v>
      </c>
      <c r="J3360" t="s">
        <v>23</v>
      </c>
      <c r="K3360" t="s">
        <v>24</v>
      </c>
      <c r="L3360" t="s">
        <v>25</v>
      </c>
      <c r="M3360" t="s">
        <v>605</v>
      </c>
      <c r="N3360">
        <v>2179</v>
      </c>
      <c r="O3360" t="s">
        <v>271</v>
      </c>
      <c r="P3360" t="s">
        <v>615</v>
      </c>
      <c r="Q3360">
        <v>7</v>
      </c>
      <c r="R3360" t="s">
        <v>1179</v>
      </c>
    </row>
    <row r="3361" spans="1:18" x14ac:dyDescent="0.3">
      <c r="A3361">
        <v>3467</v>
      </c>
      <c r="B3361" t="s">
        <v>18</v>
      </c>
      <c r="C3361">
        <v>2010</v>
      </c>
      <c r="D3361">
        <v>120000</v>
      </c>
      <c r="E3361">
        <v>170000</v>
      </c>
      <c r="F3361" t="s">
        <v>124</v>
      </c>
      <c r="G3361" t="s">
        <v>1639</v>
      </c>
      <c r="H3361" t="s">
        <v>1641</v>
      </c>
      <c r="I3361" t="s">
        <v>59</v>
      </c>
      <c r="J3361" t="s">
        <v>23</v>
      </c>
      <c r="K3361" t="s">
        <v>24</v>
      </c>
      <c r="L3361" t="s">
        <v>33</v>
      </c>
      <c r="M3361" t="s">
        <v>1507</v>
      </c>
      <c r="N3361">
        <v>796</v>
      </c>
      <c r="O3361" t="s">
        <v>1642</v>
      </c>
      <c r="P3361" t="s">
        <v>1643</v>
      </c>
      <c r="Q3361">
        <v>5</v>
      </c>
      <c r="R3361" t="s">
        <v>1179</v>
      </c>
    </row>
    <row r="3362" spans="1:18" x14ac:dyDescent="0.3">
      <c r="A3362">
        <v>3470</v>
      </c>
      <c r="B3362" t="s">
        <v>46</v>
      </c>
      <c r="C3362">
        <v>2009</v>
      </c>
      <c r="D3362">
        <v>229999</v>
      </c>
      <c r="E3362">
        <v>60000</v>
      </c>
      <c r="F3362" t="s">
        <v>124</v>
      </c>
      <c r="G3362" t="s">
        <v>1639</v>
      </c>
      <c r="H3362" t="s">
        <v>842</v>
      </c>
      <c r="I3362" t="s">
        <v>41</v>
      </c>
      <c r="J3362" t="s">
        <v>23</v>
      </c>
      <c r="K3362" t="s">
        <v>24</v>
      </c>
      <c r="L3362" t="s">
        <v>42</v>
      </c>
      <c r="M3362" t="s">
        <v>164</v>
      </c>
      <c r="N3362">
        <v>1197</v>
      </c>
      <c r="O3362" t="s">
        <v>431</v>
      </c>
      <c r="P3362" t="s">
        <v>432</v>
      </c>
      <c r="Q3362">
        <v>5</v>
      </c>
      <c r="R3362" t="s">
        <v>1179</v>
      </c>
    </row>
    <row r="3363" spans="1:18" x14ac:dyDescent="0.3">
      <c r="A3363">
        <v>3471</v>
      </c>
      <c r="B3363" t="s">
        <v>37</v>
      </c>
      <c r="C3363">
        <v>2017</v>
      </c>
      <c r="D3363">
        <v>570000</v>
      </c>
      <c r="E3363">
        <v>15780</v>
      </c>
      <c r="F3363" t="s">
        <v>124</v>
      </c>
      <c r="G3363" t="s">
        <v>1639</v>
      </c>
      <c r="H3363" t="s">
        <v>765</v>
      </c>
      <c r="I3363" t="s">
        <v>41</v>
      </c>
      <c r="J3363" t="s">
        <v>23</v>
      </c>
      <c r="K3363" t="s">
        <v>24</v>
      </c>
      <c r="L3363" t="s">
        <v>25</v>
      </c>
      <c r="M3363" t="s">
        <v>159</v>
      </c>
      <c r="N3363">
        <v>1198</v>
      </c>
      <c r="O3363" t="s">
        <v>311</v>
      </c>
      <c r="P3363" t="s">
        <v>312</v>
      </c>
      <c r="Q3363">
        <v>5</v>
      </c>
      <c r="R3363" t="s">
        <v>1179</v>
      </c>
    </row>
    <row r="3364" spans="1:18" x14ac:dyDescent="0.3">
      <c r="A3364">
        <v>3472</v>
      </c>
      <c r="B3364" t="s">
        <v>46</v>
      </c>
      <c r="C3364">
        <v>2014</v>
      </c>
      <c r="D3364">
        <v>575000</v>
      </c>
      <c r="E3364">
        <v>106000</v>
      </c>
      <c r="F3364" t="s">
        <v>124</v>
      </c>
      <c r="G3364" t="s">
        <v>1639</v>
      </c>
      <c r="H3364" t="s">
        <v>1640</v>
      </c>
      <c r="I3364" t="s">
        <v>22</v>
      </c>
      <c r="J3364" t="s">
        <v>23</v>
      </c>
      <c r="K3364" t="s">
        <v>24</v>
      </c>
      <c r="L3364" t="s">
        <v>25</v>
      </c>
      <c r="M3364" t="s">
        <v>288</v>
      </c>
      <c r="N3364">
        <v>1582</v>
      </c>
      <c r="O3364" t="s">
        <v>289</v>
      </c>
      <c r="P3364" t="s">
        <v>290</v>
      </c>
      <c r="Q3364">
        <v>5</v>
      </c>
      <c r="R3364" t="s">
        <v>1179</v>
      </c>
    </row>
    <row r="3365" spans="1:18" x14ac:dyDescent="0.3">
      <c r="A3365">
        <v>3473</v>
      </c>
      <c r="B3365" t="s">
        <v>221</v>
      </c>
      <c r="C3365">
        <v>2012</v>
      </c>
      <c r="D3365">
        <v>280000</v>
      </c>
      <c r="E3365">
        <v>80000</v>
      </c>
      <c r="F3365" t="s">
        <v>38</v>
      </c>
      <c r="G3365" t="s">
        <v>880</v>
      </c>
      <c r="H3365" t="s">
        <v>1644</v>
      </c>
      <c r="I3365" t="s">
        <v>22</v>
      </c>
      <c r="J3365" t="s">
        <v>23</v>
      </c>
      <c r="K3365" t="s">
        <v>24</v>
      </c>
      <c r="L3365" t="s">
        <v>42</v>
      </c>
      <c r="M3365" t="s">
        <v>234</v>
      </c>
      <c r="N3365">
        <v>1598</v>
      </c>
      <c r="O3365" t="s">
        <v>235</v>
      </c>
      <c r="P3365" t="s">
        <v>36</v>
      </c>
      <c r="Q3365">
        <v>5</v>
      </c>
      <c r="R3365" t="s">
        <v>1179</v>
      </c>
    </row>
    <row r="3366" spans="1:18" x14ac:dyDescent="0.3">
      <c r="A3366">
        <v>3474</v>
      </c>
      <c r="B3366" t="s">
        <v>46</v>
      </c>
      <c r="C3366">
        <v>2015</v>
      </c>
      <c r="D3366">
        <v>580000</v>
      </c>
      <c r="E3366">
        <v>74000</v>
      </c>
      <c r="F3366" t="s">
        <v>124</v>
      </c>
      <c r="G3366" t="s">
        <v>1639</v>
      </c>
      <c r="H3366" t="s">
        <v>1641</v>
      </c>
      <c r="I3366" t="s">
        <v>22</v>
      </c>
      <c r="J3366" t="s">
        <v>23</v>
      </c>
      <c r="K3366" t="s">
        <v>24</v>
      </c>
      <c r="L3366" t="s">
        <v>33</v>
      </c>
      <c r="M3366" t="s">
        <v>551</v>
      </c>
      <c r="N3366">
        <v>1396</v>
      </c>
      <c r="O3366" t="s">
        <v>100</v>
      </c>
      <c r="P3366" t="s">
        <v>552</v>
      </c>
      <c r="Q3366">
        <v>5</v>
      </c>
      <c r="R3366" t="s">
        <v>1179</v>
      </c>
    </row>
    <row r="3367" spans="1:18" x14ac:dyDescent="0.3">
      <c r="A3367">
        <v>3475</v>
      </c>
      <c r="B3367" t="s">
        <v>18</v>
      </c>
      <c r="C3367">
        <v>2018</v>
      </c>
      <c r="D3367">
        <v>875000</v>
      </c>
      <c r="E3367">
        <v>35000</v>
      </c>
      <c r="F3367" t="s">
        <v>124</v>
      </c>
      <c r="G3367" t="s">
        <v>1639</v>
      </c>
      <c r="H3367" t="s">
        <v>1641</v>
      </c>
      <c r="I3367" t="s">
        <v>22</v>
      </c>
      <c r="J3367" t="s">
        <v>23</v>
      </c>
      <c r="K3367" t="s">
        <v>24</v>
      </c>
      <c r="L3367" t="s">
        <v>33</v>
      </c>
      <c r="M3367" t="s">
        <v>1436</v>
      </c>
      <c r="N3367">
        <v>1248</v>
      </c>
      <c r="O3367" t="s">
        <v>94</v>
      </c>
      <c r="P3367" t="s">
        <v>95</v>
      </c>
      <c r="Q3367">
        <v>7</v>
      </c>
      <c r="R3367" t="s">
        <v>1179</v>
      </c>
    </row>
    <row r="3368" spans="1:18" x14ac:dyDescent="0.3">
      <c r="A3368">
        <v>3476</v>
      </c>
      <c r="B3368" t="s">
        <v>46</v>
      </c>
      <c r="C3368">
        <v>2013</v>
      </c>
      <c r="D3368">
        <v>500000</v>
      </c>
      <c r="E3368">
        <v>70000</v>
      </c>
      <c r="F3368" t="s">
        <v>124</v>
      </c>
      <c r="G3368" t="s">
        <v>1639</v>
      </c>
      <c r="H3368" t="s">
        <v>765</v>
      </c>
      <c r="I3368" t="s">
        <v>22</v>
      </c>
      <c r="J3368" t="s">
        <v>23</v>
      </c>
      <c r="K3368" t="s">
        <v>24</v>
      </c>
      <c r="L3368" t="s">
        <v>42</v>
      </c>
      <c r="M3368" t="s">
        <v>288</v>
      </c>
      <c r="N3368">
        <v>1582</v>
      </c>
      <c r="O3368" t="s">
        <v>289</v>
      </c>
      <c r="P3368" t="s">
        <v>290</v>
      </c>
      <c r="Q3368">
        <v>5</v>
      </c>
      <c r="R3368" t="s">
        <v>1179</v>
      </c>
    </row>
    <row r="3369" spans="1:18" x14ac:dyDescent="0.3">
      <c r="A3369">
        <v>3477</v>
      </c>
      <c r="B3369" t="s">
        <v>18</v>
      </c>
      <c r="C3369">
        <v>2015</v>
      </c>
      <c r="D3369">
        <v>700000</v>
      </c>
      <c r="E3369">
        <v>60000</v>
      </c>
      <c r="F3369" t="s">
        <v>124</v>
      </c>
      <c r="G3369" t="s">
        <v>1639</v>
      </c>
      <c r="H3369" t="s">
        <v>842</v>
      </c>
      <c r="I3369" t="s">
        <v>22</v>
      </c>
      <c r="J3369" t="s">
        <v>23</v>
      </c>
      <c r="K3369" t="s">
        <v>24</v>
      </c>
      <c r="L3369" t="s">
        <v>25</v>
      </c>
      <c r="M3369" t="s">
        <v>354</v>
      </c>
      <c r="N3369">
        <v>1248</v>
      </c>
      <c r="O3369" t="s">
        <v>94</v>
      </c>
      <c r="P3369" t="s">
        <v>95</v>
      </c>
      <c r="Q3369">
        <v>5</v>
      </c>
      <c r="R3369" t="s">
        <v>1179</v>
      </c>
    </row>
    <row r="3370" spans="1:18" x14ac:dyDescent="0.3">
      <c r="A3370">
        <v>3478</v>
      </c>
      <c r="B3370" t="s">
        <v>69</v>
      </c>
      <c r="C3370">
        <v>2016</v>
      </c>
      <c r="D3370">
        <v>388000</v>
      </c>
      <c r="E3370">
        <v>50000</v>
      </c>
      <c r="F3370" t="s">
        <v>38</v>
      </c>
      <c r="G3370" t="s">
        <v>880</v>
      </c>
      <c r="H3370" t="s">
        <v>1644</v>
      </c>
      <c r="I3370" t="s">
        <v>41</v>
      </c>
      <c r="J3370" t="s">
        <v>23</v>
      </c>
      <c r="K3370" t="s">
        <v>24</v>
      </c>
      <c r="L3370" t="s">
        <v>33</v>
      </c>
      <c r="M3370" t="s">
        <v>218</v>
      </c>
      <c r="N3370">
        <v>1196</v>
      </c>
      <c r="O3370" t="s">
        <v>219</v>
      </c>
      <c r="P3370" t="s">
        <v>220</v>
      </c>
      <c r="Q3370">
        <v>5</v>
      </c>
      <c r="R3370" t="s">
        <v>1179</v>
      </c>
    </row>
    <row r="3371" spans="1:18" x14ac:dyDescent="0.3">
      <c r="A3371">
        <v>3479</v>
      </c>
      <c r="B3371" t="s">
        <v>46</v>
      </c>
      <c r="C3371">
        <v>2011</v>
      </c>
      <c r="D3371">
        <v>225000</v>
      </c>
      <c r="E3371">
        <v>80000</v>
      </c>
      <c r="F3371" t="s">
        <v>38</v>
      </c>
      <c r="G3371" t="s">
        <v>880</v>
      </c>
      <c r="H3371" t="s">
        <v>1644</v>
      </c>
      <c r="I3371" t="s">
        <v>41</v>
      </c>
      <c r="J3371" t="s">
        <v>23</v>
      </c>
      <c r="K3371" t="s">
        <v>24</v>
      </c>
      <c r="L3371" t="s">
        <v>33</v>
      </c>
      <c r="M3371" t="s">
        <v>211</v>
      </c>
      <c r="N3371">
        <v>1197</v>
      </c>
      <c r="O3371" t="s">
        <v>212</v>
      </c>
      <c r="P3371" t="s">
        <v>453</v>
      </c>
      <c r="Q3371">
        <v>5</v>
      </c>
      <c r="R3371" t="s">
        <v>1179</v>
      </c>
    </row>
    <row r="3372" spans="1:18" x14ac:dyDescent="0.3">
      <c r="A3372">
        <v>3480</v>
      </c>
      <c r="B3372" t="s">
        <v>109</v>
      </c>
      <c r="C3372">
        <v>2011</v>
      </c>
      <c r="D3372">
        <v>90000</v>
      </c>
      <c r="E3372">
        <v>90000</v>
      </c>
      <c r="F3372" t="s">
        <v>124</v>
      </c>
      <c r="G3372" t="s">
        <v>1639</v>
      </c>
      <c r="H3372" t="s">
        <v>765</v>
      </c>
      <c r="I3372" t="s">
        <v>41</v>
      </c>
      <c r="J3372" t="s">
        <v>23</v>
      </c>
      <c r="K3372" t="s">
        <v>24</v>
      </c>
      <c r="L3372" t="s">
        <v>33</v>
      </c>
      <c r="M3372" t="s">
        <v>517</v>
      </c>
      <c r="N3372">
        <v>1193</v>
      </c>
      <c r="O3372" t="s">
        <v>518</v>
      </c>
      <c r="P3372" t="s">
        <v>519</v>
      </c>
      <c r="Q3372">
        <v>5</v>
      </c>
      <c r="R3372" t="s">
        <v>1179</v>
      </c>
    </row>
    <row r="3373" spans="1:18" x14ac:dyDescent="0.3">
      <c r="A3373">
        <v>3481</v>
      </c>
      <c r="B3373" t="s">
        <v>75</v>
      </c>
      <c r="C3373">
        <v>2014</v>
      </c>
      <c r="D3373">
        <v>600000</v>
      </c>
      <c r="E3373">
        <v>114000</v>
      </c>
      <c r="F3373" t="s">
        <v>124</v>
      </c>
      <c r="G3373" t="s">
        <v>1639</v>
      </c>
      <c r="H3373" t="s">
        <v>1641</v>
      </c>
      <c r="I3373" t="s">
        <v>22</v>
      </c>
      <c r="J3373" t="s">
        <v>23</v>
      </c>
      <c r="K3373" t="s">
        <v>24</v>
      </c>
      <c r="L3373" t="s">
        <v>25</v>
      </c>
      <c r="M3373" t="s">
        <v>76</v>
      </c>
      <c r="N3373">
        <v>1461</v>
      </c>
      <c r="O3373" t="s">
        <v>77</v>
      </c>
      <c r="P3373" t="s">
        <v>78</v>
      </c>
      <c r="Q3373">
        <v>5</v>
      </c>
      <c r="R3373" t="s">
        <v>1179</v>
      </c>
    </row>
    <row r="3374" spans="1:18" x14ac:dyDescent="0.3">
      <c r="A3374">
        <v>3482</v>
      </c>
      <c r="B3374" t="s">
        <v>46</v>
      </c>
      <c r="C3374">
        <v>2009</v>
      </c>
      <c r="D3374">
        <v>235000</v>
      </c>
      <c r="E3374">
        <v>100000</v>
      </c>
      <c r="F3374" t="s">
        <v>124</v>
      </c>
      <c r="G3374" t="s">
        <v>1639</v>
      </c>
      <c r="H3374" t="s">
        <v>842</v>
      </c>
      <c r="I3374" t="s">
        <v>41</v>
      </c>
      <c r="J3374" t="s">
        <v>23</v>
      </c>
      <c r="K3374" t="s">
        <v>24</v>
      </c>
      <c r="L3374" t="s">
        <v>25</v>
      </c>
      <c r="M3374" t="s">
        <v>164</v>
      </c>
      <c r="N3374">
        <v>1197</v>
      </c>
      <c r="O3374" t="s">
        <v>431</v>
      </c>
      <c r="P3374" t="s">
        <v>432</v>
      </c>
      <c r="Q3374">
        <v>5</v>
      </c>
      <c r="R3374" t="s">
        <v>1179</v>
      </c>
    </row>
    <row r="3375" spans="1:18" x14ac:dyDescent="0.3">
      <c r="A3375">
        <v>3483</v>
      </c>
      <c r="B3375" t="s">
        <v>46</v>
      </c>
      <c r="C3375">
        <v>2011</v>
      </c>
      <c r="D3375">
        <v>350000</v>
      </c>
      <c r="E3375">
        <v>100000</v>
      </c>
      <c r="F3375" t="s">
        <v>124</v>
      </c>
      <c r="G3375" t="s">
        <v>1639</v>
      </c>
      <c r="H3375" t="s">
        <v>1640</v>
      </c>
      <c r="I3375" t="s">
        <v>22</v>
      </c>
      <c r="J3375" t="s">
        <v>23</v>
      </c>
      <c r="K3375" t="s">
        <v>24</v>
      </c>
      <c r="L3375" t="s">
        <v>33</v>
      </c>
      <c r="M3375" t="s">
        <v>47</v>
      </c>
      <c r="N3375">
        <v>1396</v>
      </c>
      <c r="O3375" t="s">
        <v>48</v>
      </c>
      <c r="P3375" t="s">
        <v>49</v>
      </c>
      <c r="Q3375">
        <v>5</v>
      </c>
      <c r="R3375" t="s">
        <v>1179</v>
      </c>
    </row>
    <row r="3376" spans="1:18" x14ac:dyDescent="0.3">
      <c r="A3376">
        <v>3484</v>
      </c>
      <c r="B3376" t="s">
        <v>46</v>
      </c>
      <c r="C3376">
        <v>2011</v>
      </c>
      <c r="D3376">
        <v>235000</v>
      </c>
      <c r="E3376">
        <v>80000</v>
      </c>
      <c r="F3376" t="s">
        <v>124</v>
      </c>
      <c r="G3376" t="s">
        <v>1639</v>
      </c>
      <c r="H3376" t="s">
        <v>1640</v>
      </c>
      <c r="I3376" t="s">
        <v>41</v>
      </c>
      <c r="J3376" t="s">
        <v>23</v>
      </c>
      <c r="K3376" t="s">
        <v>24</v>
      </c>
      <c r="L3376" t="s">
        <v>33</v>
      </c>
      <c r="M3376" t="s">
        <v>211</v>
      </c>
      <c r="N3376">
        <v>1197</v>
      </c>
      <c r="O3376" t="s">
        <v>212</v>
      </c>
      <c r="P3376" t="s">
        <v>453</v>
      </c>
      <c r="Q3376">
        <v>5</v>
      </c>
      <c r="R3376" t="s">
        <v>1179</v>
      </c>
    </row>
    <row r="3377" spans="1:18" x14ac:dyDescent="0.3">
      <c r="A3377">
        <v>3485</v>
      </c>
      <c r="B3377" t="s">
        <v>18</v>
      </c>
      <c r="C3377">
        <v>2010</v>
      </c>
      <c r="D3377">
        <v>190000</v>
      </c>
      <c r="E3377">
        <v>35000</v>
      </c>
      <c r="F3377" t="s">
        <v>38</v>
      </c>
      <c r="G3377" t="s">
        <v>880</v>
      </c>
      <c r="H3377" t="s">
        <v>1644</v>
      </c>
      <c r="I3377" t="s">
        <v>41</v>
      </c>
      <c r="J3377" t="s">
        <v>23</v>
      </c>
      <c r="K3377" t="s">
        <v>24</v>
      </c>
      <c r="L3377" t="s">
        <v>25</v>
      </c>
      <c r="M3377" t="s">
        <v>96</v>
      </c>
      <c r="N3377">
        <v>796</v>
      </c>
      <c r="O3377" t="s">
        <v>97</v>
      </c>
      <c r="P3377" t="s">
        <v>98</v>
      </c>
      <c r="Q3377">
        <v>5</v>
      </c>
      <c r="R3377" t="s">
        <v>1179</v>
      </c>
    </row>
    <row r="3378" spans="1:18" x14ac:dyDescent="0.3">
      <c r="A3378">
        <v>3486</v>
      </c>
      <c r="B3378" t="s">
        <v>109</v>
      </c>
      <c r="C3378">
        <v>2011</v>
      </c>
      <c r="D3378">
        <v>325000</v>
      </c>
      <c r="E3378">
        <v>79000</v>
      </c>
      <c r="F3378" t="s">
        <v>124</v>
      </c>
      <c r="G3378" t="s">
        <v>1639</v>
      </c>
      <c r="H3378" t="s">
        <v>765</v>
      </c>
      <c r="I3378" t="s">
        <v>22</v>
      </c>
      <c r="J3378" t="s">
        <v>23</v>
      </c>
      <c r="K3378" t="s">
        <v>24</v>
      </c>
      <c r="L3378" t="s">
        <v>25</v>
      </c>
      <c r="M3378" t="s">
        <v>208</v>
      </c>
      <c r="N3378">
        <v>1248</v>
      </c>
      <c r="O3378" t="s">
        <v>108</v>
      </c>
      <c r="P3378" t="s">
        <v>209</v>
      </c>
      <c r="Q3378">
        <v>5</v>
      </c>
      <c r="R3378" t="s">
        <v>1179</v>
      </c>
    </row>
    <row r="3379" spans="1:18" x14ac:dyDescent="0.3">
      <c r="A3379">
        <v>3487</v>
      </c>
      <c r="B3379" t="s">
        <v>46</v>
      </c>
      <c r="C3379">
        <v>2007</v>
      </c>
      <c r="D3379">
        <v>550000</v>
      </c>
      <c r="E3379">
        <v>2360457</v>
      </c>
      <c r="F3379" t="s">
        <v>124</v>
      </c>
      <c r="G3379" t="s">
        <v>1639</v>
      </c>
      <c r="H3379" t="s">
        <v>842</v>
      </c>
      <c r="I3379" t="s">
        <v>41</v>
      </c>
      <c r="J3379" t="s">
        <v>23</v>
      </c>
      <c r="K3379" t="s">
        <v>24</v>
      </c>
      <c r="L3379" t="s">
        <v>33</v>
      </c>
      <c r="M3379" t="s">
        <v>133</v>
      </c>
      <c r="N3379">
        <v>1197</v>
      </c>
      <c r="O3379" t="s">
        <v>134</v>
      </c>
      <c r="P3379" t="s">
        <v>135</v>
      </c>
      <c r="Q3379">
        <v>5</v>
      </c>
      <c r="R3379" t="s">
        <v>1179</v>
      </c>
    </row>
    <row r="3380" spans="1:18" x14ac:dyDescent="0.3">
      <c r="A3380">
        <v>3488</v>
      </c>
      <c r="B3380" t="s">
        <v>221</v>
      </c>
      <c r="C3380">
        <v>2011</v>
      </c>
      <c r="D3380">
        <v>300000</v>
      </c>
      <c r="E3380">
        <v>120000</v>
      </c>
      <c r="F3380" t="s">
        <v>124</v>
      </c>
      <c r="G3380" t="s">
        <v>1639</v>
      </c>
      <c r="H3380" t="s">
        <v>765</v>
      </c>
      <c r="I3380" t="s">
        <v>22</v>
      </c>
      <c r="J3380" t="s">
        <v>23</v>
      </c>
      <c r="K3380" t="s">
        <v>24</v>
      </c>
      <c r="L3380" t="s">
        <v>42</v>
      </c>
      <c r="M3380" t="s">
        <v>234</v>
      </c>
      <c r="N3380">
        <v>1598</v>
      </c>
      <c r="O3380" t="s">
        <v>235</v>
      </c>
      <c r="P3380" t="s">
        <v>36</v>
      </c>
      <c r="Q3380">
        <v>5</v>
      </c>
      <c r="R3380" t="s">
        <v>1179</v>
      </c>
    </row>
    <row r="3381" spans="1:18" x14ac:dyDescent="0.3">
      <c r="A3381">
        <v>3489</v>
      </c>
      <c r="B3381" t="s">
        <v>109</v>
      </c>
      <c r="C3381">
        <v>2017</v>
      </c>
      <c r="D3381">
        <v>550000</v>
      </c>
      <c r="E3381">
        <v>10000</v>
      </c>
      <c r="F3381" t="s">
        <v>124</v>
      </c>
      <c r="G3381" t="s">
        <v>1639</v>
      </c>
      <c r="H3381" t="s">
        <v>765</v>
      </c>
      <c r="I3381" t="s">
        <v>41</v>
      </c>
      <c r="J3381" t="s">
        <v>23</v>
      </c>
      <c r="K3381" t="s">
        <v>24</v>
      </c>
      <c r="L3381" t="s">
        <v>25</v>
      </c>
      <c r="M3381" t="s">
        <v>110</v>
      </c>
      <c r="N3381">
        <v>1199</v>
      </c>
      <c r="O3381" t="s">
        <v>416</v>
      </c>
      <c r="P3381" t="s">
        <v>112</v>
      </c>
      <c r="Q3381">
        <v>5</v>
      </c>
      <c r="R3381" t="s">
        <v>1179</v>
      </c>
    </row>
    <row r="3382" spans="1:18" x14ac:dyDescent="0.3">
      <c r="A3382">
        <v>3490</v>
      </c>
      <c r="B3382" t="s">
        <v>88</v>
      </c>
      <c r="C3382">
        <v>2013</v>
      </c>
      <c r="D3382">
        <v>720000</v>
      </c>
      <c r="E3382">
        <v>150000</v>
      </c>
      <c r="F3382" t="s">
        <v>124</v>
      </c>
      <c r="G3382" t="s">
        <v>1639</v>
      </c>
      <c r="H3382" t="s">
        <v>842</v>
      </c>
      <c r="I3382" t="s">
        <v>22</v>
      </c>
      <c r="J3382" t="s">
        <v>23</v>
      </c>
      <c r="K3382" t="s">
        <v>24</v>
      </c>
      <c r="L3382" t="s">
        <v>33</v>
      </c>
      <c r="M3382" t="s">
        <v>282</v>
      </c>
      <c r="N3382">
        <v>2179</v>
      </c>
      <c r="O3382" t="s">
        <v>446</v>
      </c>
      <c r="P3382" t="s">
        <v>447</v>
      </c>
      <c r="Q3382">
        <v>7</v>
      </c>
      <c r="R3382" t="s">
        <v>1179</v>
      </c>
    </row>
    <row r="3383" spans="1:18" x14ac:dyDescent="0.3">
      <c r="A3383">
        <v>3491</v>
      </c>
      <c r="B3383" t="s">
        <v>296</v>
      </c>
      <c r="C3383">
        <v>2011</v>
      </c>
      <c r="D3383">
        <v>110000</v>
      </c>
      <c r="E3383">
        <v>110000</v>
      </c>
      <c r="F3383" t="s">
        <v>38</v>
      </c>
      <c r="G3383" t="s">
        <v>791</v>
      </c>
      <c r="H3383" t="s">
        <v>1408</v>
      </c>
      <c r="I3383" t="s">
        <v>41</v>
      </c>
      <c r="J3383" t="s">
        <v>23</v>
      </c>
      <c r="K3383" t="s">
        <v>24</v>
      </c>
      <c r="L3383" t="s">
        <v>25</v>
      </c>
      <c r="M3383" t="s">
        <v>713</v>
      </c>
      <c r="N3383">
        <v>1198</v>
      </c>
      <c r="O3383" t="s">
        <v>393</v>
      </c>
      <c r="P3383" t="s">
        <v>147</v>
      </c>
      <c r="Q3383">
        <v>5</v>
      </c>
      <c r="R3383" t="s">
        <v>1179</v>
      </c>
    </row>
    <row r="3384" spans="1:18" x14ac:dyDescent="0.3">
      <c r="A3384">
        <v>3492</v>
      </c>
      <c r="B3384" t="s">
        <v>18</v>
      </c>
      <c r="C3384">
        <v>2018</v>
      </c>
      <c r="D3384">
        <v>310000</v>
      </c>
      <c r="E3384">
        <v>10000</v>
      </c>
      <c r="F3384" t="s">
        <v>38</v>
      </c>
      <c r="G3384" t="s">
        <v>791</v>
      </c>
      <c r="H3384" t="s">
        <v>1408</v>
      </c>
      <c r="I3384" t="s">
        <v>41</v>
      </c>
      <c r="J3384" t="s">
        <v>23</v>
      </c>
      <c r="K3384" t="s">
        <v>24</v>
      </c>
      <c r="L3384" t="s">
        <v>25</v>
      </c>
      <c r="M3384" t="s">
        <v>117</v>
      </c>
      <c r="N3384">
        <v>796</v>
      </c>
      <c r="O3384" t="s">
        <v>118</v>
      </c>
      <c r="P3384" t="s">
        <v>119</v>
      </c>
      <c r="Q3384">
        <v>5</v>
      </c>
      <c r="R3384" t="s">
        <v>1179</v>
      </c>
    </row>
    <row r="3385" spans="1:18" x14ac:dyDescent="0.3">
      <c r="A3385">
        <v>3493</v>
      </c>
      <c r="B3385" t="s">
        <v>18</v>
      </c>
      <c r="C3385">
        <v>2010</v>
      </c>
      <c r="D3385">
        <v>150000</v>
      </c>
      <c r="E3385">
        <v>70000</v>
      </c>
      <c r="F3385" t="s">
        <v>38</v>
      </c>
      <c r="G3385" t="s">
        <v>791</v>
      </c>
      <c r="H3385" t="s">
        <v>1408</v>
      </c>
      <c r="I3385" t="s">
        <v>59</v>
      </c>
      <c r="J3385" t="s">
        <v>23</v>
      </c>
      <c r="K3385" t="s">
        <v>24</v>
      </c>
      <c r="L3385" t="s">
        <v>33</v>
      </c>
      <c r="M3385" t="s">
        <v>251</v>
      </c>
      <c r="N3385">
        <v>998</v>
      </c>
      <c r="O3385" t="s">
        <v>252</v>
      </c>
      <c r="P3385" t="s">
        <v>253</v>
      </c>
      <c r="Q3385">
        <v>5</v>
      </c>
      <c r="R3385" t="s">
        <v>1179</v>
      </c>
    </row>
    <row r="3386" spans="1:18" x14ac:dyDescent="0.3">
      <c r="A3386">
        <v>3494</v>
      </c>
      <c r="B3386" t="s">
        <v>109</v>
      </c>
      <c r="C3386">
        <v>2012</v>
      </c>
      <c r="D3386">
        <v>260000</v>
      </c>
      <c r="E3386">
        <v>46000</v>
      </c>
      <c r="F3386" t="s">
        <v>38</v>
      </c>
      <c r="G3386" t="s">
        <v>791</v>
      </c>
      <c r="H3386" t="s">
        <v>1408</v>
      </c>
      <c r="I3386" t="s">
        <v>22</v>
      </c>
      <c r="J3386" t="s">
        <v>23</v>
      </c>
      <c r="K3386" t="s">
        <v>24</v>
      </c>
      <c r="L3386" t="s">
        <v>25</v>
      </c>
      <c r="M3386" t="s">
        <v>418</v>
      </c>
      <c r="N3386">
        <v>1405</v>
      </c>
      <c r="O3386" t="s">
        <v>458</v>
      </c>
      <c r="P3386" t="s">
        <v>459</v>
      </c>
      <c r="Q3386">
        <v>5</v>
      </c>
      <c r="R3386" t="s">
        <v>1179</v>
      </c>
    </row>
    <row r="3387" spans="1:18" x14ac:dyDescent="0.3">
      <c r="A3387">
        <v>3495</v>
      </c>
      <c r="B3387" t="s">
        <v>46</v>
      </c>
      <c r="C3387">
        <v>2002</v>
      </c>
      <c r="D3387">
        <v>55000</v>
      </c>
      <c r="E3387">
        <v>120000</v>
      </c>
      <c r="F3387" t="s">
        <v>38</v>
      </c>
      <c r="G3387" t="s">
        <v>791</v>
      </c>
      <c r="H3387" t="s">
        <v>797</v>
      </c>
      <c r="I3387" t="s">
        <v>41</v>
      </c>
      <c r="J3387" t="s">
        <v>23</v>
      </c>
      <c r="K3387" t="s">
        <v>24</v>
      </c>
      <c r="L3387" t="s">
        <v>304</v>
      </c>
      <c r="M3387" t="s">
        <v>448</v>
      </c>
      <c r="N3387">
        <v>1495</v>
      </c>
      <c r="O3387" t="s">
        <v>449</v>
      </c>
      <c r="P3387" t="s">
        <v>450</v>
      </c>
      <c r="Q3387">
        <v>5</v>
      </c>
      <c r="R3387" t="s">
        <v>1179</v>
      </c>
    </row>
    <row r="3388" spans="1:18" x14ac:dyDescent="0.3">
      <c r="A3388">
        <v>3496</v>
      </c>
      <c r="B3388" t="s">
        <v>18</v>
      </c>
      <c r="C3388">
        <v>2013</v>
      </c>
      <c r="D3388">
        <v>450000</v>
      </c>
      <c r="E3388">
        <v>108800</v>
      </c>
      <c r="F3388" t="s">
        <v>38</v>
      </c>
      <c r="G3388" t="s">
        <v>791</v>
      </c>
      <c r="H3388" t="s">
        <v>797</v>
      </c>
      <c r="I3388" t="s">
        <v>22</v>
      </c>
      <c r="J3388" t="s">
        <v>23</v>
      </c>
      <c r="K3388" t="s">
        <v>24</v>
      </c>
      <c r="L3388" t="s">
        <v>42</v>
      </c>
      <c r="M3388" t="s">
        <v>230</v>
      </c>
      <c r="N3388">
        <v>1248</v>
      </c>
      <c r="O3388" t="s">
        <v>27</v>
      </c>
      <c r="P3388" t="s">
        <v>28</v>
      </c>
      <c r="Q3388">
        <v>5</v>
      </c>
      <c r="R3388" t="s">
        <v>1179</v>
      </c>
    </row>
    <row r="3389" spans="1:18" x14ac:dyDescent="0.3">
      <c r="A3389">
        <v>3497</v>
      </c>
      <c r="B3389" t="s">
        <v>46</v>
      </c>
      <c r="C3389">
        <v>2009</v>
      </c>
      <c r="D3389">
        <v>199000</v>
      </c>
      <c r="E3389">
        <v>70000</v>
      </c>
      <c r="F3389" t="s">
        <v>38</v>
      </c>
      <c r="G3389" t="s">
        <v>791</v>
      </c>
      <c r="H3389" t="s">
        <v>797</v>
      </c>
      <c r="I3389" t="s">
        <v>41</v>
      </c>
      <c r="J3389" t="s">
        <v>23</v>
      </c>
      <c r="K3389" t="s">
        <v>24</v>
      </c>
      <c r="L3389" t="s">
        <v>33</v>
      </c>
      <c r="M3389" t="s">
        <v>211</v>
      </c>
      <c r="N3389">
        <v>1197</v>
      </c>
      <c r="O3389" t="s">
        <v>212</v>
      </c>
      <c r="P3389" t="s">
        <v>453</v>
      </c>
      <c r="Q3389">
        <v>5</v>
      </c>
      <c r="R3389" t="s">
        <v>1179</v>
      </c>
    </row>
    <row r="3390" spans="1:18" x14ac:dyDescent="0.3">
      <c r="A3390">
        <v>3498</v>
      </c>
      <c r="B3390" t="s">
        <v>88</v>
      </c>
      <c r="C3390">
        <v>2018</v>
      </c>
      <c r="D3390">
        <v>1000000</v>
      </c>
      <c r="E3390">
        <v>35000</v>
      </c>
      <c r="F3390" t="s">
        <v>38</v>
      </c>
      <c r="G3390" t="s">
        <v>791</v>
      </c>
      <c r="H3390" t="s">
        <v>797</v>
      </c>
      <c r="I3390" t="s">
        <v>22</v>
      </c>
      <c r="J3390" t="s">
        <v>23</v>
      </c>
      <c r="K3390" t="s">
        <v>24</v>
      </c>
      <c r="L3390" t="s">
        <v>25</v>
      </c>
      <c r="M3390" t="s">
        <v>605</v>
      </c>
      <c r="N3390">
        <v>2523</v>
      </c>
      <c r="O3390" t="s">
        <v>393</v>
      </c>
      <c r="P3390" t="s">
        <v>658</v>
      </c>
      <c r="Q3390">
        <v>7</v>
      </c>
      <c r="R3390" t="s">
        <v>1179</v>
      </c>
    </row>
    <row r="3391" spans="1:18" x14ac:dyDescent="0.3">
      <c r="A3391">
        <v>3499</v>
      </c>
      <c r="B3391" t="s">
        <v>69</v>
      </c>
      <c r="C3391">
        <v>2011</v>
      </c>
      <c r="D3391">
        <v>240000</v>
      </c>
      <c r="E3391">
        <v>72000</v>
      </c>
      <c r="F3391" t="s">
        <v>38</v>
      </c>
      <c r="G3391" t="s">
        <v>791</v>
      </c>
      <c r="H3391" t="s">
        <v>797</v>
      </c>
      <c r="I3391" t="s">
        <v>22</v>
      </c>
      <c r="J3391" t="s">
        <v>23</v>
      </c>
      <c r="K3391" t="s">
        <v>24</v>
      </c>
      <c r="L3391" t="s">
        <v>25</v>
      </c>
      <c r="M3391" t="s">
        <v>72</v>
      </c>
      <c r="N3391">
        <v>1399</v>
      </c>
      <c r="O3391" t="s">
        <v>388</v>
      </c>
      <c r="P3391" t="s">
        <v>74</v>
      </c>
      <c r="Q3391">
        <v>5</v>
      </c>
      <c r="R3391" t="s">
        <v>1179</v>
      </c>
    </row>
    <row r="3392" spans="1:18" x14ac:dyDescent="0.3">
      <c r="A3392">
        <v>3500</v>
      </c>
      <c r="B3392" t="s">
        <v>75</v>
      </c>
      <c r="C3392">
        <v>2018</v>
      </c>
      <c r="D3392">
        <v>350000</v>
      </c>
      <c r="E3392">
        <v>40000</v>
      </c>
      <c r="F3392" t="s">
        <v>38</v>
      </c>
      <c r="G3392" t="s">
        <v>791</v>
      </c>
      <c r="H3392" t="s">
        <v>797</v>
      </c>
      <c r="I3392" t="s">
        <v>41</v>
      </c>
      <c r="J3392" t="s">
        <v>23</v>
      </c>
      <c r="K3392" t="s">
        <v>24</v>
      </c>
      <c r="L3392" t="s">
        <v>25</v>
      </c>
      <c r="M3392" t="s">
        <v>427</v>
      </c>
      <c r="N3392">
        <v>799</v>
      </c>
      <c r="O3392" t="s">
        <v>428</v>
      </c>
      <c r="P3392" t="s">
        <v>429</v>
      </c>
      <c r="Q3392">
        <v>5</v>
      </c>
      <c r="R3392" t="s">
        <v>1179</v>
      </c>
    </row>
    <row r="3393" spans="1:18" x14ac:dyDescent="0.3">
      <c r="A3393">
        <v>3501</v>
      </c>
      <c r="B3393" t="s">
        <v>88</v>
      </c>
      <c r="C3393">
        <v>2014</v>
      </c>
      <c r="D3393">
        <v>530000</v>
      </c>
      <c r="E3393">
        <v>120000</v>
      </c>
      <c r="F3393" t="s">
        <v>19</v>
      </c>
      <c r="G3393" t="s">
        <v>31</v>
      </c>
      <c r="H3393" t="s">
        <v>1645</v>
      </c>
      <c r="I3393" t="s">
        <v>22</v>
      </c>
      <c r="J3393" t="s">
        <v>23</v>
      </c>
      <c r="K3393" t="s">
        <v>24</v>
      </c>
      <c r="L3393" t="s">
        <v>42</v>
      </c>
      <c r="M3393" t="s">
        <v>489</v>
      </c>
      <c r="N3393">
        <v>2523</v>
      </c>
      <c r="O3393" t="s">
        <v>309</v>
      </c>
      <c r="P3393" t="s">
        <v>490</v>
      </c>
      <c r="Q3393">
        <v>7</v>
      </c>
      <c r="R3393" t="s">
        <v>1179</v>
      </c>
    </row>
    <row r="3394" spans="1:18" x14ac:dyDescent="0.3">
      <c r="A3394">
        <v>3502</v>
      </c>
      <c r="B3394" t="s">
        <v>120</v>
      </c>
      <c r="C3394">
        <v>2011</v>
      </c>
      <c r="D3394">
        <v>150000</v>
      </c>
      <c r="E3394">
        <v>35000</v>
      </c>
      <c r="F3394" t="s">
        <v>124</v>
      </c>
      <c r="G3394" t="s">
        <v>799</v>
      </c>
      <c r="H3394" t="s">
        <v>801</v>
      </c>
      <c r="I3394" t="s">
        <v>41</v>
      </c>
      <c r="J3394" t="s">
        <v>23</v>
      </c>
      <c r="K3394" t="s">
        <v>24</v>
      </c>
      <c r="L3394" t="s">
        <v>25</v>
      </c>
      <c r="M3394" t="s">
        <v>347</v>
      </c>
      <c r="N3394">
        <v>995</v>
      </c>
      <c r="O3394" t="s">
        <v>665</v>
      </c>
      <c r="P3394" t="s">
        <v>715</v>
      </c>
      <c r="Q3394">
        <v>5</v>
      </c>
      <c r="R3394" t="s">
        <v>1179</v>
      </c>
    </row>
    <row r="3395" spans="1:18" x14ac:dyDescent="0.3">
      <c r="A3395">
        <v>3503</v>
      </c>
      <c r="B3395" t="s">
        <v>46</v>
      </c>
      <c r="C3395">
        <v>2019</v>
      </c>
      <c r="D3395">
        <v>625000</v>
      </c>
      <c r="E3395">
        <v>12500</v>
      </c>
      <c r="F3395" t="s">
        <v>19</v>
      </c>
      <c r="G3395" t="s">
        <v>31</v>
      </c>
      <c r="H3395" t="s">
        <v>1645</v>
      </c>
      <c r="I3395" t="s">
        <v>41</v>
      </c>
      <c r="J3395" t="s">
        <v>23</v>
      </c>
      <c r="K3395" t="s">
        <v>24</v>
      </c>
      <c r="L3395" t="s">
        <v>25</v>
      </c>
      <c r="M3395" t="s">
        <v>133</v>
      </c>
      <c r="N3395">
        <v>1197</v>
      </c>
      <c r="O3395" t="s">
        <v>54</v>
      </c>
      <c r="P3395" t="s">
        <v>414</v>
      </c>
      <c r="Q3395">
        <v>5</v>
      </c>
      <c r="R3395" t="s">
        <v>1179</v>
      </c>
    </row>
    <row r="3396" spans="1:18" x14ac:dyDescent="0.3">
      <c r="A3396">
        <v>3504</v>
      </c>
      <c r="B3396" t="s">
        <v>46</v>
      </c>
      <c r="C3396">
        <v>2014</v>
      </c>
      <c r="D3396">
        <v>378000</v>
      </c>
      <c r="E3396">
        <v>80000</v>
      </c>
      <c r="F3396" t="s">
        <v>56</v>
      </c>
      <c r="G3396" t="s">
        <v>21</v>
      </c>
      <c r="H3396" t="s">
        <v>1567</v>
      </c>
      <c r="I3396" t="s">
        <v>41</v>
      </c>
      <c r="J3396" t="s">
        <v>23</v>
      </c>
      <c r="K3396" t="s">
        <v>24</v>
      </c>
      <c r="L3396" t="s">
        <v>25</v>
      </c>
      <c r="M3396" t="s">
        <v>85</v>
      </c>
      <c r="N3396">
        <v>1197</v>
      </c>
      <c r="O3396" t="s">
        <v>90</v>
      </c>
      <c r="P3396" t="s">
        <v>261</v>
      </c>
      <c r="Q3396">
        <v>5</v>
      </c>
      <c r="R3396" t="s">
        <v>1179</v>
      </c>
    </row>
    <row r="3397" spans="1:18" x14ac:dyDescent="0.3">
      <c r="A3397">
        <v>3505</v>
      </c>
      <c r="B3397" t="s">
        <v>75</v>
      </c>
      <c r="C3397">
        <v>2015</v>
      </c>
      <c r="D3397">
        <v>210000</v>
      </c>
      <c r="E3397">
        <v>210000</v>
      </c>
      <c r="F3397" t="s">
        <v>56</v>
      </c>
      <c r="G3397" t="s">
        <v>21</v>
      </c>
      <c r="H3397" t="s">
        <v>1567</v>
      </c>
      <c r="I3397" t="s">
        <v>41</v>
      </c>
      <c r="J3397" t="s">
        <v>23</v>
      </c>
      <c r="K3397" t="s">
        <v>24</v>
      </c>
      <c r="L3397" t="s">
        <v>33</v>
      </c>
      <c r="M3397" t="s">
        <v>427</v>
      </c>
      <c r="N3397">
        <v>799</v>
      </c>
      <c r="O3397" t="s">
        <v>428</v>
      </c>
      <c r="P3397" t="s">
        <v>429</v>
      </c>
      <c r="Q3397">
        <v>5</v>
      </c>
      <c r="R3397" t="s">
        <v>1179</v>
      </c>
    </row>
    <row r="3398" spans="1:18" x14ac:dyDescent="0.3">
      <c r="A3398">
        <v>3506</v>
      </c>
      <c r="B3398" t="s">
        <v>18</v>
      </c>
      <c r="C3398">
        <v>2018</v>
      </c>
      <c r="D3398">
        <v>700000</v>
      </c>
      <c r="E3398">
        <v>100000</v>
      </c>
      <c r="F3398" t="s">
        <v>56</v>
      </c>
      <c r="G3398" t="s">
        <v>21</v>
      </c>
      <c r="H3398" t="s">
        <v>1567</v>
      </c>
      <c r="I3398" t="s">
        <v>22</v>
      </c>
      <c r="J3398" t="s">
        <v>23</v>
      </c>
      <c r="K3398" t="s">
        <v>24</v>
      </c>
      <c r="L3398" t="s">
        <v>33</v>
      </c>
      <c r="M3398" t="s">
        <v>424</v>
      </c>
      <c r="N3398">
        <v>1248</v>
      </c>
      <c r="O3398" t="s">
        <v>425</v>
      </c>
      <c r="P3398" t="s">
        <v>28</v>
      </c>
      <c r="Q3398">
        <v>5</v>
      </c>
      <c r="R3398" t="s">
        <v>1179</v>
      </c>
    </row>
    <row r="3399" spans="1:18" x14ac:dyDescent="0.3">
      <c r="A3399">
        <v>3507</v>
      </c>
      <c r="B3399" t="s">
        <v>46</v>
      </c>
      <c r="C3399">
        <v>2011</v>
      </c>
      <c r="D3399">
        <v>156000</v>
      </c>
      <c r="E3399">
        <v>110000</v>
      </c>
      <c r="F3399" t="s">
        <v>56</v>
      </c>
      <c r="G3399" t="s">
        <v>21</v>
      </c>
      <c r="H3399" t="s">
        <v>1567</v>
      </c>
      <c r="I3399" t="s">
        <v>41</v>
      </c>
      <c r="J3399" t="s">
        <v>23</v>
      </c>
      <c r="K3399" t="s">
        <v>24</v>
      </c>
      <c r="L3399" t="s">
        <v>33</v>
      </c>
      <c r="M3399" t="s">
        <v>308</v>
      </c>
      <c r="N3399">
        <v>1086</v>
      </c>
      <c r="O3399" t="s">
        <v>309</v>
      </c>
      <c r="P3399" t="s">
        <v>310</v>
      </c>
      <c r="Q3399">
        <v>5</v>
      </c>
      <c r="R3399" t="s">
        <v>1179</v>
      </c>
    </row>
    <row r="3400" spans="1:18" x14ac:dyDescent="0.3">
      <c r="A3400">
        <v>3508</v>
      </c>
      <c r="B3400" t="s">
        <v>88</v>
      </c>
      <c r="C3400">
        <v>2016</v>
      </c>
      <c r="D3400">
        <v>700000</v>
      </c>
      <c r="E3400">
        <v>103000</v>
      </c>
      <c r="F3400" t="s">
        <v>19</v>
      </c>
      <c r="G3400" t="s">
        <v>31</v>
      </c>
      <c r="H3400" t="s">
        <v>1645</v>
      </c>
      <c r="I3400" t="s">
        <v>22</v>
      </c>
      <c r="J3400" t="s">
        <v>23</v>
      </c>
      <c r="K3400" t="s">
        <v>24</v>
      </c>
      <c r="L3400" t="s">
        <v>25</v>
      </c>
      <c r="M3400" t="s">
        <v>982</v>
      </c>
      <c r="N3400">
        <v>1493</v>
      </c>
      <c r="O3400" t="s">
        <v>458</v>
      </c>
      <c r="P3400" t="s">
        <v>490</v>
      </c>
      <c r="Q3400">
        <v>7</v>
      </c>
      <c r="R3400" t="s">
        <v>1179</v>
      </c>
    </row>
    <row r="3401" spans="1:18" x14ac:dyDescent="0.3">
      <c r="A3401">
        <v>3509</v>
      </c>
      <c r="B3401" t="s">
        <v>18</v>
      </c>
      <c r="C3401">
        <v>2010</v>
      </c>
      <c r="D3401">
        <v>194000</v>
      </c>
      <c r="E3401">
        <v>577414</v>
      </c>
      <c r="F3401" t="s">
        <v>124</v>
      </c>
      <c r="G3401" t="s">
        <v>799</v>
      </c>
      <c r="H3401" t="s">
        <v>801</v>
      </c>
      <c r="I3401" t="s">
        <v>41</v>
      </c>
      <c r="J3401" t="s">
        <v>23</v>
      </c>
      <c r="K3401" t="s">
        <v>24</v>
      </c>
      <c r="L3401" t="s">
        <v>33</v>
      </c>
      <c r="M3401" t="s">
        <v>85</v>
      </c>
      <c r="N3401">
        <v>1061</v>
      </c>
      <c r="O3401" t="s">
        <v>86</v>
      </c>
      <c r="P3401" t="s">
        <v>87</v>
      </c>
      <c r="Q3401">
        <v>5</v>
      </c>
      <c r="R3401" t="s">
        <v>1179</v>
      </c>
    </row>
    <row r="3402" spans="1:18" x14ac:dyDescent="0.3">
      <c r="A3402">
        <v>3510</v>
      </c>
      <c r="B3402" t="s">
        <v>18</v>
      </c>
      <c r="C3402">
        <v>2006</v>
      </c>
      <c r="D3402">
        <v>120000</v>
      </c>
      <c r="E3402">
        <v>100000</v>
      </c>
      <c r="F3402" t="s">
        <v>124</v>
      </c>
      <c r="G3402" t="s">
        <v>799</v>
      </c>
      <c r="H3402" t="s">
        <v>801</v>
      </c>
      <c r="I3402" t="s">
        <v>41</v>
      </c>
      <c r="J3402" t="s">
        <v>23</v>
      </c>
      <c r="K3402" t="s">
        <v>24</v>
      </c>
      <c r="L3402" t="s">
        <v>33</v>
      </c>
      <c r="M3402" t="s">
        <v>96</v>
      </c>
      <c r="N3402">
        <v>796</v>
      </c>
      <c r="O3402" t="s">
        <v>97</v>
      </c>
      <c r="P3402" t="s">
        <v>98</v>
      </c>
      <c r="Q3402">
        <v>5</v>
      </c>
      <c r="R3402" t="s">
        <v>1179</v>
      </c>
    </row>
    <row r="3403" spans="1:18" x14ac:dyDescent="0.3">
      <c r="A3403">
        <v>3511</v>
      </c>
      <c r="B3403" t="s">
        <v>37</v>
      </c>
      <c r="C3403">
        <v>2015</v>
      </c>
      <c r="D3403">
        <v>415000</v>
      </c>
      <c r="E3403">
        <v>45000</v>
      </c>
      <c r="F3403" t="s">
        <v>19</v>
      </c>
      <c r="G3403" t="s">
        <v>31</v>
      </c>
      <c r="H3403" t="s">
        <v>1645</v>
      </c>
      <c r="I3403" t="s">
        <v>41</v>
      </c>
      <c r="J3403" t="s">
        <v>23</v>
      </c>
      <c r="K3403" t="s">
        <v>154</v>
      </c>
      <c r="L3403" t="s">
        <v>25</v>
      </c>
      <c r="M3403" t="s">
        <v>1357</v>
      </c>
      <c r="N3403">
        <v>1198</v>
      </c>
      <c r="O3403" t="s">
        <v>311</v>
      </c>
      <c r="P3403" t="s">
        <v>312</v>
      </c>
      <c r="Q3403">
        <v>5</v>
      </c>
      <c r="R3403" t="s">
        <v>1179</v>
      </c>
    </row>
    <row r="3404" spans="1:18" x14ac:dyDescent="0.3">
      <c r="A3404">
        <v>3512</v>
      </c>
      <c r="B3404" t="s">
        <v>37</v>
      </c>
      <c r="C3404">
        <v>2015</v>
      </c>
      <c r="D3404">
        <v>450000</v>
      </c>
      <c r="E3404">
        <v>45000</v>
      </c>
      <c r="F3404" t="s">
        <v>56</v>
      </c>
      <c r="G3404" t="s">
        <v>21</v>
      </c>
      <c r="H3404" t="s">
        <v>1567</v>
      </c>
      <c r="I3404" t="s">
        <v>41</v>
      </c>
      <c r="J3404" t="s">
        <v>23</v>
      </c>
      <c r="K3404" t="s">
        <v>154</v>
      </c>
      <c r="L3404" t="s">
        <v>25</v>
      </c>
      <c r="M3404" t="s">
        <v>1357</v>
      </c>
      <c r="N3404">
        <v>1198</v>
      </c>
      <c r="O3404" t="s">
        <v>311</v>
      </c>
      <c r="P3404" t="s">
        <v>312</v>
      </c>
      <c r="Q3404">
        <v>5</v>
      </c>
      <c r="R3404" t="s">
        <v>1179</v>
      </c>
    </row>
    <row r="3405" spans="1:18" x14ac:dyDescent="0.3">
      <c r="A3405">
        <v>3513</v>
      </c>
      <c r="B3405" t="s">
        <v>37</v>
      </c>
      <c r="C3405">
        <v>2014</v>
      </c>
      <c r="D3405">
        <v>325000</v>
      </c>
      <c r="E3405">
        <v>40000</v>
      </c>
      <c r="F3405" t="s">
        <v>19</v>
      </c>
      <c r="G3405" t="s">
        <v>1646</v>
      </c>
      <c r="H3405" t="s">
        <v>866</v>
      </c>
      <c r="I3405" t="s">
        <v>41</v>
      </c>
      <c r="J3405" t="s">
        <v>23</v>
      </c>
      <c r="K3405" t="s">
        <v>24</v>
      </c>
      <c r="L3405" t="s">
        <v>42</v>
      </c>
      <c r="M3405" t="s">
        <v>418</v>
      </c>
      <c r="N3405">
        <v>1198</v>
      </c>
      <c r="O3405" t="s">
        <v>219</v>
      </c>
      <c r="P3405" t="s">
        <v>312</v>
      </c>
      <c r="Q3405">
        <v>5</v>
      </c>
      <c r="R3405" t="s">
        <v>1179</v>
      </c>
    </row>
    <row r="3406" spans="1:18" x14ac:dyDescent="0.3">
      <c r="A3406">
        <v>3514</v>
      </c>
      <c r="B3406" t="s">
        <v>88</v>
      </c>
      <c r="C3406">
        <v>2014</v>
      </c>
      <c r="D3406">
        <v>525000</v>
      </c>
      <c r="E3406">
        <v>200000</v>
      </c>
      <c r="F3406" t="s">
        <v>19</v>
      </c>
      <c r="G3406" t="s">
        <v>1646</v>
      </c>
      <c r="H3406" t="s">
        <v>866</v>
      </c>
      <c r="I3406" t="s">
        <v>22</v>
      </c>
      <c r="J3406" t="s">
        <v>23</v>
      </c>
      <c r="K3406" t="s">
        <v>24</v>
      </c>
      <c r="L3406" t="s">
        <v>25</v>
      </c>
      <c r="M3406" t="s">
        <v>489</v>
      </c>
      <c r="N3406">
        <v>2523</v>
      </c>
      <c r="O3406" t="s">
        <v>309</v>
      </c>
      <c r="P3406" t="s">
        <v>650</v>
      </c>
      <c r="Q3406">
        <v>9</v>
      </c>
      <c r="R3406" t="s">
        <v>1179</v>
      </c>
    </row>
    <row r="3407" spans="1:18" x14ac:dyDescent="0.3">
      <c r="A3407">
        <v>3515</v>
      </c>
      <c r="B3407" t="s">
        <v>46</v>
      </c>
      <c r="C3407">
        <v>2017</v>
      </c>
      <c r="D3407">
        <v>265000</v>
      </c>
      <c r="E3407">
        <v>100000</v>
      </c>
      <c r="F3407" t="s">
        <v>19</v>
      </c>
      <c r="G3407" t="s">
        <v>1646</v>
      </c>
      <c r="H3407" t="s">
        <v>1490</v>
      </c>
      <c r="I3407" t="s">
        <v>41</v>
      </c>
      <c r="J3407" t="s">
        <v>23</v>
      </c>
      <c r="K3407" t="s">
        <v>24</v>
      </c>
      <c r="L3407" t="s">
        <v>25</v>
      </c>
      <c r="M3407" t="s">
        <v>390</v>
      </c>
      <c r="N3407">
        <v>814</v>
      </c>
      <c r="O3407" t="s">
        <v>541</v>
      </c>
      <c r="P3407" t="s">
        <v>542</v>
      </c>
      <c r="Q3407">
        <v>5</v>
      </c>
      <c r="R3407" t="s">
        <v>1179</v>
      </c>
    </row>
    <row r="3408" spans="1:18" x14ac:dyDescent="0.3">
      <c r="A3408">
        <v>3516</v>
      </c>
      <c r="B3408" t="s">
        <v>18</v>
      </c>
      <c r="C3408">
        <v>2008</v>
      </c>
      <c r="D3408">
        <v>100000</v>
      </c>
      <c r="E3408">
        <v>120000</v>
      </c>
      <c r="F3408" t="s">
        <v>19</v>
      </c>
      <c r="G3408" t="s">
        <v>1646</v>
      </c>
      <c r="H3408" t="s">
        <v>1490</v>
      </c>
      <c r="I3408" t="s">
        <v>41</v>
      </c>
      <c r="J3408" t="s">
        <v>23</v>
      </c>
      <c r="K3408" t="s">
        <v>24</v>
      </c>
      <c r="L3408" t="s">
        <v>33</v>
      </c>
      <c r="M3408" t="s">
        <v>96</v>
      </c>
      <c r="N3408">
        <v>796</v>
      </c>
      <c r="O3408" t="s">
        <v>131</v>
      </c>
      <c r="P3408" t="s">
        <v>132</v>
      </c>
      <c r="Q3408">
        <v>8</v>
      </c>
      <c r="R3408" t="s">
        <v>1179</v>
      </c>
    </row>
    <row r="3409" spans="1:18" x14ac:dyDescent="0.3">
      <c r="A3409">
        <v>3517</v>
      </c>
      <c r="B3409" t="s">
        <v>320</v>
      </c>
      <c r="C3409">
        <v>2017</v>
      </c>
      <c r="D3409">
        <v>2711000</v>
      </c>
      <c r="E3409">
        <v>9000</v>
      </c>
      <c r="F3409" t="s">
        <v>19</v>
      </c>
      <c r="G3409" t="s">
        <v>1646</v>
      </c>
      <c r="H3409" t="s">
        <v>866</v>
      </c>
      <c r="I3409" t="s">
        <v>22</v>
      </c>
      <c r="J3409" t="s">
        <v>158</v>
      </c>
      <c r="K3409" t="s">
        <v>154</v>
      </c>
      <c r="L3409" t="s">
        <v>25</v>
      </c>
      <c r="M3409" t="s">
        <v>363</v>
      </c>
      <c r="N3409">
        <v>1999</v>
      </c>
      <c r="O3409" t="s">
        <v>322</v>
      </c>
      <c r="P3409" t="s">
        <v>323</v>
      </c>
      <c r="Q3409">
        <v>5</v>
      </c>
      <c r="R3409" t="s">
        <v>1179</v>
      </c>
    </row>
    <row r="3410" spans="1:18" x14ac:dyDescent="0.3">
      <c r="A3410">
        <v>3518</v>
      </c>
      <c r="B3410" t="s">
        <v>316</v>
      </c>
      <c r="C3410">
        <v>2019</v>
      </c>
      <c r="D3410">
        <v>5150000</v>
      </c>
      <c r="E3410">
        <v>20000</v>
      </c>
      <c r="F3410" t="s">
        <v>19</v>
      </c>
      <c r="G3410" t="s">
        <v>1646</v>
      </c>
      <c r="H3410" t="s">
        <v>1490</v>
      </c>
      <c r="I3410" t="s">
        <v>41</v>
      </c>
      <c r="J3410" t="s">
        <v>158</v>
      </c>
      <c r="K3410" t="s">
        <v>154</v>
      </c>
      <c r="L3410" t="s">
        <v>25</v>
      </c>
      <c r="M3410" t="s">
        <v>317</v>
      </c>
      <c r="N3410">
        <v>2487</v>
      </c>
      <c r="O3410" t="s">
        <v>318</v>
      </c>
      <c r="P3410" t="s">
        <v>319</v>
      </c>
      <c r="Q3410">
        <v>5</v>
      </c>
      <c r="R3410" t="s">
        <v>1179</v>
      </c>
    </row>
    <row r="3411" spans="1:18" x14ac:dyDescent="0.3">
      <c r="A3411">
        <v>3519</v>
      </c>
      <c r="B3411" t="s">
        <v>320</v>
      </c>
      <c r="C3411">
        <v>2017</v>
      </c>
      <c r="D3411">
        <v>3200000</v>
      </c>
      <c r="E3411">
        <v>45000</v>
      </c>
      <c r="F3411" t="s">
        <v>19</v>
      </c>
      <c r="G3411" t="s">
        <v>1646</v>
      </c>
      <c r="H3411" t="s">
        <v>1490</v>
      </c>
      <c r="I3411" t="s">
        <v>22</v>
      </c>
      <c r="J3411" t="s">
        <v>158</v>
      </c>
      <c r="K3411" t="s">
        <v>154</v>
      </c>
      <c r="L3411" t="s">
        <v>25</v>
      </c>
      <c r="M3411" t="s">
        <v>321</v>
      </c>
      <c r="N3411">
        <v>1999</v>
      </c>
      <c r="O3411" t="s">
        <v>322</v>
      </c>
      <c r="P3411" t="s">
        <v>323</v>
      </c>
      <c r="Q3411">
        <v>5</v>
      </c>
      <c r="R3411" t="s">
        <v>1179</v>
      </c>
    </row>
    <row r="3412" spans="1:18" x14ac:dyDescent="0.3">
      <c r="A3412">
        <v>3520</v>
      </c>
      <c r="B3412" t="s">
        <v>109</v>
      </c>
      <c r="C3412">
        <v>2015</v>
      </c>
      <c r="D3412">
        <v>503000</v>
      </c>
      <c r="E3412">
        <v>110000</v>
      </c>
      <c r="F3412" t="s">
        <v>124</v>
      </c>
      <c r="G3412" t="s">
        <v>196</v>
      </c>
      <c r="H3412" t="s">
        <v>1647</v>
      </c>
      <c r="I3412" t="s">
        <v>22</v>
      </c>
      <c r="J3412" t="s">
        <v>23</v>
      </c>
      <c r="K3412" t="s">
        <v>24</v>
      </c>
      <c r="L3412" t="s">
        <v>25</v>
      </c>
      <c r="M3412" t="s">
        <v>426</v>
      </c>
      <c r="N3412">
        <v>2179</v>
      </c>
      <c r="O3412" t="s">
        <v>422</v>
      </c>
      <c r="P3412" t="s">
        <v>423</v>
      </c>
      <c r="Q3412">
        <v>7</v>
      </c>
      <c r="R3412" t="s">
        <v>1179</v>
      </c>
    </row>
    <row r="3413" spans="1:18" x14ac:dyDescent="0.3">
      <c r="A3413">
        <v>3521</v>
      </c>
      <c r="B3413" t="s">
        <v>349</v>
      </c>
      <c r="C3413">
        <v>2019</v>
      </c>
      <c r="D3413">
        <v>3800000</v>
      </c>
      <c r="E3413">
        <v>20000</v>
      </c>
      <c r="F3413" t="s">
        <v>56</v>
      </c>
      <c r="G3413" t="s">
        <v>21</v>
      </c>
      <c r="H3413" t="s">
        <v>1648</v>
      </c>
      <c r="I3413" t="s">
        <v>22</v>
      </c>
      <c r="J3413" t="s">
        <v>23</v>
      </c>
      <c r="K3413" t="s">
        <v>154</v>
      </c>
      <c r="L3413" t="s">
        <v>25</v>
      </c>
      <c r="M3413" t="s">
        <v>347</v>
      </c>
      <c r="N3413">
        <v>1969</v>
      </c>
      <c r="O3413" t="s">
        <v>336</v>
      </c>
      <c r="P3413" t="s">
        <v>350</v>
      </c>
      <c r="Q3413">
        <v>5</v>
      </c>
      <c r="R3413" t="s">
        <v>1179</v>
      </c>
    </row>
    <row r="3414" spans="1:18" x14ac:dyDescent="0.3">
      <c r="A3414">
        <v>3522</v>
      </c>
      <c r="B3414" t="s">
        <v>65</v>
      </c>
      <c r="C3414">
        <v>2016</v>
      </c>
      <c r="D3414">
        <v>2000000</v>
      </c>
      <c r="E3414">
        <v>68089</v>
      </c>
      <c r="F3414" t="s">
        <v>56</v>
      </c>
      <c r="G3414" t="s">
        <v>21</v>
      </c>
      <c r="H3414" t="s">
        <v>1648</v>
      </c>
      <c r="I3414" t="s">
        <v>41</v>
      </c>
      <c r="J3414" t="s">
        <v>526</v>
      </c>
      <c r="K3414" t="s">
        <v>154</v>
      </c>
      <c r="L3414" t="s">
        <v>25</v>
      </c>
      <c r="M3414" t="s">
        <v>376</v>
      </c>
      <c r="N3414">
        <v>2494</v>
      </c>
      <c r="O3414" t="s">
        <v>377</v>
      </c>
      <c r="P3414" t="s">
        <v>378</v>
      </c>
      <c r="Q3414">
        <v>5</v>
      </c>
      <c r="R3414" t="s">
        <v>1179</v>
      </c>
    </row>
    <row r="3415" spans="1:18" x14ac:dyDescent="0.3">
      <c r="A3415">
        <v>3523</v>
      </c>
      <c r="B3415" t="s">
        <v>18</v>
      </c>
      <c r="C3415">
        <v>2013</v>
      </c>
      <c r="D3415">
        <v>225000</v>
      </c>
      <c r="E3415">
        <v>58343</v>
      </c>
      <c r="F3415" t="s">
        <v>56</v>
      </c>
      <c r="G3415" t="s">
        <v>21</v>
      </c>
      <c r="H3415" t="s">
        <v>1648</v>
      </c>
      <c r="I3415" t="s">
        <v>41</v>
      </c>
      <c r="J3415" t="s">
        <v>526</v>
      </c>
      <c r="K3415" t="s">
        <v>24</v>
      </c>
      <c r="L3415" t="s">
        <v>25</v>
      </c>
      <c r="M3415" t="s">
        <v>262</v>
      </c>
      <c r="N3415">
        <v>998</v>
      </c>
      <c r="O3415" t="s">
        <v>166</v>
      </c>
      <c r="P3415" t="s">
        <v>141</v>
      </c>
      <c r="Q3415">
        <v>5</v>
      </c>
      <c r="R3415" t="s">
        <v>1179</v>
      </c>
    </row>
    <row r="3416" spans="1:18" x14ac:dyDescent="0.3">
      <c r="A3416">
        <v>3524</v>
      </c>
      <c r="B3416" t="s">
        <v>18</v>
      </c>
      <c r="C3416">
        <v>2018</v>
      </c>
      <c r="D3416">
        <v>740000</v>
      </c>
      <c r="E3416">
        <v>38817</v>
      </c>
      <c r="F3416" t="s">
        <v>56</v>
      </c>
      <c r="G3416" t="s">
        <v>21</v>
      </c>
      <c r="H3416" t="s">
        <v>1648</v>
      </c>
      <c r="I3416" t="s">
        <v>22</v>
      </c>
      <c r="J3416" t="s">
        <v>158</v>
      </c>
      <c r="K3416" t="s">
        <v>24</v>
      </c>
      <c r="L3416" t="s">
        <v>25</v>
      </c>
      <c r="M3416" t="s">
        <v>527</v>
      </c>
      <c r="N3416">
        <v>1248</v>
      </c>
      <c r="O3416" t="s">
        <v>27</v>
      </c>
      <c r="P3416" t="s">
        <v>28</v>
      </c>
      <c r="Q3416">
        <v>5</v>
      </c>
      <c r="R3416" t="s">
        <v>1179</v>
      </c>
    </row>
    <row r="3417" spans="1:18" x14ac:dyDescent="0.3">
      <c r="A3417">
        <v>3525</v>
      </c>
      <c r="B3417" t="s">
        <v>37</v>
      </c>
      <c r="C3417">
        <v>2016</v>
      </c>
      <c r="D3417">
        <v>550000</v>
      </c>
      <c r="E3417">
        <v>56494</v>
      </c>
      <c r="F3417" t="s">
        <v>56</v>
      </c>
      <c r="G3417" t="s">
        <v>21</v>
      </c>
      <c r="H3417" t="s">
        <v>1648</v>
      </c>
      <c r="I3417" t="s">
        <v>41</v>
      </c>
      <c r="J3417" t="s">
        <v>526</v>
      </c>
      <c r="K3417" t="s">
        <v>24</v>
      </c>
      <c r="L3417" t="s">
        <v>25</v>
      </c>
      <c r="M3417" t="s">
        <v>121</v>
      </c>
      <c r="N3417">
        <v>1199</v>
      </c>
      <c r="O3417" t="s">
        <v>434</v>
      </c>
      <c r="P3417" t="s">
        <v>452</v>
      </c>
      <c r="Q3417">
        <v>5</v>
      </c>
      <c r="R3417" t="s">
        <v>1179</v>
      </c>
    </row>
    <row r="3418" spans="1:18" x14ac:dyDescent="0.3">
      <c r="A3418">
        <v>3526</v>
      </c>
      <c r="B3418" t="s">
        <v>65</v>
      </c>
      <c r="C3418">
        <v>2013</v>
      </c>
      <c r="D3418">
        <v>750000</v>
      </c>
      <c r="E3418">
        <v>79328</v>
      </c>
      <c r="F3418" t="s">
        <v>56</v>
      </c>
      <c r="G3418" t="s">
        <v>1364</v>
      </c>
      <c r="H3418" t="s">
        <v>1649</v>
      </c>
      <c r="I3418" t="s">
        <v>22</v>
      </c>
      <c r="J3418" t="s">
        <v>526</v>
      </c>
      <c r="K3418" t="s">
        <v>24</v>
      </c>
      <c r="L3418" t="s">
        <v>33</v>
      </c>
      <c r="M3418" t="s">
        <v>170</v>
      </c>
      <c r="N3418">
        <v>2494</v>
      </c>
      <c r="O3418" t="s">
        <v>190</v>
      </c>
      <c r="P3418" t="s">
        <v>191</v>
      </c>
      <c r="Q3418">
        <v>7</v>
      </c>
      <c r="R3418" t="s">
        <v>1179</v>
      </c>
    </row>
    <row r="3419" spans="1:18" x14ac:dyDescent="0.3">
      <c r="A3419">
        <v>3527</v>
      </c>
      <c r="B3419" t="s">
        <v>18</v>
      </c>
      <c r="C3419">
        <v>2019</v>
      </c>
      <c r="D3419">
        <v>650000</v>
      </c>
      <c r="E3419">
        <v>5621</v>
      </c>
      <c r="F3419" t="s">
        <v>19</v>
      </c>
      <c r="G3419" t="s">
        <v>1020</v>
      </c>
      <c r="H3419" t="s">
        <v>1650</v>
      </c>
      <c r="I3419" t="s">
        <v>41</v>
      </c>
      <c r="J3419" t="s">
        <v>526</v>
      </c>
      <c r="K3419" t="s">
        <v>154</v>
      </c>
      <c r="L3419" t="s">
        <v>25</v>
      </c>
      <c r="M3419" t="s">
        <v>222</v>
      </c>
      <c r="N3419">
        <v>1197</v>
      </c>
      <c r="O3419" t="s">
        <v>265</v>
      </c>
      <c r="P3419" t="s">
        <v>266</v>
      </c>
      <c r="Q3419">
        <v>5</v>
      </c>
      <c r="R3419" t="s">
        <v>1179</v>
      </c>
    </row>
    <row r="3420" spans="1:18" x14ac:dyDescent="0.3">
      <c r="A3420">
        <v>3528</v>
      </c>
      <c r="B3420" t="s">
        <v>65</v>
      </c>
      <c r="C3420">
        <v>2017</v>
      </c>
      <c r="D3420">
        <v>625000</v>
      </c>
      <c r="E3420">
        <v>25538</v>
      </c>
      <c r="F3420" t="s">
        <v>19</v>
      </c>
      <c r="G3420" t="s">
        <v>1020</v>
      </c>
      <c r="H3420" t="s">
        <v>1650</v>
      </c>
      <c r="I3420" t="s">
        <v>41</v>
      </c>
      <c r="J3420" t="s">
        <v>526</v>
      </c>
      <c r="K3420" t="s">
        <v>24</v>
      </c>
      <c r="L3420" t="s">
        <v>25</v>
      </c>
      <c r="M3420" t="s">
        <v>335</v>
      </c>
      <c r="N3420">
        <v>1496</v>
      </c>
      <c r="O3420" t="s">
        <v>100</v>
      </c>
      <c r="P3420" t="s">
        <v>528</v>
      </c>
      <c r="Q3420">
        <v>5</v>
      </c>
      <c r="R3420" t="s">
        <v>1179</v>
      </c>
    </row>
    <row r="3421" spans="1:18" x14ac:dyDescent="0.3">
      <c r="A3421">
        <v>3529</v>
      </c>
      <c r="B3421" t="s">
        <v>18</v>
      </c>
      <c r="C3421">
        <v>2018</v>
      </c>
      <c r="D3421">
        <v>600000</v>
      </c>
      <c r="E3421">
        <v>69779</v>
      </c>
      <c r="F3421" t="s">
        <v>19</v>
      </c>
      <c r="G3421" t="s">
        <v>1020</v>
      </c>
      <c r="H3421" t="s">
        <v>1650</v>
      </c>
      <c r="I3421" t="s">
        <v>41</v>
      </c>
      <c r="J3421" t="s">
        <v>158</v>
      </c>
      <c r="K3421" t="s">
        <v>154</v>
      </c>
      <c r="L3421" t="s">
        <v>25</v>
      </c>
      <c r="M3421" t="s">
        <v>222</v>
      </c>
      <c r="N3421">
        <v>1197</v>
      </c>
      <c r="O3421" t="s">
        <v>265</v>
      </c>
      <c r="P3421" t="s">
        <v>266</v>
      </c>
      <c r="Q3421">
        <v>5</v>
      </c>
      <c r="R3421" t="s">
        <v>1179</v>
      </c>
    </row>
    <row r="3422" spans="1:18" x14ac:dyDescent="0.3">
      <c r="A3422">
        <v>3530</v>
      </c>
      <c r="B3422" t="s">
        <v>46</v>
      </c>
      <c r="C3422">
        <v>2017</v>
      </c>
      <c r="D3422">
        <v>450000</v>
      </c>
      <c r="E3422">
        <v>56290</v>
      </c>
      <c r="F3422" t="s">
        <v>19</v>
      </c>
      <c r="G3422" t="s">
        <v>1020</v>
      </c>
      <c r="H3422" t="s">
        <v>1650</v>
      </c>
      <c r="I3422" t="s">
        <v>22</v>
      </c>
      <c r="J3422" t="s">
        <v>158</v>
      </c>
      <c r="K3422" t="s">
        <v>24</v>
      </c>
      <c r="L3422" t="s">
        <v>25</v>
      </c>
      <c r="M3422" t="s">
        <v>496</v>
      </c>
      <c r="N3422">
        <v>1186</v>
      </c>
      <c r="O3422" t="s">
        <v>466</v>
      </c>
      <c r="P3422" t="s">
        <v>504</v>
      </c>
      <c r="Q3422">
        <v>5</v>
      </c>
      <c r="R3422" t="s">
        <v>1179</v>
      </c>
    </row>
    <row r="3423" spans="1:18" x14ac:dyDescent="0.3">
      <c r="A3423">
        <v>3531</v>
      </c>
      <c r="B3423" t="s">
        <v>239</v>
      </c>
      <c r="C3423">
        <v>2019</v>
      </c>
      <c r="D3423">
        <v>5400000</v>
      </c>
      <c r="E3423">
        <v>7500</v>
      </c>
      <c r="F3423" t="s">
        <v>56</v>
      </c>
      <c r="G3423" t="s">
        <v>1364</v>
      </c>
      <c r="H3423" t="s">
        <v>1649</v>
      </c>
      <c r="I3423" t="s">
        <v>22</v>
      </c>
      <c r="J3423" t="s">
        <v>158</v>
      </c>
      <c r="K3423" t="s">
        <v>154</v>
      </c>
      <c r="L3423" t="s">
        <v>25</v>
      </c>
      <c r="M3423" t="s">
        <v>335</v>
      </c>
      <c r="N3423">
        <v>1995</v>
      </c>
      <c r="O3423" t="s">
        <v>336</v>
      </c>
      <c r="P3423" t="s">
        <v>334</v>
      </c>
      <c r="Q3423">
        <v>5</v>
      </c>
      <c r="R3423" t="s">
        <v>1179</v>
      </c>
    </row>
    <row r="3424" spans="1:18" x14ac:dyDescent="0.3">
      <c r="A3424">
        <v>3532</v>
      </c>
      <c r="B3424" t="s">
        <v>239</v>
      </c>
      <c r="C3424">
        <v>2019</v>
      </c>
      <c r="D3424">
        <v>5500000</v>
      </c>
      <c r="E3424">
        <v>8500</v>
      </c>
      <c r="F3424" t="s">
        <v>38</v>
      </c>
      <c r="G3424" t="s">
        <v>39</v>
      </c>
      <c r="H3424" t="s">
        <v>1651</v>
      </c>
      <c r="I3424" t="s">
        <v>22</v>
      </c>
      <c r="J3424" t="s">
        <v>158</v>
      </c>
      <c r="K3424" t="s">
        <v>154</v>
      </c>
      <c r="L3424" t="s">
        <v>25</v>
      </c>
      <c r="M3424" t="s">
        <v>335</v>
      </c>
      <c r="N3424">
        <v>1995</v>
      </c>
      <c r="O3424" t="s">
        <v>336</v>
      </c>
      <c r="P3424" t="s">
        <v>334</v>
      </c>
      <c r="Q3424">
        <v>5</v>
      </c>
      <c r="R3424" t="s">
        <v>1179</v>
      </c>
    </row>
    <row r="3425" spans="1:18" x14ac:dyDescent="0.3">
      <c r="A3425">
        <v>3533</v>
      </c>
      <c r="B3425" t="s">
        <v>37</v>
      </c>
      <c r="C3425">
        <v>2019</v>
      </c>
      <c r="D3425">
        <v>779000</v>
      </c>
      <c r="E3425">
        <v>7032</v>
      </c>
      <c r="F3425" t="s">
        <v>38</v>
      </c>
      <c r="G3425" t="s">
        <v>39</v>
      </c>
      <c r="H3425" t="s">
        <v>1187</v>
      </c>
      <c r="I3425" t="s">
        <v>41</v>
      </c>
      <c r="J3425" t="s">
        <v>526</v>
      </c>
      <c r="K3425" t="s">
        <v>154</v>
      </c>
      <c r="L3425" t="s">
        <v>25</v>
      </c>
      <c r="M3425" t="s">
        <v>273</v>
      </c>
      <c r="N3425">
        <v>1199</v>
      </c>
      <c r="O3425" t="s">
        <v>216</v>
      </c>
      <c r="P3425" t="s">
        <v>452</v>
      </c>
      <c r="Q3425">
        <v>5</v>
      </c>
      <c r="R3425" t="s">
        <v>1179</v>
      </c>
    </row>
    <row r="3426" spans="1:18" x14ac:dyDescent="0.3">
      <c r="A3426">
        <v>3534</v>
      </c>
      <c r="B3426" t="s">
        <v>30</v>
      </c>
      <c r="C3426">
        <v>2016</v>
      </c>
      <c r="D3426">
        <v>645000</v>
      </c>
      <c r="E3426">
        <v>11000</v>
      </c>
      <c r="F3426" t="s">
        <v>38</v>
      </c>
      <c r="G3426" t="s">
        <v>39</v>
      </c>
      <c r="H3426" t="s">
        <v>1187</v>
      </c>
      <c r="I3426" t="s">
        <v>41</v>
      </c>
      <c r="J3426" t="s">
        <v>158</v>
      </c>
      <c r="K3426" t="s">
        <v>154</v>
      </c>
      <c r="L3426" t="s">
        <v>25</v>
      </c>
      <c r="M3426" t="s">
        <v>276</v>
      </c>
      <c r="N3426">
        <v>1598</v>
      </c>
      <c r="O3426" t="s">
        <v>366</v>
      </c>
      <c r="P3426" t="s">
        <v>257</v>
      </c>
      <c r="Q3426">
        <v>5</v>
      </c>
      <c r="R3426" t="s">
        <v>1179</v>
      </c>
    </row>
    <row r="3427" spans="1:18" x14ac:dyDescent="0.3">
      <c r="A3427">
        <v>3535</v>
      </c>
      <c r="B3427" t="s">
        <v>349</v>
      </c>
      <c r="C3427">
        <v>2018</v>
      </c>
      <c r="D3427">
        <v>2475000</v>
      </c>
      <c r="E3427">
        <v>2000</v>
      </c>
      <c r="F3427" t="s">
        <v>38</v>
      </c>
      <c r="G3427" t="s">
        <v>39</v>
      </c>
      <c r="H3427" t="s">
        <v>1187</v>
      </c>
      <c r="I3427" t="s">
        <v>22</v>
      </c>
      <c r="J3427" t="s">
        <v>158</v>
      </c>
      <c r="K3427" t="s">
        <v>154</v>
      </c>
      <c r="L3427" t="s">
        <v>25</v>
      </c>
      <c r="M3427" t="s">
        <v>127</v>
      </c>
      <c r="N3427">
        <v>1984</v>
      </c>
      <c r="O3427" t="s">
        <v>358</v>
      </c>
      <c r="P3427" t="s">
        <v>529</v>
      </c>
      <c r="Q3427">
        <v>5</v>
      </c>
      <c r="R3427" t="s">
        <v>1179</v>
      </c>
    </row>
    <row r="3428" spans="1:18" x14ac:dyDescent="0.3">
      <c r="A3428">
        <v>3536</v>
      </c>
      <c r="B3428" t="s">
        <v>109</v>
      </c>
      <c r="C3428">
        <v>2015</v>
      </c>
      <c r="D3428">
        <v>400000</v>
      </c>
      <c r="E3428">
        <v>100000</v>
      </c>
      <c r="F3428" t="s">
        <v>19</v>
      </c>
      <c r="G3428" t="s">
        <v>1020</v>
      </c>
      <c r="H3428" t="s">
        <v>1652</v>
      </c>
      <c r="I3428" t="s">
        <v>22</v>
      </c>
      <c r="J3428" t="s">
        <v>23</v>
      </c>
      <c r="K3428" t="s">
        <v>24</v>
      </c>
      <c r="L3428" t="s">
        <v>25</v>
      </c>
      <c r="M3428" t="s">
        <v>47</v>
      </c>
      <c r="N3428">
        <v>1248</v>
      </c>
      <c r="O3428" t="s">
        <v>434</v>
      </c>
      <c r="P3428" t="s">
        <v>209</v>
      </c>
      <c r="Q3428">
        <v>5</v>
      </c>
      <c r="R3428" t="s">
        <v>1179</v>
      </c>
    </row>
    <row r="3429" spans="1:18" x14ac:dyDescent="0.3">
      <c r="A3429">
        <v>3537</v>
      </c>
      <c r="B3429" t="s">
        <v>46</v>
      </c>
      <c r="C3429">
        <v>2013</v>
      </c>
      <c r="D3429">
        <v>345000</v>
      </c>
      <c r="E3429">
        <v>40000</v>
      </c>
      <c r="F3429" t="s">
        <v>38</v>
      </c>
      <c r="G3429" t="s">
        <v>39</v>
      </c>
      <c r="H3429" t="s">
        <v>1326</v>
      </c>
      <c r="I3429" t="s">
        <v>22</v>
      </c>
      <c r="J3429" t="s">
        <v>23</v>
      </c>
      <c r="K3429" t="s">
        <v>24</v>
      </c>
      <c r="L3429" t="s">
        <v>25</v>
      </c>
      <c r="M3429" t="s">
        <v>291</v>
      </c>
      <c r="N3429">
        <v>1396</v>
      </c>
      <c r="O3429" t="s">
        <v>108</v>
      </c>
      <c r="P3429" t="s">
        <v>101</v>
      </c>
      <c r="Q3429">
        <v>5</v>
      </c>
      <c r="R3429" t="s">
        <v>1179</v>
      </c>
    </row>
    <row r="3430" spans="1:18" x14ac:dyDescent="0.3">
      <c r="A3430">
        <v>3538</v>
      </c>
      <c r="B3430" t="s">
        <v>88</v>
      </c>
      <c r="C3430">
        <v>2018</v>
      </c>
      <c r="D3430">
        <v>850000</v>
      </c>
      <c r="E3430">
        <v>15000</v>
      </c>
      <c r="F3430" t="s">
        <v>38</v>
      </c>
      <c r="G3430" t="s">
        <v>39</v>
      </c>
      <c r="H3430" t="s">
        <v>1326</v>
      </c>
      <c r="I3430" t="s">
        <v>22</v>
      </c>
      <c r="J3430" t="s">
        <v>23</v>
      </c>
      <c r="K3430" t="s">
        <v>24</v>
      </c>
      <c r="L3430" t="s">
        <v>33</v>
      </c>
      <c r="M3430" t="s">
        <v>478</v>
      </c>
      <c r="N3430">
        <v>2498</v>
      </c>
      <c r="O3430" t="s">
        <v>479</v>
      </c>
      <c r="P3430" t="s">
        <v>480</v>
      </c>
      <c r="Q3430">
        <v>6</v>
      </c>
      <c r="R3430" t="s">
        <v>1179</v>
      </c>
    </row>
    <row r="3431" spans="1:18" x14ac:dyDescent="0.3">
      <c r="A3431">
        <v>3539</v>
      </c>
      <c r="B3431" t="s">
        <v>18</v>
      </c>
      <c r="C3431">
        <v>2018</v>
      </c>
      <c r="D3431">
        <v>620000</v>
      </c>
      <c r="E3431">
        <v>15000</v>
      </c>
      <c r="F3431" t="s">
        <v>19</v>
      </c>
      <c r="G3431" t="s">
        <v>1020</v>
      </c>
      <c r="H3431" t="s">
        <v>1652</v>
      </c>
      <c r="I3431" t="s">
        <v>41</v>
      </c>
      <c r="J3431" t="s">
        <v>23</v>
      </c>
      <c r="K3431" t="s">
        <v>154</v>
      </c>
      <c r="L3431" t="s">
        <v>25</v>
      </c>
      <c r="M3431" t="s">
        <v>903</v>
      </c>
      <c r="N3431">
        <v>1197</v>
      </c>
      <c r="O3431" t="s">
        <v>265</v>
      </c>
      <c r="P3431" t="s">
        <v>266</v>
      </c>
      <c r="Q3431">
        <v>5</v>
      </c>
      <c r="R3431" t="s">
        <v>1179</v>
      </c>
    </row>
    <row r="3432" spans="1:18" x14ac:dyDescent="0.3">
      <c r="A3432">
        <v>3540</v>
      </c>
      <c r="B3432" t="s">
        <v>18</v>
      </c>
      <c r="C3432">
        <v>2018</v>
      </c>
      <c r="D3432">
        <v>700000</v>
      </c>
      <c r="E3432">
        <v>10000</v>
      </c>
      <c r="F3432" t="s">
        <v>19</v>
      </c>
      <c r="G3432" t="s">
        <v>1020</v>
      </c>
      <c r="H3432" t="s">
        <v>1652</v>
      </c>
      <c r="I3432" t="s">
        <v>41</v>
      </c>
      <c r="J3432" t="s">
        <v>23</v>
      </c>
      <c r="K3432" t="s">
        <v>24</v>
      </c>
      <c r="L3432" t="s">
        <v>33</v>
      </c>
      <c r="M3432" t="s">
        <v>113</v>
      </c>
      <c r="N3432">
        <v>1197</v>
      </c>
      <c r="O3432" t="s">
        <v>114</v>
      </c>
      <c r="P3432" t="s">
        <v>115</v>
      </c>
      <c r="Q3432">
        <v>5</v>
      </c>
      <c r="R3432" t="s">
        <v>1179</v>
      </c>
    </row>
    <row r="3433" spans="1:18" x14ac:dyDescent="0.3">
      <c r="A3433">
        <v>3541</v>
      </c>
      <c r="B3433" t="s">
        <v>109</v>
      </c>
      <c r="C3433">
        <v>2012</v>
      </c>
      <c r="D3433">
        <v>200000</v>
      </c>
      <c r="E3433">
        <v>90000</v>
      </c>
      <c r="F3433" t="s">
        <v>38</v>
      </c>
      <c r="G3433" t="s">
        <v>39</v>
      </c>
      <c r="H3433" t="s">
        <v>1653</v>
      </c>
      <c r="I3433" t="s">
        <v>22</v>
      </c>
      <c r="J3433" t="s">
        <v>23</v>
      </c>
      <c r="K3433" t="s">
        <v>24</v>
      </c>
      <c r="L3433" t="s">
        <v>25</v>
      </c>
      <c r="M3433" t="s">
        <v>659</v>
      </c>
      <c r="N3433">
        <v>1248</v>
      </c>
      <c r="O3433" t="s">
        <v>27</v>
      </c>
      <c r="P3433" t="s">
        <v>405</v>
      </c>
      <c r="Q3433">
        <v>5</v>
      </c>
      <c r="R3433" t="s">
        <v>1179</v>
      </c>
    </row>
    <row r="3434" spans="1:18" x14ac:dyDescent="0.3">
      <c r="A3434">
        <v>3542</v>
      </c>
      <c r="B3434" t="s">
        <v>88</v>
      </c>
      <c r="C3434">
        <v>2017</v>
      </c>
      <c r="D3434">
        <v>660000</v>
      </c>
      <c r="E3434">
        <v>80000</v>
      </c>
      <c r="F3434" t="s">
        <v>38</v>
      </c>
      <c r="G3434" t="s">
        <v>39</v>
      </c>
      <c r="H3434" t="s">
        <v>1653</v>
      </c>
      <c r="I3434" t="s">
        <v>22</v>
      </c>
      <c r="J3434" t="s">
        <v>23</v>
      </c>
      <c r="K3434" t="s">
        <v>24</v>
      </c>
      <c r="L3434" t="s">
        <v>25</v>
      </c>
      <c r="M3434" t="s">
        <v>982</v>
      </c>
      <c r="N3434">
        <v>1493</v>
      </c>
      <c r="O3434" t="s">
        <v>458</v>
      </c>
      <c r="P3434" t="s">
        <v>490</v>
      </c>
      <c r="Q3434">
        <v>7</v>
      </c>
      <c r="R3434" t="s">
        <v>1179</v>
      </c>
    </row>
    <row r="3435" spans="1:18" x14ac:dyDescent="0.3">
      <c r="A3435">
        <v>3543</v>
      </c>
      <c r="B3435" t="s">
        <v>178</v>
      </c>
      <c r="C3435">
        <v>2015</v>
      </c>
      <c r="D3435">
        <v>1700000</v>
      </c>
      <c r="E3435">
        <v>39000</v>
      </c>
      <c r="F3435" t="s">
        <v>38</v>
      </c>
      <c r="G3435" t="s">
        <v>39</v>
      </c>
      <c r="H3435" t="s">
        <v>1653</v>
      </c>
      <c r="I3435" t="s">
        <v>22</v>
      </c>
      <c r="J3435" t="s">
        <v>23</v>
      </c>
      <c r="K3435" t="s">
        <v>24</v>
      </c>
      <c r="L3435" t="s">
        <v>25</v>
      </c>
      <c r="M3435" t="s">
        <v>179</v>
      </c>
      <c r="N3435">
        <v>2477</v>
      </c>
      <c r="O3435" t="s">
        <v>180</v>
      </c>
      <c r="P3435" t="s">
        <v>181</v>
      </c>
      <c r="Q3435">
        <v>7</v>
      </c>
      <c r="R3435" t="s">
        <v>1179</v>
      </c>
    </row>
    <row r="3436" spans="1:18" x14ac:dyDescent="0.3">
      <c r="A3436">
        <v>3544</v>
      </c>
      <c r="B3436" t="s">
        <v>109</v>
      </c>
      <c r="C3436">
        <v>2009</v>
      </c>
      <c r="D3436">
        <v>90000</v>
      </c>
      <c r="E3436">
        <v>60000</v>
      </c>
      <c r="F3436" t="s">
        <v>38</v>
      </c>
      <c r="G3436" t="s">
        <v>39</v>
      </c>
      <c r="H3436" t="s">
        <v>1653</v>
      </c>
      <c r="I3436" t="s">
        <v>22</v>
      </c>
      <c r="J3436" t="s">
        <v>23</v>
      </c>
      <c r="K3436" t="s">
        <v>24</v>
      </c>
      <c r="L3436" t="s">
        <v>33</v>
      </c>
      <c r="M3436" t="s">
        <v>588</v>
      </c>
      <c r="N3436">
        <v>1396</v>
      </c>
      <c r="O3436" t="s">
        <v>589</v>
      </c>
      <c r="P3436" t="s">
        <v>590</v>
      </c>
      <c r="Q3436">
        <v>5</v>
      </c>
      <c r="R3436" t="s">
        <v>1179</v>
      </c>
    </row>
    <row r="3437" spans="1:18" x14ac:dyDescent="0.3">
      <c r="A3437">
        <v>3545</v>
      </c>
      <c r="B3437" t="s">
        <v>88</v>
      </c>
      <c r="C3437">
        <v>2015</v>
      </c>
      <c r="D3437">
        <v>1050000</v>
      </c>
      <c r="E3437">
        <v>28000</v>
      </c>
      <c r="F3437" t="s">
        <v>38</v>
      </c>
      <c r="G3437" t="s">
        <v>39</v>
      </c>
      <c r="H3437" t="s">
        <v>1187</v>
      </c>
      <c r="I3437" t="s">
        <v>22</v>
      </c>
      <c r="J3437" t="s">
        <v>23</v>
      </c>
      <c r="K3437" t="s">
        <v>24</v>
      </c>
      <c r="L3437" t="s">
        <v>33</v>
      </c>
      <c r="M3437" t="s">
        <v>282</v>
      </c>
      <c r="N3437">
        <v>2179</v>
      </c>
      <c r="O3437" t="s">
        <v>446</v>
      </c>
      <c r="P3437" t="s">
        <v>447</v>
      </c>
      <c r="Q3437">
        <v>7</v>
      </c>
      <c r="R3437" t="s">
        <v>1179</v>
      </c>
    </row>
    <row r="3438" spans="1:18" x14ac:dyDescent="0.3">
      <c r="A3438">
        <v>3546</v>
      </c>
      <c r="B3438" t="s">
        <v>69</v>
      </c>
      <c r="C3438">
        <v>2010</v>
      </c>
      <c r="D3438">
        <v>160000</v>
      </c>
      <c r="E3438">
        <v>90000</v>
      </c>
      <c r="F3438" t="s">
        <v>38</v>
      </c>
      <c r="G3438" t="s">
        <v>39</v>
      </c>
      <c r="H3438" t="s">
        <v>1187</v>
      </c>
      <c r="I3438" t="s">
        <v>41</v>
      </c>
      <c r="J3438" t="s">
        <v>23</v>
      </c>
      <c r="K3438" t="s">
        <v>24</v>
      </c>
      <c r="L3438" t="s">
        <v>33</v>
      </c>
      <c r="M3438" t="s">
        <v>372</v>
      </c>
      <c r="N3438">
        <v>1196</v>
      </c>
      <c r="O3438" t="s">
        <v>458</v>
      </c>
      <c r="P3438" t="s">
        <v>587</v>
      </c>
      <c r="Q3438">
        <v>5</v>
      </c>
      <c r="R3438" t="s">
        <v>1179</v>
      </c>
    </row>
    <row r="3439" spans="1:18" x14ac:dyDescent="0.3">
      <c r="A3439">
        <v>3547</v>
      </c>
      <c r="B3439" t="s">
        <v>37</v>
      </c>
      <c r="C3439">
        <v>2006</v>
      </c>
      <c r="D3439">
        <v>150000</v>
      </c>
      <c r="E3439">
        <v>80000</v>
      </c>
      <c r="F3439" t="s">
        <v>38</v>
      </c>
      <c r="G3439" t="s">
        <v>39</v>
      </c>
      <c r="H3439" t="s">
        <v>1326</v>
      </c>
      <c r="I3439" t="s">
        <v>41</v>
      </c>
      <c r="J3439" t="s">
        <v>23</v>
      </c>
      <c r="K3439" t="s">
        <v>24</v>
      </c>
      <c r="L3439" t="s">
        <v>42</v>
      </c>
      <c r="M3439" t="s">
        <v>179</v>
      </c>
      <c r="N3439">
        <v>1799</v>
      </c>
      <c r="O3439" t="s">
        <v>581</v>
      </c>
      <c r="P3439" t="s">
        <v>582</v>
      </c>
      <c r="Q3439">
        <v>5</v>
      </c>
      <c r="R3439" t="s">
        <v>1179</v>
      </c>
    </row>
    <row r="3440" spans="1:18" x14ac:dyDescent="0.3">
      <c r="A3440">
        <v>3548</v>
      </c>
      <c r="B3440" t="s">
        <v>18</v>
      </c>
      <c r="C3440">
        <v>2010</v>
      </c>
      <c r="D3440">
        <v>200000</v>
      </c>
      <c r="E3440">
        <v>35000</v>
      </c>
      <c r="F3440" t="s">
        <v>19</v>
      </c>
      <c r="G3440" t="s">
        <v>1020</v>
      </c>
      <c r="H3440" t="s">
        <v>1652</v>
      </c>
      <c r="I3440" t="s">
        <v>41</v>
      </c>
      <c r="J3440" t="s">
        <v>23</v>
      </c>
      <c r="K3440" t="s">
        <v>24</v>
      </c>
      <c r="L3440" t="s">
        <v>25</v>
      </c>
      <c r="M3440" t="s">
        <v>273</v>
      </c>
      <c r="N3440">
        <v>998</v>
      </c>
      <c r="O3440" t="s">
        <v>67</v>
      </c>
      <c r="P3440" t="s">
        <v>141</v>
      </c>
      <c r="Q3440">
        <v>5</v>
      </c>
      <c r="R3440" t="s">
        <v>1179</v>
      </c>
    </row>
    <row r="3441" spans="1:18" x14ac:dyDescent="0.3">
      <c r="A3441">
        <v>3549</v>
      </c>
      <c r="B3441" t="s">
        <v>65</v>
      </c>
      <c r="C3441">
        <v>2011</v>
      </c>
      <c r="D3441">
        <v>365000</v>
      </c>
      <c r="E3441">
        <v>185000</v>
      </c>
      <c r="F3441" t="s">
        <v>19</v>
      </c>
      <c r="G3441" t="s">
        <v>1020</v>
      </c>
      <c r="H3441" t="s">
        <v>1652</v>
      </c>
      <c r="I3441" t="s">
        <v>22</v>
      </c>
      <c r="J3441" t="s">
        <v>23</v>
      </c>
      <c r="K3441" t="s">
        <v>24</v>
      </c>
      <c r="L3441" t="s">
        <v>33</v>
      </c>
      <c r="M3441" t="s">
        <v>398</v>
      </c>
      <c r="N3441">
        <v>1364</v>
      </c>
      <c r="O3441" t="s">
        <v>399</v>
      </c>
      <c r="P3441" t="s">
        <v>400</v>
      </c>
      <c r="Q3441">
        <v>5</v>
      </c>
      <c r="R3441" t="s">
        <v>1179</v>
      </c>
    </row>
    <row r="3442" spans="1:18" x14ac:dyDescent="0.3">
      <c r="A3442">
        <v>3550</v>
      </c>
      <c r="B3442" t="s">
        <v>631</v>
      </c>
      <c r="C3442">
        <v>2009</v>
      </c>
      <c r="D3442">
        <v>140000</v>
      </c>
      <c r="E3442">
        <v>110000</v>
      </c>
      <c r="F3442" t="s">
        <v>19</v>
      </c>
      <c r="G3442" t="s">
        <v>1020</v>
      </c>
      <c r="H3442" t="s">
        <v>1652</v>
      </c>
      <c r="I3442" t="s">
        <v>41</v>
      </c>
      <c r="J3442" t="s">
        <v>23</v>
      </c>
      <c r="K3442" t="s">
        <v>24</v>
      </c>
      <c r="L3442" t="s">
        <v>33</v>
      </c>
      <c r="M3442" t="s">
        <v>961</v>
      </c>
      <c r="N3442">
        <v>1172</v>
      </c>
      <c r="O3442" t="s">
        <v>86</v>
      </c>
      <c r="P3442" t="s">
        <v>1654</v>
      </c>
      <c r="Q3442">
        <v>5</v>
      </c>
      <c r="R3442" t="s">
        <v>1179</v>
      </c>
    </row>
    <row r="3443" spans="1:18" x14ac:dyDescent="0.3">
      <c r="A3443">
        <v>3551</v>
      </c>
      <c r="B3443" t="s">
        <v>631</v>
      </c>
      <c r="C3443">
        <v>2016</v>
      </c>
      <c r="D3443">
        <v>360000</v>
      </c>
      <c r="E3443">
        <v>100000</v>
      </c>
      <c r="F3443" t="s">
        <v>38</v>
      </c>
      <c r="G3443" t="s">
        <v>39</v>
      </c>
      <c r="H3443" t="s">
        <v>1187</v>
      </c>
      <c r="I3443" t="s">
        <v>22</v>
      </c>
      <c r="J3443" t="s">
        <v>23</v>
      </c>
      <c r="K3443" t="s">
        <v>24</v>
      </c>
      <c r="L3443" t="s">
        <v>25</v>
      </c>
      <c r="M3443" t="s">
        <v>651</v>
      </c>
      <c r="N3443">
        <v>1248</v>
      </c>
      <c r="O3443" t="s">
        <v>1655</v>
      </c>
      <c r="P3443" t="s">
        <v>633</v>
      </c>
      <c r="Q3443">
        <v>5</v>
      </c>
      <c r="R3443" t="s">
        <v>1179</v>
      </c>
    </row>
    <row r="3444" spans="1:18" x14ac:dyDescent="0.3">
      <c r="A3444">
        <v>3552</v>
      </c>
      <c r="B3444" t="s">
        <v>37</v>
      </c>
      <c r="C3444">
        <v>2008</v>
      </c>
      <c r="D3444">
        <v>200000</v>
      </c>
      <c r="E3444">
        <v>110000</v>
      </c>
      <c r="F3444" t="s">
        <v>38</v>
      </c>
      <c r="G3444" t="s">
        <v>39</v>
      </c>
      <c r="H3444" t="s">
        <v>1653</v>
      </c>
      <c r="I3444" t="s">
        <v>41</v>
      </c>
      <c r="J3444" t="s">
        <v>23</v>
      </c>
      <c r="K3444" t="s">
        <v>24</v>
      </c>
      <c r="L3444" t="s">
        <v>33</v>
      </c>
      <c r="M3444" t="s">
        <v>43</v>
      </c>
      <c r="N3444">
        <v>1497</v>
      </c>
      <c r="O3444" t="s">
        <v>44</v>
      </c>
      <c r="P3444" t="s">
        <v>45</v>
      </c>
      <c r="Q3444">
        <v>5</v>
      </c>
      <c r="R3444" t="s">
        <v>1179</v>
      </c>
    </row>
    <row r="3445" spans="1:18" x14ac:dyDescent="0.3">
      <c r="A3445">
        <v>3553</v>
      </c>
      <c r="B3445" t="s">
        <v>30</v>
      </c>
      <c r="C3445">
        <v>2010</v>
      </c>
      <c r="D3445">
        <v>250000</v>
      </c>
      <c r="E3445">
        <v>100000</v>
      </c>
      <c r="F3445" t="s">
        <v>38</v>
      </c>
      <c r="G3445" t="s">
        <v>39</v>
      </c>
      <c r="H3445" t="s">
        <v>1653</v>
      </c>
      <c r="I3445" t="s">
        <v>22</v>
      </c>
      <c r="J3445" t="s">
        <v>23</v>
      </c>
      <c r="K3445" t="s">
        <v>24</v>
      </c>
      <c r="L3445" t="s">
        <v>33</v>
      </c>
      <c r="M3445" t="s">
        <v>383</v>
      </c>
      <c r="N3445">
        <v>1896</v>
      </c>
      <c r="O3445" t="s">
        <v>1656</v>
      </c>
      <c r="P3445" t="s">
        <v>1506</v>
      </c>
      <c r="Q3445">
        <v>5</v>
      </c>
      <c r="R3445" t="s">
        <v>1179</v>
      </c>
    </row>
    <row r="3446" spans="1:18" x14ac:dyDescent="0.3">
      <c r="A3446">
        <v>3554</v>
      </c>
      <c r="B3446" t="s">
        <v>30</v>
      </c>
      <c r="C3446">
        <v>2008</v>
      </c>
      <c r="D3446">
        <v>229999</v>
      </c>
      <c r="E3446">
        <v>110000</v>
      </c>
      <c r="F3446" t="s">
        <v>19</v>
      </c>
      <c r="G3446" t="s">
        <v>1020</v>
      </c>
      <c r="H3446" t="s">
        <v>1652</v>
      </c>
      <c r="I3446" t="s">
        <v>22</v>
      </c>
      <c r="J3446" t="s">
        <v>23</v>
      </c>
      <c r="K3446" t="s">
        <v>24</v>
      </c>
      <c r="L3446" t="s">
        <v>33</v>
      </c>
      <c r="M3446" t="s">
        <v>383</v>
      </c>
      <c r="N3446">
        <v>1896</v>
      </c>
      <c r="O3446" t="s">
        <v>1656</v>
      </c>
      <c r="P3446" t="s">
        <v>1506</v>
      </c>
      <c r="Q3446">
        <v>5</v>
      </c>
      <c r="R3446" t="s">
        <v>1179</v>
      </c>
    </row>
    <row r="3447" spans="1:18" x14ac:dyDescent="0.3">
      <c r="A3447">
        <v>3555</v>
      </c>
      <c r="B3447" t="s">
        <v>69</v>
      </c>
      <c r="C3447">
        <v>2011</v>
      </c>
      <c r="D3447">
        <v>320000</v>
      </c>
      <c r="E3447">
        <v>130000</v>
      </c>
      <c r="F3447" t="s">
        <v>38</v>
      </c>
      <c r="G3447" t="s">
        <v>39</v>
      </c>
      <c r="H3447" t="s">
        <v>1653</v>
      </c>
      <c r="I3447" t="s">
        <v>22</v>
      </c>
      <c r="J3447" t="s">
        <v>23</v>
      </c>
      <c r="K3447" t="s">
        <v>24</v>
      </c>
      <c r="L3447" t="s">
        <v>33</v>
      </c>
      <c r="M3447" t="s">
        <v>159</v>
      </c>
      <c r="N3447">
        <v>1399</v>
      </c>
      <c r="O3447" t="s">
        <v>388</v>
      </c>
      <c r="P3447" t="s">
        <v>676</v>
      </c>
      <c r="Q3447">
        <v>5</v>
      </c>
      <c r="R3447" t="s">
        <v>1179</v>
      </c>
    </row>
    <row r="3448" spans="1:18" x14ac:dyDescent="0.3">
      <c r="A3448">
        <v>3557</v>
      </c>
      <c r="B3448" t="s">
        <v>46</v>
      </c>
      <c r="C3448">
        <v>2018</v>
      </c>
      <c r="D3448">
        <v>1200000</v>
      </c>
      <c r="E3448">
        <v>27000</v>
      </c>
      <c r="F3448" t="s">
        <v>38</v>
      </c>
      <c r="G3448" t="s">
        <v>39</v>
      </c>
      <c r="H3448" t="s">
        <v>1651</v>
      </c>
      <c r="I3448" t="s">
        <v>41</v>
      </c>
      <c r="J3448" t="s">
        <v>23</v>
      </c>
      <c r="K3448" t="s">
        <v>24</v>
      </c>
      <c r="L3448" t="s">
        <v>25</v>
      </c>
      <c r="M3448" t="s">
        <v>279</v>
      </c>
      <c r="N3448">
        <v>1591</v>
      </c>
      <c r="O3448" t="s">
        <v>143</v>
      </c>
      <c r="P3448" t="s">
        <v>144</v>
      </c>
      <c r="Q3448">
        <v>5</v>
      </c>
      <c r="R3448" t="s">
        <v>1179</v>
      </c>
    </row>
    <row r="3449" spans="1:18" x14ac:dyDescent="0.3">
      <c r="A3449">
        <v>3558</v>
      </c>
      <c r="B3449" t="s">
        <v>18</v>
      </c>
      <c r="C3449">
        <v>2018</v>
      </c>
      <c r="D3449">
        <v>740000</v>
      </c>
      <c r="E3449">
        <v>9000</v>
      </c>
      <c r="F3449" t="s">
        <v>38</v>
      </c>
      <c r="G3449" t="s">
        <v>39</v>
      </c>
      <c r="H3449" t="s">
        <v>1651</v>
      </c>
      <c r="I3449" t="s">
        <v>41</v>
      </c>
      <c r="J3449" t="s">
        <v>23</v>
      </c>
      <c r="K3449" t="s">
        <v>154</v>
      </c>
      <c r="L3449" t="s">
        <v>25</v>
      </c>
      <c r="M3449" t="s">
        <v>113</v>
      </c>
      <c r="N3449">
        <v>1197</v>
      </c>
      <c r="O3449" t="s">
        <v>114</v>
      </c>
      <c r="P3449" t="s">
        <v>115</v>
      </c>
      <c r="Q3449">
        <v>5</v>
      </c>
      <c r="R3449" t="s">
        <v>1179</v>
      </c>
    </row>
    <row r="3450" spans="1:18" x14ac:dyDescent="0.3">
      <c r="A3450">
        <v>3559</v>
      </c>
      <c r="B3450" t="s">
        <v>46</v>
      </c>
      <c r="C3450">
        <v>2013</v>
      </c>
      <c r="D3450">
        <v>345000</v>
      </c>
      <c r="E3450">
        <v>40000</v>
      </c>
      <c r="F3450" t="s">
        <v>19</v>
      </c>
      <c r="G3450" t="s">
        <v>206</v>
      </c>
      <c r="H3450" t="s">
        <v>1657</v>
      </c>
      <c r="I3450" t="s">
        <v>22</v>
      </c>
      <c r="J3450" t="s">
        <v>23</v>
      </c>
      <c r="K3450" t="s">
        <v>24</v>
      </c>
      <c r="L3450" t="s">
        <v>25</v>
      </c>
      <c r="M3450" t="s">
        <v>291</v>
      </c>
      <c r="N3450">
        <v>1396</v>
      </c>
      <c r="O3450" t="s">
        <v>108</v>
      </c>
      <c r="P3450" t="s">
        <v>101</v>
      </c>
      <c r="Q3450">
        <v>5</v>
      </c>
      <c r="R3450" t="s">
        <v>1179</v>
      </c>
    </row>
    <row r="3451" spans="1:18" x14ac:dyDescent="0.3">
      <c r="A3451">
        <v>3560</v>
      </c>
      <c r="B3451" t="s">
        <v>18</v>
      </c>
      <c r="C3451">
        <v>2019</v>
      </c>
      <c r="D3451">
        <v>570000</v>
      </c>
      <c r="E3451">
        <v>19000</v>
      </c>
      <c r="F3451" t="s">
        <v>38</v>
      </c>
      <c r="G3451" t="s">
        <v>744</v>
      </c>
      <c r="H3451" t="s">
        <v>1658</v>
      </c>
      <c r="I3451" t="s">
        <v>41</v>
      </c>
      <c r="J3451" t="s">
        <v>23</v>
      </c>
      <c r="K3451" t="s">
        <v>154</v>
      </c>
      <c r="L3451" t="s">
        <v>33</v>
      </c>
      <c r="M3451" t="s">
        <v>903</v>
      </c>
      <c r="N3451">
        <v>1197</v>
      </c>
      <c r="O3451" t="s">
        <v>265</v>
      </c>
      <c r="P3451" t="s">
        <v>266</v>
      </c>
      <c r="Q3451">
        <v>5</v>
      </c>
      <c r="R3451" t="s">
        <v>1179</v>
      </c>
    </row>
    <row r="3452" spans="1:18" x14ac:dyDescent="0.3">
      <c r="A3452">
        <v>3561</v>
      </c>
      <c r="B3452" t="s">
        <v>18</v>
      </c>
      <c r="C3452">
        <v>2019</v>
      </c>
      <c r="D3452">
        <v>490000</v>
      </c>
      <c r="E3452">
        <v>10000</v>
      </c>
      <c r="F3452" t="s">
        <v>19</v>
      </c>
      <c r="G3452" t="s">
        <v>206</v>
      </c>
      <c r="H3452" t="s">
        <v>1657</v>
      </c>
      <c r="I3452" t="s">
        <v>41</v>
      </c>
      <c r="J3452" t="s">
        <v>23</v>
      </c>
      <c r="K3452" t="s">
        <v>24</v>
      </c>
      <c r="L3452" t="s">
        <v>25</v>
      </c>
      <c r="M3452" t="s">
        <v>837</v>
      </c>
      <c r="N3452">
        <v>1197</v>
      </c>
      <c r="O3452" t="s">
        <v>265</v>
      </c>
      <c r="P3452" t="s">
        <v>266</v>
      </c>
      <c r="Q3452">
        <v>5</v>
      </c>
      <c r="R3452" t="s">
        <v>1179</v>
      </c>
    </row>
    <row r="3453" spans="1:18" x14ac:dyDescent="0.3">
      <c r="A3453">
        <v>3562</v>
      </c>
      <c r="B3453" t="s">
        <v>109</v>
      </c>
      <c r="C3453">
        <v>2013</v>
      </c>
      <c r="D3453">
        <v>250000</v>
      </c>
      <c r="E3453">
        <v>100000</v>
      </c>
      <c r="F3453" t="s">
        <v>38</v>
      </c>
      <c r="G3453" t="s">
        <v>744</v>
      </c>
      <c r="H3453" t="s">
        <v>1659</v>
      </c>
      <c r="I3453" t="s">
        <v>22</v>
      </c>
      <c r="J3453" t="s">
        <v>23</v>
      </c>
      <c r="K3453" t="s">
        <v>24</v>
      </c>
      <c r="L3453" t="s">
        <v>25</v>
      </c>
      <c r="M3453" t="s">
        <v>840</v>
      </c>
      <c r="N3453">
        <v>1396</v>
      </c>
      <c r="O3453" t="s">
        <v>458</v>
      </c>
      <c r="P3453" t="s">
        <v>472</v>
      </c>
      <c r="Q3453">
        <v>5</v>
      </c>
      <c r="R3453" t="s">
        <v>1179</v>
      </c>
    </row>
    <row r="3454" spans="1:18" x14ac:dyDescent="0.3">
      <c r="A3454">
        <v>3563</v>
      </c>
      <c r="B3454" t="s">
        <v>18</v>
      </c>
      <c r="C3454">
        <v>2017</v>
      </c>
      <c r="D3454">
        <v>430000</v>
      </c>
      <c r="E3454">
        <v>20000</v>
      </c>
      <c r="F3454" t="s">
        <v>38</v>
      </c>
      <c r="G3454" t="s">
        <v>744</v>
      </c>
      <c r="H3454" t="s">
        <v>1659</v>
      </c>
      <c r="I3454" t="s">
        <v>41</v>
      </c>
      <c r="J3454" t="s">
        <v>23</v>
      </c>
      <c r="K3454" t="s">
        <v>154</v>
      </c>
      <c r="L3454" t="s">
        <v>25</v>
      </c>
      <c r="M3454" t="s">
        <v>226</v>
      </c>
      <c r="N3454">
        <v>998</v>
      </c>
      <c r="O3454" t="s">
        <v>86</v>
      </c>
      <c r="P3454" t="s">
        <v>141</v>
      </c>
      <c r="Q3454">
        <v>5</v>
      </c>
      <c r="R3454" t="s">
        <v>1179</v>
      </c>
    </row>
    <row r="3455" spans="1:18" x14ac:dyDescent="0.3">
      <c r="A3455">
        <v>3564</v>
      </c>
      <c r="B3455" t="s">
        <v>46</v>
      </c>
      <c r="C3455">
        <v>2014</v>
      </c>
      <c r="D3455">
        <v>225000</v>
      </c>
      <c r="E3455">
        <v>35000</v>
      </c>
      <c r="F3455" t="s">
        <v>38</v>
      </c>
      <c r="G3455" t="s">
        <v>744</v>
      </c>
      <c r="H3455" t="s">
        <v>1660</v>
      </c>
      <c r="I3455" t="s">
        <v>41</v>
      </c>
      <c r="J3455" t="s">
        <v>23</v>
      </c>
      <c r="K3455" t="s">
        <v>24</v>
      </c>
      <c r="L3455" t="s">
        <v>25</v>
      </c>
      <c r="M3455" t="s">
        <v>390</v>
      </c>
      <c r="N3455">
        <v>814</v>
      </c>
      <c r="O3455" t="s">
        <v>541</v>
      </c>
      <c r="P3455" t="s">
        <v>542</v>
      </c>
      <c r="Q3455">
        <v>5</v>
      </c>
      <c r="R3455" t="s">
        <v>1179</v>
      </c>
    </row>
    <row r="3456" spans="1:18" x14ac:dyDescent="0.3">
      <c r="A3456">
        <v>3565</v>
      </c>
      <c r="B3456" t="s">
        <v>88</v>
      </c>
      <c r="C3456">
        <v>2018</v>
      </c>
      <c r="D3456">
        <v>850000</v>
      </c>
      <c r="E3456">
        <v>15000</v>
      </c>
      <c r="F3456" t="s">
        <v>38</v>
      </c>
      <c r="G3456" t="s">
        <v>744</v>
      </c>
      <c r="H3456" t="s">
        <v>1660</v>
      </c>
      <c r="I3456" t="s">
        <v>22</v>
      </c>
      <c r="J3456" t="s">
        <v>23</v>
      </c>
      <c r="K3456" t="s">
        <v>24</v>
      </c>
      <c r="L3456" t="s">
        <v>33</v>
      </c>
      <c r="M3456" t="s">
        <v>478</v>
      </c>
      <c r="N3456">
        <v>2498</v>
      </c>
      <c r="O3456" t="s">
        <v>479</v>
      </c>
      <c r="P3456" t="s">
        <v>480</v>
      </c>
      <c r="Q3456">
        <v>6</v>
      </c>
      <c r="R3456" t="s">
        <v>1179</v>
      </c>
    </row>
    <row r="3457" spans="1:18" x14ac:dyDescent="0.3">
      <c r="A3457">
        <v>3566</v>
      </c>
      <c r="B3457" t="s">
        <v>18</v>
      </c>
      <c r="C3457">
        <v>2018</v>
      </c>
      <c r="D3457">
        <v>620000</v>
      </c>
      <c r="E3457">
        <v>15000</v>
      </c>
      <c r="F3457" t="s">
        <v>38</v>
      </c>
      <c r="G3457" t="s">
        <v>744</v>
      </c>
      <c r="H3457" t="s">
        <v>1660</v>
      </c>
      <c r="I3457" t="s">
        <v>41</v>
      </c>
      <c r="J3457" t="s">
        <v>23</v>
      </c>
      <c r="K3457" t="s">
        <v>154</v>
      </c>
      <c r="L3457" t="s">
        <v>25</v>
      </c>
      <c r="M3457" t="s">
        <v>903</v>
      </c>
      <c r="N3457">
        <v>1197</v>
      </c>
      <c r="O3457" t="s">
        <v>265</v>
      </c>
      <c r="P3457" t="s">
        <v>266</v>
      </c>
      <c r="Q3457">
        <v>5</v>
      </c>
      <c r="R3457" t="s">
        <v>1179</v>
      </c>
    </row>
    <row r="3458" spans="1:18" x14ac:dyDescent="0.3">
      <c r="A3458">
        <v>3567</v>
      </c>
      <c r="B3458" t="s">
        <v>46</v>
      </c>
      <c r="C3458">
        <v>2014</v>
      </c>
      <c r="D3458">
        <v>440000</v>
      </c>
      <c r="E3458">
        <v>70000</v>
      </c>
      <c r="F3458" t="s">
        <v>38</v>
      </c>
      <c r="G3458" t="s">
        <v>744</v>
      </c>
      <c r="H3458" t="s">
        <v>1659</v>
      </c>
      <c r="I3458" t="s">
        <v>22</v>
      </c>
      <c r="J3458" t="s">
        <v>23</v>
      </c>
      <c r="K3458" t="s">
        <v>24</v>
      </c>
      <c r="L3458" t="s">
        <v>33</v>
      </c>
      <c r="M3458" t="s">
        <v>99</v>
      </c>
      <c r="N3458">
        <v>1396</v>
      </c>
      <c r="O3458" t="s">
        <v>100</v>
      </c>
      <c r="P3458" t="s">
        <v>101</v>
      </c>
      <c r="Q3458">
        <v>5</v>
      </c>
      <c r="R3458" t="s">
        <v>1179</v>
      </c>
    </row>
    <row r="3459" spans="1:18" x14ac:dyDescent="0.3">
      <c r="A3459">
        <v>3568</v>
      </c>
      <c r="B3459" t="s">
        <v>18</v>
      </c>
      <c r="C3459">
        <v>2016</v>
      </c>
      <c r="D3459">
        <v>800000</v>
      </c>
      <c r="E3459">
        <v>70000</v>
      </c>
      <c r="F3459" t="s">
        <v>38</v>
      </c>
      <c r="G3459" t="s">
        <v>744</v>
      </c>
      <c r="H3459" t="s">
        <v>1659</v>
      </c>
      <c r="I3459" t="s">
        <v>22</v>
      </c>
      <c r="J3459" t="s">
        <v>23</v>
      </c>
      <c r="K3459" t="s">
        <v>24</v>
      </c>
      <c r="L3459" t="s">
        <v>25</v>
      </c>
      <c r="M3459" t="s">
        <v>129</v>
      </c>
      <c r="N3459">
        <v>1248</v>
      </c>
      <c r="O3459" t="s">
        <v>94</v>
      </c>
      <c r="P3459" t="s">
        <v>95</v>
      </c>
      <c r="Q3459">
        <v>5</v>
      </c>
      <c r="R3459" t="s">
        <v>1179</v>
      </c>
    </row>
    <row r="3460" spans="1:18" x14ac:dyDescent="0.3">
      <c r="A3460">
        <v>3569</v>
      </c>
      <c r="B3460" t="s">
        <v>18</v>
      </c>
      <c r="C3460">
        <v>2018</v>
      </c>
      <c r="D3460">
        <v>700000</v>
      </c>
      <c r="E3460">
        <v>10000</v>
      </c>
      <c r="F3460" t="s">
        <v>38</v>
      </c>
      <c r="G3460" t="s">
        <v>744</v>
      </c>
      <c r="H3460" t="s">
        <v>1658</v>
      </c>
      <c r="I3460" t="s">
        <v>41</v>
      </c>
      <c r="J3460" t="s">
        <v>23</v>
      </c>
      <c r="K3460" t="s">
        <v>24</v>
      </c>
      <c r="L3460" t="s">
        <v>33</v>
      </c>
      <c r="M3460" t="s">
        <v>113</v>
      </c>
      <c r="N3460">
        <v>1197</v>
      </c>
      <c r="O3460" t="s">
        <v>114</v>
      </c>
      <c r="P3460" t="s">
        <v>115</v>
      </c>
      <c r="Q3460">
        <v>5</v>
      </c>
      <c r="R3460" t="s">
        <v>1179</v>
      </c>
    </row>
    <row r="3461" spans="1:18" x14ac:dyDescent="0.3">
      <c r="A3461">
        <v>3570</v>
      </c>
      <c r="B3461" t="s">
        <v>18</v>
      </c>
      <c r="C3461">
        <v>2016</v>
      </c>
      <c r="D3461">
        <v>600000</v>
      </c>
      <c r="E3461">
        <v>47000</v>
      </c>
      <c r="F3461" t="s">
        <v>19</v>
      </c>
      <c r="G3461" t="s">
        <v>206</v>
      </c>
      <c r="H3461" t="s">
        <v>1657</v>
      </c>
      <c r="I3461" t="s">
        <v>22</v>
      </c>
      <c r="J3461" t="s">
        <v>23</v>
      </c>
      <c r="K3461" t="s">
        <v>24</v>
      </c>
      <c r="L3461" t="s">
        <v>25</v>
      </c>
      <c r="M3461" t="s">
        <v>229</v>
      </c>
      <c r="N3461">
        <v>1248</v>
      </c>
      <c r="O3461" t="s">
        <v>27</v>
      </c>
      <c r="P3461" t="s">
        <v>28</v>
      </c>
      <c r="Q3461">
        <v>5</v>
      </c>
      <c r="R3461" t="s">
        <v>1179</v>
      </c>
    </row>
    <row r="3462" spans="1:18" x14ac:dyDescent="0.3">
      <c r="A3462">
        <v>3571</v>
      </c>
      <c r="B3462" t="s">
        <v>109</v>
      </c>
      <c r="C3462">
        <v>2012</v>
      </c>
      <c r="D3462">
        <v>200000</v>
      </c>
      <c r="E3462">
        <v>90000</v>
      </c>
      <c r="F3462" t="s">
        <v>38</v>
      </c>
      <c r="G3462" t="s">
        <v>744</v>
      </c>
      <c r="H3462" t="s">
        <v>1659</v>
      </c>
      <c r="I3462" t="s">
        <v>22</v>
      </c>
      <c r="J3462" t="s">
        <v>23</v>
      </c>
      <c r="K3462" t="s">
        <v>24</v>
      </c>
      <c r="L3462" t="s">
        <v>25</v>
      </c>
      <c r="M3462" t="s">
        <v>659</v>
      </c>
      <c r="N3462">
        <v>1248</v>
      </c>
      <c r="O3462" t="s">
        <v>27</v>
      </c>
      <c r="P3462" t="s">
        <v>405</v>
      </c>
      <c r="Q3462">
        <v>5</v>
      </c>
      <c r="R3462" t="s">
        <v>1179</v>
      </c>
    </row>
    <row r="3463" spans="1:18" x14ac:dyDescent="0.3">
      <c r="A3463">
        <v>3572</v>
      </c>
      <c r="B3463" t="s">
        <v>88</v>
      </c>
      <c r="C3463">
        <v>2017</v>
      </c>
      <c r="D3463">
        <v>660000</v>
      </c>
      <c r="E3463">
        <v>80000</v>
      </c>
      <c r="F3463" t="s">
        <v>38</v>
      </c>
      <c r="G3463" t="s">
        <v>744</v>
      </c>
      <c r="H3463" t="s">
        <v>1658</v>
      </c>
      <c r="I3463" t="s">
        <v>22</v>
      </c>
      <c r="J3463" t="s">
        <v>23</v>
      </c>
      <c r="K3463" t="s">
        <v>24</v>
      </c>
      <c r="L3463" t="s">
        <v>25</v>
      </c>
      <c r="M3463" t="s">
        <v>982</v>
      </c>
      <c r="N3463">
        <v>1493</v>
      </c>
      <c r="O3463" t="s">
        <v>458</v>
      </c>
      <c r="P3463" t="s">
        <v>490</v>
      </c>
      <c r="Q3463">
        <v>7</v>
      </c>
      <c r="R3463" t="s">
        <v>1179</v>
      </c>
    </row>
    <row r="3464" spans="1:18" x14ac:dyDescent="0.3">
      <c r="A3464">
        <v>3573</v>
      </c>
      <c r="B3464" t="s">
        <v>178</v>
      </c>
      <c r="C3464">
        <v>2015</v>
      </c>
      <c r="D3464">
        <v>1700000</v>
      </c>
      <c r="E3464">
        <v>39000</v>
      </c>
      <c r="F3464" t="s">
        <v>38</v>
      </c>
      <c r="G3464" t="s">
        <v>744</v>
      </c>
      <c r="H3464" t="s">
        <v>1658</v>
      </c>
      <c r="I3464" t="s">
        <v>22</v>
      </c>
      <c r="J3464" t="s">
        <v>23</v>
      </c>
      <c r="K3464" t="s">
        <v>24</v>
      </c>
      <c r="L3464" t="s">
        <v>25</v>
      </c>
      <c r="M3464" t="s">
        <v>179</v>
      </c>
      <c r="N3464">
        <v>2477</v>
      </c>
      <c r="O3464" t="s">
        <v>180</v>
      </c>
      <c r="P3464" t="s">
        <v>181</v>
      </c>
      <c r="Q3464">
        <v>7</v>
      </c>
      <c r="R3464" t="s">
        <v>1179</v>
      </c>
    </row>
    <row r="3465" spans="1:18" x14ac:dyDescent="0.3">
      <c r="A3465">
        <v>3574</v>
      </c>
      <c r="B3465" t="s">
        <v>46</v>
      </c>
      <c r="C3465">
        <v>2015</v>
      </c>
      <c r="D3465">
        <v>450000</v>
      </c>
      <c r="E3465">
        <v>53000</v>
      </c>
      <c r="F3465" t="s">
        <v>38</v>
      </c>
      <c r="G3465" t="s">
        <v>744</v>
      </c>
      <c r="H3465" t="s">
        <v>1659</v>
      </c>
      <c r="I3465" t="s">
        <v>22</v>
      </c>
      <c r="J3465" t="s">
        <v>23</v>
      </c>
      <c r="K3465" t="s">
        <v>24</v>
      </c>
      <c r="L3465" t="s">
        <v>25</v>
      </c>
      <c r="M3465" t="s">
        <v>496</v>
      </c>
      <c r="N3465">
        <v>1120</v>
      </c>
      <c r="O3465" t="s">
        <v>458</v>
      </c>
      <c r="P3465" t="s">
        <v>497</v>
      </c>
      <c r="Q3465">
        <v>5</v>
      </c>
      <c r="R3465" t="s">
        <v>1179</v>
      </c>
    </row>
    <row r="3466" spans="1:18" x14ac:dyDescent="0.3">
      <c r="A3466">
        <v>3575</v>
      </c>
      <c r="B3466" t="s">
        <v>18</v>
      </c>
      <c r="C3466">
        <v>2013</v>
      </c>
      <c r="D3466">
        <v>420000</v>
      </c>
      <c r="E3466">
        <v>105000</v>
      </c>
      <c r="F3466" t="s">
        <v>19</v>
      </c>
      <c r="G3466" t="s">
        <v>206</v>
      </c>
      <c r="H3466" t="s">
        <v>1657</v>
      </c>
      <c r="I3466" t="s">
        <v>22</v>
      </c>
      <c r="J3466" t="s">
        <v>23</v>
      </c>
      <c r="K3466" t="s">
        <v>24</v>
      </c>
      <c r="L3466" t="s">
        <v>33</v>
      </c>
      <c r="M3466" t="s">
        <v>26</v>
      </c>
      <c r="N3466">
        <v>1248</v>
      </c>
      <c r="O3466" t="s">
        <v>27</v>
      </c>
      <c r="P3466" t="s">
        <v>28</v>
      </c>
      <c r="Q3466">
        <v>5</v>
      </c>
      <c r="R3466" t="s">
        <v>1179</v>
      </c>
    </row>
    <row r="3467" spans="1:18" x14ac:dyDescent="0.3">
      <c r="A3467">
        <v>3576</v>
      </c>
      <c r="B3467" t="s">
        <v>65</v>
      </c>
      <c r="C3467">
        <v>2011</v>
      </c>
      <c r="D3467">
        <v>500000</v>
      </c>
      <c r="E3467">
        <v>121941</v>
      </c>
      <c r="F3467" t="s">
        <v>38</v>
      </c>
      <c r="G3467" t="s">
        <v>744</v>
      </c>
      <c r="H3467" t="s">
        <v>1660</v>
      </c>
      <c r="I3467" t="s">
        <v>22</v>
      </c>
      <c r="J3467" t="s">
        <v>158</v>
      </c>
      <c r="K3467" t="s">
        <v>24</v>
      </c>
      <c r="L3467" t="s">
        <v>25</v>
      </c>
      <c r="M3467" t="s">
        <v>475</v>
      </c>
      <c r="N3467">
        <v>2494</v>
      </c>
      <c r="O3467" t="s">
        <v>476</v>
      </c>
      <c r="P3467" t="s">
        <v>477</v>
      </c>
      <c r="Q3467">
        <v>8</v>
      </c>
      <c r="R3467" t="s">
        <v>1179</v>
      </c>
    </row>
    <row r="3468" spans="1:18" x14ac:dyDescent="0.3">
      <c r="A3468">
        <v>3577</v>
      </c>
      <c r="B3468" t="s">
        <v>109</v>
      </c>
      <c r="C3468">
        <v>2016</v>
      </c>
      <c r="D3468">
        <v>350000</v>
      </c>
      <c r="E3468">
        <v>15000</v>
      </c>
      <c r="F3468" t="s">
        <v>19</v>
      </c>
      <c r="G3468" t="s">
        <v>206</v>
      </c>
      <c r="H3468" t="s">
        <v>1657</v>
      </c>
      <c r="I3468" t="s">
        <v>41</v>
      </c>
      <c r="J3468" t="s">
        <v>23</v>
      </c>
      <c r="K3468" t="s">
        <v>24</v>
      </c>
      <c r="L3468" t="s">
        <v>25</v>
      </c>
      <c r="M3468" t="s">
        <v>503</v>
      </c>
      <c r="N3468">
        <v>1199</v>
      </c>
      <c r="O3468" t="s">
        <v>416</v>
      </c>
      <c r="P3468" t="s">
        <v>112</v>
      </c>
      <c r="Q3468">
        <v>5</v>
      </c>
      <c r="R3468" t="s">
        <v>1179</v>
      </c>
    </row>
    <row r="3469" spans="1:18" x14ac:dyDescent="0.3">
      <c r="A3469">
        <v>3578</v>
      </c>
      <c r="B3469" t="s">
        <v>88</v>
      </c>
      <c r="C3469">
        <v>2014</v>
      </c>
      <c r="D3469">
        <v>280000</v>
      </c>
      <c r="E3469">
        <v>100000</v>
      </c>
      <c r="F3469" t="s">
        <v>38</v>
      </c>
      <c r="G3469" t="s">
        <v>744</v>
      </c>
      <c r="H3469" t="s">
        <v>1660</v>
      </c>
      <c r="I3469" t="s">
        <v>22</v>
      </c>
      <c r="J3469" t="s">
        <v>23</v>
      </c>
      <c r="K3469" t="s">
        <v>24</v>
      </c>
      <c r="L3469" t="s">
        <v>25</v>
      </c>
      <c r="M3469" t="s">
        <v>130</v>
      </c>
      <c r="N3469">
        <v>2489</v>
      </c>
      <c r="O3469" t="s">
        <v>638</v>
      </c>
      <c r="P3469" t="s">
        <v>639</v>
      </c>
      <c r="Q3469">
        <v>8</v>
      </c>
      <c r="R3469" t="s">
        <v>1179</v>
      </c>
    </row>
    <row r="3470" spans="1:18" x14ac:dyDescent="0.3">
      <c r="A3470">
        <v>3579</v>
      </c>
      <c r="B3470" t="s">
        <v>75</v>
      </c>
      <c r="C3470">
        <v>2013</v>
      </c>
      <c r="D3470">
        <v>425000</v>
      </c>
      <c r="E3470">
        <v>152186</v>
      </c>
      <c r="F3470" t="s">
        <v>19</v>
      </c>
      <c r="G3470" t="s">
        <v>206</v>
      </c>
      <c r="H3470" t="s">
        <v>1657</v>
      </c>
      <c r="I3470" t="s">
        <v>22</v>
      </c>
      <c r="J3470" t="s">
        <v>158</v>
      </c>
      <c r="K3470" t="s">
        <v>24</v>
      </c>
      <c r="L3470" t="s">
        <v>33</v>
      </c>
      <c r="M3470" t="s">
        <v>297</v>
      </c>
      <c r="N3470">
        <v>1461</v>
      </c>
      <c r="O3470" t="s">
        <v>298</v>
      </c>
      <c r="P3470" t="s">
        <v>299</v>
      </c>
      <c r="Q3470">
        <v>5</v>
      </c>
      <c r="R3470" t="s">
        <v>1179</v>
      </c>
    </row>
    <row r="3471" spans="1:18" x14ac:dyDescent="0.3">
      <c r="A3471">
        <v>3580</v>
      </c>
      <c r="B3471" t="s">
        <v>46</v>
      </c>
      <c r="C3471">
        <v>2013</v>
      </c>
      <c r="D3471">
        <v>295000</v>
      </c>
      <c r="E3471">
        <v>82246</v>
      </c>
      <c r="F3471" t="s">
        <v>19</v>
      </c>
      <c r="G3471" t="s">
        <v>206</v>
      </c>
      <c r="H3471" t="s">
        <v>1657</v>
      </c>
      <c r="I3471" t="s">
        <v>41</v>
      </c>
      <c r="J3471" t="s">
        <v>158</v>
      </c>
      <c r="K3471" t="s">
        <v>24</v>
      </c>
      <c r="L3471" t="s">
        <v>25</v>
      </c>
      <c r="M3471" t="s">
        <v>211</v>
      </c>
      <c r="N3471">
        <v>1197</v>
      </c>
      <c r="O3471" t="s">
        <v>212</v>
      </c>
      <c r="P3471" t="s">
        <v>213</v>
      </c>
      <c r="Q3471">
        <v>5</v>
      </c>
      <c r="R3471" t="s">
        <v>1179</v>
      </c>
    </row>
    <row r="3472" spans="1:18" x14ac:dyDescent="0.3">
      <c r="A3472">
        <v>3581</v>
      </c>
      <c r="B3472" t="s">
        <v>18</v>
      </c>
      <c r="C3472">
        <v>2016</v>
      </c>
      <c r="D3472">
        <v>540000</v>
      </c>
      <c r="E3472">
        <v>20000</v>
      </c>
      <c r="F3472" t="s">
        <v>38</v>
      </c>
      <c r="G3472" t="s">
        <v>744</v>
      </c>
      <c r="H3472" t="s">
        <v>1660</v>
      </c>
      <c r="I3472" t="s">
        <v>41</v>
      </c>
      <c r="J3472" t="s">
        <v>23</v>
      </c>
      <c r="K3472" t="s">
        <v>24</v>
      </c>
      <c r="L3472" t="s">
        <v>25</v>
      </c>
      <c r="M3472" t="s">
        <v>389</v>
      </c>
      <c r="N3472">
        <v>1197</v>
      </c>
      <c r="O3472" t="s">
        <v>265</v>
      </c>
      <c r="P3472" t="s">
        <v>266</v>
      </c>
      <c r="Q3472">
        <v>5</v>
      </c>
      <c r="R3472" t="s">
        <v>1179</v>
      </c>
    </row>
    <row r="3473" spans="1:18" x14ac:dyDescent="0.3">
      <c r="A3473">
        <v>3582</v>
      </c>
      <c r="B3473" t="s">
        <v>18</v>
      </c>
      <c r="C3473">
        <v>2017</v>
      </c>
      <c r="D3473">
        <v>754000</v>
      </c>
      <c r="E3473">
        <v>40000</v>
      </c>
      <c r="F3473" t="s">
        <v>124</v>
      </c>
      <c r="G3473" t="s">
        <v>965</v>
      </c>
      <c r="H3473" t="s">
        <v>1451</v>
      </c>
      <c r="I3473" t="s">
        <v>22</v>
      </c>
      <c r="J3473" t="s">
        <v>23</v>
      </c>
      <c r="K3473" t="s">
        <v>24</v>
      </c>
      <c r="L3473" t="s">
        <v>25</v>
      </c>
      <c r="M3473" t="s">
        <v>424</v>
      </c>
      <c r="N3473">
        <v>1248</v>
      </c>
      <c r="O3473" t="s">
        <v>425</v>
      </c>
      <c r="P3473" t="s">
        <v>28</v>
      </c>
      <c r="Q3473">
        <v>5</v>
      </c>
      <c r="R3473" t="s">
        <v>1179</v>
      </c>
    </row>
    <row r="3474" spans="1:18" x14ac:dyDescent="0.3">
      <c r="A3474">
        <v>3583</v>
      </c>
      <c r="B3474" t="s">
        <v>65</v>
      </c>
      <c r="C3474">
        <v>2011</v>
      </c>
      <c r="D3474">
        <v>650000</v>
      </c>
      <c r="E3474">
        <v>89580</v>
      </c>
      <c r="F3474" t="s">
        <v>56</v>
      </c>
      <c r="G3474" t="s">
        <v>1035</v>
      </c>
      <c r="H3474" t="s">
        <v>1661</v>
      </c>
      <c r="I3474" t="s">
        <v>22</v>
      </c>
      <c r="J3474" t="s">
        <v>158</v>
      </c>
      <c r="K3474" t="s">
        <v>24</v>
      </c>
      <c r="L3474" t="s">
        <v>33</v>
      </c>
      <c r="M3474" t="s">
        <v>475</v>
      </c>
      <c r="N3474">
        <v>2494</v>
      </c>
      <c r="O3474" t="s">
        <v>476</v>
      </c>
      <c r="P3474" t="s">
        <v>477</v>
      </c>
      <c r="Q3474">
        <v>8</v>
      </c>
      <c r="R3474" t="s">
        <v>1179</v>
      </c>
    </row>
    <row r="3475" spans="1:18" x14ac:dyDescent="0.3">
      <c r="A3475">
        <v>3584</v>
      </c>
      <c r="B3475" t="s">
        <v>65</v>
      </c>
      <c r="C3475">
        <v>2011</v>
      </c>
      <c r="D3475">
        <v>550000</v>
      </c>
      <c r="E3475">
        <v>250000</v>
      </c>
      <c r="F3475" t="s">
        <v>56</v>
      </c>
      <c r="G3475" t="s">
        <v>1035</v>
      </c>
      <c r="H3475" t="s">
        <v>1661</v>
      </c>
      <c r="I3475" t="s">
        <v>22</v>
      </c>
      <c r="J3475" t="s">
        <v>23</v>
      </c>
      <c r="K3475" t="s">
        <v>24</v>
      </c>
      <c r="L3475" t="s">
        <v>33</v>
      </c>
      <c r="M3475" t="s">
        <v>475</v>
      </c>
      <c r="N3475">
        <v>2494</v>
      </c>
      <c r="O3475" t="s">
        <v>476</v>
      </c>
      <c r="P3475" t="s">
        <v>477</v>
      </c>
      <c r="Q3475">
        <v>7</v>
      </c>
      <c r="R3475" t="s">
        <v>1179</v>
      </c>
    </row>
    <row r="3476" spans="1:18" x14ac:dyDescent="0.3">
      <c r="A3476">
        <v>3585</v>
      </c>
      <c r="B3476" t="s">
        <v>65</v>
      </c>
      <c r="C3476">
        <v>2011</v>
      </c>
      <c r="D3476">
        <v>550000</v>
      </c>
      <c r="E3476">
        <v>250000</v>
      </c>
      <c r="F3476" t="s">
        <v>56</v>
      </c>
      <c r="G3476" t="s">
        <v>1035</v>
      </c>
      <c r="H3476" t="s">
        <v>1661</v>
      </c>
      <c r="I3476" t="s">
        <v>22</v>
      </c>
      <c r="J3476" t="s">
        <v>23</v>
      </c>
      <c r="K3476" t="s">
        <v>24</v>
      </c>
      <c r="L3476" t="s">
        <v>33</v>
      </c>
      <c r="M3476" t="s">
        <v>475</v>
      </c>
      <c r="N3476">
        <v>2494</v>
      </c>
      <c r="O3476" t="s">
        <v>476</v>
      </c>
      <c r="P3476" t="s">
        <v>477</v>
      </c>
      <c r="Q3476">
        <v>7</v>
      </c>
      <c r="R3476" t="s">
        <v>1179</v>
      </c>
    </row>
    <row r="3477" spans="1:18" x14ac:dyDescent="0.3">
      <c r="A3477">
        <v>3586</v>
      </c>
      <c r="B3477" t="s">
        <v>69</v>
      </c>
      <c r="C3477">
        <v>2019</v>
      </c>
      <c r="D3477">
        <v>675000</v>
      </c>
      <c r="E3477">
        <v>2789</v>
      </c>
      <c r="F3477" t="s">
        <v>56</v>
      </c>
      <c r="G3477" t="s">
        <v>1035</v>
      </c>
      <c r="H3477" t="s">
        <v>1661</v>
      </c>
      <c r="I3477" t="s">
        <v>41</v>
      </c>
      <c r="J3477" t="s">
        <v>158</v>
      </c>
      <c r="K3477" t="s">
        <v>24</v>
      </c>
      <c r="L3477" t="s">
        <v>25</v>
      </c>
      <c r="M3477" t="s">
        <v>218</v>
      </c>
      <c r="N3477">
        <v>1196</v>
      </c>
      <c r="O3477" t="s">
        <v>219</v>
      </c>
      <c r="P3477" t="s">
        <v>220</v>
      </c>
      <c r="Q3477">
        <v>5</v>
      </c>
      <c r="R3477" t="s">
        <v>1179</v>
      </c>
    </row>
    <row r="3478" spans="1:18" x14ac:dyDescent="0.3">
      <c r="A3478">
        <v>3587</v>
      </c>
      <c r="B3478" t="s">
        <v>69</v>
      </c>
      <c r="C3478">
        <v>2018</v>
      </c>
      <c r="D3478">
        <v>700000</v>
      </c>
      <c r="E3478">
        <v>35278</v>
      </c>
      <c r="F3478" t="s">
        <v>19</v>
      </c>
      <c r="G3478" t="s">
        <v>786</v>
      </c>
      <c r="H3478" t="s">
        <v>1662</v>
      </c>
      <c r="I3478" t="s">
        <v>22</v>
      </c>
      <c r="J3478" t="s">
        <v>158</v>
      </c>
      <c r="K3478" t="s">
        <v>24</v>
      </c>
      <c r="L3478" t="s">
        <v>25</v>
      </c>
      <c r="M3478" t="s">
        <v>543</v>
      </c>
      <c r="N3478">
        <v>1499</v>
      </c>
      <c r="O3478" t="s">
        <v>1663</v>
      </c>
      <c r="P3478" t="s">
        <v>1664</v>
      </c>
      <c r="Q3478">
        <v>5</v>
      </c>
      <c r="R3478" t="s">
        <v>1179</v>
      </c>
    </row>
    <row r="3479" spans="1:18" x14ac:dyDescent="0.3">
      <c r="A3479">
        <v>3588</v>
      </c>
      <c r="B3479" t="s">
        <v>69</v>
      </c>
      <c r="C3479">
        <v>2018</v>
      </c>
      <c r="D3479">
        <v>795000</v>
      </c>
      <c r="E3479">
        <v>2860</v>
      </c>
      <c r="F3479" t="s">
        <v>56</v>
      </c>
      <c r="G3479" t="s">
        <v>1035</v>
      </c>
      <c r="H3479" t="s">
        <v>1661</v>
      </c>
      <c r="I3479" t="s">
        <v>22</v>
      </c>
      <c r="J3479" t="s">
        <v>158</v>
      </c>
      <c r="K3479" t="s">
        <v>24</v>
      </c>
      <c r="L3479" t="s">
        <v>25</v>
      </c>
      <c r="M3479" t="s">
        <v>543</v>
      </c>
      <c r="N3479">
        <v>1499</v>
      </c>
      <c r="O3479" t="s">
        <v>1663</v>
      </c>
      <c r="P3479" t="s">
        <v>1664</v>
      </c>
      <c r="Q3479">
        <v>5</v>
      </c>
      <c r="R3479" t="s">
        <v>1179</v>
      </c>
    </row>
    <row r="3480" spans="1:18" x14ac:dyDescent="0.3">
      <c r="A3480">
        <v>3589</v>
      </c>
      <c r="B3480" t="s">
        <v>65</v>
      </c>
      <c r="C3480">
        <v>2010</v>
      </c>
      <c r="D3480">
        <v>515000</v>
      </c>
      <c r="E3480">
        <v>200000</v>
      </c>
      <c r="F3480" t="s">
        <v>56</v>
      </c>
      <c r="G3480" t="s">
        <v>1035</v>
      </c>
      <c r="H3480" t="s">
        <v>1661</v>
      </c>
      <c r="I3480" t="s">
        <v>22</v>
      </c>
      <c r="J3480" t="s">
        <v>23</v>
      </c>
      <c r="K3480" t="s">
        <v>24</v>
      </c>
      <c r="L3480" t="s">
        <v>25</v>
      </c>
      <c r="M3480" t="s">
        <v>475</v>
      </c>
      <c r="N3480">
        <v>2494</v>
      </c>
      <c r="O3480" t="s">
        <v>476</v>
      </c>
      <c r="P3480" t="s">
        <v>477</v>
      </c>
      <c r="Q3480">
        <v>7</v>
      </c>
      <c r="R3480" t="s">
        <v>1179</v>
      </c>
    </row>
    <row r="3481" spans="1:18" x14ac:dyDescent="0.3">
      <c r="A3481">
        <v>3590</v>
      </c>
      <c r="B3481" t="s">
        <v>88</v>
      </c>
      <c r="C3481">
        <v>2018</v>
      </c>
      <c r="D3481">
        <v>450000</v>
      </c>
      <c r="E3481">
        <v>20000</v>
      </c>
      <c r="F3481" t="s">
        <v>124</v>
      </c>
      <c r="G3481" t="s">
        <v>965</v>
      </c>
      <c r="H3481" t="s">
        <v>1451</v>
      </c>
      <c r="I3481" t="s">
        <v>41</v>
      </c>
      <c r="J3481" t="s">
        <v>23</v>
      </c>
      <c r="K3481" t="s">
        <v>24</v>
      </c>
      <c r="L3481" t="s">
        <v>25</v>
      </c>
      <c r="M3481" t="s">
        <v>89</v>
      </c>
      <c r="N3481">
        <v>1198</v>
      </c>
      <c r="O3481" t="s">
        <v>90</v>
      </c>
      <c r="P3481" t="s">
        <v>91</v>
      </c>
      <c r="Q3481">
        <v>6</v>
      </c>
      <c r="R3481" t="s">
        <v>1179</v>
      </c>
    </row>
    <row r="3482" spans="1:18" x14ac:dyDescent="0.3">
      <c r="A3482">
        <v>3591</v>
      </c>
      <c r="B3482" t="s">
        <v>46</v>
      </c>
      <c r="C3482">
        <v>2008</v>
      </c>
      <c r="D3482">
        <v>155000</v>
      </c>
      <c r="E3482">
        <v>60000</v>
      </c>
      <c r="F3482" t="s">
        <v>124</v>
      </c>
      <c r="G3482" t="s">
        <v>965</v>
      </c>
      <c r="H3482" t="s">
        <v>1451</v>
      </c>
      <c r="I3482" t="s">
        <v>41</v>
      </c>
      <c r="J3482" t="s">
        <v>23</v>
      </c>
      <c r="K3482" t="s">
        <v>24</v>
      </c>
      <c r="L3482" t="s">
        <v>42</v>
      </c>
      <c r="M3482" t="s">
        <v>340</v>
      </c>
      <c r="N3482">
        <v>1086</v>
      </c>
      <c r="O3482" t="s">
        <v>1665</v>
      </c>
      <c r="P3482" t="s">
        <v>1666</v>
      </c>
      <c r="Q3482">
        <v>5</v>
      </c>
      <c r="R3482" t="s">
        <v>1179</v>
      </c>
    </row>
    <row r="3483" spans="1:18" x14ac:dyDescent="0.3">
      <c r="A3483">
        <v>3592</v>
      </c>
      <c r="B3483" t="s">
        <v>65</v>
      </c>
      <c r="C3483">
        <v>2011</v>
      </c>
      <c r="D3483">
        <v>350000</v>
      </c>
      <c r="E3483">
        <v>100000</v>
      </c>
      <c r="F3483" t="s">
        <v>56</v>
      </c>
      <c r="G3483" t="s">
        <v>1035</v>
      </c>
      <c r="H3483" t="s">
        <v>1661</v>
      </c>
      <c r="I3483" t="s">
        <v>22</v>
      </c>
      <c r="J3483" t="s">
        <v>23</v>
      </c>
      <c r="K3483" t="s">
        <v>24</v>
      </c>
      <c r="L3483" t="s">
        <v>33</v>
      </c>
      <c r="M3483" t="s">
        <v>66</v>
      </c>
      <c r="N3483">
        <v>1364</v>
      </c>
      <c r="O3483" t="s">
        <v>67</v>
      </c>
      <c r="P3483" t="s">
        <v>68</v>
      </c>
      <c r="Q3483">
        <v>5</v>
      </c>
      <c r="R3483" t="s">
        <v>1179</v>
      </c>
    </row>
    <row r="3484" spans="1:18" x14ac:dyDescent="0.3">
      <c r="A3484">
        <v>3593</v>
      </c>
      <c r="B3484" t="s">
        <v>69</v>
      </c>
      <c r="C3484">
        <v>2011</v>
      </c>
      <c r="D3484">
        <v>250000</v>
      </c>
      <c r="E3484">
        <v>78562</v>
      </c>
      <c r="F3484" t="s">
        <v>56</v>
      </c>
      <c r="G3484" t="s">
        <v>1035</v>
      </c>
      <c r="H3484" t="s">
        <v>1661</v>
      </c>
      <c r="I3484" t="s">
        <v>22</v>
      </c>
      <c r="J3484" t="s">
        <v>158</v>
      </c>
      <c r="K3484" t="s">
        <v>24</v>
      </c>
      <c r="L3484" t="s">
        <v>25</v>
      </c>
      <c r="M3484" t="s">
        <v>72</v>
      </c>
      <c r="N3484">
        <v>1399</v>
      </c>
      <c r="O3484" t="s">
        <v>388</v>
      </c>
      <c r="P3484" t="s">
        <v>74</v>
      </c>
      <c r="Q3484">
        <v>5</v>
      </c>
      <c r="R3484" t="s">
        <v>1179</v>
      </c>
    </row>
    <row r="3485" spans="1:18" x14ac:dyDescent="0.3">
      <c r="A3485">
        <v>3594</v>
      </c>
      <c r="B3485" t="s">
        <v>46</v>
      </c>
      <c r="C3485">
        <v>2011</v>
      </c>
      <c r="D3485">
        <v>450000</v>
      </c>
      <c r="E3485">
        <v>96000</v>
      </c>
      <c r="F3485" t="s">
        <v>38</v>
      </c>
      <c r="G3485" t="s">
        <v>1100</v>
      </c>
      <c r="H3485" t="s">
        <v>801</v>
      </c>
      <c r="I3485" t="s">
        <v>22</v>
      </c>
      <c r="J3485" t="s">
        <v>23</v>
      </c>
      <c r="K3485" t="s">
        <v>24</v>
      </c>
      <c r="L3485" t="s">
        <v>304</v>
      </c>
      <c r="M3485" t="s">
        <v>288</v>
      </c>
      <c r="N3485">
        <v>1582</v>
      </c>
      <c r="O3485" t="s">
        <v>289</v>
      </c>
      <c r="P3485" t="s">
        <v>290</v>
      </c>
      <c r="Q3485">
        <v>5</v>
      </c>
      <c r="R3485" t="s">
        <v>1179</v>
      </c>
    </row>
    <row r="3486" spans="1:18" x14ac:dyDescent="0.3">
      <c r="A3486">
        <v>3595</v>
      </c>
      <c r="B3486" t="s">
        <v>46</v>
      </c>
      <c r="C3486">
        <v>2011</v>
      </c>
      <c r="D3486">
        <v>450000</v>
      </c>
      <c r="E3486">
        <v>96000</v>
      </c>
      <c r="F3486" t="s">
        <v>38</v>
      </c>
      <c r="G3486" t="s">
        <v>1100</v>
      </c>
      <c r="H3486" t="s">
        <v>801</v>
      </c>
      <c r="I3486" t="s">
        <v>22</v>
      </c>
      <c r="J3486" t="s">
        <v>23</v>
      </c>
      <c r="K3486" t="s">
        <v>24</v>
      </c>
      <c r="L3486" t="s">
        <v>304</v>
      </c>
      <c r="M3486" t="s">
        <v>288</v>
      </c>
      <c r="N3486">
        <v>1582</v>
      </c>
      <c r="O3486" t="s">
        <v>289</v>
      </c>
      <c r="P3486" t="s">
        <v>290</v>
      </c>
      <c r="Q3486">
        <v>5</v>
      </c>
      <c r="R3486" t="s">
        <v>1179</v>
      </c>
    </row>
    <row r="3487" spans="1:18" x14ac:dyDescent="0.3">
      <c r="A3487">
        <v>3596</v>
      </c>
      <c r="B3487" t="s">
        <v>18</v>
      </c>
      <c r="C3487">
        <v>2003</v>
      </c>
      <c r="D3487">
        <v>55599</v>
      </c>
      <c r="E3487">
        <v>36088</v>
      </c>
      <c r="F3487" t="s">
        <v>38</v>
      </c>
      <c r="G3487" t="s">
        <v>1100</v>
      </c>
      <c r="H3487" t="s">
        <v>801</v>
      </c>
      <c r="I3487" t="s">
        <v>41</v>
      </c>
      <c r="J3487" t="s">
        <v>23</v>
      </c>
      <c r="K3487" t="s">
        <v>24</v>
      </c>
      <c r="L3487" t="s">
        <v>25</v>
      </c>
      <c r="M3487" t="s">
        <v>50</v>
      </c>
      <c r="N3487">
        <v>796</v>
      </c>
      <c r="O3487" t="s">
        <v>63</v>
      </c>
      <c r="P3487" t="s">
        <v>64</v>
      </c>
      <c r="Q3487">
        <v>4</v>
      </c>
      <c r="R3487" t="s">
        <v>1179</v>
      </c>
    </row>
    <row r="3488" spans="1:18" x14ac:dyDescent="0.3">
      <c r="A3488">
        <v>3597</v>
      </c>
      <c r="B3488" t="s">
        <v>46</v>
      </c>
      <c r="C3488">
        <v>2014</v>
      </c>
      <c r="D3488">
        <v>420000</v>
      </c>
      <c r="E3488">
        <v>50000</v>
      </c>
      <c r="F3488" t="s">
        <v>38</v>
      </c>
      <c r="G3488" t="s">
        <v>1100</v>
      </c>
      <c r="H3488" t="s">
        <v>801</v>
      </c>
      <c r="I3488" t="s">
        <v>22</v>
      </c>
      <c r="J3488" t="s">
        <v>23</v>
      </c>
      <c r="K3488" t="s">
        <v>24</v>
      </c>
      <c r="L3488" t="s">
        <v>25</v>
      </c>
      <c r="M3488" t="s">
        <v>99</v>
      </c>
      <c r="N3488">
        <v>1396</v>
      </c>
      <c r="O3488" t="s">
        <v>100</v>
      </c>
      <c r="P3488" t="s">
        <v>101</v>
      </c>
      <c r="Q3488">
        <v>5</v>
      </c>
      <c r="R3488" t="s">
        <v>1179</v>
      </c>
    </row>
    <row r="3489" spans="1:18" x14ac:dyDescent="0.3">
      <c r="A3489">
        <v>3599</v>
      </c>
      <c r="B3489" t="s">
        <v>18</v>
      </c>
      <c r="C3489">
        <v>2018</v>
      </c>
      <c r="D3489">
        <v>750000</v>
      </c>
      <c r="E3489">
        <v>40000</v>
      </c>
      <c r="F3489" t="s">
        <v>19</v>
      </c>
      <c r="G3489" t="s">
        <v>767</v>
      </c>
      <c r="H3489" t="s">
        <v>1667</v>
      </c>
      <c r="I3489" t="s">
        <v>22</v>
      </c>
      <c r="J3489" t="s">
        <v>23</v>
      </c>
      <c r="K3489" t="s">
        <v>24</v>
      </c>
      <c r="L3489" t="s">
        <v>25</v>
      </c>
      <c r="M3489" t="s">
        <v>225</v>
      </c>
      <c r="N3489">
        <v>1248</v>
      </c>
      <c r="O3489" t="s">
        <v>94</v>
      </c>
      <c r="P3489" t="s">
        <v>95</v>
      </c>
      <c r="Q3489">
        <v>5</v>
      </c>
      <c r="R3489" t="s">
        <v>1179</v>
      </c>
    </row>
    <row r="3490" spans="1:18" x14ac:dyDescent="0.3">
      <c r="A3490">
        <v>3600</v>
      </c>
      <c r="B3490" t="s">
        <v>145</v>
      </c>
      <c r="C3490">
        <v>2020</v>
      </c>
      <c r="D3490">
        <v>450000</v>
      </c>
      <c r="E3490">
        <v>10000</v>
      </c>
      <c r="F3490" t="s">
        <v>19</v>
      </c>
      <c r="G3490" t="s">
        <v>767</v>
      </c>
      <c r="H3490" t="s">
        <v>1668</v>
      </c>
      <c r="I3490" t="s">
        <v>41</v>
      </c>
      <c r="J3490" t="s">
        <v>23</v>
      </c>
      <c r="K3490" t="s">
        <v>24</v>
      </c>
      <c r="L3490" t="s">
        <v>25</v>
      </c>
      <c r="M3490" t="s">
        <v>245</v>
      </c>
      <c r="N3490">
        <v>1198</v>
      </c>
      <c r="O3490" t="s">
        <v>166</v>
      </c>
      <c r="P3490" t="s">
        <v>147</v>
      </c>
      <c r="Q3490">
        <v>5</v>
      </c>
      <c r="R3490" t="s">
        <v>1179</v>
      </c>
    </row>
    <row r="3491" spans="1:18" x14ac:dyDescent="0.3">
      <c r="A3491">
        <v>3601</v>
      </c>
      <c r="B3491" t="s">
        <v>18</v>
      </c>
      <c r="C3491">
        <v>2008</v>
      </c>
      <c r="D3491">
        <v>175000</v>
      </c>
      <c r="E3491">
        <v>60000</v>
      </c>
      <c r="F3491" t="s">
        <v>19</v>
      </c>
      <c r="G3491" t="s">
        <v>767</v>
      </c>
      <c r="H3491" t="s">
        <v>1668</v>
      </c>
      <c r="I3491" t="s">
        <v>22</v>
      </c>
      <c r="J3491" t="s">
        <v>23</v>
      </c>
      <c r="K3491" t="s">
        <v>24</v>
      </c>
      <c r="L3491" t="s">
        <v>33</v>
      </c>
      <c r="M3491" t="s">
        <v>159</v>
      </c>
      <c r="N3491">
        <v>1248</v>
      </c>
      <c r="O3491" t="s">
        <v>393</v>
      </c>
      <c r="P3491" t="s">
        <v>28</v>
      </c>
      <c r="Q3491">
        <v>5</v>
      </c>
      <c r="R3491" t="s">
        <v>1179</v>
      </c>
    </row>
    <row r="3492" spans="1:18" x14ac:dyDescent="0.3">
      <c r="A3492">
        <v>3602</v>
      </c>
      <c r="B3492" t="s">
        <v>46</v>
      </c>
      <c r="C3492">
        <v>2019</v>
      </c>
      <c r="D3492">
        <v>650000</v>
      </c>
      <c r="E3492">
        <v>10000</v>
      </c>
      <c r="F3492" t="s">
        <v>19</v>
      </c>
      <c r="G3492" t="s">
        <v>83</v>
      </c>
      <c r="H3492" t="s">
        <v>1669</v>
      </c>
      <c r="I3492" t="s">
        <v>41</v>
      </c>
      <c r="J3492" t="s">
        <v>23</v>
      </c>
      <c r="K3492" t="s">
        <v>24</v>
      </c>
      <c r="L3492" t="s">
        <v>25</v>
      </c>
      <c r="M3492" t="s">
        <v>493</v>
      </c>
      <c r="N3492">
        <v>1197</v>
      </c>
      <c r="O3492" t="s">
        <v>54</v>
      </c>
      <c r="P3492" t="s">
        <v>494</v>
      </c>
      <c r="Q3492">
        <v>5</v>
      </c>
      <c r="R3492" t="s">
        <v>1179</v>
      </c>
    </row>
    <row r="3493" spans="1:18" x14ac:dyDescent="0.3">
      <c r="A3493">
        <v>3603</v>
      </c>
      <c r="B3493" t="s">
        <v>18</v>
      </c>
      <c r="C3493">
        <v>2018</v>
      </c>
      <c r="D3493">
        <v>1050000</v>
      </c>
      <c r="E3493">
        <v>10000</v>
      </c>
      <c r="F3493" t="s">
        <v>56</v>
      </c>
      <c r="G3493" t="s">
        <v>57</v>
      </c>
      <c r="H3493" t="s">
        <v>806</v>
      </c>
      <c r="I3493" t="s">
        <v>22</v>
      </c>
      <c r="J3493" t="s">
        <v>23</v>
      </c>
      <c r="K3493" t="s">
        <v>24</v>
      </c>
      <c r="L3493" t="s">
        <v>25</v>
      </c>
      <c r="M3493" t="s">
        <v>1436</v>
      </c>
      <c r="N3493">
        <v>1248</v>
      </c>
      <c r="O3493" t="s">
        <v>94</v>
      </c>
      <c r="P3493" t="s">
        <v>95</v>
      </c>
      <c r="Q3493">
        <v>7</v>
      </c>
      <c r="R3493" t="s">
        <v>1179</v>
      </c>
    </row>
    <row r="3494" spans="1:18" x14ac:dyDescent="0.3">
      <c r="A3494">
        <v>3604</v>
      </c>
      <c r="B3494" t="s">
        <v>46</v>
      </c>
      <c r="C3494">
        <v>2011</v>
      </c>
      <c r="D3494">
        <v>375000</v>
      </c>
      <c r="E3494">
        <v>35000</v>
      </c>
      <c r="F3494" t="s">
        <v>56</v>
      </c>
      <c r="G3494" t="s">
        <v>57</v>
      </c>
      <c r="H3494" t="s">
        <v>806</v>
      </c>
      <c r="I3494" t="s">
        <v>22</v>
      </c>
      <c r="J3494" t="s">
        <v>23</v>
      </c>
      <c r="K3494" t="s">
        <v>24</v>
      </c>
      <c r="L3494" t="s">
        <v>33</v>
      </c>
      <c r="M3494" t="s">
        <v>288</v>
      </c>
      <c r="N3494">
        <v>1582</v>
      </c>
      <c r="O3494" t="s">
        <v>289</v>
      </c>
      <c r="P3494" t="s">
        <v>290</v>
      </c>
      <c r="Q3494">
        <v>5</v>
      </c>
      <c r="R3494" t="s">
        <v>1179</v>
      </c>
    </row>
    <row r="3495" spans="1:18" x14ac:dyDescent="0.3">
      <c r="A3495">
        <v>3605</v>
      </c>
      <c r="B3495" t="s">
        <v>46</v>
      </c>
      <c r="C3495">
        <v>2014</v>
      </c>
      <c r="D3495">
        <v>1100000</v>
      </c>
      <c r="E3495">
        <v>80000</v>
      </c>
      <c r="F3495" t="s">
        <v>56</v>
      </c>
      <c r="G3495" t="s">
        <v>57</v>
      </c>
      <c r="H3495" t="s">
        <v>806</v>
      </c>
      <c r="I3495" t="s">
        <v>22</v>
      </c>
      <c r="J3495" t="s">
        <v>23</v>
      </c>
      <c r="K3495" t="s">
        <v>24</v>
      </c>
      <c r="L3495" t="s">
        <v>25</v>
      </c>
      <c r="M3495" t="s">
        <v>369</v>
      </c>
      <c r="N3495">
        <v>2199</v>
      </c>
      <c r="O3495" t="s">
        <v>711</v>
      </c>
      <c r="P3495" t="s">
        <v>1299</v>
      </c>
      <c r="Q3495">
        <v>7</v>
      </c>
      <c r="R3495" t="s">
        <v>1179</v>
      </c>
    </row>
    <row r="3496" spans="1:18" x14ac:dyDescent="0.3">
      <c r="A3496">
        <v>3606</v>
      </c>
      <c r="B3496" t="s">
        <v>88</v>
      </c>
      <c r="C3496">
        <v>2019</v>
      </c>
      <c r="D3496">
        <v>1550000</v>
      </c>
      <c r="E3496">
        <v>28000</v>
      </c>
      <c r="F3496" t="s">
        <v>19</v>
      </c>
      <c r="G3496" t="s">
        <v>786</v>
      </c>
      <c r="H3496" t="s">
        <v>1670</v>
      </c>
      <c r="I3496" t="s">
        <v>22</v>
      </c>
      <c r="J3496" t="s">
        <v>23</v>
      </c>
      <c r="K3496" t="s">
        <v>24</v>
      </c>
      <c r="L3496" t="s">
        <v>25</v>
      </c>
      <c r="M3496" t="s">
        <v>282</v>
      </c>
      <c r="N3496">
        <v>2179</v>
      </c>
      <c r="O3496" t="s">
        <v>930</v>
      </c>
      <c r="P3496" t="s">
        <v>284</v>
      </c>
      <c r="Q3496">
        <v>7</v>
      </c>
      <c r="R3496" t="s">
        <v>1179</v>
      </c>
    </row>
    <row r="3497" spans="1:18" x14ac:dyDescent="0.3">
      <c r="A3497">
        <v>3607</v>
      </c>
      <c r="B3497" t="s">
        <v>69</v>
      </c>
      <c r="C3497">
        <v>2017</v>
      </c>
      <c r="D3497">
        <v>620000</v>
      </c>
      <c r="E3497">
        <v>35000</v>
      </c>
      <c r="F3497" t="s">
        <v>19</v>
      </c>
      <c r="G3497" t="s">
        <v>786</v>
      </c>
      <c r="H3497" t="s">
        <v>1525</v>
      </c>
      <c r="I3497" t="s">
        <v>22</v>
      </c>
      <c r="J3497" t="s">
        <v>23</v>
      </c>
      <c r="K3497" t="s">
        <v>24</v>
      </c>
      <c r="L3497" t="s">
        <v>25</v>
      </c>
      <c r="M3497" t="s">
        <v>1671</v>
      </c>
      <c r="N3497">
        <v>1498</v>
      </c>
      <c r="O3497" t="s">
        <v>738</v>
      </c>
      <c r="P3497" t="s">
        <v>719</v>
      </c>
      <c r="Q3497">
        <v>5</v>
      </c>
      <c r="R3497" t="s">
        <v>1179</v>
      </c>
    </row>
    <row r="3498" spans="1:18" x14ac:dyDescent="0.3">
      <c r="A3498">
        <v>3608</v>
      </c>
      <c r="B3498" t="s">
        <v>153</v>
      </c>
      <c r="C3498">
        <v>2017</v>
      </c>
      <c r="D3498">
        <v>1511000</v>
      </c>
      <c r="E3498">
        <v>32000</v>
      </c>
      <c r="F3498" t="s">
        <v>19</v>
      </c>
      <c r="G3498" t="s">
        <v>857</v>
      </c>
      <c r="H3498" t="s">
        <v>1672</v>
      </c>
      <c r="I3498" t="s">
        <v>22</v>
      </c>
      <c r="J3498" t="s">
        <v>23</v>
      </c>
      <c r="K3498" t="s">
        <v>24</v>
      </c>
      <c r="L3498" t="s">
        <v>25</v>
      </c>
      <c r="M3498" t="s">
        <v>360</v>
      </c>
      <c r="N3498">
        <v>1956</v>
      </c>
      <c r="O3498" t="s">
        <v>204</v>
      </c>
      <c r="P3498" t="s">
        <v>601</v>
      </c>
      <c r="Q3498">
        <v>5</v>
      </c>
      <c r="R3498" t="s">
        <v>1179</v>
      </c>
    </row>
    <row r="3499" spans="1:18" x14ac:dyDescent="0.3">
      <c r="A3499">
        <v>3609</v>
      </c>
      <c r="B3499" t="s">
        <v>18</v>
      </c>
      <c r="C3499">
        <v>2003</v>
      </c>
      <c r="D3499">
        <v>135000</v>
      </c>
      <c r="E3499">
        <v>40000</v>
      </c>
      <c r="F3499" t="s">
        <v>124</v>
      </c>
      <c r="G3499" t="s">
        <v>196</v>
      </c>
      <c r="H3499" t="s">
        <v>1673</v>
      </c>
      <c r="I3499" t="s">
        <v>41</v>
      </c>
      <c r="J3499" t="s">
        <v>23</v>
      </c>
      <c r="K3499" t="s">
        <v>24</v>
      </c>
      <c r="L3499" t="s">
        <v>25</v>
      </c>
      <c r="M3499" t="s">
        <v>85</v>
      </c>
      <c r="N3499">
        <v>998</v>
      </c>
      <c r="O3499" t="s">
        <v>67</v>
      </c>
      <c r="P3499" t="s">
        <v>141</v>
      </c>
      <c r="Q3499">
        <v>5</v>
      </c>
      <c r="R3499" t="s">
        <v>1179</v>
      </c>
    </row>
    <row r="3500" spans="1:18" x14ac:dyDescent="0.3">
      <c r="A3500">
        <v>3610</v>
      </c>
      <c r="B3500" t="s">
        <v>46</v>
      </c>
      <c r="C3500">
        <v>2011</v>
      </c>
      <c r="D3500">
        <v>375000</v>
      </c>
      <c r="E3500">
        <v>35000</v>
      </c>
      <c r="F3500" t="s">
        <v>19</v>
      </c>
      <c r="G3500" t="s">
        <v>1339</v>
      </c>
      <c r="H3500" t="s">
        <v>1560</v>
      </c>
      <c r="I3500" t="s">
        <v>22</v>
      </c>
      <c r="J3500" t="s">
        <v>23</v>
      </c>
      <c r="K3500" t="s">
        <v>24</v>
      </c>
      <c r="L3500" t="s">
        <v>33</v>
      </c>
      <c r="M3500" t="s">
        <v>288</v>
      </c>
      <c r="N3500">
        <v>1582</v>
      </c>
      <c r="O3500" t="s">
        <v>289</v>
      </c>
      <c r="P3500" t="s">
        <v>290</v>
      </c>
      <c r="Q3500">
        <v>5</v>
      </c>
      <c r="R3500" t="s">
        <v>1179</v>
      </c>
    </row>
    <row r="3501" spans="1:18" x14ac:dyDescent="0.3">
      <c r="A3501">
        <v>3611</v>
      </c>
      <c r="B3501" t="s">
        <v>75</v>
      </c>
      <c r="C3501">
        <v>2019</v>
      </c>
      <c r="D3501">
        <v>320000</v>
      </c>
      <c r="E3501">
        <v>10000</v>
      </c>
      <c r="F3501" t="s">
        <v>19</v>
      </c>
      <c r="G3501" t="s">
        <v>789</v>
      </c>
      <c r="H3501" t="s">
        <v>1674</v>
      </c>
      <c r="I3501" t="s">
        <v>41</v>
      </c>
      <c r="J3501" t="s">
        <v>23</v>
      </c>
      <c r="K3501" t="s">
        <v>24</v>
      </c>
      <c r="L3501" t="s">
        <v>25</v>
      </c>
      <c r="M3501" t="s">
        <v>427</v>
      </c>
      <c r="N3501">
        <v>799</v>
      </c>
      <c r="O3501" t="s">
        <v>428</v>
      </c>
      <c r="P3501" t="s">
        <v>429</v>
      </c>
      <c r="Q3501">
        <v>5</v>
      </c>
      <c r="R3501" t="s">
        <v>1179</v>
      </c>
    </row>
    <row r="3502" spans="1:18" x14ac:dyDescent="0.3">
      <c r="A3502">
        <v>3612</v>
      </c>
      <c r="B3502" t="s">
        <v>88</v>
      </c>
      <c r="C3502">
        <v>2019</v>
      </c>
      <c r="D3502">
        <v>1650000</v>
      </c>
      <c r="E3502">
        <v>25000</v>
      </c>
      <c r="F3502" t="s">
        <v>56</v>
      </c>
      <c r="G3502" t="s">
        <v>57</v>
      </c>
      <c r="H3502" t="s">
        <v>1675</v>
      </c>
      <c r="I3502" t="s">
        <v>22</v>
      </c>
      <c r="J3502" t="s">
        <v>23</v>
      </c>
      <c r="K3502" t="s">
        <v>154</v>
      </c>
      <c r="L3502" t="s">
        <v>33</v>
      </c>
      <c r="M3502" t="s">
        <v>282</v>
      </c>
      <c r="N3502">
        <v>2179</v>
      </c>
      <c r="O3502" t="s">
        <v>930</v>
      </c>
      <c r="P3502" t="s">
        <v>284</v>
      </c>
      <c r="Q3502">
        <v>7</v>
      </c>
      <c r="R3502" t="s">
        <v>1179</v>
      </c>
    </row>
    <row r="3503" spans="1:18" x14ac:dyDescent="0.3">
      <c r="A3503">
        <v>3613</v>
      </c>
      <c r="B3503" t="s">
        <v>18</v>
      </c>
      <c r="C3503">
        <v>2016</v>
      </c>
      <c r="D3503">
        <v>320000</v>
      </c>
      <c r="E3503">
        <v>50000</v>
      </c>
      <c r="F3503" t="s">
        <v>19</v>
      </c>
      <c r="G3503" t="s">
        <v>782</v>
      </c>
      <c r="H3503" t="s">
        <v>989</v>
      </c>
      <c r="I3503" t="s">
        <v>41</v>
      </c>
      <c r="J3503" t="s">
        <v>23</v>
      </c>
      <c r="K3503" t="s">
        <v>24</v>
      </c>
      <c r="L3503" t="s">
        <v>25</v>
      </c>
      <c r="M3503" t="s">
        <v>140</v>
      </c>
      <c r="N3503">
        <v>998</v>
      </c>
      <c r="O3503" t="s">
        <v>166</v>
      </c>
      <c r="P3503" t="s">
        <v>141</v>
      </c>
      <c r="Q3503">
        <v>5</v>
      </c>
      <c r="R3503" t="s">
        <v>1179</v>
      </c>
    </row>
    <row r="3504" spans="1:18" x14ac:dyDescent="0.3">
      <c r="A3504">
        <v>3614</v>
      </c>
      <c r="B3504" t="s">
        <v>18</v>
      </c>
      <c r="C3504">
        <v>2012</v>
      </c>
      <c r="D3504">
        <v>400000</v>
      </c>
      <c r="E3504">
        <v>129000</v>
      </c>
      <c r="F3504" t="s">
        <v>19</v>
      </c>
      <c r="G3504" t="s">
        <v>83</v>
      </c>
      <c r="H3504" t="s">
        <v>1194</v>
      </c>
      <c r="I3504" t="s">
        <v>22</v>
      </c>
      <c r="J3504" t="s">
        <v>23</v>
      </c>
      <c r="K3504" t="s">
        <v>24</v>
      </c>
      <c r="L3504" t="s">
        <v>25</v>
      </c>
      <c r="M3504" t="s">
        <v>81</v>
      </c>
      <c r="N3504">
        <v>1248</v>
      </c>
      <c r="O3504" t="s">
        <v>82</v>
      </c>
      <c r="P3504" t="s">
        <v>28</v>
      </c>
      <c r="Q3504">
        <v>5</v>
      </c>
      <c r="R3504" t="s">
        <v>1179</v>
      </c>
    </row>
    <row r="3505" spans="1:18" x14ac:dyDescent="0.3">
      <c r="A3505">
        <v>3615</v>
      </c>
      <c r="B3505" t="s">
        <v>88</v>
      </c>
      <c r="C3505">
        <v>2015</v>
      </c>
      <c r="D3505">
        <v>900000</v>
      </c>
      <c r="E3505">
        <v>100000</v>
      </c>
      <c r="F3505" t="s">
        <v>56</v>
      </c>
      <c r="G3505" t="s">
        <v>57</v>
      </c>
      <c r="H3505" t="s">
        <v>1675</v>
      </c>
      <c r="I3505" t="s">
        <v>22</v>
      </c>
      <c r="J3505" t="s">
        <v>23</v>
      </c>
      <c r="K3505" t="s">
        <v>154</v>
      </c>
      <c r="L3505" t="s">
        <v>33</v>
      </c>
      <c r="M3505" t="s">
        <v>155</v>
      </c>
      <c r="N3505">
        <v>2179</v>
      </c>
      <c r="O3505" t="s">
        <v>446</v>
      </c>
      <c r="P3505" t="s">
        <v>447</v>
      </c>
      <c r="Q3505">
        <v>7</v>
      </c>
      <c r="R3505" t="s">
        <v>1179</v>
      </c>
    </row>
    <row r="3506" spans="1:18" x14ac:dyDescent="0.3">
      <c r="A3506">
        <v>3616</v>
      </c>
      <c r="B3506" t="s">
        <v>18</v>
      </c>
      <c r="C3506">
        <v>2018</v>
      </c>
      <c r="D3506">
        <v>310000</v>
      </c>
      <c r="E3506">
        <v>30000</v>
      </c>
      <c r="F3506" t="s">
        <v>56</v>
      </c>
      <c r="G3506" t="s">
        <v>57</v>
      </c>
      <c r="H3506" t="s">
        <v>806</v>
      </c>
      <c r="I3506" t="s">
        <v>41</v>
      </c>
      <c r="J3506" t="s">
        <v>23</v>
      </c>
      <c r="K3506" t="s">
        <v>24</v>
      </c>
      <c r="L3506" t="s">
        <v>25</v>
      </c>
      <c r="M3506" t="s">
        <v>117</v>
      </c>
      <c r="N3506">
        <v>796</v>
      </c>
      <c r="O3506" t="s">
        <v>118</v>
      </c>
      <c r="P3506" t="s">
        <v>119</v>
      </c>
      <c r="Q3506">
        <v>5</v>
      </c>
      <c r="R3506" t="s">
        <v>1179</v>
      </c>
    </row>
    <row r="3507" spans="1:18" x14ac:dyDescent="0.3">
      <c r="A3507">
        <v>3617</v>
      </c>
      <c r="B3507" t="s">
        <v>109</v>
      </c>
      <c r="C3507">
        <v>2018</v>
      </c>
      <c r="D3507">
        <v>595000</v>
      </c>
      <c r="E3507">
        <v>28000</v>
      </c>
      <c r="F3507" t="s">
        <v>124</v>
      </c>
      <c r="G3507" t="s">
        <v>196</v>
      </c>
      <c r="H3507" t="s">
        <v>1673</v>
      </c>
      <c r="I3507" t="s">
        <v>41</v>
      </c>
      <c r="J3507" t="s">
        <v>23</v>
      </c>
      <c r="K3507" t="s">
        <v>24</v>
      </c>
      <c r="L3507" t="s">
        <v>33</v>
      </c>
      <c r="M3507" t="s">
        <v>142</v>
      </c>
      <c r="N3507">
        <v>1198</v>
      </c>
      <c r="O3507" t="s">
        <v>364</v>
      </c>
      <c r="P3507" t="s">
        <v>365</v>
      </c>
      <c r="Q3507">
        <v>5</v>
      </c>
      <c r="R3507" t="s">
        <v>1179</v>
      </c>
    </row>
    <row r="3508" spans="1:18" x14ac:dyDescent="0.3">
      <c r="A3508">
        <v>3618</v>
      </c>
      <c r="B3508" t="s">
        <v>18</v>
      </c>
      <c r="C3508">
        <v>2017</v>
      </c>
      <c r="D3508">
        <v>800000</v>
      </c>
      <c r="E3508">
        <v>60000</v>
      </c>
      <c r="F3508" t="s">
        <v>124</v>
      </c>
      <c r="G3508" t="s">
        <v>196</v>
      </c>
      <c r="H3508" t="s">
        <v>1673</v>
      </c>
      <c r="I3508" t="s">
        <v>22</v>
      </c>
      <c r="J3508" t="s">
        <v>23</v>
      </c>
      <c r="K3508" t="s">
        <v>24</v>
      </c>
      <c r="L3508" t="s">
        <v>25</v>
      </c>
      <c r="M3508" t="s">
        <v>557</v>
      </c>
      <c r="N3508">
        <v>1248</v>
      </c>
      <c r="O3508" t="s">
        <v>94</v>
      </c>
      <c r="P3508" t="s">
        <v>95</v>
      </c>
      <c r="Q3508">
        <v>5</v>
      </c>
      <c r="R3508" t="s">
        <v>1179</v>
      </c>
    </row>
    <row r="3509" spans="1:18" x14ac:dyDescent="0.3">
      <c r="A3509">
        <v>3619</v>
      </c>
      <c r="B3509" t="s">
        <v>88</v>
      </c>
      <c r="C3509">
        <v>2013</v>
      </c>
      <c r="D3509">
        <v>350000</v>
      </c>
      <c r="E3509">
        <v>70000</v>
      </c>
      <c r="F3509" t="s">
        <v>124</v>
      </c>
      <c r="G3509" t="s">
        <v>196</v>
      </c>
      <c r="H3509" t="s">
        <v>1673</v>
      </c>
      <c r="I3509" t="s">
        <v>41</v>
      </c>
      <c r="J3509" t="s">
        <v>23</v>
      </c>
      <c r="K3509" t="s">
        <v>24</v>
      </c>
      <c r="L3509" t="s">
        <v>25</v>
      </c>
      <c r="M3509" t="s">
        <v>819</v>
      </c>
      <c r="N3509">
        <v>1598</v>
      </c>
      <c r="O3509" t="s">
        <v>1676</v>
      </c>
      <c r="P3509" t="s">
        <v>1677</v>
      </c>
      <c r="Q3509">
        <v>5</v>
      </c>
      <c r="R3509" t="s">
        <v>1179</v>
      </c>
    </row>
    <row r="3510" spans="1:18" x14ac:dyDescent="0.3">
      <c r="A3510">
        <v>3620</v>
      </c>
      <c r="B3510" t="s">
        <v>109</v>
      </c>
      <c r="C3510">
        <v>2013</v>
      </c>
      <c r="D3510">
        <v>275000</v>
      </c>
      <c r="E3510">
        <v>110000</v>
      </c>
      <c r="F3510" t="s">
        <v>19</v>
      </c>
      <c r="G3510" t="s">
        <v>780</v>
      </c>
      <c r="H3510" t="s">
        <v>1678</v>
      </c>
      <c r="I3510" t="s">
        <v>22</v>
      </c>
      <c r="J3510" t="s">
        <v>23</v>
      </c>
      <c r="K3510" t="s">
        <v>24</v>
      </c>
      <c r="L3510" t="s">
        <v>25</v>
      </c>
      <c r="M3510" t="s">
        <v>260</v>
      </c>
      <c r="N3510">
        <v>1405</v>
      </c>
      <c r="O3510" t="s">
        <v>458</v>
      </c>
      <c r="P3510" t="s">
        <v>459</v>
      </c>
      <c r="Q3510">
        <v>5</v>
      </c>
      <c r="R3510" t="s">
        <v>1179</v>
      </c>
    </row>
    <row r="3511" spans="1:18" x14ac:dyDescent="0.3">
      <c r="A3511">
        <v>3621</v>
      </c>
      <c r="B3511" t="s">
        <v>18</v>
      </c>
      <c r="C3511">
        <v>2019</v>
      </c>
      <c r="D3511">
        <v>420000</v>
      </c>
      <c r="E3511">
        <v>10000</v>
      </c>
      <c r="F3511" t="s">
        <v>19</v>
      </c>
      <c r="G3511" t="s">
        <v>789</v>
      </c>
      <c r="H3511" t="s">
        <v>1679</v>
      </c>
      <c r="I3511" t="s">
        <v>41</v>
      </c>
      <c r="J3511" t="s">
        <v>23</v>
      </c>
      <c r="K3511" t="s">
        <v>24</v>
      </c>
      <c r="L3511" t="s">
        <v>25</v>
      </c>
      <c r="M3511" t="s">
        <v>267</v>
      </c>
      <c r="N3511">
        <v>1196</v>
      </c>
      <c r="O3511" t="s">
        <v>268</v>
      </c>
      <c r="P3511" t="s">
        <v>269</v>
      </c>
      <c r="Q3511">
        <v>5</v>
      </c>
      <c r="R3511" t="s">
        <v>1179</v>
      </c>
    </row>
    <row r="3512" spans="1:18" x14ac:dyDescent="0.3">
      <c r="A3512">
        <v>3622</v>
      </c>
      <c r="B3512" t="s">
        <v>46</v>
      </c>
      <c r="C3512">
        <v>2008</v>
      </c>
      <c r="D3512">
        <v>250000</v>
      </c>
      <c r="E3512">
        <v>110000</v>
      </c>
      <c r="F3512" t="s">
        <v>19</v>
      </c>
      <c r="G3512" t="s">
        <v>780</v>
      </c>
      <c r="H3512" t="s">
        <v>1678</v>
      </c>
      <c r="I3512" t="s">
        <v>22</v>
      </c>
      <c r="J3512" t="s">
        <v>23</v>
      </c>
      <c r="K3512" t="s">
        <v>24</v>
      </c>
      <c r="L3512" t="s">
        <v>33</v>
      </c>
      <c r="M3512" t="s">
        <v>699</v>
      </c>
      <c r="N3512">
        <v>1493</v>
      </c>
      <c r="O3512" t="s">
        <v>508</v>
      </c>
      <c r="P3512" t="s">
        <v>535</v>
      </c>
      <c r="Q3512">
        <v>5</v>
      </c>
      <c r="R3512" t="s">
        <v>1179</v>
      </c>
    </row>
    <row r="3513" spans="1:18" x14ac:dyDescent="0.3">
      <c r="A3513">
        <v>3623</v>
      </c>
      <c r="B3513" t="s">
        <v>18</v>
      </c>
      <c r="C3513">
        <v>2007</v>
      </c>
      <c r="D3513">
        <v>250000</v>
      </c>
      <c r="E3513">
        <v>100000</v>
      </c>
      <c r="F3513" t="s">
        <v>56</v>
      </c>
      <c r="G3513" t="s">
        <v>57</v>
      </c>
      <c r="H3513" t="s">
        <v>806</v>
      </c>
      <c r="I3513" t="s">
        <v>22</v>
      </c>
      <c r="J3513" t="s">
        <v>23</v>
      </c>
      <c r="K3513" t="s">
        <v>24</v>
      </c>
      <c r="L3513" t="s">
        <v>33</v>
      </c>
      <c r="M3513" t="s">
        <v>159</v>
      </c>
      <c r="N3513">
        <v>1248</v>
      </c>
      <c r="O3513" t="s">
        <v>393</v>
      </c>
      <c r="P3513" t="s">
        <v>28</v>
      </c>
      <c r="Q3513">
        <v>5</v>
      </c>
      <c r="R3513" t="s">
        <v>1179</v>
      </c>
    </row>
    <row r="3514" spans="1:18" x14ac:dyDescent="0.3">
      <c r="A3514">
        <v>3624</v>
      </c>
      <c r="B3514" t="s">
        <v>88</v>
      </c>
      <c r="C3514">
        <v>2008</v>
      </c>
      <c r="D3514">
        <v>290000</v>
      </c>
      <c r="E3514">
        <v>120000</v>
      </c>
      <c r="F3514" t="s">
        <v>56</v>
      </c>
      <c r="G3514" t="s">
        <v>57</v>
      </c>
      <c r="H3514" t="s">
        <v>1675</v>
      </c>
      <c r="I3514" t="s">
        <v>22</v>
      </c>
      <c r="J3514" t="s">
        <v>23</v>
      </c>
      <c r="K3514" t="s">
        <v>24</v>
      </c>
      <c r="L3514" t="s">
        <v>33</v>
      </c>
      <c r="M3514" t="s">
        <v>481</v>
      </c>
      <c r="N3514">
        <v>2179</v>
      </c>
      <c r="O3514" t="s">
        <v>271</v>
      </c>
      <c r="P3514" t="s">
        <v>272</v>
      </c>
      <c r="Q3514">
        <v>8</v>
      </c>
      <c r="R3514" t="s">
        <v>1179</v>
      </c>
    </row>
    <row r="3515" spans="1:18" x14ac:dyDescent="0.3">
      <c r="A3515">
        <v>3625</v>
      </c>
      <c r="B3515" t="s">
        <v>46</v>
      </c>
      <c r="C3515">
        <v>2016</v>
      </c>
      <c r="D3515">
        <v>525000</v>
      </c>
      <c r="E3515">
        <v>60000</v>
      </c>
      <c r="F3515" t="s">
        <v>56</v>
      </c>
      <c r="G3515" t="s">
        <v>57</v>
      </c>
      <c r="H3515" t="s">
        <v>1675</v>
      </c>
      <c r="I3515" t="s">
        <v>41</v>
      </c>
      <c r="J3515" t="s">
        <v>23</v>
      </c>
      <c r="K3515" t="s">
        <v>154</v>
      </c>
      <c r="L3515" t="s">
        <v>25</v>
      </c>
      <c r="M3515" t="s">
        <v>1018</v>
      </c>
      <c r="N3515">
        <v>1197</v>
      </c>
      <c r="O3515" t="s">
        <v>90</v>
      </c>
      <c r="P3515" t="s">
        <v>261</v>
      </c>
      <c r="Q3515">
        <v>5</v>
      </c>
      <c r="R3515" t="s">
        <v>1179</v>
      </c>
    </row>
    <row r="3516" spans="1:18" x14ac:dyDescent="0.3">
      <c r="A3516">
        <v>3626</v>
      </c>
      <c r="B3516" t="s">
        <v>88</v>
      </c>
      <c r="C3516">
        <v>2008</v>
      </c>
      <c r="D3516">
        <v>250000</v>
      </c>
      <c r="E3516">
        <v>110000</v>
      </c>
      <c r="F3516" t="s">
        <v>19</v>
      </c>
      <c r="G3516" t="s">
        <v>857</v>
      </c>
      <c r="H3516" t="s">
        <v>1315</v>
      </c>
      <c r="I3516" t="s">
        <v>22</v>
      </c>
      <c r="J3516" t="s">
        <v>23</v>
      </c>
      <c r="K3516" t="s">
        <v>24</v>
      </c>
      <c r="L3516" t="s">
        <v>42</v>
      </c>
      <c r="M3516" t="s">
        <v>654</v>
      </c>
      <c r="N3516">
        <v>2609</v>
      </c>
      <c r="O3516" t="s">
        <v>271</v>
      </c>
      <c r="P3516" t="s">
        <v>272</v>
      </c>
      <c r="Q3516">
        <v>7</v>
      </c>
      <c r="R3516" t="s">
        <v>1179</v>
      </c>
    </row>
    <row r="3517" spans="1:18" x14ac:dyDescent="0.3">
      <c r="A3517">
        <v>3628</v>
      </c>
      <c r="B3517" t="s">
        <v>18</v>
      </c>
      <c r="C3517">
        <v>2017</v>
      </c>
      <c r="D3517">
        <v>430000</v>
      </c>
      <c r="E3517">
        <v>10000</v>
      </c>
      <c r="F3517" t="s">
        <v>19</v>
      </c>
      <c r="G3517" t="s">
        <v>786</v>
      </c>
      <c r="H3517" t="s">
        <v>1680</v>
      </c>
      <c r="I3517" t="s">
        <v>41</v>
      </c>
      <c r="J3517" t="s">
        <v>23</v>
      </c>
      <c r="K3517" t="s">
        <v>24</v>
      </c>
      <c r="L3517" t="s">
        <v>25</v>
      </c>
      <c r="M3517" t="s">
        <v>243</v>
      </c>
      <c r="N3517">
        <v>998</v>
      </c>
      <c r="O3517" t="s">
        <v>244</v>
      </c>
      <c r="P3517" t="s">
        <v>141</v>
      </c>
      <c r="Q3517">
        <v>5</v>
      </c>
      <c r="R3517" t="s">
        <v>1179</v>
      </c>
    </row>
    <row r="3518" spans="1:18" x14ac:dyDescent="0.3">
      <c r="A3518">
        <v>3629</v>
      </c>
      <c r="B3518" t="s">
        <v>18</v>
      </c>
      <c r="C3518">
        <v>2017</v>
      </c>
      <c r="D3518">
        <v>630000</v>
      </c>
      <c r="E3518">
        <v>35000</v>
      </c>
      <c r="F3518" t="s">
        <v>56</v>
      </c>
      <c r="G3518" t="s">
        <v>1035</v>
      </c>
      <c r="H3518" t="s">
        <v>1681</v>
      </c>
      <c r="I3518" t="s">
        <v>41</v>
      </c>
      <c r="J3518" t="s">
        <v>23</v>
      </c>
      <c r="K3518" t="s">
        <v>24</v>
      </c>
      <c r="L3518" t="s">
        <v>25</v>
      </c>
      <c r="M3518" t="s">
        <v>113</v>
      </c>
      <c r="N3518">
        <v>1197</v>
      </c>
      <c r="O3518" t="s">
        <v>114</v>
      </c>
      <c r="P3518" t="s">
        <v>115</v>
      </c>
      <c r="Q3518">
        <v>5</v>
      </c>
      <c r="R3518" t="s">
        <v>1179</v>
      </c>
    </row>
    <row r="3519" spans="1:18" x14ac:dyDescent="0.3">
      <c r="A3519">
        <v>3630</v>
      </c>
      <c r="B3519" t="s">
        <v>109</v>
      </c>
      <c r="C3519">
        <v>2018</v>
      </c>
      <c r="D3519">
        <v>550000</v>
      </c>
      <c r="E3519">
        <v>23000</v>
      </c>
      <c r="F3519" t="s">
        <v>56</v>
      </c>
      <c r="G3519" t="s">
        <v>1035</v>
      </c>
      <c r="H3519" t="s">
        <v>1681</v>
      </c>
      <c r="I3519" t="s">
        <v>41</v>
      </c>
      <c r="J3519" t="s">
        <v>23</v>
      </c>
      <c r="K3519" t="s">
        <v>24</v>
      </c>
      <c r="L3519" t="s">
        <v>25</v>
      </c>
      <c r="M3519" t="s">
        <v>110</v>
      </c>
      <c r="N3519">
        <v>1199</v>
      </c>
      <c r="O3519" t="s">
        <v>416</v>
      </c>
      <c r="P3519" t="s">
        <v>112</v>
      </c>
      <c r="Q3519">
        <v>5</v>
      </c>
      <c r="R3519" t="s">
        <v>1179</v>
      </c>
    </row>
    <row r="3520" spans="1:18" x14ac:dyDescent="0.3">
      <c r="A3520">
        <v>3631</v>
      </c>
      <c r="B3520" t="s">
        <v>18</v>
      </c>
      <c r="C3520">
        <v>2019</v>
      </c>
      <c r="D3520">
        <v>630000</v>
      </c>
      <c r="E3520">
        <v>15000</v>
      </c>
      <c r="F3520" t="s">
        <v>56</v>
      </c>
      <c r="G3520" t="s">
        <v>1035</v>
      </c>
      <c r="H3520" t="s">
        <v>1682</v>
      </c>
      <c r="I3520" t="s">
        <v>22</v>
      </c>
      <c r="J3520" t="s">
        <v>23</v>
      </c>
      <c r="K3520" t="s">
        <v>24</v>
      </c>
      <c r="L3520" t="s">
        <v>33</v>
      </c>
      <c r="M3520" t="s">
        <v>424</v>
      </c>
      <c r="N3520">
        <v>1248</v>
      </c>
      <c r="O3520" t="s">
        <v>27</v>
      </c>
      <c r="P3520" t="s">
        <v>28</v>
      </c>
      <c r="Q3520">
        <v>5</v>
      </c>
      <c r="R3520" t="s">
        <v>1179</v>
      </c>
    </row>
    <row r="3521" spans="1:18" x14ac:dyDescent="0.3">
      <c r="A3521">
        <v>3632</v>
      </c>
      <c r="B3521" t="s">
        <v>88</v>
      </c>
      <c r="C3521">
        <v>2018</v>
      </c>
      <c r="D3521">
        <v>850000</v>
      </c>
      <c r="E3521">
        <v>20000</v>
      </c>
      <c r="F3521" t="s">
        <v>56</v>
      </c>
      <c r="G3521" t="s">
        <v>1035</v>
      </c>
      <c r="H3521" t="s">
        <v>1681</v>
      </c>
      <c r="I3521" t="s">
        <v>22</v>
      </c>
      <c r="J3521" t="s">
        <v>23</v>
      </c>
      <c r="K3521" t="s">
        <v>24</v>
      </c>
      <c r="L3521" t="s">
        <v>25</v>
      </c>
      <c r="M3521" t="s">
        <v>623</v>
      </c>
      <c r="N3521">
        <v>2179</v>
      </c>
      <c r="O3521" t="s">
        <v>271</v>
      </c>
      <c r="P3521" t="s">
        <v>615</v>
      </c>
      <c r="Q3521">
        <v>9</v>
      </c>
      <c r="R3521" t="s">
        <v>1179</v>
      </c>
    </row>
    <row r="3522" spans="1:18" x14ac:dyDescent="0.3">
      <c r="A3522">
        <v>3633</v>
      </c>
      <c r="B3522" t="s">
        <v>88</v>
      </c>
      <c r="C3522">
        <v>2011</v>
      </c>
      <c r="D3522">
        <v>455000</v>
      </c>
      <c r="E3522">
        <v>90000</v>
      </c>
      <c r="F3522" t="s">
        <v>56</v>
      </c>
      <c r="G3522" t="s">
        <v>1035</v>
      </c>
      <c r="H3522" t="s">
        <v>1681</v>
      </c>
      <c r="I3522" t="s">
        <v>22</v>
      </c>
      <c r="J3522" t="s">
        <v>23</v>
      </c>
      <c r="K3522" t="s">
        <v>24</v>
      </c>
      <c r="L3522" t="s">
        <v>25</v>
      </c>
      <c r="M3522" t="s">
        <v>363</v>
      </c>
      <c r="N3522">
        <v>2523</v>
      </c>
      <c r="O3522" t="s">
        <v>486</v>
      </c>
      <c r="P3522" t="s">
        <v>487</v>
      </c>
      <c r="Q3522">
        <v>7</v>
      </c>
      <c r="R3522" t="s">
        <v>1179</v>
      </c>
    </row>
    <row r="3523" spans="1:18" x14ac:dyDescent="0.3">
      <c r="A3523">
        <v>3634</v>
      </c>
      <c r="B3523" t="s">
        <v>88</v>
      </c>
      <c r="C3523">
        <v>2011</v>
      </c>
      <c r="D3523">
        <v>445000</v>
      </c>
      <c r="E3523">
        <v>90000</v>
      </c>
      <c r="F3523" t="s">
        <v>56</v>
      </c>
      <c r="G3523" t="s">
        <v>1035</v>
      </c>
      <c r="H3523" t="s">
        <v>1683</v>
      </c>
      <c r="I3523" t="s">
        <v>22</v>
      </c>
      <c r="J3523" t="s">
        <v>23</v>
      </c>
      <c r="K3523" t="s">
        <v>24</v>
      </c>
      <c r="L3523" t="s">
        <v>25</v>
      </c>
      <c r="M3523" t="s">
        <v>363</v>
      </c>
      <c r="N3523">
        <v>2523</v>
      </c>
      <c r="O3523" t="s">
        <v>486</v>
      </c>
      <c r="P3523" t="s">
        <v>487</v>
      </c>
      <c r="Q3523">
        <v>7</v>
      </c>
      <c r="R3523" t="s">
        <v>1179</v>
      </c>
    </row>
    <row r="3524" spans="1:18" x14ac:dyDescent="0.3">
      <c r="A3524">
        <v>3635</v>
      </c>
      <c r="B3524" t="s">
        <v>46</v>
      </c>
      <c r="C3524">
        <v>2013</v>
      </c>
      <c r="D3524">
        <v>370000</v>
      </c>
      <c r="E3524">
        <v>80000</v>
      </c>
      <c r="F3524" t="s">
        <v>56</v>
      </c>
      <c r="G3524" t="s">
        <v>1035</v>
      </c>
      <c r="H3524" t="s">
        <v>1682</v>
      </c>
      <c r="I3524" t="s">
        <v>22</v>
      </c>
      <c r="J3524" t="s">
        <v>23</v>
      </c>
      <c r="K3524" t="s">
        <v>24</v>
      </c>
      <c r="L3524" t="s">
        <v>25</v>
      </c>
      <c r="M3524" t="s">
        <v>291</v>
      </c>
      <c r="N3524">
        <v>1396</v>
      </c>
      <c r="O3524" t="s">
        <v>216</v>
      </c>
      <c r="P3524" t="s">
        <v>649</v>
      </c>
      <c r="Q3524">
        <v>5</v>
      </c>
      <c r="R3524" t="s">
        <v>1179</v>
      </c>
    </row>
    <row r="3525" spans="1:18" x14ac:dyDescent="0.3">
      <c r="A3525">
        <v>3636</v>
      </c>
      <c r="B3525" t="s">
        <v>46</v>
      </c>
      <c r="C3525">
        <v>2016</v>
      </c>
      <c r="D3525">
        <v>500000</v>
      </c>
      <c r="E3525">
        <v>50000</v>
      </c>
      <c r="F3525" t="s">
        <v>56</v>
      </c>
      <c r="G3525" t="s">
        <v>1035</v>
      </c>
      <c r="H3525" t="s">
        <v>1682</v>
      </c>
      <c r="I3525" t="s">
        <v>41</v>
      </c>
      <c r="J3525" t="s">
        <v>23</v>
      </c>
      <c r="K3525" t="s">
        <v>24</v>
      </c>
      <c r="L3525" t="s">
        <v>25</v>
      </c>
      <c r="M3525" t="s">
        <v>85</v>
      </c>
      <c r="N3525">
        <v>1197</v>
      </c>
      <c r="O3525" t="s">
        <v>90</v>
      </c>
      <c r="P3525" t="s">
        <v>261</v>
      </c>
      <c r="Q3525">
        <v>5</v>
      </c>
      <c r="R3525" t="s">
        <v>1179</v>
      </c>
    </row>
    <row r="3526" spans="1:18" x14ac:dyDescent="0.3">
      <c r="A3526">
        <v>3638</v>
      </c>
      <c r="B3526" t="s">
        <v>109</v>
      </c>
      <c r="C3526">
        <v>2012</v>
      </c>
      <c r="D3526">
        <v>140000</v>
      </c>
      <c r="E3526">
        <v>185000</v>
      </c>
      <c r="F3526" t="s">
        <v>56</v>
      </c>
      <c r="G3526" t="s">
        <v>1035</v>
      </c>
      <c r="H3526" t="s">
        <v>1682</v>
      </c>
      <c r="I3526" t="s">
        <v>22</v>
      </c>
      <c r="J3526" t="s">
        <v>23</v>
      </c>
      <c r="K3526" t="s">
        <v>24</v>
      </c>
      <c r="L3526" t="s">
        <v>33</v>
      </c>
      <c r="M3526" t="s">
        <v>418</v>
      </c>
      <c r="N3526">
        <v>1405</v>
      </c>
      <c r="O3526" t="s">
        <v>458</v>
      </c>
      <c r="P3526" t="s">
        <v>459</v>
      </c>
      <c r="Q3526">
        <v>5</v>
      </c>
      <c r="R3526" t="s">
        <v>1179</v>
      </c>
    </row>
    <row r="3527" spans="1:18" x14ac:dyDescent="0.3">
      <c r="A3527">
        <v>3639</v>
      </c>
      <c r="B3527" t="s">
        <v>18</v>
      </c>
      <c r="C3527">
        <v>2019</v>
      </c>
      <c r="D3527">
        <v>550000</v>
      </c>
      <c r="E3527">
        <v>40000</v>
      </c>
      <c r="F3527" t="s">
        <v>56</v>
      </c>
      <c r="G3527" t="s">
        <v>1035</v>
      </c>
      <c r="H3527" t="s">
        <v>1683</v>
      </c>
      <c r="I3527" t="s">
        <v>41</v>
      </c>
      <c r="J3527" t="s">
        <v>23</v>
      </c>
      <c r="K3527" t="s">
        <v>24</v>
      </c>
      <c r="L3527" t="s">
        <v>25</v>
      </c>
      <c r="M3527" t="s">
        <v>264</v>
      </c>
      <c r="N3527">
        <v>1197</v>
      </c>
      <c r="O3527" t="s">
        <v>265</v>
      </c>
      <c r="P3527" t="s">
        <v>266</v>
      </c>
      <c r="Q3527">
        <v>5</v>
      </c>
      <c r="R3527" t="s">
        <v>1179</v>
      </c>
    </row>
    <row r="3528" spans="1:18" x14ac:dyDescent="0.3">
      <c r="A3528">
        <v>3640</v>
      </c>
      <c r="B3528" t="s">
        <v>75</v>
      </c>
      <c r="C3528">
        <v>2017</v>
      </c>
      <c r="D3528">
        <v>300000</v>
      </c>
      <c r="E3528">
        <v>30000</v>
      </c>
      <c r="F3528" t="s">
        <v>56</v>
      </c>
      <c r="G3528" t="s">
        <v>1035</v>
      </c>
      <c r="H3528" t="s">
        <v>1683</v>
      </c>
      <c r="I3528" t="s">
        <v>41</v>
      </c>
      <c r="J3528" t="s">
        <v>23</v>
      </c>
      <c r="K3528" t="s">
        <v>24</v>
      </c>
      <c r="L3528" t="s">
        <v>25</v>
      </c>
      <c r="M3528" t="s">
        <v>305</v>
      </c>
      <c r="N3528">
        <v>999</v>
      </c>
      <c r="O3528" t="s">
        <v>86</v>
      </c>
      <c r="P3528" t="s">
        <v>306</v>
      </c>
      <c r="Q3528">
        <v>5</v>
      </c>
      <c r="R3528" t="s">
        <v>1179</v>
      </c>
    </row>
    <row r="3529" spans="1:18" x14ac:dyDescent="0.3">
      <c r="A3529">
        <v>3641</v>
      </c>
      <c r="B3529" t="s">
        <v>109</v>
      </c>
      <c r="C3529">
        <v>2011</v>
      </c>
      <c r="D3529">
        <v>150000</v>
      </c>
      <c r="E3529">
        <v>120000</v>
      </c>
      <c r="F3529" t="s">
        <v>56</v>
      </c>
      <c r="G3529" t="s">
        <v>1035</v>
      </c>
      <c r="H3529" t="s">
        <v>1683</v>
      </c>
      <c r="I3529" t="s">
        <v>22</v>
      </c>
      <c r="J3529" t="s">
        <v>23</v>
      </c>
      <c r="K3529" t="s">
        <v>24</v>
      </c>
      <c r="L3529" t="s">
        <v>25</v>
      </c>
      <c r="M3529" t="s">
        <v>1090</v>
      </c>
      <c r="N3529">
        <v>1396</v>
      </c>
      <c r="O3529" t="s">
        <v>471</v>
      </c>
      <c r="P3529" t="s">
        <v>472</v>
      </c>
      <c r="Q3529">
        <v>5</v>
      </c>
      <c r="R3529" t="s">
        <v>1179</v>
      </c>
    </row>
    <row r="3530" spans="1:18" x14ac:dyDescent="0.3">
      <c r="A3530">
        <v>3642</v>
      </c>
      <c r="B3530" t="s">
        <v>18</v>
      </c>
      <c r="C3530">
        <v>2011</v>
      </c>
      <c r="D3530">
        <v>229999</v>
      </c>
      <c r="E3530">
        <v>500000</v>
      </c>
      <c r="F3530" t="s">
        <v>56</v>
      </c>
      <c r="G3530" t="s">
        <v>1035</v>
      </c>
      <c r="H3530" t="s">
        <v>1683</v>
      </c>
      <c r="I3530" t="s">
        <v>41</v>
      </c>
      <c r="J3530" t="s">
        <v>23</v>
      </c>
      <c r="K3530" t="s">
        <v>24</v>
      </c>
      <c r="L3530" t="s">
        <v>33</v>
      </c>
      <c r="M3530" t="s">
        <v>85</v>
      </c>
      <c r="N3530">
        <v>998</v>
      </c>
      <c r="O3530" t="s">
        <v>67</v>
      </c>
      <c r="P3530" t="s">
        <v>141</v>
      </c>
      <c r="Q3530">
        <v>5</v>
      </c>
      <c r="R3530" t="s">
        <v>1179</v>
      </c>
    </row>
    <row r="3531" spans="1:18" x14ac:dyDescent="0.3">
      <c r="A3531">
        <v>3643</v>
      </c>
      <c r="B3531" t="s">
        <v>88</v>
      </c>
      <c r="C3531">
        <v>2017</v>
      </c>
      <c r="D3531">
        <v>880000</v>
      </c>
      <c r="E3531">
        <v>46000</v>
      </c>
      <c r="F3531" t="s">
        <v>56</v>
      </c>
      <c r="G3531" t="s">
        <v>1035</v>
      </c>
      <c r="H3531" t="s">
        <v>1682</v>
      </c>
      <c r="I3531" t="s">
        <v>22</v>
      </c>
      <c r="J3531" t="s">
        <v>23</v>
      </c>
      <c r="K3531" t="s">
        <v>24</v>
      </c>
      <c r="L3531" t="s">
        <v>25</v>
      </c>
      <c r="M3531" t="s">
        <v>605</v>
      </c>
      <c r="N3531">
        <v>2179</v>
      </c>
      <c r="O3531" t="s">
        <v>271</v>
      </c>
      <c r="P3531" t="s">
        <v>615</v>
      </c>
      <c r="Q3531">
        <v>7</v>
      </c>
      <c r="R3531" t="s">
        <v>1179</v>
      </c>
    </row>
    <row r="3532" spans="1:18" x14ac:dyDescent="0.3">
      <c r="A3532">
        <v>3644</v>
      </c>
      <c r="B3532" t="s">
        <v>65</v>
      </c>
      <c r="C3532">
        <v>2011</v>
      </c>
      <c r="D3532">
        <v>900000</v>
      </c>
      <c r="E3532">
        <v>120000</v>
      </c>
      <c r="F3532" t="s">
        <v>56</v>
      </c>
      <c r="G3532" t="s">
        <v>1035</v>
      </c>
      <c r="H3532" t="s">
        <v>1683</v>
      </c>
      <c r="I3532" t="s">
        <v>22</v>
      </c>
      <c r="J3532" t="s">
        <v>23</v>
      </c>
      <c r="K3532" t="s">
        <v>24</v>
      </c>
      <c r="L3532" t="s">
        <v>25</v>
      </c>
      <c r="M3532" t="s">
        <v>468</v>
      </c>
      <c r="N3532">
        <v>2982</v>
      </c>
      <c r="O3532" t="s">
        <v>469</v>
      </c>
      <c r="P3532" t="s">
        <v>169</v>
      </c>
      <c r="Q3532">
        <v>7</v>
      </c>
      <c r="R3532" t="s">
        <v>1179</v>
      </c>
    </row>
    <row r="3533" spans="1:18" x14ac:dyDescent="0.3">
      <c r="A3533">
        <v>3645</v>
      </c>
      <c r="B3533" t="s">
        <v>88</v>
      </c>
      <c r="C3533">
        <v>2015</v>
      </c>
      <c r="D3533">
        <v>720000</v>
      </c>
      <c r="E3533">
        <v>80000</v>
      </c>
      <c r="F3533" t="s">
        <v>56</v>
      </c>
      <c r="G3533" t="s">
        <v>1035</v>
      </c>
      <c r="H3533" t="s">
        <v>1683</v>
      </c>
      <c r="I3533" t="s">
        <v>22</v>
      </c>
      <c r="J3533" t="s">
        <v>23</v>
      </c>
      <c r="K3533" t="s">
        <v>24</v>
      </c>
      <c r="L3533" t="s">
        <v>25</v>
      </c>
      <c r="M3533" t="s">
        <v>605</v>
      </c>
      <c r="N3533">
        <v>2523</v>
      </c>
      <c r="O3533" t="s">
        <v>393</v>
      </c>
      <c r="P3533" t="s">
        <v>658</v>
      </c>
      <c r="Q3533">
        <v>9</v>
      </c>
      <c r="R3533" t="s">
        <v>1179</v>
      </c>
    </row>
    <row r="3534" spans="1:18" x14ac:dyDescent="0.3">
      <c r="A3534">
        <v>3646</v>
      </c>
      <c r="B3534" t="s">
        <v>46</v>
      </c>
      <c r="C3534">
        <v>2016</v>
      </c>
      <c r="D3534">
        <v>550000</v>
      </c>
      <c r="E3534">
        <v>90000</v>
      </c>
      <c r="F3534" t="s">
        <v>38</v>
      </c>
      <c r="G3534" t="s">
        <v>1055</v>
      </c>
      <c r="H3534" t="s">
        <v>1684</v>
      </c>
      <c r="I3534" t="s">
        <v>22</v>
      </c>
      <c r="J3534" t="s">
        <v>23</v>
      </c>
      <c r="K3534" t="s">
        <v>24</v>
      </c>
      <c r="L3534" t="s">
        <v>33</v>
      </c>
      <c r="M3534" t="s">
        <v>99</v>
      </c>
      <c r="N3534">
        <v>1396</v>
      </c>
      <c r="O3534" t="s">
        <v>100</v>
      </c>
      <c r="P3534" t="s">
        <v>101</v>
      </c>
      <c r="Q3534">
        <v>5</v>
      </c>
      <c r="R3534" t="s">
        <v>1179</v>
      </c>
    </row>
    <row r="3535" spans="1:18" x14ac:dyDescent="0.3">
      <c r="A3535">
        <v>3647</v>
      </c>
      <c r="B3535" t="s">
        <v>88</v>
      </c>
      <c r="C3535">
        <v>2015</v>
      </c>
      <c r="D3535">
        <v>720000</v>
      </c>
      <c r="E3535">
        <v>90000</v>
      </c>
      <c r="F3535" t="s">
        <v>38</v>
      </c>
      <c r="G3535" t="s">
        <v>1055</v>
      </c>
      <c r="H3535" t="s">
        <v>1684</v>
      </c>
      <c r="I3535" t="s">
        <v>22</v>
      </c>
      <c r="J3535" t="s">
        <v>23</v>
      </c>
      <c r="K3535" t="s">
        <v>24</v>
      </c>
      <c r="L3535" t="s">
        <v>25</v>
      </c>
      <c r="M3535" t="s">
        <v>605</v>
      </c>
      <c r="N3535">
        <v>2523</v>
      </c>
      <c r="O3535" t="s">
        <v>393</v>
      </c>
      <c r="P3535" t="s">
        <v>658</v>
      </c>
      <c r="Q3535">
        <v>9</v>
      </c>
      <c r="R3535" t="s">
        <v>1179</v>
      </c>
    </row>
    <row r="3536" spans="1:18" x14ac:dyDescent="0.3">
      <c r="A3536">
        <v>3649</v>
      </c>
      <c r="B3536" t="s">
        <v>18</v>
      </c>
      <c r="C3536">
        <v>2016</v>
      </c>
      <c r="D3536">
        <v>535000</v>
      </c>
      <c r="E3536">
        <v>70000</v>
      </c>
      <c r="F3536" t="s">
        <v>38</v>
      </c>
      <c r="G3536" t="s">
        <v>1055</v>
      </c>
      <c r="H3536" t="s">
        <v>1684</v>
      </c>
      <c r="I3536" t="s">
        <v>22</v>
      </c>
      <c r="J3536" t="s">
        <v>23</v>
      </c>
      <c r="K3536" t="s">
        <v>24</v>
      </c>
      <c r="L3536" t="s">
        <v>25</v>
      </c>
      <c r="M3536" t="s">
        <v>229</v>
      </c>
      <c r="N3536">
        <v>1248</v>
      </c>
      <c r="O3536" t="s">
        <v>27</v>
      </c>
      <c r="P3536" t="s">
        <v>28</v>
      </c>
      <c r="Q3536">
        <v>5</v>
      </c>
      <c r="R3536" t="s">
        <v>1179</v>
      </c>
    </row>
    <row r="3537" spans="1:18" x14ac:dyDescent="0.3">
      <c r="A3537">
        <v>3650</v>
      </c>
      <c r="B3537" t="s">
        <v>46</v>
      </c>
      <c r="C3537">
        <v>2015</v>
      </c>
      <c r="D3537">
        <v>320000</v>
      </c>
      <c r="E3537">
        <v>91000</v>
      </c>
      <c r="F3537" t="s">
        <v>38</v>
      </c>
      <c r="G3537" t="s">
        <v>1055</v>
      </c>
      <c r="H3537" t="s">
        <v>1294</v>
      </c>
      <c r="I3537" t="s">
        <v>22</v>
      </c>
      <c r="J3537" t="s">
        <v>23</v>
      </c>
      <c r="K3537" t="s">
        <v>24</v>
      </c>
      <c r="L3537" t="s">
        <v>42</v>
      </c>
      <c r="M3537" t="s">
        <v>545</v>
      </c>
      <c r="N3537">
        <v>1120</v>
      </c>
      <c r="O3537" t="s">
        <v>561</v>
      </c>
      <c r="P3537" t="s">
        <v>547</v>
      </c>
      <c r="Q3537">
        <v>5</v>
      </c>
      <c r="R3537" t="s">
        <v>1179</v>
      </c>
    </row>
    <row r="3538" spans="1:18" x14ac:dyDescent="0.3">
      <c r="A3538">
        <v>3651</v>
      </c>
      <c r="B3538" t="s">
        <v>46</v>
      </c>
      <c r="C3538">
        <v>2015</v>
      </c>
      <c r="D3538">
        <v>500000</v>
      </c>
      <c r="E3538">
        <v>90000</v>
      </c>
      <c r="F3538" t="s">
        <v>38</v>
      </c>
      <c r="G3538" t="s">
        <v>1055</v>
      </c>
      <c r="H3538" t="s">
        <v>1294</v>
      </c>
      <c r="I3538" t="s">
        <v>22</v>
      </c>
      <c r="J3538" t="s">
        <v>23</v>
      </c>
      <c r="K3538" t="s">
        <v>24</v>
      </c>
      <c r="L3538" t="s">
        <v>25</v>
      </c>
      <c r="M3538" t="s">
        <v>99</v>
      </c>
      <c r="N3538">
        <v>1396</v>
      </c>
      <c r="O3538" t="s">
        <v>100</v>
      </c>
      <c r="P3538" t="s">
        <v>101</v>
      </c>
      <c r="Q3538">
        <v>5</v>
      </c>
      <c r="R3538" t="s">
        <v>1179</v>
      </c>
    </row>
    <row r="3539" spans="1:18" x14ac:dyDescent="0.3">
      <c r="A3539">
        <v>3652</v>
      </c>
      <c r="B3539" t="s">
        <v>18</v>
      </c>
      <c r="C3539">
        <v>2014</v>
      </c>
      <c r="D3539">
        <v>525000</v>
      </c>
      <c r="E3539">
        <v>110000</v>
      </c>
      <c r="F3539" t="s">
        <v>38</v>
      </c>
      <c r="G3539" t="s">
        <v>1055</v>
      </c>
      <c r="H3539" t="s">
        <v>1684</v>
      </c>
      <c r="I3539" t="s">
        <v>22</v>
      </c>
      <c r="J3539" t="s">
        <v>23</v>
      </c>
      <c r="K3539" t="s">
        <v>24</v>
      </c>
      <c r="L3539" t="s">
        <v>33</v>
      </c>
      <c r="M3539" t="s">
        <v>307</v>
      </c>
      <c r="N3539">
        <v>1248</v>
      </c>
      <c r="O3539" t="s">
        <v>216</v>
      </c>
      <c r="P3539" t="s">
        <v>95</v>
      </c>
      <c r="Q3539">
        <v>7</v>
      </c>
      <c r="R3539" t="s">
        <v>1179</v>
      </c>
    </row>
    <row r="3540" spans="1:18" x14ac:dyDescent="0.3">
      <c r="A3540">
        <v>3653</v>
      </c>
      <c r="B3540" t="s">
        <v>75</v>
      </c>
      <c r="C3540">
        <v>2019</v>
      </c>
      <c r="D3540">
        <v>220000</v>
      </c>
      <c r="E3540">
        <v>90000</v>
      </c>
      <c r="F3540" t="s">
        <v>38</v>
      </c>
      <c r="G3540" t="s">
        <v>1055</v>
      </c>
      <c r="H3540" t="s">
        <v>1684</v>
      </c>
      <c r="I3540" t="s">
        <v>41</v>
      </c>
      <c r="J3540" t="s">
        <v>23</v>
      </c>
      <c r="K3540" t="s">
        <v>24</v>
      </c>
      <c r="L3540" t="s">
        <v>25</v>
      </c>
      <c r="M3540" t="s">
        <v>305</v>
      </c>
      <c r="N3540">
        <v>999</v>
      </c>
      <c r="O3540" t="s">
        <v>86</v>
      </c>
      <c r="P3540" t="s">
        <v>306</v>
      </c>
      <c r="Q3540">
        <v>5</v>
      </c>
      <c r="R3540" t="s">
        <v>1179</v>
      </c>
    </row>
    <row r="3541" spans="1:18" x14ac:dyDescent="0.3">
      <c r="A3541">
        <v>3654</v>
      </c>
      <c r="B3541" t="s">
        <v>109</v>
      </c>
      <c r="C3541">
        <v>2018</v>
      </c>
      <c r="D3541">
        <v>350000</v>
      </c>
      <c r="E3541">
        <v>50000</v>
      </c>
      <c r="F3541" t="s">
        <v>38</v>
      </c>
      <c r="G3541" t="s">
        <v>1055</v>
      </c>
      <c r="H3541" t="s">
        <v>1684</v>
      </c>
      <c r="I3541" t="s">
        <v>41</v>
      </c>
      <c r="J3541" t="s">
        <v>23</v>
      </c>
      <c r="K3541" t="s">
        <v>24</v>
      </c>
      <c r="L3541" t="s">
        <v>25</v>
      </c>
      <c r="M3541" t="s">
        <v>503</v>
      </c>
      <c r="N3541">
        <v>1199</v>
      </c>
      <c r="O3541" t="s">
        <v>416</v>
      </c>
      <c r="P3541" t="s">
        <v>112</v>
      </c>
      <c r="Q3541">
        <v>5</v>
      </c>
      <c r="R3541" t="s">
        <v>1179</v>
      </c>
    </row>
    <row r="3542" spans="1:18" x14ac:dyDescent="0.3">
      <c r="A3542">
        <v>3655</v>
      </c>
      <c r="B3542" t="s">
        <v>88</v>
      </c>
      <c r="C3542">
        <v>2016</v>
      </c>
      <c r="D3542">
        <v>530000</v>
      </c>
      <c r="E3542">
        <v>60000</v>
      </c>
      <c r="F3542" t="s">
        <v>38</v>
      </c>
      <c r="G3542" t="s">
        <v>1055</v>
      </c>
      <c r="H3542" t="s">
        <v>1684</v>
      </c>
      <c r="I3542" t="s">
        <v>22</v>
      </c>
      <c r="J3542" t="s">
        <v>23</v>
      </c>
      <c r="K3542" t="s">
        <v>24</v>
      </c>
      <c r="L3542" t="s">
        <v>25</v>
      </c>
      <c r="M3542" t="s">
        <v>623</v>
      </c>
      <c r="N3542">
        <v>1493</v>
      </c>
      <c r="O3542" t="s">
        <v>171</v>
      </c>
      <c r="P3542" t="s">
        <v>445</v>
      </c>
      <c r="Q3542">
        <v>7</v>
      </c>
      <c r="R3542" t="s">
        <v>1179</v>
      </c>
    </row>
    <row r="3543" spans="1:18" x14ac:dyDescent="0.3">
      <c r="A3543">
        <v>3656</v>
      </c>
      <c r="B3543" t="s">
        <v>18</v>
      </c>
      <c r="C3543">
        <v>2013</v>
      </c>
      <c r="D3543">
        <v>215000</v>
      </c>
      <c r="E3543">
        <v>35000</v>
      </c>
      <c r="F3543" t="s">
        <v>19</v>
      </c>
      <c r="G3543" t="s">
        <v>83</v>
      </c>
      <c r="H3543" t="s">
        <v>84</v>
      </c>
      <c r="I3543" t="s">
        <v>41</v>
      </c>
      <c r="J3543" t="s">
        <v>23</v>
      </c>
      <c r="K3543" t="s">
        <v>24</v>
      </c>
      <c r="L3543" t="s">
        <v>25</v>
      </c>
      <c r="M3543" t="s">
        <v>430</v>
      </c>
      <c r="N3543">
        <v>796</v>
      </c>
      <c r="O3543" t="s">
        <v>118</v>
      </c>
      <c r="P3543" t="s">
        <v>119</v>
      </c>
      <c r="Q3543">
        <v>5</v>
      </c>
      <c r="R3543" t="s">
        <v>1179</v>
      </c>
    </row>
    <row r="3544" spans="1:18" x14ac:dyDescent="0.3">
      <c r="A3544">
        <v>3657</v>
      </c>
      <c r="B3544" t="s">
        <v>221</v>
      </c>
      <c r="C3544">
        <v>2012</v>
      </c>
      <c r="D3544">
        <v>335000</v>
      </c>
      <c r="E3544">
        <v>100000</v>
      </c>
      <c r="F3544" t="s">
        <v>19</v>
      </c>
      <c r="G3544" t="s">
        <v>786</v>
      </c>
      <c r="H3544" t="s">
        <v>1685</v>
      </c>
      <c r="I3544" t="s">
        <v>22</v>
      </c>
      <c r="J3544" t="s">
        <v>23</v>
      </c>
      <c r="K3544" t="s">
        <v>24</v>
      </c>
      <c r="L3544" t="s">
        <v>25</v>
      </c>
      <c r="M3544" t="s">
        <v>234</v>
      </c>
      <c r="N3544">
        <v>1598</v>
      </c>
      <c r="O3544" t="s">
        <v>235</v>
      </c>
      <c r="P3544" t="s">
        <v>36</v>
      </c>
      <c r="Q3544">
        <v>5</v>
      </c>
      <c r="R3544" t="s">
        <v>1179</v>
      </c>
    </row>
    <row r="3545" spans="1:18" x14ac:dyDescent="0.3">
      <c r="A3545">
        <v>3658</v>
      </c>
      <c r="B3545" t="s">
        <v>46</v>
      </c>
      <c r="C3545">
        <v>2015</v>
      </c>
      <c r="D3545">
        <v>320000</v>
      </c>
      <c r="E3545">
        <v>90000</v>
      </c>
      <c r="F3545" t="s">
        <v>56</v>
      </c>
      <c r="G3545" t="s">
        <v>57</v>
      </c>
      <c r="H3545" t="s">
        <v>1686</v>
      </c>
      <c r="I3545" t="s">
        <v>22</v>
      </c>
      <c r="J3545" t="s">
        <v>23</v>
      </c>
      <c r="K3545" t="s">
        <v>24</v>
      </c>
      <c r="L3545" t="s">
        <v>33</v>
      </c>
      <c r="M3545" t="s">
        <v>545</v>
      </c>
      <c r="N3545">
        <v>1120</v>
      </c>
      <c r="O3545" t="s">
        <v>561</v>
      </c>
      <c r="P3545" t="s">
        <v>547</v>
      </c>
      <c r="Q3545">
        <v>5</v>
      </c>
      <c r="R3545" t="s">
        <v>1179</v>
      </c>
    </row>
    <row r="3546" spans="1:18" x14ac:dyDescent="0.3">
      <c r="A3546">
        <v>3659</v>
      </c>
      <c r="B3546" t="s">
        <v>69</v>
      </c>
      <c r="C3546">
        <v>2011</v>
      </c>
      <c r="D3546">
        <v>135000</v>
      </c>
      <c r="E3546">
        <v>120000</v>
      </c>
      <c r="F3546" t="s">
        <v>19</v>
      </c>
      <c r="G3546" t="s">
        <v>83</v>
      </c>
      <c r="H3546" t="s">
        <v>1687</v>
      </c>
      <c r="I3546" t="s">
        <v>22</v>
      </c>
      <c r="J3546" t="s">
        <v>23</v>
      </c>
      <c r="K3546" t="s">
        <v>24</v>
      </c>
      <c r="L3546" t="s">
        <v>33</v>
      </c>
      <c r="M3546" t="s">
        <v>72</v>
      </c>
      <c r="N3546">
        <v>1399</v>
      </c>
      <c r="O3546" t="s">
        <v>388</v>
      </c>
      <c r="P3546" t="s">
        <v>74</v>
      </c>
      <c r="Q3546">
        <v>5</v>
      </c>
      <c r="R3546" t="s">
        <v>1179</v>
      </c>
    </row>
    <row r="3547" spans="1:18" x14ac:dyDescent="0.3">
      <c r="A3547">
        <v>3660</v>
      </c>
      <c r="B3547" t="s">
        <v>18</v>
      </c>
      <c r="C3547">
        <v>2009</v>
      </c>
      <c r="D3547">
        <v>175000</v>
      </c>
      <c r="E3547">
        <v>95000</v>
      </c>
      <c r="F3547" t="s">
        <v>19</v>
      </c>
      <c r="G3547" t="s">
        <v>789</v>
      </c>
      <c r="H3547" t="s">
        <v>1688</v>
      </c>
      <c r="I3547" t="s">
        <v>41</v>
      </c>
      <c r="J3547" t="s">
        <v>23</v>
      </c>
      <c r="K3547" t="s">
        <v>24</v>
      </c>
      <c r="L3547" t="s">
        <v>33</v>
      </c>
      <c r="M3547" t="s">
        <v>273</v>
      </c>
      <c r="N3547">
        <v>998</v>
      </c>
      <c r="O3547" t="s">
        <v>507</v>
      </c>
      <c r="P3547" t="s">
        <v>141</v>
      </c>
      <c r="Q3547">
        <v>5</v>
      </c>
      <c r="R3547" t="s">
        <v>1179</v>
      </c>
    </row>
    <row r="3548" spans="1:18" x14ac:dyDescent="0.3">
      <c r="A3548">
        <v>3661</v>
      </c>
      <c r="B3548" t="s">
        <v>88</v>
      </c>
      <c r="C3548">
        <v>2017</v>
      </c>
      <c r="D3548">
        <v>800000</v>
      </c>
      <c r="E3548">
        <v>35000</v>
      </c>
      <c r="F3548" t="s">
        <v>56</v>
      </c>
      <c r="G3548" t="s">
        <v>57</v>
      </c>
      <c r="H3548" t="s">
        <v>1689</v>
      </c>
      <c r="I3548" t="s">
        <v>22</v>
      </c>
      <c r="J3548" t="s">
        <v>23</v>
      </c>
      <c r="K3548" t="s">
        <v>24</v>
      </c>
      <c r="L3548" t="s">
        <v>25</v>
      </c>
      <c r="M3548" t="s">
        <v>489</v>
      </c>
      <c r="N3548">
        <v>2523</v>
      </c>
      <c r="O3548" t="s">
        <v>309</v>
      </c>
      <c r="P3548" t="s">
        <v>490</v>
      </c>
      <c r="Q3548">
        <v>7</v>
      </c>
      <c r="R3548" t="s">
        <v>1179</v>
      </c>
    </row>
    <row r="3549" spans="1:18" x14ac:dyDescent="0.3">
      <c r="A3549">
        <v>3662</v>
      </c>
      <c r="B3549" t="s">
        <v>109</v>
      </c>
      <c r="C3549">
        <v>2007</v>
      </c>
      <c r="D3549">
        <v>78000</v>
      </c>
      <c r="E3549">
        <v>38000</v>
      </c>
      <c r="F3549" t="s">
        <v>56</v>
      </c>
      <c r="G3549" t="s">
        <v>57</v>
      </c>
      <c r="H3549" t="s">
        <v>1686</v>
      </c>
      <c r="I3549" t="s">
        <v>41</v>
      </c>
      <c r="J3549" t="s">
        <v>23</v>
      </c>
      <c r="K3549" t="s">
        <v>24</v>
      </c>
      <c r="L3549" t="s">
        <v>33</v>
      </c>
      <c r="M3549" t="s">
        <v>411</v>
      </c>
      <c r="N3549">
        <v>1193</v>
      </c>
      <c r="O3549" t="s">
        <v>1690</v>
      </c>
      <c r="P3549" t="s">
        <v>1691</v>
      </c>
      <c r="Q3549">
        <v>5</v>
      </c>
      <c r="R3549" t="s">
        <v>1179</v>
      </c>
    </row>
    <row r="3550" spans="1:18" x14ac:dyDescent="0.3">
      <c r="A3550">
        <v>3663</v>
      </c>
      <c r="B3550" t="s">
        <v>37</v>
      </c>
      <c r="C3550">
        <v>2014</v>
      </c>
      <c r="D3550">
        <v>565000</v>
      </c>
      <c r="E3550">
        <v>56000</v>
      </c>
      <c r="F3550" t="s">
        <v>56</v>
      </c>
      <c r="G3550" t="s">
        <v>57</v>
      </c>
      <c r="H3550" t="s">
        <v>1686</v>
      </c>
      <c r="I3550" t="s">
        <v>41</v>
      </c>
      <c r="J3550" t="s">
        <v>23</v>
      </c>
      <c r="K3550" t="s">
        <v>24</v>
      </c>
      <c r="L3550" t="s">
        <v>33</v>
      </c>
      <c r="M3550" t="s">
        <v>417</v>
      </c>
      <c r="N3550">
        <v>1497</v>
      </c>
      <c r="O3550" t="s">
        <v>160</v>
      </c>
      <c r="P3550" t="s">
        <v>161</v>
      </c>
      <c r="Q3550">
        <v>5</v>
      </c>
      <c r="R3550" t="s">
        <v>1179</v>
      </c>
    </row>
    <row r="3551" spans="1:18" x14ac:dyDescent="0.3">
      <c r="A3551">
        <v>3664</v>
      </c>
      <c r="B3551" t="s">
        <v>46</v>
      </c>
      <c r="C3551">
        <v>2017</v>
      </c>
      <c r="D3551">
        <v>575000</v>
      </c>
      <c r="E3551">
        <v>50000</v>
      </c>
      <c r="F3551" t="s">
        <v>19</v>
      </c>
      <c r="G3551" t="s">
        <v>786</v>
      </c>
      <c r="H3551" t="s">
        <v>1593</v>
      </c>
      <c r="I3551" t="s">
        <v>22</v>
      </c>
      <c r="J3551" t="s">
        <v>23</v>
      </c>
      <c r="K3551" t="s">
        <v>24</v>
      </c>
      <c r="L3551" t="s">
        <v>25</v>
      </c>
      <c r="M3551" t="s">
        <v>99</v>
      </c>
      <c r="N3551">
        <v>1396</v>
      </c>
      <c r="O3551" t="s">
        <v>100</v>
      </c>
      <c r="P3551" t="s">
        <v>101</v>
      </c>
      <c r="Q3551">
        <v>5</v>
      </c>
      <c r="R3551" t="s">
        <v>1179</v>
      </c>
    </row>
    <row r="3552" spans="1:18" x14ac:dyDescent="0.3">
      <c r="A3552">
        <v>3665</v>
      </c>
      <c r="B3552" t="s">
        <v>46</v>
      </c>
      <c r="C3552">
        <v>2014</v>
      </c>
      <c r="D3552">
        <v>170000</v>
      </c>
      <c r="E3552">
        <v>70000</v>
      </c>
      <c r="F3552" t="s">
        <v>19</v>
      </c>
      <c r="G3552" t="s">
        <v>786</v>
      </c>
      <c r="H3552" t="s">
        <v>856</v>
      </c>
      <c r="I3552" t="s">
        <v>41</v>
      </c>
      <c r="J3552" t="s">
        <v>23</v>
      </c>
      <c r="K3552" t="s">
        <v>24</v>
      </c>
      <c r="L3552" t="s">
        <v>33</v>
      </c>
      <c r="M3552" t="s">
        <v>390</v>
      </c>
      <c r="N3552">
        <v>814</v>
      </c>
      <c r="O3552" t="s">
        <v>541</v>
      </c>
      <c r="P3552" t="s">
        <v>542</v>
      </c>
      <c r="Q3552">
        <v>5</v>
      </c>
      <c r="R3552" t="s">
        <v>1179</v>
      </c>
    </row>
    <row r="3553" spans="1:18" x14ac:dyDescent="0.3">
      <c r="A3553">
        <v>3666</v>
      </c>
      <c r="B3553" t="s">
        <v>18</v>
      </c>
      <c r="C3553">
        <v>2014</v>
      </c>
      <c r="D3553">
        <v>250999</v>
      </c>
      <c r="E3553">
        <v>30000</v>
      </c>
      <c r="F3553" t="s">
        <v>19</v>
      </c>
      <c r="G3553" t="s">
        <v>780</v>
      </c>
      <c r="H3553" t="s">
        <v>894</v>
      </c>
      <c r="I3553" t="s">
        <v>41</v>
      </c>
      <c r="J3553" t="s">
        <v>23</v>
      </c>
      <c r="K3553" t="s">
        <v>24</v>
      </c>
      <c r="L3553" t="s">
        <v>25</v>
      </c>
      <c r="M3553" t="s">
        <v>430</v>
      </c>
      <c r="N3553">
        <v>796</v>
      </c>
      <c r="O3553" t="s">
        <v>118</v>
      </c>
      <c r="P3553" t="s">
        <v>119</v>
      </c>
      <c r="Q3553">
        <v>5</v>
      </c>
      <c r="R3553" t="s">
        <v>1179</v>
      </c>
    </row>
    <row r="3554" spans="1:18" x14ac:dyDescent="0.3">
      <c r="A3554">
        <v>3667</v>
      </c>
      <c r="B3554" t="s">
        <v>88</v>
      </c>
      <c r="C3554">
        <v>2015</v>
      </c>
      <c r="D3554">
        <v>950000</v>
      </c>
      <c r="E3554">
        <v>188000</v>
      </c>
      <c r="F3554" t="s">
        <v>19</v>
      </c>
      <c r="G3554" t="s">
        <v>83</v>
      </c>
      <c r="H3554" t="s">
        <v>1412</v>
      </c>
      <c r="I3554" t="s">
        <v>22</v>
      </c>
      <c r="J3554" t="s">
        <v>23</v>
      </c>
      <c r="K3554" t="s">
        <v>24</v>
      </c>
      <c r="L3554" t="s">
        <v>25</v>
      </c>
      <c r="M3554" t="s">
        <v>155</v>
      </c>
      <c r="N3554">
        <v>2179</v>
      </c>
      <c r="O3554" t="s">
        <v>446</v>
      </c>
      <c r="P3554" t="s">
        <v>447</v>
      </c>
      <c r="Q3554">
        <v>7</v>
      </c>
      <c r="R3554" t="s">
        <v>1179</v>
      </c>
    </row>
    <row r="3555" spans="1:18" x14ac:dyDescent="0.3">
      <c r="A3555">
        <v>3668</v>
      </c>
      <c r="B3555" t="s">
        <v>37</v>
      </c>
      <c r="C3555">
        <v>2014</v>
      </c>
      <c r="D3555">
        <v>650000</v>
      </c>
      <c r="E3555">
        <v>60000</v>
      </c>
      <c r="F3555" t="s">
        <v>19</v>
      </c>
      <c r="G3555" t="s">
        <v>780</v>
      </c>
      <c r="H3555" t="s">
        <v>784</v>
      </c>
      <c r="I3555" t="s">
        <v>41</v>
      </c>
      <c r="J3555" t="s">
        <v>23</v>
      </c>
      <c r="K3555" t="s">
        <v>24</v>
      </c>
      <c r="L3555" t="s">
        <v>25</v>
      </c>
      <c r="M3555" t="s">
        <v>159</v>
      </c>
      <c r="N3555">
        <v>1497</v>
      </c>
      <c r="O3555" t="s">
        <v>160</v>
      </c>
      <c r="P3555" t="s">
        <v>161</v>
      </c>
      <c r="Q3555">
        <v>5</v>
      </c>
      <c r="R3555" t="s">
        <v>1179</v>
      </c>
    </row>
    <row r="3556" spans="1:18" x14ac:dyDescent="0.3">
      <c r="A3556">
        <v>3669</v>
      </c>
      <c r="B3556" t="s">
        <v>109</v>
      </c>
      <c r="C3556">
        <v>2013</v>
      </c>
      <c r="D3556">
        <v>550000</v>
      </c>
      <c r="E3556">
        <v>133000</v>
      </c>
      <c r="F3556" t="s">
        <v>19</v>
      </c>
      <c r="G3556" t="s">
        <v>782</v>
      </c>
      <c r="H3556" t="s">
        <v>790</v>
      </c>
      <c r="I3556" t="s">
        <v>22</v>
      </c>
      <c r="J3556" t="s">
        <v>23</v>
      </c>
      <c r="K3556" t="s">
        <v>24</v>
      </c>
      <c r="L3556" t="s">
        <v>25</v>
      </c>
      <c r="M3556" t="s">
        <v>130</v>
      </c>
      <c r="N3556">
        <v>2179</v>
      </c>
      <c r="O3556" t="s">
        <v>293</v>
      </c>
      <c r="P3556" t="s">
        <v>152</v>
      </c>
      <c r="Q3556">
        <v>7</v>
      </c>
      <c r="R3556" t="s">
        <v>1179</v>
      </c>
    </row>
    <row r="3557" spans="1:18" x14ac:dyDescent="0.3">
      <c r="A3557">
        <v>3670</v>
      </c>
      <c r="B3557" t="s">
        <v>65</v>
      </c>
      <c r="C3557">
        <v>2010</v>
      </c>
      <c r="D3557">
        <v>650000</v>
      </c>
      <c r="E3557">
        <v>160000</v>
      </c>
      <c r="F3557" t="s">
        <v>56</v>
      </c>
      <c r="G3557" t="s">
        <v>57</v>
      </c>
      <c r="H3557" t="s">
        <v>1686</v>
      </c>
      <c r="I3557" t="s">
        <v>22</v>
      </c>
      <c r="J3557" t="s">
        <v>23</v>
      </c>
      <c r="K3557" t="s">
        <v>24</v>
      </c>
      <c r="L3557" t="s">
        <v>25</v>
      </c>
      <c r="M3557" t="s">
        <v>475</v>
      </c>
      <c r="N3557">
        <v>2494</v>
      </c>
      <c r="O3557" t="s">
        <v>476</v>
      </c>
      <c r="P3557" t="s">
        <v>477</v>
      </c>
      <c r="Q3557">
        <v>7</v>
      </c>
      <c r="R3557" t="s">
        <v>1179</v>
      </c>
    </row>
    <row r="3558" spans="1:18" x14ac:dyDescent="0.3">
      <c r="A3558">
        <v>3671</v>
      </c>
      <c r="B3558" t="s">
        <v>88</v>
      </c>
      <c r="C3558">
        <v>2013</v>
      </c>
      <c r="D3558">
        <v>800000</v>
      </c>
      <c r="E3558">
        <v>150000</v>
      </c>
      <c r="F3558" t="s">
        <v>56</v>
      </c>
      <c r="G3558" t="s">
        <v>57</v>
      </c>
      <c r="H3558" t="s">
        <v>1686</v>
      </c>
      <c r="I3558" t="s">
        <v>22</v>
      </c>
      <c r="J3558" t="s">
        <v>23</v>
      </c>
      <c r="K3558" t="s">
        <v>24</v>
      </c>
      <c r="L3558" t="s">
        <v>33</v>
      </c>
      <c r="M3558" t="s">
        <v>282</v>
      </c>
      <c r="N3558">
        <v>2179</v>
      </c>
      <c r="O3558" t="s">
        <v>446</v>
      </c>
      <c r="P3558" t="s">
        <v>447</v>
      </c>
      <c r="Q3558">
        <v>7</v>
      </c>
      <c r="R3558" t="s">
        <v>1179</v>
      </c>
    </row>
    <row r="3559" spans="1:18" x14ac:dyDescent="0.3">
      <c r="A3559">
        <v>3672</v>
      </c>
      <c r="B3559" t="s">
        <v>18</v>
      </c>
      <c r="C3559">
        <v>2020</v>
      </c>
      <c r="D3559">
        <v>250999</v>
      </c>
      <c r="E3559">
        <v>30000</v>
      </c>
      <c r="F3559" t="s">
        <v>56</v>
      </c>
      <c r="G3559" t="s">
        <v>57</v>
      </c>
      <c r="H3559" t="s">
        <v>1686</v>
      </c>
      <c r="I3559" t="s">
        <v>41</v>
      </c>
      <c r="J3559" t="s">
        <v>23</v>
      </c>
      <c r="K3559" t="s">
        <v>24</v>
      </c>
      <c r="L3559" t="s">
        <v>25</v>
      </c>
      <c r="M3559" t="s">
        <v>696</v>
      </c>
      <c r="N3559">
        <v>796</v>
      </c>
      <c r="O3559" t="s">
        <v>118</v>
      </c>
      <c r="P3559" t="s">
        <v>119</v>
      </c>
      <c r="Q3559">
        <v>5</v>
      </c>
      <c r="R3559" t="s">
        <v>1179</v>
      </c>
    </row>
    <row r="3560" spans="1:18" x14ac:dyDescent="0.3">
      <c r="A3560">
        <v>3673</v>
      </c>
      <c r="B3560" t="s">
        <v>18</v>
      </c>
      <c r="C3560">
        <v>2013</v>
      </c>
      <c r="D3560">
        <v>170000</v>
      </c>
      <c r="E3560">
        <v>60000</v>
      </c>
      <c r="F3560" t="s">
        <v>56</v>
      </c>
      <c r="G3560" t="s">
        <v>57</v>
      </c>
      <c r="H3560" t="s">
        <v>1686</v>
      </c>
      <c r="I3560" t="s">
        <v>41</v>
      </c>
      <c r="J3560" t="s">
        <v>23</v>
      </c>
      <c r="K3560" t="s">
        <v>24</v>
      </c>
      <c r="L3560" t="s">
        <v>33</v>
      </c>
      <c r="M3560" t="s">
        <v>430</v>
      </c>
      <c r="N3560">
        <v>796</v>
      </c>
      <c r="O3560" t="s">
        <v>118</v>
      </c>
      <c r="P3560" t="s">
        <v>119</v>
      </c>
      <c r="Q3560">
        <v>5</v>
      </c>
      <c r="R3560" t="s">
        <v>1179</v>
      </c>
    </row>
    <row r="3561" spans="1:18" x14ac:dyDescent="0.3">
      <c r="A3561">
        <v>3674</v>
      </c>
      <c r="B3561" t="s">
        <v>109</v>
      </c>
      <c r="C3561">
        <v>2013</v>
      </c>
      <c r="D3561">
        <v>250000</v>
      </c>
      <c r="E3561">
        <v>30000</v>
      </c>
      <c r="F3561" t="s">
        <v>19</v>
      </c>
      <c r="G3561" t="s">
        <v>83</v>
      </c>
      <c r="H3561" t="s">
        <v>1692</v>
      </c>
      <c r="I3561" t="s">
        <v>22</v>
      </c>
      <c r="J3561" t="s">
        <v>23</v>
      </c>
      <c r="K3561" t="s">
        <v>24</v>
      </c>
      <c r="L3561" t="s">
        <v>25</v>
      </c>
      <c r="M3561" t="s">
        <v>285</v>
      </c>
      <c r="N3561">
        <v>1396</v>
      </c>
      <c r="O3561" t="s">
        <v>471</v>
      </c>
      <c r="P3561" t="s">
        <v>287</v>
      </c>
      <c r="Q3561">
        <v>5</v>
      </c>
      <c r="R3561" t="s">
        <v>1179</v>
      </c>
    </row>
    <row r="3562" spans="1:18" x14ac:dyDescent="0.3">
      <c r="A3562">
        <v>3675</v>
      </c>
      <c r="B3562" t="s">
        <v>120</v>
      </c>
      <c r="C3562">
        <v>2014</v>
      </c>
      <c r="D3562">
        <v>312000</v>
      </c>
      <c r="E3562">
        <v>80000</v>
      </c>
      <c r="F3562" t="s">
        <v>19</v>
      </c>
      <c r="G3562" t="s">
        <v>912</v>
      </c>
      <c r="H3562" t="s">
        <v>1693</v>
      </c>
      <c r="I3562" t="s">
        <v>41</v>
      </c>
      <c r="J3562" t="s">
        <v>23</v>
      </c>
      <c r="K3562" t="s">
        <v>24</v>
      </c>
      <c r="L3562" t="s">
        <v>25</v>
      </c>
      <c r="M3562" t="s">
        <v>620</v>
      </c>
      <c r="N3562">
        <v>1399</v>
      </c>
      <c r="O3562" t="s">
        <v>1694</v>
      </c>
      <c r="P3562" t="s">
        <v>1695</v>
      </c>
      <c r="Q3562">
        <v>7</v>
      </c>
      <c r="R3562" t="s">
        <v>1179</v>
      </c>
    </row>
    <row r="3563" spans="1:18" x14ac:dyDescent="0.3">
      <c r="A3563">
        <v>3676</v>
      </c>
      <c r="B3563" t="s">
        <v>18</v>
      </c>
      <c r="C3563">
        <v>2014</v>
      </c>
      <c r="D3563">
        <v>250000</v>
      </c>
      <c r="E3563">
        <v>20000</v>
      </c>
      <c r="F3563" t="s">
        <v>19</v>
      </c>
      <c r="G3563" t="s">
        <v>912</v>
      </c>
      <c r="H3563" t="s">
        <v>1693</v>
      </c>
      <c r="I3563" t="s">
        <v>41</v>
      </c>
      <c r="J3563" t="s">
        <v>23</v>
      </c>
      <c r="K3563" t="s">
        <v>24</v>
      </c>
      <c r="L3563" t="s">
        <v>25</v>
      </c>
      <c r="M3563" t="s">
        <v>430</v>
      </c>
      <c r="N3563">
        <v>796</v>
      </c>
      <c r="O3563" t="s">
        <v>118</v>
      </c>
      <c r="P3563" t="s">
        <v>119</v>
      </c>
      <c r="Q3563">
        <v>5</v>
      </c>
      <c r="R3563" t="s">
        <v>1179</v>
      </c>
    </row>
    <row r="3564" spans="1:18" x14ac:dyDescent="0.3">
      <c r="A3564">
        <v>3677</v>
      </c>
      <c r="B3564" t="s">
        <v>46</v>
      </c>
      <c r="C3564">
        <v>2013</v>
      </c>
      <c r="D3564">
        <v>200000</v>
      </c>
      <c r="E3564">
        <v>80000</v>
      </c>
      <c r="F3564" t="s">
        <v>19</v>
      </c>
      <c r="G3564" t="s">
        <v>912</v>
      </c>
      <c r="H3564" t="s">
        <v>1693</v>
      </c>
      <c r="I3564" t="s">
        <v>41</v>
      </c>
      <c r="J3564" t="s">
        <v>23</v>
      </c>
      <c r="K3564" t="s">
        <v>24</v>
      </c>
      <c r="L3564" t="s">
        <v>25</v>
      </c>
      <c r="M3564" t="s">
        <v>390</v>
      </c>
      <c r="N3564">
        <v>814</v>
      </c>
      <c r="O3564" t="s">
        <v>541</v>
      </c>
      <c r="P3564" t="s">
        <v>542</v>
      </c>
      <c r="Q3564">
        <v>5</v>
      </c>
      <c r="R3564" t="s">
        <v>1179</v>
      </c>
    </row>
    <row r="3565" spans="1:18" x14ac:dyDescent="0.3">
      <c r="A3565">
        <v>3678</v>
      </c>
      <c r="B3565" t="s">
        <v>88</v>
      </c>
      <c r="C3565">
        <v>2016</v>
      </c>
      <c r="D3565">
        <v>670000</v>
      </c>
      <c r="E3565">
        <v>73000</v>
      </c>
      <c r="F3565" t="s">
        <v>19</v>
      </c>
      <c r="G3565" t="s">
        <v>912</v>
      </c>
      <c r="H3565" t="s">
        <v>1696</v>
      </c>
      <c r="I3565" t="s">
        <v>22</v>
      </c>
      <c r="J3565" t="s">
        <v>23</v>
      </c>
      <c r="K3565" t="s">
        <v>24</v>
      </c>
      <c r="L3565" t="s">
        <v>25</v>
      </c>
      <c r="M3565" t="s">
        <v>605</v>
      </c>
      <c r="N3565">
        <v>2523</v>
      </c>
      <c r="O3565" t="s">
        <v>393</v>
      </c>
      <c r="P3565" t="s">
        <v>658</v>
      </c>
      <c r="Q3565">
        <v>7</v>
      </c>
      <c r="R3565" t="s">
        <v>1179</v>
      </c>
    </row>
    <row r="3566" spans="1:18" x14ac:dyDescent="0.3">
      <c r="A3566">
        <v>3679</v>
      </c>
      <c r="B3566" t="s">
        <v>46</v>
      </c>
      <c r="C3566">
        <v>2017</v>
      </c>
      <c r="D3566">
        <v>270000</v>
      </c>
      <c r="E3566">
        <v>50000</v>
      </c>
      <c r="F3566" t="s">
        <v>19</v>
      </c>
      <c r="G3566" t="s">
        <v>912</v>
      </c>
      <c r="H3566" t="s">
        <v>1697</v>
      </c>
      <c r="I3566" t="s">
        <v>41</v>
      </c>
      <c r="J3566" t="s">
        <v>23</v>
      </c>
      <c r="K3566" t="s">
        <v>24</v>
      </c>
      <c r="L3566" t="s">
        <v>25</v>
      </c>
      <c r="M3566" t="s">
        <v>390</v>
      </c>
      <c r="N3566">
        <v>814</v>
      </c>
      <c r="O3566" t="s">
        <v>541</v>
      </c>
      <c r="P3566" t="s">
        <v>542</v>
      </c>
      <c r="Q3566">
        <v>5</v>
      </c>
      <c r="R3566" t="s">
        <v>1179</v>
      </c>
    </row>
    <row r="3567" spans="1:18" x14ac:dyDescent="0.3">
      <c r="A3567">
        <v>3680</v>
      </c>
      <c r="B3567" t="s">
        <v>88</v>
      </c>
      <c r="C3567">
        <v>2012</v>
      </c>
      <c r="D3567">
        <v>360000</v>
      </c>
      <c r="E3567">
        <v>200000</v>
      </c>
      <c r="F3567" t="s">
        <v>19</v>
      </c>
      <c r="G3567" t="s">
        <v>912</v>
      </c>
      <c r="H3567" t="s">
        <v>1696</v>
      </c>
      <c r="I3567" t="s">
        <v>22</v>
      </c>
      <c r="J3567" t="s">
        <v>23</v>
      </c>
      <c r="K3567" t="s">
        <v>24</v>
      </c>
      <c r="L3567" t="s">
        <v>25</v>
      </c>
      <c r="M3567" t="s">
        <v>489</v>
      </c>
      <c r="N3567">
        <v>2523</v>
      </c>
      <c r="O3567" t="s">
        <v>309</v>
      </c>
      <c r="P3567" t="s">
        <v>490</v>
      </c>
      <c r="Q3567">
        <v>7</v>
      </c>
      <c r="R3567" t="s">
        <v>1179</v>
      </c>
    </row>
    <row r="3568" spans="1:18" x14ac:dyDescent="0.3">
      <c r="A3568">
        <v>3681</v>
      </c>
      <c r="B3568" t="s">
        <v>18</v>
      </c>
      <c r="C3568">
        <v>2018</v>
      </c>
      <c r="D3568">
        <v>630000</v>
      </c>
      <c r="E3568">
        <v>46000</v>
      </c>
      <c r="F3568" t="s">
        <v>19</v>
      </c>
      <c r="G3568" t="s">
        <v>912</v>
      </c>
      <c r="H3568" t="s">
        <v>1698</v>
      </c>
      <c r="I3568" t="s">
        <v>22</v>
      </c>
      <c r="J3568" t="s">
        <v>23</v>
      </c>
      <c r="K3568" t="s">
        <v>24</v>
      </c>
      <c r="L3568" t="s">
        <v>25</v>
      </c>
      <c r="M3568" t="s">
        <v>424</v>
      </c>
      <c r="N3568">
        <v>1248</v>
      </c>
      <c r="O3568" t="s">
        <v>27</v>
      </c>
      <c r="P3568" t="s">
        <v>28</v>
      </c>
      <c r="Q3568">
        <v>5</v>
      </c>
      <c r="R3568" t="s">
        <v>1179</v>
      </c>
    </row>
    <row r="3569" spans="1:18" x14ac:dyDescent="0.3">
      <c r="A3569">
        <v>3682</v>
      </c>
      <c r="B3569" t="s">
        <v>18</v>
      </c>
      <c r="C3569">
        <v>2003</v>
      </c>
      <c r="D3569">
        <v>55599</v>
      </c>
      <c r="E3569">
        <v>36088</v>
      </c>
      <c r="F3569" t="s">
        <v>19</v>
      </c>
      <c r="G3569" t="s">
        <v>912</v>
      </c>
      <c r="H3569" t="s">
        <v>1698</v>
      </c>
      <c r="I3569" t="s">
        <v>41</v>
      </c>
      <c r="J3569" t="s">
        <v>23</v>
      </c>
      <c r="K3569" t="s">
        <v>24</v>
      </c>
      <c r="L3569" t="s">
        <v>25</v>
      </c>
      <c r="M3569" t="s">
        <v>50</v>
      </c>
      <c r="N3569">
        <v>796</v>
      </c>
      <c r="O3569" t="s">
        <v>63</v>
      </c>
      <c r="P3569" t="s">
        <v>64</v>
      </c>
      <c r="Q3569">
        <v>4</v>
      </c>
      <c r="R3569" t="s">
        <v>1179</v>
      </c>
    </row>
    <row r="3570" spans="1:18" x14ac:dyDescent="0.3">
      <c r="A3570">
        <v>3683</v>
      </c>
      <c r="B3570" t="s">
        <v>88</v>
      </c>
      <c r="C3570">
        <v>2018</v>
      </c>
      <c r="D3570">
        <v>400000</v>
      </c>
      <c r="E3570">
        <v>50000</v>
      </c>
      <c r="F3570" t="s">
        <v>19</v>
      </c>
      <c r="G3570" t="s">
        <v>912</v>
      </c>
      <c r="H3570" t="s">
        <v>1696</v>
      </c>
      <c r="I3570" t="s">
        <v>22</v>
      </c>
      <c r="J3570" t="s">
        <v>23</v>
      </c>
      <c r="K3570" t="s">
        <v>24</v>
      </c>
      <c r="L3570" t="s">
        <v>25</v>
      </c>
      <c r="M3570" t="s">
        <v>567</v>
      </c>
      <c r="N3570">
        <v>909</v>
      </c>
      <c r="O3570" t="s">
        <v>864</v>
      </c>
      <c r="P3570" t="s">
        <v>865</v>
      </c>
      <c r="Q3570">
        <v>8</v>
      </c>
      <c r="R3570" t="s">
        <v>1179</v>
      </c>
    </row>
    <row r="3571" spans="1:18" x14ac:dyDescent="0.3">
      <c r="A3571">
        <v>3684</v>
      </c>
      <c r="B3571" t="s">
        <v>46</v>
      </c>
      <c r="C3571">
        <v>2014</v>
      </c>
      <c r="D3571">
        <v>420000</v>
      </c>
      <c r="E3571">
        <v>50000</v>
      </c>
      <c r="F3571" t="s">
        <v>19</v>
      </c>
      <c r="G3571" t="s">
        <v>912</v>
      </c>
      <c r="H3571" t="s">
        <v>1697</v>
      </c>
      <c r="I3571" t="s">
        <v>22</v>
      </c>
      <c r="J3571" t="s">
        <v>23</v>
      </c>
      <c r="K3571" t="s">
        <v>24</v>
      </c>
      <c r="L3571" t="s">
        <v>25</v>
      </c>
      <c r="M3571" t="s">
        <v>99</v>
      </c>
      <c r="N3571">
        <v>1396</v>
      </c>
      <c r="O3571" t="s">
        <v>100</v>
      </c>
      <c r="P3571" t="s">
        <v>101</v>
      </c>
      <c r="Q3571">
        <v>5</v>
      </c>
      <c r="R3571" t="s">
        <v>1179</v>
      </c>
    </row>
    <row r="3572" spans="1:18" x14ac:dyDescent="0.3">
      <c r="A3572">
        <v>3685</v>
      </c>
      <c r="B3572" t="s">
        <v>18</v>
      </c>
      <c r="C3572">
        <v>2018</v>
      </c>
      <c r="D3572">
        <v>764000</v>
      </c>
      <c r="E3572">
        <v>25000</v>
      </c>
      <c r="F3572" t="s">
        <v>19</v>
      </c>
      <c r="G3572" t="s">
        <v>912</v>
      </c>
      <c r="H3572" t="s">
        <v>1697</v>
      </c>
      <c r="I3572" t="s">
        <v>41</v>
      </c>
      <c r="J3572" t="s">
        <v>23</v>
      </c>
      <c r="K3572" t="s">
        <v>24</v>
      </c>
      <c r="L3572" t="s">
        <v>25</v>
      </c>
      <c r="M3572" t="s">
        <v>964</v>
      </c>
      <c r="N3572">
        <v>1373</v>
      </c>
      <c r="O3572" t="s">
        <v>384</v>
      </c>
      <c r="P3572" t="s">
        <v>233</v>
      </c>
      <c r="Q3572">
        <v>5</v>
      </c>
      <c r="R3572" t="s">
        <v>1179</v>
      </c>
    </row>
    <row r="3573" spans="1:18" x14ac:dyDescent="0.3">
      <c r="A3573">
        <v>3686</v>
      </c>
      <c r="B3573" t="s">
        <v>88</v>
      </c>
      <c r="C3573">
        <v>2019</v>
      </c>
      <c r="D3573">
        <v>710000</v>
      </c>
      <c r="E3573">
        <v>30000</v>
      </c>
      <c r="F3573" t="s">
        <v>19</v>
      </c>
      <c r="G3573" t="s">
        <v>912</v>
      </c>
      <c r="H3573" t="s">
        <v>1696</v>
      </c>
      <c r="I3573" t="s">
        <v>22</v>
      </c>
      <c r="J3573" t="s">
        <v>23</v>
      </c>
      <c r="K3573" t="s">
        <v>24</v>
      </c>
      <c r="L3573" t="s">
        <v>25</v>
      </c>
      <c r="M3573" t="s">
        <v>489</v>
      </c>
      <c r="N3573">
        <v>2523</v>
      </c>
      <c r="O3573" t="s">
        <v>309</v>
      </c>
      <c r="P3573" t="s">
        <v>490</v>
      </c>
      <c r="Q3573">
        <v>7</v>
      </c>
      <c r="R3573" t="s">
        <v>1179</v>
      </c>
    </row>
    <row r="3574" spans="1:18" x14ac:dyDescent="0.3">
      <c r="A3574">
        <v>3687</v>
      </c>
      <c r="B3574" t="s">
        <v>109</v>
      </c>
      <c r="C3574">
        <v>2018</v>
      </c>
      <c r="D3574">
        <v>1575000</v>
      </c>
      <c r="E3574">
        <v>30000</v>
      </c>
      <c r="F3574" t="s">
        <v>19</v>
      </c>
      <c r="G3574" t="s">
        <v>912</v>
      </c>
      <c r="H3574" t="s">
        <v>1696</v>
      </c>
      <c r="I3574" t="s">
        <v>22</v>
      </c>
      <c r="J3574" t="s">
        <v>23</v>
      </c>
      <c r="K3574" t="s">
        <v>24</v>
      </c>
      <c r="L3574" t="s">
        <v>25</v>
      </c>
      <c r="M3574" t="s">
        <v>421</v>
      </c>
      <c r="N3574">
        <v>2179</v>
      </c>
      <c r="O3574" t="s">
        <v>461</v>
      </c>
      <c r="P3574" t="s">
        <v>334</v>
      </c>
      <c r="Q3574">
        <v>7</v>
      </c>
      <c r="R3574" t="s">
        <v>1179</v>
      </c>
    </row>
    <row r="3575" spans="1:18" x14ac:dyDescent="0.3">
      <c r="A3575">
        <v>3688</v>
      </c>
      <c r="B3575" t="s">
        <v>1148</v>
      </c>
      <c r="C3575">
        <v>2018</v>
      </c>
      <c r="D3575">
        <v>1050000</v>
      </c>
      <c r="E3575">
        <v>13000</v>
      </c>
      <c r="F3575" t="s">
        <v>19</v>
      </c>
      <c r="G3575" t="s">
        <v>912</v>
      </c>
      <c r="H3575" t="s">
        <v>1578</v>
      </c>
      <c r="I3575" t="s">
        <v>22</v>
      </c>
      <c r="J3575" t="s">
        <v>23</v>
      </c>
      <c r="K3575" t="s">
        <v>24</v>
      </c>
      <c r="L3575" t="s">
        <v>25</v>
      </c>
      <c r="M3575" t="s">
        <v>142</v>
      </c>
      <c r="N3575">
        <v>2200</v>
      </c>
      <c r="O3575" t="s">
        <v>1380</v>
      </c>
      <c r="P3575" t="s">
        <v>1381</v>
      </c>
      <c r="Q3575">
        <v>7</v>
      </c>
      <c r="R3575" t="s">
        <v>1179</v>
      </c>
    </row>
    <row r="3576" spans="1:18" x14ac:dyDescent="0.3">
      <c r="A3576">
        <v>3689</v>
      </c>
      <c r="B3576" t="s">
        <v>18</v>
      </c>
      <c r="C3576">
        <v>2019</v>
      </c>
      <c r="D3576">
        <v>1000000</v>
      </c>
      <c r="E3576">
        <v>15000</v>
      </c>
      <c r="F3576" t="s">
        <v>19</v>
      </c>
      <c r="G3576" t="s">
        <v>912</v>
      </c>
      <c r="H3576" t="s">
        <v>1698</v>
      </c>
      <c r="I3576" t="s">
        <v>41</v>
      </c>
      <c r="J3576" t="s">
        <v>23</v>
      </c>
      <c r="K3576" t="s">
        <v>24</v>
      </c>
      <c r="L3576" t="s">
        <v>25</v>
      </c>
      <c r="M3576" t="s">
        <v>76</v>
      </c>
      <c r="N3576">
        <v>1462</v>
      </c>
      <c r="O3576" t="s">
        <v>409</v>
      </c>
      <c r="P3576" t="s">
        <v>697</v>
      </c>
      <c r="Q3576">
        <v>6</v>
      </c>
      <c r="R3576" t="s">
        <v>1179</v>
      </c>
    </row>
    <row r="3577" spans="1:18" x14ac:dyDescent="0.3">
      <c r="A3577">
        <v>3690</v>
      </c>
      <c r="B3577" t="s">
        <v>18</v>
      </c>
      <c r="C3577">
        <v>2017</v>
      </c>
      <c r="D3577">
        <v>650000</v>
      </c>
      <c r="E3577">
        <v>44000</v>
      </c>
      <c r="F3577" t="s">
        <v>19</v>
      </c>
      <c r="G3577" t="s">
        <v>912</v>
      </c>
      <c r="H3577" t="s">
        <v>1698</v>
      </c>
      <c r="I3577" t="s">
        <v>22</v>
      </c>
      <c r="J3577" t="s">
        <v>158</v>
      </c>
      <c r="K3577" t="s">
        <v>24</v>
      </c>
      <c r="L3577" t="s">
        <v>25</v>
      </c>
      <c r="M3577" t="s">
        <v>557</v>
      </c>
      <c r="N3577">
        <v>1248</v>
      </c>
      <c r="O3577" t="s">
        <v>94</v>
      </c>
      <c r="P3577" t="s">
        <v>95</v>
      </c>
      <c r="Q3577">
        <v>5</v>
      </c>
      <c r="R3577" t="s">
        <v>1179</v>
      </c>
    </row>
    <row r="3578" spans="1:18" x14ac:dyDescent="0.3">
      <c r="A3578">
        <v>3691</v>
      </c>
      <c r="B3578" t="s">
        <v>69</v>
      </c>
      <c r="C3578">
        <v>2015</v>
      </c>
      <c r="D3578">
        <v>600000</v>
      </c>
      <c r="E3578">
        <v>63000</v>
      </c>
      <c r="F3578" t="s">
        <v>19</v>
      </c>
      <c r="G3578" t="s">
        <v>912</v>
      </c>
      <c r="H3578" t="s">
        <v>1698</v>
      </c>
      <c r="I3578" t="s">
        <v>22</v>
      </c>
      <c r="J3578" t="s">
        <v>23</v>
      </c>
      <c r="K3578" t="s">
        <v>24</v>
      </c>
      <c r="L3578" t="s">
        <v>25</v>
      </c>
      <c r="M3578" t="s">
        <v>236</v>
      </c>
      <c r="N3578">
        <v>1498</v>
      </c>
      <c r="O3578" t="s">
        <v>237</v>
      </c>
      <c r="P3578" t="s">
        <v>238</v>
      </c>
      <c r="Q3578">
        <v>5</v>
      </c>
      <c r="R3578" t="s">
        <v>1179</v>
      </c>
    </row>
    <row r="3579" spans="1:18" x14ac:dyDescent="0.3">
      <c r="A3579">
        <v>3692</v>
      </c>
      <c r="B3579" t="s">
        <v>88</v>
      </c>
      <c r="C3579">
        <v>2016</v>
      </c>
      <c r="D3579">
        <v>509999</v>
      </c>
      <c r="E3579">
        <v>110000</v>
      </c>
      <c r="F3579" t="s">
        <v>19</v>
      </c>
      <c r="G3579" t="s">
        <v>912</v>
      </c>
      <c r="H3579" t="s">
        <v>1696</v>
      </c>
      <c r="I3579" t="s">
        <v>22</v>
      </c>
      <c r="J3579" t="s">
        <v>23</v>
      </c>
      <c r="K3579" t="s">
        <v>24</v>
      </c>
      <c r="L3579" t="s">
        <v>25</v>
      </c>
      <c r="M3579" t="s">
        <v>623</v>
      </c>
      <c r="N3579">
        <v>1493</v>
      </c>
      <c r="O3579" t="s">
        <v>171</v>
      </c>
      <c r="P3579" t="s">
        <v>445</v>
      </c>
      <c r="Q3579">
        <v>7</v>
      </c>
      <c r="R3579" t="s">
        <v>1179</v>
      </c>
    </row>
    <row r="3580" spans="1:18" x14ac:dyDescent="0.3">
      <c r="A3580">
        <v>3693</v>
      </c>
      <c r="B3580" t="s">
        <v>46</v>
      </c>
      <c r="C3580">
        <v>2017</v>
      </c>
      <c r="D3580">
        <v>610000</v>
      </c>
      <c r="E3580">
        <v>14000</v>
      </c>
      <c r="F3580" t="s">
        <v>19</v>
      </c>
      <c r="G3580" t="s">
        <v>912</v>
      </c>
      <c r="H3580" t="s">
        <v>1696</v>
      </c>
      <c r="I3580" t="s">
        <v>41</v>
      </c>
      <c r="J3580" t="s">
        <v>23</v>
      </c>
      <c r="K3580" t="s">
        <v>24</v>
      </c>
      <c r="L3580" t="s">
        <v>25</v>
      </c>
      <c r="M3580" t="s">
        <v>260</v>
      </c>
      <c r="N3580">
        <v>1197</v>
      </c>
      <c r="O3580" t="s">
        <v>90</v>
      </c>
      <c r="P3580" t="s">
        <v>261</v>
      </c>
      <c r="Q3580">
        <v>5</v>
      </c>
      <c r="R3580" t="s">
        <v>1179</v>
      </c>
    </row>
    <row r="3581" spans="1:18" x14ac:dyDescent="0.3">
      <c r="A3581">
        <v>3694</v>
      </c>
      <c r="B3581" t="s">
        <v>18</v>
      </c>
      <c r="C3581">
        <v>2017</v>
      </c>
      <c r="D3581">
        <v>310000</v>
      </c>
      <c r="E3581">
        <v>35000</v>
      </c>
      <c r="F3581" t="s">
        <v>19</v>
      </c>
      <c r="G3581" t="s">
        <v>912</v>
      </c>
      <c r="H3581" t="s">
        <v>1698</v>
      </c>
      <c r="I3581" t="s">
        <v>41</v>
      </c>
      <c r="J3581" t="s">
        <v>23</v>
      </c>
      <c r="K3581" t="s">
        <v>24</v>
      </c>
      <c r="L3581" t="s">
        <v>25</v>
      </c>
      <c r="M3581" t="s">
        <v>117</v>
      </c>
      <c r="N3581">
        <v>796</v>
      </c>
      <c r="O3581" t="s">
        <v>118</v>
      </c>
      <c r="P3581" t="s">
        <v>119</v>
      </c>
      <c r="Q3581">
        <v>5</v>
      </c>
      <c r="R3581" t="s">
        <v>1179</v>
      </c>
    </row>
    <row r="3582" spans="1:18" x14ac:dyDescent="0.3">
      <c r="A3582">
        <v>3695</v>
      </c>
      <c r="B3582" t="s">
        <v>88</v>
      </c>
      <c r="C3582">
        <v>2016</v>
      </c>
      <c r="D3582">
        <v>720000</v>
      </c>
      <c r="E3582">
        <v>35000</v>
      </c>
      <c r="F3582" t="s">
        <v>19</v>
      </c>
      <c r="G3582" t="s">
        <v>912</v>
      </c>
      <c r="H3582" t="s">
        <v>1698</v>
      </c>
      <c r="I3582" t="s">
        <v>22</v>
      </c>
      <c r="J3582" t="s">
        <v>23</v>
      </c>
      <c r="K3582" t="s">
        <v>24</v>
      </c>
      <c r="L3582" t="s">
        <v>25</v>
      </c>
      <c r="M3582" t="s">
        <v>489</v>
      </c>
      <c r="N3582">
        <v>2523</v>
      </c>
      <c r="O3582" t="s">
        <v>309</v>
      </c>
      <c r="P3582" t="s">
        <v>490</v>
      </c>
      <c r="Q3582">
        <v>7</v>
      </c>
      <c r="R3582" t="s">
        <v>1179</v>
      </c>
    </row>
    <row r="3583" spans="1:18" x14ac:dyDescent="0.3">
      <c r="A3583">
        <v>3696</v>
      </c>
      <c r="B3583" t="s">
        <v>109</v>
      </c>
      <c r="C3583">
        <v>2012</v>
      </c>
      <c r="D3583">
        <v>158000</v>
      </c>
      <c r="E3583">
        <v>110000</v>
      </c>
      <c r="F3583" t="s">
        <v>19</v>
      </c>
      <c r="G3583" t="s">
        <v>767</v>
      </c>
      <c r="H3583" t="s">
        <v>1542</v>
      </c>
      <c r="I3583" t="s">
        <v>22</v>
      </c>
      <c r="J3583" t="s">
        <v>23</v>
      </c>
      <c r="K3583" t="s">
        <v>24</v>
      </c>
      <c r="L3583" t="s">
        <v>33</v>
      </c>
      <c r="M3583" t="s">
        <v>285</v>
      </c>
      <c r="N3583">
        <v>1396</v>
      </c>
      <c r="O3583" t="s">
        <v>471</v>
      </c>
      <c r="P3583" t="s">
        <v>287</v>
      </c>
      <c r="Q3583">
        <v>5</v>
      </c>
      <c r="R3583" t="s">
        <v>1179</v>
      </c>
    </row>
    <row r="3584" spans="1:18" x14ac:dyDescent="0.3">
      <c r="A3584">
        <v>3697</v>
      </c>
      <c r="B3584" t="s">
        <v>109</v>
      </c>
      <c r="C3584">
        <v>2011</v>
      </c>
      <c r="D3584">
        <v>175000</v>
      </c>
      <c r="E3584">
        <v>85700</v>
      </c>
      <c r="F3584" t="s">
        <v>19</v>
      </c>
      <c r="G3584" t="s">
        <v>767</v>
      </c>
      <c r="H3584" t="s">
        <v>1542</v>
      </c>
      <c r="I3584" t="s">
        <v>22</v>
      </c>
      <c r="J3584" t="s">
        <v>23</v>
      </c>
      <c r="K3584" t="s">
        <v>24</v>
      </c>
      <c r="L3584" t="s">
        <v>33</v>
      </c>
      <c r="M3584" t="s">
        <v>142</v>
      </c>
      <c r="N3584">
        <v>1405</v>
      </c>
      <c r="O3584" t="s">
        <v>458</v>
      </c>
      <c r="P3584" t="s">
        <v>536</v>
      </c>
      <c r="Q3584">
        <v>5</v>
      </c>
      <c r="R3584" t="s">
        <v>1179</v>
      </c>
    </row>
    <row r="3585" spans="1:18" x14ac:dyDescent="0.3">
      <c r="A3585">
        <v>3698</v>
      </c>
      <c r="B3585" t="s">
        <v>18</v>
      </c>
      <c r="C3585">
        <v>2010</v>
      </c>
      <c r="D3585">
        <v>217000</v>
      </c>
      <c r="E3585">
        <v>120000</v>
      </c>
      <c r="F3585" t="s">
        <v>19</v>
      </c>
      <c r="G3585" t="s">
        <v>767</v>
      </c>
      <c r="H3585" t="s">
        <v>1542</v>
      </c>
      <c r="I3585" t="s">
        <v>22</v>
      </c>
      <c r="J3585" t="s">
        <v>23</v>
      </c>
      <c r="K3585" t="s">
        <v>24</v>
      </c>
      <c r="L3585" t="s">
        <v>25</v>
      </c>
      <c r="M3585" t="s">
        <v>390</v>
      </c>
      <c r="N3585">
        <v>1248</v>
      </c>
      <c r="O3585" t="s">
        <v>82</v>
      </c>
      <c r="P3585" t="s">
        <v>391</v>
      </c>
      <c r="Q3585">
        <v>5</v>
      </c>
      <c r="R3585" t="s">
        <v>1179</v>
      </c>
    </row>
    <row r="3586" spans="1:18" x14ac:dyDescent="0.3">
      <c r="A3586">
        <v>3699</v>
      </c>
      <c r="B3586" t="s">
        <v>37</v>
      </c>
      <c r="C3586">
        <v>2013</v>
      </c>
      <c r="D3586">
        <v>484999</v>
      </c>
      <c r="E3586">
        <v>50000</v>
      </c>
      <c r="F3586" t="s">
        <v>19</v>
      </c>
      <c r="G3586" t="s">
        <v>767</v>
      </c>
      <c r="H3586" t="s">
        <v>1699</v>
      </c>
      <c r="I3586" t="s">
        <v>22</v>
      </c>
      <c r="J3586" t="s">
        <v>23</v>
      </c>
      <c r="K3586" t="s">
        <v>24</v>
      </c>
      <c r="L3586" t="s">
        <v>25</v>
      </c>
      <c r="M3586" t="s">
        <v>618</v>
      </c>
      <c r="N3586">
        <v>1498</v>
      </c>
      <c r="O3586" t="s">
        <v>105</v>
      </c>
      <c r="P3586" t="s">
        <v>95</v>
      </c>
      <c r="Q3586">
        <v>5</v>
      </c>
      <c r="R3586" t="s">
        <v>1179</v>
      </c>
    </row>
    <row r="3587" spans="1:18" x14ac:dyDescent="0.3">
      <c r="A3587">
        <v>3701</v>
      </c>
      <c r="B3587" t="s">
        <v>46</v>
      </c>
      <c r="C3587">
        <v>2016</v>
      </c>
      <c r="D3587">
        <v>550000</v>
      </c>
      <c r="E3587">
        <v>35000</v>
      </c>
      <c r="F3587" t="s">
        <v>19</v>
      </c>
      <c r="G3587" t="s">
        <v>767</v>
      </c>
      <c r="H3587" t="s">
        <v>1542</v>
      </c>
      <c r="I3587" t="s">
        <v>22</v>
      </c>
      <c r="J3587" t="s">
        <v>23</v>
      </c>
      <c r="K3587" t="s">
        <v>24</v>
      </c>
      <c r="L3587" t="s">
        <v>25</v>
      </c>
      <c r="M3587" t="s">
        <v>545</v>
      </c>
      <c r="N3587">
        <v>1120</v>
      </c>
      <c r="O3587" t="s">
        <v>561</v>
      </c>
      <c r="P3587" t="s">
        <v>547</v>
      </c>
      <c r="Q3587">
        <v>5</v>
      </c>
      <c r="R3587" t="s">
        <v>1179</v>
      </c>
    </row>
    <row r="3588" spans="1:18" x14ac:dyDescent="0.3">
      <c r="A3588">
        <v>3702</v>
      </c>
      <c r="B3588" t="s">
        <v>18</v>
      </c>
      <c r="C3588">
        <v>2012</v>
      </c>
      <c r="D3588">
        <v>280000</v>
      </c>
      <c r="E3588">
        <v>70000</v>
      </c>
      <c r="F3588" t="s">
        <v>56</v>
      </c>
      <c r="G3588" t="s">
        <v>57</v>
      </c>
      <c r="H3588" t="s">
        <v>1700</v>
      </c>
      <c r="I3588" t="s">
        <v>41</v>
      </c>
      <c r="J3588" t="s">
        <v>23</v>
      </c>
      <c r="K3588" t="s">
        <v>24</v>
      </c>
      <c r="L3588" t="s">
        <v>33</v>
      </c>
      <c r="M3588" t="s">
        <v>133</v>
      </c>
      <c r="N3588">
        <v>1197</v>
      </c>
      <c r="O3588" t="s">
        <v>395</v>
      </c>
      <c r="P3588" t="s">
        <v>261</v>
      </c>
      <c r="Q3588">
        <v>5</v>
      </c>
      <c r="R3588" t="s">
        <v>1179</v>
      </c>
    </row>
    <row r="3589" spans="1:18" x14ac:dyDescent="0.3">
      <c r="A3589">
        <v>3703</v>
      </c>
      <c r="B3589" t="s">
        <v>69</v>
      </c>
      <c r="C3589">
        <v>2013</v>
      </c>
      <c r="D3589">
        <v>350000</v>
      </c>
      <c r="E3589">
        <v>90000</v>
      </c>
      <c r="F3589" t="s">
        <v>56</v>
      </c>
      <c r="G3589" t="s">
        <v>57</v>
      </c>
      <c r="H3589" t="s">
        <v>1700</v>
      </c>
      <c r="I3589" t="s">
        <v>41</v>
      </c>
      <c r="J3589" t="s">
        <v>23</v>
      </c>
      <c r="K3589" t="s">
        <v>24</v>
      </c>
      <c r="L3589" t="s">
        <v>25</v>
      </c>
      <c r="M3589" t="s">
        <v>1323</v>
      </c>
      <c r="N3589">
        <v>1596</v>
      </c>
      <c r="O3589" t="s">
        <v>474</v>
      </c>
      <c r="P3589" t="s">
        <v>1121</v>
      </c>
      <c r="Q3589">
        <v>5</v>
      </c>
      <c r="R3589" t="s">
        <v>1179</v>
      </c>
    </row>
    <row r="3590" spans="1:18" x14ac:dyDescent="0.3">
      <c r="A3590">
        <v>3704</v>
      </c>
      <c r="B3590" t="s">
        <v>88</v>
      </c>
      <c r="C3590">
        <v>2017</v>
      </c>
      <c r="D3590">
        <v>1150000</v>
      </c>
      <c r="E3590">
        <v>42000</v>
      </c>
      <c r="F3590" t="s">
        <v>56</v>
      </c>
      <c r="G3590" t="s">
        <v>57</v>
      </c>
      <c r="H3590" t="s">
        <v>1038</v>
      </c>
      <c r="I3590" t="s">
        <v>22</v>
      </c>
      <c r="J3590" t="s">
        <v>23</v>
      </c>
      <c r="K3590" t="s">
        <v>24</v>
      </c>
      <c r="L3590" t="s">
        <v>33</v>
      </c>
      <c r="M3590" t="s">
        <v>155</v>
      </c>
      <c r="N3590">
        <v>2179</v>
      </c>
      <c r="O3590" t="s">
        <v>446</v>
      </c>
      <c r="P3590" t="s">
        <v>447</v>
      </c>
      <c r="Q3590">
        <v>7</v>
      </c>
      <c r="R3590" t="s">
        <v>1179</v>
      </c>
    </row>
    <row r="3591" spans="1:18" x14ac:dyDescent="0.3">
      <c r="A3591">
        <v>3705</v>
      </c>
      <c r="B3591" t="s">
        <v>46</v>
      </c>
      <c r="C3591">
        <v>2016</v>
      </c>
      <c r="D3591">
        <v>420000</v>
      </c>
      <c r="E3591">
        <v>30000</v>
      </c>
      <c r="F3591" t="s">
        <v>56</v>
      </c>
      <c r="G3591" t="s">
        <v>57</v>
      </c>
      <c r="H3591" t="s">
        <v>1115</v>
      </c>
      <c r="I3591" t="s">
        <v>41</v>
      </c>
      <c r="J3591" t="s">
        <v>23</v>
      </c>
      <c r="K3591" t="s">
        <v>24</v>
      </c>
      <c r="L3591" t="s">
        <v>33</v>
      </c>
      <c r="M3591" t="s">
        <v>85</v>
      </c>
      <c r="N3591">
        <v>1197</v>
      </c>
      <c r="O3591" t="s">
        <v>90</v>
      </c>
      <c r="P3591" t="s">
        <v>261</v>
      </c>
      <c r="Q3591">
        <v>5</v>
      </c>
      <c r="R3591" t="s">
        <v>1179</v>
      </c>
    </row>
    <row r="3592" spans="1:18" x14ac:dyDescent="0.3">
      <c r="A3592">
        <v>3706</v>
      </c>
      <c r="B3592" t="s">
        <v>18</v>
      </c>
      <c r="C3592">
        <v>2017</v>
      </c>
      <c r="D3592">
        <v>810000</v>
      </c>
      <c r="E3592">
        <v>80000</v>
      </c>
      <c r="F3592" t="s">
        <v>56</v>
      </c>
      <c r="G3592" t="s">
        <v>57</v>
      </c>
      <c r="H3592" t="s">
        <v>1701</v>
      </c>
      <c r="I3592" t="s">
        <v>41</v>
      </c>
      <c r="J3592" t="s">
        <v>23</v>
      </c>
      <c r="K3592" t="s">
        <v>24</v>
      </c>
      <c r="L3592" t="s">
        <v>25</v>
      </c>
      <c r="M3592" t="s">
        <v>964</v>
      </c>
      <c r="N3592">
        <v>1373</v>
      </c>
      <c r="O3592" t="s">
        <v>384</v>
      </c>
      <c r="P3592" t="s">
        <v>233</v>
      </c>
      <c r="Q3592">
        <v>5</v>
      </c>
      <c r="R3592" t="s">
        <v>1179</v>
      </c>
    </row>
    <row r="3593" spans="1:18" x14ac:dyDescent="0.3">
      <c r="A3593">
        <v>3707</v>
      </c>
      <c r="B3593" t="s">
        <v>46</v>
      </c>
      <c r="C3593">
        <v>2011</v>
      </c>
      <c r="D3593">
        <v>290000</v>
      </c>
      <c r="E3593">
        <v>90000</v>
      </c>
      <c r="F3593" t="s">
        <v>56</v>
      </c>
      <c r="G3593" t="s">
        <v>57</v>
      </c>
      <c r="H3593" t="s">
        <v>1702</v>
      </c>
      <c r="I3593" t="s">
        <v>41</v>
      </c>
      <c r="J3593" t="s">
        <v>23</v>
      </c>
      <c r="K3593" t="s">
        <v>24</v>
      </c>
      <c r="L3593" t="s">
        <v>42</v>
      </c>
      <c r="M3593" t="s">
        <v>142</v>
      </c>
      <c r="N3593">
        <v>1197</v>
      </c>
      <c r="O3593" t="s">
        <v>431</v>
      </c>
      <c r="P3593" t="s">
        <v>432</v>
      </c>
      <c r="Q3593">
        <v>5</v>
      </c>
      <c r="R3593" t="s">
        <v>1179</v>
      </c>
    </row>
    <row r="3594" spans="1:18" x14ac:dyDescent="0.3">
      <c r="A3594">
        <v>3708</v>
      </c>
      <c r="B3594" t="s">
        <v>120</v>
      </c>
      <c r="C3594">
        <v>2012</v>
      </c>
      <c r="D3594">
        <v>180000</v>
      </c>
      <c r="E3594">
        <v>60000</v>
      </c>
      <c r="F3594" t="s">
        <v>56</v>
      </c>
      <c r="G3594" t="s">
        <v>57</v>
      </c>
      <c r="H3594" t="s">
        <v>1702</v>
      </c>
      <c r="I3594" t="s">
        <v>41</v>
      </c>
      <c r="J3594" t="s">
        <v>23</v>
      </c>
      <c r="K3594" t="s">
        <v>24</v>
      </c>
      <c r="L3594" t="s">
        <v>25</v>
      </c>
      <c r="M3594" t="s">
        <v>133</v>
      </c>
      <c r="N3594">
        <v>1199</v>
      </c>
      <c r="O3594" t="s">
        <v>498</v>
      </c>
      <c r="P3594" t="s">
        <v>499</v>
      </c>
      <c r="Q3594">
        <v>5</v>
      </c>
      <c r="R3594" t="s">
        <v>1179</v>
      </c>
    </row>
    <row r="3595" spans="1:18" x14ac:dyDescent="0.3">
      <c r="A3595">
        <v>3709</v>
      </c>
      <c r="B3595" t="s">
        <v>18</v>
      </c>
      <c r="C3595">
        <v>2010</v>
      </c>
      <c r="D3595">
        <v>160000</v>
      </c>
      <c r="E3595">
        <v>162000</v>
      </c>
      <c r="F3595" t="s">
        <v>56</v>
      </c>
      <c r="G3595" t="s">
        <v>57</v>
      </c>
      <c r="H3595" t="s">
        <v>1700</v>
      </c>
      <c r="I3595" t="s">
        <v>41</v>
      </c>
      <c r="J3595" t="s">
        <v>23</v>
      </c>
      <c r="K3595" t="s">
        <v>24</v>
      </c>
      <c r="L3595" t="s">
        <v>25</v>
      </c>
      <c r="M3595" t="s">
        <v>267</v>
      </c>
      <c r="N3595">
        <v>1196</v>
      </c>
      <c r="O3595" t="s">
        <v>268</v>
      </c>
      <c r="P3595" t="s">
        <v>269</v>
      </c>
      <c r="Q3595">
        <v>5</v>
      </c>
      <c r="R3595" t="s">
        <v>1179</v>
      </c>
    </row>
    <row r="3596" spans="1:18" x14ac:dyDescent="0.3">
      <c r="A3596">
        <v>3710</v>
      </c>
      <c r="B3596" t="s">
        <v>109</v>
      </c>
      <c r="C3596">
        <v>2017</v>
      </c>
      <c r="D3596">
        <v>66000</v>
      </c>
      <c r="E3596">
        <v>70000</v>
      </c>
      <c r="F3596" t="s">
        <v>56</v>
      </c>
      <c r="G3596" t="s">
        <v>57</v>
      </c>
      <c r="H3596" t="s">
        <v>1703</v>
      </c>
      <c r="I3596" t="s">
        <v>41</v>
      </c>
      <c r="J3596" t="s">
        <v>23</v>
      </c>
      <c r="K3596" t="s">
        <v>24</v>
      </c>
      <c r="L3596" t="s">
        <v>42</v>
      </c>
      <c r="M3596" t="s">
        <v>571</v>
      </c>
      <c r="N3596">
        <v>624</v>
      </c>
      <c r="O3596" t="s">
        <v>815</v>
      </c>
      <c r="P3596" t="s">
        <v>522</v>
      </c>
      <c r="Q3596">
        <v>4</v>
      </c>
      <c r="R3596" t="s">
        <v>1179</v>
      </c>
    </row>
    <row r="3597" spans="1:18" x14ac:dyDescent="0.3">
      <c r="A3597">
        <v>3711</v>
      </c>
      <c r="B3597" t="s">
        <v>18</v>
      </c>
      <c r="C3597">
        <v>2015</v>
      </c>
      <c r="D3597">
        <v>369000</v>
      </c>
      <c r="E3597">
        <v>20000</v>
      </c>
      <c r="F3597" t="s">
        <v>56</v>
      </c>
      <c r="G3597" t="s">
        <v>57</v>
      </c>
      <c r="H3597" t="s">
        <v>1703</v>
      </c>
      <c r="I3597" t="s">
        <v>41</v>
      </c>
      <c r="J3597" t="s">
        <v>23</v>
      </c>
      <c r="K3597" t="s">
        <v>24</v>
      </c>
      <c r="L3597" t="s">
        <v>33</v>
      </c>
      <c r="M3597" t="s">
        <v>226</v>
      </c>
      <c r="N3597">
        <v>998</v>
      </c>
      <c r="O3597" t="s">
        <v>244</v>
      </c>
      <c r="P3597" t="s">
        <v>141</v>
      </c>
      <c r="Q3597">
        <v>5</v>
      </c>
      <c r="R3597" t="s">
        <v>1179</v>
      </c>
    </row>
    <row r="3598" spans="1:18" x14ac:dyDescent="0.3">
      <c r="A3598">
        <v>3712</v>
      </c>
      <c r="B3598" t="s">
        <v>109</v>
      </c>
      <c r="C3598">
        <v>2012</v>
      </c>
      <c r="D3598">
        <v>300000</v>
      </c>
      <c r="E3598">
        <v>80000</v>
      </c>
      <c r="F3598" t="s">
        <v>56</v>
      </c>
      <c r="G3598" t="s">
        <v>57</v>
      </c>
      <c r="H3598" t="s">
        <v>1704</v>
      </c>
      <c r="I3598" t="s">
        <v>22</v>
      </c>
      <c r="J3598" t="s">
        <v>23</v>
      </c>
      <c r="K3598" t="s">
        <v>24</v>
      </c>
      <c r="L3598" t="s">
        <v>33</v>
      </c>
      <c r="M3598" t="s">
        <v>150</v>
      </c>
      <c r="N3598">
        <v>2179</v>
      </c>
      <c r="O3598" t="s">
        <v>293</v>
      </c>
      <c r="P3598" t="s">
        <v>152</v>
      </c>
      <c r="Q3598">
        <v>7</v>
      </c>
      <c r="R3598" t="s">
        <v>1179</v>
      </c>
    </row>
    <row r="3599" spans="1:18" x14ac:dyDescent="0.3">
      <c r="A3599">
        <v>3713</v>
      </c>
      <c r="B3599" t="s">
        <v>88</v>
      </c>
      <c r="C3599">
        <v>2008</v>
      </c>
      <c r="D3599">
        <v>350000</v>
      </c>
      <c r="E3599">
        <v>90000</v>
      </c>
      <c r="F3599" t="s">
        <v>56</v>
      </c>
      <c r="G3599" t="s">
        <v>57</v>
      </c>
      <c r="H3599" t="s">
        <v>1038</v>
      </c>
      <c r="I3599" t="s">
        <v>22</v>
      </c>
      <c r="J3599" t="s">
        <v>23</v>
      </c>
      <c r="K3599" t="s">
        <v>24</v>
      </c>
      <c r="L3599" t="s">
        <v>25</v>
      </c>
      <c r="M3599" t="s">
        <v>363</v>
      </c>
      <c r="N3599">
        <v>2523</v>
      </c>
      <c r="O3599" t="s">
        <v>486</v>
      </c>
      <c r="P3599" t="s">
        <v>487</v>
      </c>
      <c r="Q3599">
        <v>7</v>
      </c>
      <c r="R3599" t="s">
        <v>1179</v>
      </c>
    </row>
    <row r="3600" spans="1:18" x14ac:dyDescent="0.3">
      <c r="A3600">
        <v>3714</v>
      </c>
      <c r="B3600" t="s">
        <v>46</v>
      </c>
      <c r="C3600">
        <v>2008</v>
      </c>
      <c r="D3600">
        <v>220000</v>
      </c>
      <c r="E3600">
        <v>120000</v>
      </c>
      <c r="F3600" t="s">
        <v>56</v>
      </c>
      <c r="G3600" t="s">
        <v>57</v>
      </c>
      <c r="H3600" t="s">
        <v>1038</v>
      </c>
      <c r="I3600" t="s">
        <v>41</v>
      </c>
      <c r="J3600" t="s">
        <v>23</v>
      </c>
      <c r="K3600" t="s">
        <v>154</v>
      </c>
      <c r="L3600" t="s">
        <v>33</v>
      </c>
      <c r="M3600" t="s">
        <v>1024</v>
      </c>
      <c r="N3600">
        <v>1197</v>
      </c>
      <c r="O3600" t="s">
        <v>431</v>
      </c>
      <c r="P3600" t="s">
        <v>1705</v>
      </c>
      <c r="Q3600">
        <v>5</v>
      </c>
      <c r="R3600" t="s">
        <v>1179</v>
      </c>
    </row>
    <row r="3601" spans="1:18" x14ac:dyDescent="0.3">
      <c r="A3601">
        <v>3715</v>
      </c>
      <c r="B3601" t="s">
        <v>120</v>
      </c>
      <c r="C3601">
        <v>2005</v>
      </c>
      <c r="D3601">
        <v>160000</v>
      </c>
      <c r="E3601">
        <v>220000</v>
      </c>
      <c r="F3601" t="s">
        <v>56</v>
      </c>
      <c r="G3601" t="s">
        <v>57</v>
      </c>
      <c r="H3601" t="s">
        <v>1702</v>
      </c>
      <c r="I3601" t="s">
        <v>22</v>
      </c>
      <c r="J3601" t="s">
        <v>23</v>
      </c>
      <c r="K3601" t="s">
        <v>24</v>
      </c>
      <c r="L3601" t="s">
        <v>25</v>
      </c>
      <c r="M3601" t="s">
        <v>174</v>
      </c>
      <c r="N3601">
        <v>2499</v>
      </c>
      <c r="O3601" t="s">
        <v>431</v>
      </c>
      <c r="P3601" t="s">
        <v>779</v>
      </c>
      <c r="Q3601">
        <v>10</v>
      </c>
      <c r="R3601" t="s">
        <v>1179</v>
      </c>
    </row>
    <row r="3602" spans="1:18" x14ac:dyDescent="0.3">
      <c r="A3602">
        <v>3716</v>
      </c>
      <c r="B3602" t="s">
        <v>18</v>
      </c>
      <c r="C3602">
        <v>2009</v>
      </c>
      <c r="D3602">
        <v>221000</v>
      </c>
      <c r="E3602">
        <v>100000</v>
      </c>
      <c r="F3602" t="s">
        <v>56</v>
      </c>
      <c r="G3602" t="s">
        <v>57</v>
      </c>
      <c r="H3602" t="s">
        <v>1038</v>
      </c>
      <c r="I3602" t="s">
        <v>22</v>
      </c>
      <c r="J3602" t="s">
        <v>23</v>
      </c>
      <c r="K3602" t="s">
        <v>24</v>
      </c>
      <c r="L3602" t="s">
        <v>33</v>
      </c>
      <c r="M3602" t="s">
        <v>159</v>
      </c>
      <c r="N3602">
        <v>1248</v>
      </c>
      <c r="O3602" t="s">
        <v>393</v>
      </c>
      <c r="P3602" t="s">
        <v>28</v>
      </c>
      <c r="Q3602">
        <v>5</v>
      </c>
      <c r="R3602" t="s">
        <v>1179</v>
      </c>
    </row>
    <row r="3603" spans="1:18" x14ac:dyDescent="0.3">
      <c r="A3603">
        <v>3717</v>
      </c>
      <c r="B3603" t="s">
        <v>109</v>
      </c>
      <c r="C3603">
        <v>2017</v>
      </c>
      <c r="D3603">
        <v>400000</v>
      </c>
      <c r="E3603">
        <v>35000</v>
      </c>
      <c r="F3603" t="s">
        <v>56</v>
      </c>
      <c r="G3603" t="s">
        <v>57</v>
      </c>
      <c r="H3603" t="s">
        <v>1038</v>
      </c>
      <c r="I3603" t="s">
        <v>41</v>
      </c>
      <c r="J3603" t="s">
        <v>23</v>
      </c>
      <c r="K3603" t="s">
        <v>24</v>
      </c>
      <c r="L3603" t="s">
        <v>25</v>
      </c>
      <c r="M3603" t="s">
        <v>433</v>
      </c>
      <c r="N3603">
        <v>1193</v>
      </c>
      <c r="O3603" t="s">
        <v>434</v>
      </c>
      <c r="P3603" t="s">
        <v>435</v>
      </c>
      <c r="Q3603">
        <v>5</v>
      </c>
      <c r="R3603" t="s">
        <v>1179</v>
      </c>
    </row>
    <row r="3604" spans="1:18" x14ac:dyDescent="0.3">
      <c r="A3604">
        <v>3718</v>
      </c>
      <c r="B3604" t="s">
        <v>65</v>
      </c>
      <c r="C3604">
        <v>2004</v>
      </c>
      <c r="D3604">
        <v>250000</v>
      </c>
      <c r="E3604">
        <v>120000</v>
      </c>
      <c r="F3604" t="s">
        <v>56</v>
      </c>
      <c r="G3604" t="s">
        <v>57</v>
      </c>
      <c r="H3604" t="s">
        <v>1700</v>
      </c>
      <c r="I3604" t="s">
        <v>41</v>
      </c>
      <c r="J3604" t="s">
        <v>23</v>
      </c>
      <c r="K3604" t="s">
        <v>24</v>
      </c>
      <c r="L3604" t="s">
        <v>33</v>
      </c>
      <c r="M3604" t="s">
        <v>1348</v>
      </c>
      <c r="N3604">
        <v>2362</v>
      </c>
      <c r="O3604" t="s">
        <v>381</v>
      </c>
      <c r="P3604" t="s">
        <v>382</v>
      </c>
      <c r="Q3604">
        <v>5</v>
      </c>
      <c r="R3604" t="s">
        <v>1179</v>
      </c>
    </row>
    <row r="3605" spans="1:18" x14ac:dyDescent="0.3">
      <c r="A3605">
        <v>3719</v>
      </c>
      <c r="B3605" t="s">
        <v>88</v>
      </c>
      <c r="C3605">
        <v>2011</v>
      </c>
      <c r="D3605">
        <v>390000</v>
      </c>
      <c r="E3605">
        <v>120000</v>
      </c>
      <c r="F3605" t="s">
        <v>56</v>
      </c>
      <c r="G3605" t="s">
        <v>57</v>
      </c>
      <c r="H3605" t="s">
        <v>1700</v>
      </c>
      <c r="I3605" t="s">
        <v>22</v>
      </c>
      <c r="J3605" t="s">
        <v>23</v>
      </c>
      <c r="K3605" t="s">
        <v>24</v>
      </c>
      <c r="L3605" t="s">
        <v>304</v>
      </c>
      <c r="M3605" t="s">
        <v>363</v>
      </c>
      <c r="N3605">
        <v>2523</v>
      </c>
      <c r="O3605" t="s">
        <v>486</v>
      </c>
      <c r="P3605" t="s">
        <v>487</v>
      </c>
      <c r="Q3605">
        <v>7</v>
      </c>
      <c r="R3605" t="s">
        <v>1179</v>
      </c>
    </row>
    <row r="3606" spans="1:18" x14ac:dyDescent="0.3">
      <c r="A3606">
        <v>3720</v>
      </c>
      <c r="B3606" t="s">
        <v>18</v>
      </c>
      <c r="C3606">
        <v>2012</v>
      </c>
      <c r="D3606">
        <v>190000</v>
      </c>
      <c r="E3606">
        <v>110000</v>
      </c>
      <c r="F3606" t="s">
        <v>56</v>
      </c>
      <c r="G3606" t="s">
        <v>57</v>
      </c>
      <c r="H3606" t="s">
        <v>1701</v>
      </c>
      <c r="I3606" t="s">
        <v>41</v>
      </c>
      <c r="J3606" t="s">
        <v>23</v>
      </c>
      <c r="K3606" t="s">
        <v>24</v>
      </c>
      <c r="L3606" t="s">
        <v>25</v>
      </c>
      <c r="M3606" t="s">
        <v>267</v>
      </c>
      <c r="N3606">
        <v>1196</v>
      </c>
      <c r="O3606" t="s">
        <v>268</v>
      </c>
      <c r="P3606" t="s">
        <v>269</v>
      </c>
      <c r="Q3606">
        <v>5</v>
      </c>
      <c r="R3606" t="s">
        <v>1179</v>
      </c>
    </row>
    <row r="3607" spans="1:18" x14ac:dyDescent="0.3">
      <c r="A3607">
        <v>3721</v>
      </c>
      <c r="B3607" t="s">
        <v>75</v>
      </c>
      <c r="C3607">
        <v>2017</v>
      </c>
      <c r="D3607">
        <v>300000</v>
      </c>
      <c r="E3607">
        <v>60000</v>
      </c>
      <c r="F3607" t="s">
        <v>56</v>
      </c>
      <c r="G3607" t="s">
        <v>57</v>
      </c>
      <c r="H3607" t="s">
        <v>1115</v>
      </c>
      <c r="I3607" t="s">
        <v>41</v>
      </c>
      <c r="J3607" t="s">
        <v>23</v>
      </c>
      <c r="K3607" t="s">
        <v>24</v>
      </c>
      <c r="L3607" t="s">
        <v>25</v>
      </c>
      <c r="M3607" t="s">
        <v>427</v>
      </c>
      <c r="N3607">
        <v>799</v>
      </c>
      <c r="O3607" t="s">
        <v>428</v>
      </c>
      <c r="P3607" t="s">
        <v>429</v>
      </c>
      <c r="Q3607">
        <v>5</v>
      </c>
      <c r="R3607" t="s">
        <v>1179</v>
      </c>
    </row>
    <row r="3608" spans="1:18" x14ac:dyDescent="0.3">
      <c r="A3608">
        <v>3722</v>
      </c>
      <c r="B3608" t="s">
        <v>46</v>
      </c>
      <c r="C3608">
        <v>2017</v>
      </c>
      <c r="D3608">
        <v>750000</v>
      </c>
      <c r="E3608">
        <v>27000</v>
      </c>
      <c r="F3608" t="s">
        <v>56</v>
      </c>
      <c r="G3608" t="s">
        <v>57</v>
      </c>
      <c r="H3608" t="s">
        <v>1703</v>
      </c>
      <c r="I3608" t="s">
        <v>22</v>
      </c>
      <c r="J3608" t="s">
        <v>23</v>
      </c>
      <c r="K3608" t="s">
        <v>24</v>
      </c>
      <c r="L3608" t="s">
        <v>25</v>
      </c>
      <c r="M3608" t="s">
        <v>99</v>
      </c>
      <c r="N3608">
        <v>1396</v>
      </c>
      <c r="O3608" t="s">
        <v>100</v>
      </c>
      <c r="P3608" t="s">
        <v>101</v>
      </c>
      <c r="Q3608">
        <v>5</v>
      </c>
      <c r="R3608" t="s">
        <v>1179</v>
      </c>
    </row>
    <row r="3609" spans="1:18" x14ac:dyDescent="0.3">
      <c r="A3609">
        <v>3723</v>
      </c>
      <c r="B3609" t="s">
        <v>18</v>
      </c>
      <c r="C3609">
        <v>2016</v>
      </c>
      <c r="D3609">
        <v>650000</v>
      </c>
      <c r="E3609">
        <v>50000</v>
      </c>
      <c r="F3609" t="s">
        <v>56</v>
      </c>
      <c r="G3609" t="s">
        <v>57</v>
      </c>
      <c r="H3609" t="s">
        <v>1703</v>
      </c>
      <c r="I3609" t="s">
        <v>22</v>
      </c>
      <c r="J3609" t="s">
        <v>23</v>
      </c>
      <c r="K3609" t="s">
        <v>24</v>
      </c>
      <c r="L3609" t="s">
        <v>25</v>
      </c>
      <c r="M3609" t="s">
        <v>106</v>
      </c>
      <c r="N3609">
        <v>1248</v>
      </c>
      <c r="O3609" t="s">
        <v>27</v>
      </c>
      <c r="P3609" t="s">
        <v>28</v>
      </c>
      <c r="Q3609">
        <v>5</v>
      </c>
      <c r="R3609" t="s">
        <v>1179</v>
      </c>
    </row>
    <row r="3610" spans="1:18" x14ac:dyDescent="0.3">
      <c r="A3610">
        <v>3724</v>
      </c>
      <c r="B3610" t="s">
        <v>37</v>
      </c>
      <c r="C3610">
        <v>2018</v>
      </c>
      <c r="D3610">
        <v>635000</v>
      </c>
      <c r="E3610">
        <v>40000</v>
      </c>
      <c r="F3610" t="s">
        <v>56</v>
      </c>
      <c r="G3610" t="s">
        <v>57</v>
      </c>
      <c r="H3610" t="s">
        <v>1704</v>
      </c>
      <c r="I3610" t="s">
        <v>41</v>
      </c>
      <c r="J3610" t="s">
        <v>23</v>
      </c>
      <c r="K3610" t="s">
        <v>24</v>
      </c>
      <c r="L3610" t="s">
        <v>25</v>
      </c>
      <c r="M3610" t="s">
        <v>159</v>
      </c>
      <c r="N3610">
        <v>1198</v>
      </c>
      <c r="O3610" t="s">
        <v>311</v>
      </c>
      <c r="P3610" t="s">
        <v>312</v>
      </c>
      <c r="Q3610">
        <v>5</v>
      </c>
      <c r="R3610" t="s">
        <v>1179</v>
      </c>
    </row>
    <row r="3611" spans="1:18" x14ac:dyDescent="0.3">
      <c r="A3611">
        <v>3725</v>
      </c>
      <c r="B3611" t="s">
        <v>46</v>
      </c>
      <c r="C3611">
        <v>2013</v>
      </c>
      <c r="D3611">
        <v>520000</v>
      </c>
      <c r="E3611">
        <v>88000</v>
      </c>
      <c r="F3611" t="s">
        <v>56</v>
      </c>
      <c r="G3611" t="s">
        <v>57</v>
      </c>
      <c r="H3611" t="s">
        <v>1038</v>
      </c>
      <c r="I3611" t="s">
        <v>22</v>
      </c>
      <c r="J3611" t="s">
        <v>23</v>
      </c>
      <c r="K3611" t="s">
        <v>24</v>
      </c>
      <c r="L3611" t="s">
        <v>33</v>
      </c>
      <c r="M3611" t="s">
        <v>288</v>
      </c>
      <c r="N3611">
        <v>1582</v>
      </c>
      <c r="O3611" t="s">
        <v>289</v>
      </c>
      <c r="P3611" t="s">
        <v>290</v>
      </c>
      <c r="Q3611">
        <v>5</v>
      </c>
      <c r="R3611" t="s">
        <v>1179</v>
      </c>
    </row>
    <row r="3612" spans="1:18" x14ac:dyDescent="0.3">
      <c r="A3612">
        <v>3726</v>
      </c>
      <c r="B3612" t="s">
        <v>88</v>
      </c>
      <c r="C3612">
        <v>2020</v>
      </c>
      <c r="D3612">
        <v>1500000</v>
      </c>
      <c r="E3612">
        <v>50000</v>
      </c>
      <c r="F3612" t="s">
        <v>56</v>
      </c>
      <c r="G3612" t="s">
        <v>57</v>
      </c>
      <c r="H3612" t="s">
        <v>1702</v>
      </c>
      <c r="I3612" t="s">
        <v>22</v>
      </c>
      <c r="J3612" t="s">
        <v>23</v>
      </c>
      <c r="K3612" t="s">
        <v>24</v>
      </c>
      <c r="L3612" t="s">
        <v>25</v>
      </c>
      <c r="M3612" t="s">
        <v>1010</v>
      </c>
      <c r="N3612">
        <v>2179</v>
      </c>
      <c r="O3612" t="s">
        <v>446</v>
      </c>
      <c r="P3612" t="s">
        <v>1011</v>
      </c>
      <c r="Q3612">
        <v>7</v>
      </c>
      <c r="R3612" t="s">
        <v>1179</v>
      </c>
    </row>
    <row r="3613" spans="1:18" x14ac:dyDescent="0.3">
      <c r="A3613">
        <v>3727</v>
      </c>
      <c r="B3613" t="s">
        <v>46</v>
      </c>
      <c r="C3613">
        <v>2012</v>
      </c>
      <c r="D3613">
        <v>415000</v>
      </c>
      <c r="E3613">
        <v>80000</v>
      </c>
      <c r="F3613" t="s">
        <v>56</v>
      </c>
      <c r="G3613" t="s">
        <v>57</v>
      </c>
      <c r="H3613" t="s">
        <v>1704</v>
      </c>
      <c r="I3613" t="s">
        <v>22</v>
      </c>
      <c r="J3613" t="s">
        <v>23</v>
      </c>
      <c r="K3613" t="s">
        <v>24</v>
      </c>
      <c r="L3613" t="s">
        <v>33</v>
      </c>
      <c r="M3613" t="s">
        <v>288</v>
      </c>
      <c r="N3613">
        <v>1582</v>
      </c>
      <c r="O3613" t="s">
        <v>289</v>
      </c>
      <c r="P3613" t="s">
        <v>290</v>
      </c>
      <c r="Q3613">
        <v>5</v>
      </c>
      <c r="R3613" t="s">
        <v>1179</v>
      </c>
    </row>
    <row r="3614" spans="1:18" x14ac:dyDescent="0.3">
      <c r="A3614">
        <v>3728</v>
      </c>
      <c r="B3614" t="s">
        <v>46</v>
      </c>
      <c r="C3614">
        <v>2019</v>
      </c>
      <c r="D3614">
        <v>700000</v>
      </c>
      <c r="E3614">
        <v>60000</v>
      </c>
      <c r="F3614" t="s">
        <v>56</v>
      </c>
      <c r="G3614" t="s">
        <v>57</v>
      </c>
      <c r="H3614" t="s">
        <v>1704</v>
      </c>
      <c r="I3614" t="s">
        <v>22</v>
      </c>
      <c r="J3614" t="s">
        <v>23</v>
      </c>
      <c r="K3614" t="s">
        <v>24</v>
      </c>
      <c r="L3614" t="s">
        <v>25</v>
      </c>
      <c r="M3614" t="s">
        <v>99</v>
      </c>
      <c r="N3614">
        <v>1396</v>
      </c>
      <c r="O3614" t="s">
        <v>216</v>
      </c>
      <c r="P3614" t="s">
        <v>552</v>
      </c>
      <c r="Q3614">
        <v>5</v>
      </c>
      <c r="R3614" t="s">
        <v>1179</v>
      </c>
    </row>
    <row r="3615" spans="1:18" x14ac:dyDescent="0.3">
      <c r="A3615">
        <v>3729</v>
      </c>
      <c r="B3615" t="s">
        <v>18</v>
      </c>
      <c r="C3615">
        <v>2017</v>
      </c>
      <c r="D3615">
        <v>484999</v>
      </c>
      <c r="E3615">
        <v>26000</v>
      </c>
      <c r="F3615" t="s">
        <v>56</v>
      </c>
      <c r="G3615" t="s">
        <v>1035</v>
      </c>
      <c r="H3615" t="s">
        <v>1706</v>
      </c>
      <c r="I3615" t="s">
        <v>41</v>
      </c>
      <c r="J3615" t="s">
        <v>23</v>
      </c>
      <c r="K3615" t="s">
        <v>24</v>
      </c>
      <c r="L3615" t="s">
        <v>33</v>
      </c>
      <c r="M3615" t="s">
        <v>264</v>
      </c>
      <c r="N3615">
        <v>1197</v>
      </c>
      <c r="O3615" t="s">
        <v>265</v>
      </c>
      <c r="P3615" t="s">
        <v>266</v>
      </c>
      <c r="Q3615">
        <v>5</v>
      </c>
      <c r="R3615" t="s">
        <v>1179</v>
      </c>
    </row>
    <row r="3616" spans="1:18" x14ac:dyDescent="0.3">
      <c r="A3616">
        <v>3730</v>
      </c>
      <c r="B3616" t="s">
        <v>69</v>
      </c>
      <c r="C3616">
        <v>2007</v>
      </c>
      <c r="D3616">
        <v>120000</v>
      </c>
      <c r="E3616">
        <v>80000</v>
      </c>
      <c r="F3616" t="s">
        <v>56</v>
      </c>
      <c r="G3616" t="s">
        <v>1035</v>
      </c>
      <c r="H3616" t="s">
        <v>1706</v>
      </c>
      <c r="I3616" t="s">
        <v>41</v>
      </c>
      <c r="J3616" t="s">
        <v>23</v>
      </c>
      <c r="K3616" t="s">
        <v>24</v>
      </c>
      <c r="L3616" t="s">
        <v>33</v>
      </c>
      <c r="M3616" t="s">
        <v>569</v>
      </c>
      <c r="N3616">
        <v>1388</v>
      </c>
      <c r="O3616" t="s">
        <v>388</v>
      </c>
      <c r="P3616" t="s">
        <v>676</v>
      </c>
      <c r="Q3616">
        <v>5</v>
      </c>
      <c r="R3616" t="s">
        <v>1179</v>
      </c>
    </row>
    <row r="3617" spans="1:18" x14ac:dyDescent="0.3">
      <c r="A3617">
        <v>3731</v>
      </c>
      <c r="B3617" t="s">
        <v>46</v>
      </c>
      <c r="C3617">
        <v>2014</v>
      </c>
      <c r="D3617">
        <v>220000</v>
      </c>
      <c r="E3617">
        <v>60000</v>
      </c>
      <c r="F3617" t="s">
        <v>56</v>
      </c>
      <c r="G3617" t="s">
        <v>1035</v>
      </c>
      <c r="H3617" t="s">
        <v>1706</v>
      </c>
      <c r="I3617" t="s">
        <v>41</v>
      </c>
      <c r="J3617" t="s">
        <v>23</v>
      </c>
      <c r="K3617" t="s">
        <v>24</v>
      </c>
      <c r="L3617" t="s">
        <v>33</v>
      </c>
      <c r="M3617" t="s">
        <v>390</v>
      </c>
      <c r="N3617">
        <v>814</v>
      </c>
      <c r="O3617" t="s">
        <v>541</v>
      </c>
      <c r="P3617" t="s">
        <v>542</v>
      </c>
      <c r="Q3617">
        <v>5</v>
      </c>
      <c r="R3617" t="s">
        <v>1179</v>
      </c>
    </row>
    <row r="3618" spans="1:18" x14ac:dyDescent="0.3">
      <c r="A3618">
        <v>3732</v>
      </c>
      <c r="B3618" t="s">
        <v>46</v>
      </c>
      <c r="C3618">
        <v>2014</v>
      </c>
      <c r="D3618">
        <v>320000</v>
      </c>
      <c r="E3618">
        <v>80000</v>
      </c>
      <c r="F3618" t="s">
        <v>56</v>
      </c>
      <c r="G3618" t="s">
        <v>1035</v>
      </c>
      <c r="H3618" t="s">
        <v>1706</v>
      </c>
      <c r="I3618" t="s">
        <v>41</v>
      </c>
      <c r="J3618" t="s">
        <v>23</v>
      </c>
      <c r="K3618" t="s">
        <v>24</v>
      </c>
      <c r="L3618" t="s">
        <v>33</v>
      </c>
      <c r="M3618" t="s">
        <v>211</v>
      </c>
      <c r="N3618">
        <v>1197</v>
      </c>
      <c r="O3618" t="s">
        <v>212</v>
      </c>
      <c r="P3618" t="s">
        <v>213</v>
      </c>
      <c r="Q3618">
        <v>5</v>
      </c>
      <c r="R3618" t="s">
        <v>1179</v>
      </c>
    </row>
    <row r="3619" spans="1:18" x14ac:dyDescent="0.3">
      <c r="A3619">
        <v>3733</v>
      </c>
      <c r="B3619" t="s">
        <v>18</v>
      </c>
      <c r="C3619">
        <v>2011</v>
      </c>
      <c r="D3619">
        <v>375000</v>
      </c>
      <c r="E3619">
        <v>90000</v>
      </c>
      <c r="F3619" t="s">
        <v>56</v>
      </c>
      <c r="G3619" t="s">
        <v>1035</v>
      </c>
      <c r="H3619" t="s">
        <v>1707</v>
      </c>
      <c r="I3619" t="s">
        <v>22</v>
      </c>
      <c r="J3619" t="s">
        <v>23</v>
      </c>
      <c r="K3619" t="s">
        <v>24</v>
      </c>
      <c r="L3619" t="s">
        <v>33</v>
      </c>
      <c r="M3619" t="s">
        <v>230</v>
      </c>
      <c r="N3619">
        <v>1248</v>
      </c>
      <c r="O3619" t="s">
        <v>27</v>
      </c>
      <c r="P3619" t="s">
        <v>28</v>
      </c>
      <c r="Q3619">
        <v>5</v>
      </c>
      <c r="R3619" t="s">
        <v>1179</v>
      </c>
    </row>
    <row r="3620" spans="1:18" x14ac:dyDescent="0.3">
      <c r="A3620">
        <v>3734</v>
      </c>
      <c r="B3620" t="s">
        <v>46</v>
      </c>
      <c r="C3620">
        <v>2012</v>
      </c>
      <c r="D3620">
        <v>440000</v>
      </c>
      <c r="E3620">
        <v>80000</v>
      </c>
      <c r="F3620" t="s">
        <v>56</v>
      </c>
      <c r="G3620" t="s">
        <v>1035</v>
      </c>
      <c r="H3620" t="s">
        <v>1706</v>
      </c>
      <c r="I3620" t="s">
        <v>22</v>
      </c>
      <c r="J3620" t="s">
        <v>23</v>
      </c>
      <c r="K3620" t="s">
        <v>24</v>
      </c>
      <c r="L3620" t="s">
        <v>33</v>
      </c>
      <c r="M3620" t="s">
        <v>288</v>
      </c>
      <c r="N3620">
        <v>1582</v>
      </c>
      <c r="O3620" t="s">
        <v>289</v>
      </c>
      <c r="P3620" t="s">
        <v>290</v>
      </c>
      <c r="Q3620">
        <v>5</v>
      </c>
      <c r="R3620" t="s">
        <v>1179</v>
      </c>
    </row>
    <row r="3621" spans="1:18" x14ac:dyDescent="0.3">
      <c r="A3621">
        <v>3735</v>
      </c>
      <c r="B3621" t="s">
        <v>46</v>
      </c>
      <c r="C3621">
        <v>2019</v>
      </c>
      <c r="D3621">
        <v>550000</v>
      </c>
      <c r="E3621">
        <v>15000</v>
      </c>
      <c r="F3621" t="s">
        <v>56</v>
      </c>
      <c r="G3621" t="s">
        <v>1035</v>
      </c>
      <c r="H3621" t="s">
        <v>1707</v>
      </c>
      <c r="I3621" t="s">
        <v>41</v>
      </c>
      <c r="J3621" t="s">
        <v>23</v>
      </c>
      <c r="K3621" t="s">
        <v>154</v>
      </c>
      <c r="L3621" t="s">
        <v>25</v>
      </c>
      <c r="M3621" t="s">
        <v>85</v>
      </c>
      <c r="N3621">
        <v>1197</v>
      </c>
      <c r="O3621" t="s">
        <v>54</v>
      </c>
      <c r="P3621" t="s">
        <v>55</v>
      </c>
      <c r="Q3621">
        <v>5</v>
      </c>
      <c r="R3621" t="s">
        <v>1179</v>
      </c>
    </row>
    <row r="3622" spans="1:18" x14ac:dyDescent="0.3">
      <c r="A3622">
        <v>3736</v>
      </c>
      <c r="B3622" t="s">
        <v>18</v>
      </c>
      <c r="C3622">
        <v>2017</v>
      </c>
      <c r="D3622">
        <v>640000</v>
      </c>
      <c r="E3622">
        <v>35000</v>
      </c>
      <c r="F3622" t="s">
        <v>124</v>
      </c>
      <c r="G3622" t="s">
        <v>804</v>
      </c>
      <c r="H3622" t="s">
        <v>1708</v>
      </c>
      <c r="I3622" t="s">
        <v>22</v>
      </c>
      <c r="J3622" t="s">
        <v>23</v>
      </c>
      <c r="K3622" t="s">
        <v>24</v>
      </c>
      <c r="L3622" t="s">
        <v>33</v>
      </c>
      <c r="M3622" t="s">
        <v>229</v>
      </c>
      <c r="N3622">
        <v>1248</v>
      </c>
      <c r="O3622" t="s">
        <v>27</v>
      </c>
      <c r="P3622" t="s">
        <v>28</v>
      </c>
      <c r="Q3622">
        <v>5</v>
      </c>
      <c r="R3622" t="s">
        <v>1179</v>
      </c>
    </row>
    <row r="3623" spans="1:18" x14ac:dyDescent="0.3">
      <c r="A3623">
        <v>3737</v>
      </c>
      <c r="B3623" t="s">
        <v>65</v>
      </c>
      <c r="C3623">
        <v>2014</v>
      </c>
      <c r="D3623">
        <v>420000</v>
      </c>
      <c r="E3623">
        <v>120000</v>
      </c>
      <c r="F3623" t="s">
        <v>56</v>
      </c>
      <c r="G3623" t="s">
        <v>777</v>
      </c>
      <c r="H3623" t="s">
        <v>1709</v>
      </c>
      <c r="I3623" t="s">
        <v>22</v>
      </c>
      <c r="J3623" t="s">
        <v>23</v>
      </c>
      <c r="K3623" t="s">
        <v>24</v>
      </c>
      <c r="L3623" t="s">
        <v>25</v>
      </c>
      <c r="M3623" t="s">
        <v>66</v>
      </c>
      <c r="N3623">
        <v>1364</v>
      </c>
      <c r="O3623" t="s">
        <v>244</v>
      </c>
      <c r="P3623" t="s">
        <v>68</v>
      </c>
      <c r="Q3623">
        <v>5</v>
      </c>
      <c r="R3623" t="s">
        <v>1179</v>
      </c>
    </row>
    <row r="3624" spans="1:18" x14ac:dyDescent="0.3">
      <c r="A3624">
        <v>3738</v>
      </c>
      <c r="B3624" t="s">
        <v>46</v>
      </c>
      <c r="C3624">
        <v>2016</v>
      </c>
      <c r="D3624">
        <v>330000</v>
      </c>
      <c r="E3624">
        <v>63000</v>
      </c>
      <c r="F3624" t="s">
        <v>124</v>
      </c>
      <c r="G3624" t="s">
        <v>804</v>
      </c>
      <c r="H3624" t="s">
        <v>1710</v>
      </c>
      <c r="I3624" t="s">
        <v>22</v>
      </c>
      <c r="J3624" t="s">
        <v>23</v>
      </c>
      <c r="K3624" t="s">
        <v>24</v>
      </c>
      <c r="L3624" t="s">
        <v>42</v>
      </c>
      <c r="M3624" t="s">
        <v>496</v>
      </c>
      <c r="N3624">
        <v>1120</v>
      </c>
      <c r="O3624" t="s">
        <v>458</v>
      </c>
      <c r="P3624" t="s">
        <v>497</v>
      </c>
      <c r="Q3624">
        <v>5</v>
      </c>
      <c r="R3624" t="s">
        <v>1179</v>
      </c>
    </row>
    <row r="3625" spans="1:18" x14ac:dyDescent="0.3">
      <c r="A3625">
        <v>3739</v>
      </c>
      <c r="B3625" t="s">
        <v>221</v>
      </c>
      <c r="C3625">
        <v>2019</v>
      </c>
      <c r="D3625">
        <v>800000</v>
      </c>
      <c r="E3625">
        <v>25000</v>
      </c>
      <c r="F3625" t="s">
        <v>124</v>
      </c>
      <c r="G3625" t="s">
        <v>804</v>
      </c>
      <c r="H3625" t="s">
        <v>1710</v>
      </c>
      <c r="I3625" t="s">
        <v>22</v>
      </c>
      <c r="J3625" t="s">
        <v>23</v>
      </c>
      <c r="K3625" t="s">
        <v>24</v>
      </c>
      <c r="L3625" t="s">
        <v>25</v>
      </c>
      <c r="M3625" t="s">
        <v>227</v>
      </c>
      <c r="N3625">
        <v>1498</v>
      </c>
      <c r="O3625" t="s">
        <v>228</v>
      </c>
      <c r="P3625" t="s">
        <v>224</v>
      </c>
      <c r="Q3625">
        <v>5</v>
      </c>
      <c r="R3625" t="s">
        <v>1179</v>
      </c>
    </row>
    <row r="3626" spans="1:18" x14ac:dyDescent="0.3">
      <c r="A3626">
        <v>3740</v>
      </c>
      <c r="B3626" t="s">
        <v>18</v>
      </c>
      <c r="C3626">
        <v>2011</v>
      </c>
      <c r="D3626">
        <v>240000</v>
      </c>
      <c r="E3626">
        <v>64500</v>
      </c>
      <c r="F3626" t="s">
        <v>56</v>
      </c>
      <c r="G3626" t="s">
        <v>777</v>
      </c>
      <c r="H3626" t="s">
        <v>1709</v>
      </c>
      <c r="I3626" t="s">
        <v>41</v>
      </c>
      <c r="J3626" t="s">
        <v>23</v>
      </c>
      <c r="K3626" t="s">
        <v>24</v>
      </c>
      <c r="L3626" t="s">
        <v>25</v>
      </c>
      <c r="M3626" t="s">
        <v>85</v>
      </c>
      <c r="N3626">
        <v>998</v>
      </c>
      <c r="O3626" t="s">
        <v>67</v>
      </c>
      <c r="P3626" t="s">
        <v>141</v>
      </c>
      <c r="Q3626">
        <v>5</v>
      </c>
      <c r="R3626" t="s">
        <v>1179</v>
      </c>
    </row>
    <row r="3627" spans="1:18" x14ac:dyDescent="0.3">
      <c r="A3627">
        <v>3741</v>
      </c>
      <c r="B3627" t="s">
        <v>88</v>
      </c>
      <c r="C3627">
        <v>2016</v>
      </c>
      <c r="D3627">
        <v>360000</v>
      </c>
      <c r="E3627">
        <v>100000</v>
      </c>
      <c r="F3627" t="s">
        <v>56</v>
      </c>
      <c r="G3627" t="s">
        <v>777</v>
      </c>
      <c r="H3627" t="s">
        <v>1711</v>
      </c>
      <c r="I3627" t="s">
        <v>22</v>
      </c>
      <c r="J3627" t="s">
        <v>23</v>
      </c>
      <c r="K3627" t="s">
        <v>24</v>
      </c>
      <c r="L3627" t="s">
        <v>33</v>
      </c>
      <c r="M3627" t="s">
        <v>564</v>
      </c>
      <c r="N3627">
        <v>1198</v>
      </c>
      <c r="O3627" t="s">
        <v>565</v>
      </c>
      <c r="P3627" t="s">
        <v>566</v>
      </c>
      <c r="Q3627">
        <v>6</v>
      </c>
      <c r="R3627" t="s">
        <v>1179</v>
      </c>
    </row>
    <row r="3628" spans="1:18" x14ac:dyDescent="0.3">
      <c r="A3628">
        <v>3742</v>
      </c>
      <c r="B3628" t="s">
        <v>46</v>
      </c>
      <c r="C3628">
        <v>2017</v>
      </c>
      <c r="D3628">
        <v>750000</v>
      </c>
      <c r="E3628">
        <v>40000</v>
      </c>
      <c r="F3628" t="s">
        <v>56</v>
      </c>
      <c r="G3628" t="s">
        <v>777</v>
      </c>
      <c r="H3628" t="s">
        <v>1711</v>
      </c>
      <c r="I3628" t="s">
        <v>22</v>
      </c>
      <c r="J3628" t="s">
        <v>23</v>
      </c>
      <c r="K3628" t="s">
        <v>24</v>
      </c>
      <c r="L3628" t="s">
        <v>25</v>
      </c>
      <c r="M3628" t="s">
        <v>571</v>
      </c>
      <c r="N3628">
        <v>1582</v>
      </c>
      <c r="O3628" t="s">
        <v>301</v>
      </c>
      <c r="P3628" t="s">
        <v>302</v>
      </c>
      <c r="Q3628">
        <v>5</v>
      </c>
      <c r="R3628" t="s">
        <v>1179</v>
      </c>
    </row>
    <row r="3629" spans="1:18" x14ac:dyDescent="0.3">
      <c r="A3629">
        <v>3743</v>
      </c>
      <c r="B3629" t="s">
        <v>46</v>
      </c>
      <c r="C3629">
        <v>2017</v>
      </c>
      <c r="D3629">
        <v>570000</v>
      </c>
      <c r="E3629">
        <v>15000</v>
      </c>
      <c r="F3629" t="s">
        <v>56</v>
      </c>
      <c r="G3629" t="s">
        <v>777</v>
      </c>
      <c r="H3629" t="s">
        <v>1709</v>
      </c>
      <c r="I3629" t="s">
        <v>41</v>
      </c>
      <c r="J3629" t="s">
        <v>23</v>
      </c>
      <c r="K3629" t="s">
        <v>24</v>
      </c>
      <c r="L3629" t="s">
        <v>33</v>
      </c>
      <c r="M3629" t="s">
        <v>133</v>
      </c>
      <c r="N3629">
        <v>1197</v>
      </c>
      <c r="O3629" t="s">
        <v>134</v>
      </c>
      <c r="P3629" t="s">
        <v>135</v>
      </c>
      <c r="Q3629">
        <v>5</v>
      </c>
      <c r="R3629" t="s">
        <v>1179</v>
      </c>
    </row>
    <row r="3630" spans="1:18" x14ac:dyDescent="0.3">
      <c r="A3630">
        <v>3744</v>
      </c>
      <c r="B3630" t="s">
        <v>65</v>
      </c>
      <c r="C3630">
        <v>2015</v>
      </c>
      <c r="D3630">
        <v>450000</v>
      </c>
      <c r="E3630">
        <v>25000</v>
      </c>
      <c r="F3630" t="s">
        <v>56</v>
      </c>
      <c r="G3630" t="s">
        <v>777</v>
      </c>
      <c r="H3630" t="s">
        <v>1709</v>
      </c>
      <c r="I3630" t="s">
        <v>22</v>
      </c>
      <c r="J3630" t="s">
        <v>23</v>
      </c>
      <c r="K3630" t="s">
        <v>24</v>
      </c>
      <c r="L3630" t="s">
        <v>25</v>
      </c>
      <c r="M3630" t="s">
        <v>66</v>
      </c>
      <c r="N3630">
        <v>1364</v>
      </c>
      <c r="O3630" t="s">
        <v>244</v>
      </c>
      <c r="P3630" t="s">
        <v>68</v>
      </c>
      <c r="Q3630">
        <v>5</v>
      </c>
      <c r="R3630" t="s">
        <v>1179</v>
      </c>
    </row>
    <row r="3631" spans="1:18" x14ac:dyDescent="0.3">
      <c r="A3631">
        <v>3745</v>
      </c>
      <c r="B3631" t="s">
        <v>18</v>
      </c>
      <c r="C3631">
        <v>2016</v>
      </c>
      <c r="D3631">
        <v>270000</v>
      </c>
      <c r="E3631">
        <v>82000</v>
      </c>
      <c r="F3631" t="s">
        <v>56</v>
      </c>
      <c r="G3631" t="s">
        <v>758</v>
      </c>
      <c r="H3631" t="s">
        <v>1389</v>
      </c>
      <c r="I3631" t="s">
        <v>41</v>
      </c>
      <c r="J3631" t="s">
        <v>23</v>
      </c>
      <c r="K3631" t="s">
        <v>24</v>
      </c>
      <c r="L3631" t="s">
        <v>42</v>
      </c>
      <c r="M3631" t="s">
        <v>164</v>
      </c>
      <c r="N3631">
        <v>1197</v>
      </c>
      <c r="O3631" t="s">
        <v>395</v>
      </c>
      <c r="P3631" t="s">
        <v>261</v>
      </c>
      <c r="Q3631">
        <v>5</v>
      </c>
      <c r="R3631" t="s">
        <v>1179</v>
      </c>
    </row>
    <row r="3632" spans="1:18" x14ac:dyDescent="0.3">
      <c r="A3632">
        <v>3746</v>
      </c>
      <c r="B3632" t="s">
        <v>18</v>
      </c>
      <c r="C3632">
        <v>2012</v>
      </c>
      <c r="D3632">
        <v>459999</v>
      </c>
      <c r="E3632">
        <v>87000</v>
      </c>
      <c r="F3632" t="s">
        <v>56</v>
      </c>
      <c r="G3632" t="s">
        <v>758</v>
      </c>
      <c r="H3632" t="s">
        <v>1389</v>
      </c>
      <c r="I3632" t="s">
        <v>22</v>
      </c>
      <c r="J3632" t="s">
        <v>23</v>
      </c>
      <c r="K3632" t="s">
        <v>24</v>
      </c>
      <c r="L3632" t="s">
        <v>25</v>
      </c>
      <c r="M3632" t="s">
        <v>307</v>
      </c>
      <c r="N3632">
        <v>1248</v>
      </c>
      <c r="O3632" t="s">
        <v>216</v>
      </c>
      <c r="P3632" t="s">
        <v>95</v>
      </c>
      <c r="Q3632">
        <v>7</v>
      </c>
      <c r="R3632" t="s">
        <v>1179</v>
      </c>
    </row>
    <row r="3633" spans="1:18" x14ac:dyDescent="0.3">
      <c r="A3633">
        <v>3747</v>
      </c>
      <c r="B3633" t="s">
        <v>18</v>
      </c>
      <c r="C3633">
        <v>2015</v>
      </c>
      <c r="D3633">
        <v>240000</v>
      </c>
      <c r="E3633">
        <v>80000</v>
      </c>
      <c r="F3633" t="s">
        <v>124</v>
      </c>
      <c r="G3633" t="s">
        <v>804</v>
      </c>
      <c r="H3633" t="s">
        <v>1710</v>
      </c>
      <c r="I3633" t="s">
        <v>41</v>
      </c>
      <c r="J3633" t="s">
        <v>23</v>
      </c>
      <c r="K3633" t="s">
        <v>24</v>
      </c>
      <c r="L3633" t="s">
        <v>33</v>
      </c>
      <c r="M3633" t="s">
        <v>140</v>
      </c>
      <c r="N3633">
        <v>998</v>
      </c>
      <c r="O3633" t="s">
        <v>166</v>
      </c>
      <c r="P3633" t="s">
        <v>141</v>
      </c>
      <c r="Q3633">
        <v>5</v>
      </c>
      <c r="R3633" t="s">
        <v>1179</v>
      </c>
    </row>
    <row r="3634" spans="1:18" x14ac:dyDescent="0.3">
      <c r="A3634">
        <v>3748</v>
      </c>
      <c r="B3634" t="s">
        <v>75</v>
      </c>
      <c r="C3634">
        <v>2012</v>
      </c>
      <c r="D3634">
        <v>320000</v>
      </c>
      <c r="E3634">
        <v>110000</v>
      </c>
      <c r="F3634" t="s">
        <v>124</v>
      </c>
      <c r="G3634" t="s">
        <v>804</v>
      </c>
      <c r="H3634" t="s">
        <v>1710</v>
      </c>
      <c r="I3634" t="s">
        <v>22</v>
      </c>
      <c r="J3634" t="s">
        <v>23</v>
      </c>
      <c r="K3634" t="s">
        <v>24</v>
      </c>
      <c r="L3634" t="s">
        <v>42</v>
      </c>
      <c r="M3634" t="s">
        <v>76</v>
      </c>
      <c r="N3634">
        <v>1461</v>
      </c>
      <c r="O3634" t="s">
        <v>77</v>
      </c>
      <c r="P3634" t="s">
        <v>78</v>
      </c>
      <c r="Q3634">
        <v>5</v>
      </c>
      <c r="R3634" t="s">
        <v>1179</v>
      </c>
    </row>
    <row r="3635" spans="1:18" x14ac:dyDescent="0.3">
      <c r="A3635">
        <v>3749</v>
      </c>
      <c r="B3635" t="s">
        <v>109</v>
      </c>
      <c r="C3635">
        <v>2011</v>
      </c>
      <c r="D3635">
        <v>149000</v>
      </c>
      <c r="E3635">
        <v>148000</v>
      </c>
      <c r="F3635" t="s">
        <v>124</v>
      </c>
      <c r="G3635" t="s">
        <v>804</v>
      </c>
      <c r="H3635" t="s">
        <v>1710</v>
      </c>
      <c r="I3635" t="s">
        <v>22</v>
      </c>
      <c r="J3635" t="s">
        <v>23</v>
      </c>
      <c r="K3635" t="s">
        <v>24</v>
      </c>
      <c r="L3635" t="s">
        <v>33</v>
      </c>
      <c r="M3635" t="s">
        <v>208</v>
      </c>
      <c r="N3635">
        <v>1248</v>
      </c>
      <c r="O3635" t="s">
        <v>108</v>
      </c>
      <c r="P3635" t="s">
        <v>209</v>
      </c>
      <c r="Q3635">
        <v>5</v>
      </c>
      <c r="R3635" t="s">
        <v>1179</v>
      </c>
    </row>
    <row r="3636" spans="1:18" x14ac:dyDescent="0.3">
      <c r="A3636">
        <v>3750</v>
      </c>
      <c r="B3636" t="s">
        <v>88</v>
      </c>
      <c r="C3636">
        <v>2018</v>
      </c>
      <c r="D3636">
        <v>1500000</v>
      </c>
      <c r="E3636">
        <v>40000</v>
      </c>
      <c r="F3636" t="s">
        <v>56</v>
      </c>
      <c r="G3636" t="s">
        <v>777</v>
      </c>
      <c r="H3636" t="s">
        <v>1712</v>
      </c>
      <c r="I3636" t="s">
        <v>22</v>
      </c>
      <c r="J3636" t="s">
        <v>23</v>
      </c>
      <c r="K3636" t="s">
        <v>24</v>
      </c>
      <c r="L3636" t="s">
        <v>25</v>
      </c>
      <c r="M3636" t="s">
        <v>1010</v>
      </c>
      <c r="N3636">
        <v>2179</v>
      </c>
      <c r="O3636" t="s">
        <v>446</v>
      </c>
      <c r="P3636" t="s">
        <v>1011</v>
      </c>
      <c r="Q3636">
        <v>7</v>
      </c>
      <c r="R3636" t="s">
        <v>1179</v>
      </c>
    </row>
    <row r="3637" spans="1:18" x14ac:dyDescent="0.3">
      <c r="A3637">
        <v>3751</v>
      </c>
      <c r="B3637" t="s">
        <v>46</v>
      </c>
      <c r="C3637">
        <v>2011</v>
      </c>
      <c r="D3637">
        <v>180000</v>
      </c>
      <c r="E3637">
        <v>70000</v>
      </c>
      <c r="F3637" t="s">
        <v>56</v>
      </c>
      <c r="G3637" t="s">
        <v>869</v>
      </c>
      <c r="H3637" t="s">
        <v>807</v>
      </c>
      <c r="I3637" t="s">
        <v>41</v>
      </c>
      <c r="J3637" t="s">
        <v>23</v>
      </c>
      <c r="K3637" t="s">
        <v>24</v>
      </c>
      <c r="L3637" t="s">
        <v>25</v>
      </c>
      <c r="M3637" t="s">
        <v>1010</v>
      </c>
      <c r="N3637">
        <v>1495</v>
      </c>
      <c r="O3637" t="s">
        <v>232</v>
      </c>
      <c r="P3637" t="s">
        <v>1257</v>
      </c>
      <c r="Q3637">
        <v>5</v>
      </c>
      <c r="R3637" t="s">
        <v>1179</v>
      </c>
    </row>
    <row r="3638" spans="1:18" x14ac:dyDescent="0.3">
      <c r="A3638">
        <v>3752</v>
      </c>
      <c r="B3638" t="s">
        <v>46</v>
      </c>
      <c r="C3638">
        <v>2012</v>
      </c>
      <c r="D3638">
        <v>185000</v>
      </c>
      <c r="E3638">
        <v>70000</v>
      </c>
      <c r="F3638" t="s">
        <v>56</v>
      </c>
      <c r="G3638" t="s">
        <v>777</v>
      </c>
      <c r="H3638" t="s">
        <v>1711</v>
      </c>
      <c r="I3638" t="s">
        <v>59</v>
      </c>
      <c r="J3638" t="s">
        <v>23</v>
      </c>
      <c r="K3638" t="s">
        <v>24</v>
      </c>
      <c r="L3638" t="s">
        <v>33</v>
      </c>
      <c r="M3638" t="s">
        <v>1122</v>
      </c>
      <c r="N3638">
        <v>1086</v>
      </c>
      <c r="O3638" t="s">
        <v>309</v>
      </c>
      <c r="P3638" t="s">
        <v>310</v>
      </c>
      <c r="Q3638">
        <v>5</v>
      </c>
      <c r="R3638" t="s">
        <v>1179</v>
      </c>
    </row>
    <row r="3639" spans="1:18" x14ac:dyDescent="0.3">
      <c r="A3639">
        <v>3753</v>
      </c>
      <c r="B3639" t="s">
        <v>18</v>
      </c>
      <c r="C3639">
        <v>2008</v>
      </c>
      <c r="D3639">
        <v>65000</v>
      </c>
      <c r="E3639">
        <v>40000</v>
      </c>
      <c r="F3639" t="s">
        <v>56</v>
      </c>
      <c r="G3639" t="s">
        <v>777</v>
      </c>
      <c r="H3639" t="s">
        <v>1709</v>
      </c>
      <c r="I3639" t="s">
        <v>41</v>
      </c>
      <c r="J3639" t="s">
        <v>23</v>
      </c>
      <c r="K3639" t="s">
        <v>24</v>
      </c>
      <c r="L3639" t="s">
        <v>33</v>
      </c>
      <c r="M3639" t="s">
        <v>50</v>
      </c>
      <c r="N3639">
        <v>796</v>
      </c>
      <c r="O3639" t="s">
        <v>63</v>
      </c>
      <c r="P3639" t="s">
        <v>64</v>
      </c>
      <c r="Q3639">
        <v>4</v>
      </c>
      <c r="R3639" t="s">
        <v>1179</v>
      </c>
    </row>
    <row r="3640" spans="1:18" x14ac:dyDescent="0.3">
      <c r="A3640">
        <v>3754</v>
      </c>
      <c r="B3640" t="s">
        <v>109</v>
      </c>
      <c r="C3640">
        <v>2010</v>
      </c>
      <c r="D3640">
        <v>130000</v>
      </c>
      <c r="E3640">
        <v>120000</v>
      </c>
      <c r="F3640" t="s">
        <v>56</v>
      </c>
      <c r="G3640" t="s">
        <v>758</v>
      </c>
      <c r="H3640" t="s">
        <v>1389</v>
      </c>
      <c r="I3640" t="s">
        <v>22</v>
      </c>
      <c r="J3640" t="s">
        <v>23</v>
      </c>
      <c r="K3640" t="s">
        <v>24</v>
      </c>
      <c r="L3640" t="s">
        <v>25</v>
      </c>
      <c r="M3640" t="s">
        <v>142</v>
      </c>
      <c r="N3640">
        <v>1405</v>
      </c>
      <c r="O3640" t="s">
        <v>458</v>
      </c>
      <c r="P3640" t="s">
        <v>536</v>
      </c>
      <c r="Q3640">
        <v>5</v>
      </c>
      <c r="R3640" t="s">
        <v>1179</v>
      </c>
    </row>
    <row r="3641" spans="1:18" x14ac:dyDescent="0.3">
      <c r="A3641">
        <v>3755</v>
      </c>
      <c r="B3641" t="s">
        <v>69</v>
      </c>
      <c r="C3641">
        <v>2012</v>
      </c>
      <c r="D3641">
        <v>330000</v>
      </c>
      <c r="E3641">
        <v>60000</v>
      </c>
      <c r="F3641" t="s">
        <v>56</v>
      </c>
      <c r="G3641" t="s">
        <v>777</v>
      </c>
      <c r="H3641" t="s">
        <v>1712</v>
      </c>
      <c r="I3641" t="s">
        <v>22</v>
      </c>
      <c r="J3641" t="s">
        <v>23</v>
      </c>
      <c r="K3641" t="s">
        <v>24</v>
      </c>
      <c r="L3641" t="s">
        <v>25</v>
      </c>
      <c r="M3641" t="s">
        <v>159</v>
      </c>
      <c r="N3641">
        <v>1399</v>
      </c>
      <c r="O3641" t="s">
        <v>86</v>
      </c>
      <c r="P3641" t="s">
        <v>74</v>
      </c>
      <c r="Q3641">
        <v>5</v>
      </c>
      <c r="R3641" t="s">
        <v>1179</v>
      </c>
    </row>
    <row r="3642" spans="1:18" x14ac:dyDescent="0.3">
      <c r="A3642">
        <v>3756</v>
      </c>
      <c r="B3642" t="s">
        <v>109</v>
      </c>
      <c r="C3642">
        <v>2011</v>
      </c>
      <c r="D3642">
        <v>190000</v>
      </c>
      <c r="E3642">
        <v>90000</v>
      </c>
      <c r="F3642" t="s">
        <v>56</v>
      </c>
      <c r="G3642" t="s">
        <v>758</v>
      </c>
      <c r="H3642" t="s">
        <v>1389</v>
      </c>
      <c r="I3642" t="s">
        <v>22</v>
      </c>
      <c r="J3642" t="s">
        <v>158</v>
      </c>
      <c r="K3642" t="s">
        <v>24</v>
      </c>
      <c r="L3642" t="s">
        <v>25</v>
      </c>
      <c r="M3642" t="s">
        <v>263</v>
      </c>
      <c r="N3642">
        <v>1248</v>
      </c>
      <c r="O3642" t="s">
        <v>48</v>
      </c>
      <c r="P3642" t="s">
        <v>209</v>
      </c>
      <c r="Q3642">
        <v>5</v>
      </c>
      <c r="R3642" t="s">
        <v>1179</v>
      </c>
    </row>
    <row r="3643" spans="1:18" x14ac:dyDescent="0.3">
      <c r="A3643">
        <v>3757</v>
      </c>
      <c r="B3643" t="s">
        <v>18</v>
      </c>
      <c r="C3643">
        <v>2014</v>
      </c>
      <c r="D3643">
        <v>501000</v>
      </c>
      <c r="E3643">
        <v>68000</v>
      </c>
      <c r="F3643" t="s">
        <v>56</v>
      </c>
      <c r="G3643" t="s">
        <v>758</v>
      </c>
      <c r="H3643" t="s">
        <v>1389</v>
      </c>
      <c r="I3643" t="s">
        <v>22</v>
      </c>
      <c r="J3643" t="s">
        <v>158</v>
      </c>
      <c r="K3643" t="s">
        <v>24</v>
      </c>
      <c r="L3643" t="s">
        <v>25</v>
      </c>
      <c r="M3643" t="s">
        <v>230</v>
      </c>
      <c r="N3643">
        <v>1248</v>
      </c>
      <c r="O3643" t="s">
        <v>27</v>
      </c>
      <c r="P3643" t="s">
        <v>28</v>
      </c>
      <c r="Q3643">
        <v>5</v>
      </c>
      <c r="R3643" t="s">
        <v>1179</v>
      </c>
    </row>
    <row r="3644" spans="1:18" x14ac:dyDescent="0.3">
      <c r="A3644">
        <v>3758</v>
      </c>
      <c r="B3644" t="s">
        <v>37</v>
      </c>
      <c r="C3644">
        <v>2017</v>
      </c>
      <c r="D3644">
        <v>600000</v>
      </c>
      <c r="E3644">
        <v>24500</v>
      </c>
      <c r="F3644" t="s">
        <v>56</v>
      </c>
      <c r="G3644" t="s">
        <v>777</v>
      </c>
      <c r="H3644" t="s">
        <v>1709</v>
      </c>
      <c r="I3644" t="s">
        <v>22</v>
      </c>
      <c r="J3644" t="s">
        <v>158</v>
      </c>
      <c r="K3644" t="s">
        <v>24</v>
      </c>
      <c r="L3644" t="s">
        <v>25</v>
      </c>
      <c r="M3644" t="s">
        <v>618</v>
      </c>
      <c r="N3644">
        <v>1498</v>
      </c>
      <c r="O3644" t="s">
        <v>105</v>
      </c>
      <c r="P3644" t="s">
        <v>95</v>
      </c>
      <c r="Q3644">
        <v>5</v>
      </c>
      <c r="R3644" t="s">
        <v>1179</v>
      </c>
    </row>
    <row r="3645" spans="1:18" x14ac:dyDescent="0.3">
      <c r="A3645">
        <v>3759</v>
      </c>
      <c r="B3645" t="s">
        <v>88</v>
      </c>
      <c r="C3645">
        <v>2012</v>
      </c>
      <c r="D3645">
        <v>570000</v>
      </c>
      <c r="E3645">
        <v>77000</v>
      </c>
      <c r="F3645" t="s">
        <v>56</v>
      </c>
      <c r="G3645" t="s">
        <v>777</v>
      </c>
      <c r="H3645" t="s">
        <v>1709</v>
      </c>
      <c r="I3645" t="s">
        <v>22</v>
      </c>
      <c r="J3645" t="s">
        <v>158</v>
      </c>
      <c r="K3645" t="s">
        <v>24</v>
      </c>
      <c r="L3645" t="s">
        <v>33</v>
      </c>
      <c r="M3645" t="s">
        <v>282</v>
      </c>
      <c r="N3645">
        <v>2179</v>
      </c>
      <c r="O3645" t="s">
        <v>446</v>
      </c>
      <c r="P3645" t="s">
        <v>447</v>
      </c>
      <c r="Q3645">
        <v>7</v>
      </c>
      <c r="R3645" t="s">
        <v>1179</v>
      </c>
    </row>
    <row r="3646" spans="1:18" x14ac:dyDescent="0.3">
      <c r="A3646">
        <v>3760</v>
      </c>
      <c r="B3646" t="s">
        <v>37</v>
      </c>
      <c r="C3646">
        <v>2015</v>
      </c>
      <c r="D3646">
        <v>450000</v>
      </c>
      <c r="E3646">
        <v>85000</v>
      </c>
      <c r="F3646" t="s">
        <v>56</v>
      </c>
      <c r="G3646" t="s">
        <v>758</v>
      </c>
      <c r="H3646" t="s">
        <v>1389</v>
      </c>
      <c r="I3646" t="s">
        <v>22</v>
      </c>
      <c r="J3646" t="s">
        <v>158</v>
      </c>
      <c r="K3646" t="s">
        <v>24</v>
      </c>
      <c r="L3646" t="s">
        <v>25</v>
      </c>
      <c r="M3646" t="s">
        <v>618</v>
      </c>
      <c r="N3646">
        <v>1498</v>
      </c>
      <c r="O3646" t="s">
        <v>105</v>
      </c>
      <c r="P3646" t="s">
        <v>95</v>
      </c>
      <c r="Q3646">
        <v>5</v>
      </c>
      <c r="R3646" t="s">
        <v>1179</v>
      </c>
    </row>
    <row r="3647" spans="1:18" x14ac:dyDescent="0.3">
      <c r="A3647">
        <v>3761</v>
      </c>
      <c r="B3647" t="s">
        <v>65</v>
      </c>
      <c r="C3647">
        <v>2011</v>
      </c>
      <c r="D3647">
        <v>285000</v>
      </c>
      <c r="E3647">
        <v>45500</v>
      </c>
      <c r="F3647" t="s">
        <v>124</v>
      </c>
      <c r="G3647" t="s">
        <v>196</v>
      </c>
      <c r="H3647" t="s">
        <v>1713</v>
      </c>
      <c r="I3647" t="s">
        <v>41</v>
      </c>
      <c r="J3647" t="s">
        <v>158</v>
      </c>
      <c r="K3647" t="s">
        <v>24</v>
      </c>
      <c r="L3647" t="s">
        <v>25</v>
      </c>
      <c r="M3647" t="s">
        <v>335</v>
      </c>
      <c r="N3647">
        <v>1496</v>
      </c>
      <c r="O3647" t="s">
        <v>100</v>
      </c>
      <c r="P3647" t="s">
        <v>528</v>
      </c>
      <c r="Q3647">
        <v>5</v>
      </c>
      <c r="R3647" t="s">
        <v>1179</v>
      </c>
    </row>
    <row r="3648" spans="1:18" x14ac:dyDescent="0.3">
      <c r="A3648">
        <v>3762</v>
      </c>
      <c r="B3648" t="s">
        <v>18</v>
      </c>
      <c r="C3648">
        <v>2014</v>
      </c>
      <c r="D3648">
        <v>490000</v>
      </c>
      <c r="E3648">
        <v>67000</v>
      </c>
      <c r="F3648" t="s">
        <v>124</v>
      </c>
      <c r="G3648" t="s">
        <v>196</v>
      </c>
      <c r="H3648" t="s">
        <v>1713</v>
      </c>
      <c r="I3648" t="s">
        <v>22</v>
      </c>
      <c r="J3648" t="s">
        <v>158</v>
      </c>
      <c r="K3648" t="s">
        <v>24</v>
      </c>
      <c r="L3648" t="s">
        <v>25</v>
      </c>
      <c r="M3648" t="s">
        <v>424</v>
      </c>
      <c r="N3648">
        <v>1248</v>
      </c>
      <c r="O3648" t="s">
        <v>27</v>
      </c>
      <c r="P3648" t="s">
        <v>28</v>
      </c>
      <c r="Q3648">
        <v>5</v>
      </c>
      <c r="R3648" t="s">
        <v>1179</v>
      </c>
    </row>
    <row r="3649" spans="1:18" x14ac:dyDescent="0.3">
      <c r="A3649">
        <v>3763</v>
      </c>
      <c r="B3649" t="s">
        <v>18</v>
      </c>
      <c r="C3649">
        <v>2014</v>
      </c>
      <c r="D3649">
        <v>500000</v>
      </c>
      <c r="E3649">
        <v>77000</v>
      </c>
      <c r="F3649" t="s">
        <v>124</v>
      </c>
      <c r="G3649" t="s">
        <v>196</v>
      </c>
      <c r="H3649" t="s">
        <v>1713</v>
      </c>
      <c r="I3649" t="s">
        <v>22</v>
      </c>
      <c r="J3649" t="s">
        <v>158</v>
      </c>
      <c r="K3649" t="s">
        <v>24</v>
      </c>
      <c r="L3649" t="s">
        <v>25</v>
      </c>
      <c r="M3649" t="s">
        <v>424</v>
      </c>
      <c r="N3649">
        <v>1248</v>
      </c>
      <c r="O3649" t="s">
        <v>27</v>
      </c>
      <c r="P3649" t="s">
        <v>28</v>
      </c>
      <c r="Q3649">
        <v>5</v>
      </c>
      <c r="R3649" t="s">
        <v>1179</v>
      </c>
    </row>
    <row r="3650" spans="1:18" x14ac:dyDescent="0.3">
      <c r="A3650">
        <v>3764</v>
      </c>
      <c r="B3650" t="s">
        <v>46</v>
      </c>
      <c r="C3650">
        <v>2016</v>
      </c>
      <c r="D3650">
        <v>275000</v>
      </c>
      <c r="E3650">
        <v>47000</v>
      </c>
      <c r="F3650" t="s">
        <v>124</v>
      </c>
      <c r="G3650" t="s">
        <v>196</v>
      </c>
      <c r="H3650" t="s">
        <v>1714</v>
      </c>
      <c r="I3650" t="s">
        <v>41</v>
      </c>
      <c r="J3650" t="s">
        <v>158</v>
      </c>
      <c r="K3650" t="s">
        <v>24</v>
      </c>
      <c r="L3650" t="s">
        <v>25</v>
      </c>
      <c r="M3650" t="s">
        <v>390</v>
      </c>
      <c r="N3650">
        <v>814</v>
      </c>
      <c r="O3650" t="s">
        <v>541</v>
      </c>
      <c r="P3650" t="s">
        <v>542</v>
      </c>
      <c r="Q3650">
        <v>5</v>
      </c>
      <c r="R3650" t="s">
        <v>1179</v>
      </c>
    </row>
    <row r="3651" spans="1:18" x14ac:dyDescent="0.3">
      <c r="A3651">
        <v>3765</v>
      </c>
      <c r="B3651" t="s">
        <v>109</v>
      </c>
      <c r="C3651">
        <v>2017</v>
      </c>
      <c r="D3651">
        <v>440000</v>
      </c>
      <c r="E3651">
        <v>57000</v>
      </c>
      <c r="F3651" t="s">
        <v>124</v>
      </c>
      <c r="G3651" t="s">
        <v>196</v>
      </c>
      <c r="H3651" t="s">
        <v>1715</v>
      </c>
      <c r="I3651" t="s">
        <v>41</v>
      </c>
      <c r="J3651" t="s">
        <v>158</v>
      </c>
      <c r="K3651" t="s">
        <v>24</v>
      </c>
      <c r="L3651" t="s">
        <v>25</v>
      </c>
      <c r="M3651" t="s">
        <v>503</v>
      </c>
      <c r="N3651">
        <v>1199</v>
      </c>
      <c r="O3651" t="s">
        <v>892</v>
      </c>
      <c r="P3651" t="s">
        <v>893</v>
      </c>
      <c r="Q3651">
        <v>5</v>
      </c>
      <c r="R3651" t="s">
        <v>1179</v>
      </c>
    </row>
    <row r="3652" spans="1:18" x14ac:dyDescent="0.3">
      <c r="A3652">
        <v>3766</v>
      </c>
      <c r="B3652" t="s">
        <v>46</v>
      </c>
      <c r="C3652">
        <v>2018</v>
      </c>
      <c r="D3652">
        <v>825000</v>
      </c>
      <c r="E3652">
        <v>71500</v>
      </c>
      <c r="F3652" t="s">
        <v>124</v>
      </c>
      <c r="G3652" t="s">
        <v>196</v>
      </c>
      <c r="H3652" t="s">
        <v>1714</v>
      </c>
      <c r="I3652" t="s">
        <v>22</v>
      </c>
      <c r="J3652" t="s">
        <v>158</v>
      </c>
      <c r="K3652" t="s">
        <v>24</v>
      </c>
      <c r="L3652" t="s">
        <v>25</v>
      </c>
      <c r="M3652" t="s">
        <v>99</v>
      </c>
      <c r="N3652">
        <v>1396</v>
      </c>
      <c r="O3652" t="s">
        <v>100</v>
      </c>
      <c r="P3652" t="s">
        <v>101</v>
      </c>
      <c r="Q3652">
        <v>5</v>
      </c>
      <c r="R3652" t="s">
        <v>1179</v>
      </c>
    </row>
    <row r="3653" spans="1:18" x14ac:dyDescent="0.3">
      <c r="A3653">
        <v>3767</v>
      </c>
      <c r="B3653" t="s">
        <v>65</v>
      </c>
      <c r="C3653">
        <v>2012</v>
      </c>
      <c r="D3653">
        <v>411000</v>
      </c>
      <c r="E3653">
        <v>110000</v>
      </c>
      <c r="F3653" t="s">
        <v>19</v>
      </c>
      <c r="G3653" t="s">
        <v>786</v>
      </c>
      <c r="H3653" t="s">
        <v>1716</v>
      </c>
      <c r="I3653" t="s">
        <v>22</v>
      </c>
      <c r="J3653" t="s">
        <v>158</v>
      </c>
      <c r="K3653" t="s">
        <v>24</v>
      </c>
      <c r="L3653" t="s">
        <v>25</v>
      </c>
      <c r="M3653" t="s">
        <v>66</v>
      </c>
      <c r="N3653">
        <v>1364</v>
      </c>
      <c r="O3653" t="s">
        <v>244</v>
      </c>
      <c r="P3653" t="s">
        <v>68</v>
      </c>
      <c r="Q3653">
        <v>5</v>
      </c>
      <c r="R3653" t="s">
        <v>1179</v>
      </c>
    </row>
    <row r="3654" spans="1:18" x14ac:dyDescent="0.3">
      <c r="A3654">
        <v>3768</v>
      </c>
      <c r="B3654" t="s">
        <v>18</v>
      </c>
      <c r="C3654">
        <v>2013</v>
      </c>
      <c r="D3654">
        <v>470000</v>
      </c>
      <c r="E3654">
        <v>82000</v>
      </c>
      <c r="F3654" t="s">
        <v>56</v>
      </c>
      <c r="G3654" t="s">
        <v>57</v>
      </c>
      <c r="H3654" t="s">
        <v>1717</v>
      </c>
      <c r="I3654" t="s">
        <v>22</v>
      </c>
      <c r="J3654" t="s">
        <v>158</v>
      </c>
      <c r="K3654" t="s">
        <v>24</v>
      </c>
      <c r="L3654" t="s">
        <v>33</v>
      </c>
      <c r="M3654" t="s">
        <v>106</v>
      </c>
      <c r="N3654">
        <v>1248</v>
      </c>
      <c r="O3654" t="s">
        <v>27</v>
      </c>
      <c r="P3654" t="s">
        <v>28</v>
      </c>
      <c r="Q3654">
        <v>5</v>
      </c>
      <c r="R3654" t="s">
        <v>1179</v>
      </c>
    </row>
    <row r="3655" spans="1:18" x14ac:dyDescent="0.3">
      <c r="A3655">
        <v>3769</v>
      </c>
      <c r="B3655" t="s">
        <v>18</v>
      </c>
      <c r="C3655">
        <v>2013</v>
      </c>
      <c r="D3655">
        <v>445000</v>
      </c>
      <c r="E3655">
        <v>70000</v>
      </c>
      <c r="F3655" t="s">
        <v>19</v>
      </c>
      <c r="G3655" t="s">
        <v>83</v>
      </c>
      <c r="H3655" t="s">
        <v>1628</v>
      </c>
      <c r="I3655" t="s">
        <v>22</v>
      </c>
      <c r="J3655" t="s">
        <v>158</v>
      </c>
      <c r="K3655" t="s">
        <v>24</v>
      </c>
      <c r="L3655" t="s">
        <v>33</v>
      </c>
      <c r="M3655" t="s">
        <v>424</v>
      </c>
      <c r="N3655">
        <v>1248</v>
      </c>
      <c r="O3655" t="s">
        <v>27</v>
      </c>
      <c r="P3655" t="s">
        <v>28</v>
      </c>
      <c r="Q3655">
        <v>5</v>
      </c>
      <c r="R3655" t="s">
        <v>1179</v>
      </c>
    </row>
    <row r="3656" spans="1:18" x14ac:dyDescent="0.3">
      <c r="A3656">
        <v>3770</v>
      </c>
      <c r="B3656" t="s">
        <v>18</v>
      </c>
      <c r="C3656">
        <v>2017</v>
      </c>
      <c r="D3656">
        <v>752000</v>
      </c>
      <c r="E3656">
        <v>28000</v>
      </c>
      <c r="F3656" t="s">
        <v>56</v>
      </c>
      <c r="G3656" t="s">
        <v>57</v>
      </c>
      <c r="H3656" t="s">
        <v>1717</v>
      </c>
      <c r="I3656" t="s">
        <v>22</v>
      </c>
      <c r="J3656" t="s">
        <v>158</v>
      </c>
      <c r="K3656" t="s">
        <v>24</v>
      </c>
      <c r="L3656" t="s">
        <v>25</v>
      </c>
      <c r="M3656" t="s">
        <v>527</v>
      </c>
      <c r="N3656">
        <v>1248</v>
      </c>
      <c r="O3656" t="s">
        <v>27</v>
      </c>
      <c r="P3656" t="s">
        <v>28</v>
      </c>
      <c r="Q3656">
        <v>5</v>
      </c>
      <c r="R3656" t="s">
        <v>1179</v>
      </c>
    </row>
    <row r="3657" spans="1:18" x14ac:dyDescent="0.3">
      <c r="A3657">
        <v>3771</v>
      </c>
      <c r="B3657" t="s">
        <v>30</v>
      </c>
      <c r="C3657">
        <v>2016</v>
      </c>
      <c r="D3657">
        <v>650000</v>
      </c>
      <c r="E3657">
        <v>125000</v>
      </c>
      <c r="F3657" t="s">
        <v>56</v>
      </c>
      <c r="G3657" t="s">
        <v>57</v>
      </c>
      <c r="H3657" t="s">
        <v>1717</v>
      </c>
      <c r="I3657" t="s">
        <v>22</v>
      </c>
      <c r="J3657" t="s">
        <v>158</v>
      </c>
      <c r="K3657" t="s">
        <v>24</v>
      </c>
      <c r="L3657" t="s">
        <v>33</v>
      </c>
      <c r="M3657" t="s">
        <v>34</v>
      </c>
      <c r="N3657">
        <v>1498</v>
      </c>
      <c r="O3657" t="s">
        <v>35</v>
      </c>
      <c r="P3657" t="s">
        <v>36</v>
      </c>
      <c r="Q3657">
        <v>5</v>
      </c>
      <c r="R3657" t="s">
        <v>1179</v>
      </c>
    </row>
    <row r="3658" spans="1:18" x14ac:dyDescent="0.3">
      <c r="A3658">
        <v>3772</v>
      </c>
      <c r="B3658" t="s">
        <v>18</v>
      </c>
      <c r="C3658">
        <v>2013</v>
      </c>
      <c r="D3658">
        <v>450000</v>
      </c>
      <c r="E3658">
        <v>67000</v>
      </c>
      <c r="F3658" t="s">
        <v>19</v>
      </c>
      <c r="G3658" t="s">
        <v>786</v>
      </c>
      <c r="H3658" t="s">
        <v>1718</v>
      </c>
      <c r="I3658" t="s">
        <v>22</v>
      </c>
      <c r="J3658" t="s">
        <v>158</v>
      </c>
      <c r="K3658" t="s">
        <v>24</v>
      </c>
      <c r="L3658" t="s">
        <v>33</v>
      </c>
      <c r="M3658" t="s">
        <v>424</v>
      </c>
      <c r="N3658">
        <v>1248</v>
      </c>
      <c r="O3658" t="s">
        <v>27</v>
      </c>
      <c r="P3658" t="s">
        <v>28</v>
      </c>
      <c r="Q3658">
        <v>5</v>
      </c>
      <c r="R3658" t="s">
        <v>1179</v>
      </c>
    </row>
    <row r="3659" spans="1:18" x14ac:dyDescent="0.3">
      <c r="A3659">
        <v>3773</v>
      </c>
      <c r="B3659" t="s">
        <v>37</v>
      </c>
      <c r="C3659">
        <v>2011</v>
      </c>
      <c r="D3659">
        <v>350000</v>
      </c>
      <c r="E3659">
        <v>93500</v>
      </c>
      <c r="F3659" t="s">
        <v>56</v>
      </c>
      <c r="G3659" t="s">
        <v>57</v>
      </c>
      <c r="H3659" t="s">
        <v>1717</v>
      </c>
      <c r="I3659" t="s">
        <v>41</v>
      </c>
      <c r="J3659" t="s">
        <v>158</v>
      </c>
      <c r="K3659" t="s">
        <v>24</v>
      </c>
      <c r="L3659" t="s">
        <v>42</v>
      </c>
      <c r="M3659" t="s">
        <v>142</v>
      </c>
      <c r="N3659">
        <v>1497</v>
      </c>
      <c r="O3659" t="s">
        <v>406</v>
      </c>
      <c r="P3659" t="s">
        <v>407</v>
      </c>
      <c r="Q3659">
        <v>5</v>
      </c>
      <c r="R3659" t="s">
        <v>1179</v>
      </c>
    </row>
    <row r="3660" spans="1:18" x14ac:dyDescent="0.3">
      <c r="A3660">
        <v>3774</v>
      </c>
      <c r="B3660" t="s">
        <v>18</v>
      </c>
      <c r="C3660">
        <v>2012</v>
      </c>
      <c r="D3660">
        <v>511000</v>
      </c>
      <c r="E3660">
        <v>8500</v>
      </c>
      <c r="F3660" t="s">
        <v>56</v>
      </c>
      <c r="G3660" t="s">
        <v>57</v>
      </c>
      <c r="H3660" t="s">
        <v>1719</v>
      </c>
      <c r="I3660" t="s">
        <v>41</v>
      </c>
      <c r="J3660" t="s">
        <v>158</v>
      </c>
      <c r="K3660" t="s">
        <v>24</v>
      </c>
      <c r="L3660" t="s">
        <v>25</v>
      </c>
      <c r="M3660" t="s">
        <v>222</v>
      </c>
      <c r="N3660">
        <v>1197</v>
      </c>
      <c r="O3660" t="s">
        <v>265</v>
      </c>
      <c r="P3660" t="s">
        <v>266</v>
      </c>
      <c r="Q3660">
        <v>5</v>
      </c>
      <c r="R3660" t="s">
        <v>1179</v>
      </c>
    </row>
    <row r="3661" spans="1:18" x14ac:dyDescent="0.3">
      <c r="A3661">
        <v>3775</v>
      </c>
      <c r="B3661" t="s">
        <v>18</v>
      </c>
      <c r="C3661">
        <v>2016</v>
      </c>
      <c r="D3661">
        <v>700000</v>
      </c>
      <c r="E3661">
        <v>80000</v>
      </c>
      <c r="F3661" t="s">
        <v>56</v>
      </c>
      <c r="G3661" t="s">
        <v>57</v>
      </c>
      <c r="H3661" t="s">
        <v>1719</v>
      </c>
      <c r="I3661" t="s">
        <v>22</v>
      </c>
      <c r="J3661" t="s">
        <v>158</v>
      </c>
      <c r="K3661" t="s">
        <v>24</v>
      </c>
      <c r="L3661" t="s">
        <v>25</v>
      </c>
      <c r="M3661" t="s">
        <v>527</v>
      </c>
      <c r="N3661">
        <v>1248</v>
      </c>
      <c r="O3661" t="s">
        <v>27</v>
      </c>
      <c r="P3661" t="s">
        <v>28</v>
      </c>
      <c r="Q3661">
        <v>5</v>
      </c>
      <c r="R3661" t="s">
        <v>1179</v>
      </c>
    </row>
    <row r="3662" spans="1:18" x14ac:dyDescent="0.3">
      <c r="A3662">
        <v>3776</v>
      </c>
      <c r="B3662" t="s">
        <v>65</v>
      </c>
      <c r="C3662">
        <v>2016</v>
      </c>
      <c r="D3662">
        <v>1800000</v>
      </c>
      <c r="E3662">
        <v>30000</v>
      </c>
      <c r="F3662" t="s">
        <v>56</v>
      </c>
      <c r="G3662" t="s">
        <v>57</v>
      </c>
      <c r="H3662" t="s">
        <v>1719</v>
      </c>
      <c r="I3662" t="s">
        <v>22</v>
      </c>
      <c r="J3662" t="s">
        <v>23</v>
      </c>
      <c r="K3662" t="s">
        <v>154</v>
      </c>
      <c r="L3662" t="s">
        <v>25</v>
      </c>
      <c r="M3662" t="s">
        <v>187</v>
      </c>
      <c r="N3662">
        <v>2755</v>
      </c>
      <c r="O3662" t="s">
        <v>188</v>
      </c>
      <c r="P3662" t="s">
        <v>189</v>
      </c>
      <c r="Q3662">
        <v>7</v>
      </c>
      <c r="R3662" t="s">
        <v>1179</v>
      </c>
    </row>
    <row r="3663" spans="1:18" x14ac:dyDescent="0.3">
      <c r="A3663">
        <v>3777</v>
      </c>
      <c r="B3663" t="s">
        <v>69</v>
      </c>
      <c r="C3663">
        <v>2018</v>
      </c>
      <c r="D3663">
        <v>550000</v>
      </c>
      <c r="E3663">
        <v>14200</v>
      </c>
      <c r="F3663" t="s">
        <v>19</v>
      </c>
      <c r="G3663" t="s">
        <v>782</v>
      </c>
      <c r="H3663" t="s">
        <v>1247</v>
      </c>
      <c r="I3663" t="s">
        <v>41</v>
      </c>
      <c r="J3663" t="s">
        <v>23</v>
      </c>
      <c r="K3663" t="s">
        <v>24</v>
      </c>
      <c r="L3663" t="s">
        <v>25</v>
      </c>
      <c r="M3663" t="s">
        <v>218</v>
      </c>
      <c r="N3663">
        <v>1196</v>
      </c>
      <c r="O3663" t="s">
        <v>219</v>
      </c>
      <c r="P3663" t="s">
        <v>220</v>
      </c>
      <c r="Q3663">
        <v>5</v>
      </c>
      <c r="R3663" t="s">
        <v>1179</v>
      </c>
    </row>
    <row r="3664" spans="1:18" x14ac:dyDescent="0.3">
      <c r="A3664">
        <v>3778</v>
      </c>
      <c r="B3664" t="s">
        <v>69</v>
      </c>
      <c r="C3664">
        <v>2007</v>
      </c>
      <c r="D3664">
        <v>142000</v>
      </c>
      <c r="E3664">
        <v>97000</v>
      </c>
      <c r="F3664" t="s">
        <v>19</v>
      </c>
      <c r="G3664" t="s">
        <v>857</v>
      </c>
      <c r="H3664" t="s">
        <v>1593</v>
      </c>
      <c r="I3664" t="s">
        <v>41</v>
      </c>
      <c r="J3664" t="s">
        <v>23</v>
      </c>
      <c r="K3664" t="s">
        <v>24</v>
      </c>
      <c r="L3664" t="s">
        <v>25</v>
      </c>
      <c r="M3664" t="s">
        <v>569</v>
      </c>
      <c r="N3664">
        <v>1388</v>
      </c>
      <c r="O3664" t="s">
        <v>388</v>
      </c>
      <c r="P3664" t="s">
        <v>676</v>
      </c>
      <c r="Q3664">
        <v>5</v>
      </c>
      <c r="R3664" t="s">
        <v>1179</v>
      </c>
    </row>
    <row r="3665" spans="1:18" x14ac:dyDescent="0.3">
      <c r="A3665">
        <v>3779</v>
      </c>
      <c r="B3665" t="s">
        <v>109</v>
      </c>
      <c r="C3665">
        <v>2012</v>
      </c>
      <c r="D3665">
        <v>725000</v>
      </c>
      <c r="E3665">
        <v>90000</v>
      </c>
      <c r="F3665" t="s">
        <v>56</v>
      </c>
      <c r="G3665" t="s">
        <v>57</v>
      </c>
      <c r="H3665" t="s">
        <v>1719</v>
      </c>
      <c r="I3665" t="s">
        <v>22</v>
      </c>
      <c r="J3665" t="s">
        <v>23</v>
      </c>
      <c r="K3665" t="s">
        <v>24</v>
      </c>
      <c r="L3665" t="s">
        <v>25</v>
      </c>
      <c r="M3665" t="s">
        <v>150</v>
      </c>
      <c r="N3665">
        <v>2179</v>
      </c>
      <c r="O3665" t="s">
        <v>586</v>
      </c>
      <c r="P3665" t="s">
        <v>152</v>
      </c>
      <c r="Q3665">
        <v>7</v>
      </c>
      <c r="R3665" t="s">
        <v>1179</v>
      </c>
    </row>
    <row r="3666" spans="1:18" x14ac:dyDescent="0.3">
      <c r="A3666">
        <v>3780</v>
      </c>
      <c r="B3666" t="s">
        <v>46</v>
      </c>
      <c r="C3666">
        <v>2017</v>
      </c>
      <c r="D3666">
        <v>630000</v>
      </c>
      <c r="E3666">
        <v>30000</v>
      </c>
      <c r="F3666" t="s">
        <v>56</v>
      </c>
      <c r="G3666" t="s">
        <v>57</v>
      </c>
      <c r="H3666" t="s">
        <v>1719</v>
      </c>
      <c r="I3666" t="s">
        <v>41</v>
      </c>
      <c r="J3666" t="s">
        <v>23</v>
      </c>
      <c r="K3666" t="s">
        <v>24</v>
      </c>
      <c r="L3666" t="s">
        <v>25</v>
      </c>
      <c r="M3666" t="s">
        <v>133</v>
      </c>
      <c r="N3666">
        <v>1197</v>
      </c>
      <c r="O3666" t="s">
        <v>134</v>
      </c>
      <c r="P3666" t="s">
        <v>135</v>
      </c>
      <c r="Q3666">
        <v>5</v>
      </c>
      <c r="R3666" t="s">
        <v>1179</v>
      </c>
    </row>
    <row r="3667" spans="1:18" x14ac:dyDescent="0.3">
      <c r="A3667">
        <v>3781</v>
      </c>
      <c r="B3667" t="s">
        <v>46</v>
      </c>
      <c r="C3667">
        <v>2015</v>
      </c>
      <c r="D3667">
        <v>480000</v>
      </c>
      <c r="E3667">
        <v>50000</v>
      </c>
      <c r="F3667" t="s">
        <v>56</v>
      </c>
      <c r="G3667" t="s">
        <v>57</v>
      </c>
      <c r="H3667" t="s">
        <v>1719</v>
      </c>
      <c r="I3667" t="s">
        <v>41</v>
      </c>
      <c r="J3667" t="s">
        <v>23</v>
      </c>
      <c r="K3667" t="s">
        <v>24</v>
      </c>
      <c r="L3667" t="s">
        <v>25</v>
      </c>
      <c r="M3667" t="s">
        <v>133</v>
      </c>
      <c r="N3667">
        <v>1197</v>
      </c>
      <c r="O3667" t="s">
        <v>134</v>
      </c>
      <c r="P3667" t="s">
        <v>135</v>
      </c>
      <c r="Q3667">
        <v>5</v>
      </c>
      <c r="R3667" t="s">
        <v>1179</v>
      </c>
    </row>
    <row r="3668" spans="1:18" x14ac:dyDescent="0.3">
      <c r="A3668">
        <v>3782</v>
      </c>
      <c r="B3668" t="s">
        <v>18</v>
      </c>
      <c r="C3668">
        <v>2016</v>
      </c>
      <c r="D3668">
        <v>330000</v>
      </c>
      <c r="E3668">
        <v>30000</v>
      </c>
      <c r="F3668" t="s">
        <v>19</v>
      </c>
      <c r="G3668" t="s">
        <v>786</v>
      </c>
      <c r="H3668" t="s">
        <v>1720</v>
      </c>
      <c r="I3668" t="s">
        <v>41</v>
      </c>
      <c r="J3668" t="s">
        <v>23</v>
      </c>
      <c r="K3668" t="s">
        <v>24</v>
      </c>
      <c r="L3668" t="s">
        <v>25</v>
      </c>
      <c r="M3668" t="s">
        <v>140</v>
      </c>
      <c r="N3668">
        <v>998</v>
      </c>
      <c r="O3668" t="s">
        <v>166</v>
      </c>
      <c r="P3668" t="s">
        <v>141</v>
      </c>
      <c r="Q3668">
        <v>5</v>
      </c>
      <c r="R3668" t="s">
        <v>1179</v>
      </c>
    </row>
    <row r="3669" spans="1:18" x14ac:dyDescent="0.3">
      <c r="A3669">
        <v>3783</v>
      </c>
      <c r="B3669" t="s">
        <v>18</v>
      </c>
      <c r="C3669">
        <v>2017</v>
      </c>
      <c r="D3669">
        <v>500000</v>
      </c>
      <c r="E3669">
        <v>20000</v>
      </c>
      <c r="F3669" t="s">
        <v>38</v>
      </c>
      <c r="G3669" t="s">
        <v>39</v>
      </c>
      <c r="H3669" t="s">
        <v>944</v>
      </c>
      <c r="I3669" t="s">
        <v>41</v>
      </c>
      <c r="J3669" t="s">
        <v>23</v>
      </c>
      <c r="K3669" t="s">
        <v>24</v>
      </c>
      <c r="L3669" t="s">
        <v>25</v>
      </c>
      <c r="M3669" t="s">
        <v>1574</v>
      </c>
      <c r="N3669">
        <v>1298</v>
      </c>
      <c r="O3669" t="s">
        <v>431</v>
      </c>
      <c r="P3669" t="s">
        <v>1575</v>
      </c>
      <c r="Q3669">
        <v>8</v>
      </c>
      <c r="R3669" t="s">
        <v>1179</v>
      </c>
    </row>
    <row r="3670" spans="1:18" x14ac:dyDescent="0.3">
      <c r="A3670">
        <v>3784</v>
      </c>
      <c r="B3670" t="s">
        <v>221</v>
      </c>
      <c r="C3670">
        <v>2012</v>
      </c>
      <c r="D3670">
        <v>300000</v>
      </c>
      <c r="E3670">
        <v>60300</v>
      </c>
      <c r="F3670" t="s">
        <v>38</v>
      </c>
      <c r="G3670" t="s">
        <v>39</v>
      </c>
      <c r="H3670" t="s">
        <v>1721</v>
      </c>
      <c r="I3670" t="s">
        <v>22</v>
      </c>
      <c r="J3670" t="s">
        <v>23</v>
      </c>
      <c r="K3670" t="s">
        <v>24</v>
      </c>
      <c r="L3670" t="s">
        <v>25</v>
      </c>
      <c r="M3670" t="s">
        <v>655</v>
      </c>
      <c r="N3670">
        <v>1199</v>
      </c>
      <c r="O3670" t="s">
        <v>82</v>
      </c>
      <c r="P3670" t="s">
        <v>656</v>
      </c>
      <c r="Q3670">
        <v>5</v>
      </c>
      <c r="R3670" t="s">
        <v>1179</v>
      </c>
    </row>
    <row r="3671" spans="1:18" x14ac:dyDescent="0.3">
      <c r="A3671">
        <v>3785</v>
      </c>
      <c r="B3671" t="s">
        <v>109</v>
      </c>
      <c r="C3671">
        <v>2015</v>
      </c>
      <c r="D3671">
        <v>400000</v>
      </c>
      <c r="E3671">
        <v>35000</v>
      </c>
      <c r="F3671" t="s">
        <v>38</v>
      </c>
      <c r="G3671" t="s">
        <v>39</v>
      </c>
      <c r="H3671" t="s">
        <v>1721</v>
      </c>
      <c r="I3671" t="s">
        <v>22</v>
      </c>
      <c r="J3671" t="s">
        <v>23</v>
      </c>
      <c r="K3671" t="s">
        <v>24</v>
      </c>
      <c r="L3671" t="s">
        <v>25</v>
      </c>
      <c r="M3671" t="s">
        <v>47</v>
      </c>
      <c r="N3671">
        <v>1248</v>
      </c>
      <c r="O3671" t="s">
        <v>434</v>
      </c>
      <c r="P3671" t="s">
        <v>209</v>
      </c>
      <c r="Q3671">
        <v>5</v>
      </c>
      <c r="R3671" t="s">
        <v>1179</v>
      </c>
    </row>
    <row r="3672" spans="1:18" x14ac:dyDescent="0.3">
      <c r="A3672">
        <v>3786</v>
      </c>
      <c r="B3672" t="s">
        <v>109</v>
      </c>
      <c r="C3672">
        <v>2011</v>
      </c>
      <c r="D3672">
        <v>320000</v>
      </c>
      <c r="E3672">
        <v>80000</v>
      </c>
      <c r="F3672" t="s">
        <v>38</v>
      </c>
      <c r="G3672" t="s">
        <v>39</v>
      </c>
      <c r="H3672" t="s">
        <v>1194</v>
      </c>
      <c r="I3672" t="s">
        <v>22</v>
      </c>
      <c r="J3672" t="s">
        <v>23</v>
      </c>
      <c r="K3672" t="s">
        <v>24</v>
      </c>
      <c r="L3672" t="s">
        <v>25</v>
      </c>
      <c r="M3672" t="s">
        <v>150</v>
      </c>
      <c r="N3672">
        <v>2179</v>
      </c>
      <c r="O3672" t="s">
        <v>151</v>
      </c>
      <c r="P3672" t="s">
        <v>152</v>
      </c>
      <c r="Q3672">
        <v>7</v>
      </c>
      <c r="R3672" t="s">
        <v>1179</v>
      </c>
    </row>
    <row r="3673" spans="1:18" x14ac:dyDescent="0.3">
      <c r="A3673">
        <v>3787</v>
      </c>
      <c r="B3673" t="s">
        <v>46</v>
      </c>
      <c r="C3673">
        <v>2008</v>
      </c>
      <c r="D3673">
        <v>180000</v>
      </c>
      <c r="E3673">
        <v>44391</v>
      </c>
      <c r="F3673" t="s">
        <v>38</v>
      </c>
      <c r="G3673" t="s">
        <v>39</v>
      </c>
      <c r="H3673" t="s">
        <v>1721</v>
      </c>
      <c r="I3673" t="s">
        <v>41</v>
      </c>
      <c r="J3673" t="s">
        <v>23</v>
      </c>
      <c r="K3673" t="s">
        <v>24</v>
      </c>
      <c r="L3673" t="s">
        <v>33</v>
      </c>
      <c r="M3673" t="s">
        <v>246</v>
      </c>
      <c r="N3673">
        <v>1086</v>
      </c>
      <c r="O3673" t="s">
        <v>247</v>
      </c>
      <c r="P3673" t="s">
        <v>248</v>
      </c>
      <c r="Q3673">
        <v>5</v>
      </c>
      <c r="R3673" t="s">
        <v>1179</v>
      </c>
    </row>
    <row r="3674" spans="1:18" x14ac:dyDescent="0.3">
      <c r="A3674">
        <v>3788</v>
      </c>
      <c r="B3674" t="s">
        <v>18</v>
      </c>
      <c r="C3674">
        <v>2016</v>
      </c>
      <c r="D3674">
        <v>530000</v>
      </c>
      <c r="E3674">
        <v>58000</v>
      </c>
      <c r="F3674" t="s">
        <v>38</v>
      </c>
      <c r="G3674" t="s">
        <v>39</v>
      </c>
      <c r="H3674" t="s">
        <v>1194</v>
      </c>
      <c r="I3674" t="s">
        <v>22</v>
      </c>
      <c r="J3674" t="s">
        <v>23</v>
      </c>
      <c r="K3674" t="s">
        <v>24</v>
      </c>
      <c r="L3674" t="s">
        <v>25</v>
      </c>
      <c r="M3674" t="s">
        <v>527</v>
      </c>
      <c r="N3674">
        <v>1248</v>
      </c>
      <c r="O3674" t="s">
        <v>27</v>
      </c>
      <c r="P3674" t="s">
        <v>28</v>
      </c>
      <c r="Q3674">
        <v>5</v>
      </c>
      <c r="R3674" t="s">
        <v>1179</v>
      </c>
    </row>
    <row r="3675" spans="1:18" x14ac:dyDescent="0.3">
      <c r="A3675">
        <v>3789</v>
      </c>
      <c r="B3675" t="s">
        <v>88</v>
      </c>
      <c r="C3675">
        <v>2015</v>
      </c>
      <c r="D3675">
        <v>600000</v>
      </c>
      <c r="E3675">
        <v>40000</v>
      </c>
      <c r="F3675" t="s">
        <v>38</v>
      </c>
      <c r="G3675" t="s">
        <v>39</v>
      </c>
      <c r="H3675" t="s">
        <v>1194</v>
      </c>
      <c r="I3675" t="s">
        <v>22</v>
      </c>
      <c r="J3675" t="s">
        <v>23</v>
      </c>
      <c r="K3675" t="s">
        <v>24</v>
      </c>
      <c r="L3675" t="s">
        <v>25</v>
      </c>
      <c r="M3675" t="s">
        <v>489</v>
      </c>
      <c r="N3675">
        <v>2523</v>
      </c>
      <c r="O3675" t="s">
        <v>309</v>
      </c>
      <c r="P3675" t="s">
        <v>490</v>
      </c>
      <c r="Q3675">
        <v>7</v>
      </c>
      <c r="R3675" t="s">
        <v>1179</v>
      </c>
    </row>
    <row r="3676" spans="1:18" x14ac:dyDescent="0.3">
      <c r="A3676">
        <v>3790</v>
      </c>
      <c r="B3676" t="s">
        <v>18</v>
      </c>
      <c r="C3676">
        <v>2017</v>
      </c>
      <c r="D3676">
        <v>780000</v>
      </c>
      <c r="E3676">
        <v>66000</v>
      </c>
      <c r="F3676" t="s">
        <v>38</v>
      </c>
      <c r="G3676" t="s">
        <v>39</v>
      </c>
      <c r="H3676" t="s">
        <v>1194</v>
      </c>
      <c r="I3676" t="s">
        <v>22</v>
      </c>
      <c r="J3676" t="s">
        <v>23</v>
      </c>
      <c r="K3676" t="s">
        <v>24</v>
      </c>
      <c r="L3676" t="s">
        <v>33</v>
      </c>
      <c r="M3676" t="s">
        <v>93</v>
      </c>
      <c r="N3676">
        <v>1248</v>
      </c>
      <c r="O3676" t="s">
        <v>94</v>
      </c>
      <c r="P3676" t="s">
        <v>95</v>
      </c>
      <c r="Q3676">
        <v>7</v>
      </c>
      <c r="R3676" t="s">
        <v>1179</v>
      </c>
    </row>
    <row r="3677" spans="1:18" x14ac:dyDescent="0.3">
      <c r="A3677">
        <v>3791</v>
      </c>
      <c r="B3677" t="s">
        <v>37</v>
      </c>
      <c r="C3677">
        <v>2016</v>
      </c>
      <c r="D3677">
        <v>700000</v>
      </c>
      <c r="E3677">
        <v>110000</v>
      </c>
      <c r="F3677" t="s">
        <v>38</v>
      </c>
      <c r="G3677" t="s">
        <v>39</v>
      </c>
      <c r="H3677" t="s">
        <v>1194</v>
      </c>
      <c r="I3677" t="s">
        <v>22</v>
      </c>
      <c r="J3677" t="s">
        <v>23</v>
      </c>
      <c r="K3677" t="s">
        <v>24</v>
      </c>
      <c r="L3677" t="s">
        <v>25</v>
      </c>
      <c r="M3677" t="s">
        <v>182</v>
      </c>
      <c r="N3677">
        <v>1498</v>
      </c>
      <c r="O3677" t="s">
        <v>105</v>
      </c>
      <c r="P3677" t="s">
        <v>95</v>
      </c>
      <c r="Q3677">
        <v>5</v>
      </c>
      <c r="R3677" t="s">
        <v>1179</v>
      </c>
    </row>
    <row r="3678" spans="1:18" x14ac:dyDescent="0.3">
      <c r="A3678">
        <v>3792</v>
      </c>
      <c r="B3678" t="s">
        <v>120</v>
      </c>
      <c r="C3678">
        <v>2013</v>
      </c>
      <c r="D3678">
        <v>175000</v>
      </c>
      <c r="E3678">
        <v>56315</v>
      </c>
      <c r="F3678" t="s">
        <v>38</v>
      </c>
      <c r="G3678" t="s">
        <v>39</v>
      </c>
      <c r="H3678" t="s">
        <v>1721</v>
      </c>
      <c r="I3678" t="s">
        <v>22</v>
      </c>
      <c r="J3678" t="s">
        <v>23</v>
      </c>
      <c r="K3678" t="s">
        <v>24</v>
      </c>
      <c r="L3678" t="s">
        <v>25</v>
      </c>
      <c r="M3678" t="s">
        <v>583</v>
      </c>
      <c r="N3678">
        <v>936</v>
      </c>
      <c r="O3678" t="s">
        <v>584</v>
      </c>
      <c r="P3678" t="s">
        <v>585</v>
      </c>
      <c r="Q3678">
        <v>5</v>
      </c>
      <c r="R3678" t="s">
        <v>1179</v>
      </c>
    </row>
    <row r="3679" spans="1:18" x14ac:dyDescent="0.3">
      <c r="A3679">
        <v>3793</v>
      </c>
      <c r="B3679" t="s">
        <v>88</v>
      </c>
      <c r="C3679">
        <v>2017</v>
      </c>
      <c r="D3679">
        <v>735000</v>
      </c>
      <c r="E3679">
        <v>70000</v>
      </c>
      <c r="F3679" t="s">
        <v>38</v>
      </c>
      <c r="G3679" t="s">
        <v>39</v>
      </c>
      <c r="H3679" t="s">
        <v>1721</v>
      </c>
      <c r="I3679" t="s">
        <v>22</v>
      </c>
      <c r="J3679" t="s">
        <v>23</v>
      </c>
      <c r="K3679" t="s">
        <v>24</v>
      </c>
      <c r="L3679" t="s">
        <v>25</v>
      </c>
      <c r="M3679" t="s">
        <v>982</v>
      </c>
      <c r="N3679">
        <v>1493</v>
      </c>
      <c r="O3679" t="s">
        <v>458</v>
      </c>
      <c r="P3679" t="s">
        <v>490</v>
      </c>
      <c r="Q3679">
        <v>7</v>
      </c>
      <c r="R3679" t="s">
        <v>1179</v>
      </c>
    </row>
    <row r="3680" spans="1:18" x14ac:dyDescent="0.3">
      <c r="A3680">
        <v>3794</v>
      </c>
      <c r="B3680" t="s">
        <v>65</v>
      </c>
      <c r="C3680">
        <v>2013</v>
      </c>
      <c r="D3680">
        <v>325000</v>
      </c>
      <c r="E3680">
        <v>120000</v>
      </c>
      <c r="F3680" t="s">
        <v>38</v>
      </c>
      <c r="G3680" t="s">
        <v>39</v>
      </c>
      <c r="H3680" t="s">
        <v>1721</v>
      </c>
      <c r="I3680" t="s">
        <v>22</v>
      </c>
      <c r="J3680" t="s">
        <v>23</v>
      </c>
      <c r="K3680" t="s">
        <v>24</v>
      </c>
      <c r="L3680" t="s">
        <v>25</v>
      </c>
      <c r="M3680" t="s">
        <v>66</v>
      </c>
      <c r="N3680">
        <v>1364</v>
      </c>
      <c r="O3680" t="s">
        <v>516</v>
      </c>
      <c r="P3680" t="s">
        <v>68</v>
      </c>
      <c r="Q3680">
        <v>5</v>
      </c>
      <c r="R3680" t="s">
        <v>1179</v>
      </c>
    </row>
    <row r="3681" spans="1:18" x14ac:dyDescent="0.3">
      <c r="A3681">
        <v>3795</v>
      </c>
      <c r="B3681" t="s">
        <v>120</v>
      </c>
      <c r="C3681">
        <v>2006</v>
      </c>
      <c r="D3681">
        <v>225000</v>
      </c>
      <c r="E3681">
        <v>100000</v>
      </c>
      <c r="F3681" t="s">
        <v>38</v>
      </c>
      <c r="G3681" t="s">
        <v>39</v>
      </c>
      <c r="H3681" t="s">
        <v>1721</v>
      </c>
      <c r="I3681" t="s">
        <v>22</v>
      </c>
      <c r="J3681" t="s">
        <v>23</v>
      </c>
      <c r="K3681" t="s">
        <v>24</v>
      </c>
      <c r="L3681" t="s">
        <v>25</v>
      </c>
      <c r="M3681" t="s">
        <v>174</v>
      </c>
      <c r="N3681">
        <v>2499</v>
      </c>
      <c r="O3681" t="s">
        <v>431</v>
      </c>
      <c r="P3681" t="s">
        <v>779</v>
      </c>
      <c r="Q3681">
        <v>10</v>
      </c>
      <c r="R3681" t="s">
        <v>1179</v>
      </c>
    </row>
    <row r="3682" spans="1:18" x14ac:dyDescent="0.3">
      <c r="A3682">
        <v>3796</v>
      </c>
      <c r="B3682" t="s">
        <v>109</v>
      </c>
      <c r="C3682">
        <v>2015</v>
      </c>
      <c r="D3682">
        <v>350000</v>
      </c>
      <c r="E3682">
        <v>90000</v>
      </c>
      <c r="F3682" t="s">
        <v>38</v>
      </c>
      <c r="G3682" t="s">
        <v>39</v>
      </c>
      <c r="H3682" t="s">
        <v>1721</v>
      </c>
      <c r="I3682" t="s">
        <v>22</v>
      </c>
      <c r="J3682" t="s">
        <v>23</v>
      </c>
      <c r="K3682" t="s">
        <v>24</v>
      </c>
      <c r="L3682" t="s">
        <v>33</v>
      </c>
      <c r="M3682" t="s">
        <v>47</v>
      </c>
      <c r="N3682">
        <v>1248</v>
      </c>
      <c r="O3682" t="s">
        <v>434</v>
      </c>
      <c r="P3682" t="s">
        <v>209</v>
      </c>
      <c r="Q3682">
        <v>5</v>
      </c>
      <c r="R3682" t="s">
        <v>1179</v>
      </c>
    </row>
    <row r="3683" spans="1:18" x14ac:dyDescent="0.3">
      <c r="A3683">
        <v>3797</v>
      </c>
      <c r="B3683" t="s">
        <v>18</v>
      </c>
      <c r="C3683">
        <v>2006</v>
      </c>
      <c r="D3683">
        <v>110000</v>
      </c>
      <c r="E3683">
        <v>120000</v>
      </c>
      <c r="F3683" t="s">
        <v>56</v>
      </c>
      <c r="G3683" t="s">
        <v>57</v>
      </c>
      <c r="H3683" t="s">
        <v>1689</v>
      </c>
      <c r="I3683" t="s">
        <v>59</v>
      </c>
      <c r="J3683" t="s">
        <v>23</v>
      </c>
      <c r="K3683" t="s">
        <v>24</v>
      </c>
      <c r="L3683" t="s">
        <v>42</v>
      </c>
      <c r="M3683" t="s">
        <v>60</v>
      </c>
      <c r="N3683">
        <v>1061</v>
      </c>
      <c r="O3683" t="s">
        <v>61</v>
      </c>
      <c r="P3683" t="s">
        <v>62</v>
      </c>
      <c r="Q3683">
        <v>5</v>
      </c>
      <c r="R3683" t="s">
        <v>1179</v>
      </c>
    </row>
    <row r="3684" spans="1:18" x14ac:dyDescent="0.3">
      <c r="A3684">
        <v>3798</v>
      </c>
      <c r="B3684" t="s">
        <v>18</v>
      </c>
      <c r="C3684">
        <v>2007</v>
      </c>
      <c r="D3684">
        <v>85000</v>
      </c>
      <c r="E3684">
        <v>160000</v>
      </c>
      <c r="F3684" t="s">
        <v>56</v>
      </c>
      <c r="G3684" t="s">
        <v>57</v>
      </c>
      <c r="H3684" t="s">
        <v>1689</v>
      </c>
      <c r="I3684" t="s">
        <v>41</v>
      </c>
      <c r="J3684" t="s">
        <v>23</v>
      </c>
      <c r="K3684" t="s">
        <v>24</v>
      </c>
      <c r="L3684" t="s">
        <v>304</v>
      </c>
      <c r="M3684" t="s">
        <v>121</v>
      </c>
      <c r="N3684">
        <v>998</v>
      </c>
      <c r="O3684" t="s">
        <v>67</v>
      </c>
      <c r="P3684" t="s">
        <v>141</v>
      </c>
      <c r="Q3684">
        <v>5</v>
      </c>
      <c r="R3684" t="s">
        <v>1179</v>
      </c>
    </row>
    <row r="3685" spans="1:18" x14ac:dyDescent="0.3">
      <c r="A3685">
        <v>3799</v>
      </c>
      <c r="B3685" t="s">
        <v>65</v>
      </c>
      <c r="C3685">
        <v>2006</v>
      </c>
      <c r="D3685">
        <v>150000</v>
      </c>
      <c r="E3685">
        <v>100000</v>
      </c>
      <c r="F3685" t="s">
        <v>56</v>
      </c>
      <c r="G3685" t="s">
        <v>57</v>
      </c>
      <c r="H3685" t="s">
        <v>1722</v>
      </c>
      <c r="I3685" t="s">
        <v>41</v>
      </c>
      <c r="J3685" t="s">
        <v>23</v>
      </c>
      <c r="K3685" t="s">
        <v>24</v>
      </c>
      <c r="L3685" t="s">
        <v>304</v>
      </c>
      <c r="M3685" t="s">
        <v>1348</v>
      </c>
      <c r="N3685">
        <v>1794</v>
      </c>
      <c r="O3685" t="s">
        <v>1349</v>
      </c>
      <c r="P3685" t="s">
        <v>1350</v>
      </c>
      <c r="Q3685">
        <v>5</v>
      </c>
      <c r="R3685" t="s">
        <v>1179</v>
      </c>
    </row>
    <row r="3686" spans="1:18" x14ac:dyDescent="0.3">
      <c r="A3686">
        <v>3800</v>
      </c>
      <c r="B3686" t="s">
        <v>18</v>
      </c>
      <c r="C3686">
        <v>2009</v>
      </c>
      <c r="D3686">
        <v>225000</v>
      </c>
      <c r="E3686">
        <v>120000</v>
      </c>
      <c r="F3686" t="s">
        <v>56</v>
      </c>
      <c r="G3686" t="s">
        <v>57</v>
      </c>
      <c r="H3686" t="s">
        <v>1689</v>
      </c>
      <c r="I3686" t="s">
        <v>22</v>
      </c>
      <c r="J3686" t="s">
        <v>23</v>
      </c>
      <c r="K3686" t="s">
        <v>24</v>
      </c>
      <c r="L3686" t="s">
        <v>42</v>
      </c>
      <c r="M3686" t="s">
        <v>81</v>
      </c>
      <c r="N3686">
        <v>1248</v>
      </c>
      <c r="O3686" t="s">
        <v>82</v>
      </c>
      <c r="P3686" t="s">
        <v>28</v>
      </c>
      <c r="Q3686">
        <v>5</v>
      </c>
      <c r="R3686" t="s">
        <v>1179</v>
      </c>
    </row>
    <row r="3687" spans="1:18" x14ac:dyDescent="0.3">
      <c r="A3687">
        <v>3801</v>
      </c>
      <c r="B3687" t="s">
        <v>109</v>
      </c>
      <c r="C3687">
        <v>2010</v>
      </c>
      <c r="D3687">
        <v>111000</v>
      </c>
      <c r="E3687">
        <v>100000</v>
      </c>
      <c r="F3687" t="s">
        <v>56</v>
      </c>
      <c r="G3687" t="s">
        <v>57</v>
      </c>
      <c r="H3687" t="s">
        <v>1722</v>
      </c>
      <c r="I3687" t="s">
        <v>22</v>
      </c>
      <c r="J3687" t="s">
        <v>23</v>
      </c>
      <c r="K3687" t="s">
        <v>24</v>
      </c>
      <c r="L3687" t="s">
        <v>33</v>
      </c>
      <c r="M3687" t="s">
        <v>347</v>
      </c>
      <c r="N3687">
        <v>1248</v>
      </c>
      <c r="O3687" t="s">
        <v>393</v>
      </c>
      <c r="P3687" t="s">
        <v>701</v>
      </c>
      <c r="Q3687">
        <v>5</v>
      </c>
      <c r="R3687" t="s">
        <v>1179</v>
      </c>
    </row>
    <row r="3688" spans="1:18" x14ac:dyDescent="0.3">
      <c r="A3688">
        <v>3802</v>
      </c>
      <c r="B3688" t="s">
        <v>18</v>
      </c>
      <c r="C3688">
        <v>2007</v>
      </c>
      <c r="D3688">
        <v>150000</v>
      </c>
      <c r="E3688">
        <v>70000</v>
      </c>
      <c r="F3688" t="s">
        <v>56</v>
      </c>
      <c r="G3688" t="s">
        <v>777</v>
      </c>
      <c r="H3688" t="s">
        <v>1723</v>
      </c>
      <c r="I3688" t="s">
        <v>41</v>
      </c>
      <c r="J3688" t="s">
        <v>23</v>
      </c>
      <c r="K3688" t="s">
        <v>24</v>
      </c>
      <c r="L3688" t="s">
        <v>42</v>
      </c>
      <c r="M3688" t="s">
        <v>85</v>
      </c>
      <c r="N3688">
        <v>1061</v>
      </c>
      <c r="O3688" t="s">
        <v>86</v>
      </c>
      <c r="P3688" t="s">
        <v>87</v>
      </c>
      <c r="Q3688">
        <v>5</v>
      </c>
      <c r="R3688" t="s">
        <v>1179</v>
      </c>
    </row>
    <row r="3689" spans="1:18" x14ac:dyDescent="0.3">
      <c r="A3689">
        <v>3803</v>
      </c>
      <c r="B3689" t="s">
        <v>46</v>
      </c>
      <c r="C3689">
        <v>2017</v>
      </c>
      <c r="D3689">
        <v>300000</v>
      </c>
      <c r="E3689">
        <v>15151</v>
      </c>
      <c r="F3689" t="s">
        <v>56</v>
      </c>
      <c r="G3689" t="s">
        <v>777</v>
      </c>
      <c r="H3689" t="s">
        <v>1723</v>
      </c>
      <c r="I3689" t="s">
        <v>41</v>
      </c>
      <c r="J3689" t="s">
        <v>23</v>
      </c>
      <c r="K3689" t="s">
        <v>24</v>
      </c>
      <c r="L3689" t="s">
        <v>33</v>
      </c>
      <c r="M3689" t="s">
        <v>390</v>
      </c>
      <c r="N3689">
        <v>814</v>
      </c>
      <c r="O3689" t="s">
        <v>541</v>
      </c>
      <c r="P3689" t="s">
        <v>542</v>
      </c>
      <c r="Q3689">
        <v>5</v>
      </c>
      <c r="R3689" t="s">
        <v>1179</v>
      </c>
    </row>
    <row r="3690" spans="1:18" x14ac:dyDescent="0.3">
      <c r="A3690">
        <v>3804</v>
      </c>
      <c r="B3690" t="s">
        <v>88</v>
      </c>
      <c r="C3690">
        <v>2015</v>
      </c>
      <c r="D3690">
        <v>630000</v>
      </c>
      <c r="E3690">
        <v>60000</v>
      </c>
      <c r="F3690" t="s">
        <v>56</v>
      </c>
      <c r="G3690" t="s">
        <v>777</v>
      </c>
      <c r="H3690" t="s">
        <v>1723</v>
      </c>
      <c r="I3690" t="s">
        <v>22</v>
      </c>
      <c r="J3690" t="s">
        <v>23</v>
      </c>
      <c r="K3690" t="s">
        <v>24</v>
      </c>
      <c r="L3690" t="s">
        <v>25</v>
      </c>
      <c r="M3690" t="s">
        <v>605</v>
      </c>
      <c r="N3690">
        <v>1997</v>
      </c>
      <c r="O3690" t="s">
        <v>271</v>
      </c>
      <c r="P3690" t="s">
        <v>615</v>
      </c>
      <c r="Q3690">
        <v>7</v>
      </c>
      <c r="R3690" t="s">
        <v>1179</v>
      </c>
    </row>
    <row r="3691" spans="1:18" x14ac:dyDescent="0.3">
      <c r="A3691">
        <v>3805</v>
      </c>
      <c r="B3691" t="s">
        <v>46</v>
      </c>
      <c r="C3691">
        <v>2011</v>
      </c>
      <c r="D3691">
        <v>206000</v>
      </c>
      <c r="E3691">
        <v>100000</v>
      </c>
      <c r="F3691" t="s">
        <v>56</v>
      </c>
      <c r="G3691" t="s">
        <v>777</v>
      </c>
      <c r="H3691" t="s">
        <v>1200</v>
      </c>
      <c r="I3691" t="s">
        <v>41</v>
      </c>
      <c r="J3691" t="s">
        <v>23</v>
      </c>
      <c r="K3691" t="s">
        <v>24</v>
      </c>
      <c r="L3691" t="s">
        <v>25</v>
      </c>
      <c r="M3691" t="s">
        <v>246</v>
      </c>
      <c r="N3691">
        <v>1086</v>
      </c>
      <c r="O3691" t="s">
        <v>247</v>
      </c>
      <c r="P3691" t="s">
        <v>248</v>
      </c>
      <c r="Q3691">
        <v>5</v>
      </c>
      <c r="R3691" t="s">
        <v>1179</v>
      </c>
    </row>
    <row r="3692" spans="1:18" x14ac:dyDescent="0.3">
      <c r="A3692">
        <v>3806</v>
      </c>
      <c r="B3692" t="s">
        <v>18</v>
      </c>
      <c r="C3692">
        <v>2006</v>
      </c>
      <c r="D3692">
        <v>70000</v>
      </c>
      <c r="E3692">
        <v>110000</v>
      </c>
      <c r="F3692" t="s">
        <v>56</v>
      </c>
      <c r="G3692" t="s">
        <v>777</v>
      </c>
      <c r="H3692" t="s">
        <v>1723</v>
      </c>
      <c r="I3692" t="s">
        <v>41</v>
      </c>
      <c r="J3692" t="s">
        <v>23</v>
      </c>
      <c r="K3692" t="s">
        <v>24</v>
      </c>
      <c r="L3692" t="s">
        <v>304</v>
      </c>
      <c r="M3692" t="s">
        <v>85</v>
      </c>
      <c r="N3692">
        <v>998</v>
      </c>
      <c r="O3692" t="s">
        <v>67</v>
      </c>
      <c r="P3692" t="s">
        <v>141</v>
      </c>
      <c r="Q3692">
        <v>5</v>
      </c>
      <c r="R3692" t="s">
        <v>1179</v>
      </c>
    </row>
    <row r="3693" spans="1:18" x14ac:dyDescent="0.3">
      <c r="A3693">
        <v>3807</v>
      </c>
      <c r="B3693" t="s">
        <v>46</v>
      </c>
      <c r="C3693">
        <v>2019</v>
      </c>
      <c r="D3693">
        <v>567000</v>
      </c>
      <c r="E3693">
        <v>7000</v>
      </c>
      <c r="F3693" t="s">
        <v>56</v>
      </c>
      <c r="G3693" t="s">
        <v>777</v>
      </c>
      <c r="H3693" t="s">
        <v>1724</v>
      </c>
      <c r="I3693" t="s">
        <v>41</v>
      </c>
      <c r="J3693" t="s">
        <v>23</v>
      </c>
      <c r="K3693" t="s">
        <v>154</v>
      </c>
      <c r="L3693" t="s">
        <v>25</v>
      </c>
      <c r="M3693" t="s">
        <v>85</v>
      </c>
      <c r="N3693">
        <v>1197</v>
      </c>
      <c r="O3693" t="s">
        <v>54</v>
      </c>
      <c r="P3693" t="s">
        <v>55</v>
      </c>
      <c r="Q3693">
        <v>5</v>
      </c>
      <c r="R3693" t="s">
        <v>1179</v>
      </c>
    </row>
    <row r="3694" spans="1:18" x14ac:dyDescent="0.3">
      <c r="A3694">
        <v>3808</v>
      </c>
      <c r="B3694" t="s">
        <v>18</v>
      </c>
      <c r="C3694">
        <v>2005</v>
      </c>
      <c r="D3694">
        <v>65000</v>
      </c>
      <c r="E3694">
        <v>35000</v>
      </c>
      <c r="F3694" t="s">
        <v>56</v>
      </c>
      <c r="G3694" t="s">
        <v>777</v>
      </c>
      <c r="H3694" t="s">
        <v>1200</v>
      </c>
      <c r="I3694" t="s">
        <v>41</v>
      </c>
      <c r="J3694" t="s">
        <v>23</v>
      </c>
      <c r="K3694" t="s">
        <v>24</v>
      </c>
      <c r="L3694" t="s">
        <v>25</v>
      </c>
      <c r="M3694" t="s">
        <v>85</v>
      </c>
      <c r="N3694">
        <v>998</v>
      </c>
      <c r="O3694" t="s">
        <v>67</v>
      </c>
      <c r="P3694" t="s">
        <v>141</v>
      </c>
      <c r="Q3694">
        <v>5</v>
      </c>
      <c r="R3694" t="s">
        <v>1179</v>
      </c>
    </row>
    <row r="3695" spans="1:18" x14ac:dyDescent="0.3">
      <c r="A3695">
        <v>3809</v>
      </c>
      <c r="B3695" t="s">
        <v>18</v>
      </c>
      <c r="C3695">
        <v>2016</v>
      </c>
      <c r="D3695">
        <v>550000</v>
      </c>
      <c r="E3695">
        <v>60000</v>
      </c>
      <c r="F3695" t="s">
        <v>56</v>
      </c>
      <c r="G3695" t="s">
        <v>777</v>
      </c>
      <c r="H3695" t="s">
        <v>1200</v>
      </c>
      <c r="I3695" t="s">
        <v>22</v>
      </c>
      <c r="J3695" t="s">
        <v>23</v>
      </c>
      <c r="K3695" t="s">
        <v>24</v>
      </c>
      <c r="L3695" t="s">
        <v>33</v>
      </c>
      <c r="M3695" t="s">
        <v>106</v>
      </c>
      <c r="N3695">
        <v>1248</v>
      </c>
      <c r="O3695" t="s">
        <v>27</v>
      </c>
      <c r="P3695" t="s">
        <v>28</v>
      </c>
      <c r="Q3695">
        <v>5</v>
      </c>
      <c r="R3695" t="s">
        <v>1179</v>
      </c>
    </row>
    <row r="3696" spans="1:18" x14ac:dyDescent="0.3">
      <c r="A3696">
        <v>3810</v>
      </c>
      <c r="B3696" t="s">
        <v>46</v>
      </c>
      <c r="C3696">
        <v>2010</v>
      </c>
      <c r="D3696">
        <v>140000</v>
      </c>
      <c r="E3696">
        <v>70000</v>
      </c>
      <c r="F3696" t="s">
        <v>56</v>
      </c>
      <c r="G3696" t="s">
        <v>777</v>
      </c>
      <c r="H3696" t="s">
        <v>1200</v>
      </c>
      <c r="I3696" t="s">
        <v>41</v>
      </c>
      <c r="J3696" t="s">
        <v>23</v>
      </c>
      <c r="K3696" t="s">
        <v>24</v>
      </c>
      <c r="L3696" t="s">
        <v>304</v>
      </c>
      <c r="M3696" t="s">
        <v>211</v>
      </c>
      <c r="N3696">
        <v>1197</v>
      </c>
      <c r="O3696" t="s">
        <v>212</v>
      </c>
      <c r="P3696" t="s">
        <v>213</v>
      </c>
      <c r="Q3696">
        <v>5</v>
      </c>
      <c r="R3696" t="s">
        <v>1179</v>
      </c>
    </row>
    <row r="3697" spans="1:18" x14ac:dyDescent="0.3">
      <c r="A3697">
        <v>3811</v>
      </c>
      <c r="B3697" t="s">
        <v>75</v>
      </c>
      <c r="C3697">
        <v>2016</v>
      </c>
      <c r="D3697">
        <v>300000</v>
      </c>
      <c r="E3697">
        <v>30000</v>
      </c>
      <c r="F3697" t="s">
        <v>56</v>
      </c>
      <c r="G3697" t="s">
        <v>777</v>
      </c>
      <c r="H3697" t="s">
        <v>1200</v>
      </c>
      <c r="I3697" t="s">
        <v>41</v>
      </c>
      <c r="J3697" t="s">
        <v>23</v>
      </c>
      <c r="K3697" t="s">
        <v>24</v>
      </c>
      <c r="L3697" t="s">
        <v>25</v>
      </c>
      <c r="M3697" t="s">
        <v>427</v>
      </c>
      <c r="N3697">
        <v>799</v>
      </c>
      <c r="O3697" t="s">
        <v>428</v>
      </c>
      <c r="P3697" t="s">
        <v>429</v>
      </c>
      <c r="Q3697">
        <v>5</v>
      </c>
      <c r="R3697" t="s">
        <v>1179</v>
      </c>
    </row>
    <row r="3698" spans="1:18" x14ac:dyDescent="0.3">
      <c r="A3698">
        <v>3812</v>
      </c>
      <c r="B3698" t="s">
        <v>69</v>
      </c>
      <c r="C3698">
        <v>2013</v>
      </c>
      <c r="D3698">
        <v>500000</v>
      </c>
      <c r="E3698">
        <v>70000</v>
      </c>
      <c r="F3698" t="s">
        <v>56</v>
      </c>
      <c r="G3698" t="s">
        <v>777</v>
      </c>
      <c r="H3698" t="s">
        <v>1200</v>
      </c>
      <c r="I3698" t="s">
        <v>41</v>
      </c>
      <c r="J3698" t="s">
        <v>23</v>
      </c>
      <c r="K3698" t="s">
        <v>24</v>
      </c>
      <c r="L3698" t="s">
        <v>33</v>
      </c>
      <c r="M3698" t="s">
        <v>967</v>
      </c>
      <c r="N3698">
        <v>1499</v>
      </c>
      <c r="O3698" t="s">
        <v>968</v>
      </c>
      <c r="P3698" t="s">
        <v>619</v>
      </c>
      <c r="Q3698">
        <v>5</v>
      </c>
      <c r="R3698" t="s">
        <v>1179</v>
      </c>
    </row>
    <row r="3699" spans="1:18" x14ac:dyDescent="0.3">
      <c r="A3699">
        <v>3813</v>
      </c>
      <c r="B3699" t="s">
        <v>46</v>
      </c>
      <c r="C3699">
        <v>2015</v>
      </c>
      <c r="D3699">
        <v>400000</v>
      </c>
      <c r="E3699">
        <v>128000</v>
      </c>
      <c r="F3699" t="s">
        <v>56</v>
      </c>
      <c r="G3699" t="s">
        <v>777</v>
      </c>
      <c r="H3699" t="s">
        <v>1724</v>
      </c>
      <c r="I3699" t="s">
        <v>41</v>
      </c>
      <c r="J3699" t="s">
        <v>23</v>
      </c>
      <c r="K3699" t="s">
        <v>24</v>
      </c>
      <c r="L3699" t="s">
        <v>25</v>
      </c>
      <c r="M3699" t="s">
        <v>85</v>
      </c>
      <c r="N3699">
        <v>1197</v>
      </c>
      <c r="O3699" t="s">
        <v>90</v>
      </c>
      <c r="P3699" t="s">
        <v>261</v>
      </c>
      <c r="Q3699">
        <v>5</v>
      </c>
      <c r="R3699" t="s">
        <v>1179</v>
      </c>
    </row>
    <row r="3700" spans="1:18" x14ac:dyDescent="0.3">
      <c r="A3700">
        <v>3815</v>
      </c>
      <c r="B3700" t="s">
        <v>65</v>
      </c>
      <c r="C3700">
        <v>2012</v>
      </c>
      <c r="D3700">
        <v>850000</v>
      </c>
      <c r="E3700">
        <v>120000</v>
      </c>
      <c r="F3700" t="s">
        <v>56</v>
      </c>
      <c r="G3700" t="s">
        <v>777</v>
      </c>
      <c r="H3700" t="s">
        <v>1723</v>
      </c>
      <c r="I3700" t="s">
        <v>22</v>
      </c>
      <c r="J3700" t="s">
        <v>23</v>
      </c>
      <c r="K3700" t="s">
        <v>24</v>
      </c>
      <c r="L3700" t="s">
        <v>33</v>
      </c>
      <c r="M3700" t="s">
        <v>475</v>
      </c>
      <c r="N3700">
        <v>2494</v>
      </c>
      <c r="O3700" t="s">
        <v>476</v>
      </c>
      <c r="P3700" t="s">
        <v>477</v>
      </c>
      <c r="Q3700">
        <v>8</v>
      </c>
      <c r="R3700" t="s">
        <v>1179</v>
      </c>
    </row>
    <row r="3701" spans="1:18" x14ac:dyDescent="0.3">
      <c r="A3701">
        <v>3816</v>
      </c>
      <c r="B3701" t="s">
        <v>18</v>
      </c>
      <c r="C3701">
        <v>2014</v>
      </c>
      <c r="D3701">
        <v>570000</v>
      </c>
      <c r="E3701">
        <v>15000</v>
      </c>
      <c r="F3701" t="s">
        <v>56</v>
      </c>
      <c r="G3701" t="s">
        <v>777</v>
      </c>
      <c r="H3701" t="s">
        <v>1723</v>
      </c>
      <c r="I3701" t="s">
        <v>22</v>
      </c>
      <c r="J3701" t="s">
        <v>23</v>
      </c>
      <c r="K3701" t="s">
        <v>24</v>
      </c>
      <c r="L3701" t="s">
        <v>25</v>
      </c>
      <c r="M3701" t="s">
        <v>229</v>
      </c>
      <c r="N3701">
        <v>1248</v>
      </c>
      <c r="O3701" t="s">
        <v>27</v>
      </c>
      <c r="P3701" t="s">
        <v>28</v>
      </c>
      <c r="Q3701">
        <v>5</v>
      </c>
      <c r="R3701" t="s">
        <v>1179</v>
      </c>
    </row>
    <row r="3702" spans="1:18" x14ac:dyDescent="0.3">
      <c r="A3702">
        <v>3817</v>
      </c>
      <c r="B3702" t="s">
        <v>18</v>
      </c>
      <c r="C3702">
        <v>2017</v>
      </c>
      <c r="D3702">
        <v>699000</v>
      </c>
      <c r="E3702">
        <v>60000</v>
      </c>
      <c r="F3702" t="s">
        <v>56</v>
      </c>
      <c r="G3702" t="s">
        <v>777</v>
      </c>
      <c r="H3702" t="s">
        <v>1723</v>
      </c>
      <c r="I3702" t="s">
        <v>22</v>
      </c>
      <c r="J3702" t="s">
        <v>23</v>
      </c>
      <c r="K3702" t="s">
        <v>24</v>
      </c>
      <c r="L3702" t="s">
        <v>25</v>
      </c>
      <c r="M3702" t="s">
        <v>424</v>
      </c>
      <c r="N3702">
        <v>1248</v>
      </c>
      <c r="O3702" t="s">
        <v>425</v>
      </c>
      <c r="P3702" t="s">
        <v>28</v>
      </c>
      <c r="Q3702">
        <v>5</v>
      </c>
      <c r="R3702" t="s">
        <v>1179</v>
      </c>
    </row>
    <row r="3703" spans="1:18" x14ac:dyDescent="0.3">
      <c r="A3703">
        <v>3818</v>
      </c>
      <c r="B3703" t="s">
        <v>37</v>
      </c>
      <c r="C3703">
        <v>2013</v>
      </c>
      <c r="D3703">
        <v>355000</v>
      </c>
      <c r="E3703">
        <v>80000</v>
      </c>
      <c r="F3703" t="s">
        <v>56</v>
      </c>
      <c r="G3703" t="s">
        <v>777</v>
      </c>
      <c r="H3703" t="s">
        <v>1200</v>
      </c>
      <c r="I3703" t="s">
        <v>41</v>
      </c>
      <c r="J3703" t="s">
        <v>23</v>
      </c>
      <c r="K3703" t="s">
        <v>24</v>
      </c>
      <c r="L3703" t="s">
        <v>25</v>
      </c>
      <c r="M3703" t="s">
        <v>418</v>
      </c>
      <c r="N3703">
        <v>1198</v>
      </c>
      <c r="O3703" t="s">
        <v>219</v>
      </c>
      <c r="P3703" t="s">
        <v>312</v>
      </c>
      <c r="Q3703">
        <v>5</v>
      </c>
      <c r="R3703" t="s">
        <v>1179</v>
      </c>
    </row>
    <row r="3704" spans="1:18" x14ac:dyDescent="0.3">
      <c r="A3704">
        <v>3819</v>
      </c>
      <c r="B3704" t="s">
        <v>18</v>
      </c>
      <c r="C3704">
        <v>2016</v>
      </c>
      <c r="D3704">
        <v>690000</v>
      </c>
      <c r="E3704">
        <v>80000</v>
      </c>
      <c r="F3704" t="s">
        <v>56</v>
      </c>
      <c r="G3704" t="s">
        <v>777</v>
      </c>
      <c r="H3704" t="s">
        <v>1724</v>
      </c>
      <c r="I3704" t="s">
        <v>22</v>
      </c>
      <c r="J3704" t="s">
        <v>23</v>
      </c>
      <c r="K3704" t="s">
        <v>24</v>
      </c>
      <c r="L3704" t="s">
        <v>25</v>
      </c>
      <c r="M3704" t="s">
        <v>106</v>
      </c>
      <c r="N3704">
        <v>1248</v>
      </c>
      <c r="O3704" t="s">
        <v>27</v>
      </c>
      <c r="P3704" t="s">
        <v>28</v>
      </c>
      <c r="Q3704">
        <v>5</v>
      </c>
      <c r="R3704" t="s">
        <v>1179</v>
      </c>
    </row>
    <row r="3705" spans="1:18" x14ac:dyDescent="0.3">
      <c r="A3705">
        <v>3820</v>
      </c>
      <c r="B3705" t="s">
        <v>69</v>
      </c>
      <c r="C3705">
        <v>2006</v>
      </c>
      <c r="D3705">
        <v>180000</v>
      </c>
      <c r="E3705">
        <v>114321</v>
      </c>
      <c r="F3705" t="s">
        <v>56</v>
      </c>
      <c r="G3705" t="s">
        <v>777</v>
      </c>
      <c r="H3705" t="s">
        <v>1724</v>
      </c>
      <c r="I3705" t="s">
        <v>22</v>
      </c>
      <c r="J3705" t="s">
        <v>23</v>
      </c>
      <c r="K3705" t="s">
        <v>24</v>
      </c>
      <c r="L3705" t="s">
        <v>33</v>
      </c>
      <c r="M3705" t="s">
        <v>159</v>
      </c>
      <c r="N3705">
        <v>1399</v>
      </c>
      <c r="O3705" t="s">
        <v>388</v>
      </c>
      <c r="P3705" t="s">
        <v>676</v>
      </c>
      <c r="Q3705">
        <v>5</v>
      </c>
      <c r="R3705" t="s">
        <v>1179</v>
      </c>
    </row>
    <row r="3706" spans="1:18" x14ac:dyDescent="0.3">
      <c r="A3706">
        <v>3821</v>
      </c>
      <c r="B3706" t="s">
        <v>109</v>
      </c>
      <c r="C3706">
        <v>2013</v>
      </c>
      <c r="D3706">
        <v>200000</v>
      </c>
      <c r="E3706">
        <v>120000</v>
      </c>
      <c r="F3706" t="s">
        <v>56</v>
      </c>
      <c r="G3706" t="s">
        <v>777</v>
      </c>
      <c r="H3706" t="s">
        <v>1724</v>
      </c>
      <c r="I3706" t="s">
        <v>22</v>
      </c>
      <c r="J3706" t="s">
        <v>23</v>
      </c>
      <c r="K3706" t="s">
        <v>24</v>
      </c>
      <c r="L3706" t="s">
        <v>25</v>
      </c>
      <c r="M3706" t="s">
        <v>418</v>
      </c>
      <c r="N3706">
        <v>1405</v>
      </c>
      <c r="O3706" t="s">
        <v>458</v>
      </c>
      <c r="P3706" t="s">
        <v>459</v>
      </c>
      <c r="Q3706">
        <v>5</v>
      </c>
      <c r="R3706" t="s">
        <v>1179</v>
      </c>
    </row>
    <row r="3707" spans="1:18" x14ac:dyDescent="0.3">
      <c r="A3707">
        <v>3822</v>
      </c>
      <c r="B3707" t="s">
        <v>88</v>
      </c>
      <c r="C3707">
        <v>2012</v>
      </c>
      <c r="D3707">
        <v>575000</v>
      </c>
      <c r="E3707">
        <v>120000</v>
      </c>
      <c r="F3707" t="s">
        <v>19</v>
      </c>
      <c r="G3707" t="s">
        <v>31</v>
      </c>
      <c r="H3707" t="s">
        <v>1725</v>
      </c>
      <c r="I3707" t="s">
        <v>22</v>
      </c>
      <c r="J3707" t="s">
        <v>23</v>
      </c>
      <c r="K3707" t="s">
        <v>24</v>
      </c>
      <c r="L3707" t="s">
        <v>33</v>
      </c>
      <c r="M3707" t="s">
        <v>481</v>
      </c>
      <c r="N3707">
        <v>2179</v>
      </c>
      <c r="O3707" t="s">
        <v>271</v>
      </c>
      <c r="P3707" t="s">
        <v>272</v>
      </c>
      <c r="Q3707">
        <v>8</v>
      </c>
      <c r="R3707" t="s">
        <v>1179</v>
      </c>
    </row>
    <row r="3708" spans="1:18" x14ac:dyDescent="0.3">
      <c r="A3708">
        <v>3823</v>
      </c>
      <c r="B3708" t="s">
        <v>65</v>
      </c>
      <c r="C3708">
        <v>2014</v>
      </c>
      <c r="D3708">
        <v>415000</v>
      </c>
      <c r="E3708">
        <v>146000</v>
      </c>
      <c r="F3708" t="s">
        <v>19</v>
      </c>
      <c r="G3708" t="s">
        <v>31</v>
      </c>
      <c r="H3708" t="s">
        <v>1725</v>
      </c>
      <c r="I3708" t="s">
        <v>22</v>
      </c>
      <c r="J3708" t="s">
        <v>23</v>
      </c>
      <c r="K3708" t="s">
        <v>24</v>
      </c>
      <c r="L3708" t="s">
        <v>25</v>
      </c>
      <c r="M3708" t="s">
        <v>66</v>
      </c>
      <c r="N3708">
        <v>1364</v>
      </c>
      <c r="O3708" t="s">
        <v>516</v>
      </c>
      <c r="P3708" t="s">
        <v>68</v>
      </c>
      <c r="Q3708">
        <v>5</v>
      </c>
      <c r="R3708" t="s">
        <v>1179</v>
      </c>
    </row>
    <row r="3709" spans="1:18" x14ac:dyDescent="0.3">
      <c r="A3709">
        <v>3824</v>
      </c>
      <c r="B3709" t="s">
        <v>46</v>
      </c>
      <c r="C3709">
        <v>2012</v>
      </c>
      <c r="D3709">
        <v>350000</v>
      </c>
      <c r="E3709">
        <v>30000</v>
      </c>
      <c r="F3709" t="s">
        <v>19</v>
      </c>
      <c r="G3709" t="s">
        <v>31</v>
      </c>
      <c r="H3709" t="s">
        <v>1725</v>
      </c>
      <c r="I3709" t="s">
        <v>59</v>
      </c>
      <c r="J3709" t="s">
        <v>23</v>
      </c>
      <c r="K3709" t="s">
        <v>24</v>
      </c>
      <c r="L3709" t="s">
        <v>25</v>
      </c>
      <c r="M3709" t="s">
        <v>1024</v>
      </c>
      <c r="N3709">
        <v>1086</v>
      </c>
      <c r="O3709" t="s">
        <v>247</v>
      </c>
      <c r="P3709" t="s">
        <v>248</v>
      </c>
      <c r="Q3709">
        <v>5</v>
      </c>
      <c r="R3709" t="s">
        <v>1179</v>
      </c>
    </row>
    <row r="3710" spans="1:18" x14ac:dyDescent="0.3">
      <c r="A3710">
        <v>3825</v>
      </c>
      <c r="B3710" t="s">
        <v>46</v>
      </c>
      <c r="C3710">
        <v>2017</v>
      </c>
      <c r="D3710">
        <v>350000</v>
      </c>
      <c r="E3710">
        <v>20000</v>
      </c>
      <c r="F3710" t="s">
        <v>19</v>
      </c>
      <c r="G3710" t="s">
        <v>31</v>
      </c>
      <c r="H3710" t="s">
        <v>1725</v>
      </c>
      <c r="I3710" t="s">
        <v>41</v>
      </c>
      <c r="J3710" t="s">
        <v>23</v>
      </c>
      <c r="K3710" t="s">
        <v>24</v>
      </c>
      <c r="L3710" t="s">
        <v>25</v>
      </c>
      <c r="M3710" t="s">
        <v>390</v>
      </c>
      <c r="N3710">
        <v>814</v>
      </c>
      <c r="O3710" t="s">
        <v>541</v>
      </c>
      <c r="P3710" t="s">
        <v>542</v>
      </c>
      <c r="Q3710">
        <v>5</v>
      </c>
      <c r="R3710" t="s">
        <v>1179</v>
      </c>
    </row>
    <row r="3711" spans="1:18" x14ac:dyDescent="0.3">
      <c r="A3711">
        <v>3826</v>
      </c>
      <c r="B3711" t="s">
        <v>65</v>
      </c>
      <c r="C3711">
        <v>2017</v>
      </c>
      <c r="D3711">
        <v>632000</v>
      </c>
      <c r="E3711">
        <v>150000</v>
      </c>
      <c r="F3711" t="s">
        <v>19</v>
      </c>
      <c r="G3711" t="s">
        <v>31</v>
      </c>
      <c r="H3711" t="s">
        <v>1726</v>
      </c>
      <c r="I3711" t="s">
        <v>22</v>
      </c>
      <c r="J3711" t="s">
        <v>23</v>
      </c>
      <c r="K3711" t="s">
        <v>24</v>
      </c>
      <c r="L3711" t="s">
        <v>25</v>
      </c>
      <c r="M3711" t="s">
        <v>66</v>
      </c>
      <c r="N3711">
        <v>1364</v>
      </c>
      <c r="O3711" t="s">
        <v>166</v>
      </c>
      <c r="P3711" t="s">
        <v>68</v>
      </c>
      <c r="Q3711">
        <v>5</v>
      </c>
      <c r="R3711" t="s">
        <v>1179</v>
      </c>
    </row>
    <row r="3712" spans="1:18" x14ac:dyDescent="0.3">
      <c r="A3712">
        <v>3827</v>
      </c>
      <c r="B3712" t="s">
        <v>18</v>
      </c>
      <c r="C3712">
        <v>2014</v>
      </c>
      <c r="D3712">
        <v>325000</v>
      </c>
      <c r="E3712">
        <v>70000</v>
      </c>
      <c r="F3712" t="s">
        <v>124</v>
      </c>
      <c r="G3712" t="s">
        <v>1639</v>
      </c>
      <c r="H3712" t="s">
        <v>1727</v>
      </c>
      <c r="I3712" t="s">
        <v>136</v>
      </c>
      <c r="J3712" t="s">
        <v>23</v>
      </c>
      <c r="K3712" t="s">
        <v>24</v>
      </c>
      <c r="L3712" t="s">
        <v>33</v>
      </c>
      <c r="M3712" t="s">
        <v>818</v>
      </c>
      <c r="N3712">
        <v>1196</v>
      </c>
      <c r="O3712" t="s">
        <v>538</v>
      </c>
      <c r="P3712" t="s">
        <v>539</v>
      </c>
      <c r="Q3712">
        <v>5</v>
      </c>
      <c r="R3712" t="s">
        <v>1179</v>
      </c>
    </row>
    <row r="3713" spans="1:18" x14ac:dyDescent="0.3">
      <c r="A3713">
        <v>3828</v>
      </c>
      <c r="B3713" t="s">
        <v>46</v>
      </c>
      <c r="C3713">
        <v>2013</v>
      </c>
      <c r="D3713">
        <v>511000</v>
      </c>
      <c r="E3713">
        <v>90000</v>
      </c>
      <c r="F3713" t="s">
        <v>124</v>
      </c>
      <c r="G3713" t="s">
        <v>1639</v>
      </c>
      <c r="H3713" t="s">
        <v>1727</v>
      </c>
      <c r="I3713" t="s">
        <v>41</v>
      </c>
      <c r="J3713" t="s">
        <v>23</v>
      </c>
      <c r="K3713" t="s">
        <v>24</v>
      </c>
      <c r="L3713" t="s">
        <v>33</v>
      </c>
      <c r="M3713" t="s">
        <v>360</v>
      </c>
      <c r="N3713">
        <v>1797</v>
      </c>
      <c r="O3713" t="s">
        <v>361</v>
      </c>
      <c r="P3713" t="s">
        <v>362</v>
      </c>
      <c r="Q3713">
        <v>5</v>
      </c>
      <c r="R3713" t="s">
        <v>1179</v>
      </c>
    </row>
    <row r="3714" spans="1:18" x14ac:dyDescent="0.3">
      <c r="A3714">
        <v>3829</v>
      </c>
      <c r="B3714" t="s">
        <v>37</v>
      </c>
      <c r="C3714">
        <v>2010</v>
      </c>
      <c r="D3714">
        <v>300000</v>
      </c>
      <c r="E3714">
        <v>100000</v>
      </c>
      <c r="F3714" t="s">
        <v>124</v>
      </c>
      <c r="G3714" t="s">
        <v>1639</v>
      </c>
      <c r="H3714" t="s">
        <v>1727</v>
      </c>
      <c r="I3714" t="s">
        <v>41</v>
      </c>
      <c r="J3714" t="s">
        <v>23</v>
      </c>
      <c r="K3714" t="s">
        <v>24</v>
      </c>
      <c r="L3714" t="s">
        <v>42</v>
      </c>
      <c r="M3714" t="s">
        <v>142</v>
      </c>
      <c r="N3714">
        <v>1497</v>
      </c>
      <c r="O3714" t="s">
        <v>406</v>
      </c>
      <c r="P3714" t="s">
        <v>407</v>
      </c>
      <c r="Q3714">
        <v>5</v>
      </c>
      <c r="R3714" t="s">
        <v>1179</v>
      </c>
    </row>
    <row r="3715" spans="1:18" x14ac:dyDescent="0.3">
      <c r="A3715">
        <v>3830</v>
      </c>
      <c r="B3715" t="s">
        <v>18</v>
      </c>
      <c r="C3715">
        <v>2005</v>
      </c>
      <c r="D3715">
        <v>70000</v>
      </c>
      <c r="E3715">
        <v>188000</v>
      </c>
      <c r="F3715" t="s">
        <v>19</v>
      </c>
      <c r="G3715" t="s">
        <v>31</v>
      </c>
      <c r="H3715" t="s">
        <v>1726</v>
      </c>
      <c r="I3715" t="s">
        <v>41</v>
      </c>
      <c r="J3715" t="s">
        <v>23</v>
      </c>
      <c r="K3715" t="s">
        <v>24</v>
      </c>
      <c r="L3715" t="s">
        <v>304</v>
      </c>
      <c r="M3715" t="s">
        <v>85</v>
      </c>
      <c r="N3715">
        <v>998</v>
      </c>
      <c r="O3715" t="s">
        <v>67</v>
      </c>
      <c r="P3715" t="s">
        <v>141</v>
      </c>
      <c r="Q3715">
        <v>5</v>
      </c>
      <c r="R3715" t="s">
        <v>1179</v>
      </c>
    </row>
    <row r="3716" spans="1:18" x14ac:dyDescent="0.3">
      <c r="A3716">
        <v>3831</v>
      </c>
      <c r="B3716" t="s">
        <v>46</v>
      </c>
      <c r="C3716">
        <v>2008</v>
      </c>
      <c r="D3716">
        <v>180000</v>
      </c>
      <c r="E3716">
        <v>100000</v>
      </c>
      <c r="F3716" t="s">
        <v>19</v>
      </c>
      <c r="G3716" t="s">
        <v>31</v>
      </c>
      <c r="H3716" t="s">
        <v>1725</v>
      </c>
      <c r="I3716" t="s">
        <v>41</v>
      </c>
      <c r="J3716" t="s">
        <v>23</v>
      </c>
      <c r="K3716" t="s">
        <v>24</v>
      </c>
      <c r="L3716" t="s">
        <v>42</v>
      </c>
      <c r="M3716" t="s">
        <v>246</v>
      </c>
      <c r="N3716">
        <v>1086</v>
      </c>
      <c r="O3716" t="s">
        <v>247</v>
      </c>
      <c r="P3716" t="s">
        <v>248</v>
      </c>
      <c r="Q3716">
        <v>5</v>
      </c>
      <c r="R3716" t="s">
        <v>1179</v>
      </c>
    </row>
    <row r="3717" spans="1:18" x14ac:dyDescent="0.3">
      <c r="A3717">
        <v>3832</v>
      </c>
      <c r="B3717" t="s">
        <v>320</v>
      </c>
      <c r="C3717">
        <v>2017</v>
      </c>
      <c r="D3717">
        <v>2711000</v>
      </c>
      <c r="E3717">
        <v>9000</v>
      </c>
      <c r="F3717" t="s">
        <v>124</v>
      </c>
      <c r="G3717" t="s">
        <v>125</v>
      </c>
      <c r="H3717" t="s">
        <v>1728</v>
      </c>
      <c r="I3717" t="s">
        <v>22</v>
      </c>
      <c r="J3717" t="s">
        <v>158</v>
      </c>
      <c r="K3717" t="s">
        <v>154</v>
      </c>
      <c r="L3717" t="s">
        <v>25</v>
      </c>
      <c r="M3717" t="s">
        <v>363</v>
      </c>
      <c r="N3717">
        <v>1999</v>
      </c>
      <c r="O3717" t="s">
        <v>322</v>
      </c>
      <c r="P3717" t="s">
        <v>323</v>
      </c>
      <c r="Q3717">
        <v>5</v>
      </c>
      <c r="R3717" t="s">
        <v>1179</v>
      </c>
    </row>
    <row r="3718" spans="1:18" x14ac:dyDescent="0.3">
      <c r="A3718">
        <v>3833</v>
      </c>
      <c r="B3718" t="s">
        <v>316</v>
      </c>
      <c r="C3718">
        <v>2019</v>
      </c>
      <c r="D3718">
        <v>5150000</v>
      </c>
      <c r="E3718">
        <v>20000</v>
      </c>
      <c r="F3718" t="s">
        <v>124</v>
      </c>
      <c r="G3718" t="s">
        <v>125</v>
      </c>
      <c r="H3718" t="s">
        <v>1729</v>
      </c>
      <c r="I3718" t="s">
        <v>41</v>
      </c>
      <c r="J3718" t="s">
        <v>158</v>
      </c>
      <c r="K3718" t="s">
        <v>154</v>
      </c>
      <c r="L3718" t="s">
        <v>25</v>
      </c>
      <c r="M3718" t="s">
        <v>317</v>
      </c>
      <c r="N3718">
        <v>2487</v>
      </c>
      <c r="O3718" t="s">
        <v>318</v>
      </c>
      <c r="P3718" t="s">
        <v>319</v>
      </c>
      <c r="Q3718">
        <v>5</v>
      </c>
      <c r="R3718" t="s">
        <v>1179</v>
      </c>
    </row>
    <row r="3719" spans="1:18" x14ac:dyDescent="0.3">
      <c r="A3719">
        <v>3834</v>
      </c>
      <c r="B3719" t="s">
        <v>320</v>
      </c>
      <c r="C3719">
        <v>2017</v>
      </c>
      <c r="D3719">
        <v>3200000</v>
      </c>
      <c r="E3719">
        <v>45000</v>
      </c>
      <c r="F3719" t="s">
        <v>124</v>
      </c>
      <c r="G3719" t="s">
        <v>125</v>
      </c>
      <c r="H3719" t="s">
        <v>1730</v>
      </c>
      <c r="I3719" t="s">
        <v>22</v>
      </c>
      <c r="J3719" t="s">
        <v>158</v>
      </c>
      <c r="K3719" t="s">
        <v>154</v>
      </c>
      <c r="L3719" t="s">
        <v>25</v>
      </c>
      <c r="M3719" t="s">
        <v>321</v>
      </c>
      <c r="N3719">
        <v>1999</v>
      </c>
      <c r="O3719" t="s">
        <v>322</v>
      </c>
      <c r="P3719" t="s">
        <v>323</v>
      </c>
      <c r="Q3719">
        <v>5</v>
      </c>
      <c r="R3719" t="s">
        <v>1179</v>
      </c>
    </row>
    <row r="3720" spans="1:18" x14ac:dyDescent="0.3">
      <c r="A3720">
        <v>3835</v>
      </c>
      <c r="B3720" t="s">
        <v>109</v>
      </c>
      <c r="C3720">
        <v>2015</v>
      </c>
      <c r="D3720">
        <v>503000</v>
      </c>
      <c r="E3720">
        <v>110000</v>
      </c>
      <c r="F3720" t="s">
        <v>124</v>
      </c>
      <c r="G3720" t="s">
        <v>125</v>
      </c>
      <c r="H3720" t="s">
        <v>1730</v>
      </c>
      <c r="I3720" t="s">
        <v>22</v>
      </c>
      <c r="J3720" t="s">
        <v>23</v>
      </c>
      <c r="K3720" t="s">
        <v>24</v>
      </c>
      <c r="L3720" t="s">
        <v>25</v>
      </c>
      <c r="M3720" t="s">
        <v>426</v>
      </c>
      <c r="N3720">
        <v>2179</v>
      </c>
      <c r="O3720" t="s">
        <v>422</v>
      </c>
      <c r="P3720" t="s">
        <v>423</v>
      </c>
      <c r="Q3720">
        <v>7</v>
      </c>
      <c r="R3720" t="s">
        <v>1179</v>
      </c>
    </row>
    <row r="3721" spans="1:18" x14ac:dyDescent="0.3">
      <c r="A3721">
        <v>3836</v>
      </c>
      <c r="B3721" t="s">
        <v>349</v>
      </c>
      <c r="C3721">
        <v>2019</v>
      </c>
      <c r="D3721">
        <v>3800000</v>
      </c>
      <c r="E3721">
        <v>20000</v>
      </c>
      <c r="F3721" t="s">
        <v>124</v>
      </c>
      <c r="G3721" t="s">
        <v>125</v>
      </c>
      <c r="H3721" t="s">
        <v>1730</v>
      </c>
      <c r="I3721" t="s">
        <v>22</v>
      </c>
      <c r="J3721" t="s">
        <v>23</v>
      </c>
      <c r="K3721" t="s">
        <v>154</v>
      </c>
      <c r="L3721" t="s">
        <v>25</v>
      </c>
      <c r="M3721" t="s">
        <v>347</v>
      </c>
      <c r="N3721">
        <v>1969</v>
      </c>
      <c r="O3721" t="s">
        <v>336</v>
      </c>
      <c r="P3721" t="s">
        <v>350</v>
      </c>
      <c r="Q3721">
        <v>5</v>
      </c>
      <c r="R3721" t="s">
        <v>1179</v>
      </c>
    </row>
    <row r="3722" spans="1:18" x14ac:dyDescent="0.3">
      <c r="A3722">
        <v>3837</v>
      </c>
      <c r="B3722" t="s">
        <v>65</v>
      </c>
      <c r="C3722">
        <v>2016</v>
      </c>
      <c r="D3722">
        <v>2000000</v>
      </c>
      <c r="E3722">
        <v>68089</v>
      </c>
      <c r="F3722" t="s">
        <v>124</v>
      </c>
      <c r="G3722" t="s">
        <v>125</v>
      </c>
      <c r="H3722" t="s">
        <v>1730</v>
      </c>
      <c r="I3722" t="s">
        <v>41</v>
      </c>
      <c r="J3722" t="s">
        <v>526</v>
      </c>
      <c r="K3722" t="s">
        <v>154</v>
      </c>
      <c r="L3722" t="s">
        <v>25</v>
      </c>
      <c r="M3722" t="s">
        <v>376</v>
      </c>
      <c r="N3722">
        <v>2494</v>
      </c>
      <c r="O3722" t="s">
        <v>377</v>
      </c>
      <c r="P3722" t="s">
        <v>378</v>
      </c>
      <c r="Q3722">
        <v>5</v>
      </c>
      <c r="R3722" t="s">
        <v>1179</v>
      </c>
    </row>
    <row r="3723" spans="1:18" x14ac:dyDescent="0.3">
      <c r="A3723">
        <v>3838</v>
      </c>
      <c r="B3723" t="s">
        <v>18</v>
      </c>
      <c r="C3723">
        <v>2013</v>
      </c>
      <c r="D3723">
        <v>225000</v>
      </c>
      <c r="E3723">
        <v>58343</v>
      </c>
      <c r="F3723" t="s">
        <v>124</v>
      </c>
      <c r="G3723" t="s">
        <v>125</v>
      </c>
      <c r="H3723" t="s">
        <v>1729</v>
      </c>
      <c r="I3723" t="s">
        <v>41</v>
      </c>
      <c r="J3723" t="s">
        <v>526</v>
      </c>
      <c r="K3723" t="s">
        <v>24</v>
      </c>
      <c r="L3723" t="s">
        <v>25</v>
      </c>
      <c r="M3723" t="s">
        <v>262</v>
      </c>
      <c r="N3723">
        <v>998</v>
      </c>
      <c r="O3723" t="s">
        <v>166</v>
      </c>
      <c r="P3723" t="s">
        <v>141</v>
      </c>
      <c r="Q3723">
        <v>5</v>
      </c>
      <c r="R3723" t="s">
        <v>1179</v>
      </c>
    </row>
    <row r="3724" spans="1:18" x14ac:dyDescent="0.3">
      <c r="A3724">
        <v>3839</v>
      </c>
      <c r="B3724" t="s">
        <v>18</v>
      </c>
      <c r="C3724">
        <v>2018</v>
      </c>
      <c r="D3724">
        <v>740000</v>
      </c>
      <c r="E3724">
        <v>38817</v>
      </c>
      <c r="F3724" t="s">
        <v>124</v>
      </c>
      <c r="G3724" t="s">
        <v>125</v>
      </c>
      <c r="H3724" t="s">
        <v>1728</v>
      </c>
      <c r="I3724" t="s">
        <v>22</v>
      </c>
      <c r="J3724" t="s">
        <v>158</v>
      </c>
      <c r="K3724" t="s">
        <v>24</v>
      </c>
      <c r="L3724" t="s">
        <v>25</v>
      </c>
      <c r="M3724" t="s">
        <v>527</v>
      </c>
      <c r="N3724">
        <v>1248</v>
      </c>
      <c r="O3724" t="s">
        <v>27</v>
      </c>
      <c r="P3724" t="s">
        <v>28</v>
      </c>
      <c r="Q3724">
        <v>5</v>
      </c>
      <c r="R3724" t="s">
        <v>1179</v>
      </c>
    </row>
    <row r="3725" spans="1:18" x14ac:dyDescent="0.3">
      <c r="A3725">
        <v>3840</v>
      </c>
      <c r="B3725" t="s">
        <v>37</v>
      </c>
      <c r="C3725">
        <v>2016</v>
      </c>
      <c r="D3725">
        <v>550000</v>
      </c>
      <c r="E3725">
        <v>56494</v>
      </c>
      <c r="F3725" t="s">
        <v>124</v>
      </c>
      <c r="G3725" t="s">
        <v>125</v>
      </c>
      <c r="H3725" t="s">
        <v>1728</v>
      </c>
      <c r="I3725" t="s">
        <v>41</v>
      </c>
      <c r="J3725" t="s">
        <v>526</v>
      </c>
      <c r="K3725" t="s">
        <v>24</v>
      </c>
      <c r="L3725" t="s">
        <v>25</v>
      </c>
      <c r="M3725" t="s">
        <v>121</v>
      </c>
      <c r="N3725">
        <v>1199</v>
      </c>
      <c r="O3725" t="s">
        <v>434</v>
      </c>
      <c r="P3725" t="s">
        <v>452</v>
      </c>
      <c r="Q3725">
        <v>5</v>
      </c>
      <c r="R3725" t="s">
        <v>1179</v>
      </c>
    </row>
    <row r="3726" spans="1:18" x14ac:dyDescent="0.3">
      <c r="A3726">
        <v>3841</v>
      </c>
      <c r="B3726" t="s">
        <v>65</v>
      </c>
      <c r="C3726">
        <v>2013</v>
      </c>
      <c r="D3726">
        <v>750000</v>
      </c>
      <c r="E3726">
        <v>79328</v>
      </c>
      <c r="F3726" t="s">
        <v>124</v>
      </c>
      <c r="G3726" t="s">
        <v>125</v>
      </c>
      <c r="H3726" t="s">
        <v>1730</v>
      </c>
      <c r="I3726" t="s">
        <v>22</v>
      </c>
      <c r="J3726" t="s">
        <v>526</v>
      </c>
      <c r="K3726" t="s">
        <v>24</v>
      </c>
      <c r="L3726" t="s">
        <v>33</v>
      </c>
      <c r="M3726" t="s">
        <v>170</v>
      </c>
      <c r="N3726">
        <v>2494</v>
      </c>
      <c r="O3726" t="s">
        <v>190</v>
      </c>
      <c r="P3726" t="s">
        <v>191</v>
      </c>
      <c r="Q3726">
        <v>7</v>
      </c>
      <c r="R3726" t="s">
        <v>1179</v>
      </c>
    </row>
    <row r="3727" spans="1:18" x14ac:dyDescent="0.3">
      <c r="A3727">
        <v>3842</v>
      </c>
      <c r="B3727" t="s">
        <v>18</v>
      </c>
      <c r="C3727">
        <v>2019</v>
      </c>
      <c r="D3727">
        <v>650000</v>
      </c>
      <c r="E3727">
        <v>5621</v>
      </c>
      <c r="F3727" t="s">
        <v>124</v>
      </c>
      <c r="G3727" t="s">
        <v>125</v>
      </c>
      <c r="H3727" t="s">
        <v>1730</v>
      </c>
      <c r="I3727" t="s">
        <v>41</v>
      </c>
      <c r="J3727" t="s">
        <v>526</v>
      </c>
      <c r="K3727" t="s">
        <v>154</v>
      </c>
      <c r="L3727" t="s">
        <v>25</v>
      </c>
      <c r="M3727" t="s">
        <v>222</v>
      </c>
      <c r="N3727">
        <v>1197</v>
      </c>
      <c r="O3727" t="s">
        <v>265</v>
      </c>
      <c r="P3727" t="s">
        <v>266</v>
      </c>
      <c r="Q3727">
        <v>5</v>
      </c>
      <c r="R3727" t="s">
        <v>1179</v>
      </c>
    </row>
    <row r="3728" spans="1:18" x14ac:dyDescent="0.3">
      <c r="A3728">
        <v>3843</v>
      </c>
      <c r="B3728" t="s">
        <v>65</v>
      </c>
      <c r="C3728">
        <v>2017</v>
      </c>
      <c r="D3728">
        <v>625000</v>
      </c>
      <c r="E3728">
        <v>25538</v>
      </c>
      <c r="F3728" t="s">
        <v>124</v>
      </c>
      <c r="G3728" t="s">
        <v>125</v>
      </c>
      <c r="H3728" t="s">
        <v>1730</v>
      </c>
      <c r="I3728" t="s">
        <v>41</v>
      </c>
      <c r="J3728" t="s">
        <v>526</v>
      </c>
      <c r="K3728" t="s">
        <v>24</v>
      </c>
      <c r="L3728" t="s">
        <v>25</v>
      </c>
      <c r="M3728" t="s">
        <v>335</v>
      </c>
      <c r="N3728">
        <v>1496</v>
      </c>
      <c r="O3728" t="s">
        <v>100</v>
      </c>
      <c r="P3728" t="s">
        <v>528</v>
      </c>
      <c r="Q3728">
        <v>5</v>
      </c>
      <c r="R3728" t="s">
        <v>1179</v>
      </c>
    </row>
    <row r="3729" spans="1:18" x14ac:dyDescent="0.3">
      <c r="A3729">
        <v>3844</v>
      </c>
      <c r="B3729" t="s">
        <v>18</v>
      </c>
      <c r="C3729">
        <v>2018</v>
      </c>
      <c r="D3729">
        <v>600000</v>
      </c>
      <c r="E3729">
        <v>69779</v>
      </c>
      <c r="F3729" t="s">
        <v>124</v>
      </c>
      <c r="G3729" t="s">
        <v>125</v>
      </c>
      <c r="H3729" t="s">
        <v>1730</v>
      </c>
      <c r="I3729" t="s">
        <v>41</v>
      </c>
      <c r="J3729" t="s">
        <v>158</v>
      </c>
      <c r="K3729" t="s">
        <v>154</v>
      </c>
      <c r="L3729" t="s">
        <v>25</v>
      </c>
      <c r="M3729" t="s">
        <v>222</v>
      </c>
      <c r="N3729">
        <v>1197</v>
      </c>
      <c r="O3729" t="s">
        <v>265</v>
      </c>
      <c r="P3729" t="s">
        <v>266</v>
      </c>
      <c r="Q3729">
        <v>5</v>
      </c>
      <c r="R3729" t="s">
        <v>1179</v>
      </c>
    </row>
    <row r="3730" spans="1:18" x14ac:dyDescent="0.3">
      <c r="A3730">
        <v>3845</v>
      </c>
      <c r="B3730" t="s">
        <v>46</v>
      </c>
      <c r="C3730">
        <v>2017</v>
      </c>
      <c r="D3730">
        <v>450000</v>
      </c>
      <c r="E3730">
        <v>56290</v>
      </c>
      <c r="F3730" t="s">
        <v>56</v>
      </c>
      <c r="G3730" t="s">
        <v>1035</v>
      </c>
      <c r="H3730" t="s">
        <v>1731</v>
      </c>
      <c r="I3730" t="s">
        <v>22</v>
      </c>
      <c r="J3730" t="s">
        <v>158</v>
      </c>
      <c r="K3730" t="s">
        <v>24</v>
      </c>
      <c r="L3730" t="s">
        <v>25</v>
      </c>
      <c r="M3730" t="s">
        <v>496</v>
      </c>
      <c r="N3730">
        <v>1186</v>
      </c>
      <c r="O3730" t="s">
        <v>466</v>
      </c>
      <c r="P3730" t="s">
        <v>504</v>
      </c>
      <c r="Q3730">
        <v>5</v>
      </c>
      <c r="R3730" t="s">
        <v>1179</v>
      </c>
    </row>
    <row r="3731" spans="1:18" x14ac:dyDescent="0.3">
      <c r="A3731">
        <v>3846</v>
      </c>
      <c r="B3731" t="s">
        <v>239</v>
      </c>
      <c r="C3731">
        <v>2019</v>
      </c>
      <c r="D3731">
        <v>5400000</v>
      </c>
      <c r="E3731">
        <v>7500</v>
      </c>
      <c r="F3731" t="s">
        <v>56</v>
      </c>
      <c r="G3731" t="s">
        <v>1035</v>
      </c>
      <c r="H3731" t="s">
        <v>1731</v>
      </c>
      <c r="I3731" t="s">
        <v>22</v>
      </c>
      <c r="J3731" t="s">
        <v>158</v>
      </c>
      <c r="K3731" t="s">
        <v>154</v>
      </c>
      <c r="L3731" t="s">
        <v>25</v>
      </c>
      <c r="M3731" t="s">
        <v>335</v>
      </c>
      <c r="N3731">
        <v>1995</v>
      </c>
      <c r="O3731" t="s">
        <v>336</v>
      </c>
      <c r="P3731" t="s">
        <v>334</v>
      </c>
      <c r="Q3731">
        <v>5</v>
      </c>
      <c r="R3731" t="s">
        <v>1179</v>
      </c>
    </row>
    <row r="3732" spans="1:18" x14ac:dyDescent="0.3">
      <c r="A3732">
        <v>3847</v>
      </c>
      <c r="B3732" t="s">
        <v>239</v>
      </c>
      <c r="C3732">
        <v>2019</v>
      </c>
      <c r="D3732">
        <v>5500000</v>
      </c>
      <c r="E3732">
        <v>8500</v>
      </c>
      <c r="F3732" t="s">
        <v>56</v>
      </c>
      <c r="G3732" t="s">
        <v>1035</v>
      </c>
      <c r="H3732" t="s">
        <v>1731</v>
      </c>
      <c r="I3732" t="s">
        <v>22</v>
      </c>
      <c r="J3732" t="s">
        <v>158</v>
      </c>
      <c r="K3732" t="s">
        <v>154</v>
      </c>
      <c r="L3732" t="s">
        <v>25</v>
      </c>
      <c r="M3732" t="s">
        <v>335</v>
      </c>
      <c r="N3732">
        <v>1995</v>
      </c>
      <c r="O3732" t="s">
        <v>336</v>
      </c>
      <c r="P3732" t="s">
        <v>334</v>
      </c>
      <c r="Q3732">
        <v>5</v>
      </c>
      <c r="R3732" t="s">
        <v>1179</v>
      </c>
    </row>
    <row r="3733" spans="1:18" x14ac:dyDescent="0.3">
      <c r="A3733">
        <v>3848</v>
      </c>
      <c r="B3733" t="s">
        <v>37</v>
      </c>
      <c r="C3733">
        <v>2019</v>
      </c>
      <c r="D3733">
        <v>779000</v>
      </c>
      <c r="E3733">
        <v>7032</v>
      </c>
      <c r="F3733" t="s">
        <v>56</v>
      </c>
      <c r="G3733" t="s">
        <v>1035</v>
      </c>
      <c r="H3733" t="s">
        <v>1732</v>
      </c>
      <c r="I3733" t="s">
        <v>41</v>
      </c>
      <c r="J3733" t="s">
        <v>526</v>
      </c>
      <c r="K3733" t="s">
        <v>154</v>
      </c>
      <c r="L3733" t="s">
        <v>25</v>
      </c>
      <c r="M3733" t="s">
        <v>273</v>
      </c>
      <c r="N3733">
        <v>1199</v>
      </c>
      <c r="O3733" t="s">
        <v>216</v>
      </c>
      <c r="P3733" t="s">
        <v>452</v>
      </c>
      <c r="Q3733">
        <v>5</v>
      </c>
      <c r="R3733" t="s">
        <v>1179</v>
      </c>
    </row>
    <row r="3734" spans="1:18" x14ac:dyDescent="0.3">
      <c r="A3734">
        <v>3849</v>
      </c>
      <c r="B3734" t="s">
        <v>30</v>
      </c>
      <c r="C3734">
        <v>2016</v>
      </c>
      <c r="D3734">
        <v>645000</v>
      </c>
      <c r="E3734">
        <v>11000</v>
      </c>
      <c r="F3734" t="s">
        <v>56</v>
      </c>
      <c r="G3734" t="s">
        <v>1035</v>
      </c>
      <c r="H3734" t="s">
        <v>1733</v>
      </c>
      <c r="I3734" t="s">
        <v>41</v>
      </c>
      <c r="J3734" t="s">
        <v>158</v>
      </c>
      <c r="K3734" t="s">
        <v>154</v>
      </c>
      <c r="L3734" t="s">
        <v>25</v>
      </c>
      <c r="M3734" t="s">
        <v>276</v>
      </c>
      <c r="N3734">
        <v>1598</v>
      </c>
      <c r="O3734" t="s">
        <v>366</v>
      </c>
      <c r="P3734" t="s">
        <v>257</v>
      </c>
      <c r="Q3734">
        <v>5</v>
      </c>
      <c r="R3734" t="s">
        <v>1179</v>
      </c>
    </row>
    <row r="3735" spans="1:18" x14ac:dyDescent="0.3">
      <c r="A3735">
        <v>3850</v>
      </c>
      <c r="B3735" t="s">
        <v>349</v>
      </c>
      <c r="C3735">
        <v>2018</v>
      </c>
      <c r="D3735">
        <v>2475000</v>
      </c>
      <c r="E3735">
        <v>2000</v>
      </c>
      <c r="F3735" t="s">
        <v>56</v>
      </c>
      <c r="G3735" t="s">
        <v>1035</v>
      </c>
      <c r="H3735" t="s">
        <v>1731</v>
      </c>
      <c r="I3735" t="s">
        <v>22</v>
      </c>
      <c r="J3735" t="s">
        <v>158</v>
      </c>
      <c r="K3735" t="s">
        <v>154</v>
      </c>
      <c r="L3735" t="s">
        <v>25</v>
      </c>
      <c r="M3735" t="s">
        <v>127</v>
      </c>
      <c r="N3735">
        <v>1984</v>
      </c>
      <c r="O3735" t="s">
        <v>358</v>
      </c>
      <c r="P3735" t="s">
        <v>529</v>
      </c>
      <c r="Q3735">
        <v>5</v>
      </c>
      <c r="R3735" t="s">
        <v>1179</v>
      </c>
    </row>
    <row r="3736" spans="1:18" x14ac:dyDescent="0.3">
      <c r="A3736">
        <v>3851</v>
      </c>
      <c r="B3736" t="s">
        <v>46</v>
      </c>
      <c r="C3736">
        <v>2017</v>
      </c>
      <c r="D3736">
        <v>730000</v>
      </c>
      <c r="E3736">
        <v>37333</v>
      </c>
      <c r="F3736" t="s">
        <v>56</v>
      </c>
      <c r="G3736" t="s">
        <v>1035</v>
      </c>
      <c r="H3736" t="s">
        <v>1732</v>
      </c>
      <c r="I3736" t="s">
        <v>41</v>
      </c>
      <c r="J3736" t="s">
        <v>23</v>
      </c>
      <c r="K3736" t="s">
        <v>24</v>
      </c>
      <c r="L3736" t="s">
        <v>25</v>
      </c>
      <c r="M3736" t="s">
        <v>133</v>
      </c>
      <c r="N3736">
        <v>1197</v>
      </c>
      <c r="O3736" t="s">
        <v>134</v>
      </c>
      <c r="P3736" t="s">
        <v>135</v>
      </c>
      <c r="Q3736">
        <v>5</v>
      </c>
      <c r="R3736" t="s">
        <v>1179</v>
      </c>
    </row>
    <row r="3737" spans="1:18" x14ac:dyDescent="0.3">
      <c r="A3737">
        <v>3852</v>
      </c>
      <c r="B3737" t="s">
        <v>18</v>
      </c>
      <c r="C3737">
        <v>2014</v>
      </c>
      <c r="D3737">
        <v>450000</v>
      </c>
      <c r="E3737">
        <v>15000</v>
      </c>
      <c r="F3737" t="s">
        <v>56</v>
      </c>
      <c r="G3737" t="s">
        <v>1035</v>
      </c>
      <c r="H3737" t="s">
        <v>1732</v>
      </c>
      <c r="I3737" t="s">
        <v>22</v>
      </c>
      <c r="J3737" t="s">
        <v>23</v>
      </c>
      <c r="K3737" t="s">
        <v>24</v>
      </c>
      <c r="L3737" t="s">
        <v>33</v>
      </c>
      <c r="M3737" t="s">
        <v>307</v>
      </c>
      <c r="N3737">
        <v>1248</v>
      </c>
      <c r="O3737" t="s">
        <v>216</v>
      </c>
      <c r="P3737" t="s">
        <v>95</v>
      </c>
      <c r="Q3737">
        <v>7</v>
      </c>
      <c r="R3737" t="s">
        <v>1179</v>
      </c>
    </row>
    <row r="3738" spans="1:18" x14ac:dyDescent="0.3">
      <c r="A3738">
        <v>3853</v>
      </c>
      <c r="B3738" t="s">
        <v>46</v>
      </c>
      <c r="C3738">
        <v>2012</v>
      </c>
      <c r="D3738">
        <v>550000</v>
      </c>
      <c r="E3738">
        <v>330000</v>
      </c>
      <c r="F3738" t="s">
        <v>56</v>
      </c>
      <c r="G3738" t="s">
        <v>1035</v>
      </c>
      <c r="H3738" t="s">
        <v>1732</v>
      </c>
      <c r="I3738" t="s">
        <v>41</v>
      </c>
      <c r="J3738" t="s">
        <v>23</v>
      </c>
      <c r="K3738" t="s">
        <v>24</v>
      </c>
      <c r="L3738" t="s">
        <v>33</v>
      </c>
      <c r="M3738" t="s">
        <v>1734</v>
      </c>
      <c r="N3738">
        <v>2359</v>
      </c>
      <c r="O3738" t="s">
        <v>1735</v>
      </c>
      <c r="P3738" t="s">
        <v>1736</v>
      </c>
      <c r="Q3738">
        <v>5</v>
      </c>
      <c r="R3738" t="s">
        <v>1179</v>
      </c>
    </row>
    <row r="3739" spans="1:18" x14ac:dyDescent="0.3">
      <c r="A3739">
        <v>3854</v>
      </c>
      <c r="B3739" t="s">
        <v>18</v>
      </c>
      <c r="C3739">
        <v>2017</v>
      </c>
      <c r="D3739">
        <v>420000</v>
      </c>
      <c r="E3739">
        <v>60000</v>
      </c>
      <c r="F3739" t="s">
        <v>56</v>
      </c>
      <c r="G3739" t="s">
        <v>1035</v>
      </c>
      <c r="H3739" t="s">
        <v>1038</v>
      </c>
      <c r="I3739" t="s">
        <v>136</v>
      </c>
      <c r="J3739" t="s">
        <v>23</v>
      </c>
      <c r="K3739" t="s">
        <v>24</v>
      </c>
      <c r="L3739" t="s">
        <v>25</v>
      </c>
      <c r="M3739" t="s">
        <v>419</v>
      </c>
      <c r="N3739">
        <v>998</v>
      </c>
      <c r="O3739" t="s">
        <v>420</v>
      </c>
      <c r="P3739" t="s">
        <v>253</v>
      </c>
      <c r="Q3739">
        <v>5</v>
      </c>
      <c r="R3739" t="s">
        <v>1179</v>
      </c>
    </row>
    <row r="3740" spans="1:18" x14ac:dyDescent="0.3">
      <c r="A3740">
        <v>3855</v>
      </c>
      <c r="B3740" t="s">
        <v>65</v>
      </c>
      <c r="C3740">
        <v>2016</v>
      </c>
      <c r="D3740">
        <v>509999</v>
      </c>
      <c r="E3740">
        <v>80000</v>
      </c>
      <c r="F3740" t="s">
        <v>56</v>
      </c>
      <c r="G3740" t="s">
        <v>1035</v>
      </c>
      <c r="H3740" t="s">
        <v>1731</v>
      </c>
      <c r="I3740" t="s">
        <v>22</v>
      </c>
      <c r="J3740" t="s">
        <v>23</v>
      </c>
      <c r="K3740" t="s">
        <v>24</v>
      </c>
      <c r="L3740" t="s">
        <v>33</v>
      </c>
      <c r="M3740" t="s">
        <v>66</v>
      </c>
      <c r="N3740">
        <v>1364</v>
      </c>
      <c r="O3740" t="s">
        <v>166</v>
      </c>
      <c r="P3740" t="s">
        <v>68</v>
      </c>
      <c r="Q3740">
        <v>5</v>
      </c>
      <c r="R3740" t="s">
        <v>1179</v>
      </c>
    </row>
    <row r="3741" spans="1:18" x14ac:dyDescent="0.3">
      <c r="A3741">
        <v>3856</v>
      </c>
      <c r="B3741" t="s">
        <v>65</v>
      </c>
      <c r="C3741">
        <v>2015</v>
      </c>
      <c r="D3741">
        <v>905000</v>
      </c>
      <c r="E3741">
        <v>110000</v>
      </c>
      <c r="F3741" t="s">
        <v>56</v>
      </c>
      <c r="G3741" t="s">
        <v>1035</v>
      </c>
      <c r="H3741" t="s">
        <v>1038</v>
      </c>
      <c r="I3741" t="s">
        <v>22</v>
      </c>
      <c r="J3741" t="s">
        <v>23</v>
      </c>
      <c r="K3741" t="s">
        <v>24</v>
      </c>
      <c r="L3741" t="s">
        <v>25</v>
      </c>
      <c r="M3741" t="s">
        <v>170</v>
      </c>
      <c r="N3741">
        <v>2494</v>
      </c>
      <c r="O3741" t="s">
        <v>190</v>
      </c>
      <c r="P3741" t="s">
        <v>172</v>
      </c>
      <c r="Q3741">
        <v>7</v>
      </c>
      <c r="R3741" t="s">
        <v>1179</v>
      </c>
    </row>
    <row r="3742" spans="1:18" x14ac:dyDescent="0.3">
      <c r="A3742">
        <v>3858</v>
      </c>
      <c r="B3742" t="s">
        <v>18</v>
      </c>
      <c r="C3742">
        <v>2011</v>
      </c>
      <c r="D3742">
        <v>140000</v>
      </c>
      <c r="E3742">
        <v>72000</v>
      </c>
      <c r="F3742" t="s">
        <v>38</v>
      </c>
      <c r="G3742" t="s">
        <v>983</v>
      </c>
      <c r="H3742" t="s">
        <v>984</v>
      </c>
      <c r="I3742" t="s">
        <v>41</v>
      </c>
      <c r="J3742" t="s">
        <v>23</v>
      </c>
      <c r="K3742" t="s">
        <v>24</v>
      </c>
      <c r="L3742" t="s">
        <v>33</v>
      </c>
      <c r="M3742" t="s">
        <v>96</v>
      </c>
      <c r="N3742">
        <v>796</v>
      </c>
      <c r="O3742" t="s">
        <v>97</v>
      </c>
      <c r="P3742" t="s">
        <v>98</v>
      </c>
      <c r="Q3742">
        <v>5</v>
      </c>
      <c r="R3742" t="s">
        <v>1179</v>
      </c>
    </row>
    <row r="3743" spans="1:18" x14ac:dyDescent="0.3">
      <c r="A3743">
        <v>3859</v>
      </c>
      <c r="B3743" t="s">
        <v>65</v>
      </c>
      <c r="C3743">
        <v>2006</v>
      </c>
      <c r="D3743">
        <v>300000</v>
      </c>
      <c r="E3743">
        <v>140000</v>
      </c>
      <c r="F3743" t="s">
        <v>38</v>
      </c>
      <c r="G3743" t="s">
        <v>983</v>
      </c>
      <c r="H3743" t="s">
        <v>984</v>
      </c>
      <c r="I3743" t="s">
        <v>22</v>
      </c>
      <c r="J3743" t="s">
        <v>23</v>
      </c>
      <c r="K3743" t="s">
        <v>24</v>
      </c>
      <c r="L3743" t="s">
        <v>33</v>
      </c>
      <c r="M3743" t="s">
        <v>475</v>
      </c>
      <c r="N3743">
        <v>2494</v>
      </c>
      <c r="O3743" t="s">
        <v>476</v>
      </c>
      <c r="P3743" t="s">
        <v>477</v>
      </c>
      <c r="Q3743">
        <v>8</v>
      </c>
      <c r="R3743" t="s">
        <v>1179</v>
      </c>
    </row>
    <row r="3744" spans="1:18" x14ac:dyDescent="0.3">
      <c r="A3744">
        <v>3860</v>
      </c>
      <c r="B3744" t="s">
        <v>18</v>
      </c>
      <c r="C3744">
        <v>2015</v>
      </c>
      <c r="D3744">
        <v>300000</v>
      </c>
      <c r="E3744">
        <v>80000</v>
      </c>
      <c r="F3744" t="s">
        <v>38</v>
      </c>
      <c r="G3744" t="s">
        <v>70</v>
      </c>
      <c r="H3744" t="s">
        <v>1208</v>
      </c>
      <c r="I3744" t="s">
        <v>41</v>
      </c>
      <c r="J3744" t="s">
        <v>23</v>
      </c>
      <c r="K3744" t="s">
        <v>24</v>
      </c>
      <c r="L3744" t="s">
        <v>33</v>
      </c>
      <c r="M3744" t="s">
        <v>164</v>
      </c>
      <c r="N3744">
        <v>1197</v>
      </c>
      <c r="O3744" t="s">
        <v>395</v>
      </c>
      <c r="P3744" t="s">
        <v>261</v>
      </c>
      <c r="Q3744">
        <v>5</v>
      </c>
      <c r="R3744" t="s">
        <v>1179</v>
      </c>
    </row>
    <row r="3745" spans="1:18" x14ac:dyDescent="0.3">
      <c r="A3745">
        <v>3861</v>
      </c>
      <c r="B3745" t="s">
        <v>18</v>
      </c>
      <c r="C3745">
        <v>2010</v>
      </c>
      <c r="D3745">
        <v>225000</v>
      </c>
      <c r="E3745">
        <v>120000</v>
      </c>
      <c r="F3745" t="s">
        <v>38</v>
      </c>
      <c r="G3745" t="s">
        <v>70</v>
      </c>
      <c r="H3745" t="s">
        <v>1208</v>
      </c>
      <c r="I3745" t="s">
        <v>22</v>
      </c>
      <c r="J3745" t="s">
        <v>23</v>
      </c>
      <c r="K3745" t="s">
        <v>24</v>
      </c>
      <c r="L3745" t="s">
        <v>33</v>
      </c>
      <c r="M3745" t="s">
        <v>81</v>
      </c>
      <c r="N3745">
        <v>1248</v>
      </c>
      <c r="O3745" t="s">
        <v>82</v>
      </c>
      <c r="P3745" t="s">
        <v>28</v>
      </c>
      <c r="Q3745">
        <v>5</v>
      </c>
      <c r="R3745" t="s">
        <v>1179</v>
      </c>
    </row>
    <row r="3746" spans="1:18" x14ac:dyDescent="0.3">
      <c r="A3746">
        <v>3862</v>
      </c>
      <c r="B3746" t="s">
        <v>65</v>
      </c>
      <c r="C3746">
        <v>2015</v>
      </c>
      <c r="D3746">
        <v>860000</v>
      </c>
      <c r="E3746">
        <v>90000</v>
      </c>
      <c r="F3746" t="s">
        <v>38</v>
      </c>
      <c r="G3746" t="s">
        <v>70</v>
      </c>
      <c r="H3746" t="s">
        <v>1737</v>
      </c>
      <c r="I3746" t="s">
        <v>22</v>
      </c>
      <c r="J3746" t="s">
        <v>23</v>
      </c>
      <c r="K3746" t="s">
        <v>24</v>
      </c>
      <c r="L3746" t="s">
        <v>33</v>
      </c>
      <c r="M3746" t="s">
        <v>170</v>
      </c>
      <c r="N3746">
        <v>2494</v>
      </c>
      <c r="O3746" t="s">
        <v>190</v>
      </c>
      <c r="P3746" t="s">
        <v>172</v>
      </c>
      <c r="Q3746">
        <v>8</v>
      </c>
      <c r="R3746" t="s">
        <v>1179</v>
      </c>
    </row>
    <row r="3747" spans="1:18" x14ac:dyDescent="0.3">
      <c r="A3747">
        <v>3863</v>
      </c>
      <c r="B3747" t="s">
        <v>75</v>
      </c>
      <c r="C3747">
        <v>2012</v>
      </c>
      <c r="D3747">
        <v>400000</v>
      </c>
      <c r="E3747">
        <v>100000</v>
      </c>
      <c r="F3747" t="s">
        <v>38</v>
      </c>
      <c r="G3747" t="s">
        <v>70</v>
      </c>
      <c r="H3747" t="s">
        <v>1737</v>
      </c>
      <c r="I3747" t="s">
        <v>22</v>
      </c>
      <c r="J3747" t="s">
        <v>23</v>
      </c>
      <c r="K3747" t="s">
        <v>24</v>
      </c>
      <c r="L3747" t="s">
        <v>33</v>
      </c>
      <c r="M3747" t="s">
        <v>1114</v>
      </c>
      <c r="N3747">
        <v>1461</v>
      </c>
      <c r="O3747" t="s">
        <v>298</v>
      </c>
      <c r="P3747" t="s">
        <v>299</v>
      </c>
      <c r="Q3747">
        <v>5</v>
      </c>
      <c r="R3747" t="s">
        <v>1179</v>
      </c>
    </row>
    <row r="3748" spans="1:18" x14ac:dyDescent="0.3">
      <c r="A3748">
        <v>3864</v>
      </c>
      <c r="B3748" t="s">
        <v>18</v>
      </c>
      <c r="C3748">
        <v>2009</v>
      </c>
      <c r="D3748">
        <v>190000</v>
      </c>
      <c r="E3748">
        <v>90000</v>
      </c>
      <c r="F3748" t="s">
        <v>38</v>
      </c>
      <c r="G3748" t="s">
        <v>70</v>
      </c>
      <c r="H3748" t="s">
        <v>1737</v>
      </c>
      <c r="I3748" t="s">
        <v>41</v>
      </c>
      <c r="J3748" t="s">
        <v>23</v>
      </c>
      <c r="K3748" t="s">
        <v>24</v>
      </c>
      <c r="L3748" t="s">
        <v>42</v>
      </c>
      <c r="M3748" t="s">
        <v>383</v>
      </c>
      <c r="N3748">
        <v>1298</v>
      </c>
      <c r="O3748" t="s">
        <v>395</v>
      </c>
      <c r="P3748" t="s">
        <v>261</v>
      </c>
      <c r="Q3748">
        <v>5</v>
      </c>
      <c r="R3748" t="s">
        <v>1179</v>
      </c>
    </row>
    <row r="3749" spans="1:18" x14ac:dyDescent="0.3">
      <c r="A3749">
        <v>3865</v>
      </c>
      <c r="B3749" t="s">
        <v>37</v>
      </c>
      <c r="C3749">
        <v>2013</v>
      </c>
      <c r="D3749">
        <v>350000</v>
      </c>
      <c r="E3749">
        <v>140000</v>
      </c>
      <c r="F3749" t="s">
        <v>38</v>
      </c>
      <c r="G3749" t="s">
        <v>70</v>
      </c>
      <c r="H3749" t="s">
        <v>1208</v>
      </c>
      <c r="I3749" t="s">
        <v>22</v>
      </c>
      <c r="J3749" t="s">
        <v>23</v>
      </c>
      <c r="K3749" t="s">
        <v>24</v>
      </c>
      <c r="L3749" t="s">
        <v>42</v>
      </c>
      <c r="M3749" t="s">
        <v>618</v>
      </c>
      <c r="N3749">
        <v>1498</v>
      </c>
      <c r="O3749" t="s">
        <v>105</v>
      </c>
      <c r="P3749" t="s">
        <v>95</v>
      </c>
      <c r="Q3749">
        <v>5</v>
      </c>
      <c r="R3749" t="s">
        <v>1179</v>
      </c>
    </row>
    <row r="3750" spans="1:18" x14ac:dyDescent="0.3">
      <c r="A3750">
        <v>3866</v>
      </c>
      <c r="B3750" t="s">
        <v>120</v>
      </c>
      <c r="C3750">
        <v>2010</v>
      </c>
      <c r="D3750">
        <v>75000</v>
      </c>
      <c r="E3750">
        <v>120000</v>
      </c>
      <c r="F3750" t="s">
        <v>124</v>
      </c>
      <c r="G3750" t="s">
        <v>125</v>
      </c>
      <c r="H3750" t="s">
        <v>1738</v>
      </c>
      <c r="I3750" t="s">
        <v>41</v>
      </c>
      <c r="J3750" t="s">
        <v>23</v>
      </c>
      <c r="K3750" t="s">
        <v>24</v>
      </c>
      <c r="L3750" t="s">
        <v>25</v>
      </c>
      <c r="M3750" t="s">
        <v>347</v>
      </c>
      <c r="N3750">
        <v>995</v>
      </c>
      <c r="O3750" t="s">
        <v>665</v>
      </c>
      <c r="P3750" t="s">
        <v>715</v>
      </c>
      <c r="Q3750">
        <v>5</v>
      </c>
      <c r="R3750" t="s">
        <v>1179</v>
      </c>
    </row>
    <row r="3751" spans="1:18" x14ac:dyDescent="0.3">
      <c r="A3751">
        <v>3867</v>
      </c>
      <c r="B3751" t="s">
        <v>18</v>
      </c>
      <c r="C3751">
        <v>2019</v>
      </c>
      <c r="D3751">
        <v>860000</v>
      </c>
      <c r="E3751">
        <v>35000</v>
      </c>
      <c r="F3751" t="s">
        <v>124</v>
      </c>
      <c r="G3751" t="s">
        <v>125</v>
      </c>
      <c r="H3751" t="s">
        <v>1738</v>
      </c>
      <c r="I3751" t="s">
        <v>22</v>
      </c>
      <c r="J3751" t="s">
        <v>23</v>
      </c>
      <c r="K3751" t="s">
        <v>154</v>
      </c>
      <c r="L3751" t="s">
        <v>25</v>
      </c>
      <c r="M3751" t="s">
        <v>129</v>
      </c>
      <c r="N3751">
        <v>1248</v>
      </c>
      <c r="O3751" t="s">
        <v>94</v>
      </c>
      <c r="P3751" t="s">
        <v>95</v>
      </c>
      <c r="Q3751">
        <v>5</v>
      </c>
      <c r="R3751" t="s">
        <v>1179</v>
      </c>
    </row>
    <row r="3752" spans="1:18" x14ac:dyDescent="0.3">
      <c r="A3752">
        <v>3868</v>
      </c>
      <c r="B3752" t="s">
        <v>18</v>
      </c>
      <c r="C3752">
        <v>2014</v>
      </c>
      <c r="D3752">
        <v>250000</v>
      </c>
      <c r="E3752">
        <v>50000</v>
      </c>
      <c r="F3752" t="s">
        <v>124</v>
      </c>
      <c r="G3752" t="s">
        <v>125</v>
      </c>
      <c r="H3752" t="s">
        <v>1738</v>
      </c>
      <c r="I3752" t="s">
        <v>41</v>
      </c>
      <c r="J3752" t="s">
        <v>23</v>
      </c>
      <c r="K3752" t="s">
        <v>24</v>
      </c>
      <c r="L3752" t="s">
        <v>33</v>
      </c>
      <c r="M3752" t="s">
        <v>140</v>
      </c>
      <c r="N3752">
        <v>998</v>
      </c>
      <c r="O3752" t="s">
        <v>166</v>
      </c>
      <c r="P3752" t="s">
        <v>141</v>
      </c>
      <c r="Q3752">
        <v>5</v>
      </c>
      <c r="R3752" t="s">
        <v>1179</v>
      </c>
    </row>
    <row r="3753" spans="1:18" x14ac:dyDescent="0.3">
      <c r="A3753">
        <v>3869</v>
      </c>
      <c r="B3753" t="s">
        <v>46</v>
      </c>
      <c r="C3753">
        <v>2017</v>
      </c>
      <c r="D3753">
        <v>700000</v>
      </c>
      <c r="E3753">
        <v>82000</v>
      </c>
      <c r="F3753" t="s">
        <v>124</v>
      </c>
      <c r="G3753" t="s">
        <v>125</v>
      </c>
      <c r="H3753" t="s">
        <v>1738</v>
      </c>
      <c r="I3753" t="s">
        <v>22</v>
      </c>
      <c r="J3753" t="s">
        <v>23</v>
      </c>
      <c r="K3753" t="s">
        <v>24</v>
      </c>
      <c r="L3753" t="s">
        <v>25</v>
      </c>
      <c r="M3753" t="s">
        <v>1135</v>
      </c>
      <c r="N3753">
        <v>1396</v>
      </c>
      <c r="O3753" t="s">
        <v>434</v>
      </c>
      <c r="P3753" t="s">
        <v>1136</v>
      </c>
      <c r="Q3753">
        <v>5</v>
      </c>
      <c r="R3753" t="s">
        <v>1179</v>
      </c>
    </row>
    <row r="3754" spans="1:18" x14ac:dyDescent="0.3">
      <c r="A3754">
        <v>3870</v>
      </c>
      <c r="B3754" t="s">
        <v>18</v>
      </c>
      <c r="C3754">
        <v>2014</v>
      </c>
      <c r="D3754">
        <v>399000</v>
      </c>
      <c r="E3754">
        <v>70000</v>
      </c>
      <c r="F3754" t="s">
        <v>124</v>
      </c>
      <c r="G3754" t="s">
        <v>125</v>
      </c>
      <c r="H3754" t="s">
        <v>1738</v>
      </c>
      <c r="I3754" t="s">
        <v>22</v>
      </c>
      <c r="J3754" t="s">
        <v>23</v>
      </c>
      <c r="K3754" t="s">
        <v>24</v>
      </c>
      <c r="L3754" t="s">
        <v>42</v>
      </c>
      <c r="M3754" t="s">
        <v>229</v>
      </c>
      <c r="N3754">
        <v>1248</v>
      </c>
      <c r="O3754" t="s">
        <v>27</v>
      </c>
      <c r="P3754" t="s">
        <v>28</v>
      </c>
      <c r="Q3754">
        <v>5</v>
      </c>
      <c r="R3754" t="s">
        <v>1179</v>
      </c>
    </row>
    <row r="3755" spans="1:18" x14ac:dyDescent="0.3">
      <c r="A3755">
        <v>3871</v>
      </c>
      <c r="B3755" t="s">
        <v>18</v>
      </c>
      <c r="C3755">
        <v>2016</v>
      </c>
      <c r="D3755">
        <v>320000</v>
      </c>
      <c r="E3755">
        <v>90000</v>
      </c>
      <c r="F3755" t="s">
        <v>124</v>
      </c>
      <c r="G3755" t="s">
        <v>125</v>
      </c>
      <c r="H3755" t="s">
        <v>1738</v>
      </c>
      <c r="I3755" t="s">
        <v>41</v>
      </c>
      <c r="J3755" t="s">
        <v>23</v>
      </c>
      <c r="K3755" t="s">
        <v>24</v>
      </c>
      <c r="L3755" t="s">
        <v>25</v>
      </c>
      <c r="M3755" t="s">
        <v>164</v>
      </c>
      <c r="N3755">
        <v>1197</v>
      </c>
      <c r="O3755" t="s">
        <v>395</v>
      </c>
      <c r="P3755" t="s">
        <v>261</v>
      </c>
      <c r="Q3755">
        <v>5</v>
      </c>
      <c r="R3755" t="s">
        <v>1179</v>
      </c>
    </row>
    <row r="3756" spans="1:18" x14ac:dyDescent="0.3">
      <c r="A3756">
        <v>3872</v>
      </c>
      <c r="B3756" t="s">
        <v>65</v>
      </c>
      <c r="C3756">
        <v>2015</v>
      </c>
      <c r="D3756">
        <v>2000000</v>
      </c>
      <c r="E3756">
        <v>60000</v>
      </c>
      <c r="F3756" t="s">
        <v>124</v>
      </c>
      <c r="G3756" t="s">
        <v>125</v>
      </c>
      <c r="H3756" t="s">
        <v>754</v>
      </c>
      <c r="I3756" t="s">
        <v>22</v>
      </c>
      <c r="J3756" t="s">
        <v>23</v>
      </c>
      <c r="K3756" t="s">
        <v>154</v>
      </c>
      <c r="L3756" t="s">
        <v>25</v>
      </c>
      <c r="M3756" t="s">
        <v>167</v>
      </c>
      <c r="N3756">
        <v>2982</v>
      </c>
      <c r="O3756" t="s">
        <v>168</v>
      </c>
      <c r="P3756" t="s">
        <v>558</v>
      </c>
      <c r="Q3756">
        <v>7</v>
      </c>
      <c r="R3756" t="s">
        <v>1179</v>
      </c>
    </row>
    <row r="3757" spans="1:18" x14ac:dyDescent="0.3">
      <c r="A3757">
        <v>3873</v>
      </c>
      <c r="B3757" t="s">
        <v>30</v>
      </c>
      <c r="C3757">
        <v>2014</v>
      </c>
      <c r="D3757">
        <v>1100000</v>
      </c>
      <c r="E3757">
        <v>79000</v>
      </c>
      <c r="F3757" t="s">
        <v>124</v>
      </c>
      <c r="G3757" t="s">
        <v>125</v>
      </c>
      <c r="H3757" t="s">
        <v>126</v>
      </c>
      <c r="I3757" t="s">
        <v>22</v>
      </c>
      <c r="J3757" t="s">
        <v>23</v>
      </c>
      <c r="K3757" t="s">
        <v>24</v>
      </c>
      <c r="L3757" t="s">
        <v>33</v>
      </c>
      <c r="M3757" t="s">
        <v>691</v>
      </c>
      <c r="N3757">
        <v>1968</v>
      </c>
      <c r="O3757" t="s">
        <v>345</v>
      </c>
      <c r="P3757" t="s">
        <v>692</v>
      </c>
      <c r="Q3757">
        <v>5</v>
      </c>
      <c r="R3757" t="s">
        <v>1179</v>
      </c>
    </row>
    <row r="3758" spans="1:18" x14ac:dyDescent="0.3">
      <c r="A3758">
        <v>3874</v>
      </c>
      <c r="B3758" t="s">
        <v>65</v>
      </c>
      <c r="C3758">
        <v>2011</v>
      </c>
      <c r="D3758">
        <v>750000</v>
      </c>
      <c r="E3758">
        <v>291000</v>
      </c>
      <c r="F3758" t="s">
        <v>124</v>
      </c>
      <c r="G3758" t="s">
        <v>125</v>
      </c>
      <c r="H3758" t="s">
        <v>754</v>
      </c>
      <c r="I3758" t="s">
        <v>22</v>
      </c>
      <c r="J3758" t="s">
        <v>23</v>
      </c>
      <c r="K3758" t="s">
        <v>24</v>
      </c>
      <c r="L3758" t="s">
        <v>33</v>
      </c>
      <c r="M3758" t="s">
        <v>475</v>
      </c>
      <c r="N3758">
        <v>2494</v>
      </c>
      <c r="O3758" t="s">
        <v>476</v>
      </c>
      <c r="P3758" t="s">
        <v>477</v>
      </c>
      <c r="Q3758">
        <v>7</v>
      </c>
      <c r="R3758" t="s">
        <v>1179</v>
      </c>
    </row>
    <row r="3759" spans="1:18" x14ac:dyDescent="0.3">
      <c r="A3759">
        <v>3875</v>
      </c>
      <c r="B3759" t="s">
        <v>65</v>
      </c>
      <c r="C3759">
        <v>2010</v>
      </c>
      <c r="D3759">
        <v>750000</v>
      </c>
      <c r="E3759">
        <v>250000</v>
      </c>
      <c r="F3759" t="s">
        <v>124</v>
      </c>
      <c r="G3759" t="s">
        <v>125</v>
      </c>
      <c r="H3759" t="s">
        <v>754</v>
      </c>
      <c r="I3759" t="s">
        <v>22</v>
      </c>
      <c r="J3759" t="s">
        <v>23</v>
      </c>
      <c r="K3759" t="s">
        <v>24</v>
      </c>
      <c r="L3759" t="s">
        <v>33</v>
      </c>
      <c r="M3759" t="s">
        <v>475</v>
      </c>
      <c r="N3759">
        <v>2494</v>
      </c>
      <c r="O3759" t="s">
        <v>476</v>
      </c>
      <c r="P3759" t="s">
        <v>477</v>
      </c>
      <c r="Q3759">
        <v>7</v>
      </c>
      <c r="R3759" t="s">
        <v>1179</v>
      </c>
    </row>
    <row r="3760" spans="1:18" x14ac:dyDescent="0.3">
      <c r="A3760">
        <v>3876</v>
      </c>
      <c r="B3760" t="s">
        <v>88</v>
      </c>
      <c r="C3760">
        <v>2018</v>
      </c>
      <c r="D3760">
        <v>530000</v>
      </c>
      <c r="E3760">
        <v>20000</v>
      </c>
      <c r="F3760" t="s">
        <v>124</v>
      </c>
      <c r="G3760" t="s">
        <v>125</v>
      </c>
      <c r="H3760" t="s">
        <v>1738</v>
      </c>
      <c r="I3760" t="s">
        <v>22</v>
      </c>
      <c r="J3760" t="s">
        <v>23</v>
      </c>
      <c r="K3760" t="s">
        <v>24</v>
      </c>
      <c r="L3760" t="s">
        <v>25</v>
      </c>
      <c r="M3760" t="s">
        <v>489</v>
      </c>
      <c r="N3760">
        <v>2523</v>
      </c>
      <c r="O3760" t="s">
        <v>486</v>
      </c>
      <c r="P3760" t="s">
        <v>596</v>
      </c>
      <c r="Q3760">
        <v>9</v>
      </c>
      <c r="R3760" t="s">
        <v>1179</v>
      </c>
    </row>
    <row r="3761" spans="1:18" x14ac:dyDescent="0.3">
      <c r="A3761">
        <v>3877</v>
      </c>
      <c r="B3761" t="s">
        <v>18</v>
      </c>
      <c r="C3761">
        <v>2017</v>
      </c>
      <c r="D3761">
        <v>750000</v>
      </c>
      <c r="E3761">
        <v>53000</v>
      </c>
      <c r="F3761" t="s">
        <v>124</v>
      </c>
      <c r="G3761" t="s">
        <v>125</v>
      </c>
      <c r="H3761" t="s">
        <v>1738</v>
      </c>
      <c r="I3761" t="s">
        <v>22</v>
      </c>
      <c r="J3761" t="s">
        <v>23</v>
      </c>
      <c r="K3761" t="s">
        <v>24</v>
      </c>
      <c r="L3761" t="s">
        <v>25</v>
      </c>
      <c r="M3761" t="s">
        <v>415</v>
      </c>
      <c r="N3761">
        <v>1248</v>
      </c>
      <c r="O3761" t="s">
        <v>94</v>
      </c>
      <c r="P3761" t="s">
        <v>95</v>
      </c>
      <c r="Q3761">
        <v>5</v>
      </c>
      <c r="R3761" t="s">
        <v>1179</v>
      </c>
    </row>
    <row r="3762" spans="1:18" x14ac:dyDescent="0.3">
      <c r="A3762">
        <v>3878</v>
      </c>
      <c r="B3762" t="s">
        <v>296</v>
      </c>
      <c r="C3762">
        <v>2017</v>
      </c>
      <c r="D3762">
        <v>560000</v>
      </c>
      <c r="E3762">
        <v>21500</v>
      </c>
      <c r="F3762" t="s">
        <v>124</v>
      </c>
      <c r="G3762" t="s">
        <v>125</v>
      </c>
      <c r="H3762" t="s">
        <v>1738</v>
      </c>
      <c r="I3762" t="s">
        <v>41</v>
      </c>
      <c r="J3762" t="s">
        <v>23</v>
      </c>
      <c r="K3762" t="s">
        <v>154</v>
      </c>
      <c r="L3762" t="s">
        <v>25</v>
      </c>
      <c r="M3762" t="s">
        <v>608</v>
      </c>
      <c r="N3762">
        <v>1198</v>
      </c>
      <c r="O3762" t="s">
        <v>609</v>
      </c>
      <c r="P3762" t="s">
        <v>610</v>
      </c>
      <c r="Q3762">
        <v>5</v>
      </c>
      <c r="R3762" t="s">
        <v>1179</v>
      </c>
    </row>
    <row r="3763" spans="1:18" x14ac:dyDescent="0.3">
      <c r="A3763">
        <v>3879</v>
      </c>
      <c r="B3763" t="s">
        <v>109</v>
      </c>
      <c r="C3763">
        <v>2017</v>
      </c>
      <c r="D3763">
        <v>450000</v>
      </c>
      <c r="E3763">
        <v>89000</v>
      </c>
      <c r="F3763" t="s">
        <v>124</v>
      </c>
      <c r="G3763" t="s">
        <v>125</v>
      </c>
      <c r="H3763" t="s">
        <v>1738</v>
      </c>
      <c r="I3763" t="s">
        <v>22</v>
      </c>
      <c r="J3763" t="s">
        <v>23</v>
      </c>
      <c r="K3763" t="s">
        <v>24</v>
      </c>
      <c r="L3763" t="s">
        <v>25</v>
      </c>
      <c r="M3763" t="s">
        <v>470</v>
      </c>
      <c r="N3763">
        <v>1047</v>
      </c>
      <c r="O3763" t="s">
        <v>471</v>
      </c>
      <c r="P3763" t="s">
        <v>472</v>
      </c>
      <c r="Q3763">
        <v>5</v>
      </c>
      <c r="R3763" t="s">
        <v>1179</v>
      </c>
    </row>
    <row r="3764" spans="1:18" x14ac:dyDescent="0.3">
      <c r="A3764">
        <v>3880</v>
      </c>
      <c r="B3764" t="s">
        <v>18</v>
      </c>
      <c r="C3764">
        <v>2013</v>
      </c>
      <c r="D3764">
        <v>459999</v>
      </c>
      <c r="E3764">
        <v>35000</v>
      </c>
      <c r="F3764" t="s">
        <v>124</v>
      </c>
      <c r="G3764" t="s">
        <v>196</v>
      </c>
      <c r="H3764" t="s">
        <v>1739</v>
      </c>
      <c r="I3764" t="s">
        <v>41</v>
      </c>
      <c r="J3764" t="s">
        <v>23</v>
      </c>
      <c r="K3764" t="s">
        <v>24</v>
      </c>
      <c r="L3764" t="s">
        <v>33</v>
      </c>
      <c r="M3764" t="s">
        <v>260</v>
      </c>
      <c r="N3764">
        <v>1197</v>
      </c>
      <c r="O3764" t="s">
        <v>395</v>
      </c>
      <c r="P3764" t="s">
        <v>261</v>
      </c>
      <c r="Q3764">
        <v>5</v>
      </c>
      <c r="R3764" t="s">
        <v>1179</v>
      </c>
    </row>
    <row r="3765" spans="1:18" x14ac:dyDescent="0.3">
      <c r="A3765">
        <v>3881</v>
      </c>
      <c r="B3765" t="s">
        <v>18</v>
      </c>
      <c r="C3765">
        <v>2013</v>
      </c>
      <c r="D3765">
        <v>235000</v>
      </c>
      <c r="E3765">
        <v>43000</v>
      </c>
      <c r="F3765" t="s">
        <v>124</v>
      </c>
      <c r="G3765" t="s">
        <v>196</v>
      </c>
      <c r="H3765" t="s">
        <v>1740</v>
      </c>
      <c r="I3765" t="s">
        <v>41</v>
      </c>
      <c r="J3765" t="s">
        <v>23</v>
      </c>
      <c r="K3765" t="s">
        <v>24</v>
      </c>
      <c r="L3765" t="s">
        <v>33</v>
      </c>
      <c r="M3765" t="s">
        <v>273</v>
      </c>
      <c r="N3765">
        <v>998</v>
      </c>
      <c r="O3765" t="s">
        <v>67</v>
      </c>
      <c r="P3765" t="s">
        <v>141</v>
      </c>
      <c r="Q3765">
        <v>5</v>
      </c>
      <c r="R3765" t="s">
        <v>1179</v>
      </c>
    </row>
    <row r="3766" spans="1:18" x14ac:dyDescent="0.3">
      <c r="A3766">
        <v>3882</v>
      </c>
      <c r="B3766" t="s">
        <v>46</v>
      </c>
      <c r="C3766">
        <v>2009</v>
      </c>
      <c r="D3766">
        <v>180000</v>
      </c>
      <c r="E3766">
        <v>80000</v>
      </c>
      <c r="F3766" t="s">
        <v>38</v>
      </c>
      <c r="G3766" t="s">
        <v>39</v>
      </c>
      <c r="H3766" t="s">
        <v>1741</v>
      </c>
      <c r="I3766" t="s">
        <v>41</v>
      </c>
      <c r="J3766" t="s">
        <v>23</v>
      </c>
      <c r="K3766" t="s">
        <v>24</v>
      </c>
      <c r="L3766" t="s">
        <v>33</v>
      </c>
      <c r="M3766" t="s">
        <v>308</v>
      </c>
      <c r="N3766">
        <v>1086</v>
      </c>
      <c r="O3766" t="s">
        <v>309</v>
      </c>
      <c r="P3766" t="s">
        <v>310</v>
      </c>
      <c r="Q3766">
        <v>5</v>
      </c>
      <c r="R3766" t="s">
        <v>1179</v>
      </c>
    </row>
    <row r="3767" spans="1:18" x14ac:dyDescent="0.3">
      <c r="A3767">
        <v>3883</v>
      </c>
      <c r="B3767" t="s">
        <v>46</v>
      </c>
      <c r="C3767">
        <v>2007</v>
      </c>
      <c r="D3767">
        <v>140000</v>
      </c>
      <c r="E3767">
        <v>80000</v>
      </c>
      <c r="F3767" t="s">
        <v>124</v>
      </c>
      <c r="G3767" t="s">
        <v>196</v>
      </c>
      <c r="H3767" t="s">
        <v>1740</v>
      </c>
      <c r="I3767" t="s">
        <v>41</v>
      </c>
      <c r="J3767" t="s">
        <v>23</v>
      </c>
      <c r="K3767" t="s">
        <v>24</v>
      </c>
      <c r="L3767" t="s">
        <v>33</v>
      </c>
      <c r="M3767" t="s">
        <v>159</v>
      </c>
      <c r="N3767">
        <v>1086</v>
      </c>
      <c r="O3767" t="s">
        <v>486</v>
      </c>
      <c r="P3767" t="s">
        <v>630</v>
      </c>
      <c r="Q3767">
        <v>5</v>
      </c>
      <c r="R3767" t="s">
        <v>1179</v>
      </c>
    </row>
    <row r="3768" spans="1:18" x14ac:dyDescent="0.3">
      <c r="A3768">
        <v>3884</v>
      </c>
      <c r="B3768" t="s">
        <v>46</v>
      </c>
      <c r="C3768">
        <v>2014</v>
      </c>
      <c r="D3768">
        <v>620000</v>
      </c>
      <c r="E3768">
        <v>110000</v>
      </c>
      <c r="F3768" t="s">
        <v>124</v>
      </c>
      <c r="G3768" t="s">
        <v>196</v>
      </c>
      <c r="H3768" t="s">
        <v>1740</v>
      </c>
      <c r="I3768" t="s">
        <v>22</v>
      </c>
      <c r="J3768" t="s">
        <v>23</v>
      </c>
      <c r="K3768" t="s">
        <v>24</v>
      </c>
      <c r="L3768" t="s">
        <v>25</v>
      </c>
      <c r="M3768" t="s">
        <v>99</v>
      </c>
      <c r="N3768">
        <v>1396</v>
      </c>
      <c r="O3768" t="s">
        <v>100</v>
      </c>
      <c r="P3768" t="s">
        <v>101</v>
      </c>
      <c r="Q3768">
        <v>5</v>
      </c>
      <c r="R3768" t="s">
        <v>1179</v>
      </c>
    </row>
    <row r="3769" spans="1:18" x14ac:dyDescent="0.3">
      <c r="A3769">
        <v>3885</v>
      </c>
      <c r="B3769" t="s">
        <v>46</v>
      </c>
      <c r="C3769">
        <v>2012</v>
      </c>
      <c r="D3769">
        <v>190000</v>
      </c>
      <c r="E3769">
        <v>100000</v>
      </c>
      <c r="F3769" t="s">
        <v>124</v>
      </c>
      <c r="G3769" t="s">
        <v>196</v>
      </c>
      <c r="H3769" t="s">
        <v>1742</v>
      </c>
      <c r="I3769" t="s">
        <v>41</v>
      </c>
      <c r="J3769" t="s">
        <v>23</v>
      </c>
      <c r="K3769" t="s">
        <v>24</v>
      </c>
      <c r="L3769" t="s">
        <v>25</v>
      </c>
      <c r="M3769" t="s">
        <v>390</v>
      </c>
      <c r="N3769">
        <v>814</v>
      </c>
      <c r="O3769" t="s">
        <v>541</v>
      </c>
      <c r="P3769" t="s">
        <v>542</v>
      </c>
      <c r="Q3769">
        <v>5</v>
      </c>
      <c r="R3769" t="s">
        <v>1179</v>
      </c>
    </row>
    <row r="3770" spans="1:18" x14ac:dyDescent="0.3">
      <c r="A3770">
        <v>3886</v>
      </c>
      <c r="B3770" t="s">
        <v>46</v>
      </c>
      <c r="C3770">
        <v>2018</v>
      </c>
      <c r="D3770">
        <v>380000</v>
      </c>
      <c r="E3770">
        <v>25000</v>
      </c>
      <c r="F3770" t="s">
        <v>124</v>
      </c>
      <c r="G3770" t="s">
        <v>196</v>
      </c>
      <c r="H3770" t="s">
        <v>1742</v>
      </c>
      <c r="I3770" t="s">
        <v>41</v>
      </c>
      <c r="J3770" t="s">
        <v>23</v>
      </c>
      <c r="K3770" t="s">
        <v>24</v>
      </c>
      <c r="L3770" t="s">
        <v>25</v>
      </c>
      <c r="M3770" t="s">
        <v>390</v>
      </c>
      <c r="N3770">
        <v>814</v>
      </c>
      <c r="O3770" t="s">
        <v>541</v>
      </c>
      <c r="P3770" t="s">
        <v>542</v>
      </c>
      <c r="Q3770">
        <v>5</v>
      </c>
      <c r="R3770" t="s">
        <v>1179</v>
      </c>
    </row>
    <row r="3771" spans="1:18" x14ac:dyDescent="0.3">
      <c r="A3771">
        <v>3887</v>
      </c>
      <c r="B3771" t="s">
        <v>69</v>
      </c>
      <c r="C3771">
        <v>2019</v>
      </c>
      <c r="D3771">
        <v>1145000</v>
      </c>
      <c r="E3771">
        <v>20000</v>
      </c>
      <c r="F3771" t="s">
        <v>124</v>
      </c>
      <c r="G3771" t="s">
        <v>196</v>
      </c>
      <c r="H3771" t="s">
        <v>1740</v>
      </c>
      <c r="I3771" t="s">
        <v>22</v>
      </c>
      <c r="J3771" t="s">
        <v>23</v>
      </c>
      <c r="K3771" t="s">
        <v>24</v>
      </c>
      <c r="L3771" t="s">
        <v>25</v>
      </c>
      <c r="M3771" t="s">
        <v>47</v>
      </c>
      <c r="N3771">
        <v>1498</v>
      </c>
      <c r="O3771" t="s">
        <v>303</v>
      </c>
      <c r="P3771" t="s">
        <v>238</v>
      </c>
      <c r="Q3771">
        <v>5</v>
      </c>
      <c r="R3771" t="s">
        <v>1179</v>
      </c>
    </row>
    <row r="3772" spans="1:18" x14ac:dyDescent="0.3">
      <c r="A3772">
        <v>3888</v>
      </c>
      <c r="B3772" t="s">
        <v>109</v>
      </c>
      <c r="C3772">
        <v>2017</v>
      </c>
      <c r="D3772">
        <v>540000</v>
      </c>
      <c r="E3772">
        <v>70000</v>
      </c>
      <c r="F3772" t="s">
        <v>124</v>
      </c>
      <c r="G3772" t="s">
        <v>196</v>
      </c>
      <c r="H3772" t="s">
        <v>1742</v>
      </c>
      <c r="I3772" t="s">
        <v>22</v>
      </c>
      <c r="J3772" t="s">
        <v>23</v>
      </c>
      <c r="K3772" t="s">
        <v>24</v>
      </c>
      <c r="L3772" t="s">
        <v>25</v>
      </c>
      <c r="M3772" t="s">
        <v>404</v>
      </c>
      <c r="N3772">
        <v>1248</v>
      </c>
      <c r="O3772" t="s">
        <v>27</v>
      </c>
      <c r="P3772" t="s">
        <v>405</v>
      </c>
      <c r="Q3772">
        <v>5</v>
      </c>
      <c r="R3772" t="s">
        <v>1179</v>
      </c>
    </row>
    <row r="3773" spans="1:18" x14ac:dyDescent="0.3">
      <c r="A3773">
        <v>3889</v>
      </c>
      <c r="B3773" t="s">
        <v>65</v>
      </c>
      <c r="C3773">
        <v>2011</v>
      </c>
      <c r="D3773">
        <v>800000</v>
      </c>
      <c r="E3773">
        <v>197000</v>
      </c>
      <c r="F3773" t="s">
        <v>38</v>
      </c>
      <c r="G3773" t="s">
        <v>880</v>
      </c>
      <c r="H3773" t="s">
        <v>1743</v>
      </c>
      <c r="I3773" t="s">
        <v>22</v>
      </c>
      <c r="J3773" t="s">
        <v>23</v>
      </c>
      <c r="K3773" t="s">
        <v>24</v>
      </c>
      <c r="L3773" t="s">
        <v>25</v>
      </c>
      <c r="M3773" t="s">
        <v>475</v>
      </c>
      <c r="N3773">
        <v>2494</v>
      </c>
      <c r="O3773" t="s">
        <v>476</v>
      </c>
      <c r="P3773" t="s">
        <v>477</v>
      </c>
      <c r="Q3773">
        <v>7</v>
      </c>
      <c r="R3773" t="s">
        <v>1179</v>
      </c>
    </row>
    <row r="3774" spans="1:18" x14ac:dyDescent="0.3">
      <c r="A3774">
        <v>3890</v>
      </c>
      <c r="B3774" t="s">
        <v>18</v>
      </c>
      <c r="C3774">
        <v>2006</v>
      </c>
      <c r="D3774">
        <v>150000</v>
      </c>
      <c r="E3774">
        <v>100000</v>
      </c>
      <c r="F3774" t="s">
        <v>38</v>
      </c>
      <c r="G3774" t="s">
        <v>880</v>
      </c>
      <c r="H3774" t="s">
        <v>1744</v>
      </c>
      <c r="I3774" t="s">
        <v>41</v>
      </c>
      <c r="J3774" t="s">
        <v>23</v>
      </c>
      <c r="K3774" t="s">
        <v>24</v>
      </c>
      <c r="L3774" t="s">
        <v>33</v>
      </c>
      <c r="M3774" t="s">
        <v>130</v>
      </c>
      <c r="N3774">
        <v>1061</v>
      </c>
      <c r="O3774" t="s">
        <v>705</v>
      </c>
      <c r="P3774" t="s">
        <v>1129</v>
      </c>
      <c r="Q3774">
        <v>5</v>
      </c>
      <c r="R3774" t="s">
        <v>1179</v>
      </c>
    </row>
    <row r="3775" spans="1:18" x14ac:dyDescent="0.3">
      <c r="A3775">
        <v>3891</v>
      </c>
      <c r="B3775" t="s">
        <v>18</v>
      </c>
      <c r="C3775">
        <v>1995</v>
      </c>
      <c r="D3775">
        <v>55000</v>
      </c>
      <c r="E3775">
        <v>70000</v>
      </c>
      <c r="F3775" t="s">
        <v>38</v>
      </c>
      <c r="G3775" t="s">
        <v>880</v>
      </c>
      <c r="H3775" t="s">
        <v>1744</v>
      </c>
      <c r="I3775" t="s">
        <v>41</v>
      </c>
      <c r="J3775" t="s">
        <v>23</v>
      </c>
      <c r="K3775" t="s">
        <v>24</v>
      </c>
      <c r="L3775" t="s">
        <v>25</v>
      </c>
      <c r="M3775" t="s">
        <v>50</v>
      </c>
      <c r="N3775">
        <v>796</v>
      </c>
      <c r="O3775" t="s">
        <v>63</v>
      </c>
      <c r="P3775" t="s">
        <v>64</v>
      </c>
      <c r="Q3775">
        <v>4</v>
      </c>
      <c r="R3775" t="s">
        <v>1179</v>
      </c>
    </row>
    <row r="3776" spans="1:18" x14ac:dyDescent="0.3">
      <c r="A3776">
        <v>3892</v>
      </c>
      <c r="B3776" t="s">
        <v>88</v>
      </c>
      <c r="C3776">
        <v>2015</v>
      </c>
      <c r="D3776">
        <v>919999</v>
      </c>
      <c r="E3776">
        <v>140000</v>
      </c>
      <c r="F3776" t="s">
        <v>38</v>
      </c>
      <c r="G3776" t="s">
        <v>880</v>
      </c>
      <c r="H3776" t="s">
        <v>1743</v>
      </c>
      <c r="I3776" t="s">
        <v>22</v>
      </c>
      <c r="J3776" t="s">
        <v>23</v>
      </c>
      <c r="K3776" t="s">
        <v>24</v>
      </c>
      <c r="L3776" t="s">
        <v>25</v>
      </c>
      <c r="M3776" t="s">
        <v>155</v>
      </c>
      <c r="N3776">
        <v>2179</v>
      </c>
      <c r="O3776" t="s">
        <v>446</v>
      </c>
      <c r="P3776" t="s">
        <v>447</v>
      </c>
      <c r="Q3776">
        <v>7</v>
      </c>
      <c r="R3776" t="s">
        <v>1179</v>
      </c>
    </row>
    <row r="3777" spans="1:18" x14ac:dyDescent="0.3">
      <c r="A3777">
        <v>3894</v>
      </c>
      <c r="B3777" t="s">
        <v>18</v>
      </c>
      <c r="C3777">
        <v>2009</v>
      </c>
      <c r="D3777">
        <v>135000</v>
      </c>
      <c r="E3777">
        <v>50000</v>
      </c>
      <c r="F3777" t="s">
        <v>38</v>
      </c>
      <c r="G3777" t="s">
        <v>880</v>
      </c>
      <c r="H3777" t="s">
        <v>1744</v>
      </c>
      <c r="I3777" t="s">
        <v>41</v>
      </c>
      <c r="J3777" t="s">
        <v>23</v>
      </c>
      <c r="K3777" t="s">
        <v>24</v>
      </c>
      <c r="L3777" t="s">
        <v>25</v>
      </c>
      <c r="M3777" t="s">
        <v>96</v>
      </c>
      <c r="N3777">
        <v>796</v>
      </c>
      <c r="O3777" t="s">
        <v>97</v>
      </c>
      <c r="P3777" t="s">
        <v>98</v>
      </c>
      <c r="Q3777">
        <v>5</v>
      </c>
      <c r="R3777" t="s">
        <v>1179</v>
      </c>
    </row>
    <row r="3778" spans="1:18" x14ac:dyDescent="0.3">
      <c r="A3778">
        <v>3895</v>
      </c>
      <c r="B3778" t="s">
        <v>109</v>
      </c>
      <c r="C3778">
        <v>2017</v>
      </c>
      <c r="D3778">
        <v>340000</v>
      </c>
      <c r="E3778">
        <v>40300</v>
      </c>
      <c r="F3778" t="s">
        <v>124</v>
      </c>
      <c r="G3778" t="s">
        <v>196</v>
      </c>
      <c r="H3778" t="s">
        <v>1745</v>
      </c>
      <c r="I3778" t="s">
        <v>41</v>
      </c>
      <c r="J3778" t="s">
        <v>23</v>
      </c>
      <c r="K3778" t="s">
        <v>24</v>
      </c>
      <c r="L3778" t="s">
        <v>25</v>
      </c>
      <c r="M3778" t="s">
        <v>503</v>
      </c>
      <c r="N3778">
        <v>1199</v>
      </c>
      <c r="O3778" t="s">
        <v>416</v>
      </c>
      <c r="P3778" t="s">
        <v>112</v>
      </c>
      <c r="Q3778">
        <v>5</v>
      </c>
      <c r="R3778" t="s">
        <v>1179</v>
      </c>
    </row>
    <row r="3779" spans="1:18" x14ac:dyDescent="0.3">
      <c r="A3779">
        <v>3896</v>
      </c>
      <c r="B3779" t="s">
        <v>65</v>
      </c>
      <c r="C3779">
        <v>2010</v>
      </c>
      <c r="D3779">
        <v>525000</v>
      </c>
      <c r="E3779">
        <v>120000</v>
      </c>
      <c r="F3779" t="s">
        <v>19</v>
      </c>
      <c r="G3779" t="s">
        <v>206</v>
      </c>
      <c r="H3779" t="s">
        <v>1746</v>
      </c>
      <c r="I3779" t="s">
        <v>22</v>
      </c>
      <c r="J3779" t="s">
        <v>23</v>
      </c>
      <c r="K3779" t="s">
        <v>24</v>
      </c>
      <c r="L3779" t="s">
        <v>33</v>
      </c>
      <c r="M3779" t="s">
        <v>475</v>
      </c>
      <c r="N3779">
        <v>2494</v>
      </c>
      <c r="O3779" t="s">
        <v>476</v>
      </c>
      <c r="P3779" t="s">
        <v>477</v>
      </c>
      <c r="Q3779">
        <v>8</v>
      </c>
      <c r="R3779" t="s">
        <v>1179</v>
      </c>
    </row>
    <row r="3780" spans="1:18" x14ac:dyDescent="0.3">
      <c r="A3780">
        <v>3897</v>
      </c>
      <c r="B3780" t="s">
        <v>18</v>
      </c>
      <c r="C3780">
        <v>2016</v>
      </c>
      <c r="D3780">
        <v>411000</v>
      </c>
      <c r="E3780">
        <v>25000</v>
      </c>
      <c r="F3780" t="s">
        <v>19</v>
      </c>
      <c r="G3780" t="s">
        <v>206</v>
      </c>
      <c r="H3780" t="s">
        <v>1746</v>
      </c>
      <c r="I3780" t="s">
        <v>41</v>
      </c>
      <c r="J3780" t="s">
        <v>23</v>
      </c>
      <c r="K3780" t="s">
        <v>24</v>
      </c>
      <c r="L3780" t="s">
        <v>33</v>
      </c>
      <c r="M3780" t="s">
        <v>243</v>
      </c>
      <c r="N3780">
        <v>998</v>
      </c>
      <c r="O3780" t="s">
        <v>244</v>
      </c>
      <c r="P3780" t="s">
        <v>141</v>
      </c>
      <c r="Q3780">
        <v>5</v>
      </c>
      <c r="R3780" t="s">
        <v>1179</v>
      </c>
    </row>
    <row r="3781" spans="1:18" x14ac:dyDescent="0.3">
      <c r="A3781">
        <v>3898</v>
      </c>
      <c r="B3781" t="s">
        <v>18</v>
      </c>
      <c r="C3781">
        <v>2010</v>
      </c>
      <c r="D3781">
        <v>150000</v>
      </c>
      <c r="E3781">
        <v>155000</v>
      </c>
      <c r="F3781" t="s">
        <v>19</v>
      </c>
      <c r="G3781" t="s">
        <v>206</v>
      </c>
      <c r="H3781" t="s">
        <v>1746</v>
      </c>
      <c r="I3781" t="s">
        <v>41</v>
      </c>
      <c r="J3781" t="s">
        <v>23</v>
      </c>
      <c r="K3781" t="s">
        <v>24</v>
      </c>
      <c r="L3781" t="s">
        <v>42</v>
      </c>
      <c r="M3781" t="s">
        <v>85</v>
      </c>
      <c r="N3781">
        <v>998</v>
      </c>
      <c r="O3781" t="s">
        <v>67</v>
      </c>
      <c r="P3781" t="s">
        <v>141</v>
      </c>
      <c r="Q3781">
        <v>5</v>
      </c>
      <c r="R3781" t="s">
        <v>1179</v>
      </c>
    </row>
    <row r="3782" spans="1:18" x14ac:dyDescent="0.3">
      <c r="A3782">
        <v>3899</v>
      </c>
      <c r="B3782" t="s">
        <v>37</v>
      </c>
      <c r="C3782">
        <v>2015</v>
      </c>
      <c r="D3782">
        <v>575000</v>
      </c>
      <c r="E3782">
        <v>50000</v>
      </c>
      <c r="F3782" t="s">
        <v>124</v>
      </c>
      <c r="G3782" t="s">
        <v>196</v>
      </c>
      <c r="H3782" t="s">
        <v>1745</v>
      </c>
      <c r="I3782" t="s">
        <v>41</v>
      </c>
      <c r="J3782" t="s">
        <v>23</v>
      </c>
      <c r="K3782" t="s">
        <v>154</v>
      </c>
      <c r="L3782" t="s">
        <v>25</v>
      </c>
      <c r="M3782" t="s">
        <v>273</v>
      </c>
      <c r="N3782">
        <v>1199</v>
      </c>
      <c r="O3782" t="s">
        <v>434</v>
      </c>
      <c r="P3782" t="s">
        <v>452</v>
      </c>
      <c r="Q3782">
        <v>5</v>
      </c>
      <c r="R3782" t="s">
        <v>1179</v>
      </c>
    </row>
    <row r="3783" spans="1:18" x14ac:dyDescent="0.3">
      <c r="A3783">
        <v>3900</v>
      </c>
      <c r="B3783" t="s">
        <v>46</v>
      </c>
      <c r="C3783">
        <v>2017</v>
      </c>
      <c r="D3783">
        <v>595000</v>
      </c>
      <c r="E3783">
        <v>30030</v>
      </c>
      <c r="F3783" t="s">
        <v>19</v>
      </c>
      <c r="G3783" t="s">
        <v>206</v>
      </c>
      <c r="H3783" t="s">
        <v>1746</v>
      </c>
      <c r="I3783" t="s">
        <v>41</v>
      </c>
      <c r="J3783" t="s">
        <v>158</v>
      </c>
      <c r="K3783" t="s">
        <v>24</v>
      </c>
      <c r="L3783" t="s">
        <v>25</v>
      </c>
      <c r="M3783" t="s">
        <v>133</v>
      </c>
      <c r="N3783">
        <v>1197</v>
      </c>
      <c r="O3783" t="s">
        <v>134</v>
      </c>
      <c r="P3783" t="s">
        <v>135</v>
      </c>
      <c r="Q3783">
        <v>5</v>
      </c>
      <c r="R3783" t="s">
        <v>1179</v>
      </c>
    </row>
    <row r="3784" spans="1:18" x14ac:dyDescent="0.3">
      <c r="A3784">
        <v>3901</v>
      </c>
      <c r="B3784" t="s">
        <v>46</v>
      </c>
      <c r="C3784">
        <v>2017</v>
      </c>
      <c r="D3784">
        <v>525000</v>
      </c>
      <c r="E3784">
        <v>29029</v>
      </c>
      <c r="F3784" t="s">
        <v>19</v>
      </c>
      <c r="G3784" t="s">
        <v>206</v>
      </c>
      <c r="H3784" t="s">
        <v>1746</v>
      </c>
      <c r="I3784" t="s">
        <v>41</v>
      </c>
      <c r="J3784" t="s">
        <v>158</v>
      </c>
      <c r="K3784" t="s">
        <v>24</v>
      </c>
      <c r="L3784" t="s">
        <v>25</v>
      </c>
      <c r="M3784" t="s">
        <v>260</v>
      </c>
      <c r="N3784">
        <v>1197</v>
      </c>
      <c r="O3784" t="s">
        <v>90</v>
      </c>
      <c r="P3784" t="s">
        <v>261</v>
      </c>
      <c r="Q3784">
        <v>5</v>
      </c>
      <c r="R3784" t="s">
        <v>1179</v>
      </c>
    </row>
    <row r="3785" spans="1:18" x14ac:dyDescent="0.3">
      <c r="A3785">
        <v>3902</v>
      </c>
      <c r="B3785" t="s">
        <v>18</v>
      </c>
      <c r="C3785">
        <v>2012</v>
      </c>
      <c r="D3785">
        <v>335000</v>
      </c>
      <c r="E3785">
        <v>72072</v>
      </c>
      <c r="F3785" t="s">
        <v>19</v>
      </c>
      <c r="G3785" t="s">
        <v>206</v>
      </c>
      <c r="H3785" t="s">
        <v>1746</v>
      </c>
      <c r="I3785" t="s">
        <v>22</v>
      </c>
      <c r="J3785" t="s">
        <v>158</v>
      </c>
      <c r="K3785" t="s">
        <v>24</v>
      </c>
      <c r="L3785" t="s">
        <v>25</v>
      </c>
      <c r="M3785" t="s">
        <v>390</v>
      </c>
      <c r="N3785">
        <v>1248</v>
      </c>
      <c r="O3785" t="s">
        <v>82</v>
      </c>
      <c r="P3785" t="s">
        <v>391</v>
      </c>
      <c r="Q3785">
        <v>5</v>
      </c>
      <c r="R3785" t="s">
        <v>1179</v>
      </c>
    </row>
    <row r="3786" spans="1:18" x14ac:dyDescent="0.3">
      <c r="A3786">
        <v>3903</v>
      </c>
      <c r="B3786" t="s">
        <v>69</v>
      </c>
      <c r="C3786">
        <v>2012</v>
      </c>
      <c r="D3786">
        <v>300000</v>
      </c>
      <c r="E3786">
        <v>54000</v>
      </c>
      <c r="F3786" t="s">
        <v>124</v>
      </c>
      <c r="G3786" t="s">
        <v>196</v>
      </c>
      <c r="H3786" t="s">
        <v>1745</v>
      </c>
      <c r="I3786" t="s">
        <v>22</v>
      </c>
      <c r="J3786" t="s">
        <v>23</v>
      </c>
      <c r="K3786" t="s">
        <v>24</v>
      </c>
      <c r="L3786" t="s">
        <v>25</v>
      </c>
      <c r="M3786" t="s">
        <v>72</v>
      </c>
      <c r="N3786">
        <v>1399</v>
      </c>
      <c r="O3786" t="s">
        <v>388</v>
      </c>
      <c r="P3786" t="s">
        <v>74</v>
      </c>
      <c r="Q3786">
        <v>5</v>
      </c>
      <c r="R3786" t="s">
        <v>1179</v>
      </c>
    </row>
    <row r="3787" spans="1:18" x14ac:dyDescent="0.3">
      <c r="A3787">
        <v>3904</v>
      </c>
      <c r="B3787" t="s">
        <v>46</v>
      </c>
      <c r="C3787">
        <v>2012</v>
      </c>
      <c r="D3787">
        <v>415000</v>
      </c>
      <c r="E3787">
        <v>82082</v>
      </c>
      <c r="F3787" t="s">
        <v>124</v>
      </c>
      <c r="G3787" t="s">
        <v>196</v>
      </c>
      <c r="H3787" t="s">
        <v>1745</v>
      </c>
      <c r="I3787" t="s">
        <v>22</v>
      </c>
      <c r="J3787" t="s">
        <v>158</v>
      </c>
      <c r="K3787" t="s">
        <v>24</v>
      </c>
      <c r="L3787" t="s">
        <v>25</v>
      </c>
      <c r="M3787" t="s">
        <v>99</v>
      </c>
      <c r="N3787">
        <v>1396</v>
      </c>
      <c r="O3787" t="s">
        <v>100</v>
      </c>
      <c r="P3787" t="s">
        <v>101</v>
      </c>
      <c r="Q3787">
        <v>5</v>
      </c>
      <c r="R3787" t="s">
        <v>1179</v>
      </c>
    </row>
    <row r="3788" spans="1:18" x14ac:dyDescent="0.3">
      <c r="A3788">
        <v>3905</v>
      </c>
      <c r="B3788" t="s">
        <v>88</v>
      </c>
      <c r="C3788">
        <v>2016</v>
      </c>
      <c r="D3788">
        <v>925000</v>
      </c>
      <c r="E3788">
        <v>48000</v>
      </c>
      <c r="F3788" t="s">
        <v>19</v>
      </c>
      <c r="G3788" t="s">
        <v>206</v>
      </c>
      <c r="H3788" t="s">
        <v>1746</v>
      </c>
      <c r="I3788" t="s">
        <v>22</v>
      </c>
      <c r="J3788" t="s">
        <v>23</v>
      </c>
      <c r="K3788" t="s">
        <v>24</v>
      </c>
      <c r="L3788" t="s">
        <v>33</v>
      </c>
      <c r="M3788" t="s">
        <v>155</v>
      </c>
      <c r="N3788">
        <v>2179</v>
      </c>
      <c r="O3788" t="s">
        <v>446</v>
      </c>
      <c r="P3788" t="s">
        <v>447</v>
      </c>
      <c r="Q3788">
        <v>7</v>
      </c>
      <c r="R3788" t="s">
        <v>1179</v>
      </c>
    </row>
    <row r="3789" spans="1:18" x14ac:dyDescent="0.3">
      <c r="A3789">
        <v>3906</v>
      </c>
      <c r="B3789" t="s">
        <v>18</v>
      </c>
      <c r="C3789">
        <v>2016</v>
      </c>
      <c r="D3789">
        <v>750000</v>
      </c>
      <c r="E3789">
        <v>20000</v>
      </c>
      <c r="F3789" t="s">
        <v>124</v>
      </c>
      <c r="G3789" t="s">
        <v>196</v>
      </c>
      <c r="H3789" t="s">
        <v>1745</v>
      </c>
      <c r="I3789" t="s">
        <v>41</v>
      </c>
      <c r="J3789" t="s">
        <v>23</v>
      </c>
      <c r="K3789" t="s">
        <v>24</v>
      </c>
      <c r="L3789" t="s">
        <v>25</v>
      </c>
      <c r="M3789" t="s">
        <v>383</v>
      </c>
      <c r="N3789">
        <v>1373</v>
      </c>
      <c r="O3789" t="s">
        <v>384</v>
      </c>
      <c r="P3789" t="s">
        <v>233</v>
      </c>
      <c r="Q3789">
        <v>7</v>
      </c>
      <c r="R3789" t="s">
        <v>1179</v>
      </c>
    </row>
    <row r="3790" spans="1:18" x14ac:dyDescent="0.3">
      <c r="A3790">
        <v>3907</v>
      </c>
      <c r="B3790" t="s">
        <v>46</v>
      </c>
      <c r="C3790">
        <v>2018</v>
      </c>
      <c r="D3790">
        <v>1150000</v>
      </c>
      <c r="E3790">
        <v>49000</v>
      </c>
      <c r="F3790" t="s">
        <v>124</v>
      </c>
      <c r="G3790" t="s">
        <v>196</v>
      </c>
      <c r="H3790" t="s">
        <v>1747</v>
      </c>
      <c r="I3790" t="s">
        <v>22</v>
      </c>
      <c r="J3790" t="s">
        <v>23</v>
      </c>
      <c r="K3790" t="s">
        <v>154</v>
      </c>
      <c r="L3790" t="s">
        <v>25</v>
      </c>
      <c r="M3790" t="s">
        <v>222</v>
      </c>
      <c r="N3790">
        <v>1582</v>
      </c>
      <c r="O3790" t="s">
        <v>301</v>
      </c>
      <c r="P3790" t="s">
        <v>1444</v>
      </c>
      <c r="Q3790">
        <v>5</v>
      </c>
      <c r="R3790" t="s">
        <v>1179</v>
      </c>
    </row>
    <row r="3791" spans="1:18" x14ac:dyDescent="0.3">
      <c r="A3791">
        <v>3908</v>
      </c>
      <c r="B3791" t="s">
        <v>145</v>
      </c>
      <c r="C3791">
        <v>2015</v>
      </c>
      <c r="D3791">
        <v>260000</v>
      </c>
      <c r="E3791">
        <v>35000</v>
      </c>
      <c r="F3791" t="s">
        <v>124</v>
      </c>
      <c r="G3791" t="s">
        <v>196</v>
      </c>
      <c r="H3791" t="s">
        <v>1747</v>
      </c>
      <c r="I3791" t="s">
        <v>41</v>
      </c>
      <c r="J3791" t="s">
        <v>23</v>
      </c>
      <c r="K3791" t="s">
        <v>24</v>
      </c>
      <c r="L3791" t="s">
        <v>42</v>
      </c>
      <c r="M3791" t="s">
        <v>392</v>
      </c>
      <c r="N3791">
        <v>1198</v>
      </c>
      <c r="O3791" t="s">
        <v>86</v>
      </c>
      <c r="P3791" t="s">
        <v>147</v>
      </c>
      <c r="Q3791">
        <v>7</v>
      </c>
      <c r="R3791" t="s">
        <v>1179</v>
      </c>
    </row>
    <row r="3792" spans="1:18" x14ac:dyDescent="0.3">
      <c r="A3792">
        <v>3909</v>
      </c>
      <c r="B3792" t="s">
        <v>18</v>
      </c>
      <c r="C3792">
        <v>2017</v>
      </c>
      <c r="D3792">
        <v>260000</v>
      </c>
      <c r="E3792">
        <v>67000</v>
      </c>
      <c r="F3792" t="s">
        <v>124</v>
      </c>
      <c r="G3792" t="s">
        <v>196</v>
      </c>
      <c r="H3792" t="s">
        <v>1745</v>
      </c>
      <c r="I3792" t="s">
        <v>136</v>
      </c>
      <c r="J3792" t="s">
        <v>23</v>
      </c>
      <c r="K3792" t="s">
        <v>24</v>
      </c>
      <c r="L3792" t="s">
        <v>25</v>
      </c>
      <c r="M3792" t="s">
        <v>137</v>
      </c>
      <c r="N3792">
        <v>796</v>
      </c>
      <c r="O3792" t="s">
        <v>138</v>
      </c>
      <c r="P3792" t="s">
        <v>139</v>
      </c>
      <c r="Q3792">
        <v>4</v>
      </c>
      <c r="R3792" t="s">
        <v>1179</v>
      </c>
    </row>
    <row r="3793" spans="1:18" x14ac:dyDescent="0.3">
      <c r="A3793">
        <v>3910</v>
      </c>
      <c r="B3793" t="s">
        <v>18</v>
      </c>
      <c r="C3793">
        <v>2011</v>
      </c>
      <c r="D3793">
        <v>347000</v>
      </c>
      <c r="E3793">
        <v>80600</v>
      </c>
      <c r="F3793" t="s">
        <v>19</v>
      </c>
      <c r="G3793" t="s">
        <v>786</v>
      </c>
      <c r="H3793" t="s">
        <v>1748</v>
      </c>
      <c r="I3793" t="s">
        <v>22</v>
      </c>
      <c r="J3793" t="s">
        <v>23</v>
      </c>
      <c r="K3793" t="s">
        <v>24</v>
      </c>
      <c r="L3793" t="s">
        <v>25</v>
      </c>
      <c r="M3793" t="s">
        <v>81</v>
      </c>
      <c r="N3793">
        <v>1248</v>
      </c>
      <c r="O3793" t="s">
        <v>82</v>
      </c>
      <c r="P3793" t="s">
        <v>28</v>
      </c>
      <c r="Q3793">
        <v>5</v>
      </c>
      <c r="R3793" t="s">
        <v>1179</v>
      </c>
    </row>
    <row r="3794" spans="1:18" x14ac:dyDescent="0.3">
      <c r="A3794">
        <v>3911</v>
      </c>
      <c r="B3794" t="s">
        <v>46</v>
      </c>
      <c r="C3794">
        <v>2013</v>
      </c>
      <c r="D3794">
        <v>195000</v>
      </c>
      <c r="E3794">
        <v>58609</v>
      </c>
      <c r="F3794" t="s">
        <v>56</v>
      </c>
      <c r="G3794" t="s">
        <v>57</v>
      </c>
      <c r="H3794" t="s">
        <v>1749</v>
      </c>
      <c r="I3794" t="s">
        <v>41</v>
      </c>
      <c r="J3794" t="s">
        <v>23</v>
      </c>
      <c r="K3794" t="s">
        <v>24</v>
      </c>
      <c r="L3794" t="s">
        <v>33</v>
      </c>
      <c r="M3794" t="s">
        <v>390</v>
      </c>
      <c r="N3794">
        <v>814</v>
      </c>
      <c r="O3794" t="s">
        <v>541</v>
      </c>
      <c r="P3794" t="s">
        <v>542</v>
      </c>
      <c r="Q3794">
        <v>5</v>
      </c>
      <c r="R3794" t="s">
        <v>1179</v>
      </c>
    </row>
    <row r="3795" spans="1:18" x14ac:dyDescent="0.3">
      <c r="A3795">
        <v>3912</v>
      </c>
      <c r="B3795" t="s">
        <v>631</v>
      </c>
      <c r="C3795">
        <v>2016</v>
      </c>
      <c r="D3795">
        <v>265000</v>
      </c>
      <c r="E3795">
        <v>33003</v>
      </c>
      <c r="F3795" t="s">
        <v>19</v>
      </c>
      <c r="G3795" t="s">
        <v>780</v>
      </c>
      <c r="H3795" t="s">
        <v>1229</v>
      </c>
      <c r="I3795" t="s">
        <v>41</v>
      </c>
      <c r="J3795" t="s">
        <v>23</v>
      </c>
      <c r="K3795" t="s">
        <v>24</v>
      </c>
      <c r="L3795" t="s">
        <v>25</v>
      </c>
      <c r="M3795" t="s">
        <v>961</v>
      </c>
      <c r="N3795">
        <v>1172</v>
      </c>
      <c r="O3795" t="s">
        <v>86</v>
      </c>
      <c r="P3795" t="s">
        <v>1654</v>
      </c>
      <c r="Q3795">
        <v>5</v>
      </c>
      <c r="R3795" t="s">
        <v>1179</v>
      </c>
    </row>
    <row r="3796" spans="1:18" x14ac:dyDescent="0.3">
      <c r="A3796">
        <v>3913</v>
      </c>
      <c r="B3796" t="s">
        <v>18</v>
      </c>
      <c r="C3796">
        <v>2016</v>
      </c>
      <c r="D3796">
        <v>320000</v>
      </c>
      <c r="E3796">
        <v>43000</v>
      </c>
      <c r="F3796" t="s">
        <v>56</v>
      </c>
      <c r="G3796" t="s">
        <v>57</v>
      </c>
      <c r="H3796" t="s">
        <v>1749</v>
      </c>
      <c r="I3796" t="s">
        <v>136</v>
      </c>
      <c r="J3796" t="s">
        <v>23</v>
      </c>
      <c r="K3796" t="s">
        <v>24</v>
      </c>
      <c r="L3796" t="s">
        <v>33</v>
      </c>
      <c r="M3796" t="s">
        <v>419</v>
      </c>
      <c r="N3796">
        <v>998</v>
      </c>
      <c r="O3796" t="s">
        <v>420</v>
      </c>
      <c r="P3796" t="s">
        <v>253</v>
      </c>
      <c r="Q3796">
        <v>5</v>
      </c>
      <c r="R3796" t="s">
        <v>1179</v>
      </c>
    </row>
    <row r="3797" spans="1:18" x14ac:dyDescent="0.3">
      <c r="A3797">
        <v>3914</v>
      </c>
      <c r="B3797" t="s">
        <v>46</v>
      </c>
      <c r="C3797">
        <v>2016</v>
      </c>
      <c r="D3797">
        <v>590000</v>
      </c>
      <c r="E3797">
        <v>16500</v>
      </c>
      <c r="F3797" t="s">
        <v>56</v>
      </c>
      <c r="G3797" t="s">
        <v>57</v>
      </c>
      <c r="H3797" t="s">
        <v>1749</v>
      </c>
      <c r="I3797" t="s">
        <v>41</v>
      </c>
      <c r="J3797" t="s">
        <v>23</v>
      </c>
      <c r="K3797" t="s">
        <v>24</v>
      </c>
      <c r="L3797" t="s">
        <v>25</v>
      </c>
      <c r="M3797" t="s">
        <v>133</v>
      </c>
      <c r="N3797">
        <v>1197</v>
      </c>
      <c r="O3797" t="s">
        <v>134</v>
      </c>
      <c r="P3797" t="s">
        <v>135</v>
      </c>
      <c r="Q3797">
        <v>5</v>
      </c>
      <c r="R3797" t="s">
        <v>1179</v>
      </c>
    </row>
    <row r="3798" spans="1:18" x14ac:dyDescent="0.3">
      <c r="A3798">
        <v>3915</v>
      </c>
      <c r="B3798" t="s">
        <v>65</v>
      </c>
      <c r="C3798">
        <v>2012</v>
      </c>
      <c r="D3798">
        <v>650000</v>
      </c>
      <c r="E3798">
        <v>138000</v>
      </c>
      <c r="F3798" t="s">
        <v>56</v>
      </c>
      <c r="G3798" t="s">
        <v>57</v>
      </c>
      <c r="H3798" t="s">
        <v>859</v>
      </c>
      <c r="I3798" t="s">
        <v>22</v>
      </c>
      <c r="J3798" t="s">
        <v>23</v>
      </c>
      <c r="K3798" t="s">
        <v>24</v>
      </c>
      <c r="L3798" t="s">
        <v>33</v>
      </c>
      <c r="M3798" t="s">
        <v>475</v>
      </c>
      <c r="N3798">
        <v>2494</v>
      </c>
      <c r="O3798" t="s">
        <v>476</v>
      </c>
      <c r="P3798" t="s">
        <v>477</v>
      </c>
      <c r="Q3798">
        <v>8</v>
      </c>
      <c r="R3798" t="s">
        <v>1179</v>
      </c>
    </row>
    <row r="3799" spans="1:18" x14ac:dyDescent="0.3">
      <c r="A3799">
        <v>3916</v>
      </c>
      <c r="B3799" t="s">
        <v>88</v>
      </c>
      <c r="C3799">
        <v>2013</v>
      </c>
      <c r="D3799">
        <v>509999</v>
      </c>
      <c r="E3799">
        <v>165500</v>
      </c>
      <c r="F3799" t="s">
        <v>56</v>
      </c>
      <c r="G3799" t="s">
        <v>57</v>
      </c>
      <c r="H3799" t="s">
        <v>859</v>
      </c>
      <c r="I3799" t="s">
        <v>22</v>
      </c>
      <c r="J3799" t="s">
        <v>23</v>
      </c>
      <c r="K3799" t="s">
        <v>24</v>
      </c>
      <c r="L3799" t="s">
        <v>33</v>
      </c>
      <c r="M3799" t="s">
        <v>130</v>
      </c>
      <c r="N3799">
        <v>2523</v>
      </c>
      <c r="O3799" t="s">
        <v>393</v>
      </c>
      <c r="P3799" t="s">
        <v>658</v>
      </c>
      <c r="Q3799">
        <v>9</v>
      </c>
      <c r="R3799" t="s">
        <v>1179</v>
      </c>
    </row>
    <row r="3800" spans="1:18" x14ac:dyDescent="0.3">
      <c r="A3800">
        <v>3917</v>
      </c>
      <c r="B3800" t="s">
        <v>18</v>
      </c>
      <c r="C3800">
        <v>2011</v>
      </c>
      <c r="D3800">
        <v>350000</v>
      </c>
      <c r="E3800">
        <v>120000</v>
      </c>
      <c r="F3800" t="s">
        <v>56</v>
      </c>
      <c r="G3800" t="s">
        <v>57</v>
      </c>
      <c r="H3800" t="s">
        <v>859</v>
      </c>
      <c r="I3800" t="s">
        <v>22</v>
      </c>
      <c r="J3800" t="s">
        <v>23</v>
      </c>
      <c r="K3800" t="s">
        <v>24</v>
      </c>
      <c r="L3800" t="s">
        <v>33</v>
      </c>
      <c r="M3800" t="s">
        <v>81</v>
      </c>
      <c r="N3800">
        <v>1248</v>
      </c>
      <c r="O3800" t="s">
        <v>82</v>
      </c>
      <c r="P3800" t="s">
        <v>28</v>
      </c>
      <c r="Q3800">
        <v>5</v>
      </c>
      <c r="R3800" t="s">
        <v>1179</v>
      </c>
    </row>
    <row r="3801" spans="1:18" x14ac:dyDescent="0.3">
      <c r="A3801">
        <v>3918</v>
      </c>
      <c r="B3801" t="s">
        <v>109</v>
      </c>
      <c r="C3801">
        <v>2018</v>
      </c>
      <c r="D3801">
        <v>749000</v>
      </c>
      <c r="E3801">
        <v>30000</v>
      </c>
      <c r="F3801" t="s">
        <v>19</v>
      </c>
      <c r="G3801" t="s">
        <v>780</v>
      </c>
      <c r="H3801" t="s">
        <v>1750</v>
      </c>
      <c r="I3801" t="s">
        <v>22</v>
      </c>
      <c r="J3801" t="s">
        <v>23</v>
      </c>
      <c r="K3801" t="s">
        <v>24</v>
      </c>
      <c r="L3801" t="s">
        <v>25</v>
      </c>
      <c r="M3801" t="s">
        <v>107</v>
      </c>
      <c r="N3801">
        <v>1497</v>
      </c>
      <c r="O3801" t="s">
        <v>364</v>
      </c>
      <c r="P3801" t="s">
        <v>374</v>
      </c>
      <c r="Q3801">
        <v>5</v>
      </c>
      <c r="R3801" t="s">
        <v>1179</v>
      </c>
    </row>
    <row r="3802" spans="1:18" x14ac:dyDescent="0.3">
      <c r="A3802">
        <v>3919</v>
      </c>
      <c r="B3802" t="s">
        <v>109</v>
      </c>
      <c r="C3802">
        <v>2010</v>
      </c>
      <c r="D3802">
        <v>150000</v>
      </c>
      <c r="E3802">
        <v>70000</v>
      </c>
      <c r="F3802" t="s">
        <v>19</v>
      </c>
      <c r="G3802" t="s">
        <v>857</v>
      </c>
      <c r="H3802" t="s">
        <v>1322</v>
      </c>
      <c r="I3802" t="s">
        <v>22</v>
      </c>
      <c r="J3802" t="s">
        <v>23</v>
      </c>
      <c r="K3802" t="s">
        <v>24</v>
      </c>
      <c r="L3802" t="s">
        <v>33</v>
      </c>
      <c r="M3802" t="s">
        <v>285</v>
      </c>
      <c r="N3802">
        <v>1396</v>
      </c>
      <c r="O3802" t="s">
        <v>471</v>
      </c>
      <c r="P3802" t="s">
        <v>287</v>
      </c>
      <c r="Q3802">
        <v>5</v>
      </c>
      <c r="R3802" t="s">
        <v>1179</v>
      </c>
    </row>
    <row r="3803" spans="1:18" x14ac:dyDescent="0.3">
      <c r="A3803">
        <v>3921</v>
      </c>
      <c r="B3803" t="s">
        <v>18</v>
      </c>
      <c r="C3803">
        <v>2003</v>
      </c>
      <c r="D3803">
        <v>58000</v>
      </c>
      <c r="E3803">
        <v>170000</v>
      </c>
      <c r="F3803" t="s">
        <v>56</v>
      </c>
      <c r="G3803" t="s">
        <v>57</v>
      </c>
      <c r="H3803" t="s">
        <v>859</v>
      </c>
      <c r="I3803" t="s">
        <v>41</v>
      </c>
      <c r="J3803" t="s">
        <v>23</v>
      </c>
      <c r="K3803" t="s">
        <v>24</v>
      </c>
      <c r="L3803" t="s">
        <v>42</v>
      </c>
      <c r="M3803" t="s">
        <v>60</v>
      </c>
      <c r="N3803">
        <v>993</v>
      </c>
      <c r="O3803" t="s">
        <v>79</v>
      </c>
      <c r="P3803" t="s">
        <v>80</v>
      </c>
      <c r="Q3803">
        <v>5</v>
      </c>
      <c r="R3803" t="s">
        <v>1179</v>
      </c>
    </row>
    <row r="3804" spans="1:18" x14ac:dyDescent="0.3">
      <c r="A3804">
        <v>3922</v>
      </c>
      <c r="B3804" t="s">
        <v>88</v>
      </c>
      <c r="C3804">
        <v>2011</v>
      </c>
      <c r="D3804">
        <v>200000</v>
      </c>
      <c r="E3804">
        <v>120000</v>
      </c>
      <c r="F3804" t="s">
        <v>56</v>
      </c>
      <c r="G3804" t="s">
        <v>57</v>
      </c>
      <c r="H3804" t="s">
        <v>859</v>
      </c>
      <c r="I3804" t="s">
        <v>22</v>
      </c>
      <c r="J3804" t="s">
        <v>23</v>
      </c>
      <c r="K3804" t="s">
        <v>24</v>
      </c>
      <c r="L3804" t="s">
        <v>42</v>
      </c>
      <c r="M3804" t="s">
        <v>102</v>
      </c>
      <c r="N3804">
        <v>1461</v>
      </c>
      <c r="O3804" t="s">
        <v>103</v>
      </c>
      <c r="P3804" t="s">
        <v>74</v>
      </c>
      <c r="Q3804">
        <v>5</v>
      </c>
      <c r="R3804" t="s">
        <v>1179</v>
      </c>
    </row>
    <row r="3805" spans="1:18" x14ac:dyDescent="0.3">
      <c r="A3805">
        <v>3924</v>
      </c>
      <c r="B3805" t="s">
        <v>109</v>
      </c>
      <c r="C3805">
        <v>2014</v>
      </c>
      <c r="D3805">
        <v>240000</v>
      </c>
      <c r="E3805">
        <v>168000</v>
      </c>
      <c r="F3805" t="s">
        <v>56</v>
      </c>
      <c r="G3805" t="s">
        <v>1035</v>
      </c>
      <c r="H3805" t="s">
        <v>1751</v>
      </c>
      <c r="I3805" t="s">
        <v>22</v>
      </c>
      <c r="J3805" t="s">
        <v>23</v>
      </c>
      <c r="K3805" t="s">
        <v>24</v>
      </c>
      <c r="L3805" t="s">
        <v>33</v>
      </c>
      <c r="M3805" t="s">
        <v>659</v>
      </c>
      <c r="N3805">
        <v>1248</v>
      </c>
      <c r="O3805" t="s">
        <v>27</v>
      </c>
      <c r="P3805" t="s">
        <v>405</v>
      </c>
      <c r="Q3805">
        <v>5</v>
      </c>
      <c r="R3805" t="s">
        <v>1179</v>
      </c>
    </row>
    <row r="3806" spans="1:18" x14ac:dyDescent="0.3">
      <c r="A3806">
        <v>3925</v>
      </c>
      <c r="B3806" t="s">
        <v>37</v>
      </c>
      <c r="C3806">
        <v>2017</v>
      </c>
      <c r="D3806">
        <v>515000</v>
      </c>
      <c r="E3806">
        <v>60000</v>
      </c>
      <c r="F3806" t="s">
        <v>56</v>
      </c>
      <c r="G3806" t="s">
        <v>1035</v>
      </c>
      <c r="H3806" t="s">
        <v>1751</v>
      </c>
      <c r="I3806" t="s">
        <v>22</v>
      </c>
      <c r="J3806" t="s">
        <v>23</v>
      </c>
      <c r="K3806" t="s">
        <v>24</v>
      </c>
      <c r="L3806" t="s">
        <v>33</v>
      </c>
      <c r="M3806" t="s">
        <v>618</v>
      </c>
      <c r="N3806">
        <v>1498</v>
      </c>
      <c r="O3806" t="s">
        <v>105</v>
      </c>
      <c r="P3806" t="s">
        <v>95</v>
      </c>
      <c r="Q3806">
        <v>5</v>
      </c>
      <c r="R3806" t="s">
        <v>1179</v>
      </c>
    </row>
    <row r="3807" spans="1:18" x14ac:dyDescent="0.3">
      <c r="A3807">
        <v>3926</v>
      </c>
      <c r="B3807" t="s">
        <v>18</v>
      </c>
      <c r="C3807">
        <v>2008</v>
      </c>
      <c r="D3807">
        <v>145000</v>
      </c>
      <c r="E3807">
        <v>120000</v>
      </c>
      <c r="F3807" t="s">
        <v>56</v>
      </c>
      <c r="G3807" t="s">
        <v>1035</v>
      </c>
      <c r="H3807" t="s">
        <v>1751</v>
      </c>
      <c r="I3807" t="s">
        <v>41</v>
      </c>
      <c r="J3807" t="s">
        <v>23</v>
      </c>
      <c r="K3807" t="s">
        <v>24</v>
      </c>
      <c r="L3807" t="s">
        <v>33</v>
      </c>
      <c r="M3807" t="s">
        <v>96</v>
      </c>
      <c r="N3807">
        <v>796</v>
      </c>
      <c r="O3807" t="s">
        <v>97</v>
      </c>
      <c r="P3807" t="s">
        <v>98</v>
      </c>
      <c r="Q3807">
        <v>5</v>
      </c>
      <c r="R3807" t="s">
        <v>1179</v>
      </c>
    </row>
    <row r="3808" spans="1:18" x14ac:dyDescent="0.3">
      <c r="A3808">
        <v>3927</v>
      </c>
      <c r="B3808" t="s">
        <v>18</v>
      </c>
      <c r="C3808">
        <v>2016</v>
      </c>
      <c r="D3808">
        <v>450000</v>
      </c>
      <c r="E3808">
        <v>5800</v>
      </c>
      <c r="F3808" t="s">
        <v>56</v>
      </c>
      <c r="G3808" t="s">
        <v>1035</v>
      </c>
      <c r="H3808" t="s">
        <v>1751</v>
      </c>
      <c r="I3808" t="s">
        <v>41</v>
      </c>
      <c r="J3808" t="s">
        <v>23</v>
      </c>
      <c r="K3808" t="s">
        <v>24</v>
      </c>
      <c r="L3808" t="s">
        <v>33</v>
      </c>
      <c r="M3808" t="s">
        <v>226</v>
      </c>
      <c r="N3808">
        <v>998</v>
      </c>
      <c r="O3808" t="s">
        <v>244</v>
      </c>
      <c r="P3808" t="s">
        <v>141</v>
      </c>
      <c r="Q3808">
        <v>5</v>
      </c>
      <c r="R3808" t="s">
        <v>1179</v>
      </c>
    </row>
    <row r="3809" spans="1:18" x14ac:dyDescent="0.3">
      <c r="A3809">
        <v>3928</v>
      </c>
      <c r="B3809" t="s">
        <v>18</v>
      </c>
      <c r="C3809">
        <v>2010</v>
      </c>
      <c r="D3809">
        <v>179000</v>
      </c>
      <c r="E3809">
        <v>68700</v>
      </c>
      <c r="F3809" t="s">
        <v>56</v>
      </c>
      <c r="G3809" t="s">
        <v>1035</v>
      </c>
      <c r="H3809" t="s">
        <v>1752</v>
      </c>
      <c r="I3809" t="s">
        <v>41</v>
      </c>
      <c r="J3809" t="s">
        <v>23</v>
      </c>
      <c r="K3809" t="s">
        <v>24</v>
      </c>
      <c r="L3809" t="s">
        <v>42</v>
      </c>
      <c r="M3809" t="s">
        <v>273</v>
      </c>
      <c r="N3809">
        <v>998</v>
      </c>
      <c r="O3809" t="s">
        <v>507</v>
      </c>
      <c r="P3809" t="s">
        <v>141</v>
      </c>
      <c r="Q3809">
        <v>5</v>
      </c>
      <c r="R3809" t="s">
        <v>1179</v>
      </c>
    </row>
    <row r="3810" spans="1:18" x14ac:dyDescent="0.3">
      <c r="A3810">
        <v>3929</v>
      </c>
      <c r="B3810" t="s">
        <v>46</v>
      </c>
      <c r="C3810">
        <v>2007</v>
      </c>
      <c r="D3810">
        <v>220000</v>
      </c>
      <c r="E3810">
        <v>108000</v>
      </c>
      <c r="F3810" t="s">
        <v>38</v>
      </c>
      <c r="G3810" t="s">
        <v>249</v>
      </c>
      <c r="H3810" t="s">
        <v>1356</v>
      </c>
      <c r="I3810" t="s">
        <v>41</v>
      </c>
      <c r="J3810" t="s">
        <v>23</v>
      </c>
      <c r="K3810" t="s">
        <v>24</v>
      </c>
      <c r="L3810" t="s">
        <v>42</v>
      </c>
      <c r="M3810" t="s">
        <v>533</v>
      </c>
      <c r="N3810">
        <v>1599</v>
      </c>
      <c r="O3810" t="s">
        <v>409</v>
      </c>
      <c r="P3810" t="s">
        <v>534</v>
      </c>
      <c r="Q3810">
        <v>5</v>
      </c>
      <c r="R3810" t="s">
        <v>1179</v>
      </c>
    </row>
    <row r="3811" spans="1:18" x14ac:dyDescent="0.3">
      <c r="A3811">
        <v>3930</v>
      </c>
      <c r="B3811" t="s">
        <v>109</v>
      </c>
      <c r="C3811">
        <v>2020</v>
      </c>
      <c r="D3811">
        <v>500000</v>
      </c>
      <c r="E3811">
        <v>40000</v>
      </c>
      <c r="F3811" t="s">
        <v>56</v>
      </c>
      <c r="G3811" t="s">
        <v>1035</v>
      </c>
      <c r="H3811" t="s">
        <v>1751</v>
      </c>
      <c r="I3811" t="s">
        <v>41</v>
      </c>
      <c r="J3811" t="s">
        <v>23</v>
      </c>
      <c r="K3811" t="s">
        <v>24</v>
      </c>
      <c r="L3811" t="s">
        <v>25</v>
      </c>
      <c r="M3811" t="s">
        <v>433</v>
      </c>
      <c r="N3811">
        <v>1193</v>
      </c>
      <c r="O3811" t="s">
        <v>434</v>
      </c>
      <c r="P3811" t="s">
        <v>435</v>
      </c>
      <c r="Q3811">
        <v>5</v>
      </c>
      <c r="R3811" t="s">
        <v>1179</v>
      </c>
    </row>
    <row r="3812" spans="1:18" x14ac:dyDescent="0.3">
      <c r="A3812">
        <v>3931</v>
      </c>
      <c r="B3812" t="s">
        <v>69</v>
      </c>
      <c r="C3812">
        <v>2009</v>
      </c>
      <c r="D3812">
        <v>190000</v>
      </c>
      <c r="E3812">
        <v>100000</v>
      </c>
      <c r="F3812" t="s">
        <v>56</v>
      </c>
      <c r="G3812" t="s">
        <v>1035</v>
      </c>
      <c r="H3812" t="s">
        <v>1752</v>
      </c>
      <c r="I3812" t="s">
        <v>22</v>
      </c>
      <c r="J3812" t="s">
        <v>23</v>
      </c>
      <c r="K3812" t="s">
        <v>24</v>
      </c>
      <c r="L3812" t="s">
        <v>33</v>
      </c>
      <c r="M3812" t="s">
        <v>159</v>
      </c>
      <c r="N3812">
        <v>1399</v>
      </c>
      <c r="O3812" t="s">
        <v>86</v>
      </c>
      <c r="P3812" t="s">
        <v>74</v>
      </c>
      <c r="Q3812">
        <v>5</v>
      </c>
      <c r="R3812" t="s">
        <v>1179</v>
      </c>
    </row>
    <row r="3813" spans="1:18" x14ac:dyDescent="0.3">
      <c r="A3813">
        <v>3932</v>
      </c>
      <c r="B3813" t="s">
        <v>120</v>
      </c>
      <c r="C3813">
        <v>2015</v>
      </c>
      <c r="D3813">
        <v>200000</v>
      </c>
      <c r="E3813">
        <v>40000</v>
      </c>
      <c r="F3813" t="s">
        <v>56</v>
      </c>
      <c r="G3813" t="s">
        <v>1035</v>
      </c>
      <c r="H3813" t="s">
        <v>1752</v>
      </c>
      <c r="I3813" t="s">
        <v>22</v>
      </c>
      <c r="J3813" t="s">
        <v>23</v>
      </c>
      <c r="K3813" t="s">
        <v>24</v>
      </c>
      <c r="L3813" t="s">
        <v>25</v>
      </c>
      <c r="M3813" t="s">
        <v>583</v>
      </c>
      <c r="N3813">
        <v>936</v>
      </c>
      <c r="O3813" t="s">
        <v>616</v>
      </c>
      <c r="P3813" t="s">
        <v>617</v>
      </c>
      <c r="Q3813">
        <v>5</v>
      </c>
      <c r="R3813" t="s">
        <v>1179</v>
      </c>
    </row>
    <row r="3814" spans="1:18" x14ac:dyDescent="0.3">
      <c r="A3814">
        <v>3933</v>
      </c>
      <c r="B3814" t="s">
        <v>69</v>
      </c>
      <c r="C3814">
        <v>2018</v>
      </c>
      <c r="D3814">
        <v>850000</v>
      </c>
      <c r="E3814">
        <v>90000</v>
      </c>
      <c r="F3814" t="s">
        <v>56</v>
      </c>
      <c r="G3814" t="s">
        <v>1035</v>
      </c>
      <c r="H3814" t="s">
        <v>1752</v>
      </c>
      <c r="I3814" t="s">
        <v>41</v>
      </c>
      <c r="J3814" t="s">
        <v>23</v>
      </c>
      <c r="K3814" t="s">
        <v>24</v>
      </c>
      <c r="L3814" t="s">
        <v>25</v>
      </c>
      <c r="M3814" t="s">
        <v>142</v>
      </c>
      <c r="N3814">
        <v>1497</v>
      </c>
      <c r="O3814" t="s">
        <v>439</v>
      </c>
      <c r="P3814" t="s">
        <v>440</v>
      </c>
      <c r="Q3814">
        <v>5</v>
      </c>
      <c r="R3814" t="s">
        <v>1179</v>
      </c>
    </row>
    <row r="3815" spans="1:18" x14ac:dyDescent="0.3">
      <c r="A3815">
        <v>3934</v>
      </c>
      <c r="B3815" t="s">
        <v>221</v>
      </c>
      <c r="C3815">
        <v>2011</v>
      </c>
      <c r="D3815">
        <v>270000</v>
      </c>
      <c r="E3815">
        <v>60000</v>
      </c>
      <c r="F3815" t="s">
        <v>56</v>
      </c>
      <c r="G3815" t="s">
        <v>1035</v>
      </c>
      <c r="H3815" t="s">
        <v>1752</v>
      </c>
      <c r="I3815" t="s">
        <v>41</v>
      </c>
      <c r="J3815" t="s">
        <v>23</v>
      </c>
      <c r="K3815" t="s">
        <v>24</v>
      </c>
      <c r="L3815" t="s">
        <v>33</v>
      </c>
      <c r="M3815" t="s">
        <v>254</v>
      </c>
      <c r="N3815">
        <v>1198</v>
      </c>
      <c r="O3815" t="s">
        <v>82</v>
      </c>
      <c r="P3815" t="s">
        <v>255</v>
      </c>
      <c r="Q3815">
        <v>5</v>
      </c>
      <c r="R3815" t="s">
        <v>1179</v>
      </c>
    </row>
    <row r="3816" spans="1:18" x14ac:dyDescent="0.3">
      <c r="A3816">
        <v>3935</v>
      </c>
      <c r="B3816" t="s">
        <v>46</v>
      </c>
      <c r="C3816">
        <v>2016</v>
      </c>
      <c r="D3816">
        <v>335000</v>
      </c>
      <c r="E3816">
        <v>17000</v>
      </c>
      <c r="F3816" t="s">
        <v>56</v>
      </c>
      <c r="G3816" t="s">
        <v>1035</v>
      </c>
      <c r="H3816" t="s">
        <v>1751</v>
      </c>
      <c r="I3816" t="s">
        <v>41</v>
      </c>
      <c r="J3816" t="s">
        <v>23</v>
      </c>
      <c r="K3816" t="s">
        <v>24</v>
      </c>
      <c r="L3816" t="s">
        <v>25</v>
      </c>
      <c r="M3816" t="s">
        <v>390</v>
      </c>
      <c r="N3816">
        <v>814</v>
      </c>
      <c r="O3816" t="s">
        <v>541</v>
      </c>
      <c r="P3816" t="s">
        <v>542</v>
      </c>
      <c r="Q3816">
        <v>5</v>
      </c>
      <c r="R3816" t="s">
        <v>1179</v>
      </c>
    </row>
    <row r="3817" spans="1:18" x14ac:dyDescent="0.3">
      <c r="A3817">
        <v>3936</v>
      </c>
      <c r="B3817" t="s">
        <v>18</v>
      </c>
      <c r="C3817">
        <v>2018</v>
      </c>
      <c r="D3817">
        <v>459999</v>
      </c>
      <c r="E3817">
        <v>5000</v>
      </c>
      <c r="F3817" t="s">
        <v>56</v>
      </c>
      <c r="G3817" t="s">
        <v>1035</v>
      </c>
      <c r="H3817" t="s">
        <v>1752</v>
      </c>
      <c r="I3817" t="s">
        <v>41</v>
      </c>
      <c r="J3817" t="s">
        <v>23</v>
      </c>
      <c r="K3817" t="s">
        <v>24</v>
      </c>
      <c r="L3817" t="s">
        <v>25</v>
      </c>
      <c r="M3817" t="s">
        <v>226</v>
      </c>
      <c r="N3817">
        <v>998</v>
      </c>
      <c r="O3817" t="s">
        <v>244</v>
      </c>
      <c r="P3817" t="s">
        <v>141</v>
      </c>
      <c r="Q3817">
        <v>5</v>
      </c>
      <c r="R3817" t="s">
        <v>1179</v>
      </c>
    </row>
    <row r="3818" spans="1:18" x14ac:dyDescent="0.3">
      <c r="A3818">
        <v>3937</v>
      </c>
      <c r="B3818" t="s">
        <v>18</v>
      </c>
      <c r="C3818">
        <v>2017</v>
      </c>
      <c r="D3818">
        <v>710000</v>
      </c>
      <c r="E3818">
        <v>60000</v>
      </c>
      <c r="F3818" t="s">
        <v>56</v>
      </c>
      <c r="G3818" t="s">
        <v>1035</v>
      </c>
      <c r="H3818" t="s">
        <v>1751</v>
      </c>
      <c r="I3818" t="s">
        <v>22</v>
      </c>
      <c r="J3818" t="s">
        <v>23</v>
      </c>
      <c r="K3818" t="s">
        <v>24</v>
      </c>
      <c r="L3818" t="s">
        <v>25</v>
      </c>
      <c r="M3818" t="s">
        <v>129</v>
      </c>
      <c r="N3818">
        <v>1248</v>
      </c>
      <c r="O3818" t="s">
        <v>94</v>
      </c>
      <c r="P3818" t="s">
        <v>95</v>
      </c>
      <c r="Q3818">
        <v>5</v>
      </c>
      <c r="R3818" t="s">
        <v>1179</v>
      </c>
    </row>
    <row r="3819" spans="1:18" x14ac:dyDescent="0.3">
      <c r="A3819">
        <v>3938</v>
      </c>
      <c r="B3819" t="s">
        <v>18</v>
      </c>
      <c r="C3819">
        <v>2015</v>
      </c>
      <c r="D3819">
        <v>330000</v>
      </c>
      <c r="E3819">
        <v>140000</v>
      </c>
      <c r="F3819" t="s">
        <v>56</v>
      </c>
      <c r="G3819" t="s">
        <v>1035</v>
      </c>
      <c r="H3819" t="s">
        <v>1751</v>
      </c>
      <c r="I3819" t="s">
        <v>22</v>
      </c>
      <c r="J3819" t="s">
        <v>23</v>
      </c>
      <c r="K3819" t="s">
        <v>24</v>
      </c>
      <c r="L3819" t="s">
        <v>33</v>
      </c>
      <c r="M3819" t="s">
        <v>106</v>
      </c>
      <c r="N3819">
        <v>1248</v>
      </c>
      <c r="O3819" t="s">
        <v>27</v>
      </c>
      <c r="P3819" t="s">
        <v>28</v>
      </c>
      <c r="Q3819">
        <v>5</v>
      </c>
      <c r="R3819" t="s">
        <v>1179</v>
      </c>
    </row>
    <row r="3820" spans="1:18" x14ac:dyDescent="0.3">
      <c r="A3820">
        <v>3939</v>
      </c>
      <c r="B3820" t="s">
        <v>153</v>
      </c>
      <c r="C3820">
        <v>2017</v>
      </c>
      <c r="D3820">
        <v>1515000</v>
      </c>
      <c r="E3820">
        <v>15000</v>
      </c>
      <c r="F3820" t="s">
        <v>38</v>
      </c>
      <c r="G3820" t="s">
        <v>249</v>
      </c>
      <c r="H3820" t="s">
        <v>1356</v>
      </c>
      <c r="I3820" t="s">
        <v>22</v>
      </c>
      <c r="J3820" t="s">
        <v>23</v>
      </c>
      <c r="K3820" t="s">
        <v>24</v>
      </c>
      <c r="L3820" t="s">
        <v>25</v>
      </c>
      <c r="M3820" t="s">
        <v>491</v>
      </c>
      <c r="N3820">
        <v>1956</v>
      </c>
      <c r="O3820" t="s">
        <v>204</v>
      </c>
      <c r="P3820" t="s">
        <v>601</v>
      </c>
      <c r="Q3820">
        <v>5</v>
      </c>
      <c r="R3820" t="s">
        <v>1179</v>
      </c>
    </row>
    <row r="3821" spans="1:18" x14ac:dyDescent="0.3">
      <c r="A3821">
        <v>3940</v>
      </c>
      <c r="B3821" t="s">
        <v>109</v>
      </c>
      <c r="C3821">
        <v>2018</v>
      </c>
      <c r="D3821">
        <v>750000</v>
      </c>
      <c r="E3821">
        <v>25000</v>
      </c>
      <c r="F3821" t="s">
        <v>56</v>
      </c>
      <c r="G3821" t="s">
        <v>1035</v>
      </c>
      <c r="H3821" t="s">
        <v>1751</v>
      </c>
      <c r="I3821" t="s">
        <v>41</v>
      </c>
      <c r="J3821" t="s">
        <v>23</v>
      </c>
      <c r="K3821" t="s">
        <v>24</v>
      </c>
      <c r="L3821" t="s">
        <v>25</v>
      </c>
      <c r="M3821" t="s">
        <v>142</v>
      </c>
      <c r="N3821">
        <v>1198</v>
      </c>
      <c r="O3821" t="s">
        <v>364</v>
      </c>
      <c r="P3821" t="s">
        <v>365</v>
      </c>
      <c r="Q3821">
        <v>5</v>
      </c>
      <c r="R3821" t="s">
        <v>1179</v>
      </c>
    </row>
    <row r="3822" spans="1:18" x14ac:dyDescent="0.3">
      <c r="A3822">
        <v>3941</v>
      </c>
      <c r="B3822" t="s">
        <v>120</v>
      </c>
      <c r="C3822">
        <v>2016</v>
      </c>
      <c r="D3822">
        <v>160000</v>
      </c>
      <c r="E3822">
        <v>50000</v>
      </c>
      <c r="F3822" t="s">
        <v>56</v>
      </c>
      <c r="G3822" t="s">
        <v>1035</v>
      </c>
      <c r="H3822" t="s">
        <v>1752</v>
      </c>
      <c r="I3822" t="s">
        <v>41</v>
      </c>
      <c r="J3822" t="s">
        <v>23</v>
      </c>
      <c r="K3822" t="s">
        <v>24</v>
      </c>
      <c r="L3822" t="s">
        <v>33</v>
      </c>
      <c r="M3822" t="s">
        <v>408</v>
      </c>
      <c r="N3822">
        <v>995</v>
      </c>
      <c r="O3822" t="s">
        <v>309</v>
      </c>
      <c r="P3822" t="s">
        <v>715</v>
      </c>
      <c r="Q3822">
        <v>5</v>
      </c>
      <c r="R3822" t="s">
        <v>1179</v>
      </c>
    </row>
    <row r="3823" spans="1:18" x14ac:dyDescent="0.3">
      <c r="A3823">
        <v>3942</v>
      </c>
      <c r="B3823" t="s">
        <v>120</v>
      </c>
      <c r="C3823">
        <v>2016</v>
      </c>
      <c r="D3823">
        <v>215000</v>
      </c>
      <c r="E3823">
        <v>60000</v>
      </c>
      <c r="F3823" t="s">
        <v>19</v>
      </c>
      <c r="G3823" t="s">
        <v>83</v>
      </c>
      <c r="H3823" t="s">
        <v>1753</v>
      </c>
      <c r="I3823" t="s">
        <v>22</v>
      </c>
      <c r="J3823" t="s">
        <v>23</v>
      </c>
      <c r="K3823" t="s">
        <v>24</v>
      </c>
      <c r="L3823" t="s">
        <v>33</v>
      </c>
      <c r="M3823" t="s">
        <v>583</v>
      </c>
      <c r="N3823">
        <v>936</v>
      </c>
      <c r="O3823" t="s">
        <v>616</v>
      </c>
      <c r="P3823" t="s">
        <v>617</v>
      </c>
      <c r="Q3823">
        <v>5</v>
      </c>
      <c r="R3823" t="s">
        <v>1179</v>
      </c>
    </row>
    <row r="3824" spans="1:18" x14ac:dyDescent="0.3">
      <c r="A3824">
        <v>3943</v>
      </c>
      <c r="B3824" t="s">
        <v>109</v>
      </c>
      <c r="C3824">
        <v>2012</v>
      </c>
      <c r="D3824">
        <v>60000</v>
      </c>
      <c r="E3824">
        <v>40000</v>
      </c>
      <c r="F3824" t="s">
        <v>56</v>
      </c>
      <c r="G3824" t="s">
        <v>57</v>
      </c>
      <c r="H3824" t="s">
        <v>1754</v>
      </c>
      <c r="I3824" t="s">
        <v>41</v>
      </c>
      <c r="J3824" t="s">
        <v>23</v>
      </c>
      <c r="K3824" t="s">
        <v>24</v>
      </c>
      <c r="L3824" t="s">
        <v>33</v>
      </c>
      <c r="M3824" t="s">
        <v>465</v>
      </c>
      <c r="N3824">
        <v>624</v>
      </c>
      <c r="O3824" t="s">
        <v>1755</v>
      </c>
      <c r="P3824" t="s">
        <v>816</v>
      </c>
      <c r="Q3824">
        <v>4</v>
      </c>
      <c r="R3824" t="s">
        <v>1179</v>
      </c>
    </row>
    <row r="3825" spans="1:18" x14ac:dyDescent="0.3">
      <c r="A3825">
        <v>3944</v>
      </c>
      <c r="B3825" t="s">
        <v>18</v>
      </c>
      <c r="C3825">
        <v>2014</v>
      </c>
      <c r="D3825">
        <v>480000</v>
      </c>
      <c r="E3825">
        <v>72000</v>
      </c>
      <c r="F3825" t="s">
        <v>56</v>
      </c>
      <c r="G3825" t="s">
        <v>57</v>
      </c>
      <c r="H3825" t="s">
        <v>1754</v>
      </c>
      <c r="I3825" t="s">
        <v>41</v>
      </c>
      <c r="J3825" t="s">
        <v>23</v>
      </c>
      <c r="K3825" t="s">
        <v>24</v>
      </c>
      <c r="L3825" t="s">
        <v>25</v>
      </c>
      <c r="M3825" t="s">
        <v>260</v>
      </c>
      <c r="N3825">
        <v>1197</v>
      </c>
      <c r="O3825" t="s">
        <v>395</v>
      </c>
      <c r="P3825" t="s">
        <v>261</v>
      </c>
      <c r="Q3825">
        <v>5</v>
      </c>
      <c r="R3825" t="s">
        <v>1179</v>
      </c>
    </row>
    <row r="3826" spans="1:18" x14ac:dyDescent="0.3">
      <c r="A3826">
        <v>3945</v>
      </c>
      <c r="B3826" t="s">
        <v>109</v>
      </c>
      <c r="C3826">
        <v>2012</v>
      </c>
      <c r="D3826">
        <v>140000</v>
      </c>
      <c r="E3826">
        <v>195000</v>
      </c>
      <c r="F3826" t="s">
        <v>19</v>
      </c>
      <c r="G3826" t="s">
        <v>83</v>
      </c>
      <c r="H3826" t="s">
        <v>1756</v>
      </c>
      <c r="I3826" t="s">
        <v>22</v>
      </c>
      <c r="J3826" t="s">
        <v>23</v>
      </c>
      <c r="K3826" t="s">
        <v>24</v>
      </c>
      <c r="L3826" t="s">
        <v>33</v>
      </c>
      <c r="M3826" t="s">
        <v>208</v>
      </c>
      <c r="N3826">
        <v>1248</v>
      </c>
      <c r="O3826" t="s">
        <v>108</v>
      </c>
      <c r="P3826" t="s">
        <v>209</v>
      </c>
      <c r="Q3826">
        <v>5</v>
      </c>
      <c r="R3826" t="s">
        <v>1179</v>
      </c>
    </row>
    <row r="3827" spans="1:18" x14ac:dyDescent="0.3">
      <c r="A3827">
        <v>3946</v>
      </c>
      <c r="B3827" t="s">
        <v>46</v>
      </c>
      <c r="C3827">
        <v>2012</v>
      </c>
      <c r="D3827">
        <v>200000</v>
      </c>
      <c r="E3827">
        <v>70000</v>
      </c>
      <c r="F3827" t="s">
        <v>19</v>
      </c>
      <c r="G3827" t="s">
        <v>780</v>
      </c>
      <c r="H3827" t="s">
        <v>1424</v>
      </c>
      <c r="I3827" t="s">
        <v>41</v>
      </c>
      <c r="J3827" t="s">
        <v>23</v>
      </c>
      <c r="K3827" t="s">
        <v>24</v>
      </c>
      <c r="L3827" t="s">
        <v>25</v>
      </c>
      <c r="M3827" t="s">
        <v>390</v>
      </c>
      <c r="N3827">
        <v>814</v>
      </c>
      <c r="O3827" t="s">
        <v>541</v>
      </c>
      <c r="P3827" t="s">
        <v>542</v>
      </c>
      <c r="Q3827">
        <v>5</v>
      </c>
      <c r="R3827" t="s">
        <v>1179</v>
      </c>
    </row>
    <row r="3828" spans="1:18" x14ac:dyDescent="0.3">
      <c r="A3828">
        <v>3947</v>
      </c>
      <c r="B3828" t="s">
        <v>296</v>
      </c>
      <c r="C3828">
        <v>2013</v>
      </c>
      <c r="D3828">
        <v>400000</v>
      </c>
      <c r="E3828">
        <v>83000</v>
      </c>
      <c r="F3828" t="s">
        <v>19</v>
      </c>
      <c r="G3828" t="s">
        <v>789</v>
      </c>
      <c r="H3828" t="s">
        <v>867</v>
      </c>
      <c r="I3828" t="s">
        <v>22</v>
      </c>
      <c r="J3828" t="s">
        <v>23</v>
      </c>
      <c r="K3828" t="s">
        <v>24</v>
      </c>
      <c r="L3828" t="s">
        <v>25</v>
      </c>
      <c r="M3828" t="s">
        <v>505</v>
      </c>
      <c r="N3828">
        <v>1461</v>
      </c>
      <c r="O3828" t="s">
        <v>506</v>
      </c>
      <c r="P3828" t="s">
        <v>74</v>
      </c>
      <c r="Q3828">
        <v>5</v>
      </c>
      <c r="R3828" t="s">
        <v>1179</v>
      </c>
    </row>
    <row r="3829" spans="1:18" x14ac:dyDescent="0.3">
      <c r="A3829">
        <v>3948</v>
      </c>
      <c r="B3829" t="s">
        <v>46</v>
      </c>
      <c r="C3829">
        <v>2012</v>
      </c>
      <c r="D3829">
        <v>180000</v>
      </c>
      <c r="E3829">
        <v>100000</v>
      </c>
      <c r="F3829" t="s">
        <v>56</v>
      </c>
      <c r="G3829" t="s">
        <v>57</v>
      </c>
      <c r="H3829" t="s">
        <v>1754</v>
      </c>
      <c r="I3829" t="s">
        <v>41</v>
      </c>
      <c r="J3829" t="s">
        <v>23</v>
      </c>
      <c r="K3829" t="s">
        <v>24</v>
      </c>
      <c r="L3829" t="s">
        <v>33</v>
      </c>
      <c r="M3829" t="s">
        <v>390</v>
      </c>
      <c r="N3829">
        <v>814</v>
      </c>
      <c r="O3829" t="s">
        <v>541</v>
      </c>
      <c r="P3829" t="s">
        <v>542</v>
      </c>
      <c r="Q3829">
        <v>5</v>
      </c>
      <c r="R3829" t="s">
        <v>1179</v>
      </c>
    </row>
    <row r="3830" spans="1:18" x14ac:dyDescent="0.3">
      <c r="A3830">
        <v>3949</v>
      </c>
      <c r="B3830" t="s">
        <v>18</v>
      </c>
      <c r="C3830">
        <v>2015</v>
      </c>
      <c r="D3830">
        <v>550000</v>
      </c>
      <c r="E3830">
        <v>25000</v>
      </c>
      <c r="F3830" t="s">
        <v>56</v>
      </c>
      <c r="G3830" t="s">
        <v>57</v>
      </c>
      <c r="H3830" t="s">
        <v>1754</v>
      </c>
      <c r="I3830" t="s">
        <v>41</v>
      </c>
      <c r="J3830" t="s">
        <v>23</v>
      </c>
      <c r="K3830" t="s">
        <v>24</v>
      </c>
      <c r="L3830" t="s">
        <v>25</v>
      </c>
      <c r="M3830" t="s">
        <v>389</v>
      </c>
      <c r="N3830">
        <v>1197</v>
      </c>
      <c r="O3830" t="s">
        <v>265</v>
      </c>
      <c r="P3830" t="s">
        <v>266</v>
      </c>
      <c r="Q3830">
        <v>5</v>
      </c>
      <c r="R3830" t="s">
        <v>1179</v>
      </c>
    </row>
    <row r="3831" spans="1:18" x14ac:dyDescent="0.3">
      <c r="A3831">
        <v>3950</v>
      </c>
      <c r="B3831" t="s">
        <v>18</v>
      </c>
      <c r="C3831">
        <v>2016</v>
      </c>
      <c r="D3831">
        <v>550000</v>
      </c>
      <c r="E3831">
        <v>50000</v>
      </c>
      <c r="F3831" t="s">
        <v>56</v>
      </c>
      <c r="G3831" t="s">
        <v>57</v>
      </c>
      <c r="H3831" t="s">
        <v>1754</v>
      </c>
      <c r="I3831" t="s">
        <v>22</v>
      </c>
      <c r="J3831" t="s">
        <v>23</v>
      </c>
      <c r="K3831" t="s">
        <v>24</v>
      </c>
      <c r="L3831" t="s">
        <v>25</v>
      </c>
      <c r="M3831" t="s">
        <v>229</v>
      </c>
      <c r="N3831">
        <v>1248</v>
      </c>
      <c r="O3831" t="s">
        <v>27</v>
      </c>
      <c r="P3831" t="s">
        <v>28</v>
      </c>
      <c r="Q3831">
        <v>5</v>
      </c>
      <c r="R3831" t="s">
        <v>1179</v>
      </c>
    </row>
    <row r="3832" spans="1:18" x14ac:dyDescent="0.3">
      <c r="A3832">
        <v>3951</v>
      </c>
      <c r="B3832" t="s">
        <v>18</v>
      </c>
      <c r="C3832">
        <v>2012</v>
      </c>
      <c r="D3832">
        <v>550000</v>
      </c>
      <c r="E3832">
        <v>67000</v>
      </c>
      <c r="F3832" t="s">
        <v>56</v>
      </c>
      <c r="G3832" t="s">
        <v>57</v>
      </c>
      <c r="H3832" t="s">
        <v>1754</v>
      </c>
      <c r="I3832" t="s">
        <v>22</v>
      </c>
      <c r="J3832" t="s">
        <v>23</v>
      </c>
      <c r="K3832" t="s">
        <v>24</v>
      </c>
      <c r="L3832" t="s">
        <v>25</v>
      </c>
      <c r="M3832" t="s">
        <v>307</v>
      </c>
      <c r="N3832">
        <v>1248</v>
      </c>
      <c r="O3832" t="s">
        <v>216</v>
      </c>
      <c r="P3832" t="s">
        <v>95</v>
      </c>
      <c r="Q3832">
        <v>7</v>
      </c>
      <c r="R3832" t="s">
        <v>1179</v>
      </c>
    </row>
    <row r="3833" spans="1:18" x14ac:dyDescent="0.3">
      <c r="A3833">
        <v>3952</v>
      </c>
      <c r="B3833" t="s">
        <v>18</v>
      </c>
      <c r="C3833">
        <v>2011</v>
      </c>
      <c r="D3833">
        <v>270000</v>
      </c>
      <c r="E3833">
        <v>30000</v>
      </c>
      <c r="F3833" t="s">
        <v>56</v>
      </c>
      <c r="G3833" t="s">
        <v>57</v>
      </c>
      <c r="H3833" t="s">
        <v>1757</v>
      </c>
      <c r="I3833" t="s">
        <v>41</v>
      </c>
      <c r="J3833" t="s">
        <v>23</v>
      </c>
      <c r="K3833" t="s">
        <v>24</v>
      </c>
      <c r="L3833" t="s">
        <v>25</v>
      </c>
      <c r="M3833" t="s">
        <v>273</v>
      </c>
      <c r="N3833">
        <v>998</v>
      </c>
      <c r="O3833" t="s">
        <v>67</v>
      </c>
      <c r="P3833" t="s">
        <v>141</v>
      </c>
      <c r="Q3833">
        <v>5</v>
      </c>
      <c r="R3833" t="s">
        <v>1179</v>
      </c>
    </row>
    <row r="3834" spans="1:18" x14ac:dyDescent="0.3">
      <c r="A3834">
        <v>3953</v>
      </c>
      <c r="B3834" t="s">
        <v>75</v>
      </c>
      <c r="C3834">
        <v>2013</v>
      </c>
      <c r="D3834">
        <v>315000</v>
      </c>
      <c r="E3834">
        <v>85000</v>
      </c>
      <c r="F3834" t="s">
        <v>56</v>
      </c>
      <c r="G3834" t="s">
        <v>57</v>
      </c>
      <c r="H3834" t="s">
        <v>1754</v>
      </c>
      <c r="I3834" t="s">
        <v>22</v>
      </c>
      <c r="J3834" t="s">
        <v>23</v>
      </c>
      <c r="K3834" t="s">
        <v>24</v>
      </c>
      <c r="L3834" t="s">
        <v>25</v>
      </c>
      <c r="M3834" t="s">
        <v>505</v>
      </c>
      <c r="N3834">
        <v>1461</v>
      </c>
      <c r="O3834" t="s">
        <v>846</v>
      </c>
      <c r="P3834" t="s">
        <v>74</v>
      </c>
      <c r="Q3834">
        <v>5</v>
      </c>
      <c r="R3834" t="s">
        <v>1179</v>
      </c>
    </row>
    <row r="3835" spans="1:18" x14ac:dyDescent="0.3">
      <c r="A3835">
        <v>3954</v>
      </c>
      <c r="B3835" t="s">
        <v>88</v>
      </c>
      <c r="C3835">
        <v>2018</v>
      </c>
      <c r="D3835">
        <v>875000</v>
      </c>
      <c r="E3835">
        <v>25000</v>
      </c>
      <c r="F3835" t="s">
        <v>38</v>
      </c>
      <c r="G3835" t="s">
        <v>1758</v>
      </c>
      <c r="H3835" t="s">
        <v>1759</v>
      </c>
      <c r="I3835" t="s">
        <v>22</v>
      </c>
      <c r="J3835" t="s">
        <v>23</v>
      </c>
      <c r="K3835" t="s">
        <v>24</v>
      </c>
      <c r="L3835" t="s">
        <v>25</v>
      </c>
      <c r="M3835" t="s">
        <v>478</v>
      </c>
      <c r="N3835">
        <v>2498</v>
      </c>
      <c r="O3835" t="s">
        <v>479</v>
      </c>
      <c r="P3835" t="s">
        <v>480</v>
      </c>
      <c r="Q3835">
        <v>6</v>
      </c>
      <c r="R3835" t="s">
        <v>1179</v>
      </c>
    </row>
    <row r="3836" spans="1:18" x14ac:dyDescent="0.3">
      <c r="A3836">
        <v>3955</v>
      </c>
      <c r="B3836" t="s">
        <v>65</v>
      </c>
      <c r="C3836">
        <v>2007</v>
      </c>
      <c r="D3836">
        <v>400000</v>
      </c>
      <c r="E3836">
        <v>170000</v>
      </c>
      <c r="F3836" t="s">
        <v>38</v>
      </c>
      <c r="G3836" t="s">
        <v>1758</v>
      </c>
      <c r="H3836" t="s">
        <v>1759</v>
      </c>
      <c r="I3836" t="s">
        <v>22</v>
      </c>
      <c r="J3836" t="s">
        <v>23</v>
      </c>
      <c r="K3836" t="s">
        <v>24</v>
      </c>
      <c r="L3836" t="s">
        <v>25</v>
      </c>
      <c r="M3836" t="s">
        <v>475</v>
      </c>
      <c r="N3836">
        <v>2494</v>
      </c>
      <c r="O3836" t="s">
        <v>476</v>
      </c>
      <c r="P3836" t="s">
        <v>477</v>
      </c>
      <c r="Q3836">
        <v>8</v>
      </c>
      <c r="R3836" t="s">
        <v>1179</v>
      </c>
    </row>
    <row r="3837" spans="1:18" x14ac:dyDescent="0.3">
      <c r="A3837">
        <v>3956</v>
      </c>
      <c r="B3837" t="s">
        <v>88</v>
      </c>
      <c r="C3837">
        <v>2014</v>
      </c>
      <c r="D3837">
        <v>540000</v>
      </c>
      <c r="E3837">
        <v>110000</v>
      </c>
      <c r="F3837" t="s">
        <v>19</v>
      </c>
      <c r="G3837" t="s">
        <v>912</v>
      </c>
      <c r="H3837" t="s">
        <v>1038</v>
      </c>
      <c r="I3837" t="s">
        <v>22</v>
      </c>
      <c r="J3837" t="s">
        <v>23</v>
      </c>
      <c r="K3837" t="s">
        <v>24</v>
      </c>
      <c r="L3837" t="s">
        <v>25</v>
      </c>
      <c r="M3837" t="s">
        <v>130</v>
      </c>
      <c r="N3837">
        <v>2523</v>
      </c>
      <c r="O3837" t="s">
        <v>393</v>
      </c>
      <c r="P3837" t="s">
        <v>658</v>
      </c>
      <c r="Q3837">
        <v>8</v>
      </c>
      <c r="R3837" t="s">
        <v>1179</v>
      </c>
    </row>
    <row r="3838" spans="1:18" x14ac:dyDescent="0.3">
      <c r="A3838">
        <v>3957</v>
      </c>
      <c r="B3838" t="s">
        <v>18</v>
      </c>
      <c r="C3838">
        <v>2017</v>
      </c>
      <c r="D3838">
        <v>350000</v>
      </c>
      <c r="E3838">
        <v>60000</v>
      </c>
      <c r="F3838" t="s">
        <v>19</v>
      </c>
      <c r="G3838" t="s">
        <v>912</v>
      </c>
      <c r="H3838" t="s">
        <v>1038</v>
      </c>
      <c r="I3838" t="s">
        <v>136</v>
      </c>
      <c r="J3838" t="s">
        <v>23</v>
      </c>
      <c r="K3838" t="s">
        <v>24</v>
      </c>
      <c r="L3838" t="s">
        <v>25</v>
      </c>
      <c r="M3838" t="s">
        <v>419</v>
      </c>
      <c r="N3838">
        <v>998</v>
      </c>
      <c r="O3838" t="s">
        <v>420</v>
      </c>
      <c r="P3838" t="s">
        <v>253</v>
      </c>
      <c r="Q3838">
        <v>5</v>
      </c>
      <c r="R3838" t="s">
        <v>1179</v>
      </c>
    </row>
    <row r="3839" spans="1:18" x14ac:dyDescent="0.3">
      <c r="A3839">
        <v>3958</v>
      </c>
      <c r="B3839" t="s">
        <v>46</v>
      </c>
      <c r="C3839">
        <v>2011</v>
      </c>
      <c r="D3839">
        <v>360000</v>
      </c>
      <c r="E3839">
        <v>80000</v>
      </c>
      <c r="F3839" t="s">
        <v>38</v>
      </c>
      <c r="G3839" t="s">
        <v>1758</v>
      </c>
      <c r="H3839" t="s">
        <v>1759</v>
      </c>
      <c r="I3839" t="s">
        <v>22</v>
      </c>
      <c r="J3839" t="s">
        <v>23</v>
      </c>
      <c r="K3839" t="s">
        <v>24</v>
      </c>
      <c r="L3839" t="s">
        <v>33</v>
      </c>
      <c r="M3839" t="s">
        <v>288</v>
      </c>
      <c r="N3839">
        <v>1582</v>
      </c>
      <c r="O3839" t="s">
        <v>289</v>
      </c>
      <c r="P3839" t="s">
        <v>290</v>
      </c>
      <c r="Q3839">
        <v>5</v>
      </c>
      <c r="R3839" t="s">
        <v>1179</v>
      </c>
    </row>
    <row r="3840" spans="1:18" x14ac:dyDescent="0.3">
      <c r="A3840">
        <v>3959</v>
      </c>
      <c r="B3840" t="s">
        <v>18</v>
      </c>
      <c r="C3840">
        <v>2014</v>
      </c>
      <c r="D3840">
        <v>300000</v>
      </c>
      <c r="E3840">
        <v>31000</v>
      </c>
      <c r="F3840" t="s">
        <v>38</v>
      </c>
      <c r="G3840" t="s">
        <v>1758</v>
      </c>
      <c r="H3840" t="s">
        <v>1759</v>
      </c>
      <c r="I3840" t="s">
        <v>41</v>
      </c>
      <c r="J3840" t="s">
        <v>23</v>
      </c>
      <c r="K3840" t="s">
        <v>24</v>
      </c>
      <c r="L3840" t="s">
        <v>25</v>
      </c>
      <c r="M3840" t="s">
        <v>226</v>
      </c>
      <c r="N3840">
        <v>998</v>
      </c>
      <c r="O3840" t="s">
        <v>244</v>
      </c>
      <c r="P3840" t="s">
        <v>141</v>
      </c>
      <c r="Q3840">
        <v>5</v>
      </c>
      <c r="R3840" t="s">
        <v>1179</v>
      </c>
    </row>
    <row r="3841" spans="1:18" x14ac:dyDescent="0.3">
      <c r="A3841">
        <v>3960</v>
      </c>
      <c r="B3841" t="s">
        <v>46</v>
      </c>
      <c r="C3841">
        <v>2014</v>
      </c>
      <c r="D3841">
        <v>350000</v>
      </c>
      <c r="E3841">
        <v>100000</v>
      </c>
      <c r="F3841" t="s">
        <v>38</v>
      </c>
      <c r="G3841" t="s">
        <v>1758</v>
      </c>
      <c r="H3841" t="s">
        <v>1759</v>
      </c>
      <c r="I3841" t="s">
        <v>22</v>
      </c>
      <c r="J3841" t="s">
        <v>23</v>
      </c>
      <c r="K3841" t="s">
        <v>24</v>
      </c>
      <c r="L3841" t="s">
        <v>25</v>
      </c>
      <c r="M3841" t="s">
        <v>496</v>
      </c>
      <c r="N3841">
        <v>1120</v>
      </c>
      <c r="O3841" t="s">
        <v>458</v>
      </c>
      <c r="P3841" t="s">
        <v>497</v>
      </c>
      <c r="Q3841">
        <v>5</v>
      </c>
      <c r="R3841" t="s">
        <v>1179</v>
      </c>
    </row>
    <row r="3842" spans="1:18" x14ac:dyDescent="0.3">
      <c r="A3842">
        <v>3961</v>
      </c>
      <c r="B3842" t="s">
        <v>88</v>
      </c>
      <c r="C3842">
        <v>2016</v>
      </c>
      <c r="D3842">
        <v>650000</v>
      </c>
      <c r="E3842">
        <v>130000</v>
      </c>
      <c r="F3842" t="s">
        <v>38</v>
      </c>
      <c r="G3842" t="s">
        <v>1758</v>
      </c>
      <c r="H3842" t="s">
        <v>1759</v>
      </c>
      <c r="I3842" t="s">
        <v>22</v>
      </c>
      <c r="J3842" t="s">
        <v>23</v>
      </c>
      <c r="K3842" t="s">
        <v>24</v>
      </c>
      <c r="L3842" t="s">
        <v>25</v>
      </c>
      <c r="M3842" t="s">
        <v>803</v>
      </c>
      <c r="N3842">
        <v>1493</v>
      </c>
      <c r="O3842" t="s">
        <v>171</v>
      </c>
      <c r="P3842" t="s">
        <v>445</v>
      </c>
      <c r="Q3842">
        <v>7</v>
      </c>
      <c r="R3842" t="s">
        <v>1179</v>
      </c>
    </row>
    <row r="3843" spans="1:18" x14ac:dyDescent="0.3">
      <c r="A3843">
        <v>3962</v>
      </c>
      <c r="B3843" t="s">
        <v>18</v>
      </c>
      <c r="C3843">
        <v>2016</v>
      </c>
      <c r="D3843">
        <v>350000</v>
      </c>
      <c r="E3843">
        <v>20000</v>
      </c>
      <c r="F3843" t="s">
        <v>38</v>
      </c>
      <c r="G3843" t="s">
        <v>1055</v>
      </c>
      <c r="H3843" t="s">
        <v>1760</v>
      </c>
      <c r="I3843" t="s">
        <v>41</v>
      </c>
      <c r="J3843" t="s">
        <v>23</v>
      </c>
      <c r="K3843" t="s">
        <v>24</v>
      </c>
      <c r="L3843" t="s">
        <v>25</v>
      </c>
      <c r="M3843" t="s">
        <v>226</v>
      </c>
      <c r="N3843">
        <v>998</v>
      </c>
      <c r="O3843" t="s">
        <v>244</v>
      </c>
      <c r="P3843" t="s">
        <v>141</v>
      </c>
      <c r="Q3843">
        <v>5</v>
      </c>
      <c r="R3843" t="s">
        <v>1179</v>
      </c>
    </row>
    <row r="3844" spans="1:18" x14ac:dyDescent="0.3">
      <c r="A3844">
        <v>3963</v>
      </c>
      <c r="B3844" t="s">
        <v>69</v>
      </c>
      <c r="C3844">
        <v>2017</v>
      </c>
      <c r="D3844">
        <v>700000</v>
      </c>
      <c r="E3844">
        <v>60000</v>
      </c>
      <c r="F3844" t="s">
        <v>38</v>
      </c>
      <c r="G3844" t="s">
        <v>70</v>
      </c>
      <c r="H3844" t="s">
        <v>1119</v>
      </c>
      <c r="I3844" t="s">
        <v>22</v>
      </c>
      <c r="J3844" t="s">
        <v>23</v>
      </c>
      <c r="K3844" t="s">
        <v>24</v>
      </c>
      <c r="L3844" t="s">
        <v>25</v>
      </c>
      <c r="M3844" t="s">
        <v>236</v>
      </c>
      <c r="N3844">
        <v>1498</v>
      </c>
      <c r="O3844" t="s">
        <v>237</v>
      </c>
      <c r="P3844" t="s">
        <v>238</v>
      </c>
      <c r="Q3844">
        <v>5</v>
      </c>
      <c r="R3844" t="s">
        <v>1179</v>
      </c>
    </row>
    <row r="3845" spans="1:18" x14ac:dyDescent="0.3">
      <c r="A3845">
        <v>3964</v>
      </c>
      <c r="B3845" t="s">
        <v>18</v>
      </c>
      <c r="C3845">
        <v>2013</v>
      </c>
      <c r="D3845">
        <v>415000</v>
      </c>
      <c r="E3845">
        <v>102996</v>
      </c>
      <c r="F3845" t="s">
        <v>38</v>
      </c>
      <c r="G3845" t="s">
        <v>1758</v>
      </c>
      <c r="H3845" t="s">
        <v>1759</v>
      </c>
      <c r="I3845" t="s">
        <v>22</v>
      </c>
      <c r="J3845" t="s">
        <v>23</v>
      </c>
      <c r="K3845" t="s">
        <v>24</v>
      </c>
      <c r="L3845" t="s">
        <v>33</v>
      </c>
      <c r="M3845" t="s">
        <v>26</v>
      </c>
      <c r="N3845">
        <v>1248</v>
      </c>
      <c r="O3845" t="s">
        <v>27</v>
      </c>
      <c r="P3845" t="s">
        <v>28</v>
      </c>
      <c r="Q3845">
        <v>5</v>
      </c>
      <c r="R3845" t="s">
        <v>1179</v>
      </c>
    </row>
    <row r="3846" spans="1:18" x14ac:dyDescent="0.3">
      <c r="A3846">
        <v>3965</v>
      </c>
      <c r="B3846" t="s">
        <v>88</v>
      </c>
      <c r="C3846">
        <v>2019</v>
      </c>
      <c r="D3846">
        <v>1460000</v>
      </c>
      <c r="E3846">
        <v>5000</v>
      </c>
      <c r="F3846" t="s">
        <v>38</v>
      </c>
      <c r="G3846" t="s">
        <v>70</v>
      </c>
      <c r="H3846" t="s">
        <v>1119</v>
      </c>
      <c r="I3846" t="s">
        <v>22</v>
      </c>
      <c r="J3846" t="s">
        <v>23</v>
      </c>
      <c r="K3846" t="s">
        <v>24</v>
      </c>
      <c r="L3846" t="s">
        <v>25</v>
      </c>
      <c r="M3846" t="s">
        <v>60</v>
      </c>
      <c r="N3846">
        <v>1497</v>
      </c>
      <c r="O3846" t="s">
        <v>462</v>
      </c>
      <c r="P3846" t="s">
        <v>463</v>
      </c>
      <c r="Q3846">
        <v>7</v>
      </c>
      <c r="R3846" t="s">
        <v>1179</v>
      </c>
    </row>
    <row r="3847" spans="1:18" x14ac:dyDescent="0.3">
      <c r="A3847">
        <v>3966</v>
      </c>
      <c r="B3847" t="s">
        <v>109</v>
      </c>
      <c r="C3847">
        <v>2017</v>
      </c>
      <c r="D3847">
        <v>830000</v>
      </c>
      <c r="E3847">
        <v>35000</v>
      </c>
      <c r="F3847" t="s">
        <v>38</v>
      </c>
      <c r="G3847" t="s">
        <v>1055</v>
      </c>
      <c r="H3847" t="s">
        <v>1760</v>
      </c>
      <c r="I3847" t="s">
        <v>22</v>
      </c>
      <c r="J3847" t="s">
        <v>23</v>
      </c>
      <c r="K3847" t="s">
        <v>24</v>
      </c>
      <c r="L3847" t="s">
        <v>25</v>
      </c>
      <c r="M3847" t="s">
        <v>107</v>
      </c>
      <c r="N3847">
        <v>1497</v>
      </c>
      <c r="O3847" t="s">
        <v>364</v>
      </c>
      <c r="P3847" t="s">
        <v>374</v>
      </c>
      <c r="Q3847">
        <v>5</v>
      </c>
      <c r="R3847" t="s">
        <v>1179</v>
      </c>
    </row>
    <row r="3848" spans="1:18" x14ac:dyDescent="0.3">
      <c r="A3848">
        <v>3967</v>
      </c>
      <c r="B3848" t="s">
        <v>145</v>
      </c>
      <c r="C3848">
        <v>2018</v>
      </c>
      <c r="D3848">
        <v>430000</v>
      </c>
      <c r="E3848">
        <v>5000</v>
      </c>
      <c r="F3848" t="s">
        <v>38</v>
      </c>
      <c r="G3848" t="s">
        <v>1055</v>
      </c>
      <c r="H3848" t="s">
        <v>1760</v>
      </c>
      <c r="I3848" t="s">
        <v>41</v>
      </c>
      <c r="J3848" t="s">
        <v>23</v>
      </c>
      <c r="K3848" t="s">
        <v>24</v>
      </c>
      <c r="L3848" t="s">
        <v>33</v>
      </c>
      <c r="M3848" t="s">
        <v>146</v>
      </c>
      <c r="N3848">
        <v>1198</v>
      </c>
      <c r="O3848" t="s">
        <v>86</v>
      </c>
      <c r="P3848" t="s">
        <v>147</v>
      </c>
      <c r="Q3848">
        <v>5</v>
      </c>
      <c r="R3848" t="s">
        <v>1179</v>
      </c>
    </row>
    <row r="3849" spans="1:18" x14ac:dyDescent="0.3">
      <c r="A3849">
        <v>3968</v>
      </c>
      <c r="B3849" t="s">
        <v>69</v>
      </c>
      <c r="C3849">
        <v>2017</v>
      </c>
      <c r="D3849">
        <v>850000</v>
      </c>
      <c r="E3849">
        <v>60000</v>
      </c>
      <c r="F3849" t="s">
        <v>38</v>
      </c>
      <c r="G3849" t="s">
        <v>1055</v>
      </c>
      <c r="H3849" t="s">
        <v>1760</v>
      </c>
      <c r="I3849" t="s">
        <v>22</v>
      </c>
      <c r="J3849" t="s">
        <v>23</v>
      </c>
      <c r="K3849" t="s">
        <v>24</v>
      </c>
      <c r="L3849" t="s">
        <v>25</v>
      </c>
      <c r="M3849" t="s">
        <v>236</v>
      </c>
      <c r="N3849">
        <v>1498</v>
      </c>
      <c r="O3849" t="s">
        <v>237</v>
      </c>
      <c r="P3849" t="s">
        <v>238</v>
      </c>
      <c r="Q3849">
        <v>5</v>
      </c>
      <c r="R3849" t="s">
        <v>1179</v>
      </c>
    </row>
    <row r="3850" spans="1:18" x14ac:dyDescent="0.3">
      <c r="A3850">
        <v>3969</v>
      </c>
      <c r="B3850" t="s">
        <v>18</v>
      </c>
      <c r="C3850">
        <v>2017</v>
      </c>
      <c r="D3850">
        <v>650000</v>
      </c>
      <c r="E3850">
        <v>70000</v>
      </c>
      <c r="F3850" t="s">
        <v>38</v>
      </c>
      <c r="G3850" t="s">
        <v>1055</v>
      </c>
      <c r="H3850" t="s">
        <v>1760</v>
      </c>
      <c r="I3850" t="s">
        <v>41</v>
      </c>
      <c r="J3850" t="s">
        <v>23</v>
      </c>
      <c r="K3850" t="s">
        <v>24</v>
      </c>
      <c r="L3850" t="s">
        <v>25</v>
      </c>
      <c r="M3850" t="s">
        <v>295</v>
      </c>
      <c r="N3850">
        <v>1197</v>
      </c>
      <c r="O3850" t="s">
        <v>165</v>
      </c>
      <c r="P3850" t="s">
        <v>115</v>
      </c>
      <c r="Q3850">
        <v>5</v>
      </c>
      <c r="R3850" t="s">
        <v>1179</v>
      </c>
    </row>
    <row r="3851" spans="1:18" x14ac:dyDescent="0.3">
      <c r="A3851">
        <v>3970</v>
      </c>
      <c r="B3851" t="s">
        <v>46</v>
      </c>
      <c r="C3851">
        <v>2008</v>
      </c>
      <c r="D3851">
        <v>120000</v>
      </c>
      <c r="E3851">
        <v>120000</v>
      </c>
      <c r="F3851" t="s">
        <v>38</v>
      </c>
      <c r="G3851" t="s">
        <v>70</v>
      </c>
      <c r="H3851" t="s">
        <v>1119</v>
      </c>
      <c r="I3851" t="s">
        <v>22</v>
      </c>
      <c r="J3851" t="s">
        <v>23</v>
      </c>
      <c r="K3851" t="s">
        <v>24</v>
      </c>
      <c r="L3851" t="s">
        <v>33</v>
      </c>
      <c r="M3851" t="s">
        <v>127</v>
      </c>
      <c r="N3851">
        <v>1493</v>
      </c>
      <c r="O3851" t="s">
        <v>508</v>
      </c>
      <c r="P3851" t="s">
        <v>535</v>
      </c>
      <c r="Q3851">
        <v>5</v>
      </c>
      <c r="R3851" t="s">
        <v>1179</v>
      </c>
    </row>
    <row r="3852" spans="1:18" x14ac:dyDescent="0.3">
      <c r="A3852">
        <v>3971</v>
      </c>
      <c r="B3852" t="s">
        <v>88</v>
      </c>
      <c r="C3852">
        <v>2016</v>
      </c>
      <c r="D3852">
        <v>730000</v>
      </c>
      <c r="E3852">
        <v>65100</v>
      </c>
      <c r="F3852" t="s">
        <v>38</v>
      </c>
      <c r="G3852" t="s">
        <v>1055</v>
      </c>
      <c r="H3852" t="s">
        <v>1760</v>
      </c>
      <c r="I3852" t="s">
        <v>22</v>
      </c>
      <c r="J3852" t="s">
        <v>23</v>
      </c>
      <c r="K3852" t="s">
        <v>24</v>
      </c>
      <c r="L3852" t="s">
        <v>33</v>
      </c>
      <c r="M3852" t="s">
        <v>623</v>
      </c>
      <c r="N3852">
        <v>1493</v>
      </c>
      <c r="O3852" t="s">
        <v>171</v>
      </c>
      <c r="P3852" t="s">
        <v>445</v>
      </c>
      <c r="Q3852">
        <v>7</v>
      </c>
      <c r="R3852" t="s">
        <v>1179</v>
      </c>
    </row>
    <row r="3853" spans="1:18" x14ac:dyDescent="0.3">
      <c r="A3853">
        <v>3972</v>
      </c>
      <c r="B3853" t="s">
        <v>18</v>
      </c>
      <c r="C3853">
        <v>2019</v>
      </c>
      <c r="D3853">
        <v>525000</v>
      </c>
      <c r="E3853">
        <v>20000</v>
      </c>
      <c r="F3853" t="s">
        <v>38</v>
      </c>
      <c r="G3853" t="s">
        <v>70</v>
      </c>
      <c r="H3853" t="s">
        <v>1119</v>
      </c>
      <c r="I3853" t="s">
        <v>41</v>
      </c>
      <c r="J3853" t="s">
        <v>23</v>
      </c>
      <c r="K3853" t="s">
        <v>154</v>
      </c>
      <c r="L3853" t="s">
        <v>25</v>
      </c>
      <c r="M3853" t="s">
        <v>903</v>
      </c>
      <c r="N3853">
        <v>1197</v>
      </c>
      <c r="O3853" t="s">
        <v>265</v>
      </c>
      <c r="P3853" t="s">
        <v>266</v>
      </c>
      <c r="Q3853">
        <v>5</v>
      </c>
      <c r="R3853" t="s">
        <v>1179</v>
      </c>
    </row>
    <row r="3854" spans="1:18" x14ac:dyDescent="0.3">
      <c r="A3854">
        <v>3973</v>
      </c>
      <c r="B3854" t="s">
        <v>46</v>
      </c>
      <c r="C3854">
        <v>2015</v>
      </c>
      <c r="D3854">
        <v>600000</v>
      </c>
      <c r="E3854">
        <v>108000</v>
      </c>
      <c r="F3854" t="s">
        <v>19</v>
      </c>
      <c r="G3854" t="s">
        <v>912</v>
      </c>
      <c r="H3854" t="s">
        <v>1251</v>
      </c>
      <c r="I3854" t="s">
        <v>22</v>
      </c>
      <c r="J3854" t="s">
        <v>23</v>
      </c>
      <c r="K3854" t="s">
        <v>24</v>
      </c>
      <c r="L3854" t="s">
        <v>25</v>
      </c>
      <c r="M3854" t="s">
        <v>551</v>
      </c>
      <c r="N3854">
        <v>1396</v>
      </c>
      <c r="O3854" t="s">
        <v>100</v>
      </c>
      <c r="P3854" t="s">
        <v>1041</v>
      </c>
      <c r="Q3854">
        <v>5</v>
      </c>
      <c r="R3854" t="s">
        <v>1179</v>
      </c>
    </row>
    <row r="3855" spans="1:18" x14ac:dyDescent="0.3">
      <c r="A3855">
        <v>3974</v>
      </c>
      <c r="B3855" t="s">
        <v>18</v>
      </c>
      <c r="C3855">
        <v>2019</v>
      </c>
      <c r="D3855">
        <v>500000</v>
      </c>
      <c r="E3855">
        <v>15000</v>
      </c>
      <c r="F3855" t="s">
        <v>19</v>
      </c>
      <c r="G3855" t="s">
        <v>912</v>
      </c>
      <c r="H3855" t="s">
        <v>1452</v>
      </c>
      <c r="I3855" t="s">
        <v>41</v>
      </c>
      <c r="J3855" t="s">
        <v>23</v>
      </c>
      <c r="K3855" t="s">
        <v>24</v>
      </c>
      <c r="L3855" t="s">
        <v>25</v>
      </c>
      <c r="M3855" t="s">
        <v>264</v>
      </c>
      <c r="N3855">
        <v>1197</v>
      </c>
      <c r="O3855" t="s">
        <v>265</v>
      </c>
      <c r="P3855" t="s">
        <v>266</v>
      </c>
      <c r="Q3855">
        <v>5</v>
      </c>
      <c r="R3855" t="s">
        <v>1179</v>
      </c>
    </row>
    <row r="3856" spans="1:18" x14ac:dyDescent="0.3">
      <c r="A3856">
        <v>3975</v>
      </c>
      <c r="B3856" t="s">
        <v>46</v>
      </c>
      <c r="C3856">
        <v>2009</v>
      </c>
      <c r="D3856">
        <v>150000</v>
      </c>
      <c r="E3856">
        <v>77000</v>
      </c>
      <c r="F3856" t="s">
        <v>19</v>
      </c>
      <c r="G3856" t="s">
        <v>912</v>
      </c>
      <c r="H3856" t="s">
        <v>1251</v>
      </c>
      <c r="I3856" t="s">
        <v>41</v>
      </c>
      <c r="J3856" t="s">
        <v>23</v>
      </c>
      <c r="K3856" t="s">
        <v>24</v>
      </c>
      <c r="L3856" t="s">
        <v>25</v>
      </c>
      <c r="M3856" t="s">
        <v>308</v>
      </c>
      <c r="N3856">
        <v>1086</v>
      </c>
      <c r="O3856" t="s">
        <v>309</v>
      </c>
      <c r="P3856" t="s">
        <v>310</v>
      </c>
      <c r="Q3856">
        <v>5</v>
      </c>
      <c r="R3856" t="s">
        <v>1179</v>
      </c>
    </row>
    <row r="3857" spans="1:18" x14ac:dyDescent="0.3">
      <c r="A3857">
        <v>3976</v>
      </c>
      <c r="B3857" t="s">
        <v>18</v>
      </c>
      <c r="C3857">
        <v>2015</v>
      </c>
      <c r="D3857">
        <v>409999</v>
      </c>
      <c r="E3857">
        <v>18500</v>
      </c>
      <c r="F3857" t="s">
        <v>19</v>
      </c>
      <c r="G3857" t="s">
        <v>912</v>
      </c>
      <c r="H3857" t="s">
        <v>1452</v>
      </c>
      <c r="I3857" t="s">
        <v>41</v>
      </c>
      <c r="J3857" t="s">
        <v>23</v>
      </c>
      <c r="K3857" t="s">
        <v>24</v>
      </c>
      <c r="L3857" t="s">
        <v>25</v>
      </c>
      <c r="M3857" t="s">
        <v>226</v>
      </c>
      <c r="N3857">
        <v>998</v>
      </c>
      <c r="O3857" t="s">
        <v>244</v>
      </c>
      <c r="P3857" t="s">
        <v>141</v>
      </c>
      <c r="Q3857">
        <v>5</v>
      </c>
      <c r="R3857" t="s">
        <v>1179</v>
      </c>
    </row>
    <row r="3858" spans="1:18" x14ac:dyDescent="0.3">
      <c r="A3858">
        <v>3977</v>
      </c>
      <c r="B3858" t="s">
        <v>88</v>
      </c>
      <c r="C3858">
        <v>2016</v>
      </c>
      <c r="D3858">
        <v>625000</v>
      </c>
      <c r="E3858">
        <v>120000</v>
      </c>
      <c r="F3858" t="s">
        <v>19</v>
      </c>
      <c r="G3858" t="s">
        <v>912</v>
      </c>
      <c r="H3858" t="s">
        <v>1452</v>
      </c>
      <c r="I3858" t="s">
        <v>22</v>
      </c>
      <c r="J3858" t="s">
        <v>23</v>
      </c>
      <c r="K3858" t="s">
        <v>24</v>
      </c>
      <c r="L3858" t="s">
        <v>25</v>
      </c>
      <c r="M3858" t="s">
        <v>623</v>
      </c>
      <c r="N3858">
        <v>1493</v>
      </c>
      <c r="O3858" t="s">
        <v>171</v>
      </c>
      <c r="P3858" t="s">
        <v>445</v>
      </c>
      <c r="Q3858">
        <v>7</v>
      </c>
      <c r="R3858" t="s">
        <v>1179</v>
      </c>
    </row>
    <row r="3859" spans="1:18" x14ac:dyDescent="0.3">
      <c r="A3859">
        <v>3978</v>
      </c>
      <c r="B3859" t="s">
        <v>75</v>
      </c>
      <c r="C3859">
        <v>2015</v>
      </c>
      <c r="D3859">
        <v>290000</v>
      </c>
      <c r="E3859">
        <v>15200</v>
      </c>
      <c r="F3859" t="s">
        <v>19</v>
      </c>
      <c r="G3859" t="s">
        <v>912</v>
      </c>
      <c r="H3859" t="s">
        <v>1251</v>
      </c>
      <c r="I3859" t="s">
        <v>41</v>
      </c>
      <c r="J3859" t="s">
        <v>23</v>
      </c>
      <c r="K3859" t="s">
        <v>24</v>
      </c>
      <c r="L3859" t="s">
        <v>25</v>
      </c>
      <c r="M3859" t="s">
        <v>427</v>
      </c>
      <c r="N3859">
        <v>799</v>
      </c>
      <c r="O3859" t="s">
        <v>428</v>
      </c>
      <c r="P3859" t="s">
        <v>429</v>
      </c>
      <c r="Q3859">
        <v>5</v>
      </c>
      <c r="R3859" t="s">
        <v>1179</v>
      </c>
    </row>
    <row r="3860" spans="1:18" x14ac:dyDescent="0.3">
      <c r="A3860">
        <v>3979</v>
      </c>
      <c r="B3860" t="s">
        <v>37</v>
      </c>
      <c r="C3860">
        <v>2015</v>
      </c>
      <c r="D3860">
        <v>500000</v>
      </c>
      <c r="E3860">
        <v>35000</v>
      </c>
      <c r="F3860" t="s">
        <v>19</v>
      </c>
      <c r="G3860" t="s">
        <v>912</v>
      </c>
      <c r="H3860" t="s">
        <v>1251</v>
      </c>
      <c r="I3860" t="s">
        <v>41</v>
      </c>
      <c r="J3860" t="s">
        <v>23</v>
      </c>
      <c r="K3860" t="s">
        <v>24</v>
      </c>
      <c r="L3860" t="s">
        <v>25</v>
      </c>
      <c r="M3860" t="s">
        <v>60</v>
      </c>
      <c r="N3860">
        <v>1497</v>
      </c>
      <c r="O3860" t="s">
        <v>160</v>
      </c>
      <c r="P3860" t="s">
        <v>161</v>
      </c>
      <c r="Q3860">
        <v>7</v>
      </c>
      <c r="R3860" t="s">
        <v>1179</v>
      </c>
    </row>
    <row r="3861" spans="1:18" x14ac:dyDescent="0.3">
      <c r="A3861">
        <v>3980</v>
      </c>
      <c r="B3861" t="s">
        <v>46</v>
      </c>
      <c r="C3861">
        <v>2011</v>
      </c>
      <c r="D3861">
        <v>475000</v>
      </c>
      <c r="E3861">
        <v>80000</v>
      </c>
      <c r="F3861" t="s">
        <v>56</v>
      </c>
      <c r="G3861" t="s">
        <v>57</v>
      </c>
      <c r="H3861" t="s">
        <v>1761</v>
      </c>
      <c r="I3861" t="s">
        <v>22</v>
      </c>
      <c r="J3861" t="s">
        <v>23</v>
      </c>
      <c r="K3861" t="s">
        <v>24</v>
      </c>
      <c r="L3861" t="s">
        <v>25</v>
      </c>
      <c r="M3861" t="s">
        <v>288</v>
      </c>
      <c r="N3861">
        <v>1582</v>
      </c>
      <c r="O3861" t="s">
        <v>289</v>
      </c>
      <c r="P3861" t="s">
        <v>290</v>
      </c>
      <c r="Q3861">
        <v>5</v>
      </c>
      <c r="R3861" t="s">
        <v>1179</v>
      </c>
    </row>
    <row r="3862" spans="1:18" x14ac:dyDescent="0.3">
      <c r="A3862">
        <v>3981</v>
      </c>
      <c r="B3862" t="s">
        <v>46</v>
      </c>
      <c r="C3862">
        <v>2013</v>
      </c>
      <c r="D3862">
        <v>190000</v>
      </c>
      <c r="E3862">
        <v>70000</v>
      </c>
      <c r="F3862" t="s">
        <v>56</v>
      </c>
      <c r="G3862" t="s">
        <v>57</v>
      </c>
      <c r="H3862" t="s">
        <v>1761</v>
      </c>
      <c r="I3862" t="s">
        <v>41</v>
      </c>
      <c r="J3862" t="s">
        <v>23</v>
      </c>
      <c r="K3862" t="s">
        <v>24</v>
      </c>
      <c r="L3862" t="s">
        <v>25</v>
      </c>
      <c r="M3862" t="s">
        <v>390</v>
      </c>
      <c r="N3862">
        <v>814</v>
      </c>
      <c r="O3862" t="s">
        <v>541</v>
      </c>
      <c r="P3862" t="s">
        <v>542</v>
      </c>
      <c r="Q3862">
        <v>5</v>
      </c>
      <c r="R3862" t="s">
        <v>1179</v>
      </c>
    </row>
    <row r="3863" spans="1:18" x14ac:dyDescent="0.3">
      <c r="A3863">
        <v>3982</v>
      </c>
      <c r="B3863" t="s">
        <v>88</v>
      </c>
      <c r="C3863">
        <v>2014</v>
      </c>
      <c r="D3863">
        <v>750000</v>
      </c>
      <c r="E3863">
        <v>80000</v>
      </c>
      <c r="F3863" t="s">
        <v>56</v>
      </c>
      <c r="G3863" t="s">
        <v>57</v>
      </c>
      <c r="H3863" t="s">
        <v>1762</v>
      </c>
      <c r="I3863" t="s">
        <v>22</v>
      </c>
      <c r="J3863" t="s">
        <v>23</v>
      </c>
      <c r="K3863" t="s">
        <v>24</v>
      </c>
      <c r="L3863" t="s">
        <v>33</v>
      </c>
      <c r="M3863" t="s">
        <v>282</v>
      </c>
      <c r="N3863">
        <v>2179</v>
      </c>
      <c r="O3863" t="s">
        <v>446</v>
      </c>
      <c r="P3863" t="s">
        <v>447</v>
      </c>
      <c r="Q3863">
        <v>7</v>
      </c>
      <c r="R3863" t="s">
        <v>1179</v>
      </c>
    </row>
    <row r="3864" spans="1:18" x14ac:dyDescent="0.3">
      <c r="A3864">
        <v>3983</v>
      </c>
      <c r="B3864" t="s">
        <v>296</v>
      </c>
      <c r="C3864">
        <v>2014</v>
      </c>
      <c r="D3864">
        <v>525000</v>
      </c>
      <c r="E3864">
        <v>120000</v>
      </c>
      <c r="F3864" t="s">
        <v>56</v>
      </c>
      <c r="G3864" t="s">
        <v>57</v>
      </c>
      <c r="H3864" t="s">
        <v>1762</v>
      </c>
      <c r="I3864" t="s">
        <v>22</v>
      </c>
      <c r="J3864" t="s">
        <v>23</v>
      </c>
      <c r="K3864" t="s">
        <v>24</v>
      </c>
      <c r="L3864" t="s">
        <v>33</v>
      </c>
      <c r="M3864" t="s">
        <v>76</v>
      </c>
      <c r="N3864">
        <v>1461</v>
      </c>
      <c r="O3864" t="s">
        <v>364</v>
      </c>
      <c r="P3864" t="s">
        <v>78</v>
      </c>
      <c r="Q3864">
        <v>5</v>
      </c>
      <c r="R3864" t="s">
        <v>1179</v>
      </c>
    </row>
    <row r="3865" spans="1:18" x14ac:dyDescent="0.3">
      <c r="A3865">
        <v>3984</v>
      </c>
      <c r="B3865" t="s">
        <v>120</v>
      </c>
      <c r="C3865">
        <v>2012</v>
      </c>
      <c r="D3865">
        <v>495000</v>
      </c>
      <c r="E3865">
        <v>82000</v>
      </c>
      <c r="F3865" t="s">
        <v>56</v>
      </c>
      <c r="G3865" t="s">
        <v>57</v>
      </c>
      <c r="H3865" t="s">
        <v>1761</v>
      </c>
      <c r="I3865" t="s">
        <v>22</v>
      </c>
      <c r="J3865" t="s">
        <v>23</v>
      </c>
      <c r="K3865" t="s">
        <v>24</v>
      </c>
      <c r="L3865" t="s">
        <v>42</v>
      </c>
      <c r="M3865" t="s">
        <v>60</v>
      </c>
      <c r="N3865">
        <v>1998</v>
      </c>
      <c r="O3865" t="s">
        <v>1045</v>
      </c>
      <c r="P3865" t="s">
        <v>1046</v>
      </c>
      <c r="Q3865">
        <v>5</v>
      </c>
      <c r="R3865" t="s">
        <v>1179</v>
      </c>
    </row>
    <row r="3866" spans="1:18" x14ac:dyDescent="0.3">
      <c r="A3866">
        <v>3985</v>
      </c>
      <c r="B3866" t="s">
        <v>46</v>
      </c>
      <c r="C3866">
        <v>2015</v>
      </c>
      <c r="D3866">
        <v>550000</v>
      </c>
      <c r="E3866">
        <v>60000</v>
      </c>
      <c r="F3866" t="s">
        <v>56</v>
      </c>
      <c r="G3866" t="s">
        <v>57</v>
      </c>
      <c r="H3866" t="s">
        <v>1763</v>
      </c>
      <c r="I3866" t="s">
        <v>22</v>
      </c>
      <c r="J3866" t="s">
        <v>23</v>
      </c>
      <c r="K3866" t="s">
        <v>24</v>
      </c>
      <c r="L3866" t="s">
        <v>25</v>
      </c>
      <c r="M3866" t="s">
        <v>99</v>
      </c>
      <c r="N3866">
        <v>1396</v>
      </c>
      <c r="O3866" t="s">
        <v>100</v>
      </c>
      <c r="P3866" t="s">
        <v>101</v>
      </c>
      <c r="Q3866">
        <v>5</v>
      </c>
      <c r="R3866" t="s">
        <v>1179</v>
      </c>
    </row>
    <row r="3867" spans="1:18" x14ac:dyDescent="0.3">
      <c r="A3867">
        <v>3986</v>
      </c>
      <c r="B3867" t="s">
        <v>88</v>
      </c>
      <c r="C3867">
        <v>2012</v>
      </c>
      <c r="D3867">
        <v>595000</v>
      </c>
      <c r="E3867">
        <v>129000</v>
      </c>
      <c r="F3867" t="s">
        <v>56</v>
      </c>
      <c r="G3867" t="s">
        <v>57</v>
      </c>
      <c r="H3867" t="s">
        <v>1763</v>
      </c>
      <c r="I3867" t="s">
        <v>22</v>
      </c>
      <c r="J3867" t="s">
        <v>23</v>
      </c>
      <c r="K3867" t="s">
        <v>24</v>
      </c>
      <c r="L3867" t="s">
        <v>42</v>
      </c>
      <c r="M3867" t="s">
        <v>282</v>
      </c>
      <c r="N3867">
        <v>2179</v>
      </c>
      <c r="O3867" t="s">
        <v>446</v>
      </c>
      <c r="P3867" t="s">
        <v>447</v>
      </c>
      <c r="Q3867">
        <v>7</v>
      </c>
      <c r="R3867" t="s">
        <v>1179</v>
      </c>
    </row>
    <row r="3868" spans="1:18" x14ac:dyDescent="0.3">
      <c r="A3868">
        <v>3987</v>
      </c>
      <c r="B3868" t="s">
        <v>631</v>
      </c>
      <c r="C3868">
        <v>2015</v>
      </c>
      <c r="D3868">
        <v>550000</v>
      </c>
      <c r="E3868">
        <v>67000</v>
      </c>
      <c r="F3868" t="s">
        <v>56</v>
      </c>
      <c r="G3868" t="s">
        <v>57</v>
      </c>
      <c r="H3868" t="s">
        <v>1761</v>
      </c>
      <c r="I3868" t="s">
        <v>22</v>
      </c>
      <c r="J3868" t="s">
        <v>23</v>
      </c>
      <c r="K3868" t="s">
        <v>24</v>
      </c>
      <c r="L3868" t="s">
        <v>25</v>
      </c>
      <c r="M3868" t="s">
        <v>1193</v>
      </c>
      <c r="N3868">
        <v>1248</v>
      </c>
      <c r="O3868" t="s">
        <v>393</v>
      </c>
      <c r="P3868" t="s">
        <v>943</v>
      </c>
      <c r="Q3868">
        <v>5</v>
      </c>
      <c r="R3868" t="s">
        <v>1179</v>
      </c>
    </row>
    <row r="3869" spans="1:18" x14ac:dyDescent="0.3">
      <c r="A3869">
        <v>3988</v>
      </c>
      <c r="B3869" t="s">
        <v>65</v>
      </c>
      <c r="C3869">
        <v>2015</v>
      </c>
      <c r="D3869">
        <v>2000000</v>
      </c>
      <c r="E3869">
        <v>120000</v>
      </c>
      <c r="F3869" t="s">
        <v>38</v>
      </c>
      <c r="G3869" t="s">
        <v>39</v>
      </c>
      <c r="H3869" t="s">
        <v>1764</v>
      </c>
      <c r="I3869" t="s">
        <v>22</v>
      </c>
      <c r="J3869" t="s">
        <v>23</v>
      </c>
      <c r="K3869" t="s">
        <v>24</v>
      </c>
      <c r="L3869" t="s">
        <v>25</v>
      </c>
      <c r="M3869" t="s">
        <v>396</v>
      </c>
      <c r="N3869">
        <v>2494</v>
      </c>
      <c r="O3869" t="s">
        <v>1765</v>
      </c>
      <c r="P3869" t="s">
        <v>1766</v>
      </c>
      <c r="Q3869">
        <v>7</v>
      </c>
      <c r="R3869" t="s">
        <v>1179</v>
      </c>
    </row>
    <row r="3870" spans="1:18" x14ac:dyDescent="0.3">
      <c r="A3870">
        <v>3989</v>
      </c>
      <c r="B3870" t="s">
        <v>109</v>
      </c>
      <c r="C3870">
        <v>2010</v>
      </c>
      <c r="D3870">
        <v>400000</v>
      </c>
      <c r="E3870">
        <v>120000</v>
      </c>
      <c r="F3870" t="s">
        <v>38</v>
      </c>
      <c r="G3870" t="s">
        <v>39</v>
      </c>
      <c r="H3870" t="s">
        <v>1767</v>
      </c>
      <c r="I3870" t="s">
        <v>22</v>
      </c>
      <c r="J3870" t="s">
        <v>23</v>
      </c>
      <c r="K3870" t="s">
        <v>24</v>
      </c>
      <c r="L3870" t="s">
        <v>304</v>
      </c>
      <c r="M3870" t="s">
        <v>150</v>
      </c>
      <c r="N3870">
        <v>2179</v>
      </c>
      <c r="O3870" t="s">
        <v>151</v>
      </c>
      <c r="P3870" t="s">
        <v>152</v>
      </c>
      <c r="Q3870">
        <v>7</v>
      </c>
      <c r="R3870" t="s">
        <v>1179</v>
      </c>
    </row>
    <row r="3871" spans="1:18" x14ac:dyDescent="0.3">
      <c r="A3871">
        <v>3990</v>
      </c>
      <c r="B3871" t="s">
        <v>631</v>
      </c>
      <c r="C3871">
        <v>2015</v>
      </c>
      <c r="D3871">
        <v>500000</v>
      </c>
      <c r="E3871">
        <v>96500</v>
      </c>
      <c r="F3871" t="s">
        <v>38</v>
      </c>
      <c r="G3871" t="s">
        <v>39</v>
      </c>
      <c r="H3871" t="s">
        <v>1767</v>
      </c>
      <c r="I3871" t="s">
        <v>22</v>
      </c>
      <c r="J3871" t="s">
        <v>23</v>
      </c>
      <c r="K3871" t="s">
        <v>24</v>
      </c>
      <c r="L3871" t="s">
        <v>25</v>
      </c>
      <c r="M3871" t="s">
        <v>651</v>
      </c>
      <c r="N3871">
        <v>1248</v>
      </c>
      <c r="O3871" t="s">
        <v>1655</v>
      </c>
      <c r="P3871" t="s">
        <v>633</v>
      </c>
      <c r="Q3871">
        <v>5</v>
      </c>
      <c r="R3871" t="s">
        <v>1179</v>
      </c>
    </row>
    <row r="3872" spans="1:18" x14ac:dyDescent="0.3">
      <c r="A3872">
        <v>3991</v>
      </c>
      <c r="B3872" t="s">
        <v>18</v>
      </c>
      <c r="C3872">
        <v>2017</v>
      </c>
      <c r="D3872">
        <v>340000</v>
      </c>
      <c r="E3872">
        <v>52412</v>
      </c>
      <c r="F3872" t="s">
        <v>38</v>
      </c>
      <c r="G3872" t="s">
        <v>39</v>
      </c>
      <c r="H3872" t="s">
        <v>1764</v>
      </c>
      <c r="I3872" t="s">
        <v>41</v>
      </c>
      <c r="J3872" t="s">
        <v>158</v>
      </c>
      <c r="K3872" t="s">
        <v>24</v>
      </c>
      <c r="L3872" t="s">
        <v>25</v>
      </c>
      <c r="M3872" t="s">
        <v>85</v>
      </c>
      <c r="N3872">
        <v>998</v>
      </c>
      <c r="O3872" t="s">
        <v>67</v>
      </c>
      <c r="P3872" t="s">
        <v>141</v>
      </c>
      <c r="Q3872">
        <v>5</v>
      </c>
      <c r="R3872" t="s">
        <v>1179</v>
      </c>
    </row>
    <row r="3873" spans="1:18" x14ac:dyDescent="0.3">
      <c r="A3873">
        <v>3992</v>
      </c>
      <c r="B3873" t="s">
        <v>88</v>
      </c>
      <c r="C3873">
        <v>2012</v>
      </c>
      <c r="D3873">
        <v>480000</v>
      </c>
      <c r="E3873">
        <v>85472</v>
      </c>
      <c r="F3873" t="s">
        <v>38</v>
      </c>
      <c r="G3873" t="s">
        <v>39</v>
      </c>
      <c r="H3873" t="s">
        <v>1764</v>
      </c>
      <c r="I3873" t="s">
        <v>22</v>
      </c>
      <c r="J3873" t="s">
        <v>158</v>
      </c>
      <c r="K3873" t="s">
        <v>24</v>
      </c>
      <c r="L3873" t="s">
        <v>25</v>
      </c>
      <c r="M3873" t="s">
        <v>481</v>
      </c>
      <c r="N3873">
        <v>2179</v>
      </c>
      <c r="O3873" t="s">
        <v>271</v>
      </c>
      <c r="P3873" t="s">
        <v>272</v>
      </c>
      <c r="Q3873">
        <v>8</v>
      </c>
      <c r="R3873" t="s">
        <v>1179</v>
      </c>
    </row>
    <row r="3874" spans="1:18" x14ac:dyDescent="0.3">
      <c r="A3874">
        <v>3993</v>
      </c>
      <c r="B3874" t="s">
        <v>69</v>
      </c>
      <c r="C3874">
        <v>2013</v>
      </c>
      <c r="D3874">
        <v>480000</v>
      </c>
      <c r="E3874">
        <v>87452</v>
      </c>
      <c r="F3874" t="s">
        <v>38</v>
      </c>
      <c r="G3874" t="s">
        <v>39</v>
      </c>
      <c r="H3874" t="s">
        <v>1767</v>
      </c>
      <c r="I3874" t="s">
        <v>22</v>
      </c>
      <c r="J3874" t="s">
        <v>158</v>
      </c>
      <c r="K3874" t="s">
        <v>24</v>
      </c>
      <c r="L3874" t="s">
        <v>33</v>
      </c>
      <c r="M3874" t="s">
        <v>236</v>
      </c>
      <c r="N3874">
        <v>1498</v>
      </c>
      <c r="O3874" t="s">
        <v>237</v>
      </c>
      <c r="P3874" t="s">
        <v>238</v>
      </c>
      <c r="Q3874">
        <v>5</v>
      </c>
      <c r="R3874" t="s">
        <v>1179</v>
      </c>
    </row>
    <row r="3875" spans="1:18" x14ac:dyDescent="0.3">
      <c r="A3875">
        <v>3994</v>
      </c>
      <c r="B3875" t="s">
        <v>69</v>
      </c>
      <c r="C3875">
        <v>2018</v>
      </c>
      <c r="D3875">
        <v>750000</v>
      </c>
      <c r="E3875">
        <v>17000</v>
      </c>
      <c r="F3875" t="s">
        <v>38</v>
      </c>
      <c r="G3875" t="s">
        <v>39</v>
      </c>
      <c r="H3875" t="s">
        <v>1768</v>
      </c>
      <c r="I3875" t="s">
        <v>22</v>
      </c>
      <c r="J3875" t="s">
        <v>23</v>
      </c>
      <c r="K3875" t="s">
        <v>24</v>
      </c>
      <c r="L3875" t="s">
        <v>25</v>
      </c>
      <c r="M3875" t="s">
        <v>47</v>
      </c>
      <c r="N3875">
        <v>1498</v>
      </c>
      <c r="O3875" t="s">
        <v>303</v>
      </c>
      <c r="P3875" t="s">
        <v>238</v>
      </c>
      <c r="Q3875">
        <v>5</v>
      </c>
      <c r="R3875" t="s">
        <v>1179</v>
      </c>
    </row>
    <row r="3876" spans="1:18" x14ac:dyDescent="0.3">
      <c r="A3876">
        <v>3995</v>
      </c>
      <c r="B3876" t="s">
        <v>18</v>
      </c>
      <c r="C3876">
        <v>2008</v>
      </c>
      <c r="D3876">
        <v>100000</v>
      </c>
      <c r="E3876">
        <v>66530</v>
      </c>
      <c r="F3876" t="s">
        <v>38</v>
      </c>
      <c r="G3876" t="s">
        <v>39</v>
      </c>
      <c r="H3876" t="s">
        <v>1764</v>
      </c>
      <c r="I3876" t="s">
        <v>41</v>
      </c>
      <c r="J3876" t="s">
        <v>23</v>
      </c>
      <c r="K3876" t="s">
        <v>24</v>
      </c>
      <c r="L3876" t="s">
        <v>33</v>
      </c>
      <c r="M3876" t="s">
        <v>85</v>
      </c>
      <c r="N3876">
        <v>1061</v>
      </c>
      <c r="O3876" t="s">
        <v>86</v>
      </c>
      <c r="P3876" t="s">
        <v>87</v>
      </c>
      <c r="Q3876">
        <v>5</v>
      </c>
      <c r="R3876" t="s">
        <v>1179</v>
      </c>
    </row>
    <row r="3877" spans="1:18" x14ac:dyDescent="0.3">
      <c r="A3877">
        <v>3996</v>
      </c>
      <c r="B3877" t="s">
        <v>46</v>
      </c>
      <c r="C3877">
        <v>2013</v>
      </c>
      <c r="D3877">
        <v>290000</v>
      </c>
      <c r="E3877">
        <v>40000</v>
      </c>
      <c r="F3877" t="s">
        <v>38</v>
      </c>
      <c r="G3877" t="s">
        <v>39</v>
      </c>
      <c r="H3877" t="s">
        <v>1764</v>
      </c>
      <c r="I3877" t="s">
        <v>41</v>
      </c>
      <c r="J3877" t="s">
        <v>23</v>
      </c>
      <c r="K3877" t="s">
        <v>24</v>
      </c>
      <c r="L3877" t="s">
        <v>25</v>
      </c>
      <c r="M3877" t="s">
        <v>164</v>
      </c>
      <c r="N3877">
        <v>1197</v>
      </c>
      <c r="O3877" t="s">
        <v>258</v>
      </c>
      <c r="P3877" t="s">
        <v>259</v>
      </c>
      <c r="Q3877">
        <v>5</v>
      </c>
      <c r="R3877" t="s">
        <v>1179</v>
      </c>
    </row>
    <row r="3878" spans="1:18" x14ac:dyDescent="0.3">
      <c r="A3878">
        <v>3997</v>
      </c>
      <c r="B3878" t="s">
        <v>631</v>
      </c>
      <c r="C3878">
        <v>2015</v>
      </c>
      <c r="D3878">
        <v>425000</v>
      </c>
      <c r="E3878">
        <v>96500</v>
      </c>
      <c r="F3878" t="s">
        <v>38</v>
      </c>
      <c r="G3878" t="s">
        <v>39</v>
      </c>
      <c r="H3878" t="s">
        <v>1764</v>
      </c>
      <c r="I3878" t="s">
        <v>22</v>
      </c>
      <c r="J3878" t="s">
        <v>23</v>
      </c>
      <c r="K3878" t="s">
        <v>24</v>
      </c>
      <c r="L3878" t="s">
        <v>25</v>
      </c>
      <c r="M3878" t="s">
        <v>651</v>
      </c>
      <c r="N3878">
        <v>1248</v>
      </c>
      <c r="O3878" t="s">
        <v>1655</v>
      </c>
      <c r="P3878" t="s">
        <v>633</v>
      </c>
      <c r="Q3878">
        <v>5</v>
      </c>
      <c r="R3878" t="s">
        <v>1179</v>
      </c>
    </row>
    <row r="3879" spans="1:18" x14ac:dyDescent="0.3">
      <c r="A3879">
        <v>3998</v>
      </c>
      <c r="B3879" t="s">
        <v>37</v>
      </c>
      <c r="C3879">
        <v>2010</v>
      </c>
      <c r="D3879">
        <v>285000</v>
      </c>
      <c r="E3879">
        <v>79000</v>
      </c>
      <c r="F3879" t="s">
        <v>38</v>
      </c>
      <c r="G3879" t="s">
        <v>1100</v>
      </c>
      <c r="H3879" t="s">
        <v>1769</v>
      </c>
      <c r="I3879" t="s">
        <v>41</v>
      </c>
      <c r="J3879" t="s">
        <v>23</v>
      </c>
      <c r="K3879" t="s">
        <v>24</v>
      </c>
      <c r="L3879" t="s">
        <v>25</v>
      </c>
      <c r="M3879" t="s">
        <v>127</v>
      </c>
      <c r="N3879">
        <v>1497</v>
      </c>
      <c r="O3879" t="s">
        <v>162</v>
      </c>
      <c r="P3879" t="s">
        <v>163</v>
      </c>
      <c r="Q3879">
        <v>5</v>
      </c>
      <c r="R3879" t="s">
        <v>1179</v>
      </c>
    </row>
    <row r="3880" spans="1:18" x14ac:dyDescent="0.3">
      <c r="A3880">
        <v>3999</v>
      </c>
      <c r="B3880" t="s">
        <v>88</v>
      </c>
      <c r="C3880">
        <v>2016</v>
      </c>
      <c r="D3880">
        <v>625000</v>
      </c>
      <c r="E3880">
        <v>50000</v>
      </c>
      <c r="F3880" t="s">
        <v>38</v>
      </c>
      <c r="G3880" t="s">
        <v>1100</v>
      </c>
      <c r="H3880" t="s">
        <v>1769</v>
      </c>
      <c r="I3880" t="s">
        <v>22</v>
      </c>
      <c r="J3880" t="s">
        <v>23</v>
      </c>
      <c r="K3880" t="s">
        <v>24</v>
      </c>
      <c r="L3880" t="s">
        <v>25</v>
      </c>
      <c r="M3880" t="s">
        <v>623</v>
      </c>
      <c r="N3880">
        <v>1493</v>
      </c>
      <c r="O3880" t="s">
        <v>171</v>
      </c>
      <c r="P3880" t="s">
        <v>445</v>
      </c>
      <c r="Q3880">
        <v>7</v>
      </c>
      <c r="R3880" t="s">
        <v>1179</v>
      </c>
    </row>
    <row r="3881" spans="1:18" x14ac:dyDescent="0.3">
      <c r="A3881">
        <v>4000</v>
      </c>
      <c r="B3881" t="s">
        <v>631</v>
      </c>
      <c r="C3881">
        <v>2012</v>
      </c>
      <c r="D3881">
        <v>170000</v>
      </c>
      <c r="E3881">
        <v>60000</v>
      </c>
      <c r="F3881" t="s">
        <v>124</v>
      </c>
      <c r="G3881" t="s">
        <v>148</v>
      </c>
      <c r="H3881" t="s">
        <v>1354</v>
      </c>
      <c r="I3881" t="s">
        <v>22</v>
      </c>
      <c r="J3881" t="s">
        <v>23</v>
      </c>
      <c r="K3881" t="s">
        <v>24</v>
      </c>
      <c r="L3881" t="s">
        <v>33</v>
      </c>
      <c r="M3881" t="s">
        <v>110</v>
      </c>
      <c r="N3881">
        <v>1248</v>
      </c>
      <c r="O3881" t="s">
        <v>393</v>
      </c>
      <c r="P3881" t="s">
        <v>943</v>
      </c>
      <c r="Q3881">
        <v>5</v>
      </c>
      <c r="R3881" t="s">
        <v>1179</v>
      </c>
    </row>
    <row r="3882" spans="1:18" x14ac:dyDescent="0.3">
      <c r="A3882">
        <v>4001</v>
      </c>
      <c r="B3882" t="s">
        <v>109</v>
      </c>
      <c r="C3882">
        <v>2018</v>
      </c>
      <c r="D3882">
        <v>459999</v>
      </c>
      <c r="E3882">
        <v>35000</v>
      </c>
      <c r="F3882" t="s">
        <v>124</v>
      </c>
      <c r="G3882" t="s">
        <v>148</v>
      </c>
      <c r="H3882" t="s">
        <v>1770</v>
      </c>
      <c r="I3882" t="s">
        <v>41</v>
      </c>
      <c r="J3882" t="s">
        <v>23</v>
      </c>
      <c r="K3882" t="s">
        <v>24</v>
      </c>
      <c r="L3882" t="s">
        <v>25</v>
      </c>
      <c r="M3882" t="s">
        <v>433</v>
      </c>
      <c r="N3882">
        <v>1193</v>
      </c>
      <c r="O3882" t="s">
        <v>434</v>
      </c>
      <c r="P3882" t="s">
        <v>435</v>
      </c>
      <c r="Q3882">
        <v>5</v>
      </c>
      <c r="R3882" t="s">
        <v>1179</v>
      </c>
    </row>
    <row r="3883" spans="1:18" x14ac:dyDescent="0.3">
      <c r="A3883">
        <v>4002</v>
      </c>
      <c r="B3883" t="s">
        <v>631</v>
      </c>
      <c r="C3883">
        <v>2015</v>
      </c>
      <c r="D3883">
        <v>450000</v>
      </c>
      <c r="E3883">
        <v>120000</v>
      </c>
      <c r="F3883" t="s">
        <v>124</v>
      </c>
      <c r="G3883" t="s">
        <v>148</v>
      </c>
      <c r="H3883" t="s">
        <v>1770</v>
      </c>
      <c r="I3883" t="s">
        <v>22</v>
      </c>
      <c r="J3883" t="s">
        <v>23</v>
      </c>
      <c r="K3883" t="s">
        <v>24</v>
      </c>
      <c r="L3883" t="s">
        <v>25</v>
      </c>
      <c r="M3883" t="s">
        <v>651</v>
      </c>
      <c r="N3883">
        <v>1248</v>
      </c>
      <c r="O3883" t="s">
        <v>1655</v>
      </c>
      <c r="P3883" t="s">
        <v>633</v>
      </c>
      <c r="Q3883">
        <v>5</v>
      </c>
      <c r="R3883" t="s">
        <v>1179</v>
      </c>
    </row>
    <row r="3884" spans="1:18" x14ac:dyDescent="0.3">
      <c r="A3884">
        <v>4003</v>
      </c>
      <c r="B3884" t="s">
        <v>18</v>
      </c>
      <c r="C3884">
        <v>2019</v>
      </c>
      <c r="D3884">
        <v>650000</v>
      </c>
      <c r="E3884">
        <v>10000</v>
      </c>
      <c r="F3884" t="s">
        <v>124</v>
      </c>
      <c r="G3884" t="s">
        <v>148</v>
      </c>
      <c r="H3884" t="s">
        <v>1770</v>
      </c>
      <c r="I3884" t="s">
        <v>41</v>
      </c>
      <c r="J3884" t="s">
        <v>23</v>
      </c>
      <c r="K3884" t="s">
        <v>154</v>
      </c>
      <c r="L3884" t="s">
        <v>25</v>
      </c>
      <c r="M3884" t="s">
        <v>264</v>
      </c>
      <c r="N3884">
        <v>1197</v>
      </c>
      <c r="O3884" t="s">
        <v>265</v>
      </c>
      <c r="P3884" t="s">
        <v>266</v>
      </c>
      <c r="Q3884">
        <v>5</v>
      </c>
      <c r="R3884" t="s">
        <v>1179</v>
      </c>
    </row>
    <row r="3885" spans="1:18" x14ac:dyDescent="0.3">
      <c r="A3885">
        <v>4004</v>
      </c>
      <c r="B3885" t="s">
        <v>46</v>
      </c>
      <c r="C3885">
        <v>2017</v>
      </c>
      <c r="D3885">
        <v>600000</v>
      </c>
      <c r="E3885">
        <v>15000</v>
      </c>
      <c r="F3885" t="s">
        <v>124</v>
      </c>
      <c r="G3885" t="s">
        <v>148</v>
      </c>
      <c r="H3885" t="s">
        <v>1354</v>
      </c>
      <c r="I3885" t="s">
        <v>41</v>
      </c>
      <c r="J3885" t="s">
        <v>23</v>
      </c>
      <c r="K3885" t="s">
        <v>24</v>
      </c>
      <c r="L3885" t="s">
        <v>25</v>
      </c>
      <c r="M3885" t="s">
        <v>493</v>
      </c>
      <c r="N3885">
        <v>1197</v>
      </c>
      <c r="O3885" t="s">
        <v>54</v>
      </c>
      <c r="P3885" t="s">
        <v>494</v>
      </c>
      <c r="Q3885">
        <v>5</v>
      </c>
      <c r="R3885" t="s">
        <v>1179</v>
      </c>
    </row>
    <row r="3886" spans="1:18" x14ac:dyDescent="0.3">
      <c r="A3886">
        <v>4005</v>
      </c>
      <c r="B3886" t="s">
        <v>18</v>
      </c>
      <c r="C3886">
        <v>2013</v>
      </c>
      <c r="D3886">
        <v>178000</v>
      </c>
      <c r="E3886">
        <v>70000</v>
      </c>
      <c r="F3886" t="s">
        <v>124</v>
      </c>
      <c r="G3886" t="s">
        <v>148</v>
      </c>
      <c r="H3886" t="s">
        <v>1354</v>
      </c>
      <c r="I3886" t="s">
        <v>136</v>
      </c>
      <c r="J3886" t="s">
        <v>23</v>
      </c>
      <c r="K3886" t="s">
        <v>24</v>
      </c>
      <c r="L3886" t="s">
        <v>33</v>
      </c>
      <c r="M3886" t="s">
        <v>683</v>
      </c>
      <c r="N3886">
        <v>796</v>
      </c>
      <c r="O3886" t="s">
        <v>118</v>
      </c>
      <c r="P3886" t="s">
        <v>119</v>
      </c>
      <c r="Q3886">
        <v>5</v>
      </c>
      <c r="R3886" t="s">
        <v>1179</v>
      </c>
    </row>
    <row r="3887" spans="1:18" x14ac:dyDescent="0.3">
      <c r="A3887">
        <v>4006</v>
      </c>
      <c r="B3887" t="s">
        <v>18</v>
      </c>
      <c r="C3887">
        <v>2016</v>
      </c>
      <c r="D3887">
        <v>300000</v>
      </c>
      <c r="E3887">
        <v>5000</v>
      </c>
      <c r="F3887" t="s">
        <v>38</v>
      </c>
      <c r="G3887" t="s">
        <v>1100</v>
      </c>
      <c r="H3887" t="s">
        <v>1769</v>
      </c>
      <c r="I3887" t="s">
        <v>41</v>
      </c>
      <c r="J3887" t="s">
        <v>23</v>
      </c>
      <c r="K3887" t="s">
        <v>24</v>
      </c>
      <c r="L3887" t="s">
        <v>25</v>
      </c>
      <c r="M3887" t="s">
        <v>430</v>
      </c>
      <c r="N3887">
        <v>796</v>
      </c>
      <c r="O3887" t="s">
        <v>118</v>
      </c>
      <c r="P3887" t="s">
        <v>119</v>
      </c>
      <c r="Q3887">
        <v>5</v>
      </c>
      <c r="R3887" t="s">
        <v>1179</v>
      </c>
    </row>
    <row r="3888" spans="1:18" x14ac:dyDescent="0.3">
      <c r="A3888">
        <v>4007</v>
      </c>
      <c r="B3888" t="s">
        <v>18</v>
      </c>
      <c r="C3888">
        <v>2009</v>
      </c>
      <c r="D3888">
        <v>150000</v>
      </c>
      <c r="E3888">
        <v>40000</v>
      </c>
      <c r="F3888" t="s">
        <v>124</v>
      </c>
      <c r="G3888" t="s">
        <v>148</v>
      </c>
      <c r="H3888" t="s">
        <v>1770</v>
      </c>
      <c r="I3888" t="s">
        <v>41</v>
      </c>
      <c r="J3888" t="s">
        <v>23</v>
      </c>
      <c r="K3888" t="s">
        <v>24</v>
      </c>
      <c r="L3888" t="s">
        <v>25</v>
      </c>
      <c r="M3888" t="s">
        <v>96</v>
      </c>
      <c r="N3888">
        <v>796</v>
      </c>
      <c r="O3888" t="s">
        <v>97</v>
      </c>
      <c r="P3888" t="s">
        <v>98</v>
      </c>
      <c r="Q3888">
        <v>5</v>
      </c>
      <c r="R3888" t="s">
        <v>1179</v>
      </c>
    </row>
    <row r="3889" spans="1:18" x14ac:dyDescent="0.3">
      <c r="A3889">
        <v>4008</v>
      </c>
      <c r="B3889" t="s">
        <v>46</v>
      </c>
      <c r="C3889">
        <v>2019</v>
      </c>
      <c r="D3889">
        <v>590000</v>
      </c>
      <c r="E3889">
        <v>10000</v>
      </c>
      <c r="F3889" t="s">
        <v>124</v>
      </c>
      <c r="G3889" t="s">
        <v>148</v>
      </c>
      <c r="H3889" t="s">
        <v>1770</v>
      </c>
      <c r="I3889" t="s">
        <v>41</v>
      </c>
      <c r="J3889" t="s">
        <v>23</v>
      </c>
      <c r="K3889" t="s">
        <v>24</v>
      </c>
      <c r="L3889" t="s">
        <v>25</v>
      </c>
      <c r="M3889" t="s">
        <v>133</v>
      </c>
      <c r="N3889">
        <v>1197</v>
      </c>
      <c r="O3889" t="s">
        <v>54</v>
      </c>
      <c r="P3889" t="s">
        <v>693</v>
      </c>
      <c r="Q3889">
        <v>5</v>
      </c>
      <c r="R3889" t="s">
        <v>1179</v>
      </c>
    </row>
    <row r="3890" spans="1:18" x14ac:dyDescent="0.3">
      <c r="A3890">
        <v>4009</v>
      </c>
      <c r="B3890" t="s">
        <v>46</v>
      </c>
      <c r="C3890">
        <v>2016</v>
      </c>
      <c r="D3890">
        <v>310000</v>
      </c>
      <c r="E3890">
        <v>25000</v>
      </c>
      <c r="F3890" t="s">
        <v>124</v>
      </c>
      <c r="G3890" t="s">
        <v>148</v>
      </c>
      <c r="H3890" t="s">
        <v>909</v>
      </c>
      <c r="I3890" t="s">
        <v>41</v>
      </c>
      <c r="J3890" t="s">
        <v>23</v>
      </c>
      <c r="K3890" t="s">
        <v>24</v>
      </c>
      <c r="L3890" t="s">
        <v>25</v>
      </c>
      <c r="M3890" t="s">
        <v>390</v>
      </c>
      <c r="N3890">
        <v>814</v>
      </c>
      <c r="O3890" t="s">
        <v>541</v>
      </c>
      <c r="P3890" t="s">
        <v>542</v>
      </c>
      <c r="Q3890">
        <v>5</v>
      </c>
      <c r="R3890" t="s">
        <v>1179</v>
      </c>
    </row>
    <row r="3891" spans="1:18" x14ac:dyDescent="0.3">
      <c r="A3891">
        <v>4010</v>
      </c>
      <c r="B3891" t="s">
        <v>109</v>
      </c>
      <c r="C3891">
        <v>2017</v>
      </c>
      <c r="D3891">
        <v>400000</v>
      </c>
      <c r="E3891">
        <v>53000</v>
      </c>
      <c r="F3891" t="s">
        <v>124</v>
      </c>
      <c r="G3891" t="s">
        <v>148</v>
      </c>
      <c r="H3891" t="s">
        <v>735</v>
      </c>
      <c r="I3891" t="s">
        <v>41</v>
      </c>
      <c r="J3891" t="s">
        <v>23</v>
      </c>
      <c r="K3891" t="s">
        <v>24</v>
      </c>
      <c r="L3891" t="s">
        <v>25</v>
      </c>
      <c r="M3891" t="s">
        <v>433</v>
      </c>
      <c r="N3891">
        <v>1193</v>
      </c>
      <c r="O3891" t="s">
        <v>434</v>
      </c>
      <c r="P3891" t="s">
        <v>435</v>
      </c>
      <c r="Q3891">
        <v>5</v>
      </c>
      <c r="R3891" t="s">
        <v>1179</v>
      </c>
    </row>
    <row r="3892" spans="1:18" x14ac:dyDescent="0.3">
      <c r="A3892">
        <v>4011</v>
      </c>
      <c r="B3892" t="s">
        <v>88</v>
      </c>
      <c r="C3892">
        <v>2014</v>
      </c>
      <c r="D3892">
        <v>520000</v>
      </c>
      <c r="E3892">
        <v>110000</v>
      </c>
      <c r="F3892" t="s">
        <v>124</v>
      </c>
      <c r="G3892" t="s">
        <v>148</v>
      </c>
      <c r="H3892" t="s">
        <v>909</v>
      </c>
      <c r="I3892" t="s">
        <v>22</v>
      </c>
      <c r="J3892" t="s">
        <v>23</v>
      </c>
      <c r="K3892" t="s">
        <v>24</v>
      </c>
      <c r="L3892" t="s">
        <v>33</v>
      </c>
      <c r="M3892" t="s">
        <v>481</v>
      </c>
      <c r="N3892">
        <v>2179</v>
      </c>
      <c r="O3892" t="s">
        <v>271</v>
      </c>
      <c r="P3892" t="s">
        <v>272</v>
      </c>
      <c r="Q3892">
        <v>9</v>
      </c>
      <c r="R3892" t="s">
        <v>1179</v>
      </c>
    </row>
    <row r="3893" spans="1:18" x14ac:dyDescent="0.3">
      <c r="A3893">
        <v>4012</v>
      </c>
      <c r="B3893" t="s">
        <v>1771</v>
      </c>
      <c r="C3893">
        <v>2013</v>
      </c>
      <c r="D3893">
        <v>300000</v>
      </c>
      <c r="E3893">
        <v>200000</v>
      </c>
      <c r="F3893" t="s">
        <v>124</v>
      </c>
      <c r="G3893" t="s">
        <v>148</v>
      </c>
      <c r="H3893" t="s">
        <v>909</v>
      </c>
      <c r="I3893" t="s">
        <v>22</v>
      </c>
      <c r="J3893" t="s">
        <v>23</v>
      </c>
      <c r="K3893" t="s">
        <v>24</v>
      </c>
      <c r="L3893" t="s">
        <v>33</v>
      </c>
      <c r="M3893" t="s">
        <v>1772</v>
      </c>
      <c r="N3893">
        <v>1461</v>
      </c>
      <c r="O3893" t="s">
        <v>393</v>
      </c>
      <c r="P3893" t="s">
        <v>1773</v>
      </c>
      <c r="Q3893">
        <v>8</v>
      </c>
      <c r="R3893" t="s">
        <v>1179</v>
      </c>
    </row>
    <row r="3894" spans="1:18" x14ac:dyDescent="0.3">
      <c r="A3894">
        <v>4013</v>
      </c>
      <c r="B3894" t="s">
        <v>88</v>
      </c>
      <c r="C3894">
        <v>2019</v>
      </c>
      <c r="D3894">
        <v>1000000</v>
      </c>
      <c r="E3894">
        <v>22000</v>
      </c>
      <c r="F3894" t="s">
        <v>124</v>
      </c>
      <c r="G3894" t="s">
        <v>148</v>
      </c>
      <c r="H3894" t="s">
        <v>1770</v>
      </c>
      <c r="I3894" t="s">
        <v>41</v>
      </c>
      <c r="J3894" t="s">
        <v>23</v>
      </c>
      <c r="K3894" t="s">
        <v>24</v>
      </c>
      <c r="L3894" t="s">
        <v>25</v>
      </c>
      <c r="M3894" t="s">
        <v>142</v>
      </c>
      <c r="N3894">
        <v>1197</v>
      </c>
      <c r="O3894" t="s">
        <v>508</v>
      </c>
      <c r="P3894" t="s">
        <v>509</v>
      </c>
      <c r="Q3894">
        <v>5</v>
      </c>
      <c r="R3894" t="s">
        <v>1179</v>
      </c>
    </row>
    <row r="3895" spans="1:18" x14ac:dyDescent="0.3">
      <c r="A3895">
        <v>4014</v>
      </c>
      <c r="B3895" t="s">
        <v>18</v>
      </c>
      <c r="C3895">
        <v>2003</v>
      </c>
      <c r="D3895">
        <v>65000</v>
      </c>
      <c r="E3895">
        <v>70000</v>
      </c>
      <c r="F3895" t="s">
        <v>124</v>
      </c>
      <c r="G3895" t="s">
        <v>148</v>
      </c>
      <c r="H3895" t="s">
        <v>909</v>
      </c>
      <c r="I3895" t="s">
        <v>41</v>
      </c>
      <c r="J3895" t="s">
        <v>23</v>
      </c>
      <c r="K3895" t="s">
        <v>24</v>
      </c>
      <c r="L3895" t="s">
        <v>304</v>
      </c>
      <c r="M3895" t="s">
        <v>85</v>
      </c>
      <c r="N3895">
        <v>998</v>
      </c>
      <c r="O3895" t="s">
        <v>67</v>
      </c>
      <c r="P3895" t="s">
        <v>141</v>
      </c>
      <c r="Q3895">
        <v>5</v>
      </c>
      <c r="R3895" t="s">
        <v>1179</v>
      </c>
    </row>
    <row r="3896" spans="1:18" x14ac:dyDescent="0.3">
      <c r="A3896">
        <v>4015</v>
      </c>
      <c r="B3896" t="s">
        <v>37</v>
      </c>
      <c r="C3896">
        <v>2015</v>
      </c>
      <c r="D3896">
        <v>509999</v>
      </c>
      <c r="E3896">
        <v>75000</v>
      </c>
      <c r="F3896" t="s">
        <v>38</v>
      </c>
      <c r="G3896" t="s">
        <v>1100</v>
      </c>
      <c r="H3896" t="s">
        <v>1769</v>
      </c>
      <c r="I3896" t="s">
        <v>22</v>
      </c>
      <c r="J3896" t="s">
        <v>23</v>
      </c>
      <c r="K3896" t="s">
        <v>24</v>
      </c>
      <c r="L3896" t="s">
        <v>33</v>
      </c>
      <c r="M3896" t="s">
        <v>618</v>
      </c>
      <c r="N3896">
        <v>1498</v>
      </c>
      <c r="O3896" t="s">
        <v>105</v>
      </c>
      <c r="P3896" t="s">
        <v>95</v>
      </c>
      <c r="Q3896">
        <v>5</v>
      </c>
      <c r="R3896" t="s">
        <v>1179</v>
      </c>
    </row>
    <row r="3897" spans="1:18" x14ac:dyDescent="0.3">
      <c r="A3897">
        <v>4016</v>
      </c>
      <c r="B3897" t="s">
        <v>18</v>
      </c>
      <c r="C3897">
        <v>2012</v>
      </c>
      <c r="D3897">
        <v>221000</v>
      </c>
      <c r="E3897">
        <v>70000</v>
      </c>
      <c r="F3897" t="s">
        <v>38</v>
      </c>
      <c r="G3897" t="s">
        <v>1100</v>
      </c>
      <c r="H3897" t="s">
        <v>1769</v>
      </c>
      <c r="I3897" t="s">
        <v>41</v>
      </c>
      <c r="J3897" t="s">
        <v>23</v>
      </c>
      <c r="K3897" t="s">
        <v>24</v>
      </c>
      <c r="L3897" t="s">
        <v>25</v>
      </c>
      <c r="M3897" t="s">
        <v>85</v>
      </c>
      <c r="N3897">
        <v>998</v>
      </c>
      <c r="O3897" t="s">
        <v>67</v>
      </c>
      <c r="P3897" t="s">
        <v>141</v>
      </c>
      <c r="Q3897">
        <v>5</v>
      </c>
      <c r="R3897" t="s">
        <v>1179</v>
      </c>
    </row>
    <row r="3898" spans="1:18" x14ac:dyDescent="0.3">
      <c r="A3898">
        <v>4017</v>
      </c>
      <c r="B3898" t="s">
        <v>221</v>
      </c>
      <c r="C3898">
        <v>2014</v>
      </c>
      <c r="D3898">
        <v>390000</v>
      </c>
      <c r="E3898">
        <v>64000</v>
      </c>
      <c r="F3898" t="s">
        <v>38</v>
      </c>
      <c r="G3898" t="s">
        <v>1100</v>
      </c>
      <c r="H3898" t="s">
        <v>1769</v>
      </c>
      <c r="I3898" t="s">
        <v>41</v>
      </c>
      <c r="J3898" t="s">
        <v>23</v>
      </c>
      <c r="K3898" t="s">
        <v>24</v>
      </c>
      <c r="L3898" t="s">
        <v>42</v>
      </c>
      <c r="M3898" t="s">
        <v>256</v>
      </c>
      <c r="N3898">
        <v>1598</v>
      </c>
      <c r="O3898" t="s">
        <v>409</v>
      </c>
      <c r="P3898" t="s">
        <v>257</v>
      </c>
      <c r="Q3898">
        <v>5</v>
      </c>
      <c r="R3898" t="s">
        <v>1179</v>
      </c>
    </row>
    <row r="3899" spans="1:18" x14ac:dyDescent="0.3">
      <c r="A3899">
        <v>4018</v>
      </c>
      <c r="B3899" t="s">
        <v>18</v>
      </c>
      <c r="C3899">
        <v>2002</v>
      </c>
      <c r="D3899">
        <v>350000</v>
      </c>
      <c r="E3899">
        <v>60000</v>
      </c>
      <c r="F3899" t="s">
        <v>38</v>
      </c>
      <c r="G3899" t="s">
        <v>1100</v>
      </c>
      <c r="H3899" t="s">
        <v>1769</v>
      </c>
      <c r="I3899" t="s">
        <v>41</v>
      </c>
      <c r="J3899" t="s">
        <v>23</v>
      </c>
      <c r="K3899" t="s">
        <v>24</v>
      </c>
      <c r="L3899" t="s">
        <v>25</v>
      </c>
      <c r="M3899" t="s">
        <v>1574</v>
      </c>
      <c r="N3899">
        <v>1298</v>
      </c>
      <c r="O3899" t="s">
        <v>431</v>
      </c>
      <c r="P3899" t="s">
        <v>1575</v>
      </c>
      <c r="Q3899">
        <v>8</v>
      </c>
      <c r="R3899" t="s">
        <v>1179</v>
      </c>
    </row>
    <row r="3900" spans="1:18" x14ac:dyDescent="0.3">
      <c r="A3900">
        <v>4019</v>
      </c>
      <c r="B3900" t="s">
        <v>18</v>
      </c>
      <c r="C3900">
        <v>2009</v>
      </c>
      <c r="D3900">
        <v>195000</v>
      </c>
      <c r="E3900">
        <v>40000</v>
      </c>
      <c r="F3900" t="s">
        <v>124</v>
      </c>
      <c r="G3900" t="s">
        <v>148</v>
      </c>
      <c r="H3900" t="s">
        <v>909</v>
      </c>
      <c r="I3900" t="s">
        <v>41</v>
      </c>
      <c r="J3900" t="s">
        <v>23</v>
      </c>
      <c r="K3900" t="s">
        <v>24</v>
      </c>
      <c r="L3900" t="s">
        <v>25</v>
      </c>
      <c r="M3900" t="s">
        <v>96</v>
      </c>
      <c r="N3900">
        <v>796</v>
      </c>
      <c r="O3900" t="s">
        <v>97</v>
      </c>
      <c r="P3900" t="s">
        <v>98</v>
      </c>
      <c r="Q3900">
        <v>5</v>
      </c>
      <c r="R3900" t="s">
        <v>1179</v>
      </c>
    </row>
    <row r="3901" spans="1:18" x14ac:dyDescent="0.3">
      <c r="A3901">
        <v>4020</v>
      </c>
      <c r="B3901" t="s">
        <v>192</v>
      </c>
      <c r="C3901">
        <v>2010</v>
      </c>
      <c r="D3901">
        <v>1750000</v>
      </c>
      <c r="E3901">
        <v>110000</v>
      </c>
      <c r="F3901" t="s">
        <v>38</v>
      </c>
      <c r="G3901" t="s">
        <v>39</v>
      </c>
      <c r="H3901" t="s">
        <v>1774</v>
      </c>
      <c r="I3901" t="s">
        <v>22</v>
      </c>
      <c r="J3901" t="s">
        <v>23</v>
      </c>
      <c r="K3901" t="s">
        <v>154</v>
      </c>
      <c r="L3901" t="s">
        <v>33</v>
      </c>
      <c r="M3901" t="s">
        <v>351</v>
      </c>
      <c r="N3901">
        <v>2967</v>
      </c>
      <c r="O3901" t="s">
        <v>352</v>
      </c>
      <c r="P3901" t="s">
        <v>353</v>
      </c>
      <c r="Q3901">
        <v>7</v>
      </c>
      <c r="R3901" t="s">
        <v>1179</v>
      </c>
    </row>
    <row r="3902" spans="1:18" x14ac:dyDescent="0.3">
      <c r="A3902">
        <v>4021</v>
      </c>
      <c r="B3902" t="s">
        <v>88</v>
      </c>
      <c r="C3902">
        <v>2013</v>
      </c>
      <c r="D3902">
        <v>600000</v>
      </c>
      <c r="E3902">
        <v>60000</v>
      </c>
      <c r="F3902" t="s">
        <v>38</v>
      </c>
      <c r="G3902" t="s">
        <v>39</v>
      </c>
      <c r="H3902" t="s">
        <v>1774</v>
      </c>
      <c r="I3902" t="s">
        <v>22</v>
      </c>
      <c r="J3902" t="s">
        <v>23</v>
      </c>
      <c r="K3902" t="s">
        <v>24</v>
      </c>
      <c r="L3902" t="s">
        <v>25</v>
      </c>
      <c r="M3902" t="s">
        <v>481</v>
      </c>
      <c r="N3902">
        <v>2179</v>
      </c>
      <c r="O3902" t="s">
        <v>271</v>
      </c>
      <c r="P3902" t="s">
        <v>272</v>
      </c>
      <c r="Q3902">
        <v>8</v>
      </c>
      <c r="R3902" t="s">
        <v>1179</v>
      </c>
    </row>
    <row r="3903" spans="1:18" x14ac:dyDescent="0.3">
      <c r="A3903">
        <v>4022</v>
      </c>
      <c r="B3903" t="s">
        <v>46</v>
      </c>
      <c r="C3903">
        <v>2015</v>
      </c>
      <c r="D3903">
        <v>615000</v>
      </c>
      <c r="E3903">
        <v>72000</v>
      </c>
      <c r="F3903" t="s">
        <v>38</v>
      </c>
      <c r="G3903" t="s">
        <v>39</v>
      </c>
      <c r="H3903" t="s">
        <v>1774</v>
      </c>
      <c r="I3903" t="s">
        <v>22</v>
      </c>
      <c r="J3903" t="s">
        <v>23</v>
      </c>
      <c r="K3903" t="s">
        <v>24</v>
      </c>
      <c r="L3903" t="s">
        <v>25</v>
      </c>
      <c r="M3903" t="s">
        <v>99</v>
      </c>
      <c r="N3903">
        <v>1396</v>
      </c>
      <c r="O3903" t="s">
        <v>100</v>
      </c>
      <c r="P3903" t="s">
        <v>101</v>
      </c>
      <c r="Q3903">
        <v>5</v>
      </c>
      <c r="R3903" t="s">
        <v>1179</v>
      </c>
    </row>
    <row r="3904" spans="1:18" x14ac:dyDescent="0.3">
      <c r="A3904">
        <v>4023</v>
      </c>
      <c r="B3904" t="s">
        <v>46</v>
      </c>
      <c r="C3904">
        <v>2013</v>
      </c>
      <c r="D3904">
        <v>350000</v>
      </c>
      <c r="E3904">
        <v>70000</v>
      </c>
      <c r="F3904" t="s">
        <v>38</v>
      </c>
      <c r="G3904" t="s">
        <v>39</v>
      </c>
      <c r="H3904" t="s">
        <v>1774</v>
      </c>
      <c r="I3904" t="s">
        <v>22</v>
      </c>
      <c r="J3904" t="s">
        <v>23</v>
      </c>
      <c r="K3904" t="s">
        <v>24</v>
      </c>
      <c r="L3904" t="s">
        <v>33</v>
      </c>
      <c r="M3904" t="s">
        <v>291</v>
      </c>
      <c r="N3904">
        <v>1396</v>
      </c>
      <c r="O3904" t="s">
        <v>216</v>
      </c>
      <c r="P3904" t="s">
        <v>217</v>
      </c>
      <c r="Q3904">
        <v>5</v>
      </c>
      <c r="R3904" t="s">
        <v>1179</v>
      </c>
    </row>
    <row r="3905" spans="1:18" x14ac:dyDescent="0.3">
      <c r="A3905">
        <v>4024</v>
      </c>
      <c r="B3905" t="s">
        <v>120</v>
      </c>
      <c r="C3905">
        <v>2012</v>
      </c>
      <c r="D3905">
        <v>140000</v>
      </c>
      <c r="E3905">
        <v>75000</v>
      </c>
      <c r="F3905" t="s">
        <v>38</v>
      </c>
      <c r="G3905" t="s">
        <v>39</v>
      </c>
      <c r="H3905" t="s">
        <v>1774</v>
      </c>
      <c r="I3905" t="s">
        <v>22</v>
      </c>
      <c r="J3905" t="s">
        <v>23</v>
      </c>
      <c r="K3905" t="s">
        <v>24</v>
      </c>
      <c r="L3905" t="s">
        <v>25</v>
      </c>
      <c r="M3905" t="s">
        <v>583</v>
      </c>
      <c r="N3905">
        <v>936</v>
      </c>
      <c r="O3905" t="s">
        <v>584</v>
      </c>
      <c r="P3905" t="s">
        <v>585</v>
      </c>
      <c r="Q3905">
        <v>5</v>
      </c>
      <c r="R3905" t="s">
        <v>1179</v>
      </c>
    </row>
    <row r="3906" spans="1:18" x14ac:dyDescent="0.3">
      <c r="A3906">
        <v>4025</v>
      </c>
      <c r="B3906" t="s">
        <v>46</v>
      </c>
      <c r="C3906">
        <v>2017</v>
      </c>
      <c r="D3906">
        <v>650000</v>
      </c>
      <c r="E3906">
        <v>32331</v>
      </c>
      <c r="F3906" t="s">
        <v>38</v>
      </c>
      <c r="G3906" t="s">
        <v>39</v>
      </c>
      <c r="H3906" t="s">
        <v>1774</v>
      </c>
      <c r="I3906" t="s">
        <v>22</v>
      </c>
      <c r="J3906" t="s">
        <v>23</v>
      </c>
      <c r="K3906" t="s">
        <v>24</v>
      </c>
      <c r="L3906" t="s">
        <v>33</v>
      </c>
      <c r="M3906" t="s">
        <v>99</v>
      </c>
      <c r="N3906">
        <v>1396</v>
      </c>
      <c r="O3906" t="s">
        <v>100</v>
      </c>
      <c r="P3906" t="s">
        <v>101</v>
      </c>
      <c r="Q3906">
        <v>5</v>
      </c>
      <c r="R3906" t="s">
        <v>1179</v>
      </c>
    </row>
    <row r="3907" spans="1:18" x14ac:dyDescent="0.3">
      <c r="A3907">
        <v>4026</v>
      </c>
      <c r="B3907" t="s">
        <v>46</v>
      </c>
      <c r="C3907">
        <v>2016</v>
      </c>
      <c r="D3907">
        <v>1100000</v>
      </c>
      <c r="E3907">
        <v>70000</v>
      </c>
      <c r="F3907" t="s">
        <v>38</v>
      </c>
      <c r="G3907" t="s">
        <v>39</v>
      </c>
      <c r="H3907" t="s">
        <v>1774</v>
      </c>
      <c r="I3907" t="s">
        <v>22</v>
      </c>
      <c r="J3907" t="s">
        <v>23</v>
      </c>
      <c r="K3907" t="s">
        <v>24</v>
      </c>
      <c r="L3907" t="s">
        <v>25</v>
      </c>
      <c r="M3907" t="s">
        <v>300</v>
      </c>
      <c r="N3907">
        <v>1582</v>
      </c>
      <c r="O3907" t="s">
        <v>301</v>
      </c>
      <c r="P3907" t="s">
        <v>302</v>
      </c>
      <c r="Q3907">
        <v>5</v>
      </c>
      <c r="R3907" t="s">
        <v>1179</v>
      </c>
    </row>
    <row r="3908" spans="1:18" x14ac:dyDescent="0.3">
      <c r="A3908">
        <v>4027</v>
      </c>
      <c r="B3908" t="s">
        <v>46</v>
      </c>
      <c r="C3908">
        <v>2010</v>
      </c>
      <c r="D3908">
        <v>285000</v>
      </c>
      <c r="E3908">
        <v>80000</v>
      </c>
      <c r="F3908" t="s">
        <v>38</v>
      </c>
      <c r="G3908" t="s">
        <v>39</v>
      </c>
      <c r="H3908" t="s">
        <v>1775</v>
      </c>
      <c r="I3908" t="s">
        <v>22</v>
      </c>
      <c r="J3908" t="s">
        <v>23</v>
      </c>
      <c r="K3908" t="s">
        <v>24</v>
      </c>
      <c r="L3908" t="s">
        <v>33</v>
      </c>
      <c r="M3908" t="s">
        <v>47</v>
      </c>
      <c r="N3908">
        <v>1396</v>
      </c>
      <c r="O3908" t="s">
        <v>48</v>
      </c>
      <c r="P3908" t="s">
        <v>49</v>
      </c>
      <c r="Q3908">
        <v>5</v>
      </c>
      <c r="R3908" t="s">
        <v>1179</v>
      </c>
    </row>
    <row r="3909" spans="1:18" x14ac:dyDescent="0.3">
      <c r="A3909">
        <v>4028</v>
      </c>
      <c r="B3909" t="s">
        <v>120</v>
      </c>
      <c r="C3909">
        <v>2011</v>
      </c>
      <c r="D3909">
        <v>190000</v>
      </c>
      <c r="E3909">
        <v>20000</v>
      </c>
      <c r="F3909" t="s">
        <v>38</v>
      </c>
      <c r="G3909" t="s">
        <v>39</v>
      </c>
      <c r="H3909" t="s">
        <v>1775</v>
      </c>
      <c r="I3909" t="s">
        <v>41</v>
      </c>
      <c r="J3909" t="s">
        <v>23</v>
      </c>
      <c r="K3909" t="s">
        <v>24</v>
      </c>
      <c r="L3909" t="s">
        <v>33</v>
      </c>
      <c r="M3909" t="s">
        <v>347</v>
      </c>
      <c r="N3909">
        <v>995</v>
      </c>
      <c r="O3909" t="s">
        <v>665</v>
      </c>
      <c r="P3909" t="s">
        <v>715</v>
      </c>
      <c r="Q3909">
        <v>5</v>
      </c>
      <c r="R3909" t="s">
        <v>1179</v>
      </c>
    </row>
    <row r="3910" spans="1:18" x14ac:dyDescent="0.3">
      <c r="A3910">
        <v>4029</v>
      </c>
      <c r="B3910" t="s">
        <v>296</v>
      </c>
      <c r="C3910">
        <v>2012</v>
      </c>
      <c r="D3910">
        <v>350000</v>
      </c>
      <c r="E3910">
        <v>110000</v>
      </c>
      <c r="F3910" t="s">
        <v>38</v>
      </c>
      <c r="G3910" t="s">
        <v>39</v>
      </c>
      <c r="H3910" t="s">
        <v>1775</v>
      </c>
      <c r="I3910" t="s">
        <v>41</v>
      </c>
      <c r="J3910" t="s">
        <v>23</v>
      </c>
      <c r="K3910" t="s">
        <v>24</v>
      </c>
      <c r="L3910" t="s">
        <v>25</v>
      </c>
      <c r="M3910" t="s">
        <v>436</v>
      </c>
      <c r="N3910">
        <v>1498</v>
      </c>
      <c r="O3910" t="s">
        <v>437</v>
      </c>
      <c r="P3910" t="s">
        <v>438</v>
      </c>
      <c r="Q3910">
        <v>5</v>
      </c>
      <c r="R3910" t="s">
        <v>1179</v>
      </c>
    </row>
    <row r="3911" spans="1:18" x14ac:dyDescent="0.3">
      <c r="A3911">
        <v>4030</v>
      </c>
      <c r="B3911" t="s">
        <v>46</v>
      </c>
      <c r="C3911">
        <v>2014</v>
      </c>
      <c r="D3911">
        <v>400000</v>
      </c>
      <c r="E3911">
        <v>40000</v>
      </c>
      <c r="F3911" t="s">
        <v>124</v>
      </c>
      <c r="G3911" t="s">
        <v>196</v>
      </c>
      <c r="H3911" t="s">
        <v>1776</v>
      </c>
      <c r="I3911" t="s">
        <v>41</v>
      </c>
      <c r="J3911" t="s">
        <v>23</v>
      </c>
      <c r="K3911" t="s">
        <v>24</v>
      </c>
      <c r="L3911" t="s">
        <v>33</v>
      </c>
      <c r="M3911" t="s">
        <v>85</v>
      </c>
      <c r="N3911">
        <v>1197</v>
      </c>
      <c r="O3911" t="s">
        <v>90</v>
      </c>
      <c r="P3911" t="s">
        <v>261</v>
      </c>
      <c r="Q3911">
        <v>5</v>
      </c>
      <c r="R3911" t="s">
        <v>1179</v>
      </c>
    </row>
    <row r="3912" spans="1:18" x14ac:dyDescent="0.3">
      <c r="A3912">
        <v>4031</v>
      </c>
      <c r="B3912" t="s">
        <v>65</v>
      </c>
      <c r="C3912">
        <v>2016</v>
      </c>
      <c r="D3912">
        <v>2100000</v>
      </c>
      <c r="E3912">
        <v>40000</v>
      </c>
      <c r="F3912" t="s">
        <v>124</v>
      </c>
      <c r="G3912" t="s">
        <v>196</v>
      </c>
      <c r="H3912" t="s">
        <v>1776</v>
      </c>
      <c r="I3912" t="s">
        <v>41</v>
      </c>
      <c r="J3912" t="s">
        <v>23</v>
      </c>
      <c r="K3912" t="s">
        <v>154</v>
      </c>
      <c r="L3912" t="s">
        <v>25</v>
      </c>
      <c r="M3912" t="s">
        <v>1378</v>
      </c>
      <c r="N3912">
        <v>2694</v>
      </c>
      <c r="O3912" t="s">
        <v>1045</v>
      </c>
      <c r="P3912" t="s">
        <v>1379</v>
      </c>
      <c r="Q3912">
        <v>7</v>
      </c>
      <c r="R3912" t="s">
        <v>1179</v>
      </c>
    </row>
    <row r="3913" spans="1:18" x14ac:dyDescent="0.3">
      <c r="A3913">
        <v>4032</v>
      </c>
      <c r="B3913" t="s">
        <v>46</v>
      </c>
      <c r="C3913">
        <v>2015</v>
      </c>
      <c r="D3913">
        <v>434999</v>
      </c>
      <c r="E3913">
        <v>90000</v>
      </c>
      <c r="F3913" t="s">
        <v>124</v>
      </c>
      <c r="G3913" t="s">
        <v>196</v>
      </c>
      <c r="H3913" t="s">
        <v>1776</v>
      </c>
      <c r="I3913" t="s">
        <v>41</v>
      </c>
      <c r="J3913" t="s">
        <v>23</v>
      </c>
      <c r="K3913" t="s">
        <v>24</v>
      </c>
      <c r="L3913" t="s">
        <v>33</v>
      </c>
      <c r="M3913" t="s">
        <v>133</v>
      </c>
      <c r="N3913">
        <v>1197</v>
      </c>
      <c r="O3913" t="s">
        <v>134</v>
      </c>
      <c r="P3913" t="s">
        <v>135</v>
      </c>
      <c r="Q3913">
        <v>5</v>
      </c>
      <c r="R3913" t="s">
        <v>1179</v>
      </c>
    </row>
    <row r="3914" spans="1:18" x14ac:dyDescent="0.3">
      <c r="A3914">
        <v>4033</v>
      </c>
      <c r="B3914" t="s">
        <v>18</v>
      </c>
      <c r="C3914">
        <v>2014</v>
      </c>
      <c r="D3914">
        <v>450000</v>
      </c>
      <c r="E3914">
        <v>50000</v>
      </c>
      <c r="F3914" t="s">
        <v>124</v>
      </c>
      <c r="G3914" t="s">
        <v>196</v>
      </c>
      <c r="H3914" t="s">
        <v>1776</v>
      </c>
      <c r="I3914" t="s">
        <v>41</v>
      </c>
      <c r="J3914" t="s">
        <v>23</v>
      </c>
      <c r="K3914" t="s">
        <v>24</v>
      </c>
      <c r="L3914" t="s">
        <v>33</v>
      </c>
      <c r="M3914" t="s">
        <v>260</v>
      </c>
      <c r="N3914">
        <v>1197</v>
      </c>
      <c r="O3914" t="s">
        <v>395</v>
      </c>
      <c r="P3914" t="s">
        <v>261</v>
      </c>
      <c r="Q3914">
        <v>5</v>
      </c>
      <c r="R3914" t="s">
        <v>1179</v>
      </c>
    </row>
    <row r="3915" spans="1:18" x14ac:dyDescent="0.3">
      <c r="A3915">
        <v>4034</v>
      </c>
      <c r="B3915" t="s">
        <v>401</v>
      </c>
      <c r="C3915">
        <v>2001</v>
      </c>
      <c r="D3915">
        <v>45000</v>
      </c>
      <c r="E3915">
        <v>137000</v>
      </c>
      <c r="F3915" t="s">
        <v>124</v>
      </c>
      <c r="G3915" t="s">
        <v>196</v>
      </c>
      <c r="H3915" t="s">
        <v>1777</v>
      </c>
      <c r="I3915" t="s">
        <v>41</v>
      </c>
      <c r="J3915" t="s">
        <v>23</v>
      </c>
      <c r="K3915" t="s">
        <v>24</v>
      </c>
      <c r="L3915" t="s">
        <v>25</v>
      </c>
      <c r="M3915" t="s">
        <v>164</v>
      </c>
      <c r="N3915">
        <v>796</v>
      </c>
      <c r="O3915" t="s">
        <v>402</v>
      </c>
      <c r="P3915" t="s">
        <v>403</v>
      </c>
      <c r="Q3915">
        <v>5</v>
      </c>
      <c r="R3915" t="s">
        <v>1179</v>
      </c>
    </row>
    <row r="3916" spans="1:18" x14ac:dyDescent="0.3">
      <c r="A3916">
        <v>4035</v>
      </c>
      <c r="B3916" t="s">
        <v>46</v>
      </c>
      <c r="C3916">
        <v>2015</v>
      </c>
      <c r="D3916">
        <v>450000</v>
      </c>
      <c r="E3916">
        <v>60000</v>
      </c>
      <c r="F3916" t="s">
        <v>124</v>
      </c>
      <c r="G3916" t="s">
        <v>196</v>
      </c>
      <c r="H3916" t="s">
        <v>1777</v>
      </c>
      <c r="I3916" t="s">
        <v>41</v>
      </c>
      <c r="J3916" t="s">
        <v>23</v>
      </c>
      <c r="K3916" t="s">
        <v>24</v>
      </c>
      <c r="L3916" t="s">
        <v>25</v>
      </c>
      <c r="M3916" t="s">
        <v>133</v>
      </c>
      <c r="N3916">
        <v>1197</v>
      </c>
      <c r="O3916" t="s">
        <v>134</v>
      </c>
      <c r="P3916" t="s">
        <v>135</v>
      </c>
      <c r="Q3916">
        <v>5</v>
      </c>
      <c r="R3916" t="s">
        <v>1179</v>
      </c>
    </row>
    <row r="3917" spans="1:18" x14ac:dyDescent="0.3">
      <c r="A3917">
        <v>4036</v>
      </c>
      <c r="B3917" t="s">
        <v>18</v>
      </c>
      <c r="C3917">
        <v>2017</v>
      </c>
      <c r="D3917">
        <v>580000</v>
      </c>
      <c r="E3917">
        <v>30000</v>
      </c>
      <c r="F3917" t="s">
        <v>124</v>
      </c>
      <c r="G3917" t="s">
        <v>832</v>
      </c>
      <c r="H3917" t="s">
        <v>1778</v>
      </c>
      <c r="I3917" t="s">
        <v>22</v>
      </c>
      <c r="J3917" t="s">
        <v>23</v>
      </c>
      <c r="K3917" t="s">
        <v>24</v>
      </c>
      <c r="L3917" t="s">
        <v>25</v>
      </c>
      <c r="M3917" t="s">
        <v>229</v>
      </c>
      <c r="N3917">
        <v>1248</v>
      </c>
      <c r="O3917" t="s">
        <v>27</v>
      </c>
      <c r="P3917" t="s">
        <v>28</v>
      </c>
      <c r="Q3917">
        <v>5</v>
      </c>
      <c r="R3917" t="s">
        <v>1179</v>
      </c>
    </row>
    <row r="3918" spans="1:18" x14ac:dyDescent="0.3">
      <c r="A3918">
        <v>4037</v>
      </c>
      <c r="B3918" t="s">
        <v>46</v>
      </c>
      <c r="C3918">
        <v>2016</v>
      </c>
      <c r="D3918">
        <v>900000</v>
      </c>
      <c r="E3918">
        <v>98000</v>
      </c>
      <c r="F3918" t="s">
        <v>124</v>
      </c>
      <c r="G3918" t="s">
        <v>832</v>
      </c>
      <c r="H3918" t="s">
        <v>1779</v>
      </c>
      <c r="I3918" t="s">
        <v>22</v>
      </c>
      <c r="J3918" t="s">
        <v>23</v>
      </c>
      <c r="K3918" t="s">
        <v>24</v>
      </c>
      <c r="L3918" t="s">
        <v>25</v>
      </c>
      <c r="M3918" t="s">
        <v>300</v>
      </c>
      <c r="N3918">
        <v>1582</v>
      </c>
      <c r="O3918" t="s">
        <v>301</v>
      </c>
      <c r="P3918" t="s">
        <v>302</v>
      </c>
      <c r="Q3918">
        <v>5</v>
      </c>
      <c r="R3918" t="s">
        <v>1179</v>
      </c>
    </row>
    <row r="3919" spans="1:18" x14ac:dyDescent="0.3">
      <c r="A3919">
        <v>4038</v>
      </c>
      <c r="B3919" t="s">
        <v>18</v>
      </c>
      <c r="C3919">
        <v>2016</v>
      </c>
      <c r="D3919">
        <v>750000</v>
      </c>
      <c r="E3919">
        <v>50000</v>
      </c>
      <c r="F3919" t="s">
        <v>124</v>
      </c>
      <c r="G3919" t="s">
        <v>832</v>
      </c>
      <c r="H3919" t="s">
        <v>1780</v>
      </c>
      <c r="I3919" t="s">
        <v>22</v>
      </c>
      <c r="J3919" t="s">
        <v>23</v>
      </c>
      <c r="K3919" t="s">
        <v>24</v>
      </c>
      <c r="L3919" t="s">
        <v>25</v>
      </c>
      <c r="M3919" t="s">
        <v>93</v>
      </c>
      <c r="N3919">
        <v>1248</v>
      </c>
      <c r="O3919" t="s">
        <v>94</v>
      </c>
      <c r="P3919" t="s">
        <v>95</v>
      </c>
      <c r="Q3919">
        <v>7</v>
      </c>
      <c r="R3919" t="s">
        <v>1179</v>
      </c>
    </row>
    <row r="3920" spans="1:18" x14ac:dyDescent="0.3">
      <c r="A3920">
        <v>4039</v>
      </c>
      <c r="B3920" t="s">
        <v>109</v>
      </c>
      <c r="C3920">
        <v>2009</v>
      </c>
      <c r="D3920">
        <v>140000</v>
      </c>
      <c r="E3920">
        <v>120000</v>
      </c>
      <c r="F3920" t="s">
        <v>124</v>
      </c>
      <c r="G3920" t="s">
        <v>832</v>
      </c>
      <c r="H3920" t="s">
        <v>1778</v>
      </c>
      <c r="I3920" t="s">
        <v>22</v>
      </c>
      <c r="J3920" t="s">
        <v>23</v>
      </c>
      <c r="K3920" t="s">
        <v>24</v>
      </c>
      <c r="L3920" t="s">
        <v>42</v>
      </c>
      <c r="M3920" t="s">
        <v>285</v>
      </c>
      <c r="N3920">
        <v>1396</v>
      </c>
      <c r="O3920" t="s">
        <v>471</v>
      </c>
      <c r="P3920" t="s">
        <v>287</v>
      </c>
      <c r="Q3920">
        <v>5</v>
      </c>
      <c r="R3920" t="s">
        <v>1179</v>
      </c>
    </row>
    <row r="3921" spans="1:18" x14ac:dyDescent="0.3">
      <c r="A3921">
        <v>4040</v>
      </c>
      <c r="B3921" t="s">
        <v>46</v>
      </c>
      <c r="C3921">
        <v>2017</v>
      </c>
      <c r="D3921">
        <v>525000</v>
      </c>
      <c r="E3921">
        <v>30000</v>
      </c>
      <c r="F3921" t="s">
        <v>124</v>
      </c>
      <c r="G3921" t="s">
        <v>832</v>
      </c>
      <c r="H3921" t="s">
        <v>1780</v>
      </c>
      <c r="I3921" t="s">
        <v>41</v>
      </c>
      <c r="J3921" t="s">
        <v>23</v>
      </c>
      <c r="K3921" t="s">
        <v>24</v>
      </c>
      <c r="L3921" t="s">
        <v>25</v>
      </c>
      <c r="M3921" t="s">
        <v>85</v>
      </c>
      <c r="N3921">
        <v>1197</v>
      </c>
      <c r="O3921" t="s">
        <v>54</v>
      </c>
      <c r="P3921" t="s">
        <v>55</v>
      </c>
      <c r="Q3921">
        <v>5</v>
      </c>
      <c r="R3921" t="s">
        <v>1179</v>
      </c>
    </row>
    <row r="3922" spans="1:18" x14ac:dyDescent="0.3">
      <c r="A3922">
        <v>4041</v>
      </c>
      <c r="B3922" t="s">
        <v>109</v>
      </c>
      <c r="C3922">
        <v>2009</v>
      </c>
      <c r="D3922">
        <v>114999</v>
      </c>
      <c r="E3922">
        <v>120000</v>
      </c>
      <c r="F3922" t="s">
        <v>124</v>
      </c>
      <c r="G3922" t="s">
        <v>832</v>
      </c>
      <c r="H3922" t="s">
        <v>1778</v>
      </c>
      <c r="I3922" t="s">
        <v>22</v>
      </c>
      <c r="J3922" t="s">
        <v>23</v>
      </c>
      <c r="K3922" t="s">
        <v>24</v>
      </c>
      <c r="L3922" t="s">
        <v>42</v>
      </c>
      <c r="M3922" t="s">
        <v>285</v>
      </c>
      <c r="N3922">
        <v>1396</v>
      </c>
      <c r="O3922" t="s">
        <v>471</v>
      </c>
      <c r="P3922" t="s">
        <v>287</v>
      </c>
      <c r="Q3922">
        <v>5</v>
      </c>
      <c r="R3922" t="s">
        <v>1179</v>
      </c>
    </row>
    <row r="3923" spans="1:18" x14ac:dyDescent="0.3">
      <c r="A3923">
        <v>4042</v>
      </c>
      <c r="B3923" t="s">
        <v>109</v>
      </c>
      <c r="C3923">
        <v>2016</v>
      </c>
      <c r="D3923">
        <v>399000</v>
      </c>
      <c r="E3923">
        <v>40000</v>
      </c>
      <c r="F3923" t="s">
        <v>124</v>
      </c>
      <c r="G3923" t="s">
        <v>832</v>
      </c>
      <c r="H3923" t="s">
        <v>1778</v>
      </c>
      <c r="I3923" t="s">
        <v>41</v>
      </c>
      <c r="J3923" t="s">
        <v>23</v>
      </c>
      <c r="K3923" t="s">
        <v>24</v>
      </c>
      <c r="L3923" t="s">
        <v>25</v>
      </c>
      <c r="M3923" t="s">
        <v>503</v>
      </c>
      <c r="N3923">
        <v>1199</v>
      </c>
      <c r="O3923" t="s">
        <v>416</v>
      </c>
      <c r="P3923" t="s">
        <v>112</v>
      </c>
      <c r="Q3923">
        <v>5</v>
      </c>
      <c r="R3923" t="s">
        <v>1179</v>
      </c>
    </row>
    <row r="3924" spans="1:18" x14ac:dyDescent="0.3">
      <c r="A3924">
        <v>4044</v>
      </c>
      <c r="B3924" t="s">
        <v>109</v>
      </c>
      <c r="C3924">
        <v>2012</v>
      </c>
      <c r="D3924">
        <v>275000</v>
      </c>
      <c r="E3924">
        <v>90000</v>
      </c>
      <c r="F3924" t="s">
        <v>124</v>
      </c>
      <c r="G3924" t="s">
        <v>832</v>
      </c>
      <c r="H3924" t="s">
        <v>1778</v>
      </c>
      <c r="I3924" t="s">
        <v>22</v>
      </c>
      <c r="J3924" t="s">
        <v>23</v>
      </c>
      <c r="K3924" t="s">
        <v>24</v>
      </c>
      <c r="L3924" t="s">
        <v>33</v>
      </c>
      <c r="M3924" t="s">
        <v>273</v>
      </c>
      <c r="N3924">
        <v>1405</v>
      </c>
      <c r="O3924" t="s">
        <v>561</v>
      </c>
      <c r="P3924" t="s">
        <v>634</v>
      </c>
      <c r="Q3924">
        <v>5</v>
      </c>
      <c r="R3924" t="s">
        <v>1179</v>
      </c>
    </row>
    <row r="3925" spans="1:18" x14ac:dyDescent="0.3">
      <c r="A3925">
        <v>4045</v>
      </c>
      <c r="B3925" t="s">
        <v>46</v>
      </c>
      <c r="C3925">
        <v>2011</v>
      </c>
      <c r="D3925">
        <v>340000</v>
      </c>
      <c r="E3925">
        <v>80000</v>
      </c>
      <c r="F3925" t="s">
        <v>124</v>
      </c>
      <c r="G3925" t="s">
        <v>832</v>
      </c>
      <c r="H3925" t="s">
        <v>1781</v>
      </c>
      <c r="I3925" t="s">
        <v>22</v>
      </c>
      <c r="J3925" t="s">
        <v>23</v>
      </c>
      <c r="K3925" t="s">
        <v>24</v>
      </c>
      <c r="L3925" t="s">
        <v>33</v>
      </c>
      <c r="M3925" t="s">
        <v>291</v>
      </c>
      <c r="N3925">
        <v>1396</v>
      </c>
      <c r="O3925" t="s">
        <v>48</v>
      </c>
      <c r="P3925" t="s">
        <v>49</v>
      </c>
      <c r="Q3925">
        <v>5</v>
      </c>
      <c r="R3925" t="s">
        <v>1179</v>
      </c>
    </row>
    <row r="3926" spans="1:18" x14ac:dyDescent="0.3">
      <c r="A3926">
        <v>4046</v>
      </c>
      <c r="B3926" t="s">
        <v>46</v>
      </c>
      <c r="C3926">
        <v>2012</v>
      </c>
      <c r="D3926">
        <v>222000</v>
      </c>
      <c r="E3926">
        <v>120000</v>
      </c>
      <c r="F3926" t="s">
        <v>124</v>
      </c>
      <c r="G3926" t="s">
        <v>832</v>
      </c>
      <c r="H3926" t="s">
        <v>1778</v>
      </c>
      <c r="I3926" t="s">
        <v>59</v>
      </c>
      <c r="J3926" t="s">
        <v>23</v>
      </c>
      <c r="K3926" t="s">
        <v>24</v>
      </c>
      <c r="L3926" t="s">
        <v>25</v>
      </c>
      <c r="M3926" t="s">
        <v>390</v>
      </c>
      <c r="N3926">
        <v>814</v>
      </c>
      <c r="O3926" t="s">
        <v>541</v>
      </c>
      <c r="P3926" t="s">
        <v>542</v>
      </c>
      <c r="Q3926">
        <v>5</v>
      </c>
      <c r="R3926" t="s">
        <v>1179</v>
      </c>
    </row>
    <row r="3927" spans="1:18" x14ac:dyDescent="0.3">
      <c r="A3927">
        <v>4047</v>
      </c>
      <c r="B3927" t="s">
        <v>88</v>
      </c>
      <c r="C3927">
        <v>2013</v>
      </c>
      <c r="D3927">
        <v>850000</v>
      </c>
      <c r="E3927">
        <v>200000</v>
      </c>
      <c r="F3927" t="s">
        <v>124</v>
      </c>
      <c r="G3927" t="s">
        <v>832</v>
      </c>
      <c r="H3927" t="s">
        <v>1782</v>
      </c>
      <c r="I3927" t="s">
        <v>22</v>
      </c>
      <c r="J3927" t="s">
        <v>23</v>
      </c>
      <c r="K3927" t="s">
        <v>154</v>
      </c>
      <c r="L3927" t="s">
        <v>25</v>
      </c>
      <c r="M3927" t="s">
        <v>887</v>
      </c>
      <c r="N3927">
        <v>2696</v>
      </c>
      <c r="O3927" t="s">
        <v>888</v>
      </c>
      <c r="P3927" t="s">
        <v>889</v>
      </c>
      <c r="Q3927">
        <v>7</v>
      </c>
      <c r="R3927" t="s">
        <v>1179</v>
      </c>
    </row>
    <row r="3928" spans="1:18" x14ac:dyDescent="0.3">
      <c r="A3928">
        <v>4048</v>
      </c>
      <c r="B3928" t="s">
        <v>109</v>
      </c>
      <c r="C3928">
        <v>2007</v>
      </c>
      <c r="D3928">
        <v>70000</v>
      </c>
      <c r="E3928">
        <v>110000</v>
      </c>
      <c r="F3928" t="s">
        <v>124</v>
      </c>
      <c r="G3928" t="s">
        <v>832</v>
      </c>
      <c r="H3928" t="s">
        <v>1782</v>
      </c>
      <c r="I3928" t="s">
        <v>22</v>
      </c>
      <c r="J3928" t="s">
        <v>23</v>
      </c>
      <c r="K3928" t="s">
        <v>24</v>
      </c>
      <c r="L3928" t="s">
        <v>33</v>
      </c>
      <c r="M3928" t="s">
        <v>593</v>
      </c>
      <c r="N3928">
        <v>1396</v>
      </c>
      <c r="O3928" t="s">
        <v>594</v>
      </c>
      <c r="P3928" t="s">
        <v>595</v>
      </c>
      <c r="Q3928">
        <v>5</v>
      </c>
      <c r="R3928" t="s">
        <v>1179</v>
      </c>
    </row>
    <row r="3929" spans="1:18" x14ac:dyDescent="0.3">
      <c r="A3929">
        <v>4049</v>
      </c>
      <c r="B3929" t="s">
        <v>109</v>
      </c>
      <c r="C3929">
        <v>2017</v>
      </c>
      <c r="D3929">
        <v>430000</v>
      </c>
      <c r="E3929">
        <v>38000</v>
      </c>
      <c r="F3929" t="s">
        <v>124</v>
      </c>
      <c r="G3929" t="s">
        <v>832</v>
      </c>
      <c r="H3929" t="s">
        <v>1782</v>
      </c>
      <c r="I3929" t="s">
        <v>41</v>
      </c>
      <c r="J3929" t="s">
        <v>23</v>
      </c>
      <c r="K3929" t="s">
        <v>24</v>
      </c>
      <c r="L3929" t="s">
        <v>33</v>
      </c>
      <c r="M3929" t="s">
        <v>503</v>
      </c>
      <c r="N3929">
        <v>1199</v>
      </c>
      <c r="O3929" t="s">
        <v>416</v>
      </c>
      <c r="P3929" t="s">
        <v>112</v>
      </c>
      <c r="Q3929">
        <v>5</v>
      </c>
      <c r="R3929" t="s">
        <v>1179</v>
      </c>
    </row>
    <row r="3930" spans="1:18" x14ac:dyDescent="0.3">
      <c r="A3930">
        <v>4050</v>
      </c>
      <c r="B3930" t="s">
        <v>109</v>
      </c>
      <c r="C3930">
        <v>2017</v>
      </c>
      <c r="D3930">
        <v>430000</v>
      </c>
      <c r="E3930">
        <v>35000</v>
      </c>
      <c r="F3930" t="s">
        <v>124</v>
      </c>
      <c r="G3930" t="s">
        <v>832</v>
      </c>
      <c r="H3930" t="s">
        <v>1778</v>
      </c>
      <c r="I3930" t="s">
        <v>41</v>
      </c>
      <c r="J3930" t="s">
        <v>23</v>
      </c>
      <c r="K3930" t="s">
        <v>24</v>
      </c>
      <c r="L3930" t="s">
        <v>33</v>
      </c>
      <c r="M3930" t="s">
        <v>503</v>
      </c>
      <c r="N3930">
        <v>1199</v>
      </c>
      <c r="O3930" t="s">
        <v>416</v>
      </c>
      <c r="P3930" t="s">
        <v>112</v>
      </c>
      <c r="Q3930">
        <v>5</v>
      </c>
      <c r="R3930" t="s">
        <v>1179</v>
      </c>
    </row>
    <row r="3931" spans="1:18" x14ac:dyDescent="0.3">
      <c r="A3931">
        <v>4051</v>
      </c>
      <c r="B3931" t="s">
        <v>18</v>
      </c>
      <c r="C3931">
        <v>2014</v>
      </c>
      <c r="D3931">
        <v>320000</v>
      </c>
      <c r="E3931">
        <v>70000</v>
      </c>
      <c r="F3931" t="s">
        <v>124</v>
      </c>
      <c r="G3931" t="s">
        <v>832</v>
      </c>
      <c r="H3931" t="s">
        <v>1781</v>
      </c>
      <c r="I3931" t="s">
        <v>41</v>
      </c>
      <c r="J3931" t="s">
        <v>23</v>
      </c>
      <c r="K3931" t="s">
        <v>24</v>
      </c>
      <c r="L3931" t="s">
        <v>25</v>
      </c>
      <c r="M3931" t="s">
        <v>226</v>
      </c>
      <c r="N3931">
        <v>998</v>
      </c>
      <c r="O3931" t="s">
        <v>244</v>
      </c>
      <c r="P3931" t="s">
        <v>141</v>
      </c>
      <c r="Q3931">
        <v>5</v>
      </c>
      <c r="R3931" t="s">
        <v>1179</v>
      </c>
    </row>
    <row r="3932" spans="1:18" x14ac:dyDescent="0.3">
      <c r="A3932">
        <v>4053</v>
      </c>
      <c r="B3932" t="s">
        <v>75</v>
      </c>
      <c r="C3932">
        <v>2012</v>
      </c>
      <c r="D3932">
        <v>500000</v>
      </c>
      <c r="E3932">
        <v>120000</v>
      </c>
      <c r="F3932" t="s">
        <v>124</v>
      </c>
      <c r="G3932" t="s">
        <v>832</v>
      </c>
      <c r="H3932" t="s">
        <v>1782</v>
      </c>
      <c r="I3932" t="s">
        <v>22</v>
      </c>
      <c r="J3932" t="s">
        <v>23</v>
      </c>
      <c r="K3932" t="s">
        <v>24</v>
      </c>
      <c r="L3932" t="s">
        <v>33</v>
      </c>
      <c r="M3932" t="s">
        <v>1572</v>
      </c>
      <c r="N3932">
        <v>1461</v>
      </c>
      <c r="O3932" t="s">
        <v>44</v>
      </c>
      <c r="P3932" t="s">
        <v>1573</v>
      </c>
      <c r="Q3932">
        <v>5</v>
      </c>
      <c r="R3932" t="s">
        <v>1179</v>
      </c>
    </row>
    <row r="3933" spans="1:18" x14ac:dyDescent="0.3">
      <c r="A3933">
        <v>4054</v>
      </c>
      <c r="B3933" t="s">
        <v>75</v>
      </c>
      <c r="C3933">
        <v>2012</v>
      </c>
      <c r="D3933">
        <v>500000</v>
      </c>
      <c r="E3933">
        <v>110000</v>
      </c>
      <c r="F3933" t="s">
        <v>38</v>
      </c>
      <c r="G3933" t="s">
        <v>1100</v>
      </c>
      <c r="H3933" t="s">
        <v>1783</v>
      </c>
      <c r="I3933" t="s">
        <v>22</v>
      </c>
      <c r="J3933" t="s">
        <v>23</v>
      </c>
      <c r="K3933" t="s">
        <v>24</v>
      </c>
      <c r="L3933" t="s">
        <v>33</v>
      </c>
      <c r="M3933" t="s">
        <v>76</v>
      </c>
      <c r="N3933">
        <v>1461</v>
      </c>
      <c r="O3933" t="s">
        <v>77</v>
      </c>
      <c r="P3933" t="s">
        <v>78</v>
      </c>
      <c r="Q3933">
        <v>5</v>
      </c>
      <c r="R3933" t="s">
        <v>1179</v>
      </c>
    </row>
    <row r="3934" spans="1:18" x14ac:dyDescent="0.3">
      <c r="A3934">
        <v>4055</v>
      </c>
      <c r="B3934" t="s">
        <v>109</v>
      </c>
      <c r="C3934">
        <v>2010</v>
      </c>
      <c r="D3934">
        <v>229999</v>
      </c>
      <c r="E3934">
        <v>140000</v>
      </c>
      <c r="F3934" t="s">
        <v>38</v>
      </c>
      <c r="G3934" t="s">
        <v>1100</v>
      </c>
      <c r="H3934" t="s">
        <v>1783</v>
      </c>
      <c r="I3934" t="s">
        <v>22</v>
      </c>
      <c r="J3934" t="s">
        <v>23</v>
      </c>
      <c r="K3934" t="s">
        <v>24</v>
      </c>
      <c r="L3934" t="s">
        <v>25</v>
      </c>
      <c r="M3934" t="s">
        <v>677</v>
      </c>
      <c r="N3934">
        <v>1248</v>
      </c>
      <c r="O3934" t="s">
        <v>393</v>
      </c>
      <c r="P3934" t="s">
        <v>701</v>
      </c>
      <c r="Q3934">
        <v>5</v>
      </c>
      <c r="R3934" t="s">
        <v>1179</v>
      </c>
    </row>
    <row r="3935" spans="1:18" x14ac:dyDescent="0.3">
      <c r="A3935">
        <v>4056</v>
      </c>
      <c r="B3935" t="s">
        <v>88</v>
      </c>
      <c r="C3935">
        <v>2009</v>
      </c>
      <c r="D3935">
        <v>600000</v>
      </c>
      <c r="E3935">
        <v>155000</v>
      </c>
      <c r="F3935" t="s">
        <v>38</v>
      </c>
      <c r="G3935" t="s">
        <v>1100</v>
      </c>
      <c r="H3935" t="s">
        <v>1783</v>
      </c>
      <c r="I3935" t="s">
        <v>22</v>
      </c>
      <c r="J3935" t="s">
        <v>23</v>
      </c>
      <c r="K3935" t="s">
        <v>154</v>
      </c>
      <c r="L3935" t="s">
        <v>33</v>
      </c>
      <c r="M3935" t="s">
        <v>270</v>
      </c>
      <c r="N3935">
        <v>2179</v>
      </c>
      <c r="O3935" t="s">
        <v>271</v>
      </c>
      <c r="P3935" t="s">
        <v>272</v>
      </c>
      <c r="Q3935">
        <v>8</v>
      </c>
      <c r="R3935" t="s">
        <v>1179</v>
      </c>
    </row>
    <row r="3936" spans="1:18" x14ac:dyDescent="0.3">
      <c r="A3936">
        <v>4058</v>
      </c>
      <c r="B3936" t="s">
        <v>75</v>
      </c>
      <c r="C3936">
        <v>2017</v>
      </c>
      <c r="D3936">
        <v>500000</v>
      </c>
      <c r="E3936">
        <v>80000</v>
      </c>
      <c r="F3936" t="s">
        <v>38</v>
      </c>
      <c r="G3936" t="s">
        <v>1100</v>
      </c>
      <c r="H3936" t="s">
        <v>1783</v>
      </c>
      <c r="I3936" t="s">
        <v>22</v>
      </c>
      <c r="J3936" t="s">
        <v>23</v>
      </c>
      <c r="K3936" t="s">
        <v>24</v>
      </c>
      <c r="L3936" t="s">
        <v>33</v>
      </c>
      <c r="M3936" t="s">
        <v>505</v>
      </c>
      <c r="N3936">
        <v>1461</v>
      </c>
      <c r="O3936" t="s">
        <v>506</v>
      </c>
      <c r="P3936" t="s">
        <v>74</v>
      </c>
      <c r="Q3936">
        <v>5</v>
      </c>
      <c r="R3936" t="s">
        <v>1179</v>
      </c>
    </row>
    <row r="3937" spans="1:18" x14ac:dyDescent="0.3">
      <c r="A3937">
        <v>4059</v>
      </c>
      <c r="B3937" t="s">
        <v>88</v>
      </c>
      <c r="C3937">
        <v>2010</v>
      </c>
      <c r="D3937">
        <v>315000</v>
      </c>
      <c r="E3937">
        <v>120000</v>
      </c>
      <c r="F3937" t="s">
        <v>124</v>
      </c>
      <c r="G3937" t="s">
        <v>1352</v>
      </c>
      <c r="H3937" t="s">
        <v>1354</v>
      </c>
      <c r="I3937" t="s">
        <v>22</v>
      </c>
      <c r="J3937" t="s">
        <v>23</v>
      </c>
      <c r="K3937" t="s">
        <v>24</v>
      </c>
      <c r="L3937" t="s">
        <v>33</v>
      </c>
      <c r="M3937" t="s">
        <v>363</v>
      </c>
      <c r="N3937">
        <v>2523</v>
      </c>
      <c r="O3937" t="s">
        <v>486</v>
      </c>
      <c r="P3937" t="s">
        <v>487</v>
      </c>
      <c r="Q3937">
        <v>7</v>
      </c>
      <c r="R3937" t="s">
        <v>1179</v>
      </c>
    </row>
    <row r="3938" spans="1:18" x14ac:dyDescent="0.3">
      <c r="A3938">
        <v>4060</v>
      </c>
      <c r="B3938" t="s">
        <v>18</v>
      </c>
      <c r="C3938">
        <v>2011</v>
      </c>
      <c r="D3938">
        <v>265000</v>
      </c>
      <c r="E3938">
        <v>80000</v>
      </c>
      <c r="F3938" t="s">
        <v>38</v>
      </c>
      <c r="G3938" t="s">
        <v>1100</v>
      </c>
      <c r="H3938" t="s">
        <v>1783</v>
      </c>
      <c r="I3938" t="s">
        <v>41</v>
      </c>
      <c r="J3938" t="s">
        <v>23</v>
      </c>
      <c r="K3938" t="s">
        <v>24</v>
      </c>
      <c r="L3938" t="s">
        <v>25</v>
      </c>
      <c r="M3938" t="s">
        <v>85</v>
      </c>
      <c r="N3938">
        <v>998</v>
      </c>
      <c r="O3938" t="s">
        <v>67</v>
      </c>
      <c r="P3938" t="s">
        <v>141</v>
      </c>
      <c r="Q3938">
        <v>5</v>
      </c>
      <c r="R3938" t="s">
        <v>1179</v>
      </c>
    </row>
    <row r="3939" spans="1:18" x14ac:dyDescent="0.3">
      <c r="A3939">
        <v>4061</v>
      </c>
      <c r="B3939" t="s">
        <v>69</v>
      </c>
      <c r="C3939">
        <v>2015</v>
      </c>
      <c r="D3939">
        <v>350000</v>
      </c>
      <c r="E3939">
        <v>110000</v>
      </c>
      <c r="F3939" t="s">
        <v>56</v>
      </c>
      <c r="G3939" t="s">
        <v>57</v>
      </c>
      <c r="H3939" t="s">
        <v>1784</v>
      </c>
      <c r="I3939" t="s">
        <v>22</v>
      </c>
      <c r="J3939" t="s">
        <v>23</v>
      </c>
      <c r="K3939" t="s">
        <v>24</v>
      </c>
      <c r="L3939" t="s">
        <v>33</v>
      </c>
      <c r="M3939" t="s">
        <v>737</v>
      </c>
      <c r="N3939">
        <v>1498</v>
      </c>
      <c r="O3939" t="s">
        <v>738</v>
      </c>
      <c r="P3939" t="s">
        <v>719</v>
      </c>
      <c r="Q3939">
        <v>5</v>
      </c>
      <c r="R3939" t="s">
        <v>1179</v>
      </c>
    </row>
    <row r="3940" spans="1:18" x14ac:dyDescent="0.3">
      <c r="A3940">
        <v>4062</v>
      </c>
      <c r="B3940" t="s">
        <v>109</v>
      </c>
      <c r="C3940">
        <v>2012</v>
      </c>
      <c r="D3940">
        <v>200000</v>
      </c>
      <c r="E3940">
        <v>230000</v>
      </c>
      <c r="F3940" t="s">
        <v>19</v>
      </c>
      <c r="G3940" t="s">
        <v>786</v>
      </c>
      <c r="H3940" t="s">
        <v>875</v>
      </c>
      <c r="I3940" t="s">
        <v>22</v>
      </c>
      <c r="J3940" t="s">
        <v>23</v>
      </c>
      <c r="K3940" t="s">
        <v>24</v>
      </c>
      <c r="L3940" t="s">
        <v>25</v>
      </c>
      <c r="M3940" t="s">
        <v>840</v>
      </c>
      <c r="N3940">
        <v>1396</v>
      </c>
      <c r="O3940" t="s">
        <v>458</v>
      </c>
      <c r="P3940" t="s">
        <v>472</v>
      </c>
      <c r="Q3940">
        <v>5</v>
      </c>
      <c r="R3940" t="s">
        <v>1179</v>
      </c>
    </row>
    <row r="3941" spans="1:18" x14ac:dyDescent="0.3">
      <c r="A3941">
        <v>4063</v>
      </c>
      <c r="B3941" t="s">
        <v>109</v>
      </c>
      <c r="C3941">
        <v>2011</v>
      </c>
      <c r="D3941">
        <v>114999</v>
      </c>
      <c r="E3941">
        <v>172000</v>
      </c>
      <c r="F3941" t="s">
        <v>19</v>
      </c>
      <c r="G3941" t="s">
        <v>780</v>
      </c>
      <c r="H3941" t="s">
        <v>1229</v>
      </c>
      <c r="I3941" t="s">
        <v>22</v>
      </c>
      <c r="J3941" t="s">
        <v>23</v>
      </c>
      <c r="K3941" t="s">
        <v>24</v>
      </c>
      <c r="L3941" t="s">
        <v>33</v>
      </c>
      <c r="M3941" t="s">
        <v>588</v>
      </c>
      <c r="N3941">
        <v>1396</v>
      </c>
      <c r="O3941" t="s">
        <v>589</v>
      </c>
      <c r="P3941" t="s">
        <v>590</v>
      </c>
      <c r="Q3941">
        <v>5</v>
      </c>
      <c r="R3941" t="s">
        <v>1179</v>
      </c>
    </row>
    <row r="3942" spans="1:18" x14ac:dyDescent="0.3">
      <c r="A3942">
        <v>4064</v>
      </c>
      <c r="B3942" t="s">
        <v>46</v>
      </c>
      <c r="C3942">
        <v>2014</v>
      </c>
      <c r="D3942">
        <v>425000</v>
      </c>
      <c r="E3942">
        <v>25000</v>
      </c>
      <c r="F3942" t="s">
        <v>19</v>
      </c>
      <c r="G3942" t="s">
        <v>780</v>
      </c>
      <c r="H3942" t="s">
        <v>971</v>
      </c>
      <c r="I3942" t="s">
        <v>41</v>
      </c>
      <c r="J3942" t="s">
        <v>23</v>
      </c>
      <c r="K3942" t="s">
        <v>24</v>
      </c>
      <c r="L3942" t="s">
        <v>25</v>
      </c>
      <c r="M3942" t="s">
        <v>133</v>
      </c>
      <c r="N3942">
        <v>1197</v>
      </c>
      <c r="O3942" t="s">
        <v>134</v>
      </c>
      <c r="P3942" t="s">
        <v>135</v>
      </c>
      <c r="Q3942">
        <v>5</v>
      </c>
      <c r="R3942" t="s">
        <v>1179</v>
      </c>
    </row>
    <row r="3943" spans="1:18" x14ac:dyDescent="0.3">
      <c r="A3943">
        <v>4065</v>
      </c>
      <c r="B3943" t="s">
        <v>69</v>
      </c>
      <c r="C3943">
        <v>2019</v>
      </c>
      <c r="D3943">
        <v>900000</v>
      </c>
      <c r="E3943">
        <v>35000</v>
      </c>
      <c r="F3943" t="s">
        <v>19</v>
      </c>
      <c r="G3943" t="s">
        <v>786</v>
      </c>
      <c r="H3943" t="s">
        <v>1785</v>
      </c>
      <c r="I3943" t="s">
        <v>22</v>
      </c>
      <c r="J3943" t="s">
        <v>23</v>
      </c>
      <c r="K3943" t="s">
        <v>24</v>
      </c>
      <c r="L3943" t="s">
        <v>25</v>
      </c>
      <c r="M3943" t="s">
        <v>47</v>
      </c>
      <c r="N3943">
        <v>1498</v>
      </c>
      <c r="O3943" t="s">
        <v>303</v>
      </c>
      <c r="P3943" t="s">
        <v>238</v>
      </c>
      <c r="Q3943">
        <v>5</v>
      </c>
      <c r="R3943" t="s">
        <v>1179</v>
      </c>
    </row>
    <row r="3944" spans="1:18" x14ac:dyDescent="0.3">
      <c r="A3944">
        <v>4066</v>
      </c>
      <c r="B3944" t="s">
        <v>88</v>
      </c>
      <c r="C3944">
        <v>2014</v>
      </c>
      <c r="D3944">
        <v>550000</v>
      </c>
      <c r="E3944">
        <v>126000</v>
      </c>
      <c r="F3944" t="s">
        <v>56</v>
      </c>
      <c r="G3944" t="s">
        <v>21</v>
      </c>
      <c r="H3944" t="s">
        <v>1786</v>
      </c>
      <c r="I3944" t="s">
        <v>22</v>
      </c>
      <c r="J3944" t="s">
        <v>23</v>
      </c>
      <c r="K3944" t="s">
        <v>24</v>
      </c>
      <c r="L3944" t="s">
        <v>25</v>
      </c>
      <c r="M3944" t="s">
        <v>481</v>
      </c>
      <c r="N3944">
        <v>2179</v>
      </c>
      <c r="O3944" t="s">
        <v>271</v>
      </c>
      <c r="P3944" t="s">
        <v>272</v>
      </c>
      <c r="Q3944">
        <v>7</v>
      </c>
      <c r="R3944" t="s">
        <v>1179</v>
      </c>
    </row>
    <row r="3945" spans="1:18" x14ac:dyDescent="0.3">
      <c r="A3945">
        <v>4067</v>
      </c>
      <c r="B3945" t="s">
        <v>37</v>
      </c>
      <c r="C3945">
        <v>2018</v>
      </c>
      <c r="D3945">
        <v>900000</v>
      </c>
      <c r="E3945">
        <v>30000</v>
      </c>
      <c r="F3945" t="s">
        <v>56</v>
      </c>
      <c r="G3945" t="s">
        <v>21</v>
      </c>
      <c r="H3945" t="s">
        <v>1786</v>
      </c>
      <c r="I3945" t="s">
        <v>22</v>
      </c>
      <c r="J3945" t="s">
        <v>23</v>
      </c>
      <c r="K3945" t="s">
        <v>24</v>
      </c>
      <c r="L3945" t="s">
        <v>25</v>
      </c>
      <c r="M3945" t="s">
        <v>104</v>
      </c>
      <c r="N3945">
        <v>1498</v>
      </c>
      <c r="O3945" t="s">
        <v>105</v>
      </c>
      <c r="P3945" t="s">
        <v>95</v>
      </c>
      <c r="Q3945">
        <v>5</v>
      </c>
      <c r="R3945" t="s">
        <v>1179</v>
      </c>
    </row>
    <row r="3946" spans="1:18" x14ac:dyDescent="0.3">
      <c r="A3946">
        <v>4068</v>
      </c>
      <c r="B3946" t="s">
        <v>46</v>
      </c>
      <c r="C3946">
        <v>2011</v>
      </c>
      <c r="D3946">
        <v>165000</v>
      </c>
      <c r="E3946">
        <v>97000</v>
      </c>
      <c r="F3946" t="s">
        <v>56</v>
      </c>
      <c r="G3946" t="s">
        <v>21</v>
      </c>
      <c r="H3946" t="s">
        <v>1787</v>
      </c>
      <c r="I3946" t="s">
        <v>41</v>
      </c>
      <c r="J3946" t="s">
        <v>23</v>
      </c>
      <c r="K3946" t="s">
        <v>24</v>
      </c>
      <c r="L3946" t="s">
        <v>42</v>
      </c>
      <c r="M3946" t="s">
        <v>246</v>
      </c>
      <c r="N3946">
        <v>1086</v>
      </c>
      <c r="O3946" t="s">
        <v>247</v>
      </c>
      <c r="P3946" t="s">
        <v>248</v>
      </c>
      <c r="Q3946">
        <v>5</v>
      </c>
      <c r="R3946" t="s">
        <v>1179</v>
      </c>
    </row>
    <row r="3947" spans="1:18" x14ac:dyDescent="0.3">
      <c r="A3947">
        <v>4069</v>
      </c>
      <c r="B3947" t="s">
        <v>46</v>
      </c>
      <c r="C3947">
        <v>2016</v>
      </c>
      <c r="D3947">
        <v>850000</v>
      </c>
      <c r="E3947">
        <v>120000</v>
      </c>
      <c r="F3947" t="s">
        <v>56</v>
      </c>
      <c r="G3947" t="s">
        <v>21</v>
      </c>
      <c r="H3947" t="s">
        <v>1787</v>
      </c>
      <c r="I3947" t="s">
        <v>22</v>
      </c>
      <c r="J3947" t="s">
        <v>23</v>
      </c>
      <c r="K3947" t="s">
        <v>154</v>
      </c>
      <c r="L3947" t="s">
        <v>25</v>
      </c>
      <c r="M3947" t="s">
        <v>1788</v>
      </c>
      <c r="N3947">
        <v>1582</v>
      </c>
      <c r="O3947" t="s">
        <v>301</v>
      </c>
      <c r="P3947" t="s">
        <v>302</v>
      </c>
      <c r="Q3947">
        <v>5</v>
      </c>
      <c r="R3947" t="s">
        <v>1179</v>
      </c>
    </row>
    <row r="3948" spans="1:18" x14ac:dyDescent="0.3">
      <c r="A3948">
        <v>4070</v>
      </c>
      <c r="B3948" t="s">
        <v>46</v>
      </c>
      <c r="C3948">
        <v>2016</v>
      </c>
      <c r="D3948">
        <v>850000</v>
      </c>
      <c r="E3948">
        <v>120000</v>
      </c>
      <c r="F3948" t="s">
        <v>56</v>
      </c>
      <c r="G3948" t="s">
        <v>21</v>
      </c>
      <c r="H3948" t="s">
        <v>1786</v>
      </c>
      <c r="I3948" t="s">
        <v>22</v>
      </c>
      <c r="J3948" t="s">
        <v>23</v>
      </c>
      <c r="K3948" t="s">
        <v>24</v>
      </c>
      <c r="L3948" t="s">
        <v>25</v>
      </c>
      <c r="M3948" t="s">
        <v>571</v>
      </c>
      <c r="N3948">
        <v>1582</v>
      </c>
      <c r="O3948" t="s">
        <v>289</v>
      </c>
      <c r="P3948" t="s">
        <v>290</v>
      </c>
      <c r="Q3948">
        <v>5</v>
      </c>
      <c r="R3948" t="s">
        <v>1179</v>
      </c>
    </row>
    <row r="3949" spans="1:18" x14ac:dyDescent="0.3">
      <c r="A3949">
        <v>4071</v>
      </c>
      <c r="B3949" t="s">
        <v>88</v>
      </c>
      <c r="C3949">
        <v>2014</v>
      </c>
      <c r="D3949">
        <v>550000</v>
      </c>
      <c r="E3949">
        <v>80000</v>
      </c>
      <c r="F3949" t="s">
        <v>56</v>
      </c>
      <c r="G3949" t="s">
        <v>21</v>
      </c>
      <c r="H3949" t="s">
        <v>1786</v>
      </c>
      <c r="I3949" t="s">
        <v>22</v>
      </c>
      <c r="J3949" t="s">
        <v>23</v>
      </c>
      <c r="K3949" t="s">
        <v>24</v>
      </c>
      <c r="L3949" t="s">
        <v>33</v>
      </c>
      <c r="M3949" t="s">
        <v>478</v>
      </c>
      <c r="N3949">
        <v>2498</v>
      </c>
      <c r="O3949" t="s">
        <v>479</v>
      </c>
      <c r="P3949" t="s">
        <v>480</v>
      </c>
      <c r="Q3949">
        <v>6</v>
      </c>
      <c r="R3949" t="s">
        <v>1179</v>
      </c>
    </row>
    <row r="3950" spans="1:18" x14ac:dyDescent="0.3">
      <c r="A3950">
        <v>4072</v>
      </c>
      <c r="B3950" t="s">
        <v>18</v>
      </c>
      <c r="C3950">
        <v>2011</v>
      </c>
      <c r="D3950">
        <v>500000</v>
      </c>
      <c r="E3950">
        <v>60000</v>
      </c>
      <c r="F3950" t="s">
        <v>56</v>
      </c>
      <c r="G3950" t="s">
        <v>21</v>
      </c>
      <c r="H3950" t="s">
        <v>1787</v>
      </c>
      <c r="I3950" t="s">
        <v>22</v>
      </c>
      <c r="J3950" t="s">
        <v>23</v>
      </c>
      <c r="K3950" t="s">
        <v>24</v>
      </c>
      <c r="L3950" t="s">
        <v>33</v>
      </c>
      <c r="M3950" t="s">
        <v>81</v>
      </c>
      <c r="N3950">
        <v>1248</v>
      </c>
      <c r="O3950" t="s">
        <v>82</v>
      </c>
      <c r="P3950" t="s">
        <v>28</v>
      </c>
      <c r="Q3950">
        <v>5</v>
      </c>
      <c r="R3950" t="s">
        <v>1179</v>
      </c>
    </row>
    <row r="3951" spans="1:18" x14ac:dyDescent="0.3">
      <c r="A3951">
        <v>4073</v>
      </c>
      <c r="B3951" t="s">
        <v>18</v>
      </c>
      <c r="C3951">
        <v>2018</v>
      </c>
      <c r="D3951">
        <v>630000</v>
      </c>
      <c r="E3951">
        <v>15000</v>
      </c>
      <c r="F3951" t="s">
        <v>56</v>
      </c>
      <c r="G3951" t="s">
        <v>21</v>
      </c>
      <c r="H3951" t="s">
        <v>1787</v>
      </c>
      <c r="I3951" t="s">
        <v>41</v>
      </c>
      <c r="J3951" t="s">
        <v>23</v>
      </c>
      <c r="K3951" t="s">
        <v>24</v>
      </c>
      <c r="L3951" t="s">
        <v>25</v>
      </c>
      <c r="M3951" t="s">
        <v>264</v>
      </c>
      <c r="N3951">
        <v>1197</v>
      </c>
      <c r="O3951" t="s">
        <v>265</v>
      </c>
      <c r="P3951" t="s">
        <v>266</v>
      </c>
      <c r="Q3951">
        <v>5</v>
      </c>
      <c r="R3951" t="s">
        <v>1179</v>
      </c>
    </row>
    <row r="3952" spans="1:18" x14ac:dyDescent="0.3">
      <c r="A3952">
        <v>4074</v>
      </c>
      <c r="B3952" t="s">
        <v>46</v>
      </c>
      <c r="C3952">
        <v>2011</v>
      </c>
      <c r="D3952">
        <v>160000</v>
      </c>
      <c r="E3952">
        <v>60000</v>
      </c>
      <c r="F3952" t="s">
        <v>56</v>
      </c>
      <c r="G3952" t="s">
        <v>21</v>
      </c>
      <c r="H3952" t="s">
        <v>1786</v>
      </c>
      <c r="I3952" t="s">
        <v>41</v>
      </c>
      <c r="J3952" t="s">
        <v>23</v>
      </c>
      <c r="K3952" t="s">
        <v>24</v>
      </c>
      <c r="L3952" t="s">
        <v>25</v>
      </c>
      <c r="M3952" t="s">
        <v>246</v>
      </c>
      <c r="N3952">
        <v>1086</v>
      </c>
      <c r="O3952" t="s">
        <v>247</v>
      </c>
      <c r="P3952" t="s">
        <v>248</v>
      </c>
      <c r="Q3952">
        <v>5</v>
      </c>
      <c r="R3952" t="s">
        <v>1179</v>
      </c>
    </row>
    <row r="3953" spans="1:18" x14ac:dyDescent="0.3">
      <c r="A3953">
        <v>4075</v>
      </c>
      <c r="B3953" t="s">
        <v>37</v>
      </c>
      <c r="C3953">
        <v>2015</v>
      </c>
      <c r="D3953">
        <v>670000</v>
      </c>
      <c r="E3953">
        <v>60000</v>
      </c>
      <c r="F3953" t="s">
        <v>124</v>
      </c>
      <c r="G3953" t="s">
        <v>965</v>
      </c>
      <c r="H3953" t="s">
        <v>1194</v>
      </c>
      <c r="I3953" t="s">
        <v>22</v>
      </c>
      <c r="J3953" t="s">
        <v>23</v>
      </c>
      <c r="K3953" t="s">
        <v>24</v>
      </c>
      <c r="L3953" t="s">
        <v>25</v>
      </c>
      <c r="M3953" t="s">
        <v>225</v>
      </c>
      <c r="N3953">
        <v>1498</v>
      </c>
      <c r="O3953" t="s">
        <v>105</v>
      </c>
      <c r="P3953" t="s">
        <v>95</v>
      </c>
      <c r="Q3953">
        <v>5</v>
      </c>
      <c r="R3953" t="s">
        <v>1179</v>
      </c>
    </row>
    <row r="3954" spans="1:18" x14ac:dyDescent="0.3">
      <c r="A3954">
        <v>4076</v>
      </c>
      <c r="B3954" t="s">
        <v>18</v>
      </c>
      <c r="C3954">
        <v>2014</v>
      </c>
      <c r="D3954">
        <v>430000</v>
      </c>
      <c r="E3954">
        <v>90000</v>
      </c>
      <c r="F3954" t="s">
        <v>124</v>
      </c>
      <c r="G3954" t="s">
        <v>965</v>
      </c>
      <c r="H3954" t="s">
        <v>1789</v>
      </c>
      <c r="I3954" t="s">
        <v>22</v>
      </c>
      <c r="J3954" t="s">
        <v>23</v>
      </c>
      <c r="K3954" t="s">
        <v>24</v>
      </c>
      <c r="L3954" t="s">
        <v>25</v>
      </c>
      <c r="M3954" t="s">
        <v>230</v>
      </c>
      <c r="N3954">
        <v>1248</v>
      </c>
      <c r="O3954" t="s">
        <v>27</v>
      </c>
      <c r="P3954" t="s">
        <v>28</v>
      </c>
      <c r="Q3954">
        <v>5</v>
      </c>
      <c r="R3954" t="s">
        <v>1179</v>
      </c>
    </row>
    <row r="3955" spans="1:18" x14ac:dyDescent="0.3">
      <c r="A3955">
        <v>4077</v>
      </c>
      <c r="B3955" t="s">
        <v>46</v>
      </c>
      <c r="C3955">
        <v>2015</v>
      </c>
      <c r="D3955">
        <v>375000</v>
      </c>
      <c r="E3955">
        <v>30000</v>
      </c>
      <c r="F3955" t="s">
        <v>124</v>
      </c>
      <c r="G3955" t="s">
        <v>965</v>
      </c>
      <c r="H3955" t="s">
        <v>1294</v>
      </c>
      <c r="I3955" t="s">
        <v>41</v>
      </c>
      <c r="J3955" t="s">
        <v>23</v>
      </c>
      <c r="K3955" t="s">
        <v>24</v>
      </c>
      <c r="L3955" t="s">
        <v>25</v>
      </c>
      <c r="M3955" t="s">
        <v>260</v>
      </c>
      <c r="N3955">
        <v>1197</v>
      </c>
      <c r="O3955" t="s">
        <v>90</v>
      </c>
      <c r="P3955" t="s">
        <v>261</v>
      </c>
      <c r="Q3955">
        <v>5</v>
      </c>
      <c r="R3955" t="s">
        <v>1179</v>
      </c>
    </row>
    <row r="3956" spans="1:18" x14ac:dyDescent="0.3">
      <c r="A3956">
        <v>4078</v>
      </c>
      <c r="B3956" t="s">
        <v>46</v>
      </c>
      <c r="C3956">
        <v>2016</v>
      </c>
      <c r="D3956">
        <v>650000</v>
      </c>
      <c r="E3956">
        <v>35000</v>
      </c>
      <c r="F3956" t="s">
        <v>124</v>
      </c>
      <c r="G3956" t="s">
        <v>965</v>
      </c>
      <c r="H3956" t="s">
        <v>1294</v>
      </c>
      <c r="I3956" t="s">
        <v>41</v>
      </c>
      <c r="J3956" t="s">
        <v>23</v>
      </c>
      <c r="K3956" t="s">
        <v>24</v>
      </c>
      <c r="L3956" t="s">
        <v>25</v>
      </c>
      <c r="M3956" t="s">
        <v>133</v>
      </c>
      <c r="N3956">
        <v>1197</v>
      </c>
      <c r="O3956" t="s">
        <v>134</v>
      </c>
      <c r="P3956" t="s">
        <v>135</v>
      </c>
      <c r="Q3956">
        <v>5</v>
      </c>
      <c r="R3956" t="s">
        <v>1179</v>
      </c>
    </row>
    <row r="3957" spans="1:18" x14ac:dyDescent="0.3">
      <c r="A3957">
        <v>4079</v>
      </c>
      <c r="B3957" t="s">
        <v>18</v>
      </c>
      <c r="C3957">
        <v>2016</v>
      </c>
      <c r="D3957">
        <v>500000</v>
      </c>
      <c r="E3957">
        <v>35000</v>
      </c>
      <c r="F3957" t="s">
        <v>124</v>
      </c>
      <c r="G3957" t="s">
        <v>965</v>
      </c>
      <c r="H3957" t="s">
        <v>1194</v>
      </c>
      <c r="I3957" t="s">
        <v>22</v>
      </c>
      <c r="J3957" t="s">
        <v>23</v>
      </c>
      <c r="K3957" t="s">
        <v>24</v>
      </c>
      <c r="L3957" t="s">
        <v>25</v>
      </c>
      <c r="M3957" t="s">
        <v>106</v>
      </c>
      <c r="N3957">
        <v>1248</v>
      </c>
      <c r="O3957" t="s">
        <v>27</v>
      </c>
      <c r="P3957" t="s">
        <v>28</v>
      </c>
      <c r="Q3957">
        <v>5</v>
      </c>
      <c r="R3957" t="s">
        <v>1179</v>
      </c>
    </row>
    <row r="3958" spans="1:18" x14ac:dyDescent="0.3">
      <c r="A3958">
        <v>4080</v>
      </c>
      <c r="B3958" t="s">
        <v>18</v>
      </c>
      <c r="C3958">
        <v>2016</v>
      </c>
      <c r="D3958">
        <v>500000</v>
      </c>
      <c r="E3958">
        <v>35000</v>
      </c>
      <c r="F3958" t="s">
        <v>124</v>
      </c>
      <c r="G3958" t="s">
        <v>965</v>
      </c>
      <c r="H3958" t="s">
        <v>1790</v>
      </c>
      <c r="I3958" t="s">
        <v>22</v>
      </c>
      <c r="J3958" t="s">
        <v>23</v>
      </c>
      <c r="K3958" t="s">
        <v>24</v>
      </c>
      <c r="L3958" t="s">
        <v>25</v>
      </c>
      <c r="M3958" t="s">
        <v>106</v>
      </c>
      <c r="N3958">
        <v>1248</v>
      </c>
      <c r="O3958" t="s">
        <v>27</v>
      </c>
      <c r="P3958" t="s">
        <v>28</v>
      </c>
      <c r="Q3958">
        <v>5</v>
      </c>
      <c r="R3958" t="s">
        <v>1179</v>
      </c>
    </row>
    <row r="3959" spans="1:18" x14ac:dyDescent="0.3">
      <c r="A3959">
        <v>4081</v>
      </c>
      <c r="B3959" t="s">
        <v>88</v>
      </c>
      <c r="C3959">
        <v>2017</v>
      </c>
      <c r="D3959">
        <v>1350000</v>
      </c>
      <c r="E3959">
        <v>25000</v>
      </c>
      <c r="F3959" t="s">
        <v>124</v>
      </c>
      <c r="G3959" t="s">
        <v>965</v>
      </c>
      <c r="H3959" t="s">
        <v>1194</v>
      </c>
      <c r="I3959" t="s">
        <v>22</v>
      </c>
      <c r="J3959" t="s">
        <v>23</v>
      </c>
      <c r="K3959" t="s">
        <v>24</v>
      </c>
      <c r="L3959" t="s">
        <v>25</v>
      </c>
      <c r="M3959" t="s">
        <v>155</v>
      </c>
      <c r="N3959">
        <v>2179</v>
      </c>
      <c r="O3959" t="s">
        <v>446</v>
      </c>
      <c r="P3959" t="s">
        <v>447</v>
      </c>
      <c r="Q3959">
        <v>7</v>
      </c>
      <c r="R3959" t="s">
        <v>1179</v>
      </c>
    </row>
    <row r="3960" spans="1:18" x14ac:dyDescent="0.3">
      <c r="A3960">
        <v>4082</v>
      </c>
      <c r="B3960" t="s">
        <v>221</v>
      </c>
      <c r="C3960">
        <v>2018</v>
      </c>
      <c r="D3960">
        <v>600000</v>
      </c>
      <c r="E3960">
        <v>40000</v>
      </c>
      <c r="F3960" t="s">
        <v>124</v>
      </c>
      <c r="G3960" t="s">
        <v>965</v>
      </c>
      <c r="H3960" t="s">
        <v>1194</v>
      </c>
      <c r="I3960" t="s">
        <v>22</v>
      </c>
      <c r="J3960" t="s">
        <v>23</v>
      </c>
      <c r="K3960" t="s">
        <v>24</v>
      </c>
      <c r="L3960" t="s">
        <v>25</v>
      </c>
      <c r="M3960" t="s">
        <v>227</v>
      </c>
      <c r="N3960">
        <v>1498</v>
      </c>
      <c r="O3960" t="s">
        <v>228</v>
      </c>
      <c r="P3960" t="s">
        <v>224</v>
      </c>
      <c r="Q3960">
        <v>5</v>
      </c>
      <c r="R3960" t="s">
        <v>1179</v>
      </c>
    </row>
    <row r="3961" spans="1:18" x14ac:dyDescent="0.3">
      <c r="A3961">
        <v>4083</v>
      </c>
      <c r="B3961" t="s">
        <v>46</v>
      </c>
      <c r="C3961">
        <v>2017</v>
      </c>
      <c r="D3961">
        <v>1200000</v>
      </c>
      <c r="E3961">
        <v>25000</v>
      </c>
      <c r="F3961" t="s">
        <v>124</v>
      </c>
      <c r="G3961" t="s">
        <v>965</v>
      </c>
      <c r="H3961" t="s">
        <v>1791</v>
      </c>
      <c r="I3961" t="s">
        <v>22</v>
      </c>
      <c r="J3961" t="s">
        <v>23</v>
      </c>
      <c r="K3961" t="s">
        <v>24</v>
      </c>
      <c r="L3961" t="s">
        <v>25</v>
      </c>
      <c r="M3961" t="s">
        <v>300</v>
      </c>
      <c r="N3961">
        <v>1582</v>
      </c>
      <c r="O3961" t="s">
        <v>301</v>
      </c>
      <c r="P3961" t="s">
        <v>302</v>
      </c>
      <c r="Q3961">
        <v>5</v>
      </c>
      <c r="R3961" t="s">
        <v>1179</v>
      </c>
    </row>
    <row r="3962" spans="1:18" x14ac:dyDescent="0.3">
      <c r="A3962">
        <v>4084</v>
      </c>
      <c r="B3962" t="s">
        <v>239</v>
      </c>
      <c r="C3962">
        <v>2013</v>
      </c>
      <c r="D3962">
        <v>3750000</v>
      </c>
      <c r="E3962">
        <v>56000</v>
      </c>
      <c r="F3962" t="s">
        <v>124</v>
      </c>
      <c r="G3962" t="s">
        <v>965</v>
      </c>
      <c r="H3962" t="s">
        <v>1791</v>
      </c>
      <c r="I3962" t="s">
        <v>22</v>
      </c>
      <c r="J3962" t="s">
        <v>158</v>
      </c>
      <c r="K3962" t="s">
        <v>154</v>
      </c>
      <c r="L3962" t="s">
        <v>25</v>
      </c>
      <c r="M3962" t="s">
        <v>739</v>
      </c>
      <c r="N3962">
        <v>2993</v>
      </c>
      <c r="O3962" t="s">
        <v>740</v>
      </c>
      <c r="P3962" t="s">
        <v>741</v>
      </c>
      <c r="Q3962">
        <v>4</v>
      </c>
      <c r="R3962" t="s">
        <v>1179</v>
      </c>
    </row>
    <row r="3963" spans="1:18" x14ac:dyDescent="0.3">
      <c r="A3963">
        <v>4085</v>
      </c>
      <c r="B3963" t="s">
        <v>18</v>
      </c>
      <c r="C3963">
        <v>2018</v>
      </c>
      <c r="D3963">
        <v>795000</v>
      </c>
      <c r="E3963">
        <v>41779</v>
      </c>
      <c r="F3963" t="s">
        <v>124</v>
      </c>
      <c r="G3963" t="s">
        <v>965</v>
      </c>
      <c r="H3963" t="s">
        <v>1791</v>
      </c>
      <c r="I3963" t="s">
        <v>41</v>
      </c>
      <c r="J3963" t="s">
        <v>158</v>
      </c>
      <c r="K3963" t="s">
        <v>24</v>
      </c>
      <c r="L3963" t="s">
        <v>25</v>
      </c>
      <c r="M3963" t="s">
        <v>264</v>
      </c>
      <c r="N3963">
        <v>1197</v>
      </c>
      <c r="O3963" t="s">
        <v>265</v>
      </c>
      <c r="P3963" t="s">
        <v>266</v>
      </c>
      <c r="Q3963">
        <v>5</v>
      </c>
      <c r="R3963" t="s">
        <v>1179</v>
      </c>
    </row>
    <row r="3964" spans="1:18" x14ac:dyDescent="0.3">
      <c r="A3964">
        <v>4086</v>
      </c>
      <c r="B3964" t="s">
        <v>37</v>
      </c>
      <c r="C3964">
        <v>2016</v>
      </c>
      <c r="D3964">
        <v>625000</v>
      </c>
      <c r="E3964">
        <v>54000</v>
      </c>
      <c r="F3964" t="s">
        <v>124</v>
      </c>
      <c r="G3964" t="s">
        <v>965</v>
      </c>
      <c r="H3964" t="s">
        <v>1789</v>
      </c>
      <c r="I3964" t="s">
        <v>41</v>
      </c>
      <c r="J3964" t="s">
        <v>158</v>
      </c>
      <c r="K3964" t="s">
        <v>24</v>
      </c>
      <c r="L3964" t="s">
        <v>25</v>
      </c>
      <c r="M3964" t="s">
        <v>604</v>
      </c>
      <c r="N3964">
        <v>1199</v>
      </c>
      <c r="O3964" t="s">
        <v>434</v>
      </c>
      <c r="P3964" t="s">
        <v>452</v>
      </c>
      <c r="Q3964">
        <v>5</v>
      </c>
      <c r="R3964" t="s">
        <v>1179</v>
      </c>
    </row>
    <row r="3965" spans="1:18" x14ac:dyDescent="0.3">
      <c r="A3965">
        <v>4087</v>
      </c>
      <c r="B3965" t="s">
        <v>173</v>
      </c>
      <c r="C3965">
        <v>2016</v>
      </c>
      <c r="D3965">
        <v>2900000</v>
      </c>
      <c r="E3965">
        <v>31000</v>
      </c>
      <c r="F3965" t="s">
        <v>19</v>
      </c>
      <c r="G3965" t="s">
        <v>31</v>
      </c>
      <c r="H3965" t="s">
        <v>1792</v>
      </c>
      <c r="I3965" t="s">
        <v>22</v>
      </c>
      <c r="J3965" t="s">
        <v>158</v>
      </c>
      <c r="K3965" t="s">
        <v>154</v>
      </c>
      <c r="L3965" t="s">
        <v>25</v>
      </c>
      <c r="M3965" t="s">
        <v>396</v>
      </c>
      <c r="N3965">
        <v>2143</v>
      </c>
      <c r="O3965" t="s">
        <v>341</v>
      </c>
      <c r="P3965" t="s">
        <v>342</v>
      </c>
      <c r="Q3965">
        <v>5</v>
      </c>
      <c r="R3965" t="s">
        <v>1179</v>
      </c>
    </row>
    <row r="3966" spans="1:18" x14ac:dyDescent="0.3">
      <c r="A3966">
        <v>4088</v>
      </c>
      <c r="B3966" t="s">
        <v>18</v>
      </c>
      <c r="C3966">
        <v>2017</v>
      </c>
      <c r="D3966">
        <v>625000</v>
      </c>
      <c r="E3966">
        <v>37000</v>
      </c>
      <c r="F3966" t="s">
        <v>124</v>
      </c>
      <c r="G3966" t="s">
        <v>965</v>
      </c>
      <c r="H3966" t="s">
        <v>1789</v>
      </c>
      <c r="I3966" t="s">
        <v>22</v>
      </c>
      <c r="J3966" t="s">
        <v>23</v>
      </c>
      <c r="K3966" t="s">
        <v>154</v>
      </c>
      <c r="L3966" t="s">
        <v>25</v>
      </c>
      <c r="M3966" t="s">
        <v>460</v>
      </c>
      <c r="N3966">
        <v>1248</v>
      </c>
      <c r="O3966" t="s">
        <v>27</v>
      </c>
      <c r="P3966" t="s">
        <v>28</v>
      </c>
      <c r="Q3966">
        <v>5</v>
      </c>
      <c r="R3966" t="s">
        <v>1179</v>
      </c>
    </row>
    <row r="3967" spans="1:18" x14ac:dyDescent="0.3">
      <c r="A3967">
        <v>4089</v>
      </c>
      <c r="B3967" t="s">
        <v>120</v>
      </c>
      <c r="C3967">
        <v>2011</v>
      </c>
      <c r="D3967">
        <v>440000</v>
      </c>
      <c r="E3967">
        <v>90000</v>
      </c>
      <c r="F3967" t="s">
        <v>124</v>
      </c>
      <c r="G3967" t="s">
        <v>965</v>
      </c>
      <c r="H3967" t="s">
        <v>1194</v>
      </c>
      <c r="I3967" t="s">
        <v>22</v>
      </c>
      <c r="J3967" t="s">
        <v>23</v>
      </c>
      <c r="K3967" t="s">
        <v>154</v>
      </c>
      <c r="L3967" t="s">
        <v>33</v>
      </c>
      <c r="M3967" t="s">
        <v>699</v>
      </c>
      <c r="N3967">
        <v>1991</v>
      </c>
      <c r="O3967" t="s">
        <v>559</v>
      </c>
      <c r="P3967" t="s">
        <v>743</v>
      </c>
      <c r="Q3967">
        <v>4</v>
      </c>
      <c r="R3967" t="s">
        <v>1179</v>
      </c>
    </row>
    <row r="3968" spans="1:18" x14ac:dyDescent="0.3">
      <c r="A3968">
        <v>4090</v>
      </c>
      <c r="B3968" t="s">
        <v>65</v>
      </c>
      <c r="C3968">
        <v>2018</v>
      </c>
      <c r="D3968">
        <v>1400000</v>
      </c>
      <c r="E3968">
        <v>13534</v>
      </c>
      <c r="F3968" t="s">
        <v>124</v>
      </c>
      <c r="G3968" t="s">
        <v>965</v>
      </c>
      <c r="H3968" t="s">
        <v>1790</v>
      </c>
      <c r="I3968" t="s">
        <v>41</v>
      </c>
      <c r="J3968" t="s">
        <v>158</v>
      </c>
      <c r="K3968" t="s">
        <v>24</v>
      </c>
      <c r="L3968" t="s">
        <v>25</v>
      </c>
      <c r="M3968" t="s">
        <v>198</v>
      </c>
      <c r="N3968">
        <v>1798</v>
      </c>
      <c r="O3968" t="s">
        <v>151</v>
      </c>
      <c r="P3968" t="s">
        <v>199</v>
      </c>
      <c r="Q3968">
        <v>5</v>
      </c>
      <c r="R3968" t="s">
        <v>1179</v>
      </c>
    </row>
    <row r="3969" spans="1:18" x14ac:dyDescent="0.3">
      <c r="A3969">
        <v>4091</v>
      </c>
      <c r="B3969" t="s">
        <v>65</v>
      </c>
      <c r="C3969">
        <v>2017</v>
      </c>
      <c r="D3969">
        <v>1450000</v>
      </c>
      <c r="E3969">
        <v>7000</v>
      </c>
      <c r="F3969" t="s">
        <v>19</v>
      </c>
      <c r="G3969" t="s">
        <v>31</v>
      </c>
      <c r="H3969" t="s">
        <v>1792</v>
      </c>
      <c r="I3969" t="s">
        <v>41</v>
      </c>
      <c r="J3969" t="s">
        <v>158</v>
      </c>
      <c r="K3969" t="s">
        <v>154</v>
      </c>
      <c r="L3969" t="s">
        <v>33</v>
      </c>
      <c r="M3969" t="s">
        <v>292</v>
      </c>
      <c r="N3969">
        <v>1794</v>
      </c>
      <c r="O3969" t="s">
        <v>293</v>
      </c>
      <c r="P3969" t="s">
        <v>199</v>
      </c>
      <c r="Q3969">
        <v>5</v>
      </c>
      <c r="R3969" t="s">
        <v>1179</v>
      </c>
    </row>
    <row r="3970" spans="1:18" x14ac:dyDescent="0.3">
      <c r="A3970">
        <v>4092</v>
      </c>
      <c r="B3970" t="s">
        <v>173</v>
      </c>
      <c r="C3970">
        <v>2017</v>
      </c>
      <c r="D3970">
        <v>2700000</v>
      </c>
      <c r="E3970">
        <v>23000</v>
      </c>
      <c r="F3970" t="s">
        <v>124</v>
      </c>
      <c r="G3970" t="s">
        <v>965</v>
      </c>
      <c r="H3970" t="s">
        <v>1194</v>
      </c>
      <c r="I3970" t="s">
        <v>22</v>
      </c>
      <c r="J3970" t="s">
        <v>158</v>
      </c>
      <c r="K3970" t="s">
        <v>154</v>
      </c>
      <c r="L3970" t="s">
        <v>25</v>
      </c>
      <c r="M3970" t="s">
        <v>488</v>
      </c>
      <c r="N3970">
        <v>2143</v>
      </c>
      <c r="O3970" t="s">
        <v>746</v>
      </c>
      <c r="P3970" t="s">
        <v>747</v>
      </c>
      <c r="Q3970">
        <v>5</v>
      </c>
      <c r="R3970" t="s">
        <v>1179</v>
      </c>
    </row>
    <row r="3971" spans="1:18" x14ac:dyDescent="0.3">
      <c r="A3971">
        <v>4093</v>
      </c>
      <c r="B3971" t="s">
        <v>46</v>
      </c>
      <c r="C3971">
        <v>2017</v>
      </c>
      <c r="D3971">
        <v>550000</v>
      </c>
      <c r="E3971">
        <v>23456</v>
      </c>
      <c r="F3971" t="s">
        <v>124</v>
      </c>
      <c r="G3971" t="s">
        <v>965</v>
      </c>
      <c r="H3971" t="s">
        <v>1194</v>
      </c>
      <c r="I3971" t="s">
        <v>41</v>
      </c>
      <c r="J3971" t="s">
        <v>158</v>
      </c>
      <c r="K3971" t="s">
        <v>24</v>
      </c>
      <c r="L3971" t="s">
        <v>25</v>
      </c>
      <c r="M3971" t="s">
        <v>85</v>
      </c>
      <c r="N3971">
        <v>1197</v>
      </c>
      <c r="O3971" t="s">
        <v>90</v>
      </c>
      <c r="P3971" t="s">
        <v>261</v>
      </c>
      <c r="Q3971">
        <v>5</v>
      </c>
      <c r="R3971" t="s">
        <v>1179</v>
      </c>
    </row>
    <row r="3972" spans="1:18" x14ac:dyDescent="0.3">
      <c r="A3972">
        <v>4094</v>
      </c>
      <c r="B3972" t="s">
        <v>65</v>
      </c>
      <c r="C3972">
        <v>2019</v>
      </c>
      <c r="D3972">
        <v>1925000</v>
      </c>
      <c r="E3972">
        <v>43000</v>
      </c>
      <c r="F3972" t="s">
        <v>124</v>
      </c>
      <c r="G3972" t="s">
        <v>965</v>
      </c>
      <c r="H3972" t="s">
        <v>1194</v>
      </c>
      <c r="I3972" t="s">
        <v>22</v>
      </c>
      <c r="J3972" t="s">
        <v>158</v>
      </c>
      <c r="K3972" t="s">
        <v>154</v>
      </c>
      <c r="L3972" t="s">
        <v>25</v>
      </c>
      <c r="M3972" t="s">
        <v>187</v>
      </c>
      <c r="N3972">
        <v>2755</v>
      </c>
      <c r="O3972" t="s">
        <v>188</v>
      </c>
      <c r="P3972" t="s">
        <v>189</v>
      </c>
      <c r="Q3972">
        <v>8</v>
      </c>
      <c r="R3972" t="s">
        <v>1179</v>
      </c>
    </row>
    <row r="3973" spans="1:18" x14ac:dyDescent="0.3">
      <c r="A3973">
        <v>4095</v>
      </c>
      <c r="B3973" t="s">
        <v>88</v>
      </c>
      <c r="C3973">
        <v>2015</v>
      </c>
      <c r="D3973">
        <v>1225000</v>
      </c>
      <c r="E3973">
        <v>39000</v>
      </c>
      <c r="F3973" t="s">
        <v>124</v>
      </c>
      <c r="G3973" t="s">
        <v>965</v>
      </c>
      <c r="H3973" t="s">
        <v>1789</v>
      </c>
      <c r="I3973" t="s">
        <v>22</v>
      </c>
      <c r="J3973" t="s">
        <v>158</v>
      </c>
      <c r="K3973" t="s">
        <v>24</v>
      </c>
      <c r="L3973" t="s">
        <v>25</v>
      </c>
      <c r="M3973" t="s">
        <v>155</v>
      </c>
      <c r="N3973">
        <v>2179</v>
      </c>
      <c r="O3973" t="s">
        <v>446</v>
      </c>
      <c r="P3973" t="s">
        <v>447</v>
      </c>
      <c r="Q3973">
        <v>7</v>
      </c>
      <c r="R3973" t="s">
        <v>1179</v>
      </c>
    </row>
    <row r="3974" spans="1:18" x14ac:dyDescent="0.3">
      <c r="A3974">
        <v>4096</v>
      </c>
      <c r="B3974" t="s">
        <v>37</v>
      </c>
      <c r="C3974">
        <v>2017</v>
      </c>
      <c r="D3974">
        <v>700000</v>
      </c>
      <c r="E3974">
        <v>15000</v>
      </c>
      <c r="F3974" t="s">
        <v>124</v>
      </c>
      <c r="G3974" t="s">
        <v>965</v>
      </c>
      <c r="H3974" t="s">
        <v>1789</v>
      </c>
      <c r="I3974" t="s">
        <v>41</v>
      </c>
      <c r="J3974" t="s">
        <v>23</v>
      </c>
      <c r="K3974" t="s">
        <v>24</v>
      </c>
      <c r="L3974" t="s">
        <v>25</v>
      </c>
      <c r="M3974" t="s">
        <v>383</v>
      </c>
      <c r="N3974">
        <v>1199</v>
      </c>
      <c r="O3974" t="s">
        <v>434</v>
      </c>
      <c r="P3974" t="s">
        <v>452</v>
      </c>
      <c r="Q3974">
        <v>5</v>
      </c>
      <c r="R3974" t="s">
        <v>1179</v>
      </c>
    </row>
    <row r="3975" spans="1:18" x14ac:dyDescent="0.3">
      <c r="A3975">
        <v>4097</v>
      </c>
      <c r="B3975" t="s">
        <v>18</v>
      </c>
      <c r="C3975">
        <v>2013</v>
      </c>
      <c r="D3975">
        <v>530000</v>
      </c>
      <c r="E3975">
        <v>40000</v>
      </c>
      <c r="F3975" t="s">
        <v>124</v>
      </c>
      <c r="G3975" t="s">
        <v>965</v>
      </c>
      <c r="H3975" t="s">
        <v>1294</v>
      </c>
      <c r="I3975" t="s">
        <v>22</v>
      </c>
      <c r="J3975" t="s">
        <v>23</v>
      </c>
      <c r="K3975" t="s">
        <v>24</v>
      </c>
      <c r="L3975" t="s">
        <v>25</v>
      </c>
      <c r="M3975" t="s">
        <v>26</v>
      </c>
      <c r="N3975">
        <v>1248</v>
      </c>
      <c r="O3975" t="s">
        <v>27</v>
      </c>
      <c r="P3975" t="s">
        <v>28</v>
      </c>
      <c r="Q3975">
        <v>5</v>
      </c>
      <c r="R3975" t="s">
        <v>1179</v>
      </c>
    </row>
    <row r="3976" spans="1:18" x14ac:dyDescent="0.3">
      <c r="A3976">
        <v>4098</v>
      </c>
      <c r="B3976" t="s">
        <v>573</v>
      </c>
      <c r="C3976">
        <v>2020</v>
      </c>
      <c r="D3976">
        <v>1900000</v>
      </c>
      <c r="E3976">
        <v>5000</v>
      </c>
      <c r="F3976" t="s">
        <v>124</v>
      </c>
      <c r="G3976" t="s">
        <v>965</v>
      </c>
      <c r="H3976" t="s">
        <v>1294</v>
      </c>
      <c r="I3976" t="s">
        <v>22</v>
      </c>
      <c r="J3976" t="s">
        <v>158</v>
      </c>
      <c r="K3976" t="s">
        <v>154</v>
      </c>
      <c r="L3976" t="s">
        <v>25</v>
      </c>
      <c r="M3976" t="s">
        <v>159</v>
      </c>
      <c r="N3976">
        <v>1493</v>
      </c>
      <c r="O3976" t="s">
        <v>575</v>
      </c>
      <c r="P3976" t="s">
        <v>576</v>
      </c>
      <c r="Q3976">
        <v>5</v>
      </c>
      <c r="R3976" t="s">
        <v>1179</v>
      </c>
    </row>
    <row r="3977" spans="1:18" x14ac:dyDescent="0.3">
      <c r="A3977">
        <v>4099</v>
      </c>
      <c r="B3977" t="s">
        <v>18</v>
      </c>
      <c r="C3977">
        <v>2017</v>
      </c>
      <c r="D3977">
        <v>844999</v>
      </c>
      <c r="E3977">
        <v>70000</v>
      </c>
      <c r="F3977" t="s">
        <v>19</v>
      </c>
      <c r="G3977" t="s">
        <v>31</v>
      </c>
      <c r="H3977" t="s">
        <v>1792</v>
      </c>
      <c r="I3977" t="s">
        <v>22</v>
      </c>
      <c r="J3977" t="s">
        <v>158</v>
      </c>
      <c r="K3977" t="s">
        <v>24</v>
      </c>
      <c r="L3977" t="s">
        <v>25</v>
      </c>
      <c r="M3977" t="s">
        <v>415</v>
      </c>
      <c r="N3977">
        <v>1248</v>
      </c>
      <c r="O3977" t="s">
        <v>94</v>
      </c>
      <c r="P3977" t="s">
        <v>95</v>
      </c>
      <c r="Q3977">
        <v>5</v>
      </c>
      <c r="R3977" t="s">
        <v>1179</v>
      </c>
    </row>
    <row r="3978" spans="1:18" x14ac:dyDescent="0.3">
      <c r="A3978">
        <v>4100</v>
      </c>
      <c r="B3978" t="s">
        <v>30</v>
      </c>
      <c r="C3978">
        <v>2016</v>
      </c>
      <c r="D3978">
        <v>650000</v>
      </c>
      <c r="E3978">
        <v>99000</v>
      </c>
      <c r="F3978" t="s">
        <v>19</v>
      </c>
      <c r="G3978" t="s">
        <v>31</v>
      </c>
      <c r="H3978" t="s">
        <v>1792</v>
      </c>
      <c r="I3978" t="s">
        <v>22</v>
      </c>
      <c r="J3978" t="s">
        <v>158</v>
      </c>
      <c r="K3978" t="s">
        <v>154</v>
      </c>
      <c r="L3978" t="s">
        <v>25</v>
      </c>
      <c r="M3978" t="s">
        <v>227</v>
      </c>
      <c r="N3978">
        <v>1498</v>
      </c>
      <c r="O3978" t="s">
        <v>35</v>
      </c>
      <c r="P3978" t="s">
        <v>36</v>
      </c>
      <c r="Q3978">
        <v>5</v>
      </c>
      <c r="R3978" t="s">
        <v>1179</v>
      </c>
    </row>
    <row r="3979" spans="1:18" x14ac:dyDescent="0.3">
      <c r="A3979">
        <v>4101</v>
      </c>
      <c r="B3979" t="s">
        <v>18</v>
      </c>
      <c r="C3979">
        <v>2018</v>
      </c>
      <c r="D3979">
        <v>750000</v>
      </c>
      <c r="E3979">
        <v>15000</v>
      </c>
      <c r="F3979" t="s">
        <v>124</v>
      </c>
      <c r="G3979" t="s">
        <v>965</v>
      </c>
      <c r="H3979" t="s">
        <v>1791</v>
      </c>
      <c r="I3979" t="s">
        <v>41</v>
      </c>
      <c r="J3979" t="s">
        <v>158</v>
      </c>
      <c r="K3979" t="s">
        <v>24</v>
      </c>
      <c r="L3979" t="s">
        <v>25</v>
      </c>
      <c r="M3979" t="s">
        <v>222</v>
      </c>
      <c r="N3979">
        <v>1197</v>
      </c>
      <c r="O3979" t="s">
        <v>265</v>
      </c>
      <c r="P3979" t="s">
        <v>266</v>
      </c>
      <c r="Q3979">
        <v>5</v>
      </c>
      <c r="R3979" t="s">
        <v>1179</v>
      </c>
    </row>
    <row r="3980" spans="1:18" x14ac:dyDescent="0.3">
      <c r="A3980">
        <v>4102</v>
      </c>
      <c r="B3980" t="s">
        <v>239</v>
      </c>
      <c r="C3980">
        <v>2018</v>
      </c>
      <c r="D3980">
        <v>6000000</v>
      </c>
      <c r="E3980">
        <v>28156</v>
      </c>
      <c r="F3980" t="s">
        <v>124</v>
      </c>
      <c r="G3980" t="s">
        <v>965</v>
      </c>
      <c r="H3980" t="s">
        <v>1791</v>
      </c>
      <c r="I3980" t="s">
        <v>22</v>
      </c>
      <c r="J3980" t="s">
        <v>158</v>
      </c>
      <c r="K3980" t="s">
        <v>154</v>
      </c>
      <c r="L3980" t="s">
        <v>25</v>
      </c>
      <c r="M3980" t="s">
        <v>750</v>
      </c>
      <c r="N3980">
        <v>2993</v>
      </c>
      <c r="O3980" t="s">
        <v>751</v>
      </c>
      <c r="P3980" t="s">
        <v>752</v>
      </c>
      <c r="Q3980">
        <v>4</v>
      </c>
      <c r="R3980" t="s">
        <v>1179</v>
      </c>
    </row>
    <row r="3981" spans="1:18" x14ac:dyDescent="0.3">
      <c r="A3981">
        <v>4103</v>
      </c>
      <c r="B3981" t="s">
        <v>37</v>
      </c>
      <c r="C3981">
        <v>2015</v>
      </c>
      <c r="D3981">
        <v>610000</v>
      </c>
      <c r="E3981">
        <v>30000</v>
      </c>
      <c r="F3981" t="s">
        <v>56</v>
      </c>
      <c r="G3981" t="s">
        <v>869</v>
      </c>
      <c r="H3981" t="s">
        <v>1793</v>
      </c>
      <c r="I3981" t="s">
        <v>41</v>
      </c>
      <c r="J3981" t="s">
        <v>158</v>
      </c>
      <c r="K3981" t="s">
        <v>24</v>
      </c>
      <c r="L3981" t="s">
        <v>25</v>
      </c>
      <c r="M3981" t="s">
        <v>604</v>
      </c>
      <c r="N3981">
        <v>1199</v>
      </c>
      <c r="O3981" t="s">
        <v>434</v>
      </c>
      <c r="P3981" t="s">
        <v>452</v>
      </c>
      <c r="Q3981">
        <v>5</v>
      </c>
      <c r="R3981" t="s">
        <v>1179</v>
      </c>
    </row>
    <row r="3982" spans="1:18" x14ac:dyDescent="0.3">
      <c r="A3982">
        <v>4104</v>
      </c>
      <c r="B3982" t="s">
        <v>120</v>
      </c>
      <c r="C3982">
        <v>2010</v>
      </c>
      <c r="D3982">
        <v>150000</v>
      </c>
      <c r="E3982">
        <v>70000</v>
      </c>
      <c r="F3982" t="s">
        <v>56</v>
      </c>
      <c r="G3982" t="s">
        <v>869</v>
      </c>
      <c r="H3982" t="s">
        <v>1794</v>
      </c>
      <c r="I3982" t="s">
        <v>41</v>
      </c>
      <c r="J3982" t="s">
        <v>23</v>
      </c>
      <c r="K3982" t="s">
        <v>24</v>
      </c>
      <c r="L3982" t="s">
        <v>25</v>
      </c>
      <c r="M3982" t="s">
        <v>133</v>
      </c>
      <c r="N3982">
        <v>1199</v>
      </c>
      <c r="O3982" t="s">
        <v>498</v>
      </c>
      <c r="P3982" t="s">
        <v>499</v>
      </c>
      <c r="Q3982">
        <v>5</v>
      </c>
      <c r="R3982" t="s">
        <v>1179</v>
      </c>
    </row>
    <row r="3983" spans="1:18" x14ac:dyDescent="0.3">
      <c r="A3983">
        <v>4105</v>
      </c>
      <c r="B3983" t="s">
        <v>18</v>
      </c>
      <c r="C3983">
        <v>2014</v>
      </c>
      <c r="D3983">
        <v>475000</v>
      </c>
      <c r="E3983">
        <v>40000</v>
      </c>
      <c r="F3983" t="s">
        <v>56</v>
      </c>
      <c r="G3983" t="s">
        <v>869</v>
      </c>
      <c r="H3983" t="s">
        <v>1793</v>
      </c>
      <c r="I3983" t="s">
        <v>41</v>
      </c>
      <c r="J3983" t="s">
        <v>23</v>
      </c>
      <c r="K3983" t="s">
        <v>24</v>
      </c>
      <c r="L3983" t="s">
        <v>25</v>
      </c>
      <c r="M3983" t="s">
        <v>260</v>
      </c>
      <c r="N3983">
        <v>1197</v>
      </c>
      <c r="O3983" t="s">
        <v>395</v>
      </c>
      <c r="P3983" t="s">
        <v>261</v>
      </c>
      <c r="Q3983">
        <v>5</v>
      </c>
      <c r="R3983" t="s">
        <v>1179</v>
      </c>
    </row>
    <row r="3984" spans="1:18" x14ac:dyDescent="0.3">
      <c r="A3984">
        <v>4106</v>
      </c>
      <c r="B3984" t="s">
        <v>88</v>
      </c>
      <c r="C3984">
        <v>2008</v>
      </c>
      <c r="D3984">
        <v>375000</v>
      </c>
      <c r="E3984">
        <v>136500</v>
      </c>
      <c r="F3984" t="s">
        <v>56</v>
      </c>
      <c r="G3984" t="s">
        <v>869</v>
      </c>
      <c r="H3984" t="s">
        <v>1793</v>
      </c>
      <c r="I3984" t="s">
        <v>22</v>
      </c>
      <c r="J3984" t="s">
        <v>23</v>
      </c>
      <c r="K3984" t="s">
        <v>24</v>
      </c>
      <c r="L3984" t="s">
        <v>304</v>
      </c>
      <c r="M3984" t="s">
        <v>1184</v>
      </c>
      <c r="N3984">
        <v>2609</v>
      </c>
      <c r="O3984" t="s">
        <v>271</v>
      </c>
      <c r="P3984" t="s">
        <v>272</v>
      </c>
      <c r="Q3984">
        <v>8</v>
      </c>
      <c r="R3984" t="s">
        <v>1179</v>
      </c>
    </row>
    <row r="3985" spans="1:18" x14ac:dyDescent="0.3">
      <c r="A3985">
        <v>4107</v>
      </c>
      <c r="B3985" t="s">
        <v>88</v>
      </c>
      <c r="C3985">
        <v>2016</v>
      </c>
      <c r="D3985">
        <v>425000</v>
      </c>
      <c r="E3985">
        <v>70000</v>
      </c>
      <c r="F3985" t="s">
        <v>56</v>
      </c>
      <c r="G3985" t="s">
        <v>869</v>
      </c>
      <c r="H3985" t="s">
        <v>1793</v>
      </c>
      <c r="I3985" t="s">
        <v>22</v>
      </c>
      <c r="J3985" t="s">
        <v>23</v>
      </c>
      <c r="K3985" t="s">
        <v>24</v>
      </c>
      <c r="L3985" t="s">
        <v>33</v>
      </c>
      <c r="M3985" t="s">
        <v>564</v>
      </c>
      <c r="N3985">
        <v>1198</v>
      </c>
      <c r="O3985" t="s">
        <v>565</v>
      </c>
      <c r="P3985" t="s">
        <v>566</v>
      </c>
      <c r="Q3985">
        <v>6</v>
      </c>
      <c r="R3985" t="s">
        <v>1179</v>
      </c>
    </row>
    <row r="3986" spans="1:18" x14ac:dyDescent="0.3">
      <c r="A3986">
        <v>4108</v>
      </c>
      <c r="B3986" t="s">
        <v>37</v>
      </c>
      <c r="C3986">
        <v>2015</v>
      </c>
      <c r="D3986">
        <v>800000</v>
      </c>
      <c r="E3986">
        <v>90000</v>
      </c>
      <c r="F3986" t="s">
        <v>56</v>
      </c>
      <c r="G3986" t="s">
        <v>869</v>
      </c>
      <c r="H3986" t="s">
        <v>1793</v>
      </c>
      <c r="I3986" t="s">
        <v>22</v>
      </c>
      <c r="J3986" t="s">
        <v>23</v>
      </c>
      <c r="K3986" t="s">
        <v>24</v>
      </c>
      <c r="L3986" t="s">
        <v>33</v>
      </c>
      <c r="M3986" t="s">
        <v>225</v>
      </c>
      <c r="N3986">
        <v>1498</v>
      </c>
      <c r="O3986" t="s">
        <v>105</v>
      </c>
      <c r="P3986" t="s">
        <v>95</v>
      </c>
      <c r="Q3986">
        <v>5</v>
      </c>
      <c r="R3986" t="s">
        <v>1179</v>
      </c>
    </row>
    <row r="3987" spans="1:18" x14ac:dyDescent="0.3">
      <c r="A3987">
        <v>4109</v>
      </c>
      <c r="B3987" t="s">
        <v>18</v>
      </c>
      <c r="C3987">
        <v>1996</v>
      </c>
      <c r="D3987">
        <v>40000</v>
      </c>
      <c r="E3987">
        <v>32000</v>
      </c>
      <c r="F3987" t="s">
        <v>56</v>
      </c>
      <c r="G3987" t="s">
        <v>869</v>
      </c>
      <c r="H3987" t="s">
        <v>1793</v>
      </c>
      <c r="I3987" t="s">
        <v>41</v>
      </c>
      <c r="J3987" t="s">
        <v>23</v>
      </c>
      <c r="K3987" t="s">
        <v>24</v>
      </c>
      <c r="L3987" t="s">
        <v>33</v>
      </c>
      <c r="M3987" t="s">
        <v>50</v>
      </c>
      <c r="N3987">
        <v>796</v>
      </c>
      <c r="O3987" t="s">
        <v>63</v>
      </c>
      <c r="P3987" t="s">
        <v>64</v>
      </c>
      <c r="Q3987">
        <v>4</v>
      </c>
      <c r="R3987" t="s">
        <v>1179</v>
      </c>
    </row>
    <row r="3988" spans="1:18" x14ac:dyDescent="0.3">
      <c r="A3988">
        <v>4110</v>
      </c>
      <c r="B3988" t="s">
        <v>18</v>
      </c>
      <c r="C3988">
        <v>2018</v>
      </c>
      <c r="D3988">
        <v>509999</v>
      </c>
      <c r="E3988">
        <v>8000</v>
      </c>
      <c r="F3988" t="s">
        <v>56</v>
      </c>
      <c r="G3988" t="s">
        <v>869</v>
      </c>
      <c r="H3988" t="s">
        <v>1793</v>
      </c>
      <c r="I3988" t="s">
        <v>41</v>
      </c>
      <c r="J3988" t="s">
        <v>23</v>
      </c>
      <c r="K3988" t="s">
        <v>154</v>
      </c>
      <c r="L3988" t="s">
        <v>33</v>
      </c>
      <c r="M3988" t="s">
        <v>226</v>
      </c>
      <c r="N3988">
        <v>998</v>
      </c>
      <c r="O3988" t="s">
        <v>86</v>
      </c>
      <c r="P3988" t="s">
        <v>141</v>
      </c>
      <c r="Q3988">
        <v>5</v>
      </c>
      <c r="R3988" t="s">
        <v>1179</v>
      </c>
    </row>
    <row r="3989" spans="1:18" x14ac:dyDescent="0.3">
      <c r="A3989">
        <v>4111</v>
      </c>
      <c r="B3989" t="s">
        <v>65</v>
      </c>
      <c r="C3989">
        <v>2015</v>
      </c>
      <c r="D3989">
        <v>387000</v>
      </c>
      <c r="E3989">
        <v>170000</v>
      </c>
      <c r="F3989" t="s">
        <v>56</v>
      </c>
      <c r="G3989" t="s">
        <v>869</v>
      </c>
      <c r="H3989" t="s">
        <v>1793</v>
      </c>
      <c r="I3989" t="s">
        <v>22</v>
      </c>
      <c r="J3989" t="s">
        <v>23</v>
      </c>
      <c r="K3989" t="s">
        <v>24</v>
      </c>
      <c r="L3989" t="s">
        <v>25</v>
      </c>
      <c r="M3989" t="s">
        <v>66</v>
      </c>
      <c r="N3989">
        <v>1364</v>
      </c>
      <c r="O3989" t="s">
        <v>244</v>
      </c>
      <c r="P3989" t="s">
        <v>68</v>
      </c>
      <c r="Q3989">
        <v>5</v>
      </c>
      <c r="R3989" t="s">
        <v>1179</v>
      </c>
    </row>
    <row r="3990" spans="1:18" x14ac:dyDescent="0.3">
      <c r="A3990">
        <v>4112</v>
      </c>
      <c r="B3990" t="s">
        <v>18</v>
      </c>
      <c r="C3990">
        <v>2014</v>
      </c>
      <c r="D3990">
        <v>235000</v>
      </c>
      <c r="E3990">
        <v>25000</v>
      </c>
      <c r="F3990" t="s">
        <v>38</v>
      </c>
      <c r="G3990" t="s">
        <v>39</v>
      </c>
      <c r="H3990" t="s">
        <v>1795</v>
      </c>
      <c r="I3990" t="s">
        <v>41</v>
      </c>
      <c r="J3990" t="s">
        <v>23</v>
      </c>
      <c r="K3990" t="s">
        <v>24</v>
      </c>
      <c r="L3990" t="s">
        <v>25</v>
      </c>
      <c r="M3990" t="s">
        <v>430</v>
      </c>
      <c r="N3990">
        <v>796</v>
      </c>
      <c r="O3990" t="s">
        <v>118</v>
      </c>
      <c r="P3990" t="s">
        <v>119</v>
      </c>
      <c r="Q3990">
        <v>5</v>
      </c>
      <c r="R3990" t="s">
        <v>1179</v>
      </c>
    </row>
    <row r="3991" spans="1:18" x14ac:dyDescent="0.3">
      <c r="A3991">
        <v>4113</v>
      </c>
      <c r="B3991" t="s">
        <v>109</v>
      </c>
      <c r="C3991">
        <v>2000</v>
      </c>
      <c r="D3991">
        <v>95000</v>
      </c>
      <c r="E3991">
        <v>120000</v>
      </c>
      <c r="F3991" t="s">
        <v>38</v>
      </c>
      <c r="G3991" t="s">
        <v>39</v>
      </c>
      <c r="H3991" t="s">
        <v>1795</v>
      </c>
      <c r="I3991" t="s">
        <v>22</v>
      </c>
      <c r="J3991" t="s">
        <v>23</v>
      </c>
      <c r="K3991" t="s">
        <v>24</v>
      </c>
      <c r="L3991" t="s">
        <v>304</v>
      </c>
      <c r="M3991" t="s">
        <v>621</v>
      </c>
      <c r="N3991">
        <v>1948</v>
      </c>
      <c r="O3991" t="s">
        <v>388</v>
      </c>
      <c r="P3991" t="s">
        <v>1796</v>
      </c>
      <c r="Q3991">
        <v>10</v>
      </c>
      <c r="R3991" t="s">
        <v>1179</v>
      </c>
    </row>
    <row r="3992" spans="1:18" x14ac:dyDescent="0.3">
      <c r="A3992">
        <v>4114</v>
      </c>
      <c r="B3992" t="s">
        <v>18</v>
      </c>
      <c r="C3992">
        <v>2010</v>
      </c>
      <c r="D3992">
        <v>340000</v>
      </c>
      <c r="E3992">
        <v>110000</v>
      </c>
      <c r="F3992" t="s">
        <v>38</v>
      </c>
      <c r="G3992" t="s">
        <v>39</v>
      </c>
      <c r="H3992" t="s">
        <v>1464</v>
      </c>
      <c r="I3992" t="s">
        <v>22</v>
      </c>
      <c r="J3992" t="s">
        <v>23</v>
      </c>
      <c r="K3992" t="s">
        <v>24</v>
      </c>
      <c r="L3992" t="s">
        <v>42</v>
      </c>
      <c r="M3992" t="s">
        <v>159</v>
      </c>
      <c r="N3992">
        <v>1248</v>
      </c>
      <c r="O3992" t="s">
        <v>393</v>
      </c>
      <c r="P3992" t="s">
        <v>28</v>
      </c>
      <c r="Q3992">
        <v>5</v>
      </c>
      <c r="R3992" t="s">
        <v>1179</v>
      </c>
    </row>
    <row r="3993" spans="1:18" x14ac:dyDescent="0.3">
      <c r="A3993">
        <v>4115</v>
      </c>
      <c r="B3993" t="s">
        <v>88</v>
      </c>
      <c r="C3993">
        <v>2016</v>
      </c>
      <c r="D3993">
        <v>1000000</v>
      </c>
      <c r="E3993">
        <v>100000</v>
      </c>
      <c r="F3993" t="s">
        <v>38</v>
      </c>
      <c r="G3993" t="s">
        <v>39</v>
      </c>
      <c r="H3993" t="s">
        <v>1795</v>
      </c>
      <c r="I3993" t="s">
        <v>22</v>
      </c>
      <c r="J3993" t="s">
        <v>23</v>
      </c>
      <c r="K3993" t="s">
        <v>24</v>
      </c>
      <c r="L3993" t="s">
        <v>25</v>
      </c>
      <c r="M3993" t="s">
        <v>155</v>
      </c>
      <c r="N3993">
        <v>2179</v>
      </c>
      <c r="O3993" t="s">
        <v>446</v>
      </c>
      <c r="P3993" t="s">
        <v>447</v>
      </c>
      <c r="Q3993">
        <v>7</v>
      </c>
      <c r="R3993" t="s">
        <v>1179</v>
      </c>
    </row>
    <row r="3994" spans="1:18" x14ac:dyDescent="0.3">
      <c r="A3994">
        <v>4116</v>
      </c>
      <c r="B3994" t="s">
        <v>69</v>
      </c>
      <c r="C3994">
        <v>2009</v>
      </c>
      <c r="D3994">
        <v>160000</v>
      </c>
      <c r="E3994">
        <v>115000</v>
      </c>
      <c r="F3994" t="s">
        <v>38</v>
      </c>
      <c r="G3994" t="s">
        <v>39</v>
      </c>
      <c r="H3994" t="s">
        <v>1795</v>
      </c>
      <c r="I3994" t="s">
        <v>22</v>
      </c>
      <c r="J3994" t="s">
        <v>23</v>
      </c>
      <c r="K3994" t="s">
        <v>24</v>
      </c>
      <c r="L3994" t="s">
        <v>33</v>
      </c>
      <c r="M3994" t="s">
        <v>1242</v>
      </c>
      <c r="N3994">
        <v>1399</v>
      </c>
      <c r="O3994" t="s">
        <v>388</v>
      </c>
      <c r="P3994" t="s">
        <v>74</v>
      </c>
      <c r="Q3994">
        <v>5</v>
      </c>
      <c r="R3994" t="s">
        <v>1179</v>
      </c>
    </row>
    <row r="3995" spans="1:18" x14ac:dyDescent="0.3">
      <c r="A3995">
        <v>4117</v>
      </c>
      <c r="B3995" t="s">
        <v>88</v>
      </c>
      <c r="C3995">
        <v>2008</v>
      </c>
      <c r="D3995">
        <v>365000</v>
      </c>
      <c r="E3995">
        <v>120000</v>
      </c>
      <c r="F3995" t="s">
        <v>38</v>
      </c>
      <c r="G3995" t="s">
        <v>39</v>
      </c>
      <c r="H3995" t="s">
        <v>1795</v>
      </c>
      <c r="I3995" t="s">
        <v>22</v>
      </c>
      <c r="J3995" t="s">
        <v>23</v>
      </c>
      <c r="K3995" t="s">
        <v>24</v>
      </c>
      <c r="L3995" t="s">
        <v>304</v>
      </c>
      <c r="M3995" t="s">
        <v>1184</v>
      </c>
      <c r="N3995">
        <v>2609</v>
      </c>
      <c r="O3995" t="s">
        <v>271</v>
      </c>
      <c r="P3995" t="s">
        <v>272</v>
      </c>
      <c r="Q3995">
        <v>8</v>
      </c>
      <c r="R3995" t="s">
        <v>1179</v>
      </c>
    </row>
    <row r="3996" spans="1:18" x14ac:dyDescent="0.3">
      <c r="A3996">
        <v>4118</v>
      </c>
      <c r="B3996" t="s">
        <v>30</v>
      </c>
      <c r="C3996">
        <v>2011</v>
      </c>
      <c r="D3996">
        <v>300000</v>
      </c>
      <c r="E3996">
        <v>265000</v>
      </c>
      <c r="F3996" t="s">
        <v>38</v>
      </c>
      <c r="G3996" t="s">
        <v>39</v>
      </c>
      <c r="H3996" t="s">
        <v>1795</v>
      </c>
      <c r="I3996" t="s">
        <v>22</v>
      </c>
      <c r="J3996" t="s">
        <v>23</v>
      </c>
      <c r="K3996" t="s">
        <v>24</v>
      </c>
      <c r="L3996" t="s">
        <v>33</v>
      </c>
      <c r="M3996" t="s">
        <v>1481</v>
      </c>
      <c r="N3996">
        <v>1199</v>
      </c>
      <c r="O3996" t="s">
        <v>393</v>
      </c>
      <c r="P3996" t="s">
        <v>656</v>
      </c>
      <c r="Q3996">
        <v>5</v>
      </c>
      <c r="R3996" t="s">
        <v>1179</v>
      </c>
    </row>
    <row r="3997" spans="1:18" x14ac:dyDescent="0.3">
      <c r="A3997">
        <v>4119</v>
      </c>
      <c r="B3997" t="s">
        <v>18</v>
      </c>
      <c r="C3997">
        <v>2008</v>
      </c>
      <c r="D3997">
        <v>260000</v>
      </c>
      <c r="E3997">
        <v>90000</v>
      </c>
      <c r="F3997" t="s">
        <v>56</v>
      </c>
      <c r="G3997" t="s">
        <v>57</v>
      </c>
      <c r="H3997" t="s">
        <v>1797</v>
      </c>
      <c r="I3997" t="s">
        <v>22</v>
      </c>
      <c r="J3997" t="s">
        <v>23</v>
      </c>
      <c r="K3997" t="s">
        <v>24</v>
      </c>
      <c r="L3997" t="s">
        <v>33</v>
      </c>
      <c r="M3997" t="s">
        <v>159</v>
      </c>
      <c r="N3997">
        <v>1248</v>
      </c>
      <c r="O3997" t="s">
        <v>393</v>
      </c>
      <c r="P3997" t="s">
        <v>28</v>
      </c>
      <c r="Q3997">
        <v>5</v>
      </c>
      <c r="R3997" t="s">
        <v>1179</v>
      </c>
    </row>
    <row r="3998" spans="1:18" x14ac:dyDescent="0.3">
      <c r="A3998">
        <v>4120</v>
      </c>
      <c r="B3998" t="s">
        <v>37</v>
      </c>
      <c r="C3998">
        <v>2018</v>
      </c>
      <c r="D3998">
        <v>860000</v>
      </c>
      <c r="E3998">
        <v>40000</v>
      </c>
      <c r="F3998" t="s">
        <v>19</v>
      </c>
      <c r="G3998" t="s">
        <v>782</v>
      </c>
      <c r="H3998" t="s">
        <v>989</v>
      </c>
      <c r="I3998" t="s">
        <v>41</v>
      </c>
      <c r="J3998" t="s">
        <v>23</v>
      </c>
      <c r="K3998" t="s">
        <v>154</v>
      </c>
      <c r="L3998" t="s">
        <v>25</v>
      </c>
      <c r="M3998" t="s">
        <v>121</v>
      </c>
      <c r="N3998">
        <v>1199</v>
      </c>
      <c r="O3998" t="s">
        <v>434</v>
      </c>
      <c r="P3998" t="s">
        <v>452</v>
      </c>
      <c r="Q3998">
        <v>5</v>
      </c>
      <c r="R3998" t="s">
        <v>1179</v>
      </c>
    </row>
    <row r="3999" spans="1:18" x14ac:dyDescent="0.3">
      <c r="A3999">
        <v>4121</v>
      </c>
      <c r="B3999" t="s">
        <v>46</v>
      </c>
      <c r="C3999">
        <v>2008</v>
      </c>
      <c r="D3999">
        <v>114999</v>
      </c>
      <c r="E3999">
        <v>55000</v>
      </c>
      <c r="F3999" t="s">
        <v>56</v>
      </c>
      <c r="G3999" t="s">
        <v>57</v>
      </c>
      <c r="H3999" t="s">
        <v>1457</v>
      </c>
      <c r="I3999" t="s">
        <v>41</v>
      </c>
      <c r="J3999" t="s">
        <v>23</v>
      </c>
      <c r="K3999" t="s">
        <v>24</v>
      </c>
      <c r="L3999" t="s">
        <v>33</v>
      </c>
      <c r="M3999" t="s">
        <v>533</v>
      </c>
      <c r="N3999">
        <v>1599</v>
      </c>
      <c r="O3999" t="s">
        <v>409</v>
      </c>
      <c r="P3999" t="s">
        <v>534</v>
      </c>
      <c r="Q3999">
        <v>5</v>
      </c>
      <c r="R3999" t="s">
        <v>1179</v>
      </c>
    </row>
    <row r="4000" spans="1:18" x14ac:dyDescent="0.3">
      <c r="A4000">
        <v>4122</v>
      </c>
      <c r="B4000" t="s">
        <v>18</v>
      </c>
      <c r="C4000">
        <v>2007</v>
      </c>
      <c r="D4000">
        <v>100000</v>
      </c>
      <c r="E4000">
        <v>90000</v>
      </c>
      <c r="F4000" t="s">
        <v>19</v>
      </c>
      <c r="G4000" t="s">
        <v>1339</v>
      </c>
      <c r="H4000" t="s">
        <v>1798</v>
      </c>
      <c r="I4000" t="s">
        <v>41</v>
      </c>
      <c r="J4000" t="s">
        <v>23</v>
      </c>
      <c r="K4000" t="s">
        <v>24</v>
      </c>
      <c r="L4000" t="s">
        <v>33</v>
      </c>
      <c r="M4000" t="s">
        <v>96</v>
      </c>
      <c r="N4000">
        <v>796</v>
      </c>
      <c r="O4000" t="s">
        <v>97</v>
      </c>
      <c r="P4000" t="s">
        <v>98</v>
      </c>
      <c r="Q4000">
        <v>5</v>
      </c>
      <c r="R4000" t="s">
        <v>1179</v>
      </c>
    </row>
    <row r="4001" spans="1:18" x14ac:dyDescent="0.3">
      <c r="A4001">
        <v>4123</v>
      </c>
      <c r="B4001" t="s">
        <v>221</v>
      </c>
      <c r="C4001">
        <v>2014</v>
      </c>
      <c r="D4001">
        <v>565000</v>
      </c>
      <c r="E4001">
        <v>111000</v>
      </c>
      <c r="F4001" t="s">
        <v>56</v>
      </c>
      <c r="G4001" t="s">
        <v>57</v>
      </c>
      <c r="H4001" t="s">
        <v>1799</v>
      </c>
      <c r="I4001" t="s">
        <v>22</v>
      </c>
      <c r="J4001" t="s">
        <v>23</v>
      </c>
      <c r="K4001" t="s">
        <v>24</v>
      </c>
      <c r="L4001" t="s">
        <v>25</v>
      </c>
      <c r="M4001" t="s">
        <v>1800</v>
      </c>
      <c r="N4001">
        <v>1498</v>
      </c>
      <c r="O4001" t="s">
        <v>409</v>
      </c>
      <c r="P4001" t="s">
        <v>36</v>
      </c>
      <c r="Q4001">
        <v>5</v>
      </c>
      <c r="R4001" t="s">
        <v>1179</v>
      </c>
    </row>
    <row r="4002" spans="1:18" x14ac:dyDescent="0.3">
      <c r="A4002">
        <v>4124</v>
      </c>
      <c r="B4002" t="s">
        <v>88</v>
      </c>
      <c r="C4002">
        <v>2013</v>
      </c>
      <c r="D4002">
        <v>450000</v>
      </c>
      <c r="E4002">
        <v>120000</v>
      </c>
      <c r="F4002" t="s">
        <v>56</v>
      </c>
      <c r="G4002" t="s">
        <v>57</v>
      </c>
      <c r="H4002" t="s">
        <v>1797</v>
      </c>
      <c r="I4002" t="s">
        <v>22</v>
      </c>
      <c r="J4002" t="s">
        <v>23</v>
      </c>
      <c r="K4002" t="s">
        <v>24</v>
      </c>
      <c r="L4002" t="s">
        <v>33</v>
      </c>
      <c r="M4002" t="s">
        <v>1801</v>
      </c>
      <c r="N4002">
        <v>2498</v>
      </c>
      <c r="O4002" t="s">
        <v>627</v>
      </c>
      <c r="P4002" t="s">
        <v>1420</v>
      </c>
      <c r="Q4002">
        <v>7</v>
      </c>
      <c r="R4002" t="s">
        <v>1179</v>
      </c>
    </row>
    <row r="4003" spans="1:18" x14ac:dyDescent="0.3">
      <c r="A4003">
        <v>4125</v>
      </c>
      <c r="B4003" t="s">
        <v>18</v>
      </c>
      <c r="C4003">
        <v>2017</v>
      </c>
      <c r="D4003">
        <v>625000</v>
      </c>
      <c r="E4003">
        <v>15000</v>
      </c>
      <c r="F4003" t="s">
        <v>56</v>
      </c>
      <c r="G4003" t="s">
        <v>57</v>
      </c>
      <c r="H4003" t="s">
        <v>1797</v>
      </c>
      <c r="I4003" t="s">
        <v>41</v>
      </c>
      <c r="J4003" t="s">
        <v>23</v>
      </c>
      <c r="K4003" t="s">
        <v>24</v>
      </c>
      <c r="L4003" t="s">
        <v>25</v>
      </c>
      <c r="M4003" t="s">
        <v>113</v>
      </c>
      <c r="N4003">
        <v>1197</v>
      </c>
      <c r="O4003" t="s">
        <v>114</v>
      </c>
      <c r="P4003" t="s">
        <v>115</v>
      </c>
      <c r="Q4003">
        <v>5</v>
      </c>
      <c r="R4003" t="s">
        <v>1179</v>
      </c>
    </row>
    <row r="4004" spans="1:18" x14ac:dyDescent="0.3">
      <c r="A4004">
        <v>4126</v>
      </c>
      <c r="B4004" t="s">
        <v>18</v>
      </c>
      <c r="C4004">
        <v>2016</v>
      </c>
      <c r="D4004">
        <v>280000</v>
      </c>
      <c r="E4004">
        <v>30000</v>
      </c>
      <c r="F4004" t="s">
        <v>56</v>
      </c>
      <c r="G4004" t="s">
        <v>57</v>
      </c>
      <c r="H4004" t="s">
        <v>1797</v>
      </c>
      <c r="I4004" t="s">
        <v>41</v>
      </c>
      <c r="J4004" t="s">
        <v>23</v>
      </c>
      <c r="K4004" t="s">
        <v>24</v>
      </c>
      <c r="L4004" t="s">
        <v>33</v>
      </c>
      <c r="M4004" t="s">
        <v>430</v>
      </c>
      <c r="N4004">
        <v>796</v>
      </c>
      <c r="O4004" t="s">
        <v>118</v>
      </c>
      <c r="P4004" t="s">
        <v>119</v>
      </c>
      <c r="Q4004">
        <v>5</v>
      </c>
      <c r="R4004" t="s">
        <v>1179</v>
      </c>
    </row>
    <row r="4005" spans="1:18" x14ac:dyDescent="0.3">
      <c r="A4005">
        <v>4127</v>
      </c>
      <c r="B4005" t="s">
        <v>18</v>
      </c>
      <c r="C4005">
        <v>2017</v>
      </c>
      <c r="D4005">
        <v>330000</v>
      </c>
      <c r="E4005">
        <v>50000</v>
      </c>
      <c r="F4005" t="s">
        <v>56</v>
      </c>
      <c r="G4005" t="s">
        <v>57</v>
      </c>
      <c r="H4005" t="s">
        <v>1797</v>
      </c>
      <c r="I4005" t="s">
        <v>41</v>
      </c>
      <c r="J4005" t="s">
        <v>23</v>
      </c>
      <c r="K4005" t="s">
        <v>24</v>
      </c>
      <c r="L4005" t="s">
        <v>25</v>
      </c>
      <c r="M4005" t="s">
        <v>140</v>
      </c>
      <c r="N4005">
        <v>998</v>
      </c>
      <c r="O4005" t="s">
        <v>166</v>
      </c>
      <c r="P4005" t="s">
        <v>141</v>
      </c>
      <c r="Q4005">
        <v>5</v>
      </c>
      <c r="R4005" t="s">
        <v>1179</v>
      </c>
    </row>
    <row r="4006" spans="1:18" x14ac:dyDescent="0.3">
      <c r="A4006">
        <v>4128</v>
      </c>
      <c r="B4006" t="s">
        <v>46</v>
      </c>
      <c r="C4006">
        <v>2015</v>
      </c>
      <c r="D4006">
        <v>1300000</v>
      </c>
      <c r="E4006">
        <v>40000</v>
      </c>
      <c r="F4006" t="s">
        <v>56</v>
      </c>
      <c r="G4006" t="s">
        <v>57</v>
      </c>
      <c r="H4006" t="s">
        <v>1799</v>
      </c>
      <c r="I4006" t="s">
        <v>22</v>
      </c>
      <c r="J4006" t="s">
        <v>23</v>
      </c>
      <c r="K4006" t="s">
        <v>24</v>
      </c>
      <c r="L4006" t="s">
        <v>25</v>
      </c>
      <c r="M4006" t="s">
        <v>300</v>
      </c>
      <c r="N4006">
        <v>1582</v>
      </c>
      <c r="O4006" t="s">
        <v>301</v>
      </c>
      <c r="P4006" t="s">
        <v>302</v>
      </c>
      <c r="Q4006">
        <v>5</v>
      </c>
      <c r="R4006" t="s">
        <v>1179</v>
      </c>
    </row>
    <row r="4007" spans="1:18" x14ac:dyDescent="0.3">
      <c r="A4007">
        <v>4129</v>
      </c>
      <c r="B4007" t="s">
        <v>109</v>
      </c>
      <c r="C4007">
        <v>2008</v>
      </c>
      <c r="D4007">
        <v>65000</v>
      </c>
      <c r="E4007">
        <v>50000</v>
      </c>
      <c r="F4007" t="s">
        <v>56</v>
      </c>
      <c r="G4007" t="s">
        <v>57</v>
      </c>
      <c r="H4007" t="s">
        <v>1802</v>
      </c>
      <c r="I4007" t="s">
        <v>41</v>
      </c>
      <c r="J4007" t="s">
        <v>23</v>
      </c>
      <c r="K4007" t="s">
        <v>24</v>
      </c>
      <c r="L4007" t="s">
        <v>33</v>
      </c>
      <c r="M4007" t="s">
        <v>411</v>
      </c>
      <c r="N4007">
        <v>1396</v>
      </c>
      <c r="O4007" t="s">
        <v>458</v>
      </c>
      <c r="P4007" t="s">
        <v>1803</v>
      </c>
      <c r="Q4007">
        <v>5</v>
      </c>
      <c r="R4007" t="s">
        <v>1179</v>
      </c>
    </row>
    <row r="4008" spans="1:18" x14ac:dyDescent="0.3">
      <c r="A4008">
        <v>4130</v>
      </c>
      <c r="B4008" t="s">
        <v>109</v>
      </c>
      <c r="C4008">
        <v>2018</v>
      </c>
      <c r="D4008">
        <v>480000</v>
      </c>
      <c r="E4008">
        <v>45000</v>
      </c>
      <c r="F4008" t="s">
        <v>56</v>
      </c>
      <c r="G4008" t="s">
        <v>57</v>
      </c>
      <c r="H4008" t="s">
        <v>1804</v>
      </c>
      <c r="I4008" t="s">
        <v>41</v>
      </c>
      <c r="J4008" t="s">
        <v>23</v>
      </c>
      <c r="K4008" t="s">
        <v>24</v>
      </c>
      <c r="L4008" t="s">
        <v>33</v>
      </c>
      <c r="M4008" t="s">
        <v>503</v>
      </c>
      <c r="N4008">
        <v>1199</v>
      </c>
      <c r="O4008" t="s">
        <v>416</v>
      </c>
      <c r="P4008" t="s">
        <v>112</v>
      </c>
      <c r="Q4008">
        <v>5</v>
      </c>
      <c r="R4008" t="s">
        <v>1179</v>
      </c>
    </row>
    <row r="4009" spans="1:18" x14ac:dyDescent="0.3">
      <c r="A4009">
        <v>4131</v>
      </c>
      <c r="B4009" t="s">
        <v>109</v>
      </c>
      <c r="C4009">
        <v>2016</v>
      </c>
      <c r="D4009">
        <v>400000</v>
      </c>
      <c r="E4009">
        <v>35000</v>
      </c>
      <c r="F4009" t="s">
        <v>56</v>
      </c>
      <c r="G4009" t="s">
        <v>57</v>
      </c>
      <c r="H4009" t="s">
        <v>1805</v>
      </c>
      <c r="I4009" t="s">
        <v>22</v>
      </c>
      <c r="J4009" t="s">
        <v>23</v>
      </c>
      <c r="K4009" t="s">
        <v>24</v>
      </c>
      <c r="L4009" t="s">
        <v>33</v>
      </c>
      <c r="M4009" t="s">
        <v>470</v>
      </c>
      <c r="N4009">
        <v>1047</v>
      </c>
      <c r="O4009" t="s">
        <v>471</v>
      </c>
      <c r="P4009" t="s">
        <v>472</v>
      </c>
      <c r="Q4009">
        <v>5</v>
      </c>
      <c r="R4009" t="s">
        <v>1179</v>
      </c>
    </row>
    <row r="4010" spans="1:18" x14ac:dyDescent="0.3">
      <c r="A4010">
        <v>4132</v>
      </c>
      <c r="B4010" t="s">
        <v>109</v>
      </c>
      <c r="C4010">
        <v>2009</v>
      </c>
      <c r="D4010">
        <v>500000</v>
      </c>
      <c r="E4010">
        <v>80000</v>
      </c>
      <c r="F4010" t="s">
        <v>56</v>
      </c>
      <c r="G4010" t="s">
        <v>57</v>
      </c>
      <c r="H4010" t="s">
        <v>1805</v>
      </c>
      <c r="I4010" t="s">
        <v>22</v>
      </c>
      <c r="J4010" t="s">
        <v>23</v>
      </c>
      <c r="K4010" t="s">
        <v>24</v>
      </c>
      <c r="L4010" t="s">
        <v>25</v>
      </c>
      <c r="M4010" t="s">
        <v>150</v>
      </c>
      <c r="N4010">
        <v>2179</v>
      </c>
      <c r="O4010" t="s">
        <v>586</v>
      </c>
      <c r="P4010" t="s">
        <v>152</v>
      </c>
      <c r="Q4010">
        <v>7</v>
      </c>
      <c r="R4010" t="s">
        <v>1179</v>
      </c>
    </row>
    <row r="4011" spans="1:18" x14ac:dyDescent="0.3">
      <c r="A4011">
        <v>4133</v>
      </c>
      <c r="B4011" t="s">
        <v>88</v>
      </c>
      <c r="C4011">
        <v>2012</v>
      </c>
      <c r="D4011">
        <v>320000</v>
      </c>
      <c r="E4011">
        <v>120000</v>
      </c>
      <c r="F4011" t="s">
        <v>56</v>
      </c>
      <c r="G4011" t="s">
        <v>57</v>
      </c>
      <c r="H4011" t="s">
        <v>1804</v>
      </c>
      <c r="I4011" t="s">
        <v>22</v>
      </c>
      <c r="J4011" t="s">
        <v>23</v>
      </c>
      <c r="K4011" t="s">
        <v>24</v>
      </c>
      <c r="L4011" t="s">
        <v>25</v>
      </c>
      <c r="M4011" t="s">
        <v>1801</v>
      </c>
      <c r="N4011">
        <v>2498</v>
      </c>
      <c r="O4011" t="s">
        <v>627</v>
      </c>
      <c r="P4011" t="s">
        <v>1420</v>
      </c>
      <c r="Q4011">
        <v>7</v>
      </c>
      <c r="R4011" t="s">
        <v>1179</v>
      </c>
    </row>
    <row r="4012" spans="1:18" x14ac:dyDescent="0.3">
      <c r="A4012">
        <v>4134</v>
      </c>
      <c r="B4012" t="s">
        <v>88</v>
      </c>
      <c r="C4012">
        <v>2014</v>
      </c>
      <c r="D4012">
        <v>750000</v>
      </c>
      <c r="E4012">
        <v>90000</v>
      </c>
      <c r="F4012" t="s">
        <v>56</v>
      </c>
      <c r="G4012" t="s">
        <v>57</v>
      </c>
      <c r="H4012" t="s">
        <v>1804</v>
      </c>
      <c r="I4012" t="s">
        <v>22</v>
      </c>
      <c r="J4012" t="s">
        <v>23</v>
      </c>
      <c r="K4012" t="s">
        <v>24</v>
      </c>
      <c r="L4012" t="s">
        <v>33</v>
      </c>
      <c r="M4012" t="s">
        <v>282</v>
      </c>
      <c r="N4012">
        <v>2179</v>
      </c>
      <c r="O4012" t="s">
        <v>446</v>
      </c>
      <c r="P4012" t="s">
        <v>447</v>
      </c>
      <c r="Q4012">
        <v>7</v>
      </c>
      <c r="R4012" t="s">
        <v>1179</v>
      </c>
    </row>
    <row r="4013" spans="1:18" x14ac:dyDescent="0.3">
      <c r="A4013">
        <v>4135</v>
      </c>
      <c r="B4013" t="s">
        <v>88</v>
      </c>
      <c r="C4013">
        <v>2017</v>
      </c>
      <c r="D4013">
        <v>620000</v>
      </c>
      <c r="E4013">
        <v>100000</v>
      </c>
      <c r="F4013" t="s">
        <v>56</v>
      </c>
      <c r="G4013" t="s">
        <v>57</v>
      </c>
      <c r="H4013" t="s">
        <v>1804</v>
      </c>
      <c r="I4013" t="s">
        <v>22</v>
      </c>
      <c r="J4013" t="s">
        <v>23</v>
      </c>
      <c r="K4013" t="s">
        <v>24</v>
      </c>
      <c r="L4013" t="s">
        <v>25</v>
      </c>
      <c r="M4013" t="s">
        <v>982</v>
      </c>
      <c r="N4013">
        <v>1493</v>
      </c>
      <c r="O4013" t="s">
        <v>458</v>
      </c>
      <c r="P4013" t="s">
        <v>490</v>
      </c>
      <c r="Q4013">
        <v>7</v>
      </c>
      <c r="R4013" t="s">
        <v>1179</v>
      </c>
    </row>
    <row r="4014" spans="1:18" x14ac:dyDescent="0.3">
      <c r="A4014">
        <v>4136</v>
      </c>
      <c r="B4014" t="s">
        <v>18</v>
      </c>
      <c r="C4014">
        <v>2011</v>
      </c>
      <c r="D4014">
        <v>300000</v>
      </c>
      <c r="E4014">
        <v>120000</v>
      </c>
      <c r="F4014" t="s">
        <v>56</v>
      </c>
      <c r="G4014" t="s">
        <v>57</v>
      </c>
      <c r="H4014" t="s">
        <v>1804</v>
      </c>
      <c r="I4014" t="s">
        <v>22</v>
      </c>
      <c r="J4014" t="s">
        <v>23</v>
      </c>
      <c r="K4014" t="s">
        <v>24</v>
      </c>
      <c r="L4014" t="s">
        <v>42</v>
      </c>
      <c r="M4014" t="s">
        <v>81</v>
      </c>
      <c r="N4014">
        <v>1248</v>
      </c>
      <c r="O4014" t="s">
        <v>82</v>
      </c>
      <c r="P4014" t="s">
        <v>28</v>
      </c>
      <c r="Q4014">
        <v>5</v>
      </c>
      <c r="R4014" t="s">
        <v>1179</v>
      </c>
    </row>
    <row r="4015" spans="1:18" x14ac:dyDescent="0.3">
      <c r="A4015">
        <v>4137</v>
      </c>
      <c r="B4015" t="s">
        <v>46</v>
      </c>
      <c r="C4015">
        <v>2018</v>
      </c>
      <c r="D4015">
        <v>1405000</v>
      </c>
      <c r="E4015">
        <v>15000</v>
      </c>
      <c r="F4015" t="s">
        <v>56</v>
      </c>
      <c r="G4015" t="s">
        <v>57</v>
      </c>
      <c r="H4015" t="s">
        <v>1804</v>
      </c>
      <c r="I4015" t="s">
        <v>41</v>
      </c>
      <c r="J4015" t="s">
        <v>23</v>
      </c>
      <c r="K4015" t="s">
        <v>24</v>
      </c>
      <c r="L4015" t="s">
        <v>25</v>
      </c>
      <c r="M4015" t="s">
        <v>279</v>
      </c>
      <c r="N4015">
        <v>1591</v>
      </c>
      <c r="O4015" t="s">
        <v>143</v>
      </c>
      <c r="P4015" t="s">
        <v>144</v>
      </c>
      <c r="Q4015">
        <v>5</v>
      </c>
      <c r="R4015" t="s">
        <v>1179</v>
      </c>
    </row>
    <row r="4016" spans="1:18" x14ac:dyDescent="0.3">
      <c r="A4016">
        <v>4138</v>
      </c>
      <c r="B4016" t="s">
        <v>18</v>
      </c>
      <c r="C4016">
        <v>2017</v>
      </c>
      <c r="D4016">
        <v>282000</v>
      </c>
      <c r="E4016">
        <v>15000</v>
      </c>
      <c r="F4016" t="s">
        <v>56</v>
      </c>
      <c r="G4016" t="s">
        <v>57</v>
      </c>
      <c r="H4016" t="s">
        <v>1804</v>
      </c>
      <c r="I4016" t="s">
        <v>41</v>
      </c>
      <c r="J4016" t="s">
        <v>23</v>
      </c>
      <c r="K4016" t="s">
        <v>24</v>
      </c>
      <c r="L4016" t="s">
        <v>25</v>
      </c>
      <c r="M4016" t="s">
        <v>117</v>
      </c>
      <c r="N4016">
        <v>796</v>
      </c>
      <c r="O4016" t="s">
        <v>118</v>
      </c>
      <c r="P4016" t="s">
        <v>119</v>
      </c>
      <c r="Q4016">
        <v>5</v>
      </c>
      <c r="R4016" t="s">
        <v>1179</v>
      </c>
    </row>
    <row r="4017" spans="1:18" x14ac:dyDescent="0.3">
      <c r="A4017">
        <v>4139</v>
      </c>
      <c r="B4017" t="s">
        <v>18</v>
      </c>
      <c r="C4017">
        <v>2017</v>
      </c>
      <c r="D4017">
        <v>700000</v>
      </c>
      <c r="E4017">
        <v>15000</v>
      </c>
      <c r="F4017" t="s">
        <v>56</v>
      </c>
      <c r="G4017" t="s">
        <v>57</v>
      </c>
      <c r="H4017" t="s">
        <v>1805</v>
      </c>
      <c r="I4017" t="s">
        <v>41</v>
      </c>
      <c r="J4017" t="s">
        <v>23</v>
      </c>
      <c r="K4017" t="s">
        <v>154</v>
      </c>
      <c r="L4017" t="s">
        <v>25</v>
      </c>
      <c r="M4017" t="s">
        <v>264</v>
      </c>
      <c r="N4017">
        <v>1197</v>
      </c>
      <c r="O4017" t="s">
        <v>265</v>
      </c>
      <c r="P4017" t="s">
        <v>266</v>
      </c>
      <c r="Q4017">
        <v>5</v>
      </c>
      <c r="R4017" t="s">
        <v>1179</v>
      </c>
    </row>
    <row r="4018" spans="1:18" x14ac:dyDescent="0.3">
      <c r="A4018">
        <v>4140</v>
      </c>
      <c r="B4018" t="s">
        <v>69</v>
      </c>
      <c r="C4018">
        <v>2017</v>
      </c>
      <c r="D4018">
        <v>700000</v>
      </c>
      <c r="E4018">
        <v>70000</v>
      </c>
      <c r="F4018" t="s">
        <v>56</v>
      </c>
      <c r="G4018" t="s">
        <v>57</v>
      </c>
      <c r="H4018" t="s">
        <v>1805</v>
      </c>
      <c r="I4018" t="s">
        <v>22</v>
      </c>
      <c r="J4018" t="s">
        <v>23</v>
      </c>
      <c r="K4018" t="s">
        <v>24</v>
      </c>
      <c r="L4018" t="s">
        <v>25</v>
      </c>
      <c r="M4018" t="s">
        <v>737</v>
      </c>
      <c r="N4018">
        <v>1498</v>
      </c>
      <c r="O4018" t="s">
        <v>738</v>
      </c>
      <c r="P4018" t="s">
        <v>719</v>
      </c>
      <c r="Q4018">
        <v>5</v>
      </c>
      <c r="R4018" t="s">
        <v>1179</v>
      </c>
    </row>
    <row r="4019" spans="1:18" x14ac:dyDescent="0.3">
      <c r="A4019">
        <v>4141</v>
      </c>
      <c r="B4019" t="s">
        <v>69</v>
      </c>
      <c r="C4019">
        <v>2015</v>
      </c>
      <c r="D4019">
        <v>600000</v>
      </c>
      <c r="E4019">
        <v>135000</v>
      </c>
      <c r="F4019" t="s">
        <v>56</v>
      </c>
      <c r="G4019" t="s">
        <v>57</v>
      </c>
      <c r="H4019" t="s">
        <v>1805</v>
      </c>
      <c r="I4019" t="s">
        <v>22</v>
      </c>
      <c r="J4019" t="s">
        <v>23</v>
      </c>
      <c r="K4019" t="s">
        <v>24</v>
      </c>
      <c r="L4019" t="s">
        <v>25</v>
      </c>
      <c r="M4019" t="s">
        <v>236</v>
      </c>
      <c r="N4019">
        <v>1498</v>
      </c>
      <c r="O4019" t="s">
        <v>237</v>
      </c>
      <c r="P4019" t="s">
        <v>238</v>
      </c>
      <c r="Q4019">
        <v>5</v>
      </c>
      <c r="R4019" t="s">
        <v>1179</v>
      </c>
    </row>
    <row r="4020" spans="1:18" x14ac:dyDescent="0.3">
      <c r="A4020">
        <v>4142</v>
      </c>
      <c r="B4020" t="s">
        <v>30</v>
      </c>
      <c r="C4020">
        <v>2012</v>
      </c>
      <c r="D4020">
        <v>290000</v>
      </c>
      <c r="E4020">
        <v>80000</v>
      </c>
      <c r="F4020" t="s">
        <v>56</v>
      </c>
      <c r="G4020" t="s">
        <v>57</v>
      </c>
      <c r="H4020" t="s">
        <v>1804</v>
      </c>
      <c r="I4020" t="s">
        <v>22</v>
      </c>
      <c r="J4020" t="s">
        <v>23</v>
      </c>
      <c r="K4020" t="s">
        <v>24</v>
      </c>
      <c r="L4020" t="s">
        <v>33</v>
      </c>
      <c r="M4020" t="s">
        <v>651</v>
      </c>
      <c r="N4020">
        <v>1598</v>
      </c>
      <c r="O4020" t="s">
        <v>366</v>
      </c>
      <c r="P4020" t="s">
        <v>36</v>
      </c>
      <c r="Q4020">
        <v>5</v>
      </c>
      <c r="R4020" t="s">
        <v>1179</v>
      </c>
    </row>
    <row r="4021" spans="1:18" x14ac:dyDescent="0.3">
      <c r="A4021">
        <v>4143</v>
      </c>
      <c r="B4021" t="s">
        <v>120</v>
      </c>
      <c r="C4021">
        <v>2011</v>
      </c>
      <c r="D4021">
        <v>430000</v>
      </c>
      <c r="E4021">
        <v>80000</v>
      </c>
      <c r="F4021" t="s">
        <v>56</v>
      </c>
      <c r="G4021" t="s">
        <v>57</v>
      </c>
      <c r="H4021" t="s">
        <v>1802</v>
      </c>
      <c r="I4021" t="s">
        <v>22</v>
      </c>
      <c r="J4021" t="s">
        <v>23</v>
      </c>
      <c r="K4021" t="s">
        <v>154</v>
      </c>
      <c r="L4021" t="s">
        <v>33</v>
      </c>
      <c r="M4021" t="s">
        <v>699</v>
      </c>
      <c r="N4021">
        <v>1991</v>
      </c>
      <c r="O4021" t="s">
        <v>559</v>
      </c>
      <c r="P4021" t="s">
        <v>743</v>
      </c>
      <c r="Q4021">
        <v>4</v>
      </c>
      <c r="R4021" t="s">
        <v>1179</v>
      </c>
    </row>
    <row r="4022" spans="1:18" x14ac:dyDescent="0.3">
      <c r="A4022">
        <v>4144</v>
      </c>
      <c r="B4022" t="s">
        <v>46</v>
      </c>
      <c r="C4022">
        <v>2017</v>
      </c>
      <c r="D4022">
        <v>575000</v>
      </c>
      <c r="E4022">
        <v>19000</v>
      </c>
      <c r="F4022" t="s">
        <v>56</v>
      </c>
      <c r="G4022" t="s">
        <v>57</v>
      </c>
      <c r="H4022" t="s">
        <v>1802</v>
      </c>
      <c r="I4022" t="s">
        <v>41</v>
      </c>
      <c r="J4022" t="s">
        <v>23</v>
      </c>
      <c r="K4022" t="s">
        <v>24</v>
      </c>
      <c r="L4022" t="s">
        <v>25</v>
      </c>
      <c r="M4022" t="s">
        <v>133</v>
      </c>
      <c r="N4022">
        <v>1197</v>
      </c>
      <c r="O4022" t="s">
        <v>134</v>
      </c>
      <c r="P4022" t="s">
        <v>135</v>
      </c>
      <c r="Q4022">
        <v>5</v>
      </c>
      <c r="R4022" t="s">
        <v>1179</v>
      </c>
    </row>
    <row r="4023" spans="1:18" x14ac:dyDescent="0.3">
      <c r="A4023">
        <v>4145</v>
      </c>
      <c r="B4023" t="s">
        <v>46</v>
      </c>
      <c r="C4023">
        <v>2017</v>
      </c>
      <c r="D4023">
        <v>875000</v>
      </c>
      <c r="E4023">
        <v>42000</v>
      </c>
      <c r="F4023" t="s">
        <v>124</v>
      </c>
      <c r="G4023" t="s">
        <v>148</v>
      </c>
      <c r="H4023" t="s">
        <v>1806</v>
      </c>
      <c r="I4023" t="s">
        <v>41</v>
      </c>
      <c r="J4023" t="s">
        <v>23</v>
      </c>
      <c r="K4023" t="s">
        <v>24</v>
      </c>
      <c r="L4023" t="s">
        <v>25</v>
      </c>
      <c r="M4023" t="s">
        <v>550</v>
      </c>
      <c r="N4023">
        <v>1591</v>
      </c>
      <c r="O4023" t="s">
        <v>143</v>
      </c>
      <c r="P4023" t="s">
        <v>144</v>
      </c>
      <c r="Q4023">
        <v>5</v>
      </c>
      <c r="R4023" t="s">
        <v>1179</v>
      </c>
    </row>
    <row r="4024" spans="1:18" x14ac:dyDescent="0.3">
      <c r="A4024">
        <v>4146</v>
      </c>
      <c r="B4024" t="s">
        <v>18</v>
      </c>
      <c r="C4024">
        <v>2010</v>
      </c>
      <c r="D4024">
        <v>180000</v>
      </c>
      <c r="E4024">
        <v>77000</v>
      </c>
      <c r="F4024" t="s">
        <v>124</v>
      </c>
      <c r="G4024" t="s">
        <v>148</v>
      </c>
      <c r="H4024" t="s">
        <v>1806</v>
      </c>
      <c r="I4024" t="s">
        <v>41</v>
      </c>
      <c r="J4024" t="s">
        <v>23</v>
      </c>
      <c r="K4024" t="s">
        <v>24</v>
      </c>
      <c r="L4024" t="s">
        <v>25</v>
      </c>
      <c r="M4024" t="s">
        <v>85</v>
      </c>
      <c r="N4024">
        <v>998</v>
      </c>
      <c r="O4024" t="s">
        <v>67</v>
      </c>
      <c r="P4024" t="s">
        <v>141</v>
      </c>
      <c r="Q4024">
        <v>5</v>
      </c>
      <c r="R4024" t="s">
        <v>1179</v>
      </c>
    </row>
    <row r="4025" spans="1:18" x14ac:dyDescent="0.3">
      <c r="A4025">
        <v>4147</v>
      </c>
      <c r="B4025" t="s">
        <v>18</v>
      </c>
      <c r="C4025">
        <v>2012</v>
      </c>
      <c r="D4025">
        <v>229999</v>
      </c>
      <c r="E4025">
        <v>120000</v>
      </c>
      <c r="F4025" t="s">
        <v>124</v>
      </c>
      <c r="G4025" t="s">
        <v>148</v>
      </c>
      <c r="H4025" t="s">
        <v>1807</v>
      </c>
      <c r="I4025" t="s">
        <v>22</v>
      </c>
      <c r="J4025" t="s">
        <v>23</v>
      </c>
      <c r="K4025" t="s">
        <v>24</v>
      </c>
      <c r="L4025" t="s">
        <v>25</v>
      </c>
      <c r="M4025" t="s">
        <v>671</v>
      </c>
      <c r="N4025">
        <v>1248</v>
      </c>
      <c r="O4025" t="s">
        <v>672</v>
      </c>
      <c r="P4025" t="s">
        <v>28</v>
      </c>
      <c r="Q4025">
        <v>5</v>
      </c>
      <c r="R4025" t="s">
        <v>1179</v>
      </c>
    </row>
    <row r="4026" spans="1:18" x14ac:dyDescent="0.3">
      <c r="A4026">
        <v>4148</v>
      </c>
      <c r="B4026" t="s">
        <v>65</v>
      </c>
      <c r="C4026">
        <v>2019</v>
      </c>
      <c r="D4026">
        <v>800000</v>
      </c>
      <c r="E4026">
        <v>10000</v>
      </c>
      <c r="F4026" t="s">
        <v>124</v>
      </c>
      <c r="G4026" t="s">
        <v>148</v>
      </c>
      <c r="H4026" t="s">
        <v>1807</v>
      </c>
      <c r="I4026" t="s">
        <v>41</v>
      </c>
      <c r="J4026" t="s">
        <v>23</v>
      </c>
      <c r="K4026" t="s">
        <v>154</v>
      </c>
      <c r="L4026" t="s">
        <v>25</v>
      </c>
      <c r="M4026" t="s">
        <v>373</v>
      </c>
      <c r="N4026">
        <v>1197</v>
      </c>
      <c r="O4026" t="s">
        <v>265</v>
      </c>
      <c r="P4026" t="s">
        <v>266</v>
      </c>
      <c r="Q4026">
        <v>5</v>
      </c>
      <c r="R4026" t="s">
        <v>1179</v>
      </c>
    </row>
    <row r="4027" spans="1:18" x14ac:dyDescent="0.3">
      <c r="A4027">
        <v>4149</v>
      </c>
      <c r="B4027" t="s">
        <v>120</v>
      </c>
      <c r="C4027">
        <v>2009</v>
      </c>
      <c r="D4027">
        <v>60000</v>
      </c>
      <c r="E4027">
        <v>110000</v>
      </c>
      <c r="F4027" t="s">
        <v>124</v>
      </c>
      <c r="G4027" t="s">
        <v>148</v>
      </c>
      <c r="H4027" t="s">
        <v>1808</v>
      </c>
      <c r="I4027" t="s">
        <v>41</v>
      </c>
      <c r="J4027" t="s">
        <v>23</v>
      </c>
      <c r="K4027" t="s">
        <v>24</v>
      </c>
      <c r="L4027" t="s">
        <v>42</v>
      </c>
      <c r="M4027" t="s">
        <v>982</v>
      </c>
      <c r="N4027">
        <v>995</v>
      </c>
      <c r="O4027" t="s">
        <v>486</v>
      </c>
      <c r="P4027" t="s">
        <v>715</v>
      </c>
      <c r="Q4027">
        <v>5</v>
      </c>
      <c r="R4027" t="s">
        <v>1179</v>
      </c>
    </row>
    <row r="4028" spans="1:18" x14ac:dyDescent="0.3">
      <c r="A4028">
        <v>4150</v>
      </c>
      <c r="B4028" t="s">
        <v>18</v>
      </c>
      <c r="C4028">
        <v>2009</v>
      </c>
      <c r="D4028">
        <v>150000</v>
      </c>
      <c r="E4028">
        <v>110000</v>
      </c>
      <c r="F4028" t="s">
        <v>124</v>
      </c>
      <c r="G4028" t="s">
        <v>148</v>
      </c>
      <c r="H4028" t="s">
        <v>1807</v>
      </c>
      <c r="I4028" t="s">
        <v>41</v>
      </c>
      <c r="J4028" t="s">
        <v>23</v>
      </c>
      <c r="K4028" t="s">
        <v>24</v>
      </c>
      <c r="L4028" t="s">
        <v>25</v>
      </c>
      <c r="M4028" t="s">
        <v>340</v>
      </c>
      <c r="N4028">
        <v>1586</v>
      </c>
      <c r="O4028" t="s">
        <v>810</v>
      </c>
      <c r="P4028" t="s">
        <v>811</v>
      </c>
      <c r="Q4028">
        <v>5</v>
      </c>
      <c r="R4028" t="s">
        <v>1179</v>
      </c>
    </row>
    <row r="4029" spans="1:18" x14ac:dyDescent="0.3">
      <c r="A4029">
        <v>4151</v>
      </c>
      <c r="B4029" t="s">
        <v>109</v>
      </c>
      <c r="C4029">
        <v>2007</v>
      </c>
      <c r="D4029">
        <v>100000</v>
      </c>
      <c r="E4029">
        <v>90000</v>
      </c>
      <c r="F4029" t="s">
        <v>124</v>
      </c>
      <c r="G4029" t="s">
        <v>148</v>
      </c>
      <c r="H4029" t="s">
        <v>1807</v>
      </c>
      <c r="I4029" t="s">
        <v>22</v>
      </c>
      <c r="J4029" t="s">
        <v>23</v>
      </c>
      <c r="K4029" t="s">
        <v>24</v>
      </c>
      <c r="L4029" t="s">
        <v>42</v>
      </c>
      <c r="M4029" t="s">
        <v>840</v>
      </c>
      <c r="N4029">
        <v>1396</v>
      </c>
      <c r="O4029" t="s">
        <v>458</v>
      </c>
      <c r="P4029" t="s">
        <v>472</v>
      </c>
      <c r="Q4029">
        <v>5</v>
      </c>
      <c r="R4029" t="s">
        <v>1179</v>
      </c>
    </row>
    <row r="4030" spans="1:18" x14ac:dyDescent="0.3">
      <c r="A4030">
        <v>4152</v>
      </c>
      <c r="B4030" t="s">
        <v>46</v>
      </c>
      <c r="C4030">
        <v>2015</v>
      </c>
      <c r="D4030">
        <v>900000</v>
      </c>
      <c r="E4030">
        <v>90000</v>
      </c>
      <c r="F4030" t="s">
        <v>124</v>
      </c>
      <c r="G4030" t="s">
        <v>148</v>
      </c>
      <c r="H4030" t="s">
        <v>1806</v>
      </c>
      <c r="I4030" t="s">
        <v>41</v>
      </c>
      <c r="J4030" t="s">
        <v>23</v>
      </c>
      <c r="K4030" t="s">
        <v>24</v>
      </c>
      <c r="L4030" t="s">
        <v>25</v>
      </c>
      <c r="M4030" t="s">
        <v>550</v>
      </c>
      <c r="N4030">
        <v>1591</v>
      </c>
      <c r="O4030" t="s">
        <v>143</v>
      </c>
      <c r="P4030" t="s">
        <v>144</v>
      </c>
      <c r="Q4030">
        <v>5</v>
      </c>
      <c r="R4030" t="s">
        <v>1179</v>
      </c>
    </row>
    <row r="4031" spans="1:18" x14ac:dyDescent="0.3">
      <c r="A4031">
        <v>4153</v>
      </c>
      <c r="B4031" t="s">
        <v>46</v>
      </c>
      <c r="C4031">
        <v>2018</v>
      </c>
      <c r="D4031">
        <v>850000</v>
      </c>
      <c r="E4031">
        <v>50000</v>
      </c>
      <c r="F4031" t="s">
        <v>124</v>
      </c>
      <c r="G4031" t="s">
        <v>148</v>
      </c>
      <c r="H4031" t="s">
        <v>1808</v>
      </c>
      <c r="I4031" t="s">
        <v>22</v>
      </c>
      <c r="J4031" t="s">
        <v>23</v>
      </c>
      <c r="K4031" t="s">
        <v>24</v>
      </c>
      <c r="L4031" t="s">
        <v>25</v>
      </c>
      <c r="M4031" t="s">
        <v>99</v>
      </c>
      <c r="N4031">
        <v>1396</v>
      </c>
      <c r="O4031" t="s">
        <v>100</v>
      </c>
      <c r="P4031" t="s">
        <v>101</v>
      </c>
      <c r="Q4031">
        <v>5</v>
      </c>
      <c r="R4031" t="s">
        <v>1179</v>
      </c>
    </row>
    <row r="4032" spans="1:18" x14ac:dyDescent="0.3">
      <c r="A4032">
        <v>4154</v>
      </c>
      <c r="B4032" t="s">
        <v>120</v>
      </c>
      <c r="C4032">
        <v>2014</v>
      </c>
      <c r="D4032">
        <v>220000</v>
      </c>
      <c r="E4032">
        <v>50000</v>
      </c>
      <c r="F4032" t="s">
        <v>124</v>
      </c>
      <c r="G4032" t="s">
        <v>148</v>
      </c>
      <c r="H4032" t="s">
        <v>1807</v>
      </c>
      <c r="I4032" t="s">
        <v>22</v>
      </c>
      <c r="J4032" t="s">
        <v>23</v>
      </c>
      <c r="K4032" t="s">
        <v>24</v>
      </c>
      <c r="L4032" t="s">
        <v>25</v>
      </c>
      <c r="M4032" t="s">
        <v>583</v>
      </c>
      <c r="N4032">
        <v>936</v>
      </c>
      <c r="O4032" t="s">
        <v>616</v>
      </c>
      <c r="P4032" t="s">
        <v>617</v>
      </c>
      <c r="Q4032">
        <v>5</v>
      </c>
      <c r="R4032" t="s">
        <v>1179</v>
      </c>
    </row>
    <row r="4033" spans="1:18" x14ac:dyDescent="0.3">
      <c r="A4033">
        <v>4155</v>
      </c>
      <c r="B4033" t="s">
        <v>18</v>
      </c>
      <c r="C4033">
        <v>2014</v>
      </c>
      <c r="D4033">
        <v>250000</v>
      </c>
      <c r="E4033">
        <v>40000</v>
      </c>
      <c r="F4033" t="s">
        <v>124</v>
      </c>
      <c r="G4033" t="s">
        <v>148</v>
      </c>
      <c r="H4033" t="s">
        <v>1808</v>
      </c>
      <c r="I4033" t="s">
        <v>41</v>
      </c>
      <c r="J4033" t="s">
        <v>23</v>
      </c>
      <c r="K4033" t="s">
        <v>24</v>
      </c>
      <c r="L4033" t="s">
        <v>33</v>
      </c>
      <c r="M4033" t="s">
        <v>430</v>
      </c>
      <c r="N4033">
        <v>796</v>
      </c>
      <c r="O4033" t="s">
        <v>118</v>
      </c>
      <c r="P4033" t="s">
        <v>119</v>
      </c>
      <c r="Q4033">
        <v>5</v>
      </c>
      <c r="R4033" t="s">
        <v>1179</v>
      </c>
    </row>
    <row r="4034" spans="1:18" x14ac:dyDescent="0.3">
      <c r="A4034">
        <v>4156</v>
      </c>
      <c r="B4034" t="s">
        <v>109</v>
      </c>
      <c r="C4034">
        <v>2012</v>
      </c>
      <c r="D4034">
        <v>125000</v>
      </c>
      <c r="E4034">
        <v>120000</v>
      </c>
      <c r="F4034" t="s">
        <v>124</v>
      </c>
      <c r="G4034" t="s">
        <v>148</v>
      </c>
      <c r="H4034" t="s">
        <v>1808</v>
      </c>
      <c r="I4034" t="s">
        <v>22</v>
      </c>
      <c r="J4034" t="s">
        <v>23</v>
      </c>
      <c r="K4034" t="s">
        <v>24</v>
      </c>
      <c r="L4034" t="s">
        <v>25</v>
      </c>
      <c r="M4034" t="s">
        <v>659</v>
      </c>
      <c r="N4034">
        <v>1248</v>
      </c>
      <c r="O4034" t="s">
        <v>27</v>
      </c>
      <c r="P4034" t="s">
        <v>405</v>
      </c>
      <c r="Q4034">
        <v>5</v>
      </c>
      <c r="R4034" t="s">
        <v>1179</v>
      </c>
    </row>
    <row r="4035" spans="1:18" x14ac:dyDescent="0.3">
      <c r="A4035">
        <v>4157</v>
      </c>
      <c r="B4035" t="s">
        <v>46</v>
      </c>
      <c r="C4035">
        <v>2018</v>
      </c>
      <c r="D4035">
        <v>1200000</v>
      </c>
      <c r="E4035">
        <v>27000</v>
      </c>
      <c r="F4035" t="s">
        <v>124</v>
      </c>
      <c r="G4035" t="s">
        <v>148</v>
      </c>
      <c r="H4035" t="s">
        <v>1808</v>
      </c>
      <c r="I4035" t="s">
        <v>41</v>
      </c>
      <c r="J4035" t="s">
        <v>23</v>
      </c>
      <c r="K4035" t="s">
        <v>24</v>
      </c>
      <c r="L4035" t="s">
        <v>25</v>
      </c>
      <c r="M4035" t="s">
        <v>279</v>
      </c>
      <c r="N4035">
        <v>1591</v>
      </c>
      <c r="O4035" t="s">
        <v>143</v>
      </c>
      <c r="P4035" t="s">
        <v>144</v>
      </c>
      <c r="Q4035">
        <v>5</v>
      </c>
      <c r="R4035" t="s">
        <v>1179</v>
      </c>
    </row>
    <row r="4036" spans="1:18" x14ac:dyDescent="0.3">
      <c r="A4036">
        <v>4158</v>
      </c>
      <c r="B4036" t="s">
        <v>109</v>
      </c>
      <c r="C4036">
        <v>2013</v>
      </c>
      <c r="D4036">
        <v>250000</v>
      </c>
      <c r="E4036">
        <v>100000</v>
      </c>
      <c r="F4036" t="s">
        <v>124</v>
      </c>
      <c r="G4036" t="s">
        <v>148</v>
      </c>
      <c r="H4036" t="s">
        <v>1808</v>
      </c>
      <c r="I4036" t="s">
        <v>22</v>
      </c>
      <c r="J4036" t="s">
        <v>23</v>
      </c>
      <c r="K4036" t="s">
        <v>24</v>
      </c>
      <c r="L4036" t="s">
        <v>25</v>
      </c>
      <c r="M4036" t="s">
        <v>840</v>
      </c>
      <c r="N4036">
        <v>1396</v>
      </c>
      <c r="O4036" t="s">
        <v>458</v>
      </c>
      <c r="P4036" t="s">
        <v>472</v>
      </c>
      <c r="Q4036">
        <v>5</v>
      </c>
      <c r="R4036" t="s">
        <v>1179</v>
      </c>
    </row>
    <row r="4037" spans="1:18" x14ac:dyDescent="0.3">
      <c r="A4037">
        <v>4159</v>
      </c>
      <c r="B4037" t="s">
        <v>46</v>
      </c>
      <c r="C4037">
        <v>2014</v>
      </c>
      <c r="D4037">
        <v>440000</v>
      </c>
      <c r="E4037">
        <v>70000</v>
      </c>
      <c r="F4037" t="s">
        <v>124</v>
      </c>
      <c r="G4037" t="s">
        <v>148</v>
      </c>
      <c r="H4037" t="s">
        <v>1806</v>
      </c>
      <c r="I4037" t="s">
        <v>22</v>
      </c>
      <c r="J4037" t="s">
        <v>23</v>
      </c>
      <c r="K4037" t="s">
        <v>24</v>
      </c>
      <c r="L4037" t="s">
        <v>33</v>
      </c>
      <c r="M4037" t="s">
        <v>99</v>
      </c>
      <c r="N4037">
        <v>1396</v>
      </c>
      <c r="O4037" t="s">
        <v>100</v>
      </c>
      <c r="P4037" t="s">
        <v>101</v>
      </c>
      <c r="Q4037">
        <v>5</v>
      </c>
      <c r="R4037" t="s">
        <v>1179</v>
      </c>
    </row>
    <row r="4038" spans="1:18" x14ac:dyDescent="0.3">
      <c r="A4038">
        <v>4160</v>
      </c>
      <c r="B4038" t="s">
        <v>109</v>
      </c>
      <c r="C4038">
        <v>2017</v>
      </c>
      <c r="D4038">
        <v>400000</v>
      </c>
      <c r="E4038">
        <v>40000</v>
      </c>
      <c r="F4038" t="s">
        <v>124</v>
      </c>
      <c r="G4038" t="s">
        <v>148</v>
      </c>
      <c r="H4038" t="s">
        <v>1806</v>
      </c>
      <c r="I4038" t="s">
        <v>41</v>
      </c>
      <c r="J4038" t="s">
        <v>23</v>
      </c>
      <c r="K4038" t="s">
        <v>24</v>
      </c>
      <c r="L4038" t="s">
        <v>25</v>
      </c>
      <c r="M4038" t="s">
        <v>503</v>
      </c>
      <c r="N4038">
        <v>1199</v>
      </c>
      <c r="O4038" t="s">
        <v>416</v>
      </c>
      <c r="P4038" t="s">
        <v>112</v>
      </c>
      <c r="Q4038">
        <v>5</v>
      </c>
      <c r="R4038" t="s">
        <v>1179</v>
      </c>
    </row>
    <row r="4039" spans="1:18" x14ac:dyDescent="0.3">
      <c r="A4039">
        <v>4161</v>
      </c>
      <c r="B4039" t="s">
        <v>18</v>
      </c>
      <c r="C4039">
        <v>2002</v>
      </c>
      <c r="D4039">
        <v>50000</v>
      </c>
      <c r="E4039">
        <v>62000</v>
      </c>
      <c r="F4039" t="s">
        <v>124</v>
      </c>
      <c r="G4039" t="s">
        <v>196</v>
      </c>
      <c r="H4039" t="s">
        <v>1809</v>
      </c>
      <c r="I4039" t="s">
        <v>41</v>
      </c>
      <c r="J4039" t="s">
        <v>23</v>
      </c>
      <c r="K4039" t="s">
        <v>24</v>
      </c>
      <c r="L4039" t="s">
        <v>25</v>
      </c>
      <c r="M4039" t="s">
        <v>50</v>
      </c>
      <c r="N4039">
        <v>796</v>
      </c>
      <c r="O4039" t="s">
        <v>63</v>
      </c>
      <c r="P4039" t="s">
        <v>64</v>
      </c>
      <c r="Q4039">
        <v>4</v>
      </c>
      <c r="R4039" t="s">
        <v>1179</v>
      </c>
    </row>
    <row r="4040" spans="1:18" x14ac:dyDescent="0.3">
      <c r="A4040">
        <v>4162</v>
      </c>
      <c r="B4040" t="s">
        <v>46</v>
      </c>
      <c r="C4040">
        <v>2018</v>
      </c>
      <c r="D4040">
        <v>1000000</v>
      </c>
      <c r="E4040">
        <v>10000</v>
      </c>
      <c r="F4040" t="s">
        <v>124</v>
      </c>
      <c r="G4040" t="s">
        <v>196</v>
      </c>
      <c r="H4040" t="s">
        <v>1809</v>
      </c>
      <c r="I4040" t="s">
        <v>41</v>
      </c>
      <c r="J4040" t="s">
        <v>23</v>
      </c>
      <c r="K4040" t="s">
        <v>24</v>
      </c>
      <c r="L4040" t="s">
        <v>25</v>
      </c>
      <c r="M4040" t="s">
        <v>142</v>
      </c>
      <c r="N4040">
        <v>1591</v>
      </c>
      <c r="O4040" t="s">
        <v>143</v>
      </c>
      <c r="P4040" t="s">
        <v>144</v>
      </c>
      <c r="Q4040">
        <v>5</v>
      </c>
      <c r="R4040" t="s">
        <v>1179</v>
      </c>
    </row>
    <row r="4041" spans="1:18" x14ac:dyDescent="0.3">
      <c r="A4041">
        <v>4163</v>
      </c>
      <c r="B4041" t="s">
        <v>37</v>
      </c>
      <c r="C4041">
        <v>2014</v>
      </c>
      <c r="D4041">
        <v>600000</v>
      </c>
      <c r="E4041">
        <v>160000</v>
      </c>
      <c r="F4041" t="s">
        <v>124</v>
      </c>
      <c r="G4041" t="s">
        <v>196</v>
      </c>
      <c r="H4041" t="s">
        <v>1809</v>
      </c>
      <c r="I4041" t="s">
        <v>22</v>
      </c>
      <c r="J4041" t="s">
        <v>23</v>
      </c>
      <c r="K4041" t="s">
        <v>24</v>
      </c>
      <c r="L4041" t="s">
        <v>25</v>
      </c>
      <c r="M4041" t="s">
        <v>225</v>
      </c>
      <c r="N4041">
        <v>1498</v>
      </c>
      <c r="O4041" t="s">
        <v>105</v>
      </c>
      <c r="P4041" t="s">
        <v>95</v>
      </c>
      <c r="Q4041">
        <v>5</v>
      </c>
      <c r="R4041" t="s">
        <v>1179</v>
      </c>
    </row>
    <row r="4042" spans="1:18" x14ac:dyDescent="0.3">
      <c r="A4042">
        <v>4164</v>
      </c>
      <c r="B4042" t="s">
        <v>46</v>
      </c>
      <c r="C4042">
        <v>2010</v>
      </c>
      <c r="D4042">
        <v>250000</v>
      </c>
      <c r="E4042">
        <v>60000</v>
      </c>
      <c r="F4042" t="s">
        <v>124</v>
      </c>
      <c r="G4042" t="s">
        <v>196</v>
      </c>
      <c r="H4042" t="s">
        <v>1809</v>
      </c>
      <c r="I4042" t="s">
        <v>41</v>
      </c>
      <c r="J4042" t="s">
        <v>23</v>
      </c>
      <c r="K4042" t="s">
        <v>24</v>
      </c>
      <c r="L4042" t="s">
        <v>25</v>
      </c>
      <c r="M4042" t="s">
        <v>142</v>
      </c>
      <c r="N4042">
        <v>1197</v>
      </c>
      <c r="O4042" t="s">
        <v>431</v>
      </c>
      <c r="P4042" t="s">
        <v>432</v>
      </c>
      <c r="Q4042">
        <v>5</v>
      </c>
      <c r="R4042" t="s">
        <v>1179</v>
      </c>
    </row>
    <row r="4043" spans="1:18" x14ac:dyDescent="0.3">
      <c r="A4043">
        <v>4165</v>
      </c>
      <c r="B4043" t="s">
        <v>88</v>
      </c>
      <c r="C4043">
        <v>2009</v>
      </c>
      <c r="D4043">
        <v>310000</v>
      </c>
      <c r="E4043">
        <v>110000</v>
      </c>
      <c r="F4043" t="s">
        <v>124</v>
      </c>
      <c r="G4043" t="s">
        <v>196</v>
      </c>
      <c r="H4043" t="s">
        <v>1809</v>
      </c>
      <c r="I4043" t="s">
        <v>22</v>
      </c>
      <c r="J4043" t="s">
        <v>23</v>
      </c>
      <c r="K4043" t="s">
        <v>24</v>
      </c>
      <c r="L4043" t="s">
        <v>25</v>
      </c>
      <c r="M4043" t="s">
        <v>363</v>
      </c>
      <c r="N4043">
        <v>2523</v>
      </c>
      <c r="O4043" t="s">
        <v>486</v>
      </c>
      <c r="P4043" t="s">
        <v>487</v>
      </c>
      <c r="Q4043">
        <v>7</v>
      </c>
      <c r="R4043" t="s">
        <v>1179</v>
      </c>
    </row>
    <row r="4044" spans="1:18" x14ac:dyDescent="0.3">
      <c r="A4044">
        <v>4166</v>
      </c>
      <c r="B4044" t="s">
        <v>18</v>
      </c>
      <c r="C4044">
        <v>2005</v>
      </c>
      <c r="D4044">
        <v>120000</v>
      </c>
      <c r="E4044">
        <v>60000</v>
      </c>
      <c r="F4044" t="s">
        <v>124</v>
      </c>
      <c r="G4044" t="s">
        <v>196</v>
      </c>
      <c r="H4044" t="s">
        <v>1809</v>
      </c>
      <c r="I4044" t="s">
        <v>41</v>
      </c>
      <c r="J4044" t="s">
        <v>23</v>
      </c>
      <c r="K4044" t="s">
        <v>24</v>
      </c>
      <c r="L4044" t="s">
        <v>304</v>
      </c>
      <c r="M4044" t="s">
        <v>85</v>
      </c>
      <c r="N4044">
        <v>998</v>
      </c>
      <c r="O4044" t="s">
        <v>67</v>
      </c>
      <c r="P4044" t="s">
        <v>141</v>
      </c>
      <c r="Q4044">
        <v>5</v>
      </c>
      <c r="R4044" t="s">
        <v>1179</v>
      </c>
    </row>
    <row r="4045" spans="1:18" x14ac:dyDescent="0.3">
      <c r="A4045">
        <v>4167</v>
      </c>
      <c r="B4045" t="s">
        <v>88</v>
      </c>
      <c r="C4045">
        <v>2014</v>
      </c>
      <c r="D4045">
        <v>390000</v>
      </c>
      <c r="E4045">
        <v>78000</v>
      </c>
      <c r="F4045" t="s">
        <v>124</v>
      </c>
      <c r="G4045" t="s">
        <v>196</v>
      </c>
      <c r="H4045" t="s">
        <v>1810</v>
      </c>
      <c r="I4045" t="s">
        <v>22</v>
      </c>
      <c r="J4045" t="s">
        <v>23</v>
      </c>
      <c r="K4045" t="s">
        <v>24</v>
      </c>
      <c r="L4045" t="s">
        <v>25</v>
      </c>
      <c r="M4045" t="s">
        <v>1801</v>
      </c>
      <c r="N4045">
        <v>2498</v>
      </c>
      <c r="O4045" t="s">
        <v>627</v>
      </c>
      <c r="P4045" t="s">
        <v>1420</v>
      </c>
      <c r="Q4045">
        <v>7</v>
      </c>
      <c r="R4045" t="s">
        <v>1179</v>
      </c>
    </row>
    <row r="4046" spans="1:18" x14ac:dyDescent="0.3">
      <c r="A4046">
        <v>4168</v>
      </c>
      <c r="B4046" t="s">
        <v>46</v>
      </c>
      <c r="C4046">
        <v>2019</v>
      </c>
      <c r="D4046">
        <v>458000</v>
      </c>
      <c r="E4046">
        <v>30000</v>
      </c>
      <c r="F4046" t="s">
        <v>124</v>
      </c>
      <c r="G4046" t="s">
        <v>196</v>
      </c>
      <c r="H4046" t="s">
        <v>1810</v>
      </c>
      <c r="I4046" t="s">
        <v>41</v>
      </c>
      <c r="J4046" t="s">
        <v>23</v>
      </c>
      <c r="K4046" t="s">
        <v>24</v>
      </c>
      <c r="L4046" t="s">
        <v>25</v>
      </c>
      <c r="M4046" t="s">
        <v>110</v>
      </c>
      <c r="N4046">
        <v>1086</v>
      </c>
      <c r="O4046" t="s">
        <v>388</v>
      </c>
      <c r="P4046" t="s">
        <v>611</v>
      </c>
      <c r="Q4046">
        <v>5</v>
      </c>
      <c r="R4046" t="s">
        <v>1179</v>
      </c>
    </row>
    <row r="4047" spans="1:18" x14ac:dyDescent="0.3">
      <c r="A4047">
        <v>4169</v>
      </c>
      <c r="B4047" t="s">
        <v>69</v>
      </c>
      <c r="C4047">
        <v>2018</v>
      </c>
      <c r="D4047">
        <v>950000</v>
      </c>
      <c r="E4047">
        <v>20000</v>
      </c>
      <c r="F4047" t="s">
        <v>56</v>
      </c>
      <c r="G4047" t="s">
        <v>57</v>
      </c>
      <c r="H4047" t="s">
        <v>1811</v>
      </c>
      <c r="I4047" t="s">
        <v>22</v>
      </c>
      <c r="J4047" t="s">
        <v>23</v>
      </c>
      <c r="K4047" t="s">
        <v>24</v>
      </c>
      <c r="L4047" t="s">
        <v>25</v>
      </c>
      <c r="M4047" t="s">
        <v>47</v>
      </c>
      <c r="N4047">
        <v>1498</v>
      </c>
      <c r="O4047" t="s">
        <v>303</v>
      </c>
      <c r="P4047" t="s">
        <v>238</v>
      </c>
      <c r="Q4047">
        <v>5</v>
      </c>
      <c r="R4047" t="s">
        <v>1179</v>
      </c>
    </row>
    <row r="4048" spans="1:18" x14ac:dyDescent="0.3">
      <c r="A4048">
        <v>4170</v>
      </c>
      <c r="B4048" t="s">
        <v>18</v>
      </c>
      <c r="C4048">
        <v>2017</v>
      </c>
      <c r="D4048">
        <v>650000</v>
      </c>
      <c r="E4048">
        <v>21000</v>
      </c>
      <c r="F4048" t="s">
        <v>19</v>
      </c>
      <c r="G4048" t="s">
        <v>83</v>
      </c>
      <c r="H4048" t="s">
        <v>1812</v>
      </c>
      <c r="I4048" t="s">
        <v>41</v>
      </c>
      <c r="J4048" t="s">
        <v>23</v>
      </c>
      <c r="K4048" t="s">
        <v>24</v>
      </c>
      <c r="L4048" t="s">
        <v>25</v>
      </c>
      <c r="M4048" t="s">
        <v>222</v>
      </c>
      <c r="N4048">
        <v>1197</v>
      </c>
      <c r="O4048" t="s">
        <v>265</v>
      </c>
      <c r="P4048" t="s">
        <v>266</v>
      </c>
      <c r="Q4048">
        <v>5</v>
      </c>
      <c r="R4048" t="s">
        <v>1179</v>
      </c>
    </row>
    <row r="4049" spans="1:18" x14ac:dyDescent="0.3">
      <c r="A4049">
        <v>4171</v>
      </c>
      <c r="B4049" t="s">
        <v>18</v>
      </c>
      <c r="C4049">
        <v>2013</v>
      </c>
      <c r="D4049">
        <v>400000</v>
      </c>
      <c r="E4049">
        <v>70000</v>
      </c>
      <c r="F4049" t="s">
        <v>56</v>
      </c>
      <c r="G4049" t="s">
        <v>57</v>
      </c>
      <c r="H4049" t="s">
        <v>1811</v>
      </c>
      <c r="I4049" t="s">
        <v>22</v>
      </c>
      <c r="J4049" t="s">
        <v>23</v>
      </c>
      <c r="K4049" t="s">
        <v>24</v>
      </c>
      <c r="L4049" t="s">
        <v>25</v>
      </c>
      <c r="M4049" t="s">
        <v>230</v>
      </c>
      <c r="N4049">
        <v>1248</v>
      </c>
      <c r="O4049" t="s">
        <v>27</v>
      </c>
      <c r="P4049" t="s">
        <v>28</v>
      </c>
      <c r="Q4049">
        <v>5</v>
      </c>
      <c r="R4049" t="s">
        <v>1179</v>
      </c>
    </row>
    <row r="4050" spans="1:18" x14ac:dyDescent="0.3">
      <c r="A4050">
        <v>4172</v>
      </c>
      <c r="B4050" t="s">
        <v>46</v>
      </c>
      <c r="C4050">
        <v>2015</v>
      </c>
      <c r="D4050">
        <v>400000</v>
      </c>
      <c r="E4050">
        <v>70000</v>
      </c>
      <c r="F4050" t="s">
        <v>56</v>
      </c>
      <c r="G4050" t="s">
        <v>57</v>
      </c>
      <c r="H4050" t="s">
        <v>1811</v>
      </c>
      <c r="I4050" t="s">
        <v>41</v>
      </c>
      <c r="J4050" t="s">
        <v>23</v>
      </c>
      <c r="K4050" t="s">
        <v>154</v>
      </c>
      <c r="L4050" t="s">
        <v>33</v>
      </c>
      <c r="M4050" t="s">
        <v>85</v>
      </c>
      <c r="N4050">
        <v>1197</v>
      </c>
      <c r="O4050" t="s">
        <v>90</v>
      </c>
      <c r="P4050" t="s">
        <v>261</v>
      </c>
      <c r="Q4050">
        <v>5</v>
      </c>
      <c r="R4050" t="s">
        <v>1179</v>
      </c>
    </row>
    <row r="4051" spans="1:18" x14ac:dyDescent="0.3">
      <c r="A4051">
        <v>4173</v>
      </c>
      <c r="B4051" t="s">
        <v>18</v>
      </c>
      <c r="C4051">
        <v>2006</v>
      </c>
      <c r="D4051">
        <v>100000</v>
      </c>
      <c r="E4051">
        <v>42500</v>
      </c>
      <c r="F4051" t="s">
        <v>56</v>
      </c>
      <c r="G4051" t="s">
        <v>57</v>
      </c>
      <c r="H4051" t="s">
        <v>1811</v>
      </c>
      <c r="I4051" t="s">
        <v>41</v>
      </c>
      <c r="J4051" t="s">
        <v>23</v>
      </c>
      <c r="K4051" t="s">
        <v>24</v>
      </c>
      <c r="L4051" t="s">
        <v>25</v>
      </c>
      <c r="M4051" t="s">
        <v>96</v>
      </c>
      <c r="N4051">
        <v>796</v>
      </c>
      <c r="O4051" t="s">
        <v>97</v>
      </c>
      <c r="P4051" t="s">
        <v>98</v>
      </c>
      <c r="Q4051">
        <v>5</v>
      </c>
      <c r="R4051" t="s">
        <v>1179</v>
      </c>
    </row>
    <row r="4052" spans="1:18" x14ac:dyDescent="0.3">
      <c r="A4052">
        <v>4174</v>
      </c>
      <c r="B4052" t="s">
        <v>46</v>
      </c>
      <c r="C4052">
        <v>2012</v>
      </c>
      <c r="D4052">
        <v>350000</v>
      </c>
      <c r="E4052">
        <v>25000</v>
      </c>
      <c r="F4052" t="s">
        <v>56</v>
      </c>
      <c r="G4052" t="s">
        <v>57</v>
      </c>
      <c r="H4052" t="s">
        <v>1802</v>
      </c>
      <c r="I4052" t="s">
        <v>41</v>
      </c>
      <c r="J4052" t="s">
        <v>23</v>
      </c>
      <c r="K4052" t="s">
        <v>24</v>
      </c>
      <c r="L4052" t="s">
        <v>25</v>
      </c>
      <c r="M4052" t="s">
        <v>211</v>
      </c>
      <c r="N4052">
        <v>1197</v>
      </c>
      <c r="O4052" t="s">
        <v>212</v>
      </c>
      <c r="P4052" t="s">
        <v>453</v>
      </c>
      <c r="Q4052">
        <v>5</v>
      </c>
      <c r="R4052" t="s">
        <v>1179</v>
      </c>
    </row>
    <row r="4053" spans="1:18" x14ac:dyDescent="0.3">
      <c r="A4053">
        <v>4175</v>
      </c>
      <c r="B4053" t="s">
        <v>109</v>
      </c>
      <c r="C4053">
        <v>2013</v>
      </c>
      <c r="D4053">
        <v>450000</v>
      </c>
      <c r="E4053">
        <v>80000</v>
      </c>
      <c r="F4053" t="s">
        <v>56</v>
      </c>
      <c r="G4053" t="s">
        <v>57</v>
      </c>
      <c r="H4053" t="s">
        <v>1813</v>
      </c>
      <c r="I4053" t="s">
        <v>22</v>
      </c>
      <c r="J4053" t="s">
        <v>23</v>
      </c>
      <c r="K4053" t="s">
        <v>24</v>
      </c>
      <c r="L4053" t="s">
        <v>33</v>
      </c>
      <c r="M4053" t="s">
        <v>620</v>
      </c>
      <c r="N4053">
        <v>2197</v>
      </c>
      <c r="O4053" t="s">
        <v>293</v>
      </c>
      <c r="P4053" t="s">
        <v>152</v>
      </c>
      <c r="Q4053">
        <v>7</v>
      </c>
      <c r="R4053" t="s">
        <v>1179</v>
      </c>
    </row>
    <row r="4054" spans="1:18" x14ac:dyDescent="0.3">
      <c r="A4054">
        <v>4176</v>
      </c>
      <c r="B4054" t="s">
        <v>88</v>
      </c>
      <c r="C4054">
        <v>2006</v>
      </c>
      <c r="D4054">
        <v>350000</v>
      </c>
      <c r="E4054">
        <v>90000</v>
      </c>
      <c r="F4054" t="s">
        <v>56</v>
      </c>
      <c r="G4054" t="s">
        <v>57</v>
      </c>
      <c r="H4054" t="s">
        <v>1813</v>
      </c>
      <c r="I4054" t="s">
        <v>22</v>
      </c>
      <c r="J4054" t="s">
        <v>23</v>
      </c>
      <c r="K4054" t="s">
        <v>24</v>
      </c>
      <c r="L4054" t="s">
        <v>25</v>
      </c>
      <c r="M4054" t="s">
        <v>1184</v>
      </c>
      <c r="N4054">
        <v>2609</v>
      </c>
      <c r="O4054" t="s">
        <v>1185</v>
      </c>
      <c r="P4054" t="s">
        <v>1186</v>
      </c>
      <c r="Q4054">
        <v>8</v>
      </c>
      <c r="R4054" t="s">
        <v>1179</v>
      </c>
    </row>
    <row r="4055" spans="1:18" x14ac:dyDescent="0.3">
      <c r="A4055">
        <v>4177</v>
      </c>
      <c r="B4055" t="s">
        <v>221</v>
      </c>
      <c r="C4055">
        <v>2010</v>
      </c>
      <c r="D4055">
        <v>250000</v>
      </c>
      <c r="E4055">
        <v>80000</v>
      </c>
      <c r="F4055" t="s">
        <v>19</v>
      </c>
      <c r="G4055" t="s">
        <v>786</v>
      </c>
      <c r="H4055" t="s">
        <v>1814</v>
      </c>
      <c r="I4055" t="s">
        <v>22</v>
      </c>
      <c r="J4055" t="s">
        <v>23</v>
      </c>
      <c r="K4055" t="s">
        <v>24</v>
      </c>
      <c r="L4055" t="s">
        <v>304</v>
      </c>
      <c r="M4055" t="s">
        <v>655</v>
      </c>
      <c r="N4055">
        <v>1199</v>
      </c>
      <c r="O4055" t="s">
        <v>82</v>
      </c>
      <c r="P4055" t="s">
        <v>656</v>
      </c>
      <c r="Q4055">
        <v>5</v>
      </c>
      <c r="R4055" t="s">
        <v>1179</v>
      </c>
    </row>
    <row r="4056" spans="1:18" x14ac:dyDescent="0.3">
      <c r="A4056">
        <v>4178</v>
      </c>
      <c r="B4056" t="s">
        <v>88</v>
      </c>
      <c r="C4056">
        <v>2013</v>
      </c>
      <c r="D4056">
        <v>450000</v>
      </c>
      <c r="E4056">
        <v>146000</v>
      </c>
      <c r="F4056" t="s">
        <v>19</v>
      </c>
      <c r="G4056" t="s">
        <v>786</v>
      </c>
      <c r="H4056" t="s">
        <v>1662</v>
      </c>
      <c r="I4056" t="s">
        <v>22</v>
      </c>
      <c r="J4056" t="s">
        <v>23</v>
      </c>
      <c r="K4056" t="s">
        <v>24</v>
      </c>
      <c r="L4056" t="s">
        <v>33</v>
      </c>
      <c r="M4056" t="s">
        <v>489</v>
      </c>
      <c r="N4056">
        <v>2523</v>
      </c>
      <c r="O4056" t="s">
        <v>309</v>
      </c>
      <c r="P4056" t="s">
        <v>490</v>
      </c>
      <c r="Q4056">
        <v>7</v>
      </c>
      <c r="R4056" t="s">
        <v>1179</v>
      </c>
    </row>
    <row r="4057" spans="1:18" x14ac:dyDescent="0.3">
      <c r="A4057">
        <v>4179</v>
      </c>
      <c r="B4057" t="s">
        <v>18</v>
      </c>
      <c r="C4057">
        <v>2013</v>
      </c>
      <c r="D4057">
        <v>157000</v>
      </c>
      <c r="E4057">
        <v>47200</v>
      </c>
      <c r="F4057" t="s">
        <v>19</v>
      </c>
      <c r="G4057" t="s">
        <v>789</v>
      </c>
      <c r="H4057" t="s">
        <v>1815</v>
      </c>
      <c r="I4057" t="s">
        <v>41</v>
      </c>
      <c r="J4057" t="s">
        <v>23</v>
      </c>
      <c r="K4057" t="s">
        <v>24</v>
      </c>
      <c r="L4057" t="s">
        <v>42</v>
      </c>
      <c r="M4057" t="s">
        <v>50</v>
      </c>
      <c r="N4057">
        <v>796</v>
      </c>
      <c r="O4057" t="s">
        <v>63</v>
      </c>
      <c r="P4057" t="s">
        <v>64</v>
      </c>
      <c r="Q4057">
        <v>4</v>
      </c>
      <c r="R4057" t="s">
        <v>1179</v>
      </c>
    </row>
    <row r="4058" spans="1:18" x14ac:dyDescent="0.3">
      <c r="A4058">
        <v>4180</v>
      </c>
      <c r="B4058" t="s">
        <v>88</v>
      </c>
      <c r="C4058">
        <v>2018</v>
      </c>
      <c r="D4058">
        <v>1500000</v>
      </c>
      <c r="E4058">
        <v>60000</v>
      </c>
      <c r="F4058" t="s">
        <v>56</v>
      </c>
      <c r="G4058" t="s">
        <v>57</v>
      </c>
      <c r="H4058" t="s">
        <v>1202</v>
      </c>
      <c r="I4058" t="s">
        <v>22</v>
      </c>
      <c r="J4058" t="s">
        <v>23</v>
      </c>
      <c r="K4058" t="s">
        <v>24</v>
      </c>
      <c r="L4058" t="s">
        <v>25</v>
      </c>
      <c r="M4058" t="s">
        <v>282</v>
      </c>
      <c r="N4058">
        <v>2179</v>
      </c>
      <c r="O4058" t="s">
        <v>930</v>
      </c>
      <c r="P4058" t="s">
        <v>284</v>
      </c>
      <c r="Q4058">
        <v>7</v>
      </c>
      <c r="R4058" t="s">
        <v>1179</v>
      </c>
    </row>
    <row r="4059" spans="1:18" x14ac:dyDescent="0.3">
      <c r="A4059">
        <v>4181</v>
      </c>
      <c r="B4059" t="s">
        <v>88</v>
      </c>
      <c r="C4059">
        <v>2018</v>
      </c>
      <c r="D4059">
        <v>1500000</v>
      </c>
      <c r="E4059">
        <v>60000</v>
      </c>
      <c r="F4059" t="s">
        <v>56</v>
      </c>
      <c r="G4059" t="s">
        <v>57</v>
      </c>
      <c r="H4059" t="s">
        <v>1813</v>
      </c>
      <c r="I4059" t="s">
        <v>22</v>
      </c>
      <c r="J4059" t="s">
        <v>23</v>
      </c>
      <c r="K4059" t="s">
        <v>24</v>
      </c>
      <c r="L4059" t="s">
        <v>25</v>
      </c>
      <c r="M4059" t="s">
        <v>282</v>
      </c>
      <c r="N4059">
        <v>2179</v>
      </c>
      <c r="O4059" t="s">
        <v>930</v>
      </c>
      <c r="P4059" t="s">
        <v>284</v>
      </c>
      <c r="Q4059">
        <v>7</v>
      </c>
      <c r="R4059" t="s">
        <v>1179</v>
      </c>
    </row>
    <row r="4060" spans="1:18" x14ac:dyDescent="0.3">
      <c r="A4060">
        <v>4182</v>
      </c>
      <c r="B4060" t="s">
        <v>109</v>
      </c>
      <c r="C4060">
        <v>2007</v>
      </c>
      <c r="D4060">
        <v>75000</v>
      </c>
      <c r="E4060">
        <v>100000</v>
      </c>
      <c r="F4060" t="s">
        <v>19</v>
      </c>
      <c r="G4060" t="s">
        <v>789</v>
      </c>
      <c r="H4060" t="s">
        <v>1816</v>
      </c>
      <c r="I4060" t="s">
        <v>41</v>
      </c>
      <c r="J4060" t="s">
        <v>23</v>
      </c>
      <c r="K4060" t="s">
        <v>24</v>
      </c>
      <c r="L4060" t="s">
        <v>33</v>
      </c>
      <c r="M4060" t="s">
        <v>411</v>
      </c>
      <c r="N4060">
        <v>1193</v>
      </c>
      <c r="O4060" t="s">
        <v>1690</v>
      </c>
      <c r="P4060" t="s">
        <v>1691</v>
      </c>
      <c r="Q4060">
        <v>5</v>
      </c>
      <c r="R4060" t="s">
        <v>1179</v>
      </c>
    </row>
    <row r="4061" spans="1:18" x14ac:dyDescent="0.3">
      <c r="A4061">
        <v>4183</v>
      </c>
      <c r="B4061" t="s">
        <v>120</v>
      </c>
      <c r="C4061">
        <v>2010</v>
      </c>
      <c r="D4061">
        <v>280000</v>
      </c>
      <c r="E4061">
        <v>100000</v>
      </c>
      <c r="F4061" t="s">
        <v>56</v>
      </c>
      <c r="G4061" t="s">
        <v>57</v>
      </c>
      <c r="H4061" t="s">
        <v>1811</v>
      </c>
      <c r="I4061" t="s">
        <v>22</v>
      </c>
      <c r="J4061" t="s">
        <v>23</v>
      </c>
      <c r="K4061" t="s">
        <v>24</v>
      </c>
      <c r="L4061" t="s">
        <v>33</v>
      </c>
      <c r="M4061" t="s">
        <v>174</v>
      </c>
      <c r="N4061">
        <v>2499</v>
      </c>
      <c r="O4061" t="s">
        <v>431</v>
      </c>
      <c r="P4061" t="s">
        <v>779</v>
      </c>
      <c r="Q4061">
        <v>10</v>
      </c>
      <c r="R4061" t="s">
        <v>1179</v>
      </c>
    </row>
    <row r="4062" spans="1:18" x14ac:dyDescent="0.3">
      <c r="A4062">
        <v>4184</v>
      </c>
      <c r="B4062" t="s">
        <v>46</v>
      </c>
      <c r="C4062">
        <v>2015</v>
      </c>
      <c r="D4062">
        <v>600000</v>
      </c>
      <c r="E4062">
        <v>35000</v>
      </c>
      <c r="F4062" t="s">
        <v>56</v>
      </c>
      <c r="G4062" t="s">
        <v>57</v>
      </c>
      <c r="H4062" t="s">
        <v>1813</v>
      </c>
      <c r="I4062" t="s">
        <v>41</v>
      </c>
      <c r="J4062" t="s">
        <v>23</v>
      </c>
      <c r="K4062" t="s">
        <v>24</v>
      </c>
      <c r="L4062" t="s">
        <v>25</v>
      </c>
      <c r="M4062" t="s">
        <v>133</v>
      </c>
      <c r="N4062">
        <v>1197</v>
      </c>
      <c r="O4062" t="s">
        <v>134</v>
      </c>
      <c r="P4062" t="s">
        <v>135</v>
      </c>
      <c r="Q4062">
        <v>5</v>
      </c>
      <c r="R4062" t="s">
        <v>1179</v>
      </c>
    </row>
    <row r="4063" spans="1:18" x14ac:dyDescent="0.3">
      <c r="A4063">
        <v>4185</v>
      </c>
      <c r="B4063" t="s">
        <v>109</v>
      </c>
      <c r="C4063">
        <v>2012</v>
      </c>
      <c r="D4063">
        <v>250999</v>
      </c>
      <c r="E4063">
        <v>120000</v>
      </c>
      <c r="F4063" t="s">
        <v>56</v>
      </c>
      <c r="G4063" t="s">
        <v>57</v>
      </c>
      <c r="H4063" t="s">
        <v>1813</v>
      </c>
      <c r="I4063" t="s">
        <v>22</v>
      </c>
      <c r="J4063" t="s">
        <v>23</v>
      </c>
      <c r="K4063" t="s">
        <v>24</v>
      </c>
      <c r="L4063" t="s">
        <v>304</v>
      </c>
      <c r="M4063" t="s">
        <v>411</v>
      </c>
      <c r="N4063">
        <v>2956</v>
      </c>
      <c r="O4063" t="s">
        <v>298</v>
      </c>
      <c r="P4063" t="s">
        <v>1533</v>
      </c>
      <c r="Q4063">
        <v>7</v>
      </c>
      <c r="R4063" t="s">
        <v>1179</v>
      </c>
    </row>
    <row r="4064" spans="1:18" x14ac:dyDescent="0.3">
      <c r="A4064">
        <v>4186</v>
      </c>
      <c r="B4064" t="s">
        <v>65</v>
      </c>
      <c r="C4064">
        <v>2010</v>
      </c>
      <c r="D4064">
        <v>350000</v>
      </c>
      <c r="E4064">
        <v>80000</v>
      </c>
      <c r="F4064" t="s">
        <v>56</v>
      </c>
      <c r="G4064" t="s">
        <v>57</v>
      </c>
      <c r="H4064" t="s">
        <v>1811</v>
      </c>
      <c r="I4064" t="s">
        <v>41</v>
      </c>
      <c r="J4064" t="s">
        <v>23</v>
      </c>
      <c r="K4064" t="s">
        <v>24</v>
      </c>
      <c r="L4064" t="s">
        <v>33</v>
      </c>
      <c r="M4064" t="s">
        <v>1817</v>
      </c>
      <c r="N4064">
        <v>1794</v>
      </c>
      <c r="O4064" t="s">
        <v>1818</v>
      </c>
      <c r="P4064" t="s">
        <v>1819</v>
      </c>
      <c r="Q4064">
        <v>5</v>
      </c>
      <c r="R4064" t="s">
        <v>1179</v>
      </c>
    </row>
    <row r="4065" spans="1:18" x14ac:dyDescent="0.3">
      <c r="A4065">
        <v>4187</v>
      </c>
      <c r="B4065" t="s">
        <v>75</v>
      </c>
      <c r="C4065">
        <v>2016</v>
      </c>
      <c r="D4065">
        <v>300000</v>
      </c>
      <c r="E4065">
        <v>34000</v>
      </c>
      <c r="F4065" t="s">
        <v>56</v>
      </c>
      <c r="G4065" t="s">
        <v>57</v>
      </c>
      <c r="H4065" t="s">
        <v>1811</v>
      </c>
      <c r="I4065" t="s">
        <v>41</v>
      </c>
      <c r="J4065" t="s">
        <v>23</v>
      </c>
      <c r="K4065" t="s">
        <v>24</v>
      </c>
      <c r="L4065" t="s">
        <v>25</v>
      </c>
      <c r="M4065" t="s">
        <v>305</v>
      </c>
      <c r="N4065">
        <v>999</v>
      </c>
      <c r="O4065" t="s">
        <v>86</v>
      </c>
      <c r="P4065" t="s">
        <v>306</v>
      </c>
      <c r="Q4065">
        <v>5</v>
      </c>
      <c r="R4065" t="s">
        <v>1179</v>
      </c>
    </row>
    <row r="4066" spans="1:18" x14ac:dyDescent="0.3">
      <c r="A4066">
        <v>4188</v>
      </c>
      <c r="B4066" t="s">
        <v>75</v>
      </c>
      <c r="C4066">
        <v>2017</v>
      </c>
      <c r="D4066">
        <v>819999</v>
      </c>
      <c r="E4066">
        <v>50000</v>
      </c>
      <c r="F4066" t="s">
        <v>19</v>
      </c>
      <c r="G4066" t="s">
        <v>780</v>
      </c>
      <c r="H4066" t="s">
        <v>1229</v>
      </c>
      <c r="I4066" t="s">
        <v>22</v>
      </c>
      <c r="J4066" t="s">
        <v>23</v>
      </c>
      <c r="K4066" t="s">
        <v>24</v>
      </c>
      <c r="L4066" t="s">
        <v>25</v>
      </c>
      <c r="M4066" t="s">
        <v>704</v>
      </c>
      <c r="N4066">
        <v>1461</v>
      </c>
      <c r="O4066" t="s">
        <v>298</v>
      </c>
      <c r="P4066" t="s">
        <v>95</v>
      </c>
      <c r="Q4066">
        <v>5</v>
      </c>
      <c r="R4066" t="s">
        <v>1179</v>
      </c>
    </row>
    <row r="4067" spans="1:18" x14ac:dyDescent="0.3">
      <c r="A4067">
        <v>4189</v>
      </c>
      <c r="B4067" t="s">
        <v>109</v>
      </c>
      <c r="C4067">
        <v>2010</v>
      </c>
      <c r="D4067">
        <v>409999</v>
      </c>
      <c r="E4067">
        <v>100000</v>
      </c>
      <c r="F4067" t="s">
        <v>19</v>
      </c>
      <c r="G4067" t="s">
        <v>789</v>
      </c>
      <c r="H4067" t="s">
        <v>1820</v>
      </c>
      <c r="I4067" t="s">
        <v>22</v>
      </c>
      <c r="J4067" t="s">
        <v>23</v>
      </c>
      <c r="K4067" t="s">
        <v>24</v>
      </c>
      <c r="L4067" t="s">
        <v>33</v>
      </c>
      <c r="M4067" t="s">
        <v>1039</v>
      </c>
      <c r="N4067">
        <v>1405</v>
      </c>
      <c r="O4067" t="s">
        <v>458</v>
      </c>
      <c r="P4067" t="s">
        <v>1632</v>
      </c>
      <c r="Q4067">
        <v>5</v>
      </c>
      <c r="R4067" t="s">
        <v>1179</v>
      </c>
    </row>
    <row r="4068" spans="1:18" x14ac:dyDescent="0.3">
      <c r="A4068">
        <v>4190</v>
      </c>
      <c r="B4068" t="s">
        <v>46</v>
      </c>
      <c r="C4068">
        <v>2008</v>
      </c>
      <c r="D4068">
        <v>275000</v>
      </c>
      <c r="E4068">
        <v>52000</v>
      </c>
      <c r="F4068" t="s">
        <v>19</v>
      </c>
      <c r="G4068" t="s">
        <v>789</v>
      </c>
      <c r="H4068" t="s">
        <v>1595</v>
      </c>
      <c r="I4068" t="s">
        <v>41</v>
      </c>
      <c r="J4068" t="s">
        <v>23</v>
      </c>
      <c r="K4068" t="s">
        <v>24</v>
      </c>
      <c r="L4068" t="s">
        <v>33</v>
      </c>
      <c r="M4068" t="s">
        <v>533</v>
      </c>
      <c r="N4068">
        <v>1599</v>
      </c>
      <c r="O4068" t="s">
        <v>409</v>
      </c>
      <c r="P4068" t="s">
        <v>534</v>
      </c>
      <c r="Q4068">
        <v>5</v>
      </c>
      <c r="R4068" t="s">
        <v>1179</v>
      </c>
    </row>
    <row r="4069" spans="1:18" x14ac:dyDescent="0.3">
      <c r="A4069">
        <v>4191</v>
      </c>
      <c r="B4069" t="s">
        <v>18</v>
      </c>
      <c r="C4069">
        <v>2013</v>
      </c>
      <c r="D4069">
        <v>497000</v>
      </c>
      <c r="E4069">
        <v>110000</v>
      </c>
      <c r="F4069" t="s">
        <v>19</v>
      </c>
      <c r="G4069" t="s">
        <v>1339</v>
      </c>
      <c r="H4069" t="s">
        <v>1821</v>
      </c>
      <c r="I4069" t="s">
        <v>22</v>
      </c>
      <c r="J4069" t="s">
        <v>23</v>
      </c>
      <c r="K4069" t="s">
        <v>24</v>
      </c>
      <c r="L4069" t="s">
        <v>25</v>
      </c>
      <c r="M4069" t="s">
        <v>307</v>
      </c>
      <c r="N4069">
        <v>1248</v>
      </c>
      <c r="O4069" t="s">
        <v>216</v>
      </c>
      <c r="P4069" t="s">
        <v>95</v>
      </c>
      <c r="Q4069">
        <v>7</v>
      </c>
      <c r="R4069" t="s">
        <v>1179</v>
      </c>
    </row>
    <row r="4070" spans="1:18" x14ac:dyDescent="0.3">
      <c r="A4070">
        <v>4192</v>
      </c>
      <c r="B4070" t="s">
        <v>46</v>
      </c>
      <c r="C4070">
        <v>2015</v>
      </c>
      <c r="D4070">
        <v>500000</v>
      </c>
      <c r="E4070">
        <v>70000</v>
      </c>
      <c r="F4070" t="s">
        <v>19</v>
      </c>
      <c r="G4070" t="s">
        <v>780</v>
      </c>
      <c r="H4070" t="s">
        <v>781</v>
      </c>
      <c r="I4070" t="s">
        <v>41</v>
      </c>
      <c r="J4070" t="s">
        <v>23</v>
      </c>
      <c r="K4070" t="s">
        <v>24</v>
      </c>
      <c r="L4070" t="s">
        <v>25</v>
      </c>
      <c r="M4070" t="s">
        <v>133</v>
      </c>
      <c r="N4070">
        <v>1197</v>
      </c>
      <c r="O4070" t="s">
        <v>134</v>
      </c>
      <c r="P4070" t="s">
        <v>135</v>
      </c>
      <c r="Q4070">
        <v>5</v>
      </c>
      <c r="R4070" t="s">
        <v>1179</v>
      </c>
    </row>
    <row r="4071" spans="1:18" x14ac:dyDescent="0.3">
      <c r="A4071">
        <v>4193</v>
      </c>
      <c r="B4071" t="s">
        <v>88</v>
      </c>
      <c r="C4071">
        <v>2006</v>
      </c>
      <c r="D4071">
        <v>170000</v>
      </c>
      <c r="E4071">
        <v>120000</v>
      </c>
      <c r="F4071" t="s">
        <v>19</v>
      </c>
      <c r="G4071" t="s">
        <v>83</v>
      </c>
      <c r="H4071" t="s">
        <v>1822</v>
      </c>
      <c r="I4071" t="s">
        <v>22</v>
      </c>
      <c r="J4071" t="s">
        <v>23</v>
      </c>
      <c r="K4071" t="s">
        <v>24</v>
      </c>
      <c r="L4071" t="s">
        <v>33</v>
      </c>
      <c r="M4071" t="s">
        <v>130</v>
      </c>
      <c r="N4071">
        <v>2523</v>
      </c>
      <c r="O4071" t="s">
        <v>412</v>
      </c>
      <c r="P4071" t="s">
        <v>1823</v>
      </c>
      <c r="Q4071">
        <v>7</v>
      </c>
      <c r="R4071" t="s">
        <v>1179</v>
      </c>
    </row>
    <row r="4072" spans="1:18" x14ac:dyDescent="0.3">
      <c r="A4072">
        <v>4194</v>
      </c>
      <c r="B4072" t="s">
        <v>69</v>
      </c>
      <c r="C4072">
        <v>2016</v>
      </c>
      <c r="D4072">
        <v>515000</v>
      </c>
      <c r="E4072">
        <v>68609</v>
      </c>
      <c r="F4072" t="s">
        <v>56</v>
      </c>
      <c r="G4072" t="s">
        <v>57</v>
      </c>
      <c r="H4072" t="s">
        <v>1813</v>
      </c>
      <c r="I4072" t="s">
        <v>22</v>
      </c>
      <c r="J4072" t="s">
        <v>158</v>
      </c>
      <c r="K4072" t="s">
        <v>24</v>
      </c>
      <c r="L4072" t="s">
        <v>25</v>
      </c>
      <c r="M4072" t="s">
        <v>591</v>
      </c>
      <c r="N4072">
        <v>1498</v>
      </c>
      <c r="O4072" t="s">
        <v>720</v>
      </c>
      <c r="P4072" t="s">
        <v>568</v>
      </c>
      <c r="Q4072">
        <v>5</v>
      </c>
      <c r="R4072" t="s">
        <v>1179</v>
      </c>
    </row>
    <row r="4073" spans="1:18" x14ac:dyDescent="0.3">
      <c r="A4073">
        <v>4195</v>
      </c>
      <c r="B4073" t="s">
        <v>69</v>
      </c>
      <c r="C4073">
        <v>2018</v>
      </c>
      <c r="D4073">
        <v>925000</v>
      </c>
      <c r="E4073">
        <v>33360</v>
      </c>
      <c r="F4073" t="s">
        <v>19</v>
      </c>
      <c r="G4073" t="s">
        <v>31</v>
      </c>
      <c r="H4073" t="s">
        <v>1824</v>
      </c>
      <c r="I4073" t="s">
        <v>22</v>
      </c>
      <c r="J4073" t="s">
        <v>158</v>
      </c>
      <c r="K4073" t="s">
        <v>24</v>
      </c>
      <c r="L4073" t="s">
        <v>25</v>
      </c>
      <c r="M4073" t="s">
        <v>236</v>
      </c>
      <c r="N4073">
        <v>1498</v>
      </c>
      <c r="O4073" t="s">
        <v>237</v>
      </c>
      <c r="P4073" t="s">
        <v>238</v>
      </c>
      <c r="Q4073">
        <v>5</v>
      </c>
      <c r="R4073" t="s">
        <v>1179</v>
      </c>
    </row>
    <row r="4074" spans="1:18" x14ac:dyDescent="0.3">
      <c r="A4074">
        <v>4196</v>
      </c>
      <c r="B4074" t="s">
        <v>88</v>
      </c>
      <c r="C4074">
        <v>2019</v>
      </c>
      <c r="D4074">
        <v>1460000</v>
      </c>
      <c r="E4074">
        <v>5000</v>
      </c>
      <c r="F4074" t="s">
        <v>19</v>
      </c>
      <c r="G4074" t="s">
        <v>31</v>
      </c>
      <c r="H4074" t="s">
        <v>1824</v>
      </c>
      <c r="I4074" t="s">
        <v>22</v>
      </c>
      <c r="J4074" t="s">
        <v>23</v>
      </c>
      <c r="K4074" t="s">
        <v>24</v>
      </c>
      <c r="L4074" t="s">
        <v>25</v>
      </c>
      <c r="M4074" t="s">
        <v>60</v>
      </c>
      <c r="N4074">
        <v>1497</v>
      </c>
      <c r="O4074" t="s">
        <v>462</v>
      </c>
      <c r="P4074" t="s">
        <v>463</v>
      </c>
      <c r="Q4074">
        <v>7</v>
      </c>
      <c r="R4074" t="s">
        <v>1179</v>
      </c>
    </row>
    <row r="4075" spans="1:18" x14ac:dyDescent="0.3">
      <c r="A4075">
        <v>4197</v>
      </c>
      <c r="B4075" t="s">
        <v>1825</v>
      </c>
      <c r="C4075">
        <v>2019</v>
      </c>
      <c r="D4075">
        <v>2700000</v>
      </c>
      <c r="E4075">
        <v>10000</v>
      </c>
      <c r="F4075" t="s">
        <v>19</v>
      </c>
      <c r="G4075" t="s">
        <v>31</v>
      </c>
      <c r="H4075" t="s">
        <v>1824</v>
      </c>
      <c r="I4075" t="s">
        <v>22</v>
      </c>
      <c r="J4075" t="s">
        <v>23</v>
      </c>
      <c r="K4075" t="s">
        <v>154</v>
      </c>
      <c r="L4075" t="s">
        <v>25</v>
      </c>
      <c r="M4075" t="s">
        <v>1242</v>
      </c>
      <c r="N4075">
        <v>2999</v>
      </c>
      <c r="O4075" t="s">
        <v>1826</v>
      </c>
      <c r="P4075" t="s">
        <v>1827</v>
      </c>
      <c r="Q4075">
        <v>7</v>
      </c>
      <c r="R4075" t="s">
        <v>1179</v>
      </c>
    </row>
    <row r="4076" spans="1:18" x14ac:dyDescent="0.3">
      <c r="A4076">
        <v>4198</v>
      </c>
      <c r="B4076" t="s">
        <v>109</v>
      </c>
      <c r="C4076">
        <v>2017</v>
      </c>
      <c r="D4076">
        <v>830000</v>
      </c>
      <c r="E4076">
        <v>35000</v>
      </c>
      <c r="F4076" t="s">
        <v>19</v>
      </c>
      <c r="G4076" t="s">
        <v>31</v>
      </c>
      <c r="H4076" t="s">
        <v>1767</v>
      </c>
      <c r="I4076" t="s">
        <v>22</v>
      </c>
      <c r="J4076" t="s">
        <v>23</v>
      </c>
      <c r="K4076" t="s">
        <v>24</v>
      </c>
      <c r="L4076" t="s">
        <v>25</v>
      </c>
      <c r="M4076" t="s">
        <v>107</v>
      </c>
      <c r="N4076">
        <v>1497</v>
      </c>
      <c r="O4076" t="s">
        <v>364</v>
      </c>
      <c r="P4076" t="s">
        <v>374</v>
      </c>
      <c r="Q4076">
        <v>5</v>
      </c>
      <c r="R4076" t="s">
        <v>1179</v>
      </c>
    </row>
    <row r="4077" spans="1:18" x14ac:dyDescent="0.3">
      <c r="A4077">
        <v>4199</v>
      </c>
      <c r="B4077" t="s">
        <v>69</v>
      </c>
      <c r="C4077">
        <v>2019</v>
      </c>
      <c r="D4077">
        <v>975000</v>
      </c>
      <c r="E4077">
        <v>30000</v>
      </c>
      <c r="F4077" t="s">
        <v>19</v>
      </c>
      <c r="G4077" t="s">
        <v>31</v>
      </c>
      <c r="H4077" t="s">
        <v>1767</v>
      </c>
      <c r="I4077" t="s">
        <v>22</v>
      </c>
      <c r="J4077" t="s">
        <v>23</v>
      </c>
      <c r="K4077" t="s">
        <v>24</v>
      </c>
      <c r="L4077" t="s">
        <v>25</v>
      </c>
      <c r="M4077" t="s">
        <v>47</v>
      </c>
      <c r="N4077">
        <v>1498</v>
      </c>
      <c r="O4077" t="s">
        <v>303</v>
      </c>
      <c r="P4077" t="s">
        <v>238</v>
      </c>
      <c r="Q4077">
        <v>5</v>
      </c>
      <c r="R4077" t="s">
        <v>1179</v>
      </c>
    </row>
    <row r="4078" spans="1:18" x14ac:dyDescent="0.3">
      <c r="A4078">
        <v>4200</v>
      </c>
      <c r="B4078" t="s">
        <v>69</v>
      </c>
      <c r="C4078">
        <v>2018</v>
      </c>
      <c r="D4078">
        <v>620000</v>
      </c>
      <c r="E4078">
        <v>15000</v>
      </c>
      <c r="F4078" t="s">
        <v>19</v>
      </c>
      <c r="G4078" t="s">
        <v>31</v>
      </c>
      <c r="H4078" t="s">
        <v>1824</v>
      </c>
      <c r="I4078" t="s">
        <v>41</v>
      </c>
      <c r="J4078" t="s">
        <v>23</v>
      </c>
      <c r="K4078" t="s">
        <v>24</v>
      </c>
      <c r="L4078" t="s">
        <v>25</v>
      </c>
      <c r="M4078" t="s">
        <v>389</v>
      </c>
      <c r="N4078">
        <v>1194</v>
      </c>
      <c r="O4078" t="s">
        <v>1064</v>
      </c>
      <c r="P4078" t="s">
        <v>275</v>
      </c>
      <c r="Q4078">
        <v>5</v>
      </c>
      <c r="R4078" t="s">
        <v>1179</v>
      </c>
    </row>
    <row r="4079" spans="1:18" x14ac:dyDescent="0.3">
      <c r="A4079">
        <v>4201</v>
      </c>
      <c r="B4079" t="s">
        <v>296</v>
      </c>
      <c r="C4079">
        <v>2019</v>
      </c>
      <c r="D4079">
        <v>860000</v>
      </c>
      <c r="E4079">
        <v>14317</v>
      </c>
      <c r="F4079" t="s">
        <v>19</v>
      </c>
      <c r="G4079" t="s">
        <v>31</v>
      </c>
      <c r="H4079" t="s">
        <v>1824</v>
      </c>
      <c r="I4079" t="s">
        <v>41</v>
      </c>
      <c r="J4079" t="s">
        <v>158</v>
      </c>
      <c r="K4079" t="s">
        <v>24</v>
      </c>
      <c r="L4079" t="s">
        <v>25</v>
      </c>
      <c r="M4079" t="s">
        <v>978</v>
      </c>
      <c r="N4079">
        <v>1498</v>
      </c>
      <c r="O4079" t="s">
        <v>979</v>
      </c>
      <c r="P4079" t="s">
        <v>980</v>
      </c>
      <c r="Q4079">
        <v>5</v>
      </c>
      <c r="R4079" t="s">
        <v>1179</v>
      </c>
    </row>
    <row r="4080" spans="1:18" x14ac:dyDescent="0.3">
      <c r="A4080">
        <v>4202</v>
      </c>
      <c r="B4080" t="s">
        <v>145</v>
      </c>
      <c r="C4080">
        <v>2018</v>
      </c>
      <c r="D4080">
        <v>430000</v>
      </c>
      <c r="E4080">
        <v>5000</v>
      </c>
      <c r="F4080" t="s">
        <v>19</v>
      </c>
      <c r="G4080" t="s">
        <v>31</v>
      </c>
      <c r="H4080" t="s">
        <v>1824</v>
      </c>
      <c r="I4080" t="s">
        <v>41</v>
      </c>
      <c r="J4080" t="s">
        <v>23</v>
      </c>
      <c r="K4080" t="s">
        <v>24</v>
      </c>
      <c r="L4080" t="s">
        <v>33</v>
      </c>
      <c r="M4080" t="s">
        <v>146</v>
      </c>
      <c r="N4080">
        <v>1198</v>
      </c>
      <c r="O4080" t="s">
        <v>86</v>
      </c>
      <c r="P4080" t="s">
        <v>147</v>
      </c>
      <c r="Q4080">
        <v>5</v>
      </c>
      <c r="R4080" t="s">
        <v>1179</v>
      </c>
    </row>
    <row r="4081" spans="1:18" x14ac:dyDescent="0.3">
      <c r="A4081">
        <v>4203</v>
      </c>
      <c r="B4081" t="s">
        <v>37</v>
      </c>
      <c r="C4081">
        <v>2019</v>
      </c>
      <c r="D4081">
        <v>1227000</v>
      </c>
      <c r="E4081">
        <v>5000</v>
      </c>
      <c r="F4081" t="s">
        <v>19</v>
      </c>
      <c r="G4081" t="s">
        <v>31</v>
      </c>
      <c r="H4081" t="s">
        <v>1824</v>
      </c>
      <c r="I4081" t="s">
        <v>41</v>
      </c>
      <c r="J4081" t="s">
        <v>23</v>
      </c>
      <c r="K4081" t="s">
        <v>154</v>
      </c>
      <c r="L4081" t="s">
        <v>25</v>
      </c>
      <c r="M4081" t="s">
        <v>347</v>
      </c>
      <c r="N4081">
        <v>1497</v>
      </c>
      <c r="O4081" t="s">
        <v>348</v>
      </c>
      <c r="P4081" t="s">
        <v>161</v>
      </c>
      <c r="Q4081">
        <v>5</v>
      </c>
      <c r="R4081" t="s">
        <v>1179</v>
      </c>
    </row>
    <row r="4082" spans="1:18" x14ac:dyDescent="0.3">
      <c r="A4082">
        <v>4204</v>
      </c>
      <c r="B4082" t="s">
        <v>37</v>
      </c>
      <c r="C4082">
        <v>2017</v>
      </c>
      <c r="D4082">
        <v>860000</v>
      </c>
      <c r="E4082">
        <v>28000</v>
      </c>
      <c r="F4082" t="s">
        <v>19</v>
      </c>
      <c r="G4082" t="s">
        <v>31</v>
      </c>
      <c r="H4082" t="s">
        <v>1767</v>
      </c>
      <c r="I4082" t="s">
        <v>41</v>
      </c>
      <c r="J4082" t="s">
        <v>23</v>
      </c>
      <c r="K4082" t="s">
        <v>24</v>
      </c>
      <c r="L4082" t="s">
        <v>25</v>
      </c>
      <c r="M4082" t="s">
        <v>159</v>
      </c>
      <c r="N4082">
        <v>1497</v>
      </c>
      <c r="O4082" t="s">
        <v>160</v>
      </c>
      <c r="P4082" t="s">
        <v>161</v>
      </c>
      <c r="Q4082">
        <v>5</v>
      </c>
      <c r="R4082" t="s">
        <v>1179</v>
      </c>
    </row>
    <row r="4083" spans="1:18" x14ac:dyDescent="0.3">
      <c r="A4083">
        <v>4205</v>
      </c>
      <c r="B4083" t="s">
        <v>69</v>
      </c>
      <c r="C4083">
        <v>2018</v>
      </c>
      <c r="D4083">
        <v>950000</v>
      </c>
      <c r="E4083">
        <v>40000</v>
      </c>
      <c r="F4083" t="s">
        <v>19</v>
      </c>
      <c r="G4083" t="s">
        <v>31</v>
      </c>
      <c r="H4083" t="s">
        <v>1767</v>
      </c>
      <c r="I4083" t="s">
        <v>22</v>
      </c>
      <c r="J4083" t="s">
        <v>23</v>
      </c>
      <c r="K4083" t="s">
        <v>24</v>
      </c>
      <c r="L4083" t="s">
        <v>25</v>
      </c>
      <c r="M4083" t="s">
        <v>47</v>
      </c>
      <c r="N4083">
        <v>1498</v>
      </c>
      <c r="O4083" t="s">
        <v>303</v>
      </c>
      <c r="P4083" t="s">
        <v>238</v>
      </c>
      <c r="Q4083">
        <v>5</v>
      </c>
      <c r="R4083" t="s">
        <v>1179</v>
      </c>
    </row>
    <row r="4084" spans="1:18" x14ac:dyDescent="0.3">
      <c r="A4084">
        <v>4206</v>
      </c>
      <c r="B4084" t="s">
        <v>69</v>
      </c>
      <c r="C4084">
        <v>2012</v>
      </c>
      <c r="D4084">
        <v>225000</v>
      </c>
      <c r="E4084">
        <v>87237</v>
      </c>
      <c r="F4084" t="s">
        <v>19</v>
      </c>
      <c r="G4084" t="s">
        <v>31</v>
      </c>
      <c r="H4084" t="s">
        <v>1767</v>
      </c>
      <c r="I4084" t="s">
        <v>22</v>
      </c>
      <c r="J4084" t="s">
        <v>158</v>
      </c>
      <c r="K4084" t="s">
        <v>24</v>
      </c>
      <c r="L4084" t="s">
        <v>33</v>
      </c>
      <c r="M4084" t="s">
        <v>72</v>
      </c>
      <c r="N4084">
        <v>1399</v>
      </c>
      <c r="O4084" t="s">
        <v>247</v>
      </c>
      <c r="P4084" t="s">
        <v>74</v>
      </c>
      <c r="Q4084">
        <v>5</v>
      </c>
      <c r="R4084" t="s">
        <v>1179</v>
      </c>
    </row>
    <row r="4085" spans="1:18" x14ac:dyDescent="0.3">
      <c r="A4085">
        <v>4207</v>
      </c>
      <c r="B4085" t="s">
        <v>120</v>
      </c>
      <c r="C4085">
        <v>2011</v>
      </c>
      <c r="D4085">
        <v>500000</v>
      </c>
      <c r="E4085">
        <v>99500</v>
      </c>
      <c r="F4085" t="s">
        <v>19</v>
      </c>
      <c r="G4085" t="s">
        <v>1646</v>
      </c>
      <c r="H4085" t="s">
        <v>1593</v>
      </c>
      <c r="I4085" t="s">
        <v>22</v>
      </c>
      <c r="J4085" t="s">
        <v>23</v>
      </c>
      <c r="K4085" t="s">
        <v>24</v>
      </c>
      <c r="L4085" t="s">
        <v>42</v>
      </c>
      <c r="M4085" t="s">
        <v>468</v>
      </c>
      <c r="N4085">
        <v>1991</v>
      </c>
      <c r="O4085" t="s">
        <v>559</v>
      </c>
      <c r="P4085" t="s">
        <v>560</v>
      </c>
      <c r="Q4085">
        <v>7</v>
      </c>
      <c r="R4085" t="s">
        <v>1179</v>
      </c>
    </row>
    <row r="4086" spans="1:18" x14ac:dyDescent="0.3">
      <c r="A4086">
        <v>4208</v>
      </c>
      <c r="B4086" t="s">
        <v>69</v>
      </c>
      <c r="C4086">
        <v>2017</v>
      </c>
      <c r="D4086">
        <v>500000</v>
      </c>
      <c r="E4086">
        <v>62960</v>
      </c>
      <c r="F4086" t="s">
        <v>19</v>
      </c>
      <c r="G4086" t="s">
        <v>1646</v>
      </c>
      <c r="H4086" t="s">
        <v>1593</v>
      </c>
      <c r="I4086" t="s">
        <v>22</v>
      </c>
      <c r="J4086" t="s">
        <v>158</v>
      </c>
      <c r="K4086" t="s">
        <v>24</v>
      </c>
      <c r="L4086" t="s">
        <v>25</v>
      </c>
      <c r="M4086" t="s">
        <v>737</v>
      </c>
      <c r="N4086">
        <v>1498</v>
      </c>
      <c r="O4086" t="s">
        <v>738</v>
      </c>
      <c r="P4086" t="s">
        <v>719</v>
      </c>
      <c r="Q4086">
        <v>5</v>
      </c>
      <c r="R4086" t="s">
        <v>1179</v>
      </c>
    </row>
    <row r="4087" spans="1:18" x14ac:dyDescent="0.3">
      <c r="A4087">
        <v>4209</v>
      </c>
      <c r="B4087" t="s">
        <v>343</v>
      </c>
      <c r="C4087">
        <v>2019</v>
      </c>
      <c r="D4087">
        <v>1700000</v>
      </c>
      <c r="E4087">
        <v>16500</v>
      </c>
      <c r="F4087" t="s">
        <v>19</v>
      </c>
      <c r="G4087" t="s">
        <v>1646</v>
      </c>
      <c r="H4087" t="s">
        <v>1593</v>
      </c>
      <c r="I4087" t="s">
        <v>41</v>
      </c>
      <c r="J4087" t="s">
        <v>158</v>
      </c>
      <c r="K4087" t="s">
        <v>154</v>
      </c>
      <c r="L4087" t="s">
        <v>25</v>
      </c>
      <c r="M4087" t="s">
        <v>344</v>
      </c>
      <c r="N4087">
        <v>1451</v>
      </c>
      <c r="O4087" t="s">
        <v>345</v>
      </c>
      <c r="P4087" t="s">
        <v>346</v>
      </c>
      <c r="Q4087">
        <v>5</v>
      </c>
      <c r="R4087" t="s">
        <v>1179</v>
      </c>
    </row>
    <row r="4088" spans="1:18" x14ac:dyDescent="0.3">
      <c r="A4088">
        <v>4210</v>
      </c>
      <c r="B4088" t="s">
        <v>18</v>
      </c>
      <c r="C4088">
        <v>2014</v>
      </c>
      <c r="D4088">
        <v>545000</v>
      </c>
      <c r="E4088">
        <v>110000</v>
      </c>
      <c r="F4088" t="s">
        <v>19</v>
      </c>
      <c r="G4088" t="s">
        <v>1646</v>
      </c>
      <c r="H4088" t="s">
        <v>1593</v>
      </c>
      <c r="I4088" t="s">
        <v>22</v>
      </c>
      <c r="J4088" t="s">
        <v>23</v>
      </c>
      <c r="K4088" t="s">
        <v>24</v>
      </c>
      <c r="L4088" t="s">
        <v>25</v>
      </c>
      <c r="M4088" t="s">
        <v>307</v>
      </c>
      <c r="N4088">
        <v>1248</v>
      </c>
      <c r="O4088" t="s">
        <v>216</v>
      </c>
      <c r="P4088" t="s">
        <v>95</v>
      </c>
      <c r="Q4088">
        <v>7</v>
      </c>
      <c r="R4088" t="s">
        <v>1179</v>
      </c>
    </row>
    <row r="4089" spans="1:18" x14ac:dyDescent="0.3">
      <c r="A4089">
        <v>4211</v>
      </c>
      <c r="B4089" t="s">
        <v>18</v>
      </c>
      <c r="C4089">
        <v>2011</v>
      </c>
      <c r="D4089">
        <v>400000</v>
      </c>
      <c r="E4089">
        <v>72000</v>
      </c>
      <c r="F4089" t="s">
        <v>19</v>
      </c>
      <c r="G4089" t="s">
        <v>1646</v>
      </c>
      <c r="H4089" t="s">
        <v>1593</v>
      </c>
      <c r="I4089" t="s">
        <v>22</v>
      </c>
      <c r="J4089" t="s">
        <v>23</v>
      </c>
      <c r="K4089" t="s">
        <v>24</v>
      </c>
      <c r="L4089" t="s">
        <v>25</v>
      </c>
      <c r="M4089" t="s">
        <v>230</v>
      </c>
      <c r="N4089">
        <v>1248</v>
      </c>
      <c r="O4089" t="s">
        <v>27</v>
      </c>
      <c r="P4089" t="s">
        <v>28</v>
      </c>
      <c r="Q4089">
        <v>5</v>
      </c>
      <c r="R4089" t="s">
        <v>1179</v>
      </c>
    </row>
    <row r="4090" spans="1:18" x14ac:dyDescent="0.3">
      <c r="A4090">
        <v>4212</v>
      </c>
      <c r="B4090" t="s">
        <v>18</v>
      </c>
      <c r="C4090">
        <v>2018</v>
      </c>
      <c r="D4090">
        <v>650000</v>
      </c>
      <c r="E4090">
        <v>50000</v>
      </c>
      <c r="F4090" t="s">
        <v>19</v>
      </c>
      <c r="G4090" t="s">
        <v>1646</v>
      </c>
      <c r="H4090" t="s">
        <v>866</v>
      </c>
      <c r="I4090" t="s">
        <v>22</v>
      </c>
      <c r="J4090" t="s">
        <v>23</v>
      </c>
      <c r="K4090" t="s">
        <v>24</v>
      </c>
      <c r="L4090" t="s">
        <v>25</v>
      </c>
      <c r="M4090" t="s">
        <v>424</v>
      </c>
      <c r="N4090">
        <v>1248</v>
      </c>
      <c r="O4090" t="s">
        <v>425</v>
      </c>
      <c r="P4090" t="s">
        <v>28</v>
      </c>
      <c r="Q4090">
        <v>5</v>
      </c>
      <c r="R4090" t="s">
        <v>1179</v>
      </c>
    </row>
    <row r="4091" spans="1:18" x14ac:dyDescent="0.3">
      <c r="A4091">
        <v>4213</v>
      </c>
      <c r="B4091" t="s">
        <v>46</v>
      </c>
      <c r="C4091">
        <v>2008</v>
      </c>
      <c r="D4091">
        <v>114999</v>
      </c>
      <c r="E4091">
        <v>55000</v>
      </c>
      <c r="F4091" t="s">
        <v>19</v>
      </c>
      <c r="G4091" t="s">
        <v>1646</v>
      </c>
      <c r="H4091" t="s">
        <v>1593</v>
      </c>
      <c r="I4091" t="s">
        <v>41</v>
      </c>
      <c r="J4091" t="s">
        <v>23</v>
      </c>
      <c r="K4091" t="s">
        <v>24</v>
      </c>
      <c r="L4091" t="s">
        <v>33</v>
      </c>
      <c r="M4091" t="s">
        <v>533</v>
      </c>
      <c r="N4091">
        <v>1599</v>
      </c>
      <c r="O4091" t="s">
        <v>409</v>
      </c>
      <c r="P4091" t="s">
        <v>534</v>
      </c>
      <c r="Q4091">
        <v>5</v>
      </c>
      <c r="R4091" t="s">
        <v>1179</v>
      </c>
    </row>
    <row r="4092" spans="1:18" x14ac:dyDescent="0.3">
      <c r="A4092">
        <v>4214</v>
      </c>
      <c r="B4092" t="s">
        <v>18</v>
      </c>
      <c r="C4092">
        <v>2015</v>
      </c>
      <c r="D4092">
        <v>562000</v>
      </c>
      <c r="E4092">
        <v>60000</v>
      </c>
      <c r="F4092" t="s">
        <v>19</v>
      </c>
      <c r="G4092" t="s">
        <v>1646</v>
      </c>
      <c r="H4092" t="s">
        <v>866</v>
      </c>
      <c r="I4092" t="s">
        <v>22</v>
      </c>
      <c r="J4092" t="s">
        <v>23</v>
      </c>
      <c r="K4092" t="s">
        <v>24</v>
      </c>
      <c r="L4092" t="s">
        <v>25</v>
      </c>
      <c r="M4092" t="s">
        <v>527</v>
      </c>
      <c r="N4092">
        <v>1248</v>
      </c>
      <c r="O4092" t="s">
        <v>27</v>
      </c>
      <c r="P4092" t="s">
        <v>28</v>
      </c>
      <c r="Q4092">
        <v>5</v>
      </c>
      <c r="R4092" t="s">
        <v>1179</v>
      </c>
    </row>
    <row r="4093" spans="1:18" x14ac:dyDescent="0.3">
      <c r="A4093">
        <v>4215</v>
      </c>
      <c r="B4093" t="s">
        <v>109</v>
      </c>
      <c r="C4093">
        <v>2002</v>
      </c>
      <c r="D4093">
        <v>96000</v>
      </c>
      <c r="E4093">
        <v>120000</v>
      </c>
      <c r="F4093" t="s">
        <v>38</v>
      </c>
      <c r="G4093" t="s">
        <v>1100</v>
      </c>
      <c r="H4093" t="s">
        <v>1828</v>
      </c>
      <c r="I4093" t="s">
        <v>22</v>
      </c>
      <c r="J4093" t="s">
        <v>23</v>
      </c>
      <c r="K4093" t="s">
        <v>24</v>
      </c>
      <c r="L4093" t="s">
        <v>25</v>
      </c>
      <c r="M4093" t="s">
        <v>482</v>
      </c>
      <c r="N4093">
        <v>2956</v>
      </c>
      <c r="O4093" t="s">
        <v>114</v>
      </c>
      <c r="P4093" t="s">
        <v>1829</v>
      </c>
      <c r="Q4093">
        <v>7</v>
      </c>
      <c r="R4093" t="s">
        <v>1179</v>
      </c>
    </row>
    <row r="4094" spans="1:18" x14ac:dyDescent="0.3">
      <c r="A4094">
        <v>4216</v>
      </c>
      <c r="B4094" t="s">
        <v>320</v>
      </c>
      <c r="C4094">
        <v>2017</v>
      </c>
      <c r="D4094">
        <v>2711000</v>
      </c>
      <c r="E4094">
        <v>9000</v>
      </c>
      <c r="F4094" t="s">
        <v>38</v>
      </c>
      <c r="G4094" t="s">
        <v>1100</v>
      </c>
      <c r="H4094" t="s">
        <v>1828</v>
      </c>
      <c r="I4094" t="s">
        <v>22</v>
      </c>
      <c r="J4094" t="s">
        <v>158</v>
      </c>
      <c r="K4094" t="s">
        <v>154</v>
      </c>
      <c r="L4094" t="s">
        <v>25</v>
      </c>
      <c r="M4094" t="s">
        <v>363</v>
      </c>
      <c r="N4094">
        <v>1999</v>
      </c>
      <c r="O4094" t="s">
        <v>322</v>
      </c>
      <c r="P4094" t="s">
        <v>323</v>
      </c>
      <c r="Q4094">
        <v>5</v>
      </c>
      <c r="R4094" t="s">
        <v>1179</v>
      </c>
    </row>
    <row r="4095" spans="1:18" x14ac:dyDescent="0.3">
      <c r="A4095">
        <v>4217</v>
      </c>
      <c r="B4095" t="s">
        <v>316</v>
      </c>
      <c r="C4095">
        <v>2019</v>
      </c>
      <c r="D4095">
        <v>5150000</v>
      </c>
      <c r="E4095">
        <v>20000</v>
      </c>
      <c r="F4095" t="s">
        <v>56</v>
      </c>
      <c r="G4095" t="s">
        <v>57</v>
      </c>
      <c r="H4095" t="s">
        <v>1830</v>
      </c>
      <c r="I4095" t="s">
        <v>41</v>
      </c>
      <c r="J4095" t="s">
        <v>158</v>
      </c>
      <c r="K4095" t="s">
        <v>154</v>
      </c>
      <c r="L4095" t="s">
        <v>25</v>
      </c>
      <c r="M4095" t="s">
        <v>317</v>
      </c>
      <c r="N4095">
        <v>2487</v>
      </c>
      <c r="O4095" t="s">
        <v>318</v>
      </c>
      <c r="P4095" t="s">
        <v>319</v>
      </c>
      <c r="Q4095">
        <v>5</v>
      </c>
      <c r="R4095" t="s">
        <v>1179</v>
      </c>
    </row>
    <row r="4096" spans="1:18" x14ac:dyDescent="0.3">
      <c r="A4096">
        <v>4218</v>
      </c>
      <c r="B4096" t="s">
        <v>320</v>
      </c>
      <c r="C4096">
        <v>2017</v>
      </c>
      <c r="D4096">
        <v>3200000</v>
      </c>
      <c r="E4096">
        <v>45000</v>
      </c>
      <c r="F4096" t="s">
        <v>56</v>
      </c>
      <c r="G4096" t="s">
        <v>57</v>
      </c>
      <c r="H4096" t="s">
        <v>1830</v>
      </c>
      <c r="I4096" t="s">
        <v>22</v>
      </c>
      <c r="J4096" t="s">
        <v>158</v>
      </c>
      <c r="K4096" t="s">
        <v>154</v>
      </c>
      <c r="L4096" t="s">
        <v>25</v>
      </c>
      <c r="M4096" t="s">
        <v>321</v>
      </c>
      <c r="N4096">
        <v>1999</v>
      </c>
      <c r="O4096" t="s">
        <v>322</v>
      </c>
      <c r="P4096" t="s">
        <v>323</v>
      </c>
      <c r="Q4096">
        <v>5</v>
      </c>
      <c r="R4096" t="s">
        <v>1179</v>
      </c>
    </row>
    <row r="4097" spans="1:18" x14ac:dyDescent="0.3">
      <c r="A4097">
        <v>4219</v>
      </c>
      <c r="B4097" t="s">
        <v>109</v>
      </c>
      <c r="C4097">
        <v>2015</v>
      </c>
      <c r="D4097">
        <v>503000</v>
      </c>
      <c r="E4097">
        <v>110000</v>
      </c>
      <c r="F4097" t="s">
        <v>56</v>
      </c>
      <c r="G4097" t="s">
        <v>57</v>
      </c>
      <c r="H4097" t="s">
        <v>1830</v>
      </c>
      <c r="I4097" t="s">
        <v>22</v>
      </c>
      <c r="J4097" t="s">
        <v>23</v>
      </c>
      <c r="K4097" t="s">
        <v>24</v>
      </c>
      <c r="L4097" t="s">
        <v>25</v>
      </c>
      <c r="M4097" t="s">
        <v>426</v>
      </c>
      <c r="N4097">
        <v>2179</v>
      </c>
      <c r="O4097" t="s">
        <v>422</v>
      </c>
      <c r="P4097" t="s">
        <v>423</v>
      </c>
      <c r="Q4097">
        <v>7</v>
      </c>
      <c r="R4097" t="s">
        <v>1179</v>
      </c>
    </row>
    <row r="4098" spans="1:18" x14ac:dyDescent="0.3">
      <c r="A4098">
        <v>4220</v>
      </c>
      <c r="B4098" t="s">
        <v>349</v>
      </c>
      <c r="C4098">
        <v>2019</v>
      </c>
      <c r="D4098">
        <v>3800000</v>
      </c>
      <c r="E4098">
        <v>20000</v>
      </c>
      <c r="F4098" t="s">
        <v>56</v>
      </c>
      <c r="G4098" t="s">
        <v>57</v>
      </c>
      <c r="H4098" t="s">
        <v>1830</v>
      </c>
      <c r="I4098" t="s">
        <v>22</v>
      </c>
      <c r="J4098" t="s">
        <v>23</v>
      </c>
      <c r="K4098" t="s">
        <v>154</v>
      </c>
      <c r="L4098" t="s">
        <v>25</v>
      </c>
      <c r="M4098" t="s">
        <v>347</v>
      </c>
      <c r="N4098">
        <v>1969</v>
      </c>
      <c r="O4098" t="s">
        <v>336</v>
      </c>
      <c r="P4098" t="s">
        <v>350</v>
      </c>
      <c r="Q4098">
        <v>5</v>
      </c>
      <c r="R4098" t="s">
        <v>1179</v>
      </c>
    </row>
    <row r="4099" spans="1:18" x14ac:dyDescent="0.3">
      <c r="A4099">
        <v>4221</v>
      </c>
      <c r="B4099" t="s">
        <v>65</v>
      </c>
      <c r="C4099">
        <v>2016</v>
      </c>
      <c r="D4099">
        <v>2000000</v>
      </c>
      <c r="E4099">
        <v>68089</v>
      </c>
      <c r="F4099" t="s">
        <v>56</v>
      </c>
      <c r="G4099" t="s">
        <v>57</v>
      </c>
      <c r="H4099" t="s">
        <v>1830</v>
      </c>
      <c r="I4099" t="s">
        <v>41</v>
      </c>
      <c r="J4099" t="s">
        <v>526</v>
      </c>
      <c r="K4099" t="s">
        <v>154</v>
      </c>
      <c r="L4099" t="s">
        <v>25</v>
      </c>
      <c r="M4099" t="s">
        <v>376</v>
      </c>
      <c r="N4099">
        <v>2494</v>
      </c>
      <c r="O4099" t="s">
        <v>377</v>
      </c>
      <c r="P4099" t="s">
        <v>378</v>
      </c>
      <c r="Q4099">
        <v>5</v>
      </c>
      <c r="R4099" t="s">
        <v>1179</v>
      </c>
    </row>
    <row r="4100" spans="1:18" x14ac:dyDescent="0.3">
      <c r="A4100">
        <v>4222</v>
      </c>
      <c r="B4100" t="s">
        <v>18</v>
      </c>
      <c r="C4100">
        <v>2013</v>
      </c>
      <c r="D4100">
        <v>225000</v>
      </c>
      <c r="E4100">
        <v>58343</v>
      </c>
      <c r="F4100" t="s">
        <v>56</v>
      </c>
      <c r="G4100" t="s">
        <v>57</v>
      </c>
      <c r="H4100" t="s">
        <v>1830</v>
      </c>
      <c r="I4100" t="s">
        <v>41</v>
      </c>
      <c r="J4100" t="s">
        <v>526</v>
      </c>
      <c r="K4100" t="s">
        <v>24</v>
      </c>
      <c r="L4100" t="s">
        <v>25</v>
      </c>
      <c r="M4100" t="s">
        <v>262</v>
      </c>
      <c r="N4100">
        <v>998</v>
      </c>
      <c r="O4100" t="s">
        <v>166</v>
      </c>
      <c r="P4100" t="s">
        <v>141</v>
      </c>
      <c r="Q4100">
        <v>5</v>
      </c>
      <c r="R4100" t="s">
        <v>1179</v>
      </c>
    </row>
    <row r="4101" spans="1:18" x14ac:dyDescent="0.3">
      <c r="A4101">
        <v>4223</v>
      </c>
      <c r="B4101" t="s">
        <v>18</v>
      </c>
      <c r="C4101">
        <v>2018</v>
      </c>
      <c r="D4101">
        <v>740000</v>
      </c>
      <c r="E4101">
        <v>38817</v>
      </c>
      <c r="F4101" t="s">
        <v>56</v>
      </c>
      <c r="G4101" t="s">
        <v>57</v>
      </c>
      <c r="H4101" t="s">
        <v>1830</v>
      </c>
      <c r="I4101" t="s">
        <v>22</v>
      </c>
      <c r="J4101" t="s">
        <v>158</v>
      </c>
      <c r="K4101" t="s">
        <v>24</v>
      </c>
      <c r="L4101" t="s">
        <v>25</v>
      </c>
      <c r="M4101" t="s">
        <v>527</v>
      </c>
      <c r="N4101">
        <v>1248</v>
      </c>
      <c r="O4101" t="s">
        <v>27</v>
      </c>
      <c r="P4101" t="s">
        <v>28</v>
      </c>
      <c r="Q4101">
        <v>5</v>
      </c>
      <c r="R4101" t="s">
        <v>1179</v>
      </c>
    </row>
    <row r="4102" spans="1:18" x14ac:dyDescent="0.3">
      <c r="A4102">
        <v>4224</v>
      </c>
      <c r="B4102" t="s">
        <v>37</v>
      </c>
      <c r="C4102">
        <v>2016</v>
      </c>
      <c r="D4102">
        <v>550000</v>
      </c>
      <c r="E4102">
        <v>56494</v>
      </c>
      <c r="F4102" t="s">
        <v>124</v>
      </c>
      <c r="G4102" t="s">
        <v>196</v>
      </c>
      <c r="H4102" t="s">
        <v>1714</v>
      </c>
      <c r="I4102" t="s">
        <v>41</v>
      </c>
      <c r="J4102" t="s">
        <v>526</v>
      </c>
      <c r="K4102" t="s">
        <v>24</v>
      </c>
      <c r="L4102" t="s">
        <v>25</v>
      </c>
      <c r="M4102" t="s">
        <v>121</v>
      </c>
      <c r="N4102">
        <v>1199</v>
      </c>
      <c r="O4102" t="s">
        <v>434</v>
      </c>
      <c r="P4102" t="s">
        <v>452</v>
      </c>
      <c r="Q4102">
        <v>5</v>
      </c>
      <c r="R4102" t="s">
        <v>1179</v>
      </c>
    </row>
    <row r="4103" spans="1:18" x14ac:dyDescent="0.3">
      <c r="A4103">
        <v>4225</v>
      </c>
      <c r="B4103" t="s">
        <v>65</v>
      </c>
      <c r="C4103">
        <v>2013</v>
      </c>
      <c r="D4103">
        <v>750000</v>
      </c>
      <c r="E4103">
        <v>79328</v>
      </c>
      <c r="F4103" t="s">
        <v>124</v>
      </c>
      <c r="G4103" t="s">
        <v>196</v>
      </c>
      <c r="H4103" t="s">
        <v>1714</v>
      </c>
      <c r="I4103" t="s">
        <v>22</v>
      </c>
      <c r="J4103" t="s">
        <v>526</v>
      </c>
      <c r="K4103" t="s">
        <v>24</v>
      </c>
      <c r="L4103" t="s">
        <v>33</v>
      </c>
      <c r="M4103" t="s">
        <v>170</v>
      </c>
      <c r="N4103">
        <v>2494</v>
      </c>
      <c r="O4103" t="s">
        <v>190</v>
      </c>
      <c r="P4103" t="s">
        <v>191</v>
      </c>
      <c r="Q4103">
        <v>7</v>
      </c>
      <c r="R4103" t="s">
        <v>1179</v>
      </c>
    </row>
    <row r="4104" spans="1:18" x14ac:dyDescent="0.3">
      <c r="A4104">
        <v>4226</v>
      </c>
      <c r="B4104" t="s">
        <v>18</v>
      </c>
      <c r="C4104">
        <v>2019</v>
      </c>
      <c r="D4104">
        <v>650000</v>
      </c>
      <c r="E4104">
        <v>5621</v>
      </c>
      <c r="F4104" t="s">
        <v>38</v>
      </c>
      <c r="G4104" t="s">
        <v>1100</v>
      </c>
      <c r="H4104" t="s">
        <v>1828</v>
      </c>
      <c r="I4104" t="s">
        <v>41</v>
      </c>
      <c r="J4104" t="s">
        <v>526</v>
      </c>
      <c r="K4104" t="s">
        <v>154</v>
      </c>
      <c r="L4104" t="s">
        <v>25</v>
      </c>
      <c r="M4104" t="s">
        <v>222</v>
      </c>
      <c r="N4104">
        <v>1197</v>
      </c>
      <c r="O4104" t="s">
        <v>265</v>
      </c>
      <c r="P4104" t="s">
        <v>266</v>
      </c>
      <c r="Q4104">
        <v>5</v>
      </c>
      <c r="R4104" t="s">
        <v>1179</v>
      </c>
    </row>
    <row r="4105" spans="1:18" x14ac:dyDescent="0.3">
      <c r="A4105">
        <v>4227</v>
      </c>
      <c r="B4105" t="s">
        <v>65</v>
      </c>
      <c r="C4105">
        <v>2017</v>
      </c>
      <c r="D4105">
        <v>625000</v>
      </c>
      <c r="E4105">
        <v>25538</v>
      </c>
      <c r="F4105" t="s">
        <v>38</v>
      </c>
      <c r="G4105" t="s">
        <v>1100</v>
      </c>
      <c r="H4105" t="s">
        <v>1828</v>
      </c>
      <c r="I4105" t="s">
        <v>41</v>
      </c>
      <c r="J4105" t="s">
        <v>526</v>
      </c>
      <c r="K4105" t="s">
        <v>24</v>
      </c>
      <c r="L4105" t="s">
        <v>25</v>
      </c>
      <c r="M4105" t="s">
        <v>335</v>
      </c>
      <c r="N4105">
        <v>1496</v>
      </c>
      <c r="O4105" t="s">
        <v>100</v>
      </c>
      <c r="P4105" t="s">
        <v>528</v>
      </c>
      <c r="Q4105">
        <v>5</v>
      </c>
      <c r="R4105" t="s">
        <v>1179</v>
      </c>
    </row>
    <row r="4106" spans="1:18" x14ac:dyDescent="0.3">
      <c r="A4106">
        <v>4228</v>
      </c>
      <c r="B4106" t="s">
        <v>18</v>
      </c>
      <c r="C4106">
        <v>2018</v>
      </c>
      <c r="D4106">
        <v>600000</v>
      </c>
      <c r="E4106">
        <v>69779</v>
      </c>
      <c r="F4106" t="s">
        <v>38</v>
      </c>
      <c r="G4106" t="s">
        <v>1100</v>
      </c>
      <c r="H4106" t="s">
        <v>1828</v>
      </c>
      <c r="I4106" t="s">
        <v>41</v>
      </c>
      <c r="J4106" t="s">
        <v>158</v>
      </c>
      <c r="K4106" t="s">
        <v>154</v>
      </c>
      <c r="L4106" t="s">
        <v>25</v>
      </c>
      <c r="M4106" t="s">
        <v>222</v>
      </c>
      <c r="N4106">
        <v>1197</v>
      </c>
      <c r="O4106" t="s">
        <v>265</v>
      </c>
      <c r="P4106" t="s">
        <v>266</v>
      </c>
      <c r="Q4106">
        <v>5</v>
      </c>
      <c r="R4106" t="s">
        <v>1179</v>
      </c>
    </row>
    <row r="4107" spans="1:18" x14ac:dyDescent="0.3">
      <c r="A4107">
        <v>4229</v>
      </c>
      <c r="B4107" t="s">
        <v>46</v>
      </c>
      <c r="C4107">
        <v>2017</v>
      </c>
      <c r="D4107">
        <v>450000</v>
      </c>
      <c r="E4107">
        <v>56290</v>
      </c>
      <c r="F4107" t="s">
        <v>38</v>
      </c>
      <c r="G4107" t="s">
        <v>1758</v>
      </c>
      <c r="H4107" t="s">
        <v>1831</v>
      </c>
      <c r="I4107" t="s">
        <v>22</v>
      </c>
      <c r="J4107" t="s">
        <v>158</v>
      </c>
      <c r="K4107" t="s">
        <v>24</v>
      </c>
      <c r="L4107" t="s">
        <v>25</v>
      </c>
      <c r="M4107" t="s">
        <v>496</v>
      </c>
      <c r="N4107">
        <v>1186</v>
      </c>
      <c r="O4107" t="s">
        <v>466</v>
      </c>
      <c r="P4107" t="s">
        <v>504</v>
      </c>
      <c r="Q4107">
        <v>5</v>
      </c>
      <c r="R4107" t="s">
        <v>1179</v>
      </c>
    </row>
    <row r="4108" spans="1:18" x14ac:dyDescent="0.3">
      <c r="A4108">
        <v>4230</v>
      </c>
      <c r="B4108" t="s">
        <v>239</v>
      </c>
      <c r="C4108">
        <v>2019</v>
      </c>
      <c r="D4108">
        <v>5400000</v>
      </c>
      <c r="E4108">
        <v>7500</v>
      </c>
      <c r="F4108" t="s">
        <v>38</v>
      </c>
      <c r="G4108" t="s">
        <v>1758</v>
      </c>
      <c r="H4108" t="s">
        <v>1831</v>
      </c>
      <c r="I4108" t="s">
        <v>22</v>
      </c>
      <c r="J4108" t="s">
        <v>158</v>
      </c>
      <c r="K4108" t="s">
        <v>154</v>
      </c>
      <c r="L4108" t="s">
        <v>25</v>
      </c>
      <c r="M4108" t="s">
        <v>335</v>
      </c>
      <c r="N4108">
        <v>1995</v>
      </c>
      <c r="O4108" t="s">
        <v>336</v>
      </c>
      <c r="P4108" t="s">
        <v>334</v>
      </c>
      <c r="Q4108">
        <v>5</v>
      </c>
      <c r="R4108" t="s">
        <v>1179</v>
      </c>
    </row>
    <row r="4109" spans="1:18" x14ac:dyDescent="0.3">
      <c r="A4109">
        <v>4231</v>
      </c>
      <c r="B4109" t="s">
        <v>239</v>
      </c>
      <c r="C4109">
        <v>2019</v>
      </c>
      <c r="D4109">
        <v>5500000</v>
      </c>
      <c r="E4109">
        <v>8500</v>
      </c>
      <c r="F4109" t="s">
        <v>124</v>
      </c>
      <c r="G4109" t="s">
        <v>799</v>
      </c>
      <c r="H4109" t="s">
        <v>1832</v>
      </c>
      <c r="I4109" t="s">
        <v>22</v>
      </c>
      <c r="J4109" t="s">
        <v>158</v>
      </c>
      <c r="K4109" t="s">
        <v>154</v>
      </c>
      <c r="L4109" t="s">
        <v>25</v>
      </c>
      <c r="M4109" t="s">
        <v>335</v>
      </c>
      <c r="N4109">
        <v>1995</v>
      </c>
      <c r="O4109" t="s">
        <v>336</v>
      </c>
      <c r="P4109" t="s">
        <v>334</v>
      </c>
      <c r="Q4109">
        <v>5</v>
      </c>
      <c r="R4109" t="s">
        <v>1179</v>
      </c>
    </row>
    <row r="4110" spans="1:18" x14ac:dyDescent="0.3">
      <c r="A4110">
        <v>4232</v>
      </c>
      <c r="B4110" t="s">
        <v>37</v>
      </c>
      <c r="C4110">
        <v>2019</v>
      </c>
      <c r="D4110">
        <v>779000</v>
      </c>
      <c r="E4110">
        <v>7032</v>
      </c>
      <c r="F4110" t="s">
        <v>124</v>
      </c>
      <c r="G4110" t="s">
        <v>799</v>
      </c>
      <c r="H4110" t="s">
        <v>1833</v>
      </c>
      <c r="I4110" t="s">
        <v>41</v>
      </c>
      <c r="J4110" t="s">
        <v>526</v>
      </c>
      <c r="K4110" t="s">
        <v>154</v>
      </c>
      <c r="L4110" t="s">
        <v>25</v>
      </c>
      <c r="M4110" t="s">
        <v>273</v>
      </c>
      <c r="N4110">
        <v>1199</v>
      </c>
      <c r="O4110" t="s">
        <v>216</v>
      </c>
      <c r="P4110" t="s">
        <v>452</v>
      </c>
      <c r="Q4110">
        <v>5</v>
      </c>
      <c r="R4110" t="s">
        <v>1179</v>
      </c>
    </row>
    <row r="4111" spans="1:18" x14ac:dyDescent="0.3">
      <c r="A4111">
        <v>4233</v>
      </c>
      <c r="B4111" t="s">
        <v>30</v>
      </c>
      <c r="C4111">
        <v>2016</v>
      </c>
      <c r="D4111">
        <v>645000</v>
      </c>
      <c r="E4111">
        <v>11000</v>
      </c>
      <c r="F4111" t="s">
        <v>38</v>
      </c>
      <c r="G4111" t="s">
        <v>1758</v>
      </c>
      <c r="H4111" t="s">
        <v>1831</v>
      </c>
      <c r="I4111" t="s">
        <v>41</v>
      </c>
      <c r="J4111" t="s">
        <v>158</v>
      </c>
      <c r="K4111" t="s">
        <v>154</v>
      </c>
      <c r="L4111" t="s">
        <v>25</v>
      </c>
      <c r="M4111" t="s">
        <v>276</v>
      </c>
      <c r="N4111">
        <v>1598</v>
      </c>
      <c r="O4111" t="s">
        <v>366</v>
      </c>
      <c r="P4111" t="s">
        <v>257</v>
      </c>
      <c r="Q4111">
        <v>5</v>
      </c>
      <c r="R4111" t="s">
        <v>1179</v>
      </c>
    </row>
    <row r="4112" spans="1:18" x14ac:dyDescent="0.3">
      <c r="A4112">
        <v>4234</v>
      </c>
      <c r="B4112" t="s">
        <v>349</v>
      </c>
      <c r="C4112">
        <v>2018</v>
      </c>
      <c r="D4112">
        <v>2475000</v>
      </c>
      <c r="E4112">
        <v>2000</v>
      </c>
      <c r="F4112" t="s">
        <v>124</v>
      </c>
      <c r="G4112" t="s">
        <v>799</v>
      </c>
      <c r="H4112" t="s">
        <v>1833</v>
      </c>
      <c r="I4112" t="s">
        <v>22</v>
      </c>
      <c r="J4112" t="s">
        <v>158</v>
      </c>
      <c r="K4112" t="s">
        <v>154</v>
      </c>
      <c r="L4112" t="s">
        <v>25</v>
      </c>
      <c r="M4112" t="s">
        <v>127</v>
      </c>
      <c r="N4112">
        <v>1984</v>
      </c>
      <c r="O4112" t="s">
        <v>358</v>
      </c>
      <c r="P4112" t="s">
        <v>529</v>
      </c>
      <c r="Q4112">
        <v>5</v>
      </c>
      <c r="R4112" t="s">
        <v>1179</v>
      </c>
    </row>
    <row r="4113" spans="1:18" x14ac:dyDescent="0.3">
      <c r="A4113">
        <v>4235</v>
      </c>
      <c r="B4113" t="s">
        <v>320</v>
      </c>
      <c r="C4113">
        <v>2017</v>
      </c>
      <c r="D4113">
        <v>2711000</v>
      </c>
      <c r="E4113">
        <v>9000</v>
      </c>
      <c r="F4113" t="s">
        <v>124</v>
      </c>
      <c r="G4113" t="s">
        <v>799</v>
      </c>
      <c r="H4113" t="s">
        <v>1833</v>
      </c>
      <c r="I4113" t="s">
        <v>22</v>
      </c>
      <c r="J4113" t="s">
        <v>158</v>
      </c>
      <c r="K4113" t="s">
        <v>154</v>
      </c>
      <c r="L4113" t="s">
        <v>25</v>
      </c>
      <c r="M4113" t="s">
        <v>363</v>
      </c>
      <c r="N4113">
        <v>1999</v>
      </c>
      <c r="O4113" t="s">
        <v>322</v>
      </c>
      <c r="P4113" t="s">
        <v>323</v>
      </c>
      <c r="Q4113">
        <v>5</v>
      </c>
      <c r="R4113" t="s">
        <v>1179</v>
      </c>
    </row>
    <row r="4114" spans="1:18" x14ac:dyDescent="0.3">
      <c r="A4114">
        <v>4236</v>
      </c>
      <c r="B4114" t="s">
        <v>316</v>
      </c>
      <c r="C4114">
        <v>2019</v>
      </c>
      <c r="D4114">
        <v>5150000</v>
      </c>
      <c r="E4114">
        <v>20000</v>
      </c>
      <c r="F4114" t="s">
        <v>38</v>
      </c>
      <c r="G4114" t="s">
        <v>1758</v>
      </c>
      <c r="H4114" t="s">
        <v>1831</v>
      </c>
      <c r="I4114" t="s">
        <v>41</v>
      </c>
      <c r="J4114" t="s">
        <v>158</v>
      </c>
      <c r="K4114" t="s">
        <v>154</v>
      </c>
      <c r="L4114" t="s">
        <v>25</v>
      </c>
      <c r="M4114" t="s">
        <v>317</v>
      </c>
      <c r="N4114">
        <v>2487</v>
      </c>
      <c r="O4114" t="s">
        <v>318</v>
      </c>
      <c r="P4114" t="s">
        <v>319</v>
      </c>
      <c r="Q4114">
        <v>5</v>
      </c>
      <c r="R4114" t="s">
        <v>1179</v>
      </c>
    </row>
    <row r="4115" spans="1:18" x14ac:dyDescent="0.3">
      <c r="A4115">
        <v>4237</v>
      </c>
      <c r="B4115" t="s">
        <v>320</v>
      </c>
      <c r="C4115">
        <v>2017</v>
      </c>
      <c r="D4115">
        <v>3200000</v>
      </c>
      <c r="E4115">
        <v>45000</v>
      </c>
      <c r="F4115" t="s">
        <v>124</v>
      </c>
      <c r="G4115" t="s">
        <v>799</v>
      </c>
      <c r="H4115" t="s">
        <v>1833</v>
      </c>
      <c r="I4115" t="s">
        <v>22</v>
      </c>
      <c r="J4115" t="s">
        <v>158</v>
      </c>
      <c r="K4115" t="s">
        <v>154</v>
      </c>
      <c r="L4115" t="s">
        <v>25</v>
      </c>
      <c r="M4115" t="s">
        <v>321</v>
      </c>
      <c r="N4115">
        <v>1999</v>
      </c>
      <c r="O4115" t="s">
        <v>322</v>
      </c>
      <c r="P4115" t="s">
        <v>323</v>
      </c>
      <c r="Q4115">
        <v>5</v>
      </c>
      <c r="R4115" t="s">
        <v>1179</v>
      </c>
    </row>
    <row r="4116" spans="1:18" x14ac:dyDescent="0.3">
      <c r="A4116">
        <v>4238</v>
      </c>
      <c r="B4116" t="s">
        <v>109</v>
      </c>
      <c r="C4116">
        <v>2015</v>
      </c>
      <c r="D4116">
        <v>503000</v>
      </c>
      <c r="E4116">
        <v>110000</v>
      </c>
      <c r="F4116" t="s">
        <v>38</v>
      </c>
      <c r="G4116" t="s">
        <v>1758</v>
      </c>
      <c r="H4116" t="s">
        <v>1831</v>
      </c>
      <c r="I4116" t="s">
        <v>22</v>
      </c>
      <c r="J4116" t="s">
        <v>23</v>
      </c>
      <c r="K4116" t="s">
        <v>24</v>
      </c>
      <c r="L4116" t="s">
        <v>25</v>
      </c>
      <c r="M4116" t="s">
        <v>426</v>
      </c>
      <c r="N4116">
        <v>2179</v>
      </c>
      <c r="O4116" t="s">
        <v>422</v>
      </c>
      <c r="P4116" t="s">
        <v>423</v>
      </c>
      <c r="Q4116">
        <v>7</v>
      </c>
      <c r="R4116" t="s">
        <v>1179</v>
      </c>
    </row>
    <row r="4117" spans="1:18" x14ac:dyDescent="0.3">
      <c r="A4117">
        <v>4239</v>
      </c>
      <c r="B4117" t="s">
        <v>349</v>
      </c>
      <c r="C4117">
        <v>2019</v>
      </c>
      <c r="D4117">
        <v>3800000</v>
      </c>
      <c r="E4117">
        <v>20000</v>
      </c>
      <c r="F4117" t="s">
        <v>38</v>
      </c>
      <c r="G4117" t="s">
        <v>1758</v>
      </c>
      <c r="H4117" t="s">
        <v>1831</v>
      </c>
      <c r="I4117" t="s">
        <v>22</v>
      </c>
      <c r="J4117" t="s">
        <v>23</v>
      </c>
      <c r="K4117" t="s">
        <v>154</v>
      </c>
      <c r="L4117" t="s">
        <v>25</v>
      </c>
      <c r="M4117" t="s">
        <v>347</v>
      </c>
      <c r="N4117">
        <v>1969</v>
      </c>
      <c r="O4117" t="s">
        <v>336</v>
      </c>
      <c r="P4117" t="s">
        <v>350</v>
      </c>
      <c r="Q4117">
        <v>5</v>
      </c>
      <c r="R4117" t="s">
        <v>1179</v>
      </c>
    </row>
    <row r="4118" spans="1:18" x14ac:dyDescent="0.3">
      <c r="A4118">
        <v>4240</v>
      </c>
      <c r="B4118" t="s">
        <v>65</v>
      </c>
      <c r="C4118">
        <v>2016</v>
      </c>
      <c r="D4118">
        <v>2000000</v>
      </c>
      <c r="E4118">
        <v>68089</v>
      </c>
      <c r="F4118" t="s">
        <v>19</v>
      </c>
      <c r="G4118" t="s">
        <v>767</v>
      </c>
      <c r="H4118" t="s">
        <v>1667</v>
      </c>
      <c r="I4118" t="s">
        <v>41</v>
      </c>
      <c r="J4118" t="s">
        <v>526</v>
      </c>
      <c r="K4118" t="s">
        <v>154</v>
      </c>
      <c r="L4118" t="s">
        <v>25</v>
      </c>
      <c r="M4118" t="s">
        <v>376</v>
      </c>
      <c r="N4118">
        <v>2494</v>
      </c>
      <c r="O4118" t="s">
        <v>377</v>
      </c>
      <c r="P4118" t="s">
        <v>378</v>
      </c>
      <c r="Q4118">
        <v>5</v>
      </c>
      <c r="R4118" t="s">
        <v>1179</v>
      </c>
    </row>
    <row r="4119" spans="1:18" x14ac:dyDescent="0.3">
      <c r="A4119">
        <v>4241</v>
      </c>
      <c r="B4119" t="s">
        <v>18</v>
      </c>
      <c r="C4119">
        <v>2013</v>
      </c>
      <c r="D4119">
        <v>225000</v>
      </c>
      <c r="E4119">
        <v>58343</v>
      </c>
      <c r="F4119" t="s">
        <v>19</v>
      </c>
      <c r="G4119" t="s">
        <v>767</v>
      </c>
      <c r="H4119" t="s">
        <v>1667</v>
      </c>
      <c r="I4119" t="s">
        <v>41</v>
      </c>
      <c r="J4119" t="s">
        <v>526</v>
      </c>
      <c r="K4119" t="s">
        <v>24</v>
      </c>
      <c r="L4119" t="s">
        <v>25</v>
      </c>
      <c r="M4119" t="s">
        <v>262</v>
      </c>
      <c r="N4119">
        <v>998</v>
      </c>
      <c r="O4119" t="s">
        <v>166</v>
      </c>
      <c r="P4119" t="s">
        <v>141</v>
      </c>
      <c r="Q4119">
        <v>5</v>
      </c>
      <c r="R4119" t="s">
        <v>1179</v>
      </c>
    </row>
    <row r="4120" spans="1:18" x14ac:dyDescent="0.3">
      <c r="A4120">
        <v>4242</v>
      </c>
      <c r="B4120" t="s">
        <v>18</v>
      </c>
      <c r="C4120">
        <v>2018</v>
      </c>
      <c r="D4120">
        <v>740000</v>
      </c>
      <c r="E4120">
        <v>38817</v>
      </c>
      <c r="F4120" t="s">
        <v>19</v>
      </c>
      <c r="G4120" t="s">
        <v>767</v>
      </c>
      <c r="H4120" t="s">
        <v>1667</v>
      </c>
      <c r="I4120" t="s">
        <v>22</v>
      </c>
      <c r="J4120" t="s">
        <v>158</v>
      </c>
      <c r="K4120" t="s">
        <v>24</v>
      </c>
      <c r="L4120" t="s">
        <v>25</v>
      </c>
      <c r="M4120" t="s">
        <v>527</v>
      </c>
      <c r="N4120">
        <v>1248</v>
      </c>
      <c r="O4120" t="s">
        <v>27</v>
      </c>
      <c r="P4120" t="s">
        <v>28</v>
      </c>
      <c r="Q4120">
        <v>5</v>
      </c>
      <c r="R4120" t="s">
        <v>1179</v>
      </c>
    </row>
    <row r="4121" spans="1:18" x14ac:dyDescent="0.3">
      <c r="A4121">
        <v>4243</v>
      </c>
      <c r="B4121" t="s">
        <v>37</v>
      </c>
      <c r="C4121">
        <v>2016</v>
      </c>
      <c r="D4121">
        <v>550000</v>
      </c>
      <c r="E4121">
        <v>56494</v>
      </c>
      <c r="F4121" t="s">
        <v>19</v>
      </c>
      <c r="G4121" t="s">
        <v>767</v>
      </c>
      <c r="H4121" t="s">
        <v>1667</v>
      </c>
      <c r="I4121" t="s">
        <v>41</v>
      </c>
      <c r="J4121" t="s">
        <v>526</v>
      </c>
      <c r="K4121" t="s">
        <v>24</v>
      </c>
      <c r="L4121" t="s">
        <v>25</v>
      </c>
      <c r="M4121" t="s">
        <v>121</v>
      </c>
      <c r="N4121">
        <v>1199</v>
      </c>
      <c r="O4121" t="s">
        <v>434</v>
      </c>
      <c r="P4121" t="s">
        <v>452</v>
      </c>
      <c r="Q4121">
        <v>5</v>
      </c>
      <c r="R4121" t="s">
        <v>1179</v>
      </c>
    </row>
    <row r="4122" spans="1:18" x14ac:dyDescent="0.3">
      <c r="A4122">
        <v>4244</v>
      </c>
      <c r="B4122" t="s">
        <v>65</v>
      </c>
      <c r="C4122">
        <v>2013</v>
      </c>
      <c r="D4122">
        <v>750000</v>
      </c>
      <c r="E4122">
        <v>79328</v>
      </c>
      <c r="F4122" t="s">
        <v>19</v>
      </c>
      <c r="G4122" t="s">
        <v>767</v>
      </c>
      <c r="H4122" t="s">
        <v>1667</v>
      </c>
      <c r="I4122" t="s">
        <v>22</v>
      </c>
      <c r="J4122" t="s">
        <v>526</v>
      </c>
      <c r="K4122" t="s">
        <v>24</v>
      </c>
      <c r="L4122" t="s">
        <v>33</v>
      </c>
      <c r="M4122" t="s">
        <v>170</v>
      </c>
      <c r="N4122">
        <v>2494</v>
      </c>
      <c r="O4122" t="s">
        <v>190</v>
      </c>
      <c r="P4122" t="s">
        <v>191</v>
      </c>
      <c r="Q4122">
        <v>7</v>
      </c>
      <c r="R4122" t="s">
        <v>1179</v>
      </c>
    </row>
    <row r="4123" spans="1:18" x14ac:dyDescent="0.3">
      <c r="A4123">
        <v>4245</v>
      </c>
      <c r="B4123" t="s">
        <v>18</v>
      </c>
      <c r="C4123">
        <v>2019</v>
      </c>
      <c r="D4123">
        <v>650000</v>
      </c>
      <c r="E4123">
        <v>5621</v>
      </c>
      <c r="F4123" t="s">
        <v>19</v>
      </c>
      <c r="G4123" t="s">
        <v>767</v>
      </c>
      <c r="H4123" t="s">
        <v>1667</v>
      </c>
      <c r="I4123" t="s">
        <v>41</v>
      </c>
      <c r="J4123" t="s">
        <v>526</v>
      </c>
      <c r="K4123" t="s">
        <v>154</v>
      </c>
      <c r="L4123" t="s">
        <v>25</v>
      </c>
      <c r="M4123" t="s">
        <v>222</v>
      </c>
      <c r="N4123">
        <v>1197</v>
      </c>
      <c r="O4123" t="s">
        <v>265</v>
      </c>
      <c r="P4123" t="s">
        <v>266</v>
      </c>
      <c r="Q4123">
        <v>5</v>
      </c>
      <c r="R4123" t="s">
        <v>1179</v>
      </c>
    </row>
    <row r="4124" spans="1:18" x14ac:dyDescent="0.3">
      <c r="A4124">
        <v>4246</v>
      </c>
      <c r="B4124" t="s">
        <v>65</v>
      </c>
      <c r="C4124">
        <v>2017</v>
      </c>
      <c r="D4124">
        <v>625000</v>
      </c>
      <c r="E4124">
        <v>25538</v>
      </c>
      <c r="F4124" t="s">
        <v>19</v>
      </c>
      <c r="G4124" t="s">
        <v>767</v>
      </c>
      <c r="H4124" t="s">
        <v>1834</v>
      </c>
      <c r="I4124" t="s">
        <v>41</v>
      </c>
      <c r="J4124" t="s">
        <v>526</v>
      </c>
      <c r="K4124" t="s">
        <v>24</v>
      </c>
      <c r="L4124" t="s">
        <v>25</v>
      </c>
      <c r="M4124" t="s">
        <v>335</v>
      </c>
      <c r="N4124">
        <v>1496</v>
      </c>
      <c r="O4124" t="s">
        <v>100</v>
      </c>
      <c r="P4124" t="s">
        <v>528</v>
      </c>
      <c r="Q4124">
        <v>5</v>
      </c>
      <c r="R4124" t="s">
        <v>1179</v>
      </c>
    </row>
    <row r="4125" spans="1:18" x14ac:dyDescent="0.3">
      <c r="A4125">
        <v>4247</v>
      </c>
      <c r="B4125" t="s">
        <v>18</v>
      </c>
      <c r="C4125">
        <v>2018</v>
      </c>
      <c r="D4125">
        <v>600000</v>
      </c>
      <c r="E4125">
        <v>69779</v>
      </c>
      <c r="F4125" t="s">
        <v>19</v>
      </c>
      <c r="G4125" t="s">
        <v>767</v>
      </c>
      <c r="H4125" t="s">
        <v>1835</v>
      </c>
      <c r="I4125" t="s">
        <v>41</v>
      </c>
      <c r="J4125" t="s">
        <v>158</v>
      </c>
      <c r="K4125" t="s">
        <v>154</v>
      </c>
      <c r="L4125" t="s">
        <v>25</v>
      </c>
      <c r="M4125" t="s">
        <v>222</v>
      </c>
      <c r="N4125">
        <v>1197</v>
      </c>
      <c r="O4125" t="s">
        <v>265</v>
      </c>
      <c r="P4125" t="s">
        <v>266</v>
      </c>
      <c r="Q4125">
        <v>5</v>
      </c>
      <c r="R4125" t="s">
        <v>1179</v>
      </c>
    </row>
    <row r="4126" spans="1:18" x14ac:dyDescent="0.3">
      <c r="A4126">
        <v>4248</v>
      </c>
      <c r="B4126" t="s">
        <v>46</v>
      </c>
      <c r="C4126">
        <v>2017</v>
      </c>
      <c r="D4126">
        <v>450000</v>
      </c>
      <c r="E4126">
        <v>56290</v>
      </c>
      <c r="F4126" t="s">
        <v>124</v>
      </c>
      <c r="G4126" t="s">
        <v>125</v>
      </c>
      <c r="H4126" t="s">
        <v>1836</v>
      </c>
      <c r="I4126" t="s">
        <v>22</v>
      </c>
      <c r="J4126" t="s">
        <v>158</v>
      </c>
      <c r="K4126" t="s">
        <v>24</v>
      </c>
      <c r="L4126" t="s">
        <v>25</v>
      </c>
      <c r="M4126" t="s">
        <v>496</v>
      </c>
      <c r="N4126">
        <v>1186</v>
      </c>
      <c r="O4126" t="s">
        <v>466</v>
      </c>
      <c r="P4126" t="s">
        <v>504</v>
      </c>
      <c r="Q4126">
        <v>5</v>
      </c>
      <c r="R4126" t="s">
        <v>1179</v>
      </c>
    </row>
    <row r="4127" spans="1:18" x14ac:dyDescent="0.3">
      <c r="A4127">
        <v>4249</v>
      </c>
      <c r="B4127" t="s">
        <v>239</v>
      </c>
      <c r="C4127">
        <v>2019</v>
      </c>
      <c r="D4127">
        <v>5400000</v>
      </c>
      <c r="E4127">
        <v>7500</v>
      </c>
      <c r="F4127" t="s">
        <v>38</v>
      </c>
      <c r="G4127" t="s">
        <v>70</v>
      </c>
      <c r="H4127" t="s">
        <v>1837</v>
      </c>
      <c r="I4127" t="s">
        <v>22</v>
      </c>
      <c r="J4127" t="s">
        <v>158</v>
      </c>
      <c r="K4127" t="s">
        <v>154</v>
      </c>
      <c r="L4127" t="s">
        <v>25</v>
      </c>
      <c r="M4127" t="s">
        <v>335</v>
      </c>
      <c r="N4127">
        <v>1995</v>
      </c>
      <c r="O4127" t="s">
        <v>336</v>
      </c>
      <c r="P4127" t="s">
        <v>334</v>
      </c>
      <c r="Q4127">
        <v>5</v>
      </c>
      <c r="R4127" t="s">
        <v>1179</v>
      </c>
    </row>
    <row r="4128" spans="1:18" x14ac:dyDescent="0.3">
      <c r="A4128">
        <v>4250</v>
      </c>
      <c r="B4128" t="s">
        <v>239</v>
      </c>
      <c r="C4128">
        <v>2019</v>
      </c>
      <c r="D4128">
        <v>5500000</v>
      </c>
      <c r="E4128">
        <v>8500</v>
      </c>
      <c r="F4128" t="s">
        <v>19</v>
      </c>
      <c r="G4128" t="s">
        <v>767</v>
      </c>
      <c r="H4128" t="s">
        <v>1835</v>
      </c>
      <c r="I4128" t="s">
        <v>22</v>
      </c>
      <c r="J4128" t="s">
        <v>158</v>
      </c>
      <c r="K4128" t="s">
        <v>154</v>
      </c>
      <c r="L4128" t="s">
        <v>25</v>
      </c>
      <c r="M4128" t="s">
        <v>335</v>
      </c>
      <c r="N4128">
        <v>1995</v>
      </c>
      <c r="O4128" t="s">
        <v>336</v>
      </c>
      <c r="P4128" t="s">
        <v>334</v>
      </c>
      <c r="Q4128">
        <v>5</v>
      </c>
      <c r="R4128" t="s">
        <v>1179</v>
      </c>
    </row>
    <row r="4129" spans="1:18" x14ac:dyDescent="0.3">
      <c r="A4129">
        <v>4251</v>
      </c>
      <c r="B4129" t="s">
        <v>37</v>
      </c>
      <c r="C4129">
        <v>2019</v>
      </c>
      <c r="D4129">
        <v>779000</v>
      </c>
      <c r="E4129">
        <v>7032</v>
      </c>
      <c r="F4129" t="s">
        <v>38</v>
      </c>
      <c r="G4129" t="s">
        <v>70</v>
      </c>
      <c r="H4129" t="s">
        <v>1837</v>
      </c>
      <c r="I4129" t="s">
        <v>41</v>
      </c>
      <c r="J4129" t="s">
        <v>526</v>
      </c>
      <c r="K4129" t="s">
        <v>154</v>
      </c>
      <c r="L4129" t="s">
        <v>25</v>
      </c>
      <c r="M4129" t="s">
        <v>273</v>
      </c>
      <c r="N4129">
        <v>1199</v>
      </c>
      <c r="O4129" t="s">
        <v>216</v>
      </c>
      <c r="P4129" t="s">
        <v>452</v>
      </c>
      <c r="Q4129">
        <v>5</v>
      </c>
      <c r="R4129" t="s">
        <v>1179</v>
      </c>
    </row>
    <row r="4130" spans="1:18" x14ac:dyDescent="0.3">
      <c r="A4130">
        <v>4252</v>
      </c>
      <c r="B4130" t="s">
        <v>30</v>
      </c>
      <c r="C4130">
        <v>2016</v>
      </c>
      <c r="D4130">
        <v>645000</v>
      </c>
      <c r="E4130">
        <v>11000</v>
      </c>
      <c r="F4130" t="s">
        <v>19</v>
      </c>
      <c r="G4130" t="s">
        <v>767</v>
      </c>
      <c r="H4130" t="s">
        <v>1835</v>
      </c>
      <c r="I4130" t="s">
        <v>41</v>
      </c>
      <c r="J4130" t="s">
        <v>158</v>
      </c>
      <c r="K4130" t="s">
        <v>154</v>
      </c>
      <c r="L4130" t="s">
        <v>25</v>
      </c>
      <c r="M4130" t="s">
        <v>276</v>
      </c>
      <c r="N4130">
        <v>1598</v>
      </c>
      <c r="O4130" t="s">
        <v>366</v>
      </c>
      <c r="P4130" t="s">
        <v>257</v>
      </c>
      <c r="Q4130">
        <v>5</v>
      </c>
      <c r="R4130" t="s">
        <v>1179</v>
      </c>
    </row>
    <row r="4131" spans="1:18" x14ac:dyDescent="0.3">
      <c r="A4131">
        <v>4253</v>
      </c>
      <c r="B4131" t="s">
        <v>349</v>
      </c>
      <c r="C4131">
        <v>2018</v>
      </c>
      <c r="D4131">
        <v>2475000</v>
      </c>
      <c r="E4131">
        <v>2000</v>
      </c>
      <c r="F4131" t="s">
        <v>19</v>
      </c>
      <c r="G4131" t="s">
        <v>767</v>
      </c>
      <c r="H4131" t="s">
        <v>1834</v>
      </c>
      <c r="I4131" t="s">
        <v>22</v>
      </c>
      <c r="J4131" t="s">
        <v>158</v>
      </c>
      <c r="K4131" t="s">
        <v>154</v>
      </c>
      <c r="L4131" t="s">
        <v>25</v>
      </c>
      <c r="M4131" t="s">
        <v>127</v>
      </c>
      <c r="N4131">
        <v>1984</v>
      </c>
      <c r="O4131" t="s">
        <v>358</v>
      </c>
      <c r="P4131" t="s">
        <v>529</v>
      </c>
      <c r="Q4131">
        <v>5</v>
      </c>
      <c r="R4131" t="s">
        <v>1179</v>
      </c>
    </row>
    <row r="4132" spans="1:18" x14ac:dyDescent="0.3">
      <c r="A4132">
        <v>4254</v>
      </c>
      <c r="B4132" t="s">
        <v>178</v>
      </c>
      <c r="C4132">
        <v>1999</v>
      </c>
      <c r="D4132">
        <v>155000</v>
      </c>
      <c r="E4132">
        <v>100000</v>
      </c>
      <c r="F4132" t="s">
        <v>19</v>
      </c>
      <c r="G4132" t="s">
        <v>767</v>
      </c>
      <c r="H4132" t="s">
        <v>1838</v>
      </c>
      <c r="I4132" t="s">
        <v>22</v>
      </c>
      <c r="J4132" t="s">
        <v>23</v>
      </c>
      <c r="K4132" t="s">
        <v>24</v>
      </c>
      <c r="L4132" t="s">
        <v>42</v>
      </c>
      <c r="M4132" t="s">
        <v>174</v>
      </c>
      <c r="N4132">
        <v>1998</v>
      </c>
      <c r="O4132" t="s">
        <v>388</v>
      </c>
      <c r="P4132" t="s">
        <v>1460</v>
      </c>
      <c r="Q4132">
        <v>5</v>
      </c>
      <c r="R4132" t="s">
        <v>1179</v>
      </c>
    </row>
    <row r="4133" spans="1:18" x14ac:dyDescent="0.3">
      <c r="A4133">
        <v>4256</v>
      </c>
      <c r="B4133" t="s">
        <v>320</v>
      </c>
      <c r="C4133">
        <v>2017</v>
      </c>
      <c r="D4133">
        <v>2711000</v>
      </c>
      <c r="E4133">
        <v>9000</v>
      </c>
      <c r="F4133" t="s">
        <v>124</v>
      </c>
      <c r="G4133" t="s">
        <v>125</v>
      </c>
      <c r="H4133" t="s">
        <v>1836</v>
      </c>
      <c r="I4133" t="s">
        <v>22</v>
      </c>
      <c r="J4133" t="s">
        <v>158</v>
      </c>
      <c r="K4133" t="s">
        <v>154</v>
      </c>
      <c r="L4133" t="s">
        <v>25</v>
      </c>
      <c r="M4133" t="s">
        <v>363</v>
      </c>
      <c r="N4133">
        <v>1999</v>
      </c>
      <c r="O4133" t="s">
        <v>322</v>
      </c>
      <c r="P4133" t="s">
        <v>323</v>
      </c>
      <c r="Q4133">
        <v>5</v>
      </c>
      <c r="R4133" t="s">
        <v>1179</v>
      </c>
    </row>
    <row r="4134" spans="1:18" x14ac:dyDescent="0.3">
      <c r="A4134">
        <v>4257</v>
      </c>
      <c r="B4134" t="s">
        <v>316</v>
      </c>
      <c r="C4134">
        <v>2019</v>
      </c>
      <c r="D4134">
        <v>5150000</v>
      </c>
      <c r="E4134">
        <v>20000</v>
      </c>
      <c r="F4134" t="s">
        <v>19</v>
      </c>
      <c r="G4134" t="s">
        <v>767</v>
      </c>
      <c r="H4134" t="s">
        <v>1838</v>
      </c>
      <c r="I4134" t="s">
        <v>41</v>
      </c>
      <c r="J4134" t="s">
        <v>158</v>
      </c>
      <c r="K4134" t="s">
        <v>154</v>
      </c>
      <c r="L4134" t="s">
        <v>25</v>
      </c>
      <c r="M4134" t="s">
        <v>317</v>
      </c>
      <c r="N4134">
        <v>2487</v>
      </c>
      <c r="O4134" t="s">
        <v>318</v>
      </c>
      <c r="P4134" t="s">
        <v>319</v>
      </c>
      <c r="Q4134">
        <v>5</v>
      </c>
      <c r="R4134" t="s">
        <v>1179</v>
      </c>
    </row>
    <row r="4135" spans="1:18" x14ac:dyDescent="0.3">
      <c r="A4135">
        <v>4258</v>
      </c>
      <c r="B4135" t="s">
        <v>320</v>
      </c>
      <c r="C4135">
        <v>2017</v>
      </c>
      <c r="D4135">
        <v>3200000</v>
      </c>
      <c r="E4135">
        <v>45000</v>
      </c>
      <c r="F4135" t="s">
        <v>124</v>
      </c>
      <c r="G4135" t="s">
        <v>125</v>
      </c>
      <c r="H4135" t="s">
        <v>1836</v>
      </c>
      <c r="I4135" t="s">
        <v>22</v>
      </c>
      <c r="J4135" t="s">
        <v>158</v>
      </c>
      <c r="K4135" t="s">
        <v>154</v>
      </c>
      <c r="L4135" t="s">
        <v>25</v>
      </c>
      <c r="M4135" t="s">
        <v>321</v>
      </c>
      <c r="N4135">
        <v>1999</v>
      </c>
      <c r="O4135" t="s">
        <v>322</v>
      </c>
      <c r="P4135" t="s">
        <v>323</v>
      </c>
      <c r="Q4135">
        <v>5</v>
      </c>
      <c r="R4135" t="s">
        <v>1179</v>
      </c>
    </row>
    <row r="4136" spans="1:18" x14ac:dyDescent="0.3">
      <c r="A4136">
        <v>4259</v>
      </c>
      <c r="B4136" t="s">
        <v>109</v>
      </c>
      <c r="C4136">
        <v>2015</v>
      </c>
      <c r="D4136">
        <v>503000</v>
      </c>
      <c r="E4136">
        <v>110000</v>
      </c>
      <c r="F4136" t="s">
        <v>124</v>
      </c>
      <c r="G4136" t="s">
        <v>125</v>
      </c>
      <c r="H4136" t="s">
        <v>1836</v>
      </c>
      <c r="I4136" t="s">
        <v>22</v>
      </c>
      <c r="J4136" t="s">
        <v>23</v>
      </c>
      <c r="K4136" t="s">
        <v>24</v>
      </c>
      <c r="L4136" t="s">
        <v>25</v>
      </c>
      <c r="M4136" t="s">
        <v>426</v>
      </c>
      <c r="N4136">
        <v>2179</v>
      </c>
      <c r="O4136" t="s">
        <v>422</v>
      </c>
      <c r="P4136" t="s">
        <v>423</v>
      </c>
      <c r="Q4136">
        <v>7</v>
      </c>
      <c r="R4136" t="s">
        <v>1179</v>
      </c>
    </row>
    <row r="4137" spans="1:18" x14ac:dyDescent="0.3">
      <c r="A4137">
        <v>4260</v>
      </c>
      <c r="B4137" t="s">
        <v>349</v>
      </c>
      <c r="C4137">
        <v>2019</v>
      </c>
      <c r="D4137">
        <v>3800000</v>
      </c>
      <c r="E4137">
        <v>20000</v>
      </c>
      <c r="F4137" t="s">
        <v>124</v>
      </c>
      <c r="G4137" t="s">
        <v>125</v>
      </c>
      <c r="H4137" t="s">
        <v>1836</v>
      </c>
      <c r="I4137" t="s">
        <v>22</v>
      </c>
      <c r="J4137" t="s">
        <v>23</v>
      </c>
      <c r="K4137" t="s">
        <v>154</v>
      </c>
      <c r="L4137" t="s">
        <v>25</v>
      </c>
      <c r="M4137" t="s">
        <v>347</v>
      </c>
      <c r="N4137">
        <v>1969</v>
      </c>
      <c r="O4137" t="s">
        <v>336</v>
      </c>
      <c r="P4137" t="s">
        <v>350</v>
      </c>
      <c r="Q4137">
        <v>5</v>
      </c>
      <c r="R4137" t="s">
        <v>1179</v>
      </c>
    </row>
    <row r="4138" spans="1:18" x14ac:dyDescent="0.3">
      <c r="A4138">
        <v>4261</v>
      </c>
      <c r="B4138" t="s">
        <v>65</v>
      </c>
      <c r="C4138">
        <v>2016</v>
      </c>
      <c r="D4138">
        <v>2000000</v>
      </c>
      <c r="E4138">
        <v>68089</v>
      </c>
      <c r="F4138" t="s">
        <v>124</v>
      </c>
      <c r="G4138" t="s">
        <v>125</v>
      </c>
      <c r="H4138" t="s">
        <v>1836</v>
      </c>
      <c r="I4138" t="s">
        <v>41</v>
      </c>
      <c r="J4138" t="s">
        <v>526</v>
      </c>
      <c r="K4138" t="s">
        <v>154</v>
      </c>
      <c r="L4138" t="s">
        <v>25</v>
      </c>
      <c r="M4138" t="s">
        <v>376</v>
      </c>
      <c r="N4138">
        <v>2494</v>
      </c>
      <c r="O4138" t="s">
        <v>377</v>
      </c>
      <c r="P4138" t="s">
        <v>378</v>
      </c>
      <c r="Q4138">
        <v>5</v>
      </c>
      <c r="R4138" t="s">
        <v>1179</v>
      </c>
    </row>
    <row r="4139" spans="1:18" x14ac:dyDescent="0.3">
      <c r="A4139">
        <v>4262</v>
      </c>
      <c r="B4139" t="s">
        <v>18</v>
      </c>
      <c r="C4139">
        <v>2013</v>
      </c>
      <c r="D4139">
        <v>225000</v>
      </c>
      <c r="E4139">
        <v>58343</v>
      </c>
      <c r="F4139" t="s">
        <v>38</v>
      </c>
      <c r="G4139" t="s">
        <v>70</v>
      </c>
      <c r="H4139" t="s">
        <v>1837</v>
      </c>
      <c r="I4139" t="s">
        <v>41</v>
      </c>
      <c r="J4139" t="s">
        <v>526</v>
      </c>
      <c r="K4139" t="s">
        <v>24</v>
      </c>
      <c r="L4139" t="s">
        <v>25</v>
      </c>
      <c r="M4139" t="s">
        <v>262</v>
      </c>
      <c r="N4139">
        <v>998</v>
      </c>
      <c r="O4139" t="s">
        <v>166</v>
      </c>
      <c r="P4139" t="s">
        <v>141</v>
      </c>
      <c r="Q4139">
        <v>5</v>
      </c>
      <c r="R4139" t="s">
        <v>1179</v>
      </c>
    </row>
    <row r="4140" spans="1:18" x14ac:dyDescent="0.3">
      <c r="A4140">
        <v>4263</v>
      </c>
      <c r="B4140" t="s">
        <v>18</v>
      </c>
      <c r="C4140">
        <v>2018</v>
      </c>
      <c r="D4140">
        <v>740000</v>
      </c>
      <c r="E4140">
        <v>38817</v>
      </c>
      <c r="F4140" t="s">
        <v>124</v>
      </c>
      <c r="G4140" t="s">
        <v>148</v>
      </c>
      <c r="H4140" t="s">
        <v>742</v>
      </c>
      <c r="I4140" t="s">
        <v>22</v>
      </c>
      <c r="J4140" t="s">
        <v>158</v>
      </c>
      <c r="K4140" t="s">
        <v>24</v>
      </c>
      <c r="L4140" t="s">
        <v>25</v>
      </c>
      <c r="M4140" t="s">
        <v>527</v>
      </c>
      <c r="N4140">
        <v>1248</v>
      </c>
      <c r="O4140" t="s">
        <v>27</v>
      </c>
      <c r="P4140" t="s">
        <v>28</v>
      </c>
      <c r="Q4140">
        <v>5</v>
      </c>
      <c r="R4140" t="s">
        <v>1179</v>
      </c>
    </row>
    <row r="4141" spans="1:18" x14ac:dyDescent="0.3">
      <c r="A4141">
        <v>4264</v>
      </c>
      <c r="B4141" t="s">
        <v>37</v>
      </c>
      <c r="C4141">
        <v>2016</v>
      </c>
      <c r="D4141">
        <v>550000</v>
      </c>
      <c r="E4141">
        <v>56494</v>
      </c>
      <c r="F4141" t="s">
        <v>124</v>
      </c>
      <c r="G4141" t="s">
        <v>148</v>
      </c>
      <c r="H4141" t="s">
        <v>1839</v>
      </c>
      <c r="I4141" t="s">
        <v>41</v>
      </c>
      <c r="J4141" t="s">
        <v>526</v>
      </c>
      <c r="K4141" t="s">
        <v>24</v>
      </c>
      <c r="L4141" t="s">
        <v>25</v>
      </c>
      <c r="M4141" t="s">
        <v>121</v>
      </c>
      <c r="N4141">
        <v>1199</v>
      </c>
      <c r="O4141" t="s">
        <v>434</v>
      </c>
      <c r="P4141" t="s">
        <v>452</v>
      </c>
      <c r="Q4141">
        <v>5</v>
      </c>
      <c r="R4141" t="s">
        <v>1179</v>
      </c>
    </row>
    <row r="4142" spans="1:18" x14ac:dyDescent="0.3">
      <c r="A4142">
        <v>4265</v>
      </c>
      <c r="B4142" t="s">
        <v>65</v>
      </c>
      <c r="C4142">
        <v>2013</v>
      </c>
      <c r="D4142">
        <v>750000</v>
      </c>
      <c r="E4142">
        <v>79328</v>
      </c>
      <c r="F4142" t="s">
        <v>124</v>
      </c>
      <c r="G4142" t="s">
        <v>148</v>
      </c>
      <c r="H4142" t="s">
        <v>742</v>
      </c>
      <c r="I4142" t="s">
        <v>22</v>
      </c>
      <c r="J4142" t="s">
        <v>526</v>
      </c>
      <c r="K4142" t="s">
        <v>24</v>
      </c>
      <c r="L4142" t="s">
        <v>33</v>
      </c>
      <c r="M4142" t="s">
        <v>170</v>
      </c>
      <c r="N4142">
        <v>2494</v>
      </c>
      <c r="O4142" t="s">
        <v>190</v>
      </c>
      <c r="P4142" t="s">
        <v>191</v>
      </c>
      <c r="Q4142">
        <v>7</v>
      </c>
      <c r="R4142" t="s">
        <v>1179</v>
      </c>
    </row>
    <row r="4143" spans="1:18" x14ac:dyDescent="0.3">
      <c r="A4143">
        <v>4266</v>
      </c>
      <c r="B4143" t="s">
        <v>18</v>
      </c>
      <c r="C4143">
        <v>2019</v>
      </c>
      <c r="D4143">
        <v>650000</v>
      </c>
      <c r="E4143">
        <v>5621</v>
      </c>
      <c r="F4143" t="s">
        <v>124</v>
      </c>
      <c r="G4143" t="s">
        <v>148</v>
      </c>
      <c r="H4143" t="s">
        <v>742</v>
      </c>
      <c r="I4143" t="s">
        <v>41</v>
      </c>
      <c r="J4143" t="s">
        <v>526</v>
      </c>
      <c r="K4143" t="s">
        <v>154</v>
      </c>
      <c r="L4143" t="s">
        <v>25</v>
      </c>
      <c r="M4143" t="s">
        <v>222</v>
      </c>
      <c r="N4143">
        <v>1197</v>
      </c>
      <c r="O4143" t="s">
        <v>265</v>
      </c>
      <c r="P4143" t="s">
        <v>266</v>
      </c>
      <c r="Q4143">
        <v>5</v>
      </c>
      <c r="R4143" t="s">
        <v>1179</v>
      </c>
    </row>
    <row r="4144" spans="1:18" x14ac:dyDescent="0.3">
      <c r="A4144">
        <v>4267</v>
      </c>
      <c r="B4144" t="s">
        <v>65</v>
      </c>
      <c r="C4144">
        <v>2017</v>
      </c>
      <c r="D4144">
        <v>625000</v>
      </c>
      <c r="E4144">
        <v>25538</v>
      </c>
      <c r="F4144" t="s">
        <v>124</v>
      </c>
      <c r="G4144" t="s">
        <v>148</v>
      </c>
      <c r="H4144" t="s">
        <v>1839</v>
      </c>
      <c r="I4144" t="s">
        <v>41</v>
      </c>
      <c r="J4144" t="s">
        <v>526</v>
      </c>
      <c r="K4144" t="s">
        <v>24</v>
      </c>
      <c r="L4144" t="s">
        <v>25</v>
      </c>
      <c r="M4144" t="s">
        <v>335</v>
      </c>
      <c r="N4144">
        <v>1496</v>
      </c>
      <c r="O4144" t="s">
        <v>100</v>
      </c>
      <c r="P4144" t="s">
        <v>528</v>
      </c>
      <c r="Q4144">
        <v>5</v>
      </c>
      <c r="R4144" t="s">
        <v>1179</v>
      </c>
    </row>
    <row r="4145" spans="1:18" x14ac:dyDescent="0.3">
      <c r="A4145">
        <v>4268</v>
      </c>
      <c r="B4145" t="s">
        <v>18</v>
      </c>
      <c r="C4145">
        <v>2018</v>
      </c>
      <c r="D4145">
        <v>600000</v>
      </c>
      <c r="E4145">
        <v>69779</v>
      </c>
      <c r="F4145" t="s">
        <v>124</v>
      </c>
      <c r="G4145" t="s">
        <v>148</v>
      </c>
      <c r="H4145" t="s">
        <v>1839</v>
      </c>
      <c r="I4145" t="s">
        <v>41</v>
      </c>
      <c r="J4145" t="s">
        <v>158</v>
      </c>
      <c r="K4145" t="s">
        <v>154</v>
      </c>
      <c r="L4145" t="s">
        <v>25</v>
      </c>
      <c r="M4145" t="s">
        <v>222</v>
      </c>
      <c r="N4145">
        <v>1197</v>
      </c>
      <c r="O4145" t="s">
        <v>265</v>
      </c>
      <c r="P4145" t="s">
        <v>266</v>
      </c>
      <c r="Q4145">
        <v>5</v>
      </c>
      <c r="R4145" t="s">
        <v>1179</v>
      </c>
    </row>
    <row r="4146" spans="1:18" x14ac:dyDescent="0.3">
      <c r="A4146">
        <v>4269</v>
      </c>
      <c r="B4146" t="s">
        <v>46</v>
      </c>
      <c r="C4146">
        <v>2017</v>
      </c>
      <c r="D4146">
        <v>450000</v>
      </c>
      <c r="E4146">
        <v>56290</v>
      </c>
      <c r="F4146" t="s">
        <v>124</v>
      </c>
      <c r="G4146" t="s">
        <v>148</v>
      </c>
      <c r="H4146" t="s">
        <v>742</v>
      </c>
      <c r="I4146" t="s">
        <v>22</v>
      </c>
      <c r="J4146" t="s">
        <v>158</v>
      </c>
      <c r="K4146" t="s">
        <v>24</v>
      </c>
      <c r="L4146" t="s">
        <v>25</v>
      </c>
      <c r="M4146" t="s">
        <v>496</v>
      </c>
      <c r="N4146">
        <v>1186</v>
      </c>
      <c r="O4146" t="s">
        <v>466</v>
      </c>
      <c r="P4146" t="s">
        <v>504</v>
      </c>
      <c r="Q4146">
        <v>5</v>
      </c>
      <c r="R4146" t="s">
        <v>1179</v>
      </c>
    </row>
    <row r="4147" spans="1:18" x14ac:dyDescent="0.3">
      <c r="A4147">
        <v>4270</v>
      </c>
      <c r="B4147" t="s">
        <v>239</v>
      </c>
      <c r="C4147">
        <v>2019</v>
      </c>
      <c r="D4147">
        <v>5400000</v>
      </c>
      <c r="E4147">
        <v>7500</v>
      </c>
      <c r="F4147" t="s">
        <v>124</v>
      </c>
      <c r="G4147" t="s">
        <v>148</v>
      </c>
      <c r="H4147" t="s">
        <v>742</v>
      </c>
      <c r="I4147" t="s">
        <v>22</v>
      </c>
      <c r="J4147" t="s">
        <v>158</v>
      </c>
      <c r="K4147" t="s">
        <v>154</v>
      </c>
      <c r="L4147" t="s">
        <v>25</v>
      </c>
      <c r="M4147" t="s">
        <v>335</v>
      </c>
      <c r="N4147">
        <v>1995</v>
      </c>
      <c r="O4147" t="s">
        <v>336</v>
      </c>
      <c r="P4147" t="s">
        <v>334</v>
      </c>
      <c r="Q4147">
        <v>5</v>
      </c>
      <c r="R4147" t="s">
        <v>1179</v>
      </c>
    </row>
    <row r="4148" spans="1:18" x14ac:dyDescent="0.3">
      <c r="A4148">
        <v>4271</v>
      </c>
      <c r="B4148" t="s">
        <v>239</v>
      </c>
      <c r="C4148">
        <v>2019</v>
      </c>
      <c r="D4148">
        <v>5500000</v>
      </c>
      <c r="E4148">
        <v>8500</v>
      </c>
      <c r="F4148" t="s">
        <v>124</v>
      </c>
      <c r="G4148" t="s">
        <v>148</v>
      </c>
      <c r="H4148" t="s">
        <v>1839</v>
      </c>
      <c r="I4148" t="s">
        <v>22</v>
      </c>
      <c r="J4148" t="s">
        <v>158</v>
      </c>
      <c r="K4148" t="s">
        <v>154</v>
      </c>
      <c r="L4148" t="s">
        <v>25</v>
      </c>
      <c r="M4148" t="s">
        <v>335</v>
      </c>
      <c r="N4148">
        <v>1995</v>
      </c>
      <c r="O4148" t="s">
        <v>336</v>
      </c>
      <c r="P4148" t="s">
        <v>334</v>
      </c>
      <c r="Q4148">
        <v>5</v>
      </c>
      <c r="R4148" t="s">
        <v>1179</v>
      </c>
    </row>
    <row r="4149" spans="1:18" x14ac:dyDescent="0.3">
      <c r="A4149">
        <v>4272</v>
      </c>
      <c r="B4149" t="s">
        <v>37</v>
      </c>
      <c r="C4149">
        <v>2019</v>
      </c>
      <c r="D4149">
        <v>779000</v>
      </c>
      <c r="E4149">
        <v>7032</v>
      </c>
      <c r="F4149" t="s">
        <v>124</v>
      </c>
      <c r="G4149" t="s">
        <v>148</v>
      </c>
      <c r="H4149" t="s">
        <v>1839</v>
      </c>
      <c r="I4149" t="s">
        <v>41</v>
      </c>
      <c r="J4149" t="s">
        <v>526</v>
      </c>
      <c r="K4149" t="s">
        <v>154</v>
      </c>
      <c r="L4149" t="s">
        <v>25</v>
      </c>
      <c r="M4149" t="s">
        <v>273</v>
      </c>
      <c r="N4149">
        <v>1199</v>
      </c>
      <c r="O4149" t="s">
        <v>216</v>
      </c>
      <c r="P4149" t="s">
        <v>452</v>
      </c>
      <c r="Q4149">
        <v>5</v>
      </c>
      <c r="R4149" t="s">
        <v>1179</v>
      </c>
    </row>
    <row r="4150" spans="1:18" x14ac:dyDescent="0.3">
      <c r="A4150">
        <v>4273</v>
      </c>
      <c r="B4150" t="s">
        <v>30</v>
      </c>
      <c r="C4150">
        <v>2016</v>
      </c>
      <c r="D4150">
        <v>645000</v>
      </c>
      <c r="E4150">
        <v>11000</v>
      </c>
      <c r="F4150" t="s">
        <v>124</v>
      </c>
      <c r="G4150" t="s">
        <v>148</v>
      </c>
      <c r="H4150" t="s">
        <v>1839</v>
      </c>
      <c r="I4150" t="s">
        <v>41</v>
      </c>
      <c r="J4150" t="s">
        <v>158</v>
      </c>
      <c r="K4150" t="s">
        <v>154</v>
      </c>
      <c r="L4150" t="s">
        <v>25</v>
      </c>
      <c r="M4150" t="s">
        <v>276</v>
      </c>
      <c r="N4150">
        <v>1598</v>
      </c>
      <c r="O4150" t="s">
        <v>366</v>
      </c>
      <c r="P4150" t="s">
        <v>257</v>
      </c>
      <c r="Q4150">
        <v>5</v>
      </c>
      <c r="R4150" t="s">
        <v>1179</v>
      </c>
    </row>
    <row r="4151" spans="1:18" x14ac:dyDescent="0.3">
      <c r="A4151">
        <v>4274</v>
      </c>
      <c r="B4151" t="s">
        <v>349</v>
      </c>
      <c r="C4151">
        <v>2018</v>
      </c>
      <c r="D4151">
        <v>2475000</v>
      </c>
      <c r="E4151">
        <v>2000</v>
      </c>
      <c r="F4151" t="s">
        <v>56</v>
      </c>
      <c r="G4151" t="s">
        <v>957</v>
      </c>
      <c r="H4151" t="s">
        <v>1063</v>
      </c>
      <c r="I4151" t="s">
        <v>22</v>
      </c>
      <c r="J4151" t="s">
        <v>158</v>
      </c>
      <c r="K4151" t="s">
        <v>154</v>
      </c>
      <c r="L4151" t="s">
        <v>25</v>
      </c>
      <c r="M4151" t="s">
        <v>127</v>
      </c>
      <c r="N4151">
        <v>1984</v>
      </c>
      <c r="O4151" t="s">
        <v>358</v>
      </c>
      <c r="P4151" t="s">
        <v>529</v>
      </c>
      <c r="Q4151">
        <v>5</v>
      </c>
      <c r="R4151" t="s">
        <v>1179</v>
      </c>
    </row>
    <row r="4152" spans="1:18" x14ac:dyDescent="0.3">
      <c r="A4152">
        <v>4275</v>
      </c>
      <c r="B4152" t="s">
        <v>69</v>
      </c>
      <c r="C4152">
        <v>2015</v>
      </c>
      <c r="D4152">
        <v>590000</v>
      </c>
      <c r="E4152">
        <v>80000</v>
      </c>
      <c r="F4152" t="s">
        <v>56</v>
      </c>
      <c r="G4152" t="s">
        <v>957</v>
      </c>
      <c r="H4152" t="s">
        <v>1840</v>
      </c>
      <c r="I4152" t="s">
        <v>22</v>
      </c>
      <c r="J4152" t="s">
        <v>23</v>
      </c>
      <c r="K4152" t="s">
        <v>24</v>
      </c>
      <c r="L4152" t="s">
        <v>25</v>
      </c>
      <c r="M4152" t="s">
        <v>1619</v>
      </c>
      <c r="N4152">
        <v>1498</v>
      </c>
      <c r="O4152" t="s">
        <v>1620</v>
      </c>
      <c r="P4152" t="s">
        <v>568</v>
      </c>
      <c r="Q4152">
        <v>5</v>
      </c>
      <c r="R4152" t="s">
        <v>1179</v>
      </c>
    </row>
    <row r="4153" spans="1:18" x14ac:dyDescent="0.3">
      <c r="A4153">
        <v>4276</v>
      </c>
      <c r="B4153" t="s">
        <v>46</v>
      </c>
      <c r="C4153">
        <v>2016</v>
      </c>
      <c r="D4153">
        <v>350000</v>
      </c>
      <c r="E4153">
        <v>120000</v>
      </c>
      <c r="F4153" t="s">
        <v>38</v>
      </c>
      <c r="G4153" t="s">
        <v>1100</v>
      </c>
      <c r="H4153" t="s">
        <v>1841</v>
      </c>
      <c r="I4153" t="s">
        <v>22</v>
      </c>
      <c r="J4153" t="s">
        <v>23</v>
      </c>
      <c r="K4153" t="s">
        <v>24</v>
      </c>
      <c r="L4153" t="s">
        <v>33</v>
      </c>
      <c r="M4153" t="s">
        <v>545</v>
      </c>
      <c r="N4153">
        <v>1120</v>
      </c>
      <c r="O4153" t="s">
        <v>561</v>
      </c>
      <c r="P4153" t="s">
        <v>547</v>
      </c>
      <c r="Q4153">
        <v>5</v>
      </c>
      <c r="R4153" t="s">
        <v>1179</v>
      </c>
    </row>
    <row r="4154" spans="1:18" x14ac:dyDescent="0.3">
      <c r="A4154">
        <v>4277</v>
      </c>
      <c r="B4154" t="s">
        <v>18</v>
      </c>
      <c r="C4154">
        <v>2017</v>
      </c>
      <c r="D4154">
        <v>484999</v>
      </c>
      <c r="E4154">
        <v>30000</v>
      </c>
      <c r="F4154" t="s">
        <v>38</v>
      </c>
      <c r="G4154" t="s">
        <v>1100</v>
      </c>
      <c r="H4154" t="s">
        <v>1841</v>
      </c>
      <c r="I4154" t="s">
        <v>41</v>
      </c>
      <c r="J4154" t="s">
        <v>23</v>
      </c>
      <c r="K4154" t="s">
        <v>24</v>
      </c>
      <c r="L4154" t="s">
        <v>25</v>
      </c>
      <c r="M4154" t="s">
        <v>903</v>
      </c>
      <c r="N4154">
        <v>1197</v>
      </c>
      <c r="O4154" t="s">
        <v>265</v>
      </c>
      <c r="P4154" t="s">
        <v>266</v>
      </c>
      <c r="Q4154">
        <v>5</v>
      </c>
      <c r="R4154" t="s">
        <v>1179</v>
      </c>
    </row>
    <row r="4155" spans="1:18" x14ac:dyDescent="0.3">
      <c r="A4155">
        <v>4278</v>
      </c>
      <c r="B4155" t="s">
        <v>109</v>
      </c>
      <c r="C4155">
        <v>2015</v>
      </c>
      <c r="D4155">
        <v>240000</v>
      </c>
      <c r="E4155">
        <v>110000</v>
      </c>
      <c r="F4155" t="s">
        <v>38</v>
      </c>
      <c r="G4155" t="s">
        <v>1100</v>
      </c>
      <c r="H4155" t="s">
        <v>1841</v>
      </c>
      <c r="I4155" t="s">
        <v>22</v>
      </c>
      <c r="J4155" t="s">
        <v>23</v>
      </c>
      <c r="K4155" t="s">
        <v>24</v>
      </c>
      <c r="L4155" t="s">
        <v>33</v>
      </c>
      <c r="M4155" t="s">
        <v>260</v>
      </c>
      <c r="N4155">
        <v>1405</v>
      </c>
      <c r="O4155" t="s">
        <v>458</v>
      </c>
      <c r="P4155" t="s">
        <v>459</v>
      </c>
      <c r="Q4155">
        <v>5</v>
      </c>
      <c r="R4155" t="s">
        <v>1179</v>
      </c>
    </row>
    <row r="4156" spans="1:18" x14ac:dyDescent="0.3">
      <c r="A4156">
        <v>4279</v>
      </c>
      <c r="B4156" t="s">
        <v>65</v>
      </c>
      <c r="C4156">
        <v>2008</v>
      </c>
      <c r="D4156">
        <v>500000</v>
      </c>
      <c r="E4156">
        <v>219000</v>
      </c>
      <c r="F4156" t="s">
        <v>56</v>
      </c>
      <c r="G4156" t="s">
        <v>957</v>
      </c>
      <c r="H4156" t="s">
        <v>1842</v>
      </c>
      <c r="I4156" t="s">
        <v>22</v>
      </c>
      <c r="J4156" t="s">
        <v>23</v>
      </c>
      <c r="K4156" t="s">
        <v>24</v>
      </c>
      <c r="L4156" t="s">
        <v>33</v>
      </c>
      <c r="M4156" t="s">
        <v>475</v>
      </c>
      <c r="N4156">
        <v>2494</v>
      </c>
      <c r="O4156" t="s">
        <v>476</v>
      </c>
      <c r="P4156" t="s">
        <v>477</v>
      </c>
      <c r="Q4156">
        <v>8</v>
      </c>
      <c r="R4156" t="s">
        <v>1179</v>
      </c>
    </row>
    <row r="4157" spans="1:18" x14ac:dyDescent="0.3">
      <c r="A4157">
        <v>4280</v>
      </c>
      <c r="B4157" t="s">
        <v>18</v>
      </c>
      <c r="C4157">
        <v>2017</v>
      </c>
      <c r="D4157">
        <v>300000</v>
      </c>
      <c r="E4157">
        <v>80000</v>
      </c>
      <c r="F4157" t="s">
        <v>56</v>
      </c>
      <c r="G4157" t="s">
        <v>957</v>
      </c>
      <c r="H4157" t="s">
        <v>1840</v>
      </c>
      <c r="I4157" t="s">
        <v>41</v>
      </c>
      <c r="J4157" t="s">
        <v>23</v>
      </c>
      <c r="K4157" t="s">
        <v>24</v>
      </c>
      <c r="L4157" t="s">
        <v>25</v>
      </c>
      <c r="M4157" t="s">
        <v>117</v>
      </c>
      <c r="N4157">
        <v>796</v>
      </c>
      <c r="O4157" t="s">
        <v>118</v>
      </c>
      <c r="P4157" t="s">
        <v>119</v>
      </c>
      <c r="Q4157">
        <v>5</v>
      </c>
      <c r="R4157" t="s">
        <v>1179</v>
      </c>
    </row>
    <row r="4158" spans="1:18" x14ac:dyDescent="0.3">
      <c r="A4158">
        <v>4281</v>
      </c>
      <c r="B4158" t="s">
        <v>18</v>
      </c>
      <c r="C4158">
        <v>2016</v>
      </c>
      <c r="D4158">
        <v>750000</v>
      </c>
      <c r="E4158">
        <v>80000</v>
      </c>
      <c r="F4158" t="s">
        <v>56</v>
      </c>
      <c r="G4158" t="s">
        <v>957</v>
      </c>
      <c r="H4158" t="s">
        <v>1840</v>
      </c>
      <c r="I4158" t="s">
        <v>22</v>
      </c>
      <c r="J4158" t="s">
        <v>23</v>
      </c>
      <c r="K4158" t="s">
        <v>24</v>
      </c>
      <c r="L4158" t="s">
        <v>25</v>
      </c>
      <c r="M4158" t="s">
        <v>415</v>
      </c>
      <c r="N4158">
        <v>1248</v>
      </c>
      <c r="O4158" t="s">
        <v>94</v>
      </c>
      <c r="P4158" t="s">
        <v>95</v>
      </c>
      <c r="Q4158">
        <v>5</v>
      </c>
      <c r="R4158" t="s">
        <v>1179</v>
      </c>
    </row>
    <row r="4159" spans="1:18" x14ac:dyDescent="0.3">
      <c r="A4159">
        <v>4282</v>
      </c>
      <c r="B4159" t="s">
        <v>18</v>
      </c>
      <c r="C4159">
        <v>2016</v>
      </c>
      <c r="D4159">
        <v>574000</v>
      </c>
      <c r="E4159">
        <v>35000</v>
      </c>
      <c r="F4159" t="s">
        <v>56</v>
      </c>
      <c r="G4159" t="s">
        <v>957</v>
      </c>
      <c r="H4159" t="s">
        <v>1840</v>
      </c>
      <c r="I4159" t="s">
        <v>41</v>
      </c>
      <c r="J4159" t="s">
        <v>23</v>
      </c>
      <c r="K4159" t="s">
        <v>24</v>
      </c>
      <c r="L4159" t="s">
        <v>33</v>
      </c>
      <c r="M4159" t="s">
        <v>295</v>
      </c>
      <c r="N4159">
        <v>1197</v>
      </c>
      <c r="O4159" t="s">
        <v>165</v>
      </c>
      <c r="P4159" t="s">
        <v>115</v>
      </c>
      <c r="Q4159">
        <v>5</v>
      </c>
      <c r="R4159" t="s">
        <v>1179</v>
      </c>
    </row>
    <row r="4160" spans="1:18" x14ac:dyDescent="0.3">
      <c r="A4160">
        <v>4283</v>
      </c>
      <c r="B4160" t="s">
        <v>109</v>
      </c>
      <c r="C4160">
        <v>2013</v>
      </c>
      <c r="D4160">
        <v>200000</v>
      </c>
      <c r="E4160">
        <v>167000</v>
      </c>
      <c r="F4160" t="s">
        <v>56</v>
      </c>
      <c r="G4160" t="s">
        <v>957</v>
      </c>
      <c r="H4160" t="s">
        <v>1842</v>
      </c>
      <c r="I4160" t="s">
        <v>22</v>
      </c>
      <c r="J4160" t="s">
        <v>23</v>
      </c>
      <c r="K4160" t="s">
        <v>24</v>
      </c>
      <c r="L4160" t="s">
        <v>25</v>
      </c>
      <c r="M4160" t="s">
        <v>659</v>
      </c>
      <c r="N4160">
        <v>1248</v>
      </c>
      <c r="O4160" t="s">
        <v>108</v>
      </c>
      <c r="P4160" t="s">
        <v>209</v>
      </c>
      <c r="Q4160">
        <v>5</v>
      </c>
      <c r="R4160" t="s">
        <v>1179</v>
      </c>
    </row>
    <row r="4161" spans="1:18" x14ac:dyDescent="0.3">
      <c r="A4161">
        <v>4284</v>
      </c>
      <c r="B4161" t="s">
        <v>46</v>
      </c>
      <c r="C4161">
        <v>2016</v>
      </c>
      <c r="D4161">
        <v>1100000</v>
      </c>
      <c r="E4161">
        <v>94000</v>
      </c>
      <c r="F4161" t="s">
        <v>56</v>
      </c>
      <c r="G4161" t="s">
        <v>957</v>
      </c>
      <c r="H4161" t="s">
        <v>1842</v>
      </c>
      <c r="I4161" t="s">
        <v>22</v>
      </c>
      <c r="J4161" t="s">
        <v>23</v>
      </c>
      <c r="K4161" t="s">
        <v>24</v>
      </c>
      <c r="L4161" t="s">
        <v>25</v>
      </c>
      <c r="M4161" t="s">
        <v>300</v>
      </c>
      <c r="N4161">
        <v>1582</v>
      </c>
      <c r="O4161" t="s">
        <v>301</v>
      </c>
      <c r="P4161" t="s">
        <v>302</v>
      </c>
      <c r="Q4161">
        <v>5</v>
      </c>
      <c r="R4161" t="s">
        <v>1179</v>
      </c>
    </row>
    <row r="4162" spans="1:18" x14ac:dyDescent="0.3">
      <c r="A4162">
        <v>4285</v>
      </c>
      <c r="B4162" t="s">
        <v>46</v>
      </c>
      <c r="C4162">
        <v>2012</v>
      </c>
      <c r="D4162">
        <v>350000</v>
      </c>
      <c r="E4162">
        <v>80000</v>
      </c>
      <c r="F4162" t="s">
        <v>56</v>
      </c>
      <c r="G4162" t="s">
        <v>957</v>
      </c>
      <c r="H4162" t="s">
        <v>1842</v>
      </c>
      <c r="I4162" t="s">
        <v>41</v>
      </c>
      <c r="J4162" t="s">
        <v>23</v>
      </c>
      <c r="K4162" t="s">
        <v>24</v>
      </c>
      <c r="L4162" t="s">
        <v>25</v>
      </c>
      <c r="M4162" t="s">
        <v>308</v>
      </c>
      <c r="N4162">
        <v>1086</v>
      </c>
      <c r="O4162" t="s">
        <v>309</v>
      </c>
      <c r="P4162" t="s">
        <v>310</v>
      </c>
      <c r="Q4162">
        <v>5</v>
      </c>
      <c r="R4162" t="s">
        <v>1179</v>
      </c>
    </row>
    <row r="4163" spans="1:18" x14ac:dyDescent="0.3">
      <c r="A4163">
        <v>4286</v>
      </c>
      <c r="B4163" t="s">
        <v>18</v>
      </c>
      <c r="C4163">
        <v>1998</v>
      </c>
      <c r="D4163">
        <v>70000</v>
      </c>
      <c r="E4163">
        <v>100000</v>
      </c>
      <c r="F4163" t="s">
        <v>56</v>
      </c>
      <c r="G4163" t="s">
        <v>957</v>
      </c>
      <c r="H4163" t="s">
        <v>1842</v>
      </c>
      <c r="I4163" t="s">
        <v>41</v>
      </c>
      <c r="J4163" t="s">
        <v>23</v>
      </c>
      <c r="K4163" t="s">
        <v>24</v>
      </c>
      <c r="L4163" t="s">
        <v>33</v>
      </c>
      <c r="M4163" t="s">
        <v>50</v>
      </c>
      <c r="N4163">
        <v>796</v>
      </c>
      <c r="O4163" t="s">
        <v>63</v>
      </c>
      <c r="P4163" t="s">
        <v>64</v>
      </c>
      <c r="Q4163">
        <v>4</v>
      </c>
      <c r="R4163" t="s">
        <v>1179</v>
      </c>
    </row>
    <row r="4164" spans="1:18" x14ac:dyDescent="0.3">
      <c r="A4164">
        <v>4287</v>
      </c>
      <c r="B4164" t="s">
        <v>69</v>
      </c>
      <c r="C4164">
        <v>2005</v>
      </c>
      <c r="D4164">
        <v>120000</v>
      </c>
      <c r="E4164">
        <v>90000</v>
      </c>
      <c r="F4164" t="s">
        <v>38</v>
      </c>
      <c r="G4164" t="s">
        <v>1100</v>
      </c>
      <c r="H4164" t="s">
        <v>1841</v>
      </c>
      <c r="I4164" t="s">
        <v>41</v>
      </c>
      <c r="J4164" t="s">
        <v>23</v>
      </c>
      <c r="K4164" t="s">
        <v>24</v>
      </c>
      <c r="L4164" t="s">
        <v>33</v>
      </c>
      <c r="M4164" t="s">
        <v>1242</v>
      </c>
      <c r="N4164">
        <v>1299</v>
      </c>
      <c r="O4164" t="s">
        <v>458</v>
      </c>
      <c r="P4164" t="s">
        <v>1243</v>
      </c>
      <c r="Q4164">
        <v>5</v>
      </c>
      <c r="R4164" t="s">
        <v>1179</v>
      </c>
    </row>
    <row r="4165" spans="1:18" x14ac:dyDescent="0.3">
      <c r="A4165">
        <v>4288</v>
      </c>
      <c r="B4165" t="s">
        <v>65</v>
      </c>
      <c r="C4165">
        <v>2012</v>
      </c>
      <c r="D4165">
        <v>700000</v>
      </c>
      <c r="E4165">
        <v>246000</v>
      </c>
      <c r="F4165" t="s">
        <v>38</v>
      </c>
      <c r="G4165" t="s">
        <v>1100</v>
      </c>
      <c r="H4165" t="s">
        <v>1841</v>
      </c>
      <c r="I4165" t="s">
        <v>22</v>
      </c>
      <c r="J4165" t="s">
        <v>23</v>
      </c>
      <c r="K4165" t="s">
        <v>24</v>
      </c>
      <c r="L4165" t="s">
        <v>33</v>
      </c>
      <c r="M4165" t="s">
        <v>170</v>
      </c>
      <c r="N4165">
        <v>2494</v>
      </c>
      <c r="O4165" t="s">
        <v>171</v>
      </c>
      <c r="P4165" t="s">
        <v>172</v>
      </c>
      <c r="Q4165">
        <v>7</v>
      </c>
      <c r="R4165" t="s">
        <v>1179</v>
      </c>
    </row>
    <row r="4166" spans="1:18" x14ac:dyDescent="0.3">
      <c r="A4166">
        <v>4289</v>
      </c>
      <c r="B4166" t="s">
        <v>18</v>
      </c>
      <c r="C4166">
        <v>2019</v>
      </c>
      <c r="D4166">
        <v>500000</v>
      </c>
      <c r="E4166">
        <v>10000</v>
      </c>
      <c r="F4166" t="s">
        <v>56</v>
      </c>
      <c r="G4166" t="s">
        <v>957</v>
      </c>
      <c r="H4166" t="s">
        <v>1843</v>
      </c>
      <c r="I4166" t="s">
        <v>41</v>
      </c>
      <c r="J4166" t="s">
        <v>23</v>
      </c>
      <c r="K4166" t="s">
        <v>24</v>
      </c>
      <c r="L4166" t="s">
        <v>25</v>
      </c>
      <c r="M4166" t="s">
        <v>113</v>
      </c>
      <c r="N4166">
        <v>1197</v>
      </c>
      <c r="O4166" t="s">
        <v>114</v>
      </c>
      <c r="P4166" t="s">
        <v>115</v>
      </c>
      <c r="Q4166">
        <v>5</v>
      </c>
      <c r="R4166" t="s">
        <v>1179</v>
      </c>
    </row>
    <row r="4167" spans="1:18" x14ac:dyDescent="0.3">
      <c r="A4167">
        <v>4290</v>
      </c>
      <c r="B4167" t="s">
        <v>109</v>
      </c>
      <c r="C4167">
        <v>2016</v>
      </c>
      <c r="D4167">
        <v>370000</v>
      </c>
      <c r="E4167">
        <v>90000</v>
      </c>
      <c r="F4167" t="s">
        <v>56</v>
      </c>
      <c r="G4167" t="s">
        <v>957</v>
      </c>
      <c r="H4167" t="s">
        <v>1843</v>
      </c>
      <c r="I4167" t="s">
        <v>22</v>
      </c>
      <c r="J4167" t="s">
        <v>23</v>
      </c>
      <c r="K4167" t="s">
        <v>24</v>
      </c>
      <c r="L4167" t="s">
        <v>25</v>
      </c>
      <c r="M4167" t="s">
        <v>285</v>
      </c>
      <c r="N4167">
        <v>1405</v>
      </c>
      <c r="O4167" t="s">
        <v>286</v>
      </c>
      <c r="P4167" t="s">
        <v>287</v>
      </c>
      <c r="Q4167">
        <v>5</v>
      </c>
      <c r="R4167" t="s">
        <v>1179</v>
      </c>
    </row>
    <row r="4168" spans="1:18" x14ac:dyDescent="0.3">
      <c r="A4168">
        <v>4291</v>
      </c>
      <c r="B4168" t="s">
        <v>109</v>
      </c>
      <c r="C4168">
        <v>2019</v>
      </c>
      <c r="D4168">
        <v>600000</v>
      </c>
      <c r="E4168">
        <v>5200</v>
      </c>
      <c r="F4168" t="s">
        <v>56</v>
      </c>
      <c r="G4168" t="s">
        <v>957</v>
      </c>
      <c r="H4168" t="s">
        <v>1842</v>
      </c>
      <c r="I4168" t="s">
        <v>41</v>
      </c>
      <c r="J4168" t="s">
        <v>23</v>
      </c>
      <c r="K4168" t="s">
        <v>24</v>
      </c>
      <c r="L4168" t="s">
        <v>25</v>
      </c>
      <c r="M4168" t="s">
        <v>110</v>
      </c>
      <c r="N4168">
        <v>1199</v>
      </c>
      <c r="O4168" t="s">
        <v>111</v>
      </c>
      <c r="P4168" t="s">
        <v>112</v>
      </c>
      <c r="Q4168">
        <v>5</v>
      </c>
      <c r="R4168" t="s">
        <v>1179</v>
      </c>
    </row>
    <row r="4169" spans="1:18" x14ac:dyDescent="0.3">
      <c r="A4169">
        <v>4292</v>
      </c>
      <c r="B4169" t="s">
        <v>18</v>
      </c>
      <c r="C4169">
        <v>2006</v>
      </c>
      <c r="D4169">
        <v>100000</v>
      </c>
      <c r="E4169">
        <v>120000</v>
      </c>
      <c r="F4169" t="s">
        <v>56</v>
      </c>
      <c r="G4169" t="s">
        <v>957</v>
      </c>
      <c r="H4169" t="s">
        <v>1843</v>
      </c>
      <c r="I4169" t="s">
        <v>41</v>
      </c>
      <c r="J4169" t="s">
        <v>23</v>
      </c>
      <c r="K4169" t="s">
        <v>24</v>
      </c>
      <c r="L4169" t="s">
        <v>33</v>
      </c>
      <c r="M4169" t="s">
        <v>60</v>
      </c>
      <c r="N4169">
        <v>993</v>
      </c>
      <c r="O4169" t="s">
        <v>79</v>
      </c>
      <c r="P4169" t="s">
        <v>80</v>
      </c>
      <c r="Q4169">
        <v>5</v>
      </c>
      <c r="R4169" t="s">
        <v>1179</v>
      </c>
    </row>
    <row r="4170" spans="1:18" x14ac:dyDescent="0.3">
      <c r="A4170">
        <v>4293</v>
      </c>
      <c r="B4170" t="s">
        <v>18</v>
      </c>
      <c r="C4170">
        <v>2013</v>
      </c>
      <c r="D4170">
        <v>409999</v>
      </c>
      <c r="E4170">
        <v>90000</v>
      </c>
      <c r="F4170" t="s">
        <v>19</v>
      </c>
      <c r="G4170" t="s">
        <v>83</v>
      </c>
      <c r="H4170" t="s">
        <v>1844</v>
      </c>
      <c r="I4170" t="s">
        <v>22</v>
      </c>
      <c r="J4170" t="s">
        <v>23</v>
      </c>
      <c r="K4170" t="s">
        <v>24</v>
      </c>
      <c r="L4170" t="s">
        <v>33</v>
      </c>
      <c r="M4170" t="s">
        <v>230</v>
      </c>
      <c r="N4170">
        <v>1248</v>
      </c>
      <c r="O4170" t="s">
        <v>27</v>
      </c>
      <c r="P4170" t="s">
        <v>28</v>
      </c>
      <c r="Q4170">
        <v>5</v>
      </c>
      <c r="R4170" t="s">
        <v>1179</v>
      </c>
    </row>
    <row r="4171" spans="1:18" x14ac:dyDescent="0.3">
      <c r="A4171">
        <v>4294</v>
      </c>
      <c r="B4171" t="s">
        <v>37</v>
      </c>
      <c r="C4171">
        <v>2016</v>
      </c>
      <c r="D4171">
        <v>750000</v>
      </c>
      <c r="E4171">
        <v>50000</v>
      </c>
      <c r="F4171" t="s">
        <v>19</v>
      </c>
      <c r="G4171" t="s">
        <v>83</v>
      </c>
      <c r="H4171" t="s">
        <v>1845</v>
      </c>
      <c r="I4171" t="s">
        <v>41</v>
      </c>
      <c r="J4171" t="s">
        <v>23</v>
      </c>
      <c r="K4171" t="s">
        <v>154</v>
      </c>
      <c r="L4171" t="s">
        <v>25</v>
      </c>
      <c r="M4171" t="s">
        <v>347</v>
      </c>
      <c r="N4171">
        <v>1497</v>
      </c>
      <c r="O4171" t="s">
        <v>160</v>
      </c>
      <c r="P4171" t="s">
        <v>161</v>
      </c>
      <c r="Q4171">
        <v>5</v>
      </c>
      <c r="R4171" t="s">
        <v>1179</v>
      </c>
    </row>
    <row r="4172" spans="1:18" x14ac:dyDescent="0.3">
      <c r="A4172">
        <v>4295</v>
      </c>
      <c r="B4172" t="s">
        <v>46</v>
      </c>
      <c r="C4172">
        <v>2017</v>
      </c>
      <c r="D4172">
        <v>600000</v>
      </c>
      <c r="E4172">
        <v>5000</v>
      </c>
      <c r="F4172" t="s">
        <v>19</v>
      </c>
      <c r="G4172" t="s">
        <v>83</v>
      </c>
      <c r="H4172" t="s">
        <v>1846</v>
      </c>
      <c r="I4172" t="s">
        <v>41</v>
      </c>
      <c r="J4172" t="s">
        <v>23</v>
      </c>
      <c r="K4172" t="s">
        <v>24</v>
      </c>
      <c r="L4172" t="s">
        <v>25</v>
      </c>
      <c r="M4172" t="s">
        <v>85</v>
      </c>
      <c r="N4172">
        <v>1197</v>
      </c>
      <c r="O4172" t="s">
        <v>54</v>
      </c>
      <c r="P4172" t="s">
        <v>55</v>
      </c>
      <c r="Q4172">
        <v>5</v>
      </c>
      <c r="R4172" t="s">
        <v>1179</v>
      </c>
    </row>
    <row r="4173" spans="1:18" x14ac:dyDescent="0.3">
      <c r="A4173">
        <v>4296</v>
      </c>
      <c r="B4173" t="s">
        <v>88</v>
      </c>
      <c r="C4173">
        <v>2018</v>
      </c>
      <c r="D4173">
        <v>550000</v>
      </c>
      <c r="E4173">
        <v>10500</v>
      </c>
      <c r="F4173" t="s">
        <v>19</v>
      </c>
      <c r="G4173" t="s">
        <v>786</v>
      </c>
      <c r="H4173" t="s">
        <v>1371</v>
      </c>
      <c r="I4173" t="s">
        <v>41</v>
      </c>
      <c r="J4173" t="s">
        <v>23</v>
      </c>
      <c r="K4173" t="s">
        <v>24</v>
      </c>
      <c r="L4173" t="s">
        <v>25</v>
      </c>
      <c r="M4173" t="s">
        <v>89</v>
      </c>
      <c r="N4173">
        <v>1198</v>
      </c>
      <c r="O4173" t="s">
        <v>90</v>
      </c>
      <c r="P4173" t="s">
        <v>91</v>
      </c>
      <c r="Q4173">
        <v>6</v>
      </c>
      <c r="R4173" t="s">
        <v>1179</v>
      </c>
    </row>
    <row r="4174" spans="1:18" x14ac:dyDescent="0.3">
      <c r="A4174">
        <v>4297</v>
      </c>
      <c r="B4174" t="s">
        <v>75</v>
      </c>
      <c r="C4174">
        <v>2018</v>
      </c>
      <c r="D4174">
        <v>950000</v>
      </c>
      <c r="E4174">
        <v>26000</v>
      </c>
      <c r="F4174" t="s">
        <v>19</v>
      </c>
      <c r="G4174" t="s">
        <v>786</v>
      </c>
      <c r="H4174" t="s">
        <v>1662</v>
      </c>
      <c r="I4174" t="s">
        <v>22</v>
      </c>
      <c r="J4174" t="s">
        <v>23</v>
      </c>
      <c r="K4174" t="s">
        <v>24</v>
      </c>
      <c r="L4174" t="s">
        <v>25</v>
      </c>
      <c r="M4174" t="s">
        <v>554</v>
      </c>
      <c r="N4174">
        <v>1461</v>
      </c>
      <c r="O4174" t="s">
        <v>77</v>
      </c>
      <c r="P4174" t="s">
        <v>555</v>
      </c>
      <c r="Q4174">
        <v>5</v>
      </c>
      <c r="R4174" t="s">
        <v>1179</v>
      </c>
    </row>
    <row r="4175" spans="1:18" x14ac:dyDescent="0.3">
      <c r="A4175">
        <v>4298</v>
      </c>
      <c r="B4175" t="s">
        <v>88</v>
      </c>
      <c r="C4175">
        <v>2014</v>
      </c>
      <c r="D4175">
        <v>645000</v>
      </c>
      <c r="E4175">
        <v>139000</v>
      </c>
      <c r="F4175" t="s">
        <v>56</v>
      </c>
      <c r="G4175" t="s">
        <v>57</v>
      </c>
      <c r="H4175" t="s">
        <v>1847</v>
      </c>
      <c r="I4175" t="s">
        <v>22</v>
      </c>
      <c r="J4175" t="s">
        <v>23</v>
      </c>
      <c r="K4175" t="s">
        <v>154</v>
      </c>
      <c r="L4175" t="s">
        <v>25</v>
      </c>
      <c r="M4175" t="s">
        <v>270</v>
      </c>
      <c r="N4175">
        <v>2179</v>
      </c>
      <c r="O4175" t="s">
        <v>271</v>
      </c>
      <c r="P4175" t="s">
        <v>272</v>
      </c>
      <c r="Q4175">
        <v>8</v>
      </c>
      <c r="R4175" t="s">
        <v>1179</v>
      </c>
    </row>
    <row r="4176" spans="1:18" x14ac:dyDescent="0.3">
      <c r="A4176">
        <v>4299</v>
      </c>
      <c r="B4176" t="s">
        <v>88</v>
      </c>
      <c r="C4176">
        <v>2014</v>
      </c>
      <c r="D4176">
        <v>750000</v>
      </c>
      <c r="E4176">
        <v>60000</v>
      </c>
      <c r="F4176" t="s">
        <v>56</v>
      </c>
      <c r="G4176" t="s">
        <v>57</v>
      </c>
      <c r="H4176" t="s">
        <v>1847</v>
      </c>
      <c r="I4176" t="s">
        <v>22</v>
      </c>
      <c r="J4176" t="s">
        <v>23</v>
      </c>
      <c r="K4176" t="s">
        <v>24</v>
      </c>
      <c r="L4176" t="s">
        <v>33</v>
      </c>
      <c r="M4176" t="s">
        <v>282</v>
      </c>
      <c r="N4176">
        <v>2179</v>
      </c>
      <c r="O4176" t="s">
        <v>446</v>
      </c>
      <c r="P4176" t="s">
        <v>447</v>
      </c>
      <c r="Q4176">
        <v>7</v>
      </c>
      <c r="R4176" t="s">
        <v>1179</v>
      </c>
    </row>
    <row r="4177" spans="1:18" x14ac:dyDescent="0.3">
      <c r="A4177">
        <v>4300</v>
      </c>
      <c r="B4177" t="s">
        <v>173</v>
      </c>
      <c r="C4177">
        <v>2006</v>
      </c>
      <c r="D4177">
        <v>650000</v>
      </c>
      <c r="E4177">
        <v>40000</v>
      </c>
      <c r="F4177" t="s">
        <v>56</v>
      </c>
      <c r="G4177" t="s">
        <v>57</v>
      </c>
      <c r="H4177" t="s">
        <v>1752</v>
      </c>
      <c r="I4177" t="s">
        <v>41</v>
      </c>
      <c r="J4177" t="s">
        <v>23</v>
      </c>
      <c r="K4177" t="s">
        <v>24</v>
      </c>
      <c r="L4177" t="s">
        <v>25</v>
      </c>
      <c r="M4177" t="s">
        <v>851</v>
      </c>
      <c r="N4177">
        <v>1796</v>
      </c>
      <c r="O4177" t="s">
        <v>1848</v>
      </c>
      <c r="P4177" t="s">
        <v>1849</v>
      </c>
      <c r="Q4177">
        <v>5</v>
      </c>
      <c r="R4177" t="s">
        <v>1179</v>
      </c>
    </row>
    <row r="4178" spans="1:18" x14ac:dyDescent="0.3">
      <c r="A4178">
        <v>4301</v>
      </c>
      <c r="B4178" t="s">
        <v>69</v>
      </c>
      <c r="C4178">
        <v>2015</v>
      </c>
      <c r="D4178">
        <v>800000</v>
      </c>
      <c r="E4178">
        <v>25000</v>
      </c>
      <c r="F4178" t="s">
        <v>56</v>
      </c>
      <c r="G4178" t="s">
        <v>57</v>
      </c>
      <c r="H4178" t="s">
        <v>1850</v>
      </c>
      <c r="I4178" t="s">
        <v>41</v>
      </c>
      <c r="J4178" t="s">
        <v>23</v>
      </c>
      <c r="K4178" t="s">
        <v>24</v>
      </c>
      <c r="L4178" t="s">
        <v>25</v>
      </c>
      <c r="M4178" t="s">
        <v>967</v>
      </c>
      <c r="N4178">
        <v>1499</v>
      </c>
      <c r="O4178" t="s">
        <v>968</v>
      </c>
      <c r="P4178" t="s">
        <v>619</v>
      </c>
      <c r="Q4178">
        <v>5</v>
      </c>
      <c r="R4178" t="s">
        <v>1179</v>
      </c>
    </row>
    <row r="4179" spans="1:18" x14ac:dyDescent="0.3">
      <c r="A4179">
        <v>4302</v>
      </c>
      <c r="B4179" t="s">
        <v>65</v>
      </c>
      <c r="C4179">
        <v>2010</v>
      </c>
      <c r="D4179">
        <v>350000</v>
      </c>
      <c r="E4179">
        <v>60000</v>
      </c>
      <c r="F4179" t="s">
        <v>56</v>
      </c>
      <c r="G4179" t="s">
        <v>57</v>
      </c>
      <c r="H4179" t="s">
        <v>1847</v>
      </c>
      <c r="I4179" t="s">
        <v>41</v>
      </c>
      <c r="J4179" t="s">
        <v>23</v>
      </c>
      <c r="K4179" t="s">
        <v>24</v>
      </c>
      <c r="L4179" t="s">
        <v>33</v>
      </c>
      <c r="M4179" t="s">
        <v>292</v>
      </c>
      <c r="N4179">
        <v>1798</v>
      </c>
      <c r="O4179" t="s">
        <v>586</v>
      </c>
      <c r="P4179" t="s">
        <v>199</v>
      </c>
      <c r="Q4179">
        <v>5</v>
      </c>
      <c r="R4179" t="s">
        <v>1179</v>
      </c>
    </row>
    <row r="4180" spans="1:18" x14ac:dyDescent="0.3">
      <c r="A4180">
        <v>4303</v>
      </c>
      <c r="B4180" t="s">
        <v>69</v>
      </c>
      <c r="C4180">
        <v>2015</v>
      </c>
      <c r="D4180">
        <v>700000</v>
      </c>
      <c r="E4180">
        <v>25000</v>
      </c>
      <c r="F4180" t="s">
        <v>56</v>
      </c>
      <c r="G4180" t="s">
        <v>57</v>
      </c>
      <c r="H4180" t="s">
        <v>1847</v>
      </c>
      <c r="I4180" t="s">
        <v>41</v>
      </c>
      <c r="J4180" t="s">
        <v>23</v>
      </c>
      <c r="K4180" t="s">
        <v>24</v>
      </c>
      <c r="L4180" t="s">
        <v>25</v>
      </c>
      <c r="M4180" t="s">
        <v>967</v>
      </c>
      <c r="N4180">
        <v>1499</v>
      </c>
      <c r="O4180" t="s">
        <v>968</v>
      </c>
      <c r="P4180" t="s">
        <v>619</v>
      </c>
      <c r="Q4180">
        <v>5</v>
      </c>
      <c r="R4180" t="s">
        <v>1179</v>
      </c>
    </row>
    <row r="4181" spans="1:18" x14ac:dyDescent="0.3">
      <c r="A4181">
        <v>4304</v>
      </c>
      <c r="B4181" t="s">
        <v>18</v>
      </c>
      <c r="C4181">
        <v>2011</v>
      </c>
      <c r="D4181">
        <v>335000</v>
      </c>
      <c r="E4181">
        <v>15000</v>
      </c>
      <c r="F4181" t="s">
        <v>56</v>
      </c>
      <c r="G4181" t="s">
        <v>57</v>
      </c>
      <c r="H4181" t="s">
        <v>1752</v>
      </c>
      <c r="I4181" t="s">
        <v>41</v>
      </c>
      <c r="J4181" t="s">
        <v>23</v>
      </c>
      <c r="K4181" t="s">
        <v>24</v>
      </c>
      <c r="L4181" t="s">
        <v>25</v>
      </c>
      <c r="M4181" t="s">
        <v>383</v>
      </c>
      <c r="N4181">
        <v>1298</v>
      </c>
      <c r="O4181" t="s">
        <v>395</v>
      </c>
      <c r="P4181" t="s">
        <v>261</v>
      </c>
      <c r="Q4181">
        <v>5</v>
      </c>
      <c r="R4181" t="s">
        <v>1179</v>
      </c>
    </row>
    <row r="4182" spans="1:18" x14ac:dyDescent="0.3">
      <c r="A4182">
        <v>4305</v>
      </c>
      <c r="B4182" t="s">
        <v>18</v>
      </c>
      <c r="C4182">
        <v>2012</v>
      </c>
      <c r="D4182">
        <v>270000</v>
      </c>
      <c r="E4182">
        <v>110000</v>
      </c>
      <c r="F4182" t="s">
        <v>56</v>
      </c>
      <c r="G4182" t="s">
        <v>57</v>
      </c>
      <c r="H4182" t="s">
        <v>1752</v>
      </c>
      <c r="I4182" t="s">
        <v>22</v>
      </c>
      <c r="J4182" t="s">
        <v>23</v>
      </c>
      <c r="K4182" t="s">
        <v>24</v>
      </c>
      <c r="L4182" t="s">
        <v>25</v>
      </c>
      <c r="M4182" t="s">
        <v>81</v>
      </c>
      <c r="N4182">
        <v>1248</v>
      </c>
      <c r="O4182" t="s">
        <v>82</v>
      </c>
      <c r="P4182" t="s">
        <v>28</v>
      </c>
      <c r="Q4182">
        <v>5</v>
      </c>
      <c r="R4182" t="s">
        <v>1179</v>
      </c>
    </row>
    <row r="4183" spans="1:18" x14ac:dyDescent="0.3">
      <c r="A4183">
        <v>4307</v>
      </c>
      <c r="B4183" t="s">
        <v>18</v>
      </c>
      <c r="C4183">
        <v>2010</v>
      </c>
      <c r="D4183">
        <v>320000</v>
      </c>
      <c r="E4183">
        <v>100000</v>
      </c>
      <c r="F4183" t="s">
        <v>56</v>
      </c>
      <c r="G4183" t="s">
        <v>57</v>
      </c>
      <c r="H4183" t="s">
        <v>1752</v>
      </c>
      <c r="I4183" t="s">
        <v>22</v>
      </c>
      <c r="J4183" t="s">
        <v>23</v>
      </c>
      <c r="K4183" t="s">
        <v>24</v>
      </c>
      <c r="L4183" t="s">
        <v>33</v>
      </c>
      <c r="M4183" t="s">
        <v>81</v>
      </c>
      <c r="N4183">
        <v>1248</v>
      </c>
      <c r="O4183" t="s">
        <v>82</v>
      </c>
      <c r="P4183" t="s">
        <v>28</v>
      </c>
      <c r="Q4183">
        <v>5</v>
      </c>
      <c r="R4183" t="s">
        <v>1179</v>
      </c>
    </row>
    <row r="4184" spans="1:18" x14ac:dyDescent="0.3">
      <c r="A4184">
        <v>4308</v>
      </c>
      <c r="B4184" t="s">
        <v>46</v>
      </c>
      <c r="C4184">
        <v>2007</v>
      </c>
      <c r="D4184">
        <v>120000</v>
      </c>
      <c r="E4184">
        <v>120000</v>
      </c>
      <c r="F4184" t="s">
        <v>56</v>
      </c>
      <c r="G4184" t="s">
        <v>57</v>
      </c>
      <c r="H4184" t="s">
        <v>1850</v>
      </c>
      <c r="I4184" t="s">
        <v>41</v>
      </c>
      <c r="J4184" t="s">
        <v>23</v>
      </c>
      <c r="K4184" t="s">
        <v>24</v>
      </c>
      <c r="L4184" t="s">
        <v>25</v>
      </c>
      <c r="M4184" t="s">
        <v>159</v>
      </c>
      <c r="N4184">
        <v>1086</v>
      </c>
      <c r="O4184" t="s">
        <v>486</v>
      </c>
      <c r="P4184" t="s">
        <v>630</v>
      </c>
      <c r="Q4184">
        <v>5</v>
      </c>
      <c r="R4184" t="s">
        <v>1179</v>
      </c>
    </row>
    <row r="4185" spans="1:18" x14ac:dyDescent="0.3">
      <c r="A4185">
        <v>4309</v>
      </c>
      <c r="B4185" t="s">
        <v>192</v>
      </c>
      <c r="C4185">
        <v>2010</v>
      </c>
      <c r="D4185">
        <v>730000</v>
      </c>
      <c r="E4185">
        <v>55000</v>
      </c>
      <c r="F4185" t="s">
        <v>56</v>
      </c>
      <c r="G4185" t="s">
        <v>57</v>
      </c>
      <c r="H4185" t="s">
        <v>1847</v>
      </c>
      <c r="I4185" t="s">
        <v>41</v>
      </c>
      <c r="J4185" t="s">
        <v>23</v>
      </c>
      <c r="K4185" t="s">
        <v>154</v>
      </c>
      <c r="L4185" t="s">
        <v>33</v>
      </c>
      <c r="M4185" t="s">
        <v>1851</v>
      </c>
      <c r="N4185">
        <v>1781</v>
      </c>
      <c r="O4185" t="s">
        <v>1852</v>
      </c>
      <c r="P4185" t="s">
        <v>1853</v>
      </c>
      <c r="Q4185">
        <v>5</v>
      </c>
      <c r="R4185" t="s">
        <v>1179</v>
      </c>
    </row>
    <row r="4186" spans="1:18" x14ac:dyDescent="0.3">
      <c r="A4186">
        <v>4310</v>
      </c>
      <c r="B4186" t="s">
        <v>18</v>
      </c>
      <c r="C4186">
        <v>2007</v>
      </c>
      <c r="D4186">
        <v>125000</v>
      </c>
      <c r="E4186">
        <v>120000</v>
      </c>
      <c r="F4186" t="s">
        <v>124</v>
      </c>
      <c r="G4186" t="s">
        <v>1352</v>
      </c>
      <c r="H4186" t="s">
        <v>1854</v>
      </c>
      <c r="I4186" t="s">
        <v>41</v>
      </c>
      <c r="J4186" t="s">
        <v>23</v>
      </c>
      <c r="K4186" t="s">
        <v>24</v>
      </c>
      <c r="L4186" t="s">
        <v>42</v>
      </c>
      <c r="M4186" t="s">
        <v>340</v>
      </c>
      <c r="N4186">
        <v>1586</v>
      </c>
      <c r="O4186" t="s">
        <v>810</v>
      </c>
      <c r="P4186" t="s">
        <v>811</v>
      </c>
      <c r="Q4186">
        <v>5</v>
      </c>
      <c r="R4186" t="s">
        <v>1179</v>
      </c>
    </row>
    <row r="4187" spans="1:18" x14ac:dyDescent="0.3">
      <c r="A4187">
        <v>4311</v>
      </c>
      <c r="B4187" t="s">
        <v>18</v>
      </c>
      <c r="C4187">
        <v>2007</v>
      </c>
      <c r="D4187">
        <v>150000</v>
      </c>
      <c r="E4187">
        <v>35000</v>
      </c>
      <c r="F4187" t="s">
        <v>124</v>
      </c>
      <c r="G4187" t="s">
        <v>1352</v>
      </c>
      <c r="H4187" t="s">
        <v>1854</v>
      </c>
      <c r="I4187" t="s">
        <v>41</v>
      </c>
      <c r="J4187" t="s">
        <v>23</v>
      </c>
      <c r="K4187" t="s">
        <v>24</v>
      </c>
      <c r="L4187" t="s">
        <v>25</v>
      </c>
      <c r="M4187" t="s">
        <v>121</v>
      </c>
      <c r="N4187">
        <v>1061</v>
      </c>
      <c r="O4187" t="s">
        <v>705</v>
      </c>
      <c r="P4187" t="s">
        <v>87</v>
      </c>
      <c r="Q4187">
        <v>5</v>
      </c>
      <c r="R4187" t="s">
        <v>1179</v>
      </c>
    </row>
    <row r="4188" spans="1:18" x14ac:dyDescent="0.3">
      <c r="A4188">
        <v>4312</v>
      </c>
      <c r="B4188" t="s">
        <v>18</v>
      </c>
      <c r="C4188">
        <v>2018</v>
      </c>
      <c r="D4188">
        <v>310000</v>
      </c>
      <c r="E4188">
        <v>13000</v>
      </c>
      <c r="F4188" t="s">
        <v>124</v>
      </c>
      <c r="G4188" t="s">
        <v>1352</v>
      </c>
      <c r="H4188" t="s">
        <v>1854</v>
      </c>
      <c r="I4188" t="s">
        <v>41</v>
      </c>
      <c r="J4188" t="s">
        <v>23</v>
      </c>
      <c r="K4188" t="s">
        <v>24</v>
      </c>
      <c r="L4188" t="s">
        <v>25</v>
      </c>
      <c r="M4188" t="s">
        <v>117</v>
      </c>
      <c r="N4188">
        <v>796</v>
      </c>
      <c r="O4188" t="s">
        <v>118</v>
      </c>
      <c r="P4188" t="s">
        <v>119</v>
      </c>
      <c r="Q4188">
        <v>5</v>
      </c>
      <c r="R4188" t="s">
        <v>1179</v>
      </c>
    </row>
    <row r="4189" spans="1:18" x14ac:dyDescent="0.3">
      <c r="A4189">
        <v>4313</v>
      </c>
      <c r="B4189" t="s">
        <v>18</v>
      </c>
      <c r="C4189">
        <v>2015</v>
      </c>
      <c r="D4189">
        <v>625000</v>
      </c>
      <c r="E4189">
        <v>50000</v>
      </c>
      <c r="F4189" t="s">
        <v>124</v>
      </c>
      <c r="G4189" t="s">
        <v>1352</v>
      </c>
      <c r="H4189" t="s">
        <v>1854</v>
      </c>
      <c r="I4189" t="s">
        <v>22</v>
      </c>
      <c r="J4189" t="s">
        <v>23</v>
      </c>
      <c r="K4189" t="s">
        <v>24</v>
      </c>
      <c r="L4189" t="s">
        <v>25</v>
      </c>
      <c r="M4189" t="s">
        <v>106</v>
      </c>
      <c r="N4189">
        <v>1248</v>
      </c>
      <c r="O4189" t="s">
        <v>27</v>
      </c>
      <c r="P4189" t="s">
        <v>28</v>
      </c>
      <c r="Q4189">
        <v>5</v>
      </c>
      <c r="R4189" t="s">
        <v>1179</v>
      </c>
    </row>
    <row r="4190" spans="1:18" x14ac:dyDescent="0.3">
      <c r="A4190">
        <v>4314</v>
      </c>
      <c r="B4190" t="s">
        <v>46</v>
      </c>
      <c r="C4190">
        <v>2012</v>
      </c>
      <c r="D4190">
        <v>267000</v>
      </c>
      <c r="E4190">
        <v>40000</v>
      </c>
      <c r="F4190" t="s">
        <v>124</v>
      </c>
      <c r="G4190" t="s">
        <v>1352</v>
      </c>
      <c r="H4190" t="s">
        <v>1854</v>
      </c>
      <c r="I4190" t="s">
        <v>41</v>
      </c>
      <c r="J4190" t="s">
        <v>23</v>
      </c>
      <c r="K4190" t="s">
        <v>24</v>
      </c>
      <c r="L4190" t="s">
        <v>25</v>
      </c>
      <c r="M4190" t="s">
        <v>211</v>
      </c>
      <c r="N4190">
        <v>1197</v>
      </c>
      <c r="O4190" t="s">
        <v>212</v>
      </c>
      <c r="P4190" t="s">
        <v>213</v>
      </c>
      <c r="Q4190">
        <v>5</v>
      </c>
      <c r="R4190" t="s">
        <v>1179</v>
      </c>
    </row>
    <row r="4191" spans="1:18" x14ac:dyDescent="0.3">
      <c r="A4191">
        <v>4315</v>
      </c>
      <c r="B4191" t="s">
        <v>46</v>
      </c>
      <c r="C4191">
        <v>2016</v>
      </c>
      <c r="D4191">
        <v>600000</v>
      </c>
      <c r="E4191">
        <v>25000</v>
      </c>
      <c r="F4191" t="s">
        <v>124</v>
      </c>
      <c r="G4191" t="s">
        <v>1352</v>
      </c>
      <c r="H4191" t="s">
        <v>1854</v>
      </c>
      <c r="I4191" t="s">
        <v>41</v>
      </c>
      <c r="J4191" t="s">
        <v>23</v>
      </c>
      <c r="K4191" t="s">
        <v>24</v>
      </c>
      <c r="L4191" t="s">
        <v>25</v>
      </c>
      <c r="M4191" t="s">
        <v>493</v>
      </c>
      <c r="N4191">
        <v>1197</v>
      </c>
      <c r="O4191" t="s">
        <v>54</v>
      </c>
      <c r="P4191" t="s">
        <v>494</v>
      </c>
      <c r="Q4191">
        <v>5</v>
      </c>
      <c r="R4191" t="s">
        <v>1179</v>
      </c>
    </row>
    <row r="4192" spans="1:18" x14ac:dyDescent="0.3">
      <c r="A4192">
        <v>4316</v>
      </c>
      <c r="B4192" t="s">
        <v>18</v>
      </c>
      <c r="C4192">
        <v>2011</v>
      </c>
      <c r="D4192">
        <v>180000</v>
      </c>
      <c r="E4192">
        <v>110000</v>
      </c>
      <c r="F4192" t="s">
        <v>19</v>
      </c>
      <c r="G4192" t="s">
        <v>31</v>
      </c>
      <c r="H4192" t="s">
        <v>1855</v>
      </c>
      <c r="I4192" t="s">
        <v>41</v>
      </c>
      <c r="J4192" t="s">
        <v>23</v>
      </c>
      <c r="K4192" t="s">
        <v>24</v>
      </c>
      <c r="L4192" t="s">
        <v>33</v>
      </c>
      <c r="M4192" t="s">
        <v>267</v>
      </c>
      <c r="N4192">
        <v>1196</v>
      </c>
      <c r="O4192" t="s">
        <v>268</v>
      </c>
      <c r="P4192" t="s">
        <v>269</v>
      </c>
      <c r="Q4192">
        <v>7</v>
      </c>
      <c r="R4192" t="s">
        <v>1179</v>
      </c>
    </row>
    <row r="4193" spans="1:18" x14ac:dyDescent="0.3">
      <c r="A4193">
        <v>4317</v>
      </c>
      <c r="B4193" t="s">
        <v>65</v>
      </c>
      <c r="C4193">
        <v>2019</v>
      </c>
      <c r="D4193">
        <v>700000</v>
      </c>
      <c r="E4193">
        <v>5000</v>
      </c>
      <c r="F4193" t="s">
        <v>19</v>
      </c>
      <c r="G4193" t="s">
        <v>31</v>
      </c>
      <c r="H4193" t="s">
        <v>1855</v>
      </c>
      <c r="I4193" t="s">
        <v>41</v>
      </c>
      <c r="J4193" t="s">
        <v>23</v>
      </c>
      <c r="K4193" t="s">
        <v>24</v>
      </c>
      <c r="L4193" t="s">
        <v>25</v>
      </c>
      <c r="M4193" t="s">
        <v>1856</v>
      </c>
      <c r="N4193">
        <v>1197</v>
      </c>
      <c r="O4193" t="s">
        <v>94</v>
      </c>
      <c r="P4193" t="s">
        <v>1857</v>
      </c>
      <c r="Q4193">
        <v>5</v>
      </c>
      <c r="R4193" t="s">
        <v>1179</v>
      </c>
    </row>
    <row r="4194" spans="1:18" x14ac:dyDescent="0.3">
      <c r="A4194">
        <v>4318</v>
      </c>
      <c r="B4194" t="s">
        <v>18</v>
      </c>
      <c r="C4194">
        <v>2013</v>
      </c>
      <c r="D4194">
        <v>121000</v>
      </c>
      <c r="E4194">
        <v>50000</v>
      </c>
      <c r="F4194" t="s">
        <v>19</v>
      </c>
      <c r="G4194" t="s">
        <v>31</v>
      </c>
      <c r="H4194" t="s">
        <v>1334</v>
      </c>
      <c r="I4194" t="s">
        <v>41</v>
      </c>
      <c r="J4194" t="s">
        <v>23</v>
      </c>
      <c r="K4194" t="s">
        <v>24</v>
      </c>
      <c r="L4194" t="s">
        <v>33</v>
      </c>
      <c r="M4194" t="s">
        <v>50</v>
      </c>
      <c r="N4194">
        <v>796</v>
      </c>
      <c r="O4194" t="s">
        <v>63</v>
      </c>
      <c r="P4194" t="s">
        <v>64</v>
      </c>
      <c r="Q4194">
        <v>4</v>
      </c>
      <c r="R4194" t="s">
        <v>1179</v>
      </c>
    </row>
    <row r="4195" spans="1:18" x14ac:dyDescent="0.3">
      <c r="A4195">
        <v>4319</v>
      </c>
      <c r="B4195" t="s">
        <v>46</v>
      </c>
      <c r="C4195">
        <v>2014</v>
      </c>
      <c r="D4195">
        <v>350000</v>
      </c>
      <c r="E4195">
        <v>80000</v>
      </c>
      <c r="F4195" t="s">
        <v>19</v>
      </c>
      <c r="G4195" t="s">
        <v>31</v>
      </c>
      <c r="H4195" t="s">
        <v>1334</v>
      </c>
      <c r="I4195" t="s">
        <v>41</v>
      </c>
      <c r="J4195" t="s">
        <v>23</v>
      </c>
      <c r="K4195" t="s">
        <v>24</v>
      </c>
      <c r="L4195" t="s">
        <v>42</v>
      </c>
      <c r="M4195" t="s">
        <v>85</v>
      </c>
      <c r="N4195">
        <v>1197</v>
      </c>
      <c r="O4195" t="s">
        <v>90</v>
      </c>
      <c r="P4195" t="s">
        <v>261</v>
      </c>
      <c r="Q4195">
        <v>5</v>
      </c>
      <c r="R4195" t="s">
        <v>1179</v>
      </c>
    </row>
    <row r="4196" spans="1:18" x14ac:dyDescent="0.3">
      <c r="A4196">
        <v>4320</v>
      </c>
      <c r="B4196" t="s">
        <v>65</v>
      </c>
      <c r="C4196">
        <v>2012</v>
      </c>
      <c r="D4196">
        <v>869999</v>
      </c>
      <c r="E4196">
        <v>225000</v>
      </c>
      <c r="F4196" t="s">
        <v>19</v>
      </c>
      <c r="G4196" t="s">
        <v>31</v>
      </c>
      <c r="H4196" t="s">
        <v>1855</v>
      </c>
      <c r="I4196" t="s">
        <v>22</v>
      </c>
      <c r="J4196" t="s">
        <v>23</v>
      </c>
      <c r="K4196" t="s">
        <v>24</v>
      </c>
      <c r="L4196" t="s">
        <v>33</v>
      </c>
      <c r="M4196" t="s">
        <v>170</v>
      </c>
      <c r="N4196">
        <v>2494</v>
      </c>
      <c r="O4196" t="s">
        <v>171</v>
      </c>
      <c r="P4196" t="s">
        <v>172</v>
      </c>
      <c r="Q4196">
        <v>8</v>
      </c>
      <c r="R4196" t="s">
        <v>1179</v>
      </c>
    </row>
    <row r="4197" spans="1:18" x14ac:dyDescent="0.3">
      <c r="A4197">
        <v>4321</v>
      </c>
      <c r="B4197" t="s">
        <v>320</v>
      </c>
      <c r="C4197">
        <v>2017</v>
      </c>
      <c r="D4197">
        <v>2711000</v>
      </c>
      <c r="E4197">
        <v>9000</v>
      </c>
      <c r="F4197" t="s">
        <v>19</v>
      </c>
      <c r="G4197" t="s">
        <v>31</v>
      </c>
      <c r="H4197" t="s">
        <v>825</v>
      </c>
      <c r="I4197" t="s">
        <v>22</v>
      </c>
      <c r="J4197" t="s">
        <v>158</v>
      </c>
      <c r="K4197" t="s">
        <v>154</v>
      </c>
      <c r="L4197" t="s">
        <v>25</v>
      </c>
      <c r="M4197" t="s">
        <v>363</v>
      </c>
      <c r="N4197">
        <v>1999</v>
      </c>
      <c r="O4197" t="s">
        <v>322</v>
      </c>
      <c r="P4197" t="s">
        <v>323</v>
      </c>
      <c r="Q4197">
        <v>5</v>
      </c>
      <c r="R4197" t="s">
        <v>1179</v>
      </c>
    </row>
    <row r="4198" spans="1:18" x14ac:dyDescent="0.3">
      <c r="A4198">
        <v>4322</v>
      </c>
      <c r="B4198" t="s">
        <v>316</v>
      </c>
      <c r="C4198">
        <v>2019</v>
      </c>
      <c r="D4198">
        <v>5150000</v>
      </c>
      <c r="E4198">
        <v>20000</v>
      </c>
      <c r="F4198" t="s">
        <v>19</v>
      </c>
      <c r="G4198" t="s">
        <v>31</v>
      </c>
      <c r="H4198" t="s">
        <v>1855</v>
      </c>
      <c r="I4198" t="s">
        <v>41</v>
      </c>
      <c r="J4198" t="s">
        <v>158</v>
      </c>
      <c r="K4198" t="s">
        <v>154</v>
      </c>
      <c r="L4198" t="s">
        <v>25</v>
      </c>
      <c r="M4198" t="s">
        <v>317</v>
      </c>
      <c r="N4198">
        <v>2487</v>
      </c>
      <c r="O4198" t="s">
        <v>318</v>
      </c>
      <c r="P4198" t="s">
        <v>319</v>
      </c>
      <c r="Q4198">
        <v>5</v>
      </c>
      <c r="R4198" t="s">
        <v>1179</v>
      </c>
    </row>
    <row r="4199" spans="1:18" x14ac:dyDescent="0.3">
      <c r="A4199">
        <v>4323</v>
      </c>
      <c r="B4199" t="s">
        <v>320</v>
      </c>
      <c r="C4199">
        <v>2017</v>
      </c>
      <c r="D4199">
        <v>3200000</v>
      </c>
      <c r="E4199">
        <v>45000</v>
      </c>
      <c r="F4199" t="s">
        <v>19</v>
      </c>
      <c r="G4199" t="s">
        <v>31</v>
      </c>
      <c r="H4199" t="s">
        <v>1855</v>
      </c>
      <c r="I4199" t="s">
        <v>22</v>
      </c>
      <c r="J4199" t="s">
        <v>158</v>
      </c>
      <c r="K4199" t="s">
        <v>154</v>
      </c>
      <c r="L4199" t="s">
        <v>25</v>
      </c>
      <c r="M4199" t="s">
        <v>321</v>
      </c>
      <c r="N4199">
        <v>1999</v>
      </c>
      <c r="O4199" t="s">
        <v>322</v>
      </c>
      <c r="P4199" t="s">
        <v>323</v>
      </c>
      <c r="Q4199">
        <v>5</v>
      </c>
      <c r="R4199" t="s">
        <v>1179</v>
      </c>
    </row>
    <row r="4200" spans="1:18" x14ac:dyDescent="0.3">
      <c r="A4200">
        <v>4324</v>
      </c>
      <c r="B4200" t="s">
        <v>109</v>
      </c>
      <c r="C4200">
        <v>2015</v>
      </c>
      <c r="D4200">
        <v>503000</v>
      </c>
      <c r="E4200">
        <v>110000</v>
      </c>
      <c r="F4200" t="s">
        <v>19</v>
      </c>
      <c r="G4200" t="s">
        <v>31</v>
      </c>
      <c r="H4200" t="s">
        <v>1855</v>
      </c>
      <c r="I4200" t="s">
        <v>22</v>
      </c>
      <c r="J4200" t="s">
        <v>23</v>
      </c>
      <c r="K4200" t="s">
        <v>24</v>
      </c>
      <c r="L4200" t="s">
        <v>25</v>
      </c>
      <c r="M4200" t="s">
        <v>426</v>
      </c>
      <c r="N4200">
        <v>2179</v>
      </c>
      <c r="O4200" t="s">
        <v>422</v>
      </c>
      <c r="P4200" t="s">
        <v>423</v>
      </c>
      <c r="Q4200">
        <v>7</v>
      </c>
      <c r="R4200" t="s">
        <v>1179</v>
      </c>
    </row>
    <row r="4201" spans="1:18" x14ac:dyDescent="0.3">
      <c r="A4201">
        <v>4325</v>
      </c>
      <c r="B4201" t="s">
        <v>349</v>
      </c>
      <c r="C4201">
        <v>2019</v>
      </c>
      <c r="D4201">
        <v>3800000</v>
      </c>
      <c r="E4201">
        <v>20000</v>
      </c>
      <c r="F4201" t="s">
        <v>19</v>
      </c>
      <c r="G4201" t="s">
        <v>31</v>
      </c>
      <c r="H4201" t="s">
        <v>1334</v>
      </c>
      <c r="I4201" t="s">
        <v>22</v>
      </c>
      <c r="J4201" t="s">
        <v>23</v>
      </c>
      <c r="K4201" t="s">
        <v>154</v>
      </c>
      <c r="L4201" t="s">
        <v>25</v>
      </c>
      <c r="M4201" t="s">
        <v>347</v>
      </c>
      <c r="N4201">
        <v>1969</v>
      </c>
      <c r="O4201" t="s">
        <v>336</v>
      </c>
      <c r="P4201" t="s">
        <v>350</v>
      </c>
      <c r="Q4201">
        <v>5</v>
      </c>
      <c r="R4201" t="s">
        <v>1179</v>
      </c>
    </row>
    <row r="4202" spans="1:18" x14ac:dyDescent="0.3">
      <c r="A4202">
        <v>4326</v>
      </c>
      <c r="B4202" t="s">
        <v>65</v>
      </c>
      <c r="C4202">
        <v>2016</v>
      </c>
      <c r="D4202">
        <v>2000000</v>
      </c>
      <c r="E4202">
        <v>68089</v>
      </c>
      <c r="F4202" t="s">
        <v>19</v>
      </c>
      <c r="G4202" t="s">
        <v>31</v>
      </c>
      <c r="H4202" t="s">
        <v>1334</v>
      </c>
      <c r="I4202" t="s">
        <v>41</v>
      </c>
      <c r="J4202" t="s">
        <v>526</v>
      </c>
      <c r="K4202" t="s">
        <v>154</v>
      </c>
      <c r="L4202" t="s">
        <v>25</v>
      </c>
      <c r="M4202" t="s">
        <v>376</v>
      </c>
      <c r="N4202">
        <v>2494</v>
      </c>
      <c r="O4202" t="s">
        <v>377</v>
      </c>
      <c r="P4202" t="s">
        <v>378</v>
      </c>
      <c r="Q4202">
        <v>5</v>
      </c>
      <c r="R4202" t="s">
        <v>1179</v>
      </c>
    </row>
    <row r="4203" spans="1:18" x14ac:dyDescent="0.3">
      <c r="A4203">
        <v>4327</v>
      </c>
      <c r="B4203" t="s">
        <v>18</v>
      </c>
      <c r="C4203">
        <v>2013</v>
      </c>
      <c r="D4203">
        <v>225000</v>
      </c>
      <c r="E4203">
        <v>58343</v>
      </c>
      <c r="F4203" t="s">
        <v>19</v>
      </c>
      <c r="G4203" t="s">
        <v>31</v>
      </c>
      <c r="H4203" t="s">
        <v>1855</v>
      </c>
      <c r="I4203" t="s">
        <v>41</v>
      </c>
      <c r="J4203" t="s">
        <v>526</v>
      </c>
      <c r="K4203" t="s">
        <v>24</v>
      </c>
      <c r="L4203" t="s">
        <v>25</v>
      </c>
      <c r="M4203" t="s">
        <v>262</v>
      </c>
      <c r="N4203">
        <v>998</v>
      </c>
      <c r="O4203" t="s">
        <v>166</v>
      </c>
      <c r="P4203" t="s">
        <v>141</v>
      </c>
      <c r="Q4203">
        <v>5</v>
      </c>
      <c r="R4203" t="s">
        <v>1179</v>
      </c>
    </row>
    <row r="4204" spans="1:18" x14ac:dyDescent="0.3">
      <c r="A4204">
        <v>4328</v>
      </c>
      <c r="B4204" t="s">
        <v>18</v>
      </c>
      <c r="C4204">
        <v>2018</v>
      </c>
      <c r="D4204">
        <v>740000</v>
      </c>
      <c r="E4204">
        <v>38817</v>
      </c>
      <c r="F4204" t="s">
        <v>19</v>
      </c>
      <c r="G4204" t="s">
        <v>31</v>
      </c>
      <c r="H4204" t="s">
        <v>1855</v>
      </c>
      <c r="I4204" t="s">
        <v>22</v>
      </c>
      <c r="J4204" t="s">
        <v>158</v>
      </c>
      <c r="K4204" t="s">
        <v>24</v>
      </c>
      <c r="L4204" t="s">
        <v>25</v>
      </c>
      <c r="M4204" t="s">
        <v>527</v>
      </c>
      <c r="N4204">
        <v>1248</v>
      </c>
      <c r="O4204" t="s">
        <v>27</v>
      </c>
      <c r="P4204" t="s">
        <v>28</v>
      </c>
      <c r="Q4204">
        <v>5</v>
      </c>
      <c r="R4204" t="s">
        <v>1179</v>
      </c>
    </row>
    <row r="4205" spans="1:18" x14ac:dyDescent="0.3">
      <c r="A4205">
        <v>4329</v>
      </c>
      <c r="B4205" t="s">
        <v>37</v>
      </c>
      <c r="C4205">
        <v>2016</v>
      </c>
      <c r="D4205">
        <v>550000</v>
      </c>
      <c r="E4205">
        <v>56494</v>
      </c>
      <c r="F4205" t="s">
        <v>38</v>
      </c>
      <c r="G4205" t="s">
        <v>983</v>
      </c>
      <c r="H4205" t="s">
        <v>1858</v>
      </c>
      <c r="I4205" t="s">
        <v>41</v>
      </c>
      <c r="J4205" t="s">
        <v>526</v>
      </c>
      <c r="K4205" t="s">
        <v>24</v>
      </c>
      <c r="L4205" t="s">
        <v>25</v>
      </c>
      <c r="M4205" t="s">
        <v>121</v>
      </c>
      <c r="N4205">
        <v>1199</v>
      </c>
      <c r="O4205" t="s">
        <v>434</v>
      </c>
      <c r="P4205" t="s">
        <v>452</v>
      </c>
      <c r="Q4205">
        <v>5</v>
      </c>
      <c r="R4205" t="s">
        <v>1179</v>
      </c>
    </row>
    <row r="4206" spans="1:18" x14ac:dyDescent="0.3">
      <c r="A4206">
        <v>4330</v>
      </c>
      <c r="B4206" t="s">
        <v>65</v>
      </c>
      <c r="C4206">
        <v>2013</v>
      </c>
      <c r="D4206">
        <v>750000</v>
      </c>
      <c r="E4206">
        <v>79328</v>
      </c>
      <c r="F4206" t="s">
        <v>38</v>
      </c>
      <c r="G4206" t="s">
        <v>983</v>
      </c>
      <c r="H4206" t="s">
        <v>1858</v>
      </c>
      <c r="I4206" t="s">
        <v>22</v>
      </c>
      <c r="J4206" t="s">
        <v>526</v>
      </c>
      <c r="K4206" t="s">
        <v>24</v>
      </c>
      <c r="L4206" t="s">
        <v>33</v>
      </c>
      <c r="M4206" t="s">
        <v>170</v>
      </c>
      <c r="N4206">
        <v>2494</v>
      </c>
      <c r="O4206" t="s">
        <v>190</v>
      </c>
      <c r="P4206" t="s">
        <v>191</v>
      </c>
      <c r="Q4206">
        <v>7</v>
      </c>
      <c r="R4206" t="s">
        <v>1179</v>
      </c>
    </row>
    <row r="4207" spans="1:18" x14ac:dyDescent="0.3">
      <c r="A4207">
        <v>4331</v>
      </c>
      <c r="B4207" t="s">
        <v>18</v>
      </c>
      <c r="C4207">
        <v>2019</v>
      </c>
      <c r="D4207">
        <v>650000</v>
      </c>
      <c r="E4207">
        <v>5621</v>
      </c>
      <c r="F4207" t="s">
        <v>38</v>
      </c>
      <c r="G4207" t="s">
        <v>983</v>
      </c>
      <c r="H4207" t="s">
        <v>1858</v>
      </c>
      <c r="I4207" t="s">
        <v>41</v>
      </c>
      <c r="J4207" t="s">
        <v>526</v>
      </c>
      <c r="K4207" t="s">
        <v>154</v>
      </c>
      <c r="L4207" t="s">
        <v>25</v>
      </c>
      <c r="M4207" t="s">
        <v>222</v>
      </c>
      <c r="N4207">
        <v>1197</v>
      </c>
      <c r="O4207" t="s">
        <v>265</v>
      </c>
      <c r="P4207" t="s">
        <v>266</v>
      </c>
      <c r="Q4207">
        <v>5</v>
      </c>
      <c r="R4207" t="s">
        <v>1179</v>
      </c>
    </row>
    <row r="4208" spans="1:18" x14ac:dyDescent="0.3">
      <c r="A4208">
        <v>4332</v>
      </c>
      <c r="B4208" t="s">
        <v>65</v>
      </c>
      <c r="C4208">
        <v>2017</v>
      </c>
      <c r="D4208">
        <v>625000</v>
      </c>
      <c r="E4208">
        <v>25538</v>
      </c>
      <c r="F4208" t="s">
        <v>38</v>
      </c>
      <c r="G4208" t="s">
        <v>39</v>
      </c>
      <c r="H4208" t="s">
        <v>1859</v>
      </c>
      <c r="I4208" t="s">
        <v>41</v>
      </c>
      <c r="J4208" t="s">
        <v>526</v>
      </c>
      <c r="K4208" t="s">
        <v>24</v>
      </c>
      <c r="L4208" t="s">
        <v>25</v>
      </c>
      <c r="M4208" t="s">
        <v>335</v>
      </c>
      <c r="N4208">
        <v>1496</v>
      </c>
      <c r="O4208" t="s">
        <v>100</v>
      </c>
      <c r="P4208" t="s">
        <v>528</v>
      </c>
      <c r="Q4208">
        <v>5</v>
      </c>
      <c r="R4208" t="s">
        <v>1179</v>
      </c>
    </row>
    <row r="4209" spans="1:18" x14ac:dyDescent="0.3">
      <c r="A4209">
        <v>4333</v>
      </c>
      <c r="B4209" t="s">
        <v>18</v>
      </c>
      <c r="C4209">
        <v>2018</v>
      </c>
      <c r="D4209">
        <v>600000</v>
      </c>
      <c r="E4209">
        <v>69779</v>
      </c>
      <c r="F4209" t="s">
        <v>38</v>
      </c>
      <c r="G4209" t="s">
        <v>983</v>
      </c>
      <c r="H4209" t="s">
        <v>1858</v>
      </c>
      <c r="I4209" t="s">
        <v>41</v>
      </c>
      <c r="J4209" t="s">
        <v>158</v>
      </c>
      <c r="K4209" t="s">
        <v>154</v>
      </c>
      <c r="L4209" t="s">
        <v>25</v>
      </c>
      <c r="M4209" t="s">
        <v>222</v>
      </c>
      <c r="N4209">
        <v>1197</v>
      </c>
      <c r="O4209" t="s">
        <v>265</v>
      </c>
      <c r="P4209" t="s">
        <v>266</v>
      </c>
      <c r="Q4209">
        <v>5</v>
      </c>
      <c r="R4209" t="s">
        <v>1179</v>
      </c>
    </row>
    <row r="4210" spans="1:18" x14ac:dyDescent="0.3">
      <c r="A4210">
        <v>4334</v>
      </c>
      <c r="B4210" t="s">
        <v>46</v>
      </c>
      <c r="C4210">
        <v>2017</v>
      </c>
      <c r="D4210">
        <v>450000</v>
      </c>
      <c r="E4210">
        <v>56290</v>
      </c>
      <c r="F4210" t="s">
        <v>38</v>
      </c>
      <c r="G4210" t="s">
        <v>983</v>
      </c>
      <c r="H4210" t="s">
        <v>1858</v>
      </c>
      <c r="I4210" t="s">
        <v>22</v>
      </c>
      <c r="J4210" t="s">
        <v>158</v>
      </c>
      <c r="K4210" t="s">
        <v>24</v>
      </c>
      <c r="L4210" t="s">
        <v>25</v>
      </c>
      <c r="M4210" t="s">
        <v>496</v>
      </c>
      <c r="N4210">
        <v>1186</v>
      </c>
      <c r="O4210" t="s">
        <v>466</v>
      </c>
      <c r="P4210" t="s">
        <v>504</v>
      </c>
      <c r="Q4210">
        <v>5</v>
      </c>
      <c r="R4210" t="s">
        <v>1179</v>
      </c>
    </row>
    <row r="4211" spans="1:18" x14ac:dyDescent="0.3">
      <c r="A4211">
        <v>4335</v>
      </c>
      <c r="B4211" t="s">
        <v>239</v>
      </c>
      <c r="C4211">
        <v>2019</v>
      </c>
      <c r="D4211">
        <v>5400000</v>
      </c>
      <c r="E4211">
        <v>7500</v>
      </c>
      <c r="F4211" t="s">
        <v>38</v>
      </c>
      <c r="G4211" t="s">
        <v>39</v>
      </c>
      <c r="H4211" t="s">
        <v>944</v>
      </c>
      <c r="I4211" t="s">
        <v>22</v>
      </c>
      <c r="J4211" t="s">
        <v>158</v>
      </c>
      <c r="K4211" t="s">
        <v>154</v>
      </c>
      <c r="L4211" t="s">
        <v>25</v>
      </c>
      <c r="M4211" t="s">
        <v>335</v>
      </c>
      <c r="N4211">
        <v>1995</v>
      </c>
      <c r="O4211" t="s">
        <v>336</v>
      </c>
      <c r="P4211" t="s">
        <v>334</v>
      </c>
      <c r="Q4211">
        <v>5</v>
      </c>
      <c r="R4211" t="s">
        <v>1179</v>
      </c>
    </row>
    <row r="4212" spans="1:18" x14ac:dyDescent="0.3">
      <c r="A4212">
        <v>4336</v>
      </c>
      <c r="B4212" t="s">
        <v>239</v>
      </c>
      <c r="C4212">
        <v>2019</v>
      </c>
      <c r="D4212">
        <v>5500000</v>
      </c>
      <c r="E4212">
        <v>8500</v>
      </c>
      <c r="F4212" t="s">
        <v>38</v>
      </c>
      <c r="G4212" t="s">
        <v>39</v>
      </c>
      <c r="H4212" t="s">
        <v>944</v>
      </c>
      <c r="I4212" t="s">
        <v>22</v>
      </c>
      <c r="J4212" t="s">
        <v>158</v>
      </c>
      <c r="K4212" t="s">
        <v>154</v>
      </c>
      <c r="L4212" t="s">
        <v>25</v>
      </c>
      <c r="M4212" t="s">
        <v>335</v>
      </c>
      <c r="N4212">
        <v>1995</v>
      </c>
      <c r="O4212" t="s">
        <v>336</v>
      </c>
      <c r="P4212" t="s">
        <v>334</v>
      </c>
      <c r="Q4212">
        <v>5</v>
      </c>
      <c r="R4212" t="s">
        <v>1179</v>
      </c>
    </row>
    <row r="4213" spans="1:18" x14ac:dyDescent="0.3">
      <c r="A4213">
        <v>4337</v>
      </c>
      <c r="B4213" t="s">
        <v>37</v>
      </c>
      <c r="C4213">
        <v>2019</v>
      </c>
      <c r="D4213">
        <v>779000</v>
      </c>
      <c r="E4213">
        <v>7032</v>
      </c>
      <c r="F4213" t="s">
        <v>38</v>
      </c>
      <c r="G4213" t="s">
        <v>39</v>
      </c>
      <c r="H4213" t="s">
        <v>944</v>
      </c>
      <c r="I4213" t="s">
        <v>41</v>
      </c>
      <c r="J4213" t="s">
        <v>526</v>
      </c>
      <c r="K4213" t="s">
        <v>154</v>
      </c>
      <c r="L4213" t="s">
        <v>25</v>
      </c>
      <c r="M4213" t="s">
        <v>273</v>
      </c>
      <c r="N4213">
        <v>1199</v>
      </c>
      <c r="O4213" t="s">
        <v>216</v>
      </c>
      <c r="P4213" t="s">
        <v>452</v>
      </c>
      <c r="Q4213">
        <v>5</v>
      </c>
      <c r="R4213" t="s">
        <v>1179</v>
      </c>
    </row>
    <row r="4214" spans="1:18" x14ac:dyDescent="0.3">
      <c r="A4214">
        <v>4338</v>
      </c>
      <c r="B4214" t="s">
        <v>30</v>
      </c>
      <c r="C4214">
        <v>2016</v>
      </c>
      <c r="D4214">
        <v>645000</v>
      </c>
      <c r="E4214">
        <v>11000</v>
      </c>
      <c r="F4214" t="s">
        <v>38</v>
      </c>
      <c r="G4214" t="s">
        <v>39</v>
      </c>
      <c r="H4214" t="s">
        <v>1859</v>
      </c>
      <c r="I4214" t="s">
        <v>41</v>
      </c>
      <c r="J4214" t="s">
        <v>158</v>
      </c>
      <c r="K4214" t="s">
        <v>154</v>
      </c>
      <c r="L4214" t="s">
        <v>25</v>
      </c>
      <c r="M4214" t="s">
        <v>276</v>
      </c>
      <c r="N4214">
        <v>1598</v>
      </c>
      <c r="O4214" t="s">
        <v>366</v>
      </c>
      <c r="P4214" t="s">
        <v>257</v>
      </c>
      <c r="Q4214">
        <v>5</v>
      </c>
      <c r="R4214" t="s">
        <v>1179</v>
      </c>
    </row>
    <row r="4215" spans="1:18" x14ac:dyDescent="0.3">
      <c r="A4215">
        <v>4339</v>
      </c>
      <c r="B4215" t="s">
        <v>349</v>
      </c>
      <c r="C4215">
        <v>2018</v>
      </c>
      <c r="D4215">
        <v>2475000</v>
      </c>
      <c r="E4215">
        <v>2000</v>
      </c>
      <c r="F4215" t="s">
        <v>38</v>
      </c>
      <c r="G4215" t="s">
        <v>983</v>
      </c>
      <c r="H4215" t="s">
        <v>1858</v>
      </c>
      <c r="I4215" t="s">
        <v>22</v>
      </c>
      <c r="J4215" t="s">
        <v>158</v>
      </c>
      <c r="K4215" t="s">
        <v>154</v>
      </c>
      <c r="L4215" t="s">
        <v>25</v>
      </c>
      <c r="M4215" t="s">
        <v>127</v>
      </c>
      <c r="N4215">
        <v>1984</v>
      </c>
      <c r="O4215" t="s">
        <v>358</v>
      </c>
      <c r="P4215" t="s">
        <v>529</v>
      </c>
      <c r="Q4215">
        <v>5</v>
      </c>
      <c r="R4215" t="s">
        <v>1179</v>
      </c>
    </row>
    <row r="4216" spans="1:18" x14ac:dyDescent="0.3">
      <c r="A4216">
        <v>4340</v>
      </c>
      <c r="B4216" t="s">
        <v>18</v>
      </c>
      <c r="C4216">
        <v>2008</v>
      </c>
      <c r="D4216">
        <v>80000</v>
      </c>
      <c r="E4216">
        <v>100000</v>
      </c>
      <c r="F4216" t="s">
        <v>38</v>
      </c>
      <c r="G4216" t="s">
        <v>70</v>
      </c>
      <c r="H4216" t="s">
        <v>1170</v>
      </c>
      <c r="I4216" t="s">
        <v>41</v>
      </c>
      <c r="J4216" t="s">
        <v>23</v>
      </c>
      <c r="K4216" t="s">
        <v>24</v>
      </c>
      <c r="L4216" t="s">
        <v>42</v>
      </c>
      <c r="M4216" t="s">
        <v>60</v>
      </c>
      <c r="N4216">
        <v>1061</v>
      </c>
      <c r="O4216" t="s">
        <v>705</v>
      </c>
      <c r="P4216" t="s">
        <v>1129</v>
      </c>
      <c r="Q4216">
        <v>5</v>
      </c>
      <c r="R4216" t="s">
        <v>1179</v>
      </c>
    </row>
    <row r="4217" spans="1:18" x14ac:dyDescent="0.3">
      <c r="A4217">
        <v>4341</v>
      </c>
      <c r="B4217" t="s">
        <v>46</v>
      </c>
      <c r="C4217">
        <v>2008</v>
      </c>
      <c r="D4217">
        <v>120000</v>
      </c>
      <c r="E4217">
        <v>93331</v>
      </c>
      <c r="F4217" t="s">
        <v>38</v>
      </c>
      <c r="G4217" t="s">
        <v>70</v>
      </c>
      <c r="H4217" t="s">
        <v>1170</v>
      </c>
      <c r="I4217" t="s">
        <v>41</v>
      </c>
      <c r="J4217" t="s">
        <v>23</v>
      </c>
      <c r="K4217" t="s">
        <v>24</v>
      </c>
      <c r="L4217" t="s">
        <v>33</v>
      </c>
      <c r="M4217" t="s">
        <v>246</v>
      </c>
      <c r="N4217">
        <v>1086</v>
      </c>
      <c r="O4217" t="s">
        <v>247</v>
      </c>
      <c r="P4217" t="s">
        <v>248</v>
      </c>
      <c r="Q4217">
        <v>5</v>
      </c>
      <c r="R4217" t="s">
        <v>1179</v>
      </c>
    </row>
    <row r="4218" spans="1:18" x14ac:dyDescent="0.3">
      <c r="A4218">
        <v>4342</v>
      </c>
      <c r="B4218" t="s">
        <v>88</v>
      </c>
      <c r="C4218">
        <v>2012</v>
      </c>
      <c r="D4218">
        <v>370000</v>
      </c>
      <c r="E4218">
        <v>120000</v>
      </c>
      <c r="F4218" t="s">
        <v>38</v>
      </c>
      <c r="G4218" t="s">
        <v>70</v>
      </c>
      <c r="H4218" t="s">
        <v>1170</v>
      </c>
      <c r="I4218" t="s">
        <v>22</v>
      </c>
      <c r="J4218" t="s">
        <v>23</v>
      </c>
      <c r="K4218" t="s">
        <v>24</v>
      </c>
      <c r="L4218" t="s">
        <v>33</v>
      </c>
      <c r="M4218" t="s">
        <v>179</v>
      </c>
      <c r="N4218">
        <v>2179</v>
      </c>
      <c r="O4218" t="s">
        <v>644</v>
      </c>
      <c r="P4218" t="s">
        <v>645</v>
      </c>
      <c r="Q4218">
        <v>5</v>
      </c>
      <c r="R4218" t="s">
        <v>1179</v>
      </c>
    </row>
    <row r="4219" spans="1:18" x14ac:dyDescent="0.3">
      <c r="A4219">
        <v>4343</v>
      </c>
      <c r="B4219" t="s">
        <v>296</v>
      </c>
      <c r="C4219">
        <v>2015</v>
      </c>
      <c r="D4219">
        <v>750000</v>
      </c>
      <c r="E4219">
        <v>70000</v>
      </c>
      <c r="F4219" t="s">
        <v>38</v>
      </c>
      <c r="G4219" t="s">
        <v>70</v>
      </c>
      <c r="H4219" t="s">
        <v>1860</v>
      </c>
      <c r="I4219" t="s">
        <v>22</v>
      </c>
      <c r="J4219" t="s">
        <v>23</v>
      </c>
      <c r="K4219" t="s">
        <v>24</v>
      </c>
      <c r="L4219" t="s">
        <v>25</v>
      </c>
      <c r="M4219" t="s">
        <v>76</v>
      </c>
      <c r="N4219">
        <v>1461</v>
      </c>
      <c r="O4219" t="s">
        <v>364</v>
      </c>
      <c r="P4219" t="s">
        <v>78</v>
      </c>
      <c r="Q4219">
        <v>5</v>
      </c>
      <c r="R4219" t="s">
        <v>1179</v>
      </c>
    </row>
    <row r="4220" spans="1:18" x14ac:dyDescent="0.3">
      <c r="A4220">
        <v>4344</v>
      </c>
      <c r="B4220" t="s">
        <v>88</v>
      </c>
      <c r="C4220">
        <v>2015</v>
      </c>
      <c r="D4220">
        <v>484999</v>
      </c>
      <c r="E4220">
        <v>100000</v>
      </c>
      <c r="F4220" t="s">
        <v>38</v>
      </c>
      <c r="G4220" t="s">
        <v>70</v>
      </c>
      <c r="H4220" t="s">
        <v>1860</v>
      </c>
      <c r="I4220" t="s">
        <v>22</v>
      </c>
      <c r="J4220" t="s">
        <v>23</v>
      </c>
      <c r="K4220" t="s">
        <v>24</v>
      </c>
      <c r="L4220" t="s">
        <v>25</v>
      </c>
      <c r="M4220" t="s">
        <v>489</v>
      </c>
      <c r="N4220">
        <v>2523</v>
      </c>
      <c r="O4220" t="s">
        <v>486</v>
      </c>
      <c r="P4220" t="s">
        <v>596</v>
      </c>
      <c r="Q4220">
        <v>9</v>
      </c>
      <c r="R4220" t="s">
        <v>1179</v>
      </c>
    </row>
    <row r="4221" spans="1:18" x14ac:dyDescent="0.3">
      <c r="A4221">
        <v>4345</v>
      </c>
      <c r="B4221" t="s">
        <v>46</v>
      </c>
      <c r="C4221">
        <v>2006</v>
      </c>
      <c r="D4221">
        <v>120000</v>
      </c>
      <c r="E4221">
        <v>90000</v>
      </c>
      <c r="F4221" t="s">
        <v>38</v>
      </c>
      <c r="G4221" t="s">
        <v>70</v>
      </c>
      <c r="H4221" t="s">
        <v>1860</v>
      </c>
      <c r="I4221" t="s">
        <v>22</v>
      </c>
      <c r="J4221" t="s">
        <v>23</v>
      </c>
      <c r="K4221" t="s">
        <v>24</v>
      </c>
      <c r="L4221" t="s">
        <v>33</v>
      </c>
      <c r="M4221" t="s">
        <v>1116</v>
      </c>
      <c r="N4221">
        <v>1493</v>
      </c>
      <c r="O4221" t="s">
        <v>90</v>
      </c>
      <c r="P4221" t="s">
        <v>1117</v>
      </c>
      <c r="Q4221">
        <v>5</v>
      </c>
      <c r="R4221" t="s">
        <v>1179</v>
      </c>
    </row>
    <row r="4222" spans="1:18" x14ac:dyDescent="0.3">
      <c r="A4222">
        <v>4346</v>
      </c>
      <c r="B4222" t="s">
        <v>37</v>
      </c>
      <c r="C4222">
        <v>2017</v>
      </c>
      <c r="D4222">
        <v>860000</v>
      </c>
      <c r="E4222">
        <v>28000</v>
      </c>
      <c r="F4222" t="s">
        <v>38</v>
      </c>
      <c r="G4222" t="s">
        <v>70</v>
      </c>
      <c r="H4222" t="s">
        <v>1860</v>
      </c>
      <c r="I4222" t="s">
        <v>41</v>
      </c>
      <c r="J4222" t="s">
        <v>23</v>
      </c>
      <c r="K4222" t="s">
        <v>24</v>
      </c>
      <c r="L4222" t="s">
        <v>25</v>
      </c>
      <c r="M4222" t="s">
        <v>159</v>
      </c>
      <c r="N4222">
        <v>1497</v>
      </c>
      <c r="O4222" t="s">
        <v>160</v>
      </c>
      <c r="P4222" t="s">
        <v>161</v>
      </c>
      <c r="Q4222">
        <v>5</v>
      </c>
      <c r="R4222" t="s">
        <v>1179</v>
      </c>
    </row>
    <row r="4223" spans="1:18" x14ac:dyDescent="0.3">
      <c r="A4223">
        <v>4347</v>
      </c>
      <c r="B4223" t="s">
        <v>18</v>
      </c>
      <c r="C4223">
        <v>2018</v>
      </c>
      <c r="D4223">
        <v>650000</v>
      </c>
      <c r="E4223">
        <v>50000</v>
      </c>
      <c r="F4223" t="s">
        <v>38</v>
      </c>
      <c r="G4223" t="s">
        <v>70</v>
      </c>
      <c r="H4223" t="s">
        <v>1170</v>
      </c>
      <c r="I4223" t="s">
        <v>22</v>
      </c>
      <c r="J4223" t="s">
        <v>23</v>
      </c>
      <c r="K4223" t="s">
        <v>24</v>
      </c>
      <c r="L4223" t="s">
        <v>25</v>
      </c>
      <c r="M4223" t="s">
        <v>424</v>
      </c>
      <c r="N4223">
        <v>1248</v>
      </c>
      <c r="O4223" t="s">
        <v>425</v>
      </c>
      <c r="P4223" t="s">
        <v>28</v>
      </c>
      <c r="Q4223">
        <v>5</v>
      </c>
      <c r="R4223" t="s">
        <v>1179</v>
      </c>
    </row>
    <row r="4224" spans="1:18" x14ac:dyDescent="0.3">
      <c r="A4224">
        <v>4348</v>
      </c>
      <c r="B4224" t="s">
        <v>18</v>
      </c>
      <c r="C4224">
        <v>2014</v>
      </c>
      <c r="D4224">
        <v>650000</v>
      </c>
      <c r="E4224">
        <v>90000</v>
      </c>
      <c r="F4224" t="s">
        <v>38</v>
      </c>
      <c r="G4224" t="s">
        <v>70</v>
      </c>
      <c r="H4224" t="s">
        <v>1860</v>
      </c>
      <c r="I4224" t="s">
        <v>22</v>
      </c>
      <c r="J4224" t="s">
        <v>23</v>
      </c>
      <c r="K4224" t="s">
        <v>24</v>
      </c>
      <c r="L4224" t="s">
        <v>25</v>
      </c>
      <c r="M4224" t="s">
        <v>307</v>
      </c>
      <c r="N4224">
        <v>1248</v>
      </c>
      <c r="O4224" t="s">
        <v>108</v>
      </c>
      <c r="P4224" t="s">
        <v>95</v>
      </c>
      <c r="Q4224">
        <v>7</v>
      </c>
      <c r="R4224" t="s">
        <v>1179</v>
      </c>
    </row>
    <row r="4225" spans="1:18" x14ac:dyDescent="0.3">
      <c r="A4225">
        <v>4349</v>
      </c>
      <c r="B4225" t="s">
        <v>46</v>
      </c>
      <c r="C4225">
        <v>2016</v>
      </c>
      <c r="D4225">
        <v>710000</v>
      </c>
      <c r="E4225">
        <v>40000</v>
      </c>
      <c r="F4225" t="s">
        <v>38</v>
      </c>
      <c r="G4225" t="s">
        <v>70</v>
      </c>
      <c r="H4225" t="s">
        <v>1860</v>
      </c>
      <c r="I4225" t="s">
        <v>22</v>
      </c>
      <c r="J4225" t="s">
        <v>23</v>
      </c>
      <c r="K4225" t="s">
        <v>24</v>
      </c>
      <c r="L4225" t="s">
        <v>25</v>
      </c>
      <c r="M4225" t="s">
        <v>1135</v>
      </c>
      <c r="N4225">
        <v>1396</v>
      </c>
      <c r="O4225" t="s">
        <v>434</v>
      </c>
      <c r="P4225" t="s">
        <v>1136</v>
      </c>
      <c r="Q4225">
        <v>5</v>
      </c>
      <c r="R4225" t="s">
        <v>1179</v>
      </c>
    </row>
    <row r="4226" spans="1:18" x14ac:dyDescent="0.3">
      <c r="A4226">
        <v>4350</v>
      </c>
      <c r="B4226" t="s">
        <v>69</v>
      </c>
      <c r="C4226">
        <v>2017</v>
      </c>
      <c r="D4226">
        <v>430000</v>
      </c>
      <c r="E4226">
        <v>113000</v>
      </c>
      <c r="F4226" t="s">
        <v>38</v>
      </c>
      <c r="G4226" t="s">
        <v>70</v>
      </c>
      <c r="H4226" t="s">
        <v>1861</v>
      </c>
      <c r="I4226" t="s">
        <v>22</v>
      </c>
      <c r="J4226" t="s">
        <v>23</v>
      </c>
      <c r="K4226" t="s">
        <v>24</v>
      </c>
      <c r="L4226" t="s">
        <v>25</v>
      </c>
      <c r="M4226" t="s">
        <v>737</v>
      </c>
      <c r="N4226">
        <v>1498</v>
      </c>
      <c r="O4226" t="s">
        <v>738</v>
      </c>
      <c r="P4226" t="s">
        <v>719</v>
      </c>
      <c r="Q4226">
        <v>5</v>
      </c>
      <c r="R4226" t="s">
        <v>1179</v>
      </c>
    </row>
    <row r="4227" spans="1:18" x14ac:dyDescent="0.3">
      <c r="A4227">
        <v>4351</v>
      </c>
      <c r="B4227" t="s">
        <v>18</v>
      </c>
      <c r="C4227">
        <v>2011</v>
      </c>
      <c r="D4227">
        <v>305000</v>
      </c>
      <c r="E4227">
        <v>188000</v>
      </c>
      <c r="F4227" t="s">
        <v>38</v>
      </c>
      <c r="G4227" t="s">
        <v>70</v>
      </c>
      <c r="H4227" t="s">
        <v>1861</v>
      </c>
      <c r="I4227" t="s">
        <v>22</v>
      </c>
      <c r="J4227" t="s">
        <v>23</v>
      </c>
      <c r="K4227" t="s">
        <v>24</v>
      </c>
      <c r="L4227" t="s">
        <v>33</v>
      </c>
      <c r="M4227" t="s">
        <v>159</v>
      </c>
      <c r="N4227">
        <v>1248</v>
      </c>
      <c r="O4227" t="s">
        <v>393</v>
      </c>
      <c r="P4227" t="s">
        <v>28</v>
      </c>
      <c r="Q4227">
        <v>5</v>
      </c>
      <c r="R4227" t="s">
        <v>1179</v>
      </c>
    </row>
    <row r="4228" spans="1:18" x14ac:dyDescent="0.3">
      <c r="A4228">
        <v>4352</v>
      </c>
      <c r="B4228" t="s">
        <v>69</v>
      </c>
      <c r="C4228">
        <v>2011</v>
      </c>
      <c r="D4228">
        <v>220000</v>
      </c>
      <c r="E4228">
        <v>100000</v>
      </c>
      <c r="F4228" t="s">
        <v>38</v>
      </c>
      <c r="G4228" t="s">
        <v>70</v>
      </c>
      <c r="H4228" t="s">
        <v>1860</v>
      </c>
      <c r="I4228" t="s">
        <v>22</v>
      </c>
      <c r="J4228" t="s">
        <v>23</v>
      </c>
      <c r="K4228" t="s">
        <v>24</v>
      </c>
      <c r="L4228" t="s">
        <v>25</v>
      </c>
      <c r="M4228" t="s">
        <v>72</v>
      </c>
      <c r="N4228">
        <v>1399</v>
      </c>
      <c r="O4228" t="s">
        <v>388</v>
      </c>
      <c r="P4228" t="s">
        <v>74</v>
      </c>
      <c r="Q4228">
        <v>5</v>
      </c>
      <c r="R4228" t="s">
        <v>1179</v>
      </c>
    </row>
    <row r="4229" spans="1:18" x14ac:dyDescent="0.3">
      <c r="A4229">
        <v>4353</v>
      </c>
      <c r="B4229" t="s">
        <v>109</v>
      </c>
      <c r="C4229">
        <v>2010</v>
      </c>
      <c r="D4229">
        <v>150000</v>
      </c>
      <c r="E4229">
        <v>225000</v>
      </c>
      <c r="F4229" t="s">
        <v>38</v>
      </c>
      <c r="G4229" t="s">
        <v>70</v>
      </c>
      <c r="H4229" t="s">
        <v>1862</v>
      </c>
      <c r="I4229" t="s">
        <v>22</v>
      </c>
      <c r="J4229" t="s">
        <v>23</v>
      </c>
      <c r="K4229" t="s">
        <v>24</v>
      </c>
      <c r="L4229" t="s">
        <v>42</v>
      </c>
      <c r="M4229" t="s">
        <v>130</v>
      </c>
      <c r="N4229">
        <v>1948</v>
      </c>
      <c r="O4229" t="s">
        <v>48</v>
      </c>
      <c r="P4229" t="s">
        <v>1138</v>
      </c>
      <c r="Q4229">
        <v>9</v>
      </c>
      <c r="R4229" t="s">
        <v>1179</v>
      </c>
    </row>
    <row r="4230" spans="1:18" x14ac:dyDescent="0.3">
      <c r="A4230">
        <v>4354</v>
      </c>
      <c r="B4230" t="s">
        <v>88</v>
      </c>
      <c r="C4230">
        <v>2017</v>
      </c>
      <c r="D4230">
        <v>660000</v>
      </c>
      <c r="E4230">
        <v>67000</v>
      </c>
      <c r="F4230" t="s">
        <v>38</v>
      </c>
      <c r="G4230" t="s">
        <v>70</v>
      </c>
      <c r="H4230" t="s">
        <v>1862</v>
      </c>
      <c r="I4230" t="s">
        <v>22</v>
      </c>
      <c r="J4230" t="s">
        <v>23</v>
      </c>
      <c r="K4230" t="s">
        <v>24</v>
      </c>
      <c r="L4230" t="s">
        <v>33</v>
      </c>
      <c r="M4230" t="s">
        <v>623</v>
      </c>
      <c r="N4230">
        <v>1493</v>
      </c>
      <c r="O4230" t="s">
        <v>171</v>
      </c>
      <c r="P4230" t="s">
        <v>445</v>
      </c>
      <c r="Q4230">
        <v>7</v>
      </c>
      <c r="R4230" t="s">
        <v>1179</v>
      </c>
    </row>
    <row r="4231" spans="1:18" x14ac:dyDescent="0.3">
      <c r="A4231">
        <v>4355</v>
      </c>
      <c r="B4231" t="s">
        <v>120</v>
      </c>
      <c r="C4231">
        <v>2011</v>
      </c>
      <c r="D4231">
        <v>140000</v>
      </c>
      <c r="E4231">
        <v>70000</v>
      </c>
      <c r="F4231" t="s">
        <v>38</v>
      </c>
      <c r="G4231" t="s">
        <v>70</v>
      </c>
      <c r="H4231" t="s">
        <v>1862</v>
      </c>
      <c r="I4231" t="s">
        <v>22</v>
      </c>
      <c r="J4231" t="s">
        <v>23</v>
      </c>
      <c r="K4231" t="s">
        <v>24</v>
      </c>
      <c r="L4231" t="s">
        <v>304</v>
      </c>
      <c r="M4231" t="s">
        <v>583</v>
      </c>
      <c r="N4231">
        <v>936</v>
      </c>
      <c r="O4231" t="s">
        <v>584</v>
      </c>
      <c r="P4231" t="s">
        <v>585</v>
      </c>
      <c r="Q4231">
        <v>5</v>
      </c>
      <c r="R4231" t="s">
        <v>1179</v>
      </c>
    </row>
    <row r="4232" spans="1:18" x14ac:dyDescent="0.3">
      <c r="A4232">
        <v>4356</v>
      </c>
      <c r="B4232" t="s">
        <v>65</v>
      </c>
      <c r="C4232">
        <v>2015</v>
      </c>
      <c r="D4232">
        <v>1100000</v>
      </c>
      <c r="E4232">
        <v>50000</v>
      </c>
      <c r="F4232" t="s">
        <v>38</v>
      </c>
      <c r="G4232" t="s">
        <v>70</v>
      </c>
      <c r="H4232" t="s">
        <v>1863</v>
      </c>
      <c r="I4232" t="s">
        <v>41</v>
      </c>
      <c r="J4232" t="s">
        <v>23</v>
      </c>
      <c r="K4232" t="s">
        <v>24</v>
      </c>
      <c r="L4232" t="s">
        <v>25</v>
      </c>
      <c r="M4232" t="s">
        <v>198</v>
      </c>
      <c r="N4232">
        <v>1798</v>
      </c>
      <c r="O4232" t="s">
        <v>151</v>
      </c>
      <c r="P4232" t="s">
        <v>199</v>
      </c>
      <c r="Q4232">
        <v>5</v>
      </c>
      <c r="R4232" t="s">
        <v>1179</v>
      </c>
    </row>
    <row r="4233" spans="1:18" x14ac:dyDescent="0.3">
      <c r="A4233">
        <v>4357</v>
      </c>
      <c r="B4233" t="s">
        <v>320</v>
      </c>
      <c r="C4233">
        <v>2013</v>
      </c>
      <c r="D4233">
        <v>2450000</v>
      </c>
      <c r="E4233">
        <v>60000</v>
      </c>
      <c r="F4233" t="s">
        <v>38</v>
      </c>
      <c r="G4233" t="s">
        <v>70</v>
      </c>
      <c r="H4233" t="s">
        <v>1862</v>
      </c>
      <c r="I4233" t="s">
        <v>22</v>
      </c>
      <c r="J4233" t="s">
        <v>23</v>
      </c>
      <c r="K4233" t="s">
        <v>154</v>
      </c>
      <c r="L4233" t="s">
        <v>25</v>
      </c>
      <c r="M4233" t="s">
        <v>1010</v>
      </c>
      <c r="N4233">
        <v>2179</v>
      </c>
      <c r="O4233" t="s">
        <v>1140</v>
      </c>
      <c r="P4233" t="s">
        <v>1141</v>
      </c>
      <c r="Q4233">
        <v>5</v>
      </c>
      <c r="R4233" t="s">
        <v>1179</v>
      </c>
    </row>
    <row r="4234" spans="1:18" x14ac:dyDescent="0.3">
      <c r="A4234">
        <v>4358</v>
      </c>
      <c r="B4234" t="s">
        <v>221</v>
      </c>
      <c r="C4234">
        <v>2017</v>
      </c>
      <c r="D4234">
        <v>625000</v>
      </c>
      <c r="E4234">
        <v>34000</v>
      </c>
      <c r="F4234" t="s">
        <v>38</v>
      </c>
      <c r="G4234" t="s">
        <v>70</v>
      </c>
      <c r="H4234" t="s">
        <v>1864</v>
      </c>
      <c r="I4234" t="s">
        <v>22</v>
      </c>
      <c r="J4234" t="s">
        <v>23</v>
      </c>
      <c r="K4234" t="s">
        <v>154</v>
      </c>
      <c r="L4234" t="s">
        <v>25</v>
      </c>
      <c r="M4234" t="s">
        <v>222</v>
      </c>
      <c r="N4234">
        <v>1498</v>
      </c>
      <c r="O4234" t="s">
        <v>223</v>
      </c>
      <c r="P4234" t="s">
        <v>224</v>
      </c>
      <c r="Q4234">
        <v>5</v>
      </c>
      <c r="R4234" t="s">
        <v>1179</v>
      </c>
    </row>
    <row r="4235" spans="1:18" x14ac:dyDescent="0.3">
      <c r="A4235">
        <v>4359</v>
      </c>
      <c r="B4235" t="s">
        <v>37</v>
      </c>
      <c r="C4235">
        <v>2004</v>
      </c>
      <c r="D4235">
        <v>198000</v>
      </c>
      <c r="E4235">
        <v>110000</v>
      </c>
      <c r="F4235" t="s">
        <v>38</v>
      </c>
      <c r="G4235" t="s">
        <v>70</v>
      </c>
      <c r="H4235" t="s">
        <v>1863</v>
      </c>
      <c r="I4235" t="s">
        <v>41</v>
      </c>
      <c r="J4235" t="s">
        <v>23</v>
      </c>
      <c r="K4235" t="s">
        <v>24</v>
      </c>
      <c r="L4235" t="s">
        <v>42</v>
      </c>
      <c r="M4235" t="s">
        <v>475</v>
      </c>
      <c r="N4235">
        <v>1493</v>
      </c>
      <c r="O4235" t="s">
        <v>171</v>
      </c>
      <c r="P4235" t="s">
        <v>397</v>
      </c>
      <c r="Q4235">
        <v>5</v>
      </c>
      <c r="R4235" t="s">
        <v>1179</v>
      </c>
    </row>
    <row r="4236" spans="1:18" x14ac:dyDescent="0.3">
      <c r="A4236">
        <v>4361</v>
      </c>
      <c r="B4236" t="s">
        <v>18</v>
      </c>
      <c r="C4236">
        <v>2005</v>
      </c>
      <c r="D4236">
        <v>130000</v>
      </c>
      <c r="E4236">
        <v>140000</v>
      </c>
      <c r="F4236" t="s">
        <v>38</v>
      </c>
      <c r="G4236" t="s">
        <v>70</v>
      </c>
      <c r="H4236" t="s">
        <v>1863</v>
      </c>
      <c r="I4236" t="s">
        <v>41</v>
      </c>
      <c r="J4236" t="s">
        <v>23</v>
      </c>
      <c r="K4236" t="s">
        <v>24</v>
      </c>
      <c r="L4236" t="s">
        <v>33</v>
      </c>
      <c r="M4236" t="s">
        <v>85</v>
      </c>
      <c r="N4236">
        <v>998</v>
      </c>
      <c r="O4236" t="s">
        <v>67</v>
      </c>
      <c r="P4236" t="s">
        <v>141</v>
      </c>
      <c r="Q4236">
        <v>5</v>
      </c>
      <c r="R4236" t="s">
        <v>1179</v>
      </c>
    </row>
    <row r="4237" spans="1:18" x14ac:dyDescent="0.3">
      <c r="A4237">
        <v>4362</v>
      </c>
      <c r="B4237" t="s">
        <v>37</v>
      </c>
      <c r="C4237">
        <v>2012</v>
      </c>
      <c r="D4237">
        <v>540000</v>
      </c>
      <c r="E4237">
        <v>100000</v>
      </c>
      <c r="F4237" t="s">
        <v>38</v>
      </c>
      <c r="G4237" t="s">
        <v>70</v>
      </c>
      <c r="H4237" t="s">
        <v>1863</v>
      </c>
      <c r="I4237" t="s">
        <v>41</v>
      </c>
      <c r="J4237" t="s">
        <v>23</v>
      </c>
      <c r="K4237" t="s">
        <v>24</v>
      </c>
      <c r="L4237" t="s">
        <v>33</v>
      </c>
      <c r="M4237" t="s">
        <v>127</v>
      </c>
      <c r="N4237">
        <v>1497</v>
      </c>
      <c r="O4237" t="s">
        <v>162</v>
      </c>
      <c r="P4237" t="s">
        <v>163</v>
      </c>
      <c r="Q4237">
        <v>5</v>
      </c>
      <c r="R4237" t="s">
        <v>1179</v>
      </c>
    </row>
    <row r="4238" spans="1:18" x14ac:dyDescent="0.3">
      <c r="A4238">
        <v>4363</v>
      </c>
      <c r="B4238" t="s">
        <v>46</v>
      </c>
      <c r="C4238">
        <v>2017</v>
      </c>
      <c r="D4238">
        <v>550000</v>
      </c>
      <c r="E4238">
        <v>10000</v>
      </c>
      <c r="F4238" t="s">
        <v>38</v>
      </c>
      <c r="G4238" t="s">
        <v>70</v>
      </c>
      <c r="H4238" t="s">
        <v>1864</v>
      </c>
      <c r="I4238" t="s">
        <v>41</v>
      </c>
      <c r="J4238" t="s">
        <v>23</v>
      </c>
      <c r="K4238" t="s">
        <v>154</v>
      </c>
      <c r="L4238" t="s">
        <v>25</v>
      </c>
      <c r="M4238" t="s">
        <v>85</v>
      </c>
      <c r="N4238">
        <v>1197</v>
      </c>
      <c r="O4238" t="s">
        <v>54</v>
      </c>
      <c r="P4238" t="s">
        <v>55</v>
      </c>
      <c r="Q4238">
        <v>5</v>
      </c>
      <c r="R4238" t="s">
        <v>1179</v>
      </c>
    </row>
    <row r="4239" spans="1:18" x14ac:dyDescent="0.3">
      <c r="A4239">
        <v>4364</v>
      </c>
      <c r="B4239" t="s">
        <v>18</v>
      </c>
      <c r="C4239">
        <v>2018</v>
      </c>
      <c r="D4239">
        <v>475000</v>
      </c>
      <c r="E4239">
        <v>30000</v>
      </c>
      <c r="F4239" t="s">
        <v>38</v>
      </c>
      <c r="G4239" t="s">
        <v>70</v>
      </c>
      <c r="H4239" t="s">
        <v>1510</v>
      </c>
      <c r="I4239" t="s">
        <v>41</v>
      </c>
      <c r="J4239" t="s">
        <v>23</v>
      </c>
      <c r="K4239" t="s">
        <v>24</v>
      </c>
      <c r="L4239" t="s">
        <v>25</v>
      </c>
      <c r="M4239" t="s">
        <v>294</v>
      </c>
      <c r="N4239">
        <v>998</v>
      </c>
      <c r="O4239" t="s">
        <v>244</v>
      </c>
      <c r="P4239" t="s">
        <v>141</v>
      </c>
      <c r="Q4239">
        <v>5</v>
      </c>
      <c r="R4239" t="s">
        <v>1179</v>
      </c>
    </row>
    <row r="4240" spans="1:18" x14ac:dyDescent="0.3">
      <c r="A4240">
        <v>4365</v>
      </c>
      <c r="B4240" t="s">
        <v>65</v>
      </c>
      <c r="C4240">
        <v>2016</v>
      </c>
      <c r="D4240">
        <v>3100000</v>
      </c>
      <c r="E4240">
        <v>90000</v>
      </c>
      <c r="F4240" t="s">
        <v>38</v>
      </c>
      <c r="G4240" t="s">
        <v>70</v>
      </c>
      <c r="H4240" t="s">
        <v>1863</v>
      </c>
      <c r="I4240" t="s">
        <v>22</v>
      </c>
      <c r="J4240" t="s">
        <v>23</v>
      </c>
      <c r="K4240" t="s">
        <v>154</v>
      </c>
      <c r="L4240" t="s">
        <v>25</v>
      </c>
      <c r="M4240" t="s">
        <v>256</v>
      </c>
      <c r="N4240">
        <v>2755</v>
      </c>
      <c r="O4240" t="s">
        <v>511</v>
      </c>
      <c r="P4240" t="s">
        <v>756</v>
      </c>
      <c r="Q4240">
        <v>7</v>
      </c>
      <c r="R4240" t="s">
        <v>1179</v>
      </c>
    </row>
    <row r="4241" spans="1:18" x14ac:dyDescent="0.3">
      <c r="A4241">
        <v>4366</v>
      </c>
      <c r="B4241" t="s">
        <v>18</v>
      </c>
      <c r="C4241">
        <v>2010</v>
      </c>
      <c r="D4241">
        <v>217000</v>
      </c>
      <c r="E4241">
        <v>120000</v>
      </c>
      <c r="F4241" t="s">
        <v>38</v>
      </c>
      <c r="G4241" t="s">
        <v>70</v>
      </c>
      <c r="H4241" t="s">
        <v>1863</v>
      </c>
      <c r="I4241" t="s">
        <v>22</v>
      </c>
      <c r="J4241" t="s">
        <v>23</v>
      </c>
      <c r="K4241" t="s">
        <v>24</v>
      </c>
      <c r="L4241" t="s">
        <v>25</v>
      </c>
      <c r="M4241" t="s">
        <v>390</v>
      </c>
      <c r="N4241">
        <v>1248</v>
      </c>
      <c r="O4241" t="s">
        <v>82</v>
      </c>
      <c r="P4241" t="s">
        <v>391</v>
      </c>
      <c r="Q4241">
        <v>5</v>
      </c>
      <c r="R4241" t="s">
        <v>1179</v>
      </c>
    </row>
    <row r="4242" spans="1:18" x14ac:dyDescent="0.3">
      <c r="A4242">
        <v>4368</v>
      </c>
      <c r="B4242" t="s">
        <v>18</v>
      </c>
      <c r="C4242">
        <v>2019</v>
      </c>
      <c r="D4242">
        <v>750000</v>
      </c>
      <c r="E4242">
        <v>6500</v>
      </c>
      <c r="F4242" t="s">
        <v>38</v>
      </c>
      <c r="G4242" t="s">
        <v>70</v>
      </c>
      <c r="H4242" t="s">
        <v>1864</v>
      </c>
      <c r="I4242" t="s">
        <v>41</v>
      </c>
      <c r="J4242" t="s">
        <v>23</v>
      </c>
      <c r="K4242" t="s">
        <v>154</v>
      </c>
      <c r="L4242" t="s">
        <v>25</v>
      </c>
      <c r="M4242" t="s">
        <v>264</v>
      </c>
      <c r="N4242">
        <v>1197</v>
      </c>
      <c r="O4242" t="s">
        <v>265</v>
      </c>
      <c r="P4242" t="s">
        <v>266</v>
      </c>
      <c r="Q4242">
        <v>5</v>
      </c>
      <c r="R4242" t="s">
        <v>1179</v>
      </c>
    </row>
    <row r="4243" spans="1:18" x14ac:dyDescent="0.3">
      <c r="A4243">
        <v>4369</v>
      </c>
      <c r="B4243" t="s">
        <v>18</v>
      </c>
      <c r="C4243">
        <v>2010</v>
      </c>
      <c r="D4243">
        <v>350000</v>
      </c>
      <c r="E4243">
        <v>80000</v>
      </c>
      <c r="F4243" t="s">
        <v>38</v>
      </c>
      <c r="G4243" t="s">
        <v>70</v>
      </c>
      <c r="H4243" t="s">
        <v>1864</v>
      </c>
      <c r="I4243" t="s">
        <v>41</v>
      </c>
      <c r="J4243" t="s">
        <v>23</v>
      </c>
      <c r="K4243" t="s">
        <v>24</v>
      </c>
      <c r="L4243" t="s">
        <v>25</v>
      </c>
      <c r="M4243" t="s">
        <v>1574</v>
      </c>
      <c r="N4243">
        <v>1298</v>
      </c>
      <c r="O4243" t="s">
        <v>431</v>
      </c>
      <c r="P4243" t="s">
        <v>1575</v>
      </c>
      <c r="Q4243">
        <v>8</v>
      </c>
      <c r="R4243" t="s">
        <v>1179</v>
      </c>
    </row>
    <row r="4244" spans="1:18" x14ac:dyDescent="0.3">
      <c r="A4244">
        <v>4370</v>
      </c>
      <c r="B4244" t="s">
        <v>88</v>
      </c>
      <c r="C4244">
        <v>2008</v>
      </c>
      <c r="D4244">
        <v>400000</v>
      </c>
      <c r="E4244">
        <v>100000</v>
      </c>
      <c r="F4244" t="s">
        <v>38</v>
      </c>
      <c r="G4244" t="s">
        <v>70</v>
      </c>
      <c r="H4244" t="s">
        <v>1864</v>
      </c>
      <c r="I4244" t="s">
        <v>22</v>
      </c>
      <c r="J4244" t="s">
        <v>23</v>
      </c>
      <c r="K4244" t="s">
        <v>24</v>
      </c>
      <c r="L4244" t="s">
        <v>42</v>
      </c>
      <c r="M4244" t="s">
        <v>481</v>
      </c>
      <c r="N4244">
        <v>2179</v>
      </c>
      <c r="O4244" t="s">
        <v>271</v>
      </c>
      <c r="P4244" t="s">
        <v>272</v>
      </c>
      <c r="Q4244">
        <v>7</v>
      </c>
      <c r="R4244" t="s">
        <v>1179</v>
      </c>
    </row>
    <row r="4245" spans="1:18" x14ac:dyDescent="0.3">
      <c r="A4245">
        <v>4371</v>
      </c>
      <c r="B4245" t="s">
        <v>65</v>
      </c>
      <c r="C4245">
        <v>2015</v>
      </c>
      <c r="D4245">
        <v>570000</v>
      </c>
      <c r="E4245">
        <v>120000</v>
      </c>
      <c r="F4245" t="s">
        <v>56</v>
      </c>
      <c r="G4245" t="s">
        <v>21</v>
      </c>
      <c r="H4245" t="s">
        <v>1844</v>
      </c>
      <c r="I4245" t="s">
        <v>22</v>
      </c>
      <c r="J4245" t="s">
        <v>23</v>
      </c>
      <c r="K4245" t="s">
        <v>24</v>
      </c>
      <c r="L4245" t="s">
        <v>33</v>
      </c>
      <c r="M4245" t="s">
        <v>66</v>
      </c>
      <c r="N4245">
        <v>1364</v>
      </c>
      <c r="O4245" t="s">
        <v>166</v>
      </c>
      <c r="P4245" t="s">
        <v>68</v>
      </c>
      <c r="Q4245">
        <v>5</v>
      </c>
      <c r="R4245" t="s">
        <v>1179</v>
      </c>
    </row>
    <row r="4246" spans="1:18" x14ac:dyDescent="0.3">
      <c r="A4246">
        <v>4372</v>
      </c>
      <c r="B4246" t="s">
        <v>46</v>
      </c>
      <c r="C4246">
        <v>2012</v>
      </c>
      <c r="D4246">
        <v>180000</v>
      </c>
      <c r="E4246">
        <v>120000</v>
      </c>
      <c r="F4246" t="s">
        <v>56</v>
      </c>
      <c r="G4246" t="s">
        <v>21</v>
      </c>
      <c r="H4246" t="s">
        <v>1547</v>
      </c>
      <c r="I4246" t="s">
        <v>41</v>
      </c>
      <c r="J4246" t="s">
        <v>23</v>
      </c>
      <c r="K4246" t="s">
        <v>24</v>
      </c>
      <c r="L4246" t="s">
        <v>33</v>
      </c>
      <c r="M4246" t="s">
        <v>390</v>
      </c>
      <c r="N4246">
        <v>814</v>
      </c>
      <c r="O4246" t="s">
        <v>541</v>
      </c>
      <c r="P4246" t="s">
        <v>542</v>
      </c>
      <c r="Q4246">
        <v>5</v>
      </c>
      <c r="R4246" t="s">
        <v>1179</v>
      </c>
    </row>
    <row r="4247" spans="1:18" x14ac:dyDescent="0.3">
      <c r="A4247">
        <v>4373</v>
      </c>
      <c r="B4247" t="s">
        <v>1865</v>
      </c>
      <c r="C4247">
        <v>1998</v>
      </c>
      <c r="D4247">
        <v>68000</v>
      </c>
      <c r="E4247">
        <v>110000</v>
      </c>
      <c r="F4247" t="s">
        <v>56</v>
      </c>
      <c r="G4247" t="s">
        <v>21</v>
      </c>
      <c r="H4247" t="s">
        <v>1866</v>
      </c>
      <c r="I4247" t="s">
        <v>41</v>
      </c>
      <c r="J4247" t="s">
        <v>23</v>
      </c>
      <c r="K4247" t="s">
        <v>24</v>
      </c>
      <c r="L4247" t="s">
        <v>42</v>
      </c>
      <c r="M4247" t="s">
        <v>1116</v>
      </c>
      <c r="N4247">
        <v>1598</v>
      </c>
      <c r="O4247" t="s">
        <v>565</v>
      </c>
      <c r="P4247" t="s">
        <v>1867</v>
      </c>
      <c r="Q4247">
        <v>5</v>
      </c>
      <c r="R4247" t="s">
        <v>1179</v>
      </c>
    </row>
    <row r="4248" spans="1:18" x14ac:dyDescent="0.3">
      <c r="A4248">
        <v>4374</v>
      </c>
      <c r="B4248" t="s">
        <v>30</v>
      </c>
      <c r="C4248">
        <v>2006</v>
      </c>
      <c r="D4248">
        <v>280000</v>
      </c>
      <c r="E4248">
        <v>150000</v>
      </c>
      <c r="F4248" t="s">
        <v>56</v>
      </c>
      <c r="G4248" t="s">
        <v>21</v>
      </c>
      <c r="H4248" t="s">
        <v>1547</v>
      </c>
      <c r="I4248" t="s">
        <v>22</v>
      </c>
      <c r="J4248" t="s">
        <v>23</v>
      </c>
      <c r="K4248" t="s">
        <v>24</v>
      </c>
      <c r="L4248" t="s">
        <v>42</v>
      </c>
      <c r="M4248" t="s">
        <v>604</v>
      </c>
      <c r="N4248">
        <v>1896</v>
      </c>
      <c r="O4248" t="s">
        <v>1022</v>
      </c>
      <c r="P4248" t="s">
        <v>1868</v>
      </c>
      <c r="Q4248">
        <v>5</v>
      </c>
      <c r="R4248" t="s">
        <v>1179</v>
      </c>
    </row>
    <row r="4249" spans="1:18" x14ac:dyDescent="0.3">
      <c r="A4249">
        <v>4375</v>
      </c>
      <c r="B4249" t="s">
        <v>109</v>
      </c>
      <c r="C4249">
        <v>2005</v>
      </c>
      <c r="D4249">
        <v>90000</v>
      </c>
      <c r="E4249">
        <v>120000</v>
      </c>
      <c r="F4249" t="s">
        <v>56</v>
      </c>
      <c r="G4249" t="s">
        <v>21</v>
      </c>
      <c r="H4249" t="s">
        <v>1869</v>
      </c>
      <c r="I4249" t="s">
        <v>22</v>
      </c>
      <c r="J4249" t="s">
        <v>23</v>
      </c>
      <c r="K4249" t="s">
        <v>24</v>
      </c>
      <c r="L4249" t="s">
        <v>304</v>
      </c>
      <c r="M4249" t="s">
        <v>50</v>
      </c>
      <c r="N4249">
        <v>1405</v>
      </c>
      <c r="O4249" t="s">
        <v>458</v>
      </c>
      <c r="P4249" t="s">
        <v>536</v>
      </c>
      <c r="Q4249">
        <v>5</v>
      </c>
      <c r="R4249" t="s">
        <v>1179</v>
      </c>
    </row>
    <row r="4250" spans="1:18" x14ac:dyDescent="0.3">
      <c r="A4250">
        <v>4376</v>
      </c>
      <c r="B4250" t="s">
        <v>173</v>
      </c>
      <c r="C4250">
        <v>2015</v>
      </c>
      <c r="D4250">
        <v>2600000</v>
      </c>
      <c r="E4250">
        <v>100000</v>
      </c>
      <c r="F4250" t="s">
        <v>56</v>
      </c>
      <c r="G4250" t="s">
        <v>21</v>
      </c>
      <c r="H4250" t="s">
        <v>1869</v>
      </c>
      <c r="I4250" t="s">
        <v>22</v>
      </c>
      <c r="J4250" t="s">
        <v>23</v>
      </c>
      <c r="K4250" t="s">
        <v>154</v>
      </c>
      <c r="L4250" t="s">
        <v>33</v>
      </c>
      <c r="M4250" t="s">
        <v>662</v>
      </c>
      <c r="N4250">
        <v>2143</v>
      </c>
      <c r="O4250" t="s">
        <v>1870</v>
      </c>
      <c r="P4250" t="s">
        <v>342</v>
      </c>
      <c r="Q4250">
        <v>5</v>
      </c>
      <c r="R4250" t="s">
        <v>1179</v>
      </c>
    </row>
    <row r="4251" spans="1:18" x14ac:dyDescent="0.3">
      <c r="A4251">
        <v>4377</v>
      </c>
      <c r="B4251" t="s">
        <v>109</v>
      </c>
      <c r="C4251">
        <v>2018</v>
      </c>
      <c r="D4251">
        <v>700000</v>
      </c>
      <c r="E4251">
        <v>63000</v>
      </c>
      <c r="F4251" t="s">
        <v>56</v>
      </c>
      <c r="G4251" t="s">
        <v>21</v>
      </c>
      <c r="H4251" t="s">
        <v>1547</v>
      </c>
      <c r="I4251" t="s">
        <v>22</v>
      </c>
      <c r="J4251" t="s">
        <v>23</v>
      </c>
      <c r="K4251" t="s">
        <v>24</v>
      </c>
      <c r="L4251" t="s">
        <v>25</v>
      </c>
      <c r="M4251" t="s">
        <v>411</v>
      </c>
      <c r="N4251">
        <v>2956</v>
      </c>
      <c r="O4251" t="s">
        <v>941</v>
      </c>
      <c r="P4251" t="s">
        <v>1533</v>
      </c>
      <c r="Q4251">
        <v>7</v>
      </c>
      <c r="R4251" t="s">
        <v>1179</v>
      </c>
    </row>
    <row r="4252" spans="1:18" x14ac:dyDescent="0.3">
      <c r="A4252">
        <v>4378</v>
      </c>
      <c r="B4252" t="s">
        <v>173</v>
      </c>
      <c r="C4252">
        <v>2016</v>
      </c>
      <c r="D4252">
        <v>1850000</v>
      </c>
      <c r="E4252">
        <v>40000</v>
      </c>
      <c r="F4252" t="s">
        <v>56</v>
      </c>
      <c r="G4252" t="s">
        <v>21</v>
      </c>
      <c r="H4252" t="s">
        <v>1547</v>
      </c>
      <c r="I4252" t="s">
        <v>22</v>
      </c>
      <c r="J4252" t="s">
        <v>23</v>
      </c>
      <c r="K4252" t="s">
        <v>154</v>
      </c>
      <c r="L4252" t="s">
        <v>33</v>
      </c>
      <c r="M4252" t="s">
        <v>488</v>
      </c>
      <c r="N4252">
        <v>2143</v>
      </c>
      <c r="O4252" t="s">
        <v>746</v>
      </c>
      <c r="P4252" t="s">
        <v>747</v>
      </c>
      <c r="Q4252">
        <v>5</v>
      </c>
      <c r="R4252" t="s">
        <v>1179</v>
      </c>
    </row>
    <row r="4253" spans="1:18" x14ac:dyDescent="0.3">
      <c r="A4253">
        <v>4379</v>
      </c>
      <c r="B4253" t="s">
        <v>69</v>
      </c>
      <c r="C4253">
        <v>2015</v>
      </c>
      <c r="D4253">
        <v>685000</v>
      </c>
      <c r="E4253">
        <v>109000</v>
      </c>
      <c r="F4253" t="s">
        <v>56</v>
      </c>
      <c r="G4253" t="s">
        <v>21</v>
      </c>
      <c r="H4253" t="s">
        <v>1866</v>
      </c>
      <c r="I4253" t="s">
        <v>22</v>
      </c>
      <c r="J4253" t="s">
        <v>158</v>
      </c>
      <c r="K4253" t="s">
        <v>24</v>
      </c>
      <c r="L4253" t="s">
        <v>25</v>
      </c>
      <c r="M4253" t="s">
        <v>591</v>
      </c>
      <c r="N4253">
        <v>1498</v>
      </c>
      <c r="O4253" t="s">
        <v>720</v>
      </c>
      <c r="P4253" t="s">
        <v>568</v>
      </c>
      <c r="Q4253">
        <v>5</v>
      </c>
      <c r="R4253" t="s">
        <v>1179</v>
      </c>
    </row>
    <row r="4254" spans="1:18" x14ac:dyDescent="0.3">
      <c r="A4254">
        <v>4380</v>
      </c>
      <c r="B4254" t="s">
        <v>18</v>
      </c>
      <c r="C4254">
        <v>2015</v>
      </c>
      <c r="D4254">
        <v>565000</v>
      </c>
      <c r="E4254">
        <v>114000</v>
      </c>
      <c r="F4254" t="s">
        <v>56</v>
      </c>
      <c r="G4254" t="s">
        <v>21</v>
      </c>
      <c r="H4254" t="s">
        <v>1844</v>
      </c>
      <c r="I4254" t="s">
        <v>22</v>
      </c>
      <c r="J4254" t="s">
        <v>158</v>
      </c>
      <c r="K4254" t="s">
        <v>24</v>
      </c>
      <c r="L4254" t="s">
        <v>25</v>
      </c>
      <c r="M4254" t="s">
        <v>229</v>
      </c>
      <c r="N4254">
        <v>1248</v>
      </c>
      <c r="O4254" t="s">
        <v>672</v>
      </c>
      <c r="P4254" t="s">
        <v>28</v>
      </c>
      <c r="Q4254">
        <v>5</v>
      </c>
      <c r="R4254" t="s">
        <v>1179</v>
      </c>
    </row>
    <row r="4255" spans="1:18" x14ac:dyDescent="0.3">
      <c r="A4255">
        <v>4381</v>
      </c>
      <c r="B4255" t="s">
        <v>30</v>
      </c>
      <c r="C4255">
        <v>2017</v>
      </c>
      <c r="D4255">
        <v>1600000</v>
      </c>
      <c r="E4255">
        <v>33000</v>
      </c>
      <c r="F4255" t="s">
        <v>56</v>
      </c>
      <c r="G4255" t="s">
        <v>21</v>
      </c>
      <c r="H4255" t="s">
        <v>1844</v>
      </c>
      <c r="I4255" t="s">
        <v>41</v>
      </c>
      <c r="J4255" t="s">
        <v>158</v>
      </c>
      <c r="K4255" t="s">
        <v>154</v>
      </c>
      <c r="L4255" t="s">
        <v>33</v>
      </c>
      <c r="M4255" t="s">
        <v>1328</v>
      </c>
      <c r="N4255">
        <v>1798</v>
      </c>
      <c r="O4255" t="s">
        <v>1871</v>
      </c>
      <c r="P4255" t="s">
        <v>1872</v>
      </c>
      <c r="Q4255">
        <v>5</v>
      </c>
      <c r="R4255" t="s">
        <v>1179</v>
      </c>
    </row>
    <row r="4256" spans="1:18" x14ac:dyDescent="0.3">
      <c r="A4256">
        <v>4382</v>
      </c>
      <c r="B4256" t="s">
        <v>46</v>
      </c>
      <c r="C4256">
        <v>2014</v>
      </c>
      <c r="D4256">
        <v>395000</v>
      </c>
      <c r="E4256">
        <v>160000</v>
      </c>
      <c r="F4256" t="s">
        <v>56</v>
      </c>
      <c r="G4256" t="s">
        <v>21</v>
      </c>
      <c r="H4256" t="s">
        <v>1866</v>
      </c>
      <c r="I4256" t="s">
        <v>22</v>
      </c>
      <c r="J4256" t="s">
        <v>158</v>
      </c>
      <c r="K4256" t="s">
        <v>24</v>
      </c>
      <c r="L4256" t="s">
        <v>42</v>
      </c>
      <c r="M4256" t="s">
        <v>496</v>
      </c>
      <c r="N4256">
        <v>1120</v>
      </c>
      <c r="O4256" t="s">
        <v>458</v>
      </c>
      <c r="P4256" t="s">
        <v>497</v>
      </c>
      <c r="Q4256">
        <v>5</v>
      </c>
      <c r="R4256" t="s">
        <v>1179</v>
      </c>
    </row>
    <row r="4257" spans="1:18" x14ac:dyDescent="0.3">
      <c r="A4257">
        <v>4383</v>
      </c>
      <c r="B4257" t="s">
        <v>46</v>
      </c>
      <c r="C4257">
        <v>2013</v>
      </c>
      <c r="D4257">
        <v>425000</v>
      </c>
      <c r="E4257">
        <v>101000</v>
      </c>
      <c r="F4257" t="s">
        <v>56</v>
      </c>
      <c r="G4257" t="s">
        <v>21</v>
      </c>
      <c r="H4257" t="s">
        <v>1866</v>
      </c>
      <c r="I4257" t="s">
        <v>22</v>
      </c>
      <c r="J4257" t="s">
        <v>158</v>
      </c>
      <c r="K4257" t="s">
        <v>24</v>
      </c>
      <c r="L4257" t="s">
        <v>25</v>
      </c>
      <c r="M4257" t="s">
        <v>291</v>
      </c>
      <c r="N4257">
        <v>1396</v>
      </c>
      <c r="O4257" t="s">
        <v>216</v>
      </c>
      <c r="P4257" t="s">
        <v>649</v>
      </c>
      <c r="Q4257">
        <v>5</v>
      </c>
      <c r="R4257" t="s">
        <v>1179</v>
      </c>
    </row>
    <row r="4258" spans="1:18" x14ac:dyDescent="0.3">
      <c r="A4258">
        <v>4384</v>
      </c>
      <c r="B4258" t="s">
        <v>221</v>
      </c>
      <c r="C4258">
        <v>2019</v>
      </c>
      <c r="D4258">
        <v>1350000</v>
      </c>
      <c r="E4258">
        <v>5400</v>
      </c>
      <c r="F4258" t="s">
        <v>56</v>
      </c>
      <c r="G4258" t="s">
        <v>21</v>
      </c>
      <c r="H4258" t="s">
        <v>1866</v>
      </c>
      <c r="I4258" t="s">
        <v>22</v>
      </c>
      <c r="J4258" t="s">
        <v>158</v>
      </c>
      <c r="K4258" t="s">
        <v>24</v>
      </c>
      <c r="L4258" t="s">
        <v>1873</v>
      </c>
      <c r="M4258" t="s">
        <v>1261</v>
      </c>
      <c r="N4258">
        <v>1498</v>
      </c>
      <c r="O4258" t="s">
        <v>1029</v>
      </c>
      <c r="P4258" t="s">
        <v>224</v>
      </c>
      <c r="Q4258">
        <v>5</v>
      </c>
      <c r="R4258" t="s">
        <v>1179</v>
      </c>
    </row>
    <row r="4259" spans="1:18" x14ac:dyDescent="0.3">
      <c r="A4259">
        <v>4385</v>
      </c>
      <c r="B4259" t="s">
        <v>46</v>
      </c>
      <c r="C4259">
        <v>2016</v>
      </c>
      <c r="D4259">
        <v>1950000</v>
      </c>
      <c r="E4259">
        <v>45000</v>
      </c>
      <c r="F4259" t="s">
        <v>56</v>
      </c>
      <c r="G4259" t="s">
        <v>21</v>
      </c>
      <c r="H4259" t="s">
        <v>1866</v>
      </c>
      <c r="I4259" t="s">
        <v>22</v>
      </c>
      <c r="J4259" t="s">
        <v>158</v>
      </c>
      <c r="K4259" t="s">
        <v>154</v>
      </c>
      <c r="L4259" t="s">
        <v>33</v>
      </c>
      <c r="M4259" t="s">
        <v>1874</v>
      </c>
      <c r="N4259">
        <v>1995</v>
      </c>
      <c r="O4259" t="s">
        <v>367</v>
      </c>
      <c r="P4259" t="s">
        <v>1875</v>
      </c>
      <c r="Q4259">
        <v>5</v>
      </c>
      <c r="R4259" t="s">
        <v>1179</v>
      </c>
    </row>
    <row r="4260" spans="1:18" x14ac:dyDescent="0.3">
      <c r="A4260">
        <v>4386</v>
      </c>
      <c r="B4260" t="s">
        <v>75</v>
      </c>
      <c r="C4260">
        <v>2018</v>
      </c>
      <c r="D4260">
        <v>535000</v>
      </c>
      <c r="E4260">
        <v>31000</v>
      </c>
      <c r="F4260" t="s">
        <v>56</v>
      </c>
      <c r="G4260" t="s">
        <v>21</v>
      </c>
      <c r="H4260" t="s">
        <v>1547</v>
      </c>
      <c r="I4260" t="s">
        <v>41</v>
      </c>
      <c r="J4260" t="s">
        <v>158</v>
      </c>
      <c r="K4260" t="s">
        <v>154</v>
      </c>
      <c r="L4260" t="s">
        <v>25</v>
      </c>
      <c r="M4260" t="s">
        <v>1577</v>
      </c>
      <c r="N4260">
        <v>999</v>
      </c>
      <c r="O4260" t="s">
        <v>86</v>
      </c>
      <c r="P4260" t="s">
        <v>306</v>
      </c>
      <c r="Q4260">
        <v>5</v>
      </c>
      <c r="R4260" t="s">
        <v>1179</v>
      </c>
    </row>
    <row r="4261" spans="1:18" x14ac:dyDescent="0.3">
      <c r="A4261">
        <v>4387</v>
      </c>
      <c r="B4261" t="s">
        <v>75</v>
      </c>
      <c r="C4261">
        <v>2018</v>
      </c>
      <c r="D4261">
        <v>500000</v>
      </c>
      <c r="E4261">
        <v>31000</v>
      </c>
      <c r="F4261" t="s">
        <v>56</v>
      </c>
      <c r="G4261" t="s">
        <v>21</v>
      </c>
      <c r="H4261" t="s">
        <v>1869</v>
      </c>
      <c r="I4261" t="s">
        <v>41</v>
      </c>
      <c r="J4261" t="s">
        <v>158</v>
      </c>
      <c r="K4261" t="s">
        <v>24</v>
      </c>
      <c r="L4261" t="s">
        <v>25</v>
      </c>
      <c r="M4261" t="s">
        <v>305</v>
      </c>
      <c r="N4261">
        <v>999</v>
      </c>
      <c r="O4261" t="s">
        <v>86</v>
      </c>
      <c r="P4261" t="s">
        <v>306</v>
      </c>
      <c r="Q4261">
        <v>5</v>
      </c>
      <c r="R4261" t="s">
        <v>1179</v>
      </c>
    </row>
    <row r="4262" spans="1:18" x14ac:dyDescent="0.3">
      <c r="A4262">
        <v>4388</v>
      </c>
      <c r="B4262" t="s">
        <v>18</v>
      </c>
      <c r="C4262">
        <v>2016</v>
      </c>
      <c r="D4262">
        <v>434999</v>
      </c>
      <c r="E4262">
        <v>55000</v>
      </c>
      <c r="F4262" t="s">
        <v>56</v>
      </c>
      <c r="G4262" t="s">
        <v>21</v>
      </c>
      <c r="H4262" t="s">
        <v>1869</v>
      </c>
      <c r="I4262" t="s">
        <v>41</v>
      </c>
      <c r="J4262" t="s">
        <v>158</v>
      </c>
      <c r="K4262" t="s">
        <v>24</v>
      </c>
      <c r="L4262" t="s">
        <v>25</v>
      </c>
      <c r="M4262" t="s">
        <v>837</v>
      </c>
      <c r="N4262">
        <v>1197</v>
      </c>
      <c r="O4262" t="s">
        <v>265</v>
      </c>
      <c r="P4262" t="s">
        <v>266</v>
      </c>
      <c r="Q4262">
        <v>5</v>
      </c>
      <c r="R4262" t="s">
        <v>1179</v>
      </c>
    </row>
    <row r="4263" spans="1:18" x14ac:dyDescent="0.3">
      <c r="A4263">
        <v>4389</v>
      </c>
      <c r="B4263" t="s">
        <v>109</v>
      </c>
      <c r="C4263">
        <v>2018</v>
      </c>
      <c r="D4263">
        <v>250000</v>
      </c>
      <c r="E4263">
        <v>55000</v>
      </c>
      <c r="F4263" t="s">
        <v>56</v>
      </c>
      <c r="G4263" t="s">
        <v>21</v>
      </c>
      <c r="H4263" t="s">
        <v>1869</v>
      </c>
      <c r="I4263" t="s">
        <v>41</v>
      </c>
      <c r="J4263" t="s">
        <v>158</v>
      </c>
      <c r="K4263" t="s">
        <v>154</v>
      </c>
      <c r="L4263" t="s">
        <v>25</v>
      </c>
      <c r="M4263" t="s">
        <v>291</v>
      </c>
      <c r="N4263">
        <v>624</v>
      </c>
      <c r="O4263" t="s">
        <v>815</v>
      </c>
      <c r="P4263" t="s">
        <v>522</v>
      </c>
      <c r="Q4263">
        <v>4</v>
      </c>
      <c r="R4263" t="s">
        <v>1179</v>
      </c>
    </row>
    <row r="4264" spans="1:18" x14ac:dyDescent="0.3">
      <c r="A4264">
        <v>4390</v>
      </c>
      <c r="B4264" t="s">
        <v>46</v>
      </c>
      <c r="C4264">
        <v>2014</v>
      </c>
      <c r="D4264">
        <v>700000</v>
      </c>
      <c r="E4264">
        <v>117000</v>
      </c>
      <c r="F4264" t="s">
        <v>56</v>
      </c>
      <c r="G4264" t="s">
        <v>21</v>
      </c>
      <c r="H4264" t="s">
        <v>917</v>
      </c>
      <c r="I4264" t="s">
        <v>22</v>
      </c>
      <c r="J4264" t="s">
        <v>158</v>
      </c>
      <c r="K4264" t="s">
        <v>24</v>
      </c>
      <c r="L4264" t="s">
        <v>25</v>
      </c>
      <c r="M4264" t="s">
        <v>288</v>
      </c>
      <c r="N4264">
        <v>1582</v>
      </c>
      <c r="O4264" t="s">
        <v>289</v>
      </c>
      <c r="P4264" t="s">
        <v>290</v>
      </c>
      <c r="Q4264">
        <v>5</v>
      </c>
      <c r="R4264" t="s">
        <v>1179</v>
      </c>
    </row>
    <row r="4265" spans="1:18" x14ac:dyDescent="0.3">
      <c r="A4265">
        <v>4391</v>
      </c>
      <c r="B4265" t="s">
        <v>239</v>
      </c>
      <c r="C4265">
        <v>2010</v>
      </c>
      <c r="D4265">
        <v>1100000</v>
      </c>
      <c r="E4265">
        <v>102000</v>
      </c>
      <c r="F4265" t="s">
        <v>56</v>
      </c>
      <c r="G4265" t="s">
        <v>57</v>
      </c>
      <c r="H4265" t="s">
        <v>1876</v>
      </c>
      <c r="I4265" t="s">
        <v>22</v>
      </c>
      <c r="J4265" t="s">
        <v>158</v>
      </c>
      <c r="K4265" t="s">
        <v>154</v>
      </c>
      <c r="L4265" t="s">
        <v>25</v>
      </c>
      <c r="M4265" t="s">
        <v>919</v>
      </c>
      <c r="N4265">
        <v>1995</v>
      </c>
      <c r="O4265" t="s">
        <v>201</v>
      </c>
      <c r="P4265" t="s">
        <v>334</v>
      </c>
      <c r="Q4265">
        <v>5</v>
      </c>
      <c r="R4265" t="s">
        <v>1179</v>
      </c>
    </row>
    <row r="4266" spans="1:18" x14ac:dyDescent="0.3">
      <c r="A4266">
        <v>4392</v>
      </c>
      <c r="B4266" t="s">
        <v>221</v>
      </c>
      <c r="C4266">
        <v>2012</v>
      </c>
      <c r="D4266">
        <v>900000</v>
      </c>
      <c r="E4266">
        <v>108000</v>
      </c>
      <c r="F4266" t="s">
        <v>56</v>
      </c>
      <c r="G4266" t="s">
        <v>57</v>
      </c>
      <c r="H4266" t="s">
        <v>1804</v>
      </c>
      <c r="I4266" t="s">
        <v>22</v>
      </c>
      <c r="J4266" t="s">
        <v>158</v>
      </c>
      <c r="K4266" t="s">
        <v>154</v>
      </c>
      <c r="L4266" t="s">
        <v>25</v>
      </c>
      <c r="M4266" t="s">
        <v>1877</v>
      </c>
      <c r="N4266">
        <v>1968</v>
      </c>
      <c r="O4266" t="s">
        <v>1878</v>
      </c>
      <c r="P4266" t="s">
        <v>1879</v>
      </c>
      <c r="Q4266">
        <v>5</v>
      </c>
      <c r="R4266" t="s">
        <v>1179</v>
      </c>
    </row>
    <row r="4267" spans="1:18" x14ac:dyDescent="0.3">
      <c r="A4267">
        <v>4393</v>
      </c>
      <c r="B4267" t="s">
        <v>18</v>
      </c>
      <c r="C4267">
        <v>2015</v>
      </c>
      <c r="D4267">
        <v>425000</v>
      </c>
      <c r="E4267">
        <v>75000</v>
      </c>
      <c r="F4267" t="s">
        <v>56</v>
      </c>
      <c r="G4267" t="s">
        <v>57</v>
      </c>
      <c r="H4267" t="s">
        <v>1876</v>
      </c>
      <c r="I4267" t="s">
        <v>41</v>
      </c>
      <c r="J4267" t="s">
        <v>158</v>
      </c>
      <c r="K4267" t="s">
        <v>24</v>
      </c>
      <c r="L4267" t="s">
        <v>25</v>
      </c>
      <c r="M4267" t="s">
        <v>837</v>
      </c>
      <c r="N4267">
        <v>1197</v>
      </c>
      <c r="O4267" t="s">
        <v>265</v>
      </c>
      <c r="P4267" t="s">
        <v>266</v>
      </c>
      <c r="Q4267">
        <v>5</v>
      </c>
      <c r="R4267" t="s">
        <v>1179</v>
      </c>
    </row>
    <row r="4268" spans="1:18" x14ac:dyDescent="0.3">
      <c r="A4268">
        <v>4394</v>
      </c>
      <c r="B4268" t="s">
        <v>173</v>
      </c>
      <c r="C4268">
        <v>2011</v>
      </c>
      <c r="D4268">
        <v>1600000</v>
      </c>
      <c r="E4268">
        <v>74000</v>
      </c>
      <c r="F4268" t="s">
        <v>56</v>
      </c>
      <c r="G4268" t="s">
        <v>57</v>
      </c>
      <c r="H4268" t="s">
        <v>1804</v>
      </c>
      <c r="I4268" t="s">
        <v>22</v>
      </c>
      <c r="J4268" t="s">
        <v>158</v>
      </c>
      <c r="K4268" t="s">
        <v>154</v>
      </c>
      <c r="L4268" t="s">
        <v>25</v>
      </c>
      <c r="M4268" t="s">
        <v>1880</v>
      </c>
      <c r="N4268">
        <v>2148</v>
      </c>
      <c r="O4268" t="s">
        <v>204</v>
      </c>
      <c r="P4268" t="s">
        <v>205</v>
      </c>
      <c r="Q4268">
        <v>5</v>
      </c>
      <c r="R4268" t="s">
        <v>1179</v>
      </c>
    </row>
    <row r="4269" spans="1:18" x14ac:dyDescent="0.3">
      <c r="A4269">
        <v>4395</v>
      </c>
      <c r="B4269" t="s">
        <v>69</v>
      </c>
      <c r="C4269">
        <v>2013</v>
      </c>
      <c r="D4269">
        <v>325000</v>
      </c>
      <c r="E4269">
        <v>158000</v>
      </c>
      <c r="F4269" t="s">
        <v>56</v>
      </c>
      <c r="G4269" t="s">
        <v>57</v>
      </c>
      <c r="H4269" t="s">
        <v>1881</v>
      </c>
      <c r="I4269" t="s">
        <v>22</v>
      </c>
      <c r="J4269" t="s">
        <v>158</v>
      </c>
      <c r="K4269" t="s">
        <v>24</v>
      </c>
      <c r="L4269" t="s">
        <v>25</v>
      </c>
      <c r="M4269" t="s">
        <v>545</v>
      </c>
      <c r="N4269">
        <v>1499</v>
      </c>
      <c r="O4269" t="s">
        <v>303</v>
      </c>
      <c r="P4269" t="s">
        <v>928</v>
      </c>
      <c r="Q4269">
        <v>5</v>
      </c>
      <c r="R4269" t="s">
        <v>1179</v>
      </c>
    </row>
    <row r="4270" spans="1:18" x14ac:dyDescent="0.3">
      <c r="A4270">
        <v>4396</v>
      </c>
      <c r="B4270" t="s">
        <v>1825</v>
      </c>
      <c r="C4270">
        <v>2019</v>
      </c>
      <c r="D4270">
        <v>2700000</v>
      </c>
      <c r="E4270">
        <v>10000</v>
      </c>
      <c r="F4270" t="s">
        <v>56</v>
      </c>
      <c r="G4270" t="s">
        <v>57</v>
      </c>
      <c r="H4270" t="s">
        <v>1804</v>
      </c>
      <c r="I4270" t="s">
        <v>22</v>
      </c>
      <c r="J4270" t="s">
        <v>23</v>
      </c>
      <c r="K4270" t="s">
        <v>154</v>
      </c>
      <c r="L4270" t="s">
        <v>25</v>
      </c>
      <c r="M4270" t="s">
        <v>1242</v>
      </c>
      <c r="N4270">
        <v>2999</v>
      </c>
      <c r="O4270" t="s">
        <v>1826</v>
      </c>
      <c r="P4270" t="s">
        <v>1827</v>
      </c>
      <c r="Q4270">
        <v>7</v>
      </c>
      <c r="R4270" t="s">
        <v>1179</v>
      </c>
    </row>
    <row r="4271" spans="1:18" x14ac:dyDescent="0.3">
      <c r="A4271">
        <v>4397</v>
      </c>
      <c r="B4271" t="s">
        <v>69</v>
      </c>
      <c r="C4271">
        <v>2018</v>
      </c>
      <c r="D4271">
        <v>950000</v>
      </c>
      <c r="E4271">
        <v>40000</v>
      </c>
      <c r="F4271" t="s">
        <v>56</v>
      </c>
      <c r="G4271" t="s">
        <v>57</v>
      </c>
      <c r="H4271" t="s">
        <v>1876</v>
      </c>
      <c r="I4271" t="s">
        <v>22</v>
      </c>
      <c r="J4271" t="s">
        <v>23</v>
      </c>
      <c r="K4271" t="s">
        <v>24</v>
      </c>
      <c r="L4271" t="s">
        <v>25</v>
      </c>
      <c r="M4271" t="s">
        <v>47</v>
      </c>
      <c r="N4271">
        <v>1498</v>
      </c>
      <c r="O4271" t="s">
        <v>303</v>
      </c>
      <c r="P4271" t="s">
        <v>238</v>
      </c>
      <c r="Q4271">
        <v>5</v>
      </c>
      <c r="R4271" t="s">
        <v>1179</v>
      </c>
    </row>
    <row r="4272" spans="1:18" x14ac:dyDescent="0.3">
      <c r="A4272">
        <v>4398</v>
      </c>
      <c r="B4272" t="s">
        <v>109</v>
      </c>
      <c r="C4272">
        <v>2019</v>
      </c>
      <c r="D4272">
        <v>1140000</v>
      </c>
      <c r="E4272">
        <v>10000</v>
      </c>
      <c r="F4272" t="s">
        <v>56</v>
      </c>
      <c r="G4272" t="s">
        <v>57</v>
      </c>
      <c r="H4272" t="s">
        <v>1876</v>
      </c>
      <c r="I4272" t="s">
        <v>22</v>
      </c>
      <c r="J4272" t="s">
        <v>23</v>
      </c>
      <c r="K4272" t="s">
        <v>154</v>
      </c>
      <c r="L4272" t="s">
        <v>25</v>
      </c>
      <c r="M4272" t="s">
        <v>107</v>
      </c>
      <c r="N4272">
        <v>1497</v>
      </c>
      <c r="O4272" t="s">
        <v>364</v>
      </c>
      <c r="P4272" t="s">
        <v>374</v>
      </c>
      <c r="Q4272">
        <v>5</v>
      </c>
      <c r="R4272" t="s">
        <v>1179</v>
      </c>
    </row>
    <row r="4273" spans="1:18" x14ac:dyDescent="0.3">
      <c r="A4273">
        <v>4399</v>
      </c>
      <c r="B4273" t="s">
        <v>109</v>
      </c>
      <c r="C4273">
        <v>2017</v>
      </c>
      <c r="D4273">
        <v>980000</v>
      </c>
      <c r="E4273">
        <v>53000</v>
      </c>
      <c r="F4273" t="s">
        <v>56</v>
      </c>
      <c r="G4273" t="s">
        <v>57</v>
      </c>
      <c r="H4273" t="s">
        <v>1804</v>
      </c>
      <c r="I4273" t="s">
        <v>22</v>
      </c>
      <c r="J4273" t="s">
        <v>23</v>
      </c>
      <c r="K4273" t="s">
        <v>24</v>
      </c>
      <c r="L4273" t="s">
        <v>25</v>
      </c>
      <c r="M4273" t="s">
        <v>421</v>
      </c>
      <c r="N4273">
        <v>2179</v>
      </c>
      <c r="O4273" t="s">
        <v>422</v>
      </c>
      <c r="P4273" t="s">
        <v>423</v>
      </c>
      <c r="Q4273">
        <v>7</v>
      </c>
      <c r="R4273" t="s">
        <v>1179</v>
      </c>
    </row>
    <row r="4274" spans="1:18" x14ac:dyDescent="0.3">
      <c r="A4274">
        <v>4400</v>
      </c>
      <c r="B4274" t="s">
        <v>153</v>
      </c>
      <c r="C4274">
        <v>2017</v>
      </c>
      <c r="D4274">
        <v>1920000</v>
      </c>
      <c r="E4274">
        <v>20000</v>
      </c>
      <c r="F4274" t="s">
        <v>56</v>
      </c>
      <c r="G4274" t="s">
        <v>57</v>
      </c>
      <c r="H4274" t="s">
        <v>1804</v>
      </c>
      <c r="I4274" t="s">
        <v>22</v>
      </c>
      <c r="J4274" t="s">
        <v>23</v>
      </c>
      <c r="K4274" t="s">
        <v>24</v>
      </c>
      <c r="L4274" t="s">
        <v>33</v>
      </c>
      <c r="M4274" t="s">
        <v>360</v>
      </c>
      <c r="N4274">
        <v>1956</v>
      </c>
      <c r="O4274" t="s">
        <v>204</v>
      </c>
      <c r="P4274" t="s">
        <v>601</v>
      </c>
      <c r="Q4274">
        <v>5</v>
      </c>
      <c r="R4274" t="s">
        <v>1179</v>
      </c>
    </row>
    <row r="4275" spans="1:18" x14ac:dyDescent="0.3">
      <c r="A4275">
        <v>4401</v>
      </c>
      <c r="B4275" t="s">
        <v>221</v>
      </c>
      <c r="C4275">
        <v>2020</v>
      </c>
      <c r="D4275">
        <v>808000</v>
      </c>
      <c r="E4275">
        <v>5000</v>
      </c>
      <c r="F4275" t="s">
        <v>56</v>
      </c>
      <c r="G4275" t="s">
        <v>57</v>
      </c>
      <c r="H4275" t="s">
        <v>1804</v>
      </c>
      <c r="I4275" t="s">
        <v>41</v>
      </c>
      <c r="J4275" t="s">
        <v>23</v>
      </c>
      <c r="K4275" t="s">
        <v>24</v>
      </c>
      <c r="L4275" t="s">
        <v>25</v>
      </c>
      <c r="M4275" t="s">
        <v>1882</v>
      </c>
      <c r="N4275">
        <v>999</v>
      </c>
      <c r="O4275" t="s">
        <v>1029</v>
      </c>
      <c r="P4275" t="s">
        <v>1883</v>
      </c>
      <c r="Q4275">
        <v>5</v>
      </c>
      <c r="R4275" t="s">
        <v>1179</v>
      </c>
    </row>
    <row r="4276" spans="1:18" x14ac:dyDescent="0.3">
      <c r="A4276">
        <v>4402</v>
      </c>
      <c r="B4276" t="s">
        <v>18</v>
      </c>
      <c r="C4276">
        <v>2014</v>
      </c>
      <c r="D4276">
        <v>550000</v>
      </c>
      <c r="E4276">
        <v>30000</v>
      </c>
      <c r="F4276" t="s">
        <v>56</v>
      </c>
      <c r="G4276" t="s">
        <v>57</v>
      </c>
      <c r="H4276" t="s">
        <v>1881</v>
      </c>
      <c r="I4276" t="s">
        <v>41</v>
      </c>
      <c r="J4276" t="s">
        <v>23</v>
      </c>
      <c r="K4276" t="s">
        <v>24</v>
      </c>
      <c r="L4276" t="s">
        <v>25</v>
      </c>
      <c r="M4276" t="s">
        <v>260</v>
      </c>
      <c r="N4276">
        <v>1197</v>
      </c>
      <c r="O4276" t="s">
        <v>395</v>
      </c>
      <c r="P4276" t="s">
        <v>261</v>
      </c>
      <c r="Q4276">
        <v>5</v>
      </c>
      <c r="R4276" t="s">
        <v>1179</v>
      </c>
    </row>
    <row r="4277" spans="1:18" x14ac:dyDescent="0.3">
      <c r="A4277">
        <v>4403</v>
      </c>
      <c r="B4277" t="s">
        <v>18</v>
      </c>
      <c r="C4277">
        <v>2010</v>
      </c>
      <c r="D4277">
        <v>215000</v>
      </c>
      <c r="E4277">
        <v>64000</v>
      </c>
      <c r="F4277" t="s">
        <v>124</v>
      </c>
      <c r="G4277" t="s">
        <v>148</v>
      </c>
      <c r="H4277" t="s">
        <v>1884</v>
      </c>
      <c r="I4277" t="s">
        <v>41</v>
      </c>
      <c r="J4277" t="s">
        <v>23</v>
      </c>
      <c r="K4277" t="s">
        <v>24</v>
      </c>
      <c r="L4277" t="s">
        <v>25</v>
      </c>
      <c r="M4277" t="s">
        <v>96</v>
      </c>
      <c r="N4277">
        <v>796</v>
      </c>
      <c r="O4277" t="s">
        <v>97</v>
      </c>
      <c r="P4277" t="s">
        <v>98</v>
      </c>
      <c r="Q4277">
        <v>5</v>
      </c>
      <c r="R4277" t="s">
        <v>1179</v>
      </c>
    </row>
    <row r="4278" spans="1:18" x14ac:dyDescent="0.3">
      <c r="A4278">
        <v>4404</v>
      </c>
      <c r="B4278" t="s">
        <v>69</v>
      </c>
      <c r="C4278">
        <v>2016</v>
      </c>
      <c r="D4278">
        <v>512000</v>
      </c>
      <c r="E4278">
        <v>10500</v>
      </c>
      <c r="F4278" t="s">
        <v>38</v>
      </c>
      <c r="G4278" t="s">
        <v>249</v>
      </c>
      <c r="H4278" t="s">
        <v>1885</v>
      </c>
      <c r="I4278" t="s">
        <v>41</v>
      </c>
      <c r="J4278" t="s">
        <v>23</v>
      </c>
      <c r="K4278" t="s">
        <v>24</v>
      </c>
      <c r="L4278" t="s">
        <v>25</v>
      </c>
      <c r="M4278" t="s">
        <v>218</v>
      </c>
      <c r="N4278">
        <v>1196</v>
      </c>
      <c r="O4278" t="s">
        <v>219</v>
      </c>
      <c r="P4278" t="s">
        <v>220</v>
      </c>
      <c r="Q4278">
        <v>5</v>
      </c>
      <c r="R4278" t="s">
        <v>1179</v>
      </c>
    </row>
    <row r="4279" spans="1:18" x14ac:dyDescent="0.3">
      <c r="A4279">
        <v>4405</v>
      </c>
      <c r="B4279" t="s">
        <v>18</v>
      </c>
      <c r="C4279">
        <v>2011</v>
      </c>
      <c r="D4279">
        <v>215000</v>
      </c>
      <c r="E4279">
        <v>50000</v>
      </c>
      <c r="F4279" t="s">
        <v>38</v>
      </c>
      <c r="G4279" t="s">
        <v>249</v>
      </c>
      <c r="H4279" t="s">
        <v>1885</v>
      </c>
      <c r="I4279" t="s">
        <v>41</v>
      </c>
      <c r="J4279" t="s">
        <v>23</v>
      </c>
      <c r="K4279" t="s">
        <v>24</v>
      </c>
      <c r="L4279" t="s">
        <v>33</v>
      </c>
      <c r="M4279" t="s">
        <v>96</v>
      </c>
      <c r="N4279">
        <v>796</v>
      </c>
      <c r="O4279" t="s">
        <v>97</v>
      </c>
      <c r="P4279" t="s">
        <v>98</v>
      </c>
      <c r="Q4279">
        <v>5</v>
      </c>
      <c r="R4279" t="s">
        <v>1179</v>
      </c>
    </row>
    <row r="4280" spans="1:18" x14ac:dyDescent="0.3">
      <c r="A4280">
        <v>4406</v>
      </c>
      <c r="B4280" t="s">
        <v>30</v>
      </c>
      <c r="C4280">
        <v>2012</v>
      </c>
      <c r="D4280">
        <v>500000</v>
      </c>
      <c r="E4280">
        <v>60000</v>
      </c>
      <c r="F4280" t="s">
        <v>38</v>
      </c>
      <c r="G4280" t="s">
        <v>249</v>
      </c>
      <c r="H4280" t="s">
        <v>1885</v>
      </c>
      <c r="I4280" t="s">
        <v>22</v>
      </c>
      <c r="J4280" t="s">
        <v>23</v>
      </c>
      <c r="K4280" t="s">
        <v>24</v>
      </c>
      <c r="L4280" t="s">
        <v>25</v>
      </c>
      <c r="M4280" t="s">
        <v>651</v>
      </c>
      <c r="N4280">
        <v>1598</v>
      </c>
      <c r="O4280" t="s">
        <v>366</v>
      </c>
      <c r="P4280" t="s">
        <v>36</v>
      </c>
      <c r="Q4280">
        <v>5</v>
      </c>
      <c r="R4280" t="s">
        <v>1179</v>
      </c>
    </row>
    <row r="4281" spans="1:18" x14ac:dyDescent="0.3">
      <c r="A4281">
        <v>4407</v>
      </c>
      <c r="B4281" t="s">
        <v>30</v>
      </c>
      <c r="C4281">
        <v>2015</v>
      </c>
      <c r="D4281">
        <v>700000</v>
      </c>
      <c r="E4281">
        <v>35000</v>
      </c>
      <c r="F4281" t="s">
        <v>124</v>
      </c>
      <c r="G4281" t="s">
        <v>148</v>
      </c>
      <c r="H4281" t="s">
        <v>1884</v>
      </c>
      <c r="I4281" t="s">
        <v>22</v>
      </c>
      <c r="J4281" t="s">
        <v>23</v>
      </c>
      <c r="K4281" t="s">
        <v>24</v>
      </c>
      <c r="L4281" t="s">
        <v>25</v>
      </c>
      <c r="M4281" t="s">
        <v>34</v>
      </c>
      <c r="N4281">
        <v>1498</v>
      </c>
      <c r="O4281" t="s">
        <v>35</v>
      </c>
      <c r="P4281" t="s">
        <v>36</v>
      </c>
      <c r="Q4281">
        <v>5</v>
      </c>
      <c r="R4281" t="s">
        <v>1179</v>
      </c>
    </row>
    <row r="4282" spans="1:18" x14ac:dyDescent="0.3">
      <c r="A4282">
        <v>4408</v>
      </c>
      <c r="B4282" t="s">
        <v>109</v>
      </c>
      <c r="C4282">
        <v>2012</v>
      </c>
      <c r="D4282">
        <v>525000</v>
      </c>
      <c r="E4282">
        <v>135000</v>
      </c>
      <c r="F4282" t="s">
        <v>38</v>
      </c>
      <c r="G4282" t="s">
        <v>249</v>
      </c>
      <c r="H4282" t="s">
        <v>1885</v>
      </c>
      <c r="I4282" t="s">
        <v>22</v>
      </c>
      <c r="J4282" t="s">
        <v>23</v>
      </c>
      <c r="K4282" t="s">
        <v>24</v>
      </c>
      <c r="L4282" t="s">
        <v>25</v>
      </c>
      <c r="M4282" t="s">
        <v>150</v>
      </c>
      <c r="N4282">
        <v>2179</v>
      </c>
      <c r="O4282" t="s">
        <v>151</v>
      </c>
      <c r="P4282" t="s">
        <v>152</v>
      </c>
      <c r="Q4282">
        <v>7</v>
      </c>
      <c r="R4282" t="s">
        <v>1179</v>
      </c>
    </row>
    <row r="4283" spans="1:18" x14ac:dyDescent="0.3">
      <c r="A4283">
        <v>4409</v>
      </c>
      <c r="B4283" t="s">
        <v>88</v>
      </c>
      <c r="C4283">
        <v>2011</v>
      </c>
      <c r="D4283">
        <v>550000</v>
      </c>
      <c r="E4283">
        <v>70000</v>
      </c>
      <c r="F4283" t="s">
        <v>124</v>
      </c>
      <c r="G4283" t="s">
        <v>148</v>
      </c>
      <c r="H4283" t="s">
        <v>1806</v>
      </c>
      <c r="I4283" t="s">
        <v>22</v>
      </c>
      <c r="J4283" t="s">
        <v>23</v>
      </c>
      <c r="K4283" t="s">
        <v>24</v>
      </c>
      <c r="L4283" t="s">
        <v>33</v>
      </c>
      <c r="M4283" t="s">
        <v>481</v>
      </c>
      <c r="N4283">
        <v>2179</v>
      </c>
      <c r="O4283" t="s">
        <v>271</v>
      </c>
      <c r="P4283" t="s">
        <v>272</v>
      </c>
      <c r="Q4283">
        <v>9</v>
      </c>
      <c r="R4283" t="s">
        <v>1179</v>
      </c>
    </row>
    <row r="4284" spans="1:18" x14ac:dyDescent="0.3">
      <c r="A4284">
        <v>4410</v>
      </c>
      <c r="B4284" t="s">
        <v>18</v>
      </c>
      <c r="C4284">
        <v>2016</v>
      </c>
      <c r="D4284">
        <v>750000</v>
      </c>
      <c r="E4284">
        <v>80000</v>
      </c>
      <c r="F4284" t="s">
        <v>124</v>
      </c>
      <c r="G4284" t="s">
        <v>148</v>
      </c>
      <c r="H4284" t="s">
        <v>1886</v>
      </c>
      <c r="I4284" t="s">
        <v>22</v>
      </c>
      <c r="J4284" t="s">
        <v>23</v>
      </c>
      <c r="K4284" t="s">
        <v>24</v>
      </c>
      <c r="L4284" t="s">
        <v>25</v>
      </c>
      <c r="M4284" t="s">
        <v>129</v>
      </c>
      <c r="N4284">
        <v>1248</v>
      </c>
      <c r="O4284" t="s">
        <v>94</v>
      </c>
      <c r="P4284" t="s">
        <v>95</v>
      </c>
      <c r="Q4284">
        <v>5</v>
      </c>
      <c r="R4284" t="s">
        <v>1179</v>
      </c>
    </row>
    <row r="4285" spans="1:18" x14ac:dyDescent="0.3">
      <c r="A4285">
        <v>4411</v>
      </c>
      <c r="B4285" t="s">
        <v>18</v>
      </c>
      <c r="C4285">
        <v>2017</v>
      </c>
      <c r="D4285">
        <v>395000</v>
      </c>
      <c r="E4285">
        <v>25000</v>
      </c>
      <c r="F4285" t="s">
        <v>38</v>
      </c>
      <c r="G4285" t="s">
        <v>249</v>
      </c>
      <c r="H4285" t="s">
        <v>1885</v>
      </c>
      <c r="I4285" t="s">
        <v>41</v>
      </c>
      <c r="J4285" t="s">
        <v>23</v>
      </c>
      <c r="K4285" t="s">
        <v>24</v>
      </c>
      <c r="L4285" t="s">
        <v>25</v>
      </c>
      <c r="M4285" t="s">
        <v>294</v>
      </c>
      <c r="N4285">
        <v>998</v>
      </c>
      <c r="O4285" t="s">
        <v>86</v>
      </c>
      <c r="P4285" t="s">
        <v>141</v>
      </c>
      <c r="Q4285">
        <v>5</v>
      </c>
      <c r="R4285" t="s">
        <v>1179</v>
      </c>
    </row>
    <row r="4286" spans="1:18" x14ac:dyDescent="0.3">
      <c r="A4286">
        <v>4412</v>
      </c>
      <c r="B4286" t="s">
        <v>46</v>
      </c>
      <c r="C4286">
        <v>2017</v>
      </c>
      <c r="D4286">
        <v>675000</v>
      </c>
      <c r="E4286">
        <v>5000</v>
      </c>
      <c r="F4286" t="s">
        <v>124</v>
      </c>
      <c r="G4286" t="s">
        <v>148</v>
      </c>
      <c r="H4286" t="s">
        <v>1886</v>
      </c>
      <c r="I4286" t="s">
        <v>41</v>
      </c>
      <c r="J4286" t="s">
        <v>23</v>
      </c>
      <c r="K4286" t="s">
        <v>24</v>
      </c>
      <c r="L4286" t="s">
        <v>25</v>
      </c>
      <c r="M4286" t="s">
        <v>133</v>
      </c>
      <c r="N4286">
        <v>1197</v>
      </c>
      <c r="O4286" t="s">
        <v>134</v>
      </c>
      <c r="P4286" t="s">
        <v>135</v>
      </c>
      <c r="Q4286">
        <v>5</v>
      </c>
      <c r="R4286" t="s">
        <v>1179</v>
      </c>
    </row>
    <row r="4287" spans="1:18" x14ac:dyDescent="0.3">
      <c r="A4287">
        <v>4413</v>
      </c>
      <c r="B4287" t="s">
        <v>46</v>
      </c>
      <c r="C4287">
        <v>2008</v>
      </c>
      <c r="D4287">
        <v>140000</v>
      </c>
      <c r="E4287">
        <v>80000</v>
      </c>
      <c r="F4287" t="s">
        <v>124</v>
      </c>
      <c r="G4287" t="s">
        <v>148</v>
      </c>
      <c r="H4287" t="s">
        <v>1886</v>
      </c>
      <c r="I4287" t="s">
        <v>41</v>
      </c>
      <c r="J4287" t="s">
        <v>23</v>
      </c>
      <c r="K4287" t="s">
        <v>24</v>
      </c>
      <c r="L4287" t="s">
        <v>42</v>
      </c>
      <c r="M4287" t="s">
        <v>308</v>
      </c>
      <c r="N4287">
        <v>1086</v>
      </c>
      <c r="O4287" t="s">
        <v>309</v>
      </c>
      <c r="P4287" t="s">
        <v>310</v>
      </c>
      <c r="Q4287">
        <v>5</v>
      </c>
      <c r="R4287" t="s">
        <v>1179</v>
      </c>
    </row>
    <row r="4288" spans="1:18" x14ac:dyDescent="0.3">
      <c r="A4288">
        <v>4414</v>
      </c>
      <c r="B4288" t="s">
        <v>88</v>
      </c>
      <c r="C4288">
        <v>2011</v>
      </c>
      <c r="D4288">
        <v>430000</v>
      </c>
      <c r="E4288">
        <v>120000</v>
      </c>
      <c r="F4288" t="s">
        <v>124</v>
      </c>
      <c r="G4288" t="s">
        <v>148</v>
      </c>
      <c r="H4288" t="s">
        <v>1887</v>
      </c>
      <c r="I4288" t="s">
        <v>22</v>
      </c>
      <c r="J4288" t="s">
        <v>23</v>
      </c>
      <c r="K4288" t="s">
        <v>24</v>
      </c>
      <c r="L4288" t="s">
        <v>33</v>
      </c>
      <c r="M4288" t="s">
        <v>481</v>
      </c>
      <c r="N4288">
        <v>2179</v>
      </c>
      <c r="O4288" t="s">
        <v>271</v>
      </c>
      <c r="P4288" t="s">
        <v>272</v>
      </c>
      <c r="Q4288">
        <v>8</v>
      </c>
      <c r="R4288" t="s">
        <v>1179</v>
      </c>
    </row>
    <row r="4289" spans="1:18" x14ac:dyDescent="0.3">
      <c r="A4289">
        <v>4415</v>
      </c>
      <c r="B4289" t="s">
        <v>320</v>
      </c>
      <c r="C4289">
        <v>2017</v>
      </c>
      <c r="D4289">
        <v>2711000</v>
      </c>
      <c r="E4289">
        <v>9000</v>
      </c>
      <c r="F4289" t="s">
        <v>124</v>
      </c>
      <c r="G4289" t="s">
        <v>148</v>
      </c>
      <c r="H4289" t="s">
        <v>1887</v>
      </c>
      <c r="I4289" t="s">
        <v>22</v>
      </c>
      <c r="J4289" t="s">
        <v>158</v>
      </c>
      <c r="K4289" t="s">
        <v>154</v>
      </c>
      <c r="L4289" t="s">
        <v>25</v>
      </c>
      <c r="M4289" t="s">
        <v>363</v>
      </c>
      <c r="N4289">
        <v>1999</v>
      </c>
      <c r="O4289" t="s">
        <v>322</v>
      </c>
      <c r="P4289" t="s">
        <v>323</v>
      </c>
      <c r="Q4289">
        <v>5</v>
      </c>
      <c r="R4289" t="s">
        <v>1179</v>
      </c>
    </row>
    <row r="4290" spans="1:18" x14ac:dyDescent="0.3">
      <c r="A4290">
        <v>4416</v>
      </c>
      <c r="B4290" t="s">
        <v>316</v>
      </c>
      <c r="C4290">
        <v>2019</v>
      </c>
      <c r="D4290">
        <v>5150000</v>
      </c>
      <c r="E4290">
        <v>20000</v>
      </c>
      <c r="F4290" t="s">
        <v>124</v>
      </c>
      <c r="G4290" t="s">
        <v>148</v>
      </c>
      <c r="H4290" t="s">
        <v>1884</v>
      </c>
      <c r="I4290" t="s">
        <v>41</v>
      </c>
      <c r="J4290" t="s">
        <v>158</v>
      </c>
      <c r="K4290" t="s">
        <v>154</v>
      </c>
      <c r="L4290" t="s">
        <v>25</v>
      </c>
      <c r="M4290" t="s">
        <v>317</v>
      </c>
      <c r="N4290">
        <v>2487</v>
      </c>
      <c r="O4290" t="s">
        <v>318</v>
      </c>
      <c r="P4290" t="s">
        <v>319</v>
      </c>
      <c r="Q4290">
        <v>5</v>
      </c>
      <c r="R4290" t="s">
        <v>1179</v>
      </c>
    </row>
    <row r="4291" spans="1:18" x14ac:dyDescent="0.3">
      <c r="A4291">
        <v>4417</v>
      </c>
      <c r="B4291" t="s">
        <v>320</v>
      </c>
      <c r="C4291">
        <v>2017</v>
      </c>
      <c r="D4291">
        <v>3200000</v>
      </c>
      <c r="E4291">
        <v>45000</v>
      </c>
      <c r="F4291" t="s">
        <v>124</v>
      </c>
      <c r="G4291" t="s">
        <v>148</v>
      </c>
      <c r="H4291" t="s">
        <v>1884</v>
      </c>
      <c r="I4291" t="s">
        <v>22</v>
      </c>
      <c r="J4291" t="s">
        <v>158</v>
      </c>
      <c r="K4291" t="s">
        <v>154</v>
      </c>
      <c r="L4291" t="s">
        <v>25</v>
      </c>
      <c r="M4291" t="s">
        <v>321</v>
      </c>
      <c r="N4291">
        <v>1999</v>
      </c>
      <c r="O4291" t="s">
        <v>322</v>
      </c>
      <c r="P4291" t="s">
        <v>323</v>
      </c>
      <c r="Q4291">
        <v>5</v>
      </c>
      <c r="R4291" t="s">
        <v>1179</v>
      </c>
    </row>
    <row r="4292" spans="1:18" x14ac:dyDescent="0.3">
      <c r="A4292">
        <v>4418</v>
      </c>
      <c r="B4292" t="s">
        <v>109</v>
      </c>
      <c r="C4292">
        <v>2015</v>
      </c>
      <c r="D4292">
        <v>503000</v>
      </c>
      <c r="E4292">
        <v>110000</v>
      </c>
      <c r="F4292" t="s">
        <v>124</v>
      </c>
      <c r="G4292" t="s">
        <v>148</v>
      </c>
      <c r="H4292" t="s">
        <v>1884</v>
      </c>
      <c r="I4292" t="s">
        <v>22</v>
      </c>
      <c r="J4292" t="s">
        <v>23</v>
      </c>
      <c r="K4292" t="s">
        <v>24</v>
      </c>
      <c r="L4292" t="s">
        <v>25</v>
      </c>
      <c r="M4292" t="s">
        <v>426</v>
      </c>
      <c r="N4292">
        <v>2179</v>
      </c>
      <c r="O4292" t="s">
        <v>422</v>
      </c>
      <c r="P4292" t="s">
        <v>423</v>
      </c>
      <c r="Q4292">
        <v>7</v>
      </c>
      <c r="R4292" t="s">
        <v>1179</v>
      </c>
    </row>
    <row r="4293" spans="1:18" x14ac:dyDescent="0.3">
      <c r="A4293">
        <v>4419</v>
      </c>
      <c r="B4293" t="s">
        <v>349</v>
      </c>
      <c r="C4293">
        <v>2019</v>
      </c>
      <c r="D4293">
        <v>3800000</v>
      </c>
      <c r="E4293">
        <v>20000</v>
      </c>
      <c r="F4293" t="s">
        <v>124</v>
      </c>
      <c r="G4293" t="s">
        <v>148</v>
      </c>
      <c r="H4293" t="s">
        <v>1884</v>
      </c>
      <c r="I4293" t="s">
        <v>22</v>
      </c>
      <c r="J4293" t="s">
        <v>23</v>
      </c>
      <c r="K4293" t="s">
        <v>154</v>
      </c>
      <c r="L4293" t="s">
        <v>25</v>
      </c>
      <c r="M4293" t="s">
        <v>347</v>
      </c>
      <c r="N4293">
        <v>1969</v>
      </c>
      <c r="O4293" t="s">
        <v>336</v>
      </c>
      <c r="P4293" t="s">
        <v>350</v>
      </c>
      <c r="Q4293">
        <v>5</v>
      </c>
      <c r="R4293" t="s">
        <v>1179</v>
      </c>
    </row>
    <row r="4294" spans="1:18" x14ac:dyDescent="0.3">
      <c r="A4294">
        <v>4420</v>
      </c>
      <c r="B4294" t="s">
        <v>65</v>
      </c>
      <c r="C4294">
        <v>2016</v>
      </c>
      <c r="D4294">
        <v>2000000</v>
      </c>
      <c r="E4294">
        <v>68089</v>
      </c>
      <c r="F4294" t="s">
        <v>124</v>
      </c>
      <c r="G4294" t="s">
        <v>148</v>
      </c>
      <c r="H4294" t="s">
        <v>1886</v>
      </c>
      <c r="I4294" t="s">
        <v>41</v>
      </c>
      <c r="J4294" t="s">
        <v>526</v>
      </c>
      <c r="K4294" t="s">
        <v>154</v>
      </c>
      <c r="L4294" t="s">
        <v>25</v>
      </c>
      <c r="M4294" t="s">
        <v>376</v>
      </c>
      <c r="N4294">
        <v>2494</v>
      </c>
      <c r="O4294" t="s">
        <v>377</v>
      </c>
      <c r="P4294" t="s">
        <v>378</v>
      </c>
      <c r="Q4294">
        <v>5</v>
      </c>
      <c r="R4294" t="s">
        <v>1179</v>
      </c>
    </row>
    <row r="4295" spans="1:18" x14ac:dyDescent="0.3">
      <c r="A4295">
        <v>4421</v>
      </c>
      <c r="B4295" t="s">
        <v>18</v>
      </c>
      <c r="C4295">
        <v>2013</v>
      </c>
      <c r="D4295">
        <v>225000</v>
      </c>
      <c r="E4295">
        <v>58343</v>
      </c>
      <c r="F4295" t="s">
        <v>124</v>
      </c>
      <c r="G4295" t="s">
        <v>148</v>
      </c>
      <c r="H4295" t="s">
        <v>1886</v>
      </c>
      <c r="I4295" t="s">
        <v>41</v>
      </c>
      <c r="J4295" t="s">
        <v>526</v>
      </c>
      <c r="K4295" t="s">
        <v>24</v>
      </c>
      <c r="L4295" t="s">
        <v>25</v>
      </c>
      <c r="M4295" t="s">
        <v>262</v>
      </c>
      <c r="N4295">
        <v>998</v>
      </c>
      <c r="O4295" t="s">
        <v>166</v>
      </c>
      <c r="P4295" t="s">
        <v>141</v>
      </c>
      <c r="Q4295">
        <v>5</v>
      </c>
      <c r="R4295" t="s">
        <v>1179</v>
      </c>
    </row>
    <row r="4296" spans="1:18" x14ac:dyDescent="0.3">
      <c r="A4296">
        <v>4422</v>
      </c>
      <c r="B4296" t="s">
        <v>18</v>
      </c>
      <c r="C4296">
        <v>2018</v>
      </c>
      <c r="D4296">
        <v>740000</v>
      </c>
      <c r="E4296">
        <v>38817</v>
      </c>
      <c r="F4296" t="s">
        <v>124</v>
      </c>
      <c r="G4296" t="s">
        <v>148</v>
      </c>
      <c r="H4296" t="s">
        <v>1886</v>
      </c>
      <c r="I4296" t="s">
        <v>22</v>
      </c>
      <c r="J4296" t="s">
        <v>158</v>
      </c>
      <c r="K4296" t="s">
        <v>24</v>
      </c>
      <c r="L4296" t="s">
        <v>25</v>
      </c>
      <c r="M4296" t="s">
        <v>527</v>
      </c>
      <c r="N4296">
        <v>1248</v>
      </c>
      <c r="O4296" t="s">
        <v>27</v>
      </c>
      <c r="P4296" t="s">
        <v>28</v>
      </c>
      <c r="Q4296">
        <v>5</v>
      </c>
      <c r="R4296" t="s">
        <v>1179</v>
      </c>
    </row>
    <row r="4297" spans="1:18" x14ac:dyDescent="0.3">
      <c r="A4297">
        <v>4423</v>
      </c>
      <c r="B4297" t="s">
        <v>37</v>
      </c>
      <c r="C4297">
        <v>2016</v>
      </c>
      <c r="D4297">
        <v>550000</v>
      </c>
      <c r="E4297">
        <v>56494</v>
      </c>
      <c r="F4297" t="s">
        <v>38</v>
      </c>
      <c r="G4297" t="s">
        <v>249</v>
      </c>
      <c r="H4297" t="s">
        <v>1885</v>
      </c>
      <c r="I4297" t="s">
        <v>41</v>
      </c>
      <c r="J4297" t="s">
        <v>526</v>
      </c>
      <c r="K4297" t="s">
        <v>24</v>
      </c>
      <c r="L4297" t="s">
        <v>25</v>
      </c>
      <c r="M4297" t="s">
        <v>121</v>
      </c>
      <c r="N4297">
        <v>1199</v>
      </c>
      <c r="O4297" t="s">
        <v>434</v>
      </c>
      <c r="P4297" t="s">
        <v>452</v>
      </c>
      <c r="Q4297">
        <v>5</v>
      </c>
      <c r="R4297" t="s">
        <v>1179</v>
      </c>
    </row>
    <row r="4298" spans="1:18" x14ac:dyDescent="0.3">
      <c r="A4298">
        <v>4424</v>
      </c>
      <c r="B4298" t="s">
        <v>65</v>
      </c>
      <c r="C4298">
        <v>2013</v>
      </c>
      <c r="D4298">
        <v>750000</v>
      </c>
      <c r="E4298">
        <v>79328</v>
      </c>
      <c r="F4298" t="s">
        <v>124</v>
      </c>
      <c r="G4298" t="s">
        <v>148</v>
      </c>
      <c r="H4298" t="s">
        <v>1884</v>
      </c>
      <c r="I4298" t="s">
        <v>22</v>
      </c>
      <c r="J4298" t="s">
        <v>526</v>
      </c>
      <c r="K4298" t="s">
        <v>24</v>
      </c>
      <c r="L4298" t="s">
        <v>33</v>
      </c>
      <c r="M4298" t="s">
        <v>170</v>
      </c>
      <c r="N4298">
        <v>2494</v>
      </c>
      <c r="O4298" t="s">
        <v>190</v>
      </c>
      <c r="P4298" t="s">
        <v>191</v>
      </c>
      <c r="Q4298">
        <v>7</v>
      </c>
      <c r="R4298" t="s">
        <v>1179</v>
      </c>
    </row>
    <row r="4299" spans="1:18" x14ac:dyDescent="0.3">
      <c r="A4299">
        <v>4425</v>
      </c>
      <c r="B4299" t="s">
        <v>18</v>
      </c>
      <c r="C4299">
        <v>2019</v>
      </c>
      <c r="D4299">
        <v>650000</v>
      </c>
      <c r="E4299">
        <v>5621</v>
      </c>
      <c r="F4299" t="s">
        <v>19</v>
      </c>
      <c r="G4299" t="s">
        <v>780</v>
      </c>
      <c r="H4299" t="s">
        <v>1229</v>
      </c>
      <c r="I4299" t="s">
        <v>41</v>
      </c>
      <c r="J4299" t="s">
        <v>526</v>
      </c>
      <c r="K4299" t="s">
        <v>154</v>
      </c>
      <c r="L4299" t="s">
        <v>25</v>
      </c>
      <c r="M4299" t="s">
        <v>222</v>
      </c>
      <c r="N4299">
        <v>1197</v>
      </c>
      <c r="O4299" t="s">
        <v>265</v>
      </c>
      <c r="P4299" t="s">
        <v>266</v>
      </c>
      <c r="Q4299">
        <v>5</v>
      </c>
      <c r="R4299" t="s">
        <v>1179</v>
      </c>
    </row>
    <row r="4300" spans="1:18" x14ac:dyDescent="0.3">
      <c r="A4300">
        <v>4426</v>
      </c>
      <c r="B4300" t="s">
        <v>65</v>
      </c>
      <c r="C4300">
        <v>2017</v>
      </c>
      <c r="D4300">
        <v>625000</v>
      </c>
      <c r="E4300">
        <v>25538</v>
      </c>
      <c r="F4300" t="s">
        <v>19</v>
      </c>
      <c r="G4300" t="s">
        <v>780</v>
      </c>
      <c r="H4300" t="s">
        <v>971</v>
      </c>
      <c r="I4300" t="s">
        <v>41</v>
      </c>
      <c r="J4300" t="s">
        <v>526</v>
      </c>
      <c r="K4300" t="s">
        <v>24</v>
      </c>
      <c r="L4300" t="s">
        <v>25</v>
      </c>
      <c r="M4300" t="s">
        <v>335</v>
      </c>
      <c r="N4300">
        <v>1496</v>
      </c>
      <c r="O4300" t="s">
        <v>100</v>
      </c>
      <c r="P4300" t="s">
        <v>528</v>
      </c>
      <c r="Q4300">
        <v>5</v>
      </c>
      <c r="R4300" t="s">
        <v>1179</v>
      </c>
    </row>
    <row r="4301" spans="1:18" x14ac:dyDescent="0.3">
      <c r="A4301">
        <v>4427</v>
      </c>
      <c r="B4301" t="s">
        <v>18</v>
      </c>
      <c r="C4301">
        <v>2018</v>
      </c>
      <c r="D4301">
        <v>600000</v>
      </c>
      <c r="E4301">
        <v>69779</v>
      </c>
      <c r="F4301" t="s">
        <v>19</v>
      </c>
      <c r="G4301" t="s">
        <v>857</v>
      </c>
      <c r="H4301" t="s">
        <v>1314</v>
      </c>
      <c r="I4301" t="s">
        <v>41</v>
      </c>
      <c r="J4301" t="s">
        <v>158</v>
      </c>
      <c r="K4301" t="s">
        <v>154</v>
      </c>
      <c r="L4301" t="s">
        <v>25</v>
      </c>
      <c r="M4301" t="s">
        <v>222</v>
      </c>
      <c r="N4301">
        <v>1197</v>
      </c>
      <c r="O4301" t="s">
        <v>265</v>
      </c>
      <c r="P4301" t="s">
        <v>266</v>
      </c>
      <c r="Q4301">
        <v>5</v>
      </c>
      <c r="R4301" t="s">
        <v>1179</v>
      </c>
    </row>
    <row r="4302" spans="1:18" x14ac:dyDescent="0.3">
      <c r="A4302">
        <v>4428</v>
      </c>
      <c r="B4302" t="s">
        <v>46</v>
      </c>
      <c r="C4302">
        <v>2017</v>
      </c>
      <c r="D4302">
        <v>450000</v>
      </c>
      <c r="E4302">
        <v>56290</v>
      </c>
      <c r="F4302" t="s">
        <v>19</v>
      </c>
      <c r="G4302" t="s">
        <v>1339</v>
      </c>
      <c r="H4302" t="s">
        <v>1888</v>
      </c>
      <c r="I4302" t="s">
        <v>22</v>
      </c>
      <c r="J4302" t="s">
        <v>158</v>
      </c>
      <c r="K4302" t="s">
        <v>24</v>
      </c>
      <c r="L4302" t="s">
        <v>25</v>
      </c>
      <c r="M4302" t="s">
        <v>496</v>
      </c>
      <c r="N4302">
        <v>1186</v>
      </c>
      <c r="O4302" t="s">
        <v>466</v>
      </c>
      <c r="P4302" t="s">
        <v>504</v>
      </c>
      <c r="Q4302">
        <v>5</v>
      </c>
      <c r="R4302" t="s">
        <v>1179</v>
      </c>
    </row>
    <row r="4303" spans="1:18" x14ac:dyDescent="0.3">
      <c r="A4303">
        <v>4429</v>
      </c>
      <c r="B4303" t="s">
        <v>239</v>
      </c>
      <c r="C4303">
        <v>2019</v>
      </c>
      <c r="D4303">
        <v>5400000</v>
      </c>
      <c r="E4303">
        <v>7500</v>
      </c>
      <c r="F4303" t="s">
        <v>19</v>
      </c>
      <c r="G4303" t="s">
        <v>857</v>
      </c>
      <c r="H4303" t="s">
        <v>1820</v>
      </c>
      <c r="I4303" t="s">
        <v>22</v>
      </c>
      <c r="J4303" t="s">
        <v>158</v>
      </c>
      <c r="K4303" t="s">
        <v>154</v>
      </c>
      <c r="L4303" t="s">
        <v>25</v>
      </c>
      <c r="M4303" t="s">
        <v>335</v>
      </c>
      <c r="N4303">
        <v>1995</v>
      </c>
      <c r="O4303" t="s">
        <v>336</v>
      </c>
      <c r="P4303" t="s">
        <v>334</v>
      </c>
      <c r="Q4303">
        <v>5</v>
      </c>
      <c r="R4303" t="s">
        <v>1179</v>
      </c>
    </row>
    <row r="4304" spans="1:18" x14ac:dyDescent="0.3">
      <c r="A4304">
        <v>4430</v>
      </c>
      <c r="B4304" t="s">
        <v>239</v>
      </c>
      <c r="C4304">
        <v>2019</v>
      </c>
      <c r="D4304">
        <v>5500000</v>
      </c>
      <c r="E4304">
        <v>8500</v>
      </c>
      <c r="F4304" t="s">
        <v>19</v>
      </c>
      <c r="G4304" t="s">
        <v>786</v>
      </c>
      <c r="H4304" t="s">
        <v>1889</v>
      </c>
      <c r="I4304" t="s">
        <v>22</v>
      </c>
      <c r="J4304" t="s">
        <v>158</v>
      </c>
      <c r="K4304" t="s">
        <v>154</v>
      </c>
      <c r="L4304" t="s">
        <v>25</v>
      </c>
      <c r="M4304" t="s">
        <v>335</v>
      </c>
      <c r="N4304">
        <v>1995</v>
      </c>
      <c r="O4304" t="s">
        <v>336</v>
      </c>
      <c r="P4304" t="s">
        <v>334</v>
      </c>
      <c r="Q4304">
        <v>5</v>
      </c>
      <c r="R4304" t="s">
        <v>1179</v>
      </c>
    </row>
    <row r="4305" spans="1:18" x14ac:dyDescent="0.3">
      <c r="A4305">
        <v>4431</v>
      </c>
      <c r="B4305" t="s">
        <v>37</v>
      </c>
      <c r="C4305">
        <v>2019</v>
      </c>
      <c r="D4305">
        <v>779000</v>
      </c>
      <c r="E4305">
        <v>7032</v>
      </c>
      <c r="F4305" t="s">
        <v>19</v>
      </c>
      <c r="G4305" t="s">
        <v>789</v>
      </c>
      <c r="H4305" t="s">
        <v>1285</v>
      </c>
      <c r="I4305" t="s">
        <v>41</v>
      </c>
      <c r="J4305" t="s">
        <v>526</v>
      </c>
      <c r="K4305" t="s">
        <v>154</v>
      </c>
      <c r="L4305" t="s">
        <v>25</v>
      </c>
      <c r="M4305" t="s">
        <v>273</v>
      </c>
      <c r="N4305">
        <v>1199</v>
      </c>
      <c r="O4305" t="s">
        <v>216</v>
      </c>
      <c r="P4305" t="s">
        <v>452</v>
      </c>
      <c r="Q4305">
        <v>5</v>
      </c>
      <c r="R4305" t="s">
        <v>1179</v>
      </c>
    </row>
    <row r="4306" spans="1:18" x14ac:dyDescent="0.3">
      <c r="A4306">
        <v>4432</v>
      </c>
      <c r="B4306" t="s">
        <v>30</v>
      </c>
      <c r="C4306">
        <v>2016</v>
      </c>
      <c r="D4306">
        <v>645000</v>
      </c>
      <c r="E4306">
        <v>11000</v>
      </c>
      <c r="F4306" t="s">
        <v>19</v>
      </c>
      <c r="G4306" t="s">
        <v>912</v>
      </c>
      <c r="H4306" t="s">
        <v>1890</v>
      </c>
      <c r="I4306" t="s">
        <v>41</v>
      </c>
      <c r="J4306" t="s">
        <v>158</v>
      </c>
      <c r="K4306" t="s">
        <v>154</v>
      </c>
      <c r="L4306" t="s">
        <v>25</v>
      </c>
      <c r="M4306" t="s">
        <v>276</v>
      </c>
      <c r="N4306">
        <v>1598</v>
      </c>
      <c r="O4306" t="s">
        <v>366</v>
      </c>
      <c r="P4306" t="s">
        <v>257</v>
      </c>
      <c r="Q4306">
        <v>5</v>
      </c>
      <c r="R4306" t="s">
        <v>1179</v>
      </c>
    </row>
    <row r="4307" spans="1:18" x14ac:dyDescent="0.3">
      <c r="A4307">
        <v>4433</v>
      </c>
      <c r="B4307" t="s">
        <v>349</v>
      </c>
      <c r="C4307">
        <v>2018</v>
      </c>
      <c r="D4307">
        <v>2475000</v>
      </c>
      <c r="E4307">
        <v>2000</v>
      </c>
      <c r="F4307" t="s">
        <v>19</v>
      </c>
      <c r="G4307" t="s">
        <v>912</v>
      </c>
      <c r="H4307" t="s">
        <v>1890</v>
      </c>
      <c r="I4307" t="s">
        <v>22</v>
      </c>
      <c r="J4307" t="s">
        <v>158</v>
      </c>
      <c r="K4307" t="s">
        <v>154</v>
      </c>
      <c r="L4307" t="s">
        <v>25</v>
      </c>
      <c r="M4307" t="s">
        <v>127</v>
      </c>
      <c r="N4307">
        <v>1984</v>
      </c>
      <c r="O4307" t="s">
        <v>358</v>
      </c>
      <c r="P4307" t="s">
        <v>529</v>
      </c>
      <c r="Q4307">
        <v>5</v>
      </c>
      <c r="R4307" t="s">
        <v>1179</v>
      </c>
    </row>
    <row r="4308" spans="1:18" x14ac:dyDescent="0.3">
      <c r="A4308">
        <v>4436</v>
      </c>
      <c r="B4308" t="s">
        <v>18</v>
      </c>
      <c r="C4308">
        <v>2014</v>
      </c>
      <c r="D4308">
        <v>300000</v>
      </c>
      <c r="E4308">
        <v>10000</v>
      </c>
      <c r="F4308" t="s">
        <v>19</v>
      </c>
      <c r="G4308" t="s">
        <v>912</v>
      </c>
      <c r="H4308" t="s">
        <v>1890</v>
      </c>
      <c r="I4308" t="s">
        <v>41</v>
      </c>
      <c r="J4308" t="s">
        <v>23</v>
      </c>
      <c r="K4308" t="s">
        <v>24</v>
      </c>
      <c r="L4308" t="s">
        <v>25</v>
      </c>
      <c r="M4308" t="s">
        <v>226</v>
      </c>
      <c r="N4308">
        <v>998</v>
      </c>
      <c r="O4308" t="s">
        <v>244</v>
      </c>
      <c r="P4308" t="s">
        <v>141</v>
      </c>
      <c r="Q4308">
        <v>5</v>
      </c>
      <c r="R4308" t="s">
        <v>1179</v>
      </c>
    </row>
    <row r="4309" spans="1:18" x14ac:dyDescent="0.3">
      <c r="A4309">
        <v>4437</v>
      </c>
      <c r="B4309" t="s">
        <v>120</v>
      </c>
      <c r="C4309">
        <v>2013</v>
      </c>
      <c r="D4309">
        <v>355000</v>
      </c>
      <c r="E4309">
        <v>68000</v>
      </c>
      <c r="F4309" t="s">
        <v>19</v>
      </c>
      <c r="G4309" t="s">
        <v>912</v>
      </c>
      <c r="H4309" t="s">
        <v>1890</v>
      </c>
      <c r="I4309" t="s">
        <v>22</v>
      </c>
      <c r="J4309" t="s">
        <v>23</v>
      </c>
      <c r="K4309" t="s">
        <v>24</v>
      </c>
      <c r="L4309" t="s">
        <v>25</v>
      </c>
      <c r="M4309" t="s">
        <v>700</v>
      </c>
      <c r="N4309">
        <v>1248</v>
      </c>
      <c r="O4309" t="s">
        <v>708</v>
      </c>
      <c r="P4309" t="s">
        <v>709</v>
      </c>
      <c r="Q4309">
        <v>5</v>
      </c>
      <c r="R4309" t="s">
        <v>1179</v>
      </c>
    </row>
    <row r="4310" spans="1:18" x14ac:dyDescent="0.3">
      <c r="A4310">
        <v>4438</v>
      </c>
      <c r="B4310" t="s">
        <v>18</v>
      </c>
      <c r="C4310">
        <v>2015</v>
      </c>
      <c r="D4310">
        <v>180000</v>
      </c>
      <c r="E4310">
        <v>35000</v>
      </c>
      <c r="F4310" t="s">
        <v>19</v>
      </c>
      <c r="G4310" t="s">
        <v>912</v>
      </c>
      <c r="H4310" t="s">
        <v>1890</v>
      </c>
      <c r="I4310" t="s">
        <v>41</v>
      </c>
      <c r="J4310" t="s">
        <v>23</v>
      </c>
      <c r="K4310" t="s">
        <v>24</v>
      </c>
      <c r="L4310" t="s">
        <v>33</v>
      </c>
      <c r="M4310" t="s">
        <v>430</v>
      </c>
      <c r="N4310">
        <v>796</v>
      </c>
      <c r="O4310" t="s">
        <v>118</v>
      </c>
      <c r="P4310" t="s">
        <v>119</v>
      </c>
      <c r="Q4310">
        <v>5</v>
      </c>
      <c r="R4310" t="s">
        <v>1179</v>
      </c>
    </row>
    <row r="4311" spans="1:18" x14ac:dyDescent="0.3">
      <c r="A4311">
        <v>4439</v>
      </c>
      <c r="B4311" t="s">
        <v>109</v>
      </c>
      <c r="C4311">
        <v>2013</v>
      </c>
      <c r="D4311">
        <v>280000</v>
      </c>
      <c r="E4311">
        <v>70000</v>
      </c>
      <c r="F4311" t="s">
        <v>19</v>
      </c>
      <c r="G4311" t="s">
        <v>912</v>
      </c>
      <c r="H4311" t="s">
        <v>1890</v>
      </c>
      <c r="I4311" t="s">
        <v>22</v>
      </c>
      <c r="J4311" t="s">
        <v>23</v>
      </c>
      <c r="K4311" t="s">
        <v>24</v>
      </c>
      <c r="L4311" t="s">
        <v>25</v>
      </c>
      <c r="M4311" t="s">
        <v>653</v>
      </c>
      <c r="N4311">
        <v>1396</v>
      </c>
      <c r="O4311" t="s">
        <v>471</v>
      </c>
      <c r="P4311" t="s">
        <v>472</v>
      </c>
      <c r="Q4311">
        <v>5</v>
      </c>
      <c r="R4311" t="s">
        <v>1179</v>
      </c>
    </row>
    <row r="4312" spans="1:18" x14ac:dyDescent="0.3">
      <c r="A4312">
        <v>4440</v>
      </c>
      <c r="B4312" t="s">
        <v>109</v>
      </c>
      <c r="C4312">
        <v>2011</v>
      </c>
      <c r="D4312">
        <v>250000</v>
      </c>
      <c r="E4312">
        <v>70000</v>
      </c>
      <c r="F4312" t="s">
        <v>19</v>
      </c>
      <c r="G4312" t="s">
        <v>912</v>
      </c>
      <c r="H4312" t="s">
        <v>1890</v>
      </c>
      <c r="I4312" t="s">
        <v>22</v>
      </c>
      <c r="J4312" t="s">
        <v>23</v>
      </c>
      <c r="K4312" t="s">
        <v>24</v>
      </c>
      <c r="L4312" t="s">
        <v>25</v>
      </c>
      <c r="M4312" t="s">
        <v>273</v>
      </c>
      <c r="N4312">
        <v>1248</v>
      </c>
      <c r="O4312" t="s">
        <v>48</v>
      </c>
      <c r="P4312" t="s">
        <v>209</v>
      </c>
      <c r="Q4312">
        <v>5</v>
      </c>
      <c r="R4312" t="s">
        <v>1179</v>
      </c>
    </row>
    <row r="4313" spans="1:18" x14ac:dyDescent="0.3">
      <c r="A4313">
        <v>4441</v>
      </c>
      <c r="B4313" t="s">
        <v>109</v>
      </c>
      <c r="C4313">
        <v>2007</v>
      </c>
      <c r="D4313">
        <v>125000</v>
      </c>
      <c r="E4313">
        <v>50000</v>
      </c>
      <c r="F4313" t="s">
        <v>19</v>
      </c>
      <c r="G4313" t="s">
        <v>912</v>
      </c>
      <c r="H4313" t="s">
        <v>1891</v>
      </c>
      <c r="I4313" t="s">
        <v>41</v>
      </c>
      <c r="J4313" t="s">
        <v>23</v>
      </c>
      <c r="K4313" t="s">
        <v>24</v>
      </c>
      <c r="L4313" t="s">
        <v>25</v>
      </c>
      <c r="M4313" t="s">
        <v>411</v>
      </c>
      <c r="N4313">
        <v>1193</v>
      </c>
      <c r="O4313" t="s">
        <v>1690</v>
      </c>
      <c r="P4313" t="s">
        <v>1691</v>
      </c>
      <c r="Q4313">
        <v>5</v>
      </c>
      <c r="R4313" t="s">
        <v>1179</v>
      </c>
    </row>
    <row r="4314" spans="1:18" x14ac:dyDescent="0.3">
      <c r="A4314">
        <v>4444</v>
      </c>
      <c r="B4314" t="s">
        <v>18</v>
      </c>
      <c r="C4314">
        <v>2018</v>
      </c>
      <c r="D4314">
        <v>810000</v>
      </c>
      <c r="E4314">
        <v>29700</v>
      </c>
      <c r="F4314" t="s">
        <v>38</v>
      </c>
      <c r="G4314" t="s">
        <v>880</v>
      </c>
      <c r="H4314" t="s">
        <v>1892</v>
      </c>
      <c r="I4314" t="s">
        <v>22</v>
      </c>
      <c r="J4314" t="s">
        <v>23</v>
      </c>
      <c r="K4314" t="s">
        <v>24</v>
      </c>
      <c r="L4314" t="s">
        <v>25</v>
      </c>
      <c r="M4314" t="s">
        <v>225</v>
      </c>
      <c r="N4314">
        <v>1248</v>
      </c>
      <c r="O4314" t="s">
        <v>94</v>
      </c>
      <c r="P4314" t="s">
        <v>95</v>
      </c>
      <c r="Q4314">
        <v>5</v>
      </c>
      <c r="R4314" t="s">
        <v>1179</v>
      </c>
    </row>
    <row r="4315" spans="1:18" x14ac:dyDescent="0.3">
      <c r="A4315">
        <v>4445</v>
      </c>
      <c r="B4315" t="s">
        <v>46</v>
      </c>
      <c r="C4315">
        <v>2018</v>
      </c>
      <c r="D4315">
        <v>671000</v>
      </c>
      <c r="E4315">
        <v>20000</v>
      </c>
      <c r="F4315" t="s">
        <v>38</v>
      </c>
      <c r="G4315" t="s">
        <v>880</v>
      </c>
      <c r="H4315" t="s">
        <v>1892</v>
      </c>
      <c r="I4315" t="s">
        <v>41</v>
      </c>
      <c r="J4315" t="s">
        <v>23</v>
      </c>
      <c r="K4315" t="s">
        <v>154</v>
      </c>
      <c r="L4315" t="s">
        <v>25</v>
      </c>
      <c r="M4315" t="s">
        <v>133</v>
      </c>
      <c r="N4315">
        <v>1368</v>
      </c>
      <c r="O4315" t="s">
        <v>177</v>
      </c>
      <c r="P4315" t="s">
        <v>1233</v>
      </c>
      <c r="Q4315">
        <v>5</v>
      </c>
      <c r="R4315" t="s">
        <v>1179</v>
      </c>
    </row>
    <row r="4316" spans="1:18" x14ac:dyDescent="0.3">
      <c r="A4316">
        <v>4446</v>
      </c>
      <c r="B4316" t="s">
        <v>18</v>
      </c>
      <c r="C4316">
        <v>2018</v>
      </c>
      <c r="D4316">
        <v>295000</v>
      </c>
      <c r="E4316">
        <v>20000</v>
      </c>
      <c r="F4316" t="s">
        <v>38</v>
      </c>
      <c r="G4316" t="s">
        <v>880</v>
      </c>
      <c r="H4316" t="s">
        <v>886</v>
      </c>
      <c r="I4316" t="s">
        <v>41</v>
      </c>
      <c r="J4316" t="s">
        <v>23</v>
      </c>
      <c r="K4316" t="s">
        <v>24</v>
      </c>
      <c r="L4316" t="s">
        <v>25</v>
      </c>
      <c r="M4316" t="s">
        <v>117</v>
      </c>
      <c r="N4316">
        <v>796</v>
      </c>
      <c r="O4316" t="s">
        <v>118</v>
      </c>
      <c r="P4316" t="s">
        <v>119</v>
      </c>
      <c r="Q4316">
        <v>5</v>
      </c>
      <c r="R4316" t="s">
        <v>1179</v>
      </c>
    </row>
    <row r="4317" spans="1:18" x14ac:dyDescent="0.3">
      <c r="A4317">
        <v>4447</v>
      </c>
      <c r="B4317" t="s">
        <v>18</v>
      </c>
      <c r="C4317">
        <v>2017</v>
      </c>
      <c r="D4317">
        <v>850000</v>
      </c>
      <c r="E4317">
        <v>40000</v>
      </c>
      <c r="F4317" t="s">
        <v>38</v>
      </c>
      <c r="G4317" t="s">
        <v>880</v>
      </c>
      <c r="H4317" t="s">
        <v>1893</v>
      </c>
      <c r="I4317" t="s">
        <v>22</v>
      </c>
      <c r="J4317" t="s">
        <v>23</v>
      </c>
      <c r="K4317" t="s">
        <v>24</v>
      </c>
      <c r="L4317" t="s">
        <v>25</v>
      </c>
      <c r="M4317" t="s">
        <v>93</v>
      </c>
      <c r="N4317">
        <v>1248</v>
      </c>
      <c r="O4317" t="s">
        <v>94</v>
      </c>
      <c r="P4317" t="s">
        <v>95</v>
      </c>
      <c r="Q4317">
        <v>7</v>
      </c>
      <c r="R4317" t="s">
        <v>1179</v>
      </c>
    </row>
    <row r="4318" spans="1:18" x14ac:dyDescent="0.3">
      <c r="A4318">
        <v>4448</v>
      </c>
      <c r="B4318" t="s">
        <v>18</v>
      </c>
      <c r="C4318">
        <v>2013</v>
      </c>
      <c r="D4318">
        <v>409999</v>
      </c>
      <c r="E4318">
        <v>90000</v>
      </c>
      <c r="F4318" t="s">
        <v>38</v>
      </c>
      <c r="G4318" t="s">
        <v>880</v>
      </c>
      <c r="H4318" t="s">
        <v>1893</v>
      </c>
      <c r="I4318" t="s">
        <v>22</v>
      </c>
      <c r="J4318" t="s">
        <v>23</v>
      </c>
      <c r="K4318" t="s">
        <v>24</v>
      </c>
      <c r="L4318" t="s">
        <v>25</v>
      </c>
      <c r="M4318" t="s">
        <v>230</v>
      </c>
      <c r="N4318">
        <v>1248</v>
      </c>
      <c r="O4318" t="s">
        <v>27</v>
      </c>
      <c r="P4318" t="s">
        <v>28</v>
      </c>
      <c r="Q4318">
        <v>5</v>
      </c>
      <c r="R4318" t="s">
        <v>1179</v>
      </c>
    </row>
    <row r="4319" spans="1:18" x14ac:dyDescent="0.3">
      <c r="A4319">
        <v>4449</v>
      </c>
      <c r="B4319" t="s">
        <v>18</v>
      </c>
      <c r="C4319">
        <v>2015</v>
      </c>
      <c r="D4319">
        <v>600000</v>
      </c>
      <c r="E4319">
        <v>90000</v>
      </c>
      <c r="F4319" t="s">
        <v>38</v>
      </c>
      <c r="G4319" t="s">
        <v>880</v>
      </c>
      <c r="H4319" t="s">
        <v>1892</v>
      </c>
      <c r="I4319" t="s">
        <v>41</v>
      </c>
      <c r="J4319" t="s">
        <v>23</v>
      </c>
      <c r="K4319" t="s">
        <v>24</v>
      </c>
      <c r="L4319" t="s">
        <v>25</v>
      </c>
      <c r="M4319" t="s">
        <v>231</v>
      </c>
      <c r="N4319">
        <v>1373</v>
      </c>
      <c r="O4319" t="s">
        <v>232</v>
      </c>
      <c r="P4319" t="s">
        <v>233</v>
      </c>
      <c r="Q4319">
        <v>7</v>
      </c>
      <c r="R4319" t="s">
        <v>1179</v>
      </c>
    </row>
    <row r="4320" spans="1:18" x14ac:dyDescent="0.3">
      <c r="A4320">
        <v>4450</v>
      </c>
      <c r="B4320" t="s">
        <v>88</v>
      </c>
      <c r="C4320">
        <v>2015</v>
      </c>
      <c r="D4320">
        <v>600000</v>
      </c>
      <c r="E4320">
        <v>80000</v>
      </c>
      <c r="F4320" t="s">
        <v>38</v>
      </c>
      <c r="G4320" t="s">
        <v>880</v>
      </c>
      <c r="H4320" t="s">
        <v>1893</v>
      </c>
      <c r="I4320" t="s">
        <v>22</v>
      </c>
      <c r="J4320" t="s">
        <v>23</v>
      </c>
      <c r="K4320" t="s">
        <v>24</v>
      </c>
      <c r="L4320" t="s">
        <v>25</v>
      </c>
      <c r="M4320" t="s">
        <v>489</v>
      </c>
      <c r="N4320">
        <v>2523</v>
      </c>
      <c r="O4320" t="s">
        <v>309</v>
      </c>
      <c r="P4320" t="s">
        <v>490</v>
      </c>
      <c r="Q4320">
        <v>7</v>
      </c>
      <c r="R4320" t="s">
        <v>1179</v>
      </c>
    </row>
    <row r="4321" spans="1:18" x14ac:dyDescent="0.3">
      <c r="A4321">
        <v>4451</v>
      </c>
      <c r="B4321" t="s">
        <v>18</v>
      </c>
      <c r="C4321">
        <v>2012</v>
      </c>
      <c r="D4321">
        <v>220000</v>
      </c>
      <c r="E4321">
        <v>60000</v>
      </c>
      <c r="F4321" t="s">
        <v>38</v>
      </c>
      <c r="G4321" t="s">
        <v>880</v>
      </c>
      <c r="H4321" t="s">
        <v>1893</v>
      </c>
      <c r="I4321" t="s">
        <v>41</v>
      </c>
      <c r="J4321" t="s">
        <v>23</v>
      </c>
      <c r="K4321" t="s">
        <v>24</v>
      </c>
      <c r="L4321" t="s">
        <v>42</v>
      </c>
      <c r="M4321" t="s">
        <v>85</v>
      </c>
      <c r="N4321">
        <v>998</v>
      </c>
      <c r="O4321" t="s">
        <v>67</v>
      </c>
      <c r="P4321" t="s">
        <v>141</v>
      </c>
      <c r="Q4321">
        <v>5</v>
      </c>
      <c r="R4321" t="s">
        <v>1179</v>
      </c>
    </row>
    <row r="4322" spans="1:18" x14ac:dyDescent="0.3">
      <c r="A4322">
        <v>4452</v>
      </c>
      <c r="B4322" t="s">
        <v>18</v>
      </c>
      <c r="C4322">
        <v>2013</v>
      </c>
      <c r="D4322">
        <v>550000</v>
      </c>
      <c r="E4322">
        <v>56000</v>
      </c>
      <c r="F4322" t="s">
        <v>38</v>
      </c>
      <c r="G4322" t="s">
        <v>880</v>
      </c>
      <c r="H4322" t="s">
        <v>1892</v>
      </c>
      <c r="I4322" t="s">
        <v>22</v>
      </c>
      <c r="J4322" t="s">
        <v>23</v>
      </c>
      <c r="K4322" t="s">
        <v>24</v>
      </c>
      <c r="L4322" t="s">
        <v>25</v>
      </c>
      <c r="M4322" t="s">
        <v>26</v>
      </c>
      <c r="N4322">
        <v>1248</v>
      </c>
      <c r="O4322" t="s">
        <v>27</v>
      </c>
      <c r="P4322" t="s">
        <v>28</v>
      </c>
      <c r="Q4322">
        <v>5</v>
      </c>
      <c r="R4322" t="s">
        <v>1179</v>
      </c>
    </row>
    <row r="4323" spans="1:18" x14ac:dyDescent="0.3">
      <c r="A4323">
        <v>4453</v>
      </c>
      <c r="B4323" t="s">
        <v>88</v>
      </c>
      <c r="C4323">
        <v>2014</v>
      </c>
      <c r="D4323">
        <v>650000</v>
      </c>
      <c r="E4323">
        <v>50000</v>
      </c>
      <c r="F4323" t="s">
        <v>38</v>
      </c>
      <c r="G4323" t="s">
        <v>880</v>
      </c>
      <c r="H4323" t="s">
        <v>886</v>
      </c>
      <c r="I4323" t="s">
        <v>22</v>
      </c>
      <c r="J4323" t="s">
        <v>23</v>
      </c>
      <c r="K4323" t="s">
        <v>24</v>
      </c>
      <c r="L4323" t="s">
        <v>25</v>
      </c>
      <c r="M4323" t="s">
        <v>130</v>
      </c>
      <c r="N4323">
        <v>2523</v>
      </c>
      <c r="O4323" t="s">
        <v>393</v>
      </c>
      <c r="P4323" t="s">
        <v>658</v>
      </c>
      <c r="Q4323">
        <v>8</v>
      </c>
      <c r="R4323" t="s">
        <v>1179</v>
      </c>
    </row>
    <row r="4324" spans="1:18" x14ac:dyDescent="0.3">
      <c r="A4324">
        <v>4454</v>
      </c>
      <c r="B4324" t="s">
        <v>88</v>
      </c>
      <c r="C4324">
        <v>2014</v>
      </c>
      <c r="D4324">
        <v>655000</v>
      </c>
      <c r="E4324">
        <v>50000</v>
      </c>
      <c r="F4324" t="s">
        <v>38</v>
      </c>
      <c r="G4324" t="s">
        <v>880</v>
      </c>
      <c r="H4324" t="s">
        <v>886</v>
      </c>
      <c r="I4324" t="s">
        <v>22</v>
      </c>
      <c r="J4324" t="s">
        <v>23</v>
      </c>
      <c r="K4324" t="s">
        <v>24</v>
      </c>
      <c r="L4324" t="s">
        <v>33</v>
      </c>
      <c r="M4324" t="s">
        <v>130</v>
      </c>
      <c r="N4324">
        <v>2523</v>
      </c>
      <c r="O4324" t="s">
        <v>393</v>
      </c>
      <c r="P4324" t="s">
        <v>658</v>
      </c>
      <c r="Q4324">
        <v>9</v>
      </c>
      <c r="R4324" t="s">
        <v>1179</v>
      </c>
    </row>
    <row r="4325" spans="1:18" x14ac:dyDescent="0.3">
      <c r="A4325">
        <v>4455</v>
      </c>
      <c r="B4325" t="s">
        <v>109</v>
      </c>
      <c r="C4325">
        <v>2006</v>
      </c>
      <c r="D4325">
        <v>130000</v>
      </c>
      <c r="E4325">
        <v>74000</v>
      </c>
      <c r="F4325" t="s">
        <v>38</v>
      </c>
      <c r="G4325" t="s">
        <v>880</v>
      </c>
      <c r="H4325" t="s">
        <v>1893</v>
      </c>
      <c r="I4325" t="s">
        <v>22</v>
      </c>
      <c r="J4325" t="s">
        <v>23</v>
      </c>
      <c r="K4325" t="s">
        <v>24</v>
      </c>
      <c r="L4325" t="s">
        <v>25</v>
      </c>
      <c r="M4325" t="s">
        <v>620</v>
      </c>
      <c r="N4325">
        <v>1948</v>
      </c>
      <c r="O4325" t="s">
        <v>388</v>
      </c>
      <c r="P4325" t="s">
        <v>1894</v>
      </c>
      <c r="Q4325">
        <v>7</v>
      </c>
      <c r="R4325" t="s">
        <v>1179</v>
      </c>
    </row>
    <row r="4326" spans="1:18" x14ac:dyDescent="0.3">
      <c r="A4326">
        <v>4456</v>
      </c>
      <c r="B4326" t="s">
        <v>75</v>
      </c>
      <c r="C4326">
        <v>2014</v>
      </c>
      <c r="D4326">
        <v>400000</v>
      </c>
      <c r="E4326">
        <v>123000</v>
      </c>
      <c r="F4326" t="s">
        <v>38</v>
      </c>
      <c r="G4326" t="s">
        <v>744</v>
      </c>
      <c r="H4326" t="s">
        <v>1895</v>
      </c>
      <c r="I4326" t="s">
        <v>22</v>
      </c>
      <c r="J4326" t="s">
        <v>23</v>
      </c>
      <c r="K4326" t="s">
        <v>24</v>
      </c>
      <c r="L4326" t="s">
        <v>25</v>
      </c>
      <c r="M4326" t="s">
        <v>76</v>
      </c>
      <c r="N4326">
        <v>1461</v>
      </c>
      <c r="O4326" t="s">
        <v>77</v>
      </c>
      <c r="P4326" t="s">
        <v>78</v>
      </c>
      <c r="Q4326">
        <v>5</v>
      </c>
      <c r="R4326" t="s">
        <v>1179</v>
      </c>
    </row>
    <row r="4327" spans="1:18" x14ac:dyDescent="0.3">
      <c r="A4327">
        <v>4458</v>
      </c>
      <c r="B4327" t="s">
        <v>18</v>
      </c>
      <c r="C4327">
        <v>2009</v>
      </c>
      <c r="D4327">
        <v>155000</v>
      </c>
      <c r="E4327">
        <v>54000</v>
      </c>
      <c r="F4327" t="s">
        <v>38</v>
      </c>
      <c r="G4327" t="s">
        <v>1100</v>
      </c>
      <c r="H4327" t="s">
        <v>1896</v>
      </c>
      <c r="I4327" t="s">
        <v>41</v>
      </c>
      <c r="J4327" t="s">
        <v>23</v>
      </c>
      <c r="K4327" t="s">
        <v>24</v>
      </c>
      <c r="L4327" t="s">
        <v>25</v>
      </c>
      <c r="M4327" t="s">
        <v>96</v>
      </c>
      <c r="N4327">
        <v>796</v>
      </c>
      <c r="O4327" t="s">
        <v>97</v>
      </c>
      <c r="P4327" t="s">
        <v>98</v>
      </c>
      <c r="Q4327">
        <v>5</v>
      </c>
      <c r="R4327" t="s">
        <v>1179</v>
      </c>
    </row>
    <row r="4328" spans="1:18" x14ac:dyDescent="0.3">
      <c r="A4328">
        <v>4459</v>
      </c>
      <c r="B4328" t="s">
        <v>109</v>
      </c>
      <c r="C4328">
        <v>2013</v>
      </c>
      <c r="D4328">
        <v>250000</v>
      </c>
      <c r="E4328">
        <v>50000</v>
      </c>
      <c r="F4328" t="s">
        <v>38</v>
      </c>
      <c r="G4328" t="s">
        <v>744</v>
      </c>
      <c r="H4328" t="s">
        <v>1895</v>
      </c>
      <c r="I4328" t="s">
        <v>41</v>
      </c>
      <c r="J4328" t="s">
        <v>23</v>
      </c>
      <c r="K4328" t="s">
        <v>24</v>
      </c>
      <c r="L4328" t="s">
        <v>25</v>
      </c>
      <c r="M4328" t="s">
        <v>517</v>
      </c>
      <c r="N4328">
        <v>1193</v>
      </c>
      <c r="O4328" t="s">
        <v>103</v>
      </c>
      <c r="P4328" t="s">
        <v>519</v>
      </c>
      <c r="Q4328">
        <v>5</v>
      </c>
      <c r="R4328" t="s">
        <v>1179</v>
      </c>
    </row>
    <row r="4329" spans="1:18" x14ac:dyDescent="0.3">
      <c r="A4329">
        <v>4460</v>
      </c>
      <c r="B4329" t="s">
        <v>46</v>
      </c>
      <c r="C4329">
        <v>2014</v>
      </c>
      <c r="D4329">
        <v>400000</v>
      </c>
      <c r="E4329">
        <v>80000</v>
      </c>
      <c r="F4329" t="s">
        <v>38</v>
      </c>
      <c r="G4329" t="s">
        <v>1100</v>
      </c>
      <c r="H4329" t="s">
        <v>1896</v>
      </c>
      <c r="I4329" t="s">
        <v>41</v>
      </c>
      <c r="J4329" t="s">
        <v>23</v>
      </c>
      <c r="K4329" t="s">
        <v>24</v>
      </c>
      <c r="L4329" t="s">
        <v>33</v>
      </c>
      <c r="M4329" t="s">
        <v>85</v>
      </c>
      <c r="N4329">
        <v>1197</v>
      </c>
      <c r="O4329" t="s">
        <v>90</v>
      </c>
      <c r="P4329" t="s">
        <v>261</v>
      </c>
      <c r="Q4329">
        <v>5</v>
      </c>
      <c r="R4329" t="s">
        <v>1179</v>
      </c>
    </row>
    <row r="4330" spans="1:18" x14ac:dyDescent="0.3">
      <c r="A4330">
        <v>4461</v>
      </c>
      <c r="B4330" t="s">
        <v>145</v>
      </c>
      <c r="C4330">
        <v>2019</v>
      </c>
      <c r="D4330">
        <v>500000</v>
      </c>
      <c r="E4330">
        <v>10000</v>
      </c>
      <c r="F4330" t="s">
        <v>38</v>
      </c>
      <c r="G4330" t="s">
        <v>1100</v>
      </c>
      <c r="H4330" t="s">
        <v>1897</v>
      </c>
      <c r="I4330" t="s">
        <v>41</v>
      </c>
      <c r="J4330" t="s">
        <v>23</v>
      </c>
      <c r="K4330" t="s">
        <v>24</v>
      </c>
      <c r="L4330" t="s">
        <v>25</v>
      </c>
      <c r="M4330" t="s">
        <v>245</v>
      </c>
      <c r="N4330">
        <v>1198</v>
      </c>
      <c r="O4330" t="s">
        <v>166</v>
      </c>
      <c r="P4330" t="s">
        <v>147</v>
      </c>
      <c r="Q4330">
        <v>5</v>
      </c>
      <c r="R4330" t="s">
        <v>1179</v>
      </c>
    </row>
    <row r="4331" spans="1:18" x14ac:dyDescent="0.3">
      <c r="A4331">
        <v>4462</v>
      </c>
      <c r="B4331" t="s">
        <v>46</v>
      </c>
      <c r="C4331">
        <v>2018</v>
      </c>
      <c r="D4331">
        <v>565000</v>
      </c>
      <c r="E4331">
        <v>10000</v>
      </c>
      <c r="F4331" t="s">
        <v>38</v>
      </c>
      <c r="G4331" t="s">
        <v>1100</v>
      </c>
      <c r="H4331" t="s">
        <v>1897</v>
      </c>
      <c r="I4331" t="s">
        <v>41</v>
      </c>
      <c r="J4331" t="s">
        <v>23</v>
      </c>
      <c r="K4331" t="s">
        <v>154</v>
      </c>
      <c r="L4331" t="s">
        <v>25</v>
      </c>
      <c r="M4331" t="s">
        <v>110</v>
      </c>
      <c r="N4331">
        <v>1086</v>
      </c>
      <c r="O4331" t="s">
        <v>388</v>
      </c>
      <c r="P4331" t="s">
        <v>611</v>
      </c>
      <c r="Q4331">
        <v>5</v>
      </c>
      <c r="R4331" t="s">
        <v>1179</v>
      </c>
    </row>
    <row r="4332" spans="1:18" x14ac:dyDescent="0.3">
      <c r="A4332">
        <v>4463</v>
      </c>
      <c r="B4332" t="s">
        <v>69</v>
      </c>
      <c r="C4332">
        <v>2018</v>
      </c>
      <c r="D4332">
        <v>900000</v>
      </c>
      <c r="E4332">
        <v>40000</v>
      </c>
      <c r="F4332" t="s">
        <v>38</v>
      </c>
      <c r="G4332" t="s">
        <v>1100</v>
      </c>
      <c r="H4332" t="s">
        <v>1896</v>
      </c>
      <c r="I4332" t="s">
        <v>22</v>
      </c>
      <c r="J4332" t="s">
        <v>23</v>
      </c>
      <c r="K4332" t="s">
        <v>24</v>
      </c>
      <c r="L4332" t="s">
        <v>25</v>
      </c>
      <c r="M4332" t="s">
        <v>47</v>
      </c>
      <c r="N4332">
        <v>1498</v>
      </c>
      <c r="O4332" t="s">
        <v>303</v>
      </c>
      <c r="P4332" t="s">
        <v>238</v>
      </c>
      <c r="Q4332">
        <v>5</v>
      </c>
      <c r="R4332" t="s">
        <v>1179</v>
      </c>
    </row>
    <row r="4333" spans="1:18" x14ac:dyDescent="0.3">
      <c r="A4333">
        <v>4464</v>
      </c>
      <c r="B4333" t="s">
        <v>88</v>
      </c>
      <c r="C4333">
        <v>2017</v>
      </c>
      <c r="D4333">
        <v>650000</v>
      </c>
      <c r="E4333">
        <v>120000</v>
      </c>
      <c r="F4333" t="s">
        <v>38</v>
      </c>
      <c r="G4333" t="s">
        <v>1100</v>
      </c>
      <c r="H4333" t="s">
        <v>1896</v>
      </c>
      <c r="I4333" t="s">
        <v>22</v>
      </c>
      <c r="J4333" t="s">
        <v>23</v>
      </c>
      <c r="K4333" t="s">
        <v>24</v>
      </c>
      <c r="L4333" t="s">
        <v>25</v>
      </c>
      <c r="M4333" t="s">
        <v>982</v>
      </c>
      <c r="N4333">
        <v>1493</v>
      </c>
      <c r="O4333" t="s">
        <v>458</v>
      </c>
      <c r="P4333" t="s">
        <v>490</v>
      </c>
      <c r="Q4333">
        <v>7</v>
      </c>
      <c r="R4333" t="s">
        <v>1179</v>
      </c>
    </row>
    <row r="4334" spans="1:18" x14ac:dyDescent="0.3">
      <c r="A4334">
        <v>4465</v>
      </c>
      <c r="B4334" t="s">
        <v>88</v>
      </c>
      <c r="C4334">
        <v>2013</v>
      </c>
      <c r="D4334">
        <v>600000</v>
      </c>
      <c r="E4334">
        <v>45000</v>
      </c>
      <c r="F4334" t="s">
        <v>38</v>
      </c>
      <c r="G4334" t="s">
        <v>1100</v>
      </c>
      <c r="H4334" t="s">
        <v>1896</v>
      </c>
      <c r="I4334" t="s">
        <v>22</v>
      </c>
      <c r="J4334" t="s">
        <v>23</v>
      </c>
      <c r="K4334" t="s">
        <v>24</v>
      </c>
      <c r="L4334" t="s">
        <v>25</v>
      </c>
      <c r="M4334" t="s">
        <v>489</v>
      </c>
      <c r="N4334">
        <v>2523</v>
      </c>
      <c r="O4334" t="s">
        <v>309</v>
      </c>
      <c r="P4334" t="s">
        <v>490</v>
      </c>
      <c r="Q4334">
        <v>7</v>
      </c>
      <c r="R4334" t="s">
        <v>1179</v>
      </c>
    </row>
    <row r="4335" spans="1:18" x14ac:dyDescent="0.3">
      <c r="A4335">
        <v>4466</v>
      </c>
      <c r="B4335" t="s">
        <v>18</v>
      </c>
      <c r="C4335">
        <v>2018</v>
      </c>
      <c r="D4335">
        <v>800000</v>
      </c>
      <c r="E4335">
        <v>35000</v>
      </c>
      <c r="F4335" t="s">
        <v>38</v>
      </c>
      <c r="G4335" t="s">
        <v>1100</v>
      </c>
      <c r="H4335" t="s">
        <v>1896</v>
      </c>
      <c r="I4335" t="s">
        <v>22</v>
      </c>
      <c r="J4335" t="s">
        <v>23</v>
      </c>
      <c r="K4335" t="s">
        <v>24</v>
      </c>
      <c r="L4335" t="s">
        <v>25</v>
      </c>
      <c r="M4335" t="s">
        <v>424</v>
      </c>
      <c r="N4335">
        <v>1248</v>
      </c>
      <c r="O4335" t="s">
        <v>425</v>
      </c>
      <c r="P4335" t="s">
        <v>28</v>
      </c>
      <c r="Q4335">
        <v>5</v>
      </c>
      <c r="R4335" t="s">
        <v>1179</v>
      </c>
    </row>
    <row r="4336" spans="1:18" x14ac:dyDescent="0.3">
      <c r="A4336">
        <v>4467</v>
      </c>
      <c r="B4336" t="s">
        <v>46</v>
      </c>
      <c r="C4336">
        <v>2015</v>
      </c>
      <c r="D4336">
        <v>575000</v>
      </c>
      <c r="E4336">
        <v>60000</v>
      </c>
      <c r="F4336" t="s">
        <v>38</v>
      </c>
      <c r="G4336" t="s">
        <v>744</v>
      </c>
      <c r="H4336" t="s">
        <v>1898</v>
      </c>
      <c r="I4336" t="s">
        <v>22</v>
      </c>
      <c r="J4336" t="s">
        <v>23</v>
      </c>
      <c r="K4336" t="s">
        <v>24</v>
      </c>
      <c r="L4336" t="s">
        <v>25</v>
      </c>
      <c r="M4336" t="s">
        <v>99</v>
      </c>
      <c r="N4336">
        <v>1396</v>
      </c>
      <c r="O4336" t="s">
        <v>100</v>
      </c>
      <c r="P4336" t="s">
        <v>101</v>
      </c>
      <c r="Q4336">
        <v>5</v>
      </c>
      <c r="R4336" t="s">
        <v>1179</v>
      </c>
    </row>
    <row r="4337" spans="1:18" x14ac:dyDescent="0.3">
      <c r="A4337">
        <v>4468</v>
      </c>
      <c r="B4337" t="s">
        <v>69</v>
      </c>
      <c r="C4337">
        <v>2016</v>
      </c>
      <c r="D4337">
        <v>550000</v>
      </c>
      <c r="E4337">
        <v>40000</v>
      </c>
      <c r="F4337" t="s">
        <v>38</v>
      </c>
      <c r="G4337" t="s">
        <v>744</v>
      </c>
      <c r="H4337" t="s">
        <v>1898</v>
      </c>
      <c r="I4337" t="s">
        <v>41</v>
      </c>
      <c r="J4337" t="s">
        <v>23</v>
      </c>
      <c r="K4337" t="s">
        <v>154</v>
      </c>
      <c r="L4337" t="s">
        <v>25</v>
      </c>
      <c r="M4337" t="s">
        <v>313</v>
      </c>
      <c r="N4337">
        <v>1499</v>
      </c>
      <c r="O4337" t="s">
        <v>968</v>
      </c>
      <c r="P4337" t="s">
        <v>1092</v>
      </c>
      <c r="Q4337">
        <v>5</v>
      </c>
      <c r="R4337" t="s">
        <v>1179</v>
      </c>
    </row>
    <row r="4338" spans="1:18" x14ac:dyDescent="0.3">
      <c r="A4338">
        <v>4469</v>
      </c>
      <c r="B4338" t="s">
        <v>18</v>
      </c>
      <c r="C4338">
        <v>2011</v>
      </c>
      <c r="D4338">
        <v>190000</v>
      </c>
      <c r="E4338">
        <v>80000</v>
      </c>
      <c r="F4338" t="s">
        <v>38</v>
      </c>
      <c r="G4338" t="s">
        <v>744</v>
      </c>
      <c r="H4338" t="s">
        <v>1895</v>
      </c>
      <c r="I4338" t="s">
        <v>41</v>
      </c>
      <c r="J4338" t="s">
        <v>23</v>
      </c>
      <c r="K4338" t="s">
        <v>24</v>
      </c>
      <c r="L4338" t="s">
        <v>42</v>
      </c>
      <c r="M4338" t="s">
        <v>1357</v>
      </c>
      <c r="N4338">
        <v>1586</v>
      </c>
      <c r="O4338" t="s">
        <v>1007</v>
      </c>
      <c r="P4338" t="s">
        <v>1008</v>
      </c>
      <c r="Q4338">
        <v>5</v>
      </c>
      <c r="R4338" t="s">
        <v>1179</v>
      </c>
    </row>
    <row r="4339" spans="1:18" x14ac:dyDescent="0.3">
      <c r="A4339">
        <v>4470</v>
      </c>
      <c r="B4339" t="s">
        <v>69</v>
      </c>
      <c r="C4339">
        <v>2017</v>
      </c>
      <c r="D4339">
        <v>750000</v>
      </c>
      <c r="E4339">
        <v>37000</v>
      </c>
      <c r="F4339" t="s">
        <v>38</v>
      </c>
      <c r="G4339" t="s">
        <v>744</v>
      </c>
      <c r="H4339" t="s">
        <v>1895</v>
      </c>
      <c r="I4339" t="s">
        <v>22</v>
      </c>
      <c r="J4339" t="s">
        <v>23</v>
      </c>
      <c r="K4339" t="s">
        <v>24</v>
      </c>
      <c r="L4339" t="s">
        <v>25</v>
      </c>
      <c r="M4339" t="s">
        <v>47</v>
      </c>
      <c r="N4339">
        <v>1498</v>
      </c>
      <c r="O4339" t="s">
        <v>303</v>
      </c>
      <c r="P4339" t="s">
        <v>238</v>
      </c>
      <c r="Q4339">
        <v>5</v>
      </c>
      <c r="R4339" t="s">
        <v>1179</v>
      </c>
    </row>
    <row r="4340" spans="1:18" x14ac:dyDescent="0.3">
      <c r="A4340">
        <v>4471</v>
      </c>
      <c r="B4340" t="s">
        <v>18</v>
      </c>
      <c r="C4340">
        <v>2018</v>
      </c>
      <c r="D4340">
        <v>625000</v>
      </c>
      <c r="E4340">
        <v>22000</v>
      </c>
      <c r="F4340" t="s">
        <v>38</v>
      </c>
      <c r="G4340" t="s">
        <v>744</v>
      </c>
      <c r="H4340" t="s">
        <v>1895</v>
      </c>
      <c r="I4340" t="s">
        <v>41</v>
      </c>
      <c r="J4340" t="s">
        <v>23</v>
      </c>
      <c r="K4340" t="s">
        <v>24</v>
      </c>
      <c r="L4340" t="s">
        <v>25</v>
      </c>
      <c r="M4340" t="s">
        <v>113</v>
      </c>
      <c r="N4340">
        <v>1197</v>
      </c>
      <c r="O4340" t="s">
        <v>114</v>
      </c>
      <c r="P4340" t="s">
        <v>115</v>
      </c>
      <c r="Q4340">
        <v>5</v>
      </c>
      <c r="R4340" t="s">
        <v>1179</v>
      </c>
    </row>
    <row r="4341" spans="1:18" x14ac:dyDescent="0.3">
      <c r="A4341">
        <v>4472</v>
      </c>
      <c r="B4341" t="s">
        <v>46</v>
      </c>
      <c r="C4341">
        <v>2018</v>
      </c>
      <c r="D4341">
        <v>799000</v>
      </c>
      <c r="E4341">
        <v>60000</v>
      </c>
      <c r="F4341" t="s">
        <v>38</v>
      </c>
      <c r="G4341" t="s">
        <v>1100</v>
      </c>
      <c r="H4341" t="s">
        <v>1896</v>
      </c>
      <c r="I4341" t="s">
        <v>22</v>
      </c>
      <c r="J4341" t="s">
        <v>23</v>
      </c>
      <c r="K4341" t="s">
        <v>24</v>
      </c>
      <c r="L4341" t="s">
        <v>33</v>
      </c>
      <c r="M4341" t="s">
        <v>99</v>
      </c>
      <c r="N4341">
        <v>1396</v>
      </c>
      <c r="O4341" t="s">
        <v>100</v>
      </c>
      <c r="P4341" t="s">
        <v>101</v>
      </c>
      <c r="Q4341">
        <v>5</v>
      </c>
      <c r="R4341" t="s">
        <v>1179</v>
      </c>
    </row>
    <row r="4342" spans="1:18" x14ac:dyDescent="0.3">
      <c r="A4342">
        <v>4473</v>
      </c>
      <c r="B4342" t="s">
        <v>18</v>
      </c>
      <c r="C4342">
        <v>2013</v>
      </c>
      <c r="D4342">
        <v>300000</v>
      </c>
      <c r="E4342">
        <v>57000</v>
      </c>
      <c r="F4342" t="s">
        <v>38</v>
      </c>
      <c r="G4342" t="s">
        <v>1100</v>
      </c>
      <c r="H4342" t="s">
        <v>1899</v>
      </c>
      <c r="I4342" t="s">
        <v>41</v>
      </c>
      <c r="J4342" t="s">
        <v>23</v>
      </c>
      <c r="K4342" t="s">
        <v>24</v>
      </c>
      <c r="L4342" t="s">
        <v>33</v>
      </c>
      <c r="M4342" t="s">
        <v>226</v>
      </c>
      <c r="N4342">
        <v>998</v>
      </c>
      <c r="O4342" t="s">
        <v>244</v>
      </c>
      <c r="P4342" t="s">
        <v>141</v>
      </c>
      <c r="Q4342">
        <v>5</v>
      </c>
      <c r="R4342" t="s">
        <v>1179</v>
      </c>
    </row>
    <row r="4343" spans="1:18" x14ac:dyDescent="0.3">
      <c r="A4343">
        <v>4474</v>
      </c>
      <c r="B4343" t="s">
        <v>18</v>
      </c>
      <c r="C4343">
        <v>2017</v>
      </c>
      <c r="D4343">
        <v>850000</v>
      </c>
      <c r="E4343">
        <v>27000</v>
      </c>
      <c r="F4343" t="s">
        <v>38</v>
      </c>
      <c r="G4343" t="s">
        <v>1100</v>
      </c>
      <c r="H4343" t="s">
        <v>1899</v>
      </c>
      <c r="I4343" t="s">
        <v>41</v>
      </c>
      <c r="J4343" t="s">
        <v>23</v>
      </c>
      <c r="K4343" t="s">
        <v>24</v>
      </c>
      <c r="L4343" t="s">
        <v>25</v>
      </c>
      <c r="M4343" t="s">
        <v>964</v>
      </c>
      <c r="N4343">
        <v>1373</v>
      </c>
      <c r="O4343" t="s">
        <v>384</v>
      </c>
      <c r="P4343" t="s">
        <v>233</v>
      </c>
      <c r="Q4343">
        <v>5</v>
      </c>
      <c r="R4343" t="s">
        <v>1179</v>
      </c>
    </row>
    <row r="4344" spans="1:18" x14ac:dyDescent="0.3">
      <c r="A4344">
        <v>4475</v>
      </c>
      <c r="B4344" t="s">
        <v>120</v>
      </c>
      <c r="C4344">
        <v>2012</v>
      </c>
      <c r="D4344">
        <v>130000</v>
      </c>
      <c r="E4344">
        <v>70000</v>
      </c>
      <c r="F4344" t="s">
        <v>38</v>
      </c>
      <c r="G4344" t="s">
        <v>70</v>
      </c>
      <c r="H4344" t="s">
        <v>1900</v>
      </c>
      <c r="I4344" t="s">
        <v>41</v>
      </c>
      <c r="J4344" t="s">
        <v>23</v>
      </c>
      <c r="K4344" t="s">
        <v>24</v>
      </c>
      <c r="L4344" t="s">
        <v>25</v>
      </c>
      <c r="M4344" t="s">
        <v>347</v>
      </c>
      <c r="N4344">
        <v>995</v>
      </c>
      <c r="O4344" t="s">
        <v>665</v>
      </c>
      <c r="P4344" t="s">
        <v>715</v>
      </c>
      <c r="Q4344">
        <v>5</v>
      </c>
      <c r="R4344" t="s">
        <v>1179</v>
      </c>
    </row>
    <row r="4345" spans="1:18" x14ac:dyDescent="0.3">
      <c r="A4345">
        <v>4476</v>
      </c>
      <c r="B4345" t="s">
        <v>18</v>
      </c>
      <c r="C4345">
        <v>2011</v>
      </c>
      <c r="D4345">
        <v>229999</v>
      </c>
      <c r="E4345">
        <v>40000</v>
      </c>
      <c r="F4345" t="s">
        <v>38</v>
      </c>
      <c r="G4345" t="s">
        <v>70</v>
      </c>
      <c r="H4345" t="s">
        <v>1900</v>
      </c>
      <c r="I4345" t="s">
        <v>41</v>
      </c>
      <c r="J4345" t="s">
        <v>23</v>
      </c>
      <c r="K4345" t="s">
        <v>24</v>
      </c>
      <c r="L4345" t="s">
        <v>33</v>
      </c>
      <c r="M4345" t="s">
        <v>540</v>
      </c>
      <c r="N4345">
        <v>998</v>
      </c>
      <c r="O4345" t="s">
        <v>67</v>
      </c>
      <c r="P4345" t="s">
        <v>141</v>
      </c>
      <c r="Q4345">
        <v>5</v>
      </c>
      <c r="R4345" t="s">
        <v>1179</v>
      </c>
    </row>
    <row r="4346" spans="1:18" x14ac:dyDescent="0.3">
      <c r="A4346">
        <v>4477</v>
      </c>
      <c r="B4346" t="s">
        <v>18</v>
      </c>
      <c r="C4346">
        <v>2015</v>
      </c>
      <c r="D4346">
        <v>400000</v>
      </c>
      <c r="E4346">
        <v>60000</v>
      </c>
      <c r="F4346" t="s">
        <v>38</v>
      </c>
      <c r="G4346" t="s">
        <v>70</v>
      </c>
      <c r="H4346" t="s">
        <v>1901</v>
      </c>
      <c r="I4346" t="s">
        <v>41</v>
      </c>
      <c r="J4346" t="s">
        <v>23</v>
      </c>
      <c r="K4346" t="s">
        <v>24</v>
      </c>
      <c r="L4346" t="s">
        <v>25</v>
      </c>
      <c r="M4346" t="s">
        <v>243</v>
      </c>
      <c r="N4346">
        <v>998</v>
      </c>
      <c r="O4346" t="s">
        <v>244</v>
      </c>
      <c r="P4346" t="s">
        <v>141</v>
      </c>
      <c r="Q4346">
        <v>5</v>
      </c>
      <c r="R4346" t="s">
        <v>1179</v>
      </c>
    </row>
    <row r="4347" spans="1:18" x14ac:dyDescent="0.3">
      <c r="A4347">
        <v>4478</v>
      </c>
      <c r="B4347" t="s">
        <v>88</v>
      </c>
      <c r="C4347">
        <v>2018</v>
      </c>
      <c r="D4347">
        <v>900000</v>
      </c>
      <c r="E4347">
        <v>35000</v>
      </c>
      <c r="F4347" t="s">
        <v>38</v>
      </c>
      <c r="G4347" t="s">
        <v>70</v>
      </c>
      <c r="H4347" t="s">
        <v>1900</v>
      </c>
      <c r="I4347" t="s">
        <v>22</v>
      </c>
      <c r="J4347" t="s">
        <v>23</v>
      </c>
      <c r="K4347" t="s">
        <v>24</v>
      </c>
      <c r="L4347" t="s">
        <v>25</v>
      </c>
      <c r="M4347" t="s">
        <v>478</v>
      </c>
      <c r="N4347">
        <v>2498</v>
      </c>
      <c r="O4347" t="s">
        <v>479</v>
      </c>
      <c r="P4347" t="s">
        <v>480</v>
      </c>
      <c r="Q4347">
        <v>6</v>
      </c>
      <c r="R4347" t="s">
        <v>1179</v>
      </c>
    </row>
    <row r="4348" spans="1:18" x14ac:dyDescent="0.3">
      <c r="A4348">
        <v>4479</v>
      </c>
      <c r="B4348" t="s">
        <v>88</v>
      </c>
      <c r="C4348">
        <v>2015</v>
      </c>
      <c r="D4348">
        <v>800000</v>
      </c>
      <c r="E4348">
        <v>70000</v>
      </c>
      <c r="F4348" t="s">
        <v>38</v>
      </c>
      <c r="G4348" t="s">
        <v>70</v>
      </c>
      <c r="H4348" t="s">
        <v>1900</v>
      </c>
      <c r="I4348" t="s">
        <v>22</v>
      </c>
      <c r="J4348" t="s">
        <v>23</v>
      </c>
      <c r="K4348" t="s">
        <v>24</v>
      </c>
      <c r="L4348" t="s">
        <v>25</v>
      </c>
      <c r="M4348" t="s">
        <v>605</v>
      </c>
      <c r="N4348">
        <v>1997</v>
      </c>
      <c r="O4348" t="s">
        <v>271</v>
      </c>
      <c r="P4348" t="s">
        <v>615</v>
      </c>
      <c r="Q4348">
        <v>7</v>
      </c>
      <c r="R4348" t="s">
        <v>1179</v>
      </c>
    </row>
    <row r="4349" spans="1:18" x14ac:dyDescent="0.3">
      <c r="A4349">
        <v>4480</v>
      </c>
      <c r="B4349" t="s">
        <v>46</v>
      </c>
      <c r="C4349">
        <v>2015</v>
      </c>
      <c r="D4349">
        <v>250999</v>
      </c>
      <c r="E4349">
        <v>43000</v>
      </c>
      <c r="F4349" t="s">
        <v>38</v>
      </c>
      <c r="G4349" t="s">
        <v>70</v>
      </c>
      <c r="H4349" t="s">
        <v>1900</v>
      </c>
      <c r="I4349" t="s">
        <v>41</v>
      </c>
      <c r="J4349" t="s">
        <v>23</v>
      </c>
      <c r="K4349" t="s">
        <v>24</v>
      </c>
      <c r="L4349" t="s">
        <v>33</v>
      </c>
      <c r="M4349" t="s">
        <v>390</v>
      </c>
      <c r="N4349">
        <v>814</v>
      </c>
      <c r="O4349" t="s">
        <v>541</v>
      </c>
      <c r="P4349" t="s">
        <v>542</v>
      </c>
      <c r="Q4349">
        <v>5</v>
      </c>
      <c r="R4349" t="s">
        <v>1179</v>
      </c>
    </row>
    <row r="4350" spans="1:18" x14ac:dyDescent="0.3">
      <c r="A4350">
        <v>4481</v>
      </c>
      <c r="B4350" t="s">
        <v>109</v>
      </c>
      <c r="C4350">
        <v>2011</v>
      </c>
      <c r="D4350">
        <v>250000</v>
      </c>
      <c r="E4350">
        <v>110000</v>
      </c>
      <c r="F4350" t="s">
        <v>38</v>
      </c>
      <c r="G4350" t="s">
        <v>70</v>
      </c>
      <c r="H4350" t="s">
        <v>1900</v>
      </c>
      <c r="I4350" t="s">
        <v>41</v>
      </c>
      <c r="J4350" t="s">
        <v>23</v>
      </c>
      <c r="K4350" t="s">
        <v>24</v>
      </c>
      <c r="L4350" t="s">
        <v>33</v>
      </c>
      <c r="M4350" t="s">
        <v>340</v>
      </c>
      <c r="N4350">
        <v>1368</v>
      </c>
      <c r="O4350" t="s">
        <v>48</v>
      </c>
      <c r="P4350" t="s">
        <v>827</v>
      </c>
      <c r="Q4350">
        <v>5</v>
      </c>
      <c r="R4350" t="s">
        <v>1179</v>
      </c>
    </row>
    <row r="4351" spans="1:18" x14ac:dyDescent="0.3">
      <c r="A4351">
        <v>4482</v>
      </c>
      <c r="B4351" t="s">
        <v>631</v>
      </c>
      <c r="C4351">
        <v>2009</v>
      </c>
      <c r="D4351">
        <v>100000</v>
      </c>
      <c r="E4351">
        <v>100000</v>
      </c>
      <c r="F4351" t="s">
        <v>38</v>
      </c>
      <c r="G4351" t="s">
        <v>70</v>
      </c>
      <c r="H4351" t="s">
        <v>1900</v>
      </c>
      <c r="I4351" t="s">
        <v>41</v>
      </c>
      <c r="J4351" t="s">
        <v>23</v>
      </c>
      <c r="K4351" t="s">
        <v>24</v>
      </c>
      <c r="L4351" t="s">
        <v>33</v>
      </c>
      <c r="M4351" t="s">
        <v>961</v>
      </c>
      <c r="N4351">
        <v>1172</v>
      </c>
      <c r="O4351" t="s">
        <v>86</v>
      </c>
      <c r="P4351" t="s">
        <v>1654</v>
      </c>
      <c r="Q4351">
        <v>5</v>
      </c>
      <c r="R4351" t="s">
        <v>1179</v>
      </c>
    </row>
    <row r="4352" spans="1:18" x14ac:dyDescent="0.3">
      <c r="A4352">
        <v>4483</v>
      </c>
      <c r="B4352" t="s">
        <v>18</v>
      </c>
      <c r="C4352">
        <v>2016</v>
      </c>
      <c r="D4352">
        <v>450000</v>
      </c>
      <c r="E4352">
        <v>64000</v>
      </c>
      <c r="F4352" t="s">
        <v>38</v>
      </c>
      <c r="G4352" t="s">
        <v>70</v>
      </c>
      <c r="H4352" t="s">
        <v>1901</v>
      </c>
      <c r="I4352" t="s">
        <v>41</v>
      </c>
      <c r="J4352" t="s">
        <v>23</v>
      </c>
      <c r="K4352" t="s">
        <v>24</v>
      </c>
      <c r="L4352" t="s">
        <v>25</v>
      </c>
      <c r="M4352" t="s">
        <v>389</v>
      </c>
      <c r="N4352">
        <v>1197</v>
      </c>
      <c r="O4352" t="s">
        <v>265</v>
      </c>
      <c r="P4352" t="s">
        <v>266</v>
      </c>
      <c r="Q4352">
        <v>5</v>
      </c>
      <c r="R4352" t="s">
        <v>1179</v>
      </c>
    </row>
    <row r="4353" spans="1:18" x14ac:dyDescent="0.3">
      <c r="A4353">
        <v>4484</v>
      </c>
      <c r="B4353" t="s">
        <v>75</v>
      </c>
      <c r="C4353">
        <v>2017</v>
      </c>
      <c r="D4353">
        <v>575000</v>
      </c>
      <c r="E4353">
        <v>96000</v>
      </c>
      <c r="F4353" t="s">
        <v>38</v>
      </c>
      <c r="G4353" t="s">
        <v>880</v>
      </c>
      <c r="H4353" t="s">
        <v>1902</v>
      </c>
      <c r="I4353" t="s">
        <v>22</v>
      </c>
      <c r="J4353" t="s">
        <v>23</v>
      </c>
      <c r="K4353" t="s">
        <v>24</v>
      </c>
      <c r="L4353" t="s">
        <v>25</v>
      </c>
      <c r="M4353" t="s">
        <v>704</v>
      </c>
      <c r="N4353">
        <v>1461</v>
      </c>
      <c r="O4353" t="s">
        <v>298</v>
      </c>
      <c r="P4353" t="s">
        <v>95</v>
      </c>
      <c r="Q4353">
        <v>5</v>
      </c>
      <c r="R4353" t="s">
        <v>1179</v>
      </c>
    </row>
    <row r="4354" spans="1:18" x14ac:dyDescent="0.3">
      <c r="A4354">
        <v>4485</v>
      </c>
      <c r="B4354" t="s">
        <v>75</v>
      </c>
      <c r="C4354">
        <v>2013</v>
      </c>
      <c r="D4354">
        <v>400000</v>
      </c>
      <c r="E4354">
        <v>96000</v>
      </c>
      <c r="F4354" t="s">
        <v>38</v>
      </c>
      <c r="G4354" t="s">
        <v>880</v>
      </c>
      <c r="H4354" t="s">
        <v>1902</v>
      </c>
      <c r="I4354" t="s">
        <v>22</v>
      </c>
      <c r="J4354" t="s">
        <v>23</v>
      </c>
      <c r="K4354" t="s">
        <v>24</v>
      </c>
      <c r="L4354" t="s">
        <v>25</v>
      </c>
      <c r="M4354" t="s">
        <v>1114</v>
      </c>
      <c r="N4354">
        <v>1461</v>
      </c>
      <c r="O4354" t="s">
        <v>298</v>
      </c>
      <c r="P4354" t="s">
        <v>299</v>
      </c>
      <c r="Q4354">
        <v>5</v>
      </c>
      <c r="R4354" t="s">
        <v>1179</v>
      </c>
    </row>
    <row r="4355" spans="1:18" x14ac:dyDescent="0.3">
      <c r="A4355">
        <v>4486</v>
      </c>
      <c r="B4355" t="s">
        <v>18</v>
      </c>
      <c r="C4355">
        <v>2019</v>
      </c>
      <c r="D4355">
        <v>480000</v>
      </c>
      <c r="E4355">
        <v>7600</v>
      </c>
      <c r="F4355" t="s">
        <v>38</v>
      </c>
      <c r="G4355" t="s">
        <v>880</v>
      </c>
      <c r="H4355" t="s">
        <v>1902</v>
      </c>
      <c r="I4355" t="s">
        <v>41</v>
      </c>
      <c r="J4355" t="s">
        <v>23</v>
      </c>
      <c r="K4355" t="s">
        <v>24</v>
      </c>
      <c r="L4355" t="s">
        <v>25</v>
      </c>
      <c r="M4355" t="s">
        <v>294</v>
      </c>
      <c r="N4355">
        <v>998</v>
      </c>
      <c r="O4355" t="s">
        <v>86</v>
      </c>
      <c r="P4355" t="s">
        <v>141</v>
      </c>
      <c r="Q4355">
        <v>5</v>
      </c>
      <c r="R4355" t="s">
        <v>1179</v>
      </c>
    </row>
    <row r="4356" spans="1:18" x14ac:dyDescent="0.3">
      <c r="A4356">
        <v>4487</v>
      </c>
      <c r="B4356" t="s">
        <v>18</v>
      </c>
      <c r="C4356">
        <v>2019</v>
      </c>
      <c r="D4356">
        <v>490000</v>
      </c>
      <c r="E4356">
        <v>7000</v>
      </c>
      <c r="F4356" t="s">
        <v>38</v>
      </c>
      <c r="G4356" t="s">
        <v>880</v>
      </c>
      <c r="H4356" t="s">
        <v>1903</v>
      </c>
      <c r="I4356" t="s">
        <v>41</v>
      </c>
      <c r="J4356" t="s">
        <v>23</v>
      </c>
      <c r="K4356" t="s">
        <v>24</v>
      </c>
      <c r="L4356" t="s">
        <v>25</v>
      </c>
      <c r="M4356" t="s">
        <v>294</v>
      </c>
      <c r="N4356">
        <v>998</v>
      </c>
      <c r="O4356" t="s">
        <v>86</v>
      </c>
      <c r="P4356" t="s">
        <v>141</v>
      </c>
      <c r="Q4356">
        <v>5</v>
      </c>
      <c r="R4356" t="s">
        <v>1179</v>
      </c>
    </row>
    <row r="4357" spans="1:18" x14ac:dyDescent="0.3">
      <c r="A4357">
        <v>4488</v>
      </c>
      <c r="B4357" t="s">
        <v>109</v>
      </c>
      <c r="C4357">
        <v>2007</v>
      </c>
      <c r="D4357">
        <v>150000</v>
      </c>
      <c r="E4357">
        <v>120000</v>
      </c>
      <c r="F4357" t="s">
        <v>38</v>
      </c>
      <c r="G4357" t="s">
        <v>880</v>
      </c>
      <c r="H4357" t="s">
        <v>1903</v>
      </c>
      <c r="I4357" t="s">
        <v>22</v>
      </c>
      <c r="J4357" t="s">
        <v>23</v>
      </c>
      <c r="K4357" t="s">
        <v>24</v>
      </c>
      <c r="L4357" t="s">
        <v>33</v>
      </c>
      <c r="M4357" t="s">
        <v>142</v>
      </c>
      <c r="N4357">
        <v>1405</v>
      </c>
      <c r="O4357" t="s">
        <v>458</v>
      </c>
      <c r="P4357" t="s">
        <v>536</v>
      </c>
      <c r="Q4357">
        <v>5</v>
      </c>
      <c r="R4357" t="s">
        <v>1179</v>
      </c>
    </row>
    <row r="4358" spans="1:18" x14ac:dyDescent="0.3">
      <c r="A4358">
        <v>4489</v>
      </c>
      <c r="B4358" t="s">
        <v>109</v>
      </c>
      <c r="C4358">
        <v>2017</v>
      </c>
      <c r="D4358">
        <v>600000</v>
      </c>
      <c r="E4358">
        <v>50000</v>
      </c>
      <c r="F4358" t="s">
        <v>38</v>
      </c>
      <c r="G4358" t="s">
        <v>880</v>
      </c>
      <c r="H4358" t="s">
        <v>1902</v>
      </c>
      <c r="I4358" t="s">
        <v>22</v>
      </c>
      <c r="J4358" t="s">
        <v>23</v>
      </c>
      <c r="K4358" t="s">
        <v>24</v>
      </c>
      <c r="L4358" t="s">
        <v>25</v>
      </c>
      <c r="M4358" t="s">
        <v>404</v>
      </c>
      <c r="N4358">
        <v>1248</v>
      </c>
      <c r="O4358" t="s">
        <v>27</v>
      </c>
      <c r="P4358" t="s">
        <v>405</v>
      </c>
      <c r="Q4358">
        <v>5</v>
      </c>
      <c r="R4358" t="s">
        <v>1179</v>
      </c>
    </row>
    <row r="4359" spans="1:18" x14ac:dyDescent="0.3">
      <c r="A4359">
        <v>4490</v>
      </c>
      <c r="B4359" t="s">
        <v>46</v>
      </c>
      <c r="C4359">
        <v>2015</v>
      </c>
      <c r="D4359">
        <v>500000</v>
      </c>
      <c r="E4359">
        <v>50000</v>
      </c>
      <c r="F4359" t="s">
        <v>38</v>
      </c>
      <c r="G4359" t="s">
        <v>880</v>
      </c>
      <c r="H4359" t="s">
        <v>1902</v>
      </c>
      <c r="I4359" t="s">
        <v>22</v>
      </c>
      <c r="J4359" t="s">
        <v>23</v>
      </c>
      <c r="K4359" t="s">
        <v>24</v>
      </c>
      <c r="L4359" t="s">
        <v>33</v>
      </c>
      <c r="M4359" t="s">
        <v>545</v>
      </c>
      <c r="N4359">
        <v>1120</v>
      </c>
      <c r="O4359" t="s">
        <v>561</v>
      </c>
      <c r="P4359" t="s">
        <v>547</v>
      </c>
      <c r="Q4359">
        <v>5</v>
      </c>
      <c r="R4359" t="s">
        <v>1179</v>
      </c>
    </row>
    <row r="4360" spans="1:18" x14ac:dyDescent="0.3">
      <c r="A4360">
        <v>4491</v>
      </c>
      <c r="B4360" t="s">
        <v>109</v>
      </c>
      <c r="C4360">
        <v>2015</v>
      </c>
      <c r="D4360">
        <v>425000</v>
      </c>
      <c r="E4360">
        <v>80000</v>
      </c>
      <c r="F4360" t="s">
        <v>38</v>
      </c>
      <c r="G4360" t="s">
        <v>880</v>
      </c>
      <c r="H4360" t="s">
        <v>1902</v>
      </c>
      <c r="I4360" t="s">
        <v>22</v>
      </c>
      <c r="J4360" t="s">
        <v>23</v>
      </c>
      <c r="K4360" t="s">
        <v>24</v>
      </c>
      <c r="L4360" t="s">
        <v>25</v>
      </c>
      <c r="M4360" t="s">
        <v>47</v>
      </c>
      <c r="N4360">
        <v>1248</v>
      </c>
      <c r="O4360" t="s">
        <v>434</v>
      </c>
      <c r="P4360" t="s">
        <v>209</v>
      </c>
      <c r="Q4360">
        <v>5</v>
      </c>
      <c r="R4360" t="s">
        <v>1179</v>
      </c>
    </row>
    <row r="4361" spans="1:18" x14ac:dyDescent="0.3">
      <c r="A4361">
        <v>4492</v>
      </c>
      <c r="B4361" t="s">
        <v>46</v>
      </c>
      <c r="C4361">
        <v>2003</v>
      </c>
      <c r="D4361">
        <v>108000</v>
      </c>
      <c r="E4361">
        <v>200000</v>
      </c>
      <c r="F4361" t="s">
        <v>38</v>
      </c>
      <c r="G4361" t="s">
        <v>249</v>
      </c>
      <c r="H4361" t="s">
        <v>1356</v>
      </c>
      <c r="I4361" t="s">
        <v>22</v>
      </c>
      <c r="J4361" t="s">
        <v>23</v>
      </c>
      <c r="K4361" t="s">
        <v>24</v>
      </c>
      <c r="L4361" t="s">
        <v>33</v>
      </c>
      <c r="M4361" t="s">
        <v>1116</v>
      </c>
      <c r="N4361">
        <v>1493</v>
      </c>
      <c r="O4361" t="s">
        <v>90</v>
      </c>
      <c r="P4361" t="s">
        <v>1117</v>
      </c>
      <c r="Q4361">
        <v>5</v>
      </c>
      <c r="R4361" t="s">
        <v>1179</v>
      </c>
    </row>
    <row r="4362" spans="1:18" x14ac:dyDescent="0.3">
      <c r="A4362">
        <v>4493</v>
      </c>
      <c r="B4362" t="s">
        <v>65</v>
      </c>
      <c r="C4362">
        <v>2015</v>
      </c>
      <c r="D4362">
        <v>1030000</v>
      </c>
      <c r="E4362">
        <v>190000</v>
      </c>
      <c r="F4362" t="s">
        <v>56</v>
      </c>
      <c r="G4362" t="s">
        <v>1035</v>
      </c>
      <c r="H4362" t="s">
        <v>1904</v>
      </c>
      <c r="I4362" t="s">
        <v>22</v>
      </c>
      <c r="J4362" t="s">
        <v>23</v>
      </c>
      <c r="K4362" t="s">
        <v>24</v>
      </c>
      <c r="L4362" t="s">
        <v>25</v>
      </c>
      <c r="M4362" t="s">
        <v>170</v>
      </c>
      <c r="N4362">
        <v>2494</v>
      </c>
      <c r="O4362" t="s">
        <v>190</v>
      </c>
      <c r="P4362" t="s">
        <v>172</v>
      </c>
      <c r="Q4362">
        <v>7</v>
      </c>
      <c r="R4362" t="s">
        <v>1179</v>
      </c>
    </row>
    <row r="4363" spans="1:18" x14ac:dyDescent="0.3">
      <c r="A4363">
        <v>4494</v>
      </c>
      <c r="B4363" t="s">
        <v>18</v>
      </c>
      <c r="C4363">
        <v>2015</v>
      </c>
      <c r="D4363">
        <v>360000</v>
      </c>
      <c r="E4363">
        <v>34000</v>
      </c>
      <c r="F4363" t="s">
        <v>56</v>
      </c>
      <c r="G4363" t="s">
        <v>1035</v>
      </c>
      <c r="H4363" t="s">
        <v>1422</v>
      </c>
      <c r="I4363" t="s">
        <v>41</v>
      </c>
      <c r="J4363" t="s">
        <v>23</v>
      </c>
      <c r="K4363" t="s">
        <v>24</v>
      </c>
      <c r="L4363" t="s">
        <v>25</v>
      </c>
      <c r="M4363" t="s">
        <v>226</v>
      </c>
      <c r="N4363">
        <v>998</v>
      </c>
      <c r="O4363" t="s">
        <v>244</v>
      </c>
      <c r="P4363" t="s">
        <v>141</v>
      </c>
      <c r="Q4363">
        <v>5</v>
      </c>
      <c r="R4363" t="s">
        <v>1179</v>
      </c>
    </row>
    <row r="4364" spans="1:18" x14ac:dyDescent="0.3">
      <c r="A4364">
        <v>4495</v>
      </c>
      <c r="B4364" t="s">
        <v>221</v>
      </c>
      <c r="C4364">
        <v>2012</v>
      </c>
      <c r="D4364">
        <v>290000</v>
      </c>
      <c r="E4364">
        <v>80000</v>
      </c>
      <c r="F4364" t="s">
        <v>56</v>
      </c>
      <c r="G4364" t="s">
        <v>1035</v>
      </c>
      <c r="H4364" t="s">
        <v>1422</v>
      </c>
      <c r="I4364" t="s">
        <v>41</v>
      </c>
      <c r="J4364" t="s">
        <v>23</v>
      </c>
      <c r="K4364" t="s">
        <v>24</v>
      </c>
      <c r="L4364" t="s">
        <v>33</v>
      </c>
      <c r="M4364" t="s">
        <v>254</v>
      </c>
      <c r="N4364">
        <v>1198</v>
      </c>
      <c r="O4364" t="s">
        <v>82</v>
      </c>
      <c r="P4364" t="s">
        <v>255</v>
      </c>
      <c r="Q4364">
        <v>5</v>
      </c>
      <c r="R4364" t="s">
        <v>1179</v>
      </c>
    </row>
    <row r="4365" spans="1:18" x14ac:dyDescent="0.3">
      <c r="A4365">
        <v>4496</v>
      </c>
      <c r="B4365" t="s">
        <v>18</v>
      </c>
      <c r="C4365">
        <v>2011</v>
      </c>
      <c r="D4365">
        <v>400000</v>
      </c>
      <c r="E4365">
        <v>72000</v>
      </c>
      <c r="F4365" t="s">
        <v>56</v>
      </c>
      <c r="G4365" t="s">
        <v>1035</v>
      </c>
      <c r="H4365" t="s">
        <v>1904</v>
      </c>
      <c r="I4365" t="s">
        <v>22</v>
      </c>
      <c r="J4365" t="s">
        <v>23</v>
      </c>
      <c r="K4365" t="s">
        <v>24</v>
      </c>
      <c r="L4365" t="s">
        <v>25</v>
      </c>
      <c r="M4365" t="s">
        <v>230</v>
      </c>
      <c r="N4365">
        <v>1248</v>
      </c>
      <c r="O4365" t="s">
        <v>27</v>
      </c>
      <c r="P4365" t="s">
        <v>28</v>
      </c>
      <c r="Q4365">
        <v>5</v>
      </c>
      <c r="R4365" t="s">
        <v>1179</v>
      </c>
    </row>
    <row r="4366" spans="1:18" x14ac:dyDescent="0.3">
      <c r="A4366">
        <v>4497</v>
      </c>
      <c r="B4366" t="s">
        <v>18</v>
      </c>
      <c r="C4366">
        <v>2003</v>
      </c>
      <c r="D4366">
        <v>70000</v>
      </c>
      <c r="E4366">
        <v>20000</v>
      </c>
      <c r="F4366" t="s">
        <v>56</v>
      </c>
      <c r="G4366" t="s">
        <v>1035</v>
      </c>
      <c r="H4366" t="s">
        <v>1904</v>
      </c>
      <c r="I4366" t="s">
        <v>22</v>
      </c>
      <c r="J4366" t="s">
        <v>23</v>
      </c>
      <c r="K4366" t="s">
        <v>24</v>
      </c>
      <c r="L4366" t="s">
        <v>25</v>
      </c>
      <c r="M4366" t="s">
        <v>1106</v>
      </c>
      <c r="N4366">
        <v>1527</v>
      </c>
      <c r="O4366" t="s">
        <v>1905</v>
      </c>
      <c r="P4366" t="s">
        <v>1654</v>
      </c>
      <c r="Q4366">
        <v>5</v>
      </c>
      <c r="R4366" t="s">
        <v>1179</v>
      </c>
    </row>
    <row r="4367" spans="1:18" x14ac:dyDescent="0.3">
      <c r="A4367">
        <v>4498</v>
      </c>
      <c r="B4367" t="s">
        <v>109</v>
      </c>
      <c r="C4367">
        <v>2012</v>
      </c>
      <c r="D4367">
        <v>320000</v>
      </c>
      <c r="E4367">
        <v>70000</v>
      </c>
      <c r="F4367" t="s">
        <v>56</v>
      </c>
      <c r="G4367" t="s">
        <v>1035</v>
      </c>
      <c r="H4367" t="s">
        <v>1904</v>
      </c>
      <c r="I4367" t="s">
        <v>22</v>
      </c>
      <c r="J4367" t="s">
        <v>23</v>
      </c>
      <c r="K4367" t="s">
        <v>24</v>
      </c>
      <c r="L4367" t="s">
        <v>33</v>
      </c>
      <c r="M4367" t="s">
        <v>411</v>
      </c>
      <c r="N4367">
        <v>2956</v>
      </c>
      <c r="O4367" t="s">
        <v>298</v>
      </c>
      <c r="P4367" t="s">
        <v>1533</v>
      </c>
      <c r="Q4367">
        <v>7</v>
      </c>
      <c r="R4367" t="s">
        <v>1179</v>
      </c>
    </row>
    <row r="4368" spans="1:18" x14ac:dyDescent="0.3">
      <c r="A4368">
        <v>4499</v>
      </c>
      <c r="B4368" t="s">
        <v>69</v>
      </c>
      <c r="C4368">
        <v>2019</v>
      </c>
      <c r="D4368">
        <v>975000</v>
      </c>
      <c r="E4368">
        <v>30000</v>
      </c>
      <c r="F4368" t="s">
        <v>56</v>
      </c>
      <c r="G4368" t="s">
        <v>1035</v>
      </c>
      <c r="H4368" t="s">
        <v>1904</v>
      </c>
      <c r="I4368" t="s">
        <v>22</v>
      </c>
      <c r="J4368" t="s">
        <v>23</v>
      </c>
      <c r="K4368" t="s">
        <v>24</v>
      </c>
      <c r="L4368" t="s">
        <v>25</v>
      </c>
      <c r="M4368" t="s">
        <v>47</v>
      </c>
      <c r="N4368">
        <v>1498</v>
      </c>
      <c r="O4368" t="s">
        <v>303</v>
      </c>
      <c r="P4368" t="s">
        <v>238</v>
      </c>
      <c r="Q4368">
        <v>5</v>
      </c>
      <c r="R4368" t="s">
        <v>1179</v>
      </c>
    </row>
    <row r="4369" spans="1:18" x14ac:dyDescent="0.3">
      <c r="A4369">
        <v>4500</v>
      </c>
      <c r="B4369" t="s">
        <v>37</v>
      </c>
      <c r="C4369">
        <v>2019</v>
      </c>
      <c r="D4369">
        <v>1227000</v>
      </c>
      <c r="E4369">
        <v>5000</v>
      </c>
      <c r="F4369" t="s">
        <v>38</v>
      </c>
      <c r="G4369" t="s">
        <v>249</v>
      </c>
      <c r="H4369" t="s">
        <v>1356</v>
      </c>
      <c r="I4369" t="s">
        <v>41</v>
      </c>
      <c r="J4369" t="s">
        <v>23</v>
      </c>
      <c r="K4369" t="s">
        <v>154</v>
      </c>
      <c r="L4369" t="s">
        <v>25</v>
      </c>
      <c r="M4369" t="s">
        <v>347</v>
      </c>
      <c r="N4369">
        <v>1497</v>
      </c>
      <c r="O4369" t="s">
        <v>348</v>
      </c>
      <c r="P4369" t="s">
        <v>161</v>
      </c>
      <c r="Q4369">
        <v>5</v>
      </c>
      <c r="R4369" t="s">
        <v>1179</v>
      </c>
    </row>
    <row r="4370" spans="1:18" x14ac:dyDescent="0.3">
      <c r="A4370">
        <v>4501</v>
      </c>
      <c r="B4370" t="s">
        <v>46</v>
      </c>
      <c r="C4370">
        <v>2014</v>
      </c>
      <c r="D4370">
        <v>755000</v>
      </c>
      <c r="E4370">
        <v>29340</v>
      </c>
      <c r="F4370" t="s">
        <v>38</v>
      </c>
      <c r="G4370" t="s">
        <v>249</v>
      </c>
      <c r="H4370" t="s">
        <v>1356</v>
      </c>
      <c r="I4370" t="s">
        <v>22</v>
      </c>
      <c r="J4370" t="s">
        <v>23</v>
      </c>
      <c r="K4370" t="s">
        <v>24</v>
      </c>
      <c r="L4370" t="s">
        <v>25</v>
      </c>
      <c r="M4370" t="s">
        <v>288</v>
      </c>
      <c r="N4370">
        <v>1582</v>
      </c>
      <c r="O4370" t="s">
        <v>289</v>
      </c>
      <c r="P4370" t="s">
        <v>290</v>
      </c>
      <c r="Q4370">
        <v>5</v>
      </c>
      <c r="R4370" t="s">
        <v>1179</v>
      </c>
    </row>
    <row r="4371" spans="1:18" x14ac:dyDescent="0.3">
      <c r="A4371">
        <v>4502</v>
      </c>
      <c r="B4371" t="s">
        <v>69</v>
      </c>
      <c r="C4371">
        <v>2011</v>
      </c>
      <c r="D4371">
        <v>215000</v>
      </c>
      <c r="E4371">
        <v>120000</v>
      </c>
      <c r="F4371" t="s">
        <v>38</v>
      </c>
      <c r="G4371" t="s">
        <v>249</v>
      </c>
      <c r="H4371" t="s">
        <v>1356</v>
      </c>
      <c r="I4371" t="s">
        <v>22</v>
      </c>
      <c r="J4371" t="s">
        <v>23</v>
      </c>
      <c r="K4371" t="s">
        <v>24</v>
      </c>
      <c r="L4371" t="s">
        <v>25</v>
      </c>
      <c r="M4371" t="s">
        <v>72</v>
      </c>
      <c r="N4371">
        <v>1399</v>
      </c>
      <c r="O4371" t="s">
        <v>388</v>
      </c>
      <c r="P4371" t="s">
        <v>74</v>
      </c>
      <c r="Q4371">
        <v>5</v>
      </c>
      <c r="R4371" t="s">
        <v>1179</v>
      </c>
    </row>
    <row r="4372" spans="1:18" x14ac:dyDescent="0.3">
      <c r="A4372">
        <v>4503</v>
      </c>
      <c r="B4372" t="s">
        <v>65</v>
      </c>
      <c r="C4372">
        <v>2011</v>
      </c>
      <c r="D4372">
        <v>735000</v>
      </c>
      <c r="E4372">
        <v>200000</v>
      </c>
      <c r="F4372" t="s">
        <v>38</v>
      </c>
      <c r="G4372" t="s">
        <v>249</v>
      </c>
      <c r="H4372" t="s">
        <v>1356</v>
      </c>
      <c r="I4372" t="s">
        <v>22</v>
      </c>
      <c r="J4372" t="s">
        <v>23</v>
      </c>
      <c r="K4372" t="s">
        <v>24</v>
      </c>
      <c r="L4372" t="s">
        <v>33</v>
      </c>
      <c r="M4372" t="s">
        <v>475</v>
      </c>
      <c r="N4372">
        <v>2494</v>
      </c>
      <c r="O4372" t="s">
        <v>476</v>
      </c>
      <c r="P4372" t="s">
        <v>477</v>
      </c>
      <c r="Q4372">
        <v>7</v>
      </c>
      <c r="R4372" t="s">
        <v>1179</v>
      </c>
    </row>
    <row r="4373" spans="1:18" x14ac:dyDescent="0.3">
      <c r="A4373">
        <v>4504</v>
      </c>
      <c r="B4373" t="s">
        <v>46</v>
      </c>
      <c r="C4373">
        <v>2007</v>
      </c>
      <c r="D4373">
        <v>190000</v>
      </c>
      <c r="E4373">
        <v>70000</v>
      </c>
      <c r="F4373" t="s">
        <v>56</v>
      </c>
      <c r="G4373" t="s">
        <v>1035</v>
      </c>
      <c r="H4373" t="s">
        <v>1904</v>
      </c>
      <c r="I4373" t="s">
        <v>41</v>
      </c>
      <c r="J4373" t="s">
        <v>23</v>
      </c>
      <c r="K4373" t="s">
        <v>24</v>
      </c>
      <c r="L4373" t="s">
        <v>33</v>
      </c>
      <c r="M4373" t="s">
        <v>246</v>
      </c>
      <c r="N4373">
        <v>1086</v>
      </c>
      <c r="O4373" t="s">
        <v>247</v>
      </c>
      <c r="P4373" t="s">
        <v>248</v>
      </c>
      <c r="Q4373">
        <v>5</v>
      </c>
      <c r="R4373" t="s">
        <v>1179</v>
      </c>
    </row>
    <row r="4374" spans="1:18" x14ac:dyDescent="0.3">
      <c r="A4374">
        <v>4505</v>
      </c>
      <c r="B4374" t="s">
        <v>65</v>
      </c>
      <c r="C4374">
        <v>2014</v>
      </c>
      <c r="D4374">
        <v>1365000</v>
      </c>
      <c r="E4374">
        <v>80800</v>
      </c>
      <c r="F4374" t="s">
        <v>19</v>
      </c>
      <c r="G4374" t="s">
        <v>857</v>
      </c>
      <c r="H4374" t="s">
        <v>1593</v>
      </c>
      <c r="I4374" t="s">
        <v>22</v>
      </c>
      <c r="J4374" t="s">
        <v>23</v>
      </c>
      <c r="K4374" t="s">
        <v>24</v>
      </c>
      <c r="L4374" t="s">
        <v>33</v>
      </c>
      <c r="M4374" t="s">
        <v>170</v>
      </c>
      <c r="N4374">
        <v>2494</v>
      </c>
      <c r="O4374" t="s">
        <v>190</v>
      </c>
      <c r="P4374" t="s">
        <v>172</v>
      </c>
      <c r="Q4374">
        <v>8</v>
      </c>
      <c r="R4374" t="s">
        <v>1179</v>
      </c>
    </row>
    <row r="4375" spans="1:18" x14ac:dyDescent="0.3">
      <c r="A4375">
        <v>4506</v>
      </c>
      <c r="B4375" t="s">
        <v>37</v>
      </c>
      <c r="C4375">
        <v>2018</v>
      </c>
      <c r="D4375">
        <v>675000</v>
      </c>
      <c r="E4375">
        <v>24265</v>
      </c>
      <c r="F4375" t="s">
        <v>19</v>
      </c>
      <c r="G4375" t="s">
        <v>780</v>
      </c>
      <c r="H4375" t="s">
        <v>1678</v>
      </c>
      <c r="I4375" t="s">
        <v>41</v>
      </c>
      <c r="J4375" t="s">
        <v>158</v>
      </c>
      <c r="K4375" t="s">
        <v>24</v>
      </c>
      <c r="L4375" t="s">
        <v>25</v>
      </c>
      <c r="M4375" t="s">
        <v>604</v>
      </c>
      <c r="N4375">
        <v>1199</v>
      </c>
      <c r="O4375" t="s">
        <v>434</v>
      </c>
      <c r="P4375" t="s">
        <v>452</v>
      </c>
      <c r="Q4375">
        <v>5</v>
      </c>
      <c r="R4375" t="s">
        <v>1179</v>
      </c>
    </row>
    <row r="4376" spans="1:18" x14ac:dyDescent="0.3">
      <c r="A4376">
        <v>4507</v>
      </c>
      <c r="B4376" t="s">
        <v>18</v>
      </c>
      <c r="C4376">
        <v>2014</v>
      </c>
      <c r="D4376">
        <v>438999</v>
      </c>
      <c r="E4376">
        <v>81000</v>
      </c>
      <c r="F4376" t="s">
        <v>19</v>
      </c>
      <c r="G4376" t="s">
        <v>786</v>
      </c>
      <c r="H4376" t="s">
        <v>1749</v>
      </c>
      <c r="I4376" t="s">
        <v>22</v>
      </c>
      <c r="J4376" t="s">
        <v>158</v>
      </c>
      <c r="K4376" t="s">
        <v>24</v>
      </c>
      <c r="L4376" t="s">
        <v>25</v>
      </c>
      <c r="M4376" t="s">
        <v>26</v>
      </c>
      <c r="N4376">
        <v>1248</v>
      </c>
      <c r="O4376" t="s">
        <v>27</v>
      </c>
      <c r="P4376" t="s">
        <v>28</v>
      </c>
      <c r="Q4376">
        <v>5</v>
      </c>
      <c r="R4376" t="s">
        <v>1179</v>
      </c>
    </row>
    <row r="4377" spans="1:18" x14ac:dyDescent="0.3">
      <c r="A4377">
        <v>4508</v>
      </c>
      <c r="B4377" t="s">
        <v>75</v>
      </c>
      <c r="C4377">
        <v>2015</v>
      </c>
      <c r="D4377">
        <v>550000</v>
      </c>
      <c r="E4377">
        <v>240000</v>
      </c>
      <c r="F4377" t="s">
        <v>19</v>
      </c>
      <c r="G4377" t="s">
        <v>83</v>
      </c>
      <c r="H4377" t="s">
        <v>1906</v>
      </c>
      <c r="I4377" t="s">
        <v>22</v>
      </c>
      <c r="J4377" t="s">
        <v>23</v>
      </c>
      <c r="K4377" t="s">
        <v>24</v>
      </c>
      <c r="L4377" t="s">
        <v>25</v>
      </c>
      <c r="M4377" t="s">
        <v>835</v>
      </c>
      <c r="N4377">
        <v>1461</v>
      </c>
      <c r="O4377" t="s">
        <v>364</v>
      </c>
      <c r="P4377" t="s">
        <v>555</v>
      </c>
      <c r="Q4377">
        <v>7</v>
      </c>
      <c r="R4377" t="s">
        <v>1179</v>
      </c>
    </row>
    <row r="4378" spans="1:18" x14ac:dyDescent="0.3">
      <c r="A4378">
        <v>4509</v>
      </c>
      <c r="B4378" t="s">
        <v>18</v>
      </c>
      <c r="C4378">
        <v>2013</v>
      </c>
      <c r="D4378">
        <v>409999</v>
      </c>
      <c r="E4378">
        <v>35000</v>
      </c>
      <c r="F4378" t="s">
        <v>19</v>
      </c>
      <c r="G4378" t="s">
        <v>83</v>
      </c>
      <c r="H4378" t="s">
        <v>1907</v>
      </c>
      <c r="I4378" t="s">
        <v>41</v>
      </c>
      <c r="J4378" t="s">
        <v>23</v>
      </c>
      <c r="K4378" t="s">
        <v>24</v>
      </c>
      <c r="L4378" t="s">
        <v>25</v>
      </c>
      <c r="M4378" t="s">
        <v>260</v>
      </c>
      <c r="N4378">
        <v>1197</v>
      </c>
      <c r="O4378" t="s">
        <v>395</v>
      </c>
      <c r="P4378" t="s">
        <v>261</v>
      </c>
      <c r="Q4378">
        <v>5</v>
      </c>
      <c r="R4378" t="s">
        <v>1179</v>
      </c>
    </row>
    <row r="4379" spans="1:18" x14ac:dyDescent="0.3">
      <c r="A4379">
        <v>4510</v>
      </c>
      <c r="B4379" t="s">
        <v>75</v>
      </c>
      <c r="C4379">
        <v>2019</v>
      </c>
      <c r="D4379">
        <v>350000</v>
      </c>
      <c r="E4379">
        <v>15000</v>
      </c>
      <c r="F4379" t="s">
        <v>19</v>
      </c>
      <c r="G4379" t="s">
        <v>786</v>
      </c>
      <c r="H4379" t="s">
        <v>1908</v>
      </c>
      <c r="I4379" t="s">
        <v>41</v>
      </c>
      <c r="J4379" t="s">
        <v>23</v>
      </c>
      <c r="K4379" t="s">
        <v>24</v>
      </c>
      <c r="L4379" t="s">
        <v>25</v>
      </c>
      <c r="M4379" t="s">
        <v>427</v>
      </c>
      <c r="N4379">
        <v>799</v>
      </c>
      <c r="O4379" t="s">
        <v>428</v>
      </c>
      <c r="P4379" t="s">
        <v>429</v>
      </c>
      <c r="Q4379">
        <v>5</v>
      </c>
      <c r="R4379" t="s">
        <v>1179</v>
      </c>
    </row>
    <row r="4380" spans="1:18" x14ac:dyDescent="0.3">
      <c r="A4380">
        <v>4511</v>
      </c>
      <c r="B4380" t="s">
        <v>120</v>
      </c>
      <c r="C4380">
        <v>2012</v>
      </c>
      <c r="D4380">
        <v>135000</v>
      </c>
      <c r="E4380">
        <v>49000</v>
      </c>
      <c r="F4380" t="s">
        <v>19</v>
      </c>
      <c r="G4380" t="s">
        <v>789</v>
      </c>
      <c r="H4380" t="s">
        <v>1909</v>
      </c>
      <c r="I4380" t="s">
        <v>22</v>
      </c>
      <c r="J4380" t="s">
        <v>23</v>
      </c>
      <c r="K4380" t="s">
        <v>24</v>
      </c>
      <c r="L4380" t="s">
        <v>42</v>
      </c>
      <c r="M4380" t="s">
        <v>583</v>
      </c>
      <c r="N4380">
        <v>936</v>
      </c>
      <c r="O4380" t="s">
        <v>584</v>
      </c>
      <c r="P4380" t="s">
        <v>585</v>
      </c>
      <c r="Q4380">
        <v>5</v>
      </c>
      <c r="R4380" t="s">
        <v>1179</v>
      </c>
    </row>
    <row r="4381" spans="1:18" x14ac:dyDescent="0.3">
      <c r="A4381">
        <v>4512</v>
      </c>
      <c r="B4381" t="s">
        <v>65</v>
      </c>
      <c r="C4381">
        <v>2016</v>
      </c>
      <c r="D4381">
        <v>1490000</v>
      </c>
      <c r="E4381">
        <v>56900</v>
      </c>
      <c r="F4381" t="s">
        <v>19</v>
      </c>
      <c r="G4381" t="s">
        <v>83</v>
      </c>
      <c r="H4381" t="s">
        <v>1910</v>
      </c>
      <c r="I4381" t="s">
        <v>22</v>
      </c>
      <c r="J4381" t="s">
        <v>23</v>
      </c>
      <c r="K4381" t="s">
        <v>24</v>
      </c>
      <c r="L4381" t="s">
        <v>33</v>
      </c>
      <c r="M4381" t="s">
        <v>882</v>
      </c>
      <c r="N4381">
        <v>2393</v>
      </c>
      <c r="O4381" t="s">
        <v>883</v>
      </c>
      <c r="P4381" t="s">
        <v>884</v>
      </c>
      <c r="Q4381">
        <v>8</v>
      </c>
      <c r="R4381" t="s">
        <v>1179</v>
      </c>
    </row>
    <row r="4382" spans="1:18" x14ac:dyDescent="0.3">
      <c r="A4382">
        <v>4513</v>
      </c>
      <c r="B4382" t="s">
        <v>18</v>
      </c>
      <c r="C4382">
        <v>2014</v>
      </c>
      <c r="D4382">
        <v>520000</v>
      </c>
      <c r="E4382">
        <v>70000</v>
      </c>
      <c r="F4382" t="s">
        <v>19</v>
      </c>
      <c r="G4382" t="s">
        <v>1339</v>
      </c>
      <c r="H4382" t="s">
        <v>1480</v>
      </c>
      <c r="I4382" t="s">
        <v>22</v>
      </c>
      <c r="J4382" t="s">
        <v>23</v>
      </c>
      <c r="K4382" t="s">
        <v>24</v>
      </c>
      <c r="L4382" t="s">
        <v>33</v>
      </c>
      <c r="M4382" t="s">
        <v>229</v>
      </c>
      <c r="N4382">
        <v>1248</v>
      </c>
      <c r="O4382" t="s">
        <v>27</v>
      </c>
      <c r="P4382" t="s">
        <v>28</v>
      </c>
      <c r="Q4382">
        <v>5</v>
      </c>
      <c r="R4382" t="s">
        <v>1179</v>
      </c>
    </row>
    <row r="4383" spans="1:18" x14ac:dyDescent="0.3">
      <c r="A4383">
        <v>4514</v>
      </c>
      <c r="B4383" t="s">
        <v>18</v>
      </c>
      <c r="C4383">
        <v>2010</v>
      </c>
      <c r="D4383">
        <v>315000</v>
      </c>
      <c r="E4383">
        <v>180000</v>
      </c>
      <c r="F4383" t="s">
        <v>19</v>
      </c>
      <c r="G4383" t="s">
        <v>786</v>
      </c>
      <c r="H4383" t="s">
        <v>1911</v>
      </c>
      <c r="I4383" t="s">
        <v>22</v>
      </c>
      <c r="J4383" t="s">
        <v>23</v>
      </c>
      <c r="K4383" t="s">
        <v>24</v>
      </c>
      <c r="L4383" t="s">
        <v>25</v>
      </c>
      <c r="M4383" t="s">
        <v>81</v>
      </c>
      <c r="N4383">
        <v>1248</v>
      </c>
      <c r="O4383" t="s">
        <v>82</v>
      </c>
      <c r="P4383" t="s">
        <v>28</v>
      </c>
      <c r="Q4383">
        <v>5</v>
      </c>
      <c r="R4383" t="s">
        <v>1179</v>
      </c>
    </row>
    <row r="4384" spans="1:18" x14ac:dyDescent="0.3">
      <c r="A4384">
        <v>4515</v>
      </c>
      <c r="B4384" t="s">
        <v>18</v>
      </c>
      <c r="C4384">
        <v>2010</v>
      </c>
      <c r="D4384">
        <v>235000</v>
      </c>
      <c r="E4384">
        <v>50000</v>
      </c>
      <c r="F4384" t="s">
        <v>19</v>
      </c>
      <c r="G4384" t="s">
        <v>786</v>
      </c>
      <c r="H4384" t="s">
        <v>969</v>
      </c>
      <c r="I4384" t="s">
        <v>41</v>
      </c>
      <c r="J4384" t="s">
        <v>23</v>
      </c>
      <c r="K4384" t="s">
        <v>24</v>
      </c>
      <c r="L4384" t="s">
        <v>25</v>
      </c>
      <c r="M4384" t="s">
        <v>273</v>
      </c>
      <c r="N4384">
        <v>998</v>
      </c>
      <c r="O4384" t="s">
        <v>507</v>
      </c>
      <c r="P4384" t="s">
        <v>141</v>
      </c>
      <c r="Q4384">
        <v>5</v>
      </c>
      <c r="R4384" t="s">
        <v>1179</v>
      </c>
    </row>
    <row r="4385" spans="1:18" x14ac:dyDescent="0.3">
      <c r="A4385">
        <v>4516</v>
      </c>
      <c r="B4385" t="s">
        <v>46</v>
      </c>
      <c r="C4385">
        <v>2005</v>
      </c>
      <c r="D4385">
        <v>80500</v>
      </c>
      <c r="E4385">
        <v>50000</v>
      </c>
      <c r="F4385" t="s">
        <v>19</v>
      </c>
      <c r="G4385" t="s">
        <v>780</v>
      </c>
      <c r="H4385" t="s">
        <v>1678</v>
      </c>
      <c r="I4385" t="s">
        <v>41</v>
      </c>
      <c r="J4385" t="s">
        <v>23</v>
      </c>
      <c r="K4385" t="s">
        <v>24</v>
      </c>
      <c r="L4385" t="s">
        <v>42</v>
      </c>
      <c r="M4385" t="s">
        <v>448</v>
      </c>
      <c r="N4385">
        <v>1495</v>
      </c>
      <c r="O4385" t="s">
        <v>449</v>
      </c>
      <c r="P4385" t="s">
        <v>450</v>
      </c>
      <c r="Q4385">
        <v>5</v>
      </c>
      <c r="R4385" t="s">
        <v>1179</v>
      </c>
    </row>
    <row r="4386" spans="1:18" x14ac:dyDescent="0.3">
      <c r="A4386">
        <v>4517</v>
      </c>
      <c r="B4386" t="s">
        <v>18</v>
      </c>
      <c r="C4386">
        <v>2013</v>
      </c>
      <c r="D4386">
        <v>375000</v>
      </c>
      <c r="E4386">
        <v>88200</v>
      </c>
      <c r="F4386" t="s">
        <v>19</v>
      </c>
      <c r="G4386" t="s">
        <v>786</v>
      </c>
      <c r="H4386" t="s">
        <v>1912</v>
      </c>
      <c r="I4386" t="s">
        <v>22</v>
      </c>
      <c r="J4386" t="s">
        <v>23</v>
      </c>
      <c r="K4386" t="s">
        <v>24</v>
      </c>
      <c r="L4386" t="s">
        <v>25</v>
      </c>
      <c r="M4386" t="s">
        <v>671</v>
      </c>
      <c r="N4386">
        <v>1248</v>
      </c>
      <c r="O4386" t="s">
        <v>672</v>
      </c>
      <c r="P4386" t="s">
        <v>28</v>
      </c>
      <c r="Q4386">
        <v>5</v>
      </c>
      <c r="R4386" t="s">
        <v>1179</v>
      </c>
    </row>
    <row r="4387" spans="1:18" x14ac:dyDescent="0.3">
      <c r="A4387">
        <v>4518</v>
      </c>
      <c r="B4387" t="s">
        <v>18</v>
      </c>
      <c r="C4387">
        <v>2006</v>
      </c>
      <c r="D4387">
        <v>189000</v>
      </c>
      <c r="E4387">
        <v>93000</v>
      </c>
      <c r="F4387" t="s">
        <v>19</v>
      </c>
      <c r="G4387" t="s">
        <v>780</v>
      </c>
      <c r="H4387" t="s">
        <v>1229</v>
      </c>
      <c r="I4387" t="s">
        <v>41</v>
      </c>
      <c r="J4387" t="s">
        <v>23</v>
      </c>
      <c r="K4387" t="s">
        <v>24</v>
      </c>
      <c r="L4387" t="s">
        <v>33</v>
      </c>
      <c r="M4387" t="s">
        <v>50</v>
      </c>
      <c r="N4387">
        <v>1197</v>
      </c>
      <c r="O4387" t="s">
        <v>680</v>
      </c>
      <c r="P4387" t="s">
        <v>1327</v>
      </c>
      <c r="Q4387">
        <v>5</v>
      </c>
      <c r="R4387" t="s">
        <v>1179</v>
      </c>
    </row>
    <row r="4388" spans="1:18" x14ac:dyDescent="0.3">
      <c r="A4388">
        <v>4519</v>
      </c>
      <c r="B4388" t="s">
        <v>37</v>
      </c>
      <c r="C4388">
        <v>2017</v>
      </c>
      <c r="D4388">
        <v>550000</v>
      </c>
      <c r="E4388">
        <v>120000</v>
      </c>
      <c r="F4388" t="s">
        <v>19</v>
      </c>
      <c r="G4388" t="s">
        <v>83</v>
      </c>
      <c r="H4388" t="s">
        <v>1253</v>
      </c>
      <c r="I4388" t="s">
        <v>22</v>
      </c>
      <c r="J4388" t="s">
        <v>23</v>
      </c>
      <c r="K4388" t="s">
        <v>24</v>
      </c>
      <c r="L4388" t="s">
        <v>25</v>
      </c>
      <c r="M4388" t="s">
        <v>618</v>
      </c>
      <c r="N4388">
        <v>1498</v>
      </c>
      <c r="O4388" t="s">
        <v>105</v>
      </c>
      <c r="P4388" t="s">
        <v>95</v>
      </c>
      <c r="Q4388">
        <v>5</v>
      </c>
      <c r="R4388" t="s">
        <v>1179</v>
      </c>
    </row>
    <row r="4389" spans="1:18" x14ac:dyDescent="0.3">
      <c r="A4389">
        <v>4520</v>
      </c>
      <c r="B4389" t="s">
        <v>69</v>
      </c>
      <c r="C4389">
        <v>2011</v>
      </c>
      <c r="D4389">
        <v>260000</v>
      </c>
      <c r="E4389">
        <v>110000</v>
      </c>
      <c r="F4389" t="s">
        <v>56</v>
      </c>
      <c r="G4389" t="s">
        <v>57</v>
      </c>
      <c r="H4389" t="s">
        <v>1913</v>
      </c>
      <c r="I4389" t="s">
        <v>22</v>
      </c>
      <c r="J4389" t="s">
        <v>23</v>
      </c>
      <c r="K4389" t="s">
        <v>24</v>
      </c>
      <c r="L4389" t="s">
        <v>33</v>
      </c>
      <c r="M4389" t="s">
        <v>159</v>
      </c>
      <c r="N4389">
        <v>1399</v>
      </c>
      <c r="O4389" t="s">
        <v>388</v>
      </c>
      <c r="P4389" t="s">
        <v>676</v>
      </c>
      <c r="Q4389">
        <v>5</v>
      </c>
      <c r="R4389" t="s">
        <v>1179</v>
      </c>
    </row>
    <row r="4390" spans="1:18" x14ac:dyDescent="0.3">
      <c r="A4390">
        <v>4521</v>
      </c>
      <c r="B4390" t="s">
        <v>18</v>
      </c>
      <c r="C4390">
        <v>2016</v>
      </c>
      <c r="D4390">
        <v>650000</v>
      </c>
      <c r="E4390">
        <v>50000</v>
      </c>
      <c r="F4390" t="s">
        <v>19</v>
      </c>
      <c r="G4390" t="s">
        <v>857</v>
      </c>
      <c r="H4390" t="s">
        <v>1293</v>
      </c>
      <c r="I4390" t="s">
        <v>22</v>
      </c>
      <c r="J4390" t="s">
        <v>23</v>
      </c>
      <c r="K4390" t="s">
        <v>154</v>
      </c>
      <c r="L4390" t="s">
        <v>33</v>
      </c>
      <c r="M4390" t="s">
        <v>106</v>
      </c>
      <c r="N4390">
        <v>1248</v>
      </c>
      <c r="O4390" t="s">
        <v>27</v>
      </c>
      <c r="P4390" t="s">
        <v>28</v>
      </c>
      <c r="Q4390">
        <v>5</v>
      </c>
      <c r="R4390" t="s">
        <v>1179</v>
      </c>
    </row>
    <row r="4391" spans="1:18" x14ac:dyDescent="0.3">
      <c r="A4391">
        <v>4522</v>
      </c>
      <c r="B4391" t="s">
        <v>18</v>
      </c>
      <c r="C4391">
        <v>2013</v>
      </c>
      <c r="D4391">
        <v>480000</v>
      </c>
      <c r="E4391">
        <v>80000</v>
      </c>
      <c r="F4391" t="s">
        <v>19</v>
      </c>
      <c r="G4391" t="s">
        <v>782</v>
      </c>
      <c r="H4391" t="s">
        <v>989</v>
      </c>
      <c r="I4391" t="s">
        <v>22</v>
      </c>
      <c r="J4391" t="s">
        <v>23</v>
      </c>
      <c r="K4391" t="s">
        <v>24</v>
      </c>
      <c r="L4391" t="s">
        <v>25</v>
      </c>
      <c r="M4391" t="s">
        <v>26</v>
      </c>
      <c r="N4391">
        <v>1248</v>
      </c>
      <c r="O4391" t="s">
        <v>27</v>
      </c>
      <c r="P4391" t="s">
        <v>28</v>
      </c>
      <c r="Q4391">
        <v>5</v>
      </c>
      <c r="R4391" t="s">
        <v>1179</v>
      </c>
    </row>
    <row r="4392" spans="1:18" x14ac:dyDescent="0.3">
      <c r="A4392">
        <v>4523</v>
      </c>
      <c r="B4392" t="s">
        <v>46</v>
      </c>
      <c r="C4392">
        <v>2016</v>
      </c>
      <c r="D4392">
        <v>700000</v>
      </c>
      <c r="E4392">
        <v>40000</v>
      </c>
      <c r="F4392" t="s">
        <v>19</v>
      </c>
      <c r="G4392" t="s">
        <v>780</v>
      </c>
      <c r="H4392" t="s">
        <v>894</v>
      </c>
      <c r="I4392" t="s">
        <v>22</v>
      </c>
      <c r="J4392" t="s">
        <v>23</v>
      </c>
      <c r="K4392" t="s">
        <v>24</v>
      </c>
      <c r="L4392" t="s">
        <v>25</v>
      </c>
      <c r="M4392" t="s">
        <v>99</v>
      </c>
      <c r="N4392">
        <v>1396</v>
      </c>
      <c r="O4392" t="s">
        <v>100</v>
      </c>
      <c r="P4392" t="s">
        <v>101</v>
      </c>
      <c r="Q4392">
        <v>5</v>
      </c>
      <c r="R4392" t="s">
        <v>1179</v>
      </c>
    </row>
    <row r="4393" spans="1:18" x14ac:dyDescent="0.3">
      <c r="A4393">
        <v>4524</v>
      </c>
      <c r="B4393" t="s">
        <v>18</v>
      </c>
      <c r="C4393">
        <v>2015</v>
      </c>
      <c r="D4393">
        <v>650000</v>
      </c>
      <c r="E4393">
        <v>110000</v>
      </c>
      <c r="F4393" t="s">
        <v>19</v>
      </c>
      <c r="G4393" t="s">
        <v>83</v>
      </c>
      <c r="H4393" t="s">
        <v>1914</v>
      </c>
      <c r="I4393" t="s">
        <v>22</v>
      </c>
      <c r="J4393" t="s">
        <v>23</v>
      </c>
      <c r="K4393" t="s">
        <v>24</v>
      </c>
      <c r="L4393" t="s">
        <v>42</v>
      </c>
      <c r="M4393" t="s">
        <v>307</v>
      </c>
      <c r="N4393">
        <v>1248</v>
      </c>
      <c r="O4393" t="s">
        <v>216</v>
      </c>
      <c r="P4393" t="s">
        <v>95</v>
      </c>
      <c r="Q4393">
        <v>7</v>
      </c>
      <c r="R4393" t="s">
        <v>1179</v>
      </c>
    </row>
    <row r="4394" spans="1:18" x14ac:dyDescent="0.3">
      <c r="A4394">
        <v>4525</v>
      </c>
      <c r="B4394" t="s">
        <v>46</v>
      </c>
      <c r="C4394">
        <v>2015</v>
      </c>
      <c r="D4394">
        <v>1300000</v>
      </c>
      <c r="E4394">
        <v>48000</v>
      </c>
      <c r="F4394" t="s">
        <v>19</v>
      </c>
      <c r="G4394" t="s">
        <v>789</v>
      </c>
      <c r="H4394" t="s">
        <v>1429</v>
      </c>
      <c r="I4394" t="s">
        <v>22</v>
      </c>
      <c r="J4394" t="s">
        <v>23</v>
      </c>
      <c r="K4394" t="s">
        <v>24</v>
      </c>
      <c r="L4394" t="s">
        <v>33</v>
      </c>
      <c r="M4394" t="s">
        <v>300</v>
      </c>
      <c r="N4394">
        <v>1582</v>
      </c>
      <c r="O4394" t="s">
        <v>301</v>
      </c>
      <c r="P4394" t="s">
        <v>302</v>
      </c>
      <c r="Q4394">
        <v>5</v>
      </c>
      <c r="R4394" t="s">
        <v>1179</v>
      </c>
    </row>
    <row r="4395" spans="1:18" x14ac:dyDescent="0.3">
      <c r="A4395">
        <v>4526</v>
      </c>
      <c r="B4395" t="s">
        <v>221</v>
      </c>
      <c r="C4395">
        <v>2016</v>
      </c>
      <c r="D4395">
        <v>1350000</v>
      </c>
      <c r="E4395">
        <v>97000</v>
      </c>
      <c r="F4395" t="s">
        <v>19</v>
      </c>
      <c r="G4395" t="s">
        <v>83</v>
      </c>
      <c r="H4395" t="s">
        <v>1915</v>
      </c>
      <c r="I4395" t="s">
        <v>22</v>
      </c>
      <c r="J4395" t="s">
        <v>23</v>
      </c>
      <c r="K4395" t="s">
        <v>154</v>
      </c>
      <c r="L4395" t="s">
        <v>25</v>
      </c>
      <c r="M4395" t="s">
        <v>1027</v>
      </c>
      <c r="N4395">
        <v>1968</v>
      </c>
      <c r="O4395" t="s">
        <v>151</v>
      </c>
      <c r="P4395" t="s">
        <v>695</v>
      </c>
      <c r="Q4395">
        <v>5</v>
      </c>
      <c r="R4395" t="s">
        <v>1179</v>
      </c>
    </row>
    <row r="4396" spans="1:18" x14ac:dyDescent="0.3">
      <c r="A4396">
        <v>4527</v>
      </c>
      <c r="B4396" t="s">
        <v>221</v>
      </c>
      <c r="C4396">
        <v>2016</v>
      </c>
      <c r="D4396">
        <v>1000000</v>
      </c>
      <c r="E4396">
        <v>60000</v>
      </c>
      <c r="F4396" t="s">
        <v>56</v>
      </c>
      <c r="G4396" t="s">
        <v>57</v>
      </c>
      <c r="H4396" t="s">
        <v>1913</v>
      </c>
      <c r="I4396" t="s">
        <v>22</v>
      </c>
      <c r="J4396" t="s">
        <v>23</v>
      </c>
      <c r="K4396" t="s">
        <v>154</v>
      </c>
      <c r="L4396" t="s">
        <v>25</v>
      </c>
      <c r="M4396" t="s">
        <v>1028</v>
      </c>
      <c r="N4396">
        <v>1498</v>
      </c>
      <c r="O4396" t="s">
        <v>1029</v>
      </c>
      <c r="P4396" t="s">
        <v>224</v>
      </c>
      <c r="Q4396">
        <v>5</v>
      </c>
      <c r="R4396" t="s">
        <v>1179</v>
      </c>
    </row>
    <row r="4397" spans="1:18" x14ac:dyDescent="0.3">
      <c r="A4397">
        <v>4528</v>
      </c>
      <c r="B4397" t="s">
        <v>173</v>
      </c>
      <c r="C4397">
        <v>2011</v>
      </c>
      <c r="D4397">
        <v>1700000</v>
      </c>
      <c r="E4397">
        <v>110000</v>
      </c>
      <c r="F4397" t="s">
        <v>56</v>
      </c>
      <c r="G4397" t="s">
        <v>57</v>
      </c>
      <c r="H4397" t="s">
        <v>1913</v>
      </c>
      <c r="I4397" t="s">
        <v>22</v>
      </c>
      <c r="J4397" t="s">
        <v>23</v>
      </c>
      <c r="K4397" t="s">
        <v>154</v>
      </c>
      <c r="L4397" t="s">
        <v>42</v>
      </c>
      <c r="M4397" t="s">
        <v>629</v>
      </c>
      <c r="N4397">
        <v>2987</v>
      </c>
      <c r="O4397" t="s">
        <v>1031</v>
      </c>
      <c r="P4397" t="s">
        <v>1032</v>
      </c>
      <c r="Q4397">
        <v>5</v>
      </c>
      <c r="R4397" t="s">
        <v>1179</v>
      </c>
    </row>
    <row r="4398" spans="1:18" x14ac:dyDescent="0.3">
      <c r="A4398">
        <v>4529</v>
      </c>
      <c r="B4398" t="s">
        <v>65</v>
      </c>
      <c r="C4398">
        <v>2018</v>
      </c>
      <c r="D4398">
        <v>1080000</v>
      </c>
      <c r="E4398">
        <v>12800</v>
      </c>
      <c r="F4398" t="s">
        <v>19</v>
      </c>
      <c r="G4398" t="s">
        <v>780</v>
      </c>
      <c r="H4398" t="s">
        <v>781</v>
      </c>
      <c r="I4398" t="s">
        <v>41</v>
      </c>
      <c r="J4398" t="s">
        <v>23</v>
      </c>
      <c r="K4398" t="s">
        <v>154</v>
      </c>
      <c r="L4398" t="s">
        <v>25</v>
      </c>
      <c r="M4398" t="s">
        <v>159</v>
      </c>
      <c r="N4398">
        <v>1496</v>
      </c>
      <c r="O4398" t="s">
        <v>635</v>
      </c>
      <c r="P4398" t="s">
        <v>636</v>
      </c>
      <c r="Q4398">
        <v>5</v>
      </c>
      <c r="R4398" t="s">
        <v>1179</v>
      </c>
    </row>
    <row r="4399" spans="1:18" x14ac:dyDescent="0.3">
      <c r="A4399">
        <v>4530</v>
      </c>
      <c r="B4399" t="s">
        <v>46</v>
      </c>
      <c r="C4399">
        <v>2012</v>
      </c>
      <c r="D4399">
        <v>170000</v>
      </c>
      <c r="E4399">
        <v>40000</v>
      </c>
      <c r="F4399" t="s">
        <v>19</v>
      </c>
      <c r="G4399" t="s">
        <v>83</v>
      </c>
      <c r="H4399" t="s">
        <v>1914</v>
      </c>
      <c r="I4399" t="s">
        <v>41</v>
      </c>
      <c r="J4399" t="s">
        <v>23</v>
      </c>
      <c r="K4399" t="s">
        <v>24</v>
      </c>
      <c r="L4399" t="s">
        <v>25</v>
      </c>
      <c r="M4399" t="s">
        <v>390</v>
      </c>
      <c r="N4399">
        <v>814</v>
      </c>
      <c r="O4399" t="s">
        <v>541</v>
      </c>
      <c r="P4399" t="s">
        <v>542</v>
      </c>
      <c r="Q4399">
        <v>5</v>
      </c>
      <c r="R4399" t="s">
        <v>1179</v>
      </c>
    </row>
    <row r="4400" spans="1:18" x14ac:dyDescent="0.3">
      <c r="A4400">
        <v>4531</v>
      </c>
      <c r="B4400" t="s">
        <v>18</v>
      </c>
      <c r="C4400">
        <v>2017</v>
      </c>
      <c r="D4400">
        <v>610000</v>
      </c>
      <c r="E4400">
        <v>49000</v>
      </c>
      <c r="F4400" t="s">
        <v>38</v>
      </c>
      <c r="G4400" t="s">
        <v>921</v>
      </c>
      <c r="H4400" t="s">
        <v>1916</v>
      </c>
      <c r="I4400" t="s">
        <v>22</v>
      </c>
      <c r="J4400" t="s">
        <v>23</v>
      </c>
      <c r="K4400" t="s">
        <v>24</v>
      </c>
      <c r="L4400" t="s">
        <v>25</v>
      </c>
      <c r="M4400" t="s">
        <v>424</v>
      </c>
      <c r="N4400">
        <v>1248</v>
      </c>
      <c r="O4400" t="s">
        <v>27</v>
      </c>
      <c r="P4400" t="s">
        <v>28</v>
      </c>
      <c r="Q4400">
        <v>5</v>
      </c>
      <c r="R4400" t="s">
        <v>1179</v>
      </c>
    </row>
    <row r="4401" spans="1:18" x14ac:dyDescent="0.3">
      <c r="A4401">
        <v>4532</v>
      </c>
      <c r="B4401" t="s">
        <v>18</v>
      </c>
      <c r="C4401">
        <v>2014</v>
      </c>
      <c r="D4401">
        <v>350000</v>
      </c>
      <c r="E4401">
        <v>25000</v>
      </c>
      <c r="F4401" t="s">
        <v>38</v>
      </c>
      <c r="G4401" t="s">
        <v>921</v>
      </c>
      <c r="H4401" t="s">
        <v>1916</v>
      </c>
      <c r="I4401" t="s">
        <v>41</v>
      </c>
      <c r="J4401" t="s">
        <v>23</v>
      </c>
      <c r="K4401" t="s">
        <v>24</v>
      </c>
      <c r="L4401" t="s">
        <v>25</v>
      </c>
      <c r="M4401" t="s">
        <v>164</v>
      </c>
      <c r="N4401">
        <v>1197</v>
      </c>
      <c r="O4401" t="s">
        <v>395</v>
      </c>
      <c r="P4401" t="s">
        <v>261</v>
      </c>
      <c r="Q4401">
        <v>5</v>
      </c>
      <c r="R4401" t="s">
        <v>1179</v>
      </c>
    </row>
    <row r="4402" spans="1:18" x14ac:dyDescent="0.3">
      <c r="A4402">
        <v>4533</v>
      </c>
      <c r="B4402" t="s">
        <v>18</v>
      </c>
      <c r="C4402">
        <v>2016</v>
      </c>
      <c r="D4402">
        <v>260000</v>
      </c>
      <c r="E4402">
        <v>65000</v>
      </c>
      <c r="F4402" t="s">
        <v>38</v>
      </c>
      <c r="G4402" t="s">
        <v>921</v>
      </c>
      <c r="H4402" t="s">
        <v>1916</v>
      </c>
      <c r="I4402" t="s">
        <v>41</v>
      </c>
      <c r="J4402" t="s">
        <v>23</v>
      </c>
      <c r="K4402" t="s">
        <v>24</v>
      </c>
      <c r="L4402" t="s">
        <v>33</v>
      </c>
      <c r="M4402" t="s">
        <v>430</v>
      </c>
      <c r="N4402">
        <v>796</v>
      </c>
      <c r="O4402" t="s">
        <v>118</v>
      </c>
      <c r="P4402" t="s">
        <v>119</v>
      </c>
      <c r="Q4402">
        <v>5</v>
      </c>
      <c r="R4402" t="s">
        <v>1179</v>
      </c>
    </row>
    <row r="4403" spans="1:18" x14ac:dyDescent="0.3">
      <c r="A4403">
        <v>4534</v>
      </c>
      <c r="B4403" t="s">
        <v>631</v>
      </c>
      <c r="C4403">
        <v>2015</v>
      </c>
      <c r="D4403">
        <v>700000</v>
      </c>
      <c r="E4403">
        <v>20000</v>
      </c>
      <c r="F4403" t="s">
        <v>38</v>
      </c>
      <c r="G4403" t="s">
        <v>921</v>
      </c>
      <c r="H4403" t="s">
        <v>1916</v>
      </c>
      <c r="I4403" t="s">
        <v>22</v>
      </c>
      <c r="J4403" t="s">
        <v>23</v>
      </c>
      <c r="K4403" t="s">
        <v>24</v>
      </c>
      <c r="L4403" t="s">
        <v>25</v>
      </c>
      <c r="M4403" t="s">
        <v>389</v>
      </c>
      <c r="N4403">
        <v>1248</v>
      </c>
      <c r="O4403" t="s">
        <v>847</v>
      </c>
      <c r="P4403" t="s">
        <v>633</v>
      </c>
      <c r="Q4403">
        <v>5</v>
      </c>
      <c r="R4403" t="s">
        <v>1179</v>
      </c>
    </row>
    <row r="4404" spans="1:18" x14ac:dyDescent="0.3">
      <c r="A4404">
        <v>4535</v>
      </c>
      <c r="B4404" t="s">
        <v>221</v>
      </c>
      <c r="C4404">
        <v>2018</v>
      </c>
      <c r="D4404">
        <v>678000</v>
      </c>
      <c r="E4404">
        <v>17000</v>
      </c>
      <c r="F4404" t="s">
        <v>124</v>
      </c>
      <c r="G4404" t="s">
        <v>965</v>
      </c>
      <c r="H4404" t="s">
        <v>1917</v>
      </c>
      <c r="I4404" t="s">
        <v>41</v>
      </c>
      <c r="J4404" t="s">
        <v>23</v>
      </c>
      <c r="K4404" t="s">
        <v>24</v>
      </c>
      <c r="L4404" t="s">
        <v>25</v>
      </c>
      <c r="M4404" t="s">
        <v>1037</v>
      </c>
      <c r="N4404">
        <v>999</v>
      </c>
      <c r="O4404" t="s">
        <v>393</v>
      </c>
      <c r="P4404" t="s">
        <v>394</v>
      </c>
      <c r="Q4404">
        <v>5</v>
      </c>
      <c r="R4404" t="s">
        <v>1179</v>
      </c>
    </row>
    <row r="4405" spans="1:18" x14ac:dyDescent="0.3">
      <c r="A4405">
        <v>4536</v>
      </c>
      <c r="B4405" t="s">
        <v>18</v>
      </c>
      <c r="C4405">
        <v>2015</v>
      </c>
      <c r="D4405">
        <v>800000</v>
      </c>
      <c r="E4405">
        <v>15000</v>
      </c>
      <c r="F4405" t="s">
        <v>124</v>
      </c>
      <c r="G4405" t="s">
        <v>965</v>
      </c>
      <c r="H4405" t="s">
        <v>1917</v>
      </c>
      <c r="I4405" t="s">
        <v>22</v>
      </c>
      <c r="J4405" t="s">
        <v>23</v>
      </c>
      <c r="K4405" t="s">
        <v>24</v>
      </c>
      <c r="L4405" t="s">
        <v>25</v>
      </c>
      <c r="M4405" t="s">
        <v>557</v>
      </c>
      <c r="N4405">
        <v>1248</v>
      </c>
      <c r="O4405" t="s">
        <v>94</v>
      </c>
      <c r="P4405" t="s">
        <v>95</v>
      </c>
      <c r="Q4405">
        <v>5</v>
      </c>
      <c r="R4405" t="s">
        <v>1179</v>
      </c>
    </row>
    <row r="4406" spans="1:18" x14ac:dyDescent="0.3">
      <c r="A4406">
        <v>4537</v>
      </c>
      <c r="B4406" t="s">
        <v>65</v>
      </c>
      <c r="C4406">
        <v>2014</v>
      </c>
      <c r="D4406">
        <v>400000</v>
      </c>
      <c r="E4406">
        <v>120000</v>
      </c>
      <c r="F4406" t="s">
        <v>38</v>
      </c>
      <c r="G4406" t="s">
        <v>1758</v>
      </c>
      <c r="H4406" t="s">
        <v>1918</v>
      </c>
      <c r="I4406" t="s">
        <v>22</v>
      </c>
      <c r="J4406" t="s">
        <v>23</v>
      </c>
      <c r="K4406" t="s">
        <v>24</v>
      </c>
      <c r="L4406" t="s">
        <v>33</v>
      </c>
      <c r="M4406" t="s">
        <v>66</v>
      </c>
      <c r="N4406">
        <v>1364</v>
      </c>
      <c r="O4406" t="s">
        <v>244</v>
      </c>
      <c r="P4406" t="s">
        <v>68</v>
      </c>
      <c r="Q4406">
        <v>5</v>
      </c>
      <c r="R4406" t="s">
        <v>1179</v>
      </c>
    </row>
    <row r="4407" spans="1:18" x14ac:dyDescent="0.3">
      <c r="A4407">
        <v>4538</v>
      </c>
      <c r="B4407" t="s">
        <v>46</v>
      </c>
      <c r="C4407">
        <v>2010</v>
      </c>
      <c r="D4407">
        <v>300000</v>
      </c>
      <c r="E4407">
        <v>49000</v>
      </c>
      <c r="F4407" t="s">
        <v>38</v>
      </c>
      <c r="G4407" t="s">
        <v>921</v>
      </c>
      <c r="H4407" t="s">
        <v>1916</v>
      </c>
      <c r="I4407" t="s">
        <v>41</v>
      </c>
      <c r="J4407" t="s">
        <v>23</v>
      </c>
      <c r="K4407" t="s">
        <v>24</v>
      </c>
      <c r="L4407" t="s">
        <v>25</v>
      </c>
      <c r="M4407" t="s">
        <v>164</v>
      </c>
      <c r="N4407">
        <v>1197</v>
      </c>
      <c r="O4407" t="s">
        <v>431</v>
      </c>
      <c r="P4407" t="s">
        <v>432</v>
      </c>
      <c r="Q4407">
        <v>5</v>
      </c>
      <c r="R4407" t="s">
        <v>1179</v>
      </c>
    </row>
    <row r="4408" spans="1:18" x14ac:dyDescent="0.3">
      <c r="A4408">
        <v>4539</v>
      </c>
      <c r="B4408" t="s">
        <v>46</v>
      </c>
      <c r="C4408">
        <v>2016</v>
      </c>
      <c r="D4408">
        <v>520000</v>
      </c>
      <c r="E4408">
        <v>29000</v>
      </c>
      <c r="F4408" t="s">
        <v>38</v>
      </c>
      <c r="G4408" t="s">
        <v>1758</v>
      </c>
      <c r="H4408" t="s">
        <v>1918</v>
      </c>
      <c r="I4408" t="s">
        <v>41</v>
      </c>
      <c r="J4408" t="s">
        <v>23</v>
      </c>
      <c r="K4408" t="s">
        <v>24</v>
      </c>
      <c r="L4408" t="s">
        <v>25</v>
      </c>
      <c r="M4408" t="s">
        <v>133</v>
      </c>
      <c r="N4408">
        <v>1197</v>
      </c>
      <c r="O4408" t="s">
        <v>134</v>
      </c>
      <c r="P4408" t="s">
        <v>135</v>
      </c>
      <c r="Q4408">
        <v>5</v>
      </c>
      <c r="R4408" t="s">
        <v>1179</v>
      </c>
    </row>
    <row r="4409" spans="1:18" x14ac:dyDescent="0.3">
      <c r="A4409">
        <v>4540</v>
      </c>
      <c r="B4409" t="s">
        <v>296</v>
      </c>
      <c r="C4409">
        <v>2017</v>
      </c>
      <c r="D4409">
        <v>850000</v>
      </c>
      <c r="E4409">
        <v>55000</v>
      </c>
      <c r="F4409" t="s">
        <v>38</v>
      </c>
      <c r="G4409" t="s">
        <v>921</v>
      </c>
      <c r="H4409" t="s">
        <v>1916</v>
      </c>
      <c r="I4409" t="s">
        <v>22</v>
      </c>
      <c r="J4409" t="s">
        <v>23</v>
      </c>
      <c r="K4409" t="s">
        <v>154</v>
      </c>
      <c r="L4409" t="s">
        <v>25</v>
      </c>
      <c r="M4409" t="s">
        <v>1039</v>
      </c>
      <c r="N4409">
        <v>1461</v>
      </c>
      <c r="O4409" t="s">
        <v>364</v>
      </c>
      <c r="P4409" t="s">
        <v>78</v>
      </c>
      <c r="Q4409">
        <v>5</v>
      </c>
      <c r="R4409" t="s">
        <v>1179</v>
      </c>
    </row>
    <row r="4410" spans="1:18" x14ac:dyDescent="0.3">
      <c r="A4410">
        <v>4541</v>
      </c>
      <c r="B4410" t="s">
        <v>18</v>
      </c>
      <c r="C4410">
        <v>2015</v>
      </c>
      <c r="D4410">
        <v>300000</v>
      </c>
      <c r="E4410">
        <v>40000</v>
      </c>
      <c r="F4410" t="s">
        <v>38</v>
      </c>
      <c r="G4410" t="s">
        <v>1758</v>
      </c>
      <c r="H4410" t="s">
        <v>1918</v>
      </c>
      <c r="I4410" t="s">
        <v>41</v>
      </c>
      <c r="J4410" t="s">
        <v>23</v>
      </c>
      <c r="K4410" t="s">
        <v>24</v>
      </c>
      <c r="L4410" t="s">
        <v>25</v>
      </c>
      <c r="M4410" t="s">
        <v>140</v>
      </c>
      <c r="N4410">
        <v>998</v>
      </c>
      <c r="O4410" t="s">
        <v>166</v>
      </c>
      <c r="P4410" t="s">
        <v>141</v>
      </c>
      <c r="Q4410">
        <v>5</v>
      </c>
      <c r="R4410" t="s">
        <v>1179</v>
      </c>
    </row>
    <row r="4411" spans="1:18" x14ac:dyDescent="0.3">
      <c r="A4411">
        <v>4542</v>
      </c>
      <c r="B4411" t="s">
        <v>37</v>
      </c>
      <c r="C4411">
        <v>2010</v>
      </c>
      <c r="D4411">
        <v>350000</v>
      </c>
      <c r="E4411">
        <v>120000</v>
      </c>
      <c r="F4411" t="s">
        <v>38</v>
      </c>
      <c r="G4411" t="s">
        <v>1758</v>
      </c>
      <c r="H4411" t="s">
        <v>1918</v>
      </c>
      <c r="I4411" t="s">
        <v>41</v>
      </c>
      <c r="J4411" t="s">
        <v>23</v>
      </c>
      <c r="K4411" t="s">
        <v>24</v>
      </c>
      <c r="L4411" t="s">
        <v>33</v>
      </c>
      <c r="M4411" t="s">
        <v>142</v>
      </c>
      <c r="N4411">
        <v>1497</v>
      </c>
      <c r="O4411" t="s">
        <v>406</v>
      </c>
      <c r="P4411" t="s">
        <v>407</v>
      </c>
      <c r="Q4411">
        <v>5</v>
      </c>
      <c r="R4411" t="s">
        <v>1179</v>
      </c>
    </row>
    <row r="4412" spans="1:18" x14ac:dyDescent="0.3">
      <c r="A4412">
        <v>4544</v>
      </c>
      <c r="B4412" t="s">
        <v>18</v>
      </c>
      <c r="C4412">
        <v>2019</v>
      </c>
      <c r="D4412">
        <v>892000</v>
      </c>
      <c r="E4412">
        <v>10000</v>
      </c>
      <c r="F4412" t="s">
        <v>124</v>
      </c>
      <c r="G4412" t="s">
        <v>965</v>
      </c>
      <c r="H4412" t="s">
        <v>1917</v>
      </c>
      <c r="I4412" t="s">
        <v>22</v>
      </c>
      <c r="J4412" t="s">
        <v>23</v>
      </c>
      <c r="K4412" t="s">
        <v>24</v>
      </c>
      <c r="L4412" t="s">
        <v>25</v>
      </c>
      <c r="M4412" t="s">
        <v>129</v>
      </c>
      <c r="N4412">
        <v>1248</v>
      </c>
      <c r="O4412" t="s">
        <v>94</v>
      </c>
      <c r="P4412" t="s">
        <v>95</v>
      </c>
      <c r="Q4412">
        <v>5</v>
      </c>
      <c r="R4412" t="s">
        <v>1179</v>
      </c>
    </row>
    <row r="4413" spans="1:18" x14ac:dyDescent="0.3">
      <c r="A4413">
        <v>4545</v>
      </c>
      <c r="B4413" t="s">
        <v>631</v>
      </c>
      <c r="C4413">
        <v>2012</v>
      </c>
      <c r="D4413">
        <v>285000</v>
      </c>
      <c r="E4413">
        <v>70000</v>
      </c>
      <c r="F4413" t="s">
        <v>124</v>
      </c>
      <c r="G4413" t="s">
        <v>965</v>
      </c>
      <c r="H4413" t="s">
        <v>1919</v>
      </c>
      <c r="I4413" t="s">
        <v>22</v>
      </c>
      <c r="J4413" t="s">
        <v>23</v>
      </c>
      <c r="K4413" t="s">
        <v>24</v>
      </c>
      <c r="L4413" t="s">
        <v>33</v>
      </c>
      <c r="M4413" t="s">
        <v>110</v>
      </c>
      <c r="N4413">
        <v>1248</v>
      </c>
      <c r="O4413" t="s">
        <v>632</v>
      </c>
      <c r="P4413" t="s">
        <v>633</v>
      </c>
      <c r="Q4413">
        <v>5</v>
      </c>
      <c r="R4413" t="s">
        <v>1179</v>
      </c>
    </row>
    <row r="4414" spans="1:18" x14ac:dyDescent="0.3">
      <c r="A4414">
        <v>4546</v>
      </c>
      <c r="B4414" t="s">
        <v>46</v>
      </c>
      <c r="C4414">
        <v>2012</v>
      </c>
      <c r="D4414">
        <v>300000</v>
      </c>
      <c r="E4414">
        <v>60000</v>
      </c>
      <c r="F4414" t="s">
        <v>124</v>
      </c>
      <c r="G4414" t="s">
        <v>965</v>
      </c>
      <c r="H4414" t="s">
        <v>1919</v>
      </c>
      <c r="I4414" t="s">
        <v>59</v>
      </c>
      <c r="J4414" t="s">
        <v>23</v>
      </c>
      <c r="K4414" t="s">
        <v>24</v>
      </c>
      <c r="L4414" t="s">
        <v>25</v>
      </c>
      <c r="M4414" t="s">
        <v>1024</v>
      </c>
      <c r="N4414">
        <v>1086</v>
      </c>
      <c r="O4414" t="s">
        <v>247</v>
      </c>
      <c r="P4414" t="s">
        <v>248</v>
      </c>
      <c r="Q4414">
        <v>5</v>
      </c>
      <c r="R4414" t="s">
        <v>1179</v>
      </c>
    </row>
    <row r="4415" spans="1:18" x14ac:dyDescent="0.3">
      <c r="A4415">
        <v>4547</v>
      </c>
      <c r="B4415" t="s">
        <v>18</v>
      </c>
      <c r="C4415">
        <v>2016</v>
      </c>
      <c r="D4415">
        <v>620000</v>
      </c>
      <c r="E4415">
        <v>90000</v>
      </c>
      <c r="F4415" t="s">
        <v>38</v>
      </c>
      <c r="G4415" t="s">
        <v>1758</v>
      </c>
      <c r="H4415" t="s">
        <v>1918</v>
      </c>
      <c r="I4415" t="s">
        <v>22</v>
      </c>
      <c r="J4415" t="s">
        <v>23</v>
      </c>
      <c r="K4415" t="s">
        <v>24</v>
      </c>
      <c r="L4415" t="s">
        <v>25</v>
      </c>
      <c r="M4415" t="s">
        <v>415</v>
      </c>
      <c r="N4415">
        <v>1248</v>
      </c>
      <c r="O4415" t="s">
        <v>94</v>
      </c>
      <c r="P4415" t="s">
        <v>95</v>
      </c>
      <c r="Q4415">
        <v>5</v>
      </c>
      <c r="R4415" t="s">
        <v>1179</v>
      </c>
    </row>
    <row r="4416" spans="1:18" x14ac:dyDescent="0.3">
      <c r="A4416">
        <v>4548</v>
      </c>
      <c r="B4416" t="s">
        <v>18</v>
      </c>
      <c r="C4416">
        <v>2017</v>
      </c>
      <c r="D4416">
        <v>750000</v>
      </c>
      <c r="E4416">
        <v>90000</v>
      </c>
      <c r="F4416" t="s">
        <v>38</v>
      </c>
      <c r="G4416" t="s">
        <v>1758</v>
      </c>
      <c r="H4416" t="s">
        <v>1918</v>
      </c>
      <c r="I4416" t="s">
        <v>22</v>
      </c>
      <c r="J4416" t="s">
        <v>23</v>
      </c>
      <c r="K4416" t="s">
        <v>24</v>
      </c>
      <c r="L4416" t="s">
        <v>25</v>
      </c>
      <c r="M4416" t="s">
        <v>129</v>
      </c>
      <c r="N4416">
        <v>1248</v>
      </c>
      <c r="O4416" t="s">
        <v>94</v>
      </c>
      <c r="P4416" t="s">
        <v>95</v>
      </c>
      <c r="Q4416">
        <v>5</v>
      </c>
      <c r="R4416" t="s">
        <v>1179</v>
      </c>
    </row>
    <row r="4417" spans="1:18" x14ac:dyDescent="0.3">
      <c r="A4417">
        <v>4549</v>
      </c>
      <c r="B4417" t="s">
        <v>18</v>
      </c>
      <c r="C4417">
        <v>2016</v>
      </c>
      <c r="D4417">
        <v>270000</v>
      </c>
      <c r="E4417">
        <v>35000</v>
      </c>
      <c r="F4417" t="s">
        <v>38</v>
      </c>
      <c r="G4417" t="s">
        <v>1758</v>
      </c>
      <c r="H4417" t="s">
        <v>1918</v>
      </c>
      <c r="I4417" t="s">
        <v>41</v>
      </c>
      <c r="J4417" t="s">
        <v>23</v>
      </c>
      <c r="K4417" t="s">
        <v>24</v>
      </c>
      <c r="L4417" t="s">
        <v>25</v>
      </c>
      <c r="M4417" t="s">
        <v>430</v>
      </c>
      <c r="N4417">
        <v>796</v>
      </c>
      <c r="O4417" t="s">
        <v>118</v>
      </c>
      <c r="P4417" t="s">
        <v>119</v>
      </c>
      <c r="Q4417">
        <v>5</v>
      </c>
      <c r="R4417" t="s">
        <v>1179</v>
      </c>
    </row>
    <row r="4418" spans="1:18" x14ac:dyDescent="0.3">
      <c r="A4418">
        <v>4550</v>
      </c>
      <c r="B4418" t="s">
        <v>18</v>
      </c>
      <c r="C4418">
        <v>2014</v>
      </c>
      <c r="D4418">
        <v>560000</v>
      </c>
      <c r="E4418">
        <v>90000</v>
      </c>
      <c r="F4418" t="s">
        <v>124</v>
      </c>
      <c r="G4418" t="s">
        <v>965</v>
      </c>
      <c r="H4418" t="s">
        <v>1919</v>
      </c>
      <c r="I4418" t="s">
        <v>22</v>
      </c>
      <c r="J4418" t="s">
        <v>23</v>
      </c>
      <c r="K4418" t="s">
        <v>24</v>
      </c>
      <c r="L4418" t="s">
        <v>25</v>
      </c>
      <c r="M4418" t="s">
        <v>307</v>
      </c>
      <c r="N4418">
        <v>1248</v>
      </c>
      <c r="O4418" t="s">
        <v>108</v>
      </c>
      <c r="P4418" t="s">
        <v>95</v>
      </c>
      <c r="Q4418">
        <v>7</v>
      </c>
      <c r="R4418" t="s">
        <v>1179</v>
      </c>
    </row>
    <row r="4419" spans="1:18" x14ac:dyDescent="0.3">
      <c r="A4419">
        <v>4551</v>
      </c>
      <c r="B4419" t="s">
        <v>46</v>
      </c>
      <c r="C4419">
        <v>2012</v>
      </c>
      <c r="D4419">
        <v>300000</v>
      </c>
      <c r="E4419">
        <v>40000</v>
      </c>
      <c r="F4419" t="s">
        <v>38</v>
      </c>
      <c r="G4419" t="s">
        <v>983</v>
      </c>
      <c r="H4419" t="s">
        <v>1488</v>
      </c>
      <c r="I4419" t="s">
        <v>41</v>
      </c>
      <c r="J4419" t="s">
        <v>23</v>
      </c>
      <c r="K4419" t="s">
        <v>24</v>
      </c>
      <c r="L4419" t="s">
        <v>33</v>
      </c>
      <c r="M4419" t="s">
        <v>308</v>
      </c>
      <c r="N4419">
        <v>1086</v>
      </c>
      <c r="O4419" t="s">
        <v>309</v>
      </c>
      <c r="P4419" t="s">
        <v>310</v>
      </c>
      <c r="Q4419">
        <v>5</v>
      </c>
      <c r="R4419" t="s">
        <v>1179</v>
      </c>
    </row>
    <row r="4420" spans="1:18" x14ac:dyDescent="0.3">
      <c r="A4420">
        <v>4552</v>
      </c>
      <c r="B4420" t="s">
        <v>46</v>
      </c>
      <c r="C4420">
        <v>2012</v>
      </c>
      <c r="D4420">
        <v>300000</v>
      </c>
      <c r="E4420">
        <v>40000</v>
      </c>
      <c r="F4420" t="s">
        <v>124</v>
      </c>
      <c r="G4420" t="s">
        <v>965</v>
      </c>
      <c r="H4420" t="s">
        <v>1919</v>
      </c>
      <c r="I4420" t="s">
        <v>41</v>
      </c>
      <c r="J4420" t="s">
        <v>23</v>
      </c>
      <c r="K4420" t="s">
        <v>24</v>
      </c>
      <c r="L4420" t="s">
        <v>33</v>
      </c>
      <c r="M4420" t="s">
        <v>308</v>
      </c>
      <c r="N4420">
        <v>1086</v>
      </c>
      <c r="O4420" t="s">
        <v>309</v>
      </c>
      <c r="P4420" t="s">
        <v>310</v>
      </c>
      <c r="Q4420">
        <v>5</v>
      </c>
      <c r="R4420" t="s">
        <v>1179</v>
      </c>
    </row>
    <row r="4421" spans="1:18" x14ac:dyDescent="0.3">
      <c r="A4421">
        <v>4553</v>
      </c>
      <c r="B4421" t="s">
        <v>46</v>
      </c>
      <c r="C4421">
        <v>2018</v>
      </c>
      <c r="D4421">
        <v>570000</v>
      </c>
      <c r="E4421">
        <v>20000</v>
      </c>
      <c r="F4421" t="s">
        <v>124</v>
      </c>
      <c r="G4421" t="s">
        <v>196</v>
      </c>
      <c r="H4421" t="s">
        <v>1920</v>
      </c>
      <c r="I4421" t="s">
        <v>41</v>
      </c>
      <c r="J4421" t="s">
        <v>23</v>
      </c>
      <c r="K4421" t="s">
        <v>24</v>
      </c>
      <c r="L4421" t="s">
        <v>25</v>
      </c>
      <c r="M4421" t="s">
        <v>85</v>
      </c>
      <c r="N4421">
        <v>1197</v>
      </c>
      <c r="O4421" t="s">
        <v>54</v>
      </c>
      <c r="P4421" t="s">
        <v>55</v>
      </c>
      <c r="Q4421">
        <v>5</v>
      </c>
      <c r="R4421" t="s">
        <v>1179</v>
      </c>
    </row>
    <row r="4422" spans="1:18" x14ac:dyDescent="0.3">
      <c r="A4422">
        <v>4554</v>
      </c>
      <c r="B4422" t="s">
        <v>109</v>
      </c>
      <c r="C4422">
        <v>2011</v>
      </c>
      <c r="D4422">
        <v>220000</v>
      </c>
      <c r="E4422">
        <v>80000</v>
      </c>
      <c r="F4422" t="s">
        <v>124</v>
      </c>
      <c r="G4422" t="s">
        <v>196</v>
      </c>
      <c r="H4422" t="s">
        <v>1921</v>
      </c>
      <c r="I4422" t="s">
        <v>22</v>
      </c>
      <c r="J4422" t="s">
        <v>23</v>
      </c>
      <c r="K4422" t="s">
        <v>24</v>
      </c>
      <c r="L4422" t="s">
        <v>25</v>
      </c>
      <c r="M4422" t="s">
        <v>1090</v>
      </c>
      <c r="N4422">
        <v>1396</v>
      </c>
      <c r="O4422" t="s">
        <v>471</v>
      </c>
      <c r="P4422" t="s">
        <v>472</v>
      </c>
      <c r="Q4422">
        <v>5</v>
      </c>
      <c r="R4422" t="s">
        <v>1179</v>
      </c>
    </row>
    <row r="4423" spans="1:18" x14ac:dyDescent="0.3">
      <c r="A4423">
        <v>4555</v>
      </c>
      <c r="B4423" t="s">
        <v>18</v>
      </c>
      <c r="C4423">
        <v>2012</v>
      </c>
      <c r="D4423">
        <v>260000</v>
      </c>
      <c r="E4423">
        <v>99000</v>
      </c>
      <c r="F4423" t="s">
        <v>19</v>
      </c>
      <c r="G4423" t="s">
        <v>767</v>
      </c>
      <c r="H4423" t="s">
        <v>1086</v>
      </c>
      <c r="I4423" t="s">
        <v>41</v>
      </c>
      <c r="J4423" t="s">
        <v>23</v>
      </c>
      <c r="K4423" t="s">
        <v>24</v>
      </c>
      <c r="L4423" t="s">
        <v>33</v>
      </c>
      <c r="M4423" t="s">
        <v>1357</v>
      </c>
      <c r="N4423">
        <v>1586</v>
      </c>
      <c r="O4423" t="s">
        <v>1007</v>
      </c>
      <c r="P4423" t="s">
        <v>1008</v>
      </c>
      <c r="Q4423">
        <v>5</v>
      </c>
      <c r="R4423" t="s">
        <v>1179</v>
      </c>
    </row>
    <row r="4424" spans="1:18" x14ac:dyDescent="0.3">
      <c r="A4424">
        <v>4556</v>
      </c>
      <c r="B4424" t="s">
        <v>18</v>
      </c>
      <c r="C4424">
        <v>2019</v>
      </c>
      <c r="D4424">
        <v>600000</v>
      </c>
      <c r="E4424">
        <v>7500</v>
      </c>
      <c r="F4424" t="s">
        <v>124</v>
      </c>
      <c r="G4424" t="s">
        <v>196</v>
      </c>
      <c r="H4424" t="s">
        <v>1921</v>
      </c>
      <c r="I4424" t="s">
        <v>41</v>
      </c>
      <c r="J4424" t="s">
        <v>23</v>
      </c>
      <c r="K4424" t="s">
        <v>154</v>
      </c>
      <c r="L4424" t="s">
        <v>25</v>
      </c>
      <c r="M4424" t="s">
        <v>264</v>
      </c>
      <c r="N4424">
        <v>1197</v>
      </c>
      <c r="O4424" t="s">
        <v>265</v>
      </c>
      <c r="P4424" t="s">
        <v>266</v>
      </c>
      <c r="Q4424">
        <v>5</v>
      </c>
      <c r="R4424" t="s">
        <v>1179</v>
      </c>
    </row>
    <row r="4425" spans="1:18" x14ac:dyDescent="0.3">
      <c r="A4425">
        <v>4557</v>
      </c>
      <c r="B4425" t="s">
        <v>109</v>
      </c>
      <c r="C4425">
        <v>2015</v>
      </c>
      <c r="D4425">
        <v>80000</v>
      </c>
      <c r="E4425">
        <v>60000</v>
      </c>
      <c r="F4425" t="s">
        <v>19</v>
      </c>
      <c r="G4425" t="s">
        <v>767</v>
      </c>
      <c r="H4425" t="s">
        <v>1086</v>
      </c>
      <c r="I4425" t="s">
        <v>41</v>
      </c>
      <c r="J4425" t="s">
        <v>23</v>
      </c>
      <c r="K4425" t="s">
        <v>24</v>
      </c>
      <c r="L4425" t="s">
        <v>25</v>
      </c>
      <c r="M4425" t="s">
        <v>571</v>
      </c>
      <c r="N4425">
        <v>624</v>
      </c>
      <c r="O4425" t="s">
        <v>815</v>
      </c>
      <c r="P4425" t="s">
        <v>522</v>
      </c>
      <c r="Q4425">
        <v>4</v>
      </c>
      <c r="R4425" t="s">
        <v>1179</v>
      </c>
    </row>
    <row r="4426" spans="1:18" x14ac:dyDescent="0.3">
      <c r="A4426">
        <v>4558</v>
      </c>
      <c r="B4426" t="s">
        <v>46</v>
      </c>
      <c r="C4426">
        <v>2016</v>
      </c>
      <c r="D4426">
        <v>300000</v>
      </c>
      <c r="E4426">
        <v>40800</v>
      </c>
      <c r="F4426" t="s">
        <v>124</v>
      </c>
      <c r="G4426" t="s">
        <v>196</v>
      </c>
      <c r="H4426" t="s">
        <v>1921</v>
      </c>
      <c r="I4426" t="s">
        <v>41</v>
      </c>
      <c r="J4426" t="s">
        <v>23</v>
      </c>
      <c r="K4426" t="s">
        <v>24</v>
      </c>
      <c r="L4426" t="s">
        <v>25</v>
      </c>
      <c r="M4426" t="s">
        <v>390</v>
      </c>
      <c r="N4426">
        <v>814</v>
      </c>
      <c r="O4426" t="s">
        <v>541</v>
      </c>
      <c r="P4426" t="s">
        <v>542</v>
      </c>
      <c r="Q4426">
        <v>5</v>
      </c>
      <c r="R4426" t="s">
        <v>1179</v>
      </c>
    </row>
    <row r="4427" spans="1:18" x14ac:dyDescent="0.3">
      <c r="A4427">
        <v>4559</v>
      </c>
      <c r="B4427" t="s">
        <v>109</v>
      </c>
      <c r="C4427">
        <v>2015</v>
      </c>
      <c r="D4427">
        <v>300000</v>
      </c>
      <c r="E4427">
        <v>70000</v>
      </c>
      <c r="F4427" t="s">
        <v>124</v>
      </c>
      <c r="G4427" t="s">
        <v>196</v>
      </c>
      <c r="H4427" t="s">
        <v>1921</v>
      </c>
      <c r="I4427" t="s">
        <v>41</v>
      </c>
      <c r="J4427" t="s">
        <v>23</v>
      </c>
      <c r="K4427" t="s">
        <v>24</v>
      </c>
      <c r="L4427" t="s">
        <v>25</v>
      </c>
      <c r="M4427" t="s">
        <v>433</v>
      </c>
      <c r="N4427">
        <v>1193</v>
      </c>
      <c r="O4427" t="s">
        <v>434</v>
      </c>
      <c r="P4427" t="s">
        <v>435</v>
      </c>
      <c r="Q4427">
        <v>5</v>
      </c>
      <c r="R4427" t="s">
        <v>1179</v>
      </c>
    </row>
    <row r="4428" spans="1:18" x14ac:dyDescent="0.3">
      <c r="A4428">
        <v>4560</v>
      </c>
      <c r="B4428" t="s">
        <v>88</v>
      </c>
      <c r="C4428">
        <v>2016</v>
      </c>
      <c r="D4428">
        <v>400000</v>
      </c>
      <c r="E4428">
        <v>100000</v>
      </c>
      <c r="F4428" t="s">
        <v>19</v>
      </c>
      <c r="G4428" t="s">
        <v>767</v>
      </c>
      <c r="H4428" t="s">
        <v>1086</v>
      </c>
      <c r="I4428" t="s">
        <v>41</v>
      </c>
      <c r="J4428" t="s">
        <v>23</v>
      </c>
      <c r="K4428" t="s">
        <v>24</v>
      </c>
      <c r="L4428" t="s">
        <v>25</v>
      </c>
      <c r="M4428" t="s">
        <v>89</v>
      </c>
      <c r="N4428">
        <v>1198</v>
      </c>
      <c r="O4428" t="s">
        <v>90</v>
      </c>
      <c r="P4428" t="s">
        <v>91</v>
      </c>
      <c r="Q4428">
        <v>5</v>
      </c>
      <c r="R4428" t="s">
        <v>1179</v>
      </c>
    </row>
    <row r="4429" spans="1:18" x14ac:dyDescent="0.3">
      <c r="A4429">
        <v>4561</v>
      </c>
      <c r="B4429" t="s">
        <v>18</v>
      </c>
      <c r="C4429">
        <v>2016</v>
      </c>
      <c r="D4429">
        <v>550000</v>
      </c>
      <c r="E4429">
        <v>8588</v>
      </c>
      <c r="F4429" t="s">
        <v>19</v>
      </c>
      <c r="G4429" t="s">
        <v>912</v>
      </c>
      <c r="H4429" t="s">
        <v>1922</v>
      </c>
      <c r="I4429" t="s">
        <v>41</v>
      </c>
      <c r="J4429" t="s">
        <v>23</v>
      </c>
      <c r="K4429" t="s">
        <v>24</v>
      </c>
      <c r="L4429" t="s">
        <v>25</v>
      </c>
      <c r="M4429" t="s">
        <v>222</v>
      </c>
      <c r="N4429">
        <v>1197</v>
      </c>
      <c r="O4429" t="s">
        <v>265</v>
      </c>
      <c r="P4429" t="s">
        <v>266</v>
      </c>
      <c r="Q4429">
        <v>5</v>
      </c>
      <c r="R4429" t="s">
        <v>1179</v>
      </c>
    </row>
    <row r="4430" spans="1:18" x14ac:dyDescent="0.3">
      <c r="A4430">
        <v>4562</v>
      </c>
      <c r="B4430" t="s">
        <v>37</v>
      </c>
      <c r="C4430">
        <v>2019</v>
      </c>
      <c r="D4430">
        <v>1200000</v>
      </c>
      <c r="E4430">
        <v>40000</v>
      </c>
      <c r="F4430" t="s">
        <v>19</v>
      </c>
      <c r="G4430" t="s">
        <v>912</v>
      </c>
      <c r="H4430" t="s">
        <v>1923</v>
      </c>
      <c r="I4430" t="s">
        <v>22</v>
      </c>
      <c r="J4430" t="s">
        <v>23</v>
      </c>
      <c r="K4430" t="s">
        <v>24</v>
      </c>
      <c r="L4430" t="s">
        <v>25</v>
      </c>
      <c r="M4430" t="s">
        <v>500</v>
      </c>
      <c r="N4430">
        <v>1498</v>
      </c>
      <c r="O4430" t="s">
        <v>501</v>
      </c>
      <c r="P4430" t="s">
        <v>95</v>
      </c>
      <c r="Q4430">
        <v>5</v>
      </c>
      <c r="R4430" t="s">
        <v>1179</v>
      </c>
    </row>
    <row r="4431" spans="1:18" x14ac:dyDescent="0.3">
      <c r="A4431">
        <v>4563</v>
      </c>
      <c r="B4431" t="s">
        <v>69</v>
      </c>
      <c r="C4431">
        <v>2015</v>
      </c>
      <c r="D4431">
        <v>500000</v>
      </c>
      <c r="E4431">
        <v>60000</v>
      </c>
      <c r="F4431" t="s">
        <v>19</v>
      </c>
      <c r="G4431" t="s">
        <v>912</v>
      </c>
      <c r="H4431" t="s">
        <v>1923</v>
      </c>
      <c r="I4431" t="s">
        <v>22</v>
      </c>
      <c r="J4431" t="s">
        <v>23</v>
      </c>
      <c r="K4431" t="s">
        <v>24</v>
      </c>
      <c r="L4431" t="s">
        <v>25</v>
      </c>
      <c r="M4431" t="s">
        <v>737</v>
      </c>
      <c r="N4431">
        <v>1498</v>
      </c>
      <c r="O4431" t="s">
        <v>738</v>
      </c>
      <c r="P4431" t="s">
        <v>719</v>
      </c>
      <c r="Q4431">
        <v>5</v>
      </c>
      <c r="R4431" t="s">
        <v>1179</v>
      </c>
    </row>
    <row r="4432" spans="1:18" x14ac:dyDescent="0.3">
      <c r="A4432">
        <v>4564</v>
      </c>
      <c r="B4432" t="s">
        <v>18</v>
      </c>
      <c r="C4432">
        <v>2005</v>
      </c>
      <c r="D4432">
        <v>93000</v>
      </c>
      <c r="E4432">
        <v>80000</v>
      </c>
      <c r="F4432" t="s">
        <v>19</v>
      </c>
      <c r="G4432" t="s">
        <v>912</v>
      </c>
      <c r="H4432" t="s">
        <v>1924</v>
      </c>
      <c r="I4432" t="s">
        <v>41</v>
      </c>
      <c r="J4432" t="s">
        <v>23</v>
      </c>
      <c r="K4432" t="s">
        <v>24</v>
      </c>
      <c r="L4432" t="s">
        <v>42</v>
      </c>
      <c r="M4432" t="s">
        <v>1106</v>
      </c>
      <c r="N4432">
        <v>1298</v>
      </c>
      <c r="O4432" t="s">
        <v>680</v>
      </c>
      <c r="P4432" t="s">
        <v>1925</v>
      </c>
      <c r="Q4432">
        <v>5</v>
      </c>
      <c r="R4432" t="s">
        <v>1179</v>
      </c>
    </row>
    <row r="4433" spans="1:18" x14ac:dyDescent="0.3">
      <c r="A4433">
        <v>4565</v>
      </c>
      <c r="B4433" t="s">
        <v>37</v>
      </c>
      <c r="C4433">
        <v>2014</v>
      </c>
      <c r="D4433">
        <v>500000</v>
      </c>
      <c r="E4433">
        <v>110000</v>
      </c>
      <c r="F4433" t="s">
        <v>19</v>
      </c>
      <c r="G4433" t="s">
        <v>912</v>
      </c>
      <c r="H4433" t="s">
        <v>1924</v>
      </c>
      <c r="I4433" t="s">
        <v>22</v>
      </c>
      <c r="J4433" t="s">
        <v>23</v>
      </c>
      <c r="K4433" t="s">
        <v>24</v>
      </c>
      <c r="L4433" t="s">
        <v>25</v>
      </c>
      <c r="M4433" t="s">
        <v>182</v>
      </c>
      <c r="N4433">
        <v>1498</v>
      </c>
      <c r="O4433" t="s">
        <v>105</v>
      </c>
      <c r="P4433" t="s">
        <v>95</v>
      </c>
      <c r="Q4433">
        <v>5</v>
      </c>
      <c r="R4433" t="s">
        <v>1179</v>
      </c>
    </row>
    <row r="4434" spans="1:18" x14ac:dyDescent="0.3">
      <c r="A4434">
        <v>4566</v>
      </c>
      <c r="B4434" t="s">
        <v>65</v>
      </c>
      <c r="C4434">
        <v>2018</v>
      </c>
      <c r="D4434">
        <v>670000</v>
      </c>
      <c r="E4434">
        <v>150000</v>
      </c>
      <c r="F4434" t="s">
        <v>19</v>
      </c>
      <c r="G4434" t="s">
        <v>912</v>
      </c>
      <c r="H4434" t="s">
        <v>1924</v>
      </c>
      <c r="I4434" t="s">
        <v>22</v>
      </c>
      <c r="J4434" t="s">
        <v>23</v>
      </c>
      <c r="K4434" t="s">
        <v>24</v>
      </c>
      <c r="L4434" t="s">
        <v>25</v>
      </c>
      <c r="M4434" t="s">
        <v>66</v>
      </c>
      <c r="N4434">
        <v>1364</v>
      </c>
      <c r="O4434" t="s">
        <v>166</v>
      </c>
      <c r="P4434" t="s">
        <v>68</v>
      </c>
      <c r="Q4434">
        <v>5</v>
      </c>
      <c r="R4434" t="s">
        <v>1179</v>
      </c>
    </row>
    <row r="4435" spans="1:18" x14ac:dyDescent="0.3">
      <c r="A4435">
        <v>4567</v>
      </c>
      <c r="B4435" t="s">
        <v>65</v>
      </c>
      <c r="C4435">
        <v>2012</v>
      </c>
      <c r="D4435">
        <v>750000</v>
      </c>
      <c r="E4435">
        <v>120000</v>
      </c>
      <c r="F4435" t="s">
        <v>19</v>
      </c>
      <c r="G4435" t="s">
        <v>912</v>
      </c>
      <c r="H4435" t="s">
        <v>1924</v>
      </c>
      <c r="I4435" t="s">
        <v>22</v>
      </c>
      <c r="J4435" t="s">
        <v>23</v>
      </c>
      <c r="K4435" t="s">
        <v>24</v>
      </c>
      <c r="L4435" t="s">
        <v>33</v>
      </c>
      <c r="M4435" t="s">
        <v>475</v>
      </c>
      <c r="N4435">
        <v>2494</v>
      </c>
      <c r="O4435" t="s">
        <v>476</v>
      </c>
      <c r="P4435" t="s">
        <v>477</v>
      </c>
      <c r="Q4435">
        <v>7</v>
      </c>
      <c r="R4435" t="s">
        <v>1179</v>
      </c>
    </row>
    <row r="4436" spans="1:18" x14ac:dyDescent="0.3">
      <c r="A4436">
        <v>4568</v>
      </c>
      <c r="B4436" t="s">
        <v>18</v>
      </c>
      <c r="C4436">
        <v>2017</v>
      </c>
      <c r="D4436">
        <v>370000</v>
      </c>
      <c r="E4436">
        <v>30000</v>
      </c>
      <c r="F4436" t="s">
        <v>19</v>
      </c>
      <c r="G4436" t="s">
        <v>912</v>
      </c>
      <c r="H4436" t="s">
        <v>1922</v>
      </c>
      <c r="I4436" t="s">
        <v>41</v>
      </c>
      <c r="J4436" t="s">
        <v>23</v>
      </c>
      <c r="K4436" t="s">
        <v>24</v>
      </c>
      <c r="L4436" t="s">
        <v>25</v>
      </c>
      <c r="M4436" t="s">
        <v>140</v>
      </c>
      <c r="N4436">
        <v>998</v>
      </c>
      <c r="O4436" t="s">
        <v>166</v>
      </c>
      <c r="P4436" t="s">
        <v>141</v>
      </c>
      <c r="Q4436">
        <v>5</v>
      </c>
      <c r="R4436" t="s">
        <v>1179</v>
      </c>
    </row>
    <row r="4437" spans="1:18" x14ac:dyDescent="0.3">
      <c r="A4437">
        <v>4569</v>
      </c>
      <c r="B4437" t="s">
        <v>18</v>
      </c>
      <c r="C4437">
        <v>2012</v>
      </c>
      <c r="D4437">
        <v>100000</v>
      </c>
      <c r="E4437">
        <v>70000</v>
      </c>
      <c r="F4437" t="s">
        <v>19</v>
      </c>
      <c r="G4437" t="s">
        <v>912</v>
      </c>
      <c r="H4437" t="s">
        <v>1924</v>
      </c>
      <c r="I4437" t="s">
        <v>41</v>
      </c>
      <c r="J4437" t="s">
        <v>23</v>
      </c>
      <c r="K4437" t="s">
        <v>24</v>
      </c>
      <c r="L4437" t="s">
        <v>33</v>
      </c>
      <c r="M4437" t="s">
        <v>50</v>
      </c>
      <c r="N4437">
        <v>796</v>
      </c>
      <c r="O4437" t="s">
        <v>63</v>
      </c>
      <c r="P4437" t="s">
        <v>64</v>
      </c>
      <c r="Q4437">
        <v>4</v>
      </c>
      <c r="R4437" t="s">
        <v>1179</v>
      </c>
    </row>
    <row r="4438" spans="1:18" x14ac:dyDescent="0.3">
      <c r="A4438">
        <v>4570</v>
      </c>
      <c r="B4438" t="s">
        <v>46</v>
      </c>
      <c r="C4438">
        <v>2016</v>
      </c>
      <c r="D4438">
        <v>425000</v>
      </c>
      <c r="E4438">
        <v>50000</v>
      </c>
      <c r="F4438" t="s">
        <v>19</v>
      </c>
      <c r="G4438" t="s">
        <v>912</v>
      </c>
      <c r="H4438" t="s">
        <v>1922</v>
      </c>
      <c r="I4438" t="s">
        <v>41</v>
      </c>
      <c r="J4438" t="s">
        <v>23</v>
      </c>
      <c r="K4438" t="s">
        <v>24</v>
      </c>
      <c r="L4438" t="s">
        <v>25</v>
      </c>
      <c r="M4438" t="s">
        <v>246</v>
      </c>
      <c r="N4438">
        <v>1086</v>
      </c>
      <c r="O4438" t="s">
        <v>247</v>
      </c>
      <c r="P4438" t="s">
        <v>248</v>
      </c>
      <c r="Q4438">
        <v>5</v>
      </c>
      <c r="R4438" t="s">
        <v>1179</v>
      </c>
    </row>
    <row r="4439" spans="1:18" x14ac:dyDescent="0.3">
      <c r="A4439">
        <v>4571</v>
      </c>
      <c r="B4439" t="s">
        <v>65</v>
      </c>
      <c r="C4439">
        <v>2006</v>
      </c>
      <c r="D4439">
        <v>370000</v>
      </c>
      <c r="E4439">
        <v>305000</v>
      </c>
      <c r="F4439" t="s">
        <v>19</v>
      </c>
      <c r="G4439" t="s">
        <v>912</v>
      </c>
      <c r="H4439" t="s">
        <v>1923</v>
      </c>
      <c r="I4439" t="s">
        <v>22</v>
      </c>
      <c r="J4439" t="s">
        <v>23</v>
      </c>
      <c r="K4439" t="s">
        <v>24</v>
      </c>
      <c r="L4439" t="s">
        <v>304</v>
      </c>
      <c r="M4439" t="s">
        <v>475</v>
      </c>
      <c r="N4439">
        <v>2494</v>
      </c>
      <c r="O4439" t="s">
        <v>476</v>
      </c>
      <c r="P4439" t="s">
        <v>477</v>
      </c>
      <c r="Q4439">
        <v>8</v>
      </c>
      <c r="R4439" t="s">
        <v>1179</v>
      </c>
    </row>
    <row r="4440" spans="1:18" x14ac:dyDescent="0.3">
      <c r="A4440">
        <v>4573</v>
      </c>
      <c r="B4440" t="s">
        <v>109</v>
      </c>
      <c r="C4440">
        <v>2009</v>
      </c>
      <c r="D4440">
        <v>229999</v>
      </c>
      <c r="E4440">
        <v>212000</v>
      </c>
      <c r="F4440" t="s">
        <v>19</v>
      </c>
      <c r="G4440" t="s">
        <v>912</v>
      </c>
      <c r="H4440" t="s">
        <v>1924</v>
      </c>
      <c r="I4440" t="s">
        <v>22</v>
      </c>
      <c r="J4440" t="s">
        <v>23</v>
      </c>
      <c r="K4440" t="s">
        <v>24</v>
      </c>
      <c r="L4440" t="s">
        <v>42</v>
      </c>
      <c r="M4440" t="s">
        <v>485</v>
      </c>
      <c r="N4440">
        <v>2179</v>
      </c>
      <c r="O4440" t="s">
        <v>293</v>
      </c>
      <c r="P4440" t="s">
        <v>152</v>
      </c>
      <c r="Q4440">
        <v>7</v>
      </c>
      <c r="R4440" t="s">
        <v>1179</v>
      </c>
    </row>
    <row r="4441" spans="1:18" x14ac:dyDescent="0.3">
      <c r="A4441">
        <v>4574</v>
      </c>
      <c r="B4441" t="s">
        <v>18</v>
      </c>
      <c r="C4441">
        <v>2016</v>
      </c>
      <c r="D4441">
        <v>850000</v>
      </c>
      <c r="E4441">
        <v>35000</v>
      </c>
      <c r="F4441" t="s">
        <v>19</v>
      </c>
      <c r="G4441" t="s">
        <v>912</v>
      </c>
      <c r="H4441" t="s">
        <v>1924</v>
      </c>
      <c r="I4441" t="s">
        <v>22</v>
      </c>
      <c r="J4441" t="s">
        <v>23</v>
      </c>
      <c r="K4441" t="s">
        <v>24</v>
      </c>
      <c r="L4441" t="s">
        <v>25</v>
      </c>
      <c r="M4441" t="s">
        <v>93</v>
      </c>
      <c r="N4441">
        <v>1248</v>
      </c>
      <c r="O4441" t="s">
        <v>94</v>
      </c>
      <c r="P4441" t="s">
        <v>95</v>
      </c>
      <c r="Q4441">
        <v>7</v>
      </c>
      <c r="R4441" t="s">
        <v>1179</v>
      </c>
    </row>
    <row r="4442" spans="1:18" x14ac:dyDescent="0.3">
      <c r="A4442">
        <v>4575</v>
      </c>
      <c r="B4442" t="s">
        <v>88</v>
      </c>
      <c r="C4442">
        <v>2018</v>
      </c>
      <c r="D4442">
        <v>750000</v>
      </c>
      <c r="E4442">
        <v>22000</v>
      </c>
      <c r="F4442" t="s">
        <v>19</v>
      </c>
      <c r="G4442" t="s">
        <v>912</v>
      </c>
      <c r="H4442" t="s">
        <v>1923</v>
      </c>
      <c r="I4442" t="s">
        <v>22</v>
      </c>
      <c r="J4442" t="s">
        <v>23</v>
      </c>
      <c r="K4442" t="s">
        <v>24</v>
      </c>
      <c r="L4442" t="s">
        <v>25</v>
      </c>
      <c r="M4442" t="s">
        <v>793</v>
      </c>
      <c r="N4442">
        <v>1461</v>
      </c>
      <c r="O4442" t="s">
        <v>280</v>
      </c>
      <c r="P4442" t="s">
        <v>74</v>
      </c>
      <c r="Q4442">
        <v>5</v>
      </c>
      <c r="R4442" t="s">
        <v>1179</v>
      </c>
    </row>
    <row r="4443" spans="1:18" x14ac:dyDescent="0.3">
      <c r="A4443">
        <v>4576</v>
      </c>
      <c r="B4443" t="s">
        <v>109</v>
      </c>
      <c r="C4443">
        <v>2010</v>
      </c>
      <c r="D4443">
        <v>235000</v>
      </c>
      <c r="E4443">
        <v>50000</v>
      </c>
      <c r="F4443" t="s">
        <v>19</v>
      </c>
      <c r="G4443" t="s">
        <v>912</v>
      </c>
      <c r="H4443" t="s">
        <v>1923</v>
      </c>
      <c r="I4443" t="s">
        <v>22</v>
      </c>
      <c r="J4443" t="s">
        <v>23</v>
      </c>
      <c r="K4443" t="s">
        <v>24</v>
      </c>
      <c r="L4443" t="s">
        <v>25</v>
      </c>
      <c r="M4443" t="s">
        <v>1926</v>
      </c>
      <c r="N4443">
        <v>1948</v>
      </c>
      <c r="O4443" t="s">
        <v>48</v>
      </c>
      <c r="P4443" t="s">
        <v>1927</v>
      </c>
      <c r="Q4443">
        <v>14</v>
      </c>
      <c r="R4443" t="s">
        <v>1179</v>
      </c>
    </row>
    <row r="4444" spans="1:18" x14ac:dyDescent="0.3">
      <c r="A4444">
        <v>4577</v>
      </c>
      <c r="B4444" t="s">
        <v>37</v>
      </c>
      <c r="C4444">
        <v>2017</v>
      </c>
      <c r="D4444">
        <v>700000</v>
      </c>
      <c r="E4444">
        <v>70000</v>
      </c>
      <c r="F4444" t="s">
        <v>19</v>
      </c>
      <c r="G4444" t="s">
        <v>912</v>
      </c>
      <c r="H4444" t="s">
        <v>1922</v>
      </c>
      <c r="I4444" t="s">
        <v>22</v>
      </c>
      <c r="J4444" t="s">
        <v>23</v>
      </c>
      <c r="K4444" t="s">
        <v>24</v>
      </c>
      <c r="L4444" t="s">
        <v>25</v>
      </c>
      <c r="M4444" t="s">
        <v>104</v>
      </c>
      <c r="N4444">
        <v>1498</v>
      </c>
      <c r="O4444" t="s">
        <v>105</v>
      </c>
      <c r="P4444" t="s">
        <v>95</v>
      </c>
      <c r="Q4444">
        <v>5</v>
      </c>
      <c r="R4444" t="s">
        <v>1179</v>
      </c>
    </row>
    <row r="4445" spans="1:18" x14ac:dyDescent="0.3">
      <c r="A4445">
        <v>4578</v>
      </c>
      <c r="B4445" t="s">
        <v>46</v>
      </c>
      <c r="C4445">
        <v>2016</v>
      </c>
      <c r="D4445">
        <v>480000</v>
      </c>
      <c r="E4445">
        <v>56000</v>
      </c>
      <c r="F4445" t="s">
        <v>19</v>
      </c>
      <c r="G4445" t="s">
        <v>912</v>
      </c>
      <c r="H4445" t="s">
        <v>1922</v>
      </c>
      <c r="I4445" t="s">
        <v>22</v>
      </c>
      <c r="J4445" t="s">
        <v>23</v>
      </c>
      <c r="K4445" t="s">
        <v>24</v>
      </c>
      <c r="L4445" t="s">
        <v>25</v>
      </c>
      <c r="M4445" t="s">
        <v>496</v>
      </c>
      <c r="N4445">
        <v>1120</v>
      </c>
      <c r="O4445" t="s">
        <v>458</v>
      </c>
      <c r="P4445" t="s">
        <v>497</v>
      </c>
      <c r="Q4445">
        <v>5</v>
      </c>
      <c r="R4445" t="s">
        <v>1179</v>
      </c>
    </row>
    <row r="4446" spans="1:18" x14ac:dyDescent="0.3">
      <c r="A4446">
        <v>4579</v>
      </c>
      <c r="B4446" t="s">
        <v>109</v>
      </c>
      <c r="C4446">
        <v>2016</v>
      </c>
      <c r="D4446">
        <v>475000</v>
      </c>
      <c r="E4446">
        <v>50000</v>
      </c>
      <c r="F4446" t="s">
        <v>19</v>
      </c>
      <c r="G4446" t="s">
        <v>912</v>
      </c>
      <c r="H4446" t="s">
        <v>1922</v>
      </c>
      <c r="I4446" t="s">
        <v>22</v>
      </c>
      <c r="J4446" t="s">
        <v>23</v>
      </c>
      <c r="K4446" t="s">
        <v>24</v>
      </c>
      <c r="L4446" t="s">
        <v>25</v>
      </c>
      <c r="M4446" t="s">
        <v>404</v>
      </c>
      <c r="N4446">
        <v>1248</v>
      </c>
      <c r="O4446" t="s">
        <v>27</v>
      </c>
      <c r="P4446" t="s">
        <v>405</v>
      </c>
      <c r="Q4446">
        <v>5</v>
      </c>
      <c r="R4446" t="s">
        <v>1179</v>
      </c>
    </row>
    <row r="4447" spans="1:18" x14ac:dyDescent="0.3">
      <c r="A4447">
        <v>4580</v>
      </c>
      <c r="B4447" t="s">
        <v>30</v>
      </c>
      <c r="C4447">
        <v>2015</v>
      </c>
      <c r="D4447">
        <v>610000</v>
      </c>
      <c r="E4447">
        <v>120000</v>
      </c>
      <c r="F4447" t="s">
        <v>19</v>
      </c>
      <c r="G4447" t="s">
        <v>912</v>
      </c>
      <c r="H4447" t="s">
        <v>1923</v>
      </c>
      <c r="I4447" t="s">
        <v>22</v>
      </c>
      <c r="J4447" t="s">
        <v>23</v>
      </c>
      <c r="K4447" t="s">
        <v>24</v>
      </c>
      <c r="L4447" t="s">
        <v>25</v>
      </c>
      <c r="M4447" t="s">
        <v>34</v>
      </c>
      <c r="N4447">
        <v>1498</v>
      </c>
      <c r="O4447" t="s">
        <v>35</v>
      </c>
      <c r="P4447" t="s">
        <v>36</v>
      </c>
      <c r="Q4447">
        <v>5</v>
      </c>
      <c r="R4447" t="s">
        <v>1179</v>
      </c>
    </row>
    <row r="4448" spans="1:18" x14ac:dyDescent="0.3">
      <c r="A4448">
        <v>4581</v>
      </c>
      <c r="B4448" t="s">
        <v>65</v>
      </c>
      <c r="C4448">
        <v>2011</v>
      </c>
      <c r="D4448">
        <v>650000</v>
      </c>
      <c r="E4448">
        <v>120000</v>
      </c>
      <c r="F4448" t="s">
        <v>124</v>
      </c>
      <c r="G4448" t="s">
        <v>125</v>
      </c>
      <c r="H4448" t="s">
        <v>1048</v>
      </c>
      <c r="I4448" t="s">
        <v>22</v>
      </c>
      <c r="J4448" t="s">
        <v>23</v>
      </c>
      <c r="K4448" t="s">
        <v>24</v>
      </c>
      <c r="L4448" t="s">
        <v>33</v>
      </c>
      <c r="M4448" t="s">
        <v>475</v>
      </c>
      <c r="N4448">
        <v>2494</v>
      </c>
      <c r="O4448" t="s">
        <v>476</v>
      </c>
      <c r="P4448" t="s">
        <v>477</v>
      </c>
      <c r="Q4448">
        <v>8</v>
      </c>
      <c r="R4448" t="s">
        <v>1179</v>
      </c>
    </row>
    <row r="4449" spans="1:18" x14ac:dyDescent="0.3">
      <c r="A4449">
        <v>4582</v>
      </c>
      <c r="B4449" t="s">
        <v>37</v>
      </c>
      <c r="C4449">
        <v>2017</v>
      </c>
      <c r="D4449">
        <v>800000</v>
      </c>
      <c r="E4449">
        <v>70000</v>
      </c>
      <c r="F4449" t="s">
        <v>124</v>
      </c>
      <c r="G4449" t="s">
        <v>125</v>
      </c>
      <c r="H4449" t="s">
        <v>1048</v>
      </c>
      <c r="I4449" t="s">
        <v>22</v>
      </c>
      <c r="J4449" t="s">
        <v>23</v>
      </c>
      <c r="K4449" t="s">
        <v>24</v>
      </c>
      <c r="L4449" t="s">
        <v>25</v>
      </c>
      <c r="M4449" t="s">
        <v>104</v>
      </c>
      <c r="N4449">
        <v>1498</v>
      </c>
      <c r="O4449" t="s">
        <v>105</v>
      </c>
      <c r="P4449" t="s">
        <v>95</v>
      </c>
      <c r="Q4449">
        <v>5</v>
      </c>
      <c r="R4449" t="s">
        <v>1179</v>
      </c>
    </row>
    <row r="4450" spans="1:18" x14ac:dyDescent="0.3">
      <c r="A4450">
        <v>4583</v>
      </c>
      <c r="B4450" t="s">
        <v>109</v>
      </c>
      <c r="C4450">
        <v>2015</v>
      </c>
      <c r="D4450">
        <v>520000</v>
      </c>
      <c r="E4450">
        <v>120000</v>
      </c>
      <c r="F4450" t="s">
        <v>124</v>
      </c>
      <c r="G4450" t="s">
        <v>125</v>
      </c>
      <c r="H4450" t="s">
        <v>1048</v>
      </c>
      <c r="I4450" t="s">
        <v>22</v>
      </c>
      <c r="J4450" t="s">
        <v>23</v>
      </c>
      <c r="K4450" t="s">
        <v>24</v>
      </c>
      <c r="L4450" t="s">
        <v>25</v>
      </c>
      <c r="M4450" t="s">
        <v>485</v>
      </c>
      <c r="N4450">
        <v>2179</v>
      </c>
      <c r="O4450" t="s">
        <v>293</v>
      </c>
      <c r="P4450" t="s">
        <v>152</v>
      </c>
      <c r="Q4450">
        <v>7</v>
      </c>
      <c r="R4450" t="s">
        <v>1179</v>
      </c>
    </row>
    <row r="4451" spans="1:18" x14ac:dyDescent="0.3">
      <c r="A4451">
        <v>4584</v>
      </c>
      <c r="B4451" t="s">
        <v>109</v>
      </c>
      <c r="C4451">
        <v>2014</v>
      </c>
      <c r="D4451">
        <v>160000</v>
      </c>
      <c r="E4451">
        <v>90000</v>
      </c>
      <c r="F4451" t="s">
        <v>124</v>
      </c>
      <c r="G4451" t="s">
        <v>125</v>
      </c>
      <c r="H4451" t="s">
        <v>1048</v>
      </c>
      <c r="I4451" t="s">
        <v>22</v>
      </c>
      <c r="J4451" t="s">
        <v>23</v>
      </c>
      <c r="K4451" t="s">
        <v>24</v>
      </c>
      <c r="L4451" t="s">
        <v>25</v>
      </c>
      <c r="M4451" t="s">
        <v>653</v>
      </c>
      <c r="N4451">
        <v>1396</v>
      </c>
      <c r="O4451" t="s">
        <v>471</v>
      </c>
      <c r="P4451" t="s">
        <v>472</v>
      </c>
      <c r="Q4451">
        <v>5</v>
      </c>
      <c r="R4451" t="s">
        <v>1179</v>
      </c>
    </row>
    <row r="4452" spans="1:18" x14ac:dyDescent="0.3">
      <c r="A4452">
        <v>4585</v>
      </c>
      <c r="B4452" t="s">
        <v>18</v>
      </c>
      <c r="C4452">
        <v>2018</v>
      </c>
      <c r="D4452">
        <v>1000000</v>
      </c>
      <c r="E4452">
        <v>70000</v>
      </c>
      <c r="F4452" t="s">
        <v>124</v>
      </c>
      <c r="G4452" t="s">
        <v>125</v>
      </c>
      <c r="H4452" t="s">
        <v>1928</v>
      </c>
      <c r="I4452" t="s">
        <v>22</v>
      </c>
      <c r="J4452" t="s">
        <v>23</v>
      </c>
      <c r="K4452" t="s">
        <v>24</v>
      </c>
      <c r="L4452" t="s">
        <v>25</v>
      </c>
      <c r="M4452" t="s">
        <v>225</v>
      </c>
      <c r="N4452">
        <v>1248</v>
      </c>
      <c r="O4452" t="s">
        <v>94</v>
      </c>
      <c r="P4452" t="s">
        <v>95</v>
      </c>
      <c r="Q4452">
        <v>5</v>
      </c>
      <c r="R4452" t="s">
        <v>1179</v>
      </c>
    </row>
    <row r="4453" spans="1:18" x14ac:dyDescent="0.3">
      <c r="A4453">
        <v>4586</v>
      </c>
      <c r="B4453" t="s">
        <v>18</v>
      </c>
      <c r="C4453">
        <v>2015</v>
      </c>
      <c r="D4453">
        <v>700000</v>
      </c>
      <c r="E4453">
        <v>120000</v>
      </c>
      <c r="F4453" t="s">
        <v>124</v>
      </c>
      <c r="G4453" t="s">
        <v>125</v>
      </c>
      <c r="H4453" t="s">
        <v>1928</v>
      </c>
      <c r="I4453" t="s">
        <v>22</v>
      </c>
      <c r="J4453" t="s">
        <v>23</v>
      </c>
      <c r="K4453" t="s">
        <v>24</v>
      </c>
      <c r="L4453" t="s">
        <v>33</v>
      </c>
      <c r="M4453" t="s">
        <v>307</v>
      </c>
      <c r="N4453">
        <v>1248</v>
      </c>
      <c r="O4453" t="s">
        <v>216</v>
      </c>
      <c r="P4453" t="s">
        <v>95</v>
      </c>
      <c r="Q4453">
        <v>7</v>
      </c>
      <c r="R4453" t="s">
        <v>1179</v>
      </c>
    </row>
    <row r="4454" spans="1:18" x14ac:dyDescent="0.3">
      <c r="A4454">
        <v>4587</v>
      </c>
      <c r="B4454" t="s">
        <v>37</v>
      </c>
      <c r="C4454">
        <v>2017</v>
      </c>
      <c r="D4454">
        <v>590000</v>
      </c>
      <c r="E4454">
        <v>70000</v>
      </c>
      <c r="F4454" t="s">
        <v>124</v>
      </c>
      <c r="G4454" t="s">
        <v>125</v>
      </c>
      <c r="H4454" t="s">
        <v>1928</v>
      </c>
      <c r="I4454" t="s">
        <v>22</v>
      </c>
      <c r="J4454" t="s">
        <v>23</v>
      </c>
      <c r="K4454" t="s">
        <v>24</v>
      </c>
      <c r="L4454" t="s">
        <v>33</v>
      </c>
      <c r="M4454" t="s">
        <v>618</v>
      </c>
      <c r="N4454">
        <v>1498</v>
      </c>
      <c r="O4454" t="s">
        <v>105</v>
      </c>
      <c r="P4454" t="s">
        <v>95</v>
      </c>
      <c r="Q4454">
        <v>5</v>
      </c>
      <c r="R4454" t="s">
        <v>1179</v>
      </c>
    </row>
    <row r="4455" spans="1:18" x14ac:dyDescent="0.3">
      <c r="A4455">
        <v>4588</v>
      </c>
      <c r="B4455" t="s">
        <v>18</v>
      </c>
      <c r="C4455">
        <v>2002</v>
      </c>
      <c r="D4455">
        <v>140000</v>
      </c>
      <c r="E4455">
        <v>80000</v>
      </c>
      <c r="F4455" t="s">
        <v>124</v>
      </c>
      <c r="G4455" t="s">
        <v>125</v>
      </c>
      <c r="H4455" t="s">
        <v>1928</v>
      </c>
      <c r="I4455" t="s">
        <v>41</v>
      </c>
      <c r="J4455" t="s">
        <v>23</v>
      </c>
      <c r="K4455" t="s">
        <v>24</v>
      </c>
      <c r="L4455" t="s">
        <v>33</v>
      </c>
      <c r="M4455" t="s">
        <v>85</v>
      </c>
      <c r="N4455">
        <v>998</v>
      </c>
      <c r="O4455" t="s">
        <v>67</v>
      </c>
      <c r="P4455" t="s">
        <v>141</v>
      </c>
      <c r="Q4455">
        <v>5</v>
      </c>
      <c r="R4455" t="s">
        <v>1179</v>
      </c>
    </row>
    <row r="4456" spans="1:18" x14ac:dyDescent="0.3">
      <c r="A4456">
        <v>4589</v>
      </c>
      <c r="B4456" t="s">
        <v>88</v>
      </c>
      <c r="C4456">
        <v>2017</v>
      </c>
      <c r="D4456">
        <v>725000</v>
      </c>
      <c r="E4456">
        <v>100000</v>
      </c>
      <c r="F4456" t="s">
        <v>124</v>
      </c>
      <c r="G4456" t="s">
        <v>125</v>
      </c>
      <c r="H4456" t="s">
        <v>1928</v>
      </c>
      <c r="I4456" t="s">
        <v>22</v>
      </c>
      <c r="J4456" t="s">
        <v>23</v>
      </c>
      <c r="K4456" t="s">
        <v>24</v>
      </c>
      <c r="L4456" t="s">
        <v>33</v>
      </c>
      <c r="M4456" t="s">
        <v>623</v>
      </c>
      <c r="N4456">
        <v>1493</v>
      </c>
      <c r="O4456" t="s">
        <v>171</v>
      </c>
      <c r="P4456" t="s">
        <v>445</v>
      </c>
      <c r="Q4456">
        <v>7</v>
      </c>
      <c r="R4456" t="s">
        <v>1179</v>
      </c>
    </row>
    <row r="4457" spans="1:18" x14ac:dyDescent="0.3">
      <c r="A4457">
        <v>4590</v>
      </c>
      <c r="B4457" t="s">
        <v>65</v>
      </c>
      <c r="C4457">
        <v>2017</v>
      </c>
      <c r="D4457">
        <v>1680000</v>
      </c>
      <c r="E4457">
        <v>157000</v>
      </c>
      <c r="F4457" t="s">
        <v>38</v>
      </c>
      <c r="G4457" t="s">
        <v>1100</v>
      </c>
      <c r="H4457" t="s">
        <v>1929</v>
      </c>
      <c r="I4457" t="s">
        <v>22</v>
      </c>
      <c r="J4457" t="s">
        <v>23</v>
      </c>
      <c r="K4457" t="s">
        <v>24</v>
      </c>
      <c r="L4457" t="s">
        <v>25</v>
      </c>
      <c r="M4457" t="s">
        <v>882</v>
      </c>
      <c r="N4457">
        <v>2393</v>
      </c>
      <c r="O4457" t="s">
        <v>883</v>
      </c>
      <c r="P4457" t="s">
        <v>884</v>
      </c>
      <c r="Q4457">
        <v>7</v>
      </c>
      <c r="R4457" t="s">
        <v>1179</v>
      </c>
    </row>
    <row r="4458" spans="1:18" x14ac:dyDescent="0.3">
      <c r="A4458">
        <v>4591</v>
      </c>
      <c r="B4458" t="s">
        <v>18</v>
      </c>
      <c r="C4458">
        <v>2015</v>
      </c>
      <c r="D4458">
        <v>550000</v>
      </c>
      <c r="E4458">
        <v>50000</v>
      </c>
      <c r="F4458" t="s">
        <v>124</v>
      </c>
      <c r="G4458" t="s">
        <v>125</v>
      </c>
      <c r="H4458" t="s">
        <v>1928</v>
      </c>
      <c r="I4458" t="s">
        <v>22</v>
      </c>
      <c r="J4458" t="s">
        <v>23</v>
      </c>
      <c r="K4458" t="s">
        <v>24</v>
      </c>
      <c r="L4458" t="s">
        <v>25</v>
      </c>
      <c r="M4458" t="s">
        <v>106</v>
      </c>
      <c r="N4458">
        <v>1248</v>
      </c>
      <c r="O4458" t="s">
        <v>27</v>
      </c>
      <c r="P4458" t="s">
        <v>28</v>
      </c>
      <c r="Q4458">
        <v>5</v>
      </c>
      <c r="R4458" t="s">
        <v>1179</v>
      </c>
    </row>
    <row r="4459" spans="1:18" x14ac:dyDescent="0.3">
      <c r="A4459">
        <v>4592</v>
      </c>
      <c r="B4459" t="s">
        <v>18</v>
      </c>
      <c r="C4459">
        <v>2012</v>
      </c>
      <c r="D4459">
        <v>240000</v>
      </c>
      <c r="E4459">
        <v>90000</v>
      </c>
      <c r="F4459" t="s">
        <v>38</v>
      </c>
      <c r="G4459" t="s">
        <v>1100</v>
      </c>
      <c r="H4459" t="s">
        <v>1929</v>
      </c>
      <c r="I4459" t="s">
        <v>22</v>
      </c>
      <c r="J4459" t="s">
        <v>23</v>
      </c>
      <c r="K4459" t="s">
        <v>24</v>
      </c>
      <c r="L4459" t="s">
        <v>33</v>
      </c>
      <c r="M4459" t="s">
        <v>671</v>
      </c>
      <c r="N4459">
        <v>1248</v>
      </c>
      <c r="O4459" t="s">
        <v>672</v>
      </c>
      <c r="P4459" t="s">
        <v>28</v>
      </c>
      <c r="Q4459">
        <v>5</v>
      </c>
      <c r="R4459" t="s">
        <v>1179</v>
      </c>
    </row>
    <row r="4460" spans="1:18" x14ac:dyDescent="0.3">
      <c r="A4460">
        <v>4593</v>
      </c>
      <c r="B4460" t="s">
        <v>120</v>
      </c>
      <c r="C4460">
        <v>2013</v>
      </c>
      <c r="D4460">
        <v>667000</v>
      </c>
      <c r="E4460">
        <v>65000</v>
      </c>
      <c r="F4460" t="s">
        <v>38</v>
      </c>
      <c r="G4460" t="s">
        <v>1100</v>
      </c>
      <c r="H4460" t="s">
        <v>1929</v>
      </c>
      <c r="I4460" t="s">
        <v>22</v>
      </c>
      <c r="J4460" t="s">
        <v>23</v>
      </c>
      <c r="K4460" t="s">
        <v>24</v>
      </c>
      <c r="L4460" t="s">
        <v>25</v>
      </c>
      <c r="M4460" t="s">
        <v>1376</v>
      </c>
      <c r="N4460">
        <v>2231</v>
      </c>
      <c r="O4460" t="s">
        <v>888</v>
      </c>
      <c r="P4460" t="s">
        <v>1307</v>
      </c>
      <c r="Q4460">
        <v>7</v>
      </c>
      <c r="R4460" t="s">
        <v>1179</v>
      </c>
    </row>
    <row r="4461" spans="1:18" x14ac:dyDescent="0.3">
      <c r="A4461">
        <v>4594</v>
      </c>
      <c r="B4461" t="s">
        <v>37</v>
      </c>
      <c r="C4461">
        <v>2017</v>
      </c>
      <c r="D4461">
        <v>670000</v>
      </c>
      <c r="E4461">
        <v>50000</v>
      </c>
      <c r="F4461" t="s">
        <v>38</v>
      </c>
      <c r="G4461" t="s">
        <v>1100</v>
      </c>
      <c r="H4461" t="s">
        <v>1929</v>
      </c>
      <c r="I4461" t="s">
        <v>22</v>
      </c>
      <c r="J4461" t="s">
        <v>23</v>
      </c>
      <c r="K4461" t="s">
        <v>24</v>
      </c>
      <c r="L4461" t="s">
        <v>25</v>
      </c>
      <c r="M4461" t="s">
        <v>186</v>
      </c>
      <c r="N4461">
        <v>1498</v>
      </c>
      <c r="O4461" t="s">
        <v>105</v>
      </c>
      <c r="P4461" t="s">
        <v>95</v>
      </c>
      <c r="Q4461">
        <v>5</v>
      </c>
      <c r="R4461" t="s">
        <v>1179</v>
      </c>
    </row>
    <row r="4462" spans="1:18" x14ac:dyDescent="0.3">
      <c r="A4462">
        <v>4595</v>
      </c>
      <c r="B4462" t="s">
        <v>18</v>
      </c>
      <c r="C4462">
        <v>2015</v>
      </c>
      <c r="D4462">
        <v>550000</v>
      </c>
      <c r="E4462">
        <v>110000</v>
      </c>
      <c r="F4462" t="s">
        <v>56</v>
      </c>
      <c r="G4462" t="s">
        <v>770</v>
      </c>
      <c r="H4462" t="s">
        <v>1930</v>
      </c>
      <c r="I4462" t="s">
        <v>22</v>
      </c>
      <c r="J4462" t="s">
        <v>23</v>
      </c>
      <c r="K4462" t="s">
        <v>24</v>
      </c>
      <c r="L4462" t="s">
        <v>25</v>
      </c>
      <c r="M4462" t="s">
        <v>106</v>
      </c>
      <c r="N4462">
        <v>1248</v>
      </c>
      <c r="O4462" t="s">
        <v>27</v>
      </c>
      <c r="P4462" t="s">
        <v>28</v>
      </c>
      <c r="Q4462">
        <v>5</v>
      </c>
      <c r="R4462" t="s">
        <v>1179</v>
      </c>
    </row>
    <row r="4463" spans="1:18" x14ac:dyDescent="0.3">
      <c r="A4463">
        <v>4596</v>
      </c>
      <c r="B4463" t="s">
        <v>18</v>
      </c>
      <c r="C4463">
        <v>2015</v>
      </c>
      <c r="D4463">
        <v>400000</v>
      </c>
      <c r="E4463">
        <v>30000</v>
      </c>
      <c r="F4463" t="s">
        <v>56</v>
      </c>
      <c r="G4463" t="s">
        <v>770</v>
      </c>
      <c r="H4463" t="s">
        <v>1930</v>
      </c>
      <c r="I4463" t="s">
        <v>41</v>
      </c>
      <c r="J4463" t="s">
        <v>23</v>
      </c>
      <c r="K4463" t="s">
        <v>24</v>
      </c>
      <c r="L4463" t="s">
        <v>25</v>
      </c>
      <c r="M4463" t="s">
        <v>243</v>
      </c>
      <c r="N4463">
        <v>998</v>
      </c>
      <c r="O4463" t="s">
        <v>244</v>
      </c>
      <c r="P4463" t="s">
        <v>141</v>
      </c>
      <c r="Q4463">
        <v>5</v>
      </c>
      <c r="R4463" t="s">
        <v>1179</v>
      </c>
    </row>
    <row r="4464" spans="1:18" x14ac:dyDescent="0.3">
      <c r="A4464">
        <v>4597</v>
      </c>
      <c r="B4464" t="s">
        <v>46</v>
      </c>
      <c r="C4464">
        <v>2014</v>
      </c>
      <c r="D4464">
        <v>545000</v>
      </c>
      <c r="E4464">
        <v>80000</v>
      </c>
      <c r="F4464" t="s">
        <v>56</v>
      </c>
      <c r="G4464" t="s">
        <v>770</v>
      </c>
      <c r="H4464" t="s">
        <v>1930</v>
      </c>
      <c r="I4464" t="s">
        <v>22</v>
      </c>
      <c r="J4464" t="s">
        <v>23</v>
      </c>
      <c r="K4464" t="s">
        <v>24</v>
      </c>
      <c r="L4464" t="s">
        <v>33</v>
      </c>
      <c r="M4464" t="s">
        <v>288</v>
      </c>
      <c r="N4464">
        <v>1582</v>
      </c>
      <c r="O4464" t="s">
        <v>289</v>
      </c>
      <c r="P4464" t="s">
        <v>290</v>
      </c>
      <c r="Q4464">
        <v>5</v>
      </c>
      <c r="R4464" t="s">
        <v>1179</v>
      </c>
    </row>
    <row r="4465" spans="1:18" x14ac:dyDescent="0.3">
      <c r="A4465">
        <v>4598</v>
      </c>
      <c r="B4465" t="s">
        <v>18</v>
      </c>
      <c r="C4465">
        <v>2015</v>
      </c>
      <c r="D4465">
        <v>599000</v>
      </c>
      <c r="E4465">
        <v>70000</v>
      </c>
      <c r="F4465" t="s">
        <v>56</v>
      </c>
      <c r="G4465" t="s">
        <v>770</v>
      </c>
      <c r="H4465" t="s">
        <v>1930</v>
      </c>
      <c r="I4465" t="s">
        <v>41</v>
      </c>
      <c r="J4465" t="s">
        <v>23</v>
      </c>
      <c r="K4465" t="s">
        <v>24</v>
      </c>
      <c r="L4465" t="s">
        <v>25</v>
      </c>
      <c r="M4465" t="s">
        <v>231</v>
      </c>
      <c r="N4465">
        <v>1373</v>
      </c>
      <c r="O4465" t="s">
        <v>232</v>
      </c>
      <c r="P4465" t="s">
        <v>233</v>
      </c>
      <c r="Q4465">
        <v>7</v>
      </c>
      <c r="R4465" t="s">
        <v>1179</v>
      </c>
    </row>
    <row r="4466" spans="1:18" x14ac:dyDescent="0.3">
      <c r="A4466">
        <v>4599</v>
      </c>
      <c r="B4466" t="s">
        <v>46</v>
      </c>
      <c r="C4466">
        <v>2016</v>
      </c>
      <c r="D4466">
        <v>725000</v>
      </c>
      <c r="E4466">
        <v>100000</v>
      </c>
      <c r="F4466" t="s">
        <v>56</v>
      </c>
      <c r="G4466" t="s">
        <v>770</v>
      </c>
      <c r="H4466" t="s">
        <v>1930</v>
      </c>
      <c r="I4466" t="s">
        <v>22</v>
      </c>
      <c r="J4466" t="s">
        <v>23</v>
      </c>
      <c r="K4466" t="s">
        <v>24</v>
      </c>
      <c r="L4466" t="s">
        <v>25</v>
      </c>
      <c r="M4466" t="s">
        <v>502</v>
      </c>
      <c r="N4466">
        <v>1396</v>
      </c>
      <c r="O4466" t="s">
        <v>434</v>
      </c>
      <c r="P4466" t="s">
        <v>101</v>
      </c>
      <c r="Q4466">
        <v>5</v>
      </c>
      <c r="R4466" t="s">
        <v>1179</v>
      </c>
    </row>
    <row r="4467" spans="1:18" x14ac:dyDescent="0.3">
      <c r="A4467">
        <v>4600</v>
      </c>
      <c r="B4467" t="s">
        <v>37</v>
      </c>
      <c r="C4467">
        <v>2015</v>
      </c>
      <c r="D4467">
        <v>525000</v>
      </c>
      <c r="E4467">
        <v>120000</v>
      </c>
      <c r="F4467" t="s">
        <v>56</v>
      </c>
      <c r="G4467" t="s">
        <v>770</v>
      </c>
      <c r="H4467" t="s">
        <v>1930</v>
      </c>
      <c r="I4467" t="s">
        <v>41</v>
      </c>
      <c r="J4467" t="s">
        <v>23</v>
      </c>
      <c r="K4467" t="s">
        <v>24</v>
      </c>
      <c r="L4467" t="s">
        <v>33</v>
      </c>
      <c r="M4467" t="s">
        <v>417</v>
      </c>
      <c r="N4467">
        <v>1497</v>
      </c>
      <c r="O4467" t="s">
        <v>160</v>
      </c>
      <c r="P4467" t="s">
        <v>161</v>
      </c>
      <c r="Q4467">
        <v>5</v>
      </c>
      <c r="R4467" t="s">
        <v>1179</v>
      </c>
    </row>
    <row r="4468" spans="1:18" x14ac:dyDescent="0.3">
      <c r="A4468">
        <v>4601</v>
      </c>
      <c r="B4468" t="s">
        <v>18</v>
      </c>
      <c r="C4468">
        <v>2011</v>
      </c>
      <c r="D4468">
        <v>204999</v>
      </c>
      <c r="E4468">
        <v>85000</v>
      </c>
      <c r="F4468" t="s">
        <v>124</v>
      </c>
      <c r="G4468" t="s">
        <v>196</v>
      </c>
      <c r="H4468" t="s">
        <v>1931</v>
      </c>
      <c r="I4468" t="s">
        <v>22</v>
      </c>
      <c r="J4468" t="s">
        <v>23</v>
      </c>
      <c r="K4468" t="s">
        <v>24</v>
      </c>
      <c r="L4468" t="s">
        <v>33</v>
      </c>
      <c r="M4468" t="s">
        <v>390</v>
      </c>
      <c r="N4468">
        <v>1248</v>
      </c>
      <c r="O4468" t="s">
        <v>82</v>
      </c>
      <c r="P4468" t="s">
        <v>391</v>
      </c>
      <c r="Q4468">
        <v>5</v>
      </c>
      <c r="R4468" t="s">
        <v>1179</v>
      </c>
    </row>
    <row r="4469" spans="1:18" x14ac:dyDescent="0.3">
      <c r="A4469">
        <v>4602</v>
      </c>
      <c r="B4469" t="s">
        <v>30</v>
      </c>
      <c r="C4469">
        <v>2012</v>
      </c>
      <c r="D4469">
        <v>190000</v>
      </c>
      <c r="E4469">
        <v>110000</v>
      </c>
      <c r="F4469" t="s">
        <v>124</v>
      </c>
      <c r="G4469" t="s">
        <v>196</v>
      </c>
      <c r="H4469" t="s">
        <v>1932</v>
      </c>
      <c r="I4469" t="s">
        <v>22</v>
      </c>
      <c r="J4469" t="s">
        <v>23</v>
      </c>
      <c r="K4469" t="s">
        <v>24</v>
      </c>
      <c r="L4469" t="s">
        <v>25</v>
      </c>
      <c r="M4469" t="s">
        <v>102</v>
      </c>
      <c r="N4469">
        <v>1199</v>
      </c>
      <c r="O4469" t="s">
        <v>393</v>
      </c>
      <c r="P4469" t="s">
        <v>656</v>
      </c>
      <c r="Q4469">
        <v>5</v>
      </c>
      <c r="R4469" t="s">
        <v>1179</v>
      </c>
    </row>
    <row r="4470" spans="1:18" x14ac:dyDescent="0.3">
      <c r="A4470">
        <v>4603</v>
      </c>
      <c r="B4470" t="s">
        <v>46</v>
      </c>
      <c r="C4470">
        <v>2015</v>
      </c>
      <c r="D4470">
        <v>310000</v>
      </c>
      <c r="E4470">
        <v>60000</v>
      </c>
      <c r="F4470" t="s">
        <v>124</v>
      </c>
      <c r="G4470" t="s">
        <v>196</v>
      </c>
      <c r="H4470" t="s">
        <v>1450</v>
      </c>
      <c r="I4470" t="s">
        <v>22</v>
      </c>
      <c r="J4470" t="s">
        <v>23</v>
      </c>
      <c r="K4470" t="s">
        <v>24</v>
      </c>
      <c r="L4470" t="s">
        <v>304</v>
      </c>
      <c r="M4470" t="s">
        <v>496</v>
      </c>
      <c r="N4470">
        <v>1120</v>
      </c>
      <c r="O4470" t="s">
        <v>458</v>
      </c>
      <c r="P4470" t="s">
        <v>497</v>
      </c>
      <c r="Q4470">
        <v>5</v>
      </c>
      <c r="R4470" t="s">
        <v>1179</v>
      </c>
    </row>
    <row r="4471" spans="1:18" x14ac:dyDescent="0.3">
      <c r="A4471">
        <v>4604</v>
      </c>
      <c r="B4471" t="s">
        <v>46</v>
      </c>
      <c r="C4471">
        <v>2016</v>
      </c>
      <c r="D4471">
        <v>380000</v>
      </c>
      <c r="E4471">
        <v>90000</v>
      </c>
      <c r="F4471" t="s">
        <v>124</v>
      </c>
      <c r="G4471" t="s">
        <v>196</v>
      </c>
      <c r="H4471" t="s">
        <v>1450</v>
      </c>
      <c r="I4471" t="s">
        <v>22</v>
      </c>
      <c r="J4471" t="s">
        <v>23</v>
      </c>
      <c r="K4471" t="s">
        <v>24</v>
      </c>
      <c r="L4471" t="s">
        <v>33</v>
      </c>
      <c r="M4471" t="s">
        <v>496</v>
      </c>
      <c r="N4471">
        <v>1120</v>
      </c>
      <c r="O4471" t="s">
        <v>458</v>
      </c>
      <c r="P4471" t="s">
        <v>497</v>
      </c>
      <c r="Q4471">
        <v>5</v>
      </c>
      <c r="R4471" t="s">
        <v>1179</v>
      </c>
    </row>
    <row r="4472" spans="1:18" x14ac:dyDescent="0.3">
      <c r="A4472">
        <v>4605</v>
      </c>
      <c r="B4472" t="s">
        <v>18</v>
      </c>
      <c r="C4472">
        <v>2012</v>
      </c>
      <c r="D4472">
        <v>204000</v>
      </c>
      <c r="E4472">
        <v>110000</v>
      </c>
      <c r="F4472" t="s">
        <v>124</v>
      </c>
      <c r="G4472" t="s">
        <v>196</v>
      </c>
      <c r="H4472" t="s">
        <v>1933</v>
      </c>
      <c r="I4472" t="s">
        <v>41</v>
      </c>
      <c r="J4472" t="s">
        <v>23</v>
      </c>
      <c r="K4472" t="s">
        <v>24</v>
      </c>
      <c r="L4472" t="s">
        <v>42</v>
      </c>
      <c r="M4472" t="s">
        <v>540</v>
      </c>
      <c r="N4472">
        <v>998</v>
      </c>
      <c r="O4472" t="s">
        <v>67</v>
      </c>
      <c r="P4472" t="s">
        <v>141</v>
      </c>
      <c r="Q4472">
        <v>5</v>
      </c>
      <c r="R4472" t="s">
        <v>1179</v>
      </c>
    </row>
    <row r="4473" spans="1:18" x14ac:dyDescent="0.3">
      <c r="A4473">
        <v>4606</v>
      </c>
      <c r="B4473" t="s">
        <v>46</v>
      </c>
      <c r="C4473">
        <v>2018</v>
      </c>
      <c r="D4473">
        <v>350000</v>
      </c>
      <c r="E4473">
        <v>25000</v>
      </c>
      <c r="F4473" t="s">
        <v>124</v>
      </c>
      <c r="G4473" t="s">
        <v>196</v>
      </c>
      <c r="H4473" t="s">
        <v>1931</v>
      </c>
      <c r="I4473" t="s">
        <v>41</v>
      </c>
      <c r="J4473" t="s">
        <v>23</v>
      </c>
      <c r="K4473" t="s">
        <v>24</v>
      </c>
      <c r="L4473" t="s">
        <v>25</v>
      </c>
      <c r="M4473" t="s">
        <v>110</v>
      </c>
      <c r="N4473">
        <v>998</v>
      </c>
      <c r="O4473" t="s">
        <v>247</v>
      </c>
      <c r="P4473" t="s">
        <v>679</v>
      </c>
      <c r="Q4473">
        <v>5</v>
      </c>
      <c r="R4473" t="s">
        <v>1179</v>
      </c>
    </row>
    <row r="4474" spans="1:18" x14ac:dyDescent="0.3">
      <c r="A4474">
        <v>4607</v>
      </c>
      <c r="B4474" t="s">
        <v>221</v>
      </c>
      <c r="C4474">
        <v>2013</v>
      </c>
      <c r="D4474">
        <v>350000</v>
      </c>
      <c r="E4474">
        <v>100000</v>
      </c>
      <c r="F4474" t="s">
        <v>124</v>
      </c>
      <c r="G4474" t="s">
        <v>196</v>
      </c>
      <c r="H4474" t="s">
        <v>1931</v>
      </c>
      <c r="I4474" t="s">
        <v>22</v>
      </c>
      <c r="J4474" t="s">
        <v>23</v>
      </c>
      <c r="K4474" t="s">
        <v>24</v>
      </c>
      <c r="L4474" t="s">
        <v>25</v>
      </c>
      <c r="M4474" t="s">
        <v>234</v>
      </c>
      <c r="N4474">
        <v>1598</v>
      </c>
      <c r="O4474" t="s">
        <v>235</v>
      </c>
      <c r="P4474" t="s">
        <v>36</v>
      </c>
      <c r="Q4474">
        <v>5</v>
      </c>
      <c r="R4474" t="s">
        <v>1179</v>
      </c>
    </row>
    <row r="4475" spans="1:18" x14ac:dyDescent="0.3">
      <c r="A4475">
        <v>4608</v>
      </c>
      <c r="B4475" t="s">
        <v>69</v>
      </c>
      <c r="C4475">
        <v>2012</v>
      </c>
      <c r="D4475">
        <v>175000</v>
      </c>
      <c r="E4475">
        <v>120000</v>
      </c>
      <c r="F4475" t="s">
        <v>124</v>
      </c>
      <c r="G4475" t="s">
        <v>196</v>
      </c>
      <c r="H4475" t="s">
        <v>1450</v>
      </c>
      <c r="I4475" t="s">
        <v>22</v>
      </c>
      <c r="J4475" t="s">
        <v>23</v>
      </c>
      <c r="K4475" t="s">
        <v>24</v>
      </c>
      <c r="L4475" t="s">
        <v>33</v>
      </c>
      <c r="M4475" t="s">
        <v>72</v>
      </c>
      <c r="N4475">
        <v>1399</v>
      </c>
      <c r="O4475" t="s">
        <v>388</v>
      </c>
      <c r="P4475" t="s">
        <v>74</v>
      </c>
      <c r="Q4475">
        <v>5</v>
      </c>
      <c r="R4475" t="s">
        <v>1179</v>
      </c>
    </row>
    <row r="4476" spans="1:18" x14ac:dyDescent="0.3">
      <c r="A4476">
        <v>4609</v>
      </c>
      <c r="B4476" t="s">
        <v>221</v>
      </c>
      <c r="C4476">
        <v>2011</v>
      </c>
      <c r="D4476">
        <v>340000</v>
      </c>
      <c r="E4476">
        <v>90000</v>
      </c>
      <c r="F4476" t="s">
        <v>124</v>
      </c>
      <c r="G4476" t="s">
        <v>196</v>
      </c>
      <c r="H4476" t="s">
        <v>1450</v>
      </c>
      <c r="I4476" t="s">
        <v>22</v>
      </c>
      <c r="J4476" t="s">
        <v>23</v>
      </c>
      <c r="K4476" t="s">
        <v>24</v>
      </c>
      <c r="L4476" t="s">
        <v>25</v>
      </c>
      <c r="M4476" t="s">
        <v>234</v>
      </c>
      <c r="N4476">
        <v>1598</v>
      </c>
      <c r="O4476" t="s">
        <v>235</v>
      </c>
      <c r="P4476" t="s">
        <v>36</v>
      </c>
      <c r="Q4476">
        <v>5</v>
      </c>
      <c r="R4476" t="s">
        <v>1179</v>
      </c>
    </row>
    <row r="4477" spans="1:18" x14ac:dyDescent="0.3">
      <c r="A4477">
        <v>4610</v>
      </c>
      <c r="B4477" t="s">
        <v>37</v>
      </c>
      <c r="C4477">
        <v>2017</v>
      </c>
      <c r="D4477">
        <v>950000</v>
      </c>
      <c r="E4477">
        <v>35000</v>
      </c>
      <c r="F4477" t="s">
        <v>124</v>
      </c>
      <c r="G4477" t="s">
        <v>196</v>
      </c>
      <c r="H4477" t="s">
        <v>1933</v>
      </c>
      <c r="I4477" t="s">
        <v>41</v>
      </c>
      <c r="J4477" t="s">
        <v>23</v>
      </c>
      <c r="K4477" t="s">
        <v>24</v>
      </c>
      <c r="L4477" t="s">
        <v>25</v>
      </c>
      <c r="M4477" t="s">
        <v>417</v>
      </c>
      <c r="N4477">
        <v>1497</v>
      </c>
      <c r="O4477" t="s">
        <v>348</v>
      </c>
      <c r="P4477" t="s">
        <v>161</v>
      </c>
      <c r="Q4477">
        <v>5</v>
      </c>
      <c r="R4477" t="s">
        <v>1179</v>
      </c>
    </row>
    <row r="4478" spans="1:18" x14ac:dyDescent="0.3">
      <c r="A4478">
        <v>4611</v>
      </c>
      <c r="B4478" t="s">
        <v>37</v>
      </c>
      <c r="C4478">
        <v>2017</v>
      </c>
      <c r="D4478">
        <v>894999</v>
      </c>
      <c r="E4478">
        <v>35000</v>
      </c>
      <c r="F4478" t="s">
        <v>124</v>
      </c>
      <c r="G4478" t="s">
        <v>196</v>
      </c>
      <c r="H4478" t="s">
        <v>1933</v>
      </c>
      <c r="I4478" t="s">
        <v>41</v>
      </c>
      <c r="J4478" t="s">
        <v>23</v>
      </c>
      <c r="K4478" t="s">
        <v>24</v>
      </c>
      <c r="L4478" t="s">
        <v>25</v>
      </c>
      <c r="M4478" t="s">
        <v>159</v>
      </c>
      <c r="N4478">
        <v>1497</v>
      </c>
      <c r="O4478" t="s">
        <v>160</v>
      </c>
      <c r="P4478" t="s">
        <v>161</v>
      </c>
      <c r="Q4478">
        <v>5</v>
      </c>
      <c r="R4478" t="s">
        <v>1179</v>
      </c>
    </row>
    <row r="4479" spans="1:18" x14ac:dyDescent="0.3">
      <c r="A4479">
        <v>4612</v>
      </c>
      <c r="B4479" t="s">
        <v>109</v>
      </c>
      <c r="C4479">
        <v>2014</v>
      </c>
      <c r="D4479">
        <v>350000</v>
      </c>
      <c r="E4479">
        <v>101200</v>
      </c>
      <c r="F4479" t="s">
        <v>124</v>
      </c>
      <c r="G4479" t="s">
        <v>196</v>
      </c>
      <c r="H4479" t="s">
        <v>1933</v>
      </c>
      <c r="I4479" t="s">
        <v>22</v>
      </c>
      <c r="J4479" t="s">
        <v>23</v>
      </c>
      <c r="K4479" t="s">
        <v>24</v>
      </c>
      <c r="L4479" t="s">
        <v>33</v>
      </c>
      <c r="M4479" t="s">
        <v>411</v>
      </c>
      <c r="N4479">
        <v>2956</v>
      </c>
      <c r="O4479" t="s">
        <v>941</v>
      </c>
      <c r="P4479" t="s">
        <v>1533</v>
      </c>
      <c r="Q4479">
        <v>7</v>
      </c>
      <c r="R4479" t="s">
        <v>1179</v>
      </c>
    </row>
    <row r="4480" spans="1:18" x14ac:dyDescent="0.3">
      <c r="A4480">
        <v>4613</v>
      </c>
      <c r="B4480" t="s">
        <v>109</v>
      </c>
      <c r="C4480">
        <v>2005</v>
      </c>
      <c r="D4480">
        <v>100000</v>
      </c>
      <c r="E4480">
        <v>90000</v>
      </c>
      <c r="F4480" t="s">
        <v>124</v>
      </c>
      <c r="G4480" t="s">
        <v>196</v>
      </c>
      <c r="H4480" t="s">
        <v>1450</v>
      </c>
      <c r="I4480" t="s">
        <v>41</v>
      </c>
      <c r="J4480" t="s">
        <v>23</v>
      </c>
      <c r="K4480" t="s">
        <v>24</v>
      </c>
      <c r="L4480" t="s">
        <v>33</v>
      </c>
      <c r="M4480" t="s">
        <v>475</v>
      </c>
      <c r="N4480">
        <v>1396</v>
      </c>
      <c r="O4480" t="s">
        <v>680</v>
      </c>
      <c r="P4480" t="s">
        <v>681</v>
      </c>
      <c r="Q4480">
        <v>5</v>
      </c>
      <c r="R4480" t="s">
        <v>1179</v>
      </c>
    </row>
    <row r="4481" spans="1:18" x14ac:dyDescent="0.3">
      <c r="A4481">
        <v>4614</v>
      </c>
      <c r="B4481" t="s">
        <v>18</v>
      </c>
      <c r="C4481">
        <v>2016</v>
      </c>
      <c r="D4481">
        <v>550000</v>
      </c>
      <c r="E4481">
        <v>76000</v>
      </c>
      <c r="F4481" t="s">
        <v>124</v>
      </c>
      <c r="G4481" t="s">
        <v>196</v>
      </c>
      <c r="H4481" t="s">
        <v>1450</v>
      </c>
      <c r="I4481" t="s">
        <v>22</v>
      </c>
      <c r="J4481" t="s">
        <v>23</v>
      </c>
      <c r="K4481" t="s">
        <v>24</v>
      </c>
      <c r="L4481" t="s">
        <v>25</v>
      </c>
      <c r="M4481" t="s">
        <v>106</v>
      </c>
      <c r="N4481">
        <v>1248</v>
      </c>
      <c r="O4481" t="s">
        <v>27</v>
      </c>
      <c r="P4481" t="s">
        <v>28</v>
      </c>
      <c r="Q4481">
        <v>5</v>
      </c>
      <c r="R4481" t="s">
        <v>1179</v>
      </c>
    </row>
    <row r="4482" spans="1:18" x14ac:dyDescent="0.3">
      <c r="A4482">
        <v>4615</v>
      </c>
      <c r="B4482" t="s">
        <v>109</v>
      </c>
      <c r="C4482">
        <v>2004</v>
      </c>
      <c r="D4482">
        <v>100000</v>
      </c>
      <c r="E4482">
        <v>60000</v>
      </c>
      <c r="F4482" t="s">
        <v>124</v>
      </c>
      <c r="G4482" t="s">
        <v>196</v>
      </c>
      <c r="H4482" t="s">
        <v>1933</v>
      </c>
      <c r="I4482" t="s">
        <v>22</v>
      </c>
      <c r="J4482" t="s">
        <v>23</v>
      </c>
      <c r="K4482" t="s">
        <v>24</v>
      </c>
      <c r="L4482" t="s">
        <v>42</v>
      </c>
      <c r="M4482" t="s">
        <v>50</v>
      </c>
      <c r="N4482">
        <v>1405</v>
      </c>
      <c r="O4482" t="s">
        <v>458</v>
      </c>
      <c r="P4482" t="s">
        <v>536</v>
      </c>
      <c r="Q4482">
        <v>5</v>
      </c>
      <c r="R4482" t="s">
        <v>1179</v>
      </c>
    </row>
    <row r="4483" spans="1:18" x14ac:dyDescent="0.3">
      <c r="A4483">
        <v>4616</v>
      </c>
      <c r="B4483" t="s">
        <v>88</v>
      </c>
      <c r="C4483">
        <v>2016</v>
      </c>
      <c r="D4483">
        <v>800000</v>
      </c>
      <c r="E4483">
        <v>90000</v>
      </c>
      <c r="F4483" t="s">
        <v>124</v>
      </c>
      <c r="G4483" t="s">
        <v>196</v>
      </c>
      <c r="H4483" t="s">
        <v>1932</v>
      </c>
      <c r="I4483" t="s">
        <v>22</v>
      </c>
      <c r="J4483" t="s">
        <v>23</v>
      </c>
      <c r="K4483" t="s">
        <v>24</v>
      </c>
      <c r="L4483" t="s">
        <v>25</v>
      </c>
      <c r="M4483" t="s">
        <v>155</v>
      </c>
      <c r="N4483">
        <v>2179</v>
      </c>
      <c r="O4483" t="s">
        <v>446</v>
      </c>
      <c r="P4483" t="s">
        <v>447</v>
      </c>
      <c r="Q4483">
        <v>7</v>
      </c>
      <c r="R4483" t="s">
        <v>1179</v>
      </c>
    </row>
    <row r="4484" spans="1:18" x14ac:dyDescent="0.3">
      <c r="A4484">
        <v>4617</v>
      </c>
      <c r="B4484" t="s">
        <v>88</v>
      </c>
      <c r="C4484">
        <v>2013</v>
      </c>
      <c r="D4484">
        <v>525000</v>
      </c>
      <c r="E4484">
        <v>80000</v>
      </c>
      <c r="F4484" t="s">
        <v>124</v>
      </c>
      <c r="G4484" t="s">
        <v>196</v>
      </c>
      <c r="H4484" t="s">
        <v>1933</v>
      </c>
      <c r="I4484" t="s">
        <v>22</v>
      </c>
      <c r="J4484" t="s">
        <v>23</v>
      </c>
      <c r="K4484" t="s">
        <v>24</v>
      </c>
      <c r="L4484" t="s">
        <v>33</v>
      </c>
      <c r="M4484" t="s">
        <v>489</v>
      </c>
      <c r="N4484">
        <v>2523</v>
      </c>
      <c r="O4484" t="s">
        <v>309</v>
      </c>
      <c r="P4484" t="s">
        <v>490</v>
      </c>
      <c r="Q4484">
        <v>7</v>
      </c>
      <c r="R4484" t="s">
        <v>1179</v>
      </c>
    </row>
    <row r="4485" spans="1:18" x14ac:dyDescent="0.3">
      <c r="A4485">
        <v>4618</v>
      </c>
      <c r="B4485" t="s">
        <v>109</v>
      </c>
      <c r="C4485">
        <v>2008</v>
      </c>
      <c r="D4485">
        <v>500000</v>
      </c>
      <c r="E4485">
        <v>179150</v>
      </c>
      <c r="F4485" t="s">
        <v>124</v>
      </c>
      <c r="G4485" t="s">
        <v>196</v>
      </c>
      <c r="H4485" t="s">
        <v>1933</v>
      </c>
      <c r="I4485" t="s">
        <v>22</v>
      </c>
      <c r="J4485" t="s">
        <v>23</v>
      </c>
      <c r="K4485" t="s">
        <v>24</v>
      </c>
      <c r="L4485" t="s">
        <v>33</v>
      </c>
      <c r="M4485" t="s">
        <v>485</v>
      </c>
      <c r="N4485">
        <v>2179</v>
      </c>
      <c r="O4485" t="s">
        <v>293</v>
      </c>
      <c r="P4485" t="s">
        <v>152</v>
      </c>
      <c r="Q4485">
        <v>7</v>
      </c>
      <c r="R4485" t="s">
        <v>1179</v>
      </c>
    </row>
    <row r="4486" spans="1:18" x14ac:dyDescent="0.3">
      <c r="A4486">
        <v>4619</v>
      </c>
      <c r="B4486" t="s">
        <v>18</v>
      </c>
      <c r="C4486">
        <v>2003</v>
      </c>
      <c r="D4486">
        <v>42000</v>
      </c>
      <c r="E4486">
        <v>62000</v>
      </c>
      <c r="F4486" t="s">
        <v>124</v>
      </c>
      <c r="G4486" t="s">
        <v>196</v>
      </c>
      <c r="H4486" t="s">
        <v>1931</v>
      </c>
      <c r="I4486" t="s">
        <v>41</v>
      </c>
      <c r="J4486" t="s">
        <v>23</v>
      </c>
      <c r="K4486" t="s">
        <v>24</v>
      </c>
      <c r="L4486" t="s">
        <v>25</v>
      </c>
      <c r="M4486" t="s">
        <v>50</v>
      </c>
      <c r="N4486">
        <v>796</v>
      </c>
      <c r="O4486" t="s">
        <v>63</v>
      </c>
      <c r="P4486" t="s">
        <v>64</v>
      </c>
      <c r="Q4486">
        <v>4</v>
      </c>
      <c r="R4486" t="s">
        <v>1179</v>
      </c>
    </row>
    <row r="4487" spans="1:18" x14ac:dyDescent="0.3">
      <c r="A4487">
        <v>4620</v>
      </c>
      <c r="B4487" t="s">
        <v>18</v>
      </c>
      <c r="C4487">
        <v>2009</v>
      </c>
      <c r="D4487">
        <v>190000</v>
      </c>
      <c r="E4487">
        <v>160000</v>
      </c>
      <c r="F4487" t="s">
        <v>124</v>
      </c>
      <c r="G4487" t="s">
        <v>196</v>
      </c>
      <c r="H4487" t="s">
        <v>1931</v>
      </c>
      <c r="I4487" t="s">
        <v>41</v>
      </c>
      <c r="J4487" t="s">
        <v>23</v>
      </c>
      <c r="K4487" t="s">
        <v>24</v>
      </c>
      <c r="L4487" t="s">
        <v>42</v>
      </c>
      <c r="M4487" t="s">
        <v>383</v>
      </c>
      <c r="N4487">
        <v>1197</v>
      </c>
      <c r="O4487" t="s">
        <v>395</v>
      </c>
      <c r="P4487" t="s">
        <v>261</v>
      </c>
      <c r="Q4487">
        <v>5</v>
      </c>
      <c r="R4487" t="s">
        <v>1179</v>
      </c>
    </row>
    <row r="4488" spans="1:18" x14ac:dyDescent="0.3">
      <c r="A4488">
        <v>4621</v>
      </c>
      <c r="B4488" t="s">
        <v>18</v>
      </c>
      <c r="C4488">
        <v>2019</v>
      </c>
      <c r="D4488">
        <v>694000</v>
      </c>
      <c r="E4488">
        <v>35000</v>
      </c>
      <c r="F4488" t="s">
        <v>38</v>
      </c>
      <c r="G4488" t="s">
        <v>983</v>
      </c>
      <c r="H4488" t="s">
        <v>1934</v>
      </c>
      <c r="I4488" t="s">
        <v>22</v>
      </c>
      <c r="J4488" t="s">
        <v>23</v>
      </c>
      <c r="K4488" t="s">
        <v>24</v>
      </c>
      <c r="L4488" t="s">
        <v>25</v>
      </c>
      <c r="M4488" t="s">
        <v>424</v>
      </c>
      <c r="N4488">
        <v>1248</v>
      </c>
      <c r="O4488" t="s">
        <v>425</v>
      </c>
      <c r="P4488" t="s">
        <v>28</v>
      </c>
      <c r="Q4488">
        <v>5</v>
      </c>
      <c r="R4488" t="s">
        <v>1179</v>
      </c>
    </row>
    <row r="4489" spans="1:18" x14ac:dyDescent="0.3">
      <c r="A4489">
        <v>4622</v>
      </c>
      <c r="B4489" t="s">
        <v>88</v>
      </c>
      <c r="C4489">
        <v>2016</v>
      </c>
      <c r="D4489">
        <v>861999</v>
      </c>
      <c r="E4489">
        <v>120000</v>
      </c>
      <c r="F4489" t="s">
        <v>124</v>
      </c>
      <c r="G4489" t="s">
        <v>196</v>
      </c>
      <c r="H4489" t="s">
        <v>1932</v>
      </c>
      <c r="I4489" t="s">
        <v>22</v>
      </c>
      <c r="J4489" t="s">
        <v>23</v>
      </c>
      <c r="K4489" t="s">
        <v>154</v>
      </c>
      <c r="L4489" t="s">
        <v>25</v>
      </c>
      <c r="M4489" t="s">
        <v>155</v>
      </c>
      <c r="N4489">
        <v>2179</v>
      </c>
      <c r="O4489" t="s">
        <v>446</v>
      </c>
      <c r="P4489" t="s">
        <v>447</v>
      </c>
      <c r="Q4489">
        <v>7</v>
      </c>
      <c r="R4489" t="s">
        <v>1179</v>
      </c>
    </row>
    <row r="4490" spans="1:18" x14ac:dyDescent="0.3">
      <c r="A4490">
        <v>4623</v>
      </c>
      <c r="B4490" t="s">
        <v>37</v>
      </c>
      <c r="C4490">
        <v>2017</v>
      </c>
      <c r="D4490">
        <v>650000</v>
      </c>
      <c r="E4490">
        <v>50000</v>
      </c>
      <c r="F4490" t="s">
        <v>38</v>
      </c>
      <c r="G4490" t="s">
        <v>921</v>
      </c>
      <c r="H4490" t="s">
        <v>1935</v>
      </c>
      <c r="I4490" t="s">
        <v>22</v>
      </c>
      <c r="J4490" t="s">
        <v>23</v>
      </c>
      <c r="K4490" t="s">
        <v>24</v>
      </c>
      <c r="L4490" t="s">
        <v>25</v>
      </c>
      <c r="M4490" t="s">
        <v>618</v>
      </c>
      <c r="N4490">
        <v>1498</v>
      </c>
      <c r="O4490" t="s">
        <v>105</v>
      </c>
      <c r="P4490" t="s">
        <v>95</v>
      </c>
      <c r="Q4490">
        <v>5</v>
      </c>
      <c r="R4490" t="s">
        <v>1179</v>
      </c>
    </row>
    <row r="4491" spans="1:18" x14ac:dyDescent="0.3">
      <c r="A4491">
        <v>4624</v>
      </c>
      <c r="B4491" t="s">
        <v>18</v>
      </c>
      <c r="C4491">
        <v>2011</v>
      </c>
      <c r="D4491">
        <v>310000</v>
      </c>
      <c r="E4491">
        <v>70000</v>
      </c>
      <c r="F4491" t="s">
        <v>124</v>
      </c>
      <c r="G4491" t="s">
        <v>196</v>
      </c>
      <c r="H4491" t="s">
        <v>1048</v>
      </c>
      <c r="I4491" t="s">
        <v>22</v>
      </c>
      <c r="J4491" t="s">
        <v>23</v>
      </c>
      <c r="K4491" t="s">
        <v>24</v>
      </c>
      <c r="L4491" t="s">
        <v>33</v>
      </c>
      <c r="M4491" t="s">
        <v>81</v>
      </c>
      <c r="N4491">
        <v>1248</v>
      </c>
      <c r="O4491" t="s">
        <v>82</v>
      </c>
      <c r="P4491" t="s">
        <v>28</v>
      </c>
      <c r="Q4491">
        <v>5</v>
      </c>
      <c r="R4491" t="s">
        <v>1179</v>
      </c>
    </row>
    <row r="4492" spans="1:18" x14ac:dyDescent="0.3">
      <c r="A4492">
        <v>4625</v>
      </c>
      <c r="B4492" t="s">
        <v>18</v>
      </c>
      <c r="C4492">
        <v>2013</v>
      </c>
      <c r="D4492">
        <v>360000</v>
      </c>
      <c r="E4492">
        <v>97000</v>
      </c>
      <c r="F4492" t="s">
        <v>124</v>
      </c>
      <c r="G4492" t="s">
        <v>196</v>
      </c>
      <c r="H4492" t="s">
        <v>1932</v>
      </c>
      <c r="I4492" t="s">
        <v>22</v>
      </c>
      <c r="J4492" t="s">
        <v>23</v>
      </c>
      <c r="K4492" t="s">
        <v>24</v>
      </c>
      <c r="L4492" t="s">
        <v>25</v>
      </c>
      <c r="M4492" t="s">
        <v>230</v>
      </c>
      <c r="N4492">
        <v>1248</v>
      </c>
      <c r="O4492" t="s">
        <v>27</v>
      </c>
      <c r="P4492" t="s">
        <v>28</v>
      </c>
      <c r="Q4492">
        <v>5</v>
      </c>
      <c r="R4492" t="s">
        <v>1179</v>
      </c>
    </row>
    <row r="4493" spans="1:18" x14ac:dyDescent="0.3">
      <c r="A4493">
        <v>4626</v>
      </c>
      <c r="B4493" t="s">
        <v>18</v>
      </c>
      <c r="C4493">
        <v>2011</v>
      </c>
      <c r="D4493">
        <v>240000</v>
      </c>
      <c r="E4493">
        <v>90000</v>
      </c>
      <c r="F4493" t="s">
        <v>124</v>
      </c>
      <c r="G4493" t="s">
        <v>196</v>
      </c>
      <c r="H4493" t="s">
        <v>1932</v>
      </c>
      <c r="I4493" t="s">
        <v>22</v>
      </c>
      <c r="J4493" t="s">
        <v>23</v>
      </c>
      <c r="K4493" t="s">
        <v>24</v>
      </c>
      <c r="L4493" t="s">
        <v>33</v>
      </c>
      <c r="M4493" t="s">
        <v>81</v>
      </c>
      <c r="N4493">
        <v>1248</v>
      </c>
      <c r="O4493" t="s">
        <v>82</v>
      </c>
      <c r="P4493" t="s">
        <v>28</v>
      </c>
      <c r="Q4493">
        <v>5</v>
      </c>
      <c r="R4493" t="s">
        <v>1179</v>
      </c>
    </row>
    <row r="4494" spans="1:18" x14ac:dyDescent="0.3">
      <c r="A4494">
        <v>4627</v>
      </c>
      <c r="B4494" t="s">
        <v>88</v>
      </c>
      <c r="C4494">
        <v>2012</v>
      </c>
      <c r="D4494">
        <v>500000</v>
      </c>
      <c r="E4494">
        <v>84487</v>
      </c>
      <c r="F4494" t="s">
        <v>124</v>
      </c>
      <c r="G4494" t="s">
        <v>196</v>
      </c>
      <c r="H4494" t="s">
        <v>1932</v>
      </c>
      <c r="I4494" t="s">
        <v>22</v>
      </c>
      <c r="J4494" t="s">
        <v>23</v>
      </c>
      <c r="K4494" t="s">
        <v>24</v>
      </c>
      <c r="L4494" t="s">
        <v>304</v>
      </c>
      <c r="M4494" t="s">
        <v>282</v>
      </c>
      <c r="N4494">
        <v>2179</v>
      </c>
      <c r="O4494" t="s">
        <v>446</v>
      </c>
      <c r="P4494" t="s">
        <v>447</v>
      </c>
      <c r="Q4494">
        <v>7</v>
      </c>
      <c r="R4494" t="s">
        <v>1179</v>
      </c>
    </row>
    <row r="4495" spans="1:18" x14ac:dyDescent="0.3">
      <c r="A4495">
        <v>4628</v>
      </c>
      <c r="B4495" t="s">
        <v>65</v>
      </c>
      <c r="C4495">
        <v>2010</v>
      </c>
      <c r="D4495">
        <v>475000</v>
      </c>
      <c r="E4495">
        <v>100000</v>
      </c>
      <c r="F4495" t="s">
        <v>124</v>
      </c>
      <c r="G4495" t="s">
        <v>196</v>
      </c>
      <c r="H4495" t="s">
        <v>1048</v>
      </c>
      <c r="I4495" t="s">
        <v>22</v>
      </c>
      <c r="J4495" t="s">
        <v>23</v>
      </c>
      <c r="K4495" t="s">
        <v>24</v>
      </c>
      <c r="L4495" t="s">
        <v>33</v>
      </c>
      <c r="M4495" t="s">
        <v>475</v>
      </c>
      <c r="N4495">
        <v>2494</v>
      </c>
      <c r="O4495" t="s">
        <v>476</v>
      </c>
      <c r="P4495" t="s">
        <v>477</v>
      </c>
      <c r="Q4495">
        <v>7</v>
      </c>
      <c r="R4495" t="s">
        <v>1179</v>
      </c>
    </row>
    <row r="4496" spans="1:18" x14ac:dyDescent="0.3">
      <c r="A4496">
        <v>4629</v>
      </c>
      <c r="B4496" t="s">
        <v>18</v>
      </c>
      <c r="C4496">
        <v>2007</v>
      </c>
      <c r="D4496">
        <v>100000</v>
      </c>
      <c r="E4496">
        <v>60000</v>
      </c>
      <c r="F4496" t="s">
        <v>38</v>
      </c>
      <c r="G4496" t="s">
        <v>39</v>
      </c>
      <c r="H4496" t="s">
        <v>1936</v>
      </c>
      <c r="I4496" t="s">
        <v>41</v>
      </c>
      <c r="J4496" t="s">
        <v>23</v>
      </c>
      <c r="K4496" t="s">
        <v>24</v>
      </c>
      <c r="L4496" t="s">
        <v>42</v>
      </c>
      <c r="M4496" t="s">
        <v>96</v>
      </c>
      <c r="N4496">
        <v>796</v>
      </c>
      <c r="O4496" t="s">
        <v>97</v>
      </c>
      <c r="P4496" t="s">
        <v>98</v>
      </c>
      <c r="Q4496">
        <v>5</v>
      </c>
      <c r="R4496" t="s">
        <v>1179</v>
      </c>
    </row>
    <row r="4497" spans="1:18" x14ac:dyDescent="0.3">
      <c r="A4497">
        <v>4630</v>
      </c>
      <c r="B4497" t="s">
        <v>18</v>
      </c>
      <c r="C4497">
        <v>2009</v>
      </c>
      <c r="D4497">
        <v>200000</v>
      </c>
      <c r="E4497">
        <v>110000</v>
      </c>
      <c r="F4497" t="s">
        <v>38</v>
      </c>
      <c r="G4497" t="s">
        <v>39</v>
      </c>
      <c r="H4497" t="s">
        <v>1936</v>
      </c>
      <c r="I4497" t="s">
        <v>41</v>
      </c>
      <c r="J4497" t="s">
        <v>23</v>
      </c>
      <c r="K4497" t="s">
        <v>24</v>
      </c>
      <c r="L4497" t="s">
        <v>42</v>
      </c>
      <c r="M4497" t="s">
        <v>340</v>
      </c>
      <c r="N4497">
        <v>1586</v>
      </c>
      <c r="O4497" t="s">
        <v>810</v>
      </c>
      <c r="P4497" t="s">
        <v>811</v>
      </c>
      <c r="Q4497">
        <v>5</v>
      </c>
      <c r="R4497" t="s">
        <v>1179</v>
      </c>
    </row>
    <row r="4498" spans="1:18" x14ac:dyDescent="0.3">
      <c r="A4498">
        <v>4631</v>
      </c>
      <c r="B4498" t="s">
        <v>65</v>
      </c>
      <c r="C4498">
        <v>2006</v>
      </c>
      <c r="D4498">
        <v>430000</v>
      </c>
      <c r="E4498">
        <v>264000</v>
      </c>
      <c r="F4498" t="s">
        <v>124</v>
      </c>
      <c r="G4498" t="s">
        <v>196</v>
      </c>
      <c r="H4498" t="s">
        <v>1048</v>
      </c>
      <c r="I4498" t="s">
        <v>22</v>
      </c>
      <c r="J4498" t="s">
        <v>23</v>
      </c>
      <c r="K4498" t="s">
        <v>24</v>
      </c>
      <c r="L4498" t="s">
        <v>25</v>
      </c>
      <c r="M4498" t="s">
        <v>475</v>
      </c>
      <c r="N4498">
        <v>2494</v>
      </c>
      <c r="O4498" t="s">
        <v>476</v>
      </c>
      <c r="P4498" t="s">
        <v>477</v>
      </c>
      <c r="Q4498">
        <v>8</v>
      </c>
      <c r="R4498" t="s">
        <v>1179</v>
      </c>
    </row>
    <row r="4499" spans="1:18" x14ac:dyDescent="0.3">
      <c r="A4499">
        <v>4632</v>
      </c>
      <c r="B4499" t="s">
        <v>88</v>
      </c>
      <c r="C4499">
        <v>2010</v>
      </c>
      <c r="D4499">
        <v>245000</v>
      </c>
      <c r="E4499">
        <v>146000</v>
      </c>
      <c r="F4499" t="s">
        <v>38</v>
      </c>
      <c r="G4499" t="s">
        <v>39</v>
      </c>
      <c r="H4499" t="s">
        <v>1936</v>
      </c>
      <c r="I4499" t="s">
        <v>22</v>
      </c>
      <c r="J4499" t="s">
        <v>23</v>
      </c>
      <c r="K4499" t="s">
        <v>24</v>
      </c>
      <c r="L4499" t="s">
        <v>304</v>
      </c>
      <c r="M4499" t="s">
        <v>130</v>
      </c>
      <c r="N4499">
        <v>2498</v>
      </c>
      <c r="O4499" t="s">
        <v>627</v>
      </c>
      <c r="P4499" t="s">
        <v>628</v>
      </c>
      <c r="Q4499">
        <v>7</v>
      </c>
      <c r="R4499" t="s">
        <v>1179</v>
      </c>
    </row>
    <row r="4500" spans="1:18" x14ac:dyDescent="0.3">
      <c r="A4500">
        <v>4633</v>
      </c>
      <c r="B4500" t="s">
        <v>18</v>
      </c>
      <c r="C4500">
        <v>2014</v>
      </c>
      <c r="D4500">
        <v>450000</v>
      </c>
      <c r="E4500">
        <v>70000</v>
      </c>
      <c r="F4500" t="s">
        <v>38</v>
      </c>
      <c r="G4500" t="s">
        <v>39</v>
      </c>
      <c r="H4500" t="s">
        <v>1936</v>
      </c>
      <c r="I4500" t="s">
        <v>22</v>
      </c>
      <c r="J4500" t="s">
        <v>23</v>
      </c>
      <c r="K4500" t="s">
        <v>24</v>
      </c>
      <c r="L4500" t="s">
        <v>25</v>
      </c>
      <c r="M4500" t="s">
        <v>26</v>
      </c>
      <c r="N4500">
        <v>1248</v>
      </c>
      <c r="O4500" t="s">
        <v>27</v>
      </c>
      <c r="P4500" t="s">
        <v>28</v>
      </c>
      <c r="Q4500">
        <v>5</v>
      </c>
      <c r="R4500" t="s">
        <v>1179</v>
      </c>
    </row>
    <row r="4501" spans="1:18" x14ac:dyDescent="0.3">
      <c r="A4501">
        <v>4634</v>
      </c>
      <c r="B4501" t="s">
        <v>18</v>
      </c>
      <c r="C4501">
        <v>2017</v>
      </c>
      <c r="D4501">
        <v>800000</v>
      </c>
      <c r="E4501">
        <v>51146</v>
      </c>
      <c r="F4501" t="s">
        <v>38</v>
      </c>
      <c r="G4501" t="s">
        <v>921</v>
      </c>
      <c r="H4501" t="s">
        <v>1935</v>
      </c>
      <c r="I4501" t="s">
        <v>22</v>
      </c>
      <c r="J4501" t="s">
        <v>23</v>
      </c>
      <c r="K4501" t="s">
        <v>24</v>
      </c>
      <c r="L4501" t="s">
        <v>25</v>
      </c>
      <c r="M4501" t="s">
        <v>129</v>
      </c>
      <c r="N4501">
        <v>1248</v>
      </c>
      <c r="O4501" t="s">
        <v>94</v>
      </c>
      <c r="P4501" t="s">
        <v>95</v>
      </c>
      <c r="Q4501">
        <v>5</v>
      </c>
      <c r="R4501" t="s">
        <v>1179</v>
      </c>
    </row>
    <row r="4502" spans="1:18" x14ac:dyDescent="0.3">
      <c r="A4502">
        <v>4635</v>
      </c>
      <c r="B4502" t="s">
        <v>18</v>
      </c>
      <c r="C4502">
        <v>2011</v>
      </c>
      <c r="D4502">
        <v>215000</v>
      </c>
      <c r="E4502">
        <v>40000</v>
      </c>
      <c r="F4502" t="s">
        <v>38</v>
      </c>
      <c r="G4502" t="s">
        <v>921</v>
      </c>
      <c r="H4502" t="s">
        <v>1935</v>
      </c>
      <c r="I4502" t="s">
        <v>41</v>
      </c>
      <c r="J4502" t="s">
        <v>23</v>
      </c>
      <c r="K4502" t="s">
        <v>24</v>
      </c>
      <c r="L4502" t="s">
        <v>25</v>
      </c>
      <c r="M4502" t="s">
        <v>390</v>
      </c>
      <c r="N4502">
        <v>1197</v>
      </c>
      <c r="O4502" t="s">
        <v>395</v>
      </c>
      <c r="P4502" t="s">
        <v>261</v>
      </c>
      <c r="Q4502">
        <v>5</v>
      </c>
      <c r="R4502" t="s">
        <v>1179</v>
      </c>
    </row>
    <row r="4503" spans="1:18" x14ac:dyDescent="0.3">
      <c r="A4503">
        <v>4636</v>
      </c>
      <c r="B4503" t="s">
        <v>18</v>
      </c>
      <c r="C4503">
        <v>2017</v>
      </c>
      <c r="D4503">
        <v>760000</v>
      </c>
      <c r="E4503">
        <v>50000</v>
      </c>
      <c r="F4503" t="s">
        <v>38</v>
      </c>
      <c r="G4503" t="s">
        <v>39</v>
      </c>
      <c r="H4503" t="s">
        <v>1936</v>
      </c>
      <c r="I4503" t="s">
        <v>22</v>
      </c>
      <c r="J4503" t="s">
        <v>23</v>
      </c>
      <c r="K4503" t="s">
        <v>24</v>
      </c>
      <c r="L4503" t="s">
        <v>25</v>
      </c>
      <c r="M4503" t="s">
        <v>129</v>
      </c>
      <c r="N4503">
        <v>1248</v>
      </c>
      <c r="O4503" t="s">
        <v>94</v>
      </c>
      <c r="P4503" t="s">
        <v>95</v>
      </c>
      <c r="Q4503">
        <v>5</v>
      </c>
      <c r="R4503" t="s">
        <v>1179</v>
      </c>
    </row>
    <row r="4504" spans="1:18" x14ac:dyDescent="0.3">
      <c r="A4504">
        <v>4637</v>
      </c>
      <c r="B4504" t="s">
        <v>221</v>
      </c>
      <c r="C4504">
        <v>2015</v>
      </c>
      <c r="D4504">
        <v>416000</v>
      </c>
      <c r="E4504">
        <v>80000</v>
      </c>
      <c r="F4504" t="s">
        <v>124</v>
      </c>
      <c r="G4504" t="s">
        <v>196</v>
      </c>
      <c r="H4504" t="s">
        <v>1048</v>
      </c>
      <c r="I4504" t="s">
        <v>22</v>
      </c>
      <c r="J4504" t="s">
        <v>23</v>
      </c>
      <c r="K4504" t="s">
        <v>24</v>
      </c>
      <c r="L4504" t="s">
        <v>25</v>
      </c>
      <c r="M4504" t="s">
        <v>53</v>
      </c>
      <c r="N4504">
        <v>1498</v>
      </c>
      <c r="O4504" t="s">
        <v>108</v>
      </c>
      <c r="P4504" t="s">
        <v>548</v>
      </c>
      <c r="Q4504">
        <v>5</v>
      </c>
      <c r="R4504" t="s">
        <v>1179</v>
      </c>
    </row>
    <row r="4505" spans="1:18" x14ac:dyDescent="0.3">
      <c r="A4505">
        <v>4638</v>
      </c>
      <c r="B4505" t="s">
        <v>18</v>
      </c>
      <c r="C4505">
        <v>2011</v>
      </c>
      <c r="D4505">
        <v>195000</v>
      </c>
      <c r="E4505">
        <v>120000</v>
      </c>
      <c r="F4505" t="s">
        <v>38</v>
      </c>
      <c r="G4505" t="s">
        <v>921</v>
      </c>
      <c r="H4505" t="s">
        <v>1935</v>
      </c>
      <c r="I4505" t="s">
        <v>41</v>
      </c>
      <c r="J4505" t="s">
        <v>23</v>
      </c>
      <c r="K4505" t="s">
        <v>24</v>
      </c>
      <c r="L4505" t="s">
        <v>25</v>
      </c>
      <c r="M4505" t="s">
        <v>85</v>
      </c>
      <c r="N4505">
        <v>998</v>
      </c>
      <c r="O4505" t="s">
        <v>67</v>
      </c>
      <c r="P4505" t="s">
        <v>141</v>
      </c>
      <c r="Q4505">
        <v>5</v>
      </c>
      <c r="R4505" t="s">
        <v>1179</v>
      </c>
    </row>
    <row r="4506" spans="1:18" x14ac:dyDescent="0.3">
      <c r="A4506">
        <v>4639</v>
      </c>
      <c r="B4506" t="s">
        <v>18</v>
      </c>
      <c r="C4506">
        <v>2017</v>
      </c>
      <c r="D4506">
        <v>325000</v>
      </c>
      <c r="E4506">
        <v>23000</v>
      </c>
      <c r="F4506" t="s">
        <v>124</v>
      </c>
      <c r="G4506" t="s">
        <v>196</v>
      </c>
      <c r="H4506" t="s">
        <v>1048</v>
      </c>
      <c r="I4506" t="s">
        <v>41</v>
      </c>
      <c r="J4506" t="s">
        <v>23</v>
      </c>
      <c r="K4506" t="s">
        <v>24</v>
      </c>
      <c r="L4506" t="s">
        <v>25</v>
      </c>
      <c r="M4506" t="s">
        <v>117</v>
      </c>
      <c r="N4506">
        <v>796</v>
      </c>
      <c r="O4506" t="s">
        <v>118</v>
      </c>
      <c r="P4506" t="s">
        <v>119</v>
      </c>
      <c r="Q4506">
        <v>5</v>
      </c>
      <c r="R4506" t="s">
        <v>1179</v>
      </c>
    </row>
    <row r="4507" spans="1:18" x14ac:dyDescent="0.3">
      <c r="A4507">
        <v>4640</v>
      </c>
      <c r="B4507" t="s">
        <v>18</v>
      </c>
      <c r="C4507">
        <v>2010</v>
      </c>
      <c r="D4507">
        <v>145000</v>
      </c>
      <c r="E4507">
        <v>70000</v>
      </c>
      <c r="F4507" t="s">
        <v>124</v>
      </c>
      <c r="G4507" t="s">
        <v>196</v>
      </c>
      <c r="H4507" t="s">
        <v>1048</v>
      </c>
      <c r="I4507" t="s">
        <v>41</v>
      </c>
      <c r="J4507" t="s">
        <v>23</v>
      </c>
      <c r="K4507" t="s">
        <v>24</v>
      </c>
      <c r="L4507" t="s">
        <v>33</v>
      </c>
      <c r="M4507" t="s">
        <v>540</v>
      </c>
      <c r="N4507">
        <v>998</v>
      </c>
      <c r="O4507" t="s">
        <v>67</v>
      </c>
      <c r="P4507" t="s">
        <v>141</v>
      </c>
      <c r="Q4507">
        <v>5</v>
      </c>
      <c r="R4507" t="s">
        <v>1179</v>
      </c>
    </row>
    <row r="4508" spans="1:18" x14ac:dyDescent="0.3">
      <c r="A4508">
        <v>4641</v>
      </c>
      <c r="B4508" t="s">
        <v>18</v>
      </c>
      <c r="C4508">
        <v>2018</v>
      </c>
      <c r="D4508">
        <v>675000</v>
      </c>
      <c r="E4508">
        <v>23000</v>
      </c>
      <c r="F4508" t="s">
        <v>124</v>
      </c>
      <c r="G4508" t="s">
        <v>196</v>
      </c>
      <c r="H4508" t="s">
        <v>1048</v>
      </c>
      <c r="I4508" t="s">
        <v>22</v>
      </c>
      <c r="J4508" t="s">
        <v>23</v>
      </c>
      <c r="K4508" t="s">
        <v>24</v>
      </c>
      <c r="L4508" t="s">
        <v>25</v>
      </c>
      <c r="M4508" t="s">
        <v>424</v>
      </c>
      <c r="N4508">
        <v>1248</v>
      </c>
      <c r="O4508" t="s">
        <v>27</v>
      </c>
      <c r="P4508" t="s">
        <v>28</v>
      </c>
      <c r="Q4508">
        <v>5</v>
      </c>
      <c r="R4508" t="s">
        <v>1179</v>
      </c>
    </row>
    <row r="4509" spans="1:18" x14ac:dyDescent="0.3">
      <c r="A4509">
        <v>4642</v>
      </c>
      <c r="B4509" t="s">
        <v>18</v>
      </c>
      <c r="C4509">
        <v>2016</v>
      </c>
      <c r="D4509">
        <v>340000</v>
      </c>
      <c r="E4509">
        <v>30000</v>
      </c>
      <c r="F4509" t="s">
        <v>124</v>
      </c>
      <c r="G4509" t="s">
        <v>196</v>
      </c>
      <c r="H4509" t="s">
        <v>1932</v>
      </c>
      <c r="I4509" t="s">
        <v>41</v>
      </c>
      <c r="J4509" t="s">
        <v>23</v>
      </c>
      <c r="K4509" t="s">
        <v>24</v>
      </c>
      <c r="L4509" t="s">
        <v>33</v>
      </c>
      <c r="M4509" t="s">
        <v>226</v>
      </c>
      <c r="N4509">
        <v>998</v>
      </c>
      <c r="O4509" t="s">
        <v>244</v>
      </c>
      <c r="P4509" t="s">
        <v>141</v>
      </c>
      <c r="Q4509">
        <v>5</v>
      </c>
      <c r="R4509" t="s">
        <v>1179</v>
      </c>
    </row>
    <row r="4510" spans="1:18" x14ac:dyDescent="0.3">
      <c r="A4510">
        <v>4643</v>
      </c>
      <c r="B4510" t="s">
        <v>109</v>
      </c>
      <c r="C4510">
        <v>2011</v>
      </c>
      <c r="D4510">
        <v>340000</v>
      </c>
      <c r="E4510">
        <v>50000</v>
      </c>
      <c r="F4510" t="s">
        <v>38</v>
      </c>
      <c r="G4510" t="s">
        <v>921</v>
      </c>
      <c r="H4510" t="s">
        <v>1935</v>
      </c>
      <c r="I4510" t="s">
        <v>22</v>
      </c>
      <c r="J4510" t="s">
        <v>23</v>
      </c>
      <c r="K4510" t="s">
        <v>24</v>
      </c>
      <c r="L4510" t="s">
        <v>25</v>
      </c>
      <c r="M4510" t="s">
        <v>273</v>
      </c>
      <c r="N4510">
        <v>1248</v>
      </c>
      <c r="O4510" t="s">
        <v>48</v>
      </c>
      <c r="P4510" t="s">
        <v>209</v>
      </c>
      <c r="Q4510">
        <v>5</v>
      </c>
      <c r="R4510" t="s">
        <v>1179</v>
      </c>
    </row>
    <row r="4511" spans="1:18" x14ac:dyDescent="0.3">
      <c r="A4511">
        <v>4644</v>
      </c>
      <c r="B4511" t="s">
        <v>18</v>
      </c>
      <c r="C4511">
        <v>2014</v>
      </c>
      <c r="D4511">
        <v>260000</v>
      </c>
      <c r="E4511">
        <v>40000</v>
      </c>
      <c r="F4511" t="s">
        <v>38</v>
      </c>
      <c r="G4511" t="s">
        <v>921</v>
      </c>
      <c r="H4511" t="s">
        <v>1935</v>
      </c>
      <c r="I4511" t="s">
        <v>41</v>
      </c>
      <c r="J4511" t="s">
        <v>23</v>
      </c>
      <c r="K4511" t="s">
        <v>24</v>
      </c>
      <c r="L4511" t="s">
        <v>25</v>
      </c>
      <c r="M4511" t="s">
        <v>127</v>
      </c>
      <c r="N4511">
        <v>796</v>
      </c>
      <c r="O4511" t="s">
        <v>128</v>
      </c>
      <c r="P4511" t="s">
        <v>64</v>
      </c>
      <c r="Q4511">
        <v>5</v>
      </c>
      <c r="R4511" t="s">
        <v>1179</v>
      </c>
    </row>
    <row r="4512" spans="1:18" x14ac:dyDescent="0.3">
      <c r="A4512">
        <v>4645</v>
      </c>
      <c r="B4512" t="s">
        <v>18</v>
      </c>
      <c r="C4512">
        <v>2015</v>
      </c>
      <c r="D4512">
        <v>300000</v>
      </c>
      <c r="E4512">
        <v>50000</v>
      </c>
      <c r="F4512" t="s">
        <v>38</v>
      </c>
      <c r="G4512" t="s">
        <v>921</v>
      </c>
      <c r="H4512" t="s">
        <v>1935</v>
      </c>
      <c r="I4512" t="s">
        <v>41</v>
      </c>
      <c r="J4512" t="s">
        <v>23</v>
      </c>
      <c r="K4512" t="s">
        <v>24</v>
      </c>
      <c r="L4512" t="s">
        <v>25</v>
      </c>
      <c r="M4512" t="s">
        <v>430</v>
      </c>
      <c r="N4512">
        <v>796</v>
      </c>
      <c r="O4512" t="s">
        <v>118</v>
      </c>
      <c r="P4512" t="s">
        <v>119</v>
      </c>
      <c r="Q4512">
        <v>5</v>
      </c>
      <c r="R4512" t="s">
        <v>1179</v>
      </c>
    </row>
    <row r="4513" spans="1:18" x14ac:dyDescent="0.3">
      <c r="A4513">
        <v>4646</v>
      </c>
      <c r="B4513" t="s">
        <v>18</v>
      </c>
      <c r="C4513">
        <v>2007</v>
      </c>
      <c r="D4513">
        <v>75000</v>
      </c>
      <c r="E4513">
        <v>60000</v>
      </c>
      <c r="F4513" t="s">
        <v>38</v>
      </c>
      <c r="G4513" t="s">
        <v>921</v>
      </c>
      <c r="H4513" t="s">
        <v>1935</v>
      </c>
      <c r="I4513" t="s">
        <v>41</v>
      </c>
      <c r="J4513" t="s">
        <v>23</v>
      </c>
      <c r="K4513" t="s">
        <v>24</v>
      </c>
      <c r="L4513" t="s">
        <v>33</v>
      </c>
      <c r="M4513" t="s">
        <v>50</v>
      </c>
      <c r="N4513">
        <v>796</v>
      </c>
      <c r="O4513" t="s">
        <v>63</v>
      </c>
      <c r="P4513" t="s">
        <v>64</v>
      </c>
      <c r="Q4513">
        <v>4</v>
      </c>
      <c r="R4513" t="s">
        <v>1179</v>
      </c>
    </row>
    <row r="4514" spans="1:18" x14ac:dyDescent="0.3">
      <c r="A4514">
        <v>4647</v>
      </c>
      <c r="B4514" t="s">
        <v>109</v>
      </c>
      <c r="C4514">
        <v>2011</v>
      </c>
      <c r="D4514">
        <v>350000</v>
      </c>
      <c r="E4514">
        <v>80000</v>
      </c>
      <c r="F4514" t="s">
        <v>124</v>
      </c>
      <c r="G4514" t="s">
        <v>804</v>
      </c>
      <c r="H4514" t="s">
        <v>1937</v>
      </c>
      <c r="I4514" t="s">
        <v>22</v>
      </c>
      <c r="J4514" t="s">
        <v>23</v>
      </c>
      <c r="K4514" t="s">
        <v>24</v>
      </c>
      <c r="L4514" t="s">
        <v>25</v>
      </c>
      <c r="M4514" t="s">
        <v>418</v>
      </c>
      <c r="N4514">
        <v>1405</v>
      </c>
      <c r="O4514" t="s">
        <v>458</v>
      </c>
      <c r="P4514" t="s">
        <v>459</v>
      </c>
      <c r="Q4514">
        <v>5</v>
      </c>
      <c r="R4514" t="s">
        <v>1179</v>
      </c>
    </row>
    <row r="4515" spans="1:18" x14ac:dyDescent="0.3">
      <c r="A4515">
        <v>4648</v>
      </c>
      <c r="B4515" t="s">
        <v>18</v>
      </c>
      <c r="C4515">
        <v>2019</v>
      </c>
      <c r="D4515">
        <v>1000000</v>
      </c>
      <c r="E4515">
        <v>15000</v>
      </c>
      <c r="F4515" t="s">
        <v>124</v>
      </c>
      <c r="G4515" t="s">
        <v>804</v>
      </c>
      <c r="H4515" t="s">
        <v>1937</v>
      </c>
      <c r="I4515" t="s">
        <v>41</v>
      </c>
      <c r="J4515" t="s">
        <v>23</v>
      </c>
      <c r="K4515" t="s">
        <v>24</v>
      </c>
      <c r="L4515" t="s">
        <v>25</v>
      </c>
      <c r="M4515" t="s">
        <v>76</v>
      </c>
      <c r="N4515">
        <v>1462</v>
      </c>
      <c r="O4515" t="s">
        <v>409</v>
      </c>
      <c r="P4515" t="s">
        <v>697</v>
      </c>
      <c r="Q4515">
        <v>6</v>
      </c>
      <c r="R4515" t="s">
        <v>1179</v>
      </c>
    </row>
    <row r="4516" spans="1:18" x14ac:dyDescent="0.3">
      <c r="A4516">
        <v>4649</v>
      </c>
      <c r="B4516" t="s">
        <v>109</v>
      </c>
      <c r="C4516">
        <v>2010</v>
      </c>
      <c r="D4516">
        <v>170000</v>
      </c>
      <c r="E4516">
        <v>150000</v>
      </c>
      <c r="F4516" t="s">
        <v>124</v>
      </c>
      <c r="G4516" t="s">
        <v>804</v>
      </c>
      <c r="H4516" t="s">
        <v>1938</v>
      </c>
      <c r="I4516" t="s">
        <v>22</v>
      </c>
      <c r="J4516" t="s">
        <v>23</v>
      </c>
      <c r="K4516" t="s">
        <v>24</v>
      </c>
      <c r="L4516" t="s">
        <v>42</v>
      </c>
      <c r="M4516" t="s">
        <v>208</v>
      </c>
      <c r="N4516">
        <v>1248</v>
      </c>
      <c r="O4516" t="s">
        <v>108</v>
      </c>
      <c r="P4516" t="s">
        <v>209</v>
      </c>
      <c r="Q4516">
        <v>5</v>
      </c>
      <c r="R4516" t="s">
        <v>1179</v>
      </c>
    </row>
    <row r="4517" spans="1:18" x14ac:dyDescent="0.3">
      <c r="A4517">
        <v>4650</v>
      </c>
      <c r="B4517" t="s">
        <v>18</v>
      </c>
      <c r="C4517">
        <v>2018</v>
      </c>
      <c r="D4517">
        <v>600000</v>
      </c>
      <c r="E4517">
        <v>40000</v>
      </c>
      <c r="F4517" t="s">
        <v>124</v>
      </c>
      <c r="G4517" t="s">
        <v>804</v>
      </c>
      <c r="H4517" t="s">
        <v>1938</v>
      </c>
      <c r="I4517" t="s">
        <v>41</v>
      </c>
      <c r="J4517" t="s">
        <v>23</v>
      </c>
      <c r="K4517" t="s">
        <v>24</v>
      </c>
      <c r="L4517" t="s">
        <v>25</v>
      </c>
      <c r="M4517" t="s">
        <v>273</v>
      </c>
      <c r="N4517">
        <v>1197</v>
      </c>
      <c r="O4517" t="s">
        <v>395</v>
      </c>
      <c r="P4517" t="s">
        <v>261</v>
      </c>
      <c r="Q4517">
        <v>5</v>
      </c>
      <c r="R4517" t="s">
        <v>1179</v>
      </c>
    </row>
    <row r="4518" spans="1:18" x14ac:dyDescent="0.3">
      <c r="A4518">
        <v>4651</v>
      </c>
      <c r="B4518" t="s">
        <v>37</v>
      </c>
      <c r="C4518">
        <v>2010</v>
      </c>
      <c r="D4518">
        <v>800000</v>
      </c>
      <c r="E4518">
        <v>25000</v>
      </c>
      <c r="F4518" t="s">
        <v>124</v>
      </c>
      <c r="G4518" t="s">
        <v>804</v>
      </c>
      <c r="H4518" t="s">
        <v>1938</v>
      </c>
      <c r="I4518" t="s">
        <v>41</v>
      </c>
      <c r="J4518" t="s">
        <v>23</v>
      </c>
      <c r="K4518" t="s">
        <v>154</v>
      </c>
      <c r="L4518" t="s">
        <v>25</v>
      </c>
      <c r="M4518" t="s">
        <v>127</v>
      </c>
      <c r="N4518">
        <v>1497</v>
      </c>
      <c r="O4518" t="s">
        <v>406</v>
      </c>
      <c r="P4518" t="s">
        <v>407</v>
      </c>
      <c r="Q4518">
        <v>5</v>
      </c>
      <c r="R4518" t="s">
        <v>1179</v>
      </c>
    </row>
    <row r="4519" spans="1:18" x14ac:dyDescent="0.3">
      <c r="A4519">
        <v>4652</v>
      </c>
      <c r="B4519" t="s">
        <v>1148</v>
      </c>
      <c r="C4519">
        <v>2018</v>
      </c>
      <c r="D4519">
        <v>850000</v>
      </c>
      <c r="E4519">
        <v>120000</v>
      </c>
      <c r="F4519" t="s">
        <v>124</v>
      </c>
      <c r="G4519" t="s">
        <v>804</v>
      </c>
      <c r="H4519" t="s">
        <v>1938</v>
      </c>
      <c r="I4519" t="s">
        <v>22</v>
      </c>
      <c r="J4519" t="s">
        <v>23</v>
      </c>
      <c r="K4519" t="s">
        <v>24</v>
      </c>
      <c r="L4519" t="s">
        <v>33</v>
      </c>
      <c r="M4519" t="s">
        <v>142</v>
      </c>
      <c r="N4519">
        <v>2650</v>
      </c>
      <c r="O4519" t="s">
        <v>1939</v>
      </c>
      <c r="P4519" t="s">
        <v>1150</v>
      </c>
      <c r="Q4519">
        <v>7</v>
      </c>
      <c r="R4519" t="s">
        <v>1179</v>
      </c>
    </row>
    <row r="4520" spans="1:18" x14ac:dyDescent="0.3">
      <c r="A4520">
        <v>4653</v>
      </c>
      <c r="B4520" t="s">
        <v>88</v>
      </c>
      <c r="C4520">
        <v>2014</v>
      </c>
      <c r="D4520">
        <v>980000</v>
      </c>
      <c r="E4520">
        <v>120000</v>
      </c>
      <c r="F4520" t="s">
        <v>124</v>
      </c>
      <c r="G4520" t="s">
        <v>804</v>
      </c>
      <c r="H4520" t="s">
        <v>1940</v>
      </c>
      <c r="I4520" t="s">
        <v>22</v>
      </c>
      <c r="J4520" t="s">
        <v>23</v>
      </c>
      <c r="K4520" t="s">
        <v>24</v>
      </c>
      <c r="L4520" t="s">
        <v>33</v>
      </c>
      <c r="M4520" t="s">
        <v>282</v>
      </c>
      <c r="N4520">
        <v>2179</v>
      </c>
      <c r="O4520" t="s">
        <v>446</v>
      </c>
      <c r="P4520" t="s">
        <v>447</v>
      </c>
      <c r="Q4520">
        <v>7</v>
      </c>
      <c r="R4520" t="s">
        <v>1179</v>
      </c>
    </row>
    <row r="4521" spans="1:18" x14ac:dyDescent="0.3">
      <c r="A4521">
        <v>4654</v>
      </c>
      <c r="B4521" t="s">
        <v>69</v>
      </c>
      <c r="C4521">
        <v>2011</v>
      </c>
      <c r="D4521">
        <v>850000</v>
      </c>
      <c r="E4521">
        <v>298000</v>
      </c>
      <c r="F4521" t="s">
        <v>124</v>
      </c>
      <c r="G4521" t="s">
        <v>804</v>
      </c>
      <c r="H4521" t="s">
        <v>1708</v>
      </c>
      <c r="I4521" t="s">
        <v>22</v>
      </c>
      <c r="J4521" t="s">
        <v>23</v>
      </c>
      <c r="K4521" t="s">
        <v>24</v>
      </c>
      <c r="L4521" t="s">
        <v>33</v>
      </c>
      <c r="M4521" t="s">
        <v>1116</v>
      </c>
      <c r="N4521">
        <v>2499</v>
      </c>
      <c r="O4521" t="s">
        <v>345</v>
      </c>
      <c r="P4521" t="s">
        <v>1167</v>
      </c>
      <c r="Q4521">
        <v>7</v>
      </c>
      <c r="R4521" t="s">
        <v>1179</v>
      </c>
    </row>
    <row r="4522" spans="1:18" x14ac:dyDescent="0.3">
      <c r="A4522">
        <v>4655</v>
      </c>
      <c r="B4522" t="s">
        <v>109</v>
      </c>
      <c r="C4522">
        <v>2012</v>
      </c>
      <c r="D4522">
        <v>340000</v>
      </c>
      <c r="E4522">
        <v>270000</v>
      </c>
      <c r="F4522" t="s">
        <v>124</v>
      </c>
      <c r="G4522" t="s">
        <v>804</v>
      </c>
      <c r="H4522" t="s">
        <v>1708</v>
      </c>
      <c r="I4522" t="s">
        <v>22</v>
      </c>
      <c r="J4522" t="s">
        <v>23</v>
      </c>
      <c r="K4522" t="s">
        <v>24</v>
      </c>
      <c r="L4522" t="s">
        <v>42</v>
      </c>
      <c r="M4522" t="s">
        <v>482</v>
      </c>
      <c r="N4522">
        <v>2956</v>
      </c>
      <c r="O4522" t="s">
        <v>1941</v>
      </c>
      <c r="P4522" t="s">
        <v>483</v>
      </c>
      <c r="Q4522">
        <v>7</v>
      </c>
      <c r="R4522" t="s">
        <v>1179</v>
      </c>
    </row>
    <row r="4523" spans="1:18" x14ac:dyDescent="0.3">
      <c r="A4523">
        <v>4656</v>
      </c>
      <c r="B4523" t="s">
        <v>18</v>
      </c>
      <c r="C4523">
        <v>2018</v>
      </c>
      <c r="D4523">
        <v>900000</v>
      </c>
      <c r="E4523">
        <v>50000</v>
      </c>
      <c r="F4523" t="s">
        <v>124</v>
      </c>
      <c r="G4523" t="s">
        <v>804</v>
      </c>
      <c r="H4523" t="s">
        <v>1938</v>
      </c>
      <c r="I4523" t="s">
        <v>22</v>
      </c>
      <c r="J4523" t="s">
        <v>23</v>
      </c>
      <c r="K4523" t="s">
        <v>154</v>
      </c>
      <c r="L4523" t="s">
        <v>33</v>
      </c>
      <c r="M4523" t="s">
        <v>129</v>
      </c>
      <c r="N4523">
        <v>1248</v>
      </c>
      <c r="O4523" t="s">
        <v>94</v>
      </c>
      <c r="P4523" t="s">
        <v>95</v>
      </c>
      <c r="Q4523">
        <v>5</v>
      </c>
      <c r="R4523" t="s">
        <v>1179</v>
      </c>
    </row>
    <row r="4524" spans="1:18" x14ac:dyDescent="0.3">
      <c r="A4524">
        <v>4657</v>
      </c>
      <c r="B4524" t="s">
        <v>18</v>
      </c>
      <c r="C4524">
        <v>2010</v>
      </c>
      <c r="D4524">
        <v>310000</v>
      </c>
      <c r="E4524">
        <v>120000</v>
      </c>
      <c r="F4524" t="s">
        <v>124</v>
      </c>
      <c r="G4524" t="s">
        <v>804</v>
      </c>
      <c r="H4524" t="s">
        <v>1938</v>
      </c>
      <c r="I4524" t="s">
        <v>22</v>
      </c>
      <c r="J4524" t="s">
        <v>23</v>
      </c>
      <c r="K4524" t="s">
        <v>24</v>
      </c>
      <c r="L4524" t="s">
        <v>33</v>
      </c>
      <c r="M4524" t="s">
        <v>81</v>
      </c>
      <c r="N4524">
        <v>1248</v>
      </c>
      <c r="O4524" t="s">
        <v>82</v>
      </c>
      <c r="P4524" t="s">
        <v>28</v>
      </c>
      <c r="Q4524">
        <v>5</v>
      </c>
      <c r="R4524" t="s">
        <v>1179</v>
      </c>
    </row>
    <row r="4525" spans="1:18" x14ac:dyDescent="0.3">
      <c r="A4525">
        <v>4658</v>
      </c>
      <c r="B4525" t="s">
        <v>18</v>
      </c>
      <c r="C4525">
        <v>2013</v>
      </c>
      <c r="D4525">
        <v>600000</v>
      </c>
      <c r="E4525">
        <v>60000</v>
      </c>
      <c r="F4525" t="s">
        <v>124</v>
      </c>
      <c r="G4525" t="s">
        <v>804</v>
      </c>
      <c r="H4525" t="s">
        <v>1940</v>
      </c>
      <c r="I4525" t="s">
        <v>22</v>
      </c>
      <c r="J4525" t="s">
        <v>23</v>
      </c>
      <c r="K4525" t="s">
        <v>24</v>
      </c>
      <c r="L4525" t="s">
        <v>42</v>
      </c>
      <c r="M4525" t="s">
        <v>307</v>
      </c>
      <c r="N4525">
        <v>1248</v>
      </c>
      <c r="O4525" t="s">
        <v>108</v>
      </c>
      <c r="P4525" t="s">
        <v>95</v>
      </c>
      <c r="Q4525">
        <v>7</v>
      </c>
      <c r="R4525" t="s">
        <v>1179</v>
      </c>
    </row>
    <row r="4526" spans="1:18" x14ac:dyDescent="0.3">
      <c r="A4526">
        <v>4659</v>
      </c>
      <c r="B4526" t="s">
        <v>18</v>
      </c>
      <c r="C4526">
        <v>2008</v>
      </c>
      <c r="D4526">
        <v>270000</v>
      </c>
      <c r="E4526">
        <v>149000</v>
      </c>
      <c r="F4526" t="s">
        <v>124</v>
      </c>
      <c r="G4526" t="s">
        <v>804</v>
      </c>
      <c r="H4526" t="s">
        <v>1937</v>
      </c>
      <c r="I4526" t="s">
        <v>22</v>
      </c>
      <c r="J4526" t="s">
        <v>23</v>
      </c>
      <c r="K4526" t="s">
        <v>24</v>
      </c>
      <c r="L4526" t="s">
        <v>33</v>
      </c>
      <c r="M4526" t="s">
        <v>81</v>
      </c>
      <c r="N4526">
        <v>1248</v>
      </c>
      <c r="O4526" t="s">
        <v>82</v>
      </c>
      <c r="P4526" t="s">
        <v>28</v>
      </c>
      <c r="Q4526">
        <v>5</v>
      </c>
      <c r="R4526" t="s">
        <v>1179</v>
      </c>
    </row>
    <row r="4527" spans="1:18" x14ac:dyDescent="0.3">
      <c r="A4527">
        <v>4660</v>
      </c>
      <c r="B4527" t="s">
        <v>46</v>
      </c>
      <c r="C4527">
        <v>2019</v>
      </c>
      <c r="D4527">
        <v>509999</v>
      </c>
      <c r="E4527">
        <v>5000</v>
      </c>
      <c r="F4527" t="s">
        <v>124</v>
      </c>
      <c r="G4527" t="s">
        <v>804</v>
      </c>
      <c r="H4527" t="s">
        <v>1940</v>
      </c>
      <c r="I4527" t="s">
        <v>41</v>
      </c>
      <c r="J4527" t="s">
        <v>23</v>
      </c>
      <c r="K4527" t="s">
        <v>24</v>
      </c>
      <c r="L4527" t="s">
        <v>25</v>
      </c>
      <c r="M4527" t="s">
        <v>110</v>
      </c>
      <c r="N4527">
        <v>1086</v>
      </c>
      <c r="O4527" t="s">
        <v>388</v>
      </c>
      <c r="P4527" t="s">
        <v>611</v>
      </c>
      <c r="Q4527">
        <v>5</v>
      </c>
      <c r="R4527" t="s">
        <v>1179</v>
      </c>
    </row>
    <row r="4528" spans="1:18" x14ac:dyDescent="0.3">
      <c r="A4528">
        <v>4661</v>
      </c>
      <c r="B4528" t="s">
        <v>109</v>
      </c>
      <c r="C4528">
        <v>2013</v>
      </c>
      <c r="D4528">
        <v>225000</v>
      </c>
      <c r="E4528">
        <v>70000</v>
      </c>
      <c r="F4528" t="s">
        <v>124</v>
      </c>
      <c r="G4528" t="s">
        <v>804</v>
      </c>
      <c r="H4528" t="s">
        <v>1940</v>
      </c>
      <c r="I4528" t="s">
        <v>22</v>
      </c>
      <c r="J4528" t="s">
        <v>23</v>
      </c>
      <c r="K4528" t="s">
        <v>24</v>
      </c>
      <c r="L4528" t="s">
        <v>33</v>
      </c>
      <c r="M4528" t="s">
        <v>418</v>
      </c>
      <c r="N4528">
        <v>1405</v>
      </c>
      <c r="O4528" t="s">
        <v>458</v>
      </c>
      <c r="P4528" t="s">
        <v>459</v>
      </c>
      <c r="Q4528">
        <v>5</v>
      </c>
      <c r="R4528" t="s">
        <v>1179</v>
      </c>
    </row>
    <row r="4529" spans="1:18" x14ac:dyDescent="0.3">
      <c r="A4529">
        <v>4662</v>
      </c>
      <c r="B4529" t="s">
        <v>46</v>
      </c>
      <c r="C4529">
        <v>2015</v>
      </c>
      <c r="D4529">
        <v>280000</v>
      </c>
      <c r="E4529">
        <v>55000</v>
      </c>
      <c r="F4529" t="s">
        <v>124</v>
      </c>
      <c r="G4529" t="s">
        <v>804</v>
      </c>
      <c r="H4529" t="s">
        <v>1940</v>
      </c>
      <c r="I4529" t="s">
        <v>41</v>
      </c>
      <c r="J4529" t="s">
        <v>23</v>
      </c>
      <c r="K4529" t="s">
        <v>24</v>
      </c>
      <c r="L4529" t="s">
        <v>25</v>
      </c>
      <c r="M4529" t="s">
        <v>211</v>
      </c>
      <c r="N4529">
        <v>1197</v>
      </c>
      <c r="O4529" t="s">
        <v>212</v>
      </c>
      <c r="P4529" t="s">
        <v>213</v>
      </c>
      <c r="Q4529">
        <v>5</v>
      </c>
      <c r="R4529" t="s">
        <v>1179</v>
      </c>
    </row>
    <row r="4530" spans="1:18" x14ac:dyDescent="0.3">
      <c r="A4530">
        <v>4663</v>
      </c>
      <c r="B4530" t="s">
        <v>109</v>
      </c>
      <c r="C4530">
        <v>2016</v>
      </c>
      <c r="D4530">
        <v>490000</v>
      </c>
      <c r="E4530">
        <v>100000</v>
      </c>
      <c r="F4530" t="s">
        <v>124</v>
      </c>
      <c r="G4530" t="s">
        <v>804</v>
      </c>
      <c r="H4530" t="s">
        <v>1940</v>
      </c>
      <c r="I4530" t="s">
        <v>22</v>
      </c>
      <c r="J4530" t="s">
        <v>23</v>
      </c>
      <c r="K4530" t="s">
        <v>24</v>
      </c>
      <c r="L4530" t="s">
        <v>25</v>
      </c>
      <c r="M4530" t="s">
        <v>470</v>
      </c>
      <c r="N4530">
        <v>1047</v>
      </c>
      <c r="O4530" t="s">
        <v>471</v>
      </c>
      <c r="P4530" t="s">
        <v>472</v>
      </c>
      <c r="Q4530">
        <v>5</v>
      </c>
      <c r="R4530" t="s">
        <v>1179</v>
      </c>
    </row>
    <row r="4531" spans="1:18" x14ac:dyDescent="0.3">
      <c r="A4531">
        <v>4664</v>
      </c>
      <c r="B4531" t="s">
        <v>88</v>
      </c>
      <c r="C4531">
        <v>2013</v>
      </c>
      <c r="D4531">
        <v>440000</v>
      </c>
      <c r="E4531">
        <v>120000</v>
      </c>
      <c r="F4531" t="s">
        <v>124</v>
      </c>
      <c r="G4531" t="s">
        <v>804</v>
      </c>
      <c r="H4531" t="s">
        <v>1937</v>
      </c>
      <c r="I4531" t="s">
        <v>22</v>
      </c>
      <c r="J4531" t="s">
        <v>23</v>
      </c>
      <c r="K4531" t="s">
        <v>24</v>
      </c>
      <c r="L4531" t="s">
        <v>25</v>
      </c>
      <c r="M4531" t="s">
        <v>489</v>
      </c>
      <c r="N4531">
        <v>2523</v>
      </c>
      <c r="O4531" t="s">
        <v>309</v>
      </c>
      <c r="P4531" t="s">
        <v>650</v>
      </c>
      <c r="Q4531">
        <v>9</v>
      </c>
      <c r="R4531" t="s">
        <v>1179</v>
      </c>
    </row>
    <row r="4532" spans="1:18" x14ac:dyDescent="0.3">
      <c r="A4532">
        <v>4665</v>
      </c>
      <c r="B4532" t="s">
        <v>109</v>
      </c>
      <c r="C4532">
        <v>2014</v>
      </c>
      <c r="D4532">
        <v>500000</v>
      </c>
      <c r="E4532">
        <v>291977</v>
      </c>
      <c r="F4532" t="s">
        <v>124</v>
      </c>
      <c r="G4532" t="s">
        <v>804</v>
      </c>
      <c r="H4532" t="s">
        <v>1708</v>
      </c>
      <c r="I4532" t="s">
        <v>22</v>
      </c>
      <c r="J4532" t="s">
        <v>23</v>
      </c>
      <c r="K4532" t="s">
        <v>24</v>
      </c>
      <c r="L4532" t="s">
        <v>25</v>
      </c>
      <c r="M4532" t="s">
        <v>130</v>
      </c>
      <c r="N4532">
        <v>2179</v>
      </c>
      <c r="O4532" t="s">
        <v>293</v>
      </c>
      <c r="P4532" t="s">
        <v>152</v>
      </c>
      <c r="Q4532">
        <v>7</v>
      </c>
      <c r="R4532" t="s">
        <v>1179</v>
      </c>
    </row>
    <row r="4533" spans="1:18" x14ac:dyDescent="0.3">
      <c r="A4533">
        <v>4666</v>
      </c>
      <c r="B4533" t="s">
        <v>37</v>
      </c>
      <c r="C4533">
        <v>2005</v>
      </c>
      <c r="D4533">
        <v>476999</v>
      </c>
      <c r="E4533">
        <v>85000</v>
      </c>
      <c r="F4533" t="s">
        <v>124</v>
      </c>
      <c r="G4533" t="s">
        <v>804</v>
      </c>
      <c r="H4533" t="s">
        <v>1708</v>
      </c>
      <c r="I4533" t="s">
        <v>41</v>
      </c>
      <c r="J4533" t="s">
        <v>23</v>
      </c>
      <c r="K4533" t="s">
        <v>24</v>
      </c>
      <c r="L4533" t="s">
        <v>42</v>
      </c>
      <c r="M4533" t="s">
        <v>530</v>
      </c>
      <c r="N4533">
        <v>2354</v>
      </c>
      <c r="O4533" t="s">
        <v>531</v>
      </c>
      <c r="P4533" t="s">
        <v>532</v>
      </c>
      <c r="Q4533">
        <v>5</v>
      </c>
      <c r="R4533" t="s">
        <v>1179</v>
      </c>
    </row>
    <row r="4534" spans="1:18" x14ac:dyDescent="0.3">
      <c r="A4534">
        <v>4667</v>
      </c>
      <c r="B4534" t="s">
        <v>46</v>
      </c>
      <c r="C4534">
        <v>2015</v>
      </c>
      <c r="D4534">
        <v>590000</v>
      </c>
      <c r="E4534">
        <v>70000</v>
      </c>
      <c r="F4534" t="s">
        <v>124</v>
      </c>
      <c r="G4534" t="s">
        <v>804</v>
      </c>
      <c r="H4534" t="s">
        <v>1942</v>
      </c>
      <c r="I4534" t="s">
        <v>41</v>
      </c>
      <c r="J4534" t="s">
        <v>23</v>
      </c>
      <c r="K4534" t="s">
        <v>24</v>
      </c>
      <c r="L4534" t="s">
        <v>42</v>
      </c>
      <c r="M4534" t="s">
        <v>493</v>
      </c>
      <c r="N4534">
        <v>1197</v>
      </c>
      <c r="O4534" t="s">
        <v>54</v>
      </c>
      <c r="P4534" t="s">
        <v>494</v>
      </c>
      <c r="Q4534">
        <v>5</v>
      </c>
      <c r="R4534" t="s">
        <v>1179</v>
      </c>
    </row>
    <row r="4535" spans="1:18" x14ac:dyDescent="0.3">
      <c r="A4535">
        <v>4668</v>
      </c>
      <c r="B4535" t="s">
        <v>69</v>
      </c>
      <c r="C4535">
        <v>2010</v>
      </c>
      <c r="D4535">
        <v>500000</v>
      </c>
      <c r="E4535">
        <v>120000</v>
      </c>
      <c r="F4535" t="s">
        <v>124</v>
      </c>
      <c r="G4535" t="s">
        <v>804</v>
      </c>
      <c r="H4535" t="s">
        <v>1942</v>
      </c>
      <c r="I4535" t="s">
        <v>22</v>
      </c>
      <c r="J4535" t="s">
        <v>23</v>
      </c>
      <c r="K4535" t="s">
        <v>24</v>
      </c>
      <c r="L4535" t="s">
        <v>25</v>
      </c>
      <c r="M4535" t="s">
        <v>1116</v>
      </c>
      <c r="N4535">
        <v>2499</v>
      </c>
      <c r="O4535" t="s">
        <v>345</v>
      </c>
      <c r="P4535" t="s">
        <v>1167</v>
      </c>
      <c r="Q4535">
        <v>7</v>
      </c>
      <c r="R4535" t="s">
        <v>1179</v>
      </c>
    </row>
    <row r="4536" spans="1:18" x14ac:dyDescent="0.3">
      <c r="A4536">
        <v>4669</v>
      </c>
      <c r="B4536" t="s">
        <v>69</v>
      </c>
      <c r="C4536">
        <v>2015</v>
      </c>
      <c r="D4536">
        <v>600000</v>
      </c>
      <c r="E4536">
        <v>40000</v>
      </c>
      <c r="F4536" t="s">
        <v>124</v>
      </c>
      <c r="G4536" t="s">
        <v>804</v>
      </c>
      <c r="H4536" t="s">
        <v>1937</v>
      </c>
      <c r="I4536" t="s">
        <v>22</v>
      </c>
      <c r="J4536" t="s">
        <v>23</v>
      </c>
      <c r="K4536" t="s">
        <v>24</v>
      </c>
      <c r="L4536" t="s">
        <v>25</v>
      </c>
      <c r="M4536" t="s">
        <v>236</v>
      </c>
      <c r="N4536">
        <v>1498</v>
      </c>
      <c r="O4536" t="s">
        <v>237</v>
      </c>
      <c r="P4536" t="s">
        <v>238</v>
      </c>
      <c r="Q4536">
        <v>5</v>
      </c>
      <c r="R4536" t="s">
        <v>1179</v>
      </c>
    </row>
    <row r="4537" spans="1:18" x14ac:dyDescent="0.3">
      <c r="A4537">
        <v>4670</v>
      </c>
      <c r="B4537" t="s">
        <v>88</v>
      </c>
      <c r="C4537">
        <v>2016</v>
      </c>
      <c r="D4537">
        <v>750000</v>
      </c>
      <c r="E4537">
        <v>70000</v>
      </c>
      <c r="F4537" t="s">
        <v>124</v>
      </c>
      <c r="G4537" t="s">
        <v>804</v>
      </c>
      <c r="H4537" t="s">
        <v>1937</v>
      </c>
      <c r="I4537" t="s">
        <v>22</v>
      </c>
      <c r="J4537" t="s">
        <v>23</v>
      </c>
      <c r="K4537" t="s">
        <v>24</v>
      </c>
      <c r="L4537" t="s">
        <v>25</v>
      </c>
      <c r="M4537" t="s">
        <v>605</v>
      </c>
      <c r="N4537">
        <v>1997</v>
      </c>
      <c r="O4537" t="s">
        <v>271</v>
      </c>
      <c r="P4537" t="s">
        <v>615</v>
      </c>
      <c r="Q4537">
        <v>7</v>
      </c>
      <c r="R4537" t="s">
        <v>1179</v>
      </c>
    </row>
    <row r="4538" spans="1:18" x14ac:dyDescent="0.3">
      <c r="A4538">
        <v>4671</v>
      </c>
      <c r="B4538" t="s">
        <v>239</v>
      </c>
      <c r="C4538">
        <v>2017</v>
      </c>
      <c r="D4538">
        <v>2950000</v>
      </c>
      <c r="E4538">
        <v>39000</v>
      </c>
      <c r="F4538" t="s">
        <v>124</v>
      </c>
      <c r="G4538" t="s">
        <v>804</v>
      </c>
      <c r="H4538" t="s">
        <v>1942</v>
      </c>
      <c r="I4538" t="s">
        <v>22</v>
      </c>
      <c r="J4538" t="s">
        <v>158</v>
      </c>
      <c r="K4538" t="s">
        <v>154</v>
      </c>
      <c r="L4538" t="s">
        <v>25</v>
      </c>
      <c r="M4538" t="s">
        <v>1943</v>
      </c>
      <c r="N4538">
        <v>1995</v>
      </c>
      <c r="O4538" t="s">
        <v>201</v>
      </c>
      <c r="P4538" t="s">
        <v>1180</v>
      </c>
      <c r="Q4538">
        <v>5</v>
      </c>
      <c r="R4538" t="s">
        <v>1179</v>
      </c>
    </row>
    <row r="4539" spans="1:18" x14ac:dyDescent="0.3">
      <c r="A4539">
        <v>4672</v>
      </c>
      <c r="B4539" t="s">
        <v>239</v>
      </c>
      <c r="C4539">
        <v>2019</v>
      </c>
      <c r="D4539">
        <v>5200000</v>
      </c>
      <c r="E4539">
        <v>10000</v>
      </c>
      <c r="F4539" t="s">
        <v>124</v>
      </c>
      <c r="G4539" t="s">
        <v>804</v>
      </c>
      <c r="H4539" t="s">
        <v>1942</v>
      </c>
      <c r="I4539" t="s">
        <v>22</v>
      </c>
      <c r="J4539" t="s">
        <v>158</v>
      </c>
      <c r="K4539" t="s">
        <v>154</v>
      </c>
      <c r="L4539" t="s">
        <v>25</v>
      </c>
      <c r="M4539" t="s">
        <v>379</v>
      </c>
      <c r="N4539">
        <v>1995</v>
      </c>
      <c r="O4539" t="s">
        <v>336</v>
      </c>
      <c r="P4539" t="s">
        <v>334</v>
      </c>
      <c r="Q4539">
        <v>5</v>
      </c>
      <c r="R4539" t="s">
        <v>1179</v>
      </c>
    </row>
    <row r="4540" spans="1:18" x14ac:dyDescent="0.3">
      <c r="A4540">
        <v>4673</v>
      </c>
      <c r="B4540" t="s">
        <v>221</v>
      </c>
      <c r="C4540">
        <v>2019</v>
      </c>
      <c r="D4540">
        <v>695000</v>
      </c>
      <c r="E4540">
        <v>36800</v>
      </c>
      <c r="F4540" t="s">
        <v>124</v>
      </c>
      <c r="G4540" t="s">
        <v>804</v>
      </c>
      <c r="H4540" t="s">
        <v>1942</v>
      </c>
      <c r="I4540" t="s">
        <v>22</v>
      </c>
      <c r="J4540" t="s">
        <v>158</v>
      </c>
      <c r="K4540" t="s">
        <v>24</v>
      </c>
      <c r="L4540" t="s">
        <v>25</v>
      </c>
      <c r="M4540" t="s">
        <v>53</v>
      </c>
      <c r="N4540">
        <v>1498</v>
      </c>
      <c r="O4540" t="s">
        <v>1264</v>
      </c>
      <c r="P4540" t="s">
        <v>548</v>
      </c>
      <c r="Q4540">
        <v>5</v>
      </c>
      <c r="R4540" t="s">
        <v>1179</v>
      </c>
    </row>
    <row r="4541" spans="1:18" x14ac:dyDescent="0.3">
      <c r="A4541">
        <v>4674</v>
      </c>
      <c r="B4541" t="s">
        <v>18</v>
      </c>
      <c r="C4541">
        <v>2018</v>
      </c>
      <c r="D4541">
        <v>690000</v>
      </c>
      <c r="E4541">
        <v>52200</v>
      </c>
      <c r="F4541" t="s">
        <v>124</v>
      </c>
      <c r="G4541" t="s">
        <v>804</v>
      </c>
      <c r="H4541" t="s">
        <v>1937</v>
      </c>
      <c r="I4541" t="s">
        <v>22</v>
      </c>
      <c r="J4541" t="s">
        <v>158</v>
      </c>
      <c r="K4541" t="s">
        <v>24</v>
      </c>
      <c r="L4541" t="s">
        <v>25</v>
      </c>
      <c r="M4541" t="s">
        <v>106</v>
      </c>
      <c r="N4541">
        <v>1248</v>
      </c>
      <c r="O4541" t="s">
        <v>27</v>
      </c>
      <c r="P4541" t="s">
        <v>28</v>
      </c>
      <c r="Q4541">
        <v>5</v>
      </c>
      <c r="R4541" t="s">
        <v>1179</v>
      </c>
    </row>
    <row r="4542" spans="1:18" x14ac:dyDescent="0.3">
      <c r="A4542">
        <v>4675</v>
      </c>
      <c r="B4542" t="s">
        <v>46</v>
      </c>
      <c r="C4542">
        <v>2016</v>
      </c>
      <c r="D4542">
        <v>409999</v>
      </c>
      <c r="E4542">
        <v>78000</v>
      </c>
      <c r="F4542" t="s">
        <v>124</v>
      </c>
      <c r="G4542" t="s">
        <v>804</v>
      </c>
      <c r="H4542" t="s">
        <v>1942</v>
      </c>
      <c r="I4542" t="s">
        <v>22</v>
      </c>
      <c r="J4542" t="s">
        <v>158</v>
      </c>
      <c r="K4542" t="s">
        <v>24</v>
      </c>
      <c r="L4542" t="s">
        <v>25</v>
      </c>
      <c r="M4542" t="s">
        <v>496</v>
      </c>
      <c r="N4542">
        <v>1186</v>
      </c>
      <c r="O4542" t="s">
        <v>466</v>
      </c>
      <c r="P4542" t="s">
        <v>504</v>
      </c>
      <c r="Q4542">
        <v>5</v>
      </c>
      <c r="R4542" t="s">
        <v>1179</v>
      </c>
    </row>
    <row r="4543" spans="1:18" x14ac:dyDescent="0.3">
      <c r="A4543">
        <v>4676</v>
      </c>
      <c r="B4543" t="s">
        <v>109</v>
      </c>
      <c r="C4543">
        <v>2020</v>
      </c>
      <c r="D4543">
        <v>1650000</v>
      </c>
      <c r="E4543">
        <v>16000</v>
      </c>
      <c r="F4543" t="s">
        <v>124</v>
      </c>
      <c r="G4543" t="s">
        <v>804</v>
      </c>
      <c r="H4543" t="s">
        <v>1937</v>
      </c>
      <c r="I4543" t="s">
        <v>22</v>
      </c>
      <c r="J4543" t="s">
        <v>158</v>
      </c>
      <c r="K4543" t="s">
        <v>24</v>
      </c>
      <c r="L4543" t="s">
        <v>25</v>
      </c>
      <c r="M4543" t="s">
        <v>142</v>
      </c>
      <c r="N4543">
        <v>1956</v>
      </c>
      <c r="O4543" t="s">
        <v>1944</v>
      </c>
      <c r="P4543" t="s">
        <v>601</v>
      </c>
      <c r="Q4543">
        <v>5</v>
      </c>
      <c r="R4543" t="s">
        <v>1179</v>
      </c>
    </row>
    <row r="4544" spans="1:18" x14ac:dyDescent="0.3">
      <c r="A4544">
        <v>4677</v>
      </c>
      <c r="B4544" t="s">
        <v>192</v>
      </c>
      <c r="C4544">
        <v>2016</v>
      </c>
      <c r="D4544">
        <v>2375000</v>
      </c>
      <c r="E4544">
        <v>30000</v>
      </c>
      <c r="F4544" t="s">
        <v>38</v>
      </c>
      <c r="G4544" t="s">
        <v>1055</v>
      </c>
      <c r="H4544" t="s">
        <v>1945</v>
      </c>
      <c r="I4544" t="s">
        <v>22</v>
      </c>
      <c r="J4544" t="s">
        <v>158</v>
      </c>
      <c r="K4544" t="s">
        <v>154</v>
      </c>
      <c r="L4544" t="s">
        <v>25</v>
      </c>
      <c r="M4544" t="s">
        <v>1145</v>
      </c>
      <c r="N4544">
        <v>1968</v>
      </c>
      <c r="O4544" t="s">
        <v>194</v>
      </c>
      <c r="P4544" t="s">
        <v>195</v>
      </c>
      <c r="Q4544">
        <v>5</v>
      </c>
      <c r="R4544" t="s">
        <v>1179</v>
      </c>
    </row>
    <row r="4545" spans="1:18" x14ac:dyDescent="0.3">
      <c r="A4545">
        <v>4678</v>
      </c>
      <c r="B4545" t="s">
        <v>46</v>
      </c>
      <c r="C4545">
        <v>2017</v>
      </c>
      <c r="D4545">
        <v>525000</v>
      </c>
      <c r="E4545">
        <v>29000</v>
      </c>
      <c r="F4545" t="s">
        <v>38</v>
      </c>
      <c r="G4545" t="s">
        <v>1055</v>
      </c>
      <c r="H4545" t="s">
        <v>1945</v>
      </c>
      <c r="I4545" t="s">
        <v>22</v>
      </c>
      <c r="J4545" t="s">
        <v>158</v>
      </c>
      <c r="K4545" t="s">
        <v>24</v>
      </c>
      <c r="L4545" t="s">
        <v>33</v>
      </c>
      <c r="M4545" t="s">
        <v>496</v>
      </c>
      <c r="N4545">
        <v>1186</v>
      </c>
      <c r="O4545" t="s">
        <v>466</v>
      </c>
      <c r="P4545" t="s">
        <v>504</v>
      </c>
      <c r="Q4545">
        <v>5</v>
      </c>
      <c r="R4545" t="s">
        <v>1179</v>
      </c>
    </row>
    <row r="4546" spans="1:18" x14ac:dyDescent="0.3">
      <c r="A4546">
        <v>4679</v>
      </c>
      <c r="B4546" t="s">
        <v>153</v>
      </c>
      <c r="C4546">
        <v>2019</v>
      </c>
      <c r="D4546">
        <v>2150000</v>
      </c>
      <c r="E4546">
        <v>25000</v>
      </c>
      <c r="F4546" t="s">
        <v>38</v>
      </c>
      <c r="G4546" t="s">
        <v>1055</v>
      </c>
      <c r="H4546" t="s">
        <v>1331</v>
      </c>
      <c r="I4546" t="s">
        <v>22</v>
      </c>
      <c r="J4546" t="s">
        <v>158</v>
      </c>
      <c r="K4546" t="s">
        <v>24</v>
      </c>
      <c r="L4546" t="s">
        <v>25</v>
      </c>
      <c r="M4546" t="s">
        <v>360</v>
      </c>
      <c r="N4546">
        <v>1956</v>
      </c>
      <c r="O4546" t="s">
        <v>1946</v>
      </c>
      <c r="P4546" t="s">
        <v>601</v>
      </c>
      <c r="Q4546">
        <v>5</v>
      </c>
      <c r="R4546" t="s">
        <v>1179</v>
      </c>
    </row>
    <row r="4547" spans="1:18" x14ac:dyDescent="0.3">
      <c r="A4547">
        <v>4680</v>
      </c>
      <c r="B4547" t="s">
        <v>88</v>
      </c>
      <c r="C4547">
        <v>2013</v>
      </c>
      <c r="D4547">
        <v>540000</v>
      </c>
      <c r="E4547">
        <v>60000</v>
      </c>
      <c r="F4547" t="s">
        <v>38</v>
      </c>
      <c r="G4547" t="s">
        <v>1055</v>
      </c>
      <c r="H4547" t="s">
        <v>1331</v>
      </c>
      <c r="I4547" t="s">
        <v>22</v>
      </c>
      <c r="J4547" t="s">
        <v>23</v>
      </c>
      <c r="K4547" t="s">
        <v>24</v>
      </c>
      <c r="L4547" t="s">
        <v>33</v>
      </c>
      <c r="M4547" t="s">
        <v>282</v>
      </c>
      <c r="N4547">
        <v>2179</v>
      </c>
      <c r="O4547" t="s">
        <v>446</v>
      </c>
      <c r="P4547" t="s">
        <v>447</v>
      </c>
      <c r="Q4547">
        <v>7</v>
      </c>
      <c r="R4547" t="s">
        <v>1179</v>
      </c>
    </row>
    <row r="4548" spans="1:18" x14ac:dyDescent="0.3">
      <c r="A4548">
        <v>4681</v>
      </c>
      <c r="B4548" t="s">
        <v>65</v>
      </c>
      <c r="C4548">
        <v>2017</v>
      </c>
      <c r="D4548">
        <v>2750000</v>
      </c>
      <c r="E4548">
        <v>60000</v>
      </c>
      <c r="F4548" t="s">
        <v>38</v>
      </c>
      <c r="G4548" t="s">
        <v>1055</v>
      </c>
      <c r="H4548" t="s">
        <v>1945</v>
      </c>
      <c r="I4548" t="s">
        <v>22</v>
      </c>
      <c r="J4548" t="s">
        <v>158</v>
      </c>
      <c r="K4548" t="s">
        <v>154</v>
      </c>
      <c r="L4548" t="s">
        <v>33</v>
      </c>
      <c r="M4548" t="s">
        <v>167</v>
      </c>
      <c r="N4548">
        <v>2982</v>
      </c>
      <c r="O4548" t="s">
        <v>168</v>
      </c>
      <c r="P4548" t="s">
        <v>558</v>
      </c>
      <c r="Q4548">
        <v>7</v>
      </c>
      <c r="R4548" t="s">
        <v>1179</v>
      </c>
    </row>
    <row r="4549" spans="1:18" x14ac:dyDescent="0.3">
      <c r="A4549">
        <v>4682</v>
      </c>
      <c r="B4549" t="s">
        <v>88</v>
      </c>
      <c r="C4549">
        <v>2016</v>
      </c>
      <c r="D4549">
        <v>1000000</v>
      </c>
      <c r="E4549">
        <v>112000</v>
      </c>
      <c r="F4549" t="s">
        <v>38</v>
      </c>
      <c r="G4549" t="s">
        <v>1055</v>
      </c>
      <c r="H4549" t="s">
        <v>1331</v>
      </c>
      <c r="I4549" t="s">
        <v>22</v>
      </c>
      <c r="J4549" t="s">
        <v>158</v>
      </c>
      <c r="K4549" t="s">
        <v>24</v>
      </c>
      <c r="L4549" t="s">
        <v>33</v>
      </c>
      <c r="M4549" t="s">
        <v>605</v>
      </c>
      <c r="N4549">
        <v>1997</v>
      </c>
      <c r="O4549" t="s">
        <v>271</v>
      </c>
      <c r="P4549" t="s">
        <v>615</v>
      </c>
      <c r="Q4549">
        <v>7</v>
      </c>
      <c r="R4549" t="s">
        <v>1179</v>
      </c>
    </row>
    <row r="4550" spans="1:18" x14ac:dyDescent="0.3">
      <c r="A4550">
        <v>4683</v>
      </c>
      <c r="B4550" t="s">
        <v>192</v>
      </c>
      <c r="C4550">
        <v>2018</v>
      </c>
      <c r="D4550">
        <v>2900000</v>
      </c>
      <c r="E4550">
        <v>15000</v>
      </c>
      <c r="F4550" t="s">
        <v>38</v>
      </c>
      <c r="G4550" t="s">
        <v>1055</v>
      </c>
      <c r="H4550" t="s">
        <v>1945</v>
      </c>
      <c r="I4550" t="s">
        <v>22</v>
      </c>
      <c r="J4550" t="s">
        <v>158</v>
      </c>
      <c r="K4550" t="s">
        <v>154</v>
      </c>
      <c r="L4550" t="s">
        <v>25</v>
      </c>
      <c r="M4550" t="s">
        <v>1517</v>
      </c>
      <c r="N4550">
        <v>1968</v>
      </c>
      <c r="O4550" t="s">
        <v>201</v>
      </c>
      <c r="P4550" t="s">
        <v>202</v>
      </c>
      <c r="Q4550">
        <v>5</v>
      </c>
      <c r="R4550" t="s">
        <v>1179</v>
      </c>
    </row>
    <row r="4551" spans="1:18" x14ac:dyDescent="0.3">
      <c r="A4551">
        <v>4684</v>
      </c>
      <c r="B4551" t="s">
        <v>88</v>
      </c>
      <c r="C4551">
        <v>2017</v>
      </c>
      <c r="D4551">
        <v>725000</v>
      </c>
      <c r="E4551">
        <v>40000</v>
      </c>
      <c r="F4551" t="s">
        <v>38</v>
      </c>
      <c r="G4551" t="s">
        <v>39</v>
      </c>
      <c r="H4551" t="s">
        <v>1176</v>
      </c>
      <c r="I4551" t="s">
        <v>22</v>
      </c>
      <c r="J4551" t="s">
        <v>158</v>
      </c>
      <c r="K4551" t="s">
        <v>24</v>
      </c>
      <c r="L4551" t="s">
        <v>25</v>
      </c>
      <c r="M4551" t="s">
        <v>623</v>
      </c>
      <c r="N4551">
        <v>1493</v>
      </c>
      <c r="O4551" t="s">
        <v>171</v>
      </c>
      <c r="P4551" t="s">
        <v>445</v>
      </c>
      <c r="Q4551">
        <v>7</v>
      </c>
      <c r="R4551" t="s">
        <v>1179</v>
      </c>
    </row>
    <row r="4552" spans="1:18" x14ac:dyDescent="0.3">
      <c r="A4552">
        <v>4685</v>
      </c>
      <c r="B4552" t="s">
        <v>18</v>
      </c>
      <c r="C4552">
        <v>2018</v>
      </c>
      <c r="D4552">
        <v>975000</v>
      </c>
      <c r="E4552">
        <v>36000</v>
      </c>
      <c r="F4552" t="s">
        <v>38</v>
      </c>
      <c r="G4552" t="s">
        <v>39</v>
      </c>
      <c r="H4552" t="s">
        <v>1947</v>
      </c>
      <c r="I4552" t="s">
        <v>22</v>
      </c>
      <c r="J4552" t="s">
        <v>158</v>
      </c>
      <c r="K4552" t="s">
        <v>24</v>
      </c>
      <c r="L4552" t="s">
        <v>25</v>
      </c>
      <c r="M4552" t="s">
        <v>415</v>
      </c>
      <c r="N4552">
        <v>1248</v>
      </c>
      <c r="O4552" t="s">
        <v>94</v>
      </c>
      <c r="P4552" t="s">
        <v>95</v>
      </c>
      <c r="Q4552">
        <v>5</v>
      </c>
      <c r="R4552" t="s">
        <v>1179</v>
      </c>
    </row>
    <row r="4553" spans="1:18" x14ac:dyDescent="0.3">
      <c r="A4553">
        <v>4686</v>
      </c>
      <c r="B4553" t="s">
        <v>18</v>
      </c>
      <c r="C4553">
        <v>2016</v>
      </c>
      <c r="D4553">
        <v>355000</v>
      </c>
      <c r="E4553">
        <v>60000</v>
      </c>
      <c r="F4553" t="s">
        <v>38</v>
      </c>
      <c r="G4553" t="s">
        <v>39</v>
      </c>
      <c r="H4553" t="s">
        <v>1176</v>
      </c>
      <c r="I4553" t="s">
        <v>41</v>
      </c>
      <c r="J4553" t="s">
        <v>158</v>
      </c>
      <c r="K4553" t="s">
        <v>24</v>
      </c>
      <c r="L4553" t="s">
        <v>25</v>
      </c>
      <c r="M4553" t="s">
        <v>262</v>
      </c>
      <c r="N4553">
        <v>998</v>
      </c>
      <c r="O4553" t="s">
        <v>166</v>
      </c>
      <c r="P4553" t="s">
        <v>141</v>
      </c>
      <c r="Q4553">
        <v>5</v>
      </c>
      <c r="R4553" t="s">
        <v>1179</v>
      </c>
    </row>
    <row r="4554" spans="1:18" x14ac:dyDescent="0.3">
      <c r="A4554">
        <v>4687</v>
      </c>
      <c r="B4554" t="s">
        <v>37</v>
      </c>
      <c r="C4554">
        <v>2008</v>
      </c>
      <c r="D4554">
        <v>400000</v>
      </c>
      <c r="E4554">
        <v>120000</v>
      </c>
      <c r="F4554" t="s">
        <v>38</v>
      </c>
      <c r="G4554" t="s">
        <v>39</v>
      </c>
      <c r="H4554" t="s">
        <v>1947</v>
      </c>
      <c r="I4554" t="s">
        <v>41</v>
      </c>
      <c r="J4554" t="s">
        <v>23</v>
      </c>
      <c r="K4554" t="s">
        <v>24</v>
      </c>
      <c r="L4554" t="s">
        <v>25</v>
      </c>
      <c r="M4554" t="s">
        <v>530</v>
      </c>
      <c r="N4554">
        <v>2354</v>
      </c>
      <c r="O4554" t="s">
        <v>531</v>
      </c>
      <c r="P4554" t="s">
        <v>532</v>
      </c>
      <c r="Q4554">
        <v>5</v>
      </c>
      <c r="R4554" t="s">
        <v>1179</v>
      </c>
    </row>
    <row r="4555" spans="1:18" x14ac:dyDescent="0.3">
      <c r="A4555">
        <v>4688</v>
      </c>
      <c r="B4555" t="s">
        <v>18</v>
      </c>
      <c r="C4555">
        <v>2015</v>
      </c>
      <c r="D4555">
        <v>265000</v>
      </c>
      <c r="E4555">
        <v>48000</v>
      </c>
      <c r="F4555" t="s">
        <v>38</v>
      </c>
      <c r="G4555" t="s">
        <v>39</v>
      </c>
      <c r="H4555" t="s">
        <v>1947</v>
      </c>
      <c r="I4555" t="s">
        <v>41</v>
      </c>
      <c r="J4555" t="s">
        <v>158</v>
      </c>
      <c r="K4555" t="s">
        <v>24</v>
      </c>
      <c r="L4555" t="s">
        <v>25</v>
      </c>
      <c r="M4555" t="s">
        <v>117</v>
      </c>
      <c r="N4555">
        <v>796</v>
      </c>
      <c r="O4555" t="s">
        <v>118</v>
      </c>
      <c r="P4555" t="s">
        <v>119</v>
      </c>
      <c r="Q4555">
        <v>5</v>
      </c>
      <c r="R4555" t="s">
        <v>1179</v>
      </c>
    </row>
    <row r="4556" spans="1:18" x14ac:dyDescent="0.3">
      <c r="A4556">
        <v>4689</v>
      </c>
      <c r="B4556" t="s">
        <v>221</v>
      </c>
      <c r="C4556">
        <v>2018</v>
      </c>
      <c r="D4556">
        <v>650000</v>
      </c>
      <c r="E4556">
        <v>40000</v>
      </c>
      <c r="F4556" t="s">
        <v>38</v>
      </c>
      <c r="G4556" t="s">
        <v>39</v>
      </c>
      <c r="H4556" t="s">
        <v>1176</v>
      </c>
      <c r="I4556" t="s">
        <v>22</v>
      </c>
      <c r="J4556" t="s">
        <v>158</v>
      </c>
      <c r="K4556" t="s">
        <v>24</v>
      </c>
      <c r="L4556" t="s">
        <v>25</v>
      </c>
      <c r="M4556" t="s">
        <v>53</v>
      </c>
      <c r="N4556">
        <v>1498</v>
      </c>
      <c r="O4556" t="s">
        <v>1264</v>
      </c>
      <c r="P4556" t="s">
        <v>548</v>
      </c>
      <c r="Q4556">
        <v>5</v>
      </c>
      <c r="R4556" t="s">
        <v>1179</v>
      </c>
    </row>
    <row r="4557" spans="1:18" x14ac:dyDescent="0.3">
      <c r="A4557">
        <v>4690</v>
      </c>
      <c r="B4557" t="s">
        <v>18</v>
      </c>
      <c r="C4557">
        <v>2017</v>
      </c>
      <c r="D4557">
        <v>720000</v>
      </c>
      <c r="E4557">
        <v>60000</v>
      </c>
      <c r="F4557" t="s">
        <v>38</v>
      </c>
      <c r="G4557" t="s">
        <v>39</v>
      </c>
      <c r="H4557" t="s">
        <v>1176</v>
      </c>
      <c r="I4557" t="s">
        <v>22</v>
      </c>
      <c r="J4557" t="s">
        <v>23</v>
      </c>
      <c r="K4557" t="s">
        <v>24</v>
      </c>
      <c r="L4557" t="s">
        <v>25</v>
      </c>
      <c r="M4557" t="s">
        <v>415</v>
      </c>
      <c r="N4557">
        <v>1248</v>
      </c>
      <c r="O4557" t="s">
        <v>94</v>
      </c>
      <c r="P4557" t="s">
        <v>95</v>
      </c>
      <c r="Q4557">
        <v>5</v>
      </c>
      <c r="R4557" t="s">
        <v>1179</v>
      </c>
    </row>
    <row r="4558" spans="1:18" x14ac:dyDescent="0.3">
      <c r="A4558">
        <v>4691</v>
      </c>
      <c r="B4558" t="s">
        <v>46</v>
      </c>
      <c r="C4558">
        <v>2016</v>
      </c>
      <c r="D4558">
        <v>850000</v>
      </c>
      <c r="E4558">
        <v>25000</v>
      </c>
      <c r="F4558" t="s">
        <v>38</v>
      </c>
      <c r="G4558" t="s">
        <v>39</v>
      </c>
      <c r="H4558" t="s">
        <v>1176</v>
      </c>
      <c r="I4558" t="s">
        <v>41</v>
      </c>
      <c r="J4558" t="s">
        <v>23</v>
      </c>
      <c r="K4558" t="s">
        <v>24</v>
      </c>
      <c r="L4558" t="s">
        <v>25</v>
      </c>
      <c r="M4558" t="s">
        <v>313</v>
      </c>
      <c r="N4558">
        <v>1591</v>
      </c>
      <c r="O4558" t="s">
        <v>143</v>
      </c>
      <c r="P4558" t="s">
        <v>492</v>
      </c>
      <c r="Q4558">
        <v>5</v>
      </c>
      <c r="R4558" t="s">
        <v>1179</v>
      </c>
    </row>
    <row r="4559" spans="1:18" x14ac:dyDescent="0.3">
      <c r="A4559">
        <v>4692</v>
      </c>
      <c r="B4559" t="s">
        <v>18</v>
      </c>
      <c r="C4559">
        <v>2015</v>
      </c>
      <c r="D4559">
        <v>290000</v>
      </c>
      <c r="E4559">
        <v>42000</v>
      </c>
      <c r="F4559" t="s">
        <v>38</v>
      </c>
      <c r="G4559" t="s">
        <v>39</v>
      </c>
      <c r="H4559" t="s">
        <v>1176</v>
      </c>
      <c r="I4559" t="s">
        <v>41</v>
      </c>
      <c r="J4559" t="s">
        <v>23</v>
      </c>
      <c r="K4559" t="s">
        <v>24</v>
      </c>
      <c r="L4559" t="s">
        <v>25</v>
      </c>
      <c r="M4559" t="s">
        <v>140</v>
      </c>
      <c r="N4559">
        <v>998</v>
      </c>
      <c r="O4559" t="s">
        <v>166</v>
      </c>
      <c r="P4559" t="s">
        <v>141</v>
      </c>
      <c r="Q4559">
        <v>5</v>
      </c>
      <c r="R4559" t="s">
        <v>1179</v>
      </c>
    </row>
    <row r="4560" spans="1:18" x14ac:dyDescent="0.3">
      <c r="A4560">
        <v>4693</v>
      </c>
      <c r="B4560" t="s">
        <v>173</v>
      </c>
      <c r="C4560">
        <v>2010</v>
      </c>
      <c r="D4560">
        <v>1200000</v>
      </c>
      <c r="E4560">
        <v>35000</v>
      </c>
      <c r="F4560" t="s">
        <v>38</v>
      </c>
      <c r="G4560" t="s">
        <v>39</v>
      </c>
      <c r="H4560" t="s">
        <v>1176</v>
      </c>
      <c r="I4560" t="s">
        <v>41</v>
      </c>
      <c r="J4560" t="s">
        <v>23</v>
      </c>
      <c r="K4560" t="s">
        <v>154</v>
      </c>
      <c r="L4560" t="s">
        <v>33</v>
      </c>
      <c r="M4560" t="s">
        <v>1637</v>
      </c>
      <c r="N4560">
        <v>2497</v>
      </c>
      <c r="O4560" t="s">
        <v>341</v>
      </c>
      <c r="P4560" t="s">
        <v>1638</v>
      </c>
      <c r="Q4560">
        <v>5</v>
      </c>
      <c r="R4560" t="s">
        <v>1179</v>
      </c>
    </row>
    <row r="4561" spans="1:18" x14ac:dyDescent="0.3">
      <c r="A4561">
        <v>4694</v>
      </c>
      <c r="B4561" t="s">
        <v>88</v>
      </c>
      <c r="C4561">
        <v>2016</v>
      </c>
      <c r="D4561">
        <v>600000</v>
      </c>
      <c r="E4561">
        <v>90000</v>
      </c>
      <c r="F4561" t="s">
        <v>38</v>
      </c>
      <c r="G4561" t="s">
        <v>39</v>
      </c>
      <c r="H4561" t="s">
        <v>1947</v>
      </c>
      <c r="I4561" t="s">
        <v>22</v>
      </c>
      <c r="J4561" t="s">
        <v>23</v>
      </c>
      <c r="K4561" t="s">
        <v>154</v>
      </c>
      <c r="L4561" t="s">
        <v>33</v>
      </c>
      <c r="M4561" t="s">
        <v>623</v>
      </c>
      <c r="N4561">
        <v>1493</v>
      </c>
      <c r="O4561" t="s">
        <v>171</v>
      </c>
      <c r="P4561" t="s">
        <v>1406</v>
      </c>
      <c r="Q4561">
        <v>7</v>
      </c>
      <c r="R4561" t="s">
        <v>1179</v>
      </c>
    </row>
    <row r="4562" spans="1:18" x14ac:dyDescent="0.3">
      <c r="A4562">
        <v>4695</v>
      </c>
      <c r="B4562" t="s">
        <v>18</v>
      </c>
      <c r="C4562">
        <v>2011</v>
      </c>
      <c r="D4562">
        <v>300000</v>
      </c>
      <c r="E4562">
        <v>90000</v>
      </c>
      <c r="F4562" t="s">
        <v>38</v>
      </c>
      <c r="G4562" t="s">
        <v>39</v>
      </c>
      <c r="H4562" t="s">
        <v>1947</v>
      </c>
      <c r="I4562" t="s">
        <v>22</v>
      </c>
      <c r="J4562" t="s">
        <v>23</v>
      </c>
      <c r="K4562" t="s">
        <v>24</v>
      </c>
      <c r="L4562" t="s">
        <v>33</v>
      </c>
      <c r="M4562" t="s">
        <v>390</v>
      </c>
      <c r="N4562">
        <v>1248</v>
      </c>
      <c r="O4562" t="s">
        <v>82</v>
      </c>
      <c r="P4562" t="s">
        <v>391</v>
      </c>
      <c r="Q4562">
        <v>5</v>
      </c>
      <c r="R4562" t="s">
        <v>1179</v>
      </c>
    </row>
    <row r="4563" spans="1:18" x14ac:dyDescent="0.3">
      <c r="A4563">
        <v>4696</v>
      </c>
      <c r="B4563" t="s">
        <v>75</v>
      </c>
      <c r="C4563">
        <v>2012</v>
      </c>
      <c r="D4563">
        <v>225000</v>
      </c>
      <c r="E4563">
        <v>110000</v>
      </c>
      <c r="F4563" t="s">
        <v>19</v>
      </c>
      <c r="G4563" t="s">
        <v>789</v>
      </c>
      <c r="H4563" t="s">
        <v>1297</v>
      </c>
      <c r="I4563" t="s">
        <v>22</v>
      </c>
      <c r="J4563" t="s">
        <v>23</v>
      </c>
      <c r="K4563" t="s">
        <v>24</v>
      </c>
      <c r="L4563" t="s">
        <v>33</v>
      </c>
      <c r="M4563" t="s">
        <v>505</v>
      </c>
      <c r="N4563">
        <v>1461</v>
      </c>
      <c r="O4563" t="s">
        <v>846</v>
      </c>
      <c r="P4563" t="s">
        <v>74</v>
      </c>
      <c r="Q4563">
        <v>5</v>
      </c>
      <c r="R4563" t="s">
        <v>1179</v>
      </c>
    </row>
    <row r="4564" spans="1:18" x14ac:dyDescent="0.3">
      <c r="A4564">
        <v>4697</v>
      </c>
      <c r="B4564" t="s">
        <v>18</v>
      </c>
      <c r="C4564">
        <v>2009</v>
      </c>
      <c r="D4564">
        <v>240000</v>
      </c>
      <c r="E4564">
        <v>70000</v>
      </c>
      <c r="F4564" t="s">
        <v>19</v>
      </c>
      <c r="G4564" t="s">
        <v>857</v>
      </c>
      <c r="H4564" t="s">
        <v>913</v>
      </c>
      <c r="I4564" t="s">
        <v>22</v>
      </c>
      <c r="J4564" t="s">
        <v>23</v>
      </c>
      <c r="K4564" t="s">
        <v>24</v>
      </c>
      <c r="L4564" t="s">
        <v>33</v>
      </c>
      <c r="M4564" t="s">
        <v>81</v>
      </c>
      <c r="N4564">
        <v>1248</v>
      </c>
      <c r="O4564" t="s">
        <v>82</v>
      </c>
      <c r="P4564" t="s">
        <v>28</v>
      </c>
      <c r="Q4564">
        <v>5</v>
      </c>
      <c r="R4564" t="s">
        <v>1179</v>
      </c>
    </row>
    <row r="4565" spans="1:18" x14ac:dyDescent="0.3">
      <c r="A4565">
        <v>4698</v>
      </c>
      <c r="B4565" t="s">
        <v>46</v>
      </c>
      <c r="C4565">
        <v>2014</v>
      </c>
      <c r="D4565">
        <v>700000</v>
      </c>
      <c r="E4565">
        <v>80000</v>
      </c>
      <c r="F4565" t="s">
        <v>19</v>
      </c>
      <c r="G4565" t="s">
        <v>786</v>
      </c>
      <c r="H4565" t="s">
        <v>1948</v>
      </c>
      <c r="I4565" t="s">
        <v>22</v>
      </c>
      <c r="J4565" t="s">
        <v>23</v>
      </c>
      <c r="K4565" t="s">
        <v>24</v>
      </c>
      <c r="L4565" t="s">
        <v>25</v>
      </c>
      <c r="M4565" t="s">
        <v>288</v>
      </c>
      <c r="N4565">
        <v>1582</v>
      </c>
      <c r="O4565" t="s">
        <v>289</v>
      </c>
      <c r="P4565" t="s">
        <v>290</v>
      </c>
      <c r="Q4565">
        <v>5</v>
      </c>
      <c r="R4565" t="s">
        <v>1179</v>
      </c>
    </row>
    <row r="4566" spans="1:18" x14ac:dyDescent="0.3">
      <c r="A4566">
        <v>4699</v>
      </c>
      <c r="B4566" t="s">
        <v>18</v>
      </c>
      <c r="C4566">
        <v>2014</v>
      </c>
      <c r="D4566">
        <v>470000</v>
      </c>
      <c r="E4566">
        <v>70000</v>
      </c>
      <c r="F4566" t="s">
        <v>56</v>
      </c>
      <c r="G4566" t="s">
        <v>57</v>
      </c>
      <c r="H4566" t="s">
        <v>1832</v>
      </c>
      <c r="I4566" t="s">
        <v>22</v>
      </c>
      <c r="J4566" t="s">
        <v>23</v>
      </c>
      <c r="K4566" t="s">
        <v>24</v>
      </c>
      <c r="L4566" t="s">
        <v>33</v>
      </c>
      <c r="M4566" t="s">
        <v>229</v>
      </c>
      <c r="N4566">
        <v>1248</v>
      </c>
      <c r="O4566" t="s">
        <v>27</v>
      </c>
      <c r="P4566" t="s">
        <v>28</v>
      </c>
      <c r="Q4566">
        <v>5</v>
      </c>
      <c r="R4566" t="s">
        <v>1179</v>
      </c>
    </row>
    <row r="4567" spans="1:18" x14ac:dyDescent="0.3">
      <c r="A4567">
        <v>4700</v>
      </c>
      <c r="B4567" t="s">
        <v>46</v>
      </c>
      <c r="C4567">
        <v>2016</v>
      </c>
      <c r="D4567">
        <v>800000</v>
      </c>
      <c r="E4567">
        <v>80000</v>
      </c>
      <c r="F4567" t="s">
        <v>56</v>
      </c>
      <c r="G4567" t="s">
        <v>57</v>
      </c>
      <c r="H4567" t="s">
        <v>1832</v>
      </c>
      <c r="I4567" t="s">
        <v>22</v>
      </c>
      <c r="J4567" t="s">
        <v>23</v>
      </c>
      <c r="K4567" t="s">
        <v>24</v>
      </c>
      <c r="L4567" t="s">
        <v>25</v>
      </c>
      <c r="M4567" t="s">
        <v>551</v>
      </c>
      <c r="N4567">
        <v>1396</v>
      </c>
      <c r="O4567" t="s">
        <v>100</v>
      </c>
      <c r="P4567" t="s">
        <v>552</v>
      </c>
      <c r="Q4567">
        <v>5</v>
      </c>
      <c r="R4567" t="s">
        <v>1179</v>
      </c>
    </row>
    <row r="4568" spans="1:18" x14ac:dyDescent="0.3">
      <c r="A4568">
        <v>4701</v>
      </c>
      <c r="B4568" t="s">
        <v>75</v>
      </c>
      <c r="C4568">
        <v>2012</v>
      </c>
      <c r="D4568">
        <v>450000</v>
      </c>
      <c r="E4568">
        <v>90000</v>
      </c>
      <c r="F4568" t="s">
        <v>56</v>
      </c>
      <c r="G4568" t="s">
        <v>869</v>
      </c>
      <c r="H4568" t="s">
        <v>1949</v>
      </c>
      <c r="I4568" t="s">
        <v>22</v>
      </c>
      <c r="J4568" t="s">
        <v>23</v>
      </c>
      <c r="K4568" t="s">
        <v>24</v>
      </c>
      <c r="L4568" t="s">
        <v>25</v>
      </c>
      <c r="M4568" t="s">
        <v>76</v>
      </c>
      <c r="N4568">
        <v>1461</v>
      </c>
      <c r="O4568" t="s">
        <v>77</v>
      </c>
      <c r="P4568" t="s">
        <v>78</v>
      </c>
      <c r="Q4568">
        <v>5</v>
      </c>
      <c r="R4568" t="s">
        <v>1179</v>
      </c>
    </row>
    <row r="4569" spans="1:18" x14ac:dyDescent="0.3">
      <c r="A4569">
        <v>4702</v>
      </c>
      <c r="B4569" t="s">
        <v>109</v>
      </c>
      <c r="C4569">
        <v>2007</v>
      </c>
      <c r="D4569">
        <v>90000</v>
      </c>
      <c r="E4569">
        <v>90000</v>
      </c>
      <c r="F4569" t="s">
        <v>19</v>
      </c>
      <c r="G4569" t="s">
        <v>857</v>
      </c>
      <c r="H4569" t="s">
        <v>1583</v>
      </c>
      <c r="I4569" t="s">
        <v>22</v>
      </c>
      <c r="J4569" t="s">
        <v>23</v>
      </c>
      <c r="K4569" t="s">
        <v>24</v>
      </c>
      <c r="L4569" t="s">
        <v>42</v>
      </c>
      <c r="M4569" t="s">
        <v>593</v>
      </c>
      <c r="N4569">
        <v>1396</v>
      </c>
      <c r="O4569" t="s">
        <v>594</v>
      </c>
      <c r="P4569" t="s">
        <v>595</v>
      </c>
      <c r="Q4569">
        <v>5</v>
      </c>
      <c r="R4569" t="s">
        <v>1179</v>
      </c>
    </row>
    <row r="4570" spans="1:18" x14ac:dyDescent="0.3">
      <c r="A4570">
        <v>4703</v>
      </c>
      <c r="B4570" t="s">
        <v>65</v>
      </c>
      <c r="C4570">
        <v>2010</v>
      </c>
      <c r="D4570">
        <v>450000</v>
      </c>
      <c r="E4570">
        <v>120000</v>
      </c>
      <c r="F4570" t="s">
        <v>56</v>
      </c>
      <c r="G4570" t="s">
        <v>57</v>
      </c>
      <c r="H4570" t="s">
        <v>1950</v>
      </c>
      <c r="I4570" t="s">
        <v>22</v>
      </c>
      <c r="J4570" t="s">
        <v>23</v>
      </c>
      <c r="K4570" t="s">
        <v>24</v>
      </c>
      <c r="L4570" t="s">
        <v>33</v>
      </c>
      <c r="M4570" t="s">
        <v>398</v>
      </c>
      <c r="N4570">
        <v>1364</v>
      </c>
      <c r="O4570" t="s">
        <v>399</v>
      </c>
      <c r="P4570" t="s">
        <v>400</v>
      </c>
      <c r="Q4570">
        <v>5</v>
      </c>
      <c r="R4570" t="s">
        <v>1179</v>
      </c>
    </row>
    <row r="4571" spans="1:18" x14ac:dyDescent="0.3">
      <c r="A4571">
        <v>4705</v>
      </c>
      <c r="B4571" t="s">
        <v>65</v>
      </c>
      <c r="C4571">
        <v>2017</v>
      </c>
      <c r="D4571">
        <v>1465000</v>
      </c>
      <c r="E4571">
        <v>62000</v>
      </c>
      <c r="F4571" t="s">
        <v>56</v>
      </c>
      <c r="G4571" t="s">
        <v>57</v>
      </c>
      <c r="H4571" t="s">
        <v>1950</v>
      </c>
      <c r="I4571" t="s">
        <v>22</v>
      </c>
      <c r="J4571" t="s">
        <v>158</v>
      </c>
      <c r="K4571" t="s">
        <v>154</v>
      </c>
      <c r="L4571" t="s">
        <v>25</v>
      </c>
      <c r="M4571" t="s">
        <v>187</v>
      </c>
      <c r="N4571">
        <v>2755</v>
      </c>
      <c r="O4571" t="s">
        <v>188</v>
      </c>
      <c r="P4571" t="s">
        <v>189</v>
      </c>
      <c r="Q4571">
        <v>7</v>
      </c>
      <c r="R4571" t="s">
        <v>1179</v>
      </c>
    </row>
    <row r="4572" spans="1:18" x14ac:dyDescent="0.3">
      <c r="A4572">
        <v>4706</v>
      </c>
      <c r="B4572" t="s">
        <v>46</v>
      </c>
      <c r="C4572">
        <v>2016</v>
      </c>
      <c r="D4572">
        <v>925000</v>
      </c>
      <c r="E4572">
        <v>79000</v>
      </c>
      <c r="F4572" t="s">
        <v>56</v>
      </c>
      <c r="G4572" t="s">
        <v>869</v>
      </c>
      <c r="H4572" t="s">
        <v>1949</v>
      </c>
      <c r="I4572" t="s">
        <v>22</v>
      </c>
      <c r="J4572" t="s">
        <v>158</v>
      </c>
      <c r="K4572" t="s">
        <v>24</v>
      </c>
      <c r="L4572" t="s">
        <v>25</v>
      </c>
      <c r="M4572" t="s">
        <v>300</v>
      </c>
      <c r="N4572">
        <v>1582</v>
      </c>
      <c r="O4572" t="s">
        <v>301</v>
      </c>
      <c r="P4572" t="s">
        <v>302</v>
      </c>
      <c r="Q4572">
        <v>5</v>
      </c>
      <c r="R4572" t="s">
        <v>1179</v>
      </c>
    </row>
    <row r="4573" spans="1:18" x14ac:dyDescent="0.3">
      <c r="A4573">
        <v>4707</v>
      </c>
      <c r="B4573" t="s">
        <v>65</v>
      </c>
      <c r="C4573">
        <v>2016</v>
      </c>
      <c r="D4573">
        <v>1385000</v>
      </c>
      <c r="E4573">
        <v>60000</v>
      </c>
      <c r="F4573" t="s">
        <v>56</v>
      </c>
      <c r="G4573" t="s">
        <v>869</v>
      </c>
      <c r="H4573" t="s">
        <v>1949</v>
      </c>
      <c r="I4573" t="s">
        <v>22</v>
      </c>
      <c r="J4573" t="s">
        <v>158</v>
      </c>
      <c r="K4573" t="s">
        <v>24</v>
      </c>
      <c r="L4573" t="s">
        <v>33</v>
      </c>
      <c r="M4573" t="s">
        <v>882</v>
      </c>
      <c r="N4573">
        <v>2393</v>
      </c>
      <c r="O4573" t="s">
        <v>883</v>
      </c>
      <c r="P4573" t="s">
        <v>884</v>
      </c>
      <c r="Q4573">
        <v>7</v>
      </c>
      <c r="R4573" t="s">
        <v>1179</v>
      </c>
    </row>
    <row r="4574" spans="1:18" x14ac:dyDescent="0.3">
      <c r="A4574">
        <v>4708</v>
      </c>
      <c r="B4574" t="s">
        <v>65</v>
      </c>
      <c r="C4574">
        <v>2015</v>
      </c>
      <c r="D4574">
        <v>2000000</v>
      </c>
      <c r="E4574">
        <v>20000</v>
      </c>
      <c r="F4574" t="s">
        <v>38</v>
      </c>
      <c r="G4574" t="s">
        <v>880</v>
      </c>
      <c r="H4574" t="s">
        <v>1951</v>
      </c>
      <c r="I4574" t="s">
        <v>22</v>
      </c>
      <c r="J4574" t="s">
        <v>23</v>
      </c>
      <c r="K4574" t="s">
        <v>24</v>
      </c>
      <c r="L4574" t="s">
        <v>25</v>
      </c>
      <c r="M4574" t="s">
        <v>167</v>
      </c>
      <c r="N4574">
        <v>2982</v>
      </c>
      <c r="O4574" t="s">
        <v>168</v>
      </c>
      <c r="P4574" t="s">
        <v>169</v>
      </c>
      <c r="Q4574">
        <v>7</v>
      </c>
      <c r="R4574" t="s">
        <v>1179</v>
      </c>
    </row>
    <row r="4575" spans="1:18" x14ac:dyDescent="0.3">
      <c r="A4575">
        <v>4709</v>
      </c>
      <c r="B4575" t="s">
        <v>109</v>
      </c>
      <c r="C4575">
        <v>2004</v>
      </c>
      <c r="D4575">
        <v>80000</v>
      </c>
      <c r="E4575">
        <v>248200</v>
      </c>
      <c r="F4575" t="s">
        <v>38</v>
      </c>
      <c r="G4575" t="s">
        <v>880</v>
      </c>
      <c r="H4575" t="s">
        <v>1951</v>
      </c>
      <c r="I4575" t="s">
        <v>22</v>
      </c>
      <c r="J4575" t="s">
        <v>23</v>
      </c>
      <c r="K4575" t="s">
        <v>24</v>
      </c>
      <c r="L4575" t="s">
        <v>33</v>
      </c>
      <c r="M4575" t="s">
        <v>50</v>
      </c>
      <c r="N4575">
        <v>1405</v>
      </c>
      <c r="O4575" t="s">
        <v>458</v>
      </c>
      <c r="P4575" t="s">
        <v>536</v>
      </c>
      <c r="Q4575">
        <v>5</v>
      </c>
      <c r="R4575" t="s">
        <v>1179</v>
      </c>
    </row>
    <row r="4576" spans="1:18" x14ac:dyDescent="0.3">
      <c r="A4576">
        <v>4710</v>
      </c>
      <c r="B4576" t="s">
        <v>88</v>
      </c>
      <c r="C4576">
        <v>2007</v>
      </c>
      <c r="D4576">
        <v>300000</v>
      </c>
      <c r="E4576">
        <v>110000</v>
      </c>
      <c r="F4576" t="s">
        <v>124</v>
      </c>
      <c r="G4576" t="s">
        <v>125</v>
      </c>
      <c r="H4576" t="s">
        <v>1952</v>
      </c>
      <c r="I4576" t="s">
        <v>22</v>
      </c>
      <c r="J4576" t="s">
        <v>23</v>
      </c>
      <c r="K4576" t="s">
        <v>24</v>
      </c>
      <c r="L4576" t="s">
        <v>33</v>
      </c>
      <c r="M4576" t="s">
        <v>654</v>
      </c>
      <c r="N4576">
        <v>2179</v>
      </c>
      <c r="O4576" t="s">
        <v>271</v>
      </c>
      <c r="P4576" t="s">
        <v>272</v>
      </c>
      <c r="Q4576">
        <v>7</v>
      </c>
      <c r="R4576" t="s">
        <v>1179</v>
      </c>
    </row>
    <row r="4577" spans="1:18" x14ac:dyDescent="0.3">
      <c r="A4577">
        <v>4711</v>
      </c>
      <c r="B4577" t="s">
        <v>18</v>
      </c>
      <c r="C4577">
        <v>2009</v>
      </c>
      <c r="D4577">
        <v>360000</v>
      </c>
      <c r="E4577">
        <v>100000</v>
      </c>
      <c r="F4577" t="s">
        <v>124</v>
      </c>
      <c r="G4577" t="s">
        <v>125</v>
      </c>
      <c r="H4577" t="s">
        <v>1952</v>
      </c>
      <c r="I4577" t="s">
        <v>22</v>
      </c>
      <c r="J4577" t="s">
        <v>23</v>
      </c>
      <c r="K4577" t="s">
        <v>24</v>
      </c>
      <c r="L4577" t="s">
        <v>25</v>
      </c>
      <c r="M4577" t="s">
        <v>81</v>
      </c>
      <c r="N4577">
        <v>1248</v>
      </c>
      <c r="O4577" t="s">
        <v>82</v>
      </c>
      <c r="P4577" t="s">
        <v>28</v>
      </c>
      <c r="Q4577">
        <v>5</v>
      </c>
      <c r="R4577" t="s">
        <v>1179</v>
      </c>
    </row>
    <row r="4578" spans="1:18" x14ac:dyDescent="0.3">
      <c r="A4578">
        <v>4712</v>
      </c>
      <c r="B4578" t="s">
        <v>46</v>
      </c>
      <c r="C4578">
        <v>2010</v>
      </c>
      <c r="D4578">
        <v>320000</v>
      </c>
      <c r="E4578">
        <v>70000</v>
      </c>
      <c r="F4578" t="s">
        <v>38</v>
      </c>
      <c r="G4578" t="s">
        <v>880</v>
      </c>
      <c r="H4578" t="s">
        <v>1951</v>
      </c>
      <c r="I4578" t="s">
        <v>22</v>
      </c>
      <c r="J4578" t="s">
        <v>23</v>
      </c>
      <c r="K4578" t="s">
        <v>24</v>
      </c>
      <c r="L4578" t="s">
        <v>33</v>
      </c>
      <c r="M4578" t="s">
        <v>408</v>
      </c>
      <c r="N4578">
        <v>1493</v>
      </c>
      <c r="O4578" t="s">
        <v>508</v>
      </c>
      <c r="P4578" t="s">
        <v>563</v>
      </c>
      <c r="Q4578">
        <v>5</v>
      </c>
      <c r="R4578" t="s">
        <v>1179</v>
      </c>
    </row>
    <row r="4579" spans="1:18" x14ac:dyDescent="0.3">
      <c r="A4579">
        <v>4713</v>
      </c>
      <c r="B4579" t="s">
        <v>1613</v>
      </c>
      <c r="C4579">
        <v>1994</v>
      </c>
      <c r="D4579">
        <v>99000</v>
      </c>
      <c r="E4579">
        <v>100000</v>
      </c>
      <c r="F4579" t="s">
        <v>124</v>
      </c>
      <c r="G4579" t="s">
        <v>125</v>
      </c>
      <c r="H4579" t="s">
        <v>1952</v>
      </c>
      <c r="I4579" t="s">
        <v>22</v>
      </c>
      <c r="J4579" t="s">
        <v>23</v>
      </c>
      <c r="K4579" t="s">
        <v>24</v>
      </c>
      <c r="L4579" t="s">
        <v>33</v>
      </c>
      <c r="M4579" t="s">
        <v>475</v>
      </c>
      <c r="N4579">
        <v>1995</v>
      </c>
      <c r="O4579" t="s">
        <v>1953</v>
      </c>
      <c r="P4579" t="s">
        <v>1954</v>
      </c>
      <c r="Q4579">
        <v>5</v>
      </c>
      <c r="R4579" t="s">
        <v>1179</v>
      </c>
    </row>
    <row r="4580" spans="1:18" x14ac:dyDescent="0.3">
      <c r="A4580">
        <v>4714</v>
      </c>
      <c r="B4580" t="s">
        <v>18</v>
      </c>
      <c r="C4580">
        <v>2016</v>
      </c>
      <c r="D4580">
        <v>780000</v>
      </c>
      <c r="E4580">
        <v>50000</v>
      </c>
      <c r="F4580" t="s">
        <v>38</v>
      </c>
      <c r="G4580" t="s">
        <v>880</v>
      </c>
      <c r="H4580" t="s">
        <v>1951</v>
      </c>
      <c r="I4580" t="s">
        <v>22</v>
      </c>
      <c r="J4580" t="s">
        <v>23</v>
      </c>
      <c r="K4580" t="s">
        <v>24</v>
      </c>
      <c r="L4580" t="s">
        <v>33</v>
      </c>
      <c r="M4580" t="s">
        <v>93</v>
      </c>
      <c r="N4580">
        <v>1248</v>
      </c>
      <c r="O4580" t="s">
        <v>94</v>
      </c>
      <c r="P4580" t="s">
        <v>95</v>
      </c>
      <c r="Q4580">
        <v>7</v>
      </c>
      <c r="R4580" t="s">
        <v>1179</v>
      </c>
    </row>
    <row r="4581" spans="1:18" x14ac:dyDescent="0.3">
      <c r="A4581">
        <v>4715</v>
      </c>
      <c r="B4581" t="s">
        <v>18</v>
      </c>
      <c r="C4581">
        <v>2013</v>
      </c>
      <c r="D4581">
        <v>620000</v>
      </c>
      <c r="E4581">
        <v>139000</v>
      </c>
      <c r="F4581" t="s">
        <v>124</v>
      </c>
      <c r="G4581" t="s">
        <v>125</v>
      </c>
      <c r="H4581" t="s">
        <v>1952</v>
      </c>
      <c r="I4581" t="s">
        <v>22</v>
      </c>
      <c r="J4581" t="s">
        <v>23</v>
      </c>
      <c r="K4581" t="s">
        <v>24</v>
      </c>
      <c r="L4581" t="s">
        <v>25</v>
      </c>
      <c r="M4581" t="s">
        <v>307</v>
      </c>
      <c r="N4581">
        <v>1248</v>
      </c>
      <c r="O4581" t="s">
        <v>216</v>
      </c>
      <c r="P4581" t="s">
        <v>95</v>
      </c>
      <c r="Q4581">
        <v>7</v>
      </c>
      <c r="R4581" t="s">
        <v>1179</v>
      </c>
    </row>
    <row r="4582" spans="1:18" x14ac:dyDescent="0.3">
      <c r="A4582">
        <v>4716</v>
      </c>
      <c r="B4582" t="s">
        <v>30</v>
      </c>
      <c r="C4582">
        <v>2006</v>
      </c>
      <c r="D4582">
        <v>100000</v>
      </c>
      <c r="E4582">
        <v>120000</v>
      </c>
      <c r="F4582" t="s">
        <v>38</v>
      </c>
      <c r="G4582" t="s">
        <v>880</v>
      </c>
      <c r="H4582" t="s">
        <v>1951</v>
      </c>
      <c r="I4582" t="s">
        <v>41</v>
      </c>
      <c r="J4582" t="s">
        <v>23</v>
      </c>
      <c r="K4582" t="s">
        <v>24</v>
      </c>
      <c r="L4582" t="s">
        <v>42</v>
      </c>
      <c r="M4582" t="s">
        <v>1116</v>
      </c>
      <c r="N4582">
        <v>1781</v>
      </c>
      <c r="O4582" t="s">
        <v>1955</v>
      </c>
      <c r="P4582" t="s">
        <v>1956</v>
      </c>
      <c r="Q4582">
        <v>5</v>
      </c>
      <c r="R4582" t="s">
        <v>1179</v>
      </c>
    </row>
    <row r="4583" spans="1:18" x14ac:dyDescent="0.3">
      <c r="A4583">
        <v>4717</v>
      </c>
      <c r="B4583" t="s">
        <v>109</v>
      </c>
      <c r="C4583">
        <v>2014</v>
      </c>
      <c r="D4583">
        <v>210000</v>
      </c>
      <c r="E4583">
        <v>35000</v>
      </c>
      <c r="F4583" t="s">
        <v>38</v>
      </c>
      <c r="G4583" t="s">
        <v>880</v>
      </c>
      <c r="H4583" t="s">
        <v>1951</v>
      </c>
      <c r="I4583" t="s">
        <v>41</v>
      </c>
      <c r="J4583" t="s">
        <v>23</v>
      </c>
      <c r="K4583" t="s">
        <v>24</v>
      </c>
      <c r="L4583" t="s">
        <v>33</v>
      </c>
      <c r="M4583" t="s">
        <v>1957</v>
      </c>
      <c r="N4583">
        <v>1172</v>
      </c>
      <c r="O4583" t="s">
        <v>103</v>
      </c>
      <c r="P4583" t="s">
        <v>1958</v>
      </c>
      <c r="Q4583">
        <v>5</v>
      </c>
      <c r="R4583" t="s">
        <v>1179</v>
      </c>
    </row>
    <row r="4584" spans="1:18" x14ac:dyDescent="0.3">
      <c r="A4584">
        <v>4718</v>
      </c>
      <c r="B4584" t="s">
        <v>88</v>
      </c>
      <c r="C4584">
        <v>2015</v>
      </c>
      <c r="D4584">
        <v>375000</v>
      </c>
      <c r="E4584">
        <v>80000</v>
      </c>
      <c r="F4584" t="s">
        <v>38</v>
      </c>
      <c r="G4584" t="s">
        <v>880</v>
      </c>
      <c r="H4584" t="s">
        <v>1951</v>
      </c>
      <c r="I4584" t="s">
        <v>22</v>
      </c>
      <c r="J4584" t="s">
        <v>23</v>
      </c>
      <c r="K4584" t="s">
        <v>24</v>
      </c>
      <c r="L4584" t="s">
        <v>25</v>
      </c>
      <c r="M4584" t="s">
        <v>489</v>
      </c>
      <c r="N4584">
        <v>2523</v>
      </c>
      <c r="O4584" t="s">
        <v>309</v>
      </c>
      <c r="P4584" t="s">
        <v>490</v>
      </c>
      <c r="Q4584">
        <v>7</v>
      </c>
      <c r="R4584" t="s">
        <v>1179</v>
      </c>
    </row>
    <row r="4585" spans="1:18" x14ac:dyDescent="0.3">
      <c r="A4585">
        <v>4719</v>
      </c>
      <c r="B4585" t="s">
        <v>75</v>
      </c>
      <c r="C4585">
        <v>2019</v>
      </c>
      <c r="D4585">
        <v>786000</v>
      </c>
      <c r="E4585">
        <v>7720</v>
      </c>
      <c r="F4585" t="s">
        <v>19</v>
      </c>
      <c r="G4585" t="s">
        <v>31</v>
      </c>
      <c r="H4585" t="s">
        <v>1959</v>
      </c>
      <c r="I4585" t="s">
        <v>41</v>
      </c>
      <c r="J4585" t="s">
        <v>23</v>
      </c>
      <c r="K4585" t="s">
        <v>24</v>
      </c>
      <c r="L4585" t="s">
        <v>25</v>
      </c>
      <c r="M4585" t="s">
        <v>72</v>
      </c>
      <c r="N4585">
        <v>999</v>
      </c>
      <c r="O4585" t="s">
        <v>561</v>
      </c>
      <c r="P4585" t="s">
        <v>688</v>
      </c>
      <c r="Q4585">
        <v>7</v>
      </c>
      <c r="R4585" t="s">
        <v>1179</v>
      </c>
    </row>
    <row r="4586" spans="1:18" x14ac:dyDescent="0.3">
      <c r="A4586">
        <v>4720</v>
      </c>
      <c r="B4586" t="s">
        <v>88</v>
      </c>
      <c r="C4586">
        <v>2014</v>
      </c>
      <c r="D4586">
        <v>1000000</v>
      </c>
      <c r="E4586">
        <v>50000</v>
      </c>
      <c r="F4586" t="s">
        <v>19</v>
      </c>
      <c r="G4586" t="s">
        <v>31</v>
      </c>
      <c r="H4586" t="s">
        <v>1959</v>
      </c>
      <c r="I4586" t="s">
        <v>22</v>
      </c>
      <c r="J4586" t="s">
        <v>23</v>
      </c>
      <c r="K4586" t="s">
        <v>24</v>
      </c>
      <c r="L4586" t="s">
        <v>25</v>
      </c>
      <c r="M4586" t="s">
        <v>282</v>
      </c>
      <c r="N4586">
        <v>2179</v>
      </c>
      <c r="O4586" t="s">
        <v>446</v>
      </c>
      <c r="P4586" t="s">
        <v>447</v>
      </c>
      <c r="Q4586">
        <v>7</v>
      </c>
      <c r="R4586" t="s">
        <v>1179</v>
      </c>
    </row>
    <row r="4587" spans="1:18" x14ac:dyDescent="0.3">
      <c r="A4587">
        <v>4721</v>
      </c>
      <c r="B4587" t="s">
        <v>18</v>
      </c>
      <c r="C4587">
        <v>2002</v>
      </c>
      <c r="D4587">
        <v>120000</v>
      </c>
      <c r="E4587">
        <v>60000</v>
      </c>
      <c r="F4587" t="s">
        <v>19</v>
      </c>
      <c r="G4587" t="s">
        <v>31</v>
      </c>
      <c r="H4587" t="s">
        <v>1959</v>
      </c>
      <c r="I4587" t="s">
        <v>22</v>
      </c>
      <c r="J4587" t="s">
        <v>23</v>
      </c>
      <c r="K4587" t="s">
        <v>24</v>
      </c>
      <c r="L4587" t="s">
        <v>33</v>
      </c>
      <c r="M4587" t="s">
        <v>574</v>
      </c>
      <c r="N4587">
        <v>1527</v>
      </c>
      <c r="O4587" t="s">
        <v>702</v>
      </c>
      <c r="P4587" t="s">
        <v>703</v>
      </c>
      <c r="Q4587">
        <v>5</v>
      </c>
      <c r="R4587" t="s">
        <v>1179</v>
      </c>
    </row>
    <row r="4588" spans="1:18" x14ac:dyDescent="0.3">
      <c r="A4588">
        <v>4722</v>
      </c>
      <c r="B4588" t="s">
        <v>88</v>
      </c>
      <c r="C4588">
        <v>2016</v>
      </c>
      <c r="D4588">
        <v>750000</v>
      </c>
      <c r="E4588">
        <v>100000</v>
      </c>
      <c r="F4588" t="s">
        <v>19</v>
      </c>
      <c r="G4588" t="s">
        <v>31</v>
      </c>
      <c r="H4588" t="s">
        <v>1959</v>
      </c>
      <c r="I4588" t="s">
        <v>22</v>
      </c>
      <c r="J4588" t="s">
        <v>23</v>
      </c>
      <c r="K4588" t="s">
        <v>24</v>
      </c>
      <c r="L4588" t="s">
        <v>25</v>
      </c>
      <c r="M4588" t="s">
        <v>574</v>
      </c>
      <c r="N4588">
        <v>1461</v>
      </c>
      <c r="O4588" t="s">
        <v>103</v>
      </c>
      <c r="P4588" t="s">
        <v>74</v>
      </c>
      <c r="Q4588">
        <v>5</v>
      </c>
      <c r="R4588" t="s">
        <v>1179</v>
      </c>
    </row>
    <row r="4589" spans="1:18" x14ac:dyDescent="0.3">
      <c r="A4589">
        <v>4723</v>
      </c>
      <c r="B4589" t="s">
        <v>46</v>
      </c>
      <c r="C4589">
        <v>2016</v>
      </c>
      <c r="D4589">
        <v>550000</v>
      </c>
      <c r="E4589">
        <v>57882</v>
      </c>
      <c r="F4589" t="s">
        <v>19</v>
      </c>
      <c r="G4589" t="s">
        <v>31</v>
      </c>
      <c r="H4589" t="s">
        <v>1959</v>
      </c>
      <c r="I4589" t="s">
        <v>41</v>
      </c>
      <c r="J4589" t="s">
        <v>23</v>
      </c>
      <c r="K4589" t="s">
        <v>24</v>
      </c>
      <c r="L4589" t="s">
        <v>25</v>
      </c>
      <c r="M4589" t="s">
        <v>133</v>
      </c>
      <c r="N4589">
        <v>1197</v>
      </c>
      <c r="O4589" t="s">
        <v>134</v>
      </c>
      <c r="P4589" t="s">
        <v>135</v>
      </c>
      <c r="Q4589">
        <v>5</v>
      </c>
      <c r="R4589" t="s">
        <v>1179</v>
      </c>
    </row>
    <row r="4590" spans="1:18" x14ac:dyDescent="0.3">
      <c r="A4590">
        <v>4724</v>
      </c>
      <c r="B4590" t="s">
        <v>109</v>
      </c>
      <c r="C4590">
        <v>2018</v>
      </c>
      <c r="D4590">
        <v>875000</v>
      </c>
      <c r="E4590">
        <v>142000</v>
      </c>
      <c r="F4590" t="s">
        <v>19</v>
      </c>
      <c r="G4590" t="s">
        <v>31</v>
      </c>
      <c r="H4590" t="s">
        <v>1959</v>
      </c>
      <c r="I4590" t="s">
        <v>22</v>
      </c>
      <c r="J4590" t="s">
        <v>23</v>
      </c>
      <c r="K4590" t="s">
        <v>24</v>
      </c>
      <c r="L4590" t="s">
        <v>25</v>
      </c>
      <c r="M4590" t="s">
        <v>426</v>
      </c>
      <c r="N4590">
        <v>2179</v>
      </c>
      <c r="O4590" t="s">
        <v>422</v>
      </c>
      <c r="P4590" t="s">
        <v>423</v>
      </c>
      <c r="Q4590">
        <v>5</v>
      </c>
      <c r="R4590" t="s">
        <v>1179</v>
      </c>
    </row>
    <row r="4591" spans="1:18" x14ac:dyDescent="0.3">
      <c r="A4591">
        <v>4725</v>
      </c>
      <c r="B4591" t="s">
        <v>109</v>
      </c>
      <c r="C4591">
        <v>2018</v>
      </c>
      <c r="D4591">
        <v>890000</v>
      </c>
      <c r="E4591">
        <v>140000</v>
      </c>
      <c r="F4591" t="s">
        <v>38</v>
      </c>
      <c r="G4591" t="s">
        <v>1055</v>
      </c>
      <c r="H4591" t="s">
        <v>1960</v>
      </c>
      <c r="I4591" t="s">
        <v>22</v>
      </c>
      <c r="J4591" t="s">
        <v>23</v>
      </c>
      <c r="K4591" t="s">
        <v>24</v>
      </c>
      <c r="L4591" t="s">
        <v>42</v>
      </c>
      <c r="M4591" t="s">
        <v>426</v>
      </c>
      <c r="N4591">
        <v>2179</v>
      </c>
      <c r="O4591" t="s">
        <v>422</v>
      </c>
      <c r="P4591" t="s">
        <v>423</v>
      </c>
      <c r="Q4591">
        <v>5</v>
      </c>
      <c r="R4591" t="s">
        <v>1179</v>
      </c>
    </row>
    <row r="4592" spans="1:18" x14ac:dyDescent="0.3">
      <c r="A4592">
        <v>4726</v>
      </c>
      <c r="B4592" t="s">
        <v>18</v>
      </c>
      <c r="C4592">
        <v>2015</v>
      </c>
      <c r="D4592">
        <v>700000</v>
      </c>
      <c r="E4592">
        <v>35000</v>
      </c>
      <c r="F4592" t="s">
        <v>19</v>
      </c>
      <c r="G4592" t="s">
        <v>31</v>
      </c>
      <c r="H4592" t="s">
        <v>990</v>
      </c>
      <c r="I4592" t="s">
        <v>41</v>
      </c>
      <c r="J4592" t="s">
        <v>23</v>
      </c>
      <c r="K4592" t="s">
        <v>24</v>
      </c>
      <c r="L4592" t="s">
        <v>25</v>
      </c>
      <c r="M4592" t="s">
        <v>231</v>
      </c>
      <c r="N4592">
        <v>1373</v>
      </c>
      <c r="O4592" t="s">
        <v>232</v>
      </c>
      <c r="P4592" t="s">
        <v>233</v>
      </c>
      <c r="Q4592">
        <v>7</v>
      </c>
      <c r="R4592" t="s">
        <v>1179</v>
      </c>
    </row>
    <row r="4593" spans="1:18" x14ac:dyDescent="0.3">
      <c r="A4593">
        <v>4727</v>
      </c>
      <c r="B4593" t="s">
        <v>88</v>
      </c>
      <c r="C4593">
        <v>2015</v>
      </c>
      <c r="D4593">
        <v>550000</v>
      </c>
      <c r="E4593">
        <v>30000</v>
      </c>
      <c r="F4593" t="s">
        <v>38</v>
      </c>
      <c r="G4593" t="s">
        <v>1055</v>
      </c>
      <c r="H4593" t="s">
        <v>1960</v>
      </c>
      <c r="I4593" t="s">
        <v>22</v>
      </c>
      <c r="J4593" t="s">
        <v>23</v>
      </c>
      <c r="K4593" t="s">
        <v>24</v>
      </c>
      <c r="L4593" t="s">
        <v>25</v>
      </c>
      <c r="M4593" t="s">
        <v>489</v>
      </c>
      <c r="N4593">
        <v>2523</v>
      </c>
      <c r="O4593" t="s">
        <v>309</v>
      </c>
      <c r="P4593" t="s">
        <v>490</v>
      </c>
      <c r="Q4593">
        <v>7</v>
      </c>
      <c r="R4593" t="s">
        <v>1179</v>
      </c>
    </row>
    <row r="4594" spans="1:18" x14ac:dyDescent="0.3">
      <c r="A4594">
        <v>4728</v>
      </c>
      <c r="B4594" t="s">
        <v>145</v>
      </c>
      <c r="C4594">
        <v>2018</v>
      </c>
      <c r="D4594">
        <v>400000</v>
      </c>
      <c r="E4594">
        <v>10000</v>
      </c>
      <c r="F4594" t="s">
        <v>19</v>
      </c>
      <c r="G4594" t="s">
        <v>31</v>
      </c>
      <c r="H4594" t="s">
        <v>1961</v>
      </c>
      <c r="I4594" t="s">
        <v>41</v>
      </c>
      <c r="J4594" t="s">
        <v>23</v>
      </c>
      <c r="K4594" t="s">
        <v>24</v>
      </c>
      <c r="L4594" t="s">
        <v>25</v>
      </c>
      <c r="M4594" t="s">
        <v>1962</v>
      </c>
      <c r="N4594">
        <v>1198</v>
      </c>
      <c r="O4594" t="s">
        <v>86</v>
      </c>
      <c r="P4594" t="s">
        <v>147</v>
      </c>
      <c r="Q4594">
        <v>5</v>
      </c>
      <c r="R4594" t="s">
        <v>1179</v>
      </c>
    </row>
    <row r="4595" spans="1:18" x14ac:dyDescent="0.3">
      <c r="A4595">
        <v>4729</v>
      </c>
      <c r="B4595" t="s">
        <v>18</v>
      </c>
      <c r="C4595">
        <v>2015</v>
      </c>
      <c r="D4595">
        <v>290000</v>
      </c>
      <c r="E4595">
        <v>30000</v>
      </c>
      <c r="F4595" t="s">
        <v>38</v>
      </c>
      <c r="G4595" t="s">
        <v>1055</v>
      </c>
      <c r="H4595" t="s">
        <v>1960</v>
      </c>
      <c r="I4595" t="s">
        <v>41</v>
      </c>
      <c r="J4595" t="s">
        <v>23</v>
      </c>
      <c r="K4595" t="s">
        <v>24</v>
      </c>
      <c r="L4595" t="s">
        <v>33</v>
      </c>
      <c r="M4595" t="s">
        <v>243</v>
      </c>
      <c r="N4595">
        <v>998</v>
      </c>
      <c r="O4595" t="s">
        <v>244</v>
      </c>
      <c r="P4595" t="s">
        <v>141</v>
      </c>
      <c r="Q4595">
        <v>5</v>
      </c>
      <c r="R4595" t="s">
        <v>1179</v>
      </c>
    </row>
    <row r="4596" spans="1:18" x14ac:dyDescent="0.3">
      <c r="A4596">
        <v>4730</v>
      </c>
      <c r="B4596" t="s">
        <v>109</v>
      </c>
      <c r="C4596">
        <v>2012</v>
      </c>
      <c r="D4596">
        <v>150000</v>
      </c>
      <c r="E4596">
        <v>90000</v>
      </c>
      <c r="F4596" t="s">
        <v>38</v>
      </c>
      <c r="G4596" t="s">
        <v>1055</v>
      </c>
      <c r="H4596" t="s">
        <v>1960</v>
      </c>
      <c r="I4596" t="s">
        <v>22</v>
      </c>
      <c r="J4596" t="s">
        <v>23</v>
      </c>
      <c r="K4596" t="s">
        <v>24</v>
      </c>
      <c r="L4596" t="s">
        <v>25</v>
      </c>
      <c r="M4596" t="s">
        <v>285</v>
      </c>
      <c r="N4596">
        <v>1396</v>
      </c>
      <c r="O4596" t="s">
        <v>471</v>
      </c>
      <c r="P4596" t="s">
        <v>287</v>
      </c>
      <c r="Q4596">
        <v>5</v>
      </c>
      <c r="R4596" t="s">
        <v>1179</v>
      </c>
    </row>
    <row r="4597" spans="1:18" x14ac:dyDescent="0.3">
      <c r="A4597">
        <v>4731</v>
      </c>
      <c r="B4597" t="s">
        <v>18</v>
      </c>
      <c r="C4597">
        <v>2015</v>
      </c>
      <c r="D4597">
        <v>300000</v>
      </c>
      <c r="E4597">
        <v>35000</v>
      </c>
      <c r="F4597" t="s">
        <v>19</v>
      </c>
      <c r="G4597" t="s">
        <v>31</v>
      </c>
      <c r="H4597" t="s">
        <v>990</v>
      </c>
      <c r="I4597" t="s">
        <v>41</v>
      </c>
      <c r="J4597" t="s">
        <v>23</v>
      </c>
      <c r="K4597" t="s">
        <v>24</v>
      </c>
      <c r="L4597" t="s">
        <v>33</v>
      </c>
      <c r="M4597" t="s">
        <v>267</v>
      </c>
      <c r="N4597">
        <v>1196</v>
      </c>
      <c r="O4597" t="s">
        <v>268</v>
      </c>
      <c r="P4597" t="s">
        <v>269</v>
      </c>
      <c r="Q4597">
        <v>7</v>
      </c>
      <c r="R4597" t="s">
        <v>1179</v>
      </c>
    </row>
    <row r="4598" spans="1:18" x14ac:dyDescent="0.3">
      <c r="A4598">
        <v>4733</v>
      </c>
      <c r="B4598" t="s">
        <v>18</v>
      </c>
      <c r="C4598">
        <v>2008</v>
      </c>
      <c r="D4598">
        <v>221000</v>
      </c>
      <c r="E4598">
        <v>35008</v>
      </c>
      <c r="F4598" t="s">
        <v>38</v>
      </c>
      <c r="G4598" t="s">
        <v>1055</v>
      </c>
      <c r="H4598" t="s">
        <v>1960</v>
      </c>
      <c r="I4598" t="s">
        <v>41</v>
      </c>
      <c r="J4598" t="s">
        <v>158</v>
      </c>
      <c r="K4598" t="s">
        <v>24</v>
      </c>
      <c r="L4598" t="s">
        <v>25</v>
      </c>
      <c r="M4598" t="s">
        <v>262</v>
      </c>
      <c r="N4598">
        <v>998</v>
      </c>
      <c r="O4598" t="s">
        <v>166</v>
      </c>
      <c r="P4598" t="s">
        <v>141</v>
      </c>
      <c r="Q4598">
        <v>5</v>
      </c>
      <c r="R4598" t="s">
        <v>1179</v>
      </c>
    </row>
    <row r="4599" spans="1:18" x14ac:dyDescent="0.3">
      <c r="A4599">
        <v>4734</v>
      </c>
      <c r="B4599" t="s">
        <v>145</v>
      </c>
      <c r="C4599">
        <v>2017</v>
      </c>
      <c r="D4599">
        <v>270000</v>
      </c>
      <c r="E4599">
        <v>31100</v>
      </c>
      <c r="F4599" t="s">
        <v>19</v>
      </c>
      <c r="G4599" t="s">
        <v>31</v>
      </c>
      <c r="H4599" t="s">
        <v>1959</v>
      </c>
      <c r="I4599" t="s">
        <v>41</v>
      </c>
      <c r="J4599" t="s">
        <v>158</v>
      </c>
      <c r="K4599" t="s">
        <v>24</v>
      </c>
      <c r="L4599" t="s">
        <v>25</v>
      </c>
      <c r="M4599" t="s">
        <v>591</v>
      </c>
      <c r="N4599">
        <v>799</v>
      </c>
      <c r="O4599" t="s">
        <v>592</v>
      </c>
      <c r="P4599" t="s">
        <v>429</v>
      </c>
      <c r="Q4599">
        <v>5</v>
      </c>
      <c r="R4599" t="s">
        <v>1179</v>
      </c>
    </row>
    <row r="4600" spans="1:18" x14ac:dyDescent="0.3">
      <c r="A4600">
        <v>4735</v>
      </c>
      <c r="B4600" t="s">
        <v>46</v>
      </c>
      <c r="C4600">
        <v>2014</v>
      </c>
      <c r="D4600">
        <v>455000</v>
      </c>
      <c r="E4600">
        <v>42312</v>
      </c>
      <c r="F4600" t="s">
        <v>19</v>
      </c>
      <c r="G4600" t="s">
        <v>31</v>
      </c>
      <c r="H4600" t="s">
        <v>990</v>
      </c>
      <c r="I4600" t="s">
        <v>22</v>
      </c>
      <c r="J4600" t="s">
        <v>158</v>
      </c>
      <c r="K4600" t="s">
        <v>24</v>
      </c>
      <c r="L4600" t="s">
        <v>25</v>
      </c>
      <c r="M4600" t="s">
        <v>545</v>
      </c>
      <c r="N4600">
        <v>1120</v>
      </c>
      <c r="O4600" t="s">
        <v>561</v>
      </c>
      <c r="P4600" t="s">
        <v>547</v>
      </c>
      <c r="Q4600">
        <v>5</v>
      </c>
      <c r="R4600" t="s">
        <v>1179</v>
      </c>
    </row>
    <row r="4601" spans="1:18" x14ac:dyDescent="0.3">
      <c r="A4601">
        <v>4736</v>
      </c>
      <c r="B4601" t="s">
        <v>65</v>
      </c>
      <c r="C4601">
        <v>2011</v>
      </c>
      <c r="D4601">
        <v>300000</v>
      </c>
      <c r="E4601">
        <v>72000</v>
      </c>
      <c r="F4601" t="s">
        <v>19</v>
      </c>
      <c r="G4601" t="s">
        <v>31</v>
      </c>
      <c r="H4601" t="s">
        <v>1961</v>
      </c>
      <c r="I4601" t="s">
        <v>41</v>
      </c>
      <c r="J4601" t="s">
        <v>158</v>
      </c>
      <c r="K4601" t="s">
        <v>24</v>
      </c>
      <c r="L4601" t="s">
        <v>25</v>
      </c>
      <c r="M4601" t="s">
        <v>421</v>
      </c>
      <c r="N4601">
        <v>1496</v>
      </c>
      <c r="O4601" t="s">
        <v>434</v>
      </c>
      <c r="P4601" t="s">
        <v>528</v>
      </c>
      <c r="Q4601">
        <v>5</v>
      </c>
      <c r="R4601" t="s">
        <v>1179</v>
      </c>
    </row>
    <row r="4602" spans="1:18" x14ac:dyDescent="0.3">
      <c r="A4602">
        <v>4737</v>
      </c>
      <c r="B4602" t="s">
        <v>65</v>
      </c>
      <c r="C4602">
        <v>2014</v>
      </c>
      <c r="D4602">
        <v>480000</v>
      </c>
      <c r="E4602">
        <v>54891</v>
      </c>
      <c r="F4602" t="s">
        <v>19</v>
      </c>
      <c r="G4602" t="s">
        <v>83</v>
      </c>
      <c r="H4602" t="s">
        <v>1611</v>
      </c>
      <c r="I4602" t="s">
        <v>22</v>
      </c>
      <c r="J4602" t="s">
        <v>158</v>
      </c>
      <c r="K4602" t="s">
        <v>24</v>
      </c>
      <c r="L4602" t="s">
        <v>25</v>
      </c>
      <c r="M4602" t="s">
        <v>66</v>
      </c>
      <c r="N4602">
        <v>1364</v>
      </c>
      <c r="O4602" t="s">
        <v>244</v>
      </c>
      <c r="P4602" t="s">
        <v>68</v>
      </c>
      <c r="Q4602">
        <v>5</v>
      </c>
      <c r="R4602" t="s">
        <v>1179</v>
      </c>
    </row>
    <row r="4603" spans="1:18" x14ac:dyDescent="0.3">
      <c r="A4603">
        <v>4738</v>
      </c>
      <c r="B4603" t="s">
        <v>46</v>
      </c>
      <c r="C4603">
        <v>2018</v>
      </c>
      <c r="D4603">
        <v>1000000</v>
      </c>
      <c r="E4603">
        <v>30000</v>
      </c>
      <c r="F4603" t="s">
        <v>38</v>
      </c>
      <c r="G4603" t="s">
        <v>70</v>
      </c>
      <c r="H4603" t="s">
        <v>1048</v>
      </c>
      <c r="I4603" t="s">
        <v>22</v>
      </c>
      <c r="J4603" t="s">
        <v>23</v>
      </c>
      <c r="K4603" t="s">
        <v>154</v>
      </c>
      <c r="L4603" t="s">
        <v>25</v>
      </c>
      <c r="M4603" t="s">
        <v>222</v>
      </c>
      <c r="N4603">
        <v>1582</v>
      </c>
      <c r="O4603" t="s">
        <v>301</v>
      </c>
      <c r="P4603" t="s">
        <v>1444</v>
      </c>
      <c r="Q4603">
        <v>5</v>
      </c>
      <c r="R4603" t="s">
        <v>1179</v>
      </c>
    </row>
    <row r="4604" spans="1:18" x14ac:dyDescent="0.3">
      <c r="A4604">
        <v>4739</v>
      </c>
      <c r="B4604" t="s">
        <v>239</v>
      </c>
      <c r="C4604">
        <v>2017</v>
      </c>
      <c r="D4604">
        <v>2600000</v>
      </c>
      <c r="E4604">
        <v>44000</v>
      </c>
      <c r="F4604" t="s">
        <v>38</v>
      </c>
      <c r="G4604" t="s">
        <v>70</v>
      </c>
      <c r="H4604" t="s">
        <v>1048</v>
      </c>
      <c r="I4604" t="s">
        <v>22</v>
      </c>
      <c r="J4604" t="s">
        <v>158</v>
      </c>
      <c r="K4604" t="s">
        <v>154</v>
      </c>
      <c r="L4604" t="s">
        <v>25</v>
      </c>
      <c r="M4604" t="s">
        <v>375</v>
      </c>
      <c r="N4604">
        <v>1995</v>
      </c>
      <c r="O4604" t="s">
        <v>336</v>
      </c>
      <c r="P4604" t="s">
        <v>1603</v>
      </c>
      <c r="Q4604">
        <v>5</v>
      </c>
      <c r="R4604" t="s">
        <v>1179</v>
      </c>
    </row>
    <row r="4605" spans="1:18" x14ac:dyDescent="0.3">
      <c r="A4605">
        <v>4740</v>
      </c>
      <c r="B4605" t="s">
        <v>65</v>
      </c>
      <c r="C4605">
        <v>2017</v>
      </c>
      <c r="D4605">
        <v>1850000</v>
      </c>
      <c r="E4605">
        <v>18890</v>
      </c>
      <c r="F4605" t="s">
        <v>19</v>
      </c>
      <c r="G4605" t="s">
        <v>857</v>
      </c>
      <c r="H4605" t="s">
        <v>1322</v>
      </c>
      <c r="I4605" t="s">
        <v>22</v>
      </c>
      <c r="J4605" t="s">
        <v>158</v>
      </c>
      <c r="K4605" t="s">
        <v>154</v>
      </c>
      <c r="L4605" t="s">
        <v>25</v>
      </c>
      <c r="M4605" t="s">
        <v>187</v>
      </c>
      <c r="N4605">
        <v>2755</v>
      </c>
      <c r="O4605" t="s">
        <v>188</v>
      </c>
      <c r="P4605" t="s">
        <v>189</v>
      </c>
      <c r="Q4605">
        <v>7</v>
      </c>
      <c r="R4605" t="s">
        <v>1179</v>
      </c>
    </row>
    <row r="4606" spans="1:18" x14ac:dyDescent="0.3">
      <c r="A4606">
        <v>4741</v>
      </c>
      <c r="B4606" t="s">
        <v>46</v>
      </c>
      <c r="C4606">
        <v>2019</v>
      </c>
      <c r="D4606">
        <v>500000</v>
      </c>
      <c r="E4606">
        <v>5000</v>
      </c>
      <c r="F4606" t="s">
        <v>19</v>
      </c>
      <c r="G4606" t="s">
        <v>83</v>
      </c>
      <c r="H4606" t="s">
        <v>1963</v>
      </c>
      <c r="I4606" t="s">
        <v>41</v>
      </c>
      <c r="J4606" t="s">
        <v>23</v>
      </c>
      <c r="K4606" t="s">
        <v>24</v>
      </c>
      <c r="L4606" t="s">
        <v>25</v>
      </c>
      <c r="M4606" t="s">
        <v>110</v>
      </c>
      <c r="N4606">
        <v>1086</v>
      </c>
      <c r="O4606" t="s">
        <v>388</v>
      </c>
      <c r="P4606" t="s">
        <v>611</v>
      </c>
      <c r="Q4606">
        <v>5</v>
      </c>
      <c r="R4606" t="s">
        <v>1179</v>
      </c>
    </row>
    <row r="4607" spans="1:18" x14ac:dyDescent="0.3">
      <c r="A4607">
        <v>4742</v>
      </c>
      <c r="B4607" t="s">
        <v>88</v>
      </c>
      <c r="C4607">
        <v>2013</v>
      </c>
      <c r="D4607">
        <v>800000</v>
      </c>
      <c r="E4607">
        <v>117000</v>
      </c>
      <c r="F4607" t="s">
        <v>19</v>
      </c>
      <c r="G4607" t="s">
        <v>83</v>
      </c>
      <c r="H4607" t="s">
        <v>1964</v>
      </c>
      <c r="I4607" t="s">
        <v>22</v>
      </c>
      <c r="J4607" t="s">
        <v>158</v>
      </c>
      <c r="K4607" t="s">
        <v>154</v>
      </c>
      <c r="L4607" t="s">
        <v>25</v>
      </c>
      <c r="M4607" t="s">
        <v>887</v>
      </c>
      <c r="N4607">
        <v>2696</v>
      </c>
      <c r="O4607" t="s">
        <v>888</v>
      </c>
      <c r="P4607" t="s">
        <v>889</v>
      </c>
      <c r="Q4607">
        <v>7</v>
      </c>
      <c r="R4607" t="s">
        <v>1179</v>
      </c>
    </row>
    <row r="4608" spans="1:18" x14ac:dyDescent="0.3">
      <c r="A4608">
        <v>4743</v>
      </c>
      <c r="B4608" t="s">
        <v>75</v>
      </c>
      <c r="C4608">
        <v>2013</v>
      </c>
      <c r="D4608">
        <v>1000000</v>
      </c>
      <c r="E4608">
        <v>75010</v>
      </c>
      <c r="F4608" t="s">
        <v>19</v>
      </c>
      <c r="G4608" t="s">
        <v>780</v>
      </c>
      <c r="H4608" t="s">
        <v>788</v>
      </c>
      <c r="I4608" t="s">
        <v>22</v>
      </c>
      <c r="J4608" t="s">
        <v>158</v>
      </c>
      <c r="K4608" t="s">
        <v>154</v>
      </c>
      <c r="L4608" t="s">
        <v>25</v>
      </c>
      <c r="M4608" t="s">
        <v>1605</v>
      </c>
      <c r="N4608">
        <v>1995</v>
      </c>
      <c r="O4608" t="s">
        <v>1606</v>
      </c>
      <c r="P4608" t="s">
        <v>560</v>
      </c>
      <c r="Q4608">
        <v>5</v>
      </c>
      <c r="R4608" t="s">
        <v>1179</v>
      </c>
    </row>
    <row r="4609" spans="1:18" x14ac:dyDescent="0.3">
      <c r="A4609">
        <v>4744</v>
      </c>
      <c r="B4609" t="s">
        <v>109</v>
      </c>
      <c r="C4609">
        <v>2013</v>
      </c>
      <c r="D4609">
        <v>250000</v>
      </c>
      <c r="E4609">
        <v>50000</v>
      </c>
      <c r="F4609" t="s">
        <v>19</v>
      </c>
      <c r="G4609" t="s">
        <v>780</v>
      </c>
      <c r="H4609" t="s">
        <v>807</v>
      </c>
      <c r="I4609" t="s">
        <v>22</v>
      </c>
      <c r="J4609" t="s">
        <v>23</v>
      </c>
      <c r="K4609" t="s">
        <v>24</v>
      </c>
      <c r="L4609" t="s">
        <v>25</v>
      </c>
      <c r="M4609" t="s">
        <v>484</v>
      </c>
      <c r="N4609">
        <v>1248</v>
      </c>
      <c r="O4609" t="s">
        <v>108</v>
      </c>
      <c r="P4609" t="s">
        <v>209</v>
      </c>
      <c r="Q4609">
        <v>5</v>
      </c>
      <c r="R4609" t="s">
        <v>1179</v>
      </c>
    </row>
    <row r="4610" spans="1:18" x14ac:dyDescent="0.3">
      <c r="A4610">
        <v>4745</v>
      </c>
      <c r="B4610" t="s">
        <v>75</v>
      </c>
      <c r="C4610">
        <v>2012</v>
      </c>
      <c r="D4610">
        <v>245000</v>
      </c>
      <c r="E4610">
        <v>100000</v>
      </c>
      <c r="F4610" t="s">
        <v>38</v>
      </c>
      <c r="G4610" t="s">
        <v>744</v>
      </c>
      <c r="H4610" t="s">
        <v>1965</v>
      </c>
      <c r="I4610" t="s">
        <v>22</v>
      </c>
      <c r="J4610" t="s">
        <v>158</v>
      </c>
      <c r="K4610" t="s">
        <v>24</v>
      </c>
      <c r="L4610" t="s">
        <v>25</v>
      </c>
      <c r="M4610" t="s">
        <v>505</v>
      </c>
      <c r="N4610">
        <v>1461</v>
      </c>
      <c r="O4610" t="s">
        <v>506</v>
      </c>
      <c r="P4610" t="s">
        <v>74</v>
      </c>
      <c r="Q4610">
        <v>5</v>
      </c>
      <c r="R4610" t="s">
        <v>1179</v>
      </c>
    </row>
    <row r="4611" spans="1:18" x14ac:dyDescent="0.3">
      <c r="A4611">
        <v>4746</v>
      </c>
      <c r="B4611" t="s">
        <v>46</v>
      </c>
      <c r="C4611">
        <v>2019</v>
      </c>
      <c r="D4611">
        <v>625000</v>
      </c>
      <c r="E4611">
        <v>4337</v>
      </c>
      <c r="F4611" t="s">
        <v>38</v>
      </c>
      <c r="G4611" t="s">
        <v>744</v>
      </c>
      <c r="H4611" t="s">
        <v>1965</v>
      </c>
      <c r="I4611" t="s">
        <v>41</v>
      </c>
      <c r="J4611" t="s">
        <v>158</v>
      </c>
      <c r="K4611" t="s">
        <v>154</v>
      </c>
      <c r="L4611" t="s">
        <v>25</v>
      </c>
      <c r="M4611" t="s">
        <v>85</v>
      </c>
      <c r="N4611">
        <v>1197</v>
      </c>
      <c r="O4611" t="s">
        <v>90</v>
      </c>
      <c r="P4611" t="s">
        <v>261</v>
      </c>
      <c r="Q4611">
        <v>5</v>
      </c>
      <c r="R4611" t="s">
        <v>1179</v>
      </c>
    </row>
    <row r="4612" spans="1:18" x14ac:dyDescent="0.3">
      <c r="A4612">
        <v>4747</v>
      </c>
      <c r="B4612" t="s">
        <v>221</v>
      </c>
      <c r="C4612">
        <v>2018</v>
      </c>
      <c r="D4612">
        <v>560000</v>
      </c>
      <c r="E4612">
        <v>14495</v>
      </c>
      <c r="F4612" t="s">
        <v>38</v>
      </c>
      <c r="G4612" t="s">
        <v>744</v>
      </c>
      <c r="H4612" t="s">
        <v>1965</v>
      </c>
      <c r="I4612" t="s">
        <v>41</v>
      </c>
      <c r="J4612" t="s">
        <v>158</v>
      </c>
      <c r="K4612" t="s">
        <v>24</v>
      </c>
      <c r="L4612" t="s">
        <v>25</v>
      </c>
      <c r="M4612" t="s">
        <v>1037</v>
      </c>
      <c r="N4612">
        <v>999</v>
      </c>
      <c r="O4612" t="s">
        <v>393</v>
      </c>
      <c r="P4612" t="s">
        <v>394</v>
      </c>
      <c r="Q4612">
        <v>5</v>
      </c>
      <c r="R4612" t="s">
        <v>1179</v>
      </c>
    </row>
    <row r="4613" spans="1:18" x14ac:dyDescent="0.3">
      <c r="A4613">
        <v>4748</v>
      </c>
      <c r="B4613" t="s">
        <v>37</v>
      </c>
      <c r="C4613">
        <v>2018</v>
      </c>
      <c r="D4613">
        <v>680000</v>
      </c>
      <c r="E4613">
        <v>8576</v>
      </c>
      <c r="F4613" t="s">
        <v>38</v>
      </c>
      <c r="G4613" t="s">
        <v>744</v>
      </c>
      <c r="H4613" t="s">
        <v>1965</v>
      </c>
      <c r="I4613" t="s">
        <v>41</v>
      </c>
      <c r="J4613" t="s">
        <v>158</v>
      </c>
      <c r="K4613" t="s">
        <v>24</v>
      </c>
      <c r="L4613" t="s">
        <v>25</v>
      </c>
      <c r="M4613" t="s">
        <v>604</v>
      </c>
      <c r="N4613">
        <v>1199</v>
      </c>
      <c r="O4613" t="s">
        <v>434</v>
      </c>
      <c r="P4613" t="s">
        <v>452</v>
      </c>
      <c r="Q4613">
        <v>5</v>
      </c>
      <c r="R4613" t="s">
        <v>1179</v>
      </c>
    </row>
    <row r="4614" spans="1:18" x14ac:dyDescent="0.3">
      <c r="A4614">
        <v>4749</v>
      </c>
      <c r="B4614" t="s">
        <v>18</v>
      </c>
      <c r="C4614">
        <v>2019</v>
      </c>
      <c r="D4614">
        <v>700000</v>
      </c>
      <c r="E4614">
        <v>30000</v>
      </c>
      <c r="F4614" t="s">
        <v>19</v>
      </c>
      <c r="G4614" t="s">
        <v>31</v>
      </c>
      <c r="H4614" t="s">
        <v>1966</v>
      </c>
      <c r="I4614" t="s">
        <v>22</v>
      </c>
      <c r="J4614" t="s">
        <v>23</v>
      </c>
      <c r="K4614" t="s">
        <v>24</v>
      </c>
      <c r="L4614" t="s">
        <v>25</v>
      </c>
      <c r="M4614" t="s">
        <v>424</v>
      </c>
      <c r="N4614">
        <v>1248</v>
      </c>
      <c r="O4614" t="s">
        <v>425</v>
      </c>
      <c r="P4614" t="s">
        <v>28</v>
      </c>
      <c r="Q4614">
        <v>5</v>
      </c>
      <c r="R4614" t="s">
        <v>1179</v>
      </c>
    </row>
    <row r="4615" spans="1:18" x14ac:dyDescent="0.3">
      <c r="A4615">
        <v>4750</v>
      </c>
      <c r="B4615" t="s">
        <v>109</v>
      </c>
      <c r="C4615">
        <v>2013</v>
      </c>
      <c r="D4615">
        <v>220000</v>
      </c>
      <c r="E4615">
        <v>80000</v>
      </c>
      <c r="F4615" t="s">
        <v>19</v>
      </c>
      <c r="G4615" t="s">
        <v>31</v>
      </c>
      <c r="H4615" t="s">
        <v>1966</v>
      </c>
      <c r="I4615" t="s">
        <v>22</v>
      </c>
      <c r="J4615" t="s">
        <v>23</v>
      </c>
      <c r="K4615" t="s">
        <v>24</v>
      </c>
      <c r="L4615" t="s">
        <v>25</v>
      </c>
      <c r="M4615" t="s">
        <v>1090</v>
      </c>
      <c r="N4615">
        <v>1396</v>
      </c>
      <c r="O4615" t="s">
        <v>471</v>
      </c>
      <c r="P4615" t="s">
        <v>472</v>
      </c>
      <c r="Q4615">
        <v>5</v>
      </c>
      <c r="R4615" t="s">
        <v>1179</v>
      </c>
    </row>
    <row r="4616" spans="1:18" x14ac:dyDescent="0.3">
      <c r="A4616">
        <v>4751</v>
      </c>
      <c r="B4616" t="s">
        <v>109</v>
      </c>
      <c r="C4616">
        <v>2017</v>
      </c>
      <c r="D4616">
        <v>450000</v>
      </c>
      <c r="E4616">
        <v>70000</v>
      </c>
      <c r="F4616" t="s">
        <v>19</v>
      </c>
      <c r="G4616" t="s">
        <v>780</v>
      </c>
      <c r="H4616" t="s">
        <v>993</v>
      </c>
      <c r="I4616" t="s">
        <v>22</v>
      </c>
      <c r="J4616" t="s">
        <v>23</v>
      </c>
      <c r="K4616" t="s">
        <v>24</v>
      </c>
      <c r="L4616" t="s">
        <v>25</v>
      </c>
      <c r="M4616" t="s">
        <v>285</v>
      </c>
      <c r="N4616">
        <v>1405</v>
      </c>
      <c r="O4616" t="s">
        <v>286</v>
      </c>
      <c r="P4616" t="s">
        <v>287</v>
      </c>
      <c r="Q4616">
        <v>5</v>
      </c>
      <c r="R4616" t="s">
        <v>1179</v>
      </c>
    </row>
    <row r="4617" spans="1:18" x14ac:dyDescent="0.3">
      <c r="A4617">
        <v>4752</v>
      </c>
      <c r="B4617" t="s">
        <v>109</v>
      </c>
      <c r="C4617">
        <v>2017</v>
      </c>
      <c r="D4617">
        <v>525000</v>
      </c>
      <c r="E4617">
        <v>19723</v>
      </c>
      <c r="F4617" t="s">
        <v>19</v>
      </c>
      <c r="G4617" t="s">
        <v>780</v>
      </c>
      <c r="H4617" t="s">
        <v>781</v>
      </c>
      <c r="I4617" t="s">
        <v>41</v>
      </c>
      <c r="J4617" t="s">
        <v>158</v>
      </c>
      <c r="K4617" t="s">
        <v>154</v>
      </c>
      <c r="L4617" t="s">
        <v>25</v>
      </c>
      <c r="M4617" t="s">
        <v>110</v>
      </c>
      <c r="N4617">
        <v>1199</v>
      </c>
      <c r="O4617" t="s">
        <v>416</v>
      </c>
      <c r="P4617" t="s">
        <v>112</v>
      </c>
      <c r="Q4617">
        <v>5</v>
      </c>
      <c r="R4617" t="s">
        <v>1179</v>
      </c>
    </row>
    <row r="4618" spans="1:18" x14ac:dyDescent="0.3">
      <c r="A4618">
        <v>4753</v>
      </c>
      <c r="B4618" t="s">
        <v>65</v>
      </c>
      <c r="C4618">
        <v>2009</v>
      </c>
      <c r="D4618">
        <v>650000</v>
      </c>
      <c r="E4618">
        <v>242000</v>
      </c>
      <c r="F4618" t="s">
        <v>19</v>
      </c>
      <c r="G4618" t="s">
        <v>780</v>
      </c>
      <c r="H4618" t="s">
        <v>1424</v>
      </c>
      <c r="I4618" t="s">
        <v>22</v>
      </c>
      <c r="J4618" t="s">
        <v>23</v>
      </c>
      <c r="K4618" t="s">
        <v>24</v>
      </c>
      <c r="L4618" t="s">
        <v>304</v>
      </c>
      <c r="M4618" t="s">
        <v>475</v>
      </c>
      <c r="N4618">
        <v>2494</v>
      </c>
      <c r="O4618" t="s">
        <v>476</v>
      </c>
      <c r="P4618" t="s">
        <v>477</v>
      </c>
      <c r="Q4618">
        <v>7</v>
      </c>
      <c r="R4618" t="s">
        <v>1179</v>
      </c>
    </row>
    <row r="4619" spans="1:18" x14ac:dyDescent="0.3">
      <c r="A4619">
        <v>4754</v>
      </c>
      <c r="B4619" t="s">
        <v>239</v>
      </c>
      <c r="C4619">
        <v>2018</v>
      </c>
      <c r="D4619">
        <v>5500000</v>
      </c>
      <c r="E4619">
        <v>22000</v>
      </c>
      <c r="F4619" t="s">
        <v>19</v>
      </c>
      <c r="G4619" t="s">
        <v>782</v>
      </c>
      <c r="H4619" t="s">
        <v>1247</v>
      </c>
      <c r="I4619" t="s">
        <v>22</v>
      </c>
      <c r="J4619" t="s">
        <v>23</v>
      </c>
      <c r="K4619" t="s">
        <v>154</v>
      </c>
      <c r="L4619" t="s">
        <v>25</v>
      </c>
      <c r="M4619" t="s">
        <v>750</v>
      </c>
      <c r="N4619">
        <v>2993</v>
      </c>
      <c r="O4619" t="s">
        <v>751</v>
      </c>
      <c r="P4619" t="s">
        <v>752</v>
      </c>
      <c r="Q4619">
        <v>4</v>
      </c>
      <c r="R4619" t="s">
        <v>1179</v>
      </c>
    </row>
    <row r="4620" spans="1:18" x14ac:dyDescent="0.3">
      <c r="A4620">
        <v>4755</v>
      </c>
      <c r="B4620" t="s">
        <v>18</v>
      </c>
      <c r="C4620">
        <v>2017</v>
      </c>
      <c r="D4620">
        <v>875000</v>
      </c>
      <c r="E4620">
        <v>30000</v>
      </c>
      <c r="F4620" t="s">
        <v>19</v>
      </c>
      <c r="G4620" t="s">
        <v>780</v>
      </c>
      <c r="H4620" t="s">
        <v>781</v>
      </c>
      <c r="I4620" t="s">
        <v>22</v>
      </c>
      <c r="J4620" t="s">
        <v>158</v>
      </c>
      <c r="K4620" t="s">
        <v>154</v>
      </c>
      <c r="L4620" t="s">
        <v>25</v>
      </c>
      <c r="M4620" t="s">
        <v>424</v>
      </c>
      <c r="N4620">
        <v>1248</v>
      </c>
      <c r="O4620" t="s">
        <v>425</v>
      </c>
      <c r="P4620" t="s">
        <v>28</v>
      </c>
      <c r="Q4620">
        <v>5</v>
      </c>
      <c r="R4620" t="s">
        <v>1179</v>
      </c>
    </row>
    <row r="4621" spans="1:18" x14ac:dyDescent="0.3">
      <c r="A4621">
        <v>4756</v>
      </c>
      <c r="B4621" t="s">
        <v>46</v>
      </c>
      <c r="C4621">
        <v>2019</v>
      </c>
      <c r="D4621">
        <v>785000</v>
      </c>
      <c r="E4621">
        <v>9000</v>
      </c>
      <c r="F4621" t="s">
        <v>19</v>
      </c>
      <c r="G4621" t="s">
        <v>786</v>
      </c>
      <c r="H4621" t="s">
        <v>1342</v>
      </c>
      <c r="I4621" t="s">
        <v>41</v>
      </c>
      <c r="J4621" t="s">
        <v>158</v>
      </c>
      <c r="K4621" t="s">
        <v>24</v>
      </c>
      <c r="L4621" t="s">
        <v>25</v>
      </c>
      <c r="M4621" t="s">
        <v>133</v>
      </c>
      <c r="N4621">
        <v>1197</v>
      </c>
      <c r="O4621" t="s">
        <v>134</v>
      </c>
      <c r="P4621" t="s">
        <v>135</v>
      </c>
      <c r="Q4621">
        <v>5</v>
      </c>
      <c r="R4621" t="s">
        <v>1179</v>
      </c>
    </row>
    <row r="4622" spans="1:18" x14ac:dyDescent="0.3">
      <c r="A4622">
        <v>4757</v>
      </c>
      <c r="B4622" t="s">
        <v>37</v>
      </c>
      <c r="C4622">
        <v>2017</v>
      </c>
      <c r="D4622">
        <v>819999</v>
      </c>
      <c r="E4622">
        <v>30000</v>
      </c>
      <c r="F4622" t="s">
        <v>19</v>
      </c>
      <c r="G4622" t="s">
        <v>912</v>
      </c>
      <c r="H4622" t="s">
        <v>1967</v>
      </c>
      <c r="I4622" t="s">
        <v>41</v>
      </c>
      <c r="J4622" t="s">
        <v>158</v>
      </c>
      <c r="K4622" t="s">
        <v>24</v>
      </c>
      <c r="L4622" t="s">
        <v>25</v>
      </c>
      <c r="M4622" t="s">
        <v>383</v>
      </c>
      <c r="N4622">
        <v>1199</v>
      </c>
      <c r="O4622" t="s">
        <v>434</v>
      </c>
      <c r="P4622" t="s">
        <v>452</v>
      </c>
      <c r="Q4622">
        <v>5</v>
      </c>
      <c r="R4622" t="s">
        <v>1179</v>
      </c>
    </row>
    <row r="4623" spans="1:18" x14ac:dyDescent="0.3">
      <c r="A4623">
        <v>4758</v>
      </c>
      <c r="B4623" t="s">
        <v>239</v>
      </c>
      <c r="C4623">
        <v>2016</v>
      </c>
      <c r="D4623">
        <v>2950000</v>
      </c>
      <c r="E4623">
        <v>60000</v>
      </c>
      <c r="F4623" t="s">
        <v>19</v>
      </c>
      <c r="G4623" t="s">
        <v>912</v>
      </c>
      <c r="H4623" t="s">
        <v>1967</v>
      </c>
      <c r="I4623" t="s">
        <v>22</v>
      </c>
      <c r="J4623" t="s">
        <v>158</v>
      </c>
      <c r="K4623" t="s">
        <v>154</v>
      </c>
      <c r="L4623" t="s">
        <v>25</v>
      </c>
      <c r="M4623" t="s">
        <v>1968</v>
      </c>
      <c r="N4623">
        <v>1995</v>
      </c>
      <c r="O4623" t="s">
        <v>314</v>
      </c>
      <c r="P4623" t="s">
        <v>334</v>
      </c>
      <c r="Q4623">
        <v>5</v>
      </c>
      <c r="R4623" t="s">
        <v>1179</v>
      </c>
    </row>
    <row r="4624" spans="1:18" x14ac:dyDescent="0.3">
      <c r="A4624">
        <v>4759</v>
      </c>
      <c r="B4624" t="s">
        <v>65</v>
      </c>
      <c r="C4624">
        <v>2016</v>
      </c>
      <c r="D4624">
        <v>1925000</v>
      </c>
      <c r="E4624">
        <v>27000</v>
      </c>
      <c r="F4624" t="s">
        <v>19</v>
      </c>
      <c r="G4624" t="s">
        <v>912</v>
      </c>
      <c r="H4624" t="s">
        <v>1967</v>
      </c>
      <c r="I4624" t="s">
        <v>22</v>
      </c>
      <c r="J4624" t="s">
        <v>158</v>
      </c>
      <c r="K4624" t="s">
        <v>24</v>
      </c>
      <c r="L4624" t="s">
        <v>25</v>
      </c>
      <c r="M4624" t="s">
        <v>882</v>
      </c>
      <c r="N4624">
        <v>2393</v>
      </c>
      <c r="O4624" t="s">
        <v>694</v>
      </c>
      <c r="P4624" t="s">
        <v>884</v>
      </c>
      <c r="Q4624">
        <v>7</v>
      </c>
      <c r="R4624" t="s">
        <v>1179</v>
      </c>
    </row>
    <row r="4625" spans="1:18" x14ac:dyDescent="0.3">
      <c r="A4625">
        <v>4760</v>
      </c>
      <c r="B4625" t="s">
        <v>37</v>
      </c>
      <c r="C4625">
        <v>2017</v>
      </c>
      <c r="D4625">
        <v>885000</v>
      </c>
      <c r="E4625">
        <v>39000</v>
      </c>
      <c r="F4625" t="s">
        <v>19</v>
      </c>
      <c r="G4625" t="s">
        <v>912</v>
      </c>
      <c r="H4625" t="s">
        <v>1967</v>
      </c>
      <c r="I4625" t="s">
        <v>22</v>
      </c>
      <c r="J4625" t="s">
        <v>158</v>
      </c>
      <c r="K4625" t="s">
        <v>24</v>
      </c>
      <c r="L4625" t="s">
        <v>25</v>
      </c>
      <c r="M4625" t="s">
        <v>104</v>
      </c>
      <c r="N4625">
        <v>1498</v>
      </c>
      <c r="O4625" t="s">
        <v>105</v>
      </c>
      <c r="P4625" t="s">
        <v>95</v>
      </c>
      <c r="Q4625">
        <v>5</v>
      </c>
      <c r="R4625" t="s">
        <v>1179</v>
      </c>
    </row>
    <row r="4626" spans="1:18" x14ac:dyDescent="0.3">
      <c r="A4626">
        <v>4761</v>
      </c>
      <c r="B4626" t="s">
        <v>69</v>
      </c>
      <c r="C4626">
        <v>2015</v>
      </c>
      <c r="D4626">
        <v>680000</v>
      </c>
      <c r="E4626">
        <v>64000</v>
      </c>
      <c r="F4626" t="s">
        <v>19</v>
      </c>
      <c r="G4626" t="s">
        <v>912</v>
      </c>
      <c r="H4626" t="s">
        <v>1967</v>
      </c>
      <c r="I4626" t="s">
        <v>41</v>
      </c>
      <c r="J4626" t="s">
        <v>158</v>
      </c>
      <c r="K4626" t="s">
        <v>154</v>
      </c>
      <c r="L4626" t="s">
        <v>25</v>
      </c>
      <c r="M4626" t="s">
        <v>1969</v>
      </c>
      <c r="N4626">
        <v>1499</v>
      </c>
      <c r="O4626" t="s">
        <v>968</v>
      </c>
      <c r="P4626" t="s">
        <v>619</v>
      </c>
      <c r="Q4626">
        <v>5</v>
      </c>
      <c r="R4626" t="s">
        <v>1179</v>
      </c>
    </row>
    <row r="4627" spans="1:18" x14ac:dyDescent="0.3">
      <c r="A4627">
        <v>4762</v>
      </c>
      <c r="B4627" t="s">
        <v>69</v>
      </c>
      <c r="C4627">
        <v>2017</v>
      </c>
      <c r="D4627">
        <v>960000</v>
      </c>
      <c r="E4627">
        <v>42000</v>
      </c>
      <c r="F4627" t="s">
        <v>124</v>
      </c>
      <c r="G4627" t="s">
        <v>196</v>
      </c>
      <c r="H4627" t="s">
        <v>1970</v>
      </c>
      <c r="I4627" t="s">
        <v>22</v>
      </c>
      <c r="J4627" t="s">
        <v>158</v>
      </c>
      <c r="K4627" t="s">
        <v>24</v>
      </c>
      <c r="L4627" t="s">
        <v>25</v>
      </c>
      <c r="M4627" t="s">
        <v>47</v>
      </c>
      <c r="N4627">
        <v>1498</v>
      </c>
      <c r="O4627" t="s">
        <v>303</v>
      </c>
      <c r="P4627" t="s">
        <v>238</v>
      </c>
      <c r="Q4627">
        <v>5</v>
      </c>
      <c r="R4627" t="s">
        <v>1179</v>
      </c>
    </row>
    <row r="4628" spans="1:18" x14ac:dyDescent="0.3">
      <c r="A4628">
        <v>4763</v>
      </c>
      <c r="B4628" t="s">
        <v>37</v>
      </c>
      <c r="C4628">
        <v>2012</v>
      </c>
      <c r="D4628">
        <v>385000</v>
      </c>
      <c r="E4628">
        <v>45000</v>
      </c>
      <c r="F4628" t="s">
        <v>124</v>
      </c>
      <c r="G4628" t="s">
        <v>196</v>
      </c>
      <c r="H4628" t="s">
        <v>1970</v>
      </c>
      <c r="I4628" t="s">
        <v>41</v>
      </c>
      <c r="J4628" t="s">
        <v>158</v>
      </c>
      <c r="K4628" t="s">
        <v>24</v>
      </c>
      <c r="L4628" t="s">
        <v>25</v>
      </c>
      <c r="M4628" t="s">
        <v>164</v>
      </c>
      <c r="N4628">
        <v>1198</v>
      </c>
      <c r="O4628" t="s">
        <v>219</v>
      </c>
      <c r="P4628" t="s">
        <v>312</v>
      </c>
      <c r="Q4628">
        <v>5</v>
      </c>
      <c r="R4628" t="s">
        <v>1179</v>
      </c>
    </row>
    <row r="4629" spans="1:18" x14ac:dyDescent="0.3">
      <c r="A4629">
        <v>4764</v>
      </c>
      <c r="B4629" t="s">
        <v>109</v>
      </c>
      <c r="C4629">
        <v>2019</v>
      </c>
      <c r="D4629">
        <v>1650000</v>
      </c>
      <c r="E4629">
        <v>15000</v>
      </c>
      <c r="F4629" t="s">
        <v>124</v>
      </c>
      <c r="G4629" t="s">
        <v>196</v>
      </c>
      <c r="H4629" t="s">
        <v>1971</v>
      </c>
      <c r="I4629" t="s">
        <v>22</v>
      </c>
      <c r="J4629" t="s">
        <v>158</v>
      </c>
      <c r="K4629" t="s">
        <v>24</v>
      </c>
      <c r="L4629" t="s">
        <v>25</v>
      </c>
      <c r="M4629" t="s">
        <v>142</v>
      </c>
      <c r="N4629">
        <v>1956</v>
      </c>
      <c r="O4629" t="s">
        <v>1944</v>
      </c>
      <c r="P4629" t="s">
        <v>601</v>
      </c>
      <c r="Q4629">
        <v>5</v>
      </c>
      <c r="R4629" t="s">
        <v>1179</v>
      </c>
    </row>
    <row r="4630" spans="1:18" x14ac:dyDescent="0.3">
      <c r="A4630">
        <v>4765</v>
      </c>
      <c r="B4630" t="s">
        <v>88</v>
      </c>
      <c r="C4630">
        <v>2018</v>
      </c>
      <c r="D4630">
        <v>890000</v>
      </c>
      <c r="E4630">
        <v>55000</v>
      </c>
      <c r="F4630" t="s">
        <v>124</v>
      </c>
      <c r="G4630" t="s">
        <v>196</v>
      </c>
      <c r="H4630" t="s">
        <v>1971</v>
      </c>
      <c r="I4630" t="s">
        <v>22</v>
      </c>
      <c r="J4630" t="s">
        <v>158</v>
      </c>
      <c r="K4630" t="s">
        <v>24</v>
      </c>
      <c r="L4630" t="s">
        <v>25</v>
      </c>
      <c r="M4630" t="s">
        <v>623</v>
      </c>
      <c r="N4630">
        <v>1493</v>
      </c>
      <c r="O4630" t="s">
        <v>171</v>
      </c>
      <c r="P4630" t="s">
        <v>445</v>
      </c>
      <c r="Q4630">
        <v>7</v>
      </c>
      <c r="R4630" t="s">
        <v>1179</v>
      </c>
    </row>
    <row r="4631" spans="1:18" x14ac:dyDescent="0.3">
      <c r="A4631">
        <v>4766</v>
      </c>
      <c r="B4631" t="s">
        <v>69</v>
      </c>
      <c r="C4631">
        <v>2015</v>
      </c>
      <c r="D4631">
        <v>1275000</v>
      </c>
      <c r="E4631">
        <v>64000</v>
      </c>
      <c r="F4631" t="s">
        <v>124</v>
      </c>
      <c r="G4631" t="s">
        <v>196</v>
      </c>
      <c r="H4631" t="s">
        <v>1971</v>
      </c>
      <c r="I4631" t="s">
        <v>22</v>
      </c>
      <c r="J4631" t="s">
        <v>158</v>
      </c>
      <c r="K4631" t="s">
        <v>154</v>
      </c>
      <c r="L4631" t="s">
        <v>25</v>
      </c>
      <c r="M4631" t="s">
        <v>1087</v>
      </c>
      <c r="N4631">
        <v>2953</v>
      </c>
      <c r="O4631" t="s">
        <v>461</v>
      </c>
      <c r="P4631" t="s">
        <v>1088</v>
      </c>
      <c r="Q4631">
        <v>7</v>
      </c>
      <c r="R4631" t="s">
        <v>1179</v>
      </c>
    </row>
    <row r="4632" spans="1:18" x14ac:dyDescent="0.3">
      <c r="A4632">
        <v>4767</v>
      </c>
      <c r="B4632" t="s">
        <v>239</v>
      </c>
      <c r="C4632">
        <v>2018</v>
      </c>
      <c r="D4632">
        <v>6000000</v>
      </c>
      <c r="E4632">
        <v>27000</v>
      </c>
      <c r="F4632" t="s">
        <v>124</v>
      </c>
      <c r="G4632" t="s">
        <v>196</v>
      </c>
      <c r="H4632" t="s">
        <v>1970</v>
      </c>
      <c r="I4632" t="s">
        <v>22</v>
      </c>
      <c r="J4632" t="s">
        <v>158</v>
      </c>
      <c r="K4632" t="s">
        <v>154</v>
      </c>
      <c r="L4632" t="s">
        <v>25</v>
      </c>
      <c r="M4632" t="s">
        <v>750</v>
      </c>
      <c r="N4632">
        <v>2993</v>
      </c>
      <c r="O4632" t="s">
        <v>751</v>
      </c>
      <c r="P4632" t="s">
        <v>752</v>
      </c>
      <c r="Q4632">
        <v>4</v>
      </c>
      <c r="R4632" t="s">
        <v>1179</v>
      </c>
    </row>
    <row r="4633" spans="1:18" x14ac:dyDescent="0.3">
      <c r="A4633">
        <v>4768</v>
      </c>
      <c r="B4633" t="s">
        <v>18</v>
      </c>
      <c r="C4633">
        <v>2019</v>
      </c>
      <c r="D4633">
        <v>1025000</v>
      </c>
      <c r="E4633">
        <v>15000</v>
      </c>
      <c r="F4633" t="s">
        <v>124</v>
      </c>
      <c r="G4633" t="s">
        <v>196</v>
      </c>
      <c r="H4633" t="s">
        <v>1971</v>
      </c>
      <c r="I4633" t="s">
        <v>41</v>
      </c>
      <c r="J4633" t="s">
        <v>158</v>
      </c>
      <c r="K4633" t="s">
        <v>154</v>
      </c>
      <c r="L4633" t="s">
        <v>25</v>
      </c>
      <c r="M4633" t="s">
        <v>1972</v>
      </c>
      <c r="N4633">
        <v>1462</v>
      </c>
      <c r="O4633" t="s">
        <v>184</v>
      </c>
      <c r="P4633" t="s">
        <v>185</v>
      </c>
      <c r="Q4633">
        <v>5</v>
      </c>
      <c r="R4633" t="s">
        <v>1179</v>
      </c>
    </row>
    <row r="4634" spans="1:18" x14ac:dyDescent="0.3">
      <c r="A4634">
        <v>4769</v>
      </c>
      <c r="B4634" t="s">
        <v>221</v>
      </c>
      <c r="C4634">
        <v>2016</v>
      </c>
      <c r="D4634">
        <v>675000</v>
      </c>
      <c r="E4634">
        <v>69000</v>
      </c>
      <c r="F4634" t="s">
        <v>124</v>
      </c>
      <c r="G4634" t="s">
        <v>772</v>
      </c>
      <c r="H4634" t="s">
        <v>1973</v>
      </c>
      <c r="I4634" t="s">
        <v>41</v>
      </c>
      <c r="J4634" t="s">
        <v>158</v>
      </c>
      <c r="K4634" t="s">
        <v>154</v>
      </c>
      <c r="L4634" t="s">
        <v>25</v>
      </c>
      <c r="M4634" t="s">
        <v>593</v>
      </c>
      <c r="N4634">
        <v>1197</v>
      </c>
      <c r="O4634" t="s">
        <v>235</v>
      </c>
      <c r="P4634" t="s">
        <v>1608</v>
      </c>
      <c r="Q4634">
        <v>5</v>
      </c>
      <c r="R4634" t="s">
        <v>1179</v>
      </c>
    </row>
    <row r="4635" spans="1:18" x14ac:dyDescent="0.3">
      <c r="A4635">
        <v>4770</v>
      </c>
      <c r="B4635" t="s">
        <v>18</v>
      </c>
      <c r="C4635">
        <v>2017</v>
      </c>
      <c r="D4635">
        <v>700000</v>
      </c>
      <c r="E4635">
        <v>80000</v>
      </c>
      <c r="F4635" t="s">
        <v>124</v>
      </c>
      <c r="G4635" t="s">
        <v>772</v>
      </c>
      <c r="H4635" t="s">
        <v>1973</v>
      </c>
      <c r="I4635" t="s">
        <v>41</v>
      </c>
      <c r="J4635" t="s">
        <v>158</v>
      </c>
      <c r="K4635" t="s">
        <v>24</v>
      </c>
      <c r="L4635" t="s">
        <v>25</v>
      </c>
      <c r="M4635" t="s">
        <v>222</v>
      </c>
      <c r="N4635">
        <v>1197</v>
      </c>
      <c r="O4635" t="s">
        <v>265</v>
      </c>
      <c r="P4635" t="s">
        <v>266</v>
      </c>
      <c r="Q4635">
        <v>5</v>
      </c>
      <c r="R4635" t="s">
        <v>1179</v>
      </c>
    </row>
    <row r="4636" spans="1:18" x14ac:dyDescent="0.3">
      <c r="A4636">
        <v>4771</v>
      </c>
      <c r="B4636" t="s">
        <v>69</v>
      </c>
      <c r="C4636">
        <v>2016</v>
      </c>
      <c r="D4636">
        <v>780000</v>
      </c>
      <c r="E4636">
        <v>60000</v>
      </c>
      <c r="F4636" t="s">
        <v>124</v>
      </c>
      <c r="G4636" t="s">
        <v>772</v>
      </c>
      <c r="H4636" t="s">
        <v>1973</v>
      </c>
      <c r="I4636" t="s">
        <v>22</v>
      </c>
      <c r="J4636" t="s">
        <v>158</v>
      </c>
      <c r="K4636" t="s">
        <v>24</v>
      </c>
      <c r="L4636" t="s">
        <v>25</v>
      </c>
      <c r="M4636" t="s">
        <v>236</v>
      </c>
      <c r="N4636">
        <v>1498</v>
      </c>
      <c r="O4636" t="s">
        <v>237</v>
      </c>
      <c r="P4636" t="s">
        <v>238</v>
      </c>
      <c r="Q4636">
        <v>5</v>
      </c>
      <c r="R4636" t="s">
        <v>1179</v>
      </c>
    </row>
    <row r="4637" spans="1:18" x14ac:dyDescent="0.3">
      <c r="A4637">
        <v>4772</v>
      </c>
      <c r="B4637" t="s">
        <v>46</v>
      </c>
      <c r="C4637">
        <v>2017</v>
      </c>
      <c r="D4637">
        <v>1050000</v>
      </c>
      <c r="E4637">
        <v>70000</v>
      </c>
      <c r="F4637" t="s">
        <v>124</v>
      </c>
      <c r="G4637" t="s">
        <v>772</v>
      </c>
      <c r="H4637" t="s">
        <v>1973</v>
      </c>
      <c r="I4637" t="s">
        <v>22</v>
      </c>
      <c r="J4637" t="s">
        <v>158</v>
      </c>
      <c r="K4637" t="s">
        <v>24</v>
      </c>
      <c r="L4637" t="s">
        <v>25</v>
      </c>
      <c r="M4637" t="s">
        <v>288</v>
      </c>
      <c r="N4637">
        <v>1582</v>
      </c>
      <c r="O4637" t="s">
        <v>289</v>
      </c>
      <c r="P4637" t="s">
        <v>290</v>
      </c>
      <c r="Q4637">
        <v>5</v>
      </c>
      <c r="R4637" t="s">
        <v>1179</v>
      </c>
    </row>
    <row r="4638" spans="1:18" x14ac:dyDescent="0.3">
      <c r="A4638">
        <v>4773</v>
      </c>
      <c r="B4638" t="s">
        <v>192</v>
      </c>
      <c r="C4638">
        <v>2015</v>
      </c>
      <c r="D4638">
        <v>2700000</v>
      </c>
      <c r="E4638">
        <v>105000</v>
      </c>
      <c r="F4638" t="s">
        <v>124</v>
      </c>
      <c r="G4638" t="s">
        <v>148</v>
      </c>
      <c r="H4638" t="s">
        <v>1974</v>
      </c>
      <c r="I4638" t="s">
        <v>22</v>
      </c>
      <c r="J4638" t="s">
        <v>158</v>
      </c>
      <c r="K4638" t="s">
        <v>154</v>
      </c>
      <c r="L4638" t="s">
        <v>33</v>
      </c>
      <c r="M4638" t="s">
        <v>1205</v>
      </c>
      <c r="N4638">
        <v>2967</v>
      </c>
      <c r="O4638" t="s">
        <v>352</v>
      </c>
      <c r="P4638" t="s">
        <v>1206</v>
      </c>
      <c r="Q4638">
        <v>5</v>
      </c>
      <c r="R4638" t="s">
        <v>1179</v>
      </c>
    </row>
    <row r="4639" spans="1:18" x14ac:dyDescent="0.3">
      <c r="A4639">
        <v>4774</v>
      </c>
      <c r="B4639" t="s">
        <v>109</v>
      </c>
      <c r="C4639">
        <v>2016</v>
      </c>
      <c r="D4639">
        <v>400000</v>
      </c>
      <c r="E4639">
        <v>100000</v>
      </c>
      <c r="F4639" t="s">
        <v>124</v>
      </c>
      <c r="G4639" t="s">
        <v>148</v>
      </c>
      <c r="H4639" t="s">
        <v>1975</v>
      </c>
      <c r="I4639" t="s">
        <v>22</v>
      </c>
      <c r="J4639" t="s">
        <v>23</v>
      </c>
      <c r="K4639" t="s">
        <v>24</v>
      </c>
      <c r="L4639" t="s">
        <v>25</v>
      </c>
      <c r="M4639" t="s">
        <v>404</v>
      </c>
      <c r="N4639">
        <v>1248</v>
      </c>
      <c r="O4639" t="s">
        <v>27</v>
      </c>
      <c r="P4639" t="s">
        <v>405</v>
      </c>
      <c r="Q4639">
        <v>5</v>
      </c>
      <c r="R4639" t="s">
        <v>1179</v>
      </c>
    </row>
    <row r="4640" spans="1:18" x14ac:dyDescent="0.3">
      <c r="A4640">
        <v>4775</v>
      </c>
      <c r="B4640" t="s">
        <v>88</v>
      </c>
      <c r="C4640">
        <v>2011</v>
      </c>
      <c r="D4640">
        <v>400000</v>
      </c>
      <c r="E4640">
        <v>100000</v>
      </c>
      <c r="F4640" t="s">
        <v>124</v>
      </c>
      <c r="G4640" t="s">
        <v>148</v>
      </c>
      <c r="H4640" t="s">
        <v>1976</v>
      </c>
      <c r="I4640" t="s">
        <v>22</v>
      </c>
      <c r="J4640" t="s">
        <v>23</v>
      </c>
      <c r="K4640" t="s">
        <v>24</v>
      </c>
      <c r="L4640" t="s">
        <v>25</v>
      </c>
      <c r="M4640" t="s">
        <v>489</v>
      </c>
      <c r="N4640">
        <v>2523</v>
      </c>
      <c r="O4640" t="s">
        <v>309</v>
      </c>
      <c r="P4640" t="s">
        <v>650</v>
      </c>
      <c r="Q4640">
        <v>9</v>
      </c>
      <c r="R4640" t="s">
        <v>1179</v>
      </c>
    </row>
    <row r="4641" spans="1:18" x14ac:dyDescent="0.3">
      <c r="A4641">
        <v>4776</v>
      </c>
      <c r="B4641" t="s">
        <v>18</v>
      </c>
      <c r="C4641">
        <v>2009</v>
      </c>
      <c r="D4641">
        <v>85000</v>
      </c>
      <c r="E4641">
        <v>90000</v>
      </c>
      <c r="F4641" t="s">
        <v>124</v>
      </c>
      <c r="G4641" t="s">
        <v>148</v>
      </c>
      <c r="H4641" t="s">
        <v>1976</v>
      </c>
      <c r="I4641" t="s">
        <v>41</v>
      </c>
      <c r="J4641" t="s">
        <v>23</v>
      </c>
      <c r="K4641" t="s">
        <v>24</v>
      </c>
      <c r="L4641" t="s">
        <v>33</v>
      </c>
      <c r="M4641" t="s">
        <v>96</v>
      </c>
      <c r="N4641">
        <v>796</v>
      </c>
      <c r="O4641" t="s">
        <v>97</v>
      </c>
      <c r="P4641" t="s">
        <v>98</v>
      </c>
      <c r="Q4641">
        <v>5</v>
      </c>
      <c r="R4641" t="s">
        <v>1179</v>
      </c>
    </row>
    <row r="4642" spans="1:18" x14ac:dyDescent="0.3">
      <c r="A4642">
        <v>4777</v>
      </c>
      <c r="B4642" t="s">
        <v>109</v>
      </c>
      <c r="C4642">
        <v>2018</v>
      </c>
      <c r="D4642">
        <v>1300000</v>
      </c>
      <c r="E4642">
        <v>35000</v>
      </c>
      <c r="F4642" t="s">
        <v>124</v>
      </c>
      <c r="G4642" t="s">
        <v>772</v>
      </c>
      <c r="H4642" t="s">
        <v>1973</v>
      </c>
      <c r="I4642" t="s">
        <v>22</v>
      </c>
      <c r="J4642" t="s">
        <v>23</v>
      </c>
      <c r="K4642" t="s">
        <v>24</v>
      </c>
      <c r="L4642" t="s">
        <v>25</v>
      </c>
      <c r="M4642" t="s">
        <v>421</v>
      </c>
      <c r="N4642">
        <v>2179</v>
      </c>
      <c r="O4642" t="s">
        <v>461</v>
      </c>
      <c r="P4642" t="s">
        <v>334</v>
      </c>
      <c r="Q4642">
        <v>7</v>
      </c>
      <c r="R4642" t="s">
        <v>1179</v>
      </c>
    </row>
    <row r="4643" spans="1:18" x14ac:dyDescent="0.3">
      <c r="A4643">
        <v>4778</v>
      </c>
      <c r="B4643" t="s">
        <v>88</v>
      </c>
      <c r="C4643">
        <v>2018</v>
      </c>
      <c r="D4643">
        <v>819999</v>
      </c>
      <c r="E4643">
        <v>11500</v>
      </c>
      <c r="F4643" t="s">
        <v>124</v>
      </c>
      <c r="G4643" t="s">
        <v>148</v>
      </c>
      <c r="H4643" t="s">
        <v>1974</v>
      </c>
      <c r="I4643" t="s">
        <v>22</v>
      </c>
      <c r="J4643" t="s">
        <v>23</v>
      </c>
      <c r="K4643" t="s">
        <v>24</v>
      </c>
      <c r="L4643" t="s">
        <v>25</v>
      </c>
      <c r="M4643" t="s">
        <v>623</v>
      </c>
      <c r="N4643">
        <v>1493</v>
      </c>
      <c r="O4643" t="s">
        <v>171</v>
      </c>
      <c r="P4643" t="s">
        <v>445</v>
      </c>
      <c r="Q4643">
        <v>7</v>
      </c>
      <c r="R4643" t="s">
        <v>1179</v>
      </c>
    </row>
    <row r="4644" spans="1:18" x14ac:dyDescent="0.3">
      <c r="A4644">
        <v>4779</v>
      </c>
      <c r="B4644" t="s">
        <v>88</v>
      </c>
      <c r="C4644">
        <v>2015</v>
      </c>
      <c r="D4644">
        <v>620000</v>
      </c>
      <c r="E4644">
        <v>40000</v>
      </c>
      <c r="F4644" t="s">
        <v>124</v>
      </c>
      <c r="G4644" t="s">
        <v>148</v>
      </c>
      <c r="H4644" t="s">
        <v>1974</v>
      </c>
      <c r="I4644" t="s">
        <v>22</v>
      </c>
      <c r="J4644" t="s">
        <v>23</v>
      </c>
      <c r="K4644" t="s">
        <v>154</v>
      </c>
      <c r="L4644" t="s">
        <v>25</v>
      </c>
      <c r="M4644" t="s">
        <v>623</v>
      </c>
      <c r="N4644">
        <v>1493</v>
      </c>
      <c r="O4644" t="s">
        <v>171</v>
      </c>
      <c r="P4644" t="s">
        <v>445</v>
      </c>
      <c r="Q4644">
        <v>7</v>
      </c>
      <c r="R4644" t="s">
        <v>1179</v>
      </c>
    </row>
    <row r="4645" spans="1:18" x14ac:dyDescent="0.3">
      <c r="A4645">
        <v>4780</v>
      </c>
      <c r="B4645" t="s">
        <v>75</v>
      </c>
      <c r="C4645">
        <v>2018</v>
      </c>
      <c r="D4645">
        <v>260000</v>
      </c>
      <c r="E4645">
        <v>50000</v>
      </c>
      <c r="F4645" t="s">
        <v>124</v>
      </c>
      <c r="G4645" t="s">
        <v>148</v>
      </c>
      <c r="H4645" t="s">
        <v>1974</v>
      </c>
      <c r="I4645" t="s">
        <v>41</v>
      </c>
      <c r="J4645" t="s">
        <v>23</v>
      </c>
      <c r="K4645" t="s">
        <v>24</v>
      </c>
      <c r="L4645" t="s">
        <v>25</v>
      </c>
      <c r="M4645" t="s">
        <v>305</v>
      </c>
      <c r="N4645">
        <v>999</v>
      </c>
      <c r="O4645" t="s">
        <v>86</v>
      </c>
      <c r="P4645" t="s">
        <v>306</v>
      </c>
      <c r="Q4645">
        <v>5</v>
      </c>
      <c r="R4645" t="s">
        <v>1179</v>
      </c>
    </row>
    <row r="4646" spans="1:18" x14ac:dyDescent="0.3">
      <c r="A4646">
        <v>4781</v>
      </c>
      <c r="B4646" t="s">
        <v>46</v>
      </c>
      <c r="C4646">
        <v>2016</v>
      </c>
      <c r="D4646">
        <v>805000</v>
      </c>
      <c r="E4646">
        <v>49900</v>
      </c>
      <c r="F4646" t="s">
        <v>124</v>
      </c>
      <c r="G4646" t="s">
        <v>148</v>
      </c>
      <c r="H4646" t="s">
        <v>1976</v>
      </c>
      <c r="I4646" t="s">
        <v>41</v>
      </c>
      <c r="J4646" t="s">
        <v>158</v>
      </c>
      <c r="K4646" t="s">
        <v>24</v>
      </c>
      <c r="L4646" t="s">
        <v>25</v>
      </c>
      <c r="M4646" t="s">
        <v>360</v>
      </c>
      <c r="N4646">
        <v>1797</v>
      </c>
      <c r="O4646" t="s">
        <v>361</v>
      </c>
      <c r="P4646" t="s">
        <v>362</v>
      </c>
      <c r="Q4646">
        <v>5</v>
      </c>
      <c r="R4646" t="s">
        <v>1179</v>
      </c>
    </row>
    <row r="4647" spans="1:18" x14ac:dyDescent="0.3">
      <c r="A4647">
        <v>4782</v>
      </c>
      <c r="B4647" t="s">
        <v>46</v>
      </c>
      <c r="C4647">
        <v>2015</v>
      </c>
      <c r="D4647">
        <v>484999</v>
      </c>
      <c r="E4647">
        <v>55380</v>
      </c>
      <c r="F4647" t="s">
        <v>124</v>
      </c>
      <c r="G4647" t="s">
        <v>148</v>
      </c>
      <c r="H4647" t="s">
        <v>1976</v>
      </c>
      <c r="I4647" t="s">
        <v>41</v>
      </c>
      <c r="J4647" t="s">
        <v>158</v>
      </c>
      <c r="K4647" t="s">
        <v>24</v>
      </c>
      <c r="L4647" t="s">
        <v>25</v>
      </c>
      <c r="M4647" t="s">
        <v>85</v>
      </c>
      <c r="N4647">
        <v>1197</v>
      </c>
      <c r="O4647" t="s">
        <v>90</v>
      </c>
      <c r="P4647" t="s">
        <v>261</v>
      </c>
      <c r="Q4647">
        <v>5</v>
      </c>
      <c r="R4647" t="s">
        <v>1179</v>
      </c>
    </row>
    <row r="4648" spans="1:18" x14ac:dyDescent="0.3">
      <c r="A4648">
        <v>4783</v>
      </c>
      <c r="B4648" t="s">
        <v>320</v>
      </c>
      <c r="C4648">
        <v>2017</v>
      </c>
      <c r="D4648">
        <v>2711000</v>
      </c>
      <c r="E4648">
        <v>9000</v>
      </c>
      <c r="F4648" t="s">
        <v>124</v>
      </c>
      <c r="G4648" t="s">
        <v>772</v>
      </c>
      <c r="H4648" t="s">
        <v>1973</v>
      </c>
      <c r="I4648" t="s">
        <v>22</v>
      </c>
      <c r="J4648" t="s">
        <v>158</v>
      </c>
      <c r="K4648" t="s">
        <v>154</v>
      </c>
      <c r="L4648" t="s">
        <v>25</v>
      </c>
      <c r="M4648" t="s">
        <v>363</v>
      </c>
      <c r="N4648">
        <v>1999</v>
      </c>
      <c r="O4648" t="s">
        <v>322</v>
      </c>
      <c r="P4648" t="s">
        <v>323</v>
      </c>
      <c r="Q4648">
        <v>5</v>
      </c>
      <c r="R4648" t="s">
        <v>1179</v>
      </c>
    </row>
    <row r="4649" spans="1:18" x14ac:dyDescent="0.3">
      <c r="A4649">
        <v>4784</v>
      </c>
      <c r="B4649" t="s">
        <v>109</v>
      </c>
      <c r="C4649">
        <v>2018</v>
      </c>
      <c r="D4649">
        <v>811000</v>
      </c>
      <c r="E4649">
        <v>11000</v>
      </c>
      <c r="F4649" t="s">
        <v>124</v>
      </c>
      <c r="G4649" t="s">
        <v>148</v>
      </c>
      <c r="H4649" t="s">
        <v>1975</v>
      </c>
      <c r="I4649" t="s">
        <v>41</v>
      </c>
      <c r="J4649" t="s">
        <v>158</v>
      </c>
      <c r="K4649" t="s">
        <v>24</v>
      </c>
      <c r="L4649" t="s">
        <v>25</v>
      </c>
      <c r="M4649" t="s">
        <v>142</v>
      </c>
      <c r="N4649">
        <v>1198</v>
      </c>
      <c r="O4649" t="s">
        <v>364</v>
      </c>
      <c r="P4649" t="s">
        <v>365</v>
      </c>
      <c r="Q4649">
        <v>5</v>
      </c>
      <c r="R4649" t="s">
        <v>1179</v>
      </c>
    </row>
    <row r="4650" spans="1:18" x14ac:dyDescent="0.3">
      <c r="A4650">
        <v>4785</v>
      </c>
      <c r="B4650" t="s">
        <v>37</v>
      </c>
      <c r="C4650">
        <v>2015</v>
      </c>
      <c r="D4650">
        <v>575000</v>
      </c>
      <c r="E4650">
        <v>50000</v>
      </c>
      <c r="F4650" t="s">
        <v>124</v>
      </c>
      <c r="G4650" t="s">
        <v>148</v>
      </c>
      <c r="H4650" t="s">
        <v>1975</v>
      </c>
      <c r="I4650" t="s">
        <v>41</v>
      </c>
      <c r="J4650" t="s">
        <v>23</v>
      </c>
      <c r="K4650" t="s">
        <v>154</v>
      </c>
      <c r="L4650" t="s">
        <v>25</v>
      </c>
      <c r="M4650" t="s">
        <v>273</v>
      </c>
      <c r="N4650">
        <v>1199</v>
      </c>
      <c r="O4650" t="s">
        <v>434</v>
      </c>
      <c r="P4650" t="s">
        <v>452</v>
      </c>
      <c r="Q4650">
        <v>5</v>
      </c>
      <c r="R4650" t="s">
        <v>1179</v>
      </c>
    </row>
    <row r="4651" spans="1:18" x14ac:dyDescent="0.3">
      <c r="A4651">
        <v>4786</v>
      </c>
      <c r="B4651" t="s">
        <v>153</v>
      </c>
      <c r="C4651">
        <v>2018</v>
      </c>
      <c r="D4651">
        <v>1675000</v>
      </c>
      <c r="E4651">
        <v>80000</v>
      </c>
      <c r="F4651" t="s">
        <v>124</v>
      </c>
      <c r="G4651" t="s">
        <v>148</v>
      </c>
      <c r="H4651" t="s">
        <v>989</v>
      </c>
      <c r="I4651" t="s">
        <v>22</v>
      </c>
      <c r="J4651" t="s">
        <v>23</v>
      </c>
      <c r="K4651" t="s">
        <v>24</v>
      </c>
      <c r="L4651" t="s">
        <v>25</v>
      </c>
      <c r="M4651" t="s">
        <v>491</v>
      </c>
      <c r="N4651">
        <v>1956</v>
      </c>
      <c r="O4651" t="s">
        <v>204</v>
      </c>
      <c r="P4651" t="s">
        <v>601</v>
      </c>
      <c r="Q4651">
        <v>5</v>
      </c>
      <c r="R4651" t="s">
        <v>1179</v>
      </c>
    </row>
    <row r="4652" spans="1:18" x14ac:dyDescent="0.3">
      <c r="A4652">
        <v>4787</v>
      </c>
      <c r="B4652" t="s">
        <v>30</v>
      </c>
      <c r="C4652">
        <v>2016</v>
      </c>
      <c r="D4652">
        <v>645000</v>
      </c>
      <c r="E4652">
        <v>11000</v>
      </c>
      <c r="F4652" t="s">
        <v>124</v>
      </c>
      <c r="G4652" t="s">
        <v>148</v>
      </c>
      <c r="H4652" t="s">
        <v>1976</v>
      </c>
      <c r="I4652" t="s">
        <v>41</v>
      </c>
      <c r="J4652" t="s">
        <v>158</v>
      </c>
      <c r="K4652" t="s">
        <v>154</v>
      </c>
      <c r="L4652" t="s">
        <v>25</v>
      </c>
      <c r="M4652" t="s">
        <v>276</v>
      </c>
      <c r="N4652">
        <v>1598</v>
      </c>
      <c r="O4652" t="s">
        <v>366</v>
      </c>
      <c r="P4652" t="s">
        <v>257</v>
      </c>
      <c r="Q4652">
        <v>5</v>
      </c>
      <c r="R4652" t="s">
        <v>1179</v>
      </c>
    </row>
    <row r="4653" spans="1:18" x14ac:dyDescent="0.3">
      <c r="A4653">
        <v>4788</v>
      </c>
      <c r="B4653" t="s">
        <v>320</v>
      </c>
      <c r="C4653">
        <v>2015</v>
      </c>
      <c r="D4653">
        <v>2500000</v>
      </c>
      <c r="E4653">
        <v>13500</v>
      </c>
      <c r="F4653" t="s">
        <v>124</v>
      </c>
      <c r="G4653" t="s">
        <v>148</v>
      </c>
      <c r="H4653" t="s">
        <v>989</v>
      </c>
      <c r="I4653" t="s">
        <v>22</v>
      </c>
      <c r="J4653" t="s">
        <v>158</v>
      </c>
      <c r="K4653" t="s">
        <v>154</v>
      </c>
      <c r="L4653" t="s">
        <v>25</v>
      </c>
      <c r="M4653" t="s">
        <v>369</v>
      </c>
      <c r="N4653">
        <v>2993</v>
      </c>
      <c r="O4653" t="s">
        <v>1440</v>
      </c>
      <c r="P4653" t="s">
        <v>1441</v>
      </c>
      <c r="Q4653">
        <v>5</v>
      </c>
      <c r="R4653" t="s">
        <v>1179</v>
      </c>
    </row>
    <row r="4654" spans="1:18" x14ac:dyDescent="0.3">
      <c r="A4654">
        <v>4789</v>
      </c>
      <c r="B4654" t="s">
        <v>173</v>
      </c>
      <c r="C4654">
        <v>2018</v>
      </c>
      <c r="D4654">
        <v>2550000</v>
      </c>
      <c r="E4654">
        <v>18000</v>
      </c>
      <c r="F4654" t="s">
        <v>124</v>
      </c>
      <c r="G4654" t="s">
        <v>148</v>
      </c>
      <c r="H4654" t="s">
        <v>1976</v>
      </c>
      <c r="I4654" t="s">
        <v>41</v>
      </c>
      <c r="J4654" t="s">
        <v>158</v>
      </c>
      <c r="K4654" t="s">
        <v>154</v>
      </c>
      <c r="L4654" t="s">
        <v>25</v>
      </c>
      <c r="M4654" t="s">
        <v>256</v>
      </c>
      <c r="N4654">
        <v>1991</v>
      </c>
      <c r="O4654" t="s">
        <v>367</v>
      </c>
      <c r="P4654" t="s">
        <v>368</v>
      </c>
      <c r="Q4654">
        <v>5</v>
      </c>
      <c r="R4654" t="s">
        <v>1179</v>
      </c>
    </row>
    <row r="4655" spans="1:18" x14ac:dyDescent="0.3">
      <c r="A4655">
        <v>4790</v>
      </c>
      <c r="B4655" t="s">
        <v>173</v>
      </c>
      <c r="C4655">
        <v>2017</v>
      </c>
      <c r="D4655">
        <v>2700000</v>
      </c>
      <c r="E4655">
        <v>16000</v>
      </c>
      <c r="F4655" t="s">
        <v>124</v>
      </c>
      <c r="G4655" t="s">
        <v>148</v>
      </c>
      <c r="H4655" t="s">
        <v>1976</v>
      </c>
      <c r="I4655" t="s">
        <v>41</v>
      </c>
      <c r="J4655" t="s">
        <v>158</v>
      </c>
      <c r="K4655" t="s">
        <v>154</v>
      </c>
      <c r="L4655" t="s">
        <v>25</v>
      </c>
      <c r="M4655" t="s">
        <v>369</v>
      </c>
      <c r="N4655">
        <v>1991</v>
      </c>
      <c r="O4655" t="s">
        <v>370</v>
      </c>
      <c r="P4655" t="s">
        <v>371</v>
      </c>
      <c r="Q4655">
        <v>5</v>
      </c>
      <c r="R4655" t="s">
        <v>1179</v>
      </c>
    </row>
    <row r="4656" spans="1:18" x14ac:dyDescent="0.3">
      <c r="A4656">
        <v>4791</v>
      </c>
      <c r="B4656" t="s">
        <v>221</v>
      </c>
      <c r="C4656">
        <v>2017</v>
      </c>
      <c r="D4656">
        <v>650000</v>
      </c>
      <c r="E4656">
        <v>18816</v>
      </c>
      <c r="F4656" t="s">
        <v>124</v>
      </c>
      <c r="G4656" t="s">
        <v>772</v>
      </c>
      <c r="H4656" t="s">
        <v>1973</v>
      </c>
      <c r="I4656" t="s">
        <v>41</v>
      </c>
      <c r="J4656" t="s">
        <v>158</v>
      </c>
      <c r="K4656" t="s">
        <v>24</v>
      </c>
      <c r="L4656" t="s">
        <v>25</v>
      </c>
      <c r="M4656" t="s">
        <v>142</v>
      </c>
      <c r="N4656">
        <v>1198</v>
      </c>
      <c r="O4656" t="s">
        <v>515</v>
      </c>
      <c r="P4656" t="s">
        <v>255</v>
      </c>
      <c r="Q4656">
        <v>5</v>
      </c>
      <c r="R4656" t="s">
        <v>1179</v>
      </c>
    </row>
    <row r="4657" spans="1:18" x14ac:dyDescent="0.3">
      <c r="A4657">
        <v>4792</v>
      </c>
      <c r="B4657" t="s">
        <v>65</v>
      </c>
      <c r="C4657">
        <v>2017</v>
      </c>
      <c r="D4657">
        <v>1748999</v>
      </c>
      <c r="E4657">
        <v>33019</v>
      </c>
      <c r="F4657" t="s">
        <v>124</v>
      </c>
      <c r="G4657" t="s">
        <v>148</v>
      </c>
      <c r="H4657" t="s">
        <v>1975</v>
      </c>
      <c r="I4657" t="s">
        <v>22</v>
      </c>
      <c r="J4657" t="s">
        <v>158</v>
      </c>
      <c r="K4657" t="s">
        <v>24</v>
      </c>
      <c r="L4657" t="s">
        <v>25</v>
      </c>
      <c r="M4657" t="s">
        <v>882</v>
      </c>
      <c r="N4657">
        <v>2393</v>
      </c>
      <c r="O4657" t="s">
        <v>883</v>
      </c>
      <c r="P4657" t="s">
        <v>884</v>
      </c>
      <c r="Q4657">
        <v>7</v>
      </c>
      <c r="R4657" t="s">
        <v>1179</v>
      </c>
    </row>
    <row r="4658" spans="1:18" x14ac:dyDescent="0.3">
      <c r="A4658">
        <v>4793</v>
      </c>
      <c r="B4658" t="s">
        <v>37</v>
      </c>
      <c r="C4658">
        <v>2017</v>
      </c>
      <c r="D4658">
        <v>925000</v>
      </c>
      <c r="E4658">
        <v>18000</v>
      </c>
      <c r="F4658" t="s">
        <v>124</v>
      </c>
      <c r="G4658" t="s">
        <v>148</v>
      </c>
      <c r="H4658" t="s">
        <v>1975</v>
      </c>
      <c r="I4658" t="s">
        <v>41</v>
      </c>
      <c r="J4658" t="s">
        <v>158</v>
      </c>
      <c r="K4658" t="s">
        <v>154</v>
      </c>
      <c r="L4658" t="s">
        <v>25</v>
      </c>
      <c r="M4658" t="s">
        <v>372</v>
      </c>
      <c r="N4658">
        <v>1497</v>
      </c>
      <c r="O4658" t="s">
        <v>162</v>
      </c>
      <c r="P4658" t="s">
        <v>163</v>
      </c>
      <c r="Q4658">
        <v>5</v>
      </c>
      <c r="R4658" t="s">
        <v>1179</v>
      </c>
    </row>
    <row r="4659" spans="1:18" x14ac:dyDescent="0.3">
      <c r="A4659">
        <v>4794</v>
      </c>
      <c r="B4659" t="s">
        <v>65</v>
      </c>
      <c r="C4659">
        <v>2019</v>
      </c>
      <c r="D4659">
        <v>894999</v>
      </c>
      <c r="E4659">
        <v>9654</v>
      </c>
      <c r="F4659" t="s">
        <v>124</v>
      </c>
      <c r="G4659" t="s">
        <v>148</v>
      </c>
      <c r="H4659" t="s">
        <v>989</v>
      </c>
      <c r="I4659" t="s">
        <v>41</v>
      </c>
      <c r="J4659" t="s">
        <v>158</v>
      </c>
      <c r="K4659" t="s">
        <v>154</v>
      </c>
      <c r="L4659" t="s">
        <v>25</v>
      </c>
      <c r="M4659" t="s">
        <v>373</v>
      </c>
      <c r="N4659">
        <v>1197</v>
      </c>
      <c r="O4659" t="s">
        <v>265</v>
      </c>
      <c r="P4659" t="s">
        <v>266</v>
      </c>
      <c r="Q4659">
        <v>5</v>
      </c>
      <c r="R4659" t="s">
        <v>1179</v>
      </c>
    </row>
    <row r="4660" spans="1:18" x14ac:dyDescent="0.3">
      <c r="A4660">
        <v>4795</v>
      </c>
      <c r="B4660" t="s">
        <v>18</v>
      </c>
      <c r="C4660">
        <v>2011</v>
      </c>
      <c r="D4660">
        <v>175000</v>
      </c>
      <c r="E4660">
        <v>11000</v>
      </c>
      <c r="F4660" t="s">
        <v>124</v>
      </c>
      <c r="G4660" t="s">
        <v>148</v>
      </c>
      <c r="H4660" t="s">
        <v>1975</v>
      </c>
      <c r="I4660" t="s">
        <v>41</v>
      </c>
      <c r="J4660" t="s">
        <v>158</v>
      </c>
      <c r="K4660" t="s">
        <v>24</v>
      </c>
      <c r="L4660" t="s">
        <v>25</v>
      </c>
      <c r="M4660" t="s">
        <v>140</v>
      </c>
      <c r="N4660">
        <v>998</v>
      </c>
      <c r="O4660" t="s">
        <v>166</v>
      </c>
      <c r="P4660" t="s">
        <v>141</v>
      </c>
      <c r="Q4660">
        <v>5</v>
      </c>
      <c r="R4660" t="s">
        <v>1179</v>
      </c>
    </row>
    <row r="4661" spans="1:18" x14ac:dyDescent="0.3">
      <c r="A4661">
        <v>4796</v>
      </c>
      <c r="B4661" t="s">
        <v>18</v>
      </c>
      <c r="C4661">
        <v>2012</v>
      </c>
      <c r="D4661">
        <v>340000</v>
      </c>
      <c r="E4661">
        <v>24300</v>
      </c>
      <c r="F4661" t="s">
        <v>124</v>
      </c>
      <c r="G4661" t="s">
        <v>965</v>
      </c>
      <c r="H4661" t="s">
        <v>1858</v>
      </c>
      <c r="I4661" t="s">
        <v>41</v>
      </c>
      <c r="J4661" t="s">
        <v>158</v>
      </c>
      <c r="K4661" t="s">
        <v>24</v>
      </c>
      <c r="L4661" t="s">
        <v>25</v>
      </c>
      <c r="M4661" t="s">
        <v>264</v>
      </c>
      <c r="N4661">
        <v>1197</v>
      </c>
      <c r="O4661" t="s">
        <v>265</v>
      </c>
      <c r="P4661" t="s">
        <v>266</v>
      </c>
      <c r="Q4661">
        <v>5</v>
      </c>
      <c r="R4661" t="s">
        <v>1179</v>
      </c>
    </row>
    <row r="4662" spans="1:18" x14ac:dyDescent="0.3">
      <c r="A4662">
        <v>4797</v>
      </c>
      <c r="B4662" t="s">
        <v>65</v>
      </c>
      <c r="C4662">
        <v>2016</v>
      </c>
      <c r="D4662">
        <v>1525000</v>
      </c>
      <c r="E4662">
        <v>42163</v>
      </c>
      <c r="F4662" t="s">
        <v>124</v>
      </c>
      <c r="G4662" t="s">
        <v>965</v>
      </c>
      <c r="H4662" t="s">
        <v>1858</v>
      </c>
      <c r="I4662" t="s">
        <v>22</v>
      </c>
      <c r="J4662" t="s">
        <v>158</v>
      </c>
      <c r="K4662" t="s">
        <v>154</v>
      </c>
      <c r="L4662" t="s">
        <v>33</v>
      </c>
      <c r="M4662" t="s">
        <v>187</v>
      </c>
      <c r="N4662">
        <v>2755</v>
      </c>
      <c r="O4662" t="s">
        <v>188</v>
      </c>
      <c r="P4662" t="s">
        <v>189</v>
      </c>
      <c r="Q4662">
        <v>7</v>
      </c>
      <c r="R4662" t="s">
        <v>1179</v>
      </c>
    </row>
    <row r="4663" spans="1:18" x14ac:dyDescent="0.3">
      <c r="A4663">
        <v>4798</v>
      </c>
      <c r="B4663" t="s">
        <v>18</v>
      </c>
      <c r="C4663">
        <v>2017</v>
      </c>
      <c r="D4663">
        <v>810000</v>
      </c>
      <c r="E4663">
        <v>47747</v>
      </c>
      <c r="F4663" t="s">
        <v>124</v>
      </c>
      <c r="G4663" t="s">
        <v>965</v>
      </c>
      <c r="H4663" t="s">
        <v>1858</v>
      </c>
      <c r="I4663" t="s">
        <v>22</v>
      </c>
      <c r="J4663" t="s">
        <v>158</v>
      </c>
      <c r="K4663" t="s">
        <v>24</v>
      </c>
      <c r="L4663" t="s">
        <v>25</v>
      </c>
      <c r="M4663" t="s">
        <v>415</v>
      </c>
      <c r="N4663">
        <v>1248</v>
      </c>
      <c r="O4663" t="s">
        <v>94</v>
      </c>
      <c r="P4663" t="s">
        <v>95</v>
      </c>
      <c r="Q4663">
        <v>5</v>
      </c>
      <c r="R4663" t="s">
        <v>1179</v>
      </c>
    </row>
    <row r="4664" spans="1:18" x14ac:dyDescent="0.3">
      <c r="A4664">
        <v>4799</v>
      </c>
      <c r="B4664" t="s">
        <v>109</v>
      </c>
      <c r="C4664">
        <v>2018</v>
      </c>
      <c r="D4664">
        <v>1025000</v>
      </c>
      <c r="E4664">
        <v>8000</v>
      </c>
      <c r="F4664" t="s">
        <v>124</v>
      </c>
      <c r="G4664" t="s">
        <v>965</v>
      </c>
      <c r="H4664" t="s">
        <v>1858</v>
      </c>
      <c r="I4664" t="s">
        <v>22</v>
      </c>
      <c r="J4664" t="s">
        <v>158</v>
      </c>
      <c r="K4664" t="s">
        <v>154</v>
      </c>
      <c r="L4664" t="s">
        <v>25</v>
      </c>
      <c r="M4664" t="s">
        <v>107</v>
      </c>
      <c r="N4664">
        <v>1497</v>
      </c>
      <c r="O4664" t="s">
        <v>364</v>
      </c>
      <c r="P4664" t="s">
        <v>374</v>
      </c>
      <c r="Q4664">
        <v>5</v>
      </c>
      <c r="R4664" t="s">
        <v>1179</v>
      </c>
    </row>
    <row r="4665" spans="1:18" x14ac:dyDescent="0.3">
      <c r="A4665">
        <v>4800</v>
      </c>
      <c r="B4665" t="s">
        <v>239</v>
      </c>
      <c r="C4665">
        <v>2016</v>
      </c>
      <c r="D4665">
        <v>2150000</v>
      </c>
      <c r="E4665">
        <v>30000</v>
      </c>
      <c r="F4665" t="s">
        <v>124</v>
      </c>
      <c r="G4665" t="s">
        <v>965</v>
      </c>
      <c r="H4665" t="s">
        <v>1295</v>
      </c>
      <c r="I4665" t="s">
        <v>22</v>
      </c>
      <c r="J4665" t="s">
        <v>158</v>
      </c>
      <c r="K4665" t="s">
        <v>154</v>
      </c>
      <c r="L4665" t="s">
        <v>25</v>
      </c>
      <c r="M4665" t="s">
        <v>375</v>
      </c>
      <c r="N4665">
        <v>1995</v>
      </c>
      <c r="O4665" t="s">
        <v>336</v>
      </c>
      <c r="P4665" t="s">
        <v>334</v>
      </c>
      <c r="Q4665">
        <v>5</v>
      </c>
      <c r="R4665" t="s">
        <v>1179</v>
      </c>
    </row>
    <row r="4666" spans="1:18" x14ac:dyDescent="0.3">
      <c r="A4666">
        <v>4801</v>
      </c>
      <c r="B4666" t="s">
        <v>65</v>
      </c>
      <c r="C4666">
        <v>2013</v>
      </c>
      <c r="D4666">
        <v>910000</v>
      </c>
      <c r="E4666">
        <v>70000</v>
      </c>
      <c r="F4666" t="s">
        <v>124</v>
      </c>
      <c r="G4666" t="s">
        <v>965</v>
      </c>
      <c r="H4666" t="s">
        <v>1858</v>
      </c>
      <c r="I4666" t="s">
        <v>22</v>
      </c>
      <c r="J4666" t="s">
        <v>23</v>
      </c>
      <c r="K4666" t="s">
        <v>24</v>
      </c>
      <c r="L4666" t="s">
        <v>33</v>
      </c>
      <c r="M4666" t="s">
        <v>170</v>
      </c>
      <c r="N4666">
        <v>2494</v>
      </c>
      <c r="O4666" t="s">
        <v>171</v>
      </c>
      <c r="P4666" t="s">
        <v>172</v>
      </c>
      <c r="Q4666">
        <v>8</v>
      </c>
      <c r="R4666" t="s">
        <v>1179</v>
      </c>
    </row>
    <row r="4667" spans="1:18" x14ac:dyDescent="0.3">
      <c r="A4667">
        <v>4802</v>
      </c>
      <c r="B4667" t="s">
        <v>109</v>
      </c>
      <c r="C4667">
        <v>2016</v>
      </c>
      <c r="D4667">
        <v>300000</v>
      </c>
      <c r="E4667">
        <v>60000</v>
      </c>
      <c r="F4667" t="s">
        <v>124</v>
      </c>
      <c r="G4667" t="s">
        <v>965</v>
      </c>
      <c r="H4667" t="s">
        <v>1858</v>
      </c>
      <c r="I4667" t="s">
        <v>22</v>
      </c>
      <c r="J4667" t="s">
        <v>23</v>
      </c>
      <c r="K4667" t="s">
        <v>24</v>
      </c>
      <c r="L4667" t="s">
        <v>33</v>
      </c>
      <c r="M4667" t="s">
        <v>588</v>
      </c>
      <c r="N4667">
        <v>1405</v>
      </c>
      <c r="O4667" t="s">
        <v>1977</v>
      </c>
      <c r="P4667" t="s">
        <v>590</v>
      </c>
      <c r="Q4667">
        <v>5</v>
      </c>
      <c r="R4667" t="s">
        <v>1179</v>
      </c>
    </row>
    <row r="4668" spans="1:18" x14ac:dyDescent="0.3">
      <c r="A4668">
        <v>4803</v>
      </c>
      <c r="B4668" t="s">
        <v>18</v>
      </c>
      <c r="C4668">
        <v>2004</v>
      </c>
      <c r="D4668">
        <v>120000</v>
      </c>
      <c r="E4668">
        <v>80000</v>
      </c>
      <c r="F4668" t="s">
        <v>124</v>
      </c>
      <c r="G4668" t="s">
        <v>965</v>
      </c>
      <c r="H4668" t="s">
        <v>1295</v>
      </c>
      <c r="I4668" t="s">
        <v>41</v>
      </c>
      <c r="J4668" t="s">
        <v>23</v>
      </c>
      <c r="K4668" t="s">
        <v>24</v>
      </c>
      <c r="L4668" t="s">
        <v>33</v>
      </c>
      <c r="M4668" t="s">
        <v>60</v>
      </c>
      <c r="N4668">
        <v>993</v>
      </c>
      <c r="O4668" t="s">
        <v>79</v>
      </c>
      <c r="P4668" t="s">
        <v>80</v>
      </c>
      <c r="Q4668">
        <v>5</v>
      </c>
      <c r="R4668" t="s">
        <v>1179</v>
      </c>
    </row>
    <row r="4669" spans="1:18" x14ac:dyDescent="0.3">
      <c r="A4669">
        <v>4804</v>
      </c>
      <c r="B4669" t="s">
        <v>46</v>
      </c>
      <c r="C4669">
        <v>2015</v>
      </c>
      <c r="D4669">
        <v>490000</v>
      </c>
      <c r="E4669">
        <v>45900</v>
      </c>
      <c r="F4669" t="s">
        <v>124</v>
      </c>
      <c r="G4669" t="s">
        <v>965</v>
      </c>
      <c r="H4669" t="s">
        <v>1295</v>
      </c>
      <c r="I4669" t="s">
        <v>41</v>
      </c>
      <c r="J4669" t="s">
        <v>23</v>
      </c>
      <c r="K4669" t="s">
        <v>24</v>
      </c>
      <c r="L4669" t="s">
        <v>33</v>
      </c>
      <c r="M4669" t="s">
        <v>133</v>
      </c>
      <c r="N4669">
        <v>1197</v>
      </c>
      <c r="O4669" t="s">
        <v>134</v>
      </c>
      <c r="P4669" t="s">
        <v>135</v>
      </c>
      <c r="Q4669">
        <v>5</v>
      </c>
      <c r="R4669" t="s">
        <v>1179</v>
      </c>
    </row>
    <row r="4670" spans="1:18" x14ac:dyDescent="0.3">
      <c r="A4670">
        <v>4805</v>
      </c>
      <c r="B4670" t="s">
        <v>37</v>
      </c>
      <c r="C4670">
        <v>2013</v>
      </c>
      <c r="D4670">
        <v>425000</v>
      </c>
      <c r="E4670">
        <v>70000</v>
      </c>
      <c r="F4670" t="s">
        <v>56</v>
      </c>
      <c r="G4670" t="s">
        <v>57</v>
      </c>
      <c r="H4670" t="s">
        <v>1978</v>
      </c>
      <c r="I4670" t="s">
        <v>22</v>
      </c>
      <c r="J4670" t="s">
        <v>23</v>
      </c>
      <c r="K4670" t="s">
        <v>24</v>
      </c>
      <c r="L4670" t="s">
        <v>25</v>
      </c>
      <c r="M4670" t="s">
        <v>618</v>
      </c>
      <c r="N4670">
        <v>1498</v>
      </c>
      <c r="O4670" t="s">
        <v>105</v>
      </c>
      <c r="P4670" t="s">
        <v>95</v>
      </c>
      <c r="Q4670">
        <v>5</v>
      </c>
      <c r="R4670" t="s">
        <v>1179</v>
      </c>
    </row>
    <row r="4671" spans="1:18" x14ac:dyDescent="0.3">
      <c r="A4671">
        <v>4806</v>
      </c>
      <c r="B4671" t="s">
        <v>18</v>
      </c>
      <c r="C4671">
        <v>2011</v>
      </c>
      <c r="D4671">
        <v>155000</v>
      </c>
      <c r="E4671">
        <v>40000</v>
      </c>
      <c r="F4671" t="s">
        <v>56</v>
      </c>
      <c r="G4671" t="s">
        <v>57</v>
      </c>
      <c r="H4671" t="s">
        <v>1978</v>
      </c>
      <c r="I4671" t="s">
        <v>41</v>
      </c>
      <c r="J4671" t="s">
        <v>23</v>
      </c>
      <c r="K4671" t="s">
        <v>24</v>
      </c>
      <c r="L4671" t="s">
        <v>25</v>
      </c>
      <c r="M4671" t="s">
        <v>96</v>
      </c>
      <c r="N4671">
        <v>796</v>
      </c>
      <c r="O4671" t="s">
        <v>97</v>
      </c>
      <c r="P4671" t="s">
        <v>98</v>
      </c>
      <c r="Q4671">
        <v>5</v>
      </c>
      <c r="R4671" t="s">
        <v>1179</v>
      </c>
    </row>
    <row r="4672" spans="1:18" x14ac:dyDescent="0.3">
      <c r="A4672">
        <v>4807</v>
      </c>
      <c r="B4672" t="s">
        <v>88</v>
      </c>
      <c r="C4672">
        <v>2013</v>
      </c>
      <c r="D4672">
        <v>490000</v>
      </c>
      <c r="E4672">
        <v>90000</v>
      </c>
      <c r="F4672" t="s">
        <v>56</v>
      </c>
      <c r="G4672" t="s">
        <v>57</v>
      </c>
      <c r="H4672" t="s">
        <v>1978</v>
      </c>
      <c r="I4672" t="s">
        <v>22</v>
      </c>
      <c r="J4672" t="s">
        <v>23</v>
      </c>
      <c r="K4672" t="s">
        <v>24</v>
      </c>
      <c r="L4672" t="s">
        <v>33</v>
      </c>
      <c r="M4672" t="s">
        <v>481</v>
      </c>
      <c r="N4672">
        <v>2179</v>
      </c>
      <c r="O4672" t="s">
        <v>271</v>
      </c>
      <c r="P4672" t="s">
        <v>272</v>
      </c>
      <c r="Q4672">
        <v>8</v>
      </c>
      <c r="R4672" t="s">
        <v>1179</v>
      </c>
    </row>
    <row r="4673" spans="1:18" x14ac:dyDescent="0.3">
      <c r="A4673">
        <v>4808</v>
      </c>
      <c r="B4673" t="s">
        <v>18</v>
      </c>
      <c r="C4673">
        <v>2010</v>
      </c>
      <c r="D4673">
        <v>132000</v>
      </c>
      <c r="E4673">
        <v>105000</v>
      </c>
      <c r="F4673" t="s">
        <v>19</v>
      </c>
      <c r="G4673" t="s">
        <v>786</v>
      </c>
      <c r="H4673" t="s">
        <v>1038</v>
      </c>
      <c r="I4673" t="s">
        <v>41</v>
      </c>
      <c r="J4673" t="s">
        <v>23</v>
      </c>
      <c r="K4673" t="s">
        <v>24</v>
      </c>
      <c r="L4673" t="s">
        <v>25</v>
      </c>
      <c r="M4673" t="s">
        <v>96</v>
      </c>
      <c r="N4673">
        <v>796</v>
      </c>
      <c r="O4673" t="s">
        <v>97</v>
      </c>
      <c r="P4673" t="s">
        <v>98</v>
      </c>
      <c r="Q4673">
        <v>5</v>
      </c>
      <c r="R4673" t="s">
        <v>1179</v>
      </c>
    </row>
    <row r="4674" spans="1:18" x14ac:dyDescent="0.3">
      <c r="A4674">
        <v>4809</v>
      </c>
      <c r="B4674" t="s">
        <v>46</v>
      </c>
      <c r="C4674">
        <v>2018</v>
      </c>
      <c r="D4674">
        <v>750000</v>
      </c>
      <c r="E4674">
        <v>30000</v>
      </c>
      <c r="F4674" t="s">
        <v>56</v>
      </c>
      <c r="G4674" t="s">
        <v>57</v>
      </c>
      <c r="H4674" t="s">
        <v>1978</v>
      </c>
      <c r="I4674" t="s">
        <v>22</v>
      </c>
      <c r="J4674" t="s">
        <v>23</v>
      </c>
      <c r="K4674" t="s">
        <v>24</v>
      </c>
      <c r="L4674" t="s">
        <v>25</v>
      </c>
      <c r="M4674" t="s">
        <v>99</v>
      </c>
      <c r="N4674">
        <v>1396</v>
      </c>
      <c r="O4674" t="s">
        <v>216</v>
      </c>
      <c r="P4674" t="s">
        <v>552</v>
      </c>
      <c r="Q4674">
        <v>5</v>
      </c>
      <c r="R4674" t="s">
        <v>1179</v>
      </c>
    </row>
    <row r="4675" spans="1:18" x14ac:dyDescent="0.3">
      <c r="A4675">
        <v>4810</v>
      </c>
      <c r="B4675" t="s">
        <v>18</v>
      </c>
      <c r="C4675">
        <v>2011</v>
      </c>
      <c r="D4675">
        <v>225000</v>
      </c>
      <c r="E4675">
        <v>20000</v>
      </c>
      <c r="F4675" t="s">
        <v>19</v>
      </c>
      <c r="G4675" t="s">
        <v>780</v>
      </c>
      <c r="H4675" t="s">
        <v>807</v>
      </c>
      <c r="I4675" t="s">
        <v>41</v>
      </c>
      <c r="J4675" t="s">
        <v>23</v>
      </c>
      <c r="K4675" t="s">
        <v>24</v>
      </c>
      <c r="L4675" t="s">
        <v>25</v>
      </c>
      <c r="M4675" t="s">
        <v>85</v>
      </c>
      <c r="N4675">
        <v>998</v>
      </c>
      <c r="O4675" t="s">
        <v>67</v>
      </c>
      <c r="P4675" t="s">
        <v>141</v>
      </c>
      <c r="Q4675">
        <v>5</v>
      </c>
      <c r="R4675" t="s">
        <v>1179</v>
      </c>
    </row>
    <row r="4676" spans="1:18" x14ac:dyDescent="0.3">
      <c r="A4676">
        <v>4811</v>
      </c>
      <c r="B4676" t="s">
        <v>46</v>
      </c>
      <c r="C4676">
        <v>2011</v>
      </c>
      <c r="D4676">
        <v>240000</v>
      </c>
      <c r="E4676">
        <v>80000</v>
      </c>
      <c r="F4676" t="s">
        <v>19</v>
      </c>
      <c r="G4676" t="s">
        <v>786</v>
      </c>
      <c r="H4676" t="s">
        <v>1979</v>
      </c>
      <c r="I4676" t="s">
        <v>41</v>
      </c>
      <c r="J4676" t="s">
        <v>23</v>
      </c>
      <c r="K4676" t="s">
        <v>24</v>
      </c>
      <c r="L4676" t="s">
        <v>25</v>
      </c>
      <c r="M4676" t="s">
        <v>211</v>
      </c>
      <c r="N4676">
        <v>1197</v>
      </c>
      <c r="O4676" t="s">
        <v>212</v>
      </c>
      <c r="P4676" t="s">
        <v>453</v>
      </c>
      <c r="Q4676">
        <v>5</v>
      </c>
      <c r="R4676" t="s">
        <v>1179</v>
      </c>
    </row>
    <row r="4677" spans="1:18" x14ac:dyDescent="0.3">
      <c r="A4677">
        <v>4812</v>
      </c>
      <c r="B4677" t="s">
        <v>18</v>
      </c>
      <c r="C4677">
        <v>2004</v>
      </c>
      <c r="D4677">
        <v>33351</v>
      </c>
      <c r="E4677">
        <v>90000</v>
      </c>
      <c r="F4677" t="s">
        <v>19</v>
      </c>
      <c r="G4677" t="s">
        <v>83</v>
      </c>
      <c r="H4677" t="s">
        <v>1980</v>
      </c>
      <c r="I4677" t="s">
        <v>41</v>
      </c>
      <c r="J4677" t="s">
        <v>23</v>
      </c>
      <c r="K4677" t="s">
        <v>24</v>
      </c>
      <c r="L4677" t="s">
        <v>42</v>
      </c>
      <c r="M4677" t="s">
        <v>85</v>
      </c>
      <c r="N4677">
        <v>998</v>
      </c>
      <c r="O4677" t="s">
        <v>67</v>
      </c>
      <c r="P4677" t="s">
        <v>141</v>
      </c>
      <c r="Q4677">
        <v>5</v>
      </c>
      <c r="R4677" t="s">
        <v>1179</v>
      </c>
    </row>
    <row r="4678" spans="1:18" x14ac:dyDescent="0.3">
      <c r="A4678">
        <v>4813</v>
      </c>
      <c r="B4678" t="s">
        <v>120</v>
      </c>
      <c r="C4678">
        <v>2010</v>
      </c>
      <c r="D4678">
        <v>80000</v>
      </c>
      <c r="E4678">
        <v>80000</v>
      </c>
      <c r="F4678" t="s">
        <v>19</v>
      </c>
      <c r="G4678" t="s">
        <v>786</v>
      </c>
      <c r="H4678" t="s">
        <v>1981</v>
      </c>
      <c r="I4678" t="s">
        <v>41</v>
      </c>
      <c r="J4678" t="s">
        <v>23</v>
      </c>
      <c r="K4678" t="s">
        <v>24</v>
      </c>
      <c r="L4678" t="s">
        <v>33</v>
      </c>
      <c r="M4678" t="s">
        <v>347</v>
      </c>
      <c r="N4678">
        <v>995</v>
      </c>
      <c r="O4678" t="s">
        <v>665</v>
      </c>
      <c r="P4678" t="s">
        <v>715</v>
      </c>
      <c r="Q4678">
        <v>5</v>
      </c>
      <c r="R4678" t="s">
        <v>1179</v>
      </c>
    </row>
    <row r="4679" spans="1:18" x14ac:dyDescent="0.3">
      <c r="A4679">
        <v>4814</v>
      </c>
      <c r="B4679" t="s">
        <v>18</v>
      </c>
      <c r="C4679">
        <v>2004</v>
      </c>
      <c r="D4679">
        <v>40000</v>
      </c>
      <c r="E4679">
        <v>120000</v>
      </c>
      <c r="F4679" t="s">
        <v>19</v>
      </c>
      <c r="G4679" t="s">
        <v>782</v>
      </c>
      <c r="H4679" t="s">
        <v>1247</v>
      </c>
      <c r="I4679" t="s">
        <v>41</v>
      </c>
      <c r="J4679" t="s">
        <v>23</v>
      </c>
      <c r="K4679" t="s">
        <v>24</v>
      </c>
      <c r="L4679" t="s">
        <v>25</v>
      </c>
      <c r="M4679" t="s">
        <v>50</v>
      </c>
      <c r="N4679">
        <v>796</v>
      </c>
      <c r="O4679" t="s">
        <v>63</v>
      </c>
      <c r="P4679" t="s">
        <v>64</v>
      </c>
      <c r="Q4679">
        <v>4</v>
      </c>
      <c r="R4679" t="s">
        <v>1179</v>
      </c>
    </row>
    <row r="4680" spans="1:18" x14ac:dyDescent="0.3">
      <c r="A4680">
        <v>4815</v>
      </c>
      <c r="B4680" t="s">
        <v>37</v>
      </c>
      <c r="C4680">
        <v>2019</v>
      </c>
      <c r="D4680">
        <v>1100000</v>
      </c>
      <c r="E4680">
        <v>50000</v>
      </c>
      <c r="F4680" t="s">
        <v>56</v>
      </c>
      <c r="G4680" t="s">
        <v>57</v>
      </c>
      <c r="H4680" t="s">
        <v>1978</v>
      </c>
      <c r="I4680" t="s">
        <v>22</v>
      </c>
      <c r="J4680" t="s">
        <v>23</v>
      </c>
      <c r="K4680" t="s">
        <v>24</v>
      </c>
      <c r="L4680" t="s">
        <v>33</v>
      </c>
      <c r="M4680" t="s">
        <v>291</v>
      </c>
      <c r="N4680">
        <v>1498</v>
      </c>
      <c r="O4680" t="s">
        <v>105</v>
      </c>
      <c r="P4680" t="s">
        <v>95</v>
      </c>
      <c r="Q4680">
        <v>7</v>
      </c>
      <c r="R4680" t="s">
        <v>1179</v>
      </c>
    </row>
    <row r="4681" spans="1:18" x14ac:dyDescent="0.3">
      <c r="A4681">
        <v>4816</v>
      </c>
      <c r="B4681" t="s">
        <v>320</v>
      </c>
      <c r="C4681">
        <v>2017</v>
      </c>
      <c r="D4681">
        <v>2711000</v>
      </c>
      <c r="E4681">
        <v>9000</v>
      </c>
      <c r="F4681" t="s">
        <v>38</v>
      </c>
      <c r="G4681" t="s">
        <v>249</v>
      </c>
      <c r="H4681" t="s">
        <v>1358</v>
      </c>
      <c r="I4681" t="s">
        <v>22</v>
      </c>
      <c r="J4681" t="s">
        <v>158</v>
      </c>
      <c r="K4681" t="s">
        <v>154</v>
      </c>
      <c r="L4681" t="s">
        <v>25</v>
      </c>
      <c r="M4681" t="s">
        <v>363</v>
      </c>
      <c r="N4681">
        <v>1999</v>
      </c>
      <c r="O4681" t="s">
        <v>322</v>
      </c>
      <c r="P4681" t="s">
        <v>323</v>
      </c>
      <c r="Q4681">
        <v>5</v>
      </c>
      <c r="R4681" t="s">
        <v>1179</v>
      </c>
    </row>
    <row r="4682" spans="1:18" x14ac:dyDescent="0.3">
      <c r="A4682">
        <v>4817</v>
      </c>
      <c r="B4682" t="s">
        <v>316</v>
      </c>
      <c r="C4682">
        <v>2019</v>
      </c>
      <c r="D4682">
        <v>5150000</v>
      </c>
      <c r="E4682">
        <v>20000</v>
      </c>
      <c r="F4682" t="s">
        <v>38</v>
      </c>
      <c r="G4682" t="s">
        <v>249</v>
      </c>
      <c r="H4682" t="s">
        <v>1358</v>
      </c>
      <c r="I4682" t="s">
        <v>41</v>
      </c>
      <c r="J4682" t="s">
        <v>158</v>
      </c>
      <c r="K4682" t="s">
        <v>154</v>
      </c>
      <c r="L4682" t="s">
        <v>25</v>
      </c>
      <c r="M4682" t="s">
        <v>317</v>
      </c>
      <c r="N4682">
        <v>2487</v>
      </c>
      <c r="O4682" t="s">
        <v>318</v>
      </c>
      <c r="P4682" t="s">
        <v>319</v>
      </c>
      <c r="Q4682">
        <v>5</v>
      </c>
      <c r="R4682" t="s">
        <v>1179</v>
      </c>
    </row>
    <row r="4683" spans="1:18" x14ac:dyDescent="0.3">
      <c r="A4683">
        <v>4818</v>
      </c>
      <c r="B4683" t="s">
        <v>320</v>
      </c>
      <c r="C4683">
        <v>2017</v>
      </c>
      <c r="D4683">
        <v>3200000</v>
      </c>
      <c r="E4683">
        <v>45000</v>
      </c>
      <c r="F4683" t="s">
        <v>38</v>
      </c>
      <c r="G4683" t="s">
        <v>249</v>
      </c>
      <c r="H4683" t="s">
        <v>1358</v>
      </c>
      <c r="I4683" t="s">
        <v>22</v>
      </c>
      <c r="J4683" t="s">
        <v>158</v>
      </c>
      <c r="K4683" t="s">
        <v>154</v>
      </c>
      <c r="L4683" t="s">
        <v>25</v>
      </c>
      <c r="M4683" t="s">
        <v>321</v>
      </c>
      <c r="N4683">
        <v>1999</v>
      </c>
      <c r="O4683" t="s">
        <v>322</v>
      </c>
      <c r="P4683" t="s">
        <v>323</v>
      </c>
      <c r="Q4683">
        <v>5</v>
      </c>
      <c r="R4683" t="s">
        <v>1179</v>
      </c>
    </row>
    <row r="4684" spans="1:18" x14ac:dyDescent="0.3">
      <c r="A4684">
        <v>4819</v>
      </c>
      <c r="B4684" t="s">
        <v>109</v>
      </c>
      <c r="C4684">
        <v>2015</v>
      </c>
      <c r="D4684">
        <v>503000</v>
      </c>
      <c r="E4684">
        <v>110000</v>
      </c>
      <c r="F4684" t="s">
        <v>38</v>
      </c>
      <c r="G4684" t="s">
        <v>70</v>
      </c>
      <c r="H4684" t="s">
        <v>1982</v>
      </c>
      <c r="I4684" t="s">
        <v>22</v>
      </c>
      <c r="J4684" t="s">
        <v>23</v>
      </c>
      <c r="K4684" t="s">
        <v>24</v>
      </c>
      <c r="L4684" t="s">
        <v>25</v>
      </c>
      <c r="M4684" t="s">
        <v>426</v>
      </c>
      <c r="N4684">
        <v>2179</v>
      </c>
      <c r="O4684" t="s">
        <v>422</v>
      </c>
      <c r="P4684" t="s">
        <v>423</v>
      </c>
      <c r="Q4684">
        <v>7</v>
      </c>
      <c r="R4684" t="s">
        <v>1179</v>
      </c>
    </row>
    <row r="4685" spans="1:18" x14ac:dyDescent="0.3">
      <c r="A4685">
        <v>4820</v>
      </c>
      <c r="B4685" t="s">
        <v>349</v>
      </c>
      <c r="C4685">
        <v>2019</v>
      </c>
      <c r="D4685">
        <v>3800000</v>
      </c>
      <c r="E4685">
        <v>20000</v>
      </c>
      <c r="F4685" t="s">
        <v>38</v>
      </c>
      <c r="G4685" t="s">
        <v>70</v>
      </c>
      <c r="H4685" t="s">
        <v>1120</v>
      </c>
      <c r="I4685" t="s">
        <v>22</v>
      </c>
      <c r="J4685" t="s">
        <v>23</v>
      </c>
      <c r="K4685" t="s">
        <v>154</v>
      </c>
      <c r="L4685" t="s">
        <v>25</v>
      </c>
      <c r="M4685" t="s">
        <v>347</v>
      </c>
      <c r="N4685">
        <v>1969</v>
      </c>
      <c r="O4685" t="s">
        <v>336</v>
      </c>
      <c r="P4685" t="s">
        <v>350</v>
      </c>
      <c r="Q4685">
        <v>5</v>
      </c>
      <c r="R4685" t="s">
        <v>1179</v>
      </c>
    </row>
    <row r="4686" spans="1:18" x14ac:dyDescent="0.3">
      <c r="A4686">
        <v>4821</v>
      </c>
      <c r="B4686" t="s">
        <v>65</v>
      </c>
      <c r="C4686">
        <v>2016</v>
      </c>
      <c r="D4686">
        <v>2000000</v>
      </c>
      <c r="E4686">
        <v>68089</v>
      </c>
      <c r="F4686" t="s">
        <v>38</v>
      </c>
      <c r="G4686" t="s">
        <v>70</v>
      </c>
      <c r="H4686" t="s">
        <v>1120</v>
      </c>
      <c r="I4686" t="s">
        <v>41</v>
      </c>
      <c r="J4686" t="s">
        <v>526</v>
      </c>
      <c r="K4686" t="s">
        <v>154</v>
      </c>
      <c r="L4686" t="s">
        <v>25</v>
      </c>
      <c r="M4686" t="s">
        <v>376</v>
      </c>
      <c r="N4686">
        <v>2494</v>
      </c>
      <c r="O4686" t="s">
        <v>377</v>
      </c>
      <c r="P4686" t="s">
        <v>378</v>
      </c>
      <c r="Q4686">
        <v>5</v>
      </c>
      <c r="R4686" t="s">
        <v>1179</v>
      </c>
    </row>
    <row r="4687" spans="1:18" x14ac:dyDescent="0.3">
      <c r="A4687">
        <v>4822</v>
      </c>
      <c r="B4687" t="s">
        <v>18</v>
      </c>
      <c r="C4687">
        <v>2013</v>
      </c>
      <c r="D4687">
        <v>225000</v>
      </c>
      <c r="E4687">
        <v>58343</v>
      </c>
      <c r="F4687" t="s">
        <v>38</v>
      </c>
      <c r="G4687" t="s">
        <v>70</v>
      </c>
      <c r="H4687" t="s">
        <v>1982</v>
      </c>
      <c r="I4687" t="s">
        <v>41</v>
      </c>
      <c r="J4687" t="s">
        <v>526</v>
      </c>
      <c r="K4687" t="s">
        <v>24</v>
      </c>
      <c r="L4687" t="s">
        <v>25</v>
      </c>
      <c r="M4687" t="s">
        <v>262</v>
      </c>
      <c r="N4687">
        <v>998</v>
      </c>
      <c r="O4687" t="s">
        <v>166</v>
      </c>
      <c r="P4687" t="s">
        <v>141</v>
      </c>
      <c r="Q4687">
        <v>5</v>
      </c>
      <c r="R4687" t="s">
        <v>1179</v>
      </c>
    </row>
    <row r="4688" spans="1:18" x14ac:dyDescent="0.3">
      <c r="A4688">
        <v>4823</v>
      </c>
      <c r="B4688" t="s">
        <v>18</v>
      </c>
      <c r="C4688">
        <v>2018</v>
      </c>
      <c r="D4688">
        <v>740000</v>
      </c>
      <c r="E4688">
        <v>38817</v>
      </c>
      <c r="F4688" t="s">
        <v>38</v>
      </c>
      <c r="G4688" t="s">
        <v>70</v>
      </c>
      <c r="H4688" t="s">
        <v>1982</v>
      </c>
      <c r="I4688" t="s">
        <v>22</v>
      </c>
      <c r="J4688" t="s">
        <v>158</v>
      </c>
      <c r="K4688" t="s">
        <v>24</v>
      </c>
      <c r="L4688" t="s">
        <v>25</v>
      </c>
      <c r="M4688" t="s">
        <v>527</v>
      </c>
      <c r="N4688">
        <v>1248</v>
      </c>
      <c r="O4688" t="s">
        <v>27</v>
      </c>
      <c r="P4688" t="s">
        <v>28</v>
      </c>
      <c r="Q4688">
        <v>5</v>
      </c>
      <c r="R4688" t="s">
        <v>1179</v>
      </c>
    </row>
    <row r="4689" spans="1:18" x14ac:dyDescent="0.3">
      <c r="A4689">
        <v>4824</v>
      </c>
      <c r="B4689" t="s">
        <v>37</v>
      </c>
      <c r="C4689">
        <v>2016</v>
      </c>
      <c r="D4689">
        <v>550000</v>
      </c>
      <c r="E4689">
        <v>56494</v>
      </c>
      <c r="F4689" t="s">
        <v>56</v>
      </c>
      <c r="G4689" t="s">
        <v>21</v>
      </c>
      <c r="H4689" t="s">
        <v>1983</v>
      </c>
      <c r="I4689" t="s">
        <v>41</v>
      </c>
      <c r="J4689" t="s">
        <v>526</v>
      </c>
      <c r="K4689" t="s">
        <v>24</v>
      </c>
      <c r="L4689" t="s">
        <v>25</v>
      </c>
      <c r="M4689" t="s">
        <v>121</v>
      </c>
      <c r="N4689">
        <v>1199</v>
      </c>
      <c r="O4689" t="s">
        <v>434</v>
      </c>
      <c r="P4689" t="s">
        <v>452</v>
      </c>
      <c r="Q4689">
        <v>5</v>
      </c>
      <c r="R4689" t="s">
        <v>1179</v>
      </c>
    </row>
    <row r="4690" spans="1:18" x14ac:dyDescent="0.3">
      <c r="A4690">
        <v>4825</v>
      </c>
      <c r="B4690" t="s">
        <v>65</v>
      </c>
      <c r="C4690">
        <v>2013</v>
      </c>
      <c r="D4690">
        <v>750000</v>
      </c>
      <c r="E4690">
        <v>79328</v>
      </c>
      <c r="F4690" t="s">
        <v>56</v>
      </c>
      <c r="G4690" t="s">
        <v>21</v>
      </c>
      <c r="H4690" t="s">
        <v>1787</v>
      </c>
      <c r="I4690" t="s">
        <v>22</v>
      </c>
      <c r="J4690" t="s">
        <v>526</v>
      </c>
      <c r="K4690" t="s">
        <v>24</v>
      </c>
      <c r="L4690" t="s">
        <v>33</v>
      </c>
      <c r="M4690" t="s">
        <v>170</v>
      </c>
      <c r="N4690">
        <v>2494</v>
      </c>
      <c r="O4690" t="s">
        <v>190</v>
      </c>
      <c r="P4690" t="s">
        <v>191</v>
      </c>
      <c r="Q4690">
        <v>7</v>
      </c>
      <c r="R4690" t="s">
        <v>1179</v>
      </c>
    </row>
    <row r="4691" spans="1:18" x14ac:dyDescent="0.3">
      <c r="A4691">
        <v>4826</v>
      </c>
      <c r="B4691" t="s">
        <v>18</v>
      </c>
      <c r="C4691">
        <v>2019</v>
      </c>
      <c r="D4691">
        <v>650000</v>
      </c>
      <c r="E4691">
        <v>5621</v>
      </c>
      <c r="F4691" t="s">
        <v>56</v>
      </c>
      <c r="G4691" t="s">
        <v>21</v>
      </c>
      <c r="H4691" t="s">
        <v>1983</v>
      </c>
      <c r="I4691" t="s">
        <v>41</v>
      </c>
      <c r="J4691" t="s">
        <v>526</v>
      </c>
      <c r="K4691" t="s">
        <v>154</v>
      </c>
      <c r="L4691" t="s">
        <v>25</v>
      </c>
      <c r="M4691" t="s">
        <v>222</v>
      </c>
      <c r="N4691">
        <v>1197</v>
      </c>
      <c r="O4691" t="s">
        <v>265</v>
      </c>
      <c r="P4691" t="s">
        <v>266</v>
      </c>
      <c r="Q4691">
        <v>5</v>
      </c>
      <c r="R4691" t="s">
        <v>1179</v>
      </c>
    </row>
    <row r="4692" spans="1:18" x14ac:dyDescent="0.3">
      <c r="A4692">
        <v>4827</v>
      </c>
      <c r="B4692" t="s">
        <v>65</v>
      </c>
      <c r="C4692">
        <v>2017</v>
      </c>
      <c r="D4692">
        <v>625000</v>
      </c>
      <c r="E4692">
        <v>25538</v>
      </c>
      <c r="F4692" t="s">
        <v>56</v>
      </c>
      <c r="G4692" t="s">
        <v>21</v>
      </c>
      <c r="H4692" t="s">
        <v>1787</v>
      </c>
      <c r="I4692" t="s">
        <v>41</v>
      </c>
      <c r="J4692" t="s">
        <v>526</v>
      </c>
      <c r="K4692" t="s">
        <v>24</v>
      </c>
      <c r="L4692" t="s">
        <v>25</v>
      </c>
      <c r="M4692" t="s">
        <v>335</v>
      </c>
      <c r="N4692">
        <v>1496</v>
      </c>
      <c r="O4692" t="s">
        <v>100</v>
      </c>
      <c r="P4692" t="s">
        <v>528</v>
      </c>
      <c r="Q4692">
        <v>5</v>
      </c>
      <c r="R4692" t="s">
        <v>1179</v>
      </c>
    </row>
    <row r="4693" spans="1:18" x14ac:dyDescent="0.3">
      <c r="A4693">
        <v>4828</v>
      </c>
      <c r="B4693" t="s">
        <v>18</v>
      </c>
      <c r="C4693">
        <v>2018</v>
      </c>
      <c r="D4693">
        <v>600000</v>
      </c>
      <c r="E4693">
        <v>69779</v>
      </c>
      <c r="F4693" t="s">
        <v>56</v>
      </c>
      <c r="G4693" t="s">
        <v>21</v>
      </c>
      <c r="H4693" t="s">
        <v>1787</v>
      </c>
      <c r="I4693" t="s">
        <v>41</v>
      </c>
      <c r="J4693" t="s">
        <v>158</v>
      </c>
      <c r="K4693" t="s">
        <v>154</v>
      </c>
      <c r="L4693" t="s">
        <v>25</v>
      </c>
      <c r="M4693" t="s">
        <v>222</v>
      </c>
      <c r="N4693">
        <v>1197</v>
      </c>
      <c r="O4693" t="s">
        <v>265</v>
      </c>
      <c r="P4693" t="s">
        <v>266</v>
      </c>
      <c r="Q4693">
        <v>5</v>
      </c>
      <c r="R4693" t="s">
        <v>1179</v>
      </c>
    </row>
    <row r="4694" spans="1:18" x14ac:dyDescent="0.3">
      <c r="A4694">
        <v>4829</v>
      </c>
      <c r="B4694" t="s">
        <v>46</v>
      </c>
      <c r="C4694">
        <v>2017</v>
      </c>
      <c r="D4694">
        <v>450000</v>
      </c>
      <c r="E4694">
        <v>56290</v>
      </c>
      <c r="F4694" t="s">
        <v>56</v>
      </c>
      <c r="G4694" t="s">
        <v>21</v>
      </c>
      <c r="H4694" t="s">
        <v>1983</v>
      </c>
      <c r="I4694" t="s">
        <v>22</v>
      </c>
      <c r="J4694" t="s">
        <v>158</v>
      </c>
      <c r="K4694" t="s">
        <v>24</v>
      </c>
      <c r="L4694" t="s">
        <v>25</v>
      </c>
      <c r="M4694" t="s">
        <v>496</v>
      </c>
      <c r="N4694">
        <v>1186</v>
      </c>
      <c r="O4694" t="s">
        <v>466</v>
      </c>
      <c r="P4694" t="s">
        <v>504</v>
      </c>
      <c r="Q4694">
        <v>5</v>
      </c>
      <c r="R4694" t="s">
        <v>1179</v>
      </c>
    </row>
    <row r="4695" spans="1:18" x14ac:dyDescent="0.3">
      <c r="A4695">
        <v>4830</v>
      </c>
      <c r="B4695" t="s">
        <v>239</v>
      </c>
      <c r="C4695">
        <v>2019</v>
      </c>
      <c r="D4695">
        <v>5400000</v>
      </c>
      <c r="E4695">
        <v>7500</v>
      </c>
      <c r="F4695" t="s">
        <v>124</v>
      </c>
      <c r="G4695" t="s">
        <v>772</v>
      </c>
      <c r="H4695" t="s">
        <v>1984</v>
      </c>
      <c r="I4695" t="s">
        <v>22</v>
      </c>
      <c r="J4695" t="s">
        <v>158</v>
      </c>
      <c r="K4695" t="s">
        <v>154</v>
      </c>
      <c r="L4695" t="s">
        <v>25</v>
      </c>
      <c r="M4695" t="s">
        <v>335</v>
      </c>
      <c r="N4695">
        <v>1995</v>
      </c>
      <c r="O4695" t="s">
        <v>336</v>
      </c>
      <c r="P4695" t="s">
        <v>334</v>
      </c>
      <c r="Q4695">
        <v>5</v>
      </c>
      <c r="R4695" t="s">
        <v>1179</v>
      </c>
    </row>
    <row r="4696" spans="1:18" x14ac:dyDescent="0.3">
      <c r="A4696">
        <v>4831</v>
      </c>
      <c r="B4696" t="s">
        <v>239</v>
      </c>
      <c r="C4696">
        <v>2019</v>
      </c>
      <c r="D4696">
        <v>5500000</v>
      </c>
      <c r="E4696">
        <v>8500</v>
      </c>
      <c r="F4696" t="s">
        <v>124</v>
      </c>
      <c r="G4696" t="s">
        <v>772</v>
      </c>
      <c r="H4696" t="s">
        <v>775</v>
      </c>
      <c r="I4696" t="s">
        <v>22</v>
      </c>
      <c r="J4696" t="s">
        <v>158</v>
      </c>
      <c r="K4696" t="s">
        <v>154</v>
      </c>
      <c r="L4696" t="s">
        <v>25</v>
      </c>
      <c r="M4696" t="s">
        <v>335</v>
      </c>
      <c r="N4696">
        <v>1995</v>
      </c>
      <c r="O4696" t="s">
        <v>336</v>
      </c>
      <c r="P4696" t="s">
        <v>334</v>
      </c>
      <c r="Q4696">
        <v>5</v>
      </c>
      <c r="R4696" t="s">
        <v>1179</v>
      </c>
    </row>
    <row r="4697" spans="1:18" x14ac:dyDescent="0.3">
      <c r="A4697">
        <v>4832</v>
      </c>
      <c r="B4697" t="s">
        <v>37</v>
      </c>
      <c r="C4697">
        <v>2019</v>
      </c>
      <c r="D4697">
        <v>779000</v>
      </c>
      <c r="E4697">
        <v>7032</v>
      </c>
      <c r="F4697" t="s">
        <v>124</v>
      </c>
      <c r="G4697" t="s">
        <v>772</v>
      </c>
      <c r="H4697" t="s">
        <v>1984</v>
      </c>
      <c r="I4697" t="s">
        <v>41</v>
      </c>
      <c r="J4697" t="s">
        <v>526</v>
      </c>
      <c r="K4697" t="s">
        <v>154</v>
      </c>
      <c r="L4697" t="s">
        <v>25</v>
      </c>
      <c r="M4697" t="s">
        <v>273</v>
      </c>
      <c r="N4697">
        <v>1199</v>
      </c>
      <c r="O4697" t="s">
        <v>216</v>
      </c>
      <c r="P4697" t="s">
        <v>452</v>
      </c>
      <c r="Q4697">
        <v>5</v>
      </c>
      <c r="R4697" t="s">
        <v>1179</v>
      </c>
    </row>
    <row r="4698" spans="1:18" x14ac:dyDescent="0.3">
      <c r="A4698">
        <v>4833</v>
      </c>
      <c r="B4698" t="s">
        <v>30</v>
      </c>
      <c r="C4698">
        <v>2016</v>
      </c>
      <c r="D4698">
        <v>645000</v>
      </c>
      <c r="E4698">
        <v>11000</v>
      </c>
      <c r="F4698" t="s">
        <v>124</v>
      </c>
      <c r="G4698" t="s">
        <v>772</v>
      </c>
      <c r="H4698" t="s">
        <v>775</v>
      </c>
      <c r="I4698" t="s">
        <v>41</v>
      </c>
      <c r="J4698" t="s">
        <v>158</v>
      </c>
      <c r="K4698" t="s">
        <v>154</v>
      </c>
      <c r="L4698" t="s">
        <v>25</v>
      </c>
      <c r="M4698" t="s">
        <v>276</v>
      </c>
      <c r="N4698">
        <v>1598</v>
      </c>
      <c r="O4698" t="s">
        <v>366</v>
      </c>
      <c r="P4698" t="s">
        <v>257</v>
      </c>
      <c r="Q4698">
        <v>5</v>
      </c>
      <c r="R4698" t="s">
        <v>1179</v>
      </c>
    </row>
    <row r="4699" spans="1:18" x14ac:dyDescent="0.3">
      <c r="A4699">
        <v>4834</v>
      </c>
      <c r="B4699" t="s">
        <v>349</v>
      </c>
      <c r="C4699">
        <v>2018</v>
      </c>
      <c r="D4699">
        <v>2475000</v>
      </c>
      <c r="E4699">
        <v>2000</v>
      </c>
      <c r="F4699" t="s">
        <v>19</v>
      </c>
      <c r="G4699" t="s">
        <v>31</v>
      </c>
      <c r="H4699" t="s">
        <v>1985</v>
      </c>
      <c r="I4699" t="s">
        <v>22</v>
      </c>
      <c r="J4699" t="s">
        <v>158</v>
      </c>
      <c r="K4699" t="s">
        <v>154</v>
      </c>
      <c r="L4699" t="s">
        <v>25</v>
      </c>
      <c r="M4699" t="s">
        <v>127</v>
      </c>
      <c r="N4699">
        <v>1984</v>
      </c>
      <c r="O4699" t="s">
        <v>358</v>
      </c>
      <c r="P4699" t="s">
        <v>529</v>
      </c>
      <c r="Q4699">
        <v>5</v>
      </c>
      <c r="R4699" t="s">
        <v>1179</v>
      </c>
    </row>
    <row r="4700" spans="1:18" x14ac:dyDescent="0.3">
      <c r="A4700">
        <v>4835</v>
      </c>
      <c r="B4700" t="s">
        <v>46</v>
      </c>
      <c r="C4700">
        <v>2016</v>
      </c>
      <c r="D4700">
        <v>380000</v>
      </c>
      <c r="E4700">
        <v>80000</v>
      </c>
      <c r="F4700" t="s">
        <v>19</v>
      </c>
      <c r="G4700" t="s">
        <v>31</v>
      </c>
      <c r="H4700" t="s">
        <v>1985</v>
      </c>
      <c r="I4700" t="s">
        <v>22</v>
      </c>
      <c r="J4700" t="s">
        <v>23</v>
      </c>
      <c r="K4700" t="s">
        <v>24</v>
      </c>
      <c r="L4700" t="s">
        <v>33</v>
      </c>
      <c r="M4700" t="s">
        <v>545</v>
      </c>
      <c r="N4700">
        <v>1120</v>
      </c>
      <c r="O4700" t="s">
        <v>561</v>
      </c>
      <c r="P4700" t="s">
        <v>547</v>
      </c>
      <c r="Q4700">
        <v>5</v>
      </c>
      <c r="R4700" t="s">
        <v>1179</v>
      </c>
    </row>
    <row r="4701" spans="1:18" x14ac:dyDescent="0.3">
      <c r="A4701">
        <v>4836</v>
      </c>
      <c r="B4701" t="s">
        <v>109</v>
      </c>
      <c r="C4701">
        <v>2011</v>
      </c>
      <c r="D4701">
        <v>300000</v>
      </c>
      <c r="E4701">
        <v>120000</v>
      </c>
      <c r="F4701" t="s">
        <v>19</v>
      </c>
      <c r="G4701" t="s">
        <v>31</v>
      </c>
      <c r="H4701" t="s">
        <v>1985</v>
      </c>
      <c r="I4701" t="s">
        <v>22</v>
      </c>
      <c r="J4701" t="s">
        <v>23</v>
      </c>
      <c r="K4701" t="s">
        <v>24</v>
      </c>
      <c r="L4701" t="s">
        <v>33</v>
      </c>
      <c r="M4701" t="s">
        <v>485</v>
      </c>
      <c r="N4701">
        <v>2179</v>
      </c>
      <c r="O4701" t="s">
        <v>293</v>
      </c>
      <c r="P4701" t="s">
        <v>152</v>
      </c>
      <c r="Q4701">
        <v>7</v>
      </c>
      <c r="R4701" t="s">
        <v>1179</v>
      </c>
    </row>
    <row r="4702" spans="1:18" x14ac:dyDescent="0.3">
      <c r="A4702">
        <v>4837</v>
      </c>
      <c r="B4702" t="s">
        <v>18</v>
      </c>
      <c r="C4702">
        <v>2014</v>
      </c>
      <c r="D4702">
        <v>240000</v>
      </c>
      <c r="E4702">
        <v>50000</v>
      </c>
      <c r="F4702" t="s">
        <v>19</v>
      </c>
      <c r="G4702" t="s">
        <v>31</v>
      </c>
      <c r="H4702" t="s">
        <v>1985</v>
      </c>
      <c r="I4702" t="s">
        <v>41</v>
      </c>
      <c r="J4702" t="s">
        <v>23</v>
      </c>
      <c r="K4702" t="s">
        <v>24</v>
      </c>
      <c r="L4702" t="s">
        <v>25</v>
      </c>
      <c r="M4702" t="s">
        <v>430</v>
      </c>
      <c r="N4702">
        <v>796</v>
      </c>
      <c r="O4702" t="s">
        <v>118</v>
      </c>
      <c r="P4702" t="s">
        <v>119</v>
      </c>
      <c r="Q4702">
        <v>5</v>
      </c>
      <c r="R4702" t="s">
        <v>1179</v>
      </c>
    </row>
    <row r="4703" spans="1:18" x14ac:dyDescent="0.3">
      <c r="A4703">
        <v>4838</v>
      </c>
      <c r="B4703" t="s">
        <v>18</v>
      </c>
      <c r="C4703">
        <v>2011</v>
      </c>
      <c r="D4703">
        <v>325000</v>
      </c>
      <c r="E4703">
        <v>70000</v>
      </c>
      <c r="F4703" t="s">
        <v>19</v>
      </c>
      <c r="G4703" t="s">
        <v>31</v>
      </c>
      <c r="H4703" t="s">
        <v>1986</v>
      </c>
      <c r="I4703" t="s">
        <v>22</v>
      </c>
      <c r="J4703" t="s">
        <v>23</v>
      </c>
      <c r="K4703" t="s">
        <v>24</v>
      </c>
      <c r="L4703" t="s">
        <v>25</v>
      </c>
      <c r="M4703" t="s">
        <v>230</v>
      </c>
      <c r="N4703">
        <v>1248</v>
      </c>
      <c r="O4703" t="s">
        <v>27</v>
      </c>
      <c r="P4703" t="s">
        <v>28</v>
      </c>
      <c r="Q4703">
        <v>5</v>
      </c>
      <c r="R4703" t="s">
        <v>1179</v>
      </c>
    </row>
    <row r="4704" spans="1:18" x14ac:dyDescent="0.3">
      <c r="A4704">
        <v>4839</v>
      </c>
      <c r="B4704" t="s">
        <v>88</v>
      </c>
      <c r="C4704">
        <v>2016</v>
      </c>
      <c r="D4704">
        <v>400000</v>
      </c>
      <c r="E4704">
        <v>130000</v>
      </c>
      <c r="F4704" t="s">
        <v>56</v>
      </c>
      <c r="G4704" t="s">
        <v>57</v>
      </c>
      <c r="H4704" t="s">
        <v>1987</v>
      </c>
      <c r="I4704" t="s">
        <v>22</v>
      </c>
      <c r="J4704" t="s">
        <v>23</v>
      </c>
      <c r="K4704" t="s">
        <v>24</v>
      </c>
      <c r="L4704" t="s">
        <v>25</v>
      </c>
      <c r="M4704" t="s">
        <v>564</v>
      </c>
      <c r="N4704">
        <v>1198</v>
      </c>
      <c r="O4704" t="s">
        <v>565</v>
      </c>
      <c r="P4704" t="s">
        <v>566</v>
      </c>
      <c r="Q4704">
        <v>6</v>
      </c>
      <c r="R4704" t="s">
        <v>1179</v>
      </c>
    </row>
    <row r="4705" spans="1:18" x14ac:dyDescent="0.3">
      <c r="A4705">
        <v>4840</v>
      </c>
      <c r="B4705" t="s">
        <v>75</v>
      </c>
      <c r="C4705">
        <v>2017</v>
      </c>
      <c r="D4705">
        <v>800000</v>
      </c>
      <c r="E4705">
        <v>50000</v>
      </c>
      <c r="F4705" t="s">
        <v>56</v>
      </c>
      <c r="G4705" t="s">
        <v>57</v>
      </c>
      <c r="H4705" t="s">
        <v>1987</v>
      </c>
      <c r="I4705" t="s">
        <v>22</v>
      </c>
      <c r="J4705" t="s">
        <v>23</v>
      </c>
      <c r="K4705" t="s">
        <v>24</v>
      </c>
      <c r="L4705" t="s">
        <v>25</v>
      </c>
      <c r="M4705" t="s">
        <v>1612</v>
      </c>
      <c r="N4705">
        <v>1461</v>
      </c>
      <c r="O4705" t="s">
        <v>298</v>
      </c>
      <c r="P4705" t="s">
        <v>299</v>
      </c>
      <c r="Q4705">
        <v>8</v>
      </c>
      <c r="R4705" t="s">
        <v>1179</v>
      </c>
    </row>
    <row r="4706" spans="1:18" x14ac:dyDescent="0.3">
      <c r="A4706">
        <v>4841</v>
      </c>
      <c r="B4706" t="s">
        <v>69</v>
      </c>
      <c r="C4706">
        <v>2018</v>
      </c>
      <c r="D4706">
        <v>950000</v>
      </c>
      <c r="E4706">
        <v>80000</v>
      </c>
      <c r="F4706" t="s">
        <v>56</v>
      </c>
      <c r="G4706" t="s">
        <v>57</v>
      </c>
      <c r="H4706" t="s">
        <v>1988</v>
      </c>
      <c r="I4706" t="s">
        <v>22</v>
      </c>
      <c r="J4706" t="s">
        <v>23</v>
      </c>
      <c r="K4706" t="s">
        <v>24</v>
      </c>
      <c r="L4706" t="s">
        <v>25</v>
      </c>
      <c r="M4706" t="s">
        <v>47</v>
      </c>
      <c r="N4706">
        <v>1498</v>
      </c>
      <c r="O4706" t="s">
        <v>303</v>
      </c>
      <c r="P4706" t="s">
        <v>238</v>
      </c>
      <c r="Q4706">
        <v>5</v>
      </c>
      <c r="R4706" t="s">
        <v>1179</v>
      </c>
    </row>
    <row r="4707" spans="1:18" x14ac:dyDescent="0.3">
      <c r="A4707">
        <v>4842</v>
      </c>
      <c r="B4707" t="s">
        <v>18</v>
      </c>
      <c r="C4707">
        <v>2013</v>
      </c>
      <c r="D4707">
        <v>300000</v>
      </c>
      <c r="E4707">
        <v>120000</v>
      </c>
      <c r="F4707" t="s">
        <v>56</v>
      </c>
      <c r="G4707" t="s">
        <v>57</v>
      </c>
      <c r="H4707" t="s">
        <v>1988</v>
      </c>
      <c r="I4707" t="s">
        <v>22</v>
      </c>
      <c r="J4707" t="s">
        <v>23</v>
      </c>
      <c r="K4707" t="s">
        <v>24</v>
      </c>
      <c r="L4707" t="s">
        <v>304</v>
      </c>
      <c r="M4707" t="s">
        <v>230</v>
      </c>
      <c r="N4707">
        <v>1248</v>
      </c>
      <c r="O4707" t="s">
        <v>27</v>
      </c>
      <c r="P4707" t="s">
        <v>28</v>
      </c>
      <c r="Q4707">
        <v>5</v>
      </c>
      <c r="R4707" t="s">
        <v>1179</v>
      </c>
    </row>
    <row r="4708" spans="1:18" x14ac:dyDescent="0.3">
      <c r="A4708">
        <v>4843</v>
      </c>
      <c r="B4708" t="s">
        <v>18</v>
      </c>
      <c r="C4708">
        <v>2020</v>
      </c>
      <c r="D4708">
        <v>350000</v>
      </c>
      <c r="E4708">
        <v>5000</v>
      </c>
      <c r="F4708" t="s">
        <v>56</v>
      </c>
      <c r="G4708" t="s">
        <v>57</v>
      </c>
      <c r="H4708" t="s">
        <v>1988</v>
      </c>
      <c r="I4708" t="s">
        <v>41</v>
      </c>
      <c r="J4708" t="s">
        <v>23</v>
      </c>
      <c r="K4708" t="s">
        <v>24</v>
      </c>
      <c r="L4708" t="s">
        <v>25</v>
      </c>
      <c r="M4708" t="s">
        <v>696</v>
      </c>
      <c r="N4708">
        <v>796</v>
      </c>
      <c r="O4708" t="s">
        <v>118</v>
      </c>
      <c r="P4708" t="s">
        <v>119</v>
      </c>
      <c r="Q4708">
        <v>5</v>
      </c>
      <c r="R4708" t="s">
        <v>1179</v>
      </c>
    </row>
    <row r="4709" spans="1:18" x14ac:dyDescent="0.3">
      <c r="A4709">
        <v>4844</v>
      </c>
      <c r="B4709" t="s">
        <v>88</v>
      </c>
      <c r="C4709">
        <v>2017</v>
      </c>
      <c r="D4709">
        <v>530000</v>
      </c>
      <c r="E4709">
        <v>59000</v>
      </c>
      <c r="F4709" t="s">
        <v>56</v>
      </c>
      <c r="G4709" t="s">
        <v>57</v>
      </c>
      <c r="H4709" t="s">
        <v>1988</v>
      </c>
      <c r="I4709" t="s">
        <v>41</v>
      </c>
      <c r="J4709" t="s">
        <v>23</v>
      </c>
      <c r="K4709" t="s">
        <v>24</v>
      </c>
      <c r="L4709" t="s">
        <v>25</v>
      </c>
      <c r="M4709" t="s">
        <v>89</v>
      </c>
      <c r="N4709">
        <v>1198</v>
      </c>
      <c r="O4709" t="s">
        <v>90</v>
      </c>
      <c r="P4709" t="s">
        <v>91</v>
      </c>
      <c r="Q4709">
        <v>5</v>
      </c>
      <c r="R4709" t="s">
        <v>1179</v>
      </c>
    </row>
    <row r="4710" spans="1:18" x14ac:dyDescent="0.3">
      <c r="A4710">
        <v>4845</v>
      </c>
      <c r="B4710" t="s">
        <v>120</v>
      </c>
      <c r="C4710">
        <v>2013</v>
      </c>
      <c r="D4710">
        <v>350000</v>
      </c>
      <c r="E4710">
        <v>100000</v>
      </c>
      <c r="F4710" t="s">
        <v>56</v>
      </c>
      <c r="G4710" t="s">
        <v>57</v>
      </c>
      <c r="H4710" t="s">
        <v>1988</v>
      </c>
      <c r="I4710" t="s">
        <v>22</v>
      </c>
      <c r="J4710" t="s">
        <v>23</v>
      </c>
      <c r="K4710" t="s">
        <v>24</v>
      </c>
      <c r="L4710" t="s">
        <v>42</v>
      </c>
      <c r="M4710" t="s">
        <v>121</v>
      </c>
      <c r="N4710">
        <v>1248</v>
      </c>
      <c r="O4710" t="s">
        <v>122</v>
      </c>
      <c r="P4710" t="s">
        <v>123</v>
      </c>
      <c r="Q4710">
        <v>7</v>
      </c>
      <c r="R4710" t="s">
        <v>1179</v>
      </c>
    </row>
    <row r="4711" spans="1:18" x14ac:dyDescent="0.3">
      <c r="A4711">
        <v>4846</v>
      </c>
      <c r="B4711" t="s">
        <v>46</v>
      </c>
      <c r="C4711">
        <v>2008</v>
      </c>
      <c r="D4711">
        <v>168000</v>
      </c>
      <c r="E4711">
        <v>50000</v>
      </c>
      <c r="F4711" t="s">
        <v>56</v>
      </c>
      <c r="G4711" t="s">
        <v>57</v>
      </c>
      <c r="H4711" t="s">
        <v>1987</v>
      </c>
      <c r="I4711" t="s">
        <v>41</v>
      </c>
      <c r="J4711" t="s">
        <v>23</v>
      </c>
      <c r="K4711" t="s">
        <v>154</v>
      </c>
      <c r="L4711" t="s">
        <v>25</v>
      </c>
      <c r="M4711" t="s">
        <v>689</v>
      </c>
      <c r="N4711">
        <v>2359</v>
      </c>
      <c r="O4711" t="s">
        <v>1031</v>
      </c>
      <c r="P4711" t="s">
        <v>1989</v>
      </c>
      <c r="Q4711">
        <v>5</v>
      </c>
      <c r="R4711" t="s">
        <v>1179</v>
      </c>
    </row>
    <row r="4712" spans="1:18" x14ac:dyDescent="0.3">
      <c r="A4712">
        <v>4847</v>
      </c>
      <c r="B4712" t="s">
        <v>75</v>
      </c>
      <c r="C4712">
        <v>2016</v>
      </c>
      <c r="D4712">
        <v>240000</v>
      </c>
      <c r="E4712">
        <v>45000</v>
      </c>
      <c r="F4712" t="s">
        <v>56</v>
      </c>
      <c r="G4712" t="s">
        <v>57</v>
      </c>
      <c r="H4712" t="s">
        <v>1988</v>
      </c>
      <c r="I4712" t="s">
        <v>41</v>
      </c>
      <c r="J4712" t="s">
        <v>23</v>
      </c>
      <c r="K4712" t="s">
        <v>24</v>
      </c>
      <c r="L4712" t="s">
        <v>33</v>
      </c>
      <c r="M4712" t="s">
        <v>427</v>
      </c>
      <c r="N4712">
        <v>799</v>
      </c>
      <c r="O4712" t="s">
        <v>428</v>
      </c>
      <c r="P4712" t="s">
        <v>429</v>
      </c>
      <c r="Q4712">
        <v>5</v>
      </c>
      <c r="R4712" t="s">
        <v>1179</v>
      </c>
    </row>
    <row r="4713" spans="1:18" x14ac:dyDescent="0.3">
      <c r="A4713">
        <v>4848</v>
      </c>
      <c r="B4713" t="s">
        <v>18</v>
      </c>
      <c r="C4713">
        <v>2010</v>
      </c>
      <c r="D4713">
        <v>220000</v>
      </c>
      <c r="E4713">
        <v>80000</v>
      </c>
      <c r="F4713" t="s">
        <v>56</v>
      </c>
      <c r="G4713" t="s">
        <v>57</v>
      </c>
      <c r="H4713" t="s">
        <v>1987</v>
      </c>
      <c r="I4713" t="s">
        <v>22</v>
      </c>
      <c r="J4713" t="s">
        <v>23</v>
      </c>
      <c r="K4713" t="s">
        <v>24</v>
      </c>
      <c r="L4713" t="s">
        <v>304</v>
      </c>
      <c r="M4713" t="s">
        <v>81</v>
      </c>
      <c r="N4713">
        <v>1248</v>
      </c>
      <c r="O4713" t="s">
        <v>82</v>
      </c>
      <c r="P4713" t="s">
        <v>28</v>
      </c>
      <c r="Q4713">
        <v>5</v>
      </c>
      <c r="R4713" t="s">
        <v>1179</v>
      </c>
    </row>
    <row r="4714" spans="1:18" x14ac:dyDescent="0.3">
      <c r="A4714">
        <v>4849</v>
      </c>
      <c r="B4714" t="s">
        <v>18</v>
      </c>
      <c r="C4714">
        <v>2008</v>
      </c>
      <c r="D4714">
        <v>110000</v>
      </c>
      <c r="E4714">
        <v>80000</v>
      </c>
      <c r="F4714" t="s">
        <v>19</v>
      </c>
      <c r="G4714" t="s">
        <v>31</v>
      </c>
      <c r="H4714" t="s">
        <v>1990</v>
      </c>
      <c r="I4714" t="s">
        <v>41</v>
      </c>
      <c r="J4714" t="s">
        <v>23</v>
      </c>
      <c r="K4714" t="s">
        <v>24</v>
      </c>
      <c r="L4714" t="s">
        <v>304</v>
      </c>
      <c r="M4714" t="s">
        <v>85</v>
      </c>
      <c r="N4714">
        <v>1061</v>
      </c>
      <c r="O4714" t="s">
        <v>86</v>
      </c>
      <c r="P4714" t="s">
        <v>87</v>
      </c>
      <c r="Q4714">
        <v>5</v>
      </c>
      <c r="R4714" t="s">
        <v>1179</v>
      </c>
    </row>
    <row r="4715" spans="1:18" x14ac:dyDescent="0.3">
      <c r="A4715">
        <v>4850</v>
      </c>
      <c r="B4715" t="s">
        <v>18</v>
      </c>
      <c r="C4715">
        <v>2016</v>
      </c>
      <c r="D4715">
        <v>850000</v>
      </c>
      <c r="E4715">
        <v>100000</v>
      </c>
      <c r="F4715" t="s">
        <v>19</v>
      </c>
      <c r="G4715" t="s">
        <v>31</v>
      </c>
      <c r="H4715" t="s">
        <v>1990</v>
      </c>
      <c r="I4715" t="s">
        <v>22</v>
      </c>
      <c r="J4715" t="s">
        <v>23</v>
      </c>
      <c r="K4715" t="s">
        <v>24</v>
      </c>
      <c r="L4715" t="s">
        <v>25</v>
      </c>
      <c r="M4715" t="s">
        <v>129</v>
      </c>
      <c r="N4715">
        <v>1248</v>
      </c>
      <c r="O4715" t="s">
        <v>94</v>
      </c>
      <c r="P4715" t="s">
        <v>95</v>
      </c>
      <c r="Q4715">
        <v>5</v>
      </c>
      <c r="R4715" t="s">
        <v>1179</v>
      </c>
    </row>
    <row r="4716" spans="1:18" x14ac:dyDescent="0.3">
      <c r="A4716">
        <v>4851</v>
      </c>
      <c r="B4716" t="s">
        <v>18</v>
      </c>
      <c r="C4716">
        <v>2014</v>
      </c>
      <c r="D4716">
        <v>545000</v>
      </c>
      <c r="E4716">
        <v>110000</v>
      </c>
      <c r="F4716" t="s">
        <v>19</v>
      </c>
      <c r="G4716" t="s">
        <v>31</v>
      </c>
      <c r="H4716" t="s">
        <v>1990</v>
      </c>
      <c r="I4716" t="s">
        <v>22</v>
      </c>
      <c r="J4716" t="s">
        <v>23</v>
      </c>
      <c r="K4716" t="s">
        <v>24</v>
      </c>
      <c r="L4716" t="s">
        <v>25</v>
      </c>
      <c r="M4716" t="s">
        <v>307</v>
      </c>
      <c r="N4716">
        <v>1248</v>
      </c>
      <c r="O4716" t="s">
        <v>216</v>
      </c>
      <c r="P4716" t="s">
        <v>95</v>
      </c>
      <c r="Q4716">
        <v>7</v>
      </c>
      <c r="R4716" t="s">
        <v>1179</v>
      </c>
    </row>
    <row r="4717" spans="1:18" x14ac:dyDescent="0.3">
      <c r="A4717">
        <v>4852</v>
      </c>
      <c r="B4717" t="s">
        <v>65</v>
      </c>
      <c r="C4717">
        <v>2018</v>
      </c>
      <c r="D4717">
        <v>2064000</v>
      </c>
      <c r="E4717">
        <v>24000</v>
      </c>
      <c r="F4717" t="s">
        <v>19</v>
      </c>
      <c r="G4717" t="s">
        <v>31</v>
      </c>
      <c r="H4717" t="s">
        <v>1991</v>
      </c>
      <c r="I4717" t="s">
        <v>22</v>
      </c>
      <c r="J4717" t="s">
        <v>23</v>
      </c>
      <c r="K4717" t="s">
        <v>24</v>
      </c>
      <c r="L4717" t="s">
        <v>25</v>
      </c>
      <c r="M4717" t="s">
        <v>882</v>
      </c>
      <c r="N4717">
        <v>2393</v>
      </c>
      <c r="O4717" t="s">
        <v>883</v>
      </c>
      <c r="P4717" t="s">
        <v>884</v>
      </c>
      <c r="Q4717">
        <v>8</v>
      </c>
      <c r="R4717" t="s">
        <v>1179</v>
      </c>
    </row>
    <row r="4718" spans="1:18" x14ac:dyDescent="0.3">
      <c r="A4718">
        <v>4853</v>
      </c>
      <c r="B4718" t="s">
        <v>18</v>
      </c>
      <c r="C4718">
        <v>2018</v>
      </c>
      <c r="D4718">
        <v>950000</v>
      </c>
      <c r="E4718">
        <v>25000</v>
      </c>
      <c r="F4718" t="s">
        <v>19</v>
      </c>
      <c r="G4718" t="s">
        <v>31</v>
      </c>
      <c r="H4718" t="s">
        <v>1990</v>
      </c>
      <c r="I4718" t="s">
        <v>22</v>
      </c>
      <c r="J4718" t="s">
        <v>23</v>
      </c>
      <c r="K4718" t="s">
        <v>24</v>
      </c>
      <c r="L4718" t="s">
        <v>25</v>
      </c>
      <c r="M4718" t="s">
        <v>225</v>
      </c>
      <c r="N4718">
        <v>1248</v>
      </c>
      <c r="O4718" t="s">
        <v>94</v>
      </c>
      <c r="P4718" t="s">
        <v>95</v>
      </c>
      <c r="Q4718">
        <v>5</v>
      </c>
      <c r="R4718" t="s">
        <v>1179</v>
      </c>
    </row>
    <row r="4719" spans="1:18" x14ac:dyDescent="0.3">
      <c r="A4719">
        <v>4854</v>
      </c>
      <c r="B4719" t="s">
        <v>46</v>
      </c>
      <c r="C4719">
        <v>2013</v>
      </c>
      <c r="D4719">
        <v>200000</v>
      </c>
      <c r="E4719">
        <v>68697</v>
      </c>
      <c r="F4719" t="s">
        <v>19</v>
      </c>
      <c r="G4719" t="s">
        <v>31</v>
      </c>
      <c r="H4719" t="s">
        <v>1990</v>
      </c>
      <c r="I4719" t="s">
        <v>41</v>
      </c>
      <c r="J4719" t="s">
        <v>23</v>
      </c>
      <c r="K4719" t="s">
        <v>24</v>
      </c>
      <c r="L4719" t="s">
        <v>42</v>
      </c>
      <c r="M4719" t="s">
        <v>390</v>
      </c>
      <c r="N4719">
        <v>814</v>
      </c>
      <c r="O4719" t="s">
        <v>541</v>
      </c>
      <c r="P4719" t="s">
        <v>542</v>
      </c>
      <c r="Q4719">
        <v>5</v>
      </c>
      <c r="R4719" t="s">
        <v>1179</v>
      </c>
    </row>
    <row r="4720" spans="1:18" x14ac:dyDescent="0.3">
      <c r="A4720">
        <v>4855</v>
      </c>
      <c r="B4720" t="s">
        <v>18</v>
      </c>
      <c r="C4720">
        <v>2017</v>
      </c>
      <c r="D4720">
        <v>660000</v>
      </c>
      <c r="E4720">
        <v>30000</v>
      </c>
      <c r="F4720" t="s">
        <v>19</v>
      </c>
      <c r="G4720" t="s">
        <v>31</v>
      </c>
      <c r="H4720" t="s">
        <v>1991</v>
      </c>
      <c r="I4720" t="s">
        <v>22</v>
      </c>
      <c r="J4720" t="s">
        <v>23</v>
      </c>
      <c r="K4720" t="s">
        <v>24</v>
      </c>
      <c r="L4720" t="s">
        <v>25</v>
      </c>
      <c r="M4720" t="s">
        <v>229</v>
      </c>
      <c r="N4720">
        <v>1248</v>
      </c>
      <c r="O4720" t="s">
        <v>27</v>
      </c>
      <c r="P4720" t="s">
        <v>28</v>
      </c>
      <c r="Q4720">
        <v>5</v>
      </c>
      <c r="R4720" t="s">
        <v>1179</v>
      </c>
    </row>
    <row r="4721" spans="1:18" x14ac:dyDescent="0.3">
      <c r="A4721">
        <v>4856</v>
      </c>
      <c r="B4721" t="s">
        <v>37</v>
      </c>
      <c r="C4721">
        <v>2013</v>
      </c>
      <c r="D4721">
        <v>420000</v>
      </c>
      <c r="E4721">
        <v>40000</v>
      </c>
      <c r="F4721" t="s">
        <v>19</v>
      </c>
      <c r="G4721" t="s">
        <v>31</v>
      </c>
      <c r="H4721" t="s">
        <v>1991</v>
      </c>
      <c r="I4721" t="s">
        <v>22</v>
      </c>
      <c r="J4721" t="s">
        <v>23</v>
      </c>
      <c r="K4721" t="s">
        <v>24</v>
      </c>
      <c r="L4721" t="s">
        <v>33</v>
      </c>
      <c r="M4721" t="s">
        <v>618</v>
      </c>
      <c r="N4721">
        <v>1498</v>
      </c>
      <c r="O4721" t="s">
        <v>105</v>
      </c>
      <c r="P4721" t="s">
        <v>95</v>
      </c>
      <c r="Q4721">
        <v>5</v>
      </c>
      <c r="R4721" t="s">
        <v>1179</v>
      </c>
    </row>
    <row r="4722" spans="1:18" x14ac:dyDescent="0.3">
      <c r="A4722">
        <v>4857</v>
      </c>
      <c r="B4722" t="s">
        <v>109</v>
      </c>
      <c r="C4722">
        <v>2010</v>
      </c>
      <c r="D4722">
        <v>150000</v>
      </c>
      <c r="E4722">
        <v>29000</v>
      </c>
      <c r="F4722" t="s">
        <v>56</v>
      </c>
      <c r="G4722" t="s">
        <v>21</v>
      </c>
      <c r="H4722" t="s">
        <v>1992</v>
      </c>
      <c r="I4722" t="s">
        <v>41</v>
      </c>
      <c r="J4722" t="s">
        <v>23</v>
      </c>
      <c r="K4722" t="s">
        <v>24</v>
      </c>
      <c r="L4722" t="s">
        <v>25</v>
      </c>
      <c r="M4722" t="s">
        <v>982</v>
      </c>
      <c r="N4722">
        <v>1172</v>
      </c>
      <c r="O4722" t="s">
        <v>280</v>
      </c>
      <c r="P4722" t="s">
        <v>281</v>
      </c>
      <c r="Q4722">
        <v>5</v>
      </c>
      <c r="R4722" t="s">
        <v>1179</v>
      </c>
    </row>
    <row r="4723" spans="1:18" x14ac:dyDescent="0.3">
      <c r="A4723">
        <v>4858</v>
      </c>
      <c r="B4723" t="s">
        <v>120</v>
      </c>
      <c r="C4723">
        <v>2013</v>
      </c>
      <c r="D4723">
        <v>175000</v>
      </c>
      <c r="E4723">
        <v>68000</v>
      </c>
      <c r="F4723" t="s">
        <v>56</v>
      </c>
      <c r="G4723" t="s">
        <v>21</v>
      </c>
      <c r="H4723" t="s">
        <v>1992</v>
      </c>
      <c r="I4723" t="s">
        <v>22</v>
      </c>
      <c r="J4723" t="s">
        <v>23</v>
      </c>
      <c r="K4723" t="s">
        <v>24</v>
      </c>
      <c r="L4723" t="s">
        <v>33</v>
      </c>
      <c r="M4723" t="s">
        <v>583</v>
      </c>
      <c r="N4723">
        <v>936</v>
      </c>
      <c r="O4723" t="s">
        <v>584</v>
      </c>
      <c r="P4723" t="s">
        <v>585</v>
      </c>
      <c r="Q4723">
        <v>5</v>
      </c>
      <c r="R4723" t="s">
        <v>1179</v>
      </c>
    </row>
    <row r="4724" spans="1:18" x14ac:dyDescent="0.3">
      <c r="A4724">
        <v>4859</v>
      </c>
      <c r="B4724" t="s">
        <v>37</v>
      </c>
      <c r="C4724">
        <v>2018</v>
      </c>
      <c r="D4724">
        <v>750000</v>
      </c>
      <c r="E4724">
        <v>15000</v>
      </c>
      <c r="F4724" t="s">
        <v>56</v>
      </c>
      <c r="G4724" t="s">
        <v>21</v>
      </c>
      <c r="H4724" t="s">
        <v>1993</v>
      </c>
      <c r="I4724" t="s">
        <v>41</v>
      </c>
      <c r="J4724" t="s">
        <v>23</v>
      </c>
      <c r="K4724" t="s">
        <v>154</v>
      </c>
      <c r="L4724" t="s">
        <v>25</v>
      </c>
      <c r="M4724" t="s">
        <v>699</v>
      </c>
      <c r="N4724">
        <v>1199</v>
      </c>
      <c r="O4724" t="s">
        <v>434</v>
      </c>
      <c r="P4724" t="s">
        <v>452</v>
      </c>
      <c r="Q4724">
        <v>5</v>
      </c>
      <c r="R4724" t="s">
        <v>1179</v>
      </c>
    </row>
    <row r="4725" spans="1:18" x14ac:dyDescent="0.3">
      <c r="A4725">
        <v>4860</v>
      </c>
      <c r="B4725" t="s">
        <v>18</v>
      </c>
      <c r="C4725">
        <v>2014</v>
      </c>
      <c r="D4725">
        <v>425000</v>
      </c>
      <c r="E4725">
        <v>70000</v>
      </c>
      <c r="F4725" t="s">
        <v>56</v>
      </c>
      <c r="G4725" t="s">
        <v>21</v>
      </c>
      <c r="H4725" t="s">
        <v>1992</v>
      </c>
      <c r="I4725" t="s">
        <v>22</v>
      </c>
      <c r="J4725" t="s">
        <v>23</v>
      </c>
      <c r="K4725" t="s">
        <v>24</v>
      </c>
      <c r="L4725" t="s">
        <v>25</v>
      </c>
      <c r="M4725" t="s">
        <v>671</v>
      </c>
      <c r="N4725">
        <v>1248</v>
      </c>
      <c r="O4725" t="s">
        <v>672</v>
      </c>
      <c r="P4725" t="s">
        <v>28</v>
      </c>
      <c r="Q4725">
        <v>5</v>
      </c>
      <c r="R4725" t="s">
        <v>1179</v>
      </c>
    </row>
    <row r="4726" spans="1:18" x14ac:dyDescent="0.3">
      <c r="A4726">
        <v>4861</v>
      </c>
      <c r="B4726" t="s">
        <v>65</v>
      </c>
      <c r="C4726">
        <v>2015</v>
      </c>
      <c r="D4726">
        <v>790000</v>
      </c>
      <c r="E4726">
        <v>126000</v>
      </c>
      <c r="F4726" t="s">
        <v>56</v>
      </c>
      <c r="G4726" t="s">
        <v>21</v>
      </c>
      <c r="H4726" t="s">
        <v>1992</v>
      </c>
      <c r="I4726" t="s">
        <v>22</v>
      </c>
      <c r="J4726" t="s">
        <v>23</v>
      </c>
      <c r="K4726" t="s">
        <v>24</v>
      </c>
      <c r="L4726" t="s">
        <v>42</v>
      </c>
      <c r="M4726" t="s">
        <v>398</v>
      </c>
      <c r="N4726">
        <v>1364</v>
      </c>
      <c r="O4726" t="s">
        <v>399</v>
      </c>
      <c r="P4726" t="s">
        <v>400</v>
      </c>
      <c r="Q4726">
        <v>5</v>
      </c>
      <c r="R4726" t="s">
        <v>1179</v>
      </c>
    </row>
    <row r="4727" spans="1:18" x14ac:dyDescent="0.3">
      <c r="A4727">
        <v>4862</v>
      </c>
      <c r="B4727" t="s">
        <v>65</v>
      </c>
      <c r="C4727">
        <v>2011</v>
      </c>
      <c r="D4727">
        <v>830000</v>
      </c>
      <c r="E4727">
        <v>300000</v>
      </c>
      <c r="F4727" t="s">
        <v>56</v>
      </c>
      <c r="G4727" t="s">
        <v>21</v>
      </c>
      <c r="H4727" t="s">
        <v>1992</v>
      </c>
      <c r="I4727" t="s">
        <v>22</v>
      </c>
      <c r="J4727" t="s">
        <v>23</v>
      </c>
      <c r="K4727" t="s">
        <v>24</v>
      </c>
      <c r="L4727" t="s">
        <v>42</v>
      </c>
      <c r="M4727" t="s">
        <v>475</v>
      </c>
      <c r="N4727">
        <v>2494</v>
      </c>
      <c r="O4727" t="s">
        <v>476</v>
      </c>
      <c r="P4727" t="s">
        <v>477</v>
      </c>
      <c r="Q4727">
        <v>7</v>
      </c>
      <c r="R4727" t="s">
        <v>1179</v>
      </c>
    </row>
    <row r="4728" spans="1:18" x14ac:dyDescent="0.3">
      <c r="A4728">
        <v>4863</v>
      </c>
      <c r="B4728" t="s">
        <v>37</v>
      </c>
      <c r="C4728">
        <v>2015</v>
      </c>
      <c r="D4728">
        <v>650000</v>
      </c>
      <c r="E4728">
        <v>94000</v>
      </c>
      <c r="F4728" t="s">
        <v>56</v>
      </c>
      <c r="G4728" t="s">
        <v>21</v>
      </c>
      <c r="H4728" t="s">
        <v>1501</v>
      </c>
      <c r="I4728" t="s">
        <v>22</v>
      </c>
      <c r="J4728" t="s">
        <v>23</v>
      </c>
      <c r="K4728" t="s">
        <v>24</v>
      </c>
      <c r="L4728" t="s">
        <v>33</v>
      </c>
      <c r="M4728" t="s">
        <v>1390</v>
      </c>
      <c r="N4728">
        <v>1498</v>
      </c>
      <c r="O4728" t="s">
        <v>105</v>
      </c>
      <c r="P4728" t="s">
        <v>95</v>
      </c>
      <c r="Q4728">
        <v>7</v>
      </c>
      <c r="R4728" t="s">
        <v>1179</v>
      </c>
    </row>
    <row r="4729" spans="1:18" x14ac:dyDescent="0.3">
      <c r="A4729">
        <v>4864</v>
      </c>
      <c r="B4729" t="s">
        <v>65</v>
      </c>
      <c r="C4729">
        <v>2015</v>
      </c>
      <c r="D4729">
        <v>780000</v>
      </c>
      <c r="E4729">
        <v>129000</v>
      </c>
      <c r="F4729" t="s">
        <v>56</v>
      </c>
      <c r="G4729" t="s">
        <v>21</v>
      </c>
      <c r="H4729" t="s">
        <v>1501</v>
      </c>
      <c r="I4729" t="s">
        <v>22</v>
      </c>
      <c r="J4729" t="s">
        <v>23</v>
      </c>
      <c r="K4729" t="s">
        <v>24</v>
      </c>
      <c r="L4729" t="s">
        <v>42</v>
      </c>
      <c r="M4729" t="s">
        <v>398</v>
      </c>
      <c r="N4729">
        <v>1364</v>
      </c>
      <c r="O4729" t="s">
        <v>399</v>
      </c>
      <c r="P4729" t="s">
        <v>400</v>
      </c>
      <c r="Q4729">
        <v>5</v>
      </c>
      <c r="R4729" t="s">
        <v>1179</v>
      </c>
    </row>
    <row r="4730" spans="1:18" x14ac:dyDescent="0.3">
      <c r="A4730">
        <v>4865</v>
      </c>
      <c r="B4730" t="s">
        <v>46</v>
      </c>
      <c r="C4730">
        <v>2010</v>
      </c>
      <c r="D4730">
        <v>180000</v>
      </c>
      <c r="E4730">
        <v>55000</v>
      </c>
      <c r="F4730" t="s">
        <v>56</v>
      </c>
      <c r="G4730" t="s">
        <v>21</v>
      </c>
      <c r="H4730" t="s">
        <v>1501</v>
      </c>
      <c r="I4730" t="s">
        <v>41</v>
      </c>
      <c r="J4730" t="s">
        <v>23</v>
      </c>
      <c r="K4730" t="s">
        <v>24</v>
      </c>
      <c r="L4730" t="s">
        <v>33</v>
      </c>
      <c r="M4730" t="s">
        <v>246</v>
      </c>
      <c r="N4730">
        <v>1086</v>
      </c>
      <c r="O4730" t="s">
        <v>247</v>
      </c>
      <c r="P4730" t="s">
        <v>248</v>
      </c>
      <c r="Q4730">
        <v>5</v>
      </c>
      <c r="R4730" t="s">
        <v>1179</v>
      </c>
    </row>
    <row r="4731" spans="1:18" x14ac:dyDescent="0.3">
      <c r="A4731">
        <v>4866</v>
      </c>
      <c r="B4731" t="s">
        <v>69</v>
      </c>
      <c r="C4731">
        <v>2019</v>
      </c>
      <c r="D4731">
        <v>869999</v>
      </c>
      <c r="E4731">
        <v>40000</v>
      </c>
      <c r="F4731" t="s">
        <v>56</v>
      </c>
      <c r="G4731" t="s">
        <v>21</v>
      </c>
      <c r="H4731" t="s">
        <v>1993</v>
      </c>
      <c r="I4731" t="s">
        <v>22</v>
      </c>
      <c r="J4731" t="s">
        <v>23</v>
      </c>
      <c r="K4731" t="s">
        <v>24</v>
      </c>
      <c r="L4731" t="s">
        <v>25</v>
      </c>
      <c r="M4731" t="s">
        <v>47</v>
      </c>
      <c r="N4731">
        <v>1498</v>
      </c>
      <c r="O4731" t="s">
        <v>303</v>
      </c>
      <c r="P4731" t="s">
        <v>238</v>
      </c>
      <c r="Q4731">
        <v>5</v>
      </c>
      <c r="R4731" t="s">
        <v>1179</v>
      </c>
    </row>
    <row r="4732" spans="1:18" x14ac:dyDescent="0.3">
      <c r="A4732">
        <v>4867</v>
      </c>
      <c r="B4732" t="s">
        <v>109</v>
      </c>
      <c r="C4732">
        <v>2011</v>
      </c>
      <c r="D4732">
        <v>275000</v>
      </c>
      <c r="E4732">
        <v>50000</v>
      </c>
      <c r="F4732" t="s">
        <v>56</v>
      </c>
      <c r="G4732" t="s">
        <v>21</v>
      </c>
      <c r="H4732" t="s">
        <v>1993</v>
      </c>
      <c r="I4732" t="s">
        <v>22</v>
      </c>
      <c r="J4732" t="s">
        <v>23</v>
      </c>
      <c r="K4732" t="s">
        <v>24</v>
      </c>
      <c r="L4732" t="s">
        <v>25</v>
      </c>
      <c r="M4732" t="s">
        <v>208</v>
      </c>
      <c r="N4732">
        <v>1248</v>
      </c>
      <c r="O4732" t="s">
        <v>108</v>
      </c>
      <c r="P4732" t="s">
        <v>209</v>
      </c>
      <c r="Q4732">
        <v>5</v>
      </c>
      <c r="R4732" t="s">
        <v>1179</v>
      </c>
    </row>
    <row r="4733" spans="1:18" x14ac:dyDescent="0.3">
      <c r="A4733">
        <v>4868</v>
      </c>
      <c r="B4733" t="s">
        <v>46</v>
      </c>
      <c r="C4733">
        <v>2017</v>
      </c>
      <c r="D4733">
        <v>630000</v>
      </c>
      <c r="E4733">
        <v>25000</v>
      </c>
      <c r="F4733" t="s">
        <v>56</v>
      </c>
      <c r="G4733" t="s">
        <v>21</v>
      </c>
      <c r="H4733" t="s">
        <v>1992</v>
      </c>
      <c r="I4733" t="s">
        <v>41</v>
      </c>
      <c r="J4733" t="s">
        <v>23</v>
      </c>
      <c r="K4733" t="s">
        <v>24</v>
      </c>
      <c r="L4733" t="s">
        <v>33</v>
      </c>
      <c r="M4733" t="s">
        <v>133</v>
      </c>
      <c r="N4733">
        <v>1197</v>
      </c>
      <c r="O4733" t="s">
        <v>134</v>
      </c>
      <c r="P4733" t="s">
        <v>135</v>
      </c>
      <c r="Q4733">
        <v>5</v>
      </c>
      <c r="R4733" t="s">
        <v>1179</v>
      </c>
    </row>
    <row r="4734" spans="1:18" x14ac:dyDescent="0.3">
      <c r="A4734">
        <v>4869</v>
      </c>
      <c r="B4734" t="s">
        <v>65</v>
      </c>
      <c r="C4734">
        <v>2008</v>
      </c>
      <c r="D4734">
        <v>150000</v>
      </c>
      <c r="E4734">
        <v>60000</v>
      </c>
      <c r="F4734" t="s">
        <v>19</v>
      </c>
      <c r="G4734" t="s">
        <v>780</v>
      </c>
      <c r="H4734" t="s">
        <v>781</v>
      </c>
      <c r="I4734" t="s">
        <v>41</v>
      </c>
      <c r="J4734" t="s">
        <v>23</v>
      </c>
      <c r="K4734" t="s">
        <v>24</v>
      </c>
      <c r="L4734" t="s">
        <v>33</v>
      </c>
      <c r="M4734" t="s">
        <v>1348</v>
      </c>
      <c r="N4734">
        <v>1794</v>
      </c>
      <c r="O4734" t="s">
        <v>1349</v>
      </c>
      <c r="P4734" t="s">
        <v>1350</v>
      </c>
      <c r="Q4734">
        <v>5</v>
      </c>
      <c r="R4734" t="s">
        <v>1179</v>
      </c>
    </row>
    <row r="4735" spans="1:18" x14ac:dyDescent="0.3">
      <c r="A4735">
        <v>4870</v>
      </c>
      <c r="B4735" t="s">
        <v>18</v>
      </c>
      <c r="C4735">
        <v>2016</v>
      </c>
      <c r="D4735">
        <v>315000</v>
      </c>
      <c r="E4735">
        <v>25000</v>
      </c>
      <c r="F4735" t="s">
        <v>19</v>
      </c>
      <c r="G4735" t="s">
        <v>789</v>
      </c>
      <c r="H4735" t="s">
        <v>867</v>
      </c>
      <c r="I4735" t="s">
        <v>41</v>
      </c>
      <c r="J4735" t="s">
        <v>23</v>
      </c>
      <c r="K4735" t="s">
        <v>24</v>
      </c>
      <c r="L4735" t="s">
        <v>25</v>
      </c>
      <c r="M4735" t="s">
        <v>430</v>
      </c>
      <c r="N4735">
        <v>796</v>
      </c>
      <c r="O4735" t="s">
        <v>118</v>
      </c>
      <c r="P4735" t="s">
        <v>119</v>
      </c>
      <c r="Q4735">
        <v>5</v>
      </c>
      <c r="R4735" t="s">
        <v>1179</v>
      </c>
    </row>
    <row r="4736" spans="1:18" x14ac:dyDescent="0.3">
      <c r="A4736">
        <v>4871</v>
      </c>
      <c r="B4736" t="s">
        <v>109</v>
      </c>
      <c r="C4736">
        <v>2011</v>
      </c>
      <c r="D4736">
        <v>189000</v>
      </c>
      <c r="E4736">
        <v>70000</v>
      </c>
      <c r="F4736" t="s">
        <v>19</v>
      </c>
      <c r="G4736" t="s">
        <v>786</v>
      </c>
      <c r="H4736" t="s">
        <v>1685</v>
      </c>
      <c r="I4736" t="s">
        <v>22</v>
      </c>
      <c r="J4736" t="s">
        <v>23</v>
      </c>
      <c r="K4736" t="s">
        <v>24</v>
      </c>
      <c r="L4736" t="s">
        <v>33</v>
      </c>
      <c r="M4736" t="s">
        <v>840</v>
      </c>
      <c r="N4736">
        <v>1396</v>
      </c>
      <c r="O4736" t="s">
        <v>458</v>
      </c>
      <c r="P4736" t="s">
        <v>472</v>
      </c>
      <c r="Q4736">
        <v>5</v>
      </c>
      <c r="R4736" t="s">
        <v>1179</v>
      </c>
    </row>
    <row r="4737" spans="1:18" x14ac:dyDescent="0.3">
      <c r="A4737">
        <v>4872</v>
      </c>
      <c r="B4737" t="s">
        <v>18</v>
      </c>
      <c r="C4737">
        <v>2014</v>
      </c>
      <c r="D4737">
        <v>580000</v>
      </c>
      <c r="E4737">
        <v>120000</v>
      </c>
      <c r="F4737" t="s">
        <v>56</v>
      </c>
      <c r="G4737" t="s">
        <v>57</v>
      </c>
      <c r="H4737" t="s">
        <v>1994</v>
      </c>
      <c r="I4737" t="s">
        <v>22</v>
      </c>
      <c r="J4737" t="s">
        <v>23</v>
      </c>
      <c r="K4737" t="s">
        <v>24</v>
      </c>
      <c r="L4737" t="s">
        <v>25</v>
      </c>
      <c r="M4737" t="s">
        <v>26</v>
      </c>
      <c r="N4737">
        <v>1248</v>
      </c>
      <c r="O4737" t="s">
        <v>27</v>
      </c>
      <c r="P4737" t="s">
        <v>28</v>
      </c>
      <c r="Q4737">
        <v>5</v>
      </c>
      <c r="R4737" t="s">
        <v>1179</v>
      </c>
    </row>
    <row r="4738" spans="1:18" x14ac:dyDescent="0.3">
      <c r="A4738">
        <v>4874</v>
      </c>
      <c r="B4738" t="s">
        <v>18</v>
      </c>
      <c r="C4738">
        <v>2018</v>
      </c>
      <c r="D4738">
        <v>825000</v>
      </c>
      <c r="E4738">
        <v>35000</v>
      </c>
      <c r="F4738" t="s">
        <v>56</v>
      </c>
      <c r="G4738" t="s">
        <v>57</v>
      </c>
      <c r="H4738" t="s">
        <v>1994</v>
      </c>
      <c r="I4738" t="s">
        <v>22</v>
      </c>
      <c r="J4738" t="s">
        <v>23</v>
      </c>
      <c r="K4738" t="s">
        <v>24</v>
      </c>
      <c r="L4738" t="s">
        <v>25</v>
      </c>
      <c r="M4738" t="s">
        <v>129</v>
      </c>
      <c r="N4738">
        <v>1248</v>
      </c>
      <c r="O4738" t="s">
        <v>94</v>
      </c>
      <c r="P4738" t="s">
        <v>95</v>
      </c>
      <c r="Q4738">
        <v>5</v>
      </c>
      <c r="R4738" t="s">
        <v>1179</v>
      </c>
    </row>
    <row r="4739" spans="1:18" x14ac:dyDescent="0.3">
      <c r="A4739">
        <v>4875</v>
      </c>
      <c r="B4739" t="s">
        <v>109</v>
      </c>
      <c r="C4739">
        <v>2016</v>
      </c>
      <c r="D4739">
        <v>650000</v>
      </c>
      <c r="E4739">
        <v>60000</v>
      </c>
      <c r="F4739" t="s">
        <v>56</v>
      </c>
      <c r="G4739" t="s">
        <v>57</v>
      </c>
      <c r="H4739" t="s">
        <v>1994</v>
      </c>
      <c r="I4739" t="s">
        <v>22</v>
      </c>
      <c r="J4739" t="s">
        <v>23</v>
      </c>
      <c r="K4739" t="s">
        <v>24</v>
      </c>
      <c r="L4739" t="s">
        <v>33</v>
      </c>
      <c r="M4739" t="s">
        <v>426</v>
      </c>
      <c r="N4739">
        <v>2179</v>
      </c>
      <c r="O4739" t="s">
        <v>1606</v>
      </c>
      <c r="P4739" t="s">
        <v>152</v>
      </c>
      <c r="Q4739">
        <v>7</v>
      </c>
      <c r="R4739" t="s">
        <v>1179</v>
      </c>
    </row>
    <row r="4740" spans="1:18" x14ac:dyDescent="0.3">
      <c r="A4740">
        <v>4876</v>
      </c>
      <c r="B4740" t="s">
        <v>37</v>
      </c>
      <c r="C4740">
        <v>2004</v>
      </c>
      <c r="D4740">
        <v>50000</v>
      </c>
      <c r="E4740">
        <v>62000</v>
      </c>
      <c r="F4740" t="s">
        <v>56</v>
      </c>
      <c r="G4740" t="s">
        <v>57</v>
      </c>
      <c r="H4740" t="s">
        <v>1994</v>
      </c>
      <c r="I4740" t="s">
        <v>41</v>
      </c>
      <c r="J4740" t="s">
        <v>23</v>
      </c>
      <c r="K4740" t="s">
        <v>24</v>
      </c>
      <c r="L4740" t="s">
        <v>33</v>
      </c>
      <c r="M4740" t="s">
        <v>396</v>
      </c>
      <c r="N4740">
        <v>1343</v>
      </c>
      <c r="O4740" t="s">
        <v>48</v>
      </c>
      <c r="P4740" t="s">
        <v>1995</v>
      </c>
      <c r="Q4740">
        <v>5</v>
      </c>
      <c r="R4740" t="s">
        <v>1179</v>
      </c>
    </row>
    <row r="4741" spans="1:18" x14ac:dyDescent="0.3">
      <c r="A4741">
        <v>4877</v>
      </c>
      <c r="B4741" t="s">
        <v>30</v>
      </c>
      <c r="C4741">
        <v>2011</v>
      </c>
      <c r="D4741">
        <v>200000</v>
      </c>
      <c r="E4741">
        <v>120000</v>
      </c>
      <c r="F4741" t="s">
        <v>56</v>
      </c>
      <c r="G4741" t="s">
        <v>57</v>
      </c>
      <c r="H4741" t="s">
        <v>1994</v>
      </c>
      <c r="I4741" t="s">
        <v>41</v>
      </c>
      <c r="J4741" t="s">
        <v>23</v>
      </c>
      <c r="K4741" t="s">
        <v>24</v>
      </c>
      <c r="L4741" t="s">
        <v>33</v>
      </c>
      <c r="M4741" t="s">
        <v>1996</v>
      </c>
      <c r="N4741">
        <v>1198</v>
      </c>
      <c r="O4741" t="s">
        <v>82</v>
      </c>
      <c r="P4741" t="s">
        <v>255</v>
      </c>
      <c r="Q4741">
        <v>5</v>
      </c>
      <c r="R4741" t="s">
        <v>1179</v>
      </c>
    </row>
    <row r="4742" spans="1:18" x14ac:dyDescent="0.3">
      <c r="A4742">
        <v>4878</v>
      </c>
      <c r="B4742" t="s">
        <v>109</v>
      </c>
      <c r="C4742">
        <v>2013</v>
      </c>
      <c r="D4742">
        <v>135000</v>
      </c>
      <c r="E4742">
        <v>120000</v>
      </c>
      <c r="F4742" t="s">
        <v>19</v>
      </c>
      <c r="G4742" t="s">
        <v>83</v>
      </c>
      <c r="H4742" t="s">
        <v>1997</v>
      </c>
      <c r="I4742" t="s">
        <v>22</v>
      </c>
      <c r="J4742" t="s">
        <v>23</v>
      </c>
      <c r="K4742" t="s">
        <v>24</v>
      </c>
      <c r="L4742" t="s">
        <v>42</v>
      </c>
      <c r="M4742" t="s">
        <v>602</v>
      </c>
      <c r="N4742">
        <v>1405</v>
      </c>
      <c r="O4742" t="s">
        <v>458</v>
      </c>
      <c r="P4742" t="s">
        <v>287</v>
      </c>
      <c r="Q4742">
        <v>7</v>
      </c>
      <c r="R4742" t="s">
        <v>1179</v>
      </c>
    </row>
    <row r="4743" spans="1:18" x14ac:dyDescent="0.3">
      <c r="A4743">
        <v>4879</v>
      </c>
      <c r="B4743" t="s">
        <v>46</v>
      </c>
      <c r="C4743">
        <v>2017</v>
      </c>
      <c r="D4743">
        <v>680000</v>
      </c>
      <c r="E4743">
        <v>80000</v>
      </c>
      <c r="F4743" t="s">
        <v>19</v>
      </c>
      <c r="G4743" t="s">
        <v>83</v>
      </c>
      <c r="H4743" t="s">
        <v>1998</v>
      </c>
      <c r="I4743" t="s">
        <v>22</v>
      </c>
      <c r="J4743" t="s">
        <v>23</v>
      </c>
      <c r="K4743" t="s">
        <v>24</v>
      </c>
      <c r="L4743" t="s">
        <v>25</v>
      </c>
      <c r="M4743" t="s">
        <v>99</v>
      </c>
      <c r="N4743">
        <v>1396</v>
      </c>
      <c r="O4743" t="s">
        <v>100</v>
      </c>
      <c r="P4743" t="s">
        <v>101</v>
      </c>
      <c r="Q4743">
        <v>5</v>
      </c>
      <c r="R4743" t="s">
        <v>1179</v>
      </c>
    </row>
    <row r="4744" spans="1:18" x14ac:dyDescent="0.3">
      <c r="A4744">
        <v>4880</v>
      </c>
      <c r="B4744" t="s">
        <v>46</v>
      </c>
      <c r="C4744">
        <v>2017</v>
      </c>
      <c r="D4744">
        <v>670000</v>
      </c>
      <c r="E4744">
        <v>80000</v>
      </c>
      <c r="F4744" t="s">
        <v>56</v>
      </c>
      <c r="G4744" t="s">
        <v>57</v>
      </c>
      <c r="H4744" t="s">
        <v>1994</v>
      </c>
      <c r="I4744" t="s">
        <v>22</v>
      </c>
      <c r="J4744" t="s">
        <v>23</v>
      </c>
      <c r="K4744" t="s">
        <v>24</v>
      </c>
      <c r="L4744" t="s">
        <v>25</v>
      </c>
      <c r="M4744" t="s">
        <v>99</v>
      </c>
      <c r="N4744">
        <v>1396</v>
      </c>
      <c r="O4744" t="s">
        <v>100</v>
      </c>
      <c r="P4744" t="s">
        <v>101</v>
      </c>
      <c r="Q4744">
        <v>5</v>
      </c>
      <c r="R4744" t="s">
        <v>1179</v>
      </c>
    </row>
    <row r="4745" spans="1:18" x14ac:dyDescent="0.3">
      <c r="A4745">
        <v>4881</v>
      </c>
      <c r="B4745" t="s">
        <v>239</v>
      </c>
      <c r="C4745">
        <v>2010</v>
      </c>
      <c r="D4745">
        <v>1000000</v>
      </c>
      <c r="E4745">
        <v>60000</v>
      </c>
      <c r="F4745" t="s">
        <v>38</v>
      </c>
      <c r="G4745" t="s">
        <v>39</v>
      </c>
      <c r="H4745" t="s">
        <v>1194</v>
      </c>
      <c r="I4745" t="s">
        <v>22</v>
      </c>
      <c r="J4745" t="s">
        <v>23</v>
      </c>
      <c r="K4745" t="s">
        <v>154</v>
      </c>
      <c r="L4745" t="s">
        <v>25</v>
      </c>
      <c r="M4745" t="s">
        <v>1999</v>
      </c>
      <c r="N4745">
        <v>1995</v>
      </c>
      <c r="O4745" t="s">
        <v>625</v>
      </c>
      <c r="P4745" t="s">
        <v>2000</v>
      </c>
      <c r="Q4745">
        <v>5</v>
      </c>
      <c r="R4745" t="s">
        <v>1179</v>
      </c>
    </row>
    <row r="4746" spans="1:18" x14ac:dyDescent="0.3">
      <c r="A4746">
        <v>4882</v>
      </c>
      <c r="B4746" t="s">
        <v>18</v>
      </c>
      <c r="C4746">
        <v>2010</v>
      </c>
      <c r="D4746">
        <v>240000</v>
      </c>
      <c r="E4746">
        <v>80000</v>
      </c>
      <c r="F4746" t="s">
        <v>38</v>
      </c>
      <c r="G4746" t="s">
        <v>39</v>
      </c>
      <c r="H4746" t="s">
        <v>1897</v>
      </c>
      <c r="I4746" t="s">
        <v>41</v>
      </c>
      <c r="J4746" t="s">
        <v>23</v>
      </c>
      <c r="K4746" t="s">
        <v>24</v>
      </c>
      <c r="L4746" t="s">
        <v>33</v>
      </c>
      <c r="M4746" t="s">
        <v>540</v>
      </c>
      <c r="N4746">
        <v>998</v>
      </c>
      <c r="O4746" t="s">
        <v>67</v>
      </c>
      <c r="P4746" t="s">
        <v>141</v>
      </c>
      <c r="Q4746">
        <v>5</v>
      </c>
      <c r="R4746" t="s">
        <v>1179</v>
      </c>
    </row>
    <row r="4747" spans="1:18" x14ac:dyDescent="0.3">
      <c r="A4747">
        <v>4883</v>
      </c>
      <c r="B4747" t="s">
        <v>1148</v>
      </c>
      <c r="C4747">
        <v>2014</v>
      </c>
      <c r="D4747">
        <v>555000</v>
      </c>
      <c r="E4747">
        <v>147279</v>
      </c>
      <c r="F4747" t="s">
        <v>38</v>
      </c>
      <c r="G4747" t="s">
        <v>39</v>
      </c>
      <c r="H4747" t="s">
        <v>1123</v>
      </c>
      <c r="I4747" t="s">
        <v>22</v>
      </c>
      <c r="J4747" t="s">
        <v>23</v>
      </c>
      <c r="K4747" t="s">
        <v>24</v>
      </c>
      <c r="L4747" t="s">
        <v>33</v>
      </c>
      <c r="M4747" t="s">
        <v>142</v>
      </c>
      <c r="N4747">
        <v>2200</v>
      </c>
      <c r="O4747" t="s">
        <v>1380</v>
      </c>
      <c r="P4747" t="s">
        <v>1381</v>
      </c>
      <c r="Q4747">
        <v>7</v>
      </c>
      <c r="R4747" t="s">
        <v>1179</v>
      </c>
    </row>
    <row r="4748" spans="1:18" x14ac:dyDescent="0.3">
      <c r="A4748">
        <v>4884</v>
      </c>
      <c r="B4748" t="s">
        <v>30</v>
      </c>
      <c r="C4748">
        <v>2013</v>
      </c>
      <c r="D4748">
        <v>455000</v>
      </c>
      <c r="E4748">
        <v>98000</v>
      </c>
      <c r="F4748" t="s">
        <v>38</v>
      </c>
      <c r="G4748" t="s">
        <v>39</v>
      </c>
      <c r="H4748" t="s">
        <v>2001</v>
      </c>
      <c r="I4748" t="s">
        <v>22</v>
      </c>
      <c r="J4748" t="s">
        <v>23</v>
      </c>
      <c r="K4748" t="s">
        <v>24</v>
      </c>
      <c r="L4748" t="s">
        <v>25</v>
      </c>
      <c r="M4748" t="s">
        <v>651</v>
      </c>
      <c r="N4748">
        <v>1598</v>
      </c>
      <c r="O4748" t="s">
        <v>366</v>
      </c>
      <c r="P4748" t="s">
        <v>36</v>
      </c>
      <c r="Q4748">
        <v>5</v>
      </c>
      <c r="R4748" t="s">
        <v>1179</v>
      </c>
    </row>
    <row r="4749" spans="1:18" x14ac:dyDescent="0.3">
      <c r="A4749">
        <v>4885</v>
      </c>
      <c r="B4749" t="s">
        <v>18</v>
      </c>
      <c r="C4749">
        <v>2018</v>
      </c>
      <c r="D4749">
        <v>750000</v>
      </c>
      <c r="E4749">
        <v>25000</v>
      </c>
      <c r="F4749" t="s">
        <v>38</v>
      </c>
      <c r="G4749" t="s">
        <v>39</v>
      </c>
      <c r="H4749" t="s">
        <v>1897</v>
      </c>
      <c r="I4749" t="s">
        <v>22</v>
      </c>
      <c r="J4749" t="s">
        <v>23</v>
      </c>
      <c r="K4749" t="s">
        <v>24</v>
      </c>
      <c r="L4749" t="s">
        <v>25</v>
      </c>
      <c r="M4749" t="s">
        <v>424</v>
      </c>
      <c r="N4749">
        <v>1248</v>
      </c>
      <c r="O4749" t="s">
        <v>425</v>
      </c>
      <c r="P4749" t="s">
        <v>28</v>
      </c>
      <c r="Q4749">
        <v>5</v>
      </c>
      <c r="R4749" t="s">
        <v>1179</v>
      </c>
    </row>
    <row r="4750" spans="1:18" x14ac:dyDescent="0.3">
      <c r="A4750">
        <v>4886</v>
      </c>
      <c r="B4750" t="s">
        <v>18</v>
      </c>
      <c r="C4750">
        <v>2016</v>
      </c>
      <c r="D4750">
        <v>700000</v>
      </c>
      <c r="E4750">
        <v>90000</v>
      </c>
      <c r="F4750" t="s">
        <v>38</v>
      </c>
      <c r="G4750" t="s">
        <v>39</v>
      </c>
      <c r="H4750" t="s">
        <v>1897</v>
      </c>
      <c r="I4750" t="s">
        <v>22</v>
      </c>
      <c r="J4750" t="s">
        <v>23</v>
      </c>
      <c r="K4750" t="s">
        <v>154</v>
      </c>
      <c r="L4750" t="s">
        <v>25</v>
      </c>
      <c r="M4750" t="s">
        <v>106</v>
      </c>
      <c r="N4750">
        <v>1248</v>
      </c>
      <c r="O4750" t="s">
        <v>27</v>
      </c>
      <c r="P4750" t="s">
        <v>28</v>
      </c>
      <c r="Q4750">
        <v>5</v>
      </c>
      <c r="R4750" t="s">
        <v>1179</v>
      </c>
    </row>
    <row r="4751" spans="1:18" x14ac:dyDescent="0.3">
      <c r="A4751">
        <v>4887</v>
      </c>
      <c r="B4751" t="s">
        <v>109</v>
      </c>
      <c r="C4751">
        <v>2016</v>
      </c>
      <c r="D4751">
        <v>220000</v>
      </c>
      <c r="E4751">
        <v>22000</v>
      </c>
      <c r="F4751" t="s">
        <v>38</v>
      </c>
      <c r="G4751" t="s">
        <v>39</v>
      </c>
      <c r="H4751" t="s">
        <v>1897</v>
      </c>
      <c r="I4751" t="s">
        <v>41</v>
      </c>
      <c r="J4751" t="s">
        <v>23</v>
      </c>
      <c r="K4751" t="s">
        <v>154</v>
      </c>
      <c r="L4751" t="s">
        <v>25</v>
      </c>
      <c r="M4751" t="s">
        <v>291</v>
      </c>
      <c r="N4751">
        <v>624</v>
      </c>
      <c r="O4751" t="s">
        <v>815</v>
      </c>
      <c r="P4751" t="s">
        <v>522</v>
      </c>
      <c r="Q4751">
        <v>4</v>
      </c>
      <c r="R4751" t="s">
        <v>1179</v>
      </c>
    </row>
    <row r="4752" spans="1:18" x14ac:dyDescent="0.3">
      <c r="A4752">
        <v>4888</v>
      </c>
      <c r="B4752" t="s">
        <v>109</v>
      </c>
      <c r="C4752">
        <v>2014</v>
      </c>
      <c r="D4752">
        <v>160000</v>
      </c>
      <c r="E4752">
        <v>120000</v>
      </c>
      <c r="F4752" t="s">
        <v>38</v>
      </c>
      <c r="G4752" t="s">
        <v>39</v>
      </c>
      <c r="H4752" t="s">
        <v>1897</v>
      </c>
      <c r="I4752" t="s">
        <v>22</v>
      </c>
      <c r="J4752" t="s">
        <v>23</v>
      </c>
      <c r="K4752" t="s">
        <v>24</v>
      </c>
      <c r="L4752" t="s">
        <v>25</v>
      </c>
      <c r="M4752" t="s">
        <v>653</v>
      </c>
      <c r="N4752">
        <v>1396</v>
      </c>
      <c r="O4752" t="s">
        <v>471</v>
      </c>
      <c r="P4752" t="s">
        <v>472</v>
      </c>
      <c r="Q4752">
        <v>5</v>
      </c>
      <c r="R4752" t="s">
        <v>1179</v>
      </c>
    </row>
    <row r="4753" spans="1:18" x14ac:dyDescent="0.3">
      <c r="A4753">
        <v>4889</v>
      </c>
      <c r="B4753" t="s">
        <v>120</v>
      </c>
      <c r="C4753">
        <v>2013</v>
      </c>
      <c r="D4753">
        <v>225000</v>
      </c>
      <c r="E4753">
        <v>100000</v>
      </c>
      <c r="F4753" t="s">
        <v>38</v>
      </c>
      <c r="G4753" t="s">
        <v>39</v>
      </c>
      <c r="H4753" t="s">
        <v>1123</v>
      </c>
      <c r="I4753" t="s">
        <v>22</v>
      </c>
      <c r="J4753" t="s">
        <v>23</v>
      </c>
      <c r="K4753" t="s">
        <v>24</v>
      </c>
      <c r="L4753" t="s">
        <v>33</v>
      </c>
      <c r="M4753" t="s">
        <v>700</v>
      </c>
      <c r="N4753">
        <v>1248</v>
      </c>
      <c r="O4753" t="s">
        <v>708</v>
      </c>
      <c r="P4753" t="s">
        <v>709</v>
      </c>
      <c r="Q4753">
        <v>5</v>
      </c>
      <c r="R4753" t="s">
        <v>1179</v>
      </c>
    </row>
    <row r="4754" spans="1:18" x14ac:dyDescent="0.3">
      <c r="A4754">
        <v>4890</v>
      </c>
      <c r="B4754" t="s">
        <v>109</v>
      </c>
      <c r="C4754">
        <v>2008</v>
      </c>
      <c r="D4754">
        <v>140000</v>
      </c>
      <c r="E4754">
        <v>120000</v>
      </c>
      <c r="F4754" t="s">
        <v>38</v>
      </c>
      <c r="G4754" t="s">
        <v>39</v>
      </c>
      <c r="H4754" t="s">
        <v>1897</v>
      </c>
      <c r="I4754" t="s">
        <v>22</v>
      </c>
      <c r="J4754" t="s">
        <v>23</v>
      </c>
      <c r="K4754" t="s">
        <v>24</v>
      </c>
      <c r="L4754" t="s">
        <v>33</v>
      </c>
      <c r="M4754" t="s">
        <v>285</v>
      </c>
      <c r="N4754">
        <v>1396</v>
      </c>
      <c r="O4754" t="s">
        <v>471</v>
      </c>
      <c r="P4754" t="s">
        <v>287</v>
      </c>
      <c r="Q4754">
        <v>5</v>
      </c>
      <c r="R4754" t="s">
        <v>1179</v>
      </c>
    </row>
    <row r="4755" spans="1:18" x14ac:dyDescent="0.3">
      <c r="A4755">
        <v>4891</v>
      </c>
      <c r="B4755" t="s">
        <v>18</v>
      </c>
      <c r="C4755">
        <v>2014</v>
      </c>
      <c r="D4755">
        <v>600000</v>
      </c>
      <c r="E4755">
        <v>70000</v>
      </c>
      <c r="F4755" t="s">
        <v>38</v>
      </c>
      <c r="G4755" t="s">
        <v>39</v>
      </c>
      <c r="H4755" t="s">
        <v>1194</v>
      </c>
      <c r="I4755" t="s">
        <v>22</v>
      </c>
      <c r="J4755" t="s">
        <v>23</v>
      </c>
      <c r="K4755" t="s">
        <v>24</v>
      </c>
      <c r="L4755" t="s">
        <v>33</v>
      </c>
      <c r="M4755" t="s">
        <v>26</v>
      </c>
      <c r="N4755">
        <v>1248</v>
      </c>
      <c r="O4755" t="s">
        <v>27</v>
      </c>
      <c r="P4755" t="s">
        <v>28</v>
      </c>
      <c r="Q4755">
        <v>5</v>
      </c>
      <c r="R4755" t="s">
        <v>1179</v>
      </c>
    </row>
    <row r="4756" spans="1:18" x14ac:dyDescent="0.3">
      <c r="A4756">
        <v>4892</v>
      </c>
      <c r="B4756" t="s">
        <v>88</v>
      </c>
      <c r="C4756">
        <v>2015</v>
      </c>
      <c r="D4756">
        <v>1000000</v>
      </c>
      <c r="E4756">
        <v>24700</v>
      </c>
      <c r="F4756" t="s">
        <v>38</v>
      </c>
      <c r="G4756" t="s">
        <v>39</v>
      </c>
      <c r="H4756" t="s">
        <v>1897</v>
      </c>
      <c r="I4756" t="s">
        <v>22</v>
      </c>
      <c r="J4756" t="s">
        <v>23</v>
      </c>
      <c r="K4756" t="s">
        <v>24</v>
      </c>
      <c r="L4756" t="s">
        <v>25</v>
      </c>
      <c r="M4756" t="s">
        <v>155</v>
      </c>
      <c r="N4756">
        <v>2179</v>
      </c>
      <c r="O4756" t="s">
        <v>446</v>
      </c>
      <c r="P4756" t="s">
        <v>447</v>
      </c>
      <c r="Q4756">
        <v>7</v>
      </c>
      <c r="R4756" t="s">
        <v>1179</v>
      </c>
    </row>
    <row r="4757" spans="1:18" x14ac:dyDescent="0.3">
      <c r="A4757">
        <v>4893</v>
      </c>
      <c r="B4757" t="s">
        <v>120</v>
      </c>
      <c r="C4757">
        <v>2008</v>
      </c>
      <c r="D4757">
        <v>65000</v>
      </c>
      <c r="E4757">
        <v>100000</v>
      </c>
      <c r="F4757" t="s">
        <v>38</v>
      </c>
      <c r="G4757" t="s">
        <v>39</v>
      </c>
      <c r="H4757" t="s">
        <v>2001</v>
      </c>
      <c r="I4757" t="s">
        <v>41</v>
      </c>
      <c r="J4757" t="s">
        <v>23</v>
      </c>
      <c r="K4757" t="s">
        <v>24</v>
      </c>
      <c r="L4757" t="s">
        <v>42</v>
      </c>
      <c r="M4757" t="s">
        <v>347</v>
      </c>
      <c r="N4757">
        <v>995</v>
      </c>
      <c r="O4757" t="s">
        <v>665</v>
      </c>
      <c r="P4757" t="s">
        <v>715</v>
      </c>
      <c r="Q4757">
        <v>5</v>
      </c>
      <c r="R4757" t="s">
        <v>1179</v>
      </c>
    </row>
    <row r="4758" spans="1:18" x14ac:dyDescent="0.3">
      <c r="A4758">
        <v>4894</v>
      </c>
      <c r="B4758" t="s">
        <v>18</v>
      </c>
      <c r="C4758">
        <v>2019</v>
      </c>
      <c r="D4758">
        <v>500000</v>
      </c>
      <c r="E4758">
        <v>10000</v>
      </c>
      <c r="F4758" t="s">
        <v>38</v>
      </c>
      <c r="G4758" t="s">
        <v>39</v>
      </c>
      <c r="H4758" t="s">
        <v>2001</v>
      </c>
      <c r="I4758" t="s">
        <v>41</v>
      </c>
      <c r="J4758" t="s">
        <v>23</v>
      </c>
      <c r="K4758" t="s">
        <v>24</v>
      </c>
      <c r="L4758" t="s">
        <v>25</v>
      </c>
      <c r="M4758" t="s">
        <v>903</v>
      </c>
      <c r="N4758">
        <v>1197</v>
      </c>
      <c r="O4758" t="s">
        <v>265</v>
      </c>
      <c r="P4758" t="s">
        <v>266</v>
      </c>
      <c r="Q4758">
        <v>5</v>
      </c>
      <c r="R4758" t="s">
        <v>1179</v>
      </c>
    </row>
    <row r="4759" spans="1:18" x14ac:dyDescent="0.3">
      <c r="A4759">
        <v>4895</v>
      </c>
      <c r="B4759" t="s">
        <v>88</v>
      </c>
      <c r="C4759">
        <v>2017</v>
      </c>
      <c r="D4759">
        <v>1100000</v>
      </c>
      <c r="E4759">
        <v>88754</v>
      </c>
      <c r="F4759" t="s">
        <v>38</v>
      </c>
      <c r="G4759" t="s">
        <v>39</v>
      </c>
      <c r="H4759" t="s">
        <v>2002</v>
      </c>
      <c r="I4759" t="s">
        <v>22</v>
      </c>
      <c r="J4759" t="s">
        <v>158</v>
      </c>
      <c r="K4759" t="s">
        <v>24</v>
      </c>
      <c r="L4759" t="s">
        <v>25</v>
      </c>
      <c r="M4759" t="s">
        <v>155</v>
      </c>
      <c r="N4759">
        <v>2179</v>
      </c>
      <c r="O4759" t="s">
        <v>446</v>
      </c>
      <c r="P4759" t="s">
        <v>447</v>
      </c>
      <c r="Q4759">
        <v>7</v>
      </c>
      <c r="R4759" t="s">
        <v>1179</v>
      </c>
    </row>
    <row r="4760" spans="1:18" x14ac:dyDescent="0.3">
      <c r="A4760">
        <v>4897</v>
      </c>
      <c r="B4760" t="s">
        <v>88</v>
      </c>
      <c r="C4760">
        <v>2017</v>
      </c>
      <c r="D4760">
        <v>1150000</v>
      </c>
      <c r="E4760">
        <v>43526</v>
      </c>
      <c r="F4760" t="s">
        <v>38</v>
      </c>
      <c r="G4760" t="s">
        <v>39</v>
      </c>
      <c r="H4760" t="s">
        <v>2002</v>
      </c>
      <c r="I4760" t="s">
        <v>22</v>
      </c>
      <c r="J4760" t="s">
        <v>158</v>
      </c>
      <c r="K4760" t="s">
        <v>24</v>
      </c>
      <c r="L4760" t="s">
        <v>25</v>
      </c>
      <c r="M4760" t="s">
        <v>155</v>
      </c>
      <c r="N4760">
        <v>2179</v>
      </c>
      <c r="O4760" t="s">
        <v>446</v>
      </c>
      <c r="P4760" t="s">
        <v>447</v>
      </c>
      <c r="Q4760">
        <v>7</v>
      </c>
      <c r="R4760" t="s">
        <v>1179</v>
      </c>
    </row>
    <row r="4761" spans="1:18" x14ac:dyDescent="0.3">
      <c r="A4761">
        <v>4898</v>
      </c>
      <c r="B4761" t="s">
        <v>30</v>
      </c>
      <c r="C4761">
        <v>2012</v>
      </c>
      <c r="D4761">
        <v>320000</v>
      </c>
      <c r="E4761">
        <v>55885</v>
      </c>
      <c r="F4761" t="s">
        <v>56</v>
      </c>
      <c r="G4761" t="s">
        <v>57</v>
      </c>
      <c r="H4761" t="s">
        <v>1091</v>
      </c>
      <c r="I4761" t="s">
        <v>41</v>
      </c>
      <c r="J4761" t="s">
        <v>158</v>
      </c>
      <c r="K4761" t="s">
        <v>24</v>
      </c>
      <c r="L4761" t="s">
        <v>25</v>
      </c>
      <c r="M4761" t="s">
        <v>1996</v>
      </c>
      <c r="N4761">
        <v>1198</v>
      </c>
      <c r="O4761" t="s">
        <v>393</v>
      </c>
      <c r="P4761" t="s">
        <v>255</v>
      </c>
      <c r="Q4761">
        <v>5</v>
      </c>
      <c r="R4761" t="s">
        <v>1179</v>
      </c>
    </row>
    <row r="4762" spans="1:18" x14ac:dyDescent="0.3">
      <c r="A4762">
        <v>4899</v>
      </c>
      <c r="B4762" t="s">
        <v>69</v>
      </c>
      <c r="C4762">
        <v>2019</v>
      </c>
      <c r="D4762">
        <v>950000</v>
      </c>
      <c r="E4762">
        <v>16034</v>
      </c>
      <c r="F4762" t="s">
        <v>19</v>
      </c>
      <c r="G4762" t="s">
        <v>780</v>
      </c>
      <c r="H4762" t="s">
        <v>1424</v>
      </c>
      <c r="I4762" t="s">
        <v>22</v>
      </c>
      <c r="J4762" t="s">
        <v>158</v>
      </c>
      <c r="K4762" t="s">
        <v>24</v>
      </c>
      <c r="L4762" t="s">
        <v>25</v>
      </c>
      <c r="M4762" t="s">
        <v>927</v>
      </c>
      <c r="N4762">
        <v>1498</v>
      </c>
      <c r="O4762" t="s">
        <v>303</v>
      </c>
      <c r="P4762" t="s">
        <v>928</v>
      </c>
      <c r="Q4762">
        <v>5</v>
      </c>
      <c r="R4762" t="s">
        <v>1179</v>
      </c>
    </row>
    <row r="4763" spans="1:18" x14ac:dyDescent="0.3">
      <c r="A4763">
        <v>4900</v>
      </c>
      <c r="B4763" t="s">
        <v>69</v>
      </c>
      <c r="C4763">
        <v>2012</v>
      </c>
      <c r="D4763">
        <v>250000</v>
      </c>
      <c r="E4763">
        <v>156040</v>
      </c>
      <c r="F4763" t="s">
        <v>19</v>
      </c>
      <c r="G4763" t="s">
        <v>789</v>
      </c>
      <c r="H4763" t="s">
        <v>2003</v>
      </c>
      <c r="I4763" t="s">
        <v>22</v>
      </c>
      <c r="J4763" t="s">
        <v>158</v>
      </c>
      <c r="K4763" t="s">
        <v>24</v>
      </c>
      <c r="L4763" t="s">
        <v>25</v>
      </c>
      <c r="M4763" t="s">
        <v>72</v>
      </c>
      <c r="N4763">
        <v>1399</v>
      </c>
      <c r="O4763" t="s">
        <v>388</v>
      </c>
      <c r="P4763" t="s">
        <v>74</v>
      </c>
      <c r="Q4763">
        <v>5</v>
      </c>
      <c r="R4763" t="s">
        <v>1179</v>
      </c>
    </row>
    <row r="4764" spans="1:18" x14ac:dyDescent="0.3">
      <c r="A4764">
        <v>4901</v>
      </c>
      <c r="B4764" t="s">
        <v>69</v>
      </c>
      <c r="C4764">
        <v>2004</v>
      </c>
      <c r="D4764">
        <v>400000</v>
      </c>
      <c r="E4764">
        <v>93415</v>
      </c>
      <c r="F4764" t="s">
        <v>19</v>
      </c>
      <c r="G4764" t="s">
        <v>83</v>
      </c>
      <c r="H4764" t="s">
        <v>2004</v>
      </c>
      <c r="I4764" t="s">
        <v>22</v>
      </c>
      <c r="J4764" t="s">
        <v>158</v>
      </c>
      <c r="K4764" t="s">
        <v>24</v>
      </c>
      <c r="L4764" t="s">
        <v>25</v>
      </c>
      <c r="M4764" t="s">
        <v>1116</v>
      </c>
      <c r="N4764">
        <v>2499</v>
      </c>
      <c r="O4764" t="s">
        <v>345</v>
      </c>
      <c r="P4764" t="s">
        <v>1167</v>
      </c>
      <c r="Q4764">
        <v>7</v>
      </c>
      <c r="R4764" t="s">
        <v>1179</v>
      </c>
    </row>
    <row r="4765" spans="1:18" x14ac:dyDescent="0.3">
      <c r="A4765">
        <v>4902</v>
      </c>
      <c r="B4765" t="s">
        <v>239</v>
      </c>
      <c r="C4765">
        <v>2008</v>
      </c>
      <c r="D4765">
        <v>1100000</v>
      </c>
      <c r="E4765">
        <v>122000</v>
      </c>
      <c r="F4765" t="s">
        <v>19</v>
      </c>
      <c r="G4765" t="s">
        <v>786</v>
      </c>
      <c r="H4765" t="s">
        <v>866</v>
      </c>
      <c r="I4765" t="s">
        <v>22</v>
      </c>
      <c r="J4765" t="s">
        <v>23</v>
      </c>
      <c r="K4765" t="s">
        <v>154</v>
      </c>
      <c r="L4765" t="s">
        <v>33</v>
      </c>
      <c r="M4765" t="s">
        <v>2005</v>
      </c>
      <c r="N4765">
        <v>1995</v>
      </c>
      <c r="O4765" t="s">
        <v>322</v>
      </c>
      <c r="P4765" t="s">
        <v>2006</v>
      </c>
      <c r="Q4765">
        <v>5</v>
      </c>
      <c r="R4765" t="s">
        <v>1179</v>
      </c>
    </row>
    <row r="4766" spans="1:18" x14ac:dyDescent="0.3">
      <c r="A4766">
        <v>4903</v>
      </c>
      <c r="B4766" t="s">
        <v>18</v>
      </c>
      <c r="C4766">
        <v>2017</v>
      </c>
      <c r="D4766">
        <v>600000</v>
      </c>
      <c r="E4766">
        <v>20000</v>
      </c>
      <c r="F4766" t="s">
        <v>19</v>
      </c>
      <c r="G4766" t="s">
        <v>786</v>
      </c>
      <c r="H4766" t="s">
        <v>866</v>
      </c>
      <c r="I4766" t="s">
        <v>22</v>
      </c>
      <c r="J4766" t="s">
        <v>23</v>
      </c>
      <c r="K4766" t="s">
        <v>24</v>
      </c>
      <c r="L4766" t="s">
        <v>25</v>
      </c>
      <c r="M4766" t="s">
        <v>527</v>
      </c>
      <c r="N4766">
        <v>1248</v>
      </c>
      <c r="O4766" t="s">
        <v>27</v>
      </c>
      <c r="P4766" t="s">
        <v>28</v>
      </c>
      <c r="Q4766">
        <v>5</v>
      </c>
      <c r="R4766" t="s">
        <v>1179</v>
      </c>
    </row>
    <row r="4767" spans="1:18" x14ac:dyDescent="0.3">
      <c r="A4767">
        <v>4904</v>
      </c>
      <c r="B4767" t="s">
        <v>18</v>
      </c>
      <c r="C4767">
        <v>2017</v>
      </c>
      <c r="D4767">
        <v>509999</v>
      </c>
      <c r="E4767">
        <v>46000</v>
      </c>
      <c r="F4767" t="s">
        <v>124</v>
      </c>
      <c r="G4767" t="s">
        <v>965</v>
      </c>
      <c r="H4767" t="s">
        <v>2007</v>
      </c>
      <c r="I4767" t="s">
        <v>41</v>
      </c>
      <c r="J4767" t="s">
        <v>23</v>
      </c>
      <c r="K4767" t="s">
        <v>24</v>
      </c>
      <c r="L4767" t="s">
        <v>25</v>
      </c>
      <c r="M4767" t="s">
        <v>222</v>
      </c>
      <c r="N4767">
        <v>1197</v>
      </c>
      <c r="O4767" t="s">
        <v>265</v>
      </c>
      <c r="P4767" t="s">
        <v>266</v>
      </c>
      <c r="Q4767">
        <v>5</v>
      </c>
      <c r="R4767" t="s">
        <v>1179</v>
      </c>
    </row>
    <row r="4768" spans="1:18" x14ac:dyDescent="0.3">
      <c r="A4768">
        <v>4905</v>
      </c>
      <c r="B4768" t="s">
        <v>30</v>
      </c>
      <c r="C4768">
        <v>2016</v>
      </c>
      <c r="D4768">
        <v>395000</v>
      </c>
      <c r="E4768">
        <v>50000</v>
      </c>
      <c r="F4768" t="s">
        <v>38</v>
      </c>
      <c r="G4768" t="s">
        <v>744</v>
      </c>
      <c r="H4768" t="s">
        <v>1898</v>
      </c>
      <c r="I4768" t="s">
        <v>41</v>
      </c>
      <c r="J4768" t="s">
        <v>23</v>
      </c>
      <c r="K4768" t="s">
        <v>24</v>
      </c>
      <c r="L4768" t="s">
        <v>42</v>
      </c>
      <c r="M4768" t="s">
        <v>1239</v>
      </c>
      <c r="N4768">
        <v>1598</v>
      </c>
      <c r="O4768" t="s">
        <v>409</v>
      </c>
      <c r="P4768" t="s">
        <v>1240</v>
      </c>
      <c r="Q4768">
        <v>5</v>
      </c>
      <c r="R4768" t="s">
        <v>1179</v>
      </c>
    </row>
    <row r="4769" spans="1:18" x14ac:dyDescent="0.3">
      <c r="A4769">
        <v>4906</v>
      </c>
      <c r="B4769" t="s">
        <v>18</v>
      </c>
      <c r="C4769">
        <v>2018</v>
      </c>
      <c r="D4769">
        <v>469000</v>
      </c>
      <c r="E4769">
        <v>5000</v>
      </c>
      <c r="F4769" t="s">
        <v>38</v>
      </c>
      <c r="G4769" t="s">
        <v>744</v>
      </c>
      <c r="H4769" t="s">
        <v>1898</v>
      </c>
      <c r="I4769" t="s">
        <v>41</v>
      </c>
      <c r="J4769" t="s">
        <v>23</v>
      </c>
      <c r="K4769" t="s">
        <v>24</v>
      </c>
      <c r="L4769" t="s">
        <v>25</v>
      </c>
      <c r="M4769" t="s">
        <v>262</v>
      </c>
      <c r="N4769">
        <v>998</v>
      </c>
      <c r="O4769" t="s">
        <v>166</v>
      </c>
      <c r="P4769" t="s">
        <v>141</v>
      </c>
      <c r="Q4769">
        <v>5</v>
      </c>
      <c r="R4769" t="s">
        <v>1179</v>
      </c>
    </row>
    <row r="4770" spans="1:18" x14ac:dyDescent="0.3">
      <c r="A4770">
        <v>4907</v>
      </c>
      <c r="B4770" t="s">
        <v>18</v>
      </c>
      <c r="C4770">
        <v>2017</v>
      </c>
      <c r="D4770">
        <v>250000</v>
      </c>
      <c r="E4770">
        <v>42000</v>
      </c>
      <c r="F4770" t="s">
        <v>38</v>
      </c>
      <c r="G4770" t="s">
        <v>744</v>
      </c>
      <c r="H4770" t="s">
        <v>1898</v>
      </c>
      <c r="I4770" t="s">
        <v>41</v>
      </c>
      <c r="J4770" t="s">
        <v>23</v>
      </c>
      <c r="K4770" t="s">
        <v>24</v>
      </c>
      <c r="L4770" t="s">
        <v>25</v>
      </c>
      <c r="M4770" t="s">
        <v>117</v>
      </c>
      <c r="N4770">
        <v>796</v>
      </c>
      <c r="O4770" t="s">
        <v>118</v>
      </c>
      <c r="P4770" t="s">
        <v>119</v>
      </c>
      <c r="Q4770">
        <v>5</v>
      </c>
      <c r="R4770" t="s">
        <v>1179</v>
      </c>
    </row>
    <row r="4771" spans="1:18" x14ac:dyDescent="0.3">
      <c r="A4771">
        <v>4908</v>
      </c>
      <c r="B4771" t="s">
        <v>120</v>
      </c>
      <c r="C4771">
        <v>2011</v>
      </c>
      <c r="D4771">
        <v>130000</v>
      </c>
      <c r="E4771">
        <v>68519</v>
      </c>
      <c r="F4771" t="s">
        <v>38</v>
      </c>
      <c r="G4771" t="s">
        <v>744</v>
      </c>
      <c r="H4771" t="s">
        <v>1898</v>
      </c>
      <c r="I4771" t="s">
        <v>41</v>
      </c>
      <c r="J4771" t="s">
        <v>158</v>
      </c>
      <c r="K4771" t="s">
        <v>24</v>
      </c>
      <c r="L4771" t="s">
        <v>25</v>
      </c>
      <c r="M4771" t="s">
        <v>408</v>
      </c>
      <c r="N4771">
        <v>995</v>
      </c>
      <c r="O4771" t="s">
        <v>309</v>
      </c>
      <c r="P4771" t="s">
        <v>715</v>
      </c>
      <c r="Q4771">
        <v>5</v>
      </c>
      <c r="R4771" t="s">
        <v>1179</v>
      </c>
    </row>
    <row r="4772" spans="1:18" x14ac:dyDescent="0.3">
      <c r="A4772">
        <v>4909</v>
      </c>
      <c r="B4772" t="s">
        <v>69</v>
      </c>
      <c r="C4772">
        <v>2019</v>
      </c>
      <c r="D4772">
        <v>906000</v>
      </c>
      <c r="E4772">
        <v>30000</v>
      </c>
      <c r="F4772" t="s">
        <v>124</v>
      </c>
      <c r="G4772" t="s">
        <v>965</v>
      </c>
      <c r="H4772" t="s">
        <v>2007</v>
      </c>
      <c r="I4772" t="s">
        <v>22</v>
      </c>
      <c r="J4772" t="s">
        <v>23</v>
      </c>
      <c r="K4772" t="s">
        <v>24</v>
      </c>
      <c r="L4772" t="s">
        <v>25</v>
      </c>
      <c r="M4772" t="s">
        <v>47</v>
      </c>
      <c r="N4772">
        <v>1498</v>
      </c>
      <c r="O4772" t="s">
        <v>303</v>
      </c>
      <c r="P4772" t="s">
        <v>238</v>
      </c>
      <c r="Q4772">
        <v>5</v>
      </c>
      <c r="R4772" t="s">
        <v>1179</v>
      </c>
    </row>
    <row r="4773" spans="1:18" x14ac:dyDescent="0.3">
      <c r="A4773">
        <v>4910</v>
      </c>
      <c r="B4773" t="s">
        <v>69</v>
      </c>
      <c r="C4773">
        <v>2011</v>
      </c>
      <c r="D4773">
        <v>160000</v>
      </c>
      <c r="E4773">
        <v>85000</v>
      </c>
      <c r="F4773" t="s">
        <v>124</v>
      </c>
      <c r="G4773" t="s">
        <v>965</v>
      </c>
      <c r="H4773" t="s">
        <v>2007</v>
      </c>
      <c r="I4773" t="s">
        <v>22</v>
      </c>
      <c r="J4773" t="s">
        <v>23</v>
      </c>
      <c r="K4773" t="s">
        <v>24</v>
      </c>
      <c r="L4773" t="s">
        <v>25</v>
      </c>
      <c r="M4773" t="s">
        <v>72</v>
      </c>
      <c r="N4773">
        <v>1399</v>
      </c>
      <c r="O4773" t="s">
        <v>388</v>
      </c>
      <c r="P4773" t="s">
        <v>74</v>
      </c>
      <c r="Q4773">
        <v>5</v>
      </c>
      <c r="R4773" t="s">
        <v>1179</v>
      </c>
    </row>
    <row r="4774" spans="1:18" x14ac:dyDescent="0.3">
      <c r="A4774">
        <v>4911</v>
      </c>
      <c r="B4774" t="s">
        <v>18</v>
      </c>
      <c r="C4774">
        <v>2012</v>
      </c>
      <c r="D4774">
        <v>300000</v>
      </c>
      <c r="E4774">
        <v>88000</v>
      </c>
      <c r="F4774" t="s">
        <v>56</v>
      </c>
      <c r="G4774" t="s">
        <v>1518</v>
      </c>
      <c r="H4774" t="s">
        <v>2008</v>
      </c>
      <c r="I4774" t="s">
        <v>41</v>
      </c>
      <c r="J4774" t="s">
        <v>23</v>
      </c>
      <c r="K4774" t="s">
        <v>24</v>
      </c>
      <c r="L4774" t="s">
        <v>25</v>
      </c>
      <c r="M4774" t="s">
        <v>383</v>
      </c>
      <c r="N4774">
        <v>1298</v>
      </c>
      <c r="O4774" t="s">
        <v>395</v>
      </c>
      <c r="P4774" t="s">
        <v>261</v>
      </c>
      <c r="Q4774">
        <v>5</v>
      </c>
      <c r="R4774" t="s">
        <v>1179</v>
      </c>
    </row>
    <row r="4775" spans="1:18" x14ac:dyDescent="0.3">
      <c r="A4775">
        <v>4912</v>
      </c>
      <c r="B4775" t="s">
        <v>18</v>
      </c>
      <c r="C4775">
        <v>2010</v>
      </c>
      <c r="D4775">
        <v>60000</v>
      </c>
      <c r="E4775">
        <v>100000</v>
      </c>
      <c r="F4775" t="s">
        <v>56</v>
      </c>
      <c r="G4775" t="s">
        <v>1518</v>
      </c>
      <c r="H4775" t="s">
        <v>2008</v>
      </c>
      <c r="I4775" t="s">
        <v>41</v>
      </c>
      <c r="J4775" t="s">
        <v>23</v>
      </c>
      <c r="K4775" t="s">
        <v>24</v>
      </c>
      <c r="L4775" t="s">
        <v>304</v>
      </c>
      <c r="M4775" t="s">
        <v>130</v>
      </c>
      <c r="N4775">
        <v>796</v>
      </c>
      <c r="O4775" t="s">
        <v>521</v>
      </c>
      <c r="P4775" t="s">
        <v>2009</v>
      </c>
      <c r="Q4775">
        <v>5</v>
      </c>
      <c r="R4775" t="s">
        <v>1179</v>
      </c>
    </row>
    <row r="4776" spans="1:18" x14ac:dyDescent="0.3">
      <c r="A4776">
        <v>4913</v>
      </c>
      <c r="B4776" t="s">
        <v>18</v>
      </c>
      <c r="C4776">
        <v>2014</v>
      </c>
      <c r="D4776">
        <v>400000</v>
      </c>
      <c r="E4776">
        <v>100000</v>
      </c>
      <c r="F4776" t="s">
        <v>56</v>
      </c>
      <c r="G4776" t="s">
        <v>1518</v>
      </c>
      <c r="H4776" t="s">
        <v>2008</v>
      </c>
      <c r="I4776" t="s">
        <v>41</v>
      </c>
      <c r="J4776" t="s">
        <v>23</v>
      </c>
      <c r="K4776" t="s">
        <v>24</v>
      </c>
      <c r="L4776" t="s">
        <v>33</v>
      </c>
      <c r="M4776" t="s">
        <v>260</v>
      </c>
      <c r="N4776">
        <v>1197</v>
      </c>
      <c r="O4776" t="s">
        <v>395</v>
      </c>
      <c r="P4776" t="s">
        <v>261</v>
      </c>
      <c r="Q4776">
        <v>5</v>
      </c>
      <c r="R4776" t="s">
        <v>1179</v>
      </c>
    </row>
    <row r="4777" spans="1:18" x14ac:dyDescent="0.3">
      <c r="A4777">
        <v>4914</v>
      </c>
      <c r="B4777" t="s">
        <v>109</v>
      </c>
      <c r="C4777">
        <v>2018</v>
      </c>
      <c r="D4777">
        <v>450000</v>
      </c>
      <c r="E4777">
        <v>22966</v>
      </c>
      <c r="F4777" t="s">
        <v>38</v>
      </c>
      <c r="G4777" t="s">
        <v>983</v>
      </c>
      <c r="H4777" t="s">
        <v>2010</v>
      </c>
      <c r="I4777" t="s">
        <v>41</v>
      </c>
      <c r="J4777" t="s">
        <v>158</v>
      </c>
      <c r="K4777" t="s">
        <v>24</v>
      </c>
      <c r="L4777" t="s">
        <v>25</v>
      </c>
      <c r="M4777" t="s">
        <v>503</v>
      </c>
      <c r="N4777">
        <v>1199</v>
      </c>
      <c r="O4777" t="s">
        <v>892</v>
      </c>
      <c r="P4777" t="s">
        <v>893</v>
      </c>
      <c r="Q4777">
        <v>5</v>
      </c>
      <c r="R4777" t="s">
        <v>1179</v>
      </c>
    </row>
    <row r="4778" spans="1:18" x14ac:dyDescent="0.3">
      <c r="A4778">
        <v>4915</v>
      </c>
      <c r="B4778" t="s">
        <v>88</v>
      </c>
      <c r="C4778">
        <v>2014</v>
      </c>
      <c r="D4778">
        <v>465000</v>
      </c>
      <c r="E4778">
        <v>80000</v>
      </c>
      <c r="F4778" t="s">
        <v>38</v>
      </c>
      <c r="G4778" t="s">
        <v>983</v>
      </c>
      <c r="H4778" t="s">
        <v>2010</v>
      </c>
      <c r="I4778" t="s">
        <v>22</v>
      </c>
      <c r="J4778" t="s">
        <v>23</v>
      </c>
      <c r="K4778" t="s">
        <v>24</v>
      </c>
      <c r="L4778" t="s">
        <v>33</v>
      </c>
      <c r="M4778" t="s">
        <v>489</v>
      </c>
      <c r="N4778">
        <v>2523</v>
      </c>
      <c r="O4778" t="s">
        <v>309</v>
      </c>
      <c r="P4778" t="s">
        <v>490</v>
      </c>
      <c r="Q4778">
        <v>7</v>
      </c>
      <c r="R4778" t="s">
        <v>1179</v>
      </c>
    </row>
    <row r="4779" spans="1:18" x14ac:dyDescent="0.3">
      <c r="A4779">
        <v>4916</v>
      </c>
      <c r="B4779" t="s">
        <v>18</v>
      </c>
      <c r="C4779">
        <v>2012</v>
      </c>
      <c r="D4779">
        <v>325000</v>
      </c>
      <c r="E4779">
        <v>80000</v>
      </c>
      <c r="F4779" t="s">
        <v>38</v>
      </c>
      <c r="G4779" t="s">
        <v>983</v>
      </c>
      <c r="H4779" t="s">
        <v>2010</v>
      </c>
      <c r="I4779" t="s">
        <v>22</v>
      </c>
      <c r="J4779" t="s">
        <v>23</v>
      </c>
      <c r="K4779" t="s">
        <v>24</v>
      </c>
      <c r="L4779" t="s">
        <v>33</v>
      </c>
      <c r="M4779" t="s">
        <v>230</v>
      </c>
      <c r="N4779">
        <v>1248</v>
      </c>
      <c r="O4779" t="s">
        <v>27</v>
      </c>
      <c r="P4779" t="s">
        <v>28</v>
      </c>
      <c r="Q4779">
        <v>5</v>
      </c>
      <c r="R4779" t="s">
        <v>1179</v>
      </c>
    </row>
    <row r="4780" spans="1:18" x14ac:dyDescent="0.3">
      <c r="A4780">
        <v>4917</v>
      </c>
      <c r="B4780" t="s">
        <v>18</v>
      </c>
      <c r="C4780">
        <v>2008</v>
      </c>
      <c r="D4780">
        <v>150000</v>
      </c>
      <c r="E4780">
        <v>70000</v>
      </c>
      <c r="F4780" t="s">
        <v>38</v>
      </c>
      <c r="G4780" t="s">
        <v>983</v>
      </c>
      <c r="H4780" t="s">
        <v>2010</v>
      </c>
      <c r="I4780" t="s">
        <v>41</v>
      </c>
      <c r="J4780" t="s">
        <v>23</v>
      </c>
      <c r="K4780" t="s">
        <v>24</v>
      </c>
      <c r="L4780" t="s">
        <v>33</v>
      </c>
      <c r="M4780" t="s">
        <v>96</v>
      </c>
      <c r="N4780">
        <v>796</v>
      </c>
      <c r="O4780" t="s">
        <v>97</v>
      </c>
      <c r="P4780" t="s">
        <v>98</v>
      </c>
      <c r="Q4780">
        <v>5</v>
      </c>
      <c r="R4780" t="s">
        <v>1179</v>
      </c>
    </row>
    <row r="4781" spans="1:18" x14ac:dyDescent="0.3">
      <c r="A4781">
        <v>4918</v>
      </c>
      <c r="B4781" t="s">
        <v>46</v>
      </c>
      <c r="C4781">
        <v>2014</v>
      </c>
      <c r="D4781">
        <v>250000</v>
      </c>
      <c r="E4781">
        <v>2350</v>
      </c>
      <c r="F4781" t="s">
        <v>38</v>
      </c>
      <c r="G4781" t="s">
        <v>983</v>
      </c>
      <c r="H4781" t="s">
        <v>2010</v>
      </c>
      <c r="I4781" t="s">
        <v>41</v>
      </c>
      <c r="J4781" t="s">
        <v>23</v>
      </c>
      <c r="K4781" t="s">
        <v>24</v>
      </c>
      <c r="L4781" t="s">
        <v>25</v>
      </c>
      <c r="M4781" t="s">
        <v>390</v>
      </c>
      <c r="N4781">
        <v>814</v>
      </c>
      <c r="O4781" t="s">
        <v>541</v>
      </c>
      <c r="P4781" t="s">
        <v>542</v>
      </c>
      <c r="Q4781">
        <v>5</v>
      </c>
      <c r="R4781" t="s">
        <v>1179</v>
      </c>
    </row>
    <row r="4782" spans="1:18" x14ac:dyDescent="0.3">
      <c r="A4782">
        <v>4919</v>
      </c>
      <c r="B4782" t="s">
        <v>18</v>
      </c>
      <c r="C4782">
        <v>2011</v>
      </c>
      <c r="D4782">
        <v>175000</v>
      </c>
      <c r="E4782">
        <v>50000</v>
      </c>
      <c r="F4782" t="s">
        <v>38</v>
      </c>
      <c r="G4782" t="s">
        <v>983</v>
      </c>
      <c r="H4782" t="s">
        <v>2010</v>
      </c>
      <c r="I4782" t="s">
        <v>41</v>
      </c>
      <c r="J4782" t="s">
        <v>23</v>
      </c>
      <c r="K4782" t="s">
        <v>24</v>
      </c>
      <c r="L4782" t="s">
        <v>25</v>
      </c>
      <c r="M4782" t="s">
        <v>96</v>
      </c>
      <c r="N4782">
        <v>796</v>
      </c>
      <c r="O4782" t="s">
        <v>97</v>
      </c>
      <c r="P4782" t="s">
        <v>98</v>
      </c>
      <c r="Q4782">
        <v>5</v>
      </c>
      <c r="R4782" t="s">
        <v>1179</v>
      </c>
    </row>
    <row r="4783" spans="1:18" x14ac:dyDescent="0.3">
      <c r="A4783">
        <v>4920</v>
      </c>
      <c r="B4783" t="s">
        <v>18</v>
      </c>
      <c r="C4783">
        <v>2010</v>
      </c>
      <c r="D4783">
        <v>175000</v>
      </c>
      <c r="E4783">
        <v>58000</v>
      </c>
      <c r="F4783" t="s">
        <v>38</v>
      </c>
      <c r="G4783" t="s">
        <v>983</v>
      </c>
      <c r="H4783" t="s">
        <v>2011</v>
      </c>
      <c r="I4783" t="s">
        <v>41</v>
      </c>
      <c r="J4783" t="s">
        <v>23</v>
      </c>
      <c r="K4783" t="s">
        <v>24</v>
      </c>
      <c r="L4783" t="s">
        <v>25</v>
      </c>
      <c r="M4783" t="s">
        <v>96</v>
      </c>
      <c r="N4783">
        <v>796</v>
      </c>
      <c r="O4783" t="s">
        <v>97</v>
      </c>
      <c r="P4783" t="s">
        <v>98</v>
      </c>
      <c r="Q4783">
        <v>5</v>
      </c>
      <c r="R4783" t="s">
        <v>1179</v>
      </c>
    </row>
    <row r="4784" spans="1:18" x14ac:dyDescent="0.3">
      <c r="A4784">
        <v>4921</v>
      </c>
      <c r="B4784" t="s">
        <v>37</v>
      </c>
      <c r="C4784">
        <v>2006</v>
      </c>
      <c r="D4784">
        <v>150000</v>
      </c>
      <c r="E4784">
        <v>80000</v>
      </c>
      <c r="F4784" t="s">
        <v>56</v>
      </c>
      <c r="G4784" t="s">
        <v>1518</v>
      </c>
      <c r="H4784" t="s">
        <v>2008</v>
      </c>
      <c r="I4784" t="s">
        <v>41</v>
      </c>
      <c r="J4784" t="s">
        <v>23</v>
      </c>
      <c r="K4784" t="s">
        <v>24</v>
      </c>
      <c r="L4784" t="s">
        <v>33</v>
      </c>
      <c r="M4784" t="s">
        <v>1018</v>
      </c>
      <c r="N4784">
        <v>1497</v>
      </c>
      <c r="O4784" t="s">
        <v>171</v>
      </c>
      <c r="P4784" t="s">
        <v>1599</v>
      </c>
      <c r="Q4784">
        <v>5</v>
      </c>
      <c r="R4784" t="s">
        <v>1179</v>
      </c>
    </row>
    <row r="4785" spans="1:18" x14ac:dyDescent="0.3">
      <c r="A4785">
        <v>4922</v>
      </c>
      <c r="B4785" t="s">
        <v>88</v>
      </c>
      <c r="C4785">
        <v>2018</v>
      </c>
      <c r="D4785">
        <v>797000</v>
      </c>
      <c r="E4785">
        <v>60000</v>
      </c>
      <c r="F4785" t="s">
        <v>38</v>
      </c>
      <c r="G4785" t="s">
        <v>1055</v>
      </c>
      <c r="H4785" t="s">
        <v>1294</v>
      </c>
      <c r="I4785" t="s">
        <v>22</v>
      </c>
      <c r="J4785" t="s">
        <v>23</v>
      </c>
      <c r="K4785" t="s">
        <v>24</v>
      </c>
      <c r="L4785" t="s">
        <v>25</v>
      </c>
      <c r="M4785" t="s">
        <v>982</v>
      </c>
      <c r="N4785">
        <v>1493</v>
      </c>
      <c r="O4785" t="s">
        <v>458</v>
      </c>
      <c r="P4785" t="s">
        <v>490</v>
      </c>
      <c r="Q4785">
        <v>7</v>
      </c>
      <c r="R4785" t="s">
        <v>1179</v>
      </c>
    </row>
    <row r="4786" spans="1:18" x14ac:dyDescent="0.3">
      <c r="A4786">
        <v>4923</v>
      </c>
      <c r="B4786" t="s">
        <v>46</v>
      </c>
      <c r="C4786">
        <v>2019</v>
      </c>
      <c r="D4786">
        <v>800000</v>
      </c>
      <c r="E4786">
        <v>35000</v>
      </c>
      <c r="F4786" t="s">
        <v>38</v>
      </c>
      <c r="G4786" t="s">
        <v>1055</v>
      </c>
      <c r="H4786" t="s">
        <v>2012</v>
      </c>
      <c r="I4786" t="s">
        <v>41</v>
      </c>
      <c r="J4786" t="s">
        <v>23</v>
      </c>
      <c r="K4786" t="s">
        <v>24</v>
      </c>
      <c r="L4786" t="s">
        <v>25</v>
      </c>
      <c r="M4786" t="s">
        <v>133</v>
      </c>
      <c r="N4786">
        <v>1197</v>
      </c>
      <c r="O4786" t="s">
        <v>54</v>
      </c>
      <c r="P4786" t="s">
        <v>414</v>
      </c>
      <c r="Q4786">
        <v>5</v>
      </c>
      <c r="R4786" t="s">
        <v>1179</v>
      </c>
    </row>
    <row r="4787" spans="1:18" x14ac:dyDescent="0.3">
      <c r="A4787">
        <v>4924</v>
      </c>
      <c r="B4787" t="s">
        <v>88</v>
      </c>
      <c r="C4787">
        <v>2019</v>
      </c>
      <c r="D4787">
        <v>750000</v>
      </c>
      <c r="E4787">
        <v>59872</v>
      </c>
      <c r="F4787" t="s">
        <v>38</v>
      </c>
      <c r="G4787" t="s">
        <v>1055</v>
      </c>
      <c r="H4787" t="s">
        <v>2013</v>
      </c>
      <c r="I4787" t="s">
        <v>22</v>
      </c>
      <c r="J4787" t="s">
        <v>23</v>
      </c>
      <c r="K4787" t="s">
        <v>24</v>
      </c>
      <c r="L4787" t="s">
        <v>25</v>
      </c>
      <c r="M4787" t="s">
        <v>489</v>
      </c>
      <c r="N4787">
        <v>2523</v>
      </c>
      <c r="O4787" t="s">
        <v>309</v>
      </c>
      <c r="P4787" t="s">
        <v>490</v>
      </c>
      <c r="Q4787">
        <v>7</v>
      </c>
      <c r="R4787" t="s">
        <v>1179</v>
      </c>
    </row>
    <row r="4788" spans="1:18" x14ac:dyDescent="0.3">
      <c r="A4788">
        <v>4925</v>
      </c>
      <c r="B4788" t="s">
        <v>88</v>
      </c>
      <c r="C4788">
        <v>2011</v>
      </c>
      <c r="D4788">
        <v>400000</v>
      </c>
      <c r="E4788">
        <v>140000</v>
      </c>
      <c r="F4788" t="s">
        <v>38</v>
      </c>
      <c r="G4788" t="s">
        <v>1055</v>
      </c>
      <c r="H4788" t="s">
        <v>2013</v>
      </c>
      <c r="I4788" t="s">
        <v>22</v>
      </c>
      <c r="J4788" t="s">
        <v>23</v>
      </c>
      <c r="K4788" t="s">
        <v>24</v>
      </c>
      <c r="L4788" t="s">
        <v>33</v>
      </c>
      <c r="M4788" t="s">
        <v>179</v>
      </c>
      <c r="N4788">
        <v>2179</v>
      </c>
      <c r="O4788" t="s">
        <v>644</v>
      </c>
      <c r="P4788" t="s">
        <v>645</v>
      </c>
      <c r="Q4788">
        <v>5</v>
      </c>
      <c r="R4788" t="s">
        <v>1179</v>
      </c>
    </row>
    <row r="4789" spans="1:18" x14ac:dyDescent="0.3">
      <c r="A4789">
        <v>4926</v>
      </c>
      <c r="B4789" t="s">
        <v>18</v>
      </c>
      <c r="C4789">
        <v>2012</v>
      </c>
      <c r="D4789">
        <v>160000</v>
      </c>
      <c r="E4789">
        <v>110000</v>
      </c>
      <c r="F4789" t="s">
        <v>38</v>
      </c>
      <c r="G4789" t="s">
        <v>1055</v>
      </c>
      <c r="H4789" t="s">
        <v>2013</v>
      </c>
      <c r="I4789" t="s">
        <v>41</v>
      </c>
      <c r="J4789" t="s">
        <v>23</v>
      </c>
      <c r="K4789" t="s">
        <v>24</v>
      </c>
      <c r="L4789" t="s">
        <v>25</v>
      </c>
      <c r="M4789" t="s">
        <v>96</v>
      </c>
      <c r="N4789">
        <v>796</v>
      </c>
      <c r="O4789" t="s">
        <v>97</v>
      </c>
      <c r="P4789" t="s">
        <v>98</v>
      </c>
      <c r="Q4789">
        <v>5</v>
      </c>
      <c r="R4789" t="s">
        <v>1179</v>
      </c>
    </row>
    <row r="4790" spans="1:18" x14ac:dyDescent="0.3">
      <c r="A4790">
        <v>4927</v>
      </c>
      <c r="B4790" t="s">
        <v>88</v>
      </c>
      <c r="C4790">
        <v>2016</v>
      </c>
      <c r="D4790">
        <v>700000</v>
      </c>
      <c r="E4790">
        <v>91182</v>
      </c>
      <c r="F4790" t="s">
        <v>38</v>
      </c>
      <c r="G4790" t="s">
        <v>1055</v>
      </c>
      <c r="H4790" t="s">
        <v>1294</v>
      </c>
      <c r="I4790" t="s">
        <v>22</v>
      </c>
      <c r="J4790" t="s">
        <v>23</v>
      </c>
      <c r="K4790" t="s">
        <v>24</v>
      </c>
      <c r="L4790" t="s">
        <v>25</v>
      </c>
      <c r="M4790" t="s">
        <v>489</v>
      </c>
      <c r="N4790">
        <v>2523</v>
      </c>
      <c r="O4790" t="s">
        <v>309</v>
      </c>
      <c r="P4790" t="s">
        <v>490</v>
      </c>
      <c r="Q4790">
        <v>7</v>
      </c>
      <c r="R4790" t="s">
        <v>1179</v>
      </c>
    </row>
    <row r="4791" spans="1:18" x14ac:dyDescent="0.3">
      <c r="A4791">
        <v>4928</v>
      </c>
      <c r="B4791" t="s">
        <v>18</v>
      </c>
      <c r="C4791">
        <v>2010</v>
      </c>
      <c r="D4791">
        <v>160000</v>
      </c>
      <c r="E4791">
        <v>60000</v>
      </c>
      <c r="F4791" t="s">
        <v>38</v>
      </c>
      <c r="G4791" t="s">
        <v>1055</v>
      </c>
      <c r="H4791" t="s">
        <v>1294</v>
      </c>
      <c r="I4791" t="s">
        <v>41</v>
      </c>
      <c r="J4791" t="s">
        <v>23</v>
      </c>
      <c r="K4791" t="s">
        <v>24</v>
      </c>
      <c r="L4791" t="s">
        <v>42</v>
      </c>
      <c r="M4791" t="s">
        <v>96</v>
      </c>
      <c r="N4791">
        <v>796</v>
      </c>
      <c r="O4791" t="s">
        <v>97</v>
      </c>
      <c r="P4791" t="s">
        <v>98</v>
      </c>
      <c r="Q4791">
        <v>5</v>
      </c>
      <c r="R4791" t="s">
        <v>1179</v>
      </c>
    </row>
    <row r="4792" spans="1:18" x14ac:dyDescent="0.3">
      <c r="A4792">
        <v>4929</v>
      </c>
      <c r="B4792" t="s">
        <v>46</v>
      </c>
      <c r="C4792">
        <v>2012</v>
      </c>
      <c r="D4792">
        <v>400000</v>
      </c>
      <c r="E4792">
        <v>100000</v>
      </c>
      <c r="F4792" t="s">
        <v>38</v>
      </c>
      <c r="G4792" t="s">
        <v>1055</v>
      </c>
      <c r="H4792" t="s">
        <v>2014</v>
      </c>
      <c r="I4792" t="s">
        <v>22</v>
      </c>
      <c r="J4792" t="s">
        <v>23</v>
      </c>
      <c r="K4792" t="s">
        <v>24</v>
      </c>
      <c r="L4792" t="s">
        <v>25</v>
      </c>
      <c r="M4792" t="s">
        <v>215</v>
      </c>
      <c r="N4792">
        <v>1396</v>
      </c>
      <c r="O4792" t="s">
        <v>216</v>
      </c>
      <c r="P4792" t="s">
        <v>217</v>
      </c>
      <c r="Q4792">
        <v>5</v>
      </c>
      <c r="R4792" t="s">
        <v>1179</v>
      </c>
    </row>
    <row r="4793" spans="1:18" x14ac:dyDescent="0.3">
      <c r="A4793">
        <v>4930</v>
      </c>
      <c r="B4793" t="s">
        <v>65</v>
      </c>
      <c r="C4793">
        <v>2013</v>
      </c>
      <c r="D4793">
        <v>451000</v>
      </c>
      <c r="E4793">
        <v>120000</v>
      </c>
      <c r="F4793" t="s">
        <v>38</v>
      </c>
      <c r="G4793" t="s">
        <v>1055</v>
      </c>
      <c r="H4793" t="s">
        <v>2014</v>
      </c>
      <c r="I4793" t="s">
        <v>22</v>
      </c>
      <c r="J4793" t="s">
        <v>23</v>
      </c>
      <c r="K4793" t="s">
        <v>24</v>
      </c>
      <c r="L4793" t="s">
        <v>25</v>
      </c>
      <c r="M4793" t="s">
        <v>66</v>
      </c>
      <c r="N4793">
        <v>1364</v>
      </c>
      <c r="O4793" t="s">
        <v>516</v>
      </c>
      <c r="P4793" t="s">
        <v>68</v>
      </c>
      <c r="Q4793">
        <v>5</v>
      </c>
      <c r="R4793" t="s">
        <v>1179</v>
      </c>
    </row>
    <row r="4794" spans="1:18" x14ac:dyDescent="0.3">
      <c r="A4794">
        <v>4931</v>
      </c>
      <c r="B4794" t="s">
        <v>18</v>
      </c>
      <c r="C4794">
        <v>2002</v>
      </c>
      <c r="D4794">
        <v>40000</v>
      </c>
      <c r="E4794">
        <v>80000</v>
      </c>
      <c r="F4794" t="s">
        <v>38</v>
      </c>
      <c r="G4794" t="s">
        <v>39</v>
      </c>
      <c r="H4794" t="s">
        <v>2015</v>
      </c>
      <c r="I4794" t="s">
        <v>41</v>
      </c>
      <c r="J4794" t="s">
        <v>23</v>
      </c>
      <c r="K4794" t="s">
        <v>24</v>
      </c>
      <c r="L4794" t="s">
        <v>25</v>
      </c>
      <c r="M4794" t="s">
        <v>50</v>
      </c>
      <c r="N4794">
        <v>796</v>
      </c>
      <c r="O4794" t="s">
        <v>63</v>
      </c>
      <c r="P4794" t="s">
        <v>64</v>
      </c>
      <c r="Q4794">
        <v>4</v>
      </c>
      <c r="R4794" t="s">
        <v>1179</v>
      </c>
    </row>
    <row r="4795" spans="1:18" x14ac:dyDescent="0.3">
      <c r="A4795">
        <v>4932</v>
      </c>
      <c r="B4795" t="s">
        <v>109</v>
      </c>
      <c r="C4795">
        <v>2012</v>
      </c>
      <c r="D4795">
        <v>300000</v>
      </c>
      <c r="E4795">
        <v>70000</v>
      </c>
      <c r="F4795" t="s">
        <v>38</v>
      </c>
      <c r="G4795" t="s">
        <v>1055</v>
      </c>
      <c r="H4795" t="s">
        <v>2012</v>
      </c>
      <c r="I4795" t="s">
        <v>22</v>
      </c>
      <c r="J4795" t="s">
        <v>23</v>
      </c>
      <c r="K4795" t="s">
        <v>24</v>
      </c>
      <c r="L4795" t="s">
        <v>42</v>
      </c>
      <c r="M4795" t="s">
        <v>208</v>
      </c>
      <c r="N4795">
        <v>1248</v>
      </c>
      <c r="O4795" t="s">
        <v>108</v>
      </c>
      <c r="P4795" t="s">
        <v>209</v>
      </c>
      <c r="Q4795">
        <v>5</v>
      </c>
      <c r="R4795" t="s">
        <v>1179</v>
      </c>
    </row>
    <row r="4796" spans="1:18" x14ac:dyDescent="0.3">
      <c r="A4796">
        <v>4933</v>
      </c>
      <c r="B4796" t="s">
        <v>18</v>
      </c>
      <c r="C4796">
        <v>2017</v>
      </c>
      <c r="D4796">
        <v>421000</v>
      </c>
      <c r="E4796">
        <v>59500</v>
      </c>
      <c r="F4796" t="s">
        <v>38</v>
      </c>
      <c r="G4796" t="s">
        <v>1055</v>
      </c>
      <c r="H4796" t="s">
        <v>2012</v>
      </c>
      <c r="I4796" t="s">
        <v>41</v>
      </c>
      <c r="J4796" t="s">
        <v>23</v>
      </c>
      <c r="K4796" t="s">
        <v>24</v>
      </c>
      <c r="L4796" t="s">
        <v>33</v>
      </c>
      <c r="M4796" t="s">
        <v>243</v>
      </c>
      <c r="N4796">
        <v>998</v>
      </c>
      <c r="O4796" t="s">
        <v>244</v>
      </c>
      <c r="P4796" t="s">
        <v>141</v>
      </c>
      <c r="Q4796">
        <v>5</v>
      </c>
      <c r="R4796" t="s">
        <v>1179</v>
      </c>
    </row>
    <row r="4797" spans="1:18" x14ac:dyDescent="0.3">
      <c r="A4797">
        <v>4935</v>
      </c>
      <c r="B4797" t="s">
        <v>18</v>
      </c>
      <c r="C4797">
        <v>2016</v>
      </c>
      <c r="D4797">
        <v>950000</v>
      </c>
      <c r="E4797">
        <v>45000</v>
      </c>
      <c r="F4797" t="s">
        <v>38</v>
      </c>
      <c r="G4797" t="s">
        <v>39</v>
      </c>
      <c r="H4797" t="s">
        <v>2015</v>
      </c>
      <c r="I4797" t="s">
        <v>22</v>
      </c>
      <c r="J4797" t="s">
        <v>23</v>
      </c>
      <c r="K4797" t="s">
        <v>24</v>
      </c>
      <c r="L4797" t="s">
        <v>25</v>
      </c>
      <c r="M4797" t="s">
        <v>129</v>
      </c>
      <c r="N4797">
        <v>1248</v>
      </c>
      <c r="O4797" t="s">
        <v>94</v>
      </c>
      <c r="P4797" t="s">
        <v>95</v>
      </c>
      <c r="Q4797">
        <v>5</v>
      </c>
      <c r="R4797" t="s">
        <v>1179</v>
      </c>
    </row>
    <row r="4798" spans="1:18" x14ac:dyDescent="0.3">
      <c r="A4798">
        <v>4936</v>
      </c>
      <c r="B4798" t="s">
        <v>46</v>
      </c>
      <c r="C4798">
        <v>2011</v>
      </c>
      <c r="D4798">
        <v>395000</v>
      </c>
      <c r="E4798">
        <v>75500</v>
      </c>
      <c r="F4798" t="s">
        <v>38</v>
      </c>
      <c r="G4798" t="s">
        <v>1055</v>
      </c>
      <c r="H4798" t="s">
        <v>2014</v>
      </c>
      <c r="I4798" t="s">
        <v>22</v>
      </c>
      <c r="J4798" t="s">
        <v>23</v>
      </c>
      <c r="K4798" t="s">
        <v>24</v>
      </c>
      <c r="L4798" t="s">
        <v>33</v>
      </c>
      <c r="M4798" t="s">
        <v>47</v>
      </c>
      <c r="N4798">
        <v>1396</v>
      </c>
      <c r="O4798" t="s">
        <v>48</v>
      </c>
      <c r="P4798" t="s">
        <v>49</v>
      </c>
      <c r="Q4798">
        <v>5</v>
      </c>
      <c r="R4798" t="s">
        <v>1179</v>
      </c>
    </row>
    <row r="4799" spans="1:18" x14ac:dyDescent="0.3">
      <c r="A4799">
        <v>4937</v>
      </c>
      <c r="B4799" t="s">
        <v>18</v>
      </c>
      <c r="C4799">
        <v>2016</v>
      </c>
      <c r="D4799">
        <v>950000</v>
      </c>
      <c r="E4799">
        <v>46000</v>
      </c>
      <c r="F4799" t="s">
        <v>38</v>
      </c>
      <c r="G4799" t="s">
        <v>1055</v>
      </c>
      <c r="H4799" t="s">
        <v>2014</v>
      </c>
      <c r="I4799" t="s">
        <v>22</v>
      </c>
      <c r="J4799" t="s">
        <v>23</v>
      </c>
      <c r="K4799" t="s">
        <v>24</v>
      </c>
      <c r="L4799" t="s">
        <v>33</v>
      </c>
      <c r="M4799" t="s">
        <v>129</v>
      </c>
      <c r="N4799">
        <v>1248</v>
      </c>
      <c r="O4799" t="s">
        <v>94</v>
      </c>
      <c r="P4799" t="s">
        <v>95</v>
      </c>
      <c r="Q4799">
        <v>5</v>
      </c>
      <c r="R4799" t="s">
        <v>1179</v>
      </c>
    </row>
    <row r="4800" spans="1:18" x14ac:dyDescent="0.3">
      <c r="A4800">
        <v>4938</v>
      </c>
      <c r="B4800" t="s">
        <v>18</v>
      </c>
      <c r="C4800">
        <v>2013</v>
      </c>
      <c r="D4800">
        <v>270000</v>
      </c>
      <c r="E4800">
        <v>60000</v>
      </c>
      <c r="F4800" t="s">
        <v>38</v>
      </c>
      <c r="G4800" t="s">
        <v>1055</v>
      </c>
      <c r="H4800" t="s">
        <v>2013</v>
      </c>
      <c r="I4800" t="s">
        <v>41</v>
      </c>
      <c r="J4800" t="s">
        <v>23</v>
      </c>
      <c r="K4800" t="s">
        <v>24</v>
      </c>
      <c r="L4800" t="s">
        <v>25</v>
      </c>
      <c r="M4800" t="s">
        <v>430</v>
      </c>
      <c r="N4800">
        <v>796</v>
      </c>
      <c r="O4800" t="s">
        <v>118</v>
      </c>
      <c r="P4800" t="s">
        <v>119</v>
      </c>
      <c r="Q4800">
        <v>5</v>
      </c>
      <c r="R4800" t="s">
        <v>1179</v>
      </c>
    </row>
    <row r="4801" spans="1:18" x14ac:dyDescent="0.3">
      <c r="A4801">
        <v>4939</v>
      </c>
      <c r="B4801" t="s">
        <v>46</v>
      </c>
      <c r="C4801">
        <v>2009</v>
      </c>
      <c r="D4801">
        <v>360000</v>
      </c>
      <c r="E4801">
        <v>60000</v>
      </c>
      <c r="F4801" t="s">
        <v>38</v>
      </c>
      <c r="G4801" t="s">
        <v>1055</v>
      </c>
      <c r="H4801" t="s">
        <v>2013</v>
      </c>
      <c r="I4801" t="s">
        <v>41</v>
      </c>
      <c r="J4801" t="s">
        <v>23</v>
      </c>
      <c r="K4801" t="s">
        <v>154</v>
      </c>
      <c r="L4801" t="s">
        <v>33</v>
      </c>
      <c r="M4801" t="s">
        <v>340</v>
      </c>
      <c r="N4801">
        <v>1396</v>
      </c>
      <c r="O4801" t="s">
        <v>171</v>
      </c>
      <c r="P4801" t="s">
        <v>2016</v>
      </c>
      <c r="Q4801">
        <v>5</v>
      </c>
      <c r="R4801" t="s">
        <v>1179</v>
      </c>
    </row>
    <row r="4802" spans="1:18" x14ac:dyDescent="0.3">
      <c r="A4802">
        <v>4940</v>
      </c>
      <c r="B4802" t="s">
        <v>18</v>
      </c>
      <c r="C4802">
        <v>2008</v>
      </c>
      <c r="D4802">
        <v>235000</v>
      </c>
      <c r="E4802">
        <v>152500</v>
      </c>
      <c r="F4802" t="s">
        <v>38</v>
      </c>
      <c r="G4802" t="s">
        <v>1055</v>
      </c>
      <c r="H4802" t="s">
        <v>2013</v>
      </c>
      <c r="I4802" t="s">
        <v>22</v>
      </c>
      <c r="J4802" t="s">
        <v>23</v>
      </c>
      <c r="K4802" t="s">
        <v>24</v>
      </c>
      <c r="L4802" t="s">
        <v>25</v>
      </c>
      <c r="M4802" t="s">
        <v>159</v>
      </c>
      <c r="N4802">
        <v>1248</v>
      </c>
      <c r="O4802" t="s">
        <v>393</v>
      </c>
      <c r="P4802" t="s">
        <v>28</v>
      </c>
      <c r="Q4802">
        <v>5</v>
      </c>
      <c r="R4802" t="s">
        <v>1179</v>
      </c>
    </row>
    <row r="4803" spans="1:18" x14ac:dyDescent="0.3">
      <c r="A4803">
        <v>4941</v>
      </c>
      <c r="B4803" t="s">
        <v>173</v>
      </c>
      <c r="C4803">
        <v>2014</v>
      </c>
      <c r="D4803">
        <v>1850000</v>
      </c>
      <c r="E4803">
        <v>60000</v>
      </c>
      <c r="F4803" t="s">
        <v>38</v>
      </c>
      <c r="G4803" t="s">
        <v>1055</v>
      </c>
      <c r="H4803" t="s">
        <v>1294</v>
      </c>
      <c r="I4803" t="s">
        <v>22</v>
      </c>
      <c r="J4803" t="s">
        <v>23</v>
      </c>
      <c r="K4803" t="s">
        <v>154</v>
      </c>
      <c r="L4803" t="s">
        <v>33</v>
      </c>
      <c r="M4803" t="s">
        <v>396</v>
      </c>
      <c r="N4803">
        <v>2143</v>
      </c>
      <c r="O4803" t="s">
        <v>2017</v>
      </c>
      <c r="P4803" t="s">
        <v>342</v>
      </c>
      <c r="Q4803">
        <v>5</v>
      </c>
      <c r="R4803" t="s">
        <v>1179</v>
      </c>
    </row>
    <row r="4804" spans="1:18" x14ac:dyDescent="0.3">
      <c r="A4804">
        <v>4942</v>
      </c>
      <c r="B4804" t="s">
        <v>65</v>
      </c>
      <c r="C4804">
        <v>2015</v>
      </c>
      <c r="D4804">
        <v>1900000</v>
      </c>
      <c r="E4804">
        <v>130000</v>
      </c>
      <c r="F4804" t="s">
        <v>38</v>
      </c>
      <c r="G4804" t="s">
        <v>1055</v>
      </c>
      <c r="H4804" t="s">
        <v>1294</v>
      </c>
      <c r="I4804" t="s">
        <v>22</v>
      </c>
      <c r="J4804" t="s">
        <v>23</v>
      </c>
      <c r="K4804" t="s">
        <v>154</v>
      </c>
      <c r="L4804" t="s">
        <v>25</v>
      </c>
      <c r="M4804" t="s">
        <v>167</v>
      </c>
      <c r="N4804">
        <v>2982</v>
      </c>
      <c r="O4804" t="s">
        <v>168</v>
      </c>
      <c r="P4804" t="s">
        <v>558</v>
      </c>
      <c r="Q4804">
        <v>7</v>
      </c>
      <c r="R4804" t="s">
        <v>1179</v>
      </c>
    </row>
    <row r="4805" spans="1:18" x14ac:dyDescent="0.3">
      <c r="A4805">
        <v>4943</v>
      </c>
      <c r="B4805" t="s">
        <v>46</v>
      </c>
      <c r="C4805">
        <v>2017</v>
      </c>
      <c r="D4805">
        <v>550000</v>
      </c>
      <c r="E4805">
        <v>23456</v>
      </c>
      <c r="F4805" t="s">
        <v>38</v>
      </c>
      <c r="G4805" t="s">
        <v>1055</v>
      </c>
      <c r="H4805" t="s">
        <v>2012</v>
      </c>
      <c r="I4805" t="s">
        <v>41</v>
      </c>
      <c r="J4805" t="s">
        <v>158</v>
      </c>
      <c r="K4805" t="s">
        <v>24</v>
      </c>
      <c r="L4805" t="s">
        <v>25</v>
      </c>
      <c r="M4805" t="s">
        <v>85</v>
      </c>
      <c r="N4805">
        <v>1197</v>
      </c>
      <c r="O4805" t="s">
        <v>90</v>
      </c>
      <c r="P4805" t="s">
        <v>261</v>
      </c>
      <c r="Q4805">
        <v>5</v>
      </c>
      <c r="R4805" t="s">
        <v>1179</v>
      </c>
    </row>
    <row r="4806" spans="1:18" x14ac:dyDescent="0.3">
      <c r="A4806">
        <v>4944</v>
      </c>
      <c r="B4806" t="s">
        <v>88</v>
      </c>
      <c r="C4806">
        <v>2015</v>
      </c>
      <c r="D4806">
        <v>1225000</v>
      </c>
      <c r="E4806">
        <v>39000</v>
      </c>
      <c r="F4806" t="s">
        <v>38</v>
      </c>
      <c r="G4806" t="s">
        <v>1100</v>
      </c>
      <c r="H4806" t="s">
        <v>2018</v>
      </c>
      <c r="I4806" t="s">
        <v>22</v>
      </c>
      <c r="J4806" t="s">
        <v>158</v>
      </c>
      <c r="K4806" t="s">
        <v>24</v>
      </c>
      <c r="L4806" t="s">
        <v>25</v>
      </c>
      <c r="M4806" t="s">
        <v>155</v>
      </c>
      <c r="N4806">
        <v>2179</v>
      </c>
      <c r="O4806" t="s">
        <v>446</v>
      </c>
      <c r="P4806" t="s">
        <v>447</v>
      </c>
      <c r="Q4806">
        <v>7</v>
      </c>
      <c r="R4806" t="s">
        <v>1179</v>
      </c>
    </row>
    <row r="4807" spans="1:18" x14ac:dyDescent="0.3">
      <c r="A4807">
        <v>4945</v>
      </c>
      <c r="B4807" t="s">
        <v>37</v>
      </c>
      <c r="C4807">
        <v>2017</v>
      </c>
      <c r="D4807">
        <v>700000</v>
      </c>
      <c r="E4807">
        <v>15000</v>
      </c>
      <c r="F4807" t="s">
        <v>38</v>
      </c>
      <c r="G4807" t="s">
        <v>1100</v>
      </c>
      <c r="H4807" t="s">
        <v>2019</v>
      </c>
      <c r="I4807" t="s">
        <v>41</v>
      </c>
      <c r="J4807" t="s">
        <v>23</v>
      </c>
      <c r="K4807" t="s">
        <v>24</v>
      </c>
      <c r="L4807" t="s">
        <v>25</v>
      </c>
      <c r="M4807" t="s">
        <v>383</v>
      </c>
      <c r="N4807">
        <v>1199</v>
      </c>
      <c r="O4807" t="s">
        <v>434</v>
      </c>
      <c r="P4807" t="s">
        <v>452</v>
      </c>
      <c r="Q4807">
        <v>5</v>
      </c>
      <c r="R4807" t="s">
        <v>1179</v>
      </c>
    </row>
    <row r="4808" spans="1:18" x14ac:dyDescent="0.3">
      <c r="A4808">
        <v>4946</v>
      </c>
      <c r="B4808" t="s">
        <v>153</v>
      </c>
      <c r="C4808">
        <v>2017</v>
      </c>
      <c r="D4808">
        <v>1650000</v>
      </c>
      <c r="E4808">
        <v>69123</v>
      </c>
      <c r="F4808" t="s">
        <v>38</v>
      </c>
      <c r="G4808" t="s">
        <v>1100</v>
      </c>
      <c r="H4808" t="s">
        <v>2019</v>
      </c>
      <c r="I4808" t="s">
        <v>22</v>
      </c>
      <c r="J4808" t="s">
        <v>158</v>
      </c>
      <c r="K4808" t="s">
        <v>24</v>
      </c>
      <c r="L4808" t="s">
        <v>25</v>
      </c>
      <c r="M4808" t="s">
        <v>491</v>
      </c>
      <c r="N4808">
        <v>1956</v>
      </c>
      <c r="O4808" t="s">
        <v>204</v>
      </c>
      <c r="P4808" t="s">
        <v>601</v>
      </c>
      <c r="Q4808">
        <v>5</v>
      </c>
      <c r="R4808" t="s">
        <v>1179</v>
      </c>
    </row>
    <row r="4809" spans="1:18" x14ac:dyDescent="0.3">
      <c r="A4809">
        <v>4947</v>
      </c>
      <c r="B4809" t="s">
        <v>37</v>
      </c>
      <c r="C4809">
        <v>2012</v>
      </c>
      <c r="D4809">
        <v>376000</v>
      </c>
      <c r="E4809">
        <v>26000</v>
      </c>
      <c r="F4809" t="s">
        <v>38</v>
      </c>
      <c r="G4809" t="s">
        <v>1100</v>
      </c>
      <c r="H4809" t="s">
        <v>2019</v>
      </c>
      <c r="I4809" t="s">
        <v>41</v>
      </c>
      <c r="J4809" t="s">
        <v>23</v>
      </c>
      <c r="K4809" t="s">
        <v>24</v>
      </c>
      <c r="L4809" t="s">
        <v>25</v>
      </c>
      <c r="M4809" t="s">
        <v>418</v>
      </c>
      <c r="N4809">
        <v>1198</v>
      </c>
      <c r="O4809" t="s">
        <v>219</v>
      </c>
      <c r="P4809" t="s">
        <v>312</v>
      </c>
      <c r="Q4809">
        <v>5</v>
      </c>
      <c r="R4809" t="s">
        <v>1179</v>
      </c>
    </row>
    <row r="4810" spans="1:18" x14ac:dyDescent="0.3">
      <c r="A4810">
        <v>4948</v>
      </c>
      <c r="B4810" t="s">
        <v>69</v>
      </c>
      <c r="C4810">
        <v>2017</v>
      </c>
      <c r="D4810">
        <v>875000</v>
      </c>
      <c r="E4810">
        <v>77524</v>
      </c>
      <c r="F4810" t="s">
        <v>38</v>
      </c>
      <c r="G4810" t="s">
        <v>1100</v>
      </c>
      <c r="H4810" t="s">
        <v>2019</v>
      </c>
      <c r="I4810" t="s">
        <v>22</v>
      </c>
      <c r="J4810" t="s">
        <v>158</v>
      </c>
      <c r="K4810" t="s">
        <v>24</v>
      </c>
      <c r="L4810" t="s">
        <v>25</v>
      </c>
      <c r="M4810" t="s">
        <v>591</v>
      </c>
      <c r="N4810">
        <v>1498</v>
      </c>
      <c r="O4810" t="s">
        <v>720</v>
      </c>
      <c r="P4810" t="s">
        <v>568</v>
      </c>
      <c r="Q4810">
        <v>5</v>
      </c>
      <c r="R4810" t="s">
        <v>1179</v>
      </c>
    </row>
    <row r="4811" spans="1:18" x14ac:dyDescent="0.3">
      <c r="A4811">
        <v>4949</v>
      </c>
      <c r="B4811" t="s">
        <v>46</v>
      </c>
      <c r="C4811">
        <v>2014</v>
      </c>
      <c r="D4811">
        <v>459999</v>
      </c>
      <c r="E4811">
        <v>40523</v>
      </c>
      <c r="F4811" t="s">
        <v>38</v>
      </c>
      <c r="G4811" t="s">
        <v>1100</v>
      </c>
      <c r="H4811" t="s">
        <v>2019</v>
      </c>
      <c r="I4811" t="s">
        <v>41</v>
      </c>
      <c r="J4811" t="s">
        <v>158</v>
      </c>
      <c r="K4811" t="s">
        <v>24</v>
      </c>
      <c r="L4811" t="s">
        <v>33</v>
      </c>
      <c r="M4811" t="s">
        <v>164</v>
      </c>
      <c r="N4811">
        <v>1197</v>
      </c>
      <c r="O4811" t="s">
        <v>258</v>
      </c>
      <c r="P4811" t="s">
        <v>259</v>
      </c>
      <c r="Q4811">
        <v>5</v>
      </c>
      <c r="R4811" t="s">
        <v>1179</v>
      </c>
    </row>
    <row r="4812" spans="1:18" x14ac:dyDescent="0.3">
      <c r="A4812">
        <v>4950</v>
      </c>
      <c r="B4812" t="s">
        <v>18</v>
      </c>
      <c r="C4812">
        <v>2018</v>
      </c>
      <c r="D4812">
        <v>755000</v>
      </c>
      <c r="E4812">
        <v>39000</v>
      </c>
      <c r="F4812" t="s">
        <v>38</v>
      </c>
      <c r="G4812" t="s">
        <v>1100</v>
      </c>
      <c r="H4812" t="s">
        <v>2019</v>
      </c>
      <c r="I4812" t="s">
        <v>22</v>
      </c>
      <c r="J4812" t="s">
        <v>158</v>
      </c>
      <c r="K4812" t="s">
        <v>24</v>
      </c>
      <c r="L4812" t="s">
        <v>25</v>
      </c>
      <c r="M4812" t="s">
        <v>424</v>
      </c>
      <c r="N4812">
        <v>1248</v>
      </c>
      <c r="O4812" t="s">
        <v>27</v>
      </c>
      <c r="P4812" t="s">
        <v>28</v>
      </c>
      <c r="Q4812">
        <v>5</v>
      </c>
      <c r="R4812" t="s">
        <v>1179</v>
      </c>
    </row>
    <row r="4813" spans="1:18" x14ac:dyDescent="0.3">
      <c r="A4813">
        <v>4951</v>
      </c>
      <c r="B4813" t="s">
        <v>192</v>
      </c>
      <c r="C4813">
        <v>2019</v>
      </c>
      <c r="D4813">
        <v>6223000</v>
      </c>
      <c r="E4813">
        <v>7800</v>
      </c>
      <c r="F4813" t="s">
        <v>38</v>
      </c>
      <c r="G4813" t="s">
        <v>1100</v>
      </c>
      <c r="H4813" t="s">
        <v>2018</v>
      </c>
      <c r="I4813" t="s">
        <v>41</v>
      </c>
      <c r="J4813" t="s">
        <v>158</v>
      </c>
      <c r="K4813" t="s">
        <v>154</v>
      </c>
      <c r="L4813" t="s">
        <v>1873</v>
      </c>
      <c r="M4813" t="s">
        <v>662</v>
      </c>
      <c r="N4813">
        <v>1798</v>
      </c>
      <c r="O4813" t="s">
        <v>201</v>
      </c>
      <c r="P4813" t="s">
        <v>2020</v>
      </c>
      <c r="Q4813">
        <v>5</v>
      </c>
      <c r="R4813" t="s">
        <v>1179</v>
      </c>
    </row>
    <row r="4814" spans="1:18" x14ac:dyDescent="0.3">
      <c r="A4814">
        <v>4952</v>
      </c>
      <c r="B4814" t="s">
        <v>192</v>
      </c>
      <c r="C4814">
        <v>2019</v>
      </c>
      <c r="D4814">
        <v>5923000</v>
      </c>
      <c r="E4814">
        <v>11500</v>
      </c>
      <c r="F4814" t="s">
        <v>38</v>
      </c>
      <c r="G4814" t="s">
        <v>1100</v>
      </c>
      <c r="H4814" t="s">
        <v>2019</v>
      </c>
      <c r="I4814" t="s">
        <v>41</v>
      </c>
      <c r="J4814" t="s">
        <v>158</v>
      </c>
      <c r="K4814" t="s">
        <v>154</v>
      </c>
      <c r="L4814" t="s">
        <v>1873</v>
      </c>
      <c r="M4814" t="s">
        <v>662</v>
      </c>
      <c r="N4814">
        <v>1798</v>
      </c>
      <c r="O4814" t="s">
        <v>201</v>
      </c>
      <c r="P4814" t="s">
        <v>2020</v>
      </c>
      <c r="Q4814">
        <v>5</v>
      </c>
      <c r="R4814" t="s">
        <v>1179</v>
      </c>
    </row>
    <row r="4815" spans="1:18" x14ac:dyDescent="0.3">
      <c r="A4815">
        <v>4953</v>
      </c>
      <c r="B4815" t="s">
        <v>192</v>
      </c>
      <c r="C4815">
        <v>2019</v>
      </c>
      <c r="D4815">
        <v>6523000</v>
      </c>
      <c r="E4815">
        <v>23600</v>
      </c>
      <c r="F4815" t="s">
        <v>38</v>
      </c>
      <c r="G4815" t="s">
        <v>1100</v>
      </c>
      <c r="H4815" t="s">
        <v>2018</v>
      </c>
      <c r="I4815" t="s">
        <v>41</v>
      </c>
      <c r="J4815" t="s">
        <v>158</v>
      </c>
      <c r="K4815" t="s">
        <v>154</v>
      </c>
      <c r="L4815" t="s">
        <v>1873</v>
      </c>
      <c r="M4815" t="s">
        <v>662</v>
      </c>
      <c r="N4815">
        <v>1798</v>
      </c>
      <c r="O4815" t="s">
        <v>201</v>
      </c>
      <c r="P4815" t="s">
        <v>2020</v>
      </c>
      <c r="Q4815">
        <v>5</v>
      </c>
      <c r="R4815" t="s">
        <v>1179</v>
      </c>
    </row>
    <row r="4816" spans="1:18" x14ac:dyDescent="0.3">
      <c r="A4816">
        <v>4954</v>
      </c>
      <c r="B4816" t="s">
        <v>65</v>
      </c>
      <c r="C4816">
        <v>2010</v>
      </c>
      <c r="D4816">
        <v>1050000</v>
      </c>
      <c r="E4816">
        <v>220000</v>
      </c>
      <c r="F4816" t="s">
        <v>38</v>
      </c>
      <c r="G4816" t="s">
        <v>1100</v>
      </c>
      <c r="H4816" t="s">
        <v>2018</v>
      </c>
      <c r="I4816" t="s">
        <v>22</v>
      </c>
      <c r="J4816" t="s">
        <v>23</v>
      </c>
      <c r="K4816" t="s">
        <v>24</v>
      </c>
      <c r="L4816" t="s">
        <v>33</v>
      </c>
      <c r="M4816" t="s">
        <v>468</v>
      </c>
      <c r="N4816">
        <v>2982</v>
      </c>
      <c r="O4816" t="s">
        <v>469</v>
      </c>
      <c r="P4816" t="s">
        <v>169</v>
      </c>
      <c r="Q4816">
        <v>7</v>
      </c>
      <c r="R4816" t="s">
        <v>1179</v>
      </c>
    </row>
    <row r="4817" spans="1:18" x14ac:dyDescent="0.3">
      <c r="A4817">
        <v>4956</v>
      </c>
      <c r="B4817" t="s">
        <v>88</v>
      </c>
      <c r="C4817">
        <v>2015</v>
      </c>
      <c r="D4817">
        <v>1050000</v>
      </c>
      <c r="E4817">
        <v>120000</v>
      </c>
      <c r="F4817" t="s">
        <v>38</v>
      </c>
      <c r="G4817" t="s">
        <v>1100</v>
      </c>
      <c r="H4817" t="s">
        <v>2021</v>
      </c>
      <c r="I4817" t="s">
        <v>22</v>
      </c>
      <c r="J4817" t="s">
        <v>23</v>
      </c>
      <c r="K4817" t="s">
        <v>24</v>
      </c>
      <c r="L4817" t="s">
        <v>33</v>
      </c>
      <c r="M4817" t="s">
        <v>282</v>
      </c>
      <c r="N4817">
        <v>2179</v>
      </c>
      <c r="O4817" t="s">
        <v>446</v>
      </c>
      <c r="P4817" t="s">
        <v>447</v>
      </c>
      <c r="Q4817">
        <v>7</v>
      </c>
      <c r="R4817" t="s">
        <v>1179</v>
      </c>
    </row>
    <row r="4818" spans="1:18" x14ac:dyDescent="0.3">
      <c r="A4818">
        <v>4957</v>
      </c>
      <c r="B4818" t="s">
        <v>18</v>
      </c>
      <c r="C4818">
        <v>2018</v>
      </c>
      <c r="D4818">
        <v>800000</v>
      </c>
      <c r="E4818">
        <v>25000</v>
      </c>
      <c r="F4818" t="s">
        <v>124</v>
      </c>
      <c r="G4818" t="s">
        <v>965</v>
      </c>
      <c r="H4818" t="s">
        <v>2007</v>
      </c>
      <c r="I4818" t="s">
        <v>41</v>
      </c>
      <c r="J4818" t="s">
        <v>23</v>
      </c>
      <c r="K4818" t="s">
        <v>154</v>
      </c>
      <c r="L4818" t="s">
        <v>25</v>
      </c>
      <c r="M4818" t="s">
        <v>113</v>
      </c>
      <c r="N4818">
        <v>1197</v>
      </c>
      <c r="O4818" t="s">
        <v>114</v>
      </c>
      <c r="P4818" t="s">
        <v>115</v>
      </c>
      <c r="Q4818">
        <v>5</v>
      </c>
      <c r="R4818" t="s">
        <v>1179</v>
      </c>
    </row>
    <row r="4819" spans="1:18" x14ac:dyDescent="0.3">
      <c r="A4819">
        <v>4958</v>
      </c>
      <c r="B4819" t="s">
        <v>18</v>
      </c>
      <c r="C4819">
        <v>2015</v>
      </c>
      <c r="D4819">
        <v>600000</v>
      </c>
      <c r="E4819">
        <v>31000</v>
      </c>
      <c r="F4819" t="s">
        <v>38</v>
      </c>
      <c r="G4819" t="s">
        <v>1100</v>
      </c>
      <c r="H4819" t="s">
        <v>2022</v>
      </c>
      <c r="I4819" t="s">
        <v>22</v>
      </c>
      <c r="J4819" t="s">
        <v>23</v>
      </c>
      <c r="K4819" t="s">
        <v>24</v>
      </c>
      <c r="L4819" t="s">
        <v>33</v>
      </c>
      <c r="M4819" t="s">
        <v>229</v>
      </c>
      <c r="N4819">
        <v>1248</v>
      </c>
      <c r="O4819" t="s">
        <v>27</v>
      </c>
      <c r="P4819" t="s">
        <v>28</v>
      </c>
      <c r="Q4819">
        <v>5</v>
      </c>
      <c r="R4819" t="s">
        <v>1179</v>
      </c>
    </row>
    <row r="4820" spans="1:18" x14ac:dyDescent="0.3">
      <c r="A4820">
        <v>4959</v>
      </c>
      <c r="B4820" t="s">
        <v>18</v>
      </c>
      <c r="C4820">
        <v>2017</v>
      </c>
      <c r="D4820">
        <v>530000</v>
      </c>
      <c r="E4820">
        <v>42000</v>
      </c>
      <c r="F4820" t="s">
        <v>124</v>
      </c>
      <c r="G4820" t="s">
        <v>965</v>
      </c>
      <c r="H4820" t="s">
        <v>2007</v>
      </c>
      <c r="I4820" t="s">
        <v>41</v>
      </c>
      <c r="J4820" t="s">
        <v>23</v>
      </c>
      <c r="K4820" t="s">
        <v>24</v>
      </c>
      <c r="L4820" t="s">
        <v>25</v>
      </c>
      <c r="M4820" t="s">
        <v>113</v>
      </c>
      <c r="N4820">
        <v>1197</v>
      </c>
      <c r="O4820" t="s">
        <v>114</v>
      </c>
      <c r="P4820" t="s">
        <v>115</v>
      </c>
      <c r="Q4820">
        <v>5</v>
      </c>
      <c r="R4820" t="s">
        <v>1179</v>
      </c>
    </row>
    <row r="4821" spans="1:18" x14ac:dyDescent="0.3">
      <c r="A4821">
        <v>4960</v>
      </c>
      <c r="B4821" t="s">
        <v>18</v>
      </c>
      <c r="C4821">
        <v>2015</v>
      </c>
      <c r="D4821">
        <v>450000</v>
      </c>
      <c r="E4821">
        <v>80000</v>
      </c>
      <c r="F4821" t="s">
        <v>38</v>
      </c>
      <c r="G4821" t="s">
        <v>1100</v>
      </c>
      <c r="H4821" t="s">
        <v>2021</v>
      </c>
      <c r="I4821" t="s">
        <v>41</v>
      </c>
      <c r="J4821" t="s">
        <v>23</v>
      </c>
      <c r="K4821" t="s">
        <v>24</v>
      </c>
      <c r="L4821" t="s">
        <v>25</v>
      </c>
      <c r="M4821" t="s">
        <v>295</v>
      </c>
      <c r="N4821">
        <v>1197</v>
      </c>
      <c r="O4821" t="s">
        <v>165</v>
      </c>
      <c r="P4821" t="s">
        <v>115</v>
      </c>
      <c r="Q4821">
        <v>5</v>
      </c>
      <c r="R4821" t="s">
        <v>1179</v>
      </c>
    </row>
    <row r="4822" spans="1:18" x14ac:dyDescent="0.3">
      <c r="A4822">
        <v>4961</v>
      </c>
      <c r="B4822" t="s">
        <v>18</v>
      </c>
      <c r="C4822">
        <v>2011</v>
      </c>
      <c r="D4822">
        <v>235000</v>
      </c>
      <c r="E4822">
        <v>60000</v>
      </c>
      <c r="F4822" t="s">
        <v>38</v>
      </c>
      <c r="G4822" t="s">
        <v>1100</v>
      </c>
      <c r="H4822" t="s">
        <v>2022</v>
      </c>
      <c r="I4822" t="s">
        <v>41</v>
      </c>
      <c r="J4822" t="s">
        <v>23</v>
      </c>
      <c r="K4822" t="s">
        <v>24</v>
      </c>
      <c r="L4822" t="s">
        <v>25</v>
      </c>
      <c r="M4822" t="s">
        <v>540</v>
      </c>
      <c r="N4822">
        <v>998</v>
      </c>
      <c r="O4822" t="s">
        <v>67</v>
      </c>
      <c r="P4822" t="s">
        <v>141</v>
      </c>
      <c r="Q4822">
        <v>5</v>
      </c>
      <c r="R4822" t="s">
        <v>1179</v>
      </c>
    </row>
    <row r="4823" spans="1:18" x14ac:dyDescent="0.3">
      <c r="A4823">
        <v>4962</v>
      </c>
      <c r="B4823" t="s">
        <v>18</v>
      </c>
      <c r="C4823">
        <v>2013</v>
      </c>
      <c r="D4823">
        <v>550000</v>
      </c>
      <c r="E4823">
        <v>240000</v>
      </c>
      <c r="F4823" t="s">
        <v>38</v>
      </c>
      <c r="G4823" t="s">
        <v>1100</v>
      </c>
      <c r="H4823" t="s">
        <v>2022</v>
      </c>
      <c r="I4823" t="s">
        <v>22</v>
      </c>
      <c r="J4823" t="s">
        <v>23</v>
      </c>
      <c r="K4823" t="s">
        <v>24</v>
      </c>
      <c r="L4823" t="s">
        <v>25</v>
      </c>
      <c r="M4823" t="s">
        <v>26</v>
      </c>
      <c r="N4823">
        <v>1248</v>
      </c>
      <c r="O4823" t="s">
        <v>27</v>
      </c>
      <c r="P4823" t="s">
        <v>28</v>
      </c>
      <c r="Q4823">
        <v>5</v>
      </c>
      <c r="R4823" t="s">
        <v>1179</v>
      </c>
    </row>
    <row r="4824" spans="1:18" x14ac:dyDescent="0.3">
      <c r="A4824">
        <v>4963</v>
      </c>
      <c r="B4824" t="s">
        <v>30</v>
      </c>
      <c r="C4824">
        <v>2013</v>
      </c>
      <c r="D4824">
        <v>395000</v>
      </c>
      <c r="E4824">
        <v>35000</v>
      </c>
      <c r="F4824" t="s">
        <v>38</v>
      </c>
      <c r="G4824" t="s">
        <v>1100</v>
      </c>
      <c r="H4824" t="s">
        <v>2022</v>
      </c>
      <c r="I4824" t="s">
        <v>41</v>
      </c>
      <c r="J4824" t="s">
        <v>23</v>
      </c>
      <c r="K4824" t="s">
        <v>154</v>
      </c>
      <c r="L4824" t="s">
        <v>33</v>
      </c>
      <c r="M4824" t="s">
        <v>276</v>
      </c>
      <c r="N4824">
        <v>1598</v>
      </c>
      <c r="O4824" t="s">
        <v>366</v>
      </c>
      <c r="P4824" t="s">
        <v>257</v>
      </c>
      <c r="Q4824">
        <v>5</v>
      </c>
      <c r="R4824" t="s">
        <v>1179</v>
      </c>
    </row>
    <row r="4825" spans="1:18" x14ac:dyDescent="0.3">
      <c r="A4825">
        <v>4964</v>
      </c>
      <c r="B4825" t="s">
        <v>109</v>
      </c>
      <c r="C4825">
        <v>2018</v>
      </c>
      <c r="D4825">
        <v>450000</v>
      </c>
      <c r="E4825">
        <v>35000</v>
      </c>
      <c r="F4825" t="s">
        <v>38</v>
      </c>
      <c r="G4825" t="s">
        <v>1100</v>
      </c>
      <c r="H4825" t="s">
        <v>2022</v>
      </c>
      <c r="I4825" t="s">
        <v>41</v>
      </c>
      <c r="J4825" t="s">
        <v>23</v>
      </c>
      <c r="K4825" t="s">
        <v>24</v>
      </c>
      <c r="L4825" t="s">
        <v>25</v>
      </c>
      <c r="M4825" t="s">
        <v>110</v>
      </c>
      <c r="N4825">
        <v>1199</v>
      </c>
      <c r="O4825" t="s">
        <v>416</v>
      </c>
      <c r="P4825" t="s">
        <v>112</v>
      </c>
      <c r="Q4825">
        <v>5</v>
      </c>
      <c r="R4825" t="s">
        <v>1179</v>
      </c>
    </row>
    <row r="4826" spans="1:18" x14ac:dyDescent="0.3">
      <c r="A4826">
        <v>4965</v>
      </c>
      <c r="B4826" t="s">
        <v>75</v>
      </c>
      <c r="C4826">
        <v>2019</v>
      </c>
      <c r="D4826">
        <v>600000</v>
      </c>
      <c r="E4826">
        <v>5000</v>
      </c>
      <c r="F4826" t="s">
        <v>38</v>
      </c>
      <c r="G4826" t="s">
        <v>70</v>
      </c>
      <c r="H4826" t="s">
        <v>2023</v>
      </c>
      <c r="I4826" t="s">
        <v>41</v>
      </c>
      <c r="J4826" t="s">
        <v>23</v>
      </c>
      <c r="K4826" t="s">
        <v>24</v>
      </c>
      <c r="L4826" t="s">
        <v>25</v>
      </c>
      <c r="M4826" t="s">
        <v>72</v>
      </c>
      <c r="N4826">
        <v>999</v>
      </c>
      <c r="O4826" t="s">
        <v>687</v>
      </c>
      <c r="P4826" t="s">
        <v>688</v>
      </c>
      <c r="Q4826">
        <v>7</v>
      </c>
      <c r="R4826" t="s">
        <v>1179</v>
      </c>
    </row>
    <row r="4827" spans="1:18" x14ac:dyDescent="0.3">
      <c r="A4827">
        <v>4966</v>
      </c>
      <c r="B4827" t="s">
        <v>18</v>
      </c>
      <c r="C4827">
        <v>2016</v>
      </c>
      <c r="D4827">
        <v>610000</v>
      </c>
      <c r="E4827">
        <v>110000</v>
      </c>
      <c r="F4827" t="s">
        <v>38</v>
      </c>
      <c r="G4827" t="s">
        <v>70</v>
      </c>
      <c r="H4827" t="s">
        <v>1607</v>
      </c>
      <c r="I4827" t="s">
        <v>22</v>
      </c>
      <c r="J4827" t="s">
        <v>23</v>
      </c>
      <c r="K4827" t="s">
        <v>24</v>
      </c>
      <c r="L4827" t="s">
        <v>25</v>
      </c>
      <c r="M4827" t="s">
        <v>129</v>
      </c>
      <c r="N4827">
        <v>1248</v>
      </c>
      <c r="O4827" t="s">
        <v>94</v>
      </c>
      <c r="P4827" t="s">
        <v>95</v>
      </c>
      <c r="Q4827">
        <v>5</v>
      </c>
      <c r="R4827" t="s">
        <v>1179</v>
      </c>
    </row>
    <row r="4828" spans="1:18" x14ac:dyDescent="0.3">
      <c r="A4828">
        <v>4967</v>
      </c>
      <c r="B4828" t="s">
        <v>46</v>
      </c>
      <c r="C4828">
        <v>2017</v>
      </c>
      <c r="D4828">
        <v>690000</v>
      </c>
      <c r="E4828">
        <v>20000</v>
      </c>
      <c r="F4828" t="s">
        <v>38</v>
      </c>
      <c r="G4828" t="s">
        <v>70</v>
      </c>
      <c r="H4828" t="s">
        <v>2024</v>
      </c>
      <c r="I4828" t="s">
        <v>41</v>
      </c>
      <c r="J4828" t="s">
        <v>23</v>
      </c>
      <c r="K4828" t="s">
        <v>24</v>
      </c>
      <c r="L4828" t="s">
        <v>25</v>
      </c>
      <c r="M4828" t="s">
        <v>133</v>
      </c>
      <c r="N4828">
        <v>1197</v>
      </c>
      <c r="O4828" t="s">
        <v>134</v>
      </c>
      <c r="P4828" t="s">
        <v>135</v>
      </c>
      <c r="Q4828">
        <v>5</v>
      </c>
      <c r="R4828" t="s">
        <v>1179</v>
      </c>
    </row>
    <row r="4829" spans="1:18" x14ac:dyDescent="0.3">
      <c r="A4829">
        <v>4968</v>
      </c>
      <c r="B4829" t="s">
        <v>109</v>
      </c>
      <c r="C4829">
        <v>2018</v>
      </c>
      <c r="D4829">
        <v>790000</v>
      </c>
      <c r="E4829">
        <v>15000</v>
      </c>
      <c r="F4829" t="s">
        <v>38</v>
      </c>
      <c r="G4829" t="s">
        <v>70</v>
      </c>
      <c r="H4829" t="s">
        <v>2024</v>
      </c>
      <c r="I4829" t="s">
        <v>41</v>
      </c>
      <c r="J4829" t="s">
        <v>23</v>
      </c>
      <c r="K4829" t="s">
        <v>24</v>
      </c>
      <c r="L4829" t="s">
        <v>25</v>
      </c>
      <c r="M4829" t="s">
        <v>142</v>
      </c>
      <c r="N4829">
        <v>1198</v>
      </c>
      <c r="O4829" t="s">
        <v>364</v>
      </c>
      <c r="P4829" t="s">
        <v>365</v>
      </c>
      <c r="Q4829">
        <v>5</v>
      </c>
      <c r="R4829" t="s">
        <v>1179</v>
      </c>
    </row>
    <row r="4830" spans="1:18" x14ac:dyDescent="0.3">
      <c r="A4830">
        <v>4969</v>
      </c>
      <c r="B4830" t="s">
        <v>18</v>
      </c>
      <c r="C4830">
        <v>2014</v>
      </c>
      <c r="D4830">
        <v>254999</v>
      </c>
      <c r="E4830">
        <v>40000</v>
      </c>
      <c r="F4830" t="s">
        <v>38</v>
      </c>
      <c r="G4830" t="s">
        <v>70</v>
      </c>
      <c r="H4830" t="s">
        <v>1607</v>
      </c>
      <c r="I4830" t="s">
        <v>41</v>
      </c>
      <c r="J4830" t="s">
        <v>23</v>
      </c>
      <c r="K4830" t="s">
        <v>24</v>
      </c>
      <c r="L4830" t="s">
        <v>33</v>
      </c>
      <c r="M4830" t="s">
        <v>540</v>
      </c>
      <c r="N4830">
        <v>998</v>
      </c>
      <c r="O4830" t="s">
        <v>67</v>
      </c>
      <c r="P4830" t="s">
        <v>141</v>
      </c>
      <c r="Q4830">
        <v>5</v>
      </c>
      <c r="R4830" t="s">
        <v>1179</v>
      </c>
    </row>
    <row r="4831" spans="1:18" x14ac:dyDescent="0.3">
      <c r="A4831">
        <v>4970</v>
      </c>
      <c r="B4831" t="s">
        <v>37</v>
      </c>
      <c r="C4831">
        <v>2016</v>
      </c>
      <c r="D4831">
        <v>500000</v>
      </c>
      <c r="E4831">
        <v>41000</v>
      </c>
      <c r="F4831" t="s">
        <v>38</v>
      </c>
      <c r="G4831" t="s">
        <v>70</v>
      </c>
      <c r="H4831" t="s">
        <v>2023</v>
      </c>
      <c r="I4831" t="s">
        <v>41</v>
      </c>
      <c r="J4831" t="s">
        <v>23</v>
      </c>
      <c r="K4831" t="s">
        <v>24</v>
      </c>
      <c r="L4831" t="s">
        <v>25</v>
      </c>
      <c r="M4831" t="s">
        <v>604</v>
      </c>
      <c r="N4831">
        <v>1199</v>
      </c>
      <c r="O4831" t="s">
        <v>434</v>
      </c>
      <c r="P4831" t="s">
        <v>452</v>
      </c>
      <c r="Q4831">
        <v>5</v>
      </c>
      <c r="R4831" t="s">
        <v>1179</v>
      </c>
    </row>
    <row r="4832" spans="1:18" x14ac:dyDescent="0.3">
      <c r="A4832">
        <v>4971</v>
      </c>
      <c r="B4832" t="s">
        <v>88</v>
      </c>
      <c r="C4832">
        <v>2011</v>
      </c>
      <c r="D4832">
        <v>340000</v>
      </c>
      <c r="E4832">
        <v>100000</v>
      </c>
      <c r="F4832" t="s">
        <v>38</v>
      </c>
      <c r="G4832" t="s">
        <v>70</v>
      </c>
      <c r="H4832" t="s">
        <v>2024</v>
      </c>
      <c r="I4832" t="s">
        <v>22</v>
      </c>
      <c r="J4832" t="s">
        <v>23</v>
      </c>
      <c r="K4832" t="s">
        <v>24</v>
      </c>
      <c r="L4832" t="s">
        <v>33</v>
      </c>
      <c r="M4832" t="s">
        <v>363</v>
      </c>
      <c r="N4832">
        <v>2523</v>
      </c>
      <c r="O4832" t="s">
        <v>486</v>
      </c>
      <c r="P4832" t="s">
        <v>487</v>
      </c>
      <c r="Q4832">
        <v>7</v>
      </c>
      <c r="R4832" t="s">
        <v>1179</v>
      </c>
    </row>
    <row r="4833" spans="1:18" x14ac:dyDescent="0.3">
      <c r="A4833">
        <v>4972</v>
      </c>
      <c r="B4833" t="s">
        <v>109</v>
      </c>
      <c r="C4833">
        <v>2008</v>
      </c>
      <c r="D4833">
        <v>150000</v>
      </c>
      <c r="E4833">
        <v>120000</v>
      </c>
      <c r="F4833" t="s">
        <v>56</v>
      </c>
      <c r="G4833" t="s">
        <v>21</v>
      </c>
      <c r="H4833" t="s">
        <v>2025</v>
      </c>
      <c r="I4833" t="s">
        <v>22</v>
      </c>
      <c r="J4833" t="s">
        <v>23</v>
      </c>
      <c r="K4833" t="s">
        <v>24</v>
      </c>
      <c r="L4833" t="s">
        <v>25</v>
      </c>
      <c r="M4833" t="s">
        <v>621</v>
      </c>
      <c r="N4833">
        <v>1948</v>
      </c>
      <c r="O4833" t="s">
        <v>388</v>
      </c>
      <c r="P4833" t="s">
        <v>622</v>
      </c>
      <c r="Q4833">
        <v>9</v>
      </c>
      <c r="R4833" t="s">
        <v>1179</v>
      </c>
    </row>
    <row r="4834" spans="1:18" x14ac:dyDescent="0.3">
      <c r="A4834">
        <v>4973</v>
      </c>
      <c r="B4834" t="s">
        <v>88</v>
      </c>
      <c r="C4834">
        <v>2007</v>
      </c>
      <c r="D4834">
        <v>245000</v>
      </c>
      <c r="E4834">
        <v>110000</v>
      </c>
      <c r="F4834" t="s">
        <v>56</v>
      </c>
      <c r="G4834" t="s">
        <v>21</v>
      </c>
      <c r="H4834" t="s">
        <v>2025</v>
      </c>
      <c r="I4834" t="s">
        <v>22</v>
      </c>
      <c r="J4834" t="s">
        <v>23</v>
      </c>
      <c r="K4834" t="s">
        <v>24</v>
      </c>
      <c r="L4834" t="s">
        <v>42</v>
      </c>
      <c r="M4834" t="s">
        <v>363</v>
      </c>
      <c r="N4834">
        <v>2523</v>
      </c>
      <c r="O4834" t="s">
        <v>486</v>
      </c>
      <c r="P4834" t="s">
        <v>487</v>
      </c>
      <c r="Q4834">
        <v>7</v>
      </c>
      <c r="R4834" t="s">
        <v>1179</v>
      </c>
    </row>
    <row r="4835" spans="1:18" x14ac:dyDescent="0.3">
      <c r="A4835">
        <v>4974</v>
      </c>
      <c r="B4835" t="s">
        <v>221</v>
      </c>
      <c r="C4835">
        <v>2015</v>
      </c>
      <c r="D4835">
        <v>515000</v>
      </c>
      <c r="E4835">
        <v>120000</v>
      </c>
      <c r="F4835" t="s">
        <v>56</v>
      </c>
      <c r="G4835" t="s">
        <v>21</v>
      </c>
      <c r="H4835" t="s">
        <v>2025</v>
      </c>
      <c r="I4835" t="s">
        <v>22</v>
      </c>
      <c r="J4835" t="s">
        <v>23</v>
      </c>
      <c r="K4835" t="s">
        <v>24</v>
      </c>
      <c r="L4835" t="s">
        <v>33</v>
      </c>
      <c r="M4835" t="s">
        <v>1800</v>
      </c>
      <c r="N4835">
        <v>1498</v>
      </c>
      <c r="O4835" t="s">
        <v>409</v>
      </c>
      <c r="P4835" t="s">
        <v>36</v>
      </c>
      <c r="Q4835">
        <v>5</v>
      </c>
      <c r="R4835" t="s">
        <v>1179</v>
      </c>
    </row>
    <row r="4836" spans="1:18" x14ac:dyDescent="0.3">
      <c r="A4836">
        <v>4975</v>
      </c>
      <c r="B4836" t="s">
        <v>1613</v>
      </c>
      <c r="C4836">
        <v>2008</v>
      </c>
      <c r="D4836">
        <v>122000</v>
      </c>
      <c r="E4836">
        <v>60000</v>
      </c>
      <c r="F4836" t="s">
        <v>56</v>
      </c>
      <c r="G4836" t="s">
        <v>21</v>
      </c>
      <c r="H4836" t="s">
        <v>2025</v>
      </c>
      <c r="I4836" t="s">
        <v>22</v>
      </c>
      <c r="J4836" t="s">
        <v>23</v>
      </c>
      <c r="K4836" t="s">
        <v>24</v>
      </c>
      <c r="L4836" t="s">
        <v>33</v>
      </c>
      <c r="M4836" t="s">
        <v>475</v>
      </c>
      <c r="N4836">
        <v>1995</v>
      </c>
      <c r="O4836" t="s">
        <v>1953</v>
      </c>
      <c r="P4836" t="s">
        <v>1954</v>
      </c>
      <c r="Q4836">
        <v>5</v>
      </c>
      <c r="R4836" t="s">
        <v>1179</v>
      </c>
    </row>
    <row r="4837" spans="1:18" x14ac:dyDescent="0.3">
      <c r="A4837">
        <v>4976</v>
      </c>
      <c r="B4837" t="s">
        <v>46</v>
      </c>
      <c r="C4837">
        <v>2009</v>
      </c>
      <c r="D4837">
        <v>160000</v>
      </c>
      <c r="E4837">
        <v>35000</v>
      </c>
      <c r="F4837" t="s">
        <v>56</v>
      </c>
      <c r="G4837" t="s">
        <v>21</v>
      </c>
      <c r="H4837" t="s">
        <v>2025</v>
      </c>
      <c r="I4837" t="s">
        <v>41</v>
      </c>
      <c r="J4837" t="s">
        <v>23</v>
      </c>
      <c r="K4837" t="s">
        <v>24</v>
      </c>
      <c r="L4837" t="s">
        <v>42</v>
      </c>
      <c r="M4837" t="s">
        <v>246</v>
      </c>
      <c r="N4837">
        <v>1086</v>
      </c>
      <c r="O4837" t="s">
        <v>247</v>
      </c>
      <c r="P4837" t="s">
        <v>248</v>
      </c>
      <c r="Q4837">
        <v>5</v>
      </c>
      <c r="R4837" t="s">
        <v>1179</v>
      </c>
    </row>
    <row r="4838" spans="1:18" x14ac:dyDescent="0.3">
      <c r="A4838">
        <v>4977</v>
      </c>
      <c r="B4838" t="s">
        <v>18</v>
      </c>
      <c r="C4838">
        <v>2007</v>
      </c>
      <c r="D4838">
        <v>110000</v>
      </c>
      <c r="E4838">
        <v>120000</v>
      </c>
      <c r="F4838" t="s">
        <v>38</v>
      </c>
      <c r="G4838" t="s">
        <v>39</v>
      </c>
      <c r="H4838" t="s">
        <v>2026</v>
      </c>
      <c r="I4838" t="s">
        <v>41</v>
      </c>
      <c r="J4838" t="s">
        <v>23</v>
      </c>
      <c r="K4838" t="s">
        <v>24</v>
      </c>
      <c r="L4838" t="s">
        <v>33</v>
      </c>
      <c r="M4838" t="s">
        <v>96</v>
      </c>
      <c r="N4838">
        <v>796</v>
      </c>
      <c r="O4838" t="s">
        <v>97</v>
      </c>
      <c r="P4838" t="s">
        <v>98</v>
      </c>
      <c r="Q4838">
        <v>5</v>
      </c>
      <c r="R4838" t="s">
        <v>1179</v>
      </c>
    </row>
    <row r="4839" spans="1:18" x14ac:dyDescent="0.3">
      <c r="A4839">
        <v>4978</v>
      </c>
      <c r="B4839" t="s">
        <v>18</v>
      </c>
      <c r="C4839">
        <v>2014</v>
      </c>
      <c r="D4839">
        <v>360000</v>
      </c>
      <c r="E4839">
        <v>70000</v>
      </c>
      <c r="F4839" t="s">
        <v>56</v>
      </c>
      <c r="G4839" t="s">
        <v>21</v>
      </c>
      <c r="H4839" t="s">
        <v>2025</v>
      </c>
      <c r="I4839" t="s">
        <v>22</v>
      </c>
      <c r="J4839" t="s">
        <v>23</v>
      </c>
      <c r="K4839" t="s">
        <v>24</v>
      </c>
      <c r="L4839" t="s">
        <v>25</v>
      </c>
      <c r="M4839" t="s">
        <v>229</v>
      </c>
      <c r="N4839">
        <v>1248</v>
      </c>
      <c r="O4839" t="s">
        <v>27</v>
      </c>
      <c r="P4839" t="s">
        <v>28</v>
      </c>
      <c r="Q4839">
        <v>5</v>
      </c>
      <c r="R4839" t="s">
        <v>1179</v>
      </c>
    </row>
    <row r="4840" spans="1:18" x14ac:dyDescent="0.3">
      <c r="A4840">
        <v>4980</v>
      </c>
      <c r="B4840" t="s">
        <v>46</v>
      </c>
      <c r="C4840">
        <v>2011</v>
      </c>
      <c r="D4840">
        <v>260000</v>
      </c>
      <c r="E4840">
        <v>90000</v>
      </c>
      <c r="F4840" t="s">
        <v>124</v>
      </c>
      <c r="G4840" t="s">
        <v>148</v>
      </c>
      <c r="H4840" t="s">
        <v>2027</v>
      </c>
      <c r="I4840" t="s">
        <v>22</v>
      </c>
      <c r="J4840" t="s">
        <v>23</v>
      </c>
      <c r="K4840" t="s">
        <v>24</v>
      </c>
      <c r="L4840" t="s">
        <v>42</v>
      </c>
      <c r="M4840" t="s">
        <v>408</v>
      </c>
      <c r="N4840">
        <v>1493</v>
      </c>
      <c r="O4840" t="s">
        <v>508</v>
      </c>
      <c r="P4840" t="s">
        <v>563</v>
      </c>
      <c r="Q4840">
        <v>5</v>
      </c>
      <c r="R4840" t="s">
        <v>1179</v>
      </c>
    </row>
    <row r="4841" spans="1:18" x14ac:dyDescent="0.3">
      <c r="A4841">
        <v>4981</v>
      </c>
      <c r="B4841" t="s">
        <v>18</v>
      </c>
      <c r="C4841">
        <v>2007</v>
      </c>
      <c r="D4841">
        <v>128000</v>
      </c>
      <c r="E4841">
        <v>60000</v>
      </c>
      <c r="F4841" t="s">
        <v>124</v>
      </c>
      <c r="G4841" t="s">
        <v>148</v>
      </c>
      <c r="H4841" t="s">
        <v>2027</v>
      </c>
      <c r="I4841" t="s">
        <v>41</v>
      </c>
      <c r="J4841" t="s">
        <v>23</v>
      </c>
      <c r="K4841" t="s">
        <v>24</v>
      </c>
      <c r="L4841" t="s">
        <v>33</v>
      </c>
      <c r="M4841" t="s">
        <v>96</v>
      </c>
      <c r="N4841">
        <v>796</v>
      </c>
      <c r="O4841" t="s">
        <v>97</v>
      </c>
      <c r="P4841" t="s">
        <v>98</v>
      </c>
      <c r="Q4841">
        <v>5</v>
      </c>
      <c r="R4841" t="s">
        <v>1179</v>
      </c>
    </row>
    <row r="4842" spans="1:18" x14ac:dyDescent="0.3">
      <c r="A4842">
        <v>4982</v>
      </c>
      <c r="B4842" t="s">
        <v>46</v>
      </c>
      <c r="C4842">
        <v>2015</v>
      </c>
      <c r="D4842">
        <v>600000</v>
      </c>
      <c r="E4842">
        <v>80000</v>
      </c>
      <c r="F4842" t="s">
        <v>56</v>
      </c>
      <c r="G4842" t="s">
        <v>57</v>
      </c>
      <c r="H4842" t="s">
        <v>2028</v>
      </c>
      <c r="I4842" t="s">
        <v>22</v>
      </c>
      <c r="J4842" t="s">
        <v>23</v>
      </c>
      <c r="K4842" t="s">
        <v>24</v>
      </c>
      <c r="L4842" t="s">
        <v>33</v>
      </c>
      <c r="M4842" t="s">
        <v>571</v>
      </c>
      <c r="N4842">
        <v>1582</v>
      </c>
      <c r="O4842" t="s">
        <v>301</v>
      </c>
      <c r="P4842" t="s">
        <v>302</v>
      </c>
      <c r="Q4842">
        <v>5</v>
      </c>
      <c r="R4842" t="s">
        <v>1179</v>
      </c>
    </row>
    <row r="4843" spans="1:18" x14ac:dyDescent="0.3">
      <c r="A4843">
        <v>4983</v>
      </c>
      <c r="B4843" t="s">
        <v>65</v>
      </c>
      <c r="C4843">
        <v>2010</v>
      </c>
      <c r="D4843">
        <v>800000</v>
      </c>
      <c r="E4843">
        <v>151000</v>
      </c>
      <c r="F4843" t="s">
        <v>56</v>
      </c>
      <c r="G4843" t="s">
        <v>57</v>
      </c>
      <c r="H4843" t="s">
        <v>2028</v>
      </c>
      <c r="I4843" t="s">
        <v>22</v>
      </c>
      <c r="J4843" t="s">
        <v>23</v>
      </c>
      <c r="K4843" t="s">
        <v>24</v>
      </c>
      <c r="L4843" t="s">
        <v>33</v>
      </c>
      <c r="M4843" t="s">
        <v>468</v>
      </c>
      <c r="N4843">
        <v>2982</v>
      </c>
      <c r="O4843" t="s">
        <v>469</v>
      </c>
      <c r="P4843" t="s">
        <v>169</v>
      </c>
      <c r="Q4843">
        <v>7</v>
      </c>
      <c r="R4843" t="s">
        <v>1179</v>
      </c>
    </row>
    <row r="4844" spans="1:18" x14ac:dyDescent="0.3">
      <c r="A4844">
        <v>4984</v>
      </c>
      <c r="B4844" t="s">
        <v>18</v>
      </c>
      <c r="C4844">
        <v>2019</v>
      </c>
      <c r="D4844">
        <v>675000</v>
      </c>
      <c r="E4844">
        <v>25000</v>
      </c>
      <c r="F4844" t="s">
        <v>19</v>
      </c>
      <c r="G4844" t="s">
        <v>83</v>
      </c>
      <c r="H4844" t="s">
        <v>2029</v>
      </c>
      <c r="I4844" t="s">
        <v>22</v>
      </c>
      <c r="J4844" t="s">
        <v>23</v>
      </c>
      <c r="K4844" t="s">
        <v>24</v>
      </c>
      <c r="L4844" t="s">
        <v>25</v>
      </c>
      <c r="M4844" t="s">
        <v>424</v>
      </c>
      <c r="N4844">
        <v>1248</v>
      </c>
      <c r="O4844" t="s">
        <v>425</v>
      </c>
      <c r="P4844" t="s">
        <v>28</v>
      </c>
      <c r="Q4844">
        <v>5</v>
      </c>
      <c r="R4844" t="s">
        <v>1179</v>
      </c>
    </row>
    <row r="4845" spans="1:18" x14ac:dyDescent="0.3">
      <c r="A4845">
        <v>4985</v>
      </c>
      <c r="B4845" t="s">
        <v>88</v>
      </c>
      <c r="C4845">
        <v>2015</v>
      </c>
      <c r="D4845">
        <v>1000000</v>
      </c>
      <c r="E4845">
        <v>24700</v>
      </c>
      <c r="F4845" t="s">
        <v>19</v>
      </c>
      <c r="G4845" t="s">
        <v>786</v>
      </c>
      <c r="H4845" t="s">
        <v>866</v>
      </c>
      <c r="I4845" t="s">
        <v>22</v>
      </c>
      <c r="J4845" t="s">
        <v>23</v>
      </c>
      <c r="K4845" t="s">
        <v>24</v>
      </c>
      <c r="L4845" t="s">
        <v>25</v>
      </c>
      <c r="M4845" t="s">
        <v>155</v>
      </c>
      <c r="N4845">
        <v>2179</v>
      </c>
      <c r="O4845" t="s">
        <v>446</v>
      </c>
      <c r="P4845" t="s">
        <v>447</v>
      </c>
      <c r="Q4845">
        <v>7</v>
      </c>
      <c r="R4845" t="s">
        <v>1179</v>
      </c>
    </row>
    <row r="4846" spans="1:18" x14ac:dyDescent="0.3">
      <c r="A4846">
        <v>4986</v>
      </c>
      <c r="B4846" t="s">
        <v>120</v>
      </c>
      <c r="C4846">
        <v>2008</v>
      </c>
      <c r="D4846">
        <v>65000</v>
      </c>
      <c r="E4846">
        <v>100000</v>
      </c>
      <c r="F4846" t="s">
        <v>19</v>
      </c>
      <c r="G4846" t="s">
        <v>83</v>
      </c>
      <c r="H4846" t="s">
        <v>836</v>
      </c>
      <c r="I4846" t="s">
        <v>41</v>
      </c>
      <c r="J4846" t="s">
        <v>23</v>
      </c>
      <c r="K4846" t="s">
        <v>24</v>
      </c>
      <c r="L4846" t="s">
        <v>42</v>
      </c>
      <c r="M4846" t="s">
        <v>347</v>
      </c>
      <c r="N4846">
        <v>995</v>
      </c>
      <c r="O4846" t="s">
        <v>665</v>
      </c>
      <c r="P4846" t="s">
        <v>715</v>
      </c>
      <c r="Q4846">
        <v>5</v>
      </c>
      <c r="R4846" t="s">
        <v>1179</v>
      </c>
    </row>
    <row r="4847" spans="1:18" x14ac:dyDescent="0.3">
      <c r="A4847">
        <v>4987</v>
      </c>
      <c r="B4847" t="s">
        <v>18</v>
      </c>
      <c r="C4847">
        <v>2019</v>
      </c>
      <c r="D4847">
        <v>500000</v>
      </c>
      <c r="E4847">
        <v>10000</v>
      </c>
      <c r="F4847" t="s">
        <v>19</v>
      </c>
      <c r="G4847" t="s">
        <v>857</v>
      </c>
      <c r="H4847" t="s">
        <v>1322</v>
      </c>
      <c r="I4847" t="s">
        <v>41</v>
      </c>
      <c r="J4847" t="s">
        <v>23</v>
      </c>
      <c r="K4847" t="s">
        <v>24</v>
      </c>
      <c r="L4847" t="s">
        <v>25</v>
      </c>
      <c r="M4847" t="s">
        <v>903</v>
      </c>
      <c r="N4847">
        <v>1197</v>
      </c>
      <c r="O4847" t="s">
        <v>265</v>
      </c>
      <c r="P4847" t="s">
        <v>266</v>
      </c>
      <c r="Q4847">
        <v>5</v>
      </c>
      <c r="R4847" t="s">
        <v>1179</v>
      </c>
    </row>
    <row r="4848" spans="1:18" x14ac:dyDescent="0.3">
      <c r="A4848">
        <v>4988</v>
      </c>
      <c r="B4848" t="s">
        <v>18</v>
      </c>
      <c r="C4848">
        <v>2010</v>
      </c>
      <c r="D4848">
        <v>300000</v>
      </c>
      <c r="E4848">
        <v>50000</v>
      </c>
      <c r="F4848" t="s">
        <v>56</v>
      </c>
      <c r="G4848" t="s">
        <v>57</v>
      </c>
      <c r="H4848" t="s">
        <v>2030</v>
      </c>
      <c r="I4848" t="s">
        <v>41</v>
      </c>
      <c r="J4848" t="s">
        <v>23</v>
      </c>
      <c r="K4848" t="s">
        <v>24</v>
      </c>
      <c r="L4848" t="s">
        <v>25</v>
      </c>
      <c r="M4848" t="s">
        <v>340</v>
      </c>
      <c r="N4848">
        <v>1586</v>
      </c>
      <c r="O4848" t="s">
        <v>810</v>
      </c>
      <c r="P4848" t="s">
        <v>811</v>
      </c>
      <c r="Q4848">
        <v>5</v>
      </c>
      <c r="R4848" t="s">
        <v>1179</v>
      </c>
    </row>
    <row r="4849" spans="1:18" x14ac:dyDescent="0.3">
      <c r="A4849">
        <v>4989</v>
      </c>
      <c r="B4849" t="s">
        <v>18</v>
      </c>
      <c r="C4849">
        <v>2009</v>
      </c>
      <c r="D4849">
        <v>125000</v>
      </c>
      <c r="E4849">
        <v>80000</v>
      </c>
      <c r="F4849" t="s">
        <v>56</v>
      </c>
      <c r="G4849" t="s">
        <v>57</v>
      </c>
      <c r="H4849" t="s">
        <v>2030</v>
      </c>
      <c r="I4849" t="s">
        <v>41</v>
      </c>
      <c r="J4849" t="s">
        <v>23</v>
      </c>
      <c r="K4849" t="s">
        <v>24</v>
      </c>
      <c r="L4849" t="s">
        <v>25</v>
      </c>
      <c r="M4849" t="s">
        <v>50</v>
      </c>
      <c r="N4849">
        <v>796</v>
      </c>
      <c r="O4849" t="s">
        <v>63</v>
      </c>
      <c r="P4849" t="s">
        <v>64</v>
      </c>
      <c r="Q4849">
        <v>4</v>
      </c>
      <c r="R4849" t="s">
        <v>1179</v>
      </c>
    </row>
    <row r="4850" spans="1:18" x14ac:dyDescent="0.3">
      <c r="A4850">
        <v>4990</v>
      </c>
      <c r="B4850" t="s">
        <v>46</v>
      </c>
      <c r="C4850">
        <v>2017</v>
      </c>
      <c r="D4850">
        <v>550000</v>
      </c>
      <c r="E4850">
        <v>25000</v>
      </c>
      <c r="F4850" t="s">
        <v>19</v>
      </c>
      <c r="G4850" t="s">
        <v>83</v>
      </c>
      <c r="H4850" t="s">
        <v>842</v>
      </c>
      <c r="I4850" t="s">
        <v>41</v>
      </c>
      <c r="J4850" t="s">
        <v>23</v>
      </c>
      <c r="K4850" t="s">
        <v>24</v>
      </c>
      <c r="L4850" t="s">
        <v>25</v>
      </c>
      <c r="M4850" t="s">
        <v>85</v>
      </c>
      <c r="N4850">
        <v>1197</v>
      </c>
      <c r="O4850" t="s">
        <v>90</v>
      </c>
      <c r="P4850" t="s">
        <v>261</v>
      </c>
      <c r="Q4850">
        <v>5</v>
      </c>
      <c r="R4850" t="s">
        <v>1179</v>
      </c>
    </row>
    <row r="4851" spans="1:18" x14ac:dyDescent="0.3">
      <c r="A4851">
        <v>4991</v>
      </c>
      <c r="B4851" t="s">
        <v>18</v>
      </c>
      <c r="C4851">
        <v>2007</v>
      </c>
      <c r="D4851">
        <v>150000</v>
      </c>
      <c r="E4851">
        <v>80000</v>
      </c>
      <c r="F4851" t="s">
        <v>19</v>
      </c>
      <c r="G4851" t="s">
        <v>83</v>
      </c>
      <c r="H4851" t="s">
        <v>2031</v>
      </c>
      <c r="I4851" t="s">
        <v>41</v>
      </c>
      <c r="J4851" t="s">
        <v>23</v>
      </c>
      <c r="K4851" t="s">
        <v>24</v>
      </c>
      <c r="L4851" t="s">
        <v>42</v>
      </c>
      <c r="M4851" t="s">
        <v>96</v>
      </c>
      <c r="N4851">
        <v>796</v>
      </c>
      <c r="O4851" t="s">
        <v>97</v>
      </c>
      <c r="P4851" t="s">
        <v>98</v>
      </c>
      <c r="Q4851">
        <v>5</v>
      </c>
      <c r="R4851" t="s">
        <v>1179</v>
      </c>
    </row>
    <row r="4852" spans="1:18" x14ac:dyDescent="0.3">
      <c r="A4852">
        <v>4992</v>
      </c>
      <c r="B4852" t="s">
        <v>88</v>
      </c>
      <c r="C4852">
        <v>2017</v>
      </c>
      <c r="D4852">
        <v>891000</v>
      </c>
      <c r="E4852">
        <v>80000</v>
      </c>
      <c r="F4852" t="s">
        <v>19</v>
      </c>
      <c r="G4852" t="s">
        <v>83</v>
      </c>
      <c r="H4852" t="s">
        <v>2032</v>
      </c>
      <c r="I4852" t="s">
        <v>22</v>
      </c>
      <c r="J4852" t="s">
        <v>23</v>
      </c>
      <c r="K4852" t="s">
        <v>24</v>
      </c>
      <c r="L4852" t="s">
        <v>25</v>
      </c>
      <c r="M4852" t="s">
        <v>605</v>
      </c>
      <c r="N4852">
        <v>2179</v>
      </c>
      <c r="O4852" t="s">
        <v>271</v>
      </c>
      <c r="P4852" t="s">
        <v>615</v>
      </c>
      <c r="Q4852">
        <v>7</v>
      </c>
      <c r="R4852" t="s">
        <v>1179</v>
      </c>
    </row>
    <row r="4853" spans="1:18" x14ac:dyDescent="0.3">
      <c r="A4853">
        <v>4993</v>
      </c>
      <c r="B4853" t="s">
        <v>65</v>
      </c>
      <c r="C4853">
        <v>2015</v>
      </c>
      <c r="D4853">
        <v>1050000</v>
      </c>
      <c r="E4853">
        <v>70000</v>
      </c>
      <c r="F4853" t="s">
        <v>56</v>
      </c>
      <c r="G4853" t="s">
        <v>57</v>
      </c>
      <c r="H4853" t="s">
        <v>2030</v>
      </c>
      <c r="I4853" t="s">
        <v>22</v>
      </c>
      <c r="J4853" t="s">
        <v>23</v>
      </c>
      <c r="K4853" t="s">
        <v>24</v>
      </c>
      <c r="L4853" t="s">
        <v>25</v>
      </c>
      <c r="M4853" t="s">
        <v>170</v>
      </c>
      <c r="N4853">
        <v>2494</v>
      </c>
      <c r="O4853" t="s">
        <v>190</v>
      </c>
      <c r="P4853" t="s">
        <v>191</v>
      </c>
      <c r="Q4853">
        <v>7</v>
      </c>
      <c r="R4853" t="s">
        <v>1179</v>
      </c>
    </row>
    <row r="4854" spans="1:18" x14ac:dyDescent="0.3">
      <c r="A4854">
        <v>4994</v>
      </c>
      <c r="B4854" t="s">
        <v>18</v>
      </c>
      <c r="C4854">
        <v>2018</v>
      </c>
      <c r="D4854">
        <v>750000</v>
      </c>
      <c r="E4854">
        <v>15000</v>
      </c>
      <c r="F4854" t="s">
        <v>56</v>
      </c>
      <c r="G4854" t="s">
        <v>57</v>
      </c>
      <c r="H4854" t="s">
        <v>2030</v>
      </c>
      <c r="I4854" t="s">
        <v>41</v>
      </c>
      <c r="J4854" t="s">
        <v>23</v>
      </c>
      <c r="K4854" t="s">
        <v>24</v>
      </c>
      <c r="L4854" t="s">
        <v>25</v>
      </c>
      <c r="M4854" t="s">
        <v>390</v>
      </c>
      <c r="N4854">
        <v>998</v>
      </c>
      <c r="O4854" t="s">
        <v>2033</v>
      </c>
      <c r="P4854" t="s">
        <v>2034</v>
      </c>
      <c r="Q4854">
        <v>5</v>
      </c>
      <c r="R4854" t="s">
        <v>1179</v>
      </c>
    </row>
    <row r="4855" spans="1:18" x14ac:dyDescent="0.3">
      <c r="A4855">
        <v>4995</v>
      </c>
      <c r="B4855" t="s">
        <v>46</v>
      </c>
      <c r="C4855">
        <v>2012</v>
      </c>
      <c r="D4855">
        <v>380000</v>
      </c>
      <c r="E4855">
        <v>27500</v>
      </c>
      <c r="F4855" t="s">
        <v>56</v>
      </c>
      <c r="G4855" t="s">
        <v>957</v>
      </c>
      <c r="H4855" t="s">
        <v>2035</v>
      </c>
      <c r="I4855" t="s">
        <v>41</v>
      </c>
      <c r="J4855" t="s">
        <v>23</v>
      </c>
      <c r="K4855" t="s">
        <v>24</v>
      </c>
      <c r="L4855" t="s">
        <v>25</v>
      </c>
      <c r="M4855" t="s">
        <v>164</v>
      </c>
      <c r="N4855">
        <v>1197</v>
      </c>
      <c r="O4855" t="s">
        <v>455</v>
      </c>
      <c r="P4855" t="s">
        <v>2036</v>
      </c>
      <c r="Q4855">
        <v>5</v>
      </c>
      <c r="R4855" t="s">
        <v>1179</v>
      </c>
    </row>
    <row r="4856" spans="1:18" x14ac:dyDescent="0.3">
      <c r="A4856">
        <v>4996</v>
      </c>
      <c r="B4856" t="s">
        <v>65</v>
      </c>
      <c r="C4856">
        <v>2013</v>
      </c>
      <c r="D4856">
        <v>800000</v>
      </c>
      <c r="E4856">
        <v>110000</v>
      </c>
      <c r="F4856" t="s">
        <v>56</v>
      </c>
      <c r="G4856" t="s">
        <v>957</v>
      </c>
      <c r="H4856" t="s">
        <v>2035</v>
      </c>
      <c r="I4856" t="s">
        <v>22</v>
      </c>
      <c r="J4856" t="s">
        <v>23</v>
      </c>
      <c r="K4856" t="s">
        <v>24</v>
      </c>
      <c r="L4856" t="s">
        <v>33</v>
      </c>
      <c r="M4856" t="s">
        <v>170</v>
      </c>
      <c r="N4856">
        <v>2494</v>
      </c>
      <c r="O4856" t="s">
        <v>190</v>
      </c>
      <c r="P4856" t="s">
        <v>191</v>
      </c>
      <c r="Q4856">
        <v>8</v>
      </c>
      <c r="R4856" t="s">
        <v>1179</v>
      </c>
    </row>
    <row r="4857" spans="1:18" x14ac:dyDescent="0.3">
      <c r="A4857">
        <v>4997</v>
      </c>
      <c r="B4857" t="s">
        <v>88</v>
      </c>
      <c r="C4857">
        <v>2010</v>
      </c>
      <c r="D4857">
        <v>200000</v>
      </c>
      <c r="E4857">
        <v>120000</v>
      </c>
      <c r="F4857" t="s">
        <v>56</v>
      </c>
      <c r="G4857" t="s">
        <v>957</v>
      </c>
      <c r="H4857" t="s">
        <v>981</v>
      </c>
      <c r="I4857" t="s">
        <v>41</v>
      </c>
      <c r="J4857" t="s">
        <v>23</v>
      </c>
      <c r="K4857" t="s">
        <v>24</v>
      </c>
      <c r="L4857" t="s">
        <v>25</v>
      </c>
      <c r="M4857" t="s">
        <v>961</v>
      </c>
      <c r="N4857">
        <v>1390</v>
      </c>
      <c r="O4857" t="s">
        <v>393</v>
      </c>
      <c r="P4857" t="s">
        <v>2037</v>
      </c>
      <c r="Q4857">
        <v>5</v>
      </c>
      <c r="R4857" t="s">
        <v>1179</v>
      </c>
    </row>
    <row r="4858" spans="1:18" x14ac:dyDescent="0.3">
      <c r="A4858">
        <v>4998</v>
      </c>
      <c r="B4858" t="s">
        <v>18</v>
      </c>
      <c r="C4858">
        <v>2016</v>
      </c>
      <c r="D4858">
        <v>700000</v>
      </c>
      <c r="E4858">
        <v>70000</v>
      </c>
      <c r="F4858" t="s">
        <v>56</v>
      </c>
      <c r="G4858" t="s">
        <v>57</v>
      </c>
      <c r="H4858" t="s">
        <v>1321</v>
      </c>
      <c r="I4858" t="s">
        <v>22</v>
      </c>
      <c r="J4858" t="s">
        <v>23</v>
      </c>
      <c r="K4858" t="s">
        <v>24</v>
      </c>
      <c r="L4858" t="s">
        <v>25</v>
      </c>
      <c r="M4858" t="s">
        <v>415</v>
      </c>
      <c r="N4858">
        <v>1248</v>
      </c>
      <c r="O4858" t="s">
        <v>94</v>
      </c>
      <c r="P4858" t="s">
        <v>95</v>
      </c>
      <c r="Q4858">
        <v>5</v>
      </c>
      <c r="R4858" t="s">
        <v>1179</v>
      </c>
    </row>
    <row r="4859" spans="1:18" x14ac:dyDescent="0.3">
      <c r="A4859">
        <v>4999</v>
      </c>
      <c r="B4859" t="s">
        <v>65</v>
      </c>
      <c r="C4859">
        <v>2002</v>
      </c>
      <c r="D4859">
        <v>229999</v>
      </c>
      <c r="E4859">
        <v>290000</v>
      </c>
      <c r="F4859" t="s">
        <v>56</v>
      </c>
      <c r="G4859" t="s">
        <v>57</v>
      </c>
      <c r="H4859" t="s">
        <v>1321</v>
      </c>
      <c r="I4859" t="s">
        <v>22</v>
      </c>
      <c r="J4859" t="s">
        <v>23</v>
      </c>
      <c r="K4859" t="s">
        <v>24</v>
      </c>
      <c r="L4859" t="s">
        <v>25</v>
      </c>
      <c r="M4859" t="s">
        <v>1116</v>
      </c>
      <c r="N4859">
        <v>2446</v>
      </c>
      <c r="O4859" t="s">
        <v>393</v>
      </c>
      <c r="P4859" t="s">
        <v>2038</v>
      </c>
      <c r="Q4859">
        <v>10</v>
      </c>
      <c r="R4859" t="s">
        <v>1179</v>
      </c>
    </row>
    <row r="4860" spans="1:18" x14ac:dyDescent="0.3">
      <c r="A4860">
        <v>5000</v>
      </c>
      <c r="B4860" t="s">
        <v>37</v>
      </c>
      <c r="C4860">
        <v>2010</v>
      </c>
      <c r="D4860">
        <v>300000</v>
      </c>
      <c r="E4860">
        <v>74000</v>
      </c>
      <c r="F4860" t="s">
        <v>56</v>
      </c>
      <c r="G4860" t="s">
        <v>57</v>
      </c>
      <c r="H4860" t="s">
        <v>1321</v>
      </c>
      <c r="I4860" t="s">
        <v>41</v>
      </c>
      <c r="J4860" t="s">
        <v>23</v>
      </c>
      <c r="K4860" t="s">
        <v>24</v>
      </c>
      <c r="L4860" t="s">
        <v>33</v>
      </c>
      <c r="M4860" t="s">
        <v>475</v>
      </c>
      <c r="N4860">
        <v>2354</v>
      </c>
      <c r="O4860" t="s">
        <v>852</v>
      </c>
      <c r="P4860" t="s">
        <v>853</v>
      </c>
      <c r="Q4860">
        <v>5</v>
      </c>
      <c r="R4860" t="s">
        <v>1179</v>
      </c>
    </row>
    <row r="4861" spans="1:18" x14ac:dyDescent="0.3">
      <c r="A4861">
        <v>5001</v>
      </c>
      <c r="B4861" t="s">
        <v>37</v>
      </c>
      <c r="C4861">
        <v>2015</v>
      </c>
      <c r="D4861">
        <v>670000</v>
      </c>
      <c r="E4861">
        <v>120000</v>
      </c>
      <c r="F4861" t="s">
        <v>56</v>
      </c>
      <c r="G4861" t="s">
        <v>57</v>
      </c>
      <c r="H4861" t="s">
        <v>1321</v>
      </c>
      <c r="I4861" t="s">
        <v>22</v>
      </c>
      <c r="J4861" t="s">
        <v>23</v>
      </c>
      <c r="K4861" t="s">
        <v>24</v>
      </c>
      <c r="L4861" t="s">
        <v>25</v>
      </c>
      <c r="M4861" t="s">
        <v>731</v>
      </c>
      <c r="N4861">
        <v>1498</v>
      </c>
      <c r="O4861" t="s">
        <v>105</v>
      </c>
      <c r="P4861" t="s">
        <v>95</v>
      </c>
      <c r="Q4861">
        <v>7</v>
      </c>
      <c r="R4861" t="s">
        <v>1179</v>
      </c>
    </row>
    <row r="4862" spans="1:18" x14ac:dyDescent="0.3">
      <c r="A4862">
        <v>5002</v>
      </c>
      <c r="B4862" t="s">
        <v>37</v>
      </c>
      <c r="C4862">
        <v>2007</v>
      </c>
      <c r="D4862">
        <v>210000</v>
      </c>
      <c r="E4862">
        <v>140000</v>
      </c>
      <c r="F4862" t="s">
        <v>56</v>
      </c>
      <c r="G4862" t="s">
        <v>57</v>
      </c>
      <c r="H4862" t="s">
        <v>1321</v>
      </c>
      <c r="I4862" t="s">
        <v>41</v>
      </c>
      <c r="J4862" t="s">
        <v>23</v>
      </c>
      <c r="K4862" t="s">
        <v>24</v>
      </c>
      <c r="L4862" t="s">
        <v>25</v>
      </c>
      <c r="M4862" t="s">
        <v>43</v>
      </c>
      <c r="N4862">
        <v>1497</v>
      </c>
      <c r="O4862" t="s">
        <v>44</v>
      </c>
      <c r="P4862" t="s">
        <v>45</v>
      </c>
      <c r="Q4862">
        <v>5</v>
      </c>
      <c r="R4862" t="s">
        <v>1179</v>
      </c>
    </row>
    <row r="4863" spans="1:18" x14ac:dyDescent="0.3">
      <c r="A4863">
        <v>5003</v>
      </c>
      <c r="B4863" t="s">
        <v>18</v>
      </c>
      <c r="C4863">
        <v>2017</v>
      </c>
      <c r="D4863">
        <v>370000</v>
      </c>
      <c r="E4863">
        <v>40000</v>
      </c>
      <c r="F4863" t="s">
        <v>56</v>
      </c>
      <c r="G4863" t="s">
        <v>57</v>
      </c>
      <c r="H4863" t="s">
        <v>1321</v>
      </c>
      <c r="I4863" t="s">
        <v>41</v>
      </c>
      <c r="J4863" t="s">
        <v>23</v>
      </c>
      <c r="K4863" t="s">
        <v>24</v>
      </c>
      <c r="L4863" t="s">
        <v>25</v>
      </c>
      <c r="M4863" t="s">
        <v>903</v>
      </c>
      <c r="N4863">
        <v>1197</v>
      </c>
      <c r="O4863" t="s">
        <v>265</v>
      </c>
      <c r="P4863" t="s">
        <v>266</v>
      </c>
      <c r="Q4863">
        <v>5</v>
      </c>
      <c r="R4863" t="s">
        <v>1179</v>
      </c>
    </row>
    <row r="4864" spans="1:18" x14ac:dyDescent="0.3">
      <c r="A4864">
        <v>5004</v>
      </c>
      <c r="B4864" t="s">
        <v>18</v>
      </c>
      <c r="C4864">
        <v>2019</v>
      </c>
      <c r="D4864">
        <v>600000</v>
      </c>
      <c r="E4864">
        <v>20000</v>
      </c>
      <c r="F4864" t="s">
        <v>56</v>
      </c>
      <c r="G4864" t="s">
        <v>57</v>
      </c>
      <c r="H4864" t="s">
        <v>1321</v>
      </c>
      <c r="I4864" t="s">
        <v>41</v>
      </c>
      <c r="J4864" t="s">
        <v>23</v>
      </c>
      <c r="K4864" t="s">
        <v>154</v>
      </c>
      <c r="L4864" t="s">
        <v>25</v>
      </c>
      <c r="M4864" t="s">
        <v>113</v>
      </c>
      <c r="N4864">
        <v>1197</v>
      </c>
      <c r="O4864" t="s">
        <v>114</v>
      </c>
      <c r="P4864" t="s">
        <v>115</v>
      </c>
      <c r="Q4864">
        <v>5</v>
      </c>
      <c r="R4864" t="s">
        <v>1179</v>
      </c>
    </row>
    <row r="4865" spans="1:18" x14ac:dyDescent="0.3">
      <c r="A4865">
        <v>5005</v>
      </c>
      <c r="B4865" t="s">
        <v>18</v>
      </c>
      <c r="C4865">
        <v>2020</v>
      </c>
      <c r="D4865">
        <v>810000</v>
      </c>
      <c r="E4865">
        <v>15000</v>
      </c>
      <c r="F4865" t="s">
        <v>56</v>
      </c>
      <c r="G4865" t="s">
        <v>57</v>
      </c>
      <c r="H4865" t="s">
        <v>1321</v>
      </c>
      <c r="I4865" t="s">
        <v>22</v>
      </c>
      <c r="J4865" t="s">
        <v>23</v>
      </c>
      <c r="K4865" t="s">
        <v>24</v>
      </c>
      <c r="L4865" t="s">
        <v>25</v>
      </c>
      <c r="M4865" t="s">
        <v>129</v>
      </c>
      <c r="N4865">
        <v>1248</v>
      </c>
      <c r="O4865" t="s">
        <v>94</v>
      </c>
      <c r="P4865" t="s">
        <v>95</v>
      </c>
      <c r="Q4865">
        <v>5</v>
      </c>
      <c r="R4865" t="s">
        <v>1179</v>
      </c>
    </row>
    <row r="4866" spans="1:18" x14ac:dyDescent="0.3">
      <c r="A4866">
        <v>5007</v>
      </c>
      <c r="B4866" t="s">
        <v>109</v>
      </c>
      <c r="C4866">
        <v>2019</v>
      </c>
      <c r="D4866">
        <v>346000</v>
      </c>
      <c r="E4866">
        <v>16000</v>
      </c>
      <c r="F4866" t="s">
        <v>56</v>
      </c>
      <c r="G4866" t="s">
        <v>57</v>
      </c>
      <c r="H4866" t="s">
        <v>1321</v>
      </c>
      <c r="I4866" t="s">
        <v>41</v>
      </c>
      <c r="J4866" t="s">
        <v>23</v>
      </c>
      <c r="K4866" t="s">
        <v>24</v>
      </c>
      <c r="L4866" t="s">
        <v>25</v>
      </c>
      <c r="M4866" t="s">
        <v>503</v>
      </c>
      <c r="N4866">
        <v>1199</v>
      </c>
      <c r="O4866" t="s">
        <v>416</v>
      </c>
      <c r="P4866" t="s">
        <v>112</v>
      </c>
      <c r="Q4866">
        <v>5</v>
      </c>
      <c r="R4866" t="s">
        <v>1179</v>
      </c>
    </row>
    <row r="4867" spans="1:18" x14ac:dyDescent="0.3">
      <c r="A4867">
        <v>5008</v>
      </c>
      <c r="B4867" t="s">
        <v>37</v>
      </c>
      <c r="C4867">
        <v>2005</v>
      </c>
      <c r="D4867">
        <v>55000</v>
      </c>
      <c r="E4867">
        <v>130000</v>
      </c>
      <c r="F4867" t="s">
        <v>56</v>
      </c>
      <c r="G4867" t="s">
        <v>57</v>
      </c>
      <c r="H4867" t="s">
        <v>1321</v>
      </c>
      <c r="I4867" t="s">
        <v>41</v>
      </c>
      <c r="J4867" t="s">
        <v>23</v>
      </c>
      <c r="K4867" t="s">
        <v>24</v>
      </c>
      <c r="L4867" t="s">
        <v>25</v>
      </c>
      <c r="M4867" t="s">
        <v>396</v>
      </c>
      <c r="N4867">
        <v>1343</v>
      </c>
      <c r="O4867" t="s">
        <v>48</v>
      </c>
      <c r="P4867" t="s">
        <v>1995</v>
      </c>
      <c r="Q4867">
        <v>5</v>
      </c>
      <c r="R4867" t="s">
        <v>1179</v>
      </c>
    </row>
    <row r="4868" spans="1:18" x14ac:dyDescent="0.3">
      <c r="A4868">
        <v>5009</v>
      </c>
      <c r="B4868" t="s">
        <v>109</v>
      </c>
      <c r="C4868">
        <v>2012</v>
      </c>
      <c r="D4868">
        <v>250000</v>
      </c>
      <c r="E4868">
        <v>118000</v>
      </c>
      <c r="F4868" t="s">
        <v>56</v>
      </c>
      <c r="G4868" t="s">
        <v>57</v>
      </c>
      <c r="H4868" t="s">
        <v>1321</v>
      </c>
      <c r="I4868" t="s">
        <v>22</v>
      </c>
      <c r="J4868" t="s">
        <v>23</v>
      </c>
      <c r="K4868" t="s">
        <v>24</v>
      </c>
      <c r="L4868" t="s">
        <v>33</v>
      </c>
      <c r="M4868" t="s">
        <v>150</v>
      </c>
      <c r="N4868">
        <v>2179</v>
      </c>
      <c r="O4868" t="s">
        <v>151</v>
      </c>
      <c r="P4868" t="s">
        <v>152</v>
      </c>
      <c r="Q4868">
        <v>7</v>
      </c>
      <c r="R4868" t="s">
        <v>1179</v>
      </c>
    </row>
    <row r="4869" spans="1:18" x14ac:dyDescent="0.3">
      <c r="A4869">
        <v>5010</v>
      </c>
      <c r="B4869" t="s">
        <v>18</v>
      </c>
      <c r="C4869">
        <v>2006</v>
      </c>
      <c r="D4869">
        <v>120000</v>
      </c>
      <c r="E4869">
        <v>44000</v>
      </c>
      <c r="F4869" t="s">
        <v>56</v>
      </c>
      <c r="G4869" t="s">
        <v>57</v>
      </c>
      <c r="H4869" t="s">
        <v>1321</v>
      </c>
      <c r="I4869" t="s">
        <v>41</v>
      </c>
      <c r="J4869" t="s">
        <v>23</v>
      </c>
      <c r="K4869" t="s">
        <v>24</v>
      </c>
      <c r="L4869" t="s">
        <v>33</v>
      </c>
      <c r="M4869" t="s">
        <v>50</v>
      </c>
      <c r="N4869">
        <v>1298</v>
      </c>
      <c r="O4869" t="s">
        <v>51</v>
      </c>
      <c r="P4869" t="s">
        <v>52</v>
      </c>
      <c r="Q4869">
        <v>5</v>
      </c>
      <c r="R4869" t="s">
        <v>1179</v>
      </c>
    </row>
    <row r="4870" spans="1:18" x14ac:dyDescent="0.3">
      <c r="A4870">
        <v>5011</v>
      </c>
      <c r="B4870" t="s">
        <v>18</v>
      </c>
      <c r="C4870">
        <v>2013</v>
      </c>
      <c r="D4870">
        <v>600000</v>
      </c>
      <c r="E4870">
        <v>50000</v>
      </c>
      <c r="F4870" t="s">
        <v>56</v>
      </c>
      <c r="G4870" t="s">
        <v>57</v>
      </c>
      <c r="H4870" t="s">
        <v>1321</v>
      </c>
      <c r="I4870" t="s">
        <v>22</v>
      </c>
      <c r="J4870" t="s">
        <v>23</v>
      </c>
      <c r="K4870" t="s">
        <v>24</v>
      </c>
      <c r="L4870" t="s">
        <v>33</v>
      </c>
      <c r="M4870" t="s">
        <v>307</v>
      </c>
      <c r="N4870">
        <v>1248</v>
      </c>
      <c r="O4870" t="s">
        <v>108</v>
      </c>
      <c r="P4870" t="s">
        <v>95</v>
      </c>
      <c r="Q4870">
        <v>7</v>
      </c>
      <c r="R4870" t="s">
        <v>1179</v>
      </c>
    </row>
    <row r="4871" spans="1:18" x14ac:dyDescent="0.3">
      <c r="A4871">
        <v>5012</v>
      </c>
      <c r="B4871" t="s">
        <v>18</v>
      </c>
      <c r="C4871">
        <v>2016</v>
      </c>
      <c r="D4871">
        <v>330000</v>
      </c>
      <c r="E4871">
        <v>60000</v>
      </c>
      <c r="F4871" t="s">
        <v>56</v>
      </c>
      <c r="G4871" t="s">
        <v>57</v>
      </c>
      <c r="H4871" t="s">
        <v>1321</v>
      </c>
      <c r="I4871" t="s">
        <v>41</v>
      </c>
      <c r="J4871" t="s">
        <v>23</v>
      </c>
      <c r="K4871" t="s">
        <v>24</v>
      </c>
      <c r="L4871" t="s">
        <v>25</v>
      </c>
      <c r="M4871" t="s">
        <v>267</v>
      </c>
      <c r="N4871">
        <v>1196</v>
      </c>
      <c r="O4871" t="s">
        <v>268</v>
      </c>
      <c r="P4871" t="s">
        <v>269</v>
      </c>
      <c r="Q4871">
        <v>5</v>
      </c>
      <c r="R4871" t="s">
        <v>1179</v>
      </c>
    </row>
    <row r="4872" spans="1:18" x14ac:dyDescent="0.3">
      <c r="A4872">
        <v>5013</v>
      </c>
      <c r="B4872" t="s">
        <v>46</v>
      </c>
      <c r="C4872">
        <v>2014</v>
      </c>
      <c r="D4872">
        <v>400000</v>
      </c>
      <c r="E4872">
        <v>147000</v>
      </c>
      <c r="F4872" t="s">
        <v>56</v>
      </c>
      <c r="G4872" t="s">
        <v>57</v>
      </c>
      <c r="H4872" t="s">
        <v>1321</v>
      </c>
      <c r="I4872" t="s">
        <v>41</v>
      </c>
      <c r="J4872" t="s">
        <v>23</v>
      </c>
      <c r="K4872" t="s">
        <v>24</v>
      </c>
      <c r="L4872" t="s">
        <v>33</v>
      </c>
      <c r="M4872" t="s">
        <v>133</v>
      </c>
      <c r="N4872">
        <v>1197</v>
      </c>
      <c r="O4872" t="s">
        <v>134</v>
      </c>
      <c r="P4872" t="s">
        <v>135</v>
      </c>
      <c r="Q4872">
        <v>5</v>
      </c>
      <c r="R4872" t="s">
        <v>1179</v>
      </c>
    </row>
    <row r="4873" spans="1:18" x14ac:dyDescent="0.3">
      <c r="A4873">
        <v>5014</v>
      </c>
      <c r="B4873" t="s">
        <v>109</v>
      </c>
      <c r="C4873">
        <v>2004</v>
      </c>
      <c r="D4873">
        <v>100000</v>
      </c>
      <c r="E4873">
        <v>40000</v>
      </c>
      <c r="F4873" t="s">
        <v>124</v>
      </c>
      <c r="G4873" t="s">
        <v>1062</v>
      </c>
      <c r="H4873" t="s">
        <v>2039</v>
      </c>
      <c r="I4873" t="s">
        <v>22</v>
      </c>
      <c r="J4873" t="s">
        <v>23</v>
      </c>
      <c r="K4873" t="s">
        <v>24</v>
      </c>
      <c r="L4873" t="s">
        <v>33</v>
      </c>
      <c r="M4873" t="s">
        <v>127</v>
      </c>
      <c r="N4873">
        <v>1405</v>
      </c>
      <c r="O4873" t="s">
        <v>665</v>
      </c>
      <c r="P4873" t="s">
        <v>716</v>
      </c>
      <c r="Q4873">
        <v>5</v>
      </c>
      <c r="R4873" t="s">
        <v>1179</v>
      </c>
    </row>
    <row r="4874" spans="1:18" x14ac:dyDescent="0.3">
      <c r="A4874">
        <v>5015</v>
      </c>
      <c r="B4874" t="s">
        <v>18</v>
      </c>
      <c r="C4874">
        <v>2014</v>
      </c>
      <c r="D4874">
        <v>450000</v>
      </c>
      <c r="E4874">
        <v>100000</v>
      </c>
      <c r="F4874" t="s">
        <v>38</v>
      </c>
      <c r="G4874" t="s">
        <v>249</v>
      </c>
      <c r="H4874" t="s">
        <v>2040</v>
      </c>
      <c r="I4874" t="s">
        <v>41</v>
      </c>
      <c r="J4874" t="s">
        <v>23</v>
      </c>
      <c r="K4874" t="s">
        <v>24</v>
      </c>
      <c r="L4874" t="s">
        <v>42</v>
      </c>
      <c r="M4874" t="s">
        <v>260</v>
      </c>
      <c r="N4874">
        <v>1197</v>
      </c>
      <c r="O4874" t="s">
        <v>395</v>
      </c>
      <c r="P4874" t="s">
        <v>261</v>
      </c>
      <c r="Q4874">
        <v>5</v>
      </c>
      <c r="R4874" t="s">
        <v>1179</v>
      </c>
    </row>
    <row r="4875" spans="1:18" x14ac:dyDescent="0.3">
      <c r="A4875">
        <v>5016</v>
      </c>
      <c r="B4875" t="s">
        <v>18</v>
      </c>
      <c r="C4875">
        <v>2017</v>
      </c>
      <c r="D4875">
        <v>800000</v>
      </c>
      <c r="E4875">
        <v>55000</v>
      </c>
      <c r="F4875" t="s">
        <v>38</v>
      </c>
      <c r="G4875" t="s">
        <v>249</v>
      </c>
      <c r="H4875" t="s">
        <v>2041</v>
      </c>
      <c r="I4875" t="s">
        <v>22</v>
      </c>
      <c r="J4875" t="s">
        <v>23</v>
      </c>
      <c r="K4875" t="s">
        <v>24</v>
      </c>
      <c r="L4875" t="s">
        <v>25</v>
      </c>
      <c r="M4875" t="s">
        <v>93</v>
      </c>
      <c r="N4875">
        <v>1248</v>
      </c>
      <c r="O4875" t="s">
        <v>94</v>
      </c>
      <c r="P4875" t="s">
        <v>95</v>
      </c>
      <c r="Q4875">
        <v>7</v>
      </c>
      <c r="R4875" t="s">
        <v>1179</v>
      </c>
    </row>
    <row r="4876" spans="1:18" x14ac:dyDescent="0.3">
      <c r="A4876">
        <v>5017</v>
      </c>
      <c r="B4876" t="s">
        <v>18</v>
      </c>
      <c r="C4876">
        <v>2015</v>
      </c>
      <c r="D4876">
        <v>340000</v>
      </c>
      <c r="E4876">
        <v>40000</v>
      </c>
      <c r="F4876" t="s">
        <v>38</v>
      </c>
      <c r="G4876" t="s">
        <v>249</v>
      </c>
      <c r="H4876" t="s">
        <v>2040</v>
      </c>
      <c r="I4876" t="s">
        <v>22</v>
      </c>
      <c r="J4876" t="s">
        <v>23</v>
      </c>
      <c r="K4876" t="s">
        <v>24</v>
      </c>
      <c r="L4876" t="s">
        <v>33</v>
      </c>
      <c r="M4876" t="s">
        <v>577</v>
      </c>
      <c r="N4876">
        <v>793</v>
      </c>
      <c r="O4876" t="s">
        <v>578</v>
      </c>
      <c r="P4876" t="s">
        <v>579</v>
      </c>
      <c r="Q4876">
        <v>5</v>
      </c>
      <c r="R4876" t="s">
        <v>1179</v>
      </c>
    </row>
    <row r="4877" spans="1:18" x14ac:dyDescent="0.3">
      <c r="A4877">
        <v>5018</v>
      </c>
      <c r="B4877" t="s">
        <v>18</v>
      </c>
      <c r="C4877">
        <v>2010</v>
      </c>
      <c r="D4877">
        <v>225000</v>
      </c>
      <c r="E4877">
        <v>64000</v>
      </c>
      <c r="F4877" t="s">
        <v>38</v>
      </c>
      <c r="G4877" t="s">
        <v>249</v>
      </c>
      <c r="H4877" t="s">
        <v>2041</v>
      </c>
      <c r="I4877" t="s">
        <v>22</v>
      </c>
      <c r="J4877" t="s">
        <v>23</v>
      </c>
      <c r="K4877" t="s">
        <v>24</v>
      </c>
      <c r="L4877" t="s">
        <v>42</v>
      </c>
      <c r="M4877" t="s">
        <v>390</v>
      </c>
      <c r="N4877">
        <v>1248</v>
      </c>
      <c r="O4877" t="s">
        <v>82</v>
      </c>
      <c r="P4877" t="s">
        <v>391</v>
      </c>
      <c r="Q4877">
        <v>5</v>
      </c>
      <c r="R4877" t="s">
        <v>1179</v>
      </c>
    </row>
    <row r="4878" spans="1:18" x14ac:dyDescent="0.3">
      <c r="A4878">
        <v>5019</v>
      </c>
      <c r="B4878" t="s">
        <v>18</v>
      </c>
      <c r="C4878">
        <v>2002</v>
      </c>
      <c r="D4878">
        <v>55000</v>
      </c>
      <c r="E4878">
        <v>100000</v>
      </c>
      <c r="F4878" t="s">
        <v>38</v>
      </c>
      <c r="G4878" t="s">
        <v>249</v>
      </c>
      <c r="H4878" t="s">
        <v>2041</v>
      </c>
      <c r="I4878" t="s">
        <v>41</v>
      </c>
      <c r="J4878" t="s">
        <v>23</v>
      </c>
      <c r="K4878" t="s">
        <v>24</v>
      </c>
      <c r="L4878" t="s">
        <v>33</v>
      </c>
      <c r="M4878" t="s">
        <v>60</v>
      </c>
      <c r="N4878">
        <v>993</v>
      </c>
      <c r="O4878" t="s">
        <v>79</v>
      </c>
      <c r="P4878" t="s">
        <v>80</v>
      </c>
      <c r="Q4878">
        <v>5</v>
      </c>
      <c r="R4878" t="s">
        <v>1179</v>
      </c>
    </row>
    <row r="4879" spans="1:18" x14ac:dyDescent="0.3">
      <c r="A4879">
        <v>5020</v>
      </c>
      <c r="B4879" t="s">
        <v>18</v>
      </c>
      <c r="C4879">
        <v>2016</v>
      </c>
      <c r="D4879">
        <v>900000</v>
      </c>
      <c r="E4879">
        <v>50000</v>
      </c>
      <c r="F4879" t="s">
        <v>38</v>
      </c>
      <c r="G4879" t="s">
        <v>249</v>
      </c>
      <c r="H4879" t="s">
        <v>2041</v>
      </c>
      <c r="I4879" t="s">
        <v>22</v>
      </c>
      <c r="J4879" t="s">
        <v>23</v>
      </c>
      <c r="K4879" t="s">
        <v>24</v>
      </c>
      <c r="L4879" t="s">
        <v>25</v>
      </c>
      <c r="M4879" t="s">
        <v>93</v>
      </c>
      <c r="N4879">
        <v>1248</v>
      </c>
      <c r="O4879" t="s">
        <v>94</v>
      </c>
      <c r="P4879" t="s">
        <v>95</v>
      </c>
      <c r="Q4879">
        <v>7</v>
      </c>
      <c r="R4879" t="s">
        <v>1179</v>
      </c>
    </row>
    <row r="4880" spans="1:18" x14ac:dyDescent="0.3">
      <c r="A4880">
        <v>5021</v>
      </c>
      <c r="B4880" t="s">
        <v>349</v>
      </c>
      <c r="C4880">
        <v>2014</v>
      </c>
      <c r="D4880">
        <v>2500000</v>
      </c>
      <c r="E4880">
        <v>30000</v>
      </c>
      <c r="F4880" t="s">
        <v>38</v>
      </c>
      <c r="G4880" t="s">
        <v>249</v>
      </c>
      <c r="H4880" t="s">
        <v>923</v>
      </c>
      <c r="I4880" t="s">
        <v>22</v>
      </c>
      <c r="J4880" t="s">
        <v>23</v>
      </c>
      <c r="K4880" t="s">
        <v>154</v>
      </c>
      <c r="L4880" t="s">
        <v>25</v>
      </c>
      <c r="M4880" t="s">
        <v>624</v>
      </c>
      <c r="N4880">
        <v>1984</v>
      </c>
      <c r="O4880" t="s">
        <v>1398</v>
      </c>
      <c r="P4880" t="s">
        <v>334</v>
      </c>
      <c r="Q4880">
        <v>5</v>
      </c>
      <c r="R4880" t="s">
        <v>1179</v>
      </c>
    </row>
    <row r="4881" spans="1:18" x14ac:dyDescent="0.3">
      <c r="A4881">
        <v>5022</v>
      </c>
      <c r="B4881" t="s">
        <v>18</v>
      </c>
      <c r="C4881">
        <v>2018</v>
      </c>
      <c r="D4881">
        <v>465000</v>
      </c>
      <c r="E4881">
        <v>30000</v>
      </c>
      <c r="F4881" t="s">
        <v>38</v>
      </c>
      <c r="G4881" t="s">
        <v>249</v>
      </c>
      <c r="H4881" t="s">
        <v>2040</v>
      </c>
      <c r="I4881" t="s">
        <v>41</v>
      </c>
      <c r="J4881" t="s">
        <v>23</v>
      </c>
      <c r="K4881" t="s">
        <v>24</v>
      </c>
      <c r="L4881" t="s">
        <v>25</v>
      </c>
      <c r="M4881" t="s">
        <v>226</v>
      </c>
      <c r="N4881">
        <v>998</v>
      </c>
      <c r="O4881" t="s">
        <v>244</v>
      </c>
      <c r="P4881" t="s">
        <v>141</v>
      </c>
      <c r="Q4881">
        <v>5</v>
      </c>
      <c r="R4881" t="s">
        <v>1179</v>
      </c>
    </row>
    <row r="4882" spans="1:18" x14ac:dyDescent="0.3">
      <c r="A4882">
        <v>5023</v>
      </c>
      <c r="B4882" t="s">
        <v>18</v>
      </c>
      <c r="C4882">
        <v>2004</v>
      </c>
      <c r="D4882">
        <v>70000</v>
      </c>
      <c r="E4882">
        <v>150000</v>
      </c>
      <c r="F4882" t="s">
        <v>38</v>
      </c>
      <c r="G4882" t="s">
        <v>249</v>
      </c>
      <c r="H4882" t="s">
        <v>2042</v>
      </c>
      <c r="I4882" t="s">
        <v>41</v>
      </c>
      <c r="J4882" t="s">
        <v>23</v>
      </c>
      <c r="K4882" t="s">
        <v>24</v>
      </c>
      <c r="L4882" t="s">
        <v>25</v>
      </c>
      <c r="M4882" t="s">
        <v>60</v>
      </c>
      <c r="N4882">
        <v>993</v>
      </c>
      <c r="O4882" t="s">
        <v>79</v>
      </c>
      <c r="P4882" t="s">
        <v>80</v>
      </c>
      <c r="Q4882">
        <v>5</v>
      </c>
      <c r="R4882" t="s">
        <v>1179</v>
      </c>
    </row>
    <row r="4883" spans="1:18" x14ac:dyDescent="0.3">
      <c r="A4883">
        <v>5024</v>
      </c>
      <c r="B4883" t="s">
        <v>109</v>
      </c>
      <c r="C4883">
        <v>2016</v>
      </c>
      <c r="D4883">
        <v>400000</v>
      </c>
      <c r="E4883">
        <v>24177</v>
      </c>
      <c r="F4883" t="s">
        <v>124</v>
      </c>
      <c r="G4883" t="s">
        <v>1062</v>
      </c>
      <c r="H4883" t="s">
        <v>2039</v>
      </c>
      <c r="I4883" t="s">
        <v>41</v>
      </c>
      <c r="J4883" t="s">
        <v>23</v>
      </c>
      <c r="K4883" t="s">
        <v>24</v>
      </c>
      <c r="L4883" t="s">
        <v>25</v>
      </c>
      <c r="M4883" t="s">
        <v>433</v>
      </c>
      <c r="N4883">
        <v>1193</v>
      </c>
      <c r="O4883" t="s">
        <v>434</v>
      </c>
      <c r="P4883" t="s">
        <v>435</v>
      </c>
      <c r="Q4883">
        <v>5</v>
      </c>
      <c r="R4883" t="s">
        <v>1179</v>
      </c>
    </row>
    <row r="4884" spans="1:18" x14ac:dyDescent="0.3">
      <c r="A4884">
        <v>5025</v>
      </c>
      <c r="B4884" t="s">
        <v>109</v>
      </c>
      <c r="C4884">
        <v>2012</v>
      </c>
      <c r="D4884">
        <v>185000</v>
      </c>
      <c r="E4884">
        <v>80000</v>
      </c>
      <c r="F4884" t="s">
        <v>124</v>
      </c>
      <c r="G4884" t="s">
        <v>1062</v>
      </c>
      <c r="H4884" t="s">
        <v>2039</v>
      </c>
      <c r="I4884" t="s">
        <v>22</v>
      </c>
      <c r="J4884" t="s">
        <v>23</v>
      </c>
      <c r="K4884" t="s">
        <v>24</v>
      </c>
      <c r="L4884" t="s">
        <v>25</v>
      </c>
      <c r="M4884" t="s">
        <v>50</v>
      </c>
      <c r="N4884">
        <v>1405</v>
      </c>
      <c r="O4884" t="s">
        <v>458</v>
      </c>
      <c r="P4884" t="s">
        <v>536</v>
      </c>
      <c r="Q4884">
        <v>5</v>
      </c>
      <c r="R4884" t="s">
        <v>1179</v>
      </c>
    </row>
    <row r="4885" spans="1:18" x14ac:dyDescent="0.3">
      <c r="A4885">
        <v>5026</v>
      </c>
      <c r="B4885" t="s">
        <v>18</v>
      </c>
      <c r="C4885">
        <v>2006</v>
      </c>
      <c r="D4885">
        <v>140000</v>
      </c>
      <c r="E4885">
        <v>150000</v>
      </c>
      <c r="F4885" t="s">
        <v>38</v>
      </c>
      <c r="G4885" t="s">
        <v>249</v>
      </c>
      <c r="H4885" t="s">
        <v>2042</v>
      </c>
      <c r="I4885" t="s">
        <v>41</v>
      </c>
      <c r="J4885" t="s">
        <v>23</v>
      </c>
      <c r="K4885" t="s">
        <v>24</v>
      </c>
      <c r="L4885" t="s">
        <v>33</v>
      </c>
      <c r="M4885" t="s">
        <v>85</v>
      </c>
      <c r="N4885">
        <v>998</v>
      </c>
      <c r="O4885" t="s">
        <v>67</v>
      </c>
      <c r="P4885" t="s">
        <v>141</v>
      </c>
      <c r="Q4885">
        <v>5</v>
      </c>
      <c r="R4885" t="s">
        <v>1179</v>
      </c>
    </row>
    <row r="4886" spans="1:18" x14ac:dyDescent="0.3">
      <c r="A4886">
        <v>5027</v>
      </c>
      <c r="B4886" t="s">
        <v>75</v>
      </c>
      <c r="C4886">
        <v>2015</v>
      </c>
      <c r="D4886">
        <v>415000</v>
      </c>
      <c r="E4886">
        <v>120000</v>
      </c>
      <c r="F4886" t="s">
        <v>38</v>
      </c>
      <c r="G4886" t="s">
        <v>249</v>
      </c>
      <c r="H4886" t="s">
        <v>923</v>
      </c>
      <c r="I4886" t="s">
        <v>22</v>
      </c>
      <c r="J4886" t="s">
        <v>23</v>
      </c>
      <c r="K4886" t="s">
        <v>24</v>
      </c>
      <c r="L4886" t="s">
        <v>33</v>
      </c>
      <c r="M4886" t="s">
        <v>1612</v>
      </c>
      <c r="N4886">
        <v>1461</v>
      </c>
      <c r="O4886" t="s">
        <v>298</v>
      </c>
      <c r="P4886" t="s">
        <v>299</v>
      </c>
      <c r="Q4886">
        <v>7</v>
      </c>
      <c r="R4886" t="s">
        <v>1179</v>
      </c>
    </row>
    <row r="4887" spans="1:18" x14ac:dyDescent="0.3">
      <c r="A4887">
        <v>5028</v>
      </c>
      <c r="B4887" t="s">
        <v>88</v>
      </c>
      <c r="C4887">
        <v>2012</v>
      </c>
      <c r="D4887">
        <v>532000</v>
      </c>
      <c r="E4887">
        <v>121779</v>
      </c>
      <c r="F4887" t="s">
        <v>38</v>
      </c>
      <c r="G4887" t="s">
        <v>249</v>
      </c>
      <c r="H4887" t="s">
        <v>2041</v>
      </c>
      <c r="I4887" t="s">
        <v>22</v>
      </c>
      <c r="J4887" t="s">
        <v>23</v>
      </c>
      <c r="K4887" t="s">
        <v>24</v>
      </c>
      <c r="L4887" t="s">
        <v>25</v>
      </c>
      <c r="M4887" t="s">
        <v>481</v>
      </c>
      <c r="N4887">
        <v>2179</v>
      </c>
      <c r="O4887" t="s">
        <v>271</v>
      </c>
      <c r="P4887" t="s">
        <v>272</v>
      </c>
      <c r="Q4887">
        <v>8</v>
      </c>
      <c r="R4887" t="s">
        <v>1179</v>
      </c>
    </row>
    <row r="4888" spans="1:18" x14ac:dyDescent="0.3">
      <c r="A4888">
        <v>5029</v>
      </c>
      <c r="B4888" t="s">
        <v>18</v>
      </c>
      <c r="C4888">
        <v>2017</v>
      </c>
      <c r="D4888">
        <v>600000</v>
      </c>
      <c r="E4888">
        <v>56000</v>
      </c>
      <c r="F4888" t="s">
        <v>38</v>
      </c>
      <c r="G4888" t="s">
        <v>249</v>
      </c>
      <c r="H4888" t="s">
        <v>923</v>
      </c>
      <c r="I4888" t="s">
        <v>22</v>
      </c>
      <c r="J4888" t="s">
        <v>23</v>
      </c>
      <c r="K4888" t="s">
        <v>24</v>
      </c>
      <c r="L4888" t="s">
        <v>25</v>
      </c>
      <c r="M4888" t="s">
        <v>527</v>
      </c>
      <c r="N4888">
        <v>1248</v>
      </c>
      <c r="O4888" t="s">
        <v>27</v>
      </c>
      <c r="P4888" t="s">
        <v>28</v>
      </c>
      <c r="Q4888">
        <v>5</v>
      </c>
      <c r="R4888" t="s">
        <v>1179</v>
      </c>
    </row>
    <row r="4889" spans="1:18" x14ac:dyDescent="0.3">
      <c r="A4889">
        <v>5030</v>
      </c>
      <c r="B4889" t="s">
        <v>18</v>
      </c>
      <c r="C4889">
        <v>2008</v>
      </c>
      <c r="D4889">
        <v>150000</v>
      </c>
      <c r="E4889">
        <v>100000</v>
      </c>
      <c r="F4889" t="s">
        <v>38</v>
      </c>
      <c r="G4889" t="s">
        <v>249</v>
      </c>
      <c r="H4889" t="s">
        <v>923</v>
      </c>
      <c r="I4889" t="s">
        <v>41</v>
      </c>
      <c r="J4889" t="s">
        <v>23</v>
      </c>
      <c r="K4889" t="s">
        <v>24</v>
      </c>
      <c r="L4889" t="s">
        <v>304</v>
      </c>
      <c r="M4889" t="s">
        <v>340</v>
      </c>
      <c r="N4889">
        <v>1586</v>
      </c>
      <c r="O4889" t="s">
        <v>810</v>
      </c>
      <c r="P4889" t="s">
        <v>811</v>
      </c>
      <c r="Q4889">
        <v>5</v>
      </c>
      <c r="R4889" t="s">
        <v>1179</v>
      </c>
    </row>
    <row r="4890" spans="1:18" x14ac:dyDescent="0.3">
      <c r="A4890">
        <v>5031</v>
      </c>
      <c r="B4890" t="s">
        <v>18</v>
      </c>
      <c r="C4890">
        <v>2018</v>
      </c>
      <c r="D4890">
        <v>459999</v>
      </c>
      <c r="E4890">
        <v>12000</v>
      </c>
      <c r="F4890" t="s">
        <v>38</v>
      </c>
      <c r="G4890" t="s">
        <v>249</v>
      </c>
      <c r="H4890" t="s">
        <v>923</v>
      </c>
      <c r="I4890" t="s">
        <v>41</v>
      </c>
      <c r="J4890" t="s">
        <v>23</v>
      </c>
      <c r="K4890" t="s">
        <v>24</v>
      </c>
      <c r="L4890" t="s">
        <v>25</v>
      </c>
      <c r="M4890" t="s">
        <v>389</v>
      </c>
      <c r="N4890">
        <v>1197</v>
      </c>
      <c r="O4890" t="s">
        <v>265</v>
      </c>
      <c r="P4890" t="s">
        <v>266</v>
      </c>
      <c r="Q4890">
        <v>5</v>
      </c>
      <c r="R4890" t="s">
        <v>1179</v>
      </c>
    </row>
    <row r="4891" spans="1:18" x14ac:dyDescent="0.3">
      <c r="A4891">
        <v>5032</v>
      </c>
      <c r="B4891" t="s">
        <v>18</v>
      </c>
      <c r="C4891">
        <v>2017</v>
      </c>
      <c r="D4891">
        <v>800000</v>
      </c>
      <c r="E4891">
        <v>15381</v>
      </c>
      <c r="F4891" t="s">
        <v>124</v>
      </c>
      <c r="G4891" t="s">
        <v>1062</v>
      </c>
      <c r="H4891" t="s">
        <v>2039</v>
      </c>
      <c r="I4891" t="s">
        <v>22</v>
      </c>
      <c r="J4891" t="s">
        <v>23</v>
      </c>
      <c r="K4891" t="s">
        <v>24</v>
      </c>
      <c r="L4891" t="s">
        <v>25</v>
      </c>
      <c r="M4891" t="s">
        <v>129</v>
      </c>
      <c r="N4891">
        <v>1248</v>
      </c>
      <c r="O4891" t="s">
        <v>94</v>
      </c>
      <c r="P4891" t="s">
        <v>95</v>
      </c>
      <c r="Q4891">
        <v>5</v>
      </c>
      <c r="R4891" t="s">
        <v>1179</v>
      </c>
    </row>
    <row r="4892" spans="1:18" x14ac:dyDescent="0.3">
      <c r="A4892">
        <v>5033</v>
      </c>
      <c r="B4892" t="s">
        <v>88</v>
      </c>
      <c r="C4892">
        <v>2011</v>
      </c>
      <c r="D4892">
        <v>310000</v>
      </c>
      <c r="E4892">
        <v>5000</v>
      </c>
      <c r="F4892" t="s">
        <v>38</v>
      </c>
      <c r="G4892" t="s">
        <v>249</v>
      </c>
      <c r="H4892" t="s">
        <v>923</v>
      </c>
      <c r="I4892" t="s">
        <v>22</v>
      </c>
      <c r="J4892" t="s">
        <v>23</v>
      </c>
      <c r="K4892" t="s">
        <v>24</v>
      </c>
      <c r="L4892" t="s">
        <v>25</v>
      </c>
      <c r="M4892" t="s">
        <v>363</v>
      </c>
      <c r="N4892">
        <v>2523</v>
      </c>
      <c r="O4892" t="s">
        <v>486</v>
      </c>
      <c r="P4892" t="s">
        <v>487</v>
      </c>
      <c r="Q4892">
        <v>7</v>
      </c>
      <c r="R4892" t="s">
        <v>1179</v>
      </c>
    </row>
    <row r="4893" spans="1:18" x14ac:dyDescent="0.3">
      <c r="A4893">
        <v>5034</v>
      </c>
      <c r="B4893" t="s">
        <v>296</v>
      </c>
      <c r="C4893">
        <v>2014</v>
      </c>
      <c r="D4893">
        <v>475000</v>
      </c>
      <c r="E4893">
        <v>40000</v>
      </c>
      <c r="F4893" t="s">
        <v>124</v>
      </c>
      <c r="G4893" t="s">
        <v>1062</v>
      </c>
      <c r="H4893" t="s">
        <v>2039</v>
      </c>
      <c r="I4893" t="s">
        <v>22</v>
      </c>
      <c r="J4893" t="s">
        <v>23</v>
      </c>
      <c r="K4893" t="s">
        <v>24</v>
      </c>
      <c r="L4893" t="s">
        <v>25</v>
      </c>
      <c r="M4893" t="s">
        <v>76</v>
      </c>
      <c r="N4893">
        <v>1461</v>
      </c>
      <c r="O4893" t="s">
        <v>364</v>
      </c>
      <c r="P4893" t="s">
        <v>78</v>
      </c>
      <c r="Q4893">
        <v>5</v>
      </c>
      <c r="R4893" t="s">
        <v>1179</v>
      </c>
    </row>
    <row r="4894" spans="1:18" x14ac:dyDescent="0.3">
      <c r="A4894">
        <v>5035</v>
      </c>
      <c r="B4894" t="s">
        <v>18</v>
      </c>
      <c r="C4894">
        <v>2016</v>
      </c>
      <c r="D4894">
        <v>310000</v>
      </c>
      <c r="E4894">
        <v>35000</v>
      </c>
      <c r="F4894" t="s">
        <v>56</v>
      </c>
      <c r="G4894" t="s">
        <v>57</v>
      </c>
      <c r="H4894" t="s">
        <v>2043</v>
      </c>
      <c r="I4894" t="s">
        <v>136</v>
      </c>
      <c r="J4894" t="s">
        <v>23</v>
      </c>
      <c r="K4894" t="s">
        <v>24</v>
      </c>
      <c r="L4894" t="s">
        <v>33</v>
      </c>
      <c r="M4894" t="s">
        <v>419</v>
      </c>
      <c r="N4894">
        <v>998</v>
      </c>
      <c r="O4894" t="s">
        <v>420</v>
      </c>
      <c r="P4894" t="s">
        <v>253</v>
      </c>
      <c r="Q4894">
        <v>5</v>
      </c>
      <c r="R4894" t="s">
        <v>1179</v>
      </c>
    </row>
    <row r="4895" spans="1:18" x14ac:dyDescent="0.3">
      <c r="A4895">
        <v>5036</v>
      </c>
      <c r="B4895" t="s">
        <v>18</v>
      </c>
      <c r="C4895">
        <v>2018</v>
      </c>
      <c r="D4895">
        <v>350000</v>
      </c>
      <c r="E4895">
        <v>10000</v>
      </c>
      <c r="F4895" t="s">
        <v>56</v>
      </c>
      <c r="G4895" t="s">
        <v>57</v>
      </c>
      <c r="H4895" t="s">
        <v>2043</v>
      </c>
      <c r="I4895" t="s">
        <v>41</v>
      </c>
      <c r="J4895" t="s">
        <v>23</v>
      </c>
      <c r="K4895" t="s">
        <v>24</v>
      </c>
      <c r="L4895" t="s">
        <v>25</v>
      </c>
      <c r="M4895" t="s">
        <v>140</v>
      </c>
      <c r="N4895">
        <v>998</v>
      </c>
      <c r="O4895" t="s">
        <v>166</v>
      </c>
      <c r="P4895" t="s">
        <v>141</v>
      </c>
      <c r="Q4895">
        <v>5</v>
      </c>
      <c r="R4895" t="s">
        <v>1179</v>
      </c>
    </row>
    <row r="4896" spans="1:18" x14ac:dyDescent="0.3">
      <c r="A4896">
        <v>5037</v>
      </c>
      <c r="B4896" t="s">
        <v>88</v>
      </c>
      <c r="C4896">
        <v>2019</v>
      </c>
      <c r="D4896">
        <v>1800000</v>
      </c>
      <c r="E4896">
        <v>10000</v>
      </c>
      <c r="F4896" t="s">
        <v>56</v>
      </c>
      <c r="G4896" t="s">
        <v>57</v>
      </c>
      <c r="H4896" t="s">
        <v>2044</v>
      </c>
      <c r="I4896" t="s">
        <v>22</v>
      </c>
      <c r="J4896" t="s">
        <v>23</v>
      </c>
      <c r="K4896" t="s">
        <v>24</v>
      </c>
      <c r="L4896" t="s">
        <v>25</v>
      </c>
      <c r="M4896" t="s">
        <v>155</v>
      </c>
      <c r="N4896">
        <v>2179</v>
      </c>
      <c r="O4896" t="s">
        <v>446</v>
      </c>
      <c r="P4896" t="s">
        <v>447</v>
      </c>
      <c r="Q4896">
        <v>7</v>
      </c>
      <c r="R4896" t="s">
        <v>1179</v>
      </c>
    </row>
    <row r="4897" spans="1:18" x14ac:dyDescent="0.3">
      <c r="A4897">
        <v>5038</v>
      </c>
      <c r="B4897" t="s">
        <v>18</v>
      </c>
      <c r="C4897">
        <v>2018</v>
      </c>
      <c r="D4897">
        <v>640000</v>
      </c>
      <c r="E4897">
        <v>25000</v>
      </c>
      <c r="F4897" t="s">
        <v>56</v>
      </c>
      <c r="G4897" t="s">
        <v>57</v>
      </c>
      <c r="H4897" t="s">
        <v>2043</v>
      </c>
      <c r="I4897" t="s">
        <v>41</v>
      </c>
      <c r="J4897" t="s">
        <v>23</v>
      </c>
      <c r="K4897" t="s">
        <v>154</v>
      </c>
      <c r="L4897" t="s">
        <v>25</v>
      </c>
      <c r="M4897" t="s">
        <v>222</v>
      </c>
      <c r="N4897">
        <v>1197</v>
      </c>
      <c r="O4897" t="s">
        <v>265</v>
      </c>
      <c r="P4897" t="s">
        <v>266</v>
      </c>
      <c r="Q4897">
        <v>5</v>
      </c>
      <c r="R4897" t="s">
        <v>1179</v>
      </c>
    </row>
    <row r="4898" spans="1:18" x14ac:dyDescent="0.3">
      <c r="A4898">
        <v>5039</v>
      </c>
      <c r="B4898" t="s">
        <v>18</v>
      </c>
      <c r="C4898">
        <v>2017</v>
      </c>
      <c r="D4898">
        <v>350000</v>
      </c>
      <c r="E4898">
        <v>50000</v>
      </c>
      <c r="F4898" t="s">
        <v>56</v>
      </c>
      <c r="G4898" t="s">
        <v>57</v>
      </c>
      <c r="H4898" t="s">
        <v>2045</v>
      </c>
      <c r="I4898" t="s">
        <v>41</v>
      </c>
      <c r="J4898" t="s">
        <v>23</v>
      </c>
      <c r="K4898" t="s">
        <v>154</v>
      </c>
      <c r="L4898" t="s">
        <v>25</v>
      </c>
      <c r="M4898" t="s">
        <v>226</v>
      </c>
      <c r="N4898">
        <v>998</v>
      </c>
      <c r="O4898" t="s">
        <v>86</v>
      </c>
      <c r="P4898" t="s">
        <v>141</v>
      </c>
      <c r="Q4898">
        <v>5</v>
      </c>
      <c r="R4898" t="s">
        <v>1179</v>
      </c>
    </row>
    <row r="4899" spans="1:18" x14ac:dyDescent="0.3">
      <c r="A4899">
        <v>5040</v>
      </c>
      <c r="B4899" t="s">
        <v>109</v>
      </c>
      <c r="C4899">
        <v>2018</v>
      </c>
      <c r="D4899">
        <v>600000</v>
      </c>
      <c r="E4899">
        <v>30000</v>
      </c>
      <c r="F4899" t="s">
        <v>19</v>
      </c>
      <c r="G4899" t="s">
        <v>780</v>
      </c>
      <c r="H4899" t="s">
        <v>807</v>
      </c>
      <c r="I4899" t="s">
        <v>41</v>
      </c>
      <c r="J4899" t="s">
        <v>23</v>
      </c>
      <c r="K4899" t="s">
        <v>24</v>
      </c>
      <c r="L4899" t="s">
        <v>25</v>
      </c>
      <c r="M4899" t="s">
        <v>142</v>
      </c>
      <c r="N4899">
        <v>1198</v>
      </c>
      <c r="O4899" t="s">
        <v>364</v>
      </c>
      <c r="P4899" t="s">
        <v>365</v>
      </c>
      <c r="Q4899">
        <v>5</v>
      </c>
      <c r="R4899" t="s">
        <v>1179</v>
      </c>
    </row>
    <row r="4900" spans="1:18" x14ac:dyDescent="0.3">
      <c r="A4900">
        <v>5041</v>
      </c>
      <c r="B4900" t="s">
        <v>46</v>
      </c>
      <c r="C4900">
        <v>2015</v>
      </c>
      <c r="D4900">
        <v>575000</v>
      </c>
      <c r="E4900">
        <v>23000</v>
      </c>
      <c r="F4900" t="s">
        <v>19</v>
      </c>
      <c r="G4900" t="s">
        <v>789</v>
      </c>
      <c r="H4900" t="s">
        <v>2046</v>
      </c>
      <c r="I4900" t="s">
        <v>22</v>
      </c>
      <c r="J4900" t="s">
        <v>23</v>
      </c>
      <c r="K4900" t="s">
        <v>24</v>
      </c>
      <c r="L4900" t="s">
        <v>25</v>
      </c>
      <c r="M4900" t="s">
        <v>571</v>
      </c>
      <c r="N4900">
        <v>1582</v>
      </c>
      <c r="O4900" t="s">
        <v>301</v>
      </c>
      <c r="P4900" t="s">
        <v>302</v>
      </c>
      <c r="Q4900">
        <v>5</v>
      </c>
      <c r="R4900" t="s">
        <v>1179</v>
      </c>
    </row>
    <row r="4901" spans="1:18" x14ac:dyDescent="0.3">
      <c r="A4901">
        <v>5042</v>
      </c>
      <c r="B4901" t="s">
        <v>88</v>
      </c>
      <c r="C4901">
        <v>2019</v>
      </c>
      <c r="D4901">
        <v>974000</v>
      </c>
      <c r="E4901">
        <v>15000</v>
      </c>
      <c r="F4901" t="s">
        <v>19</v>
      </c>
      <c r="G4901" t="s">
        <v>789</v>
      </c>
      <c r="H4901" t="s">
        <v>2047</v>
      </c>
      <c r="I4901" t="s">
        <v>22</v>
      </c>
      <c r="J4901" t="s">
        <v>23</v>
      </c>
      <c r="K4901" t="s">
        <v>24</v>
      </c>
      <c r="L4901" t="s">
        <v>25</v>
      </c>
      <c r="M4901" t="s">
        <v>478</v>
      </c>
      <c r="N4901">
        <v>2498</v>
      </c>
      <c r="O4901" t="s">
        <v>479</v>
      </c>
      <c r="P4901" t="s">
        <v>480</v>
      </c>
      <c r="Q4901">
        <v>6</v>
      </c>
      <c r="R4901" t="s">
        <v>1179</v>
      </c>
    </row>
    <row r="4902" spans="1:18" x14ac:dyDescent="0.3">
      <c r="A4902">
        <v>5043</v>
      </c>
      <c r="B4902" t="s">
        <v>18</v>
      </c>
      <c r="C4902">
        <v>2018</v>
      </c>
      <c r="D4902">
        <v>445000</v>
      </c>
      <c r="E4902">
        <v>5000</v>
      </c>
      <c r="F4902" t="s">
        <v>56</v>
      </c>
      <c r="G4902" t="s">
        <v>57</v>
      </c>
      <c r="H4902" t="s">
        <v>2043</v>
      </c>
      <c r="I4902" t="s">
        <v>41</v>
      </c>
      <c r="J4902" t="s">
        <v>23</v>
      </c>
      <c r="K4902" t="s">
        <v>154</v>
      </c>
      <c r="L4902" t="s">
        <v>33</v>
      </c>
      <c r="M4902" t="s">
        <v>226</v>
      </c>
      <c r="N4902">
        <v>998</v>
      </c>
      <c r="O4902" t="s">
        <v>86</v>
      </c>
      <c r="P4902" t="s">
        <v>141</v>
      </c>
      <c r="Q4902">
        <v>5</v>
      </c>
      <c r="R4902" t="s">
        <v>1179</v>
      </c>
    </row>
    <row r="4903" spans="1:18" x14ac:dyDescent="0.3">
      <c r="A4903">
        <v>5044</v>
      </c>
      <c r="B4903" t="s">
        <v>18</v>
      </c>
      <c r="C4903">
        <v>2015</v>
      </c>
      <c r="D4903">
        <v>580000</v>
      </c>
      <c r="E4903">
        <v>15000</v>
      </c>
      <c r="F4903" t="s">
        <v>56</v>
      </c>
      <c r="G4903" t="s">
        <v>57</v>
      </c>
      <c r="H4903" t="s">
        <v>2045</v>
      </c>
      <c r="I4903" t="s">
        <v>22</v>
      </c>
      <c r="J4903" t="s">
        <v>23</v>
      </c>
      <c r="K4903" t="s">
        <v>24</v>
      </c>
      <c r="L4903" t="s">
        <v>33</v>
      </c>
      <c r="M4903" t="s">
        <v>307</v>
      </c>
      <c r="N4903">
        <v>1248</v>
      </c>
      <c r="O4903" t="s">
        <v>216</v>
      </c>
      <c r="P4903" t="s">
        <v>95</v>
      </c>
      <c r="Q4903">
        <v>7</v>
      </c>
      <c r="R4903" t="s">
        <v>1179</v>
      </c>
    </row>
    <row r="4904" spans="1:18" x14ac:dyDescent="0.3">
      <c r="A4904">
        <v>5045</v>
      </c>
      <c r="B4904" t="s">
        <v>46</v>
      </c>
      <c r="C4904">
        <v>2020</v>
      </c>
      <c r="D4904">
        <v>1050000</v>
      </c>
      <c r="E4904">
        <v>20000</v>
      </c>
      <c r="F4904" t="s">
        <v>56</v>
      </c>
      <c r="G4904" t="s">
        <v>57</v>
      </c>
      <c r="H4904" t="s">
        <v>2044</v>
      </c>
      <c r="I4904" t="s">
        <v>22</v>
      </c>
      <c r="J4904" t="s">
        <v>23</v>
      </c>
      <c r="K4904" t="s">
        <v>24</v>
      </c>
      <c r="L4904" t="s">
        <v>25</v>
      </c>
      <c r="M4904" t="s">
        <v>700</v>
      </c>
      <c r="N4904">
        <v>1396</v>
      </c>
      <c r="O4904" t="s">
        <v>434</v>
      </c>
      <c r="P4904" t="s">
        <v>101</v>
      </c>
      <c r="Q4904">
        <v>5</v>
      </c>
      <c r="R4904" t="s">
        <v>1179</v>
      </c>
    </row>
    <row r="4905" spans="1:18" x14ac:dyDescent="0.3">
      <c r="A4905">
        <v>5046</v>
      </c>
      <c r="B4905" t="s">
        <v>69</v>
      </c>
      <c r="C4905">
        <v>2015</v>
      </c>
      <c r="D4905">
        <v>600000</v>
      </c>
      <c r="E4905">
        <v>50000</v>
      </c>
      <c r="F4905" t="s">
        <v>56</v>
      </c>
      <c r="G4905" t="s">
        <v>57</v>
      </c>
      <c r="H4905" t="s">
        <v>2045</v>
      </c>
      <c r="I4905" t="s">
        <v>22</v>
      </c>
      <c r="J4905" t="s">
        <v>23</v>
      </c>
      <c r="K4905" t="s">
        <v>24</v>
      </c>
      <c r="L4905" t="s">
        <v>25</v>
      </c>
      <c r="M4905" t="s">
        <v>236</v>
      </c>
      <c r="N4905">
        <v>1498</v>
      </c>
      <c r="O4905" t="s">
        <v>237</v>
      </c>
      <c r="P4905" t="s">
        <v>238</v>
      </c>
      <c r="Q4905">
        <v>5</v>
      </c>
      <c r="R4905" t="s">
        <v>1179</v>
      </c>
    </row>
    <row r="4906" spans="1:18" x14ac:dyDescent="0.3">
      <c r="A4906">
        <v>5047</v>
      </c>
      <c r="B4906" t="s">
        <v>69</v>
      </c>
      <c r="C4906">
        <v>2017</v>
      </c>
      <c r="D4906">
        <v>370000</v>
      </c>
      <c r="E4906">
        <v>40000</v>
      </c>
      <c r="F4906" t="s">
        <v>56</v>
      </c>
      <c r="G4906" t="s">
        <v>57</v>
      </c>
      <c r="H4906" t="s">
        <v>2043</v>
      </c>
      <c r="I4906" t="s">
        <v>41</v>
      </c>
      <c r="J4906" t="s">
        <v>23</v>
      </c>
      <c r="K4906" t="s">
        <v>24</v>
      </c>
      <c r="L4906" t="s">
        <v>33</v>
      </c>
      <c r="M4906" t="s">
        <v>218</v>
      </c>
      <c r="N4906">
        <v>1196</v>
      </c>
      <c r="O4906" t="s">
        <v>219</v>
      </c>
      <c r="P4906" t="s">
        <v>220</v>
      </c>
      <c r="Q4906">
        <v>5</v>
      </c>
      <c r="R4906" t="s">
        <v>1179</v>
      </c>
    </row>
    <row r="4907" spans="1:18" x14ac:dyDescent="0.3">
      <c r="A4907">
        <v>5048</v>
      </c>
      <c r="B4907" t="s">
        <v>18</v>
      </c>
      <c r="C4907">
        <v>2007</v>
      </c>
      <c r="D4907">
        <v>150000</v>
      </c>
      <c r="E4907">
        <v>70000</v>
      </c>
      <c r="F4907" t="s">
        <v>19</v>
      </c>
      <c r="G4907" t="s">
        <v>782</v>
      </c>
      <c r="H4907" t="s">
        <v>935</v>
      </c>
      <c r="I4907" t="s">
        <v>41</v>
      </c>
      <c r="J4907" t="s">
        <v>23</v>
      </c>
      <c r="K4907" t="s">
        <v>24</v>
      </c>
      <c r="L4907" t="s">
        <v>42</v>
      </c>
      <c r="M4907" t="s">
        <v>121</v>
      </c>
      <c r="N4907">
        <v>1061</v>
      </c>
      <c r="O4907" t="s">
        <v>705</v>
      </c>
      <c r="P4907" t="s">
        <v>87</v>
      </c>
      <c r="Q4907">
        <v>5</v>
      </c>
      <c r="R4907" t="s">
        <v>1179</v>
      </c>
    </row>
    <row r="4908" spans="1:18" x14ac:dyDescent="0.3">
      <c r="A4908">
        <v>5049</v>
      </c>
      <c r="B4908" t="s">
        <v>18</v>
      </c>
      <c r="C4908">
        <v>2017</v>
      </c>
      <c r="D4908">
        <v>483000</v>
      </c>
      <c r="E4908">
        <v>15000</v>
      </c>
      <c r="F4908" t="s">
        <v>19</v>
      </c>
      <c r="G4908" t="s">
        <v>780</v>
      </c>
      <c r="H4908" t="s">
        <v>894</v>
      </c>
      <c r="I4908" t="s">
        <v>41</v>
      </c>
      <c r="J4908" t="s">
        <v>23</v>
      </c>
      <c r="K4908" t="s">
        <v>24</v>
      </c>
      <c r="L4908" t="s">
        <v>25</v>
      </c>
      <c r="M4908" t="s">
        <v>243</v>
      </c>
      <c r="N4908">
        <v>998</v>
      </c>
      <c r="O4908" t="s">
        <v>244</v>
      </c>
      <c r="P4908" t="s">
        <v>141</v>
      </c>
      <c r="Q4908">
        <v>5</v>
      </c>
      <c r="R4908" t="s">
        <v>1179</v>
      </c>
    </row>
    <row r="4909" spans="1:18" x14ac:dyDescent="0.3">
      <c r="A4909">
        <v>5050</v>
      </c>
      <c r="B4909" t="s">
        <v>46</v>
      </c>
      <c r="C4909">
        <v>2016</v>
      </c>
      <c r="D4909">
        <v>470000</v>
      </c>
      <c r="E4909">
        <v>10000</v>
      </c>
      <c r="F4909" t="s">
        <v>19</v>
      </c>
      <c r="G4909" t="s">
        <v>857</v>
      </c>
      <c r="H4909" t="s">
        <v>2048</v>
      </c>
      <c r="I4909" t="s">
        <v>41</v>
      </c>
      <c r="J4909" t="s">
        <v>23</v>
      </c>
      <c r="K4909" t="s">
        <v>24</v>
      </c>
      <c r="L4909" t="s">
        <v>25</v>
      </c>
      <c r="M4909" t="s">
        <v>85</v>
      </c>
      <c r="N4909">
        <v>1197</v>
      </c>
      <c r="O4909" t="s">
        <v>90</v>
      </c>
      <c r="P4909" t="s">
        <v>261</v>
      </c>
      <c r="Q4909">
        <v>5</v>
      </c>
      <c r="R4909" t="s">
        <v>1179</v>
      </c>
    </row>
    <row r="4910" spans="1:18" x14ac:dyDescent="0.3">
      <c r="A4910">
        <v>5051</v>
      </c>
      <c r="B4910" t="s">
        <v>18</v>
      </c>
      <c r="C4910">
        <v>2018</v>
      </c>
      <c r="D4910">
        <v>950000</v>
      </c>
      <c r="E4910">
        <v>25000</v>
      </c>
      <c r="F4910" t="s">
        <v>56</v>
      </c>
      <c r="G4910" t="s">
        <v>57</v>
      </c>
      <c r="H4910" t="s">
        <v>2045</v>
      </c>
      <c r="I4910" t="s">
        <v>22</v>
      </c>
      <c r="J4910" t="s">
        <v>23</v>
      </c>
      <c r="K4910" t="s">
        <v>24</v>
      </c>
      <c r="L4910" t="s">
        <v>25</v>
      </c>
      <c r="M4910" t="s">
        <v>129</v>
      </c>
      <c r="N4910">
        <v>1248</v>
      </c>
      <c r="O4910" t="s">
        <v>94</v>
      </c>
      <c r="P4910" t="s">
        <v>95</v>
      </c>
      <c r="Q4910">
        <v>5</v>
      </c>
      <c r="R4910" t="s">
        <v>1179</v>
      </c>
    </row>
    <row r="4911" spans="1:18" x14ac:dyDescent="0.3">
      <c r="A4911">
        <v>5052</v>
      </c>
      <c r="B4911" t="s">
        <v>46</v>
      </c>
      <c r="C4911">
        <v>2013</v>
      </c>
      <c r="D4911">
        <v>450000</v>
      </c>
      <c r="E4911">
        <v>50000</v>
      </c>
      <c r="F4911" t="s">
        <v>19</v>
      </c>
      <c r="G4911" t="s">
        <v>789</v>
      </c>
      <c r="H4911" t="s">
        <v>2049</v>
      </c>
      <c r="I4911" t="s">
        <v>41</v>
      </c>
      <c r="J4911" t="s">
        <v>23</v>
      </c>
      <c r="K4911" t="s">
        <v>24</v>
      </c>
      <c r="L4911" t="s">
        <v>42</v>
      </c>
      <c r="M4911" t="s">
        <v>313</v>
      </c>
      <c r="N4911">
        <v>1591</v>
      </c>
      <c r="O4911" t="s">
        <v>143</v>
      </c>
      <c r="P4911" t="s">
        <v>492</v>
      </c>
      <c r="Q4911">
        <v>5</v>
      </c>
      <c r="R4911" t="s">
        <v>1179</v>
      </c>
    </row>
    <row r="4912" spans="1:18" x14ac:dyDescent="0.3">
      <c r="A4912">
        <v>5053</v>
      </c>
      <c r="B4912" t="s">
        <v>65</v>
      </c>
      <c r="C4912">
        <v>2011</v>
      </c>
      <c r="D4912">
        <v>345000</v>
      </c>
      <c r="E4912">
        <v>70000</v>
      </c>
      <c r="F4912" t="s">
        <v>56</v>
      </c>
      <c r="G4912" t="s">
        <v>57</v>
      </c>
      <c r="H4912" t="s">
        <v>2050</v>
      </c>
      <c r="I4912" t="s">
        <v>41</v>
      </c>
      <c r="J4912" t="s">
        <v>23</v>
      </c>
      <c r="K4912" t="s">
        <v>24</v>
      </c>
      <c r="L4912" t="s">
        <v>25</v>
      </c>
      <c r="M4912" t="s">
        <v>421</v>
      </c>
      <c r="N4912">
        <v>1496</v>
      </c>
      <c r="O4912" t="s">
        <v>434</v>
      </c>
      <c r="P4912" t="s">
        <v>528</v>
      </c>
      <c r="Q4912">
        <v>5</v>
      </c>
      <c r="R4912" t="s">
        <v>1179</v>
      </c>
    </row>
    <row r="4913" spans="1:18" x14ac:dyDescent="0.3">
      <c r="A4913">
        <v>5054</v>
      </c>
      <c r="B4913" t="s">
        <v>18</v>
      </c>
      <c r="C4913">
        <v>2020</v>
      </c>
      <c r="D4913">
        <v>600000</v>
      </c>
      <c r="E4913">
        <v>5000</v>
      </c>
      <c r="F4913" t="s">
        <v>56</v>
      </c>
      <c r="G4913" t="s">
        <v>57</v>
      </c>
      <c r="H4913" t="s">
        <v>2050</v>
      </c>
      <c r="I4913" t="s">
        <v>41</v>
      </c>
      <c r="J4913" t="s">
        <v>23</v>
      </c>
      <c r="K4913" t="s">
        <v>154</v>
      </c>
      <c r="L4913" t="s">
        <v>25</v>
      </c>
      <c r="M4913" t="s">
        <v>903</v>
      </c>
      <c r="N4913">
        <v>1197</v>
      </c>
      <c r="O4913" t="s">
        <v>265</v>
      </c>
      <c r="P4913" t="s">
        <v>266</v>
      </c>
      <c r="Q4913">
        <v>5</v>
      </c>
      <c r="R4913" t="s">
        <v>1179</v>
      </c>
    </row>
    <row r="4914" spans="1:18" x14ac:dyDescent="0.3">
      <c r="A4914">
        <v>5055</v>
      </c>
      <c r="B4914" t="s">
        <v>18</v>
      </c>
      <c r="C4914">
        <v>2009</v>
      </c>
      <c r="D4914">
        <v>300000</v>
      </c>
      <c r="E4914">
        <v>60000</v>
      </c>
      <c r="F4914" t="s">
        <v>19</v>
      </c>
      <c r="G4914" t="s">
        <v>780</v>
      </c>
      <c r="H4914" t="s">
        <v>894</v>
      </c>
      <c r="I4914" t="s">
        <v>41</v>
      </c>
      <c r="J4914" t="s">
        <v>23</v>
      </c>
      <c r="K4914" t="s">
        <v>24</v>
      </c>
      <c r="L4914" t="s">
        <v>25</v>
      </c>
      <c r="M4914" t="s">
        <v>273</v>
      </c>
      <c r="N4914">
        <v>998</v>
      </c>
      <c r="O4914" t="s">
        <v>507</v>
      </c>
      <c r="P4914" t="s">
        <v>141</v>
      </c>
      <c r="Q4914">
        <v>5</v>
      </c>
      <c r="R4914" t="s">
        <v>1179</v>
      </c>
    </row>
    <row r="4915" spans="1:18" x14ac:dyDescent="0.3">
      <c r="A4915">
        <v>5056</v>
      </c>
      <c r="B4915" t="s">
        <v>18</v>
      </c>
      <c r="C4915">
        <v>2007</v>
      </c>
      <c r="D4915">
        <v>160000</v>
      </c>
      <c r="E4915">
        <v>74800</v>
      </c>
      <c r="F4915" t="s">
        <v>124</v>
      </c>
      <c r="G4915" t="s">
        <v>832</v>
      </c>
      <c r="H4915" t="s">
        <v>765</v>
      </c>
      <c r="I4915" t="s">
        <v>41</v>
      </c>
      <c r="J4915" t="s">
        <v>23</v>
      </c>
      <c r="K4915" t="s">
        <v>24</v>
      </c>
      <c r="L4915" t="s">
        <v>33</v>
      </c>
      <c r="M4915" t="s">
        <v>121</v>
      </c>
      <c r="N4915">
        <v>998</v>
      </c>
      <c r="O4915" t="s">
        <v>67</v>
      </c>
      <c r="P4915" t="s">
        <v>141</v>
      </c>
      <c r="Q4915">
        <v>5</v>
      </c>
      <c r="R4915" t="s">
        <v>1179</v>
      </c>
    </row>
    <row r="4916" spans="1:18" x14ac:dyDescent="0.3">
      <c r="A4916">
        <v>5057</v>
      </c>
      <c r="B4916" t="s">
        <v>18</v>
      </c>
      <c r="C4916">
        <v>2004</v>
      </c>
      <c r="D4916">
        <v>120000</v>
      </c>
      <c r="E4916">
        <v>80000</v>
      </c>
      <c r="F4916" t="s">
        <v>124</v>
      </c>
      <c r="G4916" t="s">
        <v>832</v>
      </c>
      <c r="H4916" t="s">
        <v>2051</v>
      </c>
      <c r="I4916" t="s">
        <v>41</v>
      </c>
      <c r="J4916" t="s">
        <v>23</v>
      </c>
      <c r="K4916" t="s">
        <v>24</v>
      </c>
      <c r="L4916" t="s">
        <v>33</v>
      </c>
      <c r="M4916" t="s">
        <v>50</v>
      </c>
      <c r="N4916">
        <v>796</v>
      </c>
      <c r="O4916" t="s">
        <v>63</v>
      </c>
      <c r="P4916" t="s">
        <v>64</v>
      </c>
      <c r="Q4916">
        <v>4</v>
      </c>
      <c r="R4916" t="s">
        <v>1179</v>
      </c>
    </row>
    <row r="4917" spans="1:18" x14ac:dyDescent="0.3">
      <c r="A4917">
        <v>5058</v>
      </c>
      <c r="B4917" t="s">
        <v>18</v>
      </c>
      <c r="C4917">
        <v>2012</v>
      </c>
      <c r="D4917">
        <v>220000</v>
      </c>
      <c r="E4917">
        <v>270000</v>
      </c>
      <c r="F4917" t="s">
        <v>124</v>
      </c>
      <c r="G4917" t="s">
        <v>832</v>
      </c>
      <c r="H4917" t="s">
        <v>765</v>
      </c>
      <c r="I4917" t="s">
        <v>136</v>
      </c>
      <c r="J4917" t="s">
        <v>23</v>
      </c>
      <c r="K4917" t="s">
        <v>24</v>
      </c>
      <c r="L4917" t="s">
        <v>25</v>
      </c>
      <c r="M4917" t="s">
        <v>818</v>
      </c>
      <c r="N4917">
        <v>1196</v>
      </c>
      <c r="O4917" t="s">
        <v>538</v>
      </c>
      <c r="P4917" t="s">
        <v>539</v>
      </c>
      <c r="Q4917">
        <v>5</v>
      </c>
      <c r="R4917" t="s">
        <v>1179</v>
      </c>
    </row>
    <row r="4918" spans="1:18" x14ac:dyDescent="0.3">
      <c r="A4918">
        <v>5059</v>
      </c>
      <c r="B4918" t="s">
        <v>46</v>
      </c>
      <c r="C4918">
        <v>2018</v>
      </c>
      <c r="D4918">
        <v>340000</v>
      </c>
      <c r="E4918">
        <v>120000</v>
      </c>
      <c r="F4918" t="s">
        <v>124</v>
      </c>
      <c r="G4918" t="s">
        <v>832</v>
      </c>
      <c r="H4918" t="s">
        <v>765</v>
      </c>
      <c r="I4918" t="s">
        <v>41</v>
      </c>
      <c r="J4918" t="s">
        <v>23</v>
      </c>
      <c r="K4918" t="s">
        <v>24</v>
      </c>
      <c r="L4918" t="s">
        <v>25</v>
      </c>
      <c r="M4918" t="s">
        <v>110</v>
      </c>
      <c r="N4918">
        <v>998</v>
      </c>
      <c r="O4918" t="s">
        <v>247</v>
      </c>
      <c r="P4918" t="s">
        <v>679</v>
      </c>
      <c r="Q4918">
        <v>5</v>
      </c>
      <c r="R4918" t="s">
        <v>1179</v>
      </c>
    </row>
    <row r="4919" spans="1:18" x14ac:dyDescent="0.3">
      <c r="A4919">
        <v>5060</v>
      </c>
      <c r="B4919" t="s">
        <v>37</v>
      </c>
      <c r="C4919">
        <v>2007</v>
      </c>
      <c r="D4919">
        <v>138000</v>
      </c>
      <c r="E4919">
        <v>120000</v>
      </c>
      <c r="F4919" t="s">
        <v>124</v>
      </c>
      <c r="G4919" t="s">
        <v>832</v>
      </c>
      <c r="H4919" t="s">
        <v>765</v>
      </c>
      <c r="I4919" t="s">
        <v>41</v>
      </c>
      <c r="J4919" t="s">
        <v>23</v>
      </c>
      <c r="K4919" t="s">
        <v>24</v>
      </c>
      <c r="L4919" t="s">
        <v>33</v>
      </c>
      <c r="M4919" t="s">
        <v>43</v>
      </c>
      <c r="N4919">
        <v>1497</v>
      </c>
      <c r="O4919" t="s">
        <v>44</v>
      </c>
      <c r="P4919" t="s">
        <v>45</v>
      </c>
      <c r="Q4919">
        <v>5</v>
      </c>
      <c r="R4919" t="s">
        <v>1179</v>
      </c>
    </row>
    <row r="4920" spans="1:18" x14ac:dyDescent="0.3">
      <c r="A4920">
        <v>5062</v>
      </c>
      <c r="B4920" t="s">
        <v>18</v>
      </c>
      <c r="C4920">
        <v>2010</v>
      </c>
      <c r="D4920">
        <v>231000</v>
      </c>
      <c r="E4920">
        <v>80000</v>
      </c>
      <c r="F4920" t="s">
        <v>124</v>
      </c>
      <c r="G4920" t="s">
        <v>832</v>
      </c>
      <c r="H4920" t="s">
        <v>2051</v>
      </c>
      <c r="I4920" t="s">
        <v>41</v>
      </c>
      <c r="J4920" t="s">
        <v>23</v>
      </c>
      <c r="K4920" t="s">
        <v>24</v>
      </c>
      <c r="L4920" t="s">
        <v>42</v>
      </c>
      <c r="M4920" t="s">
        <v>383</v>
      </c>
      <c r="N4920">
        <v>1298</v>
      </c>
      <c r="O4920" t="s">
        <v>395</v>
      </c>
      <c r="P4920" t="s">
        <v>261</v>
      </c>
      <c r="Q4920">
        <v>5</v>
      </c>
      <c r="R4920" t="s">
        <v>1179</v>
      </c>
    </row>
    <row r="4921" spans="1:18" x14ac:dyDescent="0.3">
      <c r="A4921">
        <v>5063</v>
      </c>
      <c r="B4921" t="s">
        <v>88</v>
      </c>
      <c r="C4921">
        <v>2013</v>
      </c>
      <c r="D4921">
        <v>800000</v>
      </c>
      <c r="E4921">
        <v>120000</v>
      </c>
      <c r="F4921" t="s">
        <v>124</v>
      </c>
      <c r="G4921" t="s">
        <v>832</v>
      </c>
      <c r="H4921" t="s">
        <v>765</v>
      </c>
      <c r="I4921" t="s">
        <v>22</v>
      </c>
      <c r="J4921" t="s">
        <v>23</v>
      </c>
      <c r="K4921" t="s">
        <v>24</v>
      </c>
      <c r="L4921" t="s">
        <v>33</v>
      </c>
      <c r="M4921" t="s">
        <v>282</v>
      </c>
      <c r="N4921">
        <v>2179</v>
      </c>
      <c r="O4921" t="s">
        <v>446</v>
      </c>
      <c r="P4921" t="s">
        <v>447</v>
      </c>
      <c r="Q4921">
        <v>7</v>
      </c>
      <c r="R4921" t="s">
        <v>1179</v>
      </c>
    </row>
    <row r="4922" spans="1:18" x14ac:dyDescent="0.3">
      <c r="A4922">
        <v>5064</v>
      </c>
      <c r="B4922" t="s">
        <v>88</v>
      </c>
      <c r="C4922">
        <v>2019</v>
      </c>
      <c r="D4922">
        <v>960000</v>
      </c>
      <c r="E4922">
        <v>20000</v>
      </c>
      <c r="F4922" t="s">
        <v>56</v>
      </c>
      <c r="G4922" t="s">
        <v>57</v>
      </c>
      <c r="H4922" t="s">
        <v>2052</v>
      </c>
      <c r="I4922" t="s">
        <v>41</v>
      </c>
      <c r="J4922" t="s">
        <v>23</v>
      </c>
      <c r="K4922" t="s">
        <v>24</v>
      </c>
      <c r="L4922" t="s">
        <v>25</v>
      </c>
      <c r="M4922" t="s">
        <v>142</v>
      </c>
      <c r="N4922">
        <v>1197</v>
      </c>
      <c r="O4922" t="s">
        <v>1029</v>
      </c>
      <c r="P4922" t="s">
        <v>509</v>
      </c>
      <c r="Q4922">
        <v>5</v>
      </c>
      <c r="R4922" t="s">
        <v>1179</v>
      </c>
    </row>
    <row r="4923" spans="1:18" x14ac:dyDescent="0.3">
      <c r="A4923">
        <v>5065</v>
      </c>
      <c r="B4923" t="s">
        <v>18</v>
      </c>
      <c r="C4923">
        <v>2009</v>
      </c>
      <c r="D4923">
        <v>120000</v>
      </c>
      <c r="E4923">
        <v>70000</v>
      </c>
      <c r="F4923" t="s">
        <v>56</v>
      </c>
      <c r="G4923" t="s">
        <v>57</v>
      </c>
      <c r="H4923" t="s">
        <v>2052</v>
      </c>
      <c r="I4923" t="s">
        <v>41</v>
      </c>
      <c r="J4923" t="s">
        <v>23</v>
      </c>
      <c r="K4923" t="s">
        <v>24</v>
      </c>
      <c r="L4923" t="s">
        <v>33</v>
      </c>
      <c r="M4923" t="s">
        <v>85</v>
      </c>
      <c r="N4923">
        <v>1061</v>
      </c>
      <c r="O4923" t="s">
        <v>86</v>
      </c>
      <c r="P4923" t="s">
        <v>87</v>
      </c>
      <c r="Q4923">
        <v>5</v>
      </c>
      <c r="R4923" t="s">
        <v>1179</v>
      </c>
    </row>
    <row r="4924" spans="1:18" x14ac:dyDescent="0.3">
      <c r="A4924">
        <v>5066</v>
      </c>
      <c r="B4924" t="s">
        <v>18</v>
      </c>
      <c r="C4924">
        <v>2012</v>
      </c>
      <c r="D4924">
        <v>270000</v>
      </c>
      <c r="E4924">
        <v>40000</v>
      </c>
      <c r="F4924" t="s">
        <v>56</v>
      </c>
      <c r="G4924" t="s">
        <v>57</v>
      </c>
      <c r="H4924" t="s">
        <v>2052</v>
      </c>
      <c r="I4924" t="s">
        <v>41</v>
      </c>
      <c r="J4924" t="s">
        <v>23</v>
      </c>
      <c r="K4924" t="s">
        <v>24</v>
      </c>
      <c r="L4924" t="s">
        <v>25</v>
      </c>
      <c r="M4924" t="s">
        <v>85</v>
      </c>
      <c r="N4924">
        <v>998</v>
      </c>
      <c r="O4924" t="s">
        <v>67</v>
      </c>
      <c r="P4924" t="s">
        <v>141</v>
      </c>
      <c r="Q4924">
        <v>5</v>
      </c>
      <c r="R4924" t="s">
        <v>1179</v>
      </c>
    </row>
    <row r="4925" spans="1:18" x14ac:dyDescent="0.3">
      <c r="A4925">
        <v>5067</v>
      </c>
      <c r="B4925" t="s">
        <v>18</v>
      </c>
      <c r="C4925">
        <v>2011</v>
      </c>
      <c r="D4925">
        <v>200000</v>
      </c>
      <c r="E4925">
        <v>100000</v>
      </c>
      <c r="F4925" t="s">
        <v>56</v>
      </c>
      <c r="G4925" t="s">
        <v>869</v>
      </c>
      <c r="H4925" t="s">
        <v>1949</v>
      </c>
      <c r="I4925" t="s">
        <v>41</v>
      </c>
      <c r="J4925" t="s">
        <v>23</v>
      </c>
      <c r="K4925" t="s">
        <v>24</v>
      </c>
      <c r="L4925" t="s">
        <v>33</v>
      </c>
      <c r="M4925" t="s">
        <v>390</v>
      </c>
      <c r="N4925">
        <v>1197</v>
      </c>
      <c r="O4925" t="s">
        <v>395</v>
      </c>
      <c r="P4925" t="s">
        <v>261</v>
      </c>
      <c r="Q4925">
        <v>5</v>
      </c>
      <c r="R4925" t="s">
        <v>1179</v>
      </c>
    </row>
    <row r="4926" spans="1:18" x14ac:dyDescent="0.3">
      <c r="A4926">
        <v>5068</v>
      </c>
      <c r="B4926" t="s">
        <v>18</v>
      </c>
      <c r="C4926">
        <v>2012</v>
      </c>
      <c r="D4926">
        <v>328000</v>
      </c>
      <c r="E4926">
        <v>123000</v>
      </c>
      <c r="F4926" t="s">
        <v>56</v>
      </c>
      <c r="G4926" t="s">
        <v>869</v>
      </c>
      <c r="H4926" t="s">
        <v>1949</v>
      </c>
      <c r="I4926" t="s">
        <v>41</v>
      </c>
      <c r="J4926" t="s">
        <v>23</v>
      </c>
      <c r="K4926" t="s">
        <v>24</v>
      </c>
      <c r="L4926" t="s">
        <v>25</v>
      </c>
      <c r="M4926" t="s">
        <v>133</v>
      </c>
      <c r="N4926">
        <v>1197</v>
      </c>
      <c r="O4926" t="s">
        <v>395</v>
      </c>
      <c r="P4926" t="s">
        <v>261</v>
      </c>
      <c r="Q4926">
        <v>5</v>
      </c>
      <c r="R4926" t="s">
        <v>1179</v>
      </c>
    </row>
    <row r="4927" spans="1:18" x14ac:dyDescent="0.3">
      <c r="A4927">
        <v>5069</v>
      </c>
      <c r="B4927" t="s">
        <v>46</v>
      </c>
      <c r="C4927">
        <v>2012</v>
      </c>
      <c r="D4927">
        <v>432000</v>
      </c>
      <c r="E4927">
        <v>77000</v>
      </c>
      <c r="F4927" t="s">
        <v>56</v>
      </c>
      <c r="G4927" t="s">
        <v>869</v>
      </c>
      <c r="H4927" t="s">
        <v>1949</v>
      </c>
      <c r="I4927" t="s">
        <v>22</v>
      </c>
      <c r="J4927" t="s">
        <v>23</v>
      </c>
      <c r="K4927" t="s">
        <v>24</v>
      </c>
      <c r="L4927" t="s">
        <v>25</v>
      </c>
      <c r="M4927" t="s">
        <v>288</v>
      </c>
      <c r="N4927">
        <v>1582</v>
      </c>
      <c r="O4927" t="s">
        <v>289</v>
      </c>
      <c r="P4927" t="s">
        <v>290</v>
      </c>
      <c r="Q4927">
        <v>5</v>
      </c>
      <c r="R4927" t="s">
        <v>1179</v>
      </c>
    </row>
    <row r="4928" spans="1:18" x14ac:dyDescent="0.3">
      <c r="A4928">
        <v>5070</v>
      </c>
      <c r="B4928" t="s">
        <v>221</v>
      </c>
      <c r="C4928">
        <v>2019</v>
      </c>
      <c r="D4928">
        <v>565000</v>
      </c>
      <c r="E4928">
        <v>7000</v>
      </c>
      <c r="F4928" t="s">
        <v>56</v>
      </c>
      <c r="G4928" t="s">
        <v>57</v>
      </c>
      <c r="H4928" t="s">
        <v>2053</v>
      </c>
      <c r="I4928" t="s">
        <v>41</v>
      </c>
      <c r="J4928" t="s">
        <v>23</v>
      </c>
      <c r="K4928" t="s">
        <v>24</v>
      </c>
      <c r="L4928" t="s">
        <v>25</v>
      </c>
      <c r="M4928" t="s">
        <v>1037</v>
      </c>
      <c r="N4928">
        <v>999</v>
      </c>
      <c r="O4928" t="s">
        <v>393</v>
      </c>
      <c r="P4928" t="s">
        <v>394</v>
      </c>
      <c r="Q4928">
        <v>5</v>
      </c>
      <c r="R4928" t="s">
        <v>1179</v>
      </c>
    </row>
    <row r="4929" spans="1:18" x14ac:dyDescent="0.3">
      <c r="A4929">
        <v>5071</v>
      </c>
      <c r="B4929" t="s">
        <v>18</v>
      </c>
      <c r="C4929">
        <v>2017</v>
      </c>
      <c r="D4929">
        <v>390000</v>
      </c>
      <c r="E4929">
        <v>70000</v>
      </c>
      <c r="F4929" t="s">
        <v>56</v>
      </c>
      <c r="G4929" t="s">
        <v>57</v>
      </c>
      <c r="H4929" t="s">
        <v>2053</v>
      </c>
      <c r="I4929" t="s">
        <v>41</v>
      </c>
      <c r="J4929" t="s">
        <v>23</v>
      </c>
      <c r="K4929" t="s">
        <v>24</v>
      </c>
      <c r="L4929" t="s">
        <v>25</v>
      </c>
      <c r="M4929" t="s">
        <v>267</v>
      </c>
      <c r="N4929">
        <v>1196</v>
      </c>
      <c r="O4929" t="s">
        <v>268</v>
      </c>
      <c r="P4929" t="s">
        <v>269</v>
      </c>
      <c r="Q4929">
        <v>5</v>
      </c>
      <c r="R4929" t="s">
        <v>1179</v>
      </c>
    </row>
    <row r="4930" spans="1:18" x14ac:dyDescent="0.3">
      <c r="A4930">
        <v>5072</v>
      </c>
      <c r="B4930" t="s">
        <v>69</v>
      </c>
      <c r="C4930">
        <v>2017</v>
      </c>
      <c r="D4930">
        <v>600000</v>
      </c>
      <c r="E4930">
        <v>30000</v>
      </c>
      <c r="F4930" t="s">
        <v>56</v>
      </c>
      <c r="G4930" t="s">
        <v>57</v>
      </c>
      <c r="H4930" t="s">
        <v>2053</v>
      </c>
      <c r="I4930" t="s">
        <v>22</v>
      </c>
      <c r="J4930" t="s">
        <v>23</v>
      </c>
      <c r="K4930" t="s">
        <v>24</v>
      </c>
      <c r="L4930" t="s">
        <v>25</v>
      </c>
      <c r="M4930" t="s">
        <v>737</v>
      </c>
      <c r="N4930">
        <v>1498</v>
      </c>
      <c r="O4930" t="s">
        <v>738</v>
      </c>
      <c r="P4930" t="s">
        <v>719</v>
      </c>
      <c r="Q4930">
        <v>5</v>
      </c>
      <c r="R4930" t="s">
        <v>1179</v>
      </c>
    </row>
    <row r="4931" spans="1:18" x14ac:dyDescent="0.3">
      <c r="A4931">
        <v>5073</v>
      </c>
      <c r="B4931" t="s">
        <v>46</v>
      </c>
      <c r="C4931">
        <v>2011</v>
      </c>
      <c r="D4931">
        <v>250000</v>
      </c>
      <c r="E4931">
        <v>120000</v>
      </c>
      <c r="F4931" t="s">
        <v>56</v>
      </c>
      <c r="G4931" t="s">
        <v>57</v>
      </c>
      <c r="H4931" t="s">
        <v>2052</v>
      </c>
      <c r="I4931" t="s">
        <v>22</v>
      </c>
      <c r="J4931" t="s">
        <v>23</v>
      </c>
      <c r="K4931" t="s">
        <v>24</v>
      </c>
      <c r="L4931" t="s">
        <v>42</v>
      </c>
      <c r="M4931" t="s">
        <v>47</v>
      </c>
      <c r="N4931">
        <v>1396</v>
      </c>
      <c r="O4931" t="s">
        <v>48</v>
      </c>
      <c r="P4931" t="s">
        <v>49</v>
      </c>
      <c r="Q4931">
        <v>5</v>
      </c>
      <c r="R4931" t="s">
        <v>1179</v>
      </c>
    </row>
    <row r="4932" spans="1:18" x14ac:dyDescent="0.3">
      <c r="A4932">
        <v>5074</v>
      </c>
      <c r="B4932" t="s">
        <v>120</v>
      </c>
      <c r="C4932">
        <v>2011</v>
      </c>
      <c r="D4932">
        <v>165000</v>
      </c>
      <c r="E4932">
        <v>70000</v>
      </c>
      <c r="F4932" t="s">
        <v>56</v>
      </c>
      <c r="G4932" t="s">
        <v>57</v>
      </c>
      <c r="H4932" t="s">
        <v>2053</v>
      </c>
      <c r="I4932" t="s">
        <v>41</v>
      </c>
      <c r="J4932" t="s">
        <v>23</v>
      </c>
      <c r="K4932" t="s">
        <v>24</v>
      </c>
      <c r="L4932" t="s">
        <v>25</v>
      </c>
      <c r="M4932" t="s">
        <v>347</v>
      </c>
      <c r="N4932">
        <v>995</v>
      </c>
      <c r="O4932" t="s">
        <v>665</v>
      </c>
      <c r="P4932" t="s">
        <v>715</v>
      </c>
      <c r="Q4932">
        <v>5</v>
      </c>
      <c r="R4932" t="s">
        <v>1179</v>
      </c>
    </row>
    <row r="4933" spans="1:18" x14ac:dyDescent="0.3">
      <c r="A4933">
        <v>5075</v>
      </c>
      <c r="B4933" t="s">
        <v>37</v>
      </c>
      <c r="C4933">
        <v>2011</v>
      </c>
      <c r="D4933">
        <v>421000</v>
      </c>
      <c r="E4933">
        <v>105000</v>
      </c>
      <c r="F4933" t="s">
        <v>56</v>
      </c>
      <c r="G4933" t="s">
        <v>57</v>
      </c>
      <c r="H4933" t="s">
        <v>2053</v>
      </c>
      <c r="I4933" t="s">
        <v>41</v>
      </c>
      <c r="J4933" t="s">
        <v>23</v>
      </c>
      <c r="K4933" t="s">
        <v>24</v>
      </c>
      <c r="L4933" t="s">
        <v>25</v>
      </c>
      <c r="M4933" t="s">
        <v>142</v>
      </c>
      <c r="N4933">
        <v>1497</v>
      </c>
      <c r="O4933" t="s">
        <v>406</v>
      </c>
      <c r="P4933" t="s">
        <v>407</v>
      </c>
      <c r="Q4933">
        <v>5</v>
      </c>
      <c r="R4933" t="s">
        <v>1179</v>
      </c>
    </row>
    <row r="4934" spans="1:18" x14ac:dyDescent="0.3">
      <c r="A4934">
        <v>5076</v>
      </c>
      <c r="B4934" t="s">
        <v>46</v>
      </c>
      <c r="C4934">
        <v>2012</v>
      </c>
      <c r="D4934">
        <v>225000</v>
      </c>
      <c r="E4934">
        <v>109322</v>
      </c>
      <c r="F4934" t="s">
        <v>56</v>
      </c>
      <c r="G4934" t="s">
        <v>57</v>
      </c>
      <c r="H4934" t="s">
        <v>2053</v>
      </c>
      <c r="I4934" t="s">
        <v>41</v>
      </c>
      <c r="J4934" t="s">
        <v>23</v>
      </c>
      <c r="K4934" t="s">
        <v>24</v>
      </c>
      <c r="L4934" t="s">
        <v>33</v>
      </c>
      <c r="M4934" t="s">
        <v>1010</v>
      </c>
      <c r="N4934">
        <v>1495</v>
      </c>
      <c r="O4934" t="s">
        <v>232</v>
      </c>
      <c r="P4934" t="s">
        <v>1257</v>
      </c>
      <c r="Q4934">
        <v>5</v>
      </c>
      <c r="R4934" t="s">
        <v>1179</v>
      </c>
    </row>
    <row r="4935" spans="1:18" x14ac:dyDescent="0.3">
      <c r="A4935">
        <v>5077</v>
      </c>
      <c r="B4935" t="s">
        <v>296</v>
      </c>
      <c r="C4935">
        <v>2013</v>
      </c>
      <c r="D4935">
        <v>350000</v>
      </c>
      <c r="E4935">
        <v>120000</v>
      </c>
      <c r="F4935" t="s">
        <v>56</v>
      </c>
      <c r="G4935" t="s">
        <v>57</v>
      </c>
      <c r="H4935" t="s">
        <v>2053</v>
      </c>
      <c r="I4935" t="s">
        <v>22</v>
      </c>
      <c r="J4935" t="s">
        <v>23</v>
      </c>
      <c r="K4935" t="s">
        <v>24</v>
      </c>
      <c r="L4935" t="s">
        <v>25</v>
      </c>
      <c r="M4935" t="s">
        <v>809</v>
      </c>
      <c r="N4935">
        <v>1461</v>
      </c>
      <c r="O4935" t="s">
        <v>613</v>
      </c>
      <c r="P4935" t="s">
        <v>614</v>
      </c>
      <c r="Q4935">
        <v>5</v>
      </c>
      <c r="R4935" t="s">
        <v>1179</v>
      </c>
    </row>
    <row r="4936" spans="1:18" x14ac:dyDescent="0.3">
      <c r="A4936">
        <v>5078</v>
      </c>
      <c r="B4936" t="s">
        <v>153</v>
      </c>
      <c r="C4936">
        <v>2018</v>
      </c>
      <c r="D4936">
        <v>1757000</v>
      </c>
      <c r="E4936">
        <v>24000</v>
      </c>
      <c r="F4936" t="s">
        <v>56</v>
      </c>
      <c r="G4936" t="s">
        <v>869</v>
      </c>
      <c r="H4936" t="s">
        <v>1949</v>
      </c>
      <c r="I4936" t="s">
        <v>22</v>
      </c>
      <c r="J4936" t="s">
        <v>23</v>
      </c>
      <c r="K4936" t="s">
        <v>24</v>
      </c>
      <c r="L4936" t="s">
        <v>25</v>
      </c>
      <c r="M4936" t="s">
        <v>491</v>
      </c>
      <c r="N4936">
        <v>1956</v>
      </c>
      <c r="O4936" t="s">
        <v>204</v>
      </c>
      <c r="P4936" t="s">
        <v>601</v>
      </c>
      <c r="Q4936">
        <v>5</v>
      </c>
      <c r="R4936" t="s">
        <v>1179</v>
      </c>
    </row>
    <row r="4937" spans="1:18" x14ac:dyDescent="0.3">
      <c r="A4937">
        <v>5079</v>
      </c>
      <c r="B4937" t="s">
        <v>18</v>
      </c>
      <c r="C4937">
        <v>2015</v>
      </c>
      <c r="D4937">
        <v>600000</v>
      </c>
      <c r="E4937">
        <v>70000</v>
      </c>
      <c r="F4937" t="s">
        <v>56</v>
      </c>
      <c r="G4937" t="s">
        <v>57</v>
      </c>
      <c r="H4937" t="s">
        <v>2053</v>
      </c>
      <c r="I4937" t="s">
        <v>22</v>
      </c>
      <c r="J4937" t="s">
        <v>23</v>
      </c>
      <c r="K4937" t="s">
        <v>24</v>
      </c>
      <c r="L4937" t="s">
        <v>33</v>
      </c>
      <c r="M4937" t="s">
        <v>527</v>
      </c>
      <c r="N4937">
        <v>1248</v>
      </c>
      <c r="O4937" t="s">
        <v>27</v>
      </c>
      <c r="P4937" t="s">
        <v>28</v>
      </c>
      <c r="Q4937">
        <v>5</v>
      </c>
      <c r="R4937" t="s">
        <v>1179</v>
      </c>
    </row>
    <row r="4938" spans="1:18" x14ac:dyDescent="0.3">
      <c r="A4938">
        <v>5080</v>
      </c>
      <c r="B4938" t="s">
        <v>109</v>
      </c>
      <c r="C4938">
        <v>2018</v>
      </c>
      <c r="D4938">
        <v>515000</v>
      </c>
      <c r="E4938">
        <v>35000</v>
      </c>
      <c r="F4938" t="s">
        <v>56</v>
      </c>
      <c r="G4938" t="s">
        <v>57</v>
      </c>
      <c r="H4938" t="s">
        <v>2052</v>
      </c>
      <c r="I4938" t="s">
        <v>41</v>
      </c>
      <c r="J4938" t="s">
        <v>23</v>
      </c>
      <c r="K4938" t="s">
        <v>24</v>
      </c>
      <c r="L4938" t="s">
        <v>25</v>
      </c>
      <c r="M4938" t="s">
        <v>496</v>
      </c>
      <c r="N4938">
        <v>1199</v>
      </c>
      <c r="O4938" t="s">
        <v>111</v>
      </c>
      <c r="P4938" t="s">
        <v>112</v>
      </c>
      <c r="Q4938">
        <v>5</v>
      </c>
      <c r="R4938" t="s">
        <v>1179</v>
      </c>
    </row>
    <row r="4939" spans="1:18" x14ac:dyDescent="0.3">
      <c r="A4939">
        <v>5081</v>
      </c>
      <c r="B4939" t="s">
        <v>18</v>
      </c>
      <c r="C4939">
        <v>1999</v>
      </c>
      <c r="D4939">
        <v>80000</v>
      </c>
      <c r="E4939">
        <v>80000</v>
      </c>
      <c r="F4939" t="s">
        <v>56</v>
      </c>
      <c r="G4939" t="s">
        <v>57</v>
      </c>
      <c r="H4939" t="s">
        <v>2052</v>
      </c>
      <c r="I4939" t="s">
        <v>41</v>
      </c>
      <c r="J4939" t="s">
        <v>23</v>
      </c>
      <c r="K4939" t="s">
        <v>24</v>
      </c>
      <c r="L4939" t="s">
        <v>42</v>
      </c>
      <c r="M4939" t="s">
        <v>50</v>
      </c>
      <c r="N4939">
        <v>796</v>
      </c>
      <c r="O4939" t="s">
        <v>63</v>
      </c>
      <c r="P4939" t="s">
        <v>64</v>
      </c>
      <c r="Q4939">
        <v>4</v>
      </c>
      <c r="R4939" t="s">
        <v>1179</v>
      </c>
    </row>
    <row r="4940" spans="1:18" x14ac:dyDescent="0.3">
      <c r="A4940">
        <v>5082</v>
      </c>
      <c r="B4940" t="s">
        <v>18</v>
      </c>
      <c r="C4940">
        <v>2017</v>
      </c>
      <c r="D4940">
        <v>800000</v>
      </c>
      <c r="E4940">
        <v>70000</v>
      </c>
      <c r="F4940" t="s">
        <v>38</v>
      </c>
      <c r="G4940" t="s">
        <v>1055</v>
      </c>
      <c r="H4940" t="s">
        <v>2054</v>
      </c>
      <c r="I4940" t="s">
        <v>22</v>
      </c>
      <c r="J4940" t="s">
        <v>23</v>
      </c>
      <c r="K4940" t="s">
        <v>24</v>
      </c>
      <c r="L4940" t="s">
        <v>33</v>
      </c>
      <c r="M4940" t="s">
        <v>557</v>
      </c>
      <c r="N4940">
        <v>1248</v>
      </c>
      <c r="O4940" t="s">
        <v>94</v>
      </c>
      <c r="P4940" t="s">
        <v>95</v>
      </c>
      <c r="Q4940">
        <v>5</v>
      </c>
      <c r="R4940" t="s">
        <v>1179</v>
      </c>
    </row>
    <row r="4941" spans="1:18" x14ac:dyDescent="0.3">
      <c r="A4941">
        <v>5083</v>
      </c>
      <c r="B4941" t="s">
        <v>88</v>
      </c>
      <c r="C4941">
        <v>2004</v>
      </c>
      <c r="D4941">
        <v>120000</v>
      </c>
      <c r="E4941">
        <v>100000</v>
      </c>
      <c r="F4941" t="s">
        <v>38</v>
      </c>
      <c r="G4941" t="s">
        <v>1055</v>
      </c>
      <c r="H4941" t="s">
        <v>2055</v>
      </c>
      <c r="I4941" t="s">
        <v>22</v>
      </c>
      <c r="J4941" t="s">
        <v>23</v>
      </c>
      <c r="K4941" t="s">
        <v>24</v>
      </c>
      <c r="L4941" t="s">
        <v>304</v>
      </c>
      <c r="M4941" t="s">
        <v>654</v>
      </c>
      <c r="N4941">
        <v>2179</v>
      </c>
      <c r="O4941" t="s">
        <v>271</v>
      </c>
      <c r="P4941" t="s">
        <v>272</v>
      </c>
      <c r="Q4941">
        <v>7</v>
      </c>
      <c r="R4941" t="s">
        <v>1179</v>
      </c>
    </row>
    <row r="4942" spans="1:18" x14ac:dyDescent="0.3">
      <c r="A4942">
        <v>5084</v>
      </c>
      <c r="B4942" t="s">
        <v>320</v>
      </c>
      <c r="C4942">
        <v>2017</v>
      </c>
      <c r="D4942">
        <v>2711000</v>
      </c>
      <c r="E4942">
        <v>9000</v>
      </c>
      <c r="F4942" t="s">
        <v>38</v>
      </c>
      <c r="G4942" t="s">
        <v>1055</v>
      </c>
      <c r="H4942" t="s">
        <v>2055</v>
      </c>
      <c r="I4942" t="s">
        <v>22</v>
      </c>
      <c r="J4942" t="s">
        <v>158</v>
      </c>
      <c r="K4942" t="s">
        <v>154</v>
      </c>
      <c r="L4942" t="s">
        <v>25</v>
      </c>
      <c r="M4942" t="s">
        <v>363</v>
      </c>
      <c r="N4942">
        <v>1999</v>
      </c>
      <c r="O4942" t="s">
        <v>322</v>
      </c>
      <c r="P4942" t="s">
        <v>323</v>
      </c>
      <c r="Q4942">
        <v>5</v>
      </c>
      <c r="R4942" t="s">
        <v>1179</v>
      </c>
    </row>
    <row r="4943" spans="1:18" x14ac:dyDescent="0.3">
      <c r="A4943">
        <v>5085</v>
      </c>
      <c r="B4943" t="s">
        <v>316</v>
      </c>
      <c r="C4943">
        <v>2019</v>
      </c>
      <c r="D4943">
        <v>5150000</v>
      </c>
      <c r="E4943">
        <v>20000</v>
      </c>
      <c r="F4943" t="s">
        <v>38</v>
      </c>
      <c r="G4943" t="s">
        <v>1055</v>
      </c>
      <c r="H4943" t="s">
        <v>2056</v>
      </c>
      <c r="I4943" t="s">
        <v>41</v>
      </c>
      <c r="J4943" t="s">
        <v>158</v>
      </c>
      <c r="K4943" t="s">
        <v>154</v>
      </c>
      <c r="L4943" t="s">
        <v>25</v>
      </c>
      <c r="M4943" t="s">
        <v>317</v>
      </c>
      <c r="N4943">
        <v>2487</v>
      </c>
      <c r="O4943" t="s">
        <v>318</v>
      </c>
      <c r="P4943" t="s">
        <v>319</v>
      </c>
      <c r="Q4943">
        <v>5</v>
      </c>
      <c r="R4943" t="s">
        <v>1179</v>
      </c>
    </row>
    <row r="4944" spans="1:18" x14ac:dyDescent="0.3">
      <c r="A4944">
        <v>5086</v>
      </c>
      <c r="B4944" t="s">
        <v>320</v>
      </c>
      <c r="C4944">
        <v>2017</v>
      </c>
      <c r="D4944">
        <v>3200000</v>
      </c>
      <c r="E4944">
        <v>45000</v>
      </c>
      <c r="F4944" t="s">
        <v>38</v>
      </c>
      <c r="G4944" t="s">
        <v>1055</v>
      </c>
      <c r="H4944" t="s">
        <v>2055</v>
      </c>
      <c r="I4944" t="s">
        <v>22</v>
      </c>
      <c r="J4944" t="s">
        <v>158</v>
      </c>
      <c r="K4944" t="s">
        <v>154</v>
      </c>
      <c r="L4944" t="s">
        <v>25</v>
      </c>
      <c r="M4944" t="s">
        <v>321</v>
      </c>
      <c r="N4944">
        <v>1999</v>
      </c>
      <c r="O4944" t="s">
        <v>322</v>
      </c>
      <c r="P4944" t="s">
        <v>323</v>
      </c>
      <c r="Q4944">
        <v>5</v>
      </c>
      <c r="R4944" t="s">
        <v>1179</v>
      </c>
    </row>
    <row r="4945" spans="1:18" x14ac:dyDescent="0.3">
      <c r="A4945">
        <v>5087</v>
      </c>
      <c r="B4945" t="s">
        <v>109</v>
      </c>
      <c r="C4945">
        <v>2015</v>
      </c>
      <c r="D4945">
        <v>503000</v>
      </c>
      <c r="E4945">
        <v>110000</v>
      </c>
      <c r="F4945" t="s">
        <v>38</v>
      </c>
      <c r="G4945" t="s">
        <v>1055</v>
      </c>
      <c r="H4945" t="s">
        <v>2056</v>
      </c>
      <c r="I4945" t="s">
        <v>22</v>
      </c>
      <c r="J4945" t="s">
        <v>23</v>
      </c>
      <c r="K4945" t="s">
        <v>24</v>
      </c>
      <c r="L4945" t="s">
        <v>25</v>
      </c>
      <c r="M4945" t="s">
        <v>426</v>
      </c>
      <c r="N4945">
        <v>2179</v>
      </c>
      <c r="O4945" t="s">
        <v>422</v>
      </c>
      <c r="P4945" t="s">
        <v>423</v>
      </c>
      <c r="Q4945">
        <v>7</v>
      </c>
      <c r="R4945" t="s">
        <v>1179</v>
      </c>
    </row>
    <row r="4946" spans="1:18" x14ac:dyDescent="0.3">
      <c r="A4946">
        <v>5088</v>
      </c>
      <c r="B4946" t="s">
        <v>349</v>
      </c>
      <c r="C4946">
        <v>2019</v>
      </c>
      <c r="D4946">
        <v>3800000</v>
      </c>
      <c r="E4946">
        <v>20000</v>
      </c>
      <c r="F4946" t="s">
        <v>38</v>
      </c>
      <c r="G4946" t="s">
        <v>1055</v>
      </c>
      <c r="H4946" t="s">
        <v>2054</v>
      </c>
      <c r="I4946" t="s">
        <v>22</v>
      </c>
      <c r="J4946" t="s">
        <v>23</v>
      </c>
      <c r="K4946" t="s">
        <v>154</v>
      </c>
      <c r="L4946" t="s">
        <v>25</v>
      </c>
      <c r="M4946" t="s">
        <v>347</v>
      </c>
      <c r="N4946">
        <v>1969</v>
      </c>
      <c r="O4946" t="s">
        <v>336</v>
      </c>
      <c r="P4946" t="s">
        <v>350</v>
      </c>
      <c r="Q4946">
        <v>5</v>
      </c>
      <c r="R4946" t="s">
        <v>1179</v>
      </c>
    </row>
    <row r="4947" spans="1:18" x14ac:dyDescent="0.3">
      <c r="A4947">
        <v>5089</v>
      </c>
      <c r="B4947" t="s">
        <v>65</v>
      </c>
      <c r="C4947">
        <v>2016</v>
      </c>
      <c r="D4947">
        <v>2000000</v>
      </c>
      <c r="E4947">
        <v>68089</v>
      </c>
      <c r="F4947" t="s">
        <v>38</v>
      </c>
      <c r="G4947" t="s">
        <v>1055</v>
      </c>
      <c r="H4947" t="s">
        <v>2056</v>
      </c>
      <c r="I4947" t="s">
        <v>41</v>
      </c>
      <c r="J4947" t="s">
        <v>526</v>
      </c>
      <c r="K4947" t="s">
        <v>154</v>
      </c>
      <c r="L4947" t="s">
        <v>25</v>
      </c>
      <c r="M4947" t="s">
        <v>376</v>
      </c>
      <c r="N4947">
        <v>2494</v>
      </c>
      <c r="O4947" t="s">
        <v>377</v>
      </c>
      <c r="P4947" t="s">
        <v>378</v>
      </c>
      <c r="Q4947">
        <v>5</v>
      </c>
      <c r="R4947" t="s">
        <v>1179</v>
      </c>
    </row>
    <row r="4948" spans="1:18" x14ac:dyDescent="0.3">
      <c r="A4948">
        <v>5090</v>
      </c>
      <c r="B4948" t="s">
        <v>18</v>
      </c>
      <c r="C4948">
        <v>2013</v>
      </c>
      <c r="D4948">
        <v>225000</v>
      </c>
      <c r="E4948">
        <v>58343</v>
      </c>
      <c r="F4948" t="s">
        <v>38</v>
      </c>
      <c r="G4948" t="s">
        <v>1055</v>
      </c>
      <c r="H4948" t="s">
        <v>2054</v>
      </c>
      <c r="I4948" t="s">
        <v>41</v>
      </c>
      <c r="J4948" t="s">
        <v>526</v>
      </c>
      <c r="K4948" t="s">
        <v>24</v>
      </c>
      <c r="L4948" t="s">
        <v>25</v>
      </c>
      <c r="M4948" t="s">
        <v>262</v>
      </c>
      <c r="N4948">
        <v>998</v>
      </c>
      <c r="O4948" t="s">
        <v>166</v>
      </c>
      <c r="P4948" t="s">
        <v>141</v>
      </c>
      <c r="Q4948">
        <v>5</v>
      </c>
      <c r="R4948" t="s">
        <v>1179</v>
      </c>
    </row>
    <row r="4949" spans="1:18" x14ac:dyDescent="0.3">
      <c r="A4949">
        <v>5091</v>
      </c>
      <c r="B4949" t="s">
        <v>18</v>
      </c>
      <c r="C4949">
        <v>2018</v>
      </c>
      <c r="D4949">
        <v>740000</v>
      </c>
      <c r="E4949">
        <v>38817</v>
      </c>
      <c r="F4949" t="s">
        <v>38</v>
      </c>
      <c r="G4949" t="s">
        <v>1055</v>
      </c>
      <c r="H4949" t="s">
        <v>2055</v>
      </c>
      <c r="I4949" t="s">
        <v>22</v>
      </c>
      <c r="J4949" t="s">
        <v>158</v>
      </c>
      <c r="K4949" t="s">
        <v>24</v>
      </c>
      <c r="L4949" t="s">
        <v>25</v>
      </c>
      <c r="M4949" t="s">
        <v>527</v>
      </c>
      <c r="N4949">
        <v>1248</v>
      </c>
      <c r="O4949" t="s">
        <v>27</v>
      </c>
      <c r="P4949" t="s">
        <v>28</v>
      </c>
      <c r="Q4949">
        <v>5</v>
      </c>
      <c r="R4949" t="s">
        <v>1179</v>
      </c>
    </row>
    <row r="4950" spans="1:18" x14ac:dyDescent="0.3">
      <c r="A4950">
        <v>5092</v>
      </c>
      <c r="B4950" t="s">
        <v>37</v>
      </c>
      <c r="C4950">
        <v>2016</v>
      </c>
      <c r="D4950">
        <v>550000</v>
      </c>
      <c r="E4950">
        <v>56494</v>
      </c>
      <c r="F4950" t="s">
        <v>38</v>
      </c>
      <c r="G4950" t="s">
        <v>1055</v>
      </c>
      <c r="H4950" t="s">
        <v>2055</v>
      </c>
      <c r="I4950" t="s">
        <v>41</v>
      </c>
      <c r="J4950" t="s">
        <v>526</v>
      </c>
      <c r="K4950" t="s">
        <v>24</v>
      </c>
      <c r="L4950" t="s">
        <v>25</v>
      </c>
      <c r="M4950" t="s">
        <v>121</v>
      </c>
      <c r="N4950">
        <v>1199</v>
      </c>
      <c r="O4950" t="s">
        <v>434</v>
      </c>
      <c r="P4950" t="s">
        <v>452</v>
      </c>
      <c r="Q4950">
        <v>5</v>
      </c>
      <c r="R4950" t="s">
        <v>1179</v>
      </c>
    </row>
    <row r="4951" spans="1:18" x14ac:dyDescent="0.3">
      <c r="A4951">
        <v>5093</v>
      </c>
      <c r="B4951" t="s">
        <v>65</v>
      </c>
      <c r="C4951">
        <v>2013</v>
      </c>
      <c r="D4951">
        <v>750000</v>
      </c>
      <c r="E4951">
        <v>79328</v>
      </c>
      <c r="F4951" t="s">
        <v>38</v>
      </c>
      <c r="G4951" t="s">
        <v>1055</v>
      </c>
      <c r="H4951" t="s">
        <v>2055</v>
      </c>
      <c r="I4951" t="s">
        <v>22</v>
      </c>
      <c r="J4951" t="s">
        <v>526</v>
      </c>
      <c r="K4951" t="s">
        <v>24</v>
      </c>
      <c r="L4951" t="s">
        <v>33</v>
      </c>
      <c r="M4951" t="s">
        <v>170</v>
      </c>
      <c r="N4951">
        <v>2494</v>
      </c>
      <c r="O4951" t="s">
        <v>190</v>
      </c>
      <c r="P4951" t="s">
        <v>191</v>
      </c>
      <c r="Q4951">
        <v>7</v>
      </c>
      <c r="R4951" t="s">
        <v>1179</v>
      </c>
    </row>
    <row r="4952" spans="1:18" x14ac:dyDescent="0.3">
      <c r="A4952">
        <v>5094</v>
      </c>
      <c r="B4952" t="s">
        <v>18</v>
      </c>
      <c r="C4952">
        <v>2019</v>
      </c>
      <c r="D4952">
        <v>650000</v>
      </c>
      <c r="E4952">
        <v>5621</v>
      </c>
      <c r="F4952" t="s">
        <v>38</v>
      </c>
      <c r="G4952" t="s">
        <v>1055</v>
      </c>
      <c r="H4952" t="s">
        <v>2055</v>
      </c>
      <c r="I4952" t="s">
        <v>41</v>
      </c>
      <c r="J4952" t="s">
        <v>526</v>
      </c>
      <c r="K4952" t="s">
        <v>154</v>
      </c>
      <c r="L4952" t="s">
        <v>25</v>
      </c>
      <c r="M4952" t="s">
        <v>222</v>
      </c>
      <c r="N4952">
        <v>1197</v>
      </c>
      <c r="O4952" t="s">
        <v>265</v>
      </c>
      <c r="P4952" t="s">
        <v>266</v>
      </c>
      <c r="Q4952">
        <v>5</v>
      </c>
      <c r="R4952" t="s">
        <v>1179</v>
      </c>
    </row>
    <row r="4953" spans="1:18" x14ac:dyDescent="0.3">
      <c r="A4953">
        <v>5095</v>
      </c>
      <c r="B4953" t="s">
        <v>65</v>
      </c>
      <c r="C4953">
        <v>2017</v>
      </c>
      <c r="D4953">
        <v>625000</v>
      </c>
      <c r="E4953">
        <v>25538</v>
      </c>
      <c r="F4953" t="s">
        <v>38</v>
      </c>
      <c r="G4953" t="s">
        <v>1055</v>
      </c>
      <c r="H4953" t="s">
        <v>2054</v>
      </c>
      <c r="I4953" t="s">
        <v>41</v>
      </c>
      <c r="J4953" t="s">
        <v>526</v>
      </c>
      <c r="K4953" t="s">
        <v>24</v>
      </c>
      <c r="L4953" t="s">
        <v>25</v>
      </c>
      <c r="M4953" t="s">
        <v>335</v>
      </c>
      <c r="N4953">
        <v>1496</v>
      </c>
      <c r="O4953" t="s">
        <v>100</v>
      </c>
      <c r="P4953" t="s">
        <v>528</v>
      </c>
      <c r="Q4953">
        <v>5</v>
      </c>
      <c r="R4953" t="s">
        <v>1179</v>
      </c>
    </row>
    <row r="4954" spans="1:18" x14ac:dyDescent="0.3">
      <c r="A4954">
        <v>5096</v>
      </c>
      <c r="B4954" t="s">
        <v>18</v>
      </c>
      <c r="C4954">
        <v>2018</v>
      </c>
      <c r="D4954">
        <v>600000</v>
      </c>
      <c r="E4954">
        <v>69779</v>
      </c>
      <c r="F4954" t="s">
        <v>38</v>
      </c>
      <c r="G4954" t="s">
        <v>1055</v>
      </c>
      <c r="H4954" t="s">
        <v>2054</v>
      </c>
      <c r="I4954" t="s">
        <v>41</v>
      </c>
      <c r="J4954" t="s">
        <v>158</v>
      </c>
      <c r="K4954" t="s">
        <v>154</v>
      </c>
      <c r="L4954" t="s">
        <v>25</v>
      </c>
      <c r="M4954" t="s">
        <v>222</v>
      </c>
      <c r="N4954">
        <v>1197</v>
      </c>
      <c r="O4954" t="s">
        <v>265</v>
      </c>
      <c r="P4954" t="s">
        <v>266</v>
      </c>
      <c r="Q4954">
        <v>5</v>
      </c>
      <c r="R4954" t="s">
        <v>1179</v>
      </c>
    </row>
    <row r="4955" spans="1:18" x14ac:dyDescent="0.3">
      <c r="A4955">
        <v>5097</v>
      </c>
      <c r="B4955" t="s">
        <v>46</v>
      </c>
      <c r="C4955">
        <v>2017</v>
      </c>
      <c r="D4955">
        <v>450000</v>
      </c>
      <c r="E4955">
        <v>56290</v>
      </c>
      <c r="F4955" t="s">
        <v>38</v>
      </c>
      <c r="G4955" t="s">
        <v>1055</v>
      </c>
      <c r="H4955" t="s">
        <v>2054</v>
      </c>
      <c r="I4955" t="s">
        <v>22</v>
      </c>
      <c r="J4955" t="s">
        <v>158</v>
      </c>
      <c r="K4955" t="s">
        <v>24</v>
      </c>
      <c r="L4955" t="s">
        <v>25</v>
      </c>
      <c r="M4955" t="s">
        <v>496</v>
      </c>
      <c r="N4955">
        <v>1186</v>
      </c>
      <c r="O4955" t="s">
        <v>466</v>
      </c>
      <c r="P4955" t="s">
        <v>504</v>
      </c>
      <c r="Q4955">
        <v>5</v>
      </c>
      <c r="R4955" t="s">
        <v>1179</v>
      </c>
    </row>
    <row r="4956" spans="1:18" x14ac:dyDescent="0.3">
      <c r="A4956">
        <v>5098</v>
      </c>
      <c r="B4956" t="s">
        <v>239</v>
      </c>
      <c r="C4956">
        <v>2019</v>
      </c>
      <c r="D4956">
        <v>5400000</v>
      </c>
      <c r="E4956">
        <v>7500</v>
      </c>
      <c r="F4956" t="s">
        <v>38</v>
      </c>
      <c r="G4956" t="s">
        <v>1055</v>
      </c>
      <c r="H4956" t="s">
        <v>2054</v>
      </c>
      <c r="I4956" t="s">
        <v>22</v>
      </c>
      <c r="J4956" t="s">
        <v>158</v>
      </c>
      <c r="K4956" t="s">
        <v>154</v>
      </c>
      <c r="L4956" t="s">
        <v>25</v>
      </c>
      <c r="M4956" t="s">
        <v>335</v>
      </c>
      <c r="N4956">
        <v>1995</v>
      </c>
      <c r="O4956" t="s">
        <v>336</v>
      </c>
      <c r="P4956" t="s">
        <v>334</v>
      </c>
      <c r="Q4956">
        <v>5</v>
      </c>
      <c r="R4956" t="s">
        <v>1179</v>
      </c>
    </row>
    <row r="4957" spans="1:18" x14ac:dyDescent="0.3">
      <c r="A4957">
        <v>5099</v>
      </c>
      <c r="B4957" t="s">
        <v>239</v>
      </c>
      <c r="C4957">
        <v>2019</v>
      </c>
      <c r="D4957">
        <v>5500000</v>
      </c>
      <c r="E4957">
        <v>8500</v>
      </c>
      <c r="F4957" t="s">
        <v>38</v>
      </c>
      <c r="G4957" t="s">
        <v>1055</v>
      </c>
      <c r="H4957" t="s">
        <v>2056</v>
      </c>
      <c r="I4957" t="s">
        <v>22</v>
      </c>
      <c r="J4957" t="s">
        <v>158</v>
      </c>
      <c r="K4957" t="s">
        <v>154</v>
      </c>
      <c r="L4957" t="s">
        <v>25</v>
      </c>
      <c r="M4957" t="s">
        <v>335</v>
      </c>
      <c r="N4957">
        <v>1995</v>
      </c>
      <c r="O4957" t="s">
        <v>336</v>
      </c>
      <c r="P4957" t="s">
        <v>334</v>
      </c>
      <c r="Q4957">
        <v>5</v>
      </c>
      <c r="R4957" t="s">
        <v>1179</v>
      </c>
    </row>
    <row r="4958" spans="1:18" x14ac:dyDescent="0.3">
      <c r="A4958">
        <v>5100</v>
      </c>
      <c r="B4958" t="s">
        <v>37</v>
      </c>
      <c r="C4958">
        <v>2019</v>
      </c>
      <c r="D4958">
        <v>779000</v>
      </c>
      <c r="E4958">
        <v>7032</v>
      </c>
      <c r="F4958" t="s">
        <v>19</v>
      </c>
      <c r="G4958" t="s">
        <v>912</v>
      </c>
      <c r="H4958" t="s">
        <v>990</v>
      </c>
      <c r="I4958" t="s">
        <v>41</v>
      </c>
      <c r="J4958" t="s">
        <v>526</v>
      </c>
      <c r="K4958" t="s">
        <v>154</v>
      </c>
      <c r="L4958" t="s">
        <v>25</v>
      </c>
      <c r="M4958" t="s">
        <v>273</v>
      </c>
      <c r="N4958">
        <v>1199</v>
      </c>
      <c r="O4958" t="s">
        <v>216</v>
      </c>
      <c r="P4958" t="s">
        <v>452</v>
      </c>
      <c r="Q4958">
        <v>5</v>
      </c>
      <c r="R4958" t="s">
        <v>1179</v>
      </c>
    </row>
    <row r="4959" spans="1:18" x14ac:dyDescent="0.3">
      <c r="A4959">
        <v>5101</v>
      </c>
      <c r="B4959" t="s">
        <v>30</v>
      </c>
      <c r="C4959">
        <v>2016</v>
      </c>
      <c r="D4959">
        <v>645000</v>
      </c>
      <c r="E4959">
        <v>11000</v>
      </c>
      <c r="F4959" t="s">
        <v>56</v>
      </c>
      <c r="G4959" t="s">
        <v>1035</v>
      </c>
      <c r="H4959" t="s">
        <v>1215</v>
      </c>
      <c r="I4959" t="s">
        <v>41</v>
      </c>
      <c r="J4959" t="s">
        <v>158</v>
      </c>
      <c r="K4959" t="s">
        <v>154</v>
      </c>
      <c r="L4959" t="s">
        <v>25</v>
      </c>
      <c r="M4959" t="s">
        <v>276</v>
      </c>
      <c r="N4959">
        <v>1598</v>
      </c>
      <c r="O4959" t="s">
        <v>366</v>
      </c>
      <c r="P4959" t="s">
        <v>257</v>
      </c>
      <c r="Q4959">
        <v>5</v>
      </c>
      <c r="R4959" t="s">
        <v>1179</v>
      </c>
    </row>
    <row r="4960" spans="1:18" x14ac:dyDescent="0.3">
      <c r="A4960">
        <v>5102</v>
      </c>
      <c r="B4960" t="s">
        <v>349</v>
      </c>
      <c r="C4960">
        <v>2018</v>
      </c>
      <c r="D4960">
        <v>2475000</v>
      </c>
      <c r="E4960">
        <v>2000</v>
      </c>
      <c r="F4960" t="s">
        <v>19</v>
      </c>
      <c r="G4960" t="s">
        <v>767</v>
      </c>
      <c r="H4960" t="s">
        <v>2057</v>
      </c>
      <c r="I4960" t="s">
        <v>22</v>
      </c>
      <c r="J4960" t="s">
        <v>158</v>
      </c>
      <c r="K4960" t="s">
        <v>154</v>
      </c>
      <c r="L4960" t="s">
        <v>25</v>
      </c>
      <c r="M4960" t="s">
        <v>127</v>
      </c>
      <c r="N4960">
        <v>1984</v>
      </c>
      <c r="O4960" t="s">
        <v>358</v>
      </c>
      <c r="P4960" t="s">
        <v>529</v>
      </c>
      <c r="Q4960">
        <v>5</v>
      </c>
      <c r="R4960" t="s">
        <v>1179</v>
      </c>
    </row>
    <row r="4961" spans="1:18" x14ac:dyDescent="0.3">
      <c r="A4961">
        <v>5103</v>
      </c>
      <c r="B4961" t="s">
        <v>18</v>
      </c>
      <c r="C4961">
        <v>2017</v>
      </c>
      <c r="D4961">
        <v>475000</v>
      </c>
      <c r="E4961">
        <v>40000</v>
      </c>
      <c r="F4961" t="s">
        <v>19</v>
      </c>
      <c r="G4961" t="s">
        <v>912</v>
      </c>
      <c r="H4961" t="s">
        <v>990</v>
      </c>
      <c r="I4961" t="s">
        <v>41</v>
      </c>
      <c r="J4961" t="s">
        <v>23</v>
      </c>
      <c r="K4961" t="s">
        <v>24</v>
      </c>
      <c r="L4961" t="s">
        <v>25</v>
      </c>
      <c r="M4961" t="s">
        <v>226</v>
      </c>
      <c r="N4961">
        <v>998</v>
      </c>
      <c r="O4961" t="s">
        <v>244</v>
      </c>
      <c r="P4961" t="s">
        <v>141</v>
      </c>
      <c r="Q4961">
        <v>5</v>
      </c>
      <c r="R4961" t="s">
        <v>1179</v>
      </c>
    </row>
    <row r="4962" spans="1:18" x14ac:dyDescent="0.3">
      <c r="A4962">
        <v>5104</v>
      </c>
      <c r="B4962" t="s">
        <v>18</v>
      </c>
      <c r="C4962">
        <v>2015</v>
      </c>
      <c r="D4962">
        <v>400000</v>
      </c>
      <c r="E4962">
        <v>20000</v>
      </c>
      <c r="F4962" t="s">
        <v>56</v>
      </c>
      <c r="G4962" t="s">
        <v>1035</v>
      </c>
      <c r="H4962" t="s">
        <v>1215</v>
      </c>
      <c r="I4962" t="s">
        <v>41</v>
      </c>
      <c r="J4962" t="s">
        <v>23</v>
      </c>
      <c r="K4962" t="s">
        <v>154</v>
      </c>
      <c r="L4962" t="s">
        <v>25</v>
      </c>
      <c r="M4962" t="s">
        <v>226</v>
      </c>
      <c r="N4962">
        <v>998</v>
      </c>
      <c r="O4962" t="s">
        <v>86</v>
      </c>
      <c r="P4962" t="s">
        <v>141</v>
      </c>
      <c r="Q4962">
        <v>5</v>
      </c>
      <c r="R4962" t="s">
        <v>1179</v>
      </c>
    </row>
    <row r="4963" spans="1:18" x14ac:dyDescent="0.3">
      <c r="A4963">
        <v>5106</v>
      </c>
      <c r="B4963" t="s">
        <v>631</v>
      </c>
      <c r="C4963">
        <v>2011</v>
      </c>
      <c r="D4963">
        <v>300000</v>
      </c>
      <c r="E4963">
        <v>60000</v>
      </c>
      <c r="F4963" t="s">
        <v>19</v>
      </c>
      <c r="G4963" t="s">
        <v>767</v>
      </c>
      <c r="H4963" t="s">
        <v>2057</v>
      </c>
      <c r="I4963" t="s">
        <v>22</v>
      </c>
      <c r="J4963" t="s">
        <v>23</v>
      </c>
      <c r="K4963" t="s">
        <v>24</v>
      </c>
      <c r="L4963" t="s">
        <v>25</v>
      </c>
      <c r="M4963" t="s">
        <v>110</v>
      </c>
      <c r="N4963">
        <v>1248</v>
      </c>
      <c r="O4963" t="s">
        <v>393</v>
      </c>
      <c r="P4963" t="s">
        <v>943</v>
      </c>
      <c r="Q4963">
        <v>5</v>
      </c>
      <c r="R4963" t="s">
        <v>1179</v>
      </c>
    </row>
    <row r="4964" spans="1:18" x14ac:dyDescent="0.3">
      <c r="A4964">
        <v>5107</v>
      </c>
      <c r="B4964" t="s">
        <v>88</v>
      </c>
      <c r="C4964">
        <v>2011</v>
      </c>
      <c r="D4964">
        <v>400000</v>
      </c>
      <c r="E4964">
        <v>475000</v>
      </c>
      <c r="F4964" t="s">
        <v>19</v>
      </c>
      <c r="G4964" t="s">
        <v>767</v>
      </c>
      <c r="H4964" t="s">
        <v>2057</v>
      </c>
      <c r="I4964" t="s">
        <v>22</v>
      </c>
      <c r="J4964" t="s">
        <v>23</v>
      </c>
      <c r="K4964" t="s">
        <v>24</v>
      </c>
      <c r="L4964" t="s">
        <v>42</v>
      </c>
      <c r="M4964" t="s">
        <v>179</v>
      </c>
      <c r="N4964">
        <v>2179</v>
      </c>
      <c r="O4964" t="s">
        <v>644</v>
      </c>
      <c r="P4964" t="s">
        <v>645</v>
      </c>
      <c r="Q4964">
        <v>5</v>
      </c>
      <c r="R4964" t="s">
        <v>1179</v>
      </c>
    </row>
    <row r="4965" spans="1:18" x14ac:dyDescent="0.3">
      <c r="A4965">
        <v>5108</v>
      </c>
      <c r="B4965" t="s">
        <v>18</v>
      </c>
      <c r="C4965">
        <v>2009</v>
      </c>
      <c r="D4965">
        <v>235000</v>
      </c>
      <c r="E4965">
        <v>70000</v>
      </c>
      <c r="F4965" t="s">
        <v>56</v>
      </c>
      <c r="G4965" t="s">
        <v>1035</v>
      </c>
      <c r="H4965" t="s">
        <v>1215</v>
      </c>
      <c r="I4965" t="s">
        <v>41</v>
      </c>
      <c r="J4965" t="s">
        <v>23</v>
      </c>
      <c r="K4965" t="s">
        <v>24</v>
      </c>
      <c r="L4965" t="s">
        <v>33</v>
      </c>
      <c r="M4965" t="s">
        <v>60</v>
      </c>
      <c r="N4965">
        <v>1061</v>
      </c>
      <c r="O4965" t="s">
        <v>705</v>
      </c>
      <c r="P4965" t="s">
        <v>1129</v>
      </c>
      <c r="Q4965">
        <v>5</v>
      </c>
      <c r="R4965" t="s">
        <v>1179</v>
      </c>
    </row>
    <row r="4966" spans="1:18" x14ac:dyDescent="0.3">
      <c r="A4966">
        <v>5109</v>
      </c>
      <c r="B4966" t="s">
        <v>18</v>
      </c>
      <c r="C4966">
        <v>2015</v>
      </c>
      <c r="D4966">
        <v>350000</v>
      </c>
      <c r="E4966">
        <v>40000</v>
      </c>
      <c r="F4966" t="s">
        <v>19</v>
      </c>
      <c r="G4966" t="s">
        <v>767</v>
      </c>
      <c r="H4966" t="s">
        <v>2057</v>
      </c>
      <c r="I4966" t="s">
        <v>41</v>
      </c>
      <c r="J4966" t="s">
        <v>23</v>
      </c>
      <c r="K4966" t="s">
        <v>24</v>
      </c>
      <c r="L4966" t="s">
        <v>33</v>
      </c>
      <c r="M4966" t="s">
        <v>226</v>
      </c>
      <c r="N4966">
        <v>998</v>
      </c>
      <c r="O4966" t="s">
        <v>244</v>
      </c>
      <c r="P4966" t="s">
        <v>141</v>
      </c>
      <c r="Q4966">
        <v>5</v>
      </c>
      <c r="R4966" t="s">
        <v>1179</v>
      </c>
    </row>
    <row r="4967" spans="1:18" x14ac:dyDescent="0.3">
      <c r="A4967">
        <v>5110</v>
      </c>
      <c r="B4967" t="s">
        <v>18</v>
      </c>
      <c r="C4967">
        <v>2017</v>
      </c>
      <c r="D4967">
        <v>625000</v>
      </c>
      <c r="E4967">
        <v>34000</v>
      </c>
      <c r="F4967" t="s">
        <v>19</v>
      </c>
      <c r="G4967" t="s">
        <v>767</v>
      </c>
      <c r="H4967" t="s">
        <v>2057</v>
      </c>
      <c r="I4967" t="s">
        <v>22</v>
      </c>
      <c r="J4967" t="s">
        <v>23</v>
      </c>
      <c r="K4967" t="s">
        <v>24</v>
      </c>
      <c r="L4967" t="s">
        <v>33</v>
      </c>
      <c r="M4967" t="s">
        <v>424</v>
      </c>
      <c r="N4967">
        <v>1248</v>
      </c>
      <c r="O4967" t="s">
        <v>425</v>
      </c>
      <c r="P4967" t="s">
        <v>28</v>
      </c>
      <c r="Q4967">
        <v>5</v>
      </c>
      <c r="R4967" t="s">
        <v>1179</v>
      </c>
    </row>
    <row r="4968" spans="1:18" x14ac:dyDescent="0.3">
      <c r="A4968">
        <v>5111</v>
      </c>
      <c r="B4968" t="s">
        <v>88</v>
      </c>
      <c r="C4968">
        <v>2014</v>
      </c>
      <c r="D4968">
        <v>525000</v>
      </c>
      <c r="E4968">
        <v>120000</v>
      </c>
      <c r="F4968" t="s">
        <v>19</v>
      </c>
      <c r="G4968" t="s">
        <v>912</v>
      </c>
      <c r="H4968" t="s">
        <v>990</v>
      </c>
      <c r="I4968" t="s">
        <v>22</v>
      </c>
      <c r="J4968" t="s">
        <v>23</v>
      </c>
      <c r="K4968" t="s">
        <v>24</v>
      </c>
      <c r="L4968" t="s">
        <v>25</v>
      </c>
      <c r="M4968" t="s">
        <v>282</v>
      </c>
      <c r="N4968">
        <v>2179</v>
      </c>
      <c r="O4968" t="s">
        <v>446</v>
      </c>
      <c r="P4968" t="s">
        <v>447</v>
      </c>
      <c r="Q4968">
        <v>7</v>
      </c>
      <c r="R4968" t="s">
        <v>1179</v>
      </c>
    </row>
    <row r="4969" spans="1:18" x14ac:dyDescent="0.3">
      <c r="A4969">
        <v>5112</v>
      </c>
      <c r="B4969" t="s">
        <v>109</v>
      </c>
      <c r="C4969">
        <v>2018</v>
      </c>
      <c r="D4969">
        <v>550000</v>
      </c>
      <c r="E4969">
        <v>10000</v>
      </c>
      <c r="F4969" t="s">
        <v>19</v>
      </c>
      <c r="G4969" t="s">
        <v>857</v>
      </c>
      <c r="H4969" t="s">
        <v>2058</v>
      </c>
      <c r="I4969" t="s">
        <v>41</v>
      </c>
      <c r="J4969" t="s">
        <v>23</v>
      </c>
      <c r="K4969" t="s">
        <v>24</v>
      </c>
      <c r="L4969" t="s">
        <v>25</v>
      </c>
      <c r="M4969" t="s">
        <v>110</v>
      </c>
      <c r="N4969">
        <v>1199</v>
      </c>
      <c r="O4969" t="s">
        <v>416</v>
      </c>
      <c r="P4969" t="s">
        <v>112</v>
      </c>
      <c r="Q4969">
        <v>5</v>
      </c>
      <c r="R4969" t="s">
        <v>1179</v>
      </c>
    </row>
    <row r="4970" spans="1:18" x14ac:dyDescent="0.3">
      <c r="A4970">
        <v>5113</v>
      </c>
      <c r="B4970" t="s">
        <v>88</v>
      </c>
      <c r="C4970">
        <v>2015</v>
      </c>
      <c r="D4970">
        <v>550000</v>
      </c>
      <c r="E4970">
        <v>80000</v>
      </c>
      <c r="F4970" t="s">
        <v>19</v>
      </c>
      <c r="G4970" t="s">
        <v>786</v>
      </c>
      <c r="H4970" t="s">
        <v>1124</v>
      </c>
      <c r="I4970" t="s">
        <v>22</v>
      </c>
      <c r="J4970" t="s">
        <v>23</v>
      </c>
      <c r="K4970" t="s">
        <v>24</v>
      </c>
      <c r="L4970" t="s">
        <v>33</v>
      </c>
      <c r="M4970" t="s">
        <v>489</v>
      </c>
      <c r="N4970">
        <v>2523</v>
      </c>
      <c r="O4970" t="s">
        <v>309</v>
      </c>
      <c r="P4970" t="s">
        <v>490</v>
      </c>
      <c r="Q4970">
        <v>7</v>
      </c>
      <c r="R4970" t="s">
        <v>1179</v>
      </c>
    </row>
    <row r="4971" spans="1:18" x14ac:dyDescent="0.3">
      <c r="A4971">
        <v>5114</v>
      </c>
      <c r="B4971" t="s">
        <v>37</v>
      </c>
      <c r="C4971">
        <v>2006</v>
      </c>
      <c r="D4971">
        <v>200000</v>
      </c>
      <c r="E4971">
        <v>100000</v>
      </c>
      <c r="F4971" t="s">
        <v>19</v>
      </c>
      <c r="G4971" t="s">
        <v>786</v>
      </c>
      <c r="H4971" t="s">
        <v>2059</v>
      </c>
      <c r="I4971" t="s">
        <v>41</v>
      </c>
      <c r="J4971" t="s">
        <v>23</v>
      </c>
      <c r="K4971" t="s">
        <v>24</v>
      </c>
      <c r="L4971" t="s">
        <v>33</v>
      </c>
      <c r="M4971" t="s">
        <v>43</v>
      </c>
      <c r="N4971">
        <v>1497</v>
      </c>
      <c r="O4971" t="s">
        <v>44</v>
      </c>
      <c r="P4971" t="s">
        <v>45</v>
      </c>
      <c r="Q4971">
        <v>5</v>
      </c>
      <c r="R4971" t="s">
        <v>1179</v>
      </c>
    </row>
    <row r="4972" spans="1:18" x14ac:dyDescent="0.3">
      <c r="A4972">
        <v>5115</v>
      </c>
      <c r="B4972" t="s">
        <v>88</v>
      </c>
      <c r="C4972">
        <v>2011</v>
      </c>
      <c r="D4972">
        <v>350000</v>
      </c>
      <c r="E4972">
        <v>120000</v>
      </c>
      <c r="F4972" t="s">
        <v>19</v>
      </c>
      <c r="G4972" t="s">
        <v>780</v>
      </c>
      <c r="H4972" t="s">
        <v>1229</v>
      </c>
      <c r="I4972" t="s">
        <v>22</v>
      </c>
      <c r="J4972" t="s">
        <v>23</v>
      </c>
      <c r="K4972" t="s">
        <v>24</v>
      </c>
      <c r="L4972" t="s">
        <v>25</v>
      </c>
      <c r="M4972" t="s">
        <v>396</v>
      </c>
      <c r="N4972">
        <v>2489</v>
      </c>
      <c r="O4972" t="s">
        <v>638</v>
      </c>
      <c r="P4972" t="s">
        <v>639</v>
      </c>
      <c r="Q4972">
        <v>8</v>
      </c>
      <c r="R4972" t="s">
        <v>1179</v>
      </c>
    </row>
    <row r="4973" spans="1:18" x14ac:dyDescent="0.3">
      <c r="A4973">
        <v>5116</v>
      </c>
      <c r="B4973" t="s">
        <v>37</v>
      </c>
      <c r="C4973">
        <v>2006</v>
      </c>
      <c r="D4973">
        <v>220000</v>
      </c>
      <c r="E4973">
        <v>100000</v>
      </c>
      <c r="F4973" t="s">
        <v>19</v>
      </c>
      <c r="G4973" t="s">
        <v>780</v>
      </c>
      <c r="H4973" t="s">
        <v>993</v>
      </c>
      <c r="I4973" t="s">
        <v>41</v>
      </c>
      <c r="J4973" t="s">
        <v>23</v>
      </c>
      <c r="K4973" t="s">
        <v>24</v>
      </c>
      <c r="L4973" t="s">
        <v>33</v>
      </c>
      <c r="M4973" t="s">
        <v>43</v>
      </c>
      <c r="N4973">
        <v>1497</v>
      </c>
      <c r="O4973" t="s">
        <v>44</v>
      </c>
      <c r="P4973" t="s">
        <v>45</v>
      </c>
      <c r="Q4973">
        <v>5</v>
      </c>
      <c r="R4973" t="s">
        <v>1179</v>
      </c>
    </row>
    <row r="4974" spans="1:18" x14ac:dyDescent="0.3">
      <c r="A4974">
        <v>5117</v>
      </c>
      <c r="B4974" t="s">
        <v>46</v>
      </c>
      <c r="C4974">
        <v>2016</v>
      </c>
      <c r="D4974">
        <v>412000</v>
      </c>
      <c r="E4974">
        <v>25000</v>
      </c>
      <c r="F4974" t="s">
        <v>19</v>
      </c>
      <c r="G4974" t="s">
        <v>789</v>
      </c>
      <c r="H4974" t="s">
        <v>2015</v>
      </c>
      <c r="I4974" t="s">
        <v>41</v>
      </c>
      <c r="J4974" t="s">
        <v>23</v>
      </c>
      <c r="K4974" t="s">
        <v>24</v>
      </c>
      <c r="L4974" t="s">
        <v>25</v>
      </c>
      <c r="M4974" t="s">
        <v>85</v>
      </c>
      <c r="N4974">
        <v>1197</v>
      </c>
      <c r="O4974" t="s">
        <v>90</v>
      </c>
      <c r="P4974" t="s">
        <v>261</v>
      </c>
      <c r="Q4974">
        <v>5</v>
      </c>
      <c r="R4974" t="s">
        <v>1179</v>
      </c>
    </row>
    <row r="4975" spans="1:18" x14ac:dyDescent="0.3">
      <c r="A4975">
        <v>5118</v>
      </c>
      <c r="B4975" t="s">
        <v>18</v>
      </c>
      <c r="C4975">
        <v>2009</v>
      </c>
      <c r="D4975">
        <v>126000</v>
      </c>
      <c r="E4975">
        <v>52000</v>
      </c>
      <c r="F4975" t="s">
        <v>38</v>
      </c>
      <c r="G4975" t="s">
        <v>880</v>
      </c>
      <c r="H4975" t="s">
        <v>1125</v>
      </c>
      <c r="I4975" t="s">
        <v>41</v>
      </c>
      <c r="J4975" t="s">
        <v>23</v>
      </c>
      <c r="K4975" t="s">
        <v>24</v>
      </c>
      <c r="L4975" t="s">
        <v>33</v>
      </c>
      <c r="M4975" t="s">
        <v>85</v>
      </c>
      <c r="N4975">
        <v>1061</v>
      </c>
      <c r="O4975" t="s">
        <v>86</v>
      </c>
      <c r="P4975" t="s">
        <v>87</v>
      </c>
      <c r="Q4975">
        <v>5</v>
      </c>
      <c r="R4975" t="s">
        <v>1179</v>
      </c>
    </row>
    <row r="4976" spans="1:18" x14ac:dyDescent="0.3">
      <c r="A4976">
        <v>5119</v>
      </c>
      <c r="B4976" t="s">
        <v>18</v>
      </c>
      <c r="C4976">
        <v>2013</v>
      </c>
      <c r="D4976">
        <v>430000</v>
      </c>
      <c r="E4976">
        <v>63000</v>
      </c>
      <c r="F4976" t="s">
        <v>38</v>
      </c>
      <c r="G4976" t="s">
        <v>880</v>
      </c>
      <c r="H4976" t="s">
        <v>1125</v>
      </c>
      <c r="I4976" t="s">
        <v>22</v>
      </c>
      <c r="J4976" t="s">
        <v>23</v>
      </c>
      <c r="K4976" t="s">
        <v>24</v>
      </c>
      <c r="L4976" t="s">
        <v>25</v>
      </c>
      <c r="M4976" t="s">
        <v>26</v>
      </c>
      <c r="N4976">
        <v>1248</v>
      </c>
      <c r="O4976" t="s">
        <v>27</v>
      </c>
      <c r="P4976" t="s">
        <v>28</v>
      </c>
      <c r="Q4976">
        <v>5</v>
      </c>
      <c r="R4976" t="s">
        <v>1179</v>
      </c>
    </row>
    <row r="4977" spans="1:18" x14ac:dyDescent="0.3">
      <c r="A4977">
        <v>5120</v>
      </c>
      <c r="B4977" t="s">
        <v>18</v>
      </c>
      <c r="C4977">
        <v>2009</v>
      </c>
      <c r="D4977">
        <v>130000</v>
      </c>
      <c r="E4977">
        <v>90000</v>
      </c>
      <c r="F4977" t="s">
        <v>38</v>
      </c>
      <c r="G4977" t="s">
        <v>880</v>
      </c>
      <c r="H4977" t="s">
        <v>1125</v>
      </c>
      <c r="I4977" t="s">
        <v>41</v>
      </c>
      <c r="J4977" t="s">
        <v>23</v>
      </c>
      <c r="K4977" t="s">
        <v>24</v>
      </c>
      <c r="L4977" t="s">
        <v>33</v>
      </c>
      <c r="M4977" t="s">
        <v>273</v>
      </c>
      <c r="N4977">
        <v>998</v>
      </c>
      <c r="O4977" t="s">
        <v>507</v>
      </c>
      <c r="P4977" t="s">
        <v>141</v>
      </c>
      <c r="Q4977">
        <v>5</v>
      </c>
      <c r="R4977" t="s">
        <v>1179</v>
      </c>
    </row>
    <row r="4978" spans="1:18" x14ac:dyDescent="0.3">
      <c r="A4978">
        <v>5121</v>
      </c>
      <c r="B4978" t="s">
        <v>109</v>
      </c>
      <c r="C4978">
        <v>2017</v>
      </c>
      <c r="D4978">
        <v>350000</v>
      </c>
      <c r="E4978">
        <v>60000</v>
      </c>
      <c r="F4978" t="s">
        <v>124</v>
      </c>
      <c r="G4978" t="s">
        <v>196</v>
      </c>
      <c r="H4978" t="s">
        <v>1777</v>
      </c>
      <c r="I4978" t="s">
        <v>41</v>
      </c>
      <c r="J4978" t="s">
        <v>23</v>
      </c>
      <c r="K4978" t="s">
        <v>24</v>
      </c>
      <c r="L4978" t="s">
        <v>25</v>
      </c>
      <c r="M4978" t="s">
        <v>503</v>
      </c>
      <c r="N4978">
        <v>1199</v>
      </c>
      <c r="O4978" t="s">
        <v>416</v>
      </c>
      <c r="P4978" t="s">
        <v>112</v>
      </c>
      <c r="Q4978">
        <v>5</v>
      </c>
      <c r="R4978" t="s">
        <v>1179</v>
      </c>
    </row>
    <row r="4979" spans="1:18" x14ac:dyDescent="0.3">
      <c r="A4979">
        <v>5122</v>
      </c>
      <c r="B4979" t="s">
        <v>18</v>
      </c>
      <c r="C4979">
        <v>2011</v>
      </c>
      <c r="D4979">
        <v>220000</v>
      </c>
      <c r="E4979">
        <v>35000</v>
      </c>
      <c r="F4979" t="s">
        <v>124</v>
      </c>
      <c r="G4979" t="s">
        <v>196</v>
      </c>
      <c r="H4979" t="s">
        <v>1777</v>
      </c>
      <c r="I4979" t="s">
        <v>41</v>
      </c>
      <c r="J4979" t="s">
        <v>23</v>
      </c>
      <c r="K4979" t="s">
        <v>24</v>
      </c>
      <c r="L4979" t="s">
        <v>25</v>
      </c>
      <c r="M4979" t="s">
        <v>96</v>
      </c>
      <c r="N4979">
        <v>796</v>
      </c>
      <c r="O4979" t="s">
        <v>97</v>
      </c>
      <c r="P4979" t="s">
        <v>98</v>
      </c>
      <c r="Q4979">
        <v>5</v>
      </c>
      <c r="R4979" t="s">
        <v>1179</v>
      </c>
    </row>
    <row r="4980" spans="1:18" x14ac:dyDescent="0.3">
      <c r="A4980">
        <v>5123</v>
      </c>
      <c r="B4980" t="s">
        <v>88</v>
      </c>
      <c r="C4980">
        <v>2011</v>
      </c>
      <c r="D4980">
        <v>380000</v>
      </c>
      <c r="E4980">
        <v>80000</v>
      </c>
      <c r="F4980" t="s">
        <v>124</v>
      </c>
      <c r="G4980" t="s">
        <v>196</v>
      </c>
      <c r="H4980" t="s">
        <v>1777</v>
      </c>
      <c r="I4980" t="s">
        <v>22</v>
      </c>
      <c r="J4980" t="s">
        <v>23</v>
      </c>
      <c r="K4980" t="s">
        <v>24</v>
      </c>
      <c r="L4980" t="s">
        <v>25</v>
      </c>
      <c r="M4980" t="s">
        <v>363</v>
      </c>
      <c r="N4980">
        <v>2523</v>
      </c>
      <c r="O4980" t="s">
        <v>486</v>
      </c>
      <c r="P4980" t="s">
        <v>487</v>
      </c>
      <c r="Q4980">
        <v>7</v>
      </c>
      <c r="R4980" t="s">
        <v>1179</v>
      </c>
    </row>
    <row r="4981" spans="1:18" x14ac:dyDescent="0.3">
      <c r="A4981">
        <v>5124</v>
      </c>
      <c r="B4981" t="s">
        <v>69</v>
      </c>
      <c r="C4981">
        <v>2010</v>
      </c>
      <c r="D4981">
        <v>200000</v>
      </c>
      <c r="E4981">
        <v>110000</v>
      </c>
      <c r="F4981" t="s">
        <v>124</v>
      </c>
      <c r="G4981" t="s">
        <v>196</v>
      </c>
      <c r="H4981" t="s">
        <v>1777</v>
      </c>
      <c r="I4981" t="s">
        <v>22</v>
      </c>
      <c r="J4981" t="s">
        <v>23</v>
      </c>
      <c r="K4981" t="s">
        <v>24</v>
      </c>
      <c r="L4981" t="s">
        <v>33</v>
      </c>
      <c r="M4981" t="s">
        <v>72</v>
      </c>
      <c r="N4981">
        <v>1399</v>
      </c>
      <c r="O4981" t="s">
        <v>388</v>
      </c>
      <c r="P4981" t="s">
        <v>74</v>
      </c>
      <c r="Q4981">
        <v>5</v>
      </c>
      <c r="R4981" t="s">
        <v>1179</v>
      </c>
    </row>
    <row r="4982" spans="1:18" x14ac:dyDescent="0.3">
      <c r="A4982">
        <v>5125</v>
      </c>
      <c r="B4982" t="s">
        <v>65</v>
      </c>
      <c r="C4982">
        <v>2015</v>
      </c>
      <c r="D4982">
        <v>2000000</v>
      </c>
      <c r="E4982">
        <v>20000</v>
      </c>
      <c r="F4982" t="s">
        <v>124</v>
      </c>
      <c r="G4982" t="s">
        <v>196</v>
      </c>
      <c r="H4982" t="s">
        <v>1777</v>
      </c>
      <c r="I4982" t="s">
        <v>22</v>
      </c>
      <c r="J4982" t="s">
        <v>23</v>
      </c>
      <c r="K4982" t="s">
        <v>24</v>
      </c>
      <c r="L4982" t="s">
        <v>25</v>
      </c>
      <c r="M4982" t="s">
        <v>167</v>
      </c>
      <c r="N4982">
        <v>2982</v>
      </c>
      <c r="O4982" t="s">
        <v>168</v>
      </c>
      <c r="P4982" t="s">
        <v>169</v>
      </c>
      <c r="Q4982">
        <v>7</v>
      </c>
      <c r="R4982" t="s">
        <v>1179</v>
      </c>
    </row>
    <row r="4983" spans="1:18" x14ac:dyDescent="0.3">
      <c r="A4983">
        <v>5126</v>
      </c>
      <c r="B4983" t="s">
        <v>69</v>
      </c>
      <c r="C4983">
        <v>2015</v>
      </c>
      <c r="D4983">
        <v>610000</v>
      </c>
      <c r="E4983">
        <v>90000</v>
      </c>
      <c r="F4983" t="s">
        <v>124</v>
      </c>
      <c r="G4983" t="s">
        <v>196</v>
      </c>
      <c r="H4983" t="s">
        <v>1777</v>
      </c>
      <c r="I4983" t="s">
        <v>22</v>
      </c>
      <c r="J4983" t="s">
        <v>23</v>
      </c>
      <c r="K4983" t="s">
        <v>24</v>
      </c>
      <c r="L4983" t="s">
        <v>25</v>
      </c>
      <c r="M4983" t="s">
        <v>236</v>
      </c>
      <c r="N4983">
        <v>1498</v>
      </c>
      <c r="O4983" t="s">
        <v>237</v>
      </c>
      <c r="P4983" t="s">
        <v>238</v>
      </c>
      <c r="Q4983">
        <v>5</v>
      </c>
      <c r="R4983" t="s">
        <v>1179</v>
      </c>
    </row>
    <row r="4984" spans="1:18" x14ac:dyDescent="0.3">
      <c r="A4984">
        <v>5127</v>
      </c>
      <c r="B4984" t="s">
        <v>239</v>
      </c>
      <c r="C4984">
        <v>2016</v>
      </c>
      <c r="D4984">
        <v>2500000</v>
      </c>
      <c r="E4984">
        <v>30000</v>
      </c>
      <c r="F4984" t="s">
        <v>124</v>
      </c>
      <c r="G4984" t="s">
        <v>196</v>
      </c>
      <c r="H4984" t="s">
        <v>1970</v>
      </c>
      <c r="I4984" t="s">
        <v>41</v>
      </c>
      <c r="J4984" t="s">
        <v>23</v>
      </c>
      <c r="K4984" t="s">
        <v>154</v>
      </c>
      <c r="L4984" t="s">
        <v>33</v>
      </c>
      <c r="M4984" t="s">
        <v>240</v>
      </c>
      <c r="N4984">
        <v>1998</v>
      </c>
      <c r="O4984" t="s">
        <v>241</v>
      </c>
      <c r="P4984" t="s">
        <v>242</v>
      </c>
      <c r="Q4984">
        <v>5</v>
      </c>
      <c r="R4984" t="s">
        <v>1179</v>
      </c>
    </row>
    <row r="4985" spans="1:18" x14ac:dyDescent="0.3">
      <c r="A4985">
        <v>5128</v>
      </c>
      <c r="B4985" t="s">
        <v>18</v>
      </c>
      <c r="C4985">
        <v>2017</v>
      </c>
      <c r="D4985">
        <v>620000</v>
      </c>
      <c r="E4985">
        <v>61000</v>
      </c>
      <c r="F4985" t="s">
        <v>38</v>
      </c>
      <c r="G4985" t="s">
        <v>921</v>
      </c>
      <c r="H4985" t="s">
        <v>2060</v>
      </c>
      <c r="I4985" t="s">
        <v>22</v>
      </c>
      <c r="J4985" t="s">
        <v>23</v>
      </c>
      <c r="K4985" t="s">
        <v>24</v>
      </c>
      <c r="L4985" t="s">
        <v>25</v>
      </c>
      <c r="M4985" t="s">
        <v>106</v>
      </c>
      <c r="N4985">
        <v>1248</v>
      </c>
      <c r="O4985" t="s">
        <v>27</v>
      </c>
      <c r="P4985" t="s">
        <v>28</v>
      </c>
      <c r="Q4985">
        <v>5</v>
      </c>
      <c r="R4985" t="s">
        <v>1179</v>
      </c>
    </row>
    <row r="4986" spans="1:18" x14ac:dyDescent="0.3">
      <c r="A4986">
        <v>5129</v>
      </c>
      <c r="B4986" t="s">
        <v>18</v>
      </c>
      <c r="C4986">
        <v>2013</v>
      </c>
      <c r="D4986">
        <v>150000</v>
      </c>
      <c r="E4986">
        <v>66000</v>
      </c>
      <c r="F4986" t="s">
        <v>19</v>
      </c>
      <c r="G4986" t="s">
        <v>206</v>
      </c>
      <c r="H4986" t="s">
        <v>2061</v>
      </c>
      <c r="I4986" t="s">
        <v>41</v>
      </c>
      <c r="J4986" t="s">
        <v>23</v>
      </c>
      <c r="K4986" t="s">
        <v>24</v>
      </c>
      <c r="L4986" t="s">
        <v>25</v>
      </c>
      <c r="M4986" t="s">
        <v>1328</v>
      </c>
      <c r="N4986">
        <v>796</v>
      </c>
      <c r="O4986" t="s">
        <v>63</v>
      </c>
      <c r="P4986" t="s">
        <v>2062</v>
      </c>
      <c r="Q4986">
        <v>8</v>
      </c>
      <c r="R4986" t="s">
        <v>1179</v>
      </c>
    </row>
    <row r="4987" spans="1:18" x14ac:dyDescent="0.3">
      <c r="A4987">
        <v>5130</v>
      </c>
      <c r="B4987" t="s">
        <v>145</v>
      </c>
      <c r="C4987">
        <v>2018</v>
      </c>
      <c r="D4987">
        <v>450000</v>
      </c>
      <c r="E4987">
        <v>80000</v>
      </c>
      <c r="F4987" t="s">
        <v>19</v>
      </c>
      <c r="G4987" t="s">
        <v>206</v>
      </c>
      <c r="H4987" t="s">
        <v>2061</v>
      </c>
      <c r="I4987" t="s">
        <v>41</v>
      </c>
      <c r="J4987" t="s">
        <v>23</v>
      </c>
      <c r="K4987" t="s">
        <v>24</v>
      </c>
      <c r="L4987" t="s">
        <v>25</v>
      </c>
      <c r="M4987" t="s">
        <v>669</v>
      </c>
      <c r="N4987">
        <v>1198</v>
      </c>
      <c r="O4987" t="s">
        <v>86</v>
      </c>
      <c r="P4987" t="s">
        <v>147</v>
      </c>
      <c r="Q4987">
        <v>7</v>
      </c>
      <c r="R4987" t="s">
        <v>1179</v>
      </c>
    </row>
    <row r="4988" spans="1:18" x14ac:dyDescent="0.3">
      <c r="A4988">
        <v>5131</v>
      </c>
      <c r="B4988" t="s">
        <v>46</v>
      </c>
      <c r="C4988">
        <v>2017</v>
      </c>
      <c r="D4988">
        <v>1150000</v>
      </c>
      <c r="E4988">
        <v>27000</v>
      </c>
      <c r="F4988" t="s">
        <v>38</v>
      </c>
      <c r="G4988" t="s">
        <v>921</v>
      </c>
      <c r="H4988" t="s">
        <v>2060</v>
      </c>
      <c r="I4988" t="s">
        <v>22</v>
      </c>
      <c r="J4988" t="s">
        <v>23</v>
      </c>
      <c r="K4988" t="s">
        <v>24</v>
      </c>
      <c r="L4988" t="s">
        <v>33</v>
      </c>
      <c r="M4988" t="s">
        <v>300</v>
      </c>
      <c r="N4988">
        <v>1582</v>
      </c>
      <c r="O4988" t="s">
        <v>301</v>
      </c>
      <c r="P4988" t="s">
        <v>302</v>
      </c>
      <c r="Q4988">
        <v>5</v>
      </c>
      <c r="R4988" t="s">
        <v>1179</v>
      </c>
    </row>
    <row r="4989" spans="1:18" x14ac:dyDescent="0.3">
      <c r="A4989">
        <v>5132</v>
      </c>
      <c r="B4989" t="s">
        <v>88</v>
      </c>
      <c r="C4989">
        <v>2018</v>
      </c>
      <c r="D4989">
        <v>500000</v>
      </c>
      <c r="E4989">
        <v>60000</v>
      </c>
      <c r="F4989" t="s">
        <v>38</v>
      </c>
      <c r="G4989" t="s">
        <v>921</v>
      </c>
      <c r="H4989" t="s">
        <v>2060</v>
      </c>
      <c r="I4989" t="s">
        <v>41</v>
      </c>
      <c r="J4989" t="s">
        <v>23</v>
      </c>
      <c r="K4989" t="s">
        <v>24</v>
      </c>
      <c r="L4989" t="s">
        <v>25</v>
      </c>
      <c r="M4989" t="s">
        <v>89</v>
      </c>
      <c r="N4989">
        <v>1198</v>
      </c>
      <c r="O4989" t="s">
        <v>90</v>
      </c>
      <c r="P4989" t="s">
        <v>91</v>
      </c>
      <c r="Q4989">
        <v>6</v>
      </c>
      <c r="R4989" t="s">
        <v>1179</v>
      </c>
    </row>
    <row r="4990" spans="1:18" x14ac:dyDescent="0.3">
      <c r="A4990">
        <v>5133</v>
      </c>
      <c r="B4990" t="s">
        <v>18</v>
      </c>
      <c r="C4990">
        <v>2011</v>
      </c>
      <c r="D4990">
        <v>246000</v>
      </c>
      <c r="E4990">
        <v>139000</v>
      </c>
      <c r="F4990" t="s">
        <v>38</v>
      </c>
      <c r="G4990" t="s">
        <v>921</v>
      </c>
      <c r="H4990" t="s">
        <v>2060</v>
      </c>
      <c r="I4990" t="s">
        <v>41</v>
      </c>
      <c r="J4990" t="s">
        <v>23</v>
      </c>
      <c r="K4990" t="s">
        <v>24</v>
      </c>
      <c r="L4990" t="s">
        <v>25</v>
      </c>
      <c r="M4990" t="s">
        <v>85</v>
      </c>
      <c r="N4990">
        <v>998</v>
      </c>
      <c r="O4990" t="s">
        <v>67</v>
      </c>
      <c r="P4990" t="s">
        <v>141</v>
      </c>
      <c r="Q4990">
        <v>5</v>
      </c>
      <c r="R4990" t="s">
        <v>1179</v>
      </c>
    </row>
    <row r="4991" spans="1:18" x14ac:dyDescent="0.3">
      <c r="A4991">
        <v>5134</v>
      </c>
      <c r="B4991" t="s">
        <v>18</v>
      </c>
      <c r="C4991">
        <v>2017</v>
      </c>
      <c r="D4991">
        <v>400000</v>
      </c>
      <c r="E4991">
        <v>60000</v>
      </c>
      <c r="F4991" t="s">
        <v>38</v>
      </c>
      <c r="G4991" t="s">
        <v>921</v>
      </c>
      <c r="H4991" t="s">
        <v>2060</v>
      </c>
      <c r="I4991" t="s">
        <v>136</v>
      </c>
      <c r="J4991" t="s">
        <v>23</v>
      </c>
      <c r="K4991" t="s">
        <v>24</v>
      </c>
      <c r="L4991" t="s">
        <v>25</v>
      </c>
      <c r="M4991" t="s">
        <v>818</v>
      </c>
      <c r="N4991">
        <v>1196</v>
      </c>
      <c r="O4991" t="s">
        <v>538</v>
      </c>
      <c r="P4991" t="s">
        <v>539</v>
      </c>
      <c r="Q4991">
        <v>5</v>
      </c>
      <c r="R4991" t="s">
        <v>1179</v>
      </c>
    </row>
    <row r="4992" spans="1:18" x14ac:dyDescent="0.3">
      <c r="A4992">
        <v>5135</v>
      </c>
      <c r="B4992" t="s">
        <v>18</v>
      </c>
      <c r="C4992">
        <v>2008</v>
      </c>
      <c r="D4992">
        <v>65000</v>
      </c>
      <c r="E4992">
        <v>10000</v>
      </c>
      <c r="F4992" t="s">
        <v>19</v>
      </c>
      <c r="G4992" t="s">
        <v>206</v>
      </c>
      <c r="H4992" t="s">
        <v>2061</v>
      </c>
      <c r="I4992" t="s">
        <v>41</v>
      </c>
      <c r="J4992" t="s">
        <v>23</v>
      </c>
      <c r="K4992" t="s">
        <v>24</v>
      </c>
      <c r="L4992" t="s">
        <v>33</v>
      </c>
      <c r="M4992" t="s">
        <v>50</v>
      </c>
      <c r="N4992">
        <v>796</v>
      </c>
      <c r="O4992" t="s">
        <v>63</v>
      </c>
      <c r="P4992" t="s">
        <v>64</v>
      </c>
      <c r="Q4992">
        <v>4</v>
      </c>
      <c r="R4992" t="s">
        <v>1179</v>
      </c>
    </row>
    <row r="4993" spans="1:18" x14ac:dyDescent="0.3">
      <c r="A4993">
        <v>5136</v>
      </c>
      <c r="B4993" t="s">
        <v>69</v>
      </c>
      <c r="C4993">
        <v>2016</v>
      </c>
      <c r="D4993">
        <v>725000</v>
      </c>
      <c r="E4993">
        <v>30000</v>
      </c>
      <c r="F4993" t="s">
        <v>19</v>
      </c>
      <c r="G4993" t="s">
        <v>206</v>
      </c>
      <c r="H4993" t="s">
        <v>2061</v>
      </c>
      <c r="I4993" t="s">
        <v>22</v>
      </c>
      <c r="J4993" t="s">
        <v>23</v>
      </c>
      <c r="K4993" t="s">
        <v>24</v>
      </c>
      <c r="L4993" t="s">
        <v>25</v>
      </c>
      <c r="M4993" t="s">
        <v>927</v>
      </c>
      <c r="N4993">
        <v>1498</v>
      </c>
      <c r="O4993" t="s">
        <v>303</v>
      </c>
      <c r="P4993" t="s">
        <v>928</v>
      </c>
      <c r="Q4993">
        <v>5</v>
      </c>
      <c r="R4993" t="s">
        <v>1179</v>
      </c>
    </row>
    <row r="4994" spans="1:18" x14ac:dyDescent="0.3">
      <c r="A4994">
        <v>5137</v>
      </c>
      <c r="B4994" t="s">
        <v>46</v>
      </c>
      <c r="C4994">
        <v>2014</v>
      </c>
      <c r="D4994">
        <v>736000</v>
      </c>
      <c r="E4994">
        <v>125000</v>
      </c>
      <c r="F4994" t="s">
        <v>38</v>
      </c>
      <c r="G4994" t="s">
        <v>880</v>
      </c>
      <c r="H4994" t="s">
        <v>2063</v>
      </c>
      <c r="I4994" t="s">
        <v>22</v>
      </c>
      <c r="J4994" t="s">
        <v>23</v>
      </c>
      <c r="K4994" t="s">
        <v>154</v>
      </c>
      <c r="L4994" t="s">
        <v>25</v>
      </c>
      <c r="M4994" t="s">
        <v>288</v>
      </c>
      <c r="N4994">
        <v>1582</v>
      </c>
      <c r="O4994" t="s">
        <v>289</v>
      </c>
      <c r="P4994" t="s">
        <v>290</v>
      </c>
      <c r="Q4994">
        <v>5</v>
      </c>
      <c r="R4994" t="s">
        <v>1179</v>
      </c>
    </row>
    <row r="4995" spans="1:18" x14ac:dyDescent="0.3">
      <c r="A4995">
        <v>5138</v>
      </c>
      <c r="B4995" t="s">
        <v>18</v>
      </c>
      <c r="C4995">
        <v>2018</v>
      </c>
      <c r="D4995">
        <v>700000</v>
      </c>
      <c r="E4995">
        <v>45000</v>
      </c>
      <c r="F4995" t="s">
        <v>38</v>
      </c>
      <c r="G4995" t="s">
        <v>921</v>
      </c>
      <c r="H4995" t="s">
        <v>2060</v>
      </c>
      <c r="I4995" t="s">
        <v>22</v>
      </c>
      <c r="J4995" t="s">
        <v>23</v>
      </c>
      <c r="K4995" t="s">
        <v>24</v>
      </c>
      <c r="L4995" t="s">
        <v>25</v>
      </c>
      <c r="M4995" t="s">
        <v>424</v>
      </c>
      <c r="N4995">
        <v>1248</v>
      </c>
      <c r="O4995" t="s">
        <v>425</v>
      </c>
      <c r="P4995" t="s">
        <v>28</v>
      </c>
      <c r="Q4995">
        <v>5</v>
      </c>
      <c r="R4995" t="s">
        <v>1179</v>
      </c>
    </row>
    <row r="4996" spans="1:18" x14ac:dyDescent="0.3">
      <c r="A4996">
        <v>5139</v>
      </c>
      <c r="B4996" t="s">
        <v>120</v>
      </c>
      <c r="C4996">
        <v>2011</v>
      </c>
      <c r="D4996">
        <v>150000</v>
      </c>
      <c r="E4996">
        <v>30000</v>
      </c>
      <c r="F4996" t="s">
        <v>38</v>
      </c>
      <c r="G4996" t="s">
        <v>921</v>
      </c>
      <c r="H4996" t="s">
        <v>2060</v>
      </c>
      <c r="I4996" t="s">
        <v>41</v>
      </c>
      <c r="J4996" t="s">
        <v>23</v>
      </c>
      <c r="K4996" t="s">
        <v>24</v>
      </c>
      <c r="L4996" t="s">
        <v>25</v>
      </c>
      <c r="M4996" t="s">
        <v>347</v>
      </c>
      <c r="N4996">
        <v>995</v>
      </c>
      <c r="O4996" t="s">
        <v>665</v>
      </c>
      <c r="P4996" t="s">
        <v>715</v>
      </c>
      <c r="Q4996">
        <v>5</v>
      </c>
      <c r="R4996" t="s">
        <v>1179</v>
      </c>
    </row>
    <row r="4997" spans="1:18" x14ac:dyDescent="0.3">
      <c r="A4997">
        <v>5140</v>
      </c>
      <c r="B4997" t="s">
        <v>18</v>
      </c>
      <c r="C4997">
        <v>2010</v>
      </c>
      <c r="D4997">
        <v>180000</v>
      </c>
      <c r="E4997">
        <v>80500</v>
      </c>
      <c r="F4997" t="s">
        <v>38</v>
      </c>
      <c r="G4997" t="s">
        <v>921</v>
      </c>
      <c r="H4997" t="s">
        <v>2060</v>
      </c>
      <c r="I4997" t="s">
        <v>41</v>
      </c>
      <c r="J4997" t="s">
        <v>23</v>
      </c>
      <c r="K4997" t="s">
        <v>24</v>
      </c>
      <c r="L4997" t="s">
        <v>33</v>
      </c>
      <c r="M4997" t="s">
        <v>96</v>
      </c>
      <c r="N4997">
        <v>796</v>
      </c>
      <c r="O4997" t="s">
        <v>97</v>
      </c>
      <c r="P4997" t="s">
        <v>98</v>
      </c>
      <c r="Q4997">
        <v>5</v>
      </c>
      <c r="R4997" t="s">
        <v>1179</v>
      </c>
    </row>
    <row r="4998" spans="1:18" x14ac:dyDescent="0.3">
      <c r="A4998">
        <v>5141</v>
      </c>
      <c r="B4998" t="s">
        <v>65</v>
      </c>
      <c r="C4998">
        <v>2014</v>
      </c>
      <c r="D4998">
        <v>409999</v>
      </c>
      <c r="E4998">
        <v>200000</v>
      </c>
      <c r="F4998" t="s">
        <v>38</v>
      </c>
      <c r="G4998" t="s">
        <v>880</v>
      </c>
      <c r="H4998" t="s">
        <v>1644</v>
      </c>
      <c r="I4998" t="s">
        <v>22</v>
      </c>
      <c r="J4998" t="s">
        <v>23</v>
      </c>
      <c r="K4998" t="s">
        <v>24</v>
      </c>
      <c r="L4998" t="s">
        <v>25</v>
      </c>
      <c r="M4998" t="s">
        <v>66</v>
      </c>
      <c r="N4998">
        <v>1364</v>
      </c>
      <c r="O4998" t="s">
        <v>244</v>
      </c>
      <c r="P4998" t="s">
        <v>68</v>
      </c>
      <c r="Q4998">
        <v>5</v>
      </c>
      <c r="R4998" t="s">
        <v>1179</v>
      </c>
    </row>
    <row r="4999" spans="1:18" x14ac:dyDescent="0.3">
      <c r="A4999">
        <v>5142</v>
      </c>
      <c r="B4999" t="s">
        <v>88</v>
      </c>
      <c r="C4999">
        <v>2013</v>
      </c>
      <c r="D4999">
        <v>550000</v>
      </c>
      <c r="E4999">
        <v>60000</v>
      </c>
      <c r="F4999" t="s">
        <v>19</v>
      </c>
      <c r="G4999" t="s">
        <v>789</v>
      </c>
      <c r="H4999" t="s">
        <v>1590</v>
      </c>
      <c r="I4999" t="s">
        <v>22</v>
      </c>
      <c r="J4999" t="s">
        <v>23</v>
      </c>
      <c r="K4999" t="s">
        <v>24</v>
      </c>
      <c r="L4999" t="s">
        <v>25</v>
      </c>
      <c r="M4999" t="s">
        <v>489</v>
      </c>
      <c r="N4999">
        <v>2523</v>
      </c>
      <c r="O4999" t="s">
        <v>309</v>
      </c>
      <c r="P4999" t="s">
        <v>490</v>
      </c>
      <c r="Q4999">
        <v>7</v>
      </c>
      <c r="R4999" t="s">
        <v>1179</v>
      </c>
    </row>
    <row r="5000" spans="1:18" x14ac:dyDescent="0.3">
      <c r="A5000">
        <v>5143</v>
      </c>
      <c r="B5000" t="s">
        <v>18</v>
      </c>
      <c r="C5000">
        <v>2004</v>
      </c>
      <c r="D5000">
        <v>50000</v>
      </c>
      <c r="E5000">
        <v>18000</v>
      </c>
      <c r="F5000" t="s">
        <v>19</v>
      </c>
      <c r="G5000" t="s">
        <v>780</v>
      </c>
      <c r="H5000" t="s">
        <v>917</v>
      </c>
      <c r="I5000" t="s">
        <v>41</v>
      </c>
      <c r="J5000" t="s">
        <v>23</v>
      </c>
      <c r="K5000" t="s">
        <v>24</v>
      </c>
      <c r="L5000" t="s">
        <v>33</v>
      </c>
      <c r="M5000" t="s">
        <v>50</v>
      </c>
      <c r="N5000">
        <v>796</v>
      </c>
      <c r="O5000" t="s">
        <v>63</v>
      </c>
      <c r="P5000" t="s">
        <v>64</v>
      </c>
      <c r="Q5000">
        <v>4</v>
      </c>
      <c r="R5000" t="s">
        <v>1179</v>
      </c>
    </row>
    <row r="5001" spans="1:18" x14ac:dyDescent="0.3">
      <c r="A5001">
        <v>5144</v>
      </c>
      <c r="B5001" t="s">
        <v>18</v>
      </c>
      <c r="C5001">
        <v>2006</v>
      </c>
      <c r="D5001">
        <v>80000</v>
      </c>
      <c r="E5001">
        <v>110000</v>
      </c>
      <c r="F5001" t="s">
        <v>19</v>
      </c>
      <c r="G5001" t="s">
        <v>857</v>
      </c>
      <c r="H5001" t="s">
        <v>1246</v>
      </c>
      <c r="I5001" t="s">
        <v>22</v>
      </c>
      <c r="J5001" t="s">
        <v>23</v>
      </c>
      <c r="K5001" t="s">
        <v>24</v>
      </c>
      <c r="L5001" t="s">
        <v>33</v>
      </c>
      <c r="M5001" t="s">
        <v>574</v>
      </c>
      <c r="N5001">
        <v>1527</v>
      </c>
      <c r="O5001" t="s">
        <v>702</v>
      </c>
      <c r="P5001" t="s">
        <v>703</v>
      </c>
      <c r="Q5001">
        <v>5</v>
      </c>
      <c r="R5001" t="s">
        <v>1179</v>
      </c>
    </row>
    <row r="5002" spans="1:18" x14ac:dyDescent="0.3">
      <c r="A5002">
        <v>5145</v>
      </c>
      <c r="B5002" t="s">
        <v>18</v>
      </c>
      <c r="C5002">
        <v>2005</v>
      </c>
      <c r="D5002">
        <v>110000</v>
      </c>
      <c r="E5002">
        <v>90000</v>
      </c>
      <c r="F5002" t="s">
        <v>19</v>
      </c>
      <c r="G5002" t="s">
        <v>789</v>
      </c>
      <c r="H5002" t="s">
        <v>1285</v>
      </c>
      <c r="I5002" t="s">
        <v>41</v>
      </c>
      <c r="J5002" t="s">
        <v>23</v>
      </c>
      <c r="K5002" t="s">
        <v>24</v>
      </c>
      <c r="L5002" t="s">
        <v>33</v>
      </c>
      <c r="M5002" t="s">
        <v>96</v>
      </c>
      <c r="N5002">
        <v>796</v>
      </c>
      <c r="O5002" t="s">
        <v>97</v>
      </c>
      <c r="P5002" t="s">
        <v>98</v>
      </c>
      <c r="Q5002">
        <v>5</v>
      </c>
      <c r="R5002" t="s">
        <v>1179</v>
      </c>
    </row>
    <row r="5003" spans="1:18" x14ac:dyDescent="0.3">
      <c r="A5003">
        <v>5146</v>
      </c>
      <c r="B5003" t="s">
        <v>37</v>
      </c>
      <c r="C5003">
        <v>2006</v>
      </c>
      <c r="D5003">
        <v>180000</v>
      </c>
      <c r="E5003">
        <v>120000</v>
      </c>
      <c r="F5003" t="s">
        <v>56</v>
      </c>
      <c r="G5003" t="s">
        <v>57</v>
      </c>
      <c r="H5003" t="s">
        <v>2064</v>
      </c>
      <c r="I5003" t="s">
        <v>41</v>
      </c>
      <c r="J5003" t="s">
        <v>23</v>
      </c>
      <c r="K5003" t="s">
        <v>24</v>
      </c>
      <c r="L5003" t="s">
        <v>33</v>
      </c>
      <c r="M5003" t="s">
        <v>43</v>
      </c>
      <c r="N5003">
        <v>1497</v>
      </c>
      <c r="O5003" t="s">
        <v>44</v>
      </c>
      <c r="P5003" t="s">
        <v>45</v>
      </c>
      <c r="Q5003">
        <v>5</v>
      </c>
      <c r="R5003" t="s">
        <v>1179</v>
      </c>
    </row>
    <row r="5004" spans="1:18" x14ac:dyDescent="0.3">
      <c r="A5004">
        <v>5147</v>
      </c>
      <c r="B5004" t="s">
        <v>18</v>
      </c>
      <c r="C5004">
        <v>2017</v>
      </c>
      <c r="D5004">
        <v>605000</v>
      </c>
      <c r="E5004">
        <v>127000</v>
      </c>
      <c r="F5004" t="s">
        <v>19</v>
      </c>
      <c r="G5004" t="s">
        <v>83</v>
      </c>
      <c r="H5004" t="s">
        <v>2065</v>
      </c>
      <c r="I5004" t="s">
        <v>22</v>
      </c>
      <c r="J5004" t="s">
        <v>23</v>
      </c>
      <c r="K5004" t="s">
        <v>24</v>
      </c>
      <c r="L5004" t="s">
        <v>25</v>
      </c>
      <c r="M5004" t="s">
        <v>424</v>
      </c>
      <c r="N5004">
        <v>1248</v>
      </c>
      <c r="O5004" t="s">
        <v>425</v>
      </c>
      <c r="P5004" t="s">
        <v>28</v>
      </c>
      <c r="Q5004">
        <v>5</v>
      </c>
      <c r="R5004" t="s">
        <v>1179</v>
      </c>
    </row>
    <row r="5005" spans="1:18" x14ac:dyDescent="0.3">
      <c r="A5005">
        <v>5148</v>
      </c>
      <c r="B5005" t="s">
        <v>18</v>
      </c>
      <c r="C5005">
        <v>2017</v>
      </c>
      <c r="D5005">
        <v>800000</v>
      </c>
      <c r="E5005">
        <v>70000</v>
      </c>
      <c r="F5005" t="s">
        <v>19</v>
      </c>
      <c r="G5005" t="s">
        <v>83</v>
      </c>
      <c r="H5005" t="s">
        <v>2066</v>
      </c>
      <c r="I5005" t="s">
        <v>22</v>
      </c>
      <c r="J5005" t="s">
        <v>23</v>
      </c>
      <c r="K5005" t="s">
        <v>24</v>
      </c>
      <c r="L5005" t="s">
        <v>25</v>
      </c>
      <c r="M5005" t="s">
        <v>93</v>
      </c>
      <c r="N5005">
        <v>1248</v>
      </c>
      <c r="O5005" t="s">
        <v>94</v>
      </c>
      <c r="P5005" t="s">
        <v>95</v>
      </c>
      <c r="Q5005">
        <v>7</v>
      </c>
      <c r="R5005" t="s">
        <v>1179</v>
      </c>
    </row>
    <row r="5006" spans="1:18" x14ac:dyDescent="0.3">
      <c r="A5006">
        <v>5149</v>
      </c>
      <c r="B5006" t="s">
        <v>46</v>
      </c>
      <c r="C5006">
        <v>2011</v>
      </c>
      <c r="D5006">
        <v>350000</v>
      </c>
      <c r="E5006">
        <v>116500</v>
      </c>
      <c r="F5006" t="s">
        <v>56</v>
      </c>
      <c r="G5006" t="s">
        <v>57</v>
      </c>
      <c r="H5006" t="s">
        <v>2064</v>
      </c>
      <c r="I5006" t="s">
        <v>22</v>
      </c>
      <c r="J5006" t="s">
        <v>23</v>
      </c>
      <c r="K5006" t="s">
        <v>24</v>
      </c>
      <c r="L5006" t="s">
        <v>25</v>
      </c>
      <c r="M5006" t="s">
        <v>47</v>
      </c>
      <c r="N5006">
        <v>1396</v>
      </c>
      <c r="O5006" t="s">
        <v>48</v>
      </c>
      <c r="P5006" t="s">
        <v>49</v>
      </c>
      <c r="Q5006">
        <v>5</v>
      </c>
      <c r="R5006" t="s">
        <v>1179</v>
      </c>
    </row>
    <row r="5007" spans="1:18" x14ac:dyDescent="0.3">
      <c r="A5007">
        <v>5150</v>
      </c>
      <c r="B5007" t="s">
        <v>46</v>
      </c>
      <c r="C5007">
        <v>2012</v>
      </c>
      <c r="D5007">
        <v>300000</v>
      </c>
      <c r="E5007">
        <v>120000</v>
      </c>
      <c r="F5007" t="s">
        <v>19</v>
      </c>
      <c r="G5007" t="s">
        <v>789</v>
      </c>
      <c r="H5007" t="s">
        <v>790</v>
      </c>
      <c r="I5007" t="s">
        <v>41</v>
      </c>
      <c r="J5007" t="s">
        <v>23</v>
      </c>
      <c r="K5007" t="s">
        <v>24</v>
      </c>
      <c r="L5007" t="s">
        <v>25</v>
      </c>
      <c r="M5007" t="s">
        <v>164</v>
      </c>
      <c r="N5007">
        <v>1197</v>
      </c>
      <c r="O5007" t="s">
        <v>258</v>
      </c>
      <c r="P5007" t="s">
        <v>259</v>
      </c>
      <c r="Q5007">
        <v>5</v>
      </c>
      <c r="R5007" t="s">
        <v>1179</v>
      </c>
    </row>
    <row r="5008" spans="1:18" x14ac:dyDescent="0.3">
      <c r="A5008">
        <v>5151</v>
      </c>
      <c r="B5008" t="s">
        <v>46</v>
      </c>
      <c r="C5008">
        <v>2008</v>
      </c>
      <c r="D5008">
        <v>160000</v>
      </c>
      <c r="E5008">
        <v>100000</v>
      </c>
      <c r="F5008" t="s">
        <v>19</v>
      </c>
      <c r="G5008" t="s">
        <v>786</v>
      </c>
      <c r="H5008" t="s">
        <v>2067</v>
      </c>
      <c r="I5008" t="s">
        <v>41</v>
      </c>
      <c r="J5008" t="s">
        <v>23</v>
      </c>
      <c r="K5008" t="s">
        <v>24</v>
      </c>
      <c r="L5008" t="s">
        <v>304</v>
      </c>
      <c r="M5008" t="s">
        <v>533</v>
      </c>
      <c r="N5008">
        <v>1599</v>
      </c>
      <c r="O5008" t="s">
        <v>409</v>
      </c>
      <c r="P5008" t="s">
        <v>534</v>
      </c>
      <c r="Q5008">
        <v>5</v>
      </c>
      <c r="R5008" t="s">
        <v>1179</v>
      </c>
    </row>
    <row r="5009" spans="1:18" x14ac:dyDescent="0.3">
      <c r="A5009">
        <v>5152</v>
      </c>
      <c r="B5009" t="s">
        <v>69</v>
      </c>
      <c r="C5009">
        <v>2011</v>
      </c>
      <c r="D5009">
        <v>225000</v>
      </c>
      <c r="E5009">
        <v>90000</v>
      </c>
      <c r="F5009" t="s">
        <v>56</v>
      </c>
      <c r="G5009" t="s">
        <v>57</v>
      </c>
      <c r="H5009" t="s">
        <v>2064</v>
      </c>
      <c r="I5009" t="s">
        <v>22</v>
      </c>
      <c r="J5009" t="s">
        <v>23</v>
      </c>
      <c r="K5009" t="s">
        <v>24</v>
      </c>
      <c r="L5009" t="s">
        <v>33</v>
      </c>
      <c r="M5009" t="s">
        <v>72</v>
      </c>
      <c r="N5009">
        <v>1399</v>
      </c>
      <c r="O5009" t="s">
        <v>388</v>
      </c>
      <c r="P5009" t="s">
        <v>74</v>
      </c>
      <c r="Q5009">
        <v>5</v>
      </c>
      <c r="R5009" t="s">
        <v>1179</v>
      </c>
    </row>
    <row r="5010" spans="1:18" x14ac:dyDescent="0.3">
      <c r="A5010">
        <v>5153</v>
      </c>
      <c r="B5010" t="s">
        <v>192</v>
      </c>
      <c r="C5010">
        <v>2009</v>
      </c>
      <c r="D5010">
        <v>1025000</v>
      </c>
      <c r="E5010">
        <v>120000</v>
      </c>
      <c r="F5010" t="s">
        <v>19</v>
      </c>
      <c r="G5010" t="s">
        <v>780</v>
      </c>
      <c r="H5010" t="s">
        <v>971</v>
      </c>
      <c r="I5010" t="s">
        <v>22</v>
      </c>
      <c r="J5010" t="s">
        <v>23</v>
      </c>
      <c r="K5010" t="s">
        <v>154</v>
      </c>
      <c r="L5010" t="s">
        <v>42</v>
      </c>
      <c r="M5010" t="s">
        <v>351</v>
      </c>
      <c r="N5010">
        <v>2967</v>
      </c>
      <c r="O5010" t="s">
        <v>352</v>
      </c>
      <c r="P5010" t="s">
        <v>353</v>
      </c>
      <c r="Q5010">
        <v>7</v>
      </c>
      <c r="R5010" t="s">
        <v>1179</v>
      </c>
    </row>
    <row r="5011" spans="1:18" x14ac:dyDescent="0.3">
      <c r="A5011">
        <v>5154</v>
      </c>
      <c r="B5011" t="s">
        <v>109</v>
      </c>
      <c r="C5011">
        <v>2017</v>
      </c>
      <c r="D5011">
        <v>1300000</v>
      </c>
      <c r="E5011">
        <v>40000</v>
      </c>
      <c r="F5011" t="s">
        <v>19</v>
      </c>
      <c r="G5011" t="s">
        <v>857</v>
      </c>
      <c r="H5011" t="s">
        <v>1246</v>
      </c>
      <c r="I5011" t="s">
        <v>22</v>
      </c>
      <c r="J5011" t="s">
        <v>23</v>
      </c>
      <c r="K5011" t="s">
        <v>154</v>
      </c>
      <c r="L5011" t="s">
        <v>25</v>
      </c>
      <c r="M5011" t="s">
        <v>421</v>
      </c>
      <c r="N5011">
        <v>2179</v>
      </c>
      <c r="O5011" t="s">
        <v>461</v>
      </c>
      <c r="P5011" t="s">
        <v>334</v>
      </c>
      <c r="Q5011">
        <v>7</v>
      </c>
      <c r="R5011" t="s">
        <v>1179</v>
      </c>
    </row>
    <row r="5012" spans="1:18" x14ac:dyDescent="0.3">
      <c r="A5012">
        <v>5155</v>
      </c>
      <c r="B5012" t="s">
        <v>221</v>
      </c>
      <c r="C5012">
        <v>2018</v>
      </c>
      <c r="D5012">
        <v>560000</v>
      </c>
      <c r="E5012">
        <v>18000</v>
      </c>
      <c r="F5012" t="s">
        <v>56</v>
      </c>
      <c r="G5012" t="s">
        <v>57</v>
      </c>
      <c r="H5012" t="s">
        <v>2064</v>
      </c>
      <c r="I5012" t="s">
        <v>22</v>
      </c>
      <c r="J5012" t="s">
        <v>23</v>
      </c>
      <c r="K5012" t="s">
        <v>24</v>
      </c>
      <c r="L5012" t="s">
        <v>25</v>
      </c>
      <c r="M5012" t="s">
        <v>227</v>
      </c>
      <c r="N5012">
        <v>1498</v>
      </c>
      <c r="O5012" t="s">
        <v>228</v>
      </c>
      <c r="P5012" t="s">
        <v>224</v>
      </c>
      <c r="Q5012">
        <v>5</v>
      </c>
      <c r="R5012" t="s">
        <v>1179</v>
      </c>
    </row>
    <row r="5013" spans="1:18" x14ac:dyDescent="0.3">
      <c r="A5013">
        <v>5156</v>
      </c>
      <c r="B5013" t="s">
        <v>18</v>
      </c>
      <c r="C5013">
        <v>2017</v>
      </c>
      <c r="D5013">
        <v>650000</v>
      </c>
      <c r="E5013">
        <v>70000</v>
      </c>
      <c r="F5013" t="s">
        <v>56</v>
      </c>
      <c r="G5013" t="s">
        <v>57</v>
      </c>
      <c r="H5013" t="s">
        <v>2064</v>
      </c>
      <c r="I5013" t="s">
        <v>22</v>
      </c>
      <c r="J5013" t="s">
        <v>23</v>
      </c>
      <c r="K5013" t="s">
        <v>24</v>
      </c>
      <c r="L5013" t="s">
        <v>25</v>
      </c>
      <c r="M5013" t="s">
        <v>129</v>
      </c>
      <c r="N5013">
        <v>1248</v>
      </c>
      <c r="O5013" t="s">
        <v>94</v>
      </c>
      <c r="P5013" t="s">
        <v>95</v>
      </c>
      <c r="Q5013">
        <v>5</v>
      </c>
      <c r="R5013" t="s">
        <v>1179</v>
      </c>
    </row>
    <row r="5014" spans="1:18" x14ac:dyDescent="0.3">
      <c r="A5014">
        <v>5157</v>
      </c>
      <c r="B5014" t="s">
        <v>88</v>
      </c>
      <c r="C5014">
        <v>2018</v>
      </c>
      <c r="D5014">
        <v>1150000</v>
      </c>
      <c r="E5014">
        <v>29000</v>
      </c>
      <c r="F5014" t="s">
        <v>19</v>
      </c>
      <c r="G5014" t="s">
        <v>786</v>
      </c>
      <c r="H5014" t="s">
        <v>1529</v>
      </c>
      <c r="I5014" t="s">
        <v>22</v>
      </c>
      <c r="J5014" t="s">
        <v>23</v>
      </c>
      <c r="K5014" t="s">
        <v>24</v>
      </c>
      <c r="L5014" t="s">
        <v>25</v>
      </c>
      <c r="M5014" t="s">
        <v>282</v>
      </c>
      <c r="N5014">
        <v>2179</v>
      </c>
      <c r="O5014" t="s">
        <v>930</v>
      </c>
      <c r="P5014" t="s">
        <v>284</v>
      </c>
      <c r="Q5014">
        <v>7</v>
      </c>
      <c r="R5014" t="s">
        <v>1179</v>
      </c>
    </row>
    <row r="5015" spans="1:18" x14ac:dyDescent="0.3">
      <c r="A5015">
        <v>5158</v>
      </c>
      <c r="B5015" t="s">
        <v>18</v>
      </c>
      <c r="C5015">
        <v>2016</v>
      </c>
      <c r="D5015">
        <v>480000</v>
      </c>
      <c r="E5015">
        <v>65755</v>
      </c>
      <c r="F5015" t="s">
        <v>19</v>
      </c>
      <c r="G5015" t="s">
        <v>786</v>
      </c>
      <c r="H5015" t="s">
        <v>1291</v>
      </c>
      <c r="I5015" t="s">
        <v>41</v>
      </c>
      <c r="J5015" t="s">
        <v>23</v>
      </c>
      <c r="K5015" t="s">
        <v>24</v>
      </c>
      <c r="L5015" t="s">
        <v>25</v>
      </c>
      <c r="M5015" t="s">
        <v>113</v>
      </c>
      <c r="N5015">
        <v>1197</v>
      </c>
      <c r="O5015" t="s">
        <v>114</v>
      </c>
      <c r="P5015" t="s">
        <v>115</v>
      </c>
      <c r="Q5015">
        <v>5</v>
      </c>
      <c r="R5015" t="s">
        <v>1179</v>
      </c>
    </row>
    <row r="5016" spans="1:18" x14ac:dyDescent="0.3">
      <c r="A5016">
        <v>5159</v>
      </c>
      <c r="B5016" t="s">
        <v>69</v>
      </c>
      <c r="C5016">
        <v>2019</v>
      </c>
      <c r="D5016">
        <v>960000</v>
      </c>
      <c r="E5016">
        <v>2600</v>
      </c>
      <c r="F5016" t="s">
        <v>56</v>
      </c>
      <c r="G5016" t="s">
        <v>57</v>
      </c>
      <c r="H5016" t="s">
        <v>2064</v>
      </c>
      <c r="I5016" t="s">
        <v>22</v>
      </c>
      <c r="J5016" t="s">
        <v>23</v>
      </c>
      <c r="K5016" t="s">
        <v>24</v>
      </c>
      <c r="L5016" t="s">
        <v>25</v>
      </c>
      <c r="M5016" t="s">
        <v>47</v>
      </c>
      <c r="N5016">
        <v>1498</v>
      </c>
      <c r="O5016" t="s">
        <v>303</v>
      </c>
      <c r="P5016" t="s">
        <v>238</v>
      </c>
      <c r="Q5016">
        <v>5</v>
      </c>
      <c r="R5016" t="s">
        <v>1179</v>
      </c>
    </row>
    <row r="5017" spans="1:18" x14ac:dyDescent="0.3">
      <c r="A5017">
        <v>5160</v>
      </c>
      <c r="B5017" t="s">
        <v>88</v>
      </c>
      <c r="C5017">
        <v>2017</v>
      </c>
      <c r="D5017">
        <v>1050000</v>
      </c>
      <c r="E5017">
        <v>46000</v>
      </c>
      <c r="F5017" t="s">
        <v>56</v>
      </c>
      <c r="G5017" t="s">
        <v>57</v>
      </c>
      <c r="H5017" t="s">
        <v>2064</v>
      </c>
      <c r="I5017" t="s">
        <v>22</v>
      </c>
      <c r="J5017" t="s">
        <v>23</v>
      </c>
      <c r="K5017" t="s">
        <v>154</v>
      </c>
      <c r="L5017" t="s">
        <v>25</v>
      </c>
      <c r="M5017" t="s">
        <v>155</v>
      </c>
      <c r="N5017">
        <v>2179</v>
      </c>
      <c r="O5017" t="s">
        <v>446</v>
      </c>
      <c r="P5017" t="s">
        <v>447</v>
      </c>
      <c r="Q5017">
        <v>7</v>
      </c>
      <c r="R5017" t="s">
        <v>1179</v>
      </c>
    </row>
    <row r="5018" spans="1:18" x14ac:dyDescent="0.3">
      <c r="A5018">
        <v>5161</v>
      </c>
      <c r="B5018" t="s">
        <v>46</v>
      </c>
      <c r="C5018">
        <v>2017</v>
      </c>
      <c r="D5018">
        <v>310000</v>
      </c>
      <c r="E5018">
        <v>15000</v>
      </c>
      <c r="F5018" t="s">
        <v>19</v>
      </c>
      <c r="G5018" t="s">
        <v>782</v>
      </c>
      <c r="H5018" t="s">
        <v>989</v>
      </c>
      <c r="I5018" t="s">
        <v>41</v>
      </c>
      <c r="J5018" t="s">
        <v>23</v>
      </c>
      <c r="K5018" t="s">
        <v>24</v>
      </c>
      <c r="L5018" t="s">
        <v>33</v>
      </c>
      <c r="M5018" t="s">
        <v>390</v>
      </c>
      <c r="N5018">
        <v>814</v>
      </c>
      <c r="O5018" t="s">
        <v>541</v>
      </c>
      <c r="P5018" t="s">
        <v>542</v>
      </c>
      <c r="Q5018">
        <v>5</v>
      </c>
      <c r="R5018" t="s">
        <v>1179</v>
      </c>
    </row>
    <row r="5019" spans="1:18" x14ac:dyDescent="0.3">
      <c r="A5019">
        <v>5162</v>
      </c>
      <c r="B5019" t="s">
        <v>18</v>
      </c>
      <c r="C5019">
        <v>2014</v>
      </c>
      <c r="D5019">
        <v>500000</v>
      </c>
      <c r="E5019">
        <v>60000</v>
      </c>
      <c r="F5019" t="s">
        <v>19</v>
      </c>
      <c r="G5019" t="s">
        <v>780</v>
      </c>
      <c r="H5019" t="s">
        <v>807</v>
      </c>
      <c r="I5019" t="s">
        <v>22</v>
      </c>
      <c r="J5019" t="s">
        <v>23</v>
      </c>
      <c r="K5019" t="s">
        <v>24</v>
      </c>
      <c r="L5019" t="s">
        <v>25</v>
      </c>
      <c r="M5019" t="s">
        <v>26</v>
      </c>
      <c r="N5019">
        <v>1248</v>
      </c>
      <c r="O5019" t="s">
        <v>27</v>
      </c>
      <c r="P5019" t="s">
        <v>28</v>
      </c>
      <c r="Q5019">
        <v>5</v>
      </c>
      <c r="R5019" t="s">
        <v>1179</v>
      </c>
    </row>
    <row r="5020" spans="1:18" x14ac:dyDescent="0.3">
      <c r="A5020">
        <v>5163</v>
      </c>
      <c r="B5020" t="s">
        <v>18</v>
      </c>
      <c r="C5020">
        <v>2017</v>
      </c>
      <c r="D5020">
        <v>350000</v>
      </c>
      <c r="E5020">
        <v>15500</v>
      </c>
      <c r="F5020" t="s">
        <v>19</v>
      </c>
      <c r="G5020" t="s">
        <v>206</v>
      </c>
      <c r="H5020" t="s">
        <v>2068</v>
      </c>
      <c r="I5020" t="s">
        <v>41</v>
      </c>
      <c r="J5020" t="s">
        <v>23</v>
      </c>
      <c r="K5020" t="s">
        <v>154</v>
      </c>
      <c r="L5020" t="s">
        <v>25</v>
      </c>
      <c r="M5020" t="s">
        <v>140</v>
      </c>
      <c r="N5020">
        <v>998</v>
      </c>
      <c r="O5020" t="s">
        <v>67</v>
      </c>
      <c r="P5020" t="s">
        <v>141</v>
      </c>
      <c r="Q5020">
        <v>5</v>
      </c>
      <c r="R5020" t="s">
        <v>1179</v>
      </c>
    </row>
    <row r="5021" spans="1:18" x14ac:dyDescent="0.3">
      <c r="A5021">
        <v>5164</v>
      </c>
      <c r="B5021" t="s">
        <v>37</v>
      </c>
      <c r="C5021">
        <v>2015</v>
      </c>
      <c r="D5021">
        <v>365000</v>
      </c>
      <c r="E5021">
        <v>120000</v>
      </c>
      <c r="F5021" t="s">
        <v>19</v>
      </c>
      <c r="G5021" t="s">
        <v>912</v>
      </c>
      <c r="H5021" t="s">
        <v>2069</v>
      </c>
      <c r="I5021" t="s">
        <v>22</v>
      </c>
      <c r="J5021" t="s">
        <v>23</v>
      </c>
      <c r="K5021" t="s">
        <v>24</v>
      </c>
      <c r="L5021" t="s">
        <v>25</v>
      </c>
      <c r="M5021" t="s">
        <v>618</v>
      </c>
      <c r="N5021">
        <v>1498</v>
      </c>
      <c r="O5021" t="s">
        <v>105</v>
      </c>
      <c r="P5021" t="s">
        <v>95</v>
      </c>
      <c r="Q5021">
        <v>5</v>
      </c>
      <c r="R5021" t="s">
        <v>1179</v>
      </c>
    </row>
    <row r="5022" spans="1:18" x14ac:dyDescent="0.3">
      <c r="A5022">
        <v>5165</v>
      </c>
      <c r="B5022" t="s">
        <v>178</v>
      </c>
      <c r="C5022">
        <v>2008</v>
      </c>
      <c r="D5022">
        <v>165000</v>
      </c>
      <c r="E5022">
        <v>120000</v>
      </c>
      <c r="F5022" t="s">
        <v>19</v>
      </c>
      <c r="G5022" t="s">
        <v>912</v>
      </c>
      <c r="H5022" t="s">
        <v>2069</v>
      </c>
      <c r="I5022" t="s">
        <v>22</v>
      </c>
      <c r="J5022" t="s">
        <v>23</v>
      </c>
      <c r="K5022" t="s">
        <v>24</v>
      </c>
      <c r="L5022" t="s">
        <v>42</v>
      </c>
      <c r="M5022" t="s">
        <v>174</v>
      </c>
      <c r="N5022">
        <v>1998</v>
      </c>
      <c r="O5022" t="s">
        <v>388</v>
      </c>
      <c r="P5022" t="s">
        <v>1460</v>
      </c>
      <c r="Q5022">
        <v>5</v>
      </c>
      <c r="R5022" t="s">
        <v>1179</v>
      </c>
    </row>
    <row r="5023" spans="1:18" x14ac:dyDescent="0.3">
      <c r="A5023">
        <v>5166</v>
      </c>
      <c r="B5023" t="s">
        <v>109</v>
      </c>
      <c r="C5023">
        <v>2007</v>
      </c>
      <c r="D5023">
        <v>100000</v>
      </c>
      <c r="E5023">
        <v>120000</v>
      </c>
      <c r="F5023" t="s">
        <v>19</v>
      </c>
      <c r="G5023" t="s">
        <v>912</v>
      </c>
      <c r="H5023" t="s">
        <v>2069</v>
      </c>
      <c r="I5023" t="s">
        <v>22</v>
      </c>
      <c r="J5023" t="s">
        <v>23</v>
      </c>
      <c r="K5023" t="s">
        <v>24</v>
      </c>
      <c r="L5023" t="s">
        <v>42</v>
      </c>
      <c r="M5023" t="s">
        <v>1376</v>
      </c>
      <c r="N5023">
        <v>2956</v>
      </c>
      <c r="O5023" t="s">
        <v>486</v>
      </c>
      <c r="P5023" t="s">
        <v>2070</v>
      </c>
      <c r="Q5023">
        <v>10</v>
      </c>
      <c r="R5023" t="s">
        <v>1179</v>
      </c>
    </row>
    <row r="5024" spans="1:18" x14ac:dyDescent="0.3">
      <c r="A5024">
        <v>5167</v>
      </c>
      <c r="B5024" t="s">
        <v>88</v>
      </c>
      <c r="C5024">
        <v>2007</v>
      </c>
      <c r="D5024">
        <v>240000</v>
      </c>
      <c r="E5024">
        <v>80000</v>
      </c>
      <c r="F5024" t="s">
        <v>19</v>
      </c>
      <c r="G5024" t="s">
        <v>912</v>
      </c>
      <c r="H5024" t="s">
        <v>2069</v>
      </c>
      <c r="I5024" t="s">
        <v>22</v>
      </c>
      <c r="J5024" t="s">
        <v>23</v>
      </c>
      <c r="K5024" t="s">
        <v>24</v>
      </c>
      <c r="L5024" t="s">
        <v>33</v>
      </c>
      <c r="M5024" t="s">
        <v>363</v>
      </c>
      <c r="N5024">
        <v>2523</v>
      </c>
      <c r="O5024" t="s">
        <v>486</v>
      </c>
      <c r="P5024" t="s">
        <v>487</v>
      </c>
      <c r="Q5024">
        <v>7</v>
      </c>
      <c r="R5024" t="s">
        <v>1179</v>
      </c>
    </row>
    <row r="5025" spans="1:18" x14ac:dyDescent="0.3">
      <c r="A5025">
        <v>5168</v>
      </c>
      <c r="B5025" t="s">
        <v>88</v>
      </c>
      <c r="C5025">
        <v>2019</v>
      </c>
      <c r="D5025">
        <v>925000</v>
      </c>
      <c r="E5025">
        <v>40000</v>
      </c>
      <c r="F5025" t="s">
        <v>19</v>
      </c>
      <c r="G5025" t="s">
        <v>206</v>
      </c>
      <c r="H5025" t="s">
        <v>1273</v>
      </c>
      <c r="I5025" t="s">
        <v>22</v>
      </c>
      <c r="J5025" t="s">
        <v>23</v>
      </c>
      <c r="K5025" t="s">
        <v>24</v>
      </c>
      <c r="L5025" t="s">
        <v>25</v>
      </c>
      <c r="M5025" t="s">
        <v>60</v>
      </c>
      <c r="N5025">
        <v>1497</v>
      </c>
      <c r="O5025" t="s">
        <v>462</v>
      </c>
      <c r="P5025" t="s">
        <v>463</v>
      </c>
      <c r="Q5025">
        <v>7</v>
      </c>
      <c r="R5025" t="s">
        <v>1179</v>
      </c>
    </row>
    <row r="5026" spans="1:18" x14ac:dyDescent="0.3">
      <c r="A5026">
        <v>5169</v>
      </c>
      <c r="B5026" t="s">
        <v>69</v>
      </c>
      <c r="C5026">
        <v>2018</v>
      </c>
      <c r="D5026">
        <v>590000</v>
      </c>
      <c r="E5026">
        <v>15000</v>
      </c>
      <c r="F5026" t="s">
        <v>19</v>
      </c>
      <c r="G5026" t="s">
        <v>206</v>
      </c>
      <c r="H5026" t="s">
        <v>1273</v>
      </c>
      <c r="I5026" t="s">
        <v>41</v>
      </c>
      <c r="J5026" t="s">
        <v>23</v>
      </c>
      <c r="K5026" t="s">
        <v>24</v>
      </c>
      <c r="L5026" t="s">
        <v>25</v>
      </c>
      <c r="M5026" t="s">
        <v>218</v>
      </c>
      <c r="N5026">
        <v>1196</v>
      </c>
      <c r="O5026" t="s">
        <v>219</v>
      </c>
      <c r="P5026" t="s">
        <v>220</v>
      </c>
      <c r="Q5026">
        <v>5</v>
      </c>
      <c r="R5026" t="s">
        <v>1179</v>
      </c>
    </row>
    <row r="5027" spans="1:18" x14ac:dyDescent="0.3">
      <c r="A5027">
        <v>5170</v>
      </c>
      <c r="B5027" t="s">
        <v>109</v>
      </c>
      <c r="C5027">
        <v>2013</v>
      </c>
      <c r="D5027">
        <v>525000</v>
      </c>
      <c r="E5027">
        <v>110000</v>
      </c>
      <c r="F5027" t="s">
        <v>19</v>
      </c>
      <c r="G5027" t="s">
        <v>206</v>
      </c>
      <c r="H5027" t="s">
        <v>1273</v>
      </c>
      <c r="I5027" t="s">
        <v>22</v>
      </c>
      <c r="J5027" t="s">
        <v>23</v>
      </c>
      <c r="K5027" t="s">
        <v>24</v>
      </c>
      <c r="L5027" t="s">
        <v>33</v>
      </c>
      <c r="M5027" t="s">
        <v>620</v>
      </c>
      <c r="N5027">
        <v>2179</v>
      </c>
      <c r="O5027" t="s">
        <v>293</v>
      </c>
      <c r="P5027" t="s">
        <v>152</v>
      </c>
      <c r="Q5027">
        <v>7</v>
      </c>
      <c r="R5027" t="s">
        <v>1179</v>
      </c>
    </row>
    <row r="5028" spans="1:18" x14ac:dyDescent="0.3">
      <c r="A5028">
        <v>5171</v>
      </c>
      <c r="B5028" t="s">
        <v>65</v>
      </c>
      <c r="C5028">
        <v>2014</v>
      </c>
      <c r="D5028">
        <v>720000</v>
      </c>
      <c r="E5028">
        <v>80000</v>
      </c>
      <c r="F5028" t="s">
        <v>19</v>
      </c>
      <c r="G5028" t="s">
        <v>206</v>
      </c>
      <c r="H5028" t="s">
        <v>1273</v>
      </c>
      <c r="I5028" t="s">
        <v>22</v>
      </c>
      <c r="J5028" t="s">
        <v>23</v>
      </c>
      <c r="K5028" t="s">
        <v>24</v>
      </c>
      <c r="L5028" t="s">
        <v>33</v>
      </c>
      <c r="M5028" t="s">
        <v>170</v>
      </c>
      <c r="N5028">
        <v>2494</v>
      </c>
      <c r="O5028" t="s">
        <v>190</v>
      </c>
      <c r="P5028" t="s">
        <v>172</v>
      </c>
      <c r="Q5028">
        <v>8</v>
      </c>
      <c r="R5028" t="s">
        <v>1179</v>
      </c>
    </row>
    <row r="5029" spans="1:18" x14ac:dyDescent="0.3">
      <c r="A5029">
        <v>5172</v>
      </c>
      <c r="B5029" t="s">
        <v>75</v>
      </c>
      <c r="C5029">
        <v>2017</v>
      </c>
      <c r="D5029">
        <v>850000</v>
      </c>
      <c r="E5029">
        <v>50000</v>
      </c>
      <c r="F5029" t="s">
        <v>19</v>
      </c>
      <c r="G5029" t="s">
        <v>206</v>
      </c>
      <c r="H5029" t="s">
        <v>1273</v>
      </c>
      <c r="I5029" t="s">
        <v>22</v>
      </c>
      <c r="J5029" t="s">
        <v>23</v>
      </c>
      <c r="K5029" t="s">
        <v>154</v>
      </c>
      <c r="L5029" t="s">
        <v>25</v>
      </c>
      <c r="M5029" t="s">
        <v>554</v>
      </c>
      <c r="N5029">
        <v>1461</v>
      </c>
      <c r="O5029" t="s">
        <v>77</v>
      </c>
      <c r="P5029" t="s">
        <v>555</v>
      </c>
      <c r="Q5029">
        <v>5</v>
      </c>
      <c r="R5029" t="s">
        <v>1179</v>
      </c>
    </row>
    <row r="5030" spans="1:18" x14ac:dyDescent="0.3">
      <c r="A5030">
        <v>5173</v>
      </c>
      <c r="B5030" t="s">
        <v>88</v>
      </c>
      <c r="C5030">
        <v>2010</v>
      </c>
      <c r="D5030">
        <v>490000</v>
      </c>
      <c r="E5030">
        <v>110000</v>
      </c>
      <c r="F5030" t="s">
        <v>19</v>
      </c>
      <c r="G5030" t="s">
        <v>912</v>
      </c>
      <c r="H5030" t="s">
        <v>2069</v>
      </c>
      <c r="I5030" t="s">
        <v>22</v>
      </c>
      <c r="J5030" t="s">
        <v>23</v>
      </c>
      <c r="K5030" t="s">
        <v>154</v>
      </c>
      <c r="L5030" t="s">
        <v>25</v>
      </c>
      <c r="M5030" t="s">
        <v>270</v>
      </c>
      <c r="N5030">
        <v>2179</v>
      </c>
      <c r="O5030" t="s">
        <v>271</v>
      </c>
      <c r="P5030" t="s">
        <v>272</v>
      </c>
      <c r="Q5030">
        <v>8</v>
      </c>
      <c r="R5030" t="s">
        <v>1179</v>
      </c>
    </row>
    <row r="5031" spans="1:18" x14ac:dyDescent="0.3">
      <c r="A5031">
        <v>5174</v>
      </c>
      <c r="B5031" t="s">
        <v>37</v>
      </c>
      <c r="C5031">
        <v>2013</v>
      </c>
      <c r="D5031">
        <v>325000</v>
      </c>
      <c r="E5031">
        <v>100000</v>
      </c>
      <c r="F5031" t="s">
        <v>19</v>
      </c>
      <c r="G5031" t="s">
        <v>912</v>
      </c>
      <c r="H5031" t="s">
        <v>2069</v>
      </c>
      <c r="I5031" t="s">
        <v>22</v>
      </c>
      <c r="J5031" t="s">
        <v>23</v>
      </c>
      <c r="K5031" t="s">
        <v>24</v>
      </c>
      <c r="L5031" t="s">
        <v>25</v>
      </c>
      <c r="M5031" t="s">
        <v>618</v>
      </c>
      <c r="N5031">
        <v>1498</v>
      </c>
      <c r="O5031" t="s">
        <v>105</v>
      </c>
      <c r="P5031" t="s">
        <v>95</v>
      </c>
      <c r="Q5031">
        <v>5</v>
      </c>
      <c r="R5031" t="s">
        <v>1179</v>
      </c>
    </row>
    <row r="5032" spans="1:18" x14ac:dyDescent="0.3">
      <c r="A5032">
        <v>5175</v>
      </c>
      <c r="B5032" t="s">
        <v>46</v>
      </c>
      <c r="C5032">
        <v>2019</v>
      </c>
      <c r="D5032">
        <v>1200000</v>
      </c>
      <c r="E5032">
        <v>20000</v>
      </c>
      <c r="F5032" t="s">
        <v>19</v>
      </c>
      <c r="G5032" t="s">
        <v>206</v>
      </c>
      <c r="H5032" t="s">
        <v>2068</v>
      </c>
      <c r="I5032" t="s">
        <v>22</v>
      </c>
      <c r="J5032" t="s">
        <v>23</v>
      </c>
      <c r="K5032" t="s">
        <v>154</v>
      </c>
      <c r="L5032" t="s">
        <v>25</v>
      </c>
      <c r="M5032" t="s">
        <v>222</v>
      </c>
      <c r="N5032">
        <v>1582</v>
      </c>
      <c r="O5032" t="s">
        <v>301</v>
      </c>
      <c r="P5032" t="s">
        <v>1444</v>
      </c>
      <c r="Q5032">
        <v>5</v>
      </c>
      <c r="R5032" t="s">
        <v>1179</v>
      </c>
    </row>
    <row r="5033" spans="1:18" x14ac:dyDescent="0.3">
      <c r="A5033">
        <v>5176</v>
      </c>
      <c r="B5033" t="s">
        <v>88</v>
      </c>
      <c r="C5033">
        <v>2012</v>
      </c>
      <c r="D5033">
        <v>450000</v>
      </c>
      <c r="E5033">
        <v>135000</v>
      </c>
      <c r="F5033" t="s">
        <v>19</v>
      </c>
      <c r="G5033" t="s">
        <v>206</v>
      </c>
      <c r="H5033" t="s">
        <v>2068</v>
      </c>
      <c r="I5033" t="s">
        <v>22</v>
      </c>
      <c r="J5033" t="s">
        <v>23</v>
      </c>
      <c r="K5033" t="s">
        <v>24</v>
      </c>
      <c r="L5033" t="s">
        <v>25</v>
      </c>
      <c r="M5033" t="s">
        <v>489</v>
      </c>
      <c r="N5033">
        <v>2523</v>
      </c>
      <c r="O5033" t="s">
        <v>309</v>
      </c>
      <c r="P5033" t="s">
        <v>490</v>
      </c>
      <c r="Q5033">
        <v>7</v>
      </c>
      <c r="R5033" t="s">
        <v>1179</v>
      </c>
    </row>
    <row r="5034" spans="1:18" x14ac:dyDescent="0.3">
      <c r="A5034">
        <v>5177</v>
      </c>
      <c r="B5034" t="s">
        <v>109</v>
      </c>
      <c r="C5034">
        <v>2014</v>
      </c>
      <c r="D5034">
        <v>300000</v>
      </c>
      <c r="E5034">
        <v>50700</v>
      </c>
      <c r="F5034" t="s">
        <v>19</v>
      </c>
      <c r="G5034" t="s">
        <v>206</v>
      </c>
      <c r="H5034" t="s">
        <v>2068</v>
      </c>
      <c r="I5034" t="s">
        <v>22</v>
      </c>
      <c r="J5034" t="s">
        <v>23</v>
      </c>
      <c r="K5034" t="s">
        <v>24</v>
      </c>
      <c r="L5034" t="s">
        <v>25</v>
      </c>
      <c r="M5034" t="s">
        <v>285</v>
      </c>
      <c r="N5034">
        <v>1405</v>
      </c>
      <c r="O5034" t="s">
        <v>286</v>
      </c>
      <c r="P5034" t="s">
        <v>287</v>
      </c>
      <c r="Q5034">
        <v>5</v>
      </c>
      <c r="R5034" t="s">
        <v>1179</v>
      </c>
    </row>
    <row r="5035" spans="1:18" x14ac:dyDescent="0.3">
      <c r="A5035">
        <v>5178</v>
      </c>
      <c r="B5035" t="s">
        <v>221</v>
      </c>
      <c r="C5035">
        <v>2013</v>
      </c>
      <c r="D5035">
        <v>365000</v>
      </c>
      <c r="E5035">
        <v>70000</v>
      </c>
      <c r="F5035" t="s">
        <v>19</v>
      </c>
      <c r="G5035" t="s">
        <v>206</v>
      </c>
      <c r="H5035" t="s">
        <v>2068</v>
      </c>
      <c r="I5035" t="s">
        <v>22</v>
      </c>
      <c r="J5035" t="s">
        <v>23</v>
      </c>
      <c r="K5035" t="s">
        <v>24</v>
      </c>
      <c r="L5035" t="s">
        <v>33</v>
      </c>
      <c r="M5035" t="s">
        <v>655</v>
      </c>
      <c r="N5035">
        <v>1199</v>
      </c>
      <c r="O5035" t="s">
        <v>82</v>
      </c>
      <c r="P5035" t="s">
        <v>656</v>
      </c>
      <c r="Q5035">
        <v>5</v>
      </c>
      <c r="R5035" t="s">
        <v>1179</v>
      </c>
    </row>
    <row r="5036" spans="1:18" x14ac:dyDescent="0.3">
      <c r="A5036">
        <v>5179</v>
      </c>
      <c r="B5036" t="s">
        <v>173</v>
      </c>
      <c r="C5036">
        <v>2007</v>
      </c>
      <c r="D5036">
        <v>500000</v>
      </c>
      <c r="E5036">
        <v>120000</v>
      </c>
      <c r="F5036" t="s">
        <v>19</v>
      </c>
      <c r="G5036" t="s">
        <v>206</v>
      </c>
      <c r="H5036" t="s">
        <v>2071</v>
      </c>
      <c r="I5036" t="s">
        <v>41</v>
      </c>
      <c r="J5036" t="s">
        <v>23</v>
      </c>
      <c r="K5036" t="s">
        <v>154</v>
      </c>
      <c r="L5036" t="s">
        <v>25</v>
      </c>
      <c r="M5036" t="s">
        <v>851</v>
      </c>
      <c r="N5036">
        <v>1796</v>
      </c>
      <c r="O5036" t="s">
        <v>1848</v>
      </c>
      <c r="P5036" t="s">
        <v>1849</v>
      </c>
      <c r="Q5036">
        <v>5</v>
      </c>
      <c r="R5036" t="s">
        <v>1179</v>
      </c>
    </row>
    <row r="5037" spans="1:18" x14ac:dyDescent="0.3">
      <c r="A5037">
        <v>5180</v>
      </c>
      <c r="B5037" t="s">
        <v>65</v>
      </c>
      <c r="C5037">
        <v>2014</v>
      </c>
      <c r="D5037">
        <v>900000</v>
      </c>
      <c r="E5037">
        <v>112000</v>
      </c>
      <c r="F5037" t="s">
        <v>19</v>
      </c>
      <c r="G5037" t="s">
        <v>206</v>
      </c>
      <c r="H5037" t="s">
        <v>2071</v>
      </c>
      <c r="I5037" t="s">
        <v>22</v>
      </c>
      <c r="J5037" t="s">
        <v>23</v>
      </c>
      <c r="K5037" t="s">
        <v>24</v>
      </c>
      <c r="L5037" t="s">
        <v>33</v>
      </c>
      <c r="M5037" t="s">
        <v>170</v>
      </c>
      <c r="N5037">
        <v>2494</v>
      </c>
      <c r="O5037" t="s">
        <v>190</v>
      </c>
      <c r="P5037" t="s">
        <v>191</v>
      </c>
      <c r="Q5037">
        <v>8</v>
      </c>
      <c r="R5037" t="s">
        <v>1179</v>
      </c>
    </row>
    <row r="5038" spans="1:18" x14ac:dyDescent="0.3">
      <c r="A5038">
        <v>5181</v>
      </c>
      <c r="B5038" t="s">
        <v>46</v>
      </c>
      <c r="C5038">
        <v>2018</v>
      </c>
      <c r="D5038">
        <v>700000</v>
      </c>
      <c r="E5038">
        <v>35000</v>
      </c>
      <c r="F5038" t="s">
        <v>56</v>
      </c>
      <c r="G5038" t="s">
        <v>753</v>
      </c>
      <c r="H5038" t="s">
        <v>845</v>
      </c>
      <c r="I5038" t="s">
        <v>22</v>
      </c>
      <c r="J5038" t="s">
        <v>23</v>
      </c>
      <c r="K5038" t="s">
        <v>24</v>
      </c>
      <c r="L5038" t="s">
        <v>25</v>
      </c>
      <c r="M5038" t="s">
        <v>496</v>
      </c>
      <c r="N5038">
        <v>1186</v>
      </c>
      <c r="O5038" t="s">
        <v>466</v>
      </c>
      <c r="P5038" t="s">
        <v>504</v>
      </c>
      <c r="Q5038">
        <v>5</v>
      </c>
      <c r="R5038" t="s">
        <v>1179</v>
      </c>
    </row>
    <row r="5039" spans="1:18" x14ac:dyDescent="0.3">
      <c r="A5039">
        <v>5182</v>
      </c>
      <c r="B5039" t="s">
        <v>75</v>
      </c>
      <c r="C5039">
        <v>2017</v>
      </c>
      <c r="D5039">
        <v>880000</v>
      </c>
      <c r="E5039">
        <v>50000</v>
      </c>
      <c r="F5039" t="s">
        <v>56</v>
      </c>
      <c r="G5039" t="s">
        <v>753</v>
      </c>
      <c r="H5039" t="s">
        <v>2072</v>
      </c>
      <c r="I5039" t="s">
        <v>22</v>
      </c>
      <c r="J5039" t="s">
        <v>23</v>
      </c>
      <c r="K5039" t="s">
        <v>24</v>
      </c>
      <c r="L5039" t="s">
        <v>25</v>
      </c>
      <c r="M5039" t="s">
        <v>554</v>
      </c>
      <c r="N5039">
        <v>1461</v>
      </c>
      <c r="O5039" t="s">
        <v>77</v>
      </c>
      <c r="P5039" t="s">
        <v>555</v>
      </c>
      <c r="Q5039">
        <v>5</v>
      </c>
      <c r="R5039" t="s">
        <v>1179</v>
      </c>
    </row>
    <row r="5040" spans="1:18" x14ac:dyDescent="0.3">
      <c r="A5040">
        <v>5183</v>
      </c>
      <c r="B5040" t="s">
        <v>65</v>
      </c>
      <c r="C5040">
        <v>2014</v>
      </c>
      <c r="D5040">
        <v>700000</v>
      </c>
      <c r="E5040">
        <v>121000</v>
      </c>
      <c r="F5040" t="s">
        <v>56</v>
      </c>
      <c r="G5040" t="s">
        <v>753</v>
      </c>
      <c r="H5040" t="s">
        <v>845</v>
      </c>
      <c r="I5040" t="s">
        <v>22</v>
      </c>
      <c r="J5040" t="s">
        <v>23</v>
      </c>
      <c r="K5040" t="s">
        <v>24</v>
      </c>
      <c r="L5040" t="s">
        <v>42</v>
      </c>
      <c r="M5040" t="s">
        <v>170</v>
      </c>
      <c r="N5040">
        <v>2494</v>
      </c>
      <c r="O5040" t="s">
        <v>190</v>
      </c>
      <c r="P5040" t="s">
        <v>191</v>
      </c>
      <c r="Q5040">
        <v>7</v>
      </c>
      <c r="R5040" t="s">
        <v>1179</v>
      </c>
    </row>
    <row r="5041" spans="1:18" x14ac:dyDescent="0.3">
      <c r="A5041">
        <v>5184</v>
      </c>
      <c r="B5041" t="s">
        <v>88</v>
      </c>
      <c r="C5041">
        <v>2009</v>
      </c>
      <c r="D5041">
        <v>380000</v>
      </c>
      <c r="E5041">
        <v>120000</v>
      </c>
      <c r="F5041" t="s">
        <v>19</v>
      </c>
      <c r="G5041" t="s">
        <v>206</v>
      </c>
      <c r="H5041" t="s">
        <v>2071</v>
      </c>
      <c r="I5041" t="s">
        <v>22</v>
      </c>
      <c r="J5041" t="s">
        <v>23</v>
      </c>
      <c r="K5041" t="s">
        <v>24</v>
      </c>
      <c r="L5041" t="s">
        <v>33</v>
      </c>
      <c r="M5041" t="s">
        <v>481</v>
      </c>
      <c r="N5041">
        <v>2179</v>
      </c>
      <c r="O5041" t="s">
        <v>271</v>
      </c>
      <c r="P5041" t="s">
        <v>272</v>
      </c>
      <c r="Q5041">
        <v>7</v>
      </c>
      <c r="R5041" t="s">
        <v>1179</v>
      </c>
    </row>
    <row r="5042" spans="1:18" x14ac:dyDescent="0.3">
      <c r="A5042">
        <v>5185</v>
      </c>
      <c r="B5042" t="s">
        <v>65</v>
      </c>
      <c r="C5042">
        <v>2006</v>
      </c>
      <c r="D5042">
        <v>150000</v>
      </c>
      <c r="E5042">
        <v>90000</v>
      </c>
      <c r="F5042" t="s">
        <v>19</v>
      </c>
      <c r="G5042" t="s">
        <v>206</v>
      </c>
      <c r="H5042" t="s">
        <v>2071</v>
      </c>
      <c r="I5042" t="s">
        <v>41</v>
      </c>
      <c r="J5042" t="s">
        <v>23</v>
      </c>
      <c r="K5042" t="s">
        <v>24</v>
      </c>
      <c r="L5042" t="s">
        <v>42</v>
      </c>
      <c r="M5042" t="s">
        <v>1348</v>
      </c>
      <c r="N5042">
        <v>1794</v>
      </c>
      <c r="O5042" t="s">
        <v>1349</v>
      </c>
      <c r="P5042" t="s">
        <v>1350</v>
      </c>
      <c r="Q5042">
        <v>5</v>
      </c>
      <c r="R5042" t="s">
        <v>1179</v>
      </c>
    </row>
    <row r="5043" spans="1:18" x14ac:dyDescent="0.3">
      <c r="A5043">
        <v>5186</v>
      </c>
      <c r="B5043" t="s">
        <v>18</v>
      </c>
      <c r="C5043">
        <v>2014</v>
      </c>
      <c r="D5043">
        <v>235000</v>
      </c>
      <c r="E5043">
        <v>70000</v>
      </c>
      <c r="F5043" t="s">
        <v>19</v>
      </c>
      <c r="G5043" t="s">
        <v>206</v>
      </c>
      <c r="H5043" t="s">
        <v>2071</v>
      </c>
      <c r="I5043" t="s">
        <v>136</v>
      </c>
      <c r="J5043" t="s">
        <v>23</v>
      </c>
      <c r="K5043" t="s">
        <v>24</v>
      </c>
      <c r="L5043" t="s">
        <v>33</v>
      </c>
      <c r="M5043" t="s">
        <v>1409</v>
      </c>
      <c r="N5043">
        <v>998</v>
      </c>
      <c r="O5043" t="s">
        <v>67</v>
      </c>
      <c r="P5043" t="s">
        <v>141</v>
      </c>
      <c r="Q5043">
        <v>5</v>
      </c>
      <c r="R5043" t="s">
        <v>1179</v>
      </c>
    </row>
    <row r="5044" spans="1:18" x14ac:dyDescent="0.3">
      <c r="A5044">
        <v>5187</v>
      </c>
      <c r="B5044" t="s">
        <v>75</v>
      </c>
      <c r="C5044">
        <v>2018</v>
      </c>
      <c r="D5044">
        <v>320000</v>
      </c>
      <c r="E5044">
        <v>20000</v>
      </c>
      <c r="F5044" t="s">
        <v>19</v>
      </c>
      <c r="G5044" t="s">
        <v>206</v>
      </c>
      <c r="H5044" t="s">
        <v>2071</v>
      </c>
      <c r="I5044" t="s">
        <v>41</v>
      </c>
      <c r="J5044" t="s">
        <v>23</v>
      </c>
      <c r="K5044" t="s">
        <v>24</v>
      </c>
      <c r="L5044" t="s">
        <v>25</v>
      </c>
      <c r="M5044" t="s">
        <v>305</v>
      </c>
      <c r="N5044">
        <v>999</v>
      </c>
      <c r="O5044" t="s">
        <v>86</v>
      </c>
      <c r="P5044" t="s">
        <v>306</v>
      </c>
      <c r="Q5044">
        <v>5</v>
      </c>
      <c r="R5044" t="s">
        <v>1179</v>
      </c>
    </row>
    <row r="5045" spans="1:18" x14ac:dyDescent="0.3">
      <c r="A5045">
        <v>5188</v>
      </c>
      <c r="B5045" t="s">
        <v>75</v>
      </c>
      <c r="C5045">
        <v>2015</v>
      </c>
      <c r="D5045">
        <v>550000</v>
      </c>
      <c r="E5045">
        <v>60000</v>
      </c>
      <c r="F5045" t="s">
        <v>56</v>
      </c>
      <c r="G5045" t="s">
        <v>753</v>
      </c>
      <c r="H5045" t="s">
        <v>845</v>
      </c>
      <c r="I5045" t="s">
        <v>22</v>
      </c>
      <c r="J5045" t="s">
        <v>23</v>
      </c>
      <c r="K5045" t="s">
        <v>24</v>
      </c>
      <c r="L5045" t="s">
        <v>25</v>
      </c>
      <c r="M5045" t="s">
        <v>297</v>
      </c>
      <c r="N5045">
        <v>1461</v>
      </c>
      <c r="O5045" t="s">
        <v>298</v>
      </c>
      <c r="P5045" t="s">
        <v>299</v>
      </c>
      <c r="Q5045">
        <v>5</v>
      </c>
      <c r="R5045" t="s">
        <v>1179</v>
      </c>
    </row>
    <row r="5046" spans="1:18" x14ac:dyDescent="0.3">
      <c r="A5046">
        <v>5189</v>
      </c>
      <c r="B5046" t="s">
        <v>239</v>
      </c>
      <c r="C5046">
        <v>2016</v>
      </c>
      <c r="D5046">
        <v>3200000</v>
      </c>
      <c r="E5046">
        <v>40000</v>
      </c>
      <c r="F5046" t="s">
        <v>56</v>
      </c>
      <c r="G5046" t="s">
        <v>753</v>
      </c>
      <c r="H5046" t="s">
        <v>845</v>
      </c>
      <c r="I5046" t="s">
        <v>22</v>
      </c>
      <c r="J5046" t="s">
        <v>23</v>
      </c>
      <c r="K5046" t="s">
        <v>154</v>
      </c>
      <c r="L5046" t="s">
        <v>25</v>
      </c>
      <c r="M5046" t="s">
        <v>379</v>
      </c>
      <c r="N5046">
        <v>1995</v>
      </c>
      <c r="O5046" t="s">
        <v>336</v>
      </c>
      <c r="P5046" t="s">
        <v>334</v>
      </c>
      <c r="Q5046">
        <v>5</v>
      </c>
      <c r="R5046" t="s">
        <v>1179</v>
      </c>
    </row>
    <row r="5047" spans="1:18" x14ac:dyDescent="0.3">
      <c r="A5047">
        <v>5190</v>
      </c>
      <c r="B5047" t="s">
        <v>65</v>
      </c>
      <c r="C5047">
        <v>2013</v>
      </c>
      <c r="D5047">
        <v>750000</v>
      </c>
      <c r="E5047">
        <v>440000</v>
      </c>
      <c r="F5047" t="s">
        <v>19</v>
      </c>
      <c r="G5047" t="s">
        <v>206</v>
      </c>
      <c r="H5047" t="s">
        <v>1030</v>
      </c>
      <c r="I5047" t="s">
        <v>22</v>
      </c>
      <c r="J5047" t="s">
        <v>23</v>
      </c>
      <c r="K5047" t="s">
        <v>24</v>
      </c>
      <c r="L5047" t="s">
        <v>33</v>
      </c>
      <c r="M5047" t="s">
        <v>170</v>
      </c>
      <c r="N5047">
        <v>2494</v>
      </c>
      <c r="O5047" t="s">
        <v>190</v>
      </c>
      <c r="P5047" t="s">
        <v>172</v>
      </c>
      <c r="Q5047">
        <v>7</v>
      </c>
      <c r="R5047" t="s">
        <v>1179</v>
      </c>
    </row>
    <row r="5048" spans="1:18" x14ac:dyDescent="0.3">
      <c r="A5048">
        <v>5191</v>
      </c>
      <c r="B5048" t="s">
        <v>88</v>
      </c>
      <c r="C5048">
        <v>2017</v>
      </c>
      <c r="D5048">
        <v>645000</v>
      </c>
      <c r="E5048">
        <v>60000</v>
      </c>
      <c r="F5048" t="s">
        <v>56</v>
      </c>
      <c r="G5048" t="s">
        <v>753</v>
      </c>
      <c r="H5048" t="s">
        <v>845</v>
      </c>
      <c r="I5048" t="s">
        <v>22</v>
      </c>
      <c r="J5048" t="s">
        <v>23</v>
      </c>
      <c r="K5048" t="s">
        <v>24</v>
      </c>
      <c r="L5048" t="s">
        <v>25</v>
      </c>
      <c r="M5048" t="s">
        <v>623</v>
      </c>
      <c r="N5048">
        <v>1493</v>
      </c>
      <c r="O5048" t="s">
        <v>171</v>
      </c>
      <c r="P5048" t="s">
        <v>445</v>
      </c>
      <c r="Q5048">
        <v>7</v>
      </c>
      <c r="R5048" t="s">
        <v>1179</v>
      </c>
    </row>
    <row r="5049" spans="1:18" x14ac:dyDescent="0.3">
      <c r="A5049">
        <v>5192</v>
      </c>
      <c r="B5049" t="s">
        <v>18</v>
      </c>
      <c r="C5049">
        <v>2015</v>
      </c>
      <c r="D5049">
        <v>300000</v>
      </c>
      <c r="E5049">
        <v>110000</v>
      </c>
      <c r="F5049" t="s">
        <v>19</v>
      </c>
      <c r="G5049" t="s">
        <v>206</v>
      </c>
      <c r="H5049" t="s">
        <v>2071</v>
      </c>
      <c r="I5049" t="s">
        <v>41</v>
      </c>
      <c r="J5049" t="s">
        <v>23</v>
      </c>
      <c r="K5049" t="s">
        <v>24</v>
      </c>
      <c r="L5049" t="s">
        <v>25</v>
      </c>
      <c r="M5049" t="s">
        <v>226</v>
      </c>
      <c r="N5049">
        <v>998</v>
      </c>
      <c r="O5049" t="s">
        <v>244</v>
      </c>
      <c r="P5049" t="s">
        <v>141</v>
      </c>
      <c r="Q5049">
        <v>5</v>
      </c>
      <c r="R5049" t="s">
        <v>1179</v>
      </c>
    </row>
    <row r="5050" spans="1:18" x14ac:dyDescent="0.3">
      <c r="A5050">
        <v>5193</v>
      </c>
      <c r="B5050" t="s">
        <v>46</v>
      </c>
      <c r="C5050">
        <v>2016</v>
      </c>
      <c r="D5050">
        <v>580000</v>
      </c>
      <c r="E5050">
        <v>152000</v>
      </c>
      <c r="F5050" t="s">
        <v>19</v>
      </c>
      <c r="G5050" t="s">
        <v>206</v>
      </c>
      <c r="H5050" t="s">
        <v>2071</v>
      </c>
      <c r="I5050" t="s">
        <v>22</v>
      </c>
      <c r="J5050" t="s">
        <v>23</v>
      </c>
      <c r="K5050" t="s">
        <v>24</v>
      </c>
      <c r="L5050" t="s">
        <v>25</v>
      </c>
      <c r="M5050" t="s">
        <v>551</v>
      </c>
      <c r="N5050">
        <v>1396</v>
      </c>
      <c r="O5050" t="s">
        <v>100</v>
      </c>
      <c r="P5050" t="s">
        <v>552</v>
      </c>
      <c r="Q5050">
        <v>5</v>
      </c>
      <c r="R5050" t="s">
        <v>1179</v>
      </c>
    </row>
    <row r="5051" spans="1:18" x14ac:dyDescent="0.3">
      <c r="A5051">
        <v>5194</v>
      </c>
      <c r="B5051" t="s">
        <v>46</v>
      </c>
      <c r="C5051">
        <v>2011</v>
      </c>
      <c r="D5051">
        <v>220000</v>
      </c>
      <c r="E5051">
        <v>220000</v>
      </c>
      <c r="F5051" t="s">
        <v>19</v>
      </c>
      <c r="G5051" t="s">
        <v>206</v>
      </c>
      <c r="H5051" t="s">
        <v>2071</v>
      </c>
      <c r="I5051" t="s">
        <v>41</v>
      </c>
      <c r="J5051" t="s">
        <v>23</v>
      </c>
      <c r="K5051" t="s">
        <v>24</v>
      </c>
      <c r="L5051" t="s">
        <v>304</v>
      </c>
      <c r="M5051" t="s">
        <v>142</v>
      </c>
      <c r="N5051">
        <v>1197</v>
      </c>
      <c r="O5051" t="s">
        <v>431</v>
      </c>
      <c r="P5051" t="s">
        <v>432</v>
      </c>
      <c r="Q5051">
        <v>5</v>
      </c>
      <c r="R5051" t="s">
        <v>1179</v>
      </c>
    </row>
    <row r="5052" spans="1:18" x14ac:dyDescent="0.3">
      <c r="A5052">
        <v>5195</v>
      </c>
      <c r="B5052" t="s">
        <v>88</v>
      </c>
      <c r="C5052">
        <v>2013</v>
      </c>
      <c r="D5052">
        <v>451000</v>
      </c>
      <c r="E5052">
        <v>70000</v>
      </c>
      <c r="F5052" t="s">
        <v>19</v>
      </c>
      <c r="G5052" t="s">
        <v>206</v>
      </c>
      <c r="H5052" t="s">
        <v>1030</v>
      </c>
      <c r="I5052" t="s">
        <v>22</v>
      </c>
      <c r="J5052" t="s">
        <v>23</v>
      </c>
      <c r="K5052" t="s">
        <v>24</v>
      </c>
      <c r="L5052" t="s">
        <v>25</v>
      </c>
      <c r="M5052" t="s">
        <v>489</v>
      </c>
      <c r="N5052">
        <v>2523</v>
      </c>
      <c r="O5052" t="s">
        <v>309</v>
      </c>
      <c r="P5052" t="s">
        <v>490</v>
      </c>
      <c r="Q5052">
        <v>7</v>
      </c>
      <c r="R5052" t="s">
        <v>1179</v>
      </c>
    </row>
    <row r="5053" spans="1:18" x14ac:dyDescent="0.3">
      <c r="A5053">
        <v>5196</v>
      </c>
      <c r="B5053" t="s">
        <v>109</v>
      </c>
      <c r="C5053">
        <v>2018</v>
      </c>
      <c r="D5053">
        <v>850000</v>
      </c>
      <c r="E5053">
        <v>50000</v>
      </c>
      <c r="F5053" t="s">
        <v>19</v>
      </c>
      <c r="G5053" t="s">
        <v>206</v>
      </c>
      <c r="H5053" t="s">
        <v>1030</v>
      </c>
      <c r="I5053" t="s">
        <v>41</v>
      </c>
      <c r="J5053" t="s">
        <v>23</v>
      </c>
      <c r="K5053" t="s">
        <v>24</v>
      </c>
      <c r="L5053" t="s">
        <v>25</v>
      </c>
      <c r="M5053" t="s">
        <v>142</v>
      </c>
      <c r="N5053">
        <v>1198</v>
      </c>
      <c r="O5053" t="s">
        <v>364</v>
      </c>
      <c r="P5053" t="s">
        <v>365</v>
      </c>
      <c r="Q5053">
        <v>5</v>
      </c>
      <c r="R5053" t="s">
        <v>1179</v>
      </c>
    </row>
    <row r="5054" spans="1:18" x14ac:dyDescent="0.3">
      <c r="A5054">
        <v>5197</v>
      </c>
      <c r="B5054" t="s">
        <v>18</v>
      </c>
      <c r="C5054">
        <v>2011</v>
      </c>
      <c r="D5054">
        <v>300000</v>
      </c>
      <c r="E5054">
        <v>125000</v>
      </c>
      <c r="F5054" t="s">
        <v>124</v>
      </c>
      <c r="G5054" t="s">
        <v>799</v>
      </c>
      <c r="H5054" t="s">
        <v>2073</v>
      </c>
      <c r="I5054" t="s">
        <v>22</v>
      </c>
      <c r="J5054" t="s">
        <v>23</v>
      </c>
      <c r="K5054" t="s">
        <v>24</v>
      </c>
      <c r="L5054" t="s">
        <v>25</v>
      </c>
      <c r="M5054" t="s">
        <v>81</v>
      </c>
      <c r="N5054">
        <v>1248</v>
      </c>
      <c r="O5054" t="s">
        <v>82</v>
      </c>
      <c r="P5054" t="s">
        <v>28</v>
      </c>
      <c r="Q5054">
        <v>5</v>
      </c>
      <c r="R5054" t="s">
        <v>1179</v>
      </c>
    </row>
    <row r="5055" spans="1:18" x14ac:dyDescent="0.3">
      <c r="A5055">
        <v>5198</v>
      </c>
      <c r="B5055" t="s">
        <v>69</v>
      </c>
      <c r="C5055">
        <v>2016</v>
      </c>
      <c r="D5055">
        <v>350000</v>
      </c>
      <c r="E5055">
        <v>60000</v>
      </c>
      <c r="F5055" t="s">
        <v>124</v>
      </c>
      <c r="G5055" t="s">
        <v>799</v>
      </c>
      <c r="H5055" t="s">
        <v>2073</v>
      </c>
      <c r="I5055" t="s">
        <v>41</v>
      </c>
      <c r="J5055" t="s">
        <v>23</v>
      </c>
      <c r="K5055" t="s">
        <v>24</v>
      </c>
      <c r="L5055" t="s">
        <v>25</v>
      </c>
      <c r="M5055" t="s">
        <v>218</v>
      </c>
      <c r="N5055">
        <v>1196</v>
      </c>
      <c r="O5055" t="s">
        <v>219</v>
      </c>
      <c r="P5055" t="s">
        <v>220</v>
      </c>
      <c r="Q5055">
        <v>5</v>
      </c>
      <c r="R5055" t="s">
        <v>1179</v>
      </c>
    </row>
    <row r="5056" spans="1:18" x14ac:dyDescent="0.3">
      <c r="A5056">
        <v>5199</v>
      </c>
      <c r="B5056" t="s">
        <v>18</v>
      </c>
      <c r="C5056">
        <v>2014</v>
      </c>
      <c r="D5056">
        <v>300000</v>
      </c>
      <c r="E5056">
        <v>90000</v>
      </c>
      <c r="F5056" t="s">
        <v>124</v>
      </c>
      <c r="G5056" t="s">
        <v>799</v>
      </c>
      <c r="H5056" t="s">
        <v>2074</v>
      </c>
      <c r="I5056" t="s">
        <v>136</v>
      </c>
      <c r="J5056" t="s">
        <v>23</v>
      </c>
      <c r="K5056" t="s">
        <v>24</v>
      </c>
      <c r="L5056" t="s">
        <v>25</v>
      </c>
      <c r="M5056" t="s">
        <v>818</v>
      </c>
      <c r="N5056">
        <v>1196</v>
      </c>
      <c r="O5056" t="s">
        <v>486</v>
      </c>
      <c r="P5056" t="s">
        <v>2075</v>
      </c>
      <c r="Q5056">
        <v>5</v>
      </c>
      <c r="R5056" t="s">
        <v>1179</v>
      </c>
    </row>
    <row r="5057" spans="1:18" x14ac:dyDescent="0.3">
      <c r="A5057">
        <v>5200</v>
      </c>
      <c r="B5057" t="s">
        <v>18</v>
      </c>
      <c r="C5057">
        <v>2017</v>
      </c>
      <c r="D5057">
        <v>390000</v>
      </c>
      <c r="E5057">
        <v>30000</v>
      </c>
      <c r="F5057" t="s">
        <v>124</v>
      </c>
      <c r="G5057" t="s">
        <v>799</v>
      </c>
      <c r="H5057" t="s">
        <v>2074</v>
      </c>
      <c r="I5057" t="s">
        <v>136</v>
      </c>
      <c r="J5057" t="s">
        <v>23</v>
      </c>
      <c r="K5057" t="s">
        <v>24</v>
      </c>
      <c r="L5057" t="s">
        <v>25</v>
      </c>
      <c r="M5057" t="s">
        <v>818</v>
      </c>
      <c r="N5057">
        <v>1196</v>
      </c>
      <c r="O5057" t="s">
        <v>486</v>
      </c>
      <c r="P5057" t="s">
        <v>2075</v>
      </c>
      <c r="Q5057">
        <v>5</v>
      </c>
      <c r="R5057" t="s">
        <v>1179</v>
      </c>
    </row>
    <row r="5058" spans="1:18" x14ac:dyDescent="0.3">
      <c r="A5058">
        <v>5201</v>
      </c>
      <c r="B5058" t="s">
        <v>65</v>
      </c>
      <c r="C5058">
        <v>2016</v>
      </c>
      <c r="D5058">
        <v>1200000</v>
      </c>
      <c r="E5058">
        <v>90000</v>
      </c>
      <c r="F5058" t="s">
        <v>124</v>
      </c>
      <c r="G5058" t="s">
        <v>799</v>
      </c>
      <c r="H5058" t="s">
        <v>2073</v>
      </c>
      <c r="I5058" t="s">
        <v>22</v>
      </c>
      <c r="J5058" t="s">
        <v>23</v>
      </c>
      <c r="K5058" t="s">
        <v>24</v>
      </c>
      <c r="L5058" t="s">
        <v>25</v>
      </c>
      <c r="M5058" t="s">
        <v>170</v>
      </c>
      <c r="N5058">
        <v>2494</v>
      </c>
      <c r="O5058" t="s">
        <v>190</v>
      </c>
      <c r="P5058" t="s">
        <v>191</v>
      </c>
      <c r="Q5058">
        <v>8</v>
      </c>
      <c r="R5058" t="s">
        <v>1179</v>
      </c>
    </row>
    <row r="5059" spans="1:18" x14ac:dyDescent="0.3">
      <c r="A5059">
        <v>5202</v>
      </c>
      <c r="B5059" t="s">
        <v>221</v>
      </c>
      <c r="C5059">
        <v>2017</v>
      </c>
      <c r="D5059">
        <v>550000</v>
      </c>
      <c r="E5059">
        <v>20000</v>
      </c>
      <c r="F5059" t="s">
        <v>124</v>
      </c>
      <c r="G5059" t="s">
        <v>799</v>
      </c>
      <c r="H5059" t="s">
        <v>2074</v>
      </c>
      <c r="I5059" t="s">
        <v>41</v>
      </c>
      <c r="J5059" t="s">
        <v>23</v>
      </c>
      <c r="K5059" t="s">
        <v>24</v>
      </c>
      <c r="L5059" t="s">
        <v>25</v>
      </c>
      <c r="M5059" t="s">
        <v>142</v>
      </c>
      <c r="N5059">
        <v>1198</v>
      </c>
      <c r="O5059" t="s">
        <v>515</v>
      </c>
      <c r="P5059" t="s">
        <v>255</v>
      </c>
      <c r="Q5059">
        <v>5</v>
      </c>
      <c r="R5059" t="s">
        <v>1179</v>
      </c>
    </row>
    <row r="5060" spans="1:18" x14ac:dyDescent="0.3">
      <c r="A5060">
        <v>5203</v>
      </c>
      <c r="B5060" t="s">
        <v>18</v>
      </c>
      <c r="C5060">
        <v>2012</v>
      </c>
      <c r="D5060">
        <v>300000</v>
      </c>
      <c r="E5060">
        <v>110000</v>
      </c>
      <c r="F5060" t="s">
        <v>124</v>
      </c>
      <c r="G5060" t="s">
        <v>799</v>
      </c>
      <c r="H5060" t="s">
        <v>2074</v>
      </c>
      <c r="I5060" t="s">
        <v>22</v>
      </c>
      <c r="J5060" t="s">
        <v>23</v>
      </c>
      <c r="K5060" t="s">
        <v>24</v>
      </c>
      <c r="L5060" t="s">
        <v>42</v>
      </c>
      <c r="M5060" t="s">
        <v>230</v>
      </c>
      <c r="N5060">
        <v>1248</v>
      </c>
      <c r="O5060" t="s">
        <v>27</v>
      </c>
      <c r="P5060" t="s">
        <v>28</v>
      </c>
      <c r="Q5060">
        <v>5</v>
      </c>
      <c r="R5060" t="s">
        <v>1179</v>
      </c>
    </row>
    <row r="5061" spans="1:18" x14ac:dyDescent="0.3">
      <c r="A5061">
        <v>5204</v>
      </c>
      <c r="B5061" t="s">
        <v>221</v>
      </c>
      <c r="C5061">
        <v>2012</v>
      </c>
      <c r="D5061">
        <v>300000</v>
      </c>
      <c r="E5061">
        <v>150000</v>
      </c>
      <c r="F5061" t="s">
        <v>38</v>
      </c>
      <c r="G5061" t="s">
        <v>39</v>
      </c>
      <c r="H5061" t="s">
        <v>1263</v>
      </c>
      <c r="I5061" t="s">
        <v>22</v>
      </c>
      <c r="J5061" t="s">
        <v>23</v>
      </c>
      <c r="K5061" t="s">
        <v>24</v>
      </c>
      <c r="L5061" t="s">
        <v>33</v>
      </c>
      <c r="M5061" t="s">
        <v>234</v>
      </c>
      <c r="N5061">
        <v>1598</v>
      </c>
      <c r="O5061" t="s">
        <v>235</v>
      </c>
      <c r="P5061" t="s">
        <v>36</v>
      </c>
      <c r="Q5061">
        <v>5</v>
      </c>
      <c r="R5061" t="s">
        <v>1179</v>
      </c>
    </row>
    <row r="5062" spans="1:18" x14ac:dyDescent="0.3">
      <c r="A5062">
        <v>5205</v>
      </c>
      <c r="B5062" t="s">
        <v>46</v>
      </c>
      <c r="C5062">
        <v>2012</v>
      </c>
      <c r="D5062">
        <v>350000</v>
      </c>
      <c r="E5062">
        <v>110000</v>
      </c>
      <c r="F5062" t="s">
        <v>38</v>
      </c>
      <c r="G5062" t="s">
        <v>39</v>
      </c>
      <c r="H5062" t="s">
        <v>1263</v>
      </c>
      <c r="I5062" t="s">
        <v>22</v>
      </c>
      <c r="J5062" t="s">
        <v>23</v>
      </c>
      <c r="K5062" t="s">
        <v>24</v>
      </c>
      <c r="L5062" t="s">
        <v>25</v>
      </c>
      <c r="M5062" t="s">
        <v>47</v>
      </c>
      <c r="N5062">
        <v>1396</v>
      </c>
      <c r="O5062" t="s">
        <v>48</v>
      </c>
      <c r="P5062" t="s">
        <v>49</v>
      </c>
      <c r="Q5062">
        <v>5</v>
      </c>
      <c r="R5062" t="s">
        <v>1179</v>
      </c>
    </row>
    <row r="5063" spans="1:18" x14ac:dyDescent="0.3">
      <c r="A5063">
        <v>5206</v>
      </c>
      <c r="B5063" t="s">
        <v>46</v>
      </c>
      <c r="C5063">
        <v>2015</v>
      </c>
      <c r="D5063">
        <v>880000</v>
      </c>
      <c r="E5063">
        <v>120000</v>
      </c>
      <c r="F5063" t="s">
        <v>56</v>
      </c>
      <c r="G5063" t="s">
        <v>21</v>
      </c>
      <c r="H5063" t="s">
        <v>2025</v>
      </c>
      <c r="I5063" t="s">
        <v>22</v>
      </c>
      <c r="J5063" t="s">
        <v>23</v>
      </c>
      <c r="K5063" t="s">
        <v>24</v>
      </c>
      <c r="L5063" t="s">
        <v>33</v>
      </c>
      <c r="M5063" t="s">
        <v>300</v>
      </c>
      <c r="N5063">
        <v>1582</v>
      </c>
      <c r="O5063" t="s">
        <v>301</v>
      </c>
      <c r="P5063" t="s">
        <v>302</v>
      </c>
      <c r="Q5063">
        <v>5</v>
      </c>
      <c r="R5063" t="s">
        <v>1179</v>
      </c>
    </row>
    <row r="5064" spans="1:18" x14ac:dyDescent="0.3">
      <c r="A5064">
        <v>5207</v>
      </c>
      <c r="B5064" t="s">
        <v>46</v>
      </c>
      <c r="C5064">
        <v>2010</v>
      </c>
      <c r="D5064">
        <v>160000</v>
      </c>
      <c r="E5064">
        <v>120000</v>
      </c>
      <c r="F5064" t="s">
        <v>38</v>
      </c>
      <c r="G5064" t="s">
        <v>39</v>
      </c>
      <c r="H5064" t="s">
        <v>1263</v>
      </c>
      <c r="I5064" t="s">
        <v>136</v>
      </c>
      <c r="J5064" t="s">
        <v>23</v>
      </c>
      <c r="K5064" t="s">
        <v>24</v>
      </c>
      <c r="L5064" t="s">
        <v>33</v>
      </c>
      <c r="M5064" t="s">
        <v>448</v>
      </c>
      <c r="N5064">
        <v>1495</v>
      </c>
      <c r="O5064" t="s">
        <v>232</v>
      </c>
      <c r="P5064" t="s">
        <v>2076</v>
      </c>
      <c r="Q5064">
        <v>5</v>
      </c>
      <c r="R5064" t="s">
        <v>1179</v>
      </c>
    </row>
    <row r="5065" spans="1:18" x14ac:dyDescent="0.3">
      <c r="A5065">
        <v>5208</v>
      </c>
      <c r="B5065" t="s">
        <v>109</v>
      </c>
      <c r="C5065">
        <v>2012</v>
      </c>
      <c r="D5065">
        <v>250000</v>
      </c>
      <c r="E5065">
        <v>80000</v>
      </c>
      <c r="F5065" t="s">
        <v>19</v>
      </c>
      <c r="G5065" t="s">
        <v>31</v>
      </c>
      <c r="H5065" t="s">
        <v>844</v>
      </c>
      <c r="I5065" t="s">
        <v>22</v>
      </c>
      <c r="J5065" t="s">
        <v>23</v>
      </c>
      <c r="K5065" t="s">
        <v>24</v>
      </c>
      <c r="L5065" t="s">
        <v>304</v>
      </c>
      <c r="M5065" t="s">
        <v>411</v>
      </c>
      <c r="N5065">
        <v>2956</v>
      </c>
      <c r="O5065" t="s">
        <v>298</v>
      </c>
      <c r="P5065" t="s">
        <v>1533</v>
      </c>
      <c r="Q5065">
        <v>7</v>
      </c>
      <c r="R5065" t="s">
        <v>1179</v>
      </c>
    </row>
    <row r="5066" spans="1:18" x14ac:dyDescent="0.3">
      <c r="A5066">
        <v>5209</v>
      </c>
      <c r="B5066" t="s">
        <v>46</v>
      </c>
      <c r="C5066">
        <v>2016</v>
      </c>
      <c r="D5066">
        <v>660000</v>
      </c>
      <c r="E5066">
        <v>110000</v>
      </c>
      <c r="F5066" t="s">
        <v>19</v>
      </c>
      <c r="G5066" t="s">
        <v>31</v>
      </c>
      <c r="H5066" t="s">
        <v>844</v>
      </c>
      <c r="I5066" t="s">
        <v>22</v>
      </c>
      <c r="J5066" t="s">
        <v>23</v>
      </c>
      <c r="K5066" t="s">
        <v>24</v>
      </c>
      <c r="L5066" t="s">
        <v>25</v>
      </c>
      <c r="M5066" t="s">
        <v>551</v>
      </c>
      <c r="N5066">
        <v>1396</v>
      </c>
      <c r="O5066" t="s">
        <v>100</v>
      </c>
      <c r="P5066" t="s">
        <v>1041</v>
      </c>
      <c r="Q5066">
        <v>5</v>
      </c>
      <c r="R5066" t="s">
        <v>1179</v>
      </c>
    </row>
    <row r="5067" spans="1:18" x14ac:dyDescent="0.3">
      <c r="A5067">
        <v>5210</v>
      </c>
      <c r="B5067" t="s">
        <v>109</v>
      </c>
      <c r="C5067">
        <v>2015</v>
      </c>
      <c r="D5067">
        <v>450000</v>
      </c>
      <c r="E5067">
        <v>40000</v>
      </c>
      <c r="F5067" t="s">
        <v>19</v>
      </c>
      <c r="G5067" t="s">
        <v>31</v>
      </c>
      <c r="H5067" t="s">
        <v>844</v>
      </c>
      <c r="I5067" t="s">
        <v>41</v>
      </c>
      <c r="J5067" t="s">
        <v>23</v>
      </c>
      <c r="K5067" t="s">
        <v>24</v>
      </c>
      <c r="L5067" t="s">
        <v>25</v>
      </c>
      <c r="M5067" t="s">
        <v>433</v>
      </c>
      <c r="N5067">
        <v>1193</v>
      </c>
      <c r="O5067" t="s">
        <v>434</v>
      </c>
      <c r="P5067" t="s">
        <v>435</v>
      </c>
      <c r="Q5067">
        <v>5</v>
      </c>
      <c r="R5067" t="s">
        <v>1179</v>
      </c>
    </row>
    <row r="5068" spans="1:18" x14ac:dyDescent="0.3">
      <c r="A5068">
        <v>5211</v>
      </c>
      <c r="B5068" t="s">
        <v>221</v>
      </c>
      <c r="C5068">
        <v>2012</v>
      </c>
      <c r="D5068">
        <v>400000</v>
      </c>
      <c r="E5068">
        <v>110000</v>
      </c>
      <c r="F5068" t="s">
        <v>19</v>
      </c>
      <c r="G5068" t="s">
        <v>31</v>
      </c>
      <c r="H5068" t="s">
        <v>826</v>
      </c>
      <c r="I5068" t="s">
        <v>22</v>
      </c>
      <c r="J5068" t="s">
        <v>23</v>
      </c>
      <c r="K5068" t="s">
        <v>24</v>
      </c>
      <c r="L5068" t="s">
        <v>33</v>
      </c>
      <c r="M5068" t="s">
        <v>96</v>
      </c>
      <c r="N5068">
        <v>1598</v>
      </c>
      <c r="O5068" t="s">
        <v>235</v>
      </c>
      <c r="P5068" t="s">
        <v>36</v>
      </c>
      <c r="Q5068">
        <v>5</v>
      </c>
      <c r="R5068" t="s">
        <v>1179</v>
      </c>
    </row>
    <row r="5069" spans="1:18" x14ac:dyDescent="0.3">
      <c r="A5069">
        <v>5212</v>
      </c>
      <c r="B5069" t="s">
        <v>88</v>
      </c>
      <c r="C5069">
        <v>2019</v>
      </c>
      <c r="D5069">
        <v>1300000</v>
      </c>
      <c r="E5069">
        <v>20000</v>
      </c>
      <c r="F5069" t="s">
        <v>19</v>
      </c>
      <c r="G5069" t="s">
        <v>31</v>
      </c>
      <c r="H5069" t="s">
        <v>844</v>
      </c>
      <c r="I5069" t="s">
        <v>22</v>
      </c>
      <c r="J5069" t="s">
        <v>23</v>
      </c>
      <c r="K5069" t="s">
        <v>24</v>
      </c>
      <c r="L5069" t="s">
        <v>25</v>
      </c>
      <c r="M5069" t="s">
        <v>1010</v>
      </c>
      <c r="N5069">
        <v>2179</v>
      </c>
      <c r="O5069" t="s">
        <v>271</v>
      </c>
      <c r="P5069" t="s">
        <v>615</v>
      </c>
      <c r="Q5069">
        <v>7</v>
      </c>
      <c r="R5069" t="s">
        <v>1179</v>
      </c>
    </row>
    <row r="5070" spans="1:18" x14ac:dyDescent="0.3">
      <c r="A5070">
        <v>5213</v>
      </c>
      <c r="B5070" t="s">
        <v>69</v>
      </c>
      <c r="C5070">
        <v>2013</v>
      </c>
      <c r="D5070">
        <v>229999</v>
      </c>
      <c r="E5070">
        <v>230000</v>
      </c>
      <c r="F5070" t="s">
        <v>19</v>
      </c>
      <c r="G5070" t="s">
        <v>31</v>
      </c>
      <c r="H5070" t="s">
        <v>844</v>
      </c>
      <c r="I5070" t="s">
        <v>22</v>
      </c>
      <c r="J5070" t="s">
        <v>23</v>
      </c>
      <c r="K5070" t="s">
        <v>24</v>
      </c>
      <c r="L5070" t="s">
        <v>25</v>
      </c>
      <c r="M5070" t="s">
        <v>72</v>
      </c>
      <c r="N5070">
        <v>1399</v>
      </c>
      <c r="O5070" t="s">
        <v>73</v>
      </c>
      <c r="P5070" t="s">
        <v>74</v>
      </c>
      <c r="Q5070">
        <v>5</v>
      </c>
      <c r="R5070" t="s">
        <v>1179</v>
      </c>
    </row>
    <row r="5071" spans="1:18" x14ac:dyDescent="0.3">
      <c r="A5071">
        <v>5214</v>
      </c>
      <c r="B5071" t="s">
        <v>120</v>
      </c>
      <c r="C5071">
        <v>2010</v>
      </c>
      <c r="D5071">
        <v>140000</v>
      </c>
      <c r="E5071">
        <v>60000</v>
      </c>
      <c r="F5071" t="s">
        <v>19</v>
      </c>
      <c r="G5071" t="s">
        <v>31</v>
      </c>
      <c r="H5071" t="s">
        <v>844</v>
      </c>
      <c r="I5071" t="s">
        <v>41</v>
      </c>
      <c r="J5071" t="s">
        <v>23</v>
      </c>
      <c r="K5071" t="s">
        <v>24</v>
      </c>
      <c r="L5071" t="s">
        <v>25</v>
      </c>
      <c r="M5071" t="s">
        <v>133</v>
      </c>
      <c r="N5071">
        <v>1199</v>
      </c>
      <c r="O5071" t="s">
        <v>498</v>
      </c>
      <c r="P5071" t="s">
        <v>499</v>
      </c>
      <c r="Q5071">
        <v>5</v>
      </c>
      <c r="R5071" t="s">
        <v>1179</v>
      </c>
    </row>
    <row r="5072" spans="1:18" x14ac:dyDescent="0.3">
      <c r="A5072">
        <v>5215</v>
      </c>
      <c r="B5072" t="s">
        <v>18</v>
      </c>
      <c r="C5072">
        <v>2012</v>
      </c>
      <c r="D5072">
        <v>195000</v>
      </c>
      <c r="E5072">
        <v>35000</v>
      </c>
      <c r="F5072" t="s">
        <v>19</v>
      </c>
      <c r="G5072" t="s">
        <v>31</v>
      </c>
      <c r="H5072" t="s">
        <v>844</v>
      </c>
      <c r="I5072" t="s">
        <v>41</v>
      </c>
      <c r="J5072" t="s">
        <v>23</v>
      </c>
      <c r="K5072" t="s">
        <v>24</v>
      </c>
      <c r="L5072" t="s">
        <v>33</v>
      </c>
      <c r="M5072" t="s">
        <v>273</v>
      </c>
      <c r="N5072">
        <v>998</v>
      </c>
      <c r="O5072" t="s">
        <v>67</v>
      </c>
      <c r="P5072" t="s">
        <v>141</v>
      </c>
      <c r="Q5072">
        <v>5</v>
      </c>
      <c r="R5072" t="s">
        <v>1179</v>
      </c>
    </row>
    <row r="5073" spans="1:18" x14ac:dyDescent="0.3">
      <c r="A5073">
        <v>5216</v>
      </c>
      <c r="B5073" t="s">
        <v>46</v>
      </c>
      <c r="C5073">
        <v>2015</v>
      </c>
      <c r="D5073">
        <v>500000</v>
      </c>
      <c r="E5073">
        <v>45000</v>
      </c>
      <c r="F5073" t="s">
        <v>124</v>
      </c>
      <c r="G5073" t="s">
        <v>772</v>
      </c>
      <c r="H5073" t="s">
        <v>1984</v>
      </c>
      <c r="I5073" t="s">
        <v>41</v>
      </c>
      <c r="J5073" t="s">
        <v>23</v>
      </c>
      <c r="K5073" t="s">
        <v>24</v>
      </c>
      <c r="L5073" t="s">
        <v>25</v>
      </c>
      <c r="M5073" t="s">
        <v>493</v>
      </c>
      <c r="N5073">
        <v>1197</v>
      </c>
      <c r="O5073" t="s">
        <v>54</v>
      </c>
      <c r="P5073" t="s">
        <v>494</v>
      </c>
      <c r="Q5073">
        <v>5</v>
      </c>
      <c r="R5073" t="s">
        <v>1179</v>
      </c>
    </row>
    <row r="5074" spans="1:18" x14ac:dyDescent="0.3">
      <c r="A5074">
        <v>5217</v>
      </c>
      <c r="B5074" t="s">
        <v>109</v>
      </c>
      <c r="C5074">
        <v>2012</v>
      </c>
      <c r="D5074">
        <v>60000</v>
      </c>
      <c r="E5074">
        <v>45000</v>
      </c>
      <c r="F5074" t="s">
        <v>124</v>
      </c>
      <c r="G5074" t="s">
        <v>772</v>
      </c>
      <c r="H5074" t="s">
        <v>1984</v>
      </c>
      <c r="I5074" t="s">
        <v>41</v>
      </c>
      <c r="J5074" t="s">
        <v>23</v>
      </c>
      <c r="K5074" t="s">
        <v>24</v>
      </c>
      <c r="L5074" t="s">
        <v>25</v>
      </c>
      <c r="M5074" t="s">
        <v>465</v>
      </c>
      <c r="N5074">
        <v>624</v>
      </c>
      <c r="O5074" t="s">
        <v>1755</v>
      </c>
      <c r="P5074" t="s">
        <v>816</v>
      </c>
      <c r="Q5074">
        <v>4</v>
      </c>
      <c r="R5074" t="s">
        <v>1179</v>
      </c>
    </row>
    <row r="5075" spans="1:18" x14ac:dyDescent="0.3">
      <c r="A5075">
        <v>5218</v>
      </c>
      <c r="B5075" t="s">
        <v>109</v>
      </c>
      <c r="C5075">
        <v>2016</v>
      </c>
      <c r="D5075">
        <v>400000</v>
      </c>
      <c r="E5075">
        <v>25000</v>
      </c>
      <c r="F5075" t="s">
        <v>124</v>
      </c>
      <c r="G5075" t="s">
        <v>772</v>
      </c>
      <c r="H5075" t="s">
        <v>1984</v>
      </c>
      <c r="I5075" t="s">
        <v>41</v>
      </c>
      <c r="J5075" t="s">
        <v>23</v>
      </c>
      <c r="K5075" t="s">
        <v>24</v>
      </c>
      <c r="L5075" t="s">
        <v>25</v>
      </c>
      <c r="M5075" t="s">
        <v>433</v>
      </c>
      <c r="N5075">
        <v>1193</v>
      </c>
      <c r="O5075" t="s">
        <v>434</v>
      </c>
      <c r="P5075" t="s">
        <v>435</v>
      </c>
      <c r="Q5075">
        <v>5</v>
      </c>
      <c r="R5075" t="s">
        <v>1179</v>
      </c>
    </row>
    <row r="5076" spans="1:18" x14ac:dyDescent="0.3">
      <c r="A5076">
        <v>5219</v>
      </c>
      <c r="B5076" t="s">
        <v>46</v>
      </c>
      <c r="C5076">
        <v>2014</v>
      </c>
      <c r="D5076">
        <v>400000</v>
      </c>
      <c r="E5076">
        <v>10000</v>
      </c>
      <c r="F5076" t="s">
        <v>19</v>
      </c>
      <c r="G5076" t="s">
        <v>31</v>
      </c>
      <c r="H5076" t="s">
        <v>859</v>
      </c>
      <c r="I5076" t="s">
        <v>41</v>
      </c>
      <c r="J5076" t="s">
        <v>23</v>
      </c>
      <c r="K5076" t="s">
        <v>24</v>
      </c>
      <c r="L5076" t="s">
        <v>25</v>
      </c>
      <c r="M5076" t="s">
        <v>133</v>
      </c>
      <c r="N5076">
        <v>1197</v>
      </c>
      <c r="O5076" t="s">
        <v>134</v>
      </c>
      <c r="P5076" t="s">
        <v>135</v>
      </c>
      <c r="Q5076">
        <v>5</v>
      </c>
      <c r="R5076" t="s">
        <v>1179</v>
      </c>
    </row>
    <row r="5077" spans="1:18" x14ac:dyDescent="0.3">
      <c r="A5077">
        <v>5220</v>
      </c>
      <c r="B5077" t="s">
        <v>18</v>
      </c>
      <c r="C5077">
        <v>2018</v>
      </c>
      <c r="D5077">
        <v>380000</v>
      </c>
      <c r="E5077">
        <v>19000</v>
      </c>
      <c r="F5077" t="s">
        <v>19</v>
      </c>
      <c r="G5077" t="s">
        <v>31</v>
      </c>
      <c r="H5077" t="s">
        <v>859</v>
      </c>
      <c r="I5077" t="s">
        <v>41</v>
      </c>
      <c r="J5077" t="s">
        <v>23</v>
      </c>
      <c r="K5077" t="s">
        <v>24</v>
      </c>
      <c r="L5077" t="s">
        <v>25</v>
      </c>
      <c r="M5077" t="s">
        <v>226</v>
      </c>
      <c r="N5077">
        <v>998</v>
      </c>
      <c r="O5077" t="s">
        <v>244</v>
      </c>
      <c r="P5077" t="s">
        <v>141</v>
      </c>
      <c r="Q5077">
        <v>5</v>
      </c>
      <c r="R5077" t="s">
        <v>1179</v>
      </c>
    </row>
    <row r="5078" spans="1:18" x14ac:dyDescent="0.3">
      <c r="A5078">
        <v>5221</v>
      </c>
      <c r="B5078" t="s">
        <v>18</v>
      </c>
      <c r="C5078">
        <v>2019</v>
      </c>
      <c r="D5078">
        <v>579000</v>
      </c>
      <c r="E5078">
        <v>10000</v>
      </c>
      <c r="F5078" t="s">
        <v>56</v>
      </c>
      <c r="G5078" t="s">
        <v>770</v>
      </c>
      <c r="H5078" t="s">
        <v>2077</v>
      </c>
      <c r="I5078" t="s">
        <v>41</v>
      </c>
      <c r="J5078" t="s">
        <v>23</v>
      </c>
      <c r="K5078" t="s">
        <v>24</v>
      </c>
      <c r="L5078" t="s">
        <v>25</v>
      </c>
      <c r="M5078" t="s">
        <v>113</v>
      </c>
      <c r="N5078">
        <v>1197</v>
      </c>
      <c r="O5078" t="s">
        <v>114</v>
      </c>
      <c r="P5078" t="s">
        <v>115</v>
      </c>
      <c r="Q5078">
        <v>5</v>
      </c>
      <c r="R5078" t="s">
        <v>1179</v>
      </c>
    </row>
    <row r="5079" spans="1:18" x14ac:dyDescent="0.3">
      <c r="A5079">
        <v>5222</v>
      </c>
      <c r="B5079" t="s">
        <v>88</v>
      </c>
      <c r="C5079">
        <v>2019</v>
      </c>
      <c r="D5079">
        <v>400000</v>
      </c>
      <c r="E5079">
        <v>25000</v>
      </c>
      <c r="F5079" t="s">
        <v>19</v>
      </c>
      <c r="G5079" t="s">
        <v>31</v>
      </c>
      <c r="H5079" t="s">
        <v>859</v>
      </c>
      <c r="I5079" t="s">
        <v>41</v>
      </c>
      <c r="J5079" t="s">
        <v>23</v>
      </c>
      <c r="K5079" t="s">
        <v>24</v>
      </c>
      <c r="L5079" t="s">
        <v>25</v>
      </c>
      <c r="M5079" t="s">
        <v>89</v>
      </c>
      <c r="N5079">
        <v>1198</v>
      </c>
      <c r="O5079" t="s">
        <v>90</v>
      </c>
      <c r="P5079" t="s">
        <v>91</v>
      </c>
      <c r="Q5079">
        <v>6</v>
      </c>
      <c r="R5079" t="s">
        <v>1179</v>
      </c>
    </row>
    <row r="5080" spans="1:18" x14ac:dyDescent="0.3">
      <c r="A5080">
        <v>5223</v>
      </c>
      <c r="B5080" t="s">
        <v>46</v>
      </c>
      <c r="C5080">
        <v>2012</v>
      </c>
      <c r="D5080">
        <v>270000</v>
      </c>
      <c r="E5080">
        <v>30000</v>
      </c>
      <c r="F5080" t="s">
        <v>19</v>
      </c>
      <c r="G5080" t="s">
        <v>31</v>
      </c>
      <c r="H5080" t="s">
        <v>859</v>
      </c>
      <c r="I5080" t="s">
        <v>41</v>
      </c>
      <c r="J5080" t="s">
        <v>23</v>
      </c>
      <c r="K5080" t="s">
        <v>24</v>
      </c>
      <c r="L5080" t="s">
        <v>25</v>
      </c>
      <c r="M5080" t="s">
        <v>211</v>
      </c>
      <c r="N5080">
        <v>1197</v>
      </c>
      <c r="O5080" t="s">
        <v>212</v>
      </c>
      <c r="P5080" t="s">
        <v>213</v>
      </c>
      <c r="Q5080">
        <v>5</v>
      </c>
      <c r="R5080" t="s">
        <v>1179</v>
      </c>
    </row>
    <row r="5081" spans="1:18" x14ac:dyDescent="0.3">
      <c r="A5081">
        <v>5224</v>
      </c>
      <c r="B5081" t="s">
        <v>88</v>
      </c>
      <c r="C5081">
        <v>2014</v>
      </c>
      <c r="D5081">
        <v>500000</v>
      </c>
      <c r="E5081">
        <v>90000</v>
      </c>
      <c r="F5081" t="s">
        <v>56</v>
      </c>
      <c r="G5081" t="s">
        <v>770</v>
      </c>
      <c r="H5081" t="s">
        <v>2077</v>
      </c>
      <c r="I5081" t="s">
        <v>22</v>
      </c>
      <c r="J5081" t="s">
        <v>23</v>
      </c>
      <c r="K5081" t="s">
        <v>24</v>
      </c>
      <c r="L5081" t="s">
        <v>25</v>
      </c>
      <c r="M5081" t="s">
        <v>489</v>
      </c>
      <c r="N5081">
        <v>2523</v>
      </c>
      <c r="O5081" t="s">
        <v>309</v>
      </c>
      <c r="P5081" t="s">
        <v>490</v>
      </c>
      <c r="Q5081">
        <v>7</v>
      </c>
      <c r="R5081" t="s">
        <v>1179</v>
      </c>
    </row>
    <row r="5082" spans="1:18" x14ac:dyDescent="0.3">
      <c r="A5082">
        <v>5225</v>
      </c>
      <c r="B5082" t="s">
        <v>109</v>
      </c>
      <c r="C5082">
        <v>2017</v>
      </c>
      <c r="D5082">
        <v>475000</v>
      </c>
      <c r="E5082">
        <v>20000</v>
      </c>
      <c r="F5082" t="s">
        <v>19</v>
      </c>
      <c r="G5082" t="s">
        <v>31</v>
      </c>
      <c r="H5082" t="s">
        <v>2078</v>
      </c>
      <c r="I5082" t="s">
        <v>41</v>
      </c>
      <c r="J5082" t="s">
        <v>23</v>
      </c>
      <c r="K5082" t="s">
        <v>24</v>
      </c>
      <c r="L5082" t="s">
        <v>25</v>
      </c>
      <c r="M5082" t="s">
        <v>503</v>
      </c>
      <c r="N5082">
        <v>1199</v>
      </c>
      <c r="O5082" t="s">
        <v>416</v>
      </c>
      <c r="P5082" t="s">
        <v>112</v>
      </c>
      <c r="Q5082">
        <v>5</v>
      </c>
      <c r="R5082" t="s">
        <v>1179</v>
      </c>
    </row>
    <row r="5083" spans="1:18" x14ac:dyDescent="0.3">
      <c r="A5083">
        <v>5226</v>
      </c>
      <c r="B5083" t="s">
        <v>296</v>
      </c>
      <c r="C5083">
        <v>2018</v>
      </c>
      <c r="D5083">
        <v>850000</v>
      </c>
      <c r="E5083">
        <v>48000</v>
      </c>
      <c r="F5083" t="s">
        <v>19</v>
      </c>
      <c r="G5083" t="s">
        <v>31</v>
      </c>
      <c r="H5083" t="s">
        <v>2078</v>
      </c>
      <c r="I5083" t="s">
        <v>22</v>
      </c>
      <c r="J5083" t="s">
        <v>23</v>
      </c>
      <c r="K5083" t="s">
        <v>24</v>
      </c>
      <c r="L5083" t="s">
        <v>25</v>
      </c>
      <c r="M5083" t="s">
        <v>704</v>
      </c>
      <c r="N5083">
        <v>1461</v>
      </c>
      <c r="O5083" t="s">
        <v>165</v>
      </c>
      <c r="P5083" t="s">
        <v>95</v>
      </c>
      <c r="Q5083">
        <v>5</v>
      </c>
      <c r="R5083" t="s">
        <v>1179</v>
      </c>
    </row>
    <row r="5084" spans="1:18" x14ac:dyDescent="0.3">
      <c r="A5084">
        <v>5227</v>
      </c>
      <c r="B5084" t="s">
        <v>88</v>
      </c>
      <c r="C5084">
        <v>2009</v>
      </c>
      <c r="D5084">
        <v>475000</v>
      </c>
      <c r="E5084">
        <v>120000</v>
      </c>
      <c r="F5084" t="s">
        <v>19</v>
      </c>
      <c r="G5084" t="s">
        <v>31</v>
      </c>
      <c r="H5084" t="s">
        <v>2078</v>
      </c>
      <c r="I5084" t="s">
        <v>22</v>
      </c>
      <c r="J5084" t="s">
        <v>23</v>
      </c>
      <c r="K5084" t="s">
        <v>24</v>
      </c>
      <c r="L5084" t="s">
        <v>25</v>
      </c>
      <c r="M5084" t="s">
        <v>481</v>
      </c>
      <c r="N5084">
        <v>2179</v>
      </c>
      <c r="O5084" t="s">
        <v>271</v>
      </c>
      <c r="P5084" t="s">
        <v>272</v>
      </c>
      <c r="Q5084">
        <v>7</v>
      </c>
      <c r="R5084" t="s">
        <v>1179</v>
      </c>
    </row>
    <row r="5085" spans="1:18" x14ac:dyDescent="0.3">
      <c r="A5085">
        <v>5228</v>
      </c>
      <c r="B5085" t="s">
        <v>18</v>
      </c>
      <c r="C5085">
        <v>2012</v>
      </c>
      <c r="D5085">
        <v>370000</v>
      </c>
      <c r="E5085">
        <v>210000</v>
      </c>
      <c r="F5085" t="s">
        <v>56</v>
      </c>
      <c r="G5085" t="s">
        <v>770</v>
      </c>
      <c r="H5085" t="s">
        <v>2077</v>
      </c>
      <c r="I5085" t="s">
        <v>22</v>
      </c>
      <c r="J5085" t="s">
        <v>23</v>
      </c>
      <c r="K5085" t="s">
        <v>24</v>
      </c>
      <c r="L5085" t="s">
        <v>33</v>
      </c>
      <c r="M5085" t="s">
        <v>81</v>
      </c>
      <c r="N5085">
        <v>1248</v>
      </c>
      <c r="O5085" t="s">
        <v>82</v>
      </c>
      <c r="P5085" t="s">
        <v>28</v>
      </c>
      <c r="Q5085">
        <v>5</v>
      </c>
      <c r="R5085" t="s">
        <v>1179</v>
      </c>
    </row>
    <row r="5086" spans="1:18" x14ac:dyDescent="0.3">
      <c r="A5086">
        <v>5229</v>
      </c>
      <c r="B5086" t="s">
        <v>46</v>
      </c>
      <c r="C5086">
        <v>2010</v>
      </c>
      <c r="D5086">
        <v>187000</v>
      </c>
      <c r="E5086">
        <v>200400</v>
      </c>
      <c r="F5086" t="s">
        <v>38</v>
      </c>
      <c r="G5086" t="s">
        <v>249</v>
      </c>
      <c r="H5086" t="s">
        <v>2079</v>
      </c>
      <c r="I5086" t="s">
        <v>41</v>
      </c>
      <c r="J5086" t="s">
        <v>23</v>
      </c>
      <c r="K5086" t="s">
        <v>24</v>
      </c>
      <c r="L5086" t="s">
        <v>33</v>
      </c>
      <c r="M5086" t="s">
        <v>246</v>
      </c>
      <c r="N5086">
        <v>1086</v>
      </c>
      <c r="O5086" t="s">
        <v>247</v>
      </c>
      <c r="P5086" t="s">
        <v>248</v>
      </c>
      <c r="Q5086">
        <v>5</v>
      </c>
      <c r="R5086" t="s">
        <v>1179</v>
      </c>
    </row>
    <row r="5087" spans="1:18" x14ac:dyDescent="0.3">
      <c r="A5087">
        <v>5230</v>
      </c>
      <c r="B5087" t="s">
        <v>46</v>
      </c>
      <c r="C5087">
        <v>2008</v>
      </c>
      <c r="D5087">
        <v>195000</v>
      </c>
      <c r="E5087">
        <v>110000</v>
      </c>
      <c r="F5087" t="s">
        <v>38</v>
      </c>
      <c r="G5087" t="s">
        <v>249</v>
      </c>
      <c r="H5087" t="s">
        <v>2079</v>
      </c>
      <c r="I5087" t="s">
        <v>41</v>
      </c>
      <c r="J5087" t="s">
        <v>23</v>
      </c>
      <c r="K5087" t="s">
        <v>24</v>
      </c>
      <c r="L5087" t="s">
        <v>33</v>
      </c>
      <c r="M5087" t="s">
        <v>211</v>
      </c>
      <c r="N5087">
        <v>1197</v>
      </c>
      <c r="O5087" t="s">
        <v>212</v>
      </c>
      <c r="P5087" t="s">
        <v>213</v>
      </c>
      <c r="Q5087">
        <v>5</v>
      </c>
      <c r="R5087" t="s">
        <v>1179</v>
      </c>
    </row>
    <row r="5088" spans="1:18" x14ac:dyDescent="0.3">
      <c r="A5088">
        <v>5231</v>
      </c>
      <c r="B5088" t="s">
        <v>109</v>
      </c>
      <c r="C5088">
        <v>2014</v>
      </c>
      <c r="D5088">
        <v>459999</v>
      </c>
      <c r="E5088">
        <v>38000</v>
      </c>
      <c r="F5088" t="s">
        <v>38</v>
      </c>
      <c r="G5088" t="s">
        <v>249</v>
      </c>
      <c r="H5088" t="s">
        <v>2080</v>
      </c>
      <c r="I5088" t="s">
        <v>22</v>
      </c>
      <c r="J5088" t="s">
        <v>23</v>
      </c>
      <c r="K5088" t="s">
        <v>24</v>
      </c>
      <c r="L5088" t="s">
        <v>25</v>
      </c>
      <c r="M5088" t="s">
        <v>150</v>
      </c>
      <c r="N5088">
        <v>2179</v>
      </c>
      <c r="O5088" t="s">
        <v>151</v>
      </c>
      <c r="P5088" t="s">
        <v>152</v>
      </c>
      <c r="Q5088">
        <v>7</v>
      </c>
      <c r="R5088" t="s">
        <v>1179</v>
      </c>
    </row>
    <row r="5089" spans="1:18" x14ac:dyDescent="0.3">
      <c r="A5089">
        <v>5232</v>
      </c>
      <c r="B5089" t="s">
        <v>65</v>
      </c>
      <c r="C5089">
        <v>2004</v>
      </c>
      <c r="D5089">
        <v>135000</v>
      </c>
      <c r="E5089">
        <v>90000</v>
      </c>
      <c r="F5089" t="s">
        <v>38</v>
      </c>
      <c r="G5089" t="s">
        <v>249</v>
      </c>
      <c r="H5089" t="s">
        <v>2081</v>
      </c>
      <c r="I5089" t="s">
        <v>41</v>
      </c>
      <c r="J5089" t="s">
        <v>23</v>
      </c>
      <c r="K5089" t="s">
        <v>24</v>
      </c>
      <c r="L5089" t="s">
        <v>33</v>
      </c>
      <c r="M5089" t="s">
        <v>1348</v>
      </c>
      <c r="N5089">
        <v>1794</v>
      </c>
      <c r="O5089" t="s">
        <v>1349</v>
      </c>
      <c r="P5089" t="s">
        <v>1350</v>
      </c>
      <c r="Q5089">
        <v>5</v>
      </c>
      <c r="R5089" t="s">
        <v>1179</v>
      </c>
    </row>
    <row r="5090" spans="1:18" x14ac:dyDescent="0.3">
      <c r="A5090">
        <v>5233</v>
      </c>
      <c r="B5090" t="s">
        <v>18</v>
      </c>
      <c r="C5090">
        <v>2017</v>
      </c>
      <c r="D5090">
        <v>850000</v>
      </c>
      <c r="E5090">
        <v>43000</v>
      </c>
      <c r="F5090" t="s">
        <v>38</v>
      </c>
      <c r="G5090" t="s">
        <v>249</v>
      </c>
      <c r="H5090" t="s">
        <v>2080</v>
      </c>
      <c r="I5090" t="s">
        <v>22</v>
      </c>
      <c r="J5090" t="s">
        <v>23</v>
      </c>
      <c r="K5090" t="s">
        <v>24</v>
      </c>
      <c r="L5090" t="s">
        <v>25</v>
      </c>
      <c r="M5090" t="s">
        <v>93</v>
      </c>
      <c r="N5090">
        <v>1248</v>
      </c>
      <c r="O5090" t="s">
        <v>94</v>
      </c>
      <c r="P5090" t="s">
        <v>95</v>
      </c>
      <c r="Q5090">
        <v>7</v>
      </c>
      <c r="R5090" t="s">
        <v>1179</v>
      </c>
    </row>
    <row r="5091" spans="1:18" x14ac:dyDescent="0.3">
      <c r="A5091">
        <v>5234</v>
      </c>
      <c r="B5091" t="s">
        <v>46</v>
      </c>
      <c r="C5091">
        <v>2018</v>
      </c>
      <c r="D5091">
        <v>500000</v>
      </c>
      <c r="E5091">
        <v>25000</v>
      </c>
      <c r="F5091" t="s">
        <v>38</v>
      </c>
      <c r="G5091" t="s">
        <v>249</v>
      </c>
      <c r="H5091" t="s">
        <v>2080</v>
      </c>
      <c r="I5091" t="s">
        <v>41</v>
      </c>
      <c r="J5091" t="s">
        <v>23</v>
      </c>
      <c r="K5091" t="s">
        <v>24</v>
      </c>
      <c r="L5091" t="s">
        <v>25</v>
      </c>
      <c r="M5091" t="s">
        <v>110</v>
      </c>
      <c r="N5091">
        <v>1086</v>
      </c>
      <c r="O5091" t="s">
        <v>388</v>
      </c>
      <c r="P5091" t="s">
        <v>611</v>
      </c>
      <c r="Q5091">
        <v>5</v>
      </c>
      <c r="R5091" t="s">
        <v>1179</v>
      </c>
    </row>
    <row r="5092" spans="1:18" x14ac:dyDescent="0.3">
      <c r="A5092">
        <v>5235</v>
      </c>
      <c r="B5092" t="s">
        <v>18</v>
      </c>
      <c r="C5092">
        <v>2016</v>
      </c>
      <c r="D5092">
        <v>385000</v>
      </c>
      <c r="E5092">
        <v>26000</v>
      </c>
      <c r="F5092" t="s">
        <v>38</v>
      </c>
      <c r="G5092" t="s">
        <v>249</v>
      </c>
      <c r="H5092" t="s">
        <v>2081</v>
      </c>
      <c r="I5092" t="s">
        <v>41</v>
      </c>
      <c r="J5092" t="s">
        <v>23</v>
      </c>
      <c r="K5092" t="s">
        <v>24</v>
      </c>
      <c r="L5092" t="s">
        <v>33</v>
      </c>
      <c r="M5092" t="s">
        <v>226</v>
      </c>
      <c r="N5092">
        <v>998</v>
      </c>
      <c r="O5092" t="s">
        <v>244</v>
      </c>
      <c r="P5092" t="s">
        <v>141</v>
      </c>
      <c r="Q5092">
        <v>5</v>
      </c>
      <c r="R5092" t="s">
        <v>1179</v>
      </c>
    </row>
    <row r="5093" spans="1:18" x14ac:dyDescent="0.3">
      <c r="A5093">
        <v>5236</v>
      </c>
      <c r="B5093" t="s">
        <v>46</v>
      </c>
      <c r="C5093">
        <v>2006</v>
      </c>
      <c r="D5093">
        <v>135000</v>
      </c>
      <c r="E5093">
        <v>120000</v>
      </c>
      <c r="F5093" t="s">
        <v>38</v>
      </c>
      <c r="G5093" t="s">
        <v>249</v>
      </c>
      <c r="H5093" t="s">
        <v>2080</v>
      </c>
      <c r="I5093" t="s">
        <v>22</v>
      </c>
      <c r="J5093" t="s">
        <v>23</v>
      </c>
      <c r="K5093" t="s">
        <v>24</v>
      </c>
      <c r="L5093" t="s">
        <v>33</v>
      </c>
      <c r="M5093" t="s">
        <v>127</v>
      </c>
      <c r="N5093">
        <v>1493</v>
      </c>
      <c r="O5093" t="s">
        <v>508</v>
      </c>
      <c r="P5093" t="s">
        <v>535</v>
      </c>
      <c r="Q5093">
        <v>5</v>
      </c>
      <c r="R5093" t="s">
        <v>1179</v>
      </c>
    </row>
    <row r="5094" spans="1:18" x14ac:dyDescent="0.3">
      <c r="A5094">
        <v>5237</v>
      </c>
      <c r="B5094" t="s">
        <v>18</v>
      </c>
      <c r="C5094">
        <v>2008</v>
      </c>
      <c r="D5094">
        <v>120000</v>
      </c>
      <c r="E5094">
        <v>70000</v>
      </c>
      <c r="F5094" t="s">
        <v>38</v>
      </c>
      <c r="G5094" t="s">
        <v>249</v>
      </c>
      <c r="H5094" t="s">
        <v>2079</v>
      </c>
      <c r="I5094" t="s">
        <v>41</v>
      </c>
      <c r="J5094" t="s">
        <v>23</v>
      </c>
      <c r="K5094" t="s">
        <v>24</v>
      </c>
      <c r="L5094" t="s">
        <v>42</v>
      </c>
      <c r="M5094" t="s">
        <v>96</v>
      </c>
      <c r="N5094">
        <v>796</v>
      </c>
      <c r="O5094" t="s">
        <v>97</v>
      </c>
      <c r="P5094" t="s">
        <v>98</v>
      </c>
      <c r="Q5094">
        <v>5</v>
      </c>
      <c r="R5094" t="s">
        <v>1179</v>
      </c>
    </row>
    <row r="5095" spans="1:18" x14ac:dyDescent="0.3">
      <c r="A5095">
        <v>5238</v>
      </c>
      <c r="B5095" t="s">
        <v>37</v>
      </c>
      <c r="C5095">
        <v>2006</v>
      </c>
      <c r="D5095">
        <v>200000</v>
      </c>
      <c r="E5095">
        <v>60000</v>
      </c>
      <c r="F5095" t="s">
        <v>38</v>
      </c>
      <c r="G5095" t="s">
        <v>249</v>
      </c>
      <c r="H5095" t="s">
        <v>2079</v>
      </c>
      <c r="I5095" t="s">
        <v>41</v>
      </c>
      <c r="J5095" t="s">
        <v>23</v>
      </c>
      <c r="K5095" t="s">
        <v>24</v>
      </c>
      <c r="L5095" t="s">
        <v>42</v>
      </c>
      <c r="M5095" t="s">
        <v>1468</v>
      </c>
      <c r="N5095">
        <v>2354</v>
      </c>
      <c r="O5095" t="s">
        <v>2082</v>
      </c>
      <c r="P5095" t="s">
        <v>2083</v>
      </c>
      <c r="Q5095">
        <v>5</v>
      </c>
      <c r="R5095" t="s">
        <v>1179</v>
      </c>
    </row>
    <row r="5096" spans="1:18" x14ac:dyDescent="0.3">
      <c r="A5096">
        <v>5239</v>
      </c>
      <c r="B5096" t="s">
        <v>109</v>
      </c>
      <c r="C5096">
        <v>2007</v>
      </c>
      <c r="D5096">
        <v>200000</v>
      </c>
      <c r="E5096">
        <v>120000</v>
      </c>
      <c r="F5096" t="s">
        <v>38</v>
      </c>
      <c r="G5096" t="s">
        <v>249</v>
      </c>
      <c r="H5096" t="s">
        <v>2081</v>
      </c>
      <c r="I5096" t="s">
        <v>22</v>
      </c>
      <c r="J5096" t="s">
        <v>23</v>
      </c>
      <c r="K5096" t="s">
        <v>24</v>
      </c>
      <c r="L5096" t="s">
        <v>33</v>
      </c>
      <c r="M5096" t="s">
        <v>150</v>
      </c>
      <c r="N5096">
        <v>2956</v>
      </c>
      <c r="O5096" t="s">
        <v>293</v>
      </c>
      <c r="P5096" t="s">
        <v>152</v>
      </c>
      <c r="Q5096">
        <v>7</v>
      </c>
      <c r="R5096" t="s">
        <v>1179</v>
      </c>
    </row>
    <row r="5097" spans="1:18" x14ac:dyDescent="0.3">
      <c r="A5097">
        <v>5240</v>
      </c>
      <c r="B5097" t="s">
        <v>18</v>
      </c>
      <c r="C5097">
        <v>2016</v>
      </c>
      <c r="D5097">
        <v>700000</v>
      </c>
      <c r="E5097">
        <v>20000</v>
      </c>
      <c r="F5097" t="s">
        <v>38</v>
      </c>
      <c r="G5097" t="s">
        <v>249</v>
      </c>
      <c r="H5097" t="s">
        <v>2081</v>
      </c>
      <c r="I5097" t="s">
        <v>41</v>
      </c>
      <c r="J5097" t="s">
        <v>23</v>
      </c>
      <c r="K5097" t="s">
        <v>24</v>
      </c>
      <c r="L5097" t="s">
        <v>25</v>
      </c>
      <c r="M5097" t="s">
        <v>964</v>
      </c>
      <c r="N5097">
        <v>1373</v>
      </c>
      <c r="O5097" t="s">
        <v>384</v>
      </c>
      <c r="P5097" t="s">
        <v>233</v>
      </c>
      <c r="Q5097">
        <v>5</v>
      </c>
      <c r="R5097" t="s">
        <v>1179</v>
      </c>
    </row>
    <row r="5098" spans="1:18" x14ac:dyDescent="0.3">
      <c r="A5098">
        <v>5241</v>
      </c>
      <c r="B5098" t="s">
        <v>109</v>
      </c>
      <c r="C5098">
        <v>2013</v>
      </c>
      <c r="D5098">
        <v>290000</v>
      </c>
      <c r="E5098">
        <v>25000</v>
      </c>
      <c r="F5098" t="s">
        <v>38</v>
      </c>
      <c r="G5098" t="s">
        <v>249</v>
      </c>
      <c r="H5098" t="s">
        <v>2079</v>
      </c>
      <c r="I5098" t="s">
        <v>22</v>
      </c>
      <c r="J5098" t="s">
        <v>23</v>
      </c>
      <c r="K5098" t="s">
        <v>24</v>
      </c>
      <c r="L5098" t="s">
        <v>25</v>
      </c>
      <c r="M5098" t="s">
        <v>840</v>
      </c>
      <c r="N5098">
        <v>1396</v>
      </c>
      <c r="O5098" t="s">
        <v>458</v>
      </c>
      <c r="P5098" t="s">
        <v>472</v>
      </c>
      <c r="Q5098">
        <v>5</v>
      </c>
      <c r="R5098" t="s">
        <v>1179</v>
      </c>
    </row>
    <row r="5099" spans="1:18" x14ac:dyDescent="0.3">
      <c r="A5099">
        <v>5242</v>
      </c>
      <c r="B5099" t="s">
        <v>18</v>
      </c>
      <c r="C5099">
        <v>2017</v>
      </c>
      <c r="D5099">
        <v>725000</v>
      </c>
      <c r="E5099">
        <v>60000</v>
      </c>
      <c r="F5099" t="s">
        <v>38</v>
      </c>
      <c r="G5099" t="s">
        <v>249</v>
      </c>
      <c r="H5099" t="s">
        <v>2084</v>
      </c>
      <c r="I5099" t="s">
        <v>22</v>
      </c>
      <c r="J5099" t="s">
        <v>23</v>
      </c>
      <c r="K5099" t="s">
        <v>24</v>
      </c>
      <c r="L5099" t="s">
        <v>25</v>
      </c>
      <c r="M5099" t="s">
        <v>424</v>
      </c>
      <c r="N5099">
        <v>1248</v>
      </c>
      <c r="O5099" t="s">
        <v>425</v>
      </c>
      <c r="P5099" t="s">
        <v>28</v>
      </c>
      <c r="Q5099">
        <v>5</v>
      </c>
      <c r="R5099" t="s">
        <v>1179</v>
      </c>
    </row>
    <row r="5100" spans="1:18" x14ac:dyDescent="0.3">
      <c r="A5100">
        <v>5243</v>
      </c>
      <c r="B5100" t="s">
        <v>109</v>
      </c>
      <c r="C5100">
        <v>2008</v>
      </c>
      <c r="D5100">
        <v>200000</v>
      </c>
      <c r="E5100">
        <v>80000</v>
      </c>
      <c r="F5100" t="s">
        <v>38</v>
      </c>
      <c r="G5100" t="s">
        <v>249</v>
      </c>
      <c r="H5100" t="s">
        <v>2080</v>
      </c>
      <c r="I5100" t="s">
        <v>22</v>
      </c>
      <c r="J5100" t="s">
        <v>23</v>
      </c>
      <c r="K5100" t="s">
        <v>24</v>
      </c>
      <c r="L5100" t="s">
        <v>25</v>
      </c>
      <c r="M5100" t="s">
        <v>621</v>
      </c>
      <c r="N5100">
        <v>1948</v>
      </c>
      <c r="O5100" t="s">
        <v>388</v>
      </c>
      <c r="P5100" t="s">
        <v>622</v>
      </c>
      <c r="Q5100">
        <v>10</v>
      </c>
      <c r="R5100" t="s">
        <v>1179</v>
      </c>
    </row>
    <row r="5101" spans="1:18" x14ac:dyDescent="0.3">
      <c r="A5101">
        <v>5244</v>
      </c>
      <c r="B5101" t="s">
        <v>18</v>
      </c>
      <c r="C5101">
        <v>2014</v>
      </c>
      <c r="D5101">
        <v>155000</v>
      </c>
      <c r="E5101">
        <v>80000</v>
      </c>
      <c r="F5101" t="s">
        <v>38</v>
      </c>
      <c r="G5101" t="s">
        <v>249</v>
      </c>
      <c r="H5101" t="s">
        <v>2080</v>
      </c>
      <c r="I5101" t="s">
        <v>41</v>
      </c>
      <c r="J5101" t="s">
        <v>23</v>
      </c>
      <c r="K5101" t="s">
        <v>24</v>
      </c>
      <c r="L5101" t="s">
        <v>25</v>
      </c>
      <c r="M5101" t="s">
        <v>127</v>
      </c>
      <c r="N5101">
        <v>796</v>
      </c>
      <c r="O5101" t="s">
        <v>128</v>
      </c>
      <c r="P5101" t="s">
        <v>64</v>
      </c>
      <c r="Q5101">
        <v>8</v>
      </c>
      <c r="R5101" t="s">
        <v>1179</v>
      </c>
    </row>
    <row r="5102" spans="1:18" x14ac:dyDescent="0.3">
      <c r="A5102">
        <v>5245</v>
      </c>
      <c r="B5102" t="s">
        <v>37</v>
      </c>
      <c r="C5102">
        <v>2019</v>
      </c>
      <c r="D5102">
        <v>690000</v>
      </c>
      <c r="E5102">
        <v>1303</v>
      </c>
      <c r="F5102" t="s">
        <v>38</v>
      </c>
      <c r="G5102" t="s">
        <v>249</v>
      </c>
      <c r="H5102" t="s">
        <v>2080</v>
      </c>
      <c r="I5102" t="s">
        <v>41</v>
      </c>
      <c r="J5102" t="s">
        <v>158</v>
      </c>
      <c r="K5102" t="s">
        <v>24</v>
      </c>
      <c r="L5102" t="s">
        <v>25</v>
      </c>
      <c r="M5102" t="s">
        <v>159</v>
      </c>
      <c r="N5102">
        <v>1198</v>
      </c>
      <c r="O5102" t="s">
        <v>311</v>
      </c>
      <c r="P5102" t="s">
        <v>312</v>
      </c>
      <c r="Q5102">
        <v>5</v>
      </c>
      <c r="R5102" t="s">
        <v>1179</v>
      </c>
    </row>
    <row r="5103" spans="1:18" x14ac:dyDescent="0.3">
      <c r="A5103">
        <v>5246</v>
      </c>
      <c r="B5103" t="s">
        <v>192</v>
      </c>
      <c r="C5103">
        <v>2018</v>
      </c>
      <c r="D5103">
        <v>3975000</v>
      </c>
      <c r="E5103">
        <v>31800</v>
      </c>
      <c r="F5103" t="s">
        <v>38</v>
      </c>
      <c r="G5103" t="s">
        <v>249</v>
      </c>
      <c r="H5103" t="s">
        <v>2084</v>
      </c>
      <c r="I5103" t="s">
        <v>22</v>
      </c>
      <c r="J5103" t="s">
        <v>158</v>
      </c>
      <c r="K5103" t="s">
        <v>154</v>
      </c>
      <c r="L5103" t="s">
        <v>25</v>
      </c>
      <c r="M5103" t="s">
        <v>313</v>
      </c>
      <c r="N5103">
        <v>1968</v>
      </c>
      <c r="O5103" t="s">
        <v>314</v>
      </c>
      <c r="P5103" t="s">
        <v>315</v>
      </c>
      <c r="Q5103">
        <v>5</v>
      </c>
      <c r="R5103" t="s">
        <v>1179</v>
      </c>
    </row>
    <row r="5104" spans="1:18" x14ac:dyDescent="0.3">
      <c r="A5104">
        <v>5247</v>
      </c>
      <c r="B5104" t="s">
        <v>316</v>
      </c>
      <c r="C5104">
        <v>2019</v>
      </c>
      <c r="D5104">
        <v>5150000</v>
      </c>
      <c r="E5104">
        <v>20000</v>
      </c>
      <c r="F5104" t="s">
        <v>124</v>
      </c>
      <c r="G5104" t="s">
        <v>1352</v>
      </c>
      <c r="H5104" t="s">
        <v>2085</v>
      </c>
      <c r="I5104" t="s">
        <v>41</v>
      </c>
      <c r="J5104" t="s">
        <v>158</v>
      </c>
      <c r="K5104" t="s">
        <v>154</v>
      </c>
      <c r="L5104" t="s">
        <v>25</v>
      </c>
      <c r="M5104" t="s">
        <v>317</v>
      </c>
      <c r="N5104">
        <v>2487</v>
      </c>
      <c r="O5104" t="s">
        <v>318</v>
      </c>
      <c r="P5104" t="s">
        <v>319</v>
      </c>
      <c r="Q5104">
        <v>5</v>
      </c>
      <c r="R5104" t="s">
        <v>1179</v>
      </c>
    </row>
    <row r="5105" spans="1:18" x14ac:dyDescent="0.3">
      <c r="A5105">
        <v>5248</v>
      </c>
      <c r="B5105" t="s">
        <v>320</v>
      </c>
      <c r="C5105">
        <v>2017</v>
      </c>
      <c r="D5105">
        <v>3200000</v>
      </c>
      <c r="E5105">
        <v>45000</v>
      </c>
      <c r="F5105" t="s">
        <v>124</v>
      </c>
      <c r="G5105" t="s">
        <v>1352</v>
      </c>
      <c r="H5105" t="s">
        <v>2085</v>
      </c>
      <c r="I5105" t="s">
        <v>22</v>
      </c>
      <c r="J5105" t="s">
        <v>158</v>
      </c>
      <c r="K5105" t="s">
        <v>154</v>
      </c>
      <c r="L5105" t="s">
        <v>25</v>
      </c>
      <c r="M5105" t="s">
        <v>321</v>
      </c>
      <c r="N5105">
        <v>1999</v>
      </c>
      <c r="O5105" t="s">
        <v>322</v>
      </c>
      <c r="P5105" t="s">
        <v>323</v>
      </c>
      <c r="Q5105">
        <v>5</v>
      </c>
      <c r="R5105" t="s">
        <v>1179</v>
      </c>
    </row>
    <row r="5106" spans="1:18" x14ac:dyDescent="0.3">
      <c r="A5106">
        <v>5249</v>
      </c>
      <c r="B5106" t="s">
        <v>153</v>
      </c>
      <c r="C5106">
        <v>2017</v>
      </c>
      <c r="D5106">
        <v>4100000</v>
      </c>
      <c r="E5106">
        <v>17000</v>
      </c>
      <c r="F5106" t="s">
        <v>124</v>
      </c>
      <c r="G5106" t="s">
        <v>1352</v>
      </c>
      <c r="H5106" t="s">
        <v>2085</v>
      </c>
      <c r="I5106" t="s">
        <v>41</v>
      </c>
      <c r="J5106" t="s">
        <v>23</v>
      </c>
      <c r="K5106" t="s">
        <v>154</v>
      </c>
      <c r="L5106" t="s">
        <v>25</v>
      </c>
      <c r="M5106" t="s">
        <v>324</v>
      </c>
      <c r="N5106">
        <v>3604</v>
      </c>
      <c r="O5106" t="s">
        <v>325</v>
      </c>
      <c r="P5106" t="s">
        <v>326</v>
      </c>
      <c r="Q5106">
        <v>5</v>
      </c>
      <c r="R5106" t="s">
        <v>1179</v>
      </c>
    </row>
    <row r="5107" spans="1:18" x14ac:dyDescent="0.3">
      <c r="A5107">
        <v>5250</v>
      </c>
      <c r="B5107" t="s">
        <v>65</v>
      </c>
      <c r="C5107">
        <v>2016</v>
      </c>
      <c r="D5107">
        <v>2000000</v>
      </c>
      <c r="E5107">
        <v>68089</v>
      </c>
      <c r="F5107" t="s">
        <v>124</v>
      </c>
      <c r="G5107" t="s">
        <v>1352</v>
      </c>
      <c r="H5107" t="s">
        <v>2085</v>
      </c>
      <c r="I5107" t="s">
        <v>41</v>
      </c>
      <c r="J5107" t="s">
        <v>526</v>
      </c>
      <c r="K5107" t="s">
        <v>154</v>
      </c>
      <c r="L5107" t="s">
        <v>25</v>
      </c>
      <c r="M5107" t="s">
        <v>376</v>
      </c>
      <c r="N5107">
        <v>2494</v>
      </c>
      <c r="O5107" t="s">
        <v>377</v>
      </c>
      <c r="P5107" t="s">
        <v>378</v>
      </c>
      <c r="Q5107">
        <v>5</v>
      </c>
      <c r="R5107" t="s">
        <v>1179</v>
      </c>
    </row>
    <row r="5108" spans="1:18" x14ac:dyDescent="0.3">
      <c r="A5108">
        <v>5251</v>
      </c>
      <c r="B5108" t="s">
        <v>37</v>
      </c>
      <c r="C5108">
        <v>2016</v>
      </c>
      <c r="D5108">
        <v>550000</v>
      </c>
      <c r="E5108">
        <v>56494</v>
      </c>
      <c r="F5108" t="s">
        <v>124</v>
      </c>
      <c r="G5108" t="s">
        <v>1352</v>
      </c>
      <c r="H5108" t="s">
        <v>1609</v>
      </c>
      <c r="I5108" t="s">
        <v>41</v>
      </c>
      <c r="J5108" t="s">
        <v>526</v>
      </c>
      <c r="K5108" t="s">
        <v>24</v>
      </c>
      <c r="L5108" t="s">
        <v>25</v>
      </c>
      <c r="M5108" t="s">
        <v>121</v>
      </c>
      <c r="N5108">
        <v>1199</v>
      </c>
      <c r="O5108" t="s">
        <v>434</v>
      </c>
      <c r="P5108" t="s">
        <v>452</v>
      </c>
      <c r="Q5108">
        <v>5</v>
      </c>
      <c r="R5108" t="s">
        <v>1179</v>
      </c>
    </row>
    <row r="5109" spans="1:18" x14ac:dyDescent="0.3">
      <c r="A5109">
        <v>5252</v>
      </c>
      <c r="B5109" t="s">
        <v>65</v>
      </c>
      <c r="C5109">
        <v>2013</v>
      </c>
      <c r="D5109">
        <v>750000</v>
      </c>
      <c r="E5109">
        <v>79328</v>
      </c>
      <c r="F5109" t="s">
        <v>124</v>
      </c>
      <c r="G5109" t="s">
        <v>1352</v>
      </c>
      <c r="H5109" t="s">
        <v>1630</v>
      </c>
      <c r="I5109" t="s">
        <v>22</v>
      </c>
      <c r="J5109" t="s">
        <v>526</v>
      </c>
      <c r="K5109" t="s">
        <v>24</v>
      </c>
      <c r="L5109" t="s">
        <v>33</v>
      </c>
      <c r="M5109" t="s">
        <v>170</v>
      </c>
      <c r="N5109">
        <v>2494</v>
      </c>
      <c r="O5109" t="s">
        <v>190</v>
      </c>
      <c r="P5109" t="s">
        <v>191</v>
      </c>
      <c r="Q5109">
        <v>7</v>
      </c>
      <c r="R5109" t="s">
        <v>1179</v>
      </c>
    </row>
    <row r="5110" spans="1:18" x14ac:dyDescent="0.3">
      <c r="A5110">
        <v>5253</v>
      </c>
      <c r="B5110" t="s">
        <v>239</v>
      </c>
      <c r="C5110">
        <v>2019</v>
      </c>
      <c r="D5110">
        <v>5400000</v>
      </c>
      <c r="E5110">
        <v>7500</v>
      </c>
      <c r="F5110" t="s">
        <v>124</v>
      </c>
      <c r="G5110" t="s">
        <v>1352</v>
      </c>
      <c r="H5110" t="s">
        <v>1609</v>
      </c>
      <c r="I5110" t="s">
        <v>22</v>
      </c>
      <c r="J5110" t="s">
        <v>158</v>
      </c>
      <c r="K5110" t="s">
        <v>154</v>
      </c>
      <c r="L5110" t="s">
        <v>25</v>
      </c>
      <c r="M5110" t="s">
        <v>335</v>
      </c>
      <c r="N5110">
        <v>1995</v>
      </c>
      <c r="O5110" t="s">
        <v>336</v>
      </c>
      <c r="P5110" t="s">
        <v>334</v>
      </c>
      <c r="Q5110">
        <v>5</v>
      </c>
      <c r="R5110" t="s">
        <v>1179</v>
      </c>
    </row>
    <row r="5111" spans="1:18" x14ac:dyDescent="0.3">
      <c r="A5111">
        <v>5254</v>
      </c>
      <c r="B5111" t="s">
        <v>239</v>
      </c>
      <c r="C5111">
        <v>2019</v>
      </c>
      <c r="D5111">
        <v>5500000</v>
      </c>
      <c r="E5111">
        <v>8500</v>
      </c>
      <c r="F5111" t="s">
        <v>124</v>
      </c>
      <c r="G5111" t="s">
        <v>1352</v>
      </c>
      <c r="H5111" t="s">
        <v>1609</v>
      </c>
      <c r="I5111" t="s">
        <v>22</v>
      </c>
      <c r="J5111" t="s">
        <v>158</v>
      </c>
      <c r="K5111" t="s">
        <v>154</v>
      </c>
      <c r="L5111" t="s">
        <v>25</v>
      </c>
      <c r="M5111" t="s">
        <v>335</v>
      </c>
      <c r="N5111">
        <v>1995</v>
      </c>
      <c r="O5111" t="s">
        <v>336</v>
      </c>
      <c r="P5111" t="s">
        <v>334</v>
      </c>
      <c r="Q5111">
        <v>5</v>
      </c>
      <c r="R5111" t="s">
        <v>1179</v>
      </c>
    </row>
    <row r="5112" spans="1:18" x14ac:dyDescent="0.3">
      <c r="A5112">
        <v>5255</v>
      </c>
      <c r="B5112" t="s">
        <v>37</v>
      </c>
      <c r="C5112">
        <v>2019</v>
      </c>
      <c r="D5112">
        <v>779000</v>
      </c>
      <c r="E5112">
        <v>7032</v>
      </c>
      <c r="F5112" t="s">
        <v>124</v>
      </c>
      <c r="G5112" t="s">
        <v>1352</v>
      </c>
      <c r="H5112" t="s">
        <v>1630</v>
      </c>
      <c r="I5112" t="s">
        <v>41</v>
      </c>
      <c r="J5112" t="s">
        <v>526</v>
      </c>
      <c r="K5112" t="s">
        <v>154</v>
      </c>
      <c r="L5112" t="s">
        <v>25</v>
      </c>
      <c r="M5112" t="s">
        <v>273</v>
      </c>
      <c r="N5112">
        <v>1199</v>
      </c>
      <c r="O5112" t="s">
        <v>216</v>
      </c>
      <c r="P5112" t="s">
        <v>452</v>
      </c>
      <c r="Q5112">
        <v>5</v>
      </c>
      <c r="R5112" t="s">
        <v>1179</v>
      </c>
    </row>
    <row r="5113" spans="1:18" x14ac:dyDescent="0.3">
      <c r="A5113">
        <v>5256</v>
      </c>
      <c r="B5113" t="s">
        <v>349</v>
      </c>
      <c r="C5113">
        <v>2018</v>
      </c>
      <c r="D5113">
        <v>2475000</v>
      </c>
      <c r="E5113">
        <v>2000</v>
      </c>
      <c r="F5113" t="s">
        <v>124</v>
      </c>
      <c r="G5113" t="s">
        <v>1352</v>
      </c>
      <c r="H5113" t="s">
        <v>1630</v>
      </c>
      <c r="I5113" t="s">
        <v>22</v>
      </c>
      <c r="J5113" t="s">
        <v>158</v>
      </c>
      <c r="K5113" t="s">
        <v>154</v>
      </c>
      <c r="L5113" t="s">
        <v>25</v>
      </c>
      <c r="M5113" t="s">
        <v>127</v>
      </c>
      <c r="N5113">
        <v>1984</v>
      </c>
      <c r="O5113" t="s">
        <v>358</v>
      </c>
      <c r="P5113" t="s">
        <v>529</v>
      </c>
      <c r="Q5113">
        <v>5</v>
      </c>
      <c r="R5113" t="s">
        <v>1179</v>
      </c>
    </row>
    <row r="5114" spans="1:18" x14ac:dyDescent="0.3">
      <c r="A5114">
        <v>5257</v>
      </c>
      <c r="B5114" t="s">
        <v>173</v>
      </c>
      <c r="C5114">
        <v>2019</v>
      </c>
      <c r="D5114">
        <v>5200000</v>
      </c>
      <c r="E5114">
        <v>17000</v>
      </c>
      <c r="F5114" t="s">
        <v>124</v>
      </c>
      <c r="G5114" t="s">
        <v>1352</v>
      </c>
      <c r="H5114" t="s">
        <v>1630</v>
      </c>
      <c r="I5114" t="s">
        <v>41</v>
      </c>
      <c r="J5114" t="s">
        <v>158</v>
      </c>
      <c r="K5114" t="s">
        <v>154</v>
      </c>
      <c r="L5114" t="s">
        <v>25</v>
      </c>
      <c r="M5114" t="s">
        <v>340</v>
      </c>
      <c r="N5114">
        <v>1991</v>
      </c>
      <c r="O5114" t="s">
        <v>2086</v>
      </c>
      <c r="P5114" t="s">
        <v>2087</v>
      </c>
      <c r="Q5114">
        <v>5</v>
      </c>
      <c r="R5114" t="s">
        <v>1179</v>
      </c>
    </row>
    <row r="5115" spans="1:18" x14ac:dyDescent="0.3">
      <c r="A5115">
        <v>5258</v>
      </c>
      <c r="B5115" t="s">
        <v>327</v>
      </c>
      <c r="C5115">
        <v>2019</v>
      </c>
      <c r="D5115">
        <v>4500000</v>
      </c>
      <c r="E5115">
        <v>21000</v>
      </c>
      <c r="F5115" t="s">
        <v>124</v>
      </c>
      <c r="G5115" t="s">
        <v>1352</v>
      </c>
      <c r="H5115" t="s">
        <v>1630</v>
      </c>
      <c r="I5115" t="s">
        <v>22</v>
      </c>
      <c r="J5115" t="s">
        <v>158</v>
      </c>
      <c r="K5115" t="s">
        <v>154</v>
      </c>
      <c r="L5115" t="s">
        <v>25</v>
      </c>
      <c r="M5115" t="s">
        <v>328</v>
      </c>
      <c r="N5115">
        <v>1999</v>
      </c>
      <c r="O5115" t="s">
        <v>329</v>
      </c>
      <c r="P5115" t="s">
        <v>330</v>
      </c>
      <c r="Q5115">
        <v>7</v>
      </c>
      <c r="R5115" t="s">
        <v>1179</v>
      </c>
    </row>
    <row r="5116" spans="1:18" x14ac:dyDescent="0.3">
      <c r="A5116">
        <v>5259</v>
      </c>
      <c r="B5116" t="s">
        <v>173</v>
      </c>
      <c r="C5116">
        <v>2017</v>
      </c>
      <c r="D5116">
        <v>6000000</v>
      </c>
      <c r="E5116">
        <v>37000</v>
      </c>
      <c r="F5116" t="s">
        <v>124</v>
      </c>
      <c r="G5116" t="s">
        <v>1352</v>
      </c>
      <c r="H5116" t="s">
        <v>1630</v>
      </c>
      <c r="I5116" t="s">
        <v>22</v>
      </c>
      <c r="J5116" t="s">
        <v>158</v>
      </c>
      <c r="K5116" t="s">
        <v>154</v>
      </c>
      <c r="L5116" t="s">
        <v>25</v>
      </c>
      <c r="M5116" t="s">
        <v>179</v>
      </c>
      <c r="N5116">
        <v>2987</v>
      </c>
      <c r="O5116" t="s">
        <v>331</v>
      </c>
      <c r="P5116" t="s">
        <v>332</v>
      </c>
      <c r="Q5116">
        <v>5</v>
      </c>
      <c r="R5116" t="s">
        <v>1179</v>
      </c>
    </row>
    <row r="5117" spans="1:18" x14ac:dyDescent="0.3">
      <c r="A5117">
        <v>5260</v>
      </c>
      <c r="B5117" t="s">
        <v>239</v>
      </c>
      <c r="C5117">
        <v>2018</v>
      </c>
      <c r="D5117">
        <v>4000000</v>
      </c>
      <c r="E5117">
        <v>10000</v>
      </c>
      <c r="F5117" t="s">
        <v>56</v>
      </c>
      <c r="G5117" t="s">
        <v>57</v>
      </c>
      <c r="H5117" t="s">
        <v>2088</v>
      </c>
      <c r="I5117" t="s">
        <v>22</v>
      </c>
      <c r="J5117" t="s">
        <v>158</v>
      </c>
      <c r="K5117" t="s">
        <v>154</v>
      </c>
      <c r="L5117" t="s">
        <v>25</v>
      </c>
      <c r="M5117" t="s">
        <v>333</v>
      </c>
      <c r="N5117">
        <v>1995</v>
      </c>
      <c r="O5117" t="s">
        <v>201</v>
      </c>
      <c r="P5117" t="s">
        <v>334</v>
      </c>
      <c r="Q5117">
        <v>5</v>
      </c>
      <c r="R5117" t="s">
        <v>1179</v>
      </c>
    </row>
    <row r="5118" spans="1:18" x14ac:dyDescent="0.3">
      <c r="A5118">
        <v>5261</v>
      </c>
      <c r="B5118" t="s">
        <v>46</v>
      </c>
      <c r="C5118">
        <v>2019</v>
      </c>
      <c r="D5118">
        <v>1125000</v>
      </c>
      <c r="E5118">
        <v>3500</v>
      </c>
      <c r="F5118" t="s">
        <v>56</v>
      </c>
      <c r="G5118" t="s">
        <v>57</v>
      </c>
      <c r="H5118" t="s">
        <v>2088</v>
      </c>
      <c r="I5118" t="s">
        <v>41</v>
      </c>
      <c r="J5118" t="s">
        <v>158</v>
      </c>
      <c r="K5118" t="s">
        <v>154</v>
      </c>
      <c r="L5118" t="s">
        <v>25</v>
      </c>
      <c r="M5118" t="s">
        <v>89</v>
      </c>
      <c r="N5118">
        <v>998</v>
      </c>
      <c r="O5118" t="s">
        <v>728</v>
      </c>
      <c r="P5118" t="s">
        <v>2089</v>
      </c>
      <c r="Q5118">
        <v>5</v>
      </c>
      <c r="R5118" t="s">
        <v>1179</v>
      </c>
    </row>
    <row r="5119" spans="1:18" x14ac:dyDescent="0.3">
      <c r="A5119">
        <v>5262</v>
      </c>
      <c r="B5119" t="s">
        <v>192</v>
      </c>
      <c r="C5119">
        <v>2016</v>
      </c>
      <c r="D5119">
        <v>1898999</v>
      </c>
      <c r="E5119">
        <v>46000</v>
      </c>
      <c r="F5119" t="s">
        <v>56</v>
      </c>
      <c r="G5119" t="s">
        <v>57</v>
      </c>
      <c r="H5119" t="s">
        <v>2088</v>
      </c>
      <c r="I5119" t="s">
        <v>22</v>
      </c>
      <c r="J5119" t="s">
        <v>158</v>
      </c>
      <c r="K5119" t="s">
        <v>154</v>
      </c>
      <c r="L5119" t="s">
        <v>25</v>
      </c>
      <c r="M5119" t="s">
        <v>1517</v>
      </c>
      <c r="N5119">
        <v>1968</v>
      </c>
      <c r="O5119" t="s">
        <v>201</v>
      </c>
      <c r="P5119" t="s">
        <v>202</v>
      </c>
      <c r="Q5119">
        <v>5</v>
      </c>
      <c r="R5119" t="s">
        <v>1179</v>
      </c>
    </row>
    <row r="5120" spans="1:18" x14ac:dyDescent="0.3">
      <c r="A5120">
        <v>5263</v>
      </c>
      <c r="B5120" t="s">
        <v>37</v>
      </c>
      <c r="C5120">
        <v>2017</v>
      </c>
      <c r="D5120">
        <v>1650000</v>
      </c>
      <c r="E5120">
        <v>52000</v>
      </c>
      <c r="F5120" t="s">
        <v>19</v>
      </c>
      <c r="G5120" t="s">
        <v>786</v>
      </c>
      <c r="H5120" t="s">
        <v>1680</v>
      </c>
      <c r="I5120" t="s">
        <v>41</v>
      </c>
      <c r="J5120" t="s">
        <v>158</v>
      </c>
      <c r="K5120" t="s">
        <v>154</v>
      </c>
      <c r="L5120" t="s">
        <v>25</v>
      </c>
      <c r="M5120" t="s">
        <v>1079</v>
      </c>
      <c r="N5120">
        <v>2354</v>
      </c>
      <c r="O5120" t="s">
        <v>1552</v>
      </c>
      <c r="P5120" t="s">
        <v>1553</v>
      </c>
      <c r="Q5120">
        <v>5</v>
      </c>
      <c r="R5120" t="s">
        <v>1179</v>
      </c>
    </row>
    <row r="5121" spans="1:18" x14ac:dyDescent="0.3">
      <c r="A5121">
        <v>5264</v>
      </c>
      <c r="B5121" t="s">
        <v>18</v>
      </c>
      <c r="C5121">
        <v>2011</v>
      </c>
      <c r="D5121">
        <v>280000</v>
      </c>
      <c r="E5121">
        <v>20000</v>
      </c>
      <c r="F5121" t="s">
        <v>56</v>
      </c>
      <c r="G5121" t="s">
        <v>57</v>
      </c>
      <c r="H5121" t="s">
        <v>2088</v>
      </c>
      <c r="I5121" t="s">
        <v>41</v>
      </c>
      <c r="J5121" t="s">
        <v>23</v>
      </c>
      <c r="K5121" t="s">
        <v>24</v>
      </c>
      <c r="L5121" t="s">
        <v>33</v>
      </c>
      <c r="M5121" t="s">
        <v>133</v>
      </c>
      <c r="N5121">
        <v>1197</v>
      </c>
      <c r="O5121" t="s">
        <v>395</v>
      </c>
      <c r="P5121" t="s">
        <v>261</v>
      </c>
      <c r="Q5121">
        <v>5</v>
      </c>
      <c r="R5121" t="s">
        <v>1179</v>
      </c>
    </row>
    <row r="5122" spans="1:18" x14ac:dyDescent="0.3">
      <c r="A5122">
        <v>5265</v>
      </c>
      <c r="B5122" t="s">
        <v>109</v>
      </c>
      <c r="C5122">
        <v>2019</v>
      </c>
      <c r="D5122">
        <v>450000</v>
      </c>
      <c r="E5122">
        <v>25000</v>
      </c>
      <c r="F5122" t="s">
        <v>56</v>
      </c>
      <c r="G5122" t="s">
        <v>57</v>
      </c>
      <c r="H5122" t="s">
        <v>2088</v>
      </c>
      <c r="I5122" t="s">
        <v>41</v>
      </c>
      <c r="J5122" t="s">
        <v>23</v>
      </c>
      <c r="K5122" t="s">
        <v>24</v>
      </c>
      <c r="L5122" t="s">
        <v>25</v>
      </c>
      <c r="M5122" t="s">
        <v>110</v>
      </c>
      <c r="N5122">
        <v>1199</v>
      </c>
      <c r="O5122" t="s">
        <v>416</v>
      </c>
      <c r="P5122" t="s">
        <v>112</v>
      </c>
      <c r="Q5122">
        <v>5</v>
      </c>
      <c r="R5122" t="s">
        <v>1179</v>
      </c>
    </row>
    <row r="5123" spans="1:18" x14ac:dyDescent="0.3">
      <c r="A5123">
        <v>5266</v>
      </c>
      <c r="B5123" t="s">
        <v>18</v>
      </c>
      <c r="C5123">
        <v>2006</v>
      </c>
      <c r="D5123">
        <v>135000</v>
      </c>
      <c r="E5123">
        <v>70000</v>
      </c>
      <c r="F5123" t="s">
        <v>19</v>
      </c>
      <c r="G5123" t="s">
        <v>83</v>
      </c>
      <c r="H5123" t="s">
        <v>2090</v>
      </c>
      <c r="I5123" t="s">
        <v>41</v>
      </c>
      <c r="J5123" t="s">
        <v>23</v>
      </c>
      <c r="K5123" t="s">
        <v>24</v>
      </c>
      <c r="L5123" t="s">
        <v>33</v>
      </c>
      <c r="M5123" t="s">
        <v>1106</v>
      </c>
      <c r="N5123">
        <v>1298</v>
      </c>
      <c r="O5123" t="s">
        <v>680</v>
      </c>
      <c r="P5123" t="s">
        <v>1925</v>
      </c>
      <c r="Q5123">
        <v>5</v>
      </c>
      <c r="R5123" t="s">
        <v>1179</v>
      </c>
    </row>
    <row r="5124" spans="1:18" x14ac:dyDescent="0.3">
      <c r="A5124">
        <v>5267</v>
      </c>
      <c r="B5124" t="s">
        <v>88</v>
      </c>
      <c r="C5124">
        <v>2014</v>
      </c>
      <c r="D5124">
        <v>650000</v>
      </c>
      <c r="E5124">
        <v>40000</v>
      </c>
      <c r="F5124" t="s">
        <v>19</v>
      </c>
      <c r="G5124" t="s">
        <v>83</v>
      </c>
      <c r="H5124" t="s">
        <v>2091</v>
      </c>
      <c r="I5124" t="s">
        <v>22</v>
      </c>
      <c r="J5124" t="s">
        <v>23</v>
      </c>
      <c r="K5124" t="s">
        <v>24</v>
      </c>
      <c r="L5124" t="s">
        <v>25</v>
      </c>
      <c r="M5124" t="s">
        <v>282</v>
      </c>
      <c r="N5124">
        <v>2179</v>
      </c>
      <c r="O5124" t="s">
        <v>446</v>
      </c>
      <c r="P5124" t="s">
        <v>447</v>
      </c>
      <c r="Q5124">
        <v>7</v>
      </c>
      <c r="R5124" t="s">
        <v>1179</v>
      </c>
    </row>
    <row r="5125" spans="1:18" x14ac:dyDescent="0.3">
      <c r="A5125">
        <v>5268</v>
      </c>
      <c r="B5125" t="s">
        <v>18</v>
      </c>
      <c r="C5125">
        <v>2020</v>
      </c>
      <c r="D5125">
        <v>650000</v>
      </c>
      <c r="E5125">
        <v>7300</v>
      </c>
      <c r="F5125" t="s">
        <v>19</v>
      </c>
      <c r="G5125" t="s">
        <v>786</v>
      </c>
      <c r="H5125" t="s">
        <v>2067</v>
      </c>
      <c r="I5125" t="s">
        <v>41</v>
      </c>
      <c r="J5125" t="s">
        <v>23</v>
      </c>
      <c r="K5125" t="s">
        <v>24</v>
      </c>
      <c r="L5125" t="s">
        <v>25</v>
      </c>
      <c r="M5125" t="s">
        <v>495</v>
      </c>
      <c r="N5125">
        <v>1197</v>
      </c>
      <c r="O5125" t="s">
        <v>265</v>
      </c>
      <c r="P5125" t="s">
        <v>266</v>
      </c>
      <c r="Q5125">
        <v>5</v>
      </c>
      <c r="R5125" t="s">
        <v>1179</v>
      </c>
    </row>
    <row r="5126" spans="1:18" x14ac:dyDescent="0.3">
      <c r="A5126">
        <v>5269</v>
      </c>
      <c r="B5126" t="s">
        <v>18</v>
      </c>
      <c r="C5126">
        <v>2018</v>
      </c>
      <c r="D5126">
        <v>750000</v>
      </c>
      <c r="E5126">
        <v>25000</v>
      </c>
      <c r="F5126" t="s">
        <v>56</v>
      </c>
      <c r="G5126" t="s">
        <v>57</v>
      </c>
      <c r="H5126" t="s">
        <v>2092</v>
      </c>
      <c r="I5126" t="s">
        <v>22</v>
      </c>
      <c r="J5126" t="s">
        <v>23</v>
      </c>
      <c r="K5126" t="s">
        <v>24</v>
      </c>
      <c r="L5126" t="s">
        <v>25</v>
      </c>
      <c r="M5126" t="s">
        <v>415</v>
      </c>
      <c r="N5126">
        <v>1248</v>
      </c>
      <c r="O5126" t="s">
        <v>94</v>
      </c>
      <c r="P5126" t="s">
        <v>95</v>
      </c>
      <c r="Q5126">
        <v>5</v>
      </c>
      <c r="R5126" t="s">
        <v>1179</v>
      </c>
    </row>
    <row r="5127" spans="1:18" x14ac:dyDescent="0.3">
      <c r="A5127">
        <v>5270</v>
      </c>
      <c r="B5127" t="s">
        <v>18</v>
      </c>
      <c r="C5127">
        <v>2010</v>
      </c>
      <c r="D5127">
        <v>150000</v>
      </c>
      <c r="E5127">
        <v>100000</v>
      </c>
      <c r="F5127" t="s">
        <v>56</v>
      </c>
      <c r="G5127" t="s">
        <v>57</v>
      </c>
      <c r="H5127" t="s">
        <v>2093</v>
      </c>
      <c r="I5127" t="s">
        <v>41</v>
      </c>
      <c r="J5127" t="s">
        <v>23</v>
      </c>
      <c r="K5127" t="s">
        <v>24</v>
      </c>
      <c r="L5127" t="s">
        <v>25</v>
      </c>
      <c r="M5127" t="s">
        <v>96</v>
      </c>
      <c r="N5127">
        <v>796</v>
      </c>
      <c r="O5127" t="s">
        <v>97</v>
      </c>
      <c r="P5127" t="s">
        <v>98</v>
      </c>
      <c r="Q5127">
        <v>5</v>
      </c>
      <c r="R5127" t="s">
        <v>1179</v>
      </c>
    </row>
    <row r="5128" spans="1:18" x14ac:dyDescent="0.3">
      <c r="A5128">
        <v>5271</v>
      </c>
      <c r="B5128" t="s">
        <v>88</v>
      </c>
      <c r="C5128">
        <v>2017</v>
      </c>
      <c r="D5128">
        <v>500000</v>
      </c>
      <c r="E5128">
        <v>35000</v>
      </c>
      <c r="F5128" t="s">
        <v>56</v>
      </c>
      <c r="G5128" t="s">
        <v>57</v>
      </c>
      <c r="H5128" t="s">
        <v>2092</v>
      </c>
      <c r="I5128" t="s">
        <v>22</v>
      </c>
      <c r="J5128" t="s">
        <v>23</v>
      </c>
      <c r="K5128" t="s">
        <v>24</v>
      </c>
      <c r="L5128" t="s">
        <v>25</v>
      </c>
      <c r="M5128" t="s">
        <v>564</v>
      </c>
      <c r="N5128">
        <v>1198</v>
      </c>
      <c r="O5128" t="s">
        <v>565</v>
      </c>
      <c r="P5128" t="s">
        <v>566</v>
      </c>
      <c r="Q5128">
        <v>6</v>
      </c>
      <c r="R5128" t="s">
        <v>1179</v>
      </c>
    </row>
    <row r="5129" spans="1:18" x14ac:dyDescent="0.3">
      <c r="A5129">
        <v>5273</v>
      </c>
      <c r="B5129" t="s">
        <v>46</v>
      </c>
      <c r="C5129">
        <v>2013</v>
      </c>
      <c r="D5129">
        <v>425000</v>
      </c>
      <c r="E5129">
        <v>80000</v>
      </c>
      <c r="F5129" t="s">
        <v>56</v>
      </c>
      <c r="G5129" t="s">
        <v>57</v>
      </c>
      <c r="H5129" t="s">
        <v>2093</v>
      </c>
      <c r="I5129" t="s">
        <v>22</v>
      </c>
      <c r="J5129" t="s">
        <v>23</v>
      </c>
      <c r="K5129" t="s">
        <v>24</v>
      </c>
      <c r="L5129" t="s">
        <v>33</v>
      </c>
      <c r="M5129" t="s">
        <v>288</v>
      </c>
      <c r="N5129">
        <v>1582</v>
      </c>
      <c r="O5129" t="s">
        <v>289</v>
      </c>
      <c r="P5129" t="s">
        <v>290</v>
      </c>
      <c r="Q5129">
        <v>5</v>
      </c>
      <c r="R5129" t="s">
        <v>1179</v>
      </c>
    </row>
    <row r="5130" spans="1:18" x14ac:dyDescent="0.3">
      <c r="A5130">
        <v>5274</v>
      </c>
      <c r="B5130" t="s">
        <v>46</v>
      </c>
      <c r="C5130">
        <v>2010</v>
      </c>
      <c r="D5130">
        <v>260000</v>
      </c>
      <c r="E5130">
        <v>60000</v>
      </c>
      <c r="F5130" t="s">
        <v>56</v>
      </c>
      <c r="G5130" t="s">
        <v>57</v>
      </c>
      <c r="H5130" t="s">
        <v>1913</v>
      </c>
      <c r="I5130" t="s">
        <v>41</v>
      </c>
      <c r="J5130" t="s">
        <v>23</v>
      </c>
      <c r="K5130" t="s">
        <v>24</v>
      </c>
      <c r="L5130" t="s">
        <v>25</v>
      </c>
      <c r="M5130" t="s">
        <v>211</v>
      </c>
      <c r="N5130">
        <v>1197</v>
      </c>
      <c r="O5130" t="s">
        <v>212</v>
      </c>
      <c r="P5130" t="s">
        <v>213</v>
      </c>
      <c r="Q5130">
        <v>5</v>
      </c>
      <c r="R5130" t="s">
        <v>1179</v>
      </c>
    </row>
    <row r="5131" spans="1:18" x14ac:dyDescent="0.3">
      <c r="A5131">
        <v>5275</v>
      </c>
      <c r="B5131" t="s">
        <v>221</v>
      </c>
      <c r="C5131">
        <v>2014</v>
      </c>
      <c r="D5131">
        <v>400000</v>
      </c>
      <c r="E5131">
        <v>110000</v>
      </c>
      <c r="F5131" t="s">
        <v>56</v>
      </c>
      <c r="G5131" t="s">
        <v>57</v>
      </c>
      <c r="H5131" t="s">
        <v>1913</v>
      </c>
      <c r="I5131" t="s">
        <v>22</v>
      </c>
      <c r="J5131" t="s">
        <v>23</v>
      </c>
      <c r="K5131" t="s">
        <v>24</v>
      </c>
      <c r="L5131" t="s">
        <v>33</v>
      </c>
      <c r="M5131" t="s">
        <v>53</v>
      </c>
      <c r="N5131">
        <v>1498</v>
      </c>
      <c r="O5131" t="s">
        <v>108</v>
      </c>
      <c r="P5131" t="s">
        <v>548</v>
      </c>
      <c r="Q5131">
        <v>5</v>
      </c>
      <c r="R5131" t="s">
        <v>1179</v>
      </c>
    </row>
    <row r="5132" spans="1:18" x14ac:dyDescent="0.3">
      <c r="A5132">
        <v>5276</v>
      </c>
      <c r="B5132" t="s">
        <v>46</v>
      </c>
      <c r="C5132">
        <v>2017</v>
      </c>
      <c r="D5132">
        <v>575000</v>
      </c>
      <c r="E5132">
        <v>70000</v>
      </c>
      <c r="F5132" t="s">
        <v>56</v>
      </c>
      <c r="G5132" t="s">
        <v>57</v>
      </c>
      <c r="H5132" t="s">
        <v>1300</v>
      </c>
      <c r="I5132" t="s">
        <v>22</v>
      </c>
      <c r="J5132" t="s">
        <v>23</v>
      </c>
      <c r="K5132" t="s">
        <v>24</v>
      </c>
      <c r="L5132" t="s">
        <v>33</v>
      </c>
      <c r="M5132" t="s">
        <v>99</v>
      </c>
      <c r="N5132">
        <v>1396</v>
      </c>
      <c r="O5132" t="s">
        <v>100</v>
      </c>
      <c r="P5132" t="s">
        <v>101</v>
      </c>
      <c r="Q5132">
        <v>5</v>
      </c>
      <c r="R5132" t="s">
        <v>1179</v>
      </c>
    </row>
    <row r="5133" spans="1:18" x14ac:dyDescent="0.3">
      <c r="A5133">
        <v>5277</v>
      </c>
      <c r="B5133" t="s">
        <v>46</v>
      </c>
      <c r="C5133">
        <v>2008</v>
      </c>
      <c r="D5133">
        <v>175000</v>
      </c>
      <c r="E5133">
        <v>40000</v>
      </c>
      <c r="F5133" t="s">
        <v>56</v>
      </c>
      <c r="G5133" t="s">
        <v>57</v>
      </c>
      <c r="H5133" t="s">
        <v>1300</v>
      </c>
      <c r="I5133" t="s">
        <v>41</v>
      </c>
      <c r="J5133" t="s">
        <v>23</v>
      </c>
      <c r="K5133" t="s">
        <v>24</v>
      </c>
      <c r="L5133" t="s">
        <v>25</v>
      </c>
      <c r="M5133" t="s">
        <v>629</v>
      </c>
      <c r="N5133">
        <v>1086</v>
      </c>
      <c r="O5133" t="s">
        <v>665</v>
      </c>
      <c r="P5133" t="s">
        <v>310</v>
      </c>
      <c r="Q5133">
        <v>5</v>
      </c>
      <c r="R5133" t="s">
        <v>1179</v>
      </c>
    </row>
    <row r="5134" spans="1:18" x14ac:dyDescent="0.3">
      <c r="A5134">
        <v>5278</v>
      </c>
      <c r="B5134" t="s">
        <v>18</v>
      </c>
      <c r="C5134">
        <v>2010</v>
      </c>
      <c r="D5134">
        <v>250000</v>
      </c>
      <c r="E5134">
        <v>90000</v>
      </c>
      <c r="F5134" t="s">
        <v>56</v>
      </c>
      <c r="G5134" t="s">
        <v>57</v>
      </c>
      <c r="H5134" t="s">
        <v>2093</v>
      </c>
      <c r="I5134" t="s">
        <v>136</v>
      </c>
      <c r="J5134" t="s">
        <v>23</v>
      </c>
      <c r="K5134" t="s">
        <v>24</v>
      </c>
      <c r="L5134" t="s">
        <v>33</v>
      </c>
      <c r="M5134" t="s">
        <v>113</v>
      </c>
      <c r="N5134">
        <v>1586</v>
      </c>
      <c r="O5134" t="s">
        <v>1007</v>
      </c>
      <c r="P5134" t="s">
        <v>1008</v>
      </c>
      <c r="Q5134">
        <v>5</v>
      </c>
      <c r="R5134" t="s">
        <v>1179</v>
      </c>
    </row>
    <row r="5135" spans="1:18" x14ac:dyDescent="0.3">
      <c r="A5135">
        <v>5279</v>
      </c>
      <c r="B5135" t="s">
        <v>221</v>
      </c>
      <c r="C5135">
        <v>2012</v>
      </c>
      <c r="D5135">
        <v>400000</v>
      </c>
      <c r="E5135">
        <v>95000</v>
      </c>
      <c r="F5135" t="s">
        <v>19</v>
      </c>
      <c r="G5135" t="s">
        <v>786</v>
      </c>
      <c r="H5135" t="s">
        <v>1814</v>
      </c>
      <c r="I5135" t="s">
        <v>22</v>
      </c>
      <c r="J5135" t="s">
        <v>23</v>
      </c>
      <c r="K5135" t="s">
        <v>24</v>
      </c>
      <c r="L5135" t="s">
        <v>25</v>
      </c>
      <c r="M5135" t="s">
        <v>96</v>
      </c>
      <c r="N5135">
        <v>1598</v>
      </c>
      <c r="O5135" t="s">
        <v>235</v>
      </c>
      <c r="P5135" t="s">
        <v>36</v>
      </c>
      <c r="Q5135">
        <v>5</v>
      </c>
      <c r="R5135" t="s">
        <v>1179</v>
      </c>
    </row>
    <row r="5136" spans="1:18" x14ac:dyDescent="0.3">
      <c r="A5136">
        <v>5280</v>
      </c>
      <c r="B5136" t="s">
        <v>88</v>
      </c>
      <c r="C5136">
        <v>2011</v>
      </c>
      <c r="D5136">
        <v>350000</v>
      </c>
      <c r="E5136">
        <v>200000</v>
      </c>
      <c r="F5136" t="s">
        <v>56</v>
      </c>
      <c r="G5136" t="s">
        <v>57</v>
      </c>
      <c r="H5136" t="s">
        <v>2092</v>
      </c>
      <c r="I5136" t="s">
        <v>22</v>
      </c>
      <c r="J5136" t="s">
        <v>23</v>
      </c>
      <c r="K5136" t="s">
        <v>24</v>
      </c>
      <c r="L5136" t="s">
        <v>33</v>
      </c>
      <c r="M5136" t="s">
        <v>363</v>
      </c>
      <c r="N5136">
        <v>2523</v>
      </c>
      <c r="O5136" t="s">
        <v>486</v>
      </c>
      <c r="P5136" t="s">
        <v>487</v>
      </c>
      <c r="Q5136">
        <v>7</v>
      </c>
      <c r="R5136" t="s">
        <v>1179</v>
      </c>
    </row>
    <row r="5137" spans="1:18" x14ac:dyDescent="0.3">
      <c r="A5137">
        <v>5281</v>
      </c>
      <c r="B5137" t="s">
        <v>18</v>
      </c>
      <c r="C5137">
        <v>2015</v>
      </c>
      <c r="D5137">
        <v>484999</v>
      </c>
      <c r="E5137">
        <v>30000</v>
      </c>
      <c r="F5137" t="s">
        <v>56</v>
      </c>
      <c r="G5137" t="s">
        <v>57</v>
      </c>
      <c r="H5137" t="s">
        <v>2093</v>
      </c>
      <c r="I5137" t="s">
        <v>22</v>
      </c>
      <c r="J5137" t="s">
        <v>23</v>
      </c>
      <c r="K5137" t="s">
        <v>24</v>
      </c>
      <c r="L5137" t="s">
        <v>25</v>
      </c>
      <c r="M5137" t="s">
        <v>229</v>
      </c>
      <c r="N5137">
        <v>1248</v>
      </c>
      <c r="O5137" t="s">
        <v>27</v>
      </c>
      <c r="P5137" t="s">
        <v>28</v>
      </c>
      <c r="Q5137">
        <v>5</v>
      </c>
      <c r="R5137" t="s">
        <v>1179</v>
      </c>
    </row>
    <row r="5138" spans="1:18" x14ac:dyDescent="0.3">
      <c r="A5138">
        <v>5282</v>
      </c>
      <c r="B5138" t="s">
        <v>18</v>
      </c>
      <c r="C5138">
        <v>2015</v>
      </c>
      <c r="D5138">
        <v>484999</v>
      </c>
      <c r="E5138">
        <v>30000</v>
      </c>
      <c r="F5138" t="s">
        <v>19</v>
      </c>
      <c r="G5138" t="s">
        <v>786</v>
      </c>
      <c r="H5138" t="s">
        <v>1749</v>
      </c>
      <c r="I5138" t="s">
        <v>22</v>
      </c>
      <c r="J5138" t="s">
        <v>23</v>
      </c>
      <c r="K5138" t="s">
        <v>24</v>
      </c>
      <c r="L5138" t="s">
        <v>25</v>
      </c>
      <c r="M5138" t="s">
        <v>229</v>
      </c>
      <c r="N5138">
        <v>1248</v>
      </c>
      <c r="O5138" t="s">
        <v>27</v>
      </c>
      <c r="P5138" t="s">
        <v>28</v>
      </c>
      <c r="Q5138">
        <v>5</v>
      </c>
      <c r="R5138" t="s">
        <v>1179</v>
      </c>
    </row>
    <row r="5139" spans="1:18" x14ac:dyDescent="0.3">
      <c r="A5139">
        <v>5283</v>
      </c>
      <c r="B5139" t="s">
        <v>221</v>
      </c>
      <c r="C5139">
        <v>2013</v>
      </c>
      <c r="D5139">
        <v>350000</v>
      </c>
      <c r="E5139">
        <v>70000</v>
      </c>
      <c r="F5139" t="s">
        <v>19</v>
      </c>
      <c r="G5139" t="s">
        <v>83</v>
      </c>
      <c r="H5139" t="s">
        <v>1272</v>
      </c>
      <c r="I5139" t="s">
        <v>22</v>
      </c>
      <c r="J5139" t="s">
        <v>23</v>
      </c>
      <c r="K5139" t="s">
        <v>24</v>
      </c>
      <c r="L5139" t="s">
        <v>33</v>
      </c>
      <c r="M5139" t="s">
        <v>53</v>
      </c>
      <c r="N5139">
        <v>1498</v>
      </c>
      <c r="O5139" t="s">
        <v>94</v>
      </c>
      <c r="P5139" t="s">
        <v>548</v>
      </c>
      <c r="Q5139">
        <v>5</v>
      </c>
      <c r="R5139" t="s">
        <v>1179</v>
      </c>
    </row>
    <row r="5140" spans="1:18" x14ac:dyDescent="0.3">
      <c r="A5140">
        <v>5284</v>
      </c>
      <c r="B5140" t="s">
        <v>65</v>
      </c>
      <c r="C5140">
        <v>2014</v>
      </c>
      <c r="D5140">
        <v>1400000</v>
      </c>
      <c r="E5140">
        <v>80000</v>
      </c>
      <c r="F5140" t="s">
        <v>19</v>
      </c>
      <c r="G5140" t="s">
        <v>780</v>
      </c>
      <c r="H5140" t="s">
        <v>1750</v>
      </c>
      <c r="I5140" t="s">
        <v>22</v>
      </c>
      <c r="J5140" t="s">
        <v>23</v>
      </c>
      <c r="K5140" t="s">
        <v>154</v>
      </c>
      <c r="L5140" t="s">
        <v>33</v>
      </c>
      <c r="M5140" t="s">
        <v>167</v>
      </c>
      <c r="N5140">
        <v>2982</v>
      </c>
      <c r="O5140" t="s">
        <v>2094</v>
      </c>
      <c r="P5140" t="s">
        <v>558</v>
      </c>
      <c r="Q5140">
        <v>7</v>
      </c>
      <c r="R5140" t="s">
        <v>1179</v>
      </c>
    </row>
    <row r="5141" spans="1:18" x14ac:dyDescent="0.3">
      <c r="A5141">
        <v>5285</v>
      </c>
      <c r="B5141" t="s">
        <v>18</v>
      </c>
      <c r="C5141">
        <v>2012</v>
      </c>
      <c r="D5141">
        <v>250000</v>
      </c>
      <c r="E5141">
        <v>100000</v>
      </c>
      <c r="F5141" t="s">
        <v>19</v>
      </c>
      <c r="G5141" t="s">
        <v>789</v>
      </c>
      <c r="H5141" t="s">
        <v>1590</v>
      </c>
      <c r="I5141" t="s">
        <v>22</v>
      </c>
      <c r="J5141" t="s">
        <v>23</v>
      </c>
      <c r="K5141" t="s">
        <v>24</v>
      </c>
      <c r="L5141" t="s">
        <v>42</v>
      </c>
      <c r="M5141" t="s">
        <v>81</v>
      </c>
      <c r="N5141">
        <v>1248</v>
      </c>
      <c r="O5141" t="s">
        <v>82</v>
      </c>
      <c r="P5141" t="s">
        <v>28</v>
      </c>
      <c r="Q5141">
        <v>5</v>
      </c>
      <c r="R5141" t="s">
        <v>1179</v>
      </c>
    </row>
    <row r="5142" spans="1:18" x14ac:dyDescent="0.3">
      <c r="A5142">
        <v>5286</v>
      </c>
      <c r="B5142" t="s">
        <v>18</v>
      </c>
      <c r="C5142">
        <v>2017</v>
      </c>
      <c r="D5142">
        <v>655000</v>
      </c>
      <c r="E5142">
        <v>70000</v>
      </c>
      <c r="F5142" t="s">
        <v>56</v>
      </c>
      <c r="G5142" t="s">
        <v>57</v>
      </c>
      <c r="H5142" t="s">
        <v>2093</v>
      </c>
      <c r="I5142" t="s">
        <v>22</v>
      </c>
      <c r="J5142" t="s">
        <v>23</v>
      </c>
      <c r="K5142" t="s">
        <v>24</v>
      </c>
      <c r="L5142" t="s">
        <v>25</v>
      </c>
      <c r="M5142" t="s">
        <v>424</v>
      </c>
      <c r="N5142">
        <v>1248</v>
      </c>
      <c r="O5142" t="s">
        <v>425</v>
      </c>
      <c r="P5142" t="s">
        <v>28</v>
      </c>
      <c r="Q5142">
        <v>5</v>
      </c>
      <c r="R5142" t="s">
        <v>1179</v>
      </c>
    </row>
    <row r="5143" spans="1:18" x14ac:dyDescent="0.3">
      <c r="A5143">
        <v>5287</v>
      </c>
      <c r="B5143" t="s">
        <v>37</v>
      </c>
      <c r="C5143">
        <v>2016</v>
      </c>
      <c r="D5143">
        <v>500000</v>
      </c>
      <c r="E5143">
        <v>30000</v>
      </c>
      <c r="F5143" t="s">
        <v>56</v>
      </c>
      <c r="G5143" t="s">
        <v>57</v>
      </c>
      <c r="H5143" t="s">
        <v>2093</v>
      </c>
      <c r="I5143" t="s">
        <v>22</v>
      </c>
      <c r="J5143" t="s">
        <v>23</v>
      </c>
      <c r="K5143" t="s">
        <v>24</v>
      </c>
      <c r="L5143" t="s">
        <v>25</v>
      </c>
      <c r="M5143" t="s">
        <v>186</v>
      </c>
      <c r="N5143">
        <v>1498</v>
      </c>
      <c r="O5143" t="s">
        <v>105</v>
      </c>
      <c r="P5143" t="s">
        <v>95</v>
      </c>
      <c r="Q5143">
        <v>5</v>
      </c>
      <c r="R5143" t="s">
        <v>1179</v>
      </c>
    </row>
    <row r="5144" spans="1:18" x14ac:dyDescent="0.3">
      <c r="A5144">
        <v>5288</v>
      </c>
      <c r="B5144" t="s">
        <v>120</v>
      </c>
      <c r="C5144">
        <v>2016</v>
      </c>
      <c r="D5144">
        <v>300000</v>
      </c>
      <c r="E5144">
        <v>15000</v>
      </c>
      <c r="F5144" t="s">
        <v>19</v>
      </c>
      <c r="G5144" t="s">
        <v>786</v>
      </c>
      <c r="H5144" t="s">
        <v>932</v>
      </c>
      <c r="I5144" t="s">
        <v>41</v>
      </c>
      <c r="J5144" t="s">
        <v>23</v>
      </c>
      <c r="K5144" t="s">
        <v>24</v>
      </c>
      <c r="L5144" t="s">
        <v>25</v>
      </c>
      <c r="M5144" t="s">
        <v>133</v>
      </c>
      <c r="N5144">
        <v>1199</v>
      </c>
      <c r="O5144" t="s">
        <v>597</v>
      </c>
      <c r="P5144" t="s">
        <v>598</v>
      </c>
      <c r="Q5144">
        <v>5</v>
      </c>
      <c r="R5144" t="s">
        <v>1179</v>
      </c>
    </row>
    <row r="5145" spans="1:18" x14ac:dyDescent="0.3">
      <c r="A5145">
        <v>5289</v>
      </c>
      <c r="B5145" t="s">
        <v>69</v>
      </c>
      <c r="C5145">
        <v>2018</v>
      </c>
      <c r="D5145">
        <v>650000</v>
      </c>
      <c r="E5145">
        <v>21000</v>
      </c>
      <c r="F5145" t="s">
        <v>19</v>
      </c>
      <c r="G5145" t="s">
        <v>83</v>
      </c>
      <c r="H5145" t="s">
        <v>2095</v>
      </c>
      <c r="I5145" t="s">
        <v>22</v>
      </c>
      <c r="J5145" t="s">
        <v>23</v>
      </c>
      <c r="K5145" t="s">
        <v>24</v>
      </c>
      <c r="L5145" t="s">
        <v>25</v>
      </c>
      <c r="M5145" t="s">
        <v>737</v>
      </c>
      <c r="N5145">
        <v>1498</v>
      </c>
      <c r="O5145" t="s">
        <v>738</v>
      </c>
      <c r="P5145" t="s">
        <v>719</v>
      </c>
      <c r="Q5145">
        <v>5</v>
      </c>
      <c r="R5145" t="s">
        <v>1179</v>
      </c>
    </row>
    <row r="5146" spans="1:18" x14ac:dyDescent="0.3">
      <c r="A5146">
        <v>5290</v>
      </c>
      <c r="B5146" t="s">
        <v>18</v>
      </c>
      <c r="C5146">
        <v>2014</v>
      </c>
      <c r="D5146">
        <v>300000</v>
      </c>
      <c r="E5146">
        <v>35000</v>
      </c>
      <c r="F5146" t="s">
        <v>56</v>
      </c>
      <c r="G5146" t="s">
        <v>57</v>
      </c>
      <c r="H5146" t="s">
        <v>2092</v>
      </c>
      <c r="I5146" t="s">
        <v>41</v>
      </c>
      <c r="J5146" t="s">
        <v>23</v>
      </c>
      <c r="K5146" t="s">
        <v>24</v>
      </c>
      <c r="L5146" t="s">
        <v>25</v>
      </c>
      <c r="M5146" t="s">
        <v>837</v>
      </c>
      <c r="N5146">
        <v>1197</v>
      </c>
      <c r="O5146" t="s">
        <v>265</v>
      </c>
      <c r="P5146" t="s">
        <v>266</v>
      </c>
      <c r="Q5146">
        <v>5</v>
      </c>
      <c r="R5146" t="s">
        <v>1179</v>
      </c>
    </row>
    <row r="5147" spans="1:18" x14ac:dyDescent="0.3">
      <c r="A5147">
        <v>5291</v>
      </c>
      <c r="B5147" t="s">
        <v>37</v>
      </c>
      <c r="C5147">
        <v>2016</v>
      </c>
      <c r="D5147">
        <v>475000</v>
      </c>
      <c r="E5147">
        <v>25000</v>
      </c>
      <c r="F5147" t="s">
        <v>56</v>
      </c>
      <c r="G5147" t="s">
        <v>57</v>
      </c>
      <c r="H5147" t="s">
        <v>1913</v>
      </c>
      <c r="I5147" t="s">
        <v>41</v>
      </c>
      <c r="J5147" t="s">
        <v>23</v>
      </c>
      <c r="K5147" t="s">
        <v>24</v>
      </c>
      <c r="L5147" t="s">
        <v>25</v>
      </c>
      <c r="M5147" t="s">
        <v>604</v>
      </c>
      <c r="N5147">
        <v>1199</v>
      </c>
      <c r="O5147" t="s">
        <v>434</v>
      </c>
      <c r="P5147" t="s">
        <v>452</v>
      </c>
      <c r="Q5147">
        <v>5</v>
      </c>
      <c r="R5147" t="s">
        <v>1179</v>
      </c>
    </row>
    <row r="5148" spans="1:18" x14ac:dyDescent="0.3">
      <c r="A5148">
        <v>5292</v>
      </c>
      <c r="B5148" t="s">
        <v>109</v>
      </c>
      <c r="C5148">
        <v>2017</v>
      </c>
      <c r="D5148">
        <v>450000</v>
      </c>
      <c r="E5148">
        <v>30000</v>
      </c>
      <c r="F5148" t="s">
        <v>19</v>
      </c>
      <c r="G5148" t="s">
        <v>782</v>
      </c>
      <c r="H5148" t="s">
        <v>1247</v>
      </c>
      <c r="I5148" t="s">
        <v>41</v>
      </c>
      <c r="J5148" t="s">
        <v>23</v>
      </c>
      <c r="K5148" t="s">
        <v>24</v>
      </c>
      <c r="L5148" t="s">
        <v>25</v>
      </c>
      <c r="M5148" t="s">
        <v>503</v>
      </c>
      <c r="N5148">
        <v>1199</v>
      </c>
      <c r="O5148" t="s">
        <v>416</v>
      </c>
      <c r="P5148" t="s">
        <v>112</v>
      </c>
      <c r="Q5148">
        <v>5</v>
      </c>
      <c r="R5148" t="s">
        <v>1179</v>
      </c>
    </row>
    <row r="5149" spans="1:18" x14ac:dyDescent="0.3">
      <c r="A5149">
        <v>5293</v>
      </c>
      <c r="B5149" t="s">
        <v>18</v>
      </c>
      <c r="C5149">
        <v>2019</v>
      </c>
      <c r="D5149">
        <v>754000</v>
      </c>
      <c r="E5149">
        <v>10000</v>
      </c>
      <c r="F5149" t="s">
        <v>56</v>
      </c>
      <c r="G5149" t="s">
        <v>57</v>
      </c>
      <c r="H5149" t="s">
        <v>1300</v>
      </c>
      <c r="I5149" t="s">
        <v>22</v>
      </c>
      <c r="J5149" t="s">
        <v>23</v>
      </c>
      <c r="K5149" t="s">
        <v>24</v>
      </c>
      <c r="L5149" t="s">
        <v>25</v>
      </c>
      <c r="M5149" t="s">
        <v>424</v>
      </c>
      <c r="N5149">
        <v>1248</v>
      </c>
      <c r="O5149" t="s">
        <v>425</v>
      </c>
      <c r="P5149" t="s">
        <v>28</v>
      </c>
      <c r="Q5149">
        <v>5</v>
      </c>
      <c r="R5149" t="s">
        <v>1179</v>
      </c>
    </row>
    <row r="5150" spans="1:18" x14ac:dyDescent="0.3">
      <c r="A5150">
        <v>5294</v>
      </c>
      <c r="B5150" t="s">
        <v>46</v>
      </c>
      <c r="C5150">
        <v>2013</v>
      </c>
      <c r="D5150">
        <v>300000</v>
      </c>
      <c r="E5150">
        <v>40000</v>
      </c>
      <c r="F5150" t="s">
        <v>56</v>
      </c>
      <c r="G5150" t="s">
        <v>57</v>
      </c>
      <c r="H5150" t="s">
        <v>2092</v>
      </c>
      <c r="I5150" t="s">
        <v>41</v>
      </c>
      <c r="J5150" t="s">
        <v>23</v>
      </c>
      <c r="K5150" t="s">
        <v>24</v>
      </c>
      <c r="L5150" t="s">
        <v>25</v>
      </c>
      <c r="M5150" t="s">
        <v>211</v>
      </c>
      <c r="N5150">
        <v>1197</v>
      </c>
      <c r="O5150" t="s">
        <v>212</v>
      </c>
      <c r="P5150" t="s">
        <v>453</v>
      </c>
      <c r="Q5150">
        <v>5</v>
      </c>
      <c r="R5150" t="s">
        <v>1179</v>
      </c>
    </row>
    <row r="5151" spans="1:18" x14ac:dyDescent="0.3">
      <c r="A5151">
        <v>5295</v>
      </c>
      <c r="B5151" t="s">
        <v>46</v>
      </c>
      <c r="C5151">
        <v>2014</v>
      </c>
      <c r="D5151">
        <v>250000</v>
      </c>
      <c r="E5151">
        <v>25000</v>
      </c>
      <c r="F5151" t="s">
        <v>56</v>
      </c>
      <c r="G5151" t="s">
        <v>57</v>
      </c>
      <c r="H5151" t="s">
        <v>2096</v>
      </c>
      <c r="I5151" t="s">
        <v>41</v>
      </c>
      <c r="J5151" t="s">
        <v>23</v>
      </c>
      <c r="K5151" t="s">
        <v>24</v>
      </c>
      <c r="L5151" t="s">
        <v>25</v>
      </c>
      <c r="M5151" t="s">
        <v>390</v>
      </c>
      <c r="N5151">
        <v>814</v>
      </c>
      <c r="O5151" t="s">
        <v>541</v>
      </c>
      <c r="P5151" t="s">
        <v>542</v>
      </c>
      <c r="Q5151">
        <v>5</v>
      </c>
      <c r="R5151" t="s">
        <v>1179</v>
      </c>
    </row>
    <row r="5152" spans="1:18" x14ac:dyDescent="0.3">
      <c r="A5152">
        <v>5296</v>
      </c>
      <c r="B5152" t="s">
        <v>18</v>
      </c>
      <c r="C5152">
        <v>2018</v>
      </c>
      <c r="D5152">
        <v>725000</v>
      </c>
      <c r="E5152">
        <v>15000</v>
      </c>
      <c r="F5152" t="s">
        <v>56</v>
      </c>
      <c r="G5152" t="s">
        <v>57</v>
      </c>
      <c r="H5152" t="s">
        <v>2093</v>
      </c>
      <c r="I5152" t="s">
        <v>22</v>
      </c>
      <c r="J5152" t="s">
        <v>23</v>
      </c>
      <c r="K5152" t="s">
        <v>24</v>
      </c>
      <c r="L5152" t="s">
        <v>25</v>
      </c>
      <c r="M5152" t="s">
        <v>424</v>
      </c>
      <c r="N5152">
        <v>1248</v>
      </c>
      <c r="O5152" t="s">
        <v>425</v>
      </c>
      <c r="P5152" t="s">
        <v>28</v>
      </c>
      <c r="Q5152">
        <v>5</v>
      </c>
      <c r="R5152" t="s">
        <v>1179</v>
      </c>
    </row>
    <row r="5153" spans="1:18" x14ac:dyDescent="0.3">
      <c r="A5153">
        <v>5297</v>
      </c>
      <c r="B5153" t="s">
        <v>18</v>
      </c>
      <c r="C5153">
        <v>2008</v>
      </c>
      <c r="D5153">
        <v>95000</v>
      </c>
      <c r="E5153">
        <v>70000</v>
      </c>
      <c r="F5153" t="s">
        <v>19</v>
      </c>
      <c r="G5153" t="s">
        <v>912</v>
      </c>
      <c r="H5153" t="s">
        <v>2097</v>
      </c>
      <c r="I5153" t="s">
        <v>41</v>
      </c>
      <c r="J5153" t="s">
        <v>23</v>
      </c>
      <c r="K5153" t="s">
        <v>24</v>
      </c>
      <c r="L5153" t="s">
        <v>25</v>
      </c>
      <c r="M5153" t="s">
        <v>96</v>
      </c>
      <c r="N5153">
        <v>796</v>
      </c>
      <c r="O5153" t="s">
        <v>97</v>
      </c>
      <c r="P5153" t="s">
        <v>98</v>
      </c>
      <c r="Q5153">
        <v>5</v>
      </c>
      <c r="R5153" t="s">
        <v>1179</v>
      </c>
    </row>
    <row r="5154" spans="1:18" x14ac:dyDescent="0.3">
      <c r="A5154">
        <v>5298</v>
      </c>
      <c r="B5154" t="s">
        <v>46</v>
      </c>
      <c r="C5154">
        <v>2018</v>
      </c>
      <c r="D5154">
        <v>475000</v>
      </c>
      <c r="E5154">
        <v>7800</v>
      </c>
      <c r="F5154" t="s">
        <v>19</v>
      </c>
      <c r="G5154" t="s">
        <v>912</v>
      </c>
      <c r="H5154" t="s">
        <v>2097</v>
      </c>
      <c r="I5154" t="s">
        <v>41</v>
      </c>
      <c r="J5154" t="s">
        <v>23</v>
      </c>
      <c r="K5154" t="s">
        <v>24</v>
      </c>
      <c r="L5154" t="s">
        <v>25</v>
      </c>
      <c r="M5154" t="s">
        <v>110</v>
      </c>
      <c r="N5154">
        <v>1086</v>
      </c>
      <c r="O5154" t="s">
        <v>388</v>
      </c>
      <c r="P5154" t="s">
        <v>611</v>
      </c>
      <c r="Q5154">
        <v>5</v>
      </c>
      <c r="R5154" t="s">
        <v>1179</v>
      </c>
    </row>
    <row r="5155" spans="1:18" x14ac:dyDescent="0.3">
      <c r="A5155">
        <v>5299</v>
      </c>
      <c r="B5155" t="s">
        <v>109</v>
      </c>
      <c r="C5155">
        <v>2014</v>
      </c>
      <c r="D5155">
        <v>575000</v>
      </c>
      <c r="E5155">
        <v>55000</v>
      </c>
      <c r="F5155" t="s">
        <v>19</v>
      </c>
      <c r="G5155" t="s">
        <v>912</v>
      </c>
      <c r="H5155" t="s">
        <v>1568</v>
      </c>
      <c r="I5155" t="s">
        <v>22</v>
      </c>
      <c r="J5155" t="s">
        <v>23</v>
      </c>
      <c r="K5155" t="s">
        <v>24</v>
      </c>
      <c r="L5155" t="s">
        <v>25</v>
      </c>
      <c r="M5155" t="s">
        <v>130</v>
      </c>
      <c r="N5155">
        <v>2179</v>
      </c>
      <c r="O5155" t="s">
        <v>293</v>
      </c>
      <c r="P5155" t="s">
        <v>152</v>
      </c>
      <c r="Q5155">
        <v>7</v>
      </c>
      <c r="R5155" t="s">
        <v>1179</v>
      </c>
    </row>
    <row r="5156" spans="1:18" x14ac:dyDescent="0.3">
      <c r="A5156">
        <v>5300</v>
      </c>
      <c r="B5156" t="s">
        <v>109</v>
      </c>
      <c r="C5156">
        <v>2016</v>
      </c>
      <c r="D5156">
        <v>350000</v>
      </c>
      <c r="E5156">
        <v>30000</v>
      </c>
      <c r="F5156" t="s">
        <v>19</v>
      </c>
      <c r="G5156" t="s">
        <v>912</v>
      </c>
      <c r="H5156" t="s">
        <v>1568</v>
      </c>
      <c r="I5156" t="s">
        <v>41</v>
      </c>
      <c r="J5156" t="s">
        <v>23</v>
      </c>
      <c r="K5156" t="s">
        <v>24</v>
      </c>
      <c r="L5156" t="s">
        <v>25</v>
      </c>
      <c r="M5156" t="s">
        <v>503</v>
      </c>
      <c r="N5156">
        <v>1199</v>
      </c>
      <c r="O5156" t="s">
        <v>416</v>
      </c>
      <c r="P5156" t="s">
        <v>112</v>
      </c>
      <c r="Q5156">
        <v>5</v>
      </c>
      <c r="R5156" t="s">
        <v>1179</v>
      </c>
    </row>
    <row r="5157" spans="1:18" x14ac:dyDescent="0.3">
      <c r="A5157">
        <v>5301</v>
      </c>
      <c r="B5157" t="s">
        <v>88</v>
      </c>
      <c r="C5157">
        <v>2013</v>
      </c>
      <c r="D5157">
        <v>330000</v>
      </c>
      <c r="E5157">
        <v>125000</v>
      </c>
      <c r="F5157" t="s">
        <v>19</v>
      </c>
      <c r="G5157" t="s">
        <v>912</v>
      </c>
      <c r="H5157" t="s">
        <v>2097</v>
      </c>
      <c r="I5157" t="s">
        <v>22</v>
      </c>
      <c r="J5157" t="s">
        <v>23</v>
      </c>
      <c r="K5157" t="s">
        <v>24</v>
      </c>
      <c r="L5157" t="s">
        <v>33</v>
      </c>
      <c r="M5157" t="s">
        <v>489</v>
      </c>
      <c r="N5157">
        <v>2523</v>
      </c>
      <c r="O5157" t="s">
        <v>309</v>
      </c>
      <c r="P5157" t="s">
        <v>490</v>
      </c>
      <c r="Q5157">
        <v>7</v>
      </c>
      <c r="R5157" t="s">
        <v>1179</v>
      </c>
    </row>
    <row r="5158" spans="1:18" x14ac:dyDescent="0.3">
      <c r="A5158">
        <v>5302</v>
      </c>
      <c r="B5158" t="s">
        <v>18</v>
      </c>
      <c r="C5158">
        <v>2016</v>
      </c>
      <c r="D5158">
        <v>482000</v>
      </c>
      <c r="E5158">
        <v>50000</v>
      </c>
      <c r="F5158" t="s">
        <v>19</v>
      </c>
      <c r="G5158" t="s">
        <v>912</v>
      </c>
      <c r="H5158" t="s">
        <v>2097</v>
      </c>
      <c r="I5158" t="s">
        <v>41</v>
      </c>
      <c r="J5158" t="s">
        <v>23</v>
      </c>
      <c r="K5158" t="s">
        <v>24</v>
      </c>
      <c r="L5158" t="s">
        <v>25</v>
      </c>
      <c r="M5158" t="s">
        <v>389</v>
      </c>
      <c r="N5158">
        <v>1197</v>
      </c>
      <c r="O5158" t="s">
        <v>265</v>
      </c>
      <c r="P5158" t="s">
        <v>266</v>
      </c>
      <c r="Q5158">
        <v>5</v>
      </c>
      <c r="R5158" t="s">
        <v>1179</v>
      </c>
    </row>
    <row r="5159" spans="1:18" x14ac:dyDescent="0.3">
      <c r="A5159">
        <v>5303</v>
      </c>
      <c r="B5159" t="s">
        <v>69</v>
      </c>
      <c r="C5159">
        <v>2017</v>
      </c>
      <c r="D5159">
        <v>625000</v>
      </c>
      <c r="E5159">
        <v>40000</v>
      </c>
      <c r="F5159" t="s">
        <v>19</v>
      </c>
      <c r="G5159" t="s">
        <v>912</v>
      </c>
      <c r="H5159" t="s">
        <v>2098</v>
      </c>
      <c r="I5159" t="s">
        <v>22</v>
      </c>
      <c r="J5159" t="s">
        <v>23</v>
      </c>
      <c r="K5159" t="s">
        <v>24</v>
      </c>
      <c r="L5159" t="s">
        <v>304</v>
      </c>
      <c r="M5159" t="s">
        <v>236</v>
      </c>
      <c r="N5159">
        <v>1498</v>
      </c>
      <c r="O5159" t="s">
        <v>237</v>
      </c>
      <c r="P5159" t="s">
        <v>238</v>
      </c>
      <c r="Q5159">
        <v>5</v>
      </c>
      <c r="R5159" t="s">
        <v>1179</v>
      </c>
    </row>
    <row r="5160" spans="1:18" x14ac:dyDescent="0.3">
      <c r="A5160">
        <v>5304</v>
      </c>
      <c r="B5160" t="s">
        <v>109</v>
      </c>
      <c r="C5160">
        <v>2017</v>
      </c>
      <c r="D5160">
        <v>380000</v>
      </c>
      <c r="E5160">
        <v>30000</v>
      </c>
      <c r="F5160" t="s">
        <v>19</v>
      </c>
      <c r="G5160" t="s">
        <v>912</v>
      </c>
      <c r="H5160" t="s">
        <v>1568</v>
      </c>
      <c r="I5160" t="s">
        <v>41</v>
      </c>
      <c r="J5160" t="s">
        <v>23</v>
      </c>
      <c r="K5160" t="s">
        <v>24</v>
      </c>
      <c r="L5160" t="s">
        <v>25</v>
      </c>
      <c r="M5160" t="s">
        <v>503</v>
      </c>
      <c r="N5160">
        <v>1199</v>
      </c>
      <c r="O5160" t="s">
        <v>416</v>
      </c>
      <c r="P5160" t="s">
        <v>112</v>
      </c>
      <c r="Q5160">
        <v>5</v>
      </c>
      <c r="R5160" t="s">
        <v>1179</v>
      </c>
    </row>
    <row r="5161" spans="1:18" x14ac:dyDescent="0.3">
      <c r="A5161">
        <v>5305</v>
      </c>
      <c r="B5161" t="s">
        <v>120</v>
      </c>
      <c r="C5161">
        <v>2016</v>
      </c>
      <c r="D5161">
        <v>310000</v>
      </c>
      <c r="E5161">
        <v>30000</v>
      </c>
      <c r="F5161" t="s">
        <v>19</v>
      </c>
      <c r="G5161" t="s">
        <v>912</v>
      </c>
      <c r="H5161" t="s">
        <v>1568</v>
      </c>
      <c r="I5161" t="s">
        <v>41</v>
      </c>
      <c r="J5161" t="s">
        <v>23</v>
      </c>
      <c r="K5161" t="s">
        <v>24</v>
      </c>
      <c r="L5161" t="s">
        <v>25</v>
      </c>
      <c r="M5161" t="s">
        <v>133</v>
      </c>
      <c r="N5161">
        <v>1199</v>
      </c>
      <c r="O5161" t="s">
        <v>597</v>
      </c>
      <c r="P5161" t="s">
        <v>598</v>
      </c>
      <c r="Q5161">
        <v>5</v>
      </c>
      <c r="R5161" t="s">
        <v>1179</v>
      </c>
    </row>
    <row r="5162" spans="1:18" x14ac:dyDescent="0.3">
      <c r="A5162">
        <v>5306</v>
      </c>
      <c r="B5162" t="s">
        <v>18</v>
      </c>
      <c r="C5162">
        <v>2009</v>
      </c>
      <c r="D5162">
        <v>280000</v>
      </c>
      <c r="E5162">
        <v>35000</v>
      </c>
      <c r="F5162" t="s">
        <v>19</v>
      </c>
      <c r="G5162" t="s">
        <v>912</v>
      </c>
      <c r="H5162" t="s">
        <v>1568</v>
      </c>
      <c r="I5162" t="s">
        <v>41</v>
      </c>
      <c r="J5162" t="s">
        <v>23</v>
      </c>
      <c r="K5162" t="s">
        <v>24</v>
      </c>
      <c r="L5162" t="s">
        <v>25</v>
      </c>
      <c r="M5162" t="s">
        <v>383</v>
      </c>
      <c r="N5162">
        <v>1298</v>
      </c>
      <c r="O5162" t="s">
        <v>395</v>
      </c>
      <c r="P5162" t="s">
        <v>261</v>
      </c>
      <c r="Q5162">
        <v>5</v>
      </c>
      <c r="R5162" t="s">
        <v>1179</v>
      </c>
    </row>
    <row r="5163" spans="1:18" x14ac:dyDescent="0.3">
      <c r="A5163">
        <v>5307</v>
      </c>
      <c r="B5163" t="s">
        <v>75</v>
      </c>
      <c r="C5163">
        <v>2018</v>
      </c>
      <c r="D5163">
        <v>900000</v>
      </c>
      <c r="E5163">
        <v>30000</v>
      </c>
      <c r="F5163" t="s">
        <v>19</v>
      </c>
      <c r="G5163" t="s">
        <v>912</v>
      </c>
      <c r="H5163" t="s">
        <v>1568</v>
      </c>
      <c r="I5163" t="s">
        <v>41</v>
      </c>
      <c r="J5163" t="s">
        <v>23</v>
      </c>
      <c r="K5163" t="s">
        <v>154</v>
      </c>
      <c r="L5163" t="s">
        <v>25</v>
      </c>
      <c r="M5163" t="s">
        <v>2099</v>
      </c>
      <c r="N5163">
        <v>1498</v>
      </c>
      <c r="O5163" t="s">
        <v>2100</v>
      </c>
      <c r="P5163" t="s">
        <v>980</v>
      </c>
      <c r="Q5163">
        <v>5</v>
      </c>
      <c r="R5163" t="s">
        <v>1179</v>
      </c>
    </row>
    <row r="5164" spans="1:18" x14ac:dyDescent="0.3">
      <c r="A5164">
        <v>5308</v>
      </c>
      <c r="B5164" t="s">
        <v>18</v>
      </c>
      <c r="C5164">
        <v>2010</v>
      </c>
      <c r="D5164">
        <v>250000</v>
      </c>
      <c r="E5164">
        <v>60000</v>
      </c>
      <c r="F5164" t="s">
        <v>19</v>
      </c>
      <c r="G5164" t="s">
        <v>912</v>
      </c>
      <c r="H5164" t="s">
        <v>1568</v>
      </c>
      <c r="I5164" t="s">
        <v>41</v>
      </c>
      <c r="J5164" t="s">
        <v>23</v>
      </c>
      <c r="K5164" t="s">
        <v>24</v>
      </c>
      <c r="L5164" t="s">
        <v>25</v>
      </c>
      <c r="M5164" t="s">
        <v>85</v>
      </c>
      <c r="N5164">
        <v>1061</v>
      </c>
      <c r="O5164" t="s">
        <v>86</v>
      </c>
      <c r="P5164" t="s">
        <v>87</v>
      </c>
      <c r="Q5164">
        <v>5</v>
      </c>
      <c r="R5164" t="s">
        <v>1179</v>
      </c>
    </row>
    <row r="5165" spans="1:18" x14ac:dyDescent="0.3">
      <c r="A5165">
        <v>5309</v>
      </c>
      <c r="B5165" t="s">
        <v>46</v>
      </c>
      <c r="C5165">
        <v>2017</v>
      </c>
      <c r="D5165">
        <v>750000</v>
      </c>
      <c r="E5165">
        <v>39000</v>
      </c>
      <c r="F5165" t="s">
        <v>19</v>
      </c>
      <c r="G5165" t="s">
        <v>912</v>
      </c>
      <c r="H5165" t="s">
        <v>2097</v>
      </c>
      <c r="I5165" t="s">
        <v>41</v>
      </c>
      <c r="J5165" t="s">
        <v>23</v>
      </c>
      <c r="K5165" t="s">
        <v>24</v>
      </c>
      <c r="L5165" t="s">
        <v>25</v>
      </c>
      <c r="M5165" t="s">
        <v>313</v>
      </c>
      <c r="N5165">
        <v>1591</v>
      </c>
      <c r="O5165" t="s">
        <v>143</v>
      </c>
      <c r="P5165" t="s">
        <v>492</v>
      </c>
      <c r="Q5165">
        <v>5</v>
      </c>
      <c r="R5165" t="s">
        <v>1179</v>
      </c>
    </row>
    <row r="5166" spans="1:18" x14ac:dyDescent="0.3">
      <c r="A5166">
        <v>5310</v>
      </c>
      <c r="B5166" t="s">
        <v>75</v>
      </c>
      <c r="C5166">
        <v>2019</v>
      </c>
      <c r="D5166">
        <v>420000</v>
      </c>
      <c r="E5166">
        <v>15000</v>
      </c>
      <c r="F5166" t="s">
        <v>19</v>
      </c>
      <c r="G5166" t="s">
        <v>912</v>
      </c>
      <c r="H5166" t="s">
        <v>2097</v>
      </c>
      <c r="I5166" t="s">
        <v>41</v>
      </c>
      <c r="J5166" t="s">
        <v>23</v>
      </c>
      <c r="K5166" t="s">
        <v>24</v>
      </c>
      <c r="L5166" t="s">
        <v>25</v>
      </c>
      <c r="M5166" t="s">
        <v>305</v>
      </c>
      <c r="N5166">
        <v>999</v>
      </c>
      <c r="O5166" t="s">
        <v>86</v>
      </c>
      <c r="P5166" t="s">
        <v>306</v>
      </c>
      <c r="Q5166">
        <v>5</v>
      </c>
      <c r="R5166" t="s">
        <v>1179</v>
      </c>
    </row>
    <row r="5167" spans="1:18" x14ac:dyDescent="0.3">
      <c r="A5167">
        <v>5311</v>
      </c>
      <c r="B5167" t="s">
        <v>37</v>
      </c>
      <c r="C5167">
        <v>2019</v>
      </c>
      <c r="D5167">
        <v>670000</v>
      </c>
      <c r="E5167">
        <v>5000</v>
      </c>
      <c r="F5167" t="s">
        <v>38</v>
      </c>
      <c r="G5167" t="s">
        <v>791</v>
      </c>
      <c r="H5167" t="s">
        <v>2101</v>
      </c>
      <c r="I5167" t="s">
        <v>41</v>
      </c>
      <c r="J5167" t="s">
        <v>23</v>
      </c>
      <c r="K5167" t="s">
        <v>24</v>
      </c>
      <c r="L5167" t="s">
        <v>25</v>
      </c>
      <c r="M5167" t="s">
        <v>942</v>
      </c>
      <c r="N5167">
        <v>1199</v>
      </c>
      <c r="O5167" t="s">
        <v>216</v>
      </c>
      <c r="P5167" t="s">
        <v>452</v>
      </c>
      <c r="Q5167">
        <v>5</v>
      </c>
      <c r="R5167" t="s">
        <v>1179</v>
      </c>
    </row>
    <row r="5168" spans="1:18" x14ac:dyDescent="0.3">
      <c r="A5168">
        <v>5312</v>
      </c>
      <c r="B5168" t="s">
        <v>46</v>
      </c>
      <c r="C5168">
        <v>2016</v>
      </c>
      <c r="D5168">
        <v>420000</v>
      </c>
      <c r="E5168">
        <v>9750</v>
      </c>
      <c r="F5168" t="s">
        <v>38</v>
      </c>
      <c r="G5168" t="s">
        <v>791</v>
      </c>
      <c r="H5168" t="s">
        <v>2101</v>
      </c>
      <c r="I5168" t="s">
        <v>41</v>
      </c>
      <c r="J5168" t="s">
        <v>23</v>
      </c>
      <c r="K5168" t="s">
        <v>24</v>
      </c>
      <c r="L5168" t="s">
        <v>33</v>
      </c>
      <c r="M5168" t="s">
        <v>246</v>
      </c>
      <c r="N5168">
        <v>1086</v>
      </c>
      <c r="O5168" t="s">
        <v>247</v>
      </c>
      <c r="P5168" t="s">
        <v>248</v>
      </c>
      <c r="Q5168">
        <v>5</v>
      </c>
      <c r="R5168" t="s">
        <v>1179</v>
      </c>
    </row>
    <row r="5169" spans="1:18" x14ac:dyDescent="0.3">
      <c r="A5169">
        <v>5313</v>
      </c>
      <c r="B5169" t="s">
        <v>65</v>
      </c>
      <c r="C5169">
        <v>2016</v>
      </c>
      <c r="D5169">
        <v>1800000</v>
      </c>
      <c r="E5169">
        <v>110000</v>
      </c>
      <c r="F5169" t="s">
        <v>19</v>
      </c>
      <c r="G5169" t="s">
        <v>789</v>
      </c>
      <c r="H5169" t="s">
        <v>2102</v>
      </c>
      <c r="I5169" t="s">
        <v>22</v>
      </c>
      <c r="J5169" t="s">
        <v>23</v>
      </c>
      <c r="K5169" t="s">
        <v>24</v>
      </c>
      <c r="L5169" t="s">
        <v>25</v>
      </c>
      <c r="M5169" t="s">
        <v>882</v>
      </c>
      <c r="N5169">
        <v>2393</v>
      </c>
      <c r="O5169" t="s">
        <v>883</v>
      </c>
      <c r="P5169" t="s">
        <v>884</v>
      </c>
      <c r="Q5169">
        <v>7</v>
      </c>
      <c r="R5169" t="s">
        <v>1179</v>
      </c>
    </row>
    <row r="5170" spans="1:18" x14ac:dyDescent="0.3">
      <c r="A5170">
        <v>5314</v>
      </c>
      <c r="B5170" t="s">
        <v>37</v>
      </c>
      <c r="C5170">
        <v>2018</v>
      </c>
      <c r="D5170">
        <v>900000</v>
      </c>
      <c r="E5170">
        <v>35000</v>
      </c>
      <c r="F5170" t="s">
        <v>19</v>
      </c>
      <c r="G5170" t="s">
        <v>786</v>
      </c>
      <c r="H5170" t="s">
        <v>808</v>
      </c>
      <c r="I5170" t="s">
        <v>41</v>
      </c>
      <c r="J5170" t="s">
        <v>23</v>
      </c>
      <c r="K5170" t="s">
        <v>24</v>
      </c>
      <c r="L5170" t="s">
        <v>25</v>
      </c>
      <c r="M5170" t="s">
        <v>383</v>
      </c>
      <c r="N5170">
        <v>1199</v>
      </c>
      <c r="O5170" t="s">
        <v>434</v>
      </c>
      <c r="P5170" t="s">
        <v>452</v>
      </c>
      <c r="Q5170">
        <v>5</v>
      </c>
      <c r="R5170" t="s">
        <v>1179</v>
      </c>
    </row>
    <row r="5171" spans="1:18" x14ac:dyDescent="0.3">
      <c r="A5171">
        <v>5315</v>
      </c>
      <c r="B5171" t="s">
        <v>88</v>
      </c>
      <c r="C5171">
        <v>2015</v>
      </c>
      <c r="D5171">
        <v>1200000</v>
      </c>
      <c r="E5171">
        <v>10000</v>
      </c>
      <c r="F5171" t="s">
        <v>38</v>
      </c>
      <c r="G5171" t="s">
        <v>791</v>
      </c>
      <c r="H5171" t="s">
        <v>2101</v>
      </c>
      <c r="I5171" t="s">
        <v>22</v>
      </c>
      <c r="J5171" t="s">
        <v>23</v>
      </c>
      <c r="K5171" t="s">
        <v>24</v>
      </c>
      <c r="L5171" t="s">
        <v>25</v>
      </c>
      <c r="M5171" t="s">
        <v>282</v>
      </c>
      <c r="N5171">
        <v>2179</v>
      </c>
      <c r="O5171" t="s">
        <v>446</v>
      </c>
      <c r="P5171" t="s">
        <v>447</v>
      </c>
      <c r="Q5171">
        <v>7</v>
      </c>
      <c r="R5171" t="s">
        <v>1179</v>
      </c>
    </row>
    <row r="5172" spans="1:18" x14ac:dyDescent="0.3">
      <c r="A5172">
        <v>5316</v>
      </c>
      <c r="B5172" t="s">
        <v>88</v>
      </c>
      <c r="C5172">
        <v>2003</v>
      </c>
      <c r="D5172">
        <v>195000</v>
      </c>
      <c r="E5172">
        <v>157138</v>
      </c>
      <c r="F5172" t="s">
        <v>38</v>
      </c>
      <c r="G5172" t="s">
        <v>791</v>
      </c>
      <c r="H5172" t="s">
        <v>2101</v>
      </c>
      <c r="I5172" t="s">
        <v>22</v>
      </c>
      <c r="J5172" t="s">
        <v>23</v>
      </c>
      <c r="K5172" t="s">
        <v>24</v>
      </c>
      <c r="L5172" t="s">
        <v>42</v>
      </c>
      <c r="M5172" t="s">
        <v>654</v>
      </c>
      <c r="N5172">
        <v>2179</v>
      </c>
      <c r="O5172" t="s">
        <v>271</v>
      </c>
      <c r="P5172" t="s">
        <v>272</v>
      </c>
      <c r="Q5172">
        <v>7</v>
      </c>
      <c r="R5172" t="s">
        <v>1179</v>
      </c>
    </row>
    <row r="5173" spans="1:18" x14ac:dyDescent="0.3">
      <c r="A5173">
        <v>5317</v>
      </c>
      <c r="B5173" t="s">
        <v>46</v>
      </c>
      <c r="C5173">
        <v>2007</v>
      </c>
      <c r="D5173">
        <v>185000</v>
      </c>
      <c r="E5173">
        <v>120000</v>
      </c>
      <c r="F5173" t="s">
        <v>38</v>
      </c>
      <c r="G5173" t="s">
        <v>249</v>
      </c>
      <c r="H5173" t="s">
        <v>2103</v>
      </c>
      <c r="I5173" t="s">
        <v>22</v>
      </c>
      <c r="J5173" t="s">
        <v>23</v>
      </c>
      <c r="K5173" t="s">
        <v>24</v>
      </c>
      <c r="L5173" t="s">
        <v>304</v>
      </c>
      <c r="M5173" t="s">
        <v>127</v>
      </c>
      <c r="N5173">
        <v>1493</v>
      </c>
      <c r="O5173" t="s">
        <v>508</v>
      </c>
      <c r="P5173" t="s">
        <v>535</v>
      </c>
      <c r="Q5173">
        <v>5</v>
      </c>
      <c r="R5173" t="s">
        <v>1179</v>
      </c>
    </row>
    <row r="5174" spans="1:18" x14ac:dyDescent="0.3">
      <c r="A5174">
        <v>5318</v>
      </c>
      <c r="B5174" t="s">
        <v>46</v>
      </c>
      <c r="C5174">
        <v>2008</v>
      </c>
      <c r="D5174">
        <v>185000</v>
      </c>
      <c r="E5174">
        <v>110000</v>
      </c>
      <c r="F5174" t="s">
        <v>38</v>
      </c>
      <c r="G5174" t="s">
        <v>249</v>
      </c>
      <c r="H5174" t="s">
        <v>2103</v>
      </c>
      <c r="I5174" t="s">
        <v>41</v>
      </c>
      <c r="J5174" t="s">
        <v>23</v>
      </c>
      <c r="K5174" t="s">
        <v>24</v>
      </c>
      <c r="L5174" t="s">
        <v>304</v>
      </c>
      <c r="M5174" t="s">
        <v>246</v>
      </c>
      <c r="N5174">
        <v>1086</v>
      </c>
      <c r="O5174" t="s">
        <v>247</v>
      </c>
      <c r="P5174" t="s">
        <v>248</v>
      </c>
      <c r="Q5174">
        <v>5</v>
      </c>
      <c r="R5174" t="s">
        <v>1179</v>
      </c>
    </row>
    <row r="5175" spans="1:18" x14ac:dyDescent="0.3">
      <c r="A5175">
        <v>5319</v>
      </c>
      <c r="B5175" t="s">
        <v>88</v>
      </c>
      <c r="C5175">
        <v>2018</v>
      </c>
      <c r="D5175">
        <v>1525000</v>
      </c>
      <c r="E5175">
        <v>46000</v>
      </c>
      <c r="F5175" t="s">
        <v>38</v>
      </c>
      <c r="G5175" t="s">
        <v>249</v>
      </c>
      <c r="H5175" t="s">
        <v>2104</v>
      </c>
      <c r="I5175" t="s">
        <v>22</v>
      </c>
      <c r="J5175" t="s">
        <v>23</v>
      </c>
      <c r="K5175" t="s">
        <v>24</v>
      </c>
      <c r="L5175" t="s">
        <v>25</v>
      </c>
      <c r="M5175" t="s">
        <v>282</v>
      </c>
      <c r="N5175">
        <v>2179</v>
      </c>
      <c r="O5175" t="s">
        <v>930</v>
      </c>
      <c r="P5175" t="s">
        <v>284</v>
      </c>
      <c r="Q5175">
        <v>7</v>
      </c>
      <c r="R5175" t="s">
        <v>1179</v>
      </c>
    </row>
    <row r="5176" spans="1:18" x14ac:dyDescent="0.3">
      <c r="A5176">
        <v>5320</v>
      </c>
      <c r="B5176" t="s">
        <v>18</v>
      </c>
      <c r="C5176">
        <v>2006</v>
      </c>
      <c r="D5176">
        <v>215000</v>
      </c>
      <c r="E5176">
        <v>102000</v>
      </c>
      <c r="F5176" t="s">
        <v>38</v>
      </c>
      <c r="G5176" t="s">
        <v>249</v>
      </c>
      <c r="H5176" t="s">
        <v>2103</v>
      </c>
      <c r="I5176" t="s">
        <v>41</v>
      </c>
      <c r="J5176" t="s">
        <v>23</v>
      </c>
      <c r="K5176" t="s">
        <v>24</v>
      </c>
      <c r="L5176" t="s">
        <v>42</v>
      </c>
      <c r="M5176" t="s">
        <v>50</v>
      </c>
      <c r="N5176">
        <v>1298</v>
      </c>
      <c r="O5176" t="s">
        <v>51</v>
      </c>
      <c r="P5176" t="s">
        <v>52</v>
      </c>
      <c r="Q5176">
        <v>5</v>
      </c>
      <c r="R5176" t="s">
        <v>1179</v>
      </c>
    </row>
    <row r="5177" spans="1:18" x14ac:dyDescent="0.3">
      <c r="A5177">
        <v>5321</v>
      </c>
      <c r="B5177" t="s">
        <v>18</v>
      </c>
      <c r="C5177">
        <v>2015</v>
      </c>
      <c r="D5177">
        <v>210000</v>
      </c>
      <c r="E5177">
        <v>50000</v>
      </c>
      <c r="F5177" t="s">
        <v>38</v>
      </c>
      <c r="G5177" t="s">
        <v>249</v>
      </c>
      <c r="H5177" t="s">
        <v>2103</v>
      </c>
      <c r="I5177" t="s">
        <v>41</v>
      </c>
      <c r="J5177" t="s">
        <v>23</v>
      </c>
      <c r="K5177" t="s">
        <v>24</v>
      </c>
      <c r="L5177" t="s">
        <v>33</v>
      </c>
      <c r="M5177" t="s">
        <v>430</v>
      </c>
      <c r="N5177">
        <v>796</v>
      </c>
      <c r="O5177" t="s">
        <v>118</v>
      </c>
      <c r="P5177" t="s">
        <v>119</v>
      </c>
      <c r="Q5177">
        <v>5</v>
      </c>
      <c r="R5177" t="s">
        <v>1179</v>
      </c>
    </row>
    <row r="5178" spans="1:18" x14ac:dyDescent="0.3">
      <c r="A5178">
        <v>5322</v>
      </c>
      <c r="B5178" t="s">
        <v>65</v>
      </c>
      <c r="C5178">
        <v>2016</v>
      </c>
      <c r="D5178">
        <v>1700000</v>
      </c>
      <c r="E5178">
        <v>110000</v>
      </c>
      <c r="F5178" t="s">
        <v>38</v>
      </c>
      <c r="G5178" t="s">
        <v>249</v>
      </c>
      <c r="H5178" t="s">
        <v>2104</v>
      </c>
      <c r="I5178" t="s">
        <v>22</v>
      </c>
      <c r="J5178" t="s">
        <v>23</v>
      </c>
      <c r="K5178" t="s">
        <v>24</v>
      </c>
      <c r="L5178" t="s">
        <v>33</v>
      </c>
      <c r="M5178" t="s">
        <v>882</v>
      </c>
      <c r="N5178">
        <v>2393</v>
      </c>
      <c r="O5178" t="s">
        <v>883</v>
      </c>
      <c r="P5178" t="s">
        <v>884</v>
      </c>
      <c r="Q5178">
        <v>7</v>
      </c>
      <c r="R5178" t="s">
        <v>1179</v>
      </c>
    </row>
    <row r="5179" spans="1:18" x14ac:dyDescent="0.3">
      <c r="A5179">
        <v>5324</v>
      </c>
      <c r="B5179" t="s">
        <v>65</v>
      </c>
      <c r="C5179">
        <v>2009</v>
      </c>
      <c r="D5179">
        <v>530000</v>
      </c>
      <c r="E5179">
        <v>285000</v>
      </c>
      <c r="F5179" t="s">
        <v>38</v>
      </c>
      <c r="G5179" t="s">
        <v>249</v>
      </c>
      <c r="H5179" t="s">
        <v>2103</v>
      </c>
      <c r="I5179" t="s">
        <v>22</v>
      </c>
      <c r="J5179" t="s">
        <v>23</v>
      </c>
      <c r="K5179" t="s">
        <v>24</v>
      </c>
      <c r="L5179" t="s">
        <v>42</v>
      </c>
      <c r="M5179" t="s">
        <v>475</v>
      </c>
      <c r="N5179">
        <v>2494</v>
      </c>
      <c r="O5179" t="s">
        <v>476</v>
      </c>
      <c r="P5179" t="s">
        <v>477</v>
      </c>
      <c r="Q5179">
        <v>8</v>
      </c>
      <c r="R5179" t="s">
        <v>1179</v>
      </c>
    </row>
    <row r="5180" spans="1:18" x14ac:dyDescent="0.3">
      <c r="A5180">
        <v>5325</v>
      </c>
      <c r="B5180" t="s">
        <v>37</v>
      </c>
      <c r="C5180">
        <v>2015</v>
      </c>
      <c r="D5180">
        <v>800000</v>
      </c>
      <c r="E5180">
        <v>50000</v>
      </c>
      <c r="F5180" t="s">
        <v>38</v>
      </c>
      <c r="G5180" t="s">
        <v>249</v>
      </c>
      <c r="H5180" t="s">
        <v>2104</v>
      </c>
      <c r="I5180" t="s">
        <v>41</v>
      </c>
      <c r="J5180" t="s">
        <v>23</v>
      </c>
      <c r="K5180" t="s">
        <v>24</v>
      </c>
      <c r="L5180" t="s">
        <v>25</v>
      </c>
      <c r="M5180" t="s">
        <v>417</v>
      </c>
      <c r="N5180">
        <v>1497</v>
      </c>
      <c r="O5180" t="s">
        <v>160</v>
      </c>
      <c r="P5180" t="s">
        <v>161</v>
      </c>
      <c r="Q5180">
        <v>5</v>
      </c>
      <c r="R5180" t="s">
        <v>1179</v>
      </c>
    </row>
    <row r="5181" spans="1:18" x14ac:dyDescent="0.3">
      <c r="A5181">
        <v>5326</v>
      </c>
      <c r="B5181" t="s">
        <v>18</v>
      </c>
      <c r="C5181">
        <v>2014</v>
      </c>
      <c r="D5181">
        <v>570000</v>
      </c>
      <c r="E5181">
        <v>70000</v>
      </c>
      <c r="F5181" t="s">
        <v>38</v>
      </c>
      <c r="G5181" t="s">
        <v>249</v>
      </c>
      <c r="H5181" t="s">
        <v>2105</v>
      </c>
      <c r="I5181" t="s">
        <v>22</v>
      </c>
      <c r="J5181" t="s">
        <v>23</v>
      </c>
      <c r="K5181" t="s">
        <v>24</v>
      </c>
      <c r="L5181" t="s">
        <v>33</v>
      </c>
      <c r="M5181" t="s">
        <v>229</v>
      </c>
      <c r="N5181">
        <v>1248</v>
      </c>
      <c r="O5181" t="s">
        <v>27</v>
      </c>
      <c r="P5181" t="s">
        <v>28</v>
      </c>
      <c r="Q5181">
        <v>5</v>
      </c>
      <c r="R5181" t="s">
        <v>1179</v>
      </c>
    </row>
    <row r="5182" spans="1:18" x14ac:dyDescent="0.3">
      <c r="A5182">
        <v>5327</v>
      </c>
      <c r="B5182" t="s">
        <v>18</v>
      </c>
      <c r="C5182">
        <v>2012</v>
      </c>
      <c r="D5182">
        <v>350000</v>
      </c>
      <c r="E5182">
        <v>120000</v>
      </c>
      <c r="F5182" t="s">
        <v>38</v>
      </c>
      <c r="G5182" t="s">
        <v>249</v>
      </c>
      <c r="H5182" t="s">
        <v>2104</v>
      </c>
      <c r="I5182" t="s">
        <v>22</v>
      </c>
      <c r="J5182" t="s">
        <v>23</v>
      </c>
      <c r="K5182" t="s">
        <v>24</v>
      </c>
      <c r="L5182" t="s">
        <v>33</v>
      </c>
      <c r="M5182" t="s">
        <v>107</v>
      </c>
      <c r="N5182">
        <v>1248</v>
      </c>
      <c r="O5182" t="s">
        <v>108</v>
      </c>
      <c r="P5182" t="s">
        <v>95</v>
      </c>
      <c r="Q5182">
        <v>5</v>
      </c>
      <c r="R5182" t="s">
        <v>1179</v>
      </c>
    </row>
    <row r="5183" spans="1:18" x14ac:dyDescent="0.3">
      <c r="A5183">
        <v>5328</v>
      </c>
      <c r="B5183" t="s">
        <v>46</v>
      </c>
      <c r="C5183">
        <v>2011</v>
      </c>
      <c r="D5183">
        <v>350000</v>
      </c>
      <c r="E5183">
        <v>93000</v>
      </c>
      <c r="F5183" t="s">
        <v>124</v>
      </c>
      <c r="G5183" t="s">
        <v>125</v>
      </c>
      <c r="H5183" t="s">
        <v>898</v>
      </c>
      <c r="I5183" t="s">
        <v>22</v>
      </c>
      <c r="J5183" t="s">
        <v>23</v>
      </c>
      <c r="K5183" t="s">
        <v>24</v>
      </c>
      <c r="L5183" t="s">
        <v>33</v>
      </c>
      <c r="M5183" t="s">
        <v>291</v>
      </c>
      <c r="N5183">
        <v>1396</v>
      </c>
      <c r="O5183" t="s">
        <v>48</v>
      </c>
      <c r="P5183" t="s">
        <v>49</v>
      </c>
      <c r="Q5183">
        <v>5</v>
      </c>
      <c r="R5183" t="s">
        <v>1179</v>
      </c>
    </row>
    <row r="5184" spans="1:18" x14ac:dyDescent="0.3">
      <c r="A5184">
        <v>5329</v>
      </c>
      <c r="B5184" t="s">
        <v>88</v>
      </c>
      <c r="C5184">
        <v>2018</v>
      </c>
      <c r="D5184">
        <v>750000</v>
      </c>
      <c r="E5184">
        <v>50000</v>
      </c>
      <c r="F5184" t="s">
        <v>124</v>
      </c>
      <c r="G5184" t="s">
        <v>125</v>
      </c>
      <c r="H5184" t="s">
        <v>898</v>
      </c>
      <c r="I5184" t="s">
        <v>22</v>
      </c>
      <c r="J5184" t="s">
        <v>23</v>
      </c>
      <c r="K5184" t="s">
        <v>24</v>
      </c>
      <c r="L5184" t="s">
        <v>25</v>
      </c>
      <c r="M5184" t="s">
        <v>982</v>
      </c>
      <c r="N5184">
        <v>1493</v>
      </c>
      <c r="O5184" t="s">
        <v>458</v>
      </c>
      <c r="P5184" t="s">
        <v>490</v>
      </c>
      <c r="Q5184">
        <v>7</v>
      </c>
      <c r="R5184" t="s">
        <v>1179</v>
      </c>
    </row>
    <row r="5185" spans="1:18" x14ac:dyDescent="0.3">
      <c r="A5185">
        <v>5330</v>
      </c>
      <c r="B5185" t="s">
        <v>18</v>
      </c>
      <c r="C5185">
        <v>2011</v>
      </c>
      <c r="D5185">
        <v>160000</v>
      </c>
      <c r="E5185">
        <v>100000</v>
      </c>
      <c r="F5185" t="s">
        <v>124</v>
      </c>
      <c r="G5185" t="s">
        <v>125</v>
      </c>
      <c r="H5185" t="s">
        <v>898</v>
      </c>
      <c r="I5185" t="s">
        <v>41</v>
      </c>
      <c r="J5185" t="s">
        <v>23</v>
      </c>
      <c r="K5185" t="s">
        <v>24</v>
      </c>
      <c r="L5185" t="s">
        <v>33</v>
      </c>
      <c r="M5185" t="s">
        <v>267</v>
      </c>
      <c r="N5185">
        <v>1196</v>
      </c>
      <c r="O5185" t="s">
        <v>268</v>
      </c>
      <c r="P5185" t="s">
        <v>269</v>
      </c>
      <c r="Q5185">
        <v>7</v>
      </c>
      <c r="R5185" t="s">
        <v>1179</v>
      </c>
    </row>
    <row r="5186" spans="1:18" x14ac:dyDescent="0.3">
      <c r="A5186">
        <v>5331</v>
      </c>
      <c r="B5186" t="s">
        <v>109</v>
      </c>
      <c r="C5186">
        <v>2010</v>
      </c>
      <c r="D5186">
        <v>150000</v>
      </c>
      <c r="E5186">
        <v>70000</v>
      </c>
      <c r="F5186" t="s">
        <v>124</v>
      </c>
      <c r="G5186" t="s">
        <v>125</v>
      </c>
      <c r="H5186" t="s">
        <v>898</v>
      </c>
      <c r="I5186" t="s">
        <v>22</v>
      </c>
      <c r="J5186" t="s">
        <v>23</v>
      </c>
      <c r="K5186" t="s">
        <v>24</v>
      </c>
      <c r="L5186" t="s">
        <v>42</v>
      </c>
      <c r="M5186" t="s">
        <v>961</v>
      </c>
      <c r="N5186">
        <v>1405</v>
      </c>
      <c r="O5186" t="s">
        <v>458</v>
      </c>
      <c r="P5186" t="s">
        <v>570</v>
      </c>
      <c r="Q5186">
        <v>5</v>
      </c>
      <c r="R5186" t="s">
        <v>1179</v>
      </c>
    </row>
    <row r="5187" spans="1:18" x14ac:dyDescent="0.3">
      <c r="A5187">
        <v>5333</v>
      </c>
      <c r="B5187" t="s">
        <v>46</v>
      </c>
      <c r="C5187">
        <v>2019</v>
      </c>
      <c r="D5187">
        <v>562000</v>
      </c>
      <c r="E5187">
        <v>5000</v>
      </c>
      <c r="F5187" t="s">
        <v>124</v>
      </c>
      <c r="G5187" t="s">
        <v>125</v>
      </c>
      <c r="H5187" t="s">
        <v>898</v>
      </c>
      <c r="I5187" t="s">
        <v>41</v>
      </c>
      <c r="J5187" t="s">
        <v>23</v>
      </c>
      <c r="K5187" t="s">
        <v>24</v>
      </c>
      <c r="L5187" t="s">
        <v>25</v>
      </c>
      <c r="M5187" t="s">
        <v>85</v>
      </c>
      <c r="N5187">
        <v>1197</v>
      </c>
      <c r="O5187" t="s">
        <v>54</v>
      </c>
      <c r="P5187" t="s">
        <v>55</v>
      </c>
      <c r="Q5187">
        <v>5</v>
      </c>
      <c r="R5187" t="s">
        <v>1179</v>
      </c>
    </row>
    <row r="5188" spans="1:18" x14ac:dyDescent="0.3">
      <c r="A5188">
        <v>5334</v>
      </c>
      <c r="B5188" t="s">
        <v>46</v>
      </c>
      <c r="C5188">
        <v>2012</v>
      </c>
      <c r="D5188">
        <v>290000</v>
      </c>
      <c r="E5188">
        <v>27000</v>
      </c>
      <c r="F5188" t="s">
        <v>124</v>
      </c>
      <c r="G5188" t="s">
        <v>125</v>
      </c>
      <c r="H5188" t="s">
        <v>2106</v>
      </c>
      <c r="I5188" t="s">
        <v>41</v>
      </c>
      <c r="J5188" t="s">
        <v>23</v>
      </c>
      <c r="K5188" t="s">
        <v>24</v>
      </c>
      <c r="L5188" t="s">
        <v>25</v>
      </c>
      <c r="M5188" t="s">
        <v>211</v>
      </c>
      <c r="N5188">
        <v>1197</v>
      </c>
      <c r="O5188" t="s">
        <v>212</v>
      </c>
      <c r="P5188" t="s">
        <v>213</v>
      </c>
      <c r="Q5188">
        <v>5</v>
      </c>
      <c r="R5188" t="s">
        <v>1179</v>
      </c>
    </row>
    <row r="5189" spans="1:18" x14ac:dyDescent="0.3">
      <c r="A5189">
        <v>5335</v>
      </c>
      <c r="B5189" t="s">
        <v>88</v>
      </c>
      <c r="C5189">
        <v>2014</v>
      </c>
      <c r="D5189">
        <v>600000</v>
      </c>
      <c r="E5189">
        <v>122000</v>
      </c>
      <c r="F5189" t="s">
        <v>38</v>
      </c>
      <c r="G5189" t="s">
        <v>880</v>
      </c>
      <c r="H5189" t="s">
        <v>2107</v>
      </c>
      <c r="I5189" t="s">
        <v>22</v>
      </c>
      <c r="J5189" t="s">
        <v>23</v>
      </c>
      <c r="K5189" t="s">
        <v>24</v>
      </c>
      <c r="L5189" t="s">
        <v>33</v>
      </c>
      <c r="M5189" t="s">
        <v>282</v>
      </c>
      <c r="N5189">
        <v>2179</v>
      </c>
      <c r="O5189" t="s">
        <v>446</v>
      </c>
      <c r="P5189" t="s">
        <v>447</v>
      </c>
      <c r="Q5189">
        <v>7</v>
      </c>
      <c r="R5189" t="s">
        <v>1179</v>
      </c>
    </row>
    <row r="5190" spans="1:18" x14ac:dyDescent="0.3">
      <c r="A5190">
        <v>5336</v>
      </c>
      <c r="B5190" t="s">
        <v>46</v>
      </c>
      <c r="C5190">
        <v>2015</v>
      </c>
      <c r="D5190">
        <v>401000</v>
      </c>
      <c r="E5190">
        <v>74000</v>
      </c>
      <c r="F5190" t="s">
        <v>38</v>
      </c>
      <c r="G5190" t="s">
        <v>880</v>
      </c>
      <c r="H5190" t="s">
        <v>1125</v>
      </c>
      <c r="I5190" t="s">
        <v>22</v>
      </c>
      <c r="J5190" t="s">
        <v>23</v>
      </c>
      <c r="K5190" t="s">
        <v>24</v>
      </c>
      <c r="L5190" t="s">
        <v>33</v>
      </c>
      <c r="M5190" t="s">
        <v>545</v>
      </c>
      <c r="N5190">
        <v>1120</v>
      </c>
      <c r="O5190" t="s">
        <v>561</v>
      </c>
      <c r="P5190" t="s">
        <v>547</v>
      </c>
      <c r="Q5190">
        <v>5</v>
      </c>
      <c r="R5190" t="s">
        <v>1179</v>
      </c>
    </row>
    <row r="5191" spans="1:18" x14ac:dyDescent="0.3">
      <c r="A5191">
        <v>5337</v>
      </c>
      <c r="B5191" t="s">
        <v>18</v>
      </c>
      <c r="C5191">
        <v>2019</v>
      </c>
      <c r="D5191">
        <v>750000</v>
      </c>
      <c r="E5191">
        <v>6500</v>
      </c>
      <c r="F5191" t="s">
        <v>38</v>
      </c>
      <c r="G5191" t="s">
        <v>880</v>
      </c>
      <c r="H5191" t="s">
        <v>2107</v>
      </c>
      <c r="I5191" t="s">
        <v>41</v>
      </c>
      <c r="J5191" t="s">
        <v>23</v>
      </c>
      <c r="K5191" t="s">
        <v>154</v>
      </c>
      <c r="L5191" t="s">
        <v>25</v>
      </c>
      <c r="M5191" t="s">
        <v>264</v>
      </c>
      <c r="N5191">
        <v>1197</v>
      </c>
      <c r="O5191" t="s">
        <v>265</v>
      </c>
      <c r="P5191" t="s">
        <v>266</v>
      </c>
      <c r="Q5191">
        <v>5</v>
      </c>
      <c r="R5191" t="s">
        <v>1179</v>
      </c>
    </row>
    <row r="5192" spans="1:18" x14ac:dyDescent="0.3">
      <c r="A5192">
        <v>5338</v>
      </c>
      <c r="B5192" t="s">
        <v>88</v>
      </c>
      <c r="C5192">
        <v>2007</v>
      </c>
      <c r="D5192">
        <v>240000</v>
      </c>
      <c r="E5192">
        <v>80000</v>
      </c>
      <c r="F5192" t="s">
        <v>38</v>
      </c>
      <c r="G5192" t="s">
        <v>880</v>
      </c>
      <c r="H5192" t="s">
        <v>2107</v>
      </c>
      <c r="I5192" t="s">
        <v>22</v>
      </c>
      <c r="J5192" t="s">
        <v>23</v>
      </c>
      <c r="K5192" t="s">
        <v>24</v>
      </c>
      <c r="L5192" t="s">
        <v>33</v>
      </c>
      <c r="M5192" t="s">
        <v>363</v>
      </c>
      <c r="N5192">
        <v>2523</v>
      </c>
      <c r="O5192" t="s">
        <v>486</v>
      </c>
      <c r="P5192" t="s">
        <v>487</v>
      </c>
      <c r="Q5192">
        <v>7</v>
      </c>
      <c r="R5192" t="s">
        <v>1179</v>
      </c>
    </row>
    <row r="5193" spans="1:18" x14ac:dyDescent="0.3">
      <c r="A5193">
        <v>5339</v>
      </c>
      <c r="B5193" t="s">
        <v>18</v>
      </c>
      <c r="C5193">
        <v>2012</v>
      </c>
      <c r="D5193">
        <v>229999</v>
      </c>
      <c r="E5193">
        <v>50000</v>
      </c>
      <c r="F5193" t="s">
        <v>38</v>
      </c>
      <c r="G5193" t="s">
        <v>880</v>
      </c>
      <c r="H5193" t="s">
        <v>2107</v>
      </c>
      <c r="I5193" t="s">
        <v>41</v>
      </c>
      <c r="J5193" t="s">
        <v>23</v>
      </c>
      <c r="K5193" t="s">
        <v>24</v>
      </c>
      <c r="L5193" t="s">
        <v>25</v>
      </c>
      <c r="M5193" t="s">
        <v>540</v>
      </c>
      <c r="N5193">
        <v>998</v>
      </c>
      <c r="O5193" t="s">
        <v>67</v>
      </c>
      <c r="P5193" t="s">
        <v>141</v>
      </c>
      <c r="Q5193">
        <v>5</v>
      </c>
      <c r="R5193" t="s">
        <v>1179</v>
      </c>
    </row>
    <row r="5194" spans="1:18" x14ac:dyDescent="0.3">
      <c r="A5194">
        <v>5340</v>
      </c>
      <c r="B5194" t="s">
        <v>88</v>
      </c>
      <c r="C5194">
        <v>2013</v>
      </c>
      <c r="D5194">
        <v>500000</v>
      </c>
      <c r="E5194">
        <v>50000</v>
      </c>
      <c r="F5194" t="s">
        <v>38</v>
      </c>
      <c r="G5194" t="s">
        <v>880</v>
      </c>
      <c r="H5194" t="s">
        <v>2108</v>
      </c>
      <c r="I5194" t="s">
        <v>22</v>
      </c>
      <c r="J5194" t="s">
        <v>23</v>
      </c>
      <c r="K5194" t="s">
        <v>24</v>
      </c>
      <c r="L5194" t="s">
        <v>25</v>
      </c>
      <c r="M5194" t="s">
        <v>489</v>
      </c>
      <c r="N5194">
        <v>2523</v>
      </c>
      <c r="O5194" t="s">
        <v>309</v>
      </c>
      <c r="P5194" t="s">
        <v>490</v>
      </c>
      <c r="Q5194">
        <v>7</v>
      </c>
      <c r="R5194" t="s">
        <v>1179</v>
      </c>
    </row>
    <row r="5195" spans="1:18" x14ac:dyDescent="0.3">
      <c r="A5195">
        <v>5341</v>
      </c>
      <c r="B5195" t="s">
        <v>18</v>
      </c>
      <c r="C5195">
        <v>2010</v>
      </c>
      <c r="D5195">
        <v>350000</v>
      </c>
      <c r="E5195">
        <v>80000</v>
      </c>
      <c r="F5195" t="s">
        <v>38</v>
      </c>
      <c r="G5195" t="s">
        <v>880</v>
      </c>
      <c r="H5195" t="s">
        <v>2107</v>
      </c>
      <c r="I5195" t="s">
        <v>41</v>
      </c>
      <c r="J5195" t="s">
        <v>23</v>
      </c>
      <c r="K5195" t="s">
        <v>24</v>
      </c>
      <c r="L5195" t="s">
        <v>25</v>
      </c>
      <c r="M5195" t="s">
        <v>1574</v>
      </c>
      <c r="N5195">
        <v>1298</v>
      </c>
      <c r="O5195" t="s">
        <v>431</v>
      </c>
      <c r="P5195" t="s">
        <v>1575</v>
      </c>
      <c r="Q5195">
        <v>8</v>
      </c>
      <c r="R5195" t="s">
        <v>1179</v>
      </c>
    </row>
    <row r="5196" spans="1:18" x14ac:dyDescent="0.3">
      <c r="A5196">
        <v>5342</v>
      </c>
      <c r="B5196" t="s">
        <v>145</v>
      </c>
      <c r="C5196">
        <v>2018</v>
      </c>
      <c r="D5196">
        <v>217000</v>
      </c>
      <c r="E5196">
        <v>25000</v>
      </c>
      <c r="F5196" t="s">
        <v>38</v>
      </c>
      <c r="G5196" t="s">
        <v>880</v>
      </c>
      <c r="H5196" t="s">
        <v>2107</v>
      </c>
      <c r="I5196" t="s">
        <v>41</v>
      </c>
      <c r="J5196" t="s">
        <v>23</v>
      </c>
      <c r="K5196" t="s">
        <v>24</v>
      </c>
      <c r="L5196" t="s">
        <v>25</v>
      </c>
      <c r="M5196" t="s">
        <v>591</v>
      </c>
      <c r="N5196">
        <v>799</v>
      </c>
      <c r="O5196" t="s">
        <v>592</v>
      </c>
      <c r="P5196" t="s">
        <v>429</v>
      </c>
      <c r="Q5196">
        <v>5</v>
      </c>
      <c r="R5196" t="s">
        <v>1179</v>
      </c>
    </row>
    <row r="5197" spans="1:18" x14ac:dyDescent="0.3">
      <c r="A5197">
        <v>5343</v>
      </c>
      <c r="B5197" t="s">
        <v>296</v>
      </c>
      <c r="C5197">
        <v>2018</v>
      </c>
      <c r="D5197">
        <v>670000</v>
      </c>
      <c r="E5197">
        <v>35000</v>
      </c>
      <c r="F5197" t="s">
        <v>38</v>
      </c>
      <c r="G5197" t="s">
        <v>880</v>
      </c>
      <c r="H5197" t="s">
        <v>2107</v>
      </c>
      <c r="I5197" t="s">
        <v>22</v>
      </c>
      <c r="J5197" t="s">
        <v>23</v>
      </c>
      <c r="K5197" t="s">
        <v>24</v>
      </c>
      <c r="L5197" t="s">
        <v>25</v>
      </c>
      <c r="M5197" t="s">
        <v>612</v>
      </c>
      <c r="N5197">
        <v>1461</v>
      </c>
      <c r="O5197" t="s">
        <v>613</v>
      </c>
      <c r="P5197" t="s">
        <v>614</v>
      </c>
      <c r="Q5197">
        <v>5</v>
      </c>
      <c r="R5197" t="s">
        <v>1179</v>
      </c>
    </row>
    <row r="5198" spans="1:18" x14ac:dyDescent="0.3">
      <c r="A5198">
        <v>5344</v>
      </c>
      <c r="B5198" t="s">
        <v>18</v>
      </c>
      <c r="C5198">
        <v>2011</v>
      </c>
      <c r="D5198">
        <v>225000</v>
      </c>
      <c r="E5198">
        <v>30000</v>
      </c>
      <c r="F5198" t="s">
        <v>19</v>
      </c>
      <c r="G5198" t="s">
        <v>912</v>
      </c>
      <c r="H5198" t="s">
        <v>2109</v>
      </c>
      <c r="I5198" t="s">
        <v>41</v>
      </c>
      <c r="J5198" t="s">
        <v>23</v>
      </c>
      <c r="K5198" t="s">
        <v>24</v>
      </c>
      <c r="L5198" t="s">
        <v>25</v>
      </c>
      <c r="M5198" t="s">
        <v>540</v>
      </c>
      <c r="N5198">
        <v>998</v>
      </c>
      <c r="O5198" t="s">
        <v>67</v>
      </c>
      <c r="P5198" t="s">
        <v>141</v>
      </c>
      <c r="Q5198">
        <v>5</v>
      </c>
      <c r="R5198" t="s">
        <v>1179</v>
      </c>
    </row>
    <row r="5199" spans="1:18" x14ac:dyDescent="0.3">
      <c r="A5199">
        <v>5345</v>
      </c>
      <c r="B5199" t="s">
        <v>18</v>
      </c>
      <c r="C5199">
        <v>2020</v>
      </c>
      <c r="D5199">
        <v>737000</v>
      </c>
      <c r="E5199">
        <v>10000</v>
      </c>
      <c r="F5199" t="s">
        <v>19</v>
      </c>
      <c r="G5199" t="s">
        <v>206</v>
      </c>
      <c r="H5199" t="s">
        <v>2110</v>
      </c>
      <c r="I5199" t="s">
        <v>41</v>
      </c>
      <c r="J5199" t="s">
        <v>23</v>
      </c>
      <c r="K5199" t="s">
        <v>154</v>
      </c>
      <c r="L5199" t="s">
        <v>25</v>
      </c>
      <c r="M5199" t="s">
        <v>2111</v>
      </c>
      <c r="N5199">
        <v>1462</v>
      </c>
      <c r="O5199" t="s">
        <v>2112</v>
      </c>
      <c r="P5199" t="s">
        <v>697</v>
      </c>
      <c r="Q5199">
        <v>5</v>
      </c>
      <c r="R5199" t="s">
        <v>1179</v>
      </c>
    </row>
    <row r="5200" spans="1:18" x14ac:dyDescent="0.3">
      <c r="A5200">
        <v>5346</v>
      </c>
      <c r="B5200" t="s">
        <v>18</v>
      </c>
      <c r="C5200">
        <v>2014</v>
      </c>
      <c r="D5200">
        <v>300000</v>
      </c>
      <c r="E5200">
        <v>80000</v>
      </c>
      <c r="F5200" t="s">
        <v>19</v>
      </c>
      <c r="G5200" t="s">
        <v>206</v>
      </c>
      <c r="H5200" t="s">
        <v>2110</v>
      </c>
      <c r="I5200" t="s">
        <v>41</v>
      </c>
      <c r="J5200" t="s">
        <v>23</v>
      </c>
      <c r="K5200" t="s">
        <v>24</v>
      </c>
      <c r="L5200" t="s">
        <v>25</v>
      </c>
      <c r="M5200" t="s">
        <v>243</v>
      </c>
      <c r="N5200">
        <v>998</v>
      </c>
      <c r="O5200" t="s">
        <v>244</v>
      </c>
      <c r="P5200" t="s">
        <v>141</v>
      </c>
      <c r="Q5200">
        <v>5</v>
      </c>
      <c r="R5200" t="s">
        <v>1179</v>
      </c>
    </row>
    <row r="5201" spans="1:18" x14ac:dyDescent="0.3">
      <c r="A5201">
        <v>5347</v>
      </c>
      <c r="B5201" t="s">
        <v>109</v>
      </c>
      <c r="C5201">
        <v>2008</v>
      </c>
      <c r="D5201">
        <v>85000</v>
      </c>
      <c r="E5201">
        <v>120000</v>
      </c>
      <c r="F5201" t="s">
        <v>19</v>
      </c>
      <c r="G5201" t="s">
        <v>912</v>
      </c>
      <c r="H5201" t="s">
        <v>2109</v>
      </c>
      <c r="I5201" t="s">
        <v>22</v>
      </c>
      <c r="J5201" t="s">
        <v>23</v>
      </c>
      <c r="K5201" t="s">
        <v>24</v>
      </c>
      <c r="L5201" t="s">
        <v>25</v>
      </c>
      <c r="M5201" t="s">
        <v>142</v>
      </c>
      <c r="N5201">
        <v>1405</v>
      </c>
      <c r="O5201" t="s">
        <v>458</v>
      </c>
      <c r="P5201" t="s">
        <v>536</v>
      </c>
      <c r="Q5201">
        <v>5</v>
      </c>
      <c r="R5201" t="s">
        <v>1179</v>
      </c>
    </row>
    <row r="5202" spans="1:18" x14ac:dyDescent="0.3">
      <c r="A5202">
        <v>5348</v>
      </c>
      <c r="B5202" t="s">
        <v>46</v>
      </c>
      <c r="C5202">
        <v>2010</v>
      </c>
      <c r="D5202">
        <v>195000</v>
      </c>
      <c r="E5202">
        <v>120000</v>
      </c>
      <c r="F5202" t="s">
        <v>38</v>
      </c>
      <c r="G5202" t="s">
        <v>880</v>
      </c>
      <c r="H5202" t="s">
        <v>1336</v>
      </c>
      <c r="I5202" t="s">
        <v>22</v>
      </c>
      <c r="J5202" t="s">
        <v>23</v>
      </c>
      <c r="K5202" t="s">
        <v>24</v>
      </c>
      <c r="L5202" t="s">
        <v>33</v>
      </c>
      <c r="M5202" t="s">
        <v>408</v>
      </c>
      <c r="N5202">
        <v>1493</v>
      </c>
      <c r="O5202" t="s">
        <v>508</v>
      </c>
      <c r="P5202" t="s">
        <v>563</v>
      </c>
      <c r="Q5202">
        <v>5</v>
      </c>
      <c r="R5202" t="s">
        <v>1179</v>
      </c>
    </row>
    <row r="5203" spans="1:18" x14ac:dyDescent="0.3">
      <c r="A5203">
        <v>5349</v>
      </c>
      <c r="B5203" t="s">
        <v>37</v>
      </c>
      <c r="C5203">
        <v>2017</v>
      </c>
      <c r="D5203">
        <v>675000</v>
      </c>
      <c r="E5203">
        <v>127991</v>
      </c>
      <c r="F5203" t="s">
        <v>38</v>
      </c>
      <c r="G5203" t="s">
        <v>880</v>
      </c>
      <c r="H5203" t="s">
        <v>1336</v>
      </c>
      <c r="I5203" t="s">
        <v>22</v>
      </c>
      <c r="J5203" t="s">
        <v>158</v>
      </c>
      <c r="K5203" t="s">
        <v>24</v>
      </c>
      <c r="L5203" t="s">
        <v>25</v>
      </c>
      <c r="M5203" t="s">
        <v>104</v>
      </c>
      <c r="N5203">
        <v>1498</v>
      </c>
      <c r="O5203" t="s">
        <v>105</v>
      </c>
      <c r="P5203" t="s">
        <v>95</v>
      </c>
      <c r="Q5203">
        <v>5</v>
      </c>
      <c r="R5203" t="s">
        <v>1179</v>
      </c>
    </row>
    <row r="5204" spans="1:18" x14ac:dyDescent="0.3">
      <c r="A5204">
        <v>5350</v>
      </c>
      <c r="B5204" t="s">
        <v>178</v>
      </c>
      <c r="C5204">
        <v>1999</v>
      </c>
      <c r="D5204">
        <v>150000</v>
      </c>
      <c r="E5204">
        <v>198000</v>
      </c>
      <c r="F5204" t="s">
        <v>19</v>
      </c>
      <c r="G5204" t="s">
        <v>912</v>
      </c>
      <c r="H5204" t="s">
        <v>2109</v>
      </c>
      <c r="I5204" t="s">
        <v>22</v>
      </c>
      <c r="J5204" t="s">
        <v>23</v>
      </c>
      <c r="K5204" t="s">
        <v>24</v>
      </c>
      <c r="L5204" t="s">
        <v>33</v>
      </c>
      <c r="M5204" t="s">
        <v>174</v>
      </c>
      <c r="N5204">
        <v>1998</v>
      </c>
      <c r="O5204" t="s">
        <v>388</v>
      </c>
      <c r="P5204" t="s">
        <v>1460</v>
      </c>
      <c r="Q5204">
        <v>5</v>
      </c>
      <c r="R5204" t="s">
        <v>1179</v>
      </c>
    </row>
    <row r="5205" spans="1:18" x14ac:dyDescent="0.3">
      <c r="A5205">
        <v>5351</v>
      </c>
      <c r="B5205" t="s">
        <v>109</v>
      </c>
      <c r="C5205">
        <v>2010</v>
      </c>
      <c r="D5205">
        <v>290000</v>
      </c>
      <c r="E5205">
        <v>65000</v>
      </c>
      <c r="F5205" t="s">
        <v>38</v>
      </c>
      <c r="G5205" t="s">
        <v>880</v>
      </c>
      <c r="H5205" t="s">
        <v>1336</v>
      </c>
      <c r="I5205" t="s">
        <v>41</v>
      </c>
      <c r="J5205" t="s">
        <v>23</v>
      </c>
      <c r="K5205" t="s">
        <v>24</v>
      </c>
      <c r="L5205" t="s">
        <v>25</v>
      </c>
      <c r="M5205" t="s">
        <v>517</v>
      </c>
      <c r="N5205">
        <v>1193</v>
      </c>
      <c r="O5205" t="s">
        <v>103</v>
      </c>
      <c r="P5205" t="s">
        <v>519</v>
      </c>
      <c r="Q5205">
        <v>5</v>
      </c>
      <c r="R5205" t="s">
        <v>1179</v>
      </c>
    </row>
    <row r="5206" spans="1:18" x14ac:dyDescent="0.3">
      <c r="A5206">
        <v>5353</v>
      </c>
      <c r="B5206" t="s">
        <v>18</v>
      </c>
      <c r="C5206">
        <v>2018</v>
      </c>
      <c r="D5206">
        <v>889000</v>
      </c>
      <c r="E5206">
        <v>20000</v>
      </c>
      <c r="F5206" t="s">
        <v>38</v>
      </c>
      <c r="G5206" t="s">
        <v>880</v>
      </c>
      <c r="H5206" t="s">
        <v>1336</v>
      </c>
      <c r="I5206" t="s">
        <v>22</v>
      </c>
      <c r="J5206" t="s">
        <v>23</v>
      </c>
      <c r="K5206" t="s">
        <v>24</v>
      </c>
      <c r="L5206" t="s">
        <v>25</v>
      </c>
      <c r="M5206" t="s">
        <v>415</v>
      </c>
      <c r="N5206">
        <v>1248</v>
      </c>
      <c r="O5206" t="s">
        <v>94</v>
      </c>
      <c r="P5206" t="s">
        <v>95</v>
      </c>
      <c r="Q5206">
        <v>5</v>
      </c>
      <c r="R5206" t="s">
        <v>1179</v>
      </c>
    </row>
    <row r="5207" spans="1:18" x14ac:dyDescent="0.3">
      <c r="A5207">
        <v>5354</v>
      </c>
      <c r="B5207" t="s">
        <v>221</v>
      </c>
      <c r="C5207">
        <v>2016</v>
      </c>
      <c r="D5207">
        <v>400000</v>
      </c>
      <c r="E5207">
        <v>60000</v>
      </c>
      <c r="F5207" t="s">
        <v>38</v>
      </c>
      <c r="G5207" t="s">
        <v>880</v>
      </c>
      <c r="H5207" t="s">
        <v>1336</v>
      </c>
      <c r="I5207" t="s">
        <v>41</v>
      </c>
      <c r="J5207" t="s">
        <v>23</v>
      </c>
      <c r="K5207" t="s">
        <v>24</v>
      </c>
      <c r="L5207" t="s">
        <v>25</v>
      </c>
      <c r="M5207" t="s">
        <v>142</v>
      </c>
      <c r="N5207">
        <v>1198</v>
      </c>
      <c r="O5207" t="s">
        <v>515</v>
      </c>
      <c r="P5207" t="s">
        <v>255</v>
      </c>
      <c r="Q5207">
        <v>5</v>
      </c>
      <c r="R5207" t="s">
        <v>1179</v>
      </c>
    </row>
    <row r="5208" spans="1:18" x14ac:dyDescent="0.3">
      <c r="A5208">
        <v>5355</v>
      </c>
      <c r="B5208" t="s">
        <v>75</v>
      </c>
      <c r="C5208">
        <v>2018</v>
      </c>
      <c r="D5208">
        <v>390000</v>
      </c>
      <c r="E5208">
        <v>13120</v>
      </c>
      <c r="F5208" t="s">
        <v>19</v>
      </c>
      <c r="G5208" t="s">
        <v>206</v>
      </c>
      <c r="H5208" t="s">
        <v>2110</v>
      </c>
      <c r="I5208" t="s">
        <v>41</v>
      </c>
      <c r="J5208" t="s">
        <v>23</v>
      </c>
      <c r="K5208" t="s">
        <v>24</v>
      </c>
      <c r="L5208" t="s">
        <v>25</v>
      </c>
      <c r="M5208" t="s">
        <v>427</v>
      </c>
      <c r="N5208">
        <v>799</v>
      </c>
      <c r="O5208" t="s">
        <v>428</v>
      </c>
      <c r="P5208" t="s">
        <v>429</v>
      </c>
      <c r="Q5208">
        <v>5</v>
      </c>
      <c r="R5208" t="s">
        <v>1179</v>
      </c>
    </row>
    <row r="5209" spans="1:18" x14ac:dyDescent="0.3">
      <c r="A5209">
        <v>5356</v>
      </c>
      <c r="B5209" t="s">
        <v>153</v>
      </c>
      <c r="C5209">
        <v>2017</v>
      </c>
      <c r="D5209">
        <v>1550000</v>
      </c>
      <c r="E5209">
        <v>87500</v>
      </c>
      <c r="F5209" t="s">
        <v>19</v>
      </c>
      <c r="G5209" t="s">
        <v>206</v>
      </c>
      <c r="H5209" t="s">
        <v>2110</v>
      </c>
      <c r="I5209" t="s">
        <v>22</v>
      </c>
      <c r="J5209" t="s">
        <v>23</v>
      </c>
      <c r="K5209" t="s">
        <v>24</v>
      </c>
      <c r="L5209" t="s">
        <v>25</v>
      </c>
      <c r="M5209" t="s">
        <v>491</v>
      </c>
      <c r="N5209">
        <v>1956</v>
      </c>
      <c r="O5209" t="s">
        <v>204</v>
      </c>
      <c r="P5209" t="s">
        <v>601</v>
      </c>
      <c r="Q5209">
        <v>5</v>
      </c>
      <c r="R5209" t="s">
        <v>1179</v>
      </c>
    </row>
    <row r="5210" spans="1:18" x14ac:dyDescent="0.3">
      <c r="A5210">
        <v>5357</v>
      </c>
      <c r="B5210" t="s">
        <v>46</v>
      </c>
      <c r="C5210">
        <v>2014</v>
      </c>
      <c r="D5210">
        <v>600000</v>
      </c>
      <c r="E5210">
        <v>125000</v>
      </c>
      <c r="F5210" t="s">
        <v>38</v>
      </c>
      <c r="G5210" t="s">
        <v>880</v>
      </c>
      <c r="H5210" t="s">
        <v>1336</v>
      </c>
      <c r="I5210" t="s">
        <v>22</v>
      </c>
      <c r="J5210" t="s">
        <v>23</v>
      </c>
      <c r="K5210" t="s">
        <v>24</v>
      </c>
      <c r="L5210" t="s">
        <v>25</v>
      </c>
      <c r="M5210" t="s">
        <v>288</v>
      </c>
      <c r="N5210">
        <v>1582</v>
      </c>
      <c r="O5210" t="s">
        <v>289</v>
      </c>
      <c r="P5210" t="s">
        <v>290</v>
      </c>
      <c r="Q5210">
        <v>5</v>
      </c>
      <c r="R5210" t="s">
        <v>1179</v>
      </c>
    </row>
    <row r="5211" spans="1:18" x14ac:dyDescent="0.3">
      <c r="A5211">
        <v>5358</v>
      </c>
      <c r="B5211" t="s">
        <v>46</v>
      </c>
      <c r="C5211">
        <v>2018</v>
      </c>
      <c r="D5211">
        <v>800000</v>
      </c>
      <c r="E5211">
        <v>25000</v>
      </c>
      <c r="F5211" t="s">
        <v>19</v>
      </c>
      <c r="G5211" t="s">
        <v>206</v>
      </c>
      <c r="H5211" t="s">
        <v>2110</v>
      </c>
      <c r="I5211" t="s">
        <v>41</v>
      </c>
      <c r="J5211" t="s">
        <v>23</v>
      </c>
      <c r="K5211" t="s">
        <v>154</v>
      </c>
      <c r="L5211" t="s">
        <v>25</v>
      </c>
      <c r="M5211" t="s">
        <v>417</v>
      </c>
      <c r="N5211">
        <v>1197</v>
      </c>
      <c r="O5211" t="s">
        <v>54</v>
      </c>
      <c r="P5211" t="s">
        <v>414</v>
      </c>
      <c r="Q5211">
        <v>5</v>
      </c>
      <c r="R5211" t="s">
        <v>1179</v>
      </c>
    </row>
    <row r="5212" spans="1:18" x14ac:dyDescent="0.3">
      <c r="A5212">
        <v>5359</v>
      </c>
      <c r="B5212" t="s">
        <v>18</v>
      </c>
      <c r="C5212">
        <v>2013</v>
      </c>
      <c r="D5212">
        <v>600000</v>
      </c>
      <c r="E5212">
        <v>120000</v>
      </c>
      <c r="F5212" t="s">
        <v>38</v>
      </c>
      <c r="G5212" t="s">
        <v>880</v>
      </c>
      <c r="H5212" t="s">
        <v>1336</v>
      </c>
      <c r="I5212" t="s">
        <v>22</v>
      </c>
      <c r="J5212" t="s">
        <v>23</v>
      </c>
      <c r="K5212" t="s">
        <v>24</v>
      </c>
      <c r="L5212" t="s">
        <v>42</v>
      </c>
      <c r="M5212" t="s">
        <v>307</v>
      </c>
      <c r="N5212">
        <v>1248</v>
      </c>
      <c r="O5212" t="s">
        <v>108</v>
      </c>
      <c r="P5212" t="s">
        <v>95</v>
      </c>
      <c r="Q5212">
        <v>7</v>
      </c>
      <c r="R5212" t="s">
        <v>1179</v>
      </c>
    </row>
    <row r="5213" spans="1:18" x14ac:dyDescent="0.3">
      <c r="A5213">
        <v>5360</v>
      </c>
      <c r="B5213" t="s">
        <v>46</v>
      </c>
      <c r="C5213">
        <v>2015</v>
      </c>
      <c r="D5213">
        <v>795000</v>
      </c>
      <c r="E5213">
        <v>35000</v>
      </c>
      <c r="F5213" t="s">
        <v>19</v>
      </c>
      <c r="G5213" t="s">
        <v>912</v>
      </c>
      <c r="H5213" t="s">
        <v>2109</v>
      </c>
      <c r="I5213" t="s">
        <v>41</v>
      </c>
      <c r="J5213" t="s">
        <v>23</v>
      </c>
      <c r="K5213" t="s">
        <v>24</v>
      </c>
      <c r="L5213" t="s">
        <v>25</v>
      </c>
      <c r="M5213" t="s">
        <v>313</v>
      </c>
      <c r="N5213">
        <v>1591</v>
      </c>
      <c r="O5213" t="s">
        <v>143</v>
      </c>
      <c r="P5213" t="s">
        <v>492</v>
      </c>
      <c r="Q5213">
        <v>5</v>
      </c>
      <c r="R5213" t="s">
        <v>1179</v>
      </c>
    </row>
    <row r="5214" spans="1:18" x14ac:dyDescent="0.3">
      <c r="A5214">
        <v>5361</v>
      </c>
      <c r="B5214" t="s">
        <v>46</v>
      </c>
      <c r="C5214">
        <v>2016</v>
      </c>
      <c r="D5214">
        <v>735000</v>
      </c>
      <c r="E5214">
        <v>25000</v>
      </c>
      <c r="F5214" t="s">
        <v>56</v>
      </c>
      <c r="G5214" t="s">
        <v>57</v>
      </c>
      <c r="H5214" t="s">
        <v>1091</v>
      </c>
      <c r="I5214" t="s">
        <v>22</v>
      </c>
      <c r="J5214" t="s">
        <v>23</v>
      </c>
      <c r="K5214" t="s">
        <v>24</v>
      </c>
      <c r="L5214" t="s">
        <v>25</v>
      </c>
      <c r="M5214" t="s">
        <v>99</v>
      </c>
      <c r="N5214">
        <v>1396</v>
      </c>
      <c r="O5214" t="s">
        <v>100</v>
      </c>
      <c r="P5214" t="s">
        <v>101</v>
      </c>
      <c r="Q5214">
        <v>5</v>
      </c>
      <c r="R5214" t="s">
        <v>1179</v>
      </c>
    </row>
    <row r="5215" spans="1:18" x14ac:dyDescent="0.3">
      <c r="A5215">
        <v>5362</v>
      </c>
      <c r="B5215" t="s">
        <v>30</v>
      </c>
      <c r="C5215">
        <v>2005</v>
      </c>
      <c r="D5215">
        <v>250000</v>
      </c>
      <c r="E5215">
        <v>120000</v>
      </c>
      <c r="F5215" t="s">
        <v>56</v>
      </c>
      <c r="G5215" t="s">
        <v>57</v>
      </c>
      <c r="H5215" t="s">
        <v>1091</v>
      </c>
      <c r="I5215" t="s">
        <v>22</v>
      </c>
      <c r="J5215" t="s">
        <v>23</v>
      </c>
      <c r="K5215" t="s">
        <v>24</v>
      </c>
      <c r="L5215" t="s">
        <v>42</v>
      </c>
      <c r="M5215" t="s">
        <v>2113</v>
      </c>
      <c r="N5215">
        <v>1896</v>
      </c>
      <c r="O5215" t="s">
        <v>48</v>
      </c>
      <c r="P5215" t="s">
        <v>2114</v>
      </c>
      <c r="Q5215">
        <v>5</v>
      </c>
      <c r="R5215" t="s">
        <v>1179</v>
      </c>
    </row>
    <row r="5216" spans="1:18" x14ac:dyDescent="0.3">
      <c r="A5216">
        <v>5363</v>
      </c>
      <c r="B5216" t="s">
        <v>75</v>
      </c>
      <c r="C5216">
        <v>2018</v>
      </c>
      <c r="D5216">
        <v>400000</v>
      </c>
      <c r="E5216">
        <v>25000</v>
      </c>
      <c r="F5216" t="s">
        <v>19</v>
      </c>
      <c r="G5216" t="s">
        <v>780</v>
      </c>
      <c r="H5216" t="s">
        <v>894</v>
      </c>
      <c r="I5216" t="s">
        <v>41</v>
      </c>
      <c r="J5216" t="s">
        <v>23</v>
      </c>
      <c r="K5216" t="s">
        <v>154</v>
      </c>
      <c r="L5216" t="s">
        <v>25</v>
      </c>
      <c r="M5216" t="s">
        <v>1577</v>
      </c>
      <c r="N5216">
        <v>999</v>
      </c>
      <c r="O5216" t="s">
        <v>86</v>
      </c>
      <c r="P5216" t="s">
        <v>306</v>
      </c>
      <c r="Q5216">
        <v>5</v>
      </c>
      <c r="R5216" t="s">
        <v>1179</v>
      </c>
    </row>
    <row r="5217" spans="1:18" x14ac:dyDescent="0.3">
      <c r="A5217">
        <v>5364</v>
      </c>
      <c r="B5217" t="s">
        <v>88</v>
      </c>
      <c r="C5217">
        <v>2014</v>
      </c>
      <c r="D5217">
        <v>395000</v>
      </c>
      <c r="E5217">
        <v>140000</v>
      </c>
      <c r="F5217" t="s">
        <v>56</v>
      </c>
      <c r="G5217" t="s">
        <v>57</v>
      </c>
      <c r="H5217" t="s">
        <v>1091</v>
      </c>
      <c r="I5217" t="s">
        <v>22</v>
      </c>
      <c r="J5217" t="s">
        <v>23</v>
      </c>
      <c r="K5217" t="s">
        <v>24</v>
      </c>
      <c r="L5217" t="s">
        <v>25</v>
      </c>
      <c r="M5217" t="s">
        <v>130</v>
      </c>
      <c r="N5217">
        <v>2489</v>
      </c>
      <c r="O5217" t="s">
        <v>638</v>
      </c>
      <c r="P5217" t="s">
        <v>639</v>
      </c>
      <c r="Q5217">
        <v>8</v>
      </c>
      <c r="R5217" t="s">
        <v>1179</v>
      </c>
    </row>
    <row r="5218" spans="1:18" x14ac:dyDescent="0.3">
      <c r="A5218">
        <v>5365</v>
      </c>
      <c r="B5218" t="s">
        <v>46</v>
      </c>
      <c r="C5218">
        <v>2005</v>
      </c>
      <c r="D5218">
        <v>130000</v>
      </c>
      <c r="E5218">
        <v>79000</v>
      </c>
      <c r="F5218" t="s">
        <v>19</v>
      </c>
      <c r="G5218" t="s">
        <v>83</v>
      </c>
      <c r="H5218" t="s">
        <v>2115</v>
      </c>
      <c r="I5218" t="s">
        <v>22</v>
      </c>
      <c r="J5218" t="s">
        <v>23</v>
      </c>
      <c r="K5218" t="s">
        <v>24</v>
      </c>
      <c r="L5218" t="s">
        <v>33</v>
      </c>
      <c r="M5218" t="s">
        <v>1116</v>
      </c>
      <c r="N5218">
        <v>1493</v>
      </c>
      <c r="O5218" t="s">
        <v>90</v>
      </c>
      <c r="P5218" t="s">
        <v>1117</v>
      </c>
      <c r="Q5218">
        <v>5</v>
      </c>
      <c r="R5218" t="s">
        <v>1179</v>
      </c>
    </row>
    <row r="5219" spans="1:18" x14ac:dyDescent="0.3">
      <c r="A5219">
        <v>5366</v>
      </c>
      <c r="B5219" t="s">
        <v>75</v>
      </c>
      <c r="C5219">
        <v>2015</v>
      </c>
      <c r="D5219">
        <v>600000</v>
      </c>
      <c r="E5219">
        <v>125000</v>
      </c>
      <c r="F5219" t="s">
        <v>19</v>
      </c>
      <c r="G5219" t="s">
        <v>83</v>
      </c>
      <c r="H5219" t="s">
        <v>2116</v>
      </c>
      <c r="I5219" t="s">
        <v>22</v>
      </c>
      <c r="J5219" t="s">
        <v>23</v>
      </c>
      <c r="K5219" t="s">
        <v>24</v>
      </c>
      <c r="L5219" t="s">
        <v>25</v>
      </c>
      <c r="M5219" t="s">
        <v>1612</v>
      </c>
      <c r="N5219">
        <v>1461</v>
      </c>
      <c r="O5219" t="s">
        <v>298</v>
      </c>
      <c r="P5219" t="s">
        <v>299</v>
      </c>
      <c r="Q5219">
        <v>8</v>
      </c>
      <c r="R5219" t="s">
        <v>1179</v>
      </c>
    </row>
    <row r="5220" spans="1:18" x14ac:dyDescent="0.3">
      <c r="A5220">
        <v>5367</v>
      </c>
      <c r="B5220" t="s">
        <v>46</v>
      </c>
      <c r="C5220">
        <v>2016</v>
      </c>
      <c r="D5220">
        <v>720000</v>
      </c>
      <c r="E5220">
        <v>80000</v>
      </c>
      <c r="F5220" t="s">
        <v>19</v>
      </c>
      <c r="G5220" t="s">
        <v>83</v>
      </c>
      <c r="H5220" t="s">
        <v>2117</v>
      </c>
      <c r="I5220" t="s">
        <v>22</v>
      </c>
      <c r="J5220" t="s">
        <v>23</v>
      </c>
      <c r="K5220" t="s">
        <v>24</v>
      </c>
      <c r="L5220" t="s">
        <v>25</v>
      </c>
      <c r="M5220" t="s">
        <v>551</v>
      </c>
      <c r="N5220">
        <v>1396</v>
      </c>
      <c r="O5220" t="s">
        <v>100</v>
      </c>
      <c r="P5220" t="s">
        <v>1041</v>
      </c>
      <c r="Q5220">
        <v>5</v>
      </c>
      <c r="R5220" t="s">
        <v>1179</v>
      </c>
    </row>
    <row r="5221" spans="1:18" x14ac:dyDescent="0.3">
      <c r="A5221">
        <v>5368</v>
      </c>
      <c r="B5221" t="s">
        <v>37</v>
      </c>
      <c r="C5221">
        <v>2011</v>
      </c>
      <c r="D5221">
        <v>450000</v>
      </c>
      <c r="E5221">
        <v>110000</v>
      </c>
      <c r="F5221" t="s">
        <v>19</v>
      </c>
      <c r="G5221" t="s">
        <v>786</v>
      </c>
      <c r="H5221" t="s">
        <v>2118</v>
      </c>
      <c r="I5221" t="s">
        <v>41</v>
      </c>
      <c r="J5221" t="s">
        <v>23</v>
      </c>
      <c r="K5221" t="s">
        <v>24</v>
      </c>
      <c r="L5221" t="s">
        <v>42</v>
      </c>
      <c r="M5221" t="s">
        <v>127</v>
      </c>
      <c r="N5221">
        <v>1497</v>
      </c>
      <c r="O5221" t="s">
        <v>2119</v>
      </c>
      <c r="P5221" t="s">
        <v>163</v>
      </c>
      <c r="Q5221">
        <v>5</v>
      </c>
      <c r="R5221" t="s">
        <v>1179</v>
      </c>
    </row>
    <row r="5222" spans="1:18" x14ac:dyDescent="0.3">
      <c r="A5222">
        <v>5369</v>
      </c>
      <c r="B5222" t="s">
        <v>46</v>
      </c>
      <c r="C5222">
        <v>2010</v>
      </c>
      <c r="D5222">
        <v>220000</v>
      </c>
      <c r="E5222">
        <v>80000</v>
      </c>
      <c r="F5222" t="s">
        <v>56</v>
      </c>
      <c r="G5222" t="s">
        <v>1035</v>
      </c>
      <c r="H5222" t="s">
        <v>1661</v>
      </c>
      <c r="I5222" t="s">
        <v>22</v>
      </c>
      <c r="J5222" t="s">
        <v>23</v>
      </c>
      <c r="K5222" t="s">
        <v>24</v>
      </c>
      <c r="L5222" t="s">
        <v>33</v>
      </c>
      <c r="M5222" t="s">
        <v>408</v>
      </c>
      <c r="N5222">
        <v>1493</v>
      </c>
      <c r="O5222" t="s">
        <v>508</v>
      </c>
      <c r="P5222" t="s">
        <v>563</v>
      </c>
      <c r="Q5222">
        <v>5</v>
      </c>
      <c r="R5222" t="s">
        <v>1179</v>
      </c>
    </row>
    <row r="5223" spans="1:18" x14ac:dyDescent="0.3">
      <c r="A5223">
        <v>5370</v>
      </c>
      <c r="B5223" t="s">
        <v>46</v>
      </c>
      <c r="C5223">
        <v>2014</v>
      </c>
      <c r="D5223">
        <v>545000</v>
      </c>
      <c r="E5223">
        <v>100000</v>
      </c>
      <c r="F5223" t="s">
        <v>56</v>
      </c>
      <c r="G5223" t="s">
        <v>1035</v>
      </c>
      <c r="H5223" t="s">
        <v>1661</v>
      </c>
      <c r="I5223" t="s">
        <v>22</v>
      </c>
      <c r="J5223" t="s">
        <v>23</v>
      </c>
      <c r="K5223" t="s">
        <v>24</v>
      </c>
      <c r="L5223" t="s">
        <v>33</v>
      </c>
      <c r="M5223" t="s">
        <v>288</v>
      </c>
      <c r="N5223">
        <v>1582</v>
      </c>
      <c r="O5223" t="s">
        <v>289</v>
      </c>
      <c r="P5223" t="s">
        <v>290</v>
      </c>
      <c r="Q5223">
        <v>5</v>
      </c>
      <c r="R5223" t="s">
        <v>1179</v>
      </c>
    </row>
    <row r="5224" spans="1:18" x14ac:dyDescent="0.3">
      <c r="A5224">
        <v>5371</v>
      </c>
      <c r="B5224" t="s">
        <v>221</v>
      </c>
      <c r="C5224">
        <v>2011</v>
      </c>
      <c r="D5224">
        <v>370000</v>
      </c>
      <c r="E5224">
        <v>100000</v>
      </c>
      <c r="F5224" t="s">
        <v>56</v>
      </c>
      <c r="G5224" t="s">
        <v>1035</v>
      </c>
      <c r="H5224" t="s">
        <v>1661</v>
      </c>
      <c r="I5224" t="s">
        <v>22</v>
      </c>
      <c r="J5224" t="s">
        <v>23</v>
      </c>
      <c r="K5224" t="s">
        <v>24</v>
      </c>
      <c r="L5224" t="s">
        <v>33</v>
      </c>
      <c r="M5224" t="s">
        <v>234</v>
      </c>
      <c r="N5224">
        <v>1598</v>
      </c>
      <c r="O5224" t="s">
        <v>235</v>
      </c>
      <c r="P5224" t="s">
        <v>36</v>
      </c>
      <c r="Q5224">
        <v>5</v>
      </c>
      <c r="R5224" t="s">
        <v>1179</v>
      </c>
    </row>
    <row r="5225" spans="1:18" x14ac:dyDescent="0.3">
      <c r="A5225">
        <v>5372</v>
      </c>
      <c r="B5225" t="s">
        <v>88</v>
      </c>
      <c r="C5225">
        <v>2010</v>
      </c>
      <c r="D5225">
        <v>450000</v>
      </c>
      <c r="E5225">
        <v>78000</v>
      </c>
      <c r="F5225" t="s">
        <v>56</v>
      </c>
      <c r="G5225" t="s">
        <v>1035</v>
      </c>
      <c r="H5225" t="s">
        <v>1661</v>
      </c>
      <c r="I5225" t="s">
        <v>22</v>
      </c>
      <c r="J5225" t="s">
        <v>23</v>
      </c>
      <c r="K5225" t="s">
        <v>24</v>
      </c>
      <c r="L5225" t="s">
        <v>25</v>
      </c>
      <c r="M5225" t="s">
        <v>363</v>
      </c>
      <c r="N5225">
        <v>2523</v>
      </c>
      <c r="O5225" t="s">
        <v>486</v>
      </c>
      <c r="P5225" t="s">
        <v>487</v>
      </c>
      <c r="Q5225">
        <v>7</v>
      </c>
      <c r="R5225" t="s">
        <v>1179</v>
      </c>
    </row>
    <row r="5226" spans="1:18" x14ac:dyDescent="0.3">
      <c r="A5226">
        <v>5373</v>
      </c>
      <c r="B5226" t="s">
        <v>46</v>
      </c>
      <c r="C5226">
        <v>2018</v>
      </c>
      <c r="D5226">
        <v>750000</v>
      </c>
      <c r="E5226">
        <v>15000</v>
      </c>
      <c r="F5226" t="s">
        <v>56</v>
      </c>
      <c r="G5226" t="s">
        <v>1035</v>
      </c>
      <c r="H5226" t="s">
        <v>1661</v>
      </c>
      <c r="I5226" t="s">
        <v>41</v>
      </c>
      <c r="J5226" t="s">
        <v>23</v>
      </c>
      <c r="K5226" t="s">
        <v>154</v>
      </c>
      <c r="L5226" t="s">
        <v>25</v>
      </c>
      <c r="M5226" t="s">
        <v>417</v>
      </c>
      <c r="N5226">
        <v>1197</v>
      </c>
      <c r="O5226" t="s">
        <v>54</v>
      </c>
      <c r="P5226" t="s">
        <v>693</v>
      </c>
      <c r="Q5226">
        <v>5</v>
      </c>
      <c r="R5226" t="s">
        <v>1179</v>
      </c>
    </row>
    <row r="5227" spans="1:18" x14ac:dyDescent="0.3">
      <c r="A5227">
        <v>5374</v>
      </c>
      <c r="B5227" t="s">
        <v>88</v>
      </c>
      <c r="C5227">
        <v>2015</v>
      </c>
      <c r="D5227">
        <v>1100000</v>
      </c>
      <c r="E5227">
        <v>70000</v>
      </c>
      <c r="F5227" t="s">
        <v>56</v>
      </c>
      <c r="G5227" t="s">
        <v>1035</v>
      </c>
      <c r="H5227" t="s">
        <v>1661</v>
      </c>
      <c r="I5227" t="s">
        <v>22</v>
      </c>
      <c r="J5227" t="s">
        <v>23</v>
      </c>
      <c r="K5227" t="s">
        <v>24</v>
      </c>
      <c r="L5227" t="s">
        <v>25</v>
      </c>
      <c r="M5227" t="s">
        <v>605</v>
      </c>
      <c r="N5227">
        <v>2179</v>
      </c>
      <c r="O5227" t="s">
        <v>271</v>
      </c>
      <c r="P5227" t="s">
        <v>615</v>
      </c>
      <c r="Q5227">
        <v>7</v>
      </c>
      <c r="R5227" t="s">
        <v>1179</v>
      </c>
    </row>
    <row r="5228" spans="1:18" x14ac:dyDescent="0.3">
      <c r="A5228">
        <v>5375</v>
      </c>
      <c r="B5228" t="s">
        <v>18</v>
      </c>
      <c r="C5228">
        <v>2019</v>
      </c>
      <c r="D5228">
        <v>711000</v>
      </c>
      <c r="E5228">
        <v>5000</v>
      </c>
      <c r="F5228" t="s">
        <v>56</v>
      </c>
      <c r="G5228" t="s">
        <v>758</v>
      </c>
      <c r="H5228" t="s">
        <v>1514</v>
      </c>
      <c r="I5228" t="s">
        <v>41</v>
      </c>
      <c r="J5228" t="s">
        <v>23</v>
      </c>
      <c r="K5228" t="s">
        <v>24</v>
      </c>
      <c r="L5228" t="s">
        <v>25</v>
      </c>
      <c r="M5228" t="s">
        <v>113</v>
      </c>
      <c r="N5228">
        <v>1197</v>
      </c>
      <c r="O5228" t="s">
        <v>114</v>
      </c>
      <c r="P5228" t="s">
        <v>115</v>
      </c>
      <c r="Q5228">
        <v>5</v>
      </c>
      <c r="R5228" t="s">
        <v>1179</v>
      </c>
    </row>
    <row r="5229" spans="1:18" x14ac:dyDescent="0.3">
      <c r="A5229">
        <v>5376</v>
      </c>
      <c r="B5229" t="s">
        <v>18</v>
      </c>
      <c r="C5229">
        <v>2016</v>
      </c>
      <c r="D5229">
        <v>285000</v>
      </c>
      <c r="E5229">
        <v>75000</v>
      </c>
      <c r="F5229" t="s">
        <v>56</v>
      </c>
      <c r="G5229" t="s">
        <v>758</v>
      </c>
      <c r="H5229" t="s">
        <v>1514</v>
      </c>
      <c r="I5229" t="s">
        <v>41</v>
      </c>
      <c r="J5229" t="s">
        <v>23</v>
      </c>
      <c r="K5229" t="s">
        <v>24</v>
      </c>
      <c r="L5229" t="s">
        <v>25</v>
      </c>
      <c r="M5229" t="s">
        <v>140</v>
      </c>
      <c r="N5229">
        <v>998</v>
      </c>
      <c r="O5229" t="s">
        <v>166</v>
      </c>
      <c r="P5229" t="s">
        <v>141</v>
      </c>
      <c r="Q5229">
        <v>5</v>
      </c>
      <c r="R5229" t="s">
        <v>1179</v>
      </c>
    </row>
    <row r="5230" spans="1:18" x14ac:dyDescent="0.3">
      <c r="A5230">
        <v>5377</v>
      </c>
      <c r="B5230" t="s">
        <v>18</v>
      </c>
      <c r="C5230">
        <v>2020</v>
      </c>
      <c r="D5230">
        <v>749000</v>
      </c>
      <c r="E5230">
        <v>5500</v>
      </c>
      <c r="F5230" t="s">
        <v>56</v>
      </c>
      <c r="G5230" t="s">
        <v>758</v>
      </c>
      <c r="H5230" t="s">
        <v>1514</v>
      </c>
      <c r="I5230" t="s">
        <v>41</v>
      </c>
      <c r="J5230" t="s">
        <v>23</v>
      </c>
      <c r="K5230" t="s">
        <v>24</v>
      </c>
      <c r="L5230" t="s">
        <v>25</v>
      </c>
      <c r="M5230" t="s">
        <v>495</v>
      </c>
      <c r="N5230">
        <v>1197</v>
      </c>
      <c r="O5230" t="s">
        <v>265</v>
      </c>
      <c r="P5230" t="s">
        <v>266</v>
      </c>
      <c r="Q5230">
        <v>5</v>
      </c>
      <c r="R5230" t="s">
        <v>1179</v>
      </c>
    </row>
    <row r="5231" spans="1:18" x14ac:dyDescent="0.3">
      <c r="A5231">
        <v>5378</v>
      </c>
      <c r="B5231" t="s">
        <v>75</v>
      </c>
      <c r="C5231">
        <v>2016</v>
      </c>
      <c r="D5231">
        <v>550000</v>
      </c>
      <c r="E5231">
        <v>80000</v>
      </c>
      <c r="F5231" t="s">
        <v>56</v>
      </c>
      <c r="G5231" t="s">
        <v>1035</v>
      </c>
      <c r="H5231" t="s">
        <v>1661</v>
      </c>
      <c r="I5231" t="s">
        <v>22</v>
      </c>
      <c r="J5231" t="s">
        <v>23</v>
      </c>
      <c r="K5231" t="s">
        <v>24</v>
      </c>
      <c r="L5231" t="s">
        <v>33</v>
      </c>
      <c r="M5231" t="s">
        <v>2120</v>
      </c>
      <c r="N5231">
        <v>1461</v>
      </c>
      <c r="O5231" t="s">
        <v>77</v>
      </c>
      <c r="P5231" t="s">
        <v>555</v>
      </c>
      <c r="Q5231">
        <v>5</v>
      </c>
      <c r="R5231" t="s">
        <v>1179</v>
      </c>
    </row>
    <row r="5232" spans="1:18" x14ac:dyDescent="0.3">
      <c r="A5232">
        <v>5379</v>
      </c>
      <c r="B5232" t="s">
        <v>18</v>
      </c>
      <c r="C5232">
        <v>2010</v>
      </c>
      <c r="D5232">
        <v>300000</v>
      </c>
      <c r="E5232">
        <v>120000</v>
      </c>
      <c r="F5232" t="s">
        <v>56</v>
      </c>
      <c r="G5232" t="s">
        <v>758</v>
      </c>
      <c r="H5232" t="s">
        <v>1514</v>
      </c>
      <c r="I5232" t="s">
        <v>22</v>
      </c>
      <c r="J5232" t="s">
        <v>23</v>
      </c>
      <c r="K5232" t="s">
        <v>24</v>
      </c>
      <c r="L5232" t="s">
        <v>33</v>
      </c>
      <c r="M5232" t="s">
        <v>81</v>
      </c>
      <c r="N5232">
        <v>1248</v>
      </c>
      <c r="O5232" t="s">
        <v>82</v>
      </c>
      <c r="P5232" t="s">
        <v>28</v>
      </c>
      <c r="Q5232">
        <v>5</v>
      </c>
      <c r="R5232" t="s">
        <v>1179</v>
      </c>
    </row>
    <row r="5233" spans="1:18" x14ac:dyDescent="0.3">
      <c r="A5233">
        <v>5380</v>
      </c>
      <c r="B5233" t="s">
        <v>18</v>
      </c>
      <c r="C5233">
        <v>2017</v>
      </c>
      <c r="D5233">
        <v>625000</v>
      </c>
      <c r="E5233">
        <v>70000</v>
      </c>
      <c r="F5233" t="s">
        <v>56</v>
      </c>
      <c r="G5233" t="s">
        <v>1035</v>
      </c>
      <c r="H5233" t="s">
        <v>1661</v>
      </c>
      <c r="I5233" t="s">
        <v>22</v>
      </c>
      <c r="J5233" t="s">
        <v>23</v>
      </c>
      <c r="K5233" t="s">
        <v>24</v>
      </c>
      <c r="L5233" t="s">
        <v>25</v>
      </c>
      <c r="M5233" t="s">
        <v>527</v>
      </c>
      <c r="N5233">
        <v>1248</v>
      </c>
      <c r="O5233" t="s">
        <v>27</v>
      </c>
      <c r="P5233" t="s">
        <v>28</v>
      </c>
      <c r="Q5233">
        <v>5</v>
      </c>
      <c r="R5233" t="s">
        <v>1179</v>
      </c>
    </row>
    <row r="5234" spans="1:18" x14ac:dyDescent="0.3">
      <c r="A5234">
        <v>5381</v>
      </c>
      <c r="B5234" t="s">
        <v>46</v>
      </c>
      <c r="C5234">
        <v>2017</v>
      </c>
      <c r="D5234">
        <v>650000</v>
      </c>
      <c r="E5234">
        <v>80000</v>
      </c>
      <c r="F5234" t="s">
        <v>56</v>
      </c>
      <c r="G5234" t="s">
        <v>758</v>
      </c>
      <c r="H5234" t="s">
        <v>1514</v>
      </c>
      <c r="I5234" t="s">
        <v>41</v>
      </c>
      <c r="J5234" t="s">
        <v>23</v>
      </c>
      <c r="K5234" t="s">
        <v>24</v>
      </c>
      <c r="L5234" t="s">
        <v>33</v>
      </c>
      <c r="M5234" t="s">
        <v>493</v>
      </c>
      <c r="N5234">
        <v>1197</v>
      </c>
      <c r="O5234" t="s">
        <v>54</v>
      </c>
      <c r="P5234" t="s">
        <v>494</v>
      </c>
      <c r="Q5234">
        <v>5</v>
      </c>
      <c r="R5234" t="s">
        <v>1179</v>
      </c>
    </row>
    <row r="5235" spans="1:18" x14ac:dyDescent="0.3">
      <c r="A5235">
        <v>5382</v>
      </c>
      <c r="B5235" t="s">
        <v>46</v>
      </c>
      <c r="C5235">
        <v>2014</v>
      </c>
      <c r="D5235">
        <v>575000</v>
      </c>
      <c r="E5235">
        <v>120000</v>
      </c>
      <c r="F5235" t="s">
        <v>56</v>
      </c>
      <c r="G5235" t="s">
        <v>1035</v>
      </c>
      <c r="H5235" t="s">
        <v>1661</v>
      </c>
      <c r="I5235" t="s">
        <v>22</v>
      </c>
      <c r="J5235" t="s">
        <v>23</v>
      </c>
      <c r="K5235" t="s">
        <v>24</v>
      </c>
      <c r="L5235" t="s">
        <v>42</v>
      </c>
      <c r="M5235" t="s">
        <v>288</v>
      </c>
      <c r="N5235">
        <v>1582</v>
      </c>
      <c r="O5235" t="s">
        <v>289</v>
      </c>
      <c r="P5235" t="s">
        <v>290</v>
      </c>
      <c r="Q5235">
        <v>5</v>
      </c>
      <c r="R5235" t="s">
        <v>1179</v>
      </c>
    </row>
    <row r="5236" spans="1:18" x14ac:dyDescent="0.3">
      <c r="A5236">
        <v>5383</v>
      </c>
      <c r="B5236" t="s">
        <v>18</v>
      </c>
      <c r="C5236">
        <v>2016</v>
      </c>
      <c r="D5236">
        <v>631000</v>
      </c>
      <c r="E5236">
        <v>75000</v>
      </c>
      <c r="F5236" t="s">
        <v>56</v>
      </c>
      <c r="G5236" t="s">
        <v>1035</v>
      </c>
      <c r="H5236" t="s">
        <v>1661</v>
      </c>
      <c r="I5236" t="s">
        <v>22</v>
      </c>
      <c r="J5236" t="s">
        <v>23</v>
      </c>
      <c r="K5236" t="s">
        <v>24</v>
      </c>
      <c r="L5236" t="s">
        <v>33</v>
      </c>
      <c r="M5236" t="s">
        <v>106</v>
      </c>
      <c r="N5236">
        <v>1248</v>
      </c>
      <c r="O5236" t="s">
        <v>27</v>
      </c>
      <c r="P5236" t="s">
        <v>28</v>
      </c>
      <c r="Q5236">
        <v>5</v>
      </c>
      <c r="R5236" t="s">
        <v>1179</v>
      </c>
    </row>
    <row r="5237" spans="1:18" x14ac:dyDescent="0.3">
      <c r="A5237">
        <v>5384</v>
      </c>
      <c r="B5237" t="s">
        <v>46</v>
      </c>
      <c r="C5237">
        <v>2010</v>
      </c>
      <c r="D5237">
        <v>220000</v>
      </c>
      <c r="E5237">
        <v>80000</v>
      </c>
      <c r="F5237" t="s">
        <v>56</v>
      </c>
      <c r="G5237" t="s">
        <v>758</v>
      </c>
      <c r="H5237" t="s">
        <v>1514</v>
      </c>
      <c r="I5237" t="s">
        <v>22</v>
      </c>
      <c r="J5237" t="s">
        <v>23</v>
      </c>
      <c r="K5237" t="s">
        <v>24</v>
      </c>
      <c r="L5237" t="s">
        <v>33</v>
      </c>
      <c r="M5237" t="s">
        <v>408</v>
      </c>
      <c r="N5237">
        <v>1493</v>
      </c>
      <c r="O5237" t="s">
        <v>508</v>
      </c>
      <c r="P5237" t="s">
        <v>563</v>
      </c>
      <c r="Q5237">
        <v>5</v>
      </c>
      <c r="R5237" t="s">
        <v>1179</v>
      </c>
    </row>
    <row r="5238" spans="1:18" x14ac:dyDescent="0.3">
      <c r="A5238">
        <v>5385</v>
      </c>
      <c r="B5238" t="s">
        <v>109</v>
      </c>
      <c r="C5238">
        <v>2017</v>
      </c>
      <c r="D5238">
        <v>600000</v>
      </c>
      <c r="E5238">
        <v>40000</v>
      </c>
      <c r="F5238" t="s">
        <v>56</v>
      </c>
      <c r="G5238" t="s">
        <v>758</v>
      </c>
      <c r="H5238" t="s">
        <v>1514</v>
      </c>
      <c r="I5238" t="s">
        <v>41</v>
      </c>
      <c r="J5238" t="s">
        <v>23</v>
      </c>
      <c r="K5238" t="s">
        <v>24</v>
      </c>
      <c r="L5238" t="s">
        <v>33</v>
      </c>
      <c r="M5238" t="s">
        <v>110</v>
      </c>
      <c r="N5238">
        <v>1199</v>
      </c>
      <c r="O5238" t="s">
        <v>416</v>
      </c>
      <c r="P5238" t="s">
        <v>112</v>
      </c>
      <c r="Q5238">
        <v>5</v>
      </c>
      <c r="R5238" t="s">
        <v>1179</v>
      </c>
    </row>
    <row r="5239" spans="1:18" x14ac:dyDescent="0.3">
      <c r="A5239">
        <v>5387</v>
      </c>
      <c r="B5239" t="s">
        <v>69</v>
      </c>
      <c r="C5239">
        <v>2012</v>
      </c>
      <c r="D5239">
        <v>390000</v>
      </c>
      <c r="E5239">
        <v>120000</v>
      </c>
      <c r="F5239" t="s">
        <v>56</v>
      </c>
      <c r="G5239" t="s">
        <v>758</v>
      </c>
      <c r="H5239" t="s">
        <v>1514</v>
      </c>
      <c r="I5239" t="s">
        <v>22</v>
      </c>
      <c r="J5239" t="s">
        <v>23</v>
      </c>
      <c r="K5239" t="s">
        <v>24</v>
      </c>
      <c r="L5239" t="s">
        <v>25</v>
      </c>
      <c r="M5239" t="s">
        <v>567</v>
      </c>
      <c r="N5239">
        <v>1498</v>
      </c>
      <c r="O5239" t="s">
        <v>434</v>
      </c>
      <c r="P5239" t="s">
        <v>568</v>
      </c>
      <c r="Q5239">
        <v>5</v>
      </c>
      <c r="R5239" t="s">
        <v>1179</v>
      </c>
    </row>
    <row r="5240" spans="1:18" x14ac:dyDescent="0.3">
      <c r="A5240">
        <v>5388</v>
      </c>
      <c r="B5240" t="s">
        <v>88</v>
      </c>
      <c r="C5240">
        <v>2007</v>
      </c>
      <c r="D5240">
        <v>375000</v>
      </c>
      <c r="E5240">
        <v>110000</v>
      </c>
      <c r="F5240" t="s">
        <v>56</v>
      </c>
      <c r="G5240" t="s">
        <v>1035</v>
      </c>
      <c r="H5240" t="s">
        <v>1661</v>
      </c>
      <c r="I5240" t="s">
        <v>22</v>
      </c>
      <c r="J5240" t="s">
        <v>23</v>
      </c>
      <c r="K5240" t="s">
        <v>24</v>
      </c>
      <c r="L5240" t="s">
        <v>304</v>
      </c>
      <c r="M5240" t="s">
        <v>1184</v>
      </c>
      <c r="N5240">
        <v>2609</v>
      </c>
      <c r="O5240" t="s">
        <v>1185</v>
      </c>
      <c r="P5240" t="s">
        <v>1186</v>
      </c>
      <c r="Q5240">
        <v>8</v>
      </c>
      <c r="R5240" t="s">
        <v>1179</v>
      </c>
    </row>
    <row r="5241" spans="1:18" x14ac:dyDescent="0.3">
      <c r="A5241">
        <v>5389</v>
      </c>
      <c r="B5241" t="s">
        <v>46</v>
      </c>
      <c r="C5241">
        <v>2010</v>
      </c>
      <c r="D5241">
        <v>340000</v>
      </c>
      <c r="E5241">
        <v>110000</v>
      </c>
      <c r="F5241" t="s">
        <v>56</v>
      </c>
      <c r="G5241" t="s">
        <v>758</v>
      </c>
      <c r="H5241" t="s">
        <v>1514</v>
      </c>
      <c r="I5241" t="s">
        <v>22</v>
      </c>
      <c r="J5241" t="s">
        <v>23</v>
      </c>
      <c r="K5241" t="s">
        <v>24</v>
      </c>
      <c r="L5241" t="s">
        <v>25</v>
      </c>
      <c r="M5241" t="s">
        <v>47</v>
      </c>
      <c r="N5241">
        <v>1396</v>
      </c>
      <c r="O5241" t="s">
        <v>48</v>
      </c>
      <c r="P5241" t="s">
        <v>49</v>
      </c>
      <c r="Q5241">
        <v>5</v>
      </c>
      <c r="R5241" t="s">
        <v>1179</v>
      </c>
    </row>
    <row r="5242" spans="1:18" x14ac:dyDescent="0.3">
      <c r="A5242">
        <v>5390</v>
      </c>
      <c r="B5242" t="s">
        <v>109</v>
      </c>
      <c r="C5242">
        <v>2019</v>
      </c>
      <c r="D5242">
        <v>670000</v>
      </c>
      <c r="E5242">
        <v>2000</v>
      </c>
      <c r="F5242" t="s">
        <v>56</v>
      </c>
      <c r="G5242" t="s">
        <v>1035</v>
      </c>
      <c r="H5242" t="s">
        <v>1661</v>
      </c>
      <c r="I5242" t="s">
        <v>22</v>
      </c>
      <c r="J5242" t="s">
        <v>23</v>
      </c>
      <c r="K5242" t="s">
        <v>24</v>
      </c>
      <c r="L5242" t="s">
        <v>25</v>
      </c>
      <c r="M5242" t="s">
        <v>470</v>
      </c>
      <c r="N5242">
        <v>1047</v>
      </c>
      <c r="O5242" t="s">
        <v>471</v>
      </c>
      <c r="P5242" t="s">
        <v>472</v>
      </c>
      <c r="Q5242">
        <v>5</v>
      </c>
      <c r="R5242" t="s">
        <v>1179</v>
      </c>
    </row>
    <row r="5243" spans="1:18" x14ac:dyDescent="0.3">
      <c r="A5243">
        <v>5391</v>
      </c>
      <c r="B5243" t="s">
        <v>18</v>
      </c>
      <c r="C5243">
        <v>2014</v>
      </c>
      <c r="D5243">
        <v>530000</v>
      </c>
      <c r="E5243">
        <v>80000</v>
      </c>
      <c r="F5243" t="s">
        <v>56</v>
      </c>
      <c r="G5243" t="s">
        <v>758</v>
      </c>
      <c r="H5243" t="s">
        <v>1514</v>
      </c>
      <c r="I5243" t="s">
        <v>22</v>
      </c>
      <c r="J5243" t="s">
        <v>23</v>
      </c>
      <c r="K5243" t="s">
        <v>24</v>
      </c>
      <c r="L5243" t="s">
        <v>33</v>
      </c>
      <c r="M5243" t="s">
        <v>26</v>
      </c>
      <c r="N5243">
        <v>1248</v>
      </c>
      <c r="O5243" t="s">
        <v>27</v>
      </c>
      <c r="P5243" t="s">
        <v>28</v>
      </c>
      <c r="Q5243">
        <v>5</v>
      </c>
      <c r="R5243" t="s">
        <v>1179</v>
      </c>
    </row>
    <row r="5244" spans="1:18" x14ac:dyDescent="0.3">
      <c r="A5244">
        <v>5392</v>
      </c>
      <c r="B5244" t="s">
        <v>18</v>
      </c>
      <c r="C5244">
        <v>2015</v>
      </c>
      <c r="D5244">
        <v>350000</v>
      </c>
      <c r="E5244">
        <v>38000</v>
      </c>
      <c r="F5244" t="s">
        <v>56</v>
      </c>
      <c r="G5244" t="s">
        <v>758</v>
      </c>
      <c r="H5244" t="s">
        <v>1514</v>
      </c>
      <c r="I5244" t="s">
        <v>41</v>
      </c>
      <c r="J5244" t="s">
        <v>23</v>
      </c>
      <c r="K5244" t="s">
        <v>154</v>
      </c>
      <c r="L5244" t="s">
        <v>33</v>
      </c>
      <c r="M5244" t="s">
        <v>140</v>
      </c>
      <c r="N5244">
        <v>998</v>
      </c>
      <c r="O5244" t="s">
        <v>166</v>
      </c>
      <c r="P5244" t="s">
        <v>141</v>
      </c>
      <c r="Q5244">
        <v>5</v>
      </c>
      <c r="R5244" t="s">
        <v>1179</v>
      </c>
    </row>
    <row r="5245" spans="1:18" x14ac:dyDescent="0.3">
      <c r="A5245">
        <v>5393</v>
      </c>
      <c r="B5245" t="s">
        <v>18</v>
      </c>
      <c r="C5245">
        <v>2014</v>
      </c>
      <c r="D5245">
        <v>415000</v>
      </c>
      <c r="E5245">
        <v>46000</v>
      </c>
      <c r="F5245" t="s">
        <v>19</v>
      </c>
      <c r="G5245" t="s">
        <v>767</v>
      </c>
      <c r="H5245" t="s">
        <v>960</v>
      </c>
      <c r="I5245" t="s">
        <v>41</v>
      </c>
      <c r="J5245" t="s">
        <v>158</v>
      </c>
      <c r="K5245" t="s">
        <v>24</v>
      </c>
      <c r="L5245" t="s">
        <v>25</v>
      </c>
      <c r="M5245" t="s">
        <v>294</v>
      </c>
      <c r="N5245">
        <v>998</v>
      </c>
      <c r="O5245" t="s">
        <v>244</v>
      </c>
      <c r="P5245" t="s">
        <v>141</v>
      </c>
      <c r="Q5245">
        <v>5</v>
      </c>
      <c r="R5245" t="s">
        <v>1179</v>
      </c>
    </row>
    <row r="5246" spans="1:18" x14ac:dyDescent="0.3">
      <c r="A5246">
        <v>5394</v>
      </c>
      <c r="B5246" t="s">
        <v>18</v>
      </c>
      <c r="C5246">
        <v>2014</v>
      </c>
      <c r="D5246">
        <v>700000</v>
      </c>
      <c r="E5246">
        <v>102000</v>
      </c>
      <c r="F5246" t="s">
        <v>19</v>
      </c>
      <c r="G5246" t="s">
        <v>206</v>
      </c>
      <c r="H5246" t="s">
        <v>2121</v>
      </c>
      <c r="I5246" t="s">
        <v>22</v>
      </c>
      <c r="J5246" t="s">
        <v>158</v>
      </c>
      <c r="K5246" t="s">
        <v>24</v>
      </c>
      <c r="L5246" t="s">
        <v>25</v>
      </c>
      <c r="M5246" t="s">
        <v>731</v>
      </c>
      <c r="N5246">
        <v>1498</v>
      </c>
      <c r="O5246" t="s">
        <v>1171</v>
      </c>
      <c r="P5246" t="s">
        <v>1172</v>
      </c>
      <c r="Q5246">
        <v>7</v>
      </c>
      <c r="R5246" t="s">
        <v>1179</v>
      </c>
    </row>
    <row r="5247" spans="1:18" x14ac:dyDescent="0.3">
      <c r="A5247">
        <v>5395</v>
      </c>
      <c r="B5247" t="s">
        <v>239</v>
      </c>
      <c r="C5247">
        <v>2012</v>
      </c>
      <c r="D5247">
        <v>925000</v>
      </c>
      <c r="E5247">
        <v>96000</v>
      </c>
      <c r="F5247" t="s">
        <v>19</v>
      </c>
      <c r="G5247" t="s">
        <v>767</v>
      </c>
      <c r="H5247" t="s">
        <v>960</v>
      </c>
      <c r="I5247" t="s">
        <v>22</v>
      </c>
      <c r="J5247" t="s">
        <v>158</v>
      </c>
      <c r="K5247" t="s">
        <v>154</v>
      </c>
      <c r="L5247" t="s">
        <v>33</v>
      </c>
      <c r="M5247" t="s">
        <v>919</v>
      </c>
      <c r="N5247">
        <v>1998</v>
      </c>
      <c r="O5247" t="s">
        <v>336</v>
      </c>
      <c r="P5247" t="s">
        <v>920</v>
      </c>
      <c r="Q5247">
        <v>5</v>
      </c>
      <c r="R5247" t="s">
        <v>1179</v>
      </c>
    </row>
    <row r="5248" spans="1:18" x14ac:dyDescent="0.3">
      <c r="A5248">
        <v>5396</v>
      </c>
      <c r="B5248" t="s">
        <v>75</v>
      </c>
      <c r="C5248">
        <v>2017</v>
      </c>
      <c r="D5248">
        <v>375000</v>
      </c>
      <c r="E5248">
        <v>20000</v>
      </c>
      <c r="F5248" t="s">
        <v>19</v>
      </c>
      <c r="G5248" t="s">
        <v>767</v>
      </c>
      <c r="H5248" t="s">
        <v>960</v>
      </c>
      <c r="I5248" t="s">
        <v>41</v>
      </c>
      <c r="J5248" t="s">
        <v>158</v>
      </c>
      <c r="K5248" t="s">
        <v>154</v>
      </c>
      <c r="L5248" t="s">
        <v>25</v>
      </c>
      <c r="M5248" t="s">
        <v>222</v>
      </c>
      <c r="N5248">
        <v>999</v>
      </c>
      <c r="O5248" t="s">
        <v>86</v>
      </c>
      <c r="P5248" t="s">
        <v>306</v>
      </c>
      <c r="Q5248">
        <v>5</v>
      </c>
      <c r="R5248" t="s">
        <v>1179</v>
      </c>
    </row>
    <row r="5249" spans="1:18" x14ac:dyDescent="0.3">
      <c r="A5249">
        <v>5397</v>
      </c>
      <c r="B5249" t="s">
        <v>18</v>
      </c>
      <c r="C5249">
        <v>2015</v>
      </c>
      <c r="D5249">
        <v>575000</v>
      </c>
      <c r="E5249">
        <v>16000</v>
      </c>
      <c r="F5249" t="s">
        <v>19</v>
      </c>
      <c r="G5249" t="s">
        <v>206</v>
      </c>
      <c r="H5249" t="s">
        <v>2121</v>
      </c>
      <c r="I5249" t="s">
        <v>41</v>
      </c>
      <c r="J5249" t="s">
        <v>158</v>
      </c>
      <c r="K5249" t="s">
        <v>24</v>
      </c>
      <c r="L5249" t="s">
        <v>25</v>
      </c>
      <c r="M5249" t="s">
        <v>260</v>
      </c>
      <c r="N5249">
        <v>1197</v>
      </c>
      <c r="O5249" t="s">
        <v>395</v>
      </c>
      <c r="P5249" t="s">
        <v>261</v>
      </c>
      <c r="Q5249">
        <v>5</v>
      </c>
      <c r="R5249" t="s">
        <v>1179</v>
      </c>
    </row>
    <row r="5250" spans="1:18" x14ac:dyDescent="0.3">
      <c r="A5250">
        <v>5398</v>
      </c>
      <c r="B5250" t="s">
        <v>46</v>
      </c>
      <c r="C5250">
        <v>2013</v>
      </c>
      <c r="D5250">
        <v>425000</v>
      </c>
      <c r="E5250">
        <v>23000</v>
      </c>
      <c r="F5250" t="s">
        <v>19</v>
      </c>
      <c r="G5250" t="s">
        <v>206</v>
      </c>
      <c r="H5250" t="s">
        <v>2121</v>
      </c>
      <c r="I5250" t="s">
        <v>41</v>
      </c>
      <c r="J5250" t="s">
        <v>158</v>
      </c>
      <c r="K5250" t="s">
        <v>24</v>
      </c>
      <c r="L5250" t="s">
        <v>25</v>
      </c>
      <c r="M5250" t="s">
        <v>142</v>
      </c>
      <c r="N5250">
        <v>1197</v>
      </c>
      <c r="O5250" t="s">
        <v>431</v>
      </c>
      <c r="P5250" t="s">
        <v>432</v>
      </c>
      <c r="Q5250">
        <v>5</v>
      </c>
      <c r="R5250" t="s">
        <v>1179</v>
      </c>
    </row>
    <row r="5251" spans="1:18" x14ac:dyDescent="0.3">
      <c r="A5251">
        <v>5399</v>
      </c>
      <c r="B5251" t="s">
        <v>69</v>
      </c>
      <c r="C5251">
        <v>2011</v>
      </c>
      <c r="D5251">
        <v>245000</v>
      </c>
      <c r="E5251">
        <v>25000</v>
      </c>
      <c r="F5251" t="s">
        <v>19</v>
      </c>
      <c r="G5251" t="s">
        <v>206</v>
      </c>
      <c r="H5251" t="s">
        <v>2121</v>
      </c>
      <c r="I5251" t="s">
        <v>41</v>
      </c>
      <c r="J5251" t="s">
        <v>158</v>
      </c>
      <c r="K5251" t="s">
        <v>24</v>
      </c>
      <c r="L5251" t="s">
        <v>25</v>
      </c>
      <c r="M5251" t="s">
        <v>218</v>
      </c>
      <c r="N5251">
        <v>1196</v>
      </c>
      <c r="O5251" t="s">
        <v>219</v>
      </c>
      <c r="P5251" t="s">
        <v>220</v>
      </c>
      <c r="Q5251">
        <v>5</v>
      </c>
      <c r="R5251" t="s">
        <v>1179</v>
      </c>
    </row>
    <row r="5252" spans="1:18" x14ac:dyDescent="0.3">
      <c r="A5252">
        <v>5400</v>
      </c>
      <c r="B5252" t="s">
        <v>46</v>
      </c>
      <c r="C5252">
        <v>2015</v>
      </c>
      <c r="D5252">
        <v>540000</v>
      </c>
      <c r="E5252">
        <v>35000</v>
      </c>
      <c r="F5252" t="s">
        <v>19</v>
      </c>
      <c r="G5252" t="s">
        <v>206</v>
      </c>
      <c r="H5252" t="s">
        <v>2121</v>
      </c>
      <c r="I5252" t="s">
        <v>41</v>
      </c>
      <c r="J5252" t="s">
        <v>158</v>
      </c>
      <c r="K5252" t="s">
        <v>24</v>
      </c>
      <c r="L5252" t="s">
        <v>33</v>
      </c>
      <c r="M5252" t="s">
        <v>43</v>
      </c>
      <c r="N5252">
        <v>1497</v>
      </c>
      <c r="O5252" t="s">
        <v>606</v>
      </c>
      <c r="P5252" t="s">
        <v>607</v>
      </c>
      <c r="Q5252">
        <v>5</v>
      </c>
      <c r="R5252" t="s">
        <v>1179</v>
      </c>
    </row>
    <row r="5253" spans="1:18" x14ac:dyDescent="0.3">
      <c r="A5253">
        <v>5401</v>
      </c>
      <c r="B5253" t="s">
        <v>173</v>
      </c>
      <c r="C5253">
        <v>2011</v>
      </c>
      <c r="D5253">
        <v>1000000</v>
      </c>
      <c r="E5253">
        <v>90000</v>
      </c>
      <c r="F5253" t="s">
        <v>124</v>
      </c>
      <c r="G5253" t="s">
        <v>799</v>
      </c>
      <c r="H5253" t="s">
        <v>802</v>
      </c>
      <c r="I5253" t="s">
        <v>22</v>
      </c>
      <c r="J5253" t="s">
        <v>158</v>
      </c>
      <c r="K5253" t="s">
        <v>154</v>
      </c>
      <c r="L5253" t="s">
        <v>25</v>
      </c>
      <c r="M5253" t="s">
        <v>2122</v>
      </c>
      <c r="N5253">
        <v>2143</v>
      </c>
      <c r="O5253" t="s">
        <v>341</v>
      </c>
      <c r="P5253" t="s">
        <v>342</v>
      </c>
      <c r="Q5253">
        <v>5</v>
      </c>
      <c r="R5253" t="s">
        <v>1179</v>
      </c>
    </row>
    <row r="5254" spans="1:18" x14ac:dyDescent="0.3">
      <c r="A5254">
        <v>5402</v>
      </c>
      <c r="B5254" t="s">
        <v>46</v>
      </c>
      <c r="C5254">
        <v>2013</v>
      </c>
      <c r="D5254">
        <v>291000</v>
      </c>
      <c r="E5254">
        <v>37000</v>
      </c>
      <c r="F5254" t="s">
        <v>124</v>
      </c>
      <c r="G5254" t="s">
        <v>799</v>
      </c>
      <c r="H5254" t="s">
        <v>2123</v>
      </c>
      <c r="I5254" t="s">
        <v>41</v>
      </c>
      <c r="J5254" t="s">
        <v>158</v>
      </c>
      <c r="K5254" t="s">
        <v>24</v>
      </c>
      <c r="L5254" t="s">
        <v>25</v>
      </c>
      <c r="M5254" t="s">
        <v>211</v>
      </c>
      <c r="N5254">
        <v>1197</v>
      </c>
      <c r="O5254" t="s">
        <v>212</v>
      </c>
      <c r="P5254" t="s">
        <v>453</v>
      </c>
      <c r="Q5254">
        <v>5</v>
      </c>
      <c r="R5254" t="s">
        <v>1179</v>
      </c>
    </row>
    <row r="5255" spans="1:18" x14ac:dyDescent="0.3">
      <c r="A5255">
        <v>5403</v>
      </c>
      <c r="B5255" t="s">
        <v>18</v>
      </c>
      <c r="C5255">
        <v>2017</v>
      </c>
      <c r="D5255">
        <v>600000</v>
      </c>
      <c r="E5255">
        <v>34000</v>
      </c>
      <c r="F5255" t="s">
        <v>124</v>
      </c>
      <c r="G5255" t="s">
        <v>799</v>
      </c>
      <c r="H5255" t="s">
        <v>802</v>
      </c>
      <c r="I5255" t="s">
        <v>41</v>
      </c>
      <c r="J5255" t="s">
        <v>158</v>
      </c>
      <c r="K5255" t="s">
        <v>24</v>
      </c>
      <c r="L5255" t="s">
        <v>33</v>
      </c>
      <c r="M5255" t="s">
        <v>113</v>
      </c>
      <c r="N5255">
        <v>1197</v>
      </c>
      <c r="O5255" t="s">
        <v>114</v>
      </c>
      <c r="P5255" t="s">
        <v>115</v>
      </c>
      <c r="Q5255">
        <v>5</v>
      </c>
      <c r="R5255" t="s">
        <v>1179</v>
      </c>
    </row>
    <row r="5256" spans="1:18" x14ac:dyDescent="0.3">
      <c r="A5256">
        <v>5404</v>
      </c>
      <c r="B5256" t="s">
        <v>46</v>
      </c>
      <c r="C5256">
        <v>2012</v>
      </c>
      <c r="D5256">
        <v>355000</v>
      </c>
      <c r="E5256">
        <v>60000</v>
      </c>
      <c r="F5256" t="s">
        <v>124</v>
      </c>
      <c r="G5256" t="s">
        <v>799</v>
      </c>
      <c r="H5256" t="s">
        <v>802</v>
      </c>
      <c r="I5256" t="s">
        <v>41</v>
      </c>
      <c r="J5256" t="s">
        <v>158</v>
      </c>
      <c r="K5256" t="s">
        <v>24</v>
      </c>
      <c r="L5256" t="s">
        <v>25</v>
      </c>
      <c r="M5256" t="s">
        <v>43</v>
      </c>
      <c r="N5256">
        <v>1497</v>
      </c>
      <c r="O5256" t="s">
        <v>606</v>
      </c>
      <c r="P5256" t="s">
        <v>607</v>
      </c>
      <c r="Q5256">
        <v>5</v>
      </c>
      <c r="R5256" t="s">
        <v>1179</v>
      </c>
    </row>
    <row r="5257" spans="1:18" x14ac:dyDescent="0.3">
      <c r="A5257">
        <v>5405</v>
      </c>
      <c r="B5257" t="s">
        <v>46</v>
      </c>
      <c r="C5257">
        <v>2010</v>
      </c>
      <c r="D5257">
        <v>225000</v>
      </c>
      <c r="E5257">
        <v>50000</v>
      </c>
      <c r="F5257" t="s">
        <v>124</v>
      </c>
      <c r="G5257" t="s">
        <v>799</v>
      </c>
      <c r="H5257" t="s">
        <v>2123</v>
      </c>
      <c r="I5257" t="s">
        <v>41</v>
      </c>
      <c r="J5257" t="s">
        <v>158</v>
      </c>
      <c r="K5257" t="s">
        <v>24</v>
      </c>
      <c r="L5257" t="s">
        <v>25</v>
      </c>
      <c r="M5257" t="s">
        <v>211</v>
      </c>
      <c r="N5257">
        <v>1197</v>
      </c>
      <c r="O5257" t="s">
        <v>212</v>
      </c>
      <c r="P5257" t="s">
        <v>213</v>
      </c>
      <c r="Q5257">
        <v>5</v>
      </c>
      <c r="R5257" t="s">
        <v>1179</v>
      </c>
    </row>
    <row r="5258" spans="1:18" x14ac:dyDescent="0.3">
      <c r="A5258">
        <v>5406</v>
      </c>
      <c r="B5258" t="s">
        <v>120</v>
      </c>
      <c r="C5258">
        <v>2013</v>
      </c>
      <c r="D5258">
        <v>350000</v>
      </c>
      <c r="E5258">
        <v>37000</v>
      </c>
      <c r="F5258" t="s">
        <v>56</v>
      </c>
      <c r="G5258" t="s">
        <v>21</v>
      </c>
      <c r="H5258" t="s">
        <v>2124</v>
      </c>
      <c r="I5258" t="s">
        <v>41</v>
      </c>
      <c r="J5258" t="s">
        <v>158</v>
      </c>
      <c r="K5258" t="s">
        <v>24</v>
      </c>
      <c r="L5258" t="s">
        <v>25</v>
      </c>
      <c r="M5258" t="s">
        <v>620</v>
      </c>
      <c r="N5258">
        <v>1399</v>
      </c>
      <c r="O5258" t="s">
        <v>2125</v>
      </c>
      <c r="P5258" t="s">
        <v>1695</v>
      </c>
      <c r="Q5258">
        <v>7</v>
      </c>
      <c r="R5258" t="s">
        <v>1179</v>
      </c>
    </row>
    <row r="5259" spans="1:18" x14ac:dyDescent="0.3">
      <c r="A5259">
        <v>5407</v>
      </c>
      <c r="B5259" t="s">
        <v>18</v>
      </c>
      <c r="C5259">
        <v>2012</v>
      </c>
      <c r="D5259">
        <v>200000</v>
      </c>
      <c r="E5259">
        <v>38000</v>
      </c>
      <c r="F5259" t="s">
        <v>56</v>
      </c>
      <c r="G5259" t="s">
        <v>21</v>
      </c>
      <c r="H5259" t="s">
        <v>2126</v>
      </c>
      <c r="I5259" t="s">
        <v>41</v>
      </c>
      <c r="J5259" t="s">
        <v>158</v>
      </c>
      <c r="K5259" t="s">
        <v>24</v>
      </c>
      <c r="L5259" t="s">
        <v>33</v>
      </c>
      <c r="M5259" t="s">
        <v>117</v>
      </c>
      <c r="N5259">
        <v>796</v>
      </c>
      <c r="O5259" t="s">
        <v>118</v>
      </c>
      <c r="P5259" t="s">
        <v>119</v>
      </c>
      <c r="Q5259">
        <v>5</v>
      </c>
      <c r="R5259" t="s">
        <v>1179</v>
      </c>
    </row>
    <row r="5260" spans="1:18" x14ac:dyDescent="0.3">
      <c r="A5260">
        <v>5409</v>
      </c>
      <c r="B5260" t="s">
        <v>46</v>
      </c>
      <c r="C5260">
        <v>2012</v>
      </c>
      <c r="D5260">
        <v>434999</v>
      </c>
      <c r="E5260">
        <v>57000</v>
      </c>
      <c r="F5260" t="s">
        <v>56</v>
      </c>
      <c r="G5260" t="s">
        <v>21</v>
      </c>
      <c r="H5260" t="s">
        <v>2126</v>
      </c>
      <c r="I5260" t="s">
        <v>41</v>
      </c>
      <c r="J5260" t="s">
        <v>158</v>
      </c>
      <c r="K5260" t="s">
        <v>24</v>
      </c>
      <c r="L5260" t="s">
        <v>25</v>
      </c>
      <c r="M5260" t="s">
        <v>43</v>
      </c>
      <c r="N5260">
        <v>1497</v>
      </c>
      <c r="O5260" t="s">
        <v>606</v>
      </c>
      <c r="P5260" t="s">
        <v>607</v>
      </c>
      <c r="Q5260">
        <v>5</v>
      </c>
      <c r="R5260" t="s">
        <v>1179</v>
      </c>
    </row>
    <row r="5261" spans="1:18" x14ac:dyDescent="0.3">
      <c r="A5261">
        <v>5410</v>
      </c>
      <c r="B5261" t="s">
        <v>46</v>
      </c>
      <c r="C5261">
        <v>2014</v>
      </c>
      <c r="D5261">
        <v>440000</v>
      </c>
      <c r="E5261">
        <v>62200</v>
      </c>
      <c r="F5261" t="s">
        <v>56</v>
      </c>
      <c r="G5261" t="s">
        <v>21</v>
      </c>
      <c r="H5261" t="s">
        <v>2126</v>
      </c>
      <c r="I5261" t="s">
        <v>41</v>
      </c>
      <c r="J5261" t="s">
        <v>158</v>
      </c>
      <c r="K5261" t="s">
        <v>24</v>
      </c>
      <c r="L5261" t="s">
        <v>25</v>
      </c>
      <c r="M5261" t="s">
        <v>142</v>
      </c>
      <c r="N5261">
        <v>1197</v>
      </c>
      <c r="O5261" t="s">
        <v>431</v>
      </c>
      <c r="P5261" t="s">
        <v>432</v>
      </c>
      <c r="Q5261">
        <v>5</v>
      </c>
      <c r="R5261" t="s">
        <v>1179</v>
      </c>
    </row>
    <row r="5262" spans="1:18" x14ac:dyDescent="0.3">
      <c r="A5262">
        <v>5411</v>
      </c>
      <c r="B5262" t="s">
        <v>18</v>
      </c>
      <c r="C5262">
        <v>2013</v>
      </c>
      <c r="D5262">
        <v>390000</v>
      </c>
      <c r="E5262">
        <v>77000</v>
      </c>
      <c r="F5262" t="s">
        <v>56</v>
      </c>
      <c r="G5262" t="s">
        <v>21</v>
      </c>
      <c r="H5262" t="s">
        <v>1017</v>
      </c>
      <c r="I5262" t="s">
        <v>22</v>
      </c>
      <c r="J5262" t="s">
        <v>158</v>
      </c>
      <c r="K5262" t="s">
        <v>24</v>
      </c>
      <c r="L5262" t="s">
        <v>25</v>
      </c>
      <c r="M5262" t="s">
        <v>390</v>
      </c>
      <c r="N5262">
        <v>1248</v>
      </c>
      <c r="O5262" t="s">
        <v>82</v>
      </c>
      <c r="P5262" t="s">
        <v>391</v>
      </c>
      <c r="Q5262">
        <v>5</v>
      </c>
      <c r="R5262" t="s">
        <v>1179</v>
      </c>
    </row>
    <row r="5263" spans="1:18" x14ac:dyDescent="0.3">
      <c r="A5263">
        <v>5412</v>
      </c>
      <c r="B5263" t="s">
        <v>18</v>
      </c>
      <c r="C5263">
        <v>1997</v>
      </c>
      <c r="D5263">
        <v>50000</v>
      </c>
      <c r="E5263">
        <v>110000</v>
      </c>
      <c r="F5263" t="s">
        <v>56</v>
      </c>
      <c r="G5263" t="s">
        <v>21</v>
      </c>
      <c r="H5263" t="s">
        <v>2124</v>
      </c>
      <c r="I5263" t="s">
        <v>41</v>
      </c>
      <c r="J5263" t="s">
        <v>23</v>
      </c>
      <c r="K5263" t="s">
        <v>24</v>
      </c>
      <c r="L5263" t="s">
        <v>33</v>
      </c>
      <c r="M5263" t="s">
        <v>50</v>
      </c>
      <c r="N5263">
        <v>796</v>
      </c>
      <c r="O5263" t="s">
        <v>63</v>
      </c>
      <c r="P5263" t="s">
        <v>64</v>
      </c>
      <c r="Q5263">
        <v>4</v>
      </c>
      <c r="R5263" t="s">
        <v>1179</v>
      </c>
    </row>
    <row r="5264" spans="1:18" x14ac:dyDescent="0.3">
      <c r="A5264">
        <v>5413</v>
      </c>
      <c r="B5264" t="s">
        <v>18</v>
      </c>
      <c r="C5264">
        <v>2012</v>
      </c>
      <c r="D5264">
        <v>450000</v>
      </c>
      <c r="E5264">
        <v>30000</v>
      </c>
      <c r="F5264" t="s">
        <v>56</v>
      </c>
      <c r="G5264" t="s">
        <v>21</v>
      </c>
      <c r="H5264" t="s">
        <v>2124</v>
      </c>
      <c r="I5264" t="s">
        <v>41</v>
      </c>
      <c r="J5264" t="s">
        <v>23</v>
      </c>
      <c r="K5264" t="s">
        <v>24</v>
      </c>
      <c r="L5264" t="s">
        <v>25</v>
      </c>
      <c r="M5264" t="s">
        <v>383</v>
      </c>
      <c r="N5264">
        <v>1197</v>
      </c>
      <c r="O5264" t="s">
        <v>395</v>
      </c>
      <c r="P5264" t="s">
        <v>261</v>
      </c>
      <c r="Q5264">
        <v>5</v>
      </c>
      <c r="R5264" t="s">
        <v>1179</v>
      </c>
    </row>
    <row r="5265" spans="1:18" x14ac:dyDescent="0.3">
      <c r="A5265">
        <v>5414</v>
      </c>
      <c r="B5265" t="s">
        <v>18</v>
      </c>
      <c r="C5265">
        <v>2009</v>
      </c>
      <c r="D5265">
        <v>125000</v>
      </c>
      <c r="E5265">
        <v>60000</v>
      </c>
      <c r="F5265" t="s">
        <v>56</v>
      </c>
      <c r="G5265" t="s">
        <v>21</v>
      </c>
      <c r="H5265" t="s">
        <v>2126</v>
      </c>
      <c r="I5265" t="s">
        <v>41</v>
      </c>
      <c r="J5265" t="s">
        <v>23</v>
      </c>
      <c r="K5265" t="s">
        <v>24</v>
      </c>
      <c r="L5265" t="s">
        <v>42</v>
      </c>
      <c r="M5265" t="s">
        <v>96</v>
      </c>
      <c r="N5265">
        <v>796</v>
      </c>
      <c r="O5265" t="s">
        <v>97</v>
      </c>
      <c r="P5265" t="s">
        <v>98</v>
      </c>
      <c r="Q5265">
        <v>5</v>
      </c>
      <c r="R5265" t="s">
        <v>1179</v>
      </c>
    </row>
    <row r="5266" spans="1:18" x14ac:dyDescent="0.3">
      <c r="A5266">
        <v>5415</v>
      </c>
      <c r="B5266" t="s">
        <v>88</v>
      </c>
      <c r="C5266">
        <v>2014</v>
      </c>
      <c r="D5266">
        <v>999000</v>
      </c>
      <c r="E5266">
        <v>25000</v>
      </c>
      <c r="F5266" t="s">
        <v>56</v>
      </c>
      <c r="G5266" t="s">
        <v>21</v>
      </c>
      <c r="H5266" t="s">
        <v>2124</v>
      </c>
      <c r="I5266" t="s">
        <v>22</v>
      </c>
      <c r="J5266" t="s">
        <v>23</v>
      </c>
      <c r="K5266" t="s">
        <v>24</v>
      </c>
      <c r="L5266" t="s">
        <v>25</v>
      </c>
      <c r="M5266" t="s">
        <v>605</v>
      </c>
      <c r="N5266">
        <v>2179</v>
      </c>
      <c r="O5266" t="s">
        <v>271</v>
      </c>
      <c r="P5266" t="s">
        <v>615</v>
      </c>
      <c r="Q5266">
        <v>9</v>
      </c>
      <c r="R5266" t="s">
        <v>1179</v>
      </c>
    </row>
    <row r="5267" spans="1:18" x14ac:dyDescent="0.3">
      <c r="A5267">
        <v>5416</v>
      </c>
      <c r="B5267" t="s">
        <v>109</v>
      </c>
      <c r="C5267">
        <v>2005</v>
      </c>
      <c r="D5267">
        <v>225000</v>
      </c>
      <c r="E5267">
        <v>188000</v>
      </c>
      <c r="F5267" t="s">
        <v>56</v>
      </c>
      <c r="G5267" t="s">
        <v>21</v>
      </c>
      <c r="H5267" t="s">
        <v>2124</v>
      </c>
      <c r="I5267" t="s">
        <v>22</v>
      </c>
      <c r="J5267" t="s">
        <v>23</v>
      </c>
      <c r="K5267" t="s">
        <v>24</v>
      </c>
      <c r="L5267" t="s">
        <v>25</v>
      </c>
      <c r="M5267" t="s">
        <v>1851</v>
      </c>
      <c r="N5267">
        <v>1948</v>
      </c>
      <c r="O5267" t="s">
        <v>48</v>
      </c>
      <c r="P5267" t="s">
        <v>2127</v>
      </c>
      <c r="Q5267">
        <v>7</v>
      </c>
      <c r="R5267" t="s">
        <v>1179</v>
      </c>
    </row>
    <row r="5268" spans="1:18" x14ac:dyDescent="0.3">
      <c r="A5268">
        <v>5417</v>
      </c>
      <c r="B5268" t="s">
        <v>18</v>
      </c>
      <c r="C5268">
        <v>2010</v>
      </c>
      <c r="D5268">
        <v>85000</v>
      </c>
      <c r="E5268">
        <v>150000</v>
      </c>
      <c r="F5268" t="s">
        <v>56</v>
      </c>
      <c r="G5268" t="s">
        <v>21</v>
      </c>
      <c r="H5268" t="s">
        <v>2124</v>
      </c>
      <c r="I5268" t="s">
        <v>41</v>
      </c>
      <c r="J5268" t="s">
        <v>23</v>
      </c>
      <c r="K5268" t="s">
        <v>24</v>
      </c>
      <c r="L5268" t="s">
        <v>42</v>
      </c>
      <c r="M5268" t="s">
        <v>96</v>
      </c>
      <c r="N5268">
        <v>796</v>
      </c>
      <c r="O5268" t="s">
        <v>97</v>
      </c>
      <c r="P5268" t="s">
        <v>98</v>
      </c>
      <c r="Q5268">
        <v>5</v>
      </c>
      <c r="R5268" t="s">
        <v>1179</v>
      </c>
    </row>
    <row r="5269" spans="1:18" x14ac:dyDescent="0.3">
      <c r="A5269">
        <v>5418</v>
      </c>
      <c r="B5269" t="s">
        <v>46</v>
      </c>
      <c r="C5269">
        <v>2012</v>
      </c>
      <c r="D5269">
        <v>150000</v>
      </c>
      <c r="E5269">
        <v>40000</v>
      </c>
      <c r="F5269" t="s">
        <v>56</v>
      </c>
      <c r="G5269" t="s">
        <v>21</v>
      </c>
      <c r="H5269" t="s">
        <v>2124</v>
      </c>
      <c r="I5269" t="s">
        <v>41</v>
      </c>
      <c r="J5269" t="s">
        <v>23</v>
      </c>
      <c r="K5269" t="s">
        <v>24</v>
      </c>
      <c r="L5269" t="s">
        <v>25</v>
      </c>
      <c r="M5269" t="s">
        <v>390</v>
      </c>
      <c r="N5269">
        <v>814</v>
      </c>
      <c r="O5269" t="s">
        <v>541</v>
      </c>
      <c r="P5269" t="s">
        <v>542</v>
      </c>
      <c r="Q5269">
        <v>5</v>
      </c>
      <c r="R5269" t="s">
        <v>1179</v>
      </c>
    </row>
    <row r="5270" spans="1:18" x14ac:dyDescent="0.3">
      <c r="A5270">
        <v>5419</v>
      </c>
      <c r="B5270" t="s">
        <v>75</v>
      </c>
      <c r="C5270">
        <v>2014</v>
      </c>
      <c r="D5270">
        <v>500000</v>
      </c>
      <c r="E5270">
        <v>120000</v>
      </c>
      <c r="F5270" t="s">
        <v>56</v>
      </c>
      <c r="G5270" t="s">
        <v>21</v>
      </c>
      <c r="H5270" t="s">
        <v>2126</v>
      </c>
      <c r="I5270" t="s">
        <v>22</v>
      </c>
      <c r="J5270" t="s">
        <v>23</v>
      </c>
      <c r="K5270" t="s">
        <v>24</v>
      </c>
      <c r="L5270" t="s">
        <v>25</v>
      </c>
      <c r="M5270" t="s">
        <v>76</v>
      </c>
      <c r="N5270">
        <v>1461</v>
      </c>
      <c r="O5270" t="s">
        <v>77</v>
      </c>
      <c r="P5270" t="s">
        <v>78</v>
      </c>
      <c r="Q5270">
        <v>5</v>
      </c>
      <c r="R5270" t="s">
        <v>1179</v>
      </c>
    </row>
    <row r="5271" spans="1:18" x14ac:dyDescent="0.3">
      <c r="A5271">
        <v>5420</v>
      </c>
      <c r="B5271" t="s">
        <v>46</v>
      </c>
      <c r="C5271">
        <v>2011</v>
      </c>
      <c r="D5271">
        <v>220000</v>
      </c>
      <c r="E5271">
        <v>70000</v>
      </c>
      <c r="F5271" t="s">
        <v>124</v>
      </c>
      <c r="G5271" t="s">
        <v>125</v>
      </c>
      <c r="H5271" t="s">
        <v>2128</v>
      </c>
      <c r="I5271" t="s">
        <v>41</v>
      </c>
      <c r="J5271" t="s">
        <v>23</v>
      </c>
      <c r="K5271" t="s">
        <v>24</v>
      </c>
      <c r="L5271" t="s">
        <v>42</v>
      </c>
      <c r="M5271" t="s">
        <v>211</v>
      </c>
      <c r="N5271">
        <v>1197</v>
      </c>
      <c r="O5271" t="s">
        <v>212</v>
      </c>
      <c r="P5271" t="s">
        <v>453</v>
      </c>
      <c r="Q5271">
        <v>5</v>
      </c>
      <c r="R5271" t="s">
        <v>1179</v>
      </c>
    </row>
    <row r="5272" spans="1:18" x14ac:dyDescent="0.3">
      <c r="A5272">
        <v>5421</v>
      </c>
      <c r="B5272" t="s">
        <v>88</v>
      </c>
      <c r="C5272">
        <v>2014</v>
      </c>
      <c r="D5272">
        <v>999000</v>
      </c>
      <c r="E5272">
        <v>25000</v>
      </c>
      <c r="F5272" t="s">
        <v>124</v>
      </c>
      <c r="G5272" t="s">
        <v>125</v>
      </c>
      <c r="H5272" t="s">
        <v>2129</v>
      </c>
      <c r="I5272" t="s">
        <v>22</v>
      </c>
      <c r="J5272" t="s">
        <v>23</v>
      </c>
      <c r="K5272" t="s">
        <v>24</v>
      </c>
      <c r="L5272" t="s">
        <v>25</v>
      </c>
      <c r="M5272" t="s">
        <v>605</v>
      </c>
      <c r="N5272">
        <v>2179</v>
      </c>
      <c r="O5272" t="s">
        <v>271</v>
      </c>
      <c r="P5272" t="s">
        <v>615</v>
      </c>
      <c r="Q5272">
        <v>9</v>
      </c>
      <c r="R5272" t="s">
        <v>1179</v>
      </c>
    </row>
    <row r="5273" spans="1:18" x14ac:dyDescent="0.3">
      <c r="A5273">
        <v>5422</v>
      </c>
      <c r="B5273" t="s">
        <v>46</v>
      </c>
      <c r="C5273">
        <v>2017</v>
      </c>
      <c r="D5273">
        <v>957000</v>
      </c>
      <c r="E5273">
        <v>60000</v>
      </c>
      <c r="F5273" t="s">
        <v>124</v>
      </c>
      <c r="G5273" t="s">
        <v>125</v>
      </c>
      <c r="H5273" t="s">
        <v>2130</v>
      </c>
      <c r="I5273" t="s">
        <v>22</v>
      </c>
      <c r="J5273" t="s">
        <v>23</v>
      </c>
      <c r="K5273" t="s">
        <v>24</v>
      </c>
      <c r="L5273" t="s">
        <v>25</v>
      </c>
      <c r="M5273" t="s">
        <v>502</v>
      </c>
      <c r="N5273">
        <v>1396</v>
      </c>
      <c r="O5273" t="s">
        <v>434</v>
      </c>
      <c r="P5273" t="s">
        <v>101</v>
      </c>
      <c r="Q5273">
        <v>5</v>
      </c>
      <c r="R5273" t="s">
        <v>1179</v>
      </c>
    </row>
    <row r="5274" spans="1:18" x14ac:dyDescent="0.3">
      <c r="A5274">
        <v>5423</v>
      </c>
      <c r="B5274" t="s">
        <v>65</v>
      </c>
      <c r="C5274">
        <v>2006</v>
      </c>
      <c r="D5274">
        <v>1050000</v>
      </c>
      <c r="E5274">
        <v>250000</v>
      </c>
      <c r="F5274" t="s">
        <v>124</v>
      </c>
      <c r="G5274" t="s">
        <v>125</v>
      </c>
      <c r="H5274" t="s">
        <v>2130</v>
      </c>
      <c r="I5274" t="s">
        <v>22</v>
      </c>
      <c r="J5274" t="s">
        <v>23</v>
      </c>
      <c r="K5274" t="s">
        <v>24</v>
      </c>
      <c r="L5274" t="s">
        <v>25</v>
      </c>
      <c r="M5274" t="s">
        <v>475</v>
      </c>
      <c r="N5274">
        <v>2494</v>
      </c>
      <c r="O5274" t="s">
        <v>476</v>
      </c>
      <c r="P5274" t="s">
        <v>477</v>
      </c>
      <c r="Q5274">
        <v>7</v>
      </c>
      <c r="R5274" t="s">
        <v>1179</v>
      </c>
    </row>
    <row r="5275" spans="1:18" x14ac:dyDescent="0.3">
      <c r="A5275">
        <v>5424</v>
      </c>
      <c r="B5275" t="s">
        <v>145</v>
      </c>
      <c r="C5275">
        <v>2018</v>
      </c>
      <c r="D5275">
        <v>320000</v>
      </c>
      <c r="E5275">
        <v>35000</v>
      </c>
      <c r="F5275" t="s">
        <v>124</v>
      </c>
      <c r="G5275" t="s">
        <v>125</v>
      </c>
      <c r="H5275" t="s">
        <v>2130</v>
      </c>
      <c r="I5275" t="s">
        <v>41</v>
      </c>
      <c r="J5275" t="s">
        <v>23</v>
      </c>
      <c r="K5275" t="s">
        <v>24</v>
      </c>
      <c r="L5275" t="s">
        <v>25</v>
      </c>
      <c r="M5275" t="s">
        <v>553</v>
      </c>
      <c r="N5275">
        <v>999</v>
      </c>
      <c r="O5275" t="s">
        <v>86</v>
      </c>
      <c r="P5275" t="s">
        <v>306</v>
      </c>
      <c r="Q5275">
        <v>5</v>
      </c>
      <c r="R5275" t="s">
        <v>1179</v>
      </c>
    </row>
    <row r="5276" spans="1:18" x14ac:dyDescent="0.3">
      <c r="A5276">
        <v>5425</v>
      </c>
      <c r="B5276" t="s">
        <v>18</v>
      </c>
      <c r="C5276">
        <v>2016</v>
      </c>
      <c r="D5276">
        <v>300000</v>
      </c>
      <c r="E5276">
        <v>15000</v>
      </c>
      <c r="F5276" t="s">
        <v>124</v>
      </c>
      <c r="G5276" t="s">
        <v>125</v>
      </c>
      <c r="H5276" t="s">
        <v>2129</v>
      </c>
      <c r="I5276" t="s">
        <v>41</v>
      </c>
      <c r="J5276" t="s">
        <v>23</v>
      </c>
      <c r="K5276" t="s">
        <v>24</v>
      </c>
      <c r="L5276" t="s">
        <v>25</v>
      </c>
      <c r="M5276" t="s">
        <v>140</v>
      </c>
      <c r="N5276">
        <v>998</v>
      </c>
      <c r="O5276" t="s">
        <v>166</v>
      </c>
      <c r="P5276" t="s">
        <v>141</v>
      </c>
      <c r="Q5276">
        <v>5</v>
      </c>
      <c r="R5276" t="s">
        <v>1179</v>
      </c>
    </row>
    <row r="5277" spans="1:18" x14ac:dyDescent="0.3">
      <c r="A5277">
        <v>5426</v>
      </c>
      <c r="B5277" t="s">
        <v>18</v>
      </c>
      <c r="C5277">
        <v>2010</v>
      </c>
      <c r="D5277">
        <v>270000</v>
      </c>
      <c r="E5277">
        <v>98000</v>
      </c>
      <c r="F5277" t="s">
        <v>124</v>
      </c>
      <c r="G5277" t="s">
        <v>125</v>
      </c>
      <c r="H5277" t="s">
        <v>2128</v>
      </c>
      <c r="I5277" t="s">
        <v>22</v>
      </c>
      <c r="J5277" t="s">
        <v>23</v>
      </c>
      <c r="K5277" t="s">
        <v>24</v>
      </c>
      <c r="L5277" t="s">
        <v>25</v>
      </c>
      <c r="M5277" t="s">
        <v>159</v>
      </c>
      <c r="N5277">
        <v>1248</v>
      </c>
      <c r="O5277" t="s">
        <v>393</v>
      </c>
      <c r="P5277" t="s">
        <v>28</v>
      </c>
      <c r="Q5277">
        <v>5</v>
      </c>
      <c r="R5277" t="s">
        <v>1179</v>
      </c>
    </row>
    <row r="5278" spans="1:18" x14ac:dyDescent="0.3">
      <c r="A5278">
        <v>5427</v>
      </c>
      <c r="B5278" t="s">
        <v>46</v>
      </c>
      <c r="C5278">
        <v>2011</v>
      </c>
      <c r="D5278">
        <v>170000</v>
      </c>
      <c r="E5278">
        <v>62000</v>
      </c>
      <c r="F5278" t="s">
        <v>124</v>
      </c>
      <c r="G5278" t="s">
        <v>125</v>
      </c>
      <c r="H5278" t="s">
        <v>2129</v>
      </c>
      <c r="I5278" t="s">
        <v>41</v>
      </c>
      <c r="J5278" t="s">
        <v>23</v>
      </c>
      <c r="K5278" t="s">
        <v>24</v>
      </c>
      <c r="L5278" t="s">
        <v>42</v>
      </c>
      <c r="M5278" t="s">
        <v>1010</v>
      </c>
      <c r="N5278">
        <v>1495</v>
      </c>
      <c r="O5278" t="s">
        <v>232</v>
      </c>
      <c r="P5278" t="s">
        <v>1257</v>
      </c>
      <c r="Q5278">
        <v>5</v>
      </c>
      <c r="R5278" t="s">
        <v>1179</v>
      </c>
    </row>
    <row r="5279" spans="1:18" x14ac:dyDescent="0.3">
      <c r="A5279">
        <v>5428</v>
      </c>
      <c r="B5279" t="s">
        <v>120</v>
      </c>
      <c r="C5279">
        <v>2010</v>
      </c>
      <c r="D5279">
        <v>270000</v>
      </c>
      <c r="E5279">
        <v>90000</v>
      </c>
      <c r="F5279" t="s">
        <v>124</v>
      </c>
      <c r="G5279" t="s">
        <v>125</v>
      </c>
      <c r="H5279" t="s">
        <v>2129</v>
      </c>
      <c r="I5279" t="s">
        <v>22</v>
      </c>
      <c r="J5279" t="s">
        <v>23</v>
      </c>
      <c r="K5279" t="s">
        <v>24</v>
      </c>
      <c r="L5279" t="s">
        <v>33</v>
      </c>
      <c r="M5279" t="s">
        <v>1061</v>
      </c>
      <c r="N5279">
        <v>1991</v>
      </c>
      <c r="O5279" t="s">
        <v>559</v>
      </c>
      <c r="P5279" t="s">
        <v>743</v>
      </c>
      <c r="Q5279">
        <v>5</v>
      </c>
      <c r="R5279" t="s">
        <v>1179</v>
      </c>
    </row>
    <row r="5280" spans="1:18" x14ac:dyDescent="0.3">
      <c r="A5280">
        <v>5429</v>
      </c>
      <c r="B5280" t="s">
        <v>120</v>
      </c>
      <c r="C5280">
        <v>2013</v>
      </c>
      <c r="D5280">
        <v>140000</v>
      </c>
      <c r="E5280">
        <v>110000</v>
      </c>
      <c r="F5280" t="s">
        <v>124</v>
      </c>
      <c r="G5280" t="s">
        <v>125</v>
      </c>
      <c r="H5280" t="s">
        <v>1728</v>
      </c>
      <c r="I5280" t="s">
        <v>41</v>
      </c>
      <c r="J5280" t="s">
        <v>23</v>
      </c>
      <c r="K5280" t="s">
        <v>24</v>
      </c>
      <c r="L5280" t="s">
        <v>33</v>
      </c>
      <c r="M5280" t="s">
        <v>133</v>
      </c>
      <c r="N5280">
        <v>1199</v>
      </c>
      <c r="O5280" t="s">
        <v>498</v>
      </c>
      <c r="P5280" t="s">
        <v>499</v>
      </c>
      <c r="Q5280">
        <v>5</v>
      </c>
      <c r="R5280" t="s">
        <v>1179</v>
      </c>
    </row>
    <row r="5281" spans="1:18" x14ac:dyDescent="0.3">
      <c r="A5281">
        <v>5430</v>
      </c>
      <c r="B5281" t="s">
        <v>46</v>
      </c>
      <c r="C5281">
        <v>2010</v>
      </c>
      <c r="D5281">
        <v>170000</v>
      </c>
      <c r="E5281">
        <v>90000</v>
      </c>
      <c r="F5281" t="s">
        <v>124</v>
      </c>
      <c r="G5281" t="s">
        <v>125</v>
      </c>
      <c r="H5281" t="s">
        <v>1728</v>
      </c>
      <c r="I5281" t="s">
        <v>41</v>
      </c>
      <c r="J5281" t="s">
        <v>23</v>
      </c>
      <c r="K5281" t="s">
        <v>24</v>
      </c>
      <c r="L5281" t="s">
        <v>42</v>
      </c>
      <c r="M5281" t="s">
        <v>211</v>
      </c>
      <c r="N5281">
        <v>1197</v>
      </c>
      <c r="O5281" t="s">
        <v>212</v>
      </c>
      <c r="P5281" t="s">
        <v>213</v>
      </c>
      <c r="Q5281">
        <v>5</v>
      </c>
      <c r="R5281" t="s">
        <v>1179</v>
      </c>
    </row>
    <row r="5282" spans="1:18" x14ac:dyDescent="0.3">
      <c r="A5282">
        <v>5431</v>
      </c>
      <c r="B5282" t="s">
        <v>88</v>
      </c>
      <c r="C5282">
        <v>2019</v>
      </c>
      <c r="D5282">
        <v>1450000</v>
      </c>
      <c r="E5282">
        <v>10000</v>
      </c>
      <c r="F5282" t="s">
        <v>124</v>
      </c>
      <c r="G5282" t="s">
        <v>125</v>
      </c>
      <c r="H5282" t="s">
        <v>1728</v>
      </c>
      <c r="I5282" t="s">
        <v>22</v>
      </c>
      <c r="J5282" t="s">
        <v>23</v>
      </c>
      <c r="K5282" t="s">
        <v>24</v>
      </c>
      <c r="L5282" t="s">
        <v>25</v>
      </c>
      <c r="M5282" t="s">
        <v>60</v>
      </c>
      <c r="N5282">
        <v>1497</v>
      </c>
      <c r="O5282" t="s">
        <v>462</v>
      </c>
      <c r="P5282" t="s">
        <v>463</v>
      </c>
      <c r="Q5282">
        <v>7</v>
      </c>
      <c r="R5282" t="s">
        <v>1179</v>
      </c>
    </row>
    <row r="5283" spans="1:18" x14ac:dyDescent="0.3">
      <c r="A5283">
        <v>5432</v>
      </c>
      <c r="B5283" t="s">
        <v>88</v>
      </c>
      <c r="C5283">
        <v>2019</v>
      </c>
      <c r="D5283">
        <v>1200000</v>
      </c>
      <c r="E5283">
        <v>25000</v>
      </c>
      <c r="F5283" t="s">
        <v>124</v>
      </c>
      <c r="G5283" t="s">
        <v>125</v>
      </c>
      <c r="H5283" t="s">
        <v>2129</v>
      </c>
      <c r="I5283" t="s">
        <v>22</v>
      </c>
      <c r="J5283" t="s">
        <v>23</v>
      </c>
      <c r="K5283" t="s">
        <v>24</v>
      </c>
      <c r="L5283" t="s">
        <v>25</v>
      </c>
      <c r="M5283" t="s">
        <v>72</v>
      </c>
      <c r="N5283">
        <v>1497</v>
      </c>
      <c r="O5283" t="s">
        <v>644</v>
      </c>
      <c r="P5283" t="s">
        <v>1232</v>
      </c>
      <c r="Q5283">
        <v>5</v>
      </c>
      <c r="R5283" t="s">
        <v>1179</v>
      </c>
    </row>
    <row r="5284" spans="1:18" x14ac:dyDescent="0.3">
      <c r="A5284">
        <v>5433</v>
      </c>
      <c r="B5284" t="s">
        <v>46</v>
      </c>
      <c r="C5284">
        <v>2019</v>
      </c>
      <c r="D5284">
        <v>834000</v>
      </c>
      <c r="E5284">
        <v>13000</v>
      </c>
      <c r="F5284" t="s">
        <v>124</v>
      </c>
      <c r="G5284" t="s">
        <v>125</v>
      </c>
      <c r="H5284" t="s">
        <v>2129</v>
      </c>
      <c r="I5284" t="s">
        <v>22</v>
      </c>
      <c r="J5284" t="s">
        <v>23</v>
      </c>
      <c r="K5284" t="s">
        <v>24</v>
      </c>
      <c r="L5284" t="s">
        <v>25</v>
      </c>
      <c r="M5284" t="s">
        <v>99</v>
      </c>
      <c r="N5284">
        <v>1396</v>
      </c>
      <c r="O5284" t="s">
        <v>216</v>
      </c>
      <c r="P5284" t="s">
        <v>916</v>
      </c>
      <c r="Q5284">
        <v>5</v>
      </c>
      <c r="R5284" t="s">
        <v>1179</v>
      </c>
    </row>
    <row r="5285" spans="1:18" x14ac:dyDescent="0.3">
      <c r="A5285">
        <v>5434</v>
      </c>
      <c r="B5285" t="s">
        <v>109</v>
      </c>
      <c r="C5285">
        <v>2017</v>
      </c>
      <c r="D5285">
        <v>450000</v>
      </c>
      <c r="E5285">
        <v>80000</v>
      </c>
      <c r="F5285" t="s">
        <v>124</v>
      </c>
      <c r="G5285" t="s">
        <v>125</v>
      </c>
      <c r="H5285" t="s">
        <v>2130</v>
      </c>
      <c r="I5285" t="s">
        <v>22</v>
      </c>
      <c r="J5285" t="s">
        <v>23</v>
      </c>
      <c r="K5285" t="s">
        <v>24</v>
      </c>
      <c r="L5285" t="s">
        <v>25</v>
      </c>
      <c r="M5285" t="s">
        <v>470</v>
      </c>
      <c r="N5285">
        <v>1047</v>
      </c>
      <c r="O5285" t="s">
        <v>471</v>
      </c>
      <c r="P5285" t="s">
        <v>472</v>
      </c>
      <c r="Q5285">
        <v>5</v>
      </c>
      <c r="R5285" t="s">
        <v>1179</v>
      </c>
    </row>
    <row r="5286" spans="1:18" x14ac:dyDescent="0.3">
      <c r="A5286">
        <v>5435</v>
      </c>
      <c r="B5286" t="s">
        <v>221</v>
      </c>
      <c r="C5286">
        <v>2014</v>
      </c>
      <c r="D5286">
        <v>575000</v>
      </c>
      <c r="E5286">
        <v>40000</v>
      </c>
      <c r="F5286" t="s">
        <v>124</v>
      </c>
      <c r="G5286" t="s">
        <v>125</v>
      </c>
      <c r="H5286" t="s">
        <v>2130</v>
      </c>
      <c r="I5286" t="s">
        <v>22</v>
      </c>
      <c r="J5286" t="s">
        <v>23</v>
      </c>
      <c r="K5286" t="s">
        <v>24</v>
      </c>
      <c r="L5286" t="s">
        <v>42</v>
      </c>
      <c r="M5286" t="s">
        <v>53</v>
      </c>
      <c r="N5286">
        <v>1498</v>
      </c>
      <c r="O5286" t="s">
        <v>108</v>
      </c>
      <c r="P5286" t="s">
        <v>548</v>
      </c>
      <c r="Q5286">
        <v>5</v>
      </c>
      <c r="R5286" t="s">
        <v>1179</v>
      </c>
    </row>
    <row r="5287" spans="1:18" x14ac:dyDescent="0.3">
      <c r="A5287">
        <v>5436</v>
      </c>
      <c r="B5287" t="s">
        <v>18</v>
      </c>
      <c r="C5287">
        <v>2019</v>
      </c>
      <c r="D5287">
        <v>900000</v>
      </c>
      <c r="E5287">
        <v>20000</v>
      </c>
      <c r="F5287" t="s">
        <v>124</v>
      </c>
      <c r="G5287" t="s">
        <v>125</v>
      </c>
      <c r="H5287" t="s">
        <v>2129</v>
      </c>
      <c r="I5287" t="s">
        <v>22</v>
      </c>
      <c r="J5287" t="s">
        <v>23</v>
      </c>
      <c r="K5287" t="s">
        <v>24</v>
      </c>
      <c r="L5287" t="s">
        <v>25</v>
      </c>
      <c r="M5287" t="s">
        <v>424</v>
      </c>
      <c r="N5287">
        <v>1248</v>
      </c>
      <c r="O5287" t="s">
        <v>425</v>
      </c>
      <c r="P5287" t="s">
        <v>28</v>
      </c>
      <c r="Q5287">
        <v>5</v>
      </c>
      <c r="R5287" t="s">
        <v>1179</v>
      </c>
    </row>
    <row r="5288" spans="1:18" x14ac:dyDescent="0.3">
      <c r="A5288">
        <v>5437</v>
      </c>
      <c r="B5288" t="s">
        <v>18</v>
      </c>
      <c r="C5288">
        <v>2008</v>
      </c>
      <c r="D5288">
        <v>149000</v>
      </c>
      <c r="E5288">
        <v>87540</v>
      </c>
      <c r="F5288" t="s">
        <v>124</v>
      </c>
      <c r="G5288" t="s">
        <v>125</v>
      </c>
      <c r="H5288" t="s">
        <v>2128</v>
      </c>
      <c r="I5288" t="s">
        <v>59</v>
      </c>
      <c r="J5288" t="s">
        <v>23</v>
      </c>
      <c r="K5288" t="s">
        <v>24</v>
      </c>
      <c r="L5288" t="s">
        <v>42</v>
      </c>
      <c r="M5288" t="s">
        <v>569</v>
      </c>
      <c r="N5288">
        <v>796</v>
      </c>
      <c r="O5288" t="s">
        <v>1614</v>
      </c>
      <c r="P5288" t="s">
        <v>2131</v>
      </c>
      <c r="Q5288">
        <v>5</v>
      </c>
      <c r="R5288" t="s">
        <v>1179</v>
      </c>
    </row>
    <row r="5289" spans="1:18" x14ac:dyDescent="0.3">
      <c r="A5289">
        <v>5438</v>
      </c>
      <c r="B5289" t="s">
        <v>120</v>
      </c>
      <c r="C5289">
        <v>2007</v>
      </c>
      <c r="D5289">
        <v>100000</v>
      </c>
      <c r="E5289">
        <v>84000</v>
      </c>
      <c r="F5289" t="s">
        <v>124</v>
      </c>
      <c r="G5289" t="s">
        <v>125</v>
      </c>
      <c r="H5289" t="s">
        <v>2132</v>
      </c>
      <c r="I5289" t="s">
        <v>59</v>
      </c>
      <c r="J5289" t="s">
        <v>23</v>
      </c>
      <c r="K5289" t="s">
        <v>24</v>
      </c>
      <c r="L5289" t="s">
        <v>42</v>
      </c>
      <c r="M5289" t="s">
        <v>155</v>
      </c>
      <c r="N5289">
        <v>995</v>
      </c>
      <c r="O5289" t="s">
        <v>79</v>
      </c>
      <c r="P5289" t="s">
        <v>2133</v>
      </c>
      <c r="Q5289">
        <v>5</v>
      </c>
      <c r="R5289" t="s">
        <v>1179</v>
      </c>
    </row>
    <row r="5290" spans="1:18" x14ac:dyDescent="0.3">
      <c r="A5290">
        <v>5439</v>
      </c>
      <c r="B5290" t="s">
        <v>30</v>
      </c>
      <c r="C5290">
        <v>2011</v>
      </c>
      <c r="D5290">
        <v>325000</v>
      </c>
      <c r="E5290">
        <v>160000</v>
      </c>
      <c r="F5290" t="s">
        <v>124</v>
      </c>
      <c r="G5290" t="s">
        <v>125</v>
      </c>
      <c r="H5290" t="s">
        <v>1728</v>
      </c>
      <c r="I5290" t="s">
        <v>22</v>
      </c>
      <c r="J5290" t="s">
        <v>23</v>
      </c>
      <c r="K5290" t="s">
        <v>24</v>
      </c>
      <c r="L5290" t="s">
        <v>42</v>
      </c>
      <c r="M5290" t="s">
        <v>1481</v>
      </c>
      <c r="N5290">
        <v>1199</v>
      </c>
      <c r="O5290" t="s">
        <v>393</v>
      </c>
      <c r="P5290" t="s">
        <v>656</v>
      </c>
      <c r="Q5290">
        <v>5</v>
      </c>
      <c r="R5290" t="s">
        <v>1179</v>
      </c>
    </row>
    <row r="5291" spans="1:18" x14ac:dyDescent="0.3">
      <c r="A5291">
        <v>5440</v>
      </c>
      <c r="B5291" t="s">
        <v>221</v>
      </c>
      <c r="C5291">
        <v>2012</v>
      </c>
      <c r="D5291">
        <v>400000</v>
      </c>
      <c r="E5291">
        <v>100000</v>
      </c>
      <c r="F5291" t="s">
        <v>124</v>
      </c>
      <c r="G5291" t="s">
        <v>125</v>
      </c>
      <c r="H5291" t="s">
        <v>2128</v>
      </c>
      <c r="I5291" t="s">
        <v>22</v>
      </c>
      <c r="J5291" t="s">
        <v>23</v>
      </c>
      <c r="K5291" t="s">
        <v>24</v>
      </c>
      <c r="L5291" t="s">
        <v>33</v>
      </c>
      <c r="M5291" t="s">
        <v>234</v>
      </c>
      <c r="N5291">
        <v>1598</v>
      </c>
      <c r="O5291" t="s">
        <v>235</v>
      </c>
      <c r="P5291" t="s">
        <v>36</v>
      </c>
      <c r="Q5291">
        <v>5</v>
      </c>
      <c r="R5291" t="s">
        <v>1179</v>
      </c>
    </row>
    <row r="5292" spans="1:18" x14ac:dyDescent="0.3">
      <c r="A5292">
        <v>5441</v>
      </c>
      <c r="B5292" t="s">
        <v>46</v>
      </c>
      <c r="C5292">
        <v>2017</v>
      </c>
      <c r="D5292">
        <v>250000</v>
      </c>
      <c r="E5292">
        <v>35000</v>
      </c>
      <c r="F5292" t="s">
        <v>124</v>
      </c>
      <c r="G5292" t="s">
        <v>125</v>
      </c>
      <c r="H5292" t="s">
        <v>2132</v>
      </c>
      <c r="I5292" t="s">
        <v>41</v>
      </c>
      <c r="J5292" t="s">
        <v>23</v>
      </c>
      <c r="K5292" t="s">
        <v>24</v>
      </c>
      <c r="L5292" t="s">
        <v>33</v>
      </c>
      <c r="M5292" t="s">
        <v>110</v>
      </c>
      <c r="N5292">
        <v>998</v>
      </c>
      <c r="O5292" t="s">
        <v>247</v>
      </c>
      <c r="P5292" t="s">
        <v>679</v>
      </c>
      <c r="Q5292">
        <v>5</v>
      </c>
      <c r="R5292" t="s">
        <v>1179</v>
      </c>
    </row>
    <row r="5293" spans="1:18" x14ac:dyDescent="0.3">
      <c r="A5293">
        <v>5442</v>
      </c>
      <c r="B5293" t="s">
        <v>120</v>
      </c>
      <c r="C5293">
        <v>2010</v>
      </c>
      <c r="D5293">
        <v>225000</v>
      </c>
      <c r="E5293">
        <v>60000</v>
      </c>
      <c r="F5293" t="s">
        <v>124</v>
      </c>
      <c r="G5293" t="s">
        <v>125</v>
      </c>
      <c r="H5293" t="s">
        <v>2129</v>
      </c>
      <c r="I5293" t="s">
        <v>41</v>
      </c>
      <c r="J5293" t="s">
        <v>23</v>
      </c>
      <c r="K5293" t="s">
        <v>24</v>
      </c>
      <c r="L5293" t="s">
        <v>33</v>
      </c>
      <c r="M5293" t="s">
        <v>580</v>
      </c>
      <c r="N5293">
        <v>1598</v>
      </c>
      <c r="O5293" t="s">
        <v>848</v>
      </c>
      <c r="P5293" t="s">
        <v>849</v>
      </c>
      <c r="Q5293">
        <v>5</v>
      </c>
      <c r="R5293" t="s">
        <v>1179</v>
      </c>
    </row>
    <row r="5294" spans="1:18" x14ac:dyDescent="0.3">
      <c r="A5294">
        <v>5443</v>
      </c>
      <c r="B5294" t="s">
        <v>69</v>
      </c>
      <c r="C5294">
        <v>2012</v>
      </c>
      <c r="D5294">
        <v>300000</v>
      </c>
      <c r="E5294">
        <v>70000</v>
      </c>
      <c r="F5294" t="s">
        <v>124</v>
      </c>
      <c r="G5294" t="s">
        <v>196</v>
      </c>
      <c r="H5294" t="s">
        <v>1714</v>
      </c>
      <c r="I5294" t="s">
        <v>22</v>
      </c>
      <c r="J5294" t="s">
        <v>23</v>
      </c>
      <c r="K5294" t="s">
        <v>24</v>
      </c>
      <c r="L5294" t="s">
        <v>25</v>
      </c>
      <c r="M5294" t="s">
        <v>133</v>
      </c>
      <c r="N5294">
        <v>1388</v>
      </c>
      <c r="O5294" t="s">
        <v>86</v>
      </c>
      <c r="P5294" t="s">
        <v>74</v>
      </c>
      <c r="Q5294">
        <v>5</v>
      </c>
      <c r="R5294" t="s">
        <v>1179</v>
      </c>
    </row>
    <row r="5295" spans="1:18" x14ac:dyDescent="0.3">
      <c r="A5295">
        <v>5444</v>
      </c>
      <c r="B5295" t="s">
        <v>631</v>
      </c>
      <c r="C5295">
        <v>2015</v>
      </c>
      <c r="D5295">
        <v>459999</v>
      </c>
      <c r="E5295">
        <v>60000</v>
      </c>
      <c r="F5295" t="s">
        <v>56</v>
      </c>
      <c r="G5295" t="s">
        <v>57</v>
      </c>
      <c r="H5295" t="s">
        <v>2134</v>
      </c>
      <c r="I5295" t="s">
        <v>22</v>
      </c>
      <c r="J5295" t="s">
        <v>23</v>
      </c>
      <c r="K5295" t="s">
        <v>24</v>
      </c>
      <c r="L5295" t="s">
        <v>33</v>
      </c>
      <c r="M5295" t="s">
        <v>651</v>
      </c>
      <c r="N5295">
        <v>1248</v>
      </c>
      <c r="O5295" t="s">
        <v>1655</v>
      </c>
      <c r="P5295" t="s">
        <v>633</v>
      </c>
      <c r="Q5295">
        <v>5</v>
      </c>
      <c r="R5295" t="s">
        <v>1179</v>
      </c>
    </row>
    <row r="5296" spans="1:18" x14ac:dyDescent="0.3">
      <c r="A5296">
        <v>5445</v>
      </c>
      <c r="B5296" t="s">
        <v>69</v>
      </c>
      <c r="C5296">
        <v>2016</v>
      </c>
      <c r="D5296">
        <v>825000</v>
      </c>
      <c r="E5296">
        <v>35000</v>
      </c>
      <c r="F5296" t="s">
        <v>124</v>
      </c>
      <c r="G5296" t="s">
        <v>196</v>
      </c>
      <c r="H5296" t="s">
        <v>1714</v>
      </c>
      <c r="I5296" t="s">
        <v>22</v>
      </c>
      <c r="J5296" t="s">
        <v>23</v>
      </c>
      <c r="K5296" t="s">
        <v>24</v>
      </c>
      <c r="L5296" t="s">
        <v>33</v>
      </c>
      <c r="M5296" t="s">
        <v>236</v>
      </c>
      <c r="N5296">
        <v>1498</v>
      </c>
      <c r="O5296" t="s">
        <v>237</v>
      </c>
      <c r="P5296" t="s">
        <v>238</v>
      </c>
      <c r="Q5296">
        <v>5</v>
      </c>
      <c r="R5296" t="s">
        <v>1179</v>
      </c>
    </row>
    <row r="5297" spans="1:18" x14ac:dyDescent="0.3">
      <c r="A5297">
        <v>5446</v>
      </c>
      <c r="B5297" t="s">
        <v>109</v>
      </c>
      <c r="C5297">
        <v>2012</v>
      </c>
      <c r="D5297">
        <v>150000</v>
      </c>
      <c r="E5297">
        <v>231438</v>
      </c>
      <c r="F5297" t="s">
        <v>56</v>
      </c>
      <c r="G5297" t="s">
        <v>57</v>
      </c>
      <c r="H5297" t="s">
        <v>2134</v>
      </c>
      <c r="I5297" t="s">
        <v>22</v>
      </c>
      <c r="J5297" t="s">
        <v>23</v>
      </c>
      <c r="K5297" t="s">
        <v>24</v>
      </c>
      <c r="L5297" t="s">
        <v>33</v>
      </c>
      <c r="M5297" t="s">
        <v>677</v>
      </c>
      <c r="N5297">
        <v>1248</v>
      </c>
      <c r="O5297" t="s">
        <v>393</v>
      </c>
      <c r="P5297" t="s">
        <v>678</v>
      </c>
      <c r="Q5297">
        <v>5</v>
      </c>
      <c r="R5297" t="s">
        <v>1179</v>
      </c>
    </row>
    <row r="5298" spans="1:18" x14ac:dyDescent="0.3">
      <c r="A5298">
        <v>5447</v>
      </c>
      <c r="B5298" t="s">
        <v>18</v>
      </c>
      <c r="C5298">
        <v>2016</v>
      </c>
      <c r="D5298">
        <v>710000</v>
      </c>
      <c r="E5298">
        <v>71000</v>
      </c>
      <c r="F5298" t="s">
        <v>56</v>
      </c>
      <c r="G5298" t="s">
        <v>57</v>
      </c>
      <c r="H5298" t="s">
        <v>2134</v>
      </c>
      <c r="I5298" t="s">
        <v>22</v>
      </c>
      <c r="J5298" t="s">
        <v>23</v>
      </c>
      <c r="K5298" t="s">
        <v>24</v>
      </c>
      <c r="L5298" t="s">
        <v>25</v>
      </c>
      <c r="M5298" t="s">
        <v>527</v>
      </c>
      <c r="N5298">
        <v>1248</v>
      </c>
      <c r="O5298" t="s">
        <v>27</v>
      </c>
      <c r="P5298" t="s">
        <v>28</v>
      </c>
      <c r="Q5298">
        <v>5</v>
      </c>
      <c r="R5298" t="s">
        <v>1179</v>
      </c>
    </row>
    <row r="5299" spans="1:18" x14ac:dyDescent="0.3">
      <c r="A5299">
        <v>5449</v>
      </c>
      <c r="B5299" t="s">
        <v>18</v>
      </c>
      <c r="C5299">
        <v>2016</v>
      </c>
      <c r="D5299">
        <v>425000</v>
      </c>
      <c r="E5299">
        <v>70000</v>
      </c>
      <c r="F5299" t="s">
        <v>124</v>
      </c>
      <c r="G5299" t="s">
        <v>196</v>
      </c>
      <c r="H5299" t="s">
        <v>1714</v>
      </c>
      <c r="I5299" t="s">
        <v>22</v>
      </c>
      <c r="J5299" t="s">
        <v>23</v>
      </c>
      <c r="K5299" t="s">
        <v>24</v>
      </c>
      <c r="L5299" t="s">
        <v>25</v>
      </c>
      <c r="M5299" t="s">
        <v>671</v>
      </c>
      <c r="N5299">
        <v>1248</v>
      </c>
      <c r="O5299" t="s">
        <v>672</v>
      </c>
      <c r="P5299" t="s">
        <v>28</v>
      </c>
      <c r="Q5299">
        <v>5</v>
      </c>
      <c r="R5299" t="s">
        <v>1179</v>
      </c>
    </row>
    <row r="5300" spans="1:18" x14ac:dyDescent="0.3">
      <c r="A5300">
        <v>5450</v>
      </c>
      <c r="B5300" t="s">
        <v>18</v>
      </c>
      <c r="C5300">
        <v>2007</v>
      </c>
      <c r="D5300">
        <v>45000</v>
      </c>
      <c r="E5300">
        <v>80000</v>
      </c>
      <c r="F5300" t="s">
        <v>124</v>
      </c>
      <c r="G5300" t="s">
        <v>196</v>
      </c>
      <c r="H5300" t="s">
        <v>1714</v>
      </c>
      <c r="I5300" t="s">
        <v>41</v>
      </c>
      <c r="J5300" t="s">
        <v>23</v>
      </c>
      <c r="K5300" t="s">
        <v>24</v>
      </c>
      <c r="L5300" t="s">
        <v>25</v>
      </c>
      <c r="M5300" t="s">
        <v>50</v>
      </c>
      <c r="N5300">
        <v>796</v>
      </c>
      <c r="O5300" t="s">
        <v>63</v>
      </c>
      <c r="P5300" t="s">
        <v>64</v>
      </c>
      <c r="Q5300">
        <v>4</v>
      </c>
      <c r="R5300" t="s">
        <v>1179</v>
      </c>
    </row>
    <row r="5301" spans="1:18" x14ac:dyDescent="0.3">
      <c r="A5301">
        <v>5451</v>
      </c>
      <c r="B5301" t="s">
        <v>88</v>
      </c>
      <c r="C5301">
        <v>2011</v>
      </c>
      <c r="D5301">
        <v>380000</v>
      </c>
      <c r="E5301">
        <v>239451</v>
      </c>
      <c r="F5301" t="s">
        <v>38</v>
      </c>
      <c r="G5301" t="s">
        <v>249</v>
      </c>
      <c r="H5301" t="s">
        <v>2135</v>
      </c>
      <c r="I5301" t="s">
        <v>22</v>
      </c>
      <c r="J5301" t="s">
        <v>23</v>
      </c>
      <c r="K5301" t="s">
        <v>24</v>
      </c>
      <c r="L5301" t="s">
        <v>33</v>
      </c>
      <c r="M5301" t="s">
        <v>363</v>
      </c>
      <c r="N5301">
        <v>2523</v>
      </c>
      <c r="O5301" t="s">
        <v>486</v>
      </c>
      <c r="P5301" t="s">
        <v>487</v>
      </c>
      <c r="Q5301">
        <v>7</v>
      </c>
      <c r="R5301" t="s">
        <v>1179</v>
      </c>
    </row>
    <row r="5302" spans="1:18" x14ac:dyDescent="0.3">
      <c r="A5302">
        <v>5453</v>
      </c>
      <c r="B5302" t="s">
        <v>18</v>
      </c>
      <c r="C5302">
        <v>2009</v>
      </c>
      <c r="D5302">
        <v>240000</v>
      </c>
      <c r="E5302">
        <v>90000</v>
      </c>
      <c r="F5302" t="s">
        <v>38</v>
      </c>
      <c r="G5302" t="s">
        <v>249</v>
      </c>
      <c r="H5302" t="s">
        <v>2136</v>
      </c>
      <c r="I5302" t="s">
        <v>22</v>
      </c>
      <c r="J5302" t="s">
        <v>23</v>
      </c>
      <c r="K5302" t="s">
        <v>24</v>
      </c>
      <c r="L5302" t="s">
        <v>25</v>
      </c>
      <c r="M5302" t="s">
        <v>390</v>
      </c>
      <c r="N5302">
        <v>1248</v>
      </c>
      <c r="O5302" t="s">
        <v>82</v>
      </c>
      <c r="P5302" t="s">
        <v>391</v>
      </c>
      <c r="Q5302">
        <v>5</v>
      </c>
      <c r="R5302" t="s">
        <v>1179</v>
      </c>
    </row>
    <row r="5303" spans="1:18" x14ac:dyDescent="0.3">
      <c r="A5303">
        <v>5454</v>
      </c>
      <c r="B5303" t="s">
        <v>46</v>
      </c>
      <c r="C5303">
        <v>2016</v>
      </c>
      <c r="D5303">
        <v>1150000</v>
      </c>
      <c r="E5303">
        <v>154000</v>
      </c>
      <c r="F5303" t="s">
        <v>38</v>
      </c>
      <c r="G5303" t="s">
        <v>249</v>
      </c>
      <c r="H5303" t="s">
        <v>1421</v>
      </c>
      <c r="I5303" t="s">
        <v>22</v>
      </c>
      <c r="J5303" t="s">
        <v>23</v>
      </c>
      <c r="K5303" t="s">
        <v>24</v>
      </c>
      <c r="L5303" t="s">
        <v>25</v>
      </c>
      <c r="M5303" t="s">
        <v>300</v>
      </c>
      <c r="N5303">
        <v>1582</v>
      </c>
      <c r="O5303" t="s">
        <v>301</v>
      </c>
      <c r="P5303" t="s">
        <v>302</v>
      </c>
      <c r="Q5303">
        <v>5</v>
      </c>
      <c r="R5303" t="s">
        <v>1179</v>
      </c>
    </row>
    <row r="5304" spans="1:18" x14ac:dyDescent="0.3">
      <c r="A5304">
        <v>5455</v>
      </c>
      <c r="B5304" t="s">
        <v>75</v>
      </c>
      <c r="C5304">
        <v>2013</v>
      </c>
      <c r="D5304">
        <v>520000</v>
      </c>
      <c r="E5304">
        <v>109000</v>
      </c>
      <c r="F5304" t="s">
        <v>38</v>
      </c>
      <c r="G5304" t="s">
        <v>249</v>
      </c>
      <c r="H5304" t="s">
        <v>2137</v>
      </c>
      <c r="I5304" t="s">
        <v>22</v>
      </c>
      <c r="J5304" t="s">
        <v>23</v>
      </c>
      <c r="K5304" t="s">
        <v>24</v>
      </c>
      <c r="L5304" t="s">
        <v>33</v>
      </c>
      <c r="M5304" t="s">
        <v>2120</v>
      </c>
      <c r="N5304">
        <v>1461</v>
      </c>
      <c r="O5304" t="s">
        <v>77</v>
      </c>
      <c r="P5304" t="s">
        <v>555</v>
      </c>
      <c r="Q5304">
        <v>5</v>
      </c>
      <c r="R5304" t="s">
        <v>1179</v>
      </c>
    </row>
    <row r="5305" spans="1:18" x14ac:dyDescent="0.3">
      <c r="A5305">
        <v>5456</v>
      </c>
      <c r="B5305" t="s">
        <v>18</v>
      </c>
      <c r="C5305">
        <v>2016</v>
      </c>
      <c r="D5305">
        <v>675000</v>
      </c>
      <c r="E5305">
        <v>120000</v>
      </c>
      <c r="F5305" t="s">
        <v>38</v>
      </c>
      <c r="G5305" t="s">
        <v>249</v>
      </c>
      <c r="H5305" t="s">
        <v>1421</v>
      </c>
      <c r="I5305" t="s">
        <v>22</v>
      </c>
      <c r="J5305" t="s">
        <v>23</v>
      </c>
      <c r="K5305" t="s">
        <v>24</v>
      </c>
      <c r="L5305" t="s">
        <v>33</v>
      </c>
      <c r="M5305" t="s">
        <v>106</v>
      </c>
      <c r="N5305">
        <v>1248</v>
      </c>
      <c r="O5305" t="s">
        <v>27</v>
      </c>
      <c r="P5305" t="s">
        <v>28</v>
      </c>
      <c r="Q5305">
        <v>5</v>
      </c>
      <c r="R5305" t="s">
        <v>1179</v>
      </c>
    </row>
    <row r="5306" spans="1:18" x14ac:dyDescent="0.3">
      <c r="A5306">
        <v>5458</v>
      </c>
      <c r="B5306" t="s">
        <v>18</v>
      </c>
      <c r="C5306">
        <v>2012</v>
      </c>
      <c r="D5306">
        <v>297000</v>
      </c>
      <c r="E5306">
        <v>100000</v>
      </c>
      <c r="F5306" t="s">
        <v>38</v>
      </c>
      <c r="G5306" t="s">
        <v>249</v>
      </c>
      <c r="H5306" t="s">
        <v>2137</v>
      </c>
      <c r="I5306" t="s">
        <v>136</v>
      </c>
      <c r="J5306" t="s">
        <v>23</v>
      </c>
      <c r="K5306" t="s">
        <v>24</v>
      </c>
      <c r="L5306" t="s">
        <v>42</v>
      </c>
      <c r="M5306" t="s">
        <v>251</v>
      </c>
      <c r="N5306">
        <v>998</v>
      </c>
      <c r="O5306" t="s">
        <v>252</v>
      </c>
      <c r="P5306" t="s">
        <v>253</v>
      </c>
      <c r="Q5306">
        <v>5</v>
      </c>
      <c r="R5306" t="s">
        <v>1179</v>
      </c>
    </row>
    <row r="5307" spans="1:18" x14ac:dyDescent="0.3">
      <c r="A5307">
        <v>5459</v>
      </c>
      <c r="B5307" t="s">
        <v>109</v>
      </c>
      <c r="C5307">
        <v>2009</v>
      </c>
      <c r="D5307">
        <v>250000</v>
      </c>
      <c r="E5307">
        <v>110000</v>
      </c>
      <c r="F5307" t="s">
        <v>38</v>
      </c>
      <c r="G5307" t="s">
        <v>249</v>
      </c>
      <c r="H5307" t="s">
        <v>2137</v>
      </c>
      <c r="I5307" t="s">
        <v>22</v>
      </c>
      <c r="J5307" t="s">
        <v>23</v>
      </c>
      <c r="K5307" t="s">
        <v>24</v>
      </c>
      <c r="L5307" t="s">
        <v>25</v>
      </c>
      <c r="M5307" t="s">
        <v>485</v>
      </c>
      <c r="N5307">
        <v>2179</v>
      </c>
      <c r="O5307" t="s">
        <v>293</v>
      </c>
      <c r="P5307" t="s">
        <v>152</v>
      </c>
      <c r="Q5307">
        <v>7</v>
      </c>
      <c r="R5307" t="s">
        <v>1179</v>
      </c>
    </row>
    <row r="5308" spans="1:18" x14ac:dyDescent="0.3">
      <c r="A5308">
        <v>5460</v>
      </c>
      <c r="B5308" t="s">
        <v>46</v>
      </c>
      <c r="C5308">
        <v>2005</v>
      </c>
      <c r="D5308">
        <v>200000</v>
      </c>
      <c r="E5308">
        <v>200000</v>
      </c>
      <c r="F5308" t="s">
        <v>38</v>
      </c>
      <c r="G5308" t="s">
        <v>249</v>
      </c>
      <c r="H5308" t="s">
        <v>2136</v>
      </c>
      <c r="I5308" t="s">
        <v>22</v>
      </c>
      <c r="J5308" t="s">
        <v>23</v>
      </c>
      <c r="K5308" t="s">
        <v>24</v>
      </c>
      <c r="L5308" t="s">
        <v>33</v>
      </c>
      <c r="M5308" t="s">
        <v>1116</v>
      </c>
      <c r="N5308">
        <v>1493</v>
      </c>
      <c r="O5308" t="s">
        <v>90</v>
      </c>
      <c r="P5308" t="s">
        <v>1117</v>
      </c>
      <c r="Q5308">
        <v>5</v>
      </c>
      <c r="R5308" t="s">
        <v>1179</v>
      </c>
    </row>
    <row r="5309" spans="1:18" x14ac:dyDescent="0.3">
      <c r="A5309">
        <v>5462</v>
      </c>
      <c r="B5309" t="s">
        <v>18</v>
      </c>
      <c r="C5309">
        <v>2016</v>
      </c>
      <c r="D5309">
        <v>380000</v>
      </c>
      <c r="E5309">
        <v>39000</v>
      </c>
      <c r="F5309" t="s">
        <v>38</v>
      </c>
      <c r="G5309" t="s">
        <v>249</v>
      </c>
      <c r="H5309" t="s">
        <v>2135</v>
      </c>
      <c r="I5309" t="s">
        <v>41</v>
      </c>
      <c r="J5309" t="s">
        <v>23</v>
      </c>
      <c r="K5309" t="s">
        <v>24</v>
      </c>
      <c r="L5309" t="s">
        <v>42</v>
      </c>
      <c r="M5309" t="s">
        <v>226</v>
      </c>
      <c r="N5309">
        <v>998</v>
      </c>
      <c r="O5309" t="s">
        <v>244</v>
      </c>
      <c r="P5309" t="s">
        <v>141</v>
      </c>
      <c r="Q5309">
        <v>5</v>
      </c>
      <c r="R5309" t="s">
        <v>1179</v>
      </c>
    </row>
    <row r="5310" spans="1:18" x14ac:dyDescent="0.3">
      <c r="A5310">
        <v>5463</v>
      </c>
      <c r="B5310" t="s">
        <v>18</v>
      </c>
      <c r="C5310">
        <v>2005</v>
      </c>
      <c r="D5310">
        <v>40000</v>
      </c>
      <c r="E5310">
        <v>96000</v>
      </c>
      <c r="F5310" t="s">
        <v>38</v>
      </c>
      <c r="G5310" t="s">
        <v>249</v>
      </c>
      <c r="H5310" t="s">
        <v>2137</v>
      </c>
      <c r="I5310" t="s">
        <v>41</v>
      </c>
      <c r="J5310" t="s">
        <v>23</v>
      </c>
      <c r="K5310" t="s">
        <v>24</v>
      </c>
      <c r="L5310" t="s">
        <v>304</v>
      </c>
      <c r="M5310" t="s">
        <v>50</v>
      </c>
      <c r="N5310">
        <v>796</v>
      </c>
      <c r="O5310" t="s">
        <v>63</v>
      </c>
      <c r="P5310" t="s">
        <v>64</v>
      </c>
      <c r="Q5310">
        <v>4</v>
      </c>
      <c r="R5310" t="s">
        <v>1179</v>
      </c>
    </row>
    <row r="5311" spans="1:18" x14ac:dyDescent="0.3">
      <c r="A5311">
        <v>5464</v>
      </c>
      <c r="B5311" t="s">
        <v>221</v>
      </c>
      <c r="C5311">
        <v>2014</v>
      </c>
      <c r="D5311">
        <v>575000</v>
      </c>
      <c r="E5311">
        <v>90000</v>
      </c>
      <c r="F5311" t="s">
        <v>38</v>
      </c>
      <c r="G5311" t="s">
        <v>249</v>
      </c>
      <c r="H5311" t="s">
        <v>2135</v>
      </c>
      <c r="I5311" t="s">
        <v>22</v>
      </c>
      <c r="J5311" t="s">
        <v>23</v>
      </c>
      <c r="K5311" t="s">
        <v>24</v>
      </c>
      <c r="L5311" t="s">
        <v>25</v>
      </c>
      <c r="M5311" t="s">
        <v>234</v>
      </c>
      <c r="N5311">
        <v>1598</v>
      </c>
      <c r="O5311" t="s">
        <v>235</v>
      </c>
      <c r="P5311" t="s">
        <v>36</v>
      </c>
      <c r="Q5311">
        <v>5</v>
      </c>
      <c r="R5311" t="s">
        <v>1179</v>
      </c>
    </row>
    <row r="5312" spans="1:18" x14ac:dyDescent="0.3">
      <c r="A5312">
        <v>5465</v>
      </c>
      <c r="B5312" t="s">
        <v>18</v>
      </c>
      <c r="C5312">
        <v>2010</v>
      </c>
      <c r="D5312">
        <v>300000</v>
      </c>
      <c r="E5312">
        <v>135000</v>
      </c>
      <c r="F5312" t="s">
        <v>38</v>
      </c>
      <c r="G5312" t="s">
        <v>249</v>
      </c>
      <c r="H5312" t="s">
        <v>2137</v>
      </c>
      <c r="I5312" t="s">
        <v>22</v>
      </c>
      <c r="J5312" t="s">
        <v>23</v>
      </c>
      <c r="K5312" t="s">
        <v>24</v>
      </c>
      <c r="L5312" t="s">
        <v>33</v>
      </c>
      <c r="M5312" t="s">
        <v>159</v>
      </c>
      <c r="N5312">
        <v>1248</v>
      </c>
      <c r="O5312" t="s">
        <v>393</v>
      </c>
      <c r="P5312" t="s">
        <v>28</v>
      </c>
      <c r="Q5312">
        <v>5</v>
      </c>
      <c r="R5312" t="s">
        <v>1179</v>
      </c>
    </row>
    <row r="5313" spans="1:18" x14ac:dyDescent="0.3">
      <c r="A5313">
        <v>5466</v>
      </c>
      <c r="B5313" t="s">
        <v>109</v>
      </c>
      <c r="C5313">
        <v>2018</v>
      </c>
      <c r="D5313">
        <v>450000</v>
      </c>
      <c r="E5313">
        <v>90000</v>
      </c>
      <c r="F5313" t="s">
        <v>38</v>
      </c>
      <c r="G5313" t="s">
        <v>249</v>
      </c>
      <c r="H5313" t="s">
        <v>1362</v>
      </c>
      <c r="I5313" t="s">
        <v>22</v>
      </c>
      <c r="J5313" t="s">
        <v>23</v>
      </c>
      <c r="K5313" t="s">
        <v>24</v>
      </c>
      <c r="L5313" t="s">
        <v>25</v>
      </c>
      <c r="M5313" t="s">
        <v>470</v>
      </c>
      <c r="N5313">
        <v>1047</v>
      </c>
      <c r="O5313" t="s">
        <v>471</v>
      </c>
      <c r="P5313" t="s">
        <v>472</v>
      </c>
      <c r="Q5313">
        <v>5</v>
      </c>
      <c r="R5313" t="s">
        <v>1179</v>
      </c>
    </row>
    <row r="5314" spans="1:18" x14ac:dyDescent="0.3">
      <c r="A5314">
        <v>5467</v>
      </c>
      <c r="B5314" t="s">
        <v>18</v>
      </c>
      <c r="C5314">
        <v>2003</v>
      </c>
      <c r="D5314">
        <v>45000</v>
      </c>
      <c r="E5314">
        <v>90000</v>
      </c>
      <c r="F5314" t="s">
        <v>38</v>
      </c>
      <c r="G5314" t="s">
        <v>249</v>
      </c>
      <c r="H5314" t="s">
        <v>2135</v>
      </c>
      <c r="I5314" t="s">
        <v>41</v>
      </c>
      <c r="J5314" t="s">
        <v>23</v>
      </c>
      <c r="K5314" t="s">
        <v>24</v>
      </c>
      <c r="L5314" t="s">
        <v>304</v>
      </c>
      <c r="M5314" t="s">
        <v>50</v>
      </c>
      <c r="N5314">
        <v>796</v>
      </c>
      <c r="O5314" t="s">
        <v>63</v>
      </c>
      <c r="P5314" t="s">
        <v>64</v>
      </c>
      <c r="Q5314">
        <v>4</v>
      </c>
      <c r="R5314" t="s">
        <v>1179</v>
      </c>
    </row>
    <row r="5315" spans="1:18" x14ac:dyDescent="0.3">
      <c r="A5315">
        <v>5468</v>
      </c>
      <c r="B5315" t="s">
        <v>65</v>
      </c>
      <c r="C5315">
        <v>2010</v>
      </c>
      <c r="D5315">
        <v>950000</v>
      </c>
      <c r="E5315">
        <v>426000</v>
      </c>
      <c r="F5315" t="s">
        <v>38</v>
      </c>
      <c r="G5315" t="s">
        <v>921</v>
      </c>
      <c r="H5315" t="s">
        <v>2138</v>
      </c>
      <c r="I5315" t="s">
        <v>22</v>
      </c>
      <c r="J5315" t="s">
        <v>23</v>
      </c>
      <c r="K5315" t="s">
        <v>24</v>
      </c>
      <c r="L5315" t="s">
        <v>25</v>
      </c>
      <c r="M5315" t="s">
        <v>475</v>
      </c>
      <c r="N5315">
        <v>2494</v>
      </c>
      <c r="O5315" t="s">
        <v>476</v>
      </c>
      <c r="P5315" t="s">
        <v>477</v>
      </c>
      <c r="Q5315">
        <v>7</v>
      </c>
      <c r="R5315" t="s">
        <v>1179</v>
      </c>
    </row>
    <row r="5316" spans="1:18" x14ac:dyDescent="0.3">
      <c r="A5316">
        <v>5469</v>
      </c>
      <c r="B5316" t="s">
        <v>18</v>
      </c>
      <c r="C5316">
        <v>2017</v>
      </c>
      <c r="D5316">
        <v>745000</v>
      </c>
      <c r="E5316">
        <v>35000</v>
      </c>
      <c r="F5316" t="s">
        <v>56</v>
      </c>
      <c r="G5316" t="s">
        <v>957</v>
      </c>
      <c r="H5316" t="s">
        <v>2139</v>
      </c>
      <c r="I5316" t="s">
        <v>22</v>
      </c>
      <c r="J5316" t="s">
        <v>23</v>
      </c>
      <c r="K5316" t="s">
        <v>24</v>
      </c>
      <c r="L5316" t="s">
        <v>25</v>
      </c>
      <c r="M5316" t="s">
        <v>424</v>
      </c>
      <c r="N5316">
        <v>1248</v>
      </c>
      <c r="O5316" t="s">
        <v>425</v>
      </c>
      <c r="P5316" t="s">
        <v>28</v>
      </c>
      <c r="Q5316">
        <v>5</v>
      </c>
      <c r="R5316" t="s">
        <v>1179</v>
      </c>
    </row>
    <row r="5317" spans="1:18" x14ac:dyDescent="0.3">
      <c r="A5317">
        <v>5470</v>
      </c>
      <c r="B5317" t="s">
        <v>46</v>
      </c>
      <c r="C5317">
        <v>2016</v>
      </c>
      <c r="D5317">
        <v>509999</v>
      </c>
      <c r="E5317">
        <v>120000</v>
      </c>
      <c r="F5317" t="s">
        <v>56</v>
      </c>
      <c r="G5317" t="s">
        <v>957</v>
      </c>
      <c r="H5317" t="s">
        <v>2139</v>
      </c>
      <c r="I5317" t="s">
        <v>22</v>
      </c>
      <c r="J5317" t="s">
        <v>23</v>
      </c>
      <c r="K5317" t="s">
        <v>24</v>
      </c>
      <c r="L5317" t="s">
        <v>25</v>
      </c>
      <c r="M5317" t="s">
        <v>545</v>
      </c>
      <c r="N5317">
        <v>1120</v>
      </c>
      <c r="O5317" t="s">
        <v>561</v>
      </c>
      <c r="P5317" t="s">
        <v>547</v>
      </c>
      <c r="Q5317">
        <v>5</v>
      </c>
      <c r="R5317" t="s">
        <v>1179</v>
      </c>
    </row>
    <row r="5318" spans="1:18" x14ac:dyDescent="0.3">
      <c r="A5318">
        <v>5471</v>
      </c>
      <c r="B5318" t="s">
        <v>46</v>
      </c>
      <c r="C5318">
        <v>2009</v>
      </c>
      <c r="D5318">
        <v>142000</v>
      </c>
      <c r="E5318">
        <v>110000</v>
      </c>
      <c r="F5318" t="s">
        <v>56</v>
      </c>
      <c r="G5318" t="s">
        <v>957</v>
      </c>
      <c r="H5318" t="s">
        <v>2139</v>
      </c>
      <c r="I5318" t="s">
        <v>41</v>
      </c>
      <c r="J5318" t="s">
        <v>23</v>
      </c>
      <c r="K5318" t="s">
        <v>24</v>
      </c>
      <c r="L5318" t="s">
        <v>25</v>
      </c>
      <c r="M5318" t="s">
        <v>211</v>
      </c>
      <c r="N5318">
        <v>1197</v>
      </c>
      <c r="O5318" t="s">
        <v>212</v>
      </c>
      <c r="P5318" t="s">
        <v>213</v>
      </c>
      <c r="Q5318">
        <v>5</v>
      </c>
      <c r="R5318" t="s">
        <v>1179</v>
      </c>
    </row>
    <row r="5319" spans="1:18" x14ac:dyDescent="0.3">
      <c r="A5319">
        <v>5472</v>
      </c>
      <c r="B5319" t="s">
        <v>18</v>
      </c>
      <c r="C5319">
        <v>2009</v>
      </c>
      <c r="D5319">
        <v>185000</v>
      </c>
      <c r="E5319">
        <v>50000</v>
      </c>
      <c r="F5319" t="s">
        <v>56</v>
      </c>
      <c r="G5319" t="s">
        <v>957</v>
      </c>
      <c r="H5319" t="s">
        <v>2139</v>
      </c>
      <c r="I5319" t="s">
        <v>41</v>
      </c>
      <c r="J5319" t="s">
        <v>23</v>
      </c>
      <c r="K5319" t="s">
        <v>24</v>
      </c>
      <c r="L5319" t="s">
        <v>25</v>
      </c>
      <c r="M5319" t="s">
        <v>273</v>
      </c>
      <c r="N5319">
        <v>998</v>
      </c>
      <c r="O5319" t="s">
        <v>507</v>
      </c>
      <c r="P5319" t="s">
        <v>141</v>
      </c>
      <c r="Q5319">
        <v>5</v>
      </c>
      <c r="R5319" t="s">
        <v>1179</v>
      </c>
    </row>
    <row r="5320" spans="1:18" x14ac:dyDescent="0.3">
      <c r="A5320">
        <v>5473</v>
      </c>
      <c r="B5320" t="s">
        <v>631</v>
      </c>
      <c r="C5320">
        <v>2012</v>
      </c>
      <c r="D5320">
        <v>300000</v>
      </c>
      <c r="E5320">
        <v>77000</v>
      </c>
      <c r="F5320" t="s">
        <v>38</v>
      </c>
      <c r="G5320" t="s">
        <v>921</v>
      </c>
      <c r="H5320" t="s">
        <v>2138</v>
      </c>
      <c r="I5320" t="s">
        <v>22</v>
      </c>
      <c r="J5320" t="s">
        <v>23</v>
      </c>
      <c r="K5320" t="s">
        <v>24</v>
      </c>
      <c r="L5320" t="s">
        <v>25</v>
      </c>
      <c r="M5320" t="s">
        <v>389</v>
      </c>
      <c r="N5320">
        <v>1248</v>
      </c>
      <c r="O5320" t="s">
        <v>847</v>
      </c>
      <c r="P5320" t="s">
        <v>633</v>
      </c>
      <c r="Q5320">
        <v>5</v>
      </c>
      <c r="R5320" t="s">
        <v>1179</v>
      </c>
    </row>
    <row r="5321" spans="1:18" x14ac:dyDescent="0.3">
      <c r="A5321">
        <v>5474</v>
      </c>
      <c r="B5321" t="s">
        <v>37</v>
      </c>
      <c r="C5321">
        <v>2007</v>
      </c>
      <c r="D5321">
        <v>210000</v>
      </c>
      <c r="E5321">
        <v>120000</v>
      </c>
      <c r="F5321" t="s">
        <v>56</v>
      </c>
      <c r="G5321" t="s">
        <v>957</v>
      </c>
      <c r="H5321" t="s">
        <v>2140</v>
      </c>
      <c r="I5321" t="s">
        <v>41</v>
      </c>
      <c r="J5321" t="s">
        <v>23</v>
      </c>
      <c r="K5321" t="s">
        <v>24</v>
      </c>
      <c r="L5321" t="s">
        <v>33</v>
      </c>
      <c r="M5321" t="s">
        <v>43</v>
      </c>
      <c r="N5321">
        <v>1497</v>
      </c>
      <c r="O5321" t="s">
        <v>44</v>
      </c>
      <c r="P5321" t="s">
        <v>45</v>
      </c>
      <c r="Q5321">
        <v>5</v>
      </c>
      <c r="R5321" t="s">
        <v>1179</v>
      </c>
    </row>
    <row r="5322" spans="1:18" x14ac:dyDescent="0.3">
      <c r="A5322">
        <v>5475</v>
      </c>
      <c r="B5322" t="s">
        <v>46</v>
      </c>
      <c r="C5322">
        <v>2008</v>
      </c>
      <c r="D5322">
        <v>260000</v>
      </c>
      <c r="E5322">
        <v>120000</v>
      </c>
      <c r="F5322" t="s">
        <v>56</v>
      </c>
      <c r="G5322" t="s">
        <v>957</v>
      </c>
      <c r="H5322" t="s">
        <v>2140</v>
      </c>
      <c r="I5322" t="s">
        <v>41</v>
      </c>
      <c r="J5322" t="s">
        <v>23</v>
      </c>
      <c r="K5322" t="s">
        <v>24</v>
      </c>
      <c r="L5322" t="s">
        <v>33</v>
      </c>
      <c r="M5322" t="s">
        <v>533</v>
      </c>
      <c r="N5322">
        <v>1599</v>
      </c>
      <c r="O5322" t="s">
        <v>409</v>
      </c>
      <c r="P5322" t="s">
        <v>534</v>
      </c>
      <c r="Q5322">
        <v>5</v>
      </c>
      <c r="R5322" t="s">
        <v>1179</v>
      </c>
    </row>
    <row r="5323" spans="1:18" x14ac:dyDescent="0.3">
      <c r="A5323">
        <v>5476</v>
      </c>
      <c r="B5323" t="s">
        <v>18</v>
      </c>
      <c r="C5323">
        <v>2013</v>
      </c>
      <c r="D5323">
        <v>430000</v>
      </c>
      <c r="E5323">
        <v>190000</v>
      </c>
      <c r="F5323" t="s">
        <v>56</v>
      </c>
      <c r="G5323" t="s">
        <v>957</v>
      </c>
      <c r="H5323" t="s">
        <v>2140</v>
      </c>
      <c r="I5323" t="s">
        <v>22</v>
      </c>
      <c r="J5323" t="s">
        <v>23</v>
      </c>
      <c r="K5323" t="s">
        <v>24</v>
      </c>
      <c r="L5323" t="s">
        <v>33</v>
      </c>
      <c r="M5323" t="s">
        <v>26</v>
      </c>
      <c r="N5323">
        <v>1248</v>
      </c>
      <c r="O5323" t="s">
        <v>27</v>
      </c>
      <c r="P5323" t="s">
        <v>28</v>
      </c>
      <c r="Q5323">
        <v>5</v>
      </c>
      <c r="R5323" t="s">
        <v>1179</v>
      </c>
    </row>
    <row r="5324" spans="1:18" x14ac:dyDescent="0.3">
      <c r="A5324">
        <v>5477</v>
      </c>
      <c r="B5324" t="s">
        <v>88</v>
      </c>
      <c r="C5324">
        <v>2013</v>
      </c>
      <c r="D5324">
        <v>600000</v>
      </c>
      <c r="E5324">
        <v>110000</v>
      </c>
      <c r="F5324" t="s">
        <v>38</v>
      </c>
      <c r="G5324" t="s">
        <v>921</v>
      </c>
      <c r="H5324" t="s">
        <v>2138</v>
      </c>
      <c r="I5324" t="s">
        <v>22</v>
      </c>
      <c r="J5324" t="s">
        <v>23</v>
      </c>
      <c r="K5324" t="s">
        <v>24</v>
      </c>
      <c r="L5324" t="s">
        <v>33</v>
      </c>
      <c r="M5324" t="s">
        <v>481</v>
      </c>
      <c r="N5324">
        <v>2179</v>
      </c>
      <c r="O5324" t="s">
        <v>271</v>
      </c>
      <c r="P5324" t="s">
        <v>272</v>
      </c>
      <c r="Q5324">
        <v>8</v>
      </c>
      <c r="R5324" t="s">
        <v>1179</v>
      </c>
    </row>
    <row r="5325" spans="1:18" x14ac:dyDescent="0.3">
      <c r="A5325">
        <v>5478</v>
      </c>
      <c r="B5325" t="s">
        <v>69</v>
      </c>
      <c r="C5325">
        <v>2010</v>
      </c>
      <c r="D5325">
        <v>400000</v>
      </c>
      <c r="E5325">
        <v>30000</v>
      </c>
      <c r="F5325" t="s">
        <v>38</v>
      </c>
      <c r="G5325" t="s">
        <v>921</v>
      </c>
      <c r="H5325" t="s">
        <v>2138</v>
      </c>
      <c r="I5325" t="s">
        <v>41</v>
      </c>
      <c r="J5325" t="s">
        <v>23</v>
      </c>
      <c r="K5325" t="s">
        <v>24</v>
      </c>
      <c r="L5325" t="s">
        <v>25</v>
      </c>
      <c r="M5325" t="s">
        <v>372</v>
      </c>
      <c r="N5325">
        <v>1196</v>
      </c>
      <c r="O5325" t="s">
        <v>458</v>
      </c>
      <c r="P5325" t="s">
        <v>587</v>
      </c>
      <c r="Q5325">
        <v>5</v>
      </c>
      <c r="R5325" t="s">
        <v>1179</v>
      </c>
    </row>
    <row r="5326" spans="1:18" x14ac:dyDescent="0.3">
      <c r="A5326">
        <v>5479</v>
      </c>
      <c r="B5326" t="s">
        <v>46</v>
      </c>
      <c r="C5326">
        <v>2012</v>
      </c>
      <c r="D5326">
        <v>400000</v>
      </c>
      <c r="E5326">
        <v>182000</v>
      </c>
      <c r="F5326" t="s">
        <v>38</v>
      </c>
      <c r="G5326" t="s">
        <v>921</v>
      </c>
      <c r="H5326" t="s">
        <v>2138</v>
      </c>
      <c r="I5326" t="s">
        <v>22</v>
      </c>
      <c r="J5326" t="s">
        <v>23</v>
      </c>
      <c r="K5326" t="s">
        <v>24</v>
      </c>
      <c r="L5326" t="s">
        <v>33</v>
      </c>
      <c r="M5326" t="s">
        <v>1135</v>
      </c>
      <c r="N5326">
        <v>1396</v>
      </c>
      <c r="O5326" t="s">
        <v>434</v>
      </c>
      <c r="P5326" t="s">
        <v>1136</v>
      </c>
      <c r="Q5326">
        <v>5</v>
      </c>
      <c r="R5326" t="s">
        <v>1179</v>
      </c>
    </row>
    <row r="5327" spans="1:18" x14ac:dyDescent="0.3">
      <c r="A5327">
        <v>5480</v>
      </c>
      <c r="B5327" t="s">
        <v>18</v>
      </c>
      <c r="C5327">
        <v>2017</v>
      </c>
      <c r="D5327">
        <v>669000</v>
      </c>
      <c r="E5327">
        <v>60000</v>
      </c>
      <c r="F5327" t="s">
        <v>38</v>
      </c>
      <c r="G5327" t="s">
        <v>921</v>
      </c>
      <c r="H5327" t="s">
        <v>2138</v>
      </c>
      <c r="I5327" t="s">
        <v>22</v>
      </c>
      <c r="J5327" t="s">
        <v>23</v>
      </c>
      <c r="K5327" t="s">
        <v>24</v>
      </c>
      <c r="L5327" t="s">
        <v>25</v>
      </c>
      <c r="M5327" t="s">
        <v>424</v>
      </c>
      <c r="N5327">
        <v>1248</v>
      </c>
      <c r="O5327" t="s">
        <v>425</v>
      </c>
      <c r="P5327" t="s">
        <v>28</v>
      </c>
      <c r="Q5327">
        <v>5</v>
      </c>
      <c r="R5327" t="s">
        <v>1179</v>
      </c>
    </row>
    <row r="5328" spans="1:18" x14ac:dyDescent="0.3">
      <c r="A5328">
        <v>5481</v>
      </c>
      <c r="B5328" t="s">
        <v>46</v>
      </c>
      <c r="C5328">
        <v>2019</v>
      </c>
      <c r="D5328">
        <v>509999</v>
      </c>
      <c r="E5328">
        <v>40000</v>
      </c>
      <c r="F5328" t="s">
        <v>124</v>
      </c>
      <c r="G5328" t="s">
        <v>1639</v>
      </c>
      <c r="H5328" t="s">
        <v>895</v>
      </c>
      <c r="I5328" t="s">
        <v>41</v>
      </c>
      <c r="J5328" t="s">
        <v>23</v>
      </c>
      <c r="K5328" t="s">
        <v>24</v>
      </c>
      <c r="L5328" t="s">
        <v>25</v>
      </c>
      <c r="M5328" t="s">
        <v>53</v>
      </c>
      <c r="N5328">
        <v>1197</v>
      </c>
      <c r="O5328" t="s">
        <v>54</v>
      </c>
      <c r="P5328" t="s">
        <v>55</v>
      </c>
      <c r="Q5328">
        <v>5</v>
      </c>
      <c r="R5328" t="s">
        <v>1179</v>
      </c>
    </row>
    <row r="5329" spans="1:18" x14ac:dyDescent="0.3">
      <c r="A5329">
        <v>5482</v>
      </c>
      <c r="B5329" t="s">
        <v>46</v>
      </c>
      <c r="C5329">
        <v>2016</v>
      </c>
      <c r="D5329">
        <v>616000</v>
      </c>
      <c r="E5329">
        <v>112000</v>
      </c>
      <c r="F5329" t="s">
        <v>124</v>
      </c>
      <c r="G5329" t="s">
        <v>1639</v>
      </c>
      <c r="H5329" t="s">
        <v>895</v>
      </c>
      <c r="I5329" t="s">
        <v>22</v>
      </c>
      <c r="J5329" t="s">
        <v>23</v>
      </c>
      <c r="K5329" t="s">
        <v>24</v>
      </c>
      <c r="L5329" t="s">
        <v>25</v>
      </c>
      <c r="M5329" t="s">
        <v>99</v>
      </c>
      <c r="N5329">
        <v>1396</v>
      </c>
      <c r="O5329" t="s">
        <v>100</v>
      </c>
      <c r="P5329" t="s">
        <v>101</v>
      </c>
      <c r="Q5329">
        <v>5</v>
      </c>
      <c r="R5329" t="s">
        <v>1179</v>
      </c>
    </row>
    <row r="5330" spans="1:18" x14ac:dyDescent="0.3">
      <c r="A5330">
        <v>5483</v>
      </c>
      <c r="B5330" t="s">
        <v>88</v>
      </c>
      <c r="C5330">
        <v>2013</v>
      </c>
      <c r="D5330">
        <v>530000</v>
      </c>
      <c r="E5330">
        <v>80000</v>
      </c>
      <c r="F5330" t="s">
        <v>56</v>
      </c>
      <c r="G5330" t="s">
        <v>1518</v>
      </c>
      <c r="H5330" t="s">
        <v>1137</v>
      </c>
      <c r="I5330" t="s">
        <v>22</v>
      </c>
      <c r="J5330" t="s">
        <v>23</v>
      </c>
      <c r="K5330" t="s">
        <v>24</v>
      </c>
      <c r="L5330" t="s">
        <v>33</v>
      </c>
      <c r="M5330" t="s">
        <v>481</v>
      </c>
      <c r="N5330">
        <v>2179</v>
      </c>
      <c r="O5330" t="s">
        <v>271</v>
      </c>
      <c r="P5330" t="s">
        <v>272</v>
      </c>
      <c r="Q5330">
        <v>8</v>
      </c>
      <c r="R5330" t="s">
        <v>1179</v>
      </c>
    </row>
    <row r="5331" spans="1:18" x14ac:dyDescent="0.3">
      <c r="A5331">
        <v>5484</v>
      </c>
      <c r="B5331" t="s">
        <v>46</v>
      </c>
      <c r="C5331">
        <v>2010</v>
      </c>
      <c r="D5331">
        <v>190000</v>
      </c>
      <c r="E5331">
        <v>90000</v>
      </c>
      <c r="F5331" t="s">
        <v>124</v>
      </c>
      <c r="G5331" t="s">
        <v>1639</v>
      </c>
      <c r="H5331" t="s">
        <v>895</v>
      </c>
      <c r="I5331" t="s">
        <v>22</v>
      </c>
      <c r="J5331" t="s">
        <v>23</v>
      </c>
      <c r="K5331" t="s">
        <v>24</v>
      </c>
      <c r="L5331" t="s">
        <v>33</v>
      </c>
      <c r="M5331" t="s">
        <v>127</v>
      </c>
      <c r="N5331">
        <v>1493</v>
      </c>
      <c r="O5331" t="s">
        <v>508</v>
      </c>
      <c r="P5331" t="s">
        <v>535</v>
      </c>
      <c r="Q5331">
        <v>5</v>
      </c>
      <c r="R5331" t="s">
        <v>1179</v>
      </c>
    </row>
    <row r="5332" spans="1:18" x14ac:dyDescent="0.3">
      <c r="A5332">
        <v>5485</v>
      </c>
      <c r="B5332" t="s">
        <v>37</v>
      </c>
      <c r="C5332">
        <v>2015</v>
      </c>
      <c r="D5332">
        <v>700000</v>
      </c>
      <c r="E5332">
        <v>140000</v>
      </c>
      <c r="F5332" t="s">
        <v>124</v>
      </c>
      <c r="G5332" t="s">
        <v>1639</v>
      </c>
      <c r="H5332" t="s">
        <v>895</v>
      </c>
      <c r="I5332" t="s">
        <v>22</v>
      </c>
      <c r="J5332" t="s">
        <v>23</v>
      </c>
      <c r="K5332" t="s">
        <v>24</v>
      </c>
      <c r="L5332" t="s">
        <v>33</v>
      </c>
      <c r="M5332" t="s">
        <v>225</v>
      </c>
      <c r="N5332">
        <v>1498</v>
      </c>
      <c r="O5332" t="s">
        <v>105</v>
      </c>
      <c r="P5332" t="s">
        <v>95</v>
      </c>
      <c r="Q5332">
        <v>5</v>
      </c>
      <c r="R5332" t="s">
        <v>1179</v>
      </c>
    </row>
    <row r="5333" spans="1:18" x14ac:dyDescent="0.3">
      <c r="A5333">
        <v>5486</v>
      </c>
      <c r="B5333" t="s">
        <v>109</v>
      </c>
      <c r="C5333">
        <v>2012</v>
      </c>
      <c r="D5333">
        <v>250000</v>
      </c>
      <c r="E5333">
        <v>188000</v>
      </c>
      <c r="F5333" t="s">
        <v>124</v>
      </c>
      <c r="G5333" t="s">
        <v>1639</v>
      </c>
      <c r="H5333" t="s">
        <v>895</v>
      </c>
      <c r="I5333" t="s">
        <v>22</v>
      </c>
      <c r="J5333" t="s">
        <v>23</v>
      </c>
      <c r="K5333" t="s">
        <v>24</v>
      </c>
      <c r="L5333" t="s">
        <v>33</v>
      </c>
      <c r="M5333" t="s">
        <v>130</v>
      </c>
      <c r="N5333">
        <v>2179</v>
      </c>
      <c r="O5333" t="s">
        <v>271</v>
      </c>
      <c r="P5333" t="s">
        <v>2141</v>
      </c>
      <c r="Q5333">
        <v>8</v>
      </c>
      <c r="R5333" t="s">
        <v>1179</v>
      </c>
    </row>
    <row r="5334" spans="1:18" x14ac:dyDescent="0.3">
      <c r="A5334">
        <v>5487</v>
      </c>
      <c r="B5334" t="s">
        <v>46</v>
      </c>
      <c r="C5334">
        <v>2014</v>
      </c>
      <c r="D5334">
        <v>225000</v>
      </c>
      <c r="E5334">
        <v>60000</v>
      </c>
      <c r="F5334" t="s">
        <v>56</v>
      </c>
      <c r="G5334" t="s">
        <v>1518</v>
      </c>
      <c r="H5334" t="s">
        <v>2008</v>
      </c>
      <c r="I5334" t="s">
        <v>41</v>
      </c>
      <c r="J5334" t="s">
        <v>23</v>
      </c>
      <c r="K5334" t="s">
        <v>24</v>
      </c>
      <c r="L5334" t="s">
        <v>33</v>
      </c>
      <c r="M5334" t="s">
        <v>211</v>
      </c>
      <c r="N5334">
        <v>1197</v>
      </c>
      <c r="O5334" t="s">
        <v>212</v>
      </c>
      <c r="P5334" t="s">
        <v>213</v>
      </c>
      <c r="Q5334">
        <v>5</v>
      </c>
      <c r="R5334" t="s">
        <v>1179</v>
      </c>
    </row>
    <row r="5335" spans="1:18" x14ac:dyDescent="0.3">
      <c r="A5335">
        <v>5488</v>
      </c>
      <c r="B5335" t="s">
        <v>46</v>
      </c>
      <c r="C5335">
        <v>2017</v>
      </c>
      <c r="D5335">
        <v>470000</v>
      </c>
      <c r="E5335">
        <v>30000</v>
      </c>
      <c r="F5335" t="s">
        <v>56</v>
      </c>
      <c r="G5335" t="s">
        <v>1518</v>
      </c>
      <c r="H5335" t="s">
        <v>1137</v>
      </c>
      <c r="I5335" t="s">
        <v>41</v>
      </c>
      <c r="J5335" t="s">
        <v>23</v>
      </c>
      <c r="K5335" t="s">
        <v>24</v>
      </c>
      <c r="L5335" t="s">
        <v>25</v>
      </c>
      <c r="M5335" t="s">
        <v>85</v>
      </c>
      <c r="N5335">
        <v>1197</v>
      </c>
      <c r="O5335" t="s">
        <v>54</v>
      </c>
      <c r="P5335" t="s">
        <v>55</v>
      </c>
      <c r="Q5335">
        <v>5</v>
      </c>
      <c r="R5335" t="s">
        <v>1179</v>
      </c>
    </row>
    <row r="5336" spans="1:18" x14ac:dyDescent="0.3">
      <c r="A5336">
        <v>5489</v>
      </c>
      <c r="B5336" t="s">
        <v>18</v>
      </c>
      <c r="C5336">
        <v>2019</v>
      </c>
      <c r="D5336">
        <v>900000</v>
      </c>
      <c r="E5336">
        <v>40000</v>
      </c>
      <c r="F5336" t="s">
        <v>56</v>
      </c>
      <c r="G5336" t="s">
        <v>1518</v>
      </c>
      <c r="H5336" t="s">
        <v>1137</v>
      </c>
      <c r="I5336" t="s">
        <v>22</v>
      </c>
      <c r="J5336" t="s">
        <v>23</v>
      </c>
      <c r="K5336" t="s">
        <v>24</v>
      </c>
      <c r="L5336" t="s">
        <v>25</v>
      </c>
      <c r="M5336" t="s">
        <v>129</v>
      </c>
      <c r="N5336">
        <v>1248</v>
      </c>
      <c r="O5336" t="s">
        <v>94</v>
      </c>
      <c r="P5336" t="s">
        <v>95</v>
      </c>
      <c r="Q5336">
        <v>5</v>
      </c>
      <c r="R5336" t="s">
        <v>1179</v>
      </c>
    </row>
    <row r="5337" spans="1:18" x14ac:dyDescent="0.3">
      <c r="A5337">
        <v>5490</v>
      </c>
      <c r="B5337" t="s">
        <v>120</v>
      </c>
      <c r="C5337">
        <v>2013</v>
      </c>
      <c r="D5337">
        <v>170000</v>
      </c>
      <c r="E5337">
        <v>70000</v>
      </c>
      <c r="F5337" t="s">
        <v>56</v>
      </c>
      <c r="G5337" t="s">
        <v>1518</v>
      </c>
      <c r="H5337" t="s">
        <v>1137</v>
      </c>
      <c r="I5337" t="s">
        <v>22</v>
      </c>
      <c r="J5337" t="s">
        <v>23</v>
      </c>
      <c r="K5337" t="s">
        <v>24</v>
      </c>
      <c r="L5337" t="s">
        <v>25</v>
      </c>
      <c r="M5337" t="s">
        <v>583</v>
      </c>
      <c r="N5337">
        <v>936</v>
      </c>
      <c r="O5337" t="s">
        <v>584</v>
      </c>
      <c r="P5337" t="s">
        <v>585</v>
      </c>
      <c r="Q5337">
        <v>5</v>
      </c>
      <c r="R5337" t="s">
        <v>1179</v>
      </c>
    </row>
    <row r="5338" spans="1:18" x14ac:dyDescent="0.3">
      <c r="A5338">
        <v>5491</v>
      </c>
      <c r="B5338" t="s">
        <v>109</v>
      </c>
      <c r="C5338">
        <v>2013</v>
      </c>
      <c r="D5338">
        <v>140000</v>
      </c>
      <c r="E5338">
        <v>100000</v>
      </c>
      <c r="F5338" t="s">
        <v>56</v>
      </c>
      <c r="G5338" t="s">
        <v>1518</v>
      </c>
      <c r="H5338" t="s">
        <v>1137</v>
      </c>
      <c r="I5338" t="s">
        <v>22</v>
      </c>
      <c r="J5338" t="s">
        <v>23</v>
      </c>
      <c r="K5338" t="s">
        <v>24</v>
      </c>
      <c r="L5338" t="s">
        <v>25</v>
      </c>
      <c r="M5338" t="s">
        <v>285</v>
      </c>
      <c r="N5338">
        <v>1396</v>
      </c>
      <c r="O5338" t="s">
        <v>471</v>
      </c>
      <c r="P5338" t="s">
        <v>287</v>
      </c>
      <c r="Q5338">
        <v>5</v>
      </c>
      <c r="R5338" t="s">
        <v>1179</v>
      </c>
    </row>
    <row r="5339" spans="1:18" x14ac:dyDescent="0.3">
      <c r="A5339">
        <v>5492</v>
      </c>
      <c r="B5339" t="s">
        <v>120</v>
      </c>
      <c r="C5339">
        <v>2011</v>
      </c>
      <c r="D5339">
        <v>95000</v>
      </c>
      <c r="E5339">
        <v>44000</v>
      </c>
      <c r="F5339" t="s">
        <v>56</v>
      </c>
      <c r="G5339" t="s">
        <v>1518</v>
      </c>
      <c r="H5339" t="s">
        <v>1137</v>
      </c>
      <c r="I5339" t="s">
        <v>41</v>
      </c>
      <c r="J5339" t="s">
        <v>23</v>
      </c>
      <c r="K5339" t="s">
        <v>24</v>
      </c>
      <c r="L5339" t="s">
        <v>33</v>
      </c>
      <c r="M5339" t="s">
        <v>155</v>
      </c>
      <c r="N5339">
        <v>995</v>
      </c>
      <c r="O5339" t="s">
        <v>486</v>
      </c>
      <c r="P5339" t="s">
        <v>715</v>
      </c>
      <c r="Q5339">
        <v>5</v>
      </c>
      <c r="R5339" t="s">
        <v>1179</v>
      </c>
    </row>
    <row r="5340" spans="1:18" x14ac:dyDescent="0.3">
      <c r="A5340">
        <v>5493</v>
      </c>
      <c r="B5340" t="s">
        <v>18</v>
      </c>
      <c r="C5340">
        <v>2016</v>
      </c>
      <c r="D5340">
        <v>280000</v>
      </c>
      <c r="E5340">
        <v>110000</v>
      </c>
      <c r="F5340" t="s">
        <v>124</v>
      </c>
      <c r="G5340" t="s">
        <v>1639</v>
      </c>
      <c r="H5340" t="s">
        <v>895</v>
      </c>
      <c r="I5340" t="s">
        <v>41</v>
      </c>
      <c r="J5340" t="s">
        <v>23</v>
      </c>
      <c r="K5340" t="s">
        <v>24</v>
      </c>
      <c r="L5340" t="s">
        <v>33</v>
      </c>
      <c r="M5340" t="s">
        <v>164</v>
      </c>
      <c r="N5340">
        <v>1197</v>
      </c>
      <c r="O5340" t="s">
        <v>395</v>
      </c>
      <c r="P5340" t="s">
        <v>261</v>
      </c>
      <c r="Q5340">
        <v>5</v>
      </c>
      <c r="R5340" t="s">
        <v>1179</v>
      </c>
    </row>
    <row r="5341" spans="1:18" x14ac:dyDescent="0.3">
      <c r="A5341">
        <v>5494</v>
      </c>
      <c r="B5341" t="s">
        <v>88</v>
      </c>
      <c r="C5341">
        <v>2012</v>
      </c>
      <c r="D5341">
        <v>470000</v>
      </c>
      <c r="E5341">
        <v>215000</v>
      </c>
      <c r="F5341" t="s">
        <v>124</v>
      </c>
      <c r="G5341" t="s">
        <v>1639</v>
      </c>
      <c r="H5341" t="s">
        <v>895</v>
      </c>
      <c r="I5341" t="s">
        <v>22</v>
      </c>
      <c r="J5341" t="s">
        <v>23</v>
      </c>
      <c r="K5341" t="s">
        <v>24</v>
      </c>
      <c r="L5341" t="s">
        <v>25</v>
      </c>
      <c r="M5341" t="s">
        <v>481</v>
      </c>
      <c r="N5341">
        <v>2179</v>
      </c>
      <c r="O5341" t="s">
        <v>271</v>
      </c>
      <c r="P5341" t="s">
        <v>272</v>
      </c>
      <c r="Q5341">
        <v>7</v>
      </c>
      <c r="R5341" t="s">
        <v>1179</v>
      </c>
    </row>
    <row r="5342" spans="1:18" x14ac:dyDescent="0.3">
      <c r="A5342">
        <v>5495</v>
      </c>
      <c r="B5342" t="s">
        <v>46</v>
      </c>
      <c r="C5342">
        <v>2011</v>
      </c>
      <c r="D5342">
        <v>129000</v>
      </c>
      <c r="E5342">
        <v>80000</v>
      </c>
      <c r="F5342" t="s">
        <v>124</v>
      </c>
      <c r="G5342" t="s">
        <v>965</v>
      </c>
      <c r="H5342" t="s">
        <v>966</v>
      </c>
      <c r="I5342" t="s">
        <v>41</v>
      </c>
      <c r="J5342" t="s">
        <v>23</v>
      </c>
      <c r="K5342" t="s">
        <v>24</v>
      </c>
      <c r="L5342" t="s">
        <v>33</v>
      </c>
      <c r="M5342" t="s">
        <v>390</v>
      </c>
      <c r="N5342">
        <v>814</v>
      </c>
      <c r="O5342" t="s">
        <v>541</v>
      </c>
      <c r="P5342" t="s">
        <v>542</v>
      </c>
      <c r="Q5342">
        <v>5</v>
      </c>
      <c r="R5342" t="s">
        <v>1179</v>
      </c>
    </row>
    <row r="5343" spans="1:18" x14ac:dyDescent="0.3">
      <c r="A5343">
        <v>5496</v>
      </c>
      <c r="B5343" t="s">
        <v>120</v>
      </c>
      <c r="C5343">
        <v>2012</v>
      </c>
      <c r="D5343">
        <v>165000</v>
      </c>
      <c r="E5343">
        <v>70000</v>
      </c>
      <c r="F5343" t="s">
        <v>56</v>
      </c>
      <c r="G5343" t="s">
        <v>21</v>
      </c>
      <c r="H5343" t="s">
        <v>2142</v>
      </c>
      <c r="I5343" t="s">
        <v>22</v>
      </c>
      <c r="J5343" t="s">
        <v>23</v>
      </c>
      <c r="K5343" t="s">
        <v>24</v>
      </c>
      <c r="L5343" t="s">
        <v>33</v>
      </c>
      <c r="M5343" t="s">
        <v>583</v>
      </c>
      <c r="N5343">
        <v>936</v>
      </c>
      <c r="O5343" t="s">
        <v>584</v>
      </c>
      <c r="P5343" t="s">
        <v>585</v>
      </c>
      <c r="Q5343">
        <v>5</v>
      </c>
      <c r="R5343" t="s">
        <v>1179</v>
      </c>
    </row>
    <row r="5344" spans="1:18" x14ac:dyDescent="0.3">
      <c r="A5344">
        <v>5497</v>
      </c>
      <c r="B5344" t="s">
        <v>46</v>
      </c>
      <c r="C5344">
        <v>2016</v>
      </c>
      <c r="D5344">
        <v>600000</v>
      </c>
      <c r="E5344">
        <v>25000</v>
      </c>
      <c r="F5344" t="s">
        <v>56</v>
      </c>
      <c r="G5344" t="s">
        <v>21</v>
      </c>
      <c r="H5344" t="s">
        <v>2143</v>
      </c>
      <c r="I5344" t="s">
        <v>41</v>
      </c>
      <c r="J5344" t="s">
        <v>23</v>
      </c>
      <c r="K5344" t="s">
        <v>24</v>
      </c>
      <c r="L5344" t="s">
        <v>25</v>
      </c>
      <c r="M5344" t="s">
        <v>493</v>
      </c>
      <c r="N5344">
        <v>1197</v>
      </c>
      <c r="O5344" t="s">
        <v>54</v>
      </c>
      <c r="P5344" t="s">
        <v>494</v>
      </c>
      <c r="Q5344">
        <v>5</v>
      </c>
      <c r="R5344" t="s">
        <v>1179</v>
      </c>
    </row>
    <row r="5345" spans="1:18" x14ac:dyDescent="0.3">
      <c r="A5345">
        <v>5498</v>
      </c>
      <c r="B5345" t="s">
        <v>18</v>
      </c>
      <c r="C5345">
        <v>2012</v>
      </c>
      <c r="D5345">
        <v>260000</v>
      </c>
      <c r="E5345">
        <v>31000</v>
      </c>
      <c r="F5345" t="s">
        <v>56</v>
      </c>
      <c r="G5345" t="s">
        <v>21</v>
      </c>
      <c r="H5345" t="s">
        <v>2142</v>
      </c>
      <c r="I5345" t="s">
        <v>41</v>
      </c>
      <c r="J5345" t="s">
        <v>23</v>
      </c>
      <c r="K5345" t="s">
        <v>24</v>
      </c>
      <c r="L5345" t="s">
        <v>25</v>
      </c>
      <c r="M5345" t="s">
        <v>85</v>
      </c>
      <c r="N5345">
        <v>998</v>
      </c>
      <c r="O5345" t="s">
        <v>67</v>
      </c>
      <c r="P5345" t="s">
        <v>141</v>
      </c>
      <c r="Q5345">
        <v>5</v>
      </c>
      <c r="R5345" t="s">
        <v>1179</v>
      </c>
    </row>
    <row r="5346" spans="1:18" x14ac:dyDescent="0.3">
      <c r="A5346">
        <v>5499</v>
      </c>
      <c r="B5346" t="s">
        <v>18</v>
      </c>
      <c r="C5346">
        <v>2005</v>
      </c>
      <c r="D5346">
        <v>70000</v>
      </c>
      <c r="E5346">
        <v>50000</v>
      </c>
      <c r="F5346" t="s">
        <v>56</v>
      </c>
      <c r="G5346" t="s">
        <v>21</v>
      </c>
      <c r="H5346" t="s">
        <v>2143</v>
      </c>
      <c r="I5346" t="s">
        <v>41</v>
      </c>
      <c r="J5346" t="s">
        <v>23</v>
      </c>
      <c r="K5346" t="s">
        <v>24</v>
      </c>
      <c r="L5346" t="s">
        <v>42</v>
      </c>
      <c r="M5346" t="s">
        <v>85</v>
      </c>
      <c r="N5346">
        <v>998</v>
      </c>
      <c r="O5346" t="s">
        <v>67</v>
      </c>
      <c r="P5346" t="s">
        <v>141</v>
      </c>
      <c r="Q5346">
        <v>5</v>
      </c>
      <c r="R5346" t="s">
        <v>1179</v>
      </c>
    </row>
    <row r="5347" spans="1:18" x14ac:dyDescent="0.3">
      <c r="A5347">
        <v>5500</v>
      </c>
      <c r="B5347" t="s">
        <v>46</v>
      </c>
      <c r="C5347">
        <v>2015</v>
      </c>
      <c r="D5347">
        <v>515000</v>
      </c>
      <c r="E5347">
        <v>120000</v>
      </c>
      <c r="F5347" t="s">
        <v>56</v>
      </c>
      <c r="G5347" t="s">
        <v>21</v>
      </c>
      <c r="H5347" t="s">
        <v>2143</v>
      </c>
      <c r="I5347" t="s">
        <v>41</v>
      </c>
      <c r="J5347" t="s">
        <v>23</v>
      </c>
      <c r="K5347" t="s">
        <v>24</v>
      </c>
      <c r="L5347" t="s">
        <v>33</v>
      </c>
      <c r="M5347" t="s">
        <v>133</v>
      </c>
      <c r="N5347">
        <v>1197</v>
      </c>
      <c r="O5347" t="s">
        <v>134</v>
      </c>
      <c r="P5347" t="s">
        <v>135</v>
      </c>
      <c r="Q5347">
        <v>5</v>
      </c>
      <c r="R5347" t="s">
        <v>1179</v>
      </c>
    </row>
    <row r="5348" spans="1:18" x14ac:dyDescent="0.3">
      <c r="A5348">
        <v>5501</v>
      </c>
      <c r="B5348" t="s">
        <v>69</v>
      </c>
      <c r="C5348">
        <v>2012</v>
      </c>
      <c r="D5348">
        <v>225000</v>
      </c>
      <c r="E5348">
        <v>60000</v>
      </c>
      <c r="F5348" t="s">
        <v>56</v>
      </c>
      <c r="G5348" t="s">
        <v>21</v>
      </c>
      <c r="H5348" t="s">
        <v>2142</v>
      </c>
      <c r="I5348" t="s">
        <v>22</v>
      </c>
      <c r="J5348" t="s">
        <v>23</v>
      </c>
      <c r="K5348" t="s">
        <v>24</v>
      </c>
      <c r="L5348" t="s">
        <v>25</v>
      </c>
      <c r="M5348" t="s">
        <v>72</v>
      </c>
      <c r="N5348">
        <v>1399</v>
      </c>
      <c r="O5348" t="s">
        <v>388</v>
      </c>
      <c r="P5348" t="s">
        <v>74</v>
      </c>
      <c r="Q5348">
        <v>5</v>
      </c>
      <c r="R5348" t="s">
        <v>1179</v>
      </c>
    </row>
    <row r="5349" spans="1:18" x14ac:dyDescent="0.3">
      <c r="A5349">
        <v>5502</v>
      </c>
      <c r="B5349" t="s">
        <v>18</v>
      </c>
      <c r="C5349">
        <v>2011</v>
      </c>
      <c r="D5349">
        <v>270000</v>
      </c>
      <c r="E5349">
        <v>60000</v>
      </c>
      <c r="F5349" t="s">
        <v>56</v>
      </c>
      <c r="G5349" t="s">
        <v>21</v>
      </c>
      <c r="H5349" t="s">
        <v>2142</v>
      </c>
      <c r="I5349" t="s">
        <v>22</v>
      </c>
      <c r="J5349" t="s">
        <v>23</v>
      </c>
      <c r="K5349" t="s">
        <v>24</v>
      </c>
      <c r="L5349" t="s">
        <v>33</v>
      </c>
      <c r="M5349" t="s">
        <v>81</v>
      </c>
      <c r="N5349">
        <v>1248</v>
      </c>
      <c r="O5349" t="s">
        <v>82</v>
      </c>
      <c r="P5349" t="s">
        <v>28</v>
      </c>
      <c r="Q5349">
        <v>5</v>
      </c>
      <c r="R5349" t="s">
        <v>1179</v>
      </c>
    </row>
    <row r="5350" spans="1:18" x14ac:dyDescent="0.3">
      <c r="A5350">
        <v>5503</v>
      </c>
      <c r="B5350" t="s">
        <v>109</v>
      </c>
      <c r="C5350">
        <v>2011</v>
      </c>
      <c r="D5350">
        <v>225000</v>
      </c>
      <c r="E5350">
        <v>110000</v>
      </c>
      <c r="F5350" t="s">
        <v>56</v>
      </c>
      <c r="G5350" t="s">
        <v>21</v>
      </c>
      <c r="H5350" t="s">
        <v>2142</v>
      </c>
      <c r="I5350" t="s">
        <v>22</v>
      </c>
      <c r="J5350" t="s">
        <v>23</v>
      </c>
      <c r="K5350" t="s">
        <v>24</v>
      </c>
      <c r="L5350" t="s">
        <v>42</v>
      </c>
      <c r="M5350" t="s">
        <v>150</v>
      </c>
      <c r="N5350">
        <v>2179</v>
      </c>
      <c r="O5350" t="s">
        <v>151</v>
      </c>
      <c r="P5350" t="s">
        <v>152</v>
      </c>
      <c r="Q5350">
        <v>7</v>
      </c>
      <c r="R5350" t="s">
        <v>1179</v>
      </c>
    </row>
    <row r="5351" spans="1:18" x14ac:dyDescent="0.3">
      <c r="A5351">
        <v>5504</v>
      </c>
      <c r="B5351" t="s">
        <v>46</v>
      </c>
      <c r="C5351">
        <v>2012</v>
      </c>
      <c r="D5351">
        <v>459999</v>
      </c>
      <c r="E5351">
        <v>70000</v>
      </c>
      <c r="F5351" t="s">
        <v>56</v>
      </c>
      <c r="G5351" t="s">
        <v>21</v>
      </c>
      <c r="H5351" t="s">
        <v>2142</v>
      </c>
      <c r="I5351" t="s">
        <v>22</v>
      </c>
      <c r="J5351" t="s">
        <v>23</v>
      </c>
      <c r="K5351" t="s">
        <v>24</v>
      </c>
      <c r="L5351" t="s">
        <v>25</v>
      </c>
      <c r="M5351" t="s">
        <v>288</v>
      </c>
      <c r="N5351">
        <v>1582</v>
      </c>
      <c r="O5351" t="s">
        <v>289</v>
      </c>
      <c r="P5351" t="s">
        <v>290</v>
      </c>
      <c r="Q5351">
        <v>5</v>
      </c>
      <c r="R5351" t="s">
        <v>1179</v>
      </c>
    </row>
    <row r="5352" spans="1:18" x14ac:dyDescent="0.3">
      <c r="A5352">
        <v>5505</v>
      </c>
      <c r="B5352" t="s">
        <v>18</v>
      </c>
      <c r="C5352">
        <v>2009</v>
      </c>
      <c r="D5352">
        <v>115999</v>
      </c>
      <c r="E5352">
        <v>110000</v>
      </c>
      <c r="F5352" t="s">
        <v>56</v>
      </c>
      <c r="G5352" t="s">
        <v>21</v>
      </c>
      <c r="H5352" t="s">
        <v>2143</v>
      </c>
      <c r="I5352" t="s">
        <v>41</v>
      </c>
      <c r="J5352" t="s">
        <v>23</v>
      </c>
      <c r="K5352" t="s">
        <v>24</v>
      </c>
      <c r="L5352" t="s">
        <v>33</v>
      </c>
      <c r="M5352" t="s">
        <v>96</v>
      </c>
      <c r="N5352">
        <v>796</v>
      </c>
      <c r="O5352" t="s">
        <v>97</v>
      </c>
      <c r="P5352" t="s">
        <v>98</v>
      </c>
      <c r="Q5352">
        <v>5</v>
      </c>
      <c r="R5352" t="s">
        <v>1179</v>
      </c>
    </row>
    <row r="5353" spans="1:18" x14ac:dyDescent="0.3">
      <c r="A5353">
        <v>5506</v>
      </c>
      <c r="B5353" t="s">
        <v>30</v>
      </c>
      <c r="C5353">
        <v>2013</v>
      </c>
      <c r="D5353">
        <v>475000</v>
      </c>
      <c r="E5353">
        <v>77300</v>
      </c>
      <c r="F5353" t="s">
        <v>56</v>
      </c>
      <c r="G5353" t="s">
        <v>21</v>
      </c>
      <c r="H5353" t="s">
        <v>2142</v>
      </c>
      <c r="I5353" t="s">
        <v>22</v>
      </c>
      <c r="J5353" t="s">
        <v>158</v>
      </c>
      <c r="K5353" t="s">
        <v>24</v>
      </c>
      <c r="L5353" t="s">
        <v>25</v>
      </c>
      <c r="M5353" t="s">
        <v>34</v>
      </c>
      <c r="N5353">
        <v>1498</v>
      </c>
      <c r="O5353" t="s">
        <v>35</v>
      </c>
      <c r="P5353" t="s">
        <v>36</v>
      </c>
      <c r="Q5353">
        <v>5</v>
      </c>
      <c r="R5353" t="s">
        <v>1179</v>
      </c>
    </row>
    <row r="5354" spans="1:18" x14ac:dyDescent="0.3">
      <c r="A5354">
        <v>5507</v>
      </c>
      <c r="B5354" t="s">
        <v>173</v>
      </c>
      <c r="C5354">
        <v>2013</v>
      </c>
      <c r="D5354">
        <v>1925000</v>
      </c>
      <c r="E5354">
        <v>91500</v>
      </c>
      <c r="F5354" t="s">
        <v>56</v>
      </c>
      <c r="G5354" t="s">
        <v>21</v>
      </c>
      <c r="H5354" t="s">
        <v>2143</v>
      </c>
      <c r="I5354" t="s">
        <v>22</v>
      </c>
      <c r="J5354" t="s">
        <v>158</v>
      </c>
      <c r="K5354" t="s">
        <v>154</v>
      </c>
      <c r="L5354" t="s">
        <v>25</v>
      </c>
      <c r="M5354" t="s">
        <v>1880</v>
      </c>
      <c r="N5354">
        <v>2148</v>
      </c>
      <c r="O5354" t="s">
        <v>204</v>
      </c>
      <c r="P5354" t="s">
        <v>205</v>
      </c>
      <c r="Q5354">
        <v>5</v>
      </c>
      <c r="R5354" t="s">
        <v>1179</v>
      </c>
    </row>
    <row r="5355" spans="1:18" x14ac:dyDescent="0.3">
      <c r="A5355">
        <v>5508</v>
      </c>
      <c r="B5355" t="s">
        <v>109</v>
      </c>
      <c r="C5355">
        <v>2011</v>
      </c>
      <c r="D5355">
        <v>165000</v>
      </c>
      <c r="E5355">
        <v>75000</v>
      </c>
      <c r="F5355" t="s">
        <v>56</v>
      </c>
      <c r="G5355" t="s">
        <v>21</v>
      </c>
      <c r="H5355" t="s">
        <v>2143</v>
      </c>
      <c r="I5355" t="s">
        <v>22</v>
      </c>
      <c r="J5355" t="s">
        <v>158</v>
      </c>
      <c r="K5355" t="s">
        <v>24</v>
      </c>
      <c r="L5355" t="s">
        <v>33</v>
      </c>
      <c r="M5355" t="s">
        <v>653</v>
      </c>
      <c r="N5355">
        <v>1396</v>
      </c>
      <c r="O5355" t="s">
        <v>471</v>
      </c>
      <c r="P5355" t="s">
        <v>472</v>
      </c>
      <c r="Q5355">
        <v>5</v>
      </c>
      <c r="R5355" t="s">
        <v>1179</v>
      </c>
    </row>
    <row r="5356" spans="1:18" x14ac:dyDescent="0.3">
      <c r="A5356">
        <v>5509</v>
      </c>
      <c r="B5356" t="s">
        <v>18</v>
      </c>
      <c r="C5356">
        <v>2015</v>
      </c>
      <c r="D5356">
        <v>550000</v>
      </c>
      <c r="E5356">
        <v>45000</v>
      </c>
      <c r="F5356" t="s">
        <v>56</v>
      </c>
      <c r="G5356" t="s">
        <v>21</v>
      </c>
      <c r="H5356" t="s">
        <v>2143</v>
      </c>
      <c r="I5356" t="s">
        <v>22</v>
      </c>
      <c r="J5356" t="s">
        <v>158</v>
      </c>
      <c r="K5356" t="s">
        <v>24</v>
      </c>
      <c r="L5356" t="s">
        <v>25</v>
      </c>
      <c r="M5356" t="s">
        <v>424</v>
      </c>
      <c r="N5356">
        <v>1248</v>
      </c>
      <c r="O5356" t="s">
        <v>27</v>
      </c>
      <c r="P5356" t="s">
        <v>28</v>
      </c>
      <c r="Q5356">
        <v>5</v>
      </c>
      <c r="R5356" t="s">
        <v>1179</v>
      </c>
    </row>
    <row r="5357" spans="1:18" x14ac:dyDescent="0.3">
      <c r="A5357">
        <v>5510</v>
      </c>
      <c r="B5357" t="s">
        <v>18</v>
      </c>
      <c r="C5357">
        <v>2017</v>
      </c>
      <c r="D5357">
        <v>861000</v>
      </c>
      <c r="E5357">
        <v>61260</v>
      </c>
      <c r="F5357" t="s">
        <v>56</v>
      </c>
      <c r="G5357" t="s">
        <v>21</v>
      </c>
      <c r="H5357" t="s">
        <v>2144</v>
      </c>
      <c r="I5357" t="s">
        <v>22</v>
      </c>
      <c r="J5357" t="s">
        <v>158</v>
      </c>
      <c r="K5357" t="s">
        <v>24</v>
      </c>
      <c r="L5357" t="s">
        <v>25</v>
      </c>
      <c r="M5357" t="s">
        <v>129</v>
      </c>
      <c r="N5357">
        <v>1248</v>
      </c>
      <c r="O5357" t="s">
        <v>94</v>
      </c>
      <c r="P5357" t="s">
        <v>95</v>
      </c>
      <c r="Q5357">
        <v>5</v>
      </c>
      <c r="R5357" t="s">
        <v>1179</v>
      </c>
    </row>
    <row r="5358" spans="1:18" x14ac:dyDescent="0.3">
      <c r="A5358">
        <v>5511</v>
      </c>
      <c r="B5358" t="s">
        <v>69</v>
      </c>
      <c r="C5358">
        <v>2019</v>
      </c>
      <c r="D5358">
        <v>1050000</v>
      </c>
      <c r="E5358">
        <v>26000</v>
      </c>
      <c r="F5358" t="s">
        <v>124</v>
      </c>
      <c r="G5358" t="s">
        <v>965</v>
      </c>
      <c r="H5358" t="s">
        <v>966</v>
      </c>
      <c r="I5358" t="s">
        <v>22</v>
      </c>
      <c r="J5358" t="s">
        <v>158</v>
      </c>
      <c r="K5358" t="s">
        <v>24</v>
      </c>
      <c r="L5358" t="s">
        <v>25</v>
      </c>
      <c r="M5358" t="s">
        <v>47</v>
      </c>
      <c r="N5358">
        <v>1498</v>
      </c>
      <c r="O5358" t="s">
        <v>303</v>
      </c>
      <c r="P5358" t="s">
        <v>238</v>
      </c>
      <c r="Q5358">
        <v>5</v>
      </c>
      <c r="R5358" t="s">
        <v>1179</v>
      </c>
    </row>
    <row r="5359" spans="1:18" x14ac:dyDescent="0.3">
      <c r="A5359">
        <v>5512</v>
      </c>
      <c r="B5359" t="s">
        <v>30</v>
      </c>
      <c r="C5359">
        <v>2018</v>
      </c>
      <c r="D5359">
        <v>3251000</v>
      </c>
      <c r="E5359">
        <v>17601</v>
      </c>
      <c r="F5359" t="s">
        <v>38</v>
      </c>
      <c r="G5359" t="s">
        <v>39</v>
      </c>
      <c r="H5359" t="s">
        <v>1950</v>
      </c>
      <c r="I5359" t="s">
        <v>22</v>
      </c>
      <c r="J5359" t="s">
        <v>158</v>
      </c>
      <c r="K5359" t="s">
        <v>154</v>
      </c>
      <c r="L5359" t="s">
        <v>25</v>
      </c>
      <c r="M5359" t="s">
        <v>1996</v>
      </c>
      <c r="N5359">
        <v>1968</v>
      </c>
      <c r="O5359" t="s">
        <v>1606</v>
      </c>
      <c r="P5359" t="s">
        <v>2145</v>
      </c>
      <c r="Q5359">
        <v>7</v>
      </c>
      <c r="R5359" t="s">
        <v>1179</v>
      </c>
    </row>
    <row r="5360" spans="1:18" x14ac:dyDescent="0.3">
      <c r="A5360">
        <v>5513</v>
      </c>
      <c r="B5360" t="s">
        <v>46</v>
      </c>
      <c r="C5360">
        <v>2017</v>
      </c>
      <c r="D5360">
        <v>750000</v>
      </c>
      <c r="E5360">
        <v>43000</v>
      </c>
      <c r="F5360" t="s">
        <v>38</v>
      </c>
      <c r="G5360" t="s">
        <v>39</v>
      </c>
      <c r="H5360" t="s">
        <v>1950</v>
      </c>
      <c r="I5360" t="s">
        <v>22</v>
      </c>
      <c r="J5360" t="s">
        <v>158</v>
      </c>
      <c r="K5360" t="s">
        <v>24</v>
      </c>
      <c r="L5360" t="s">
        <v>25</v>
      </c>
      <c r="M5360" t="s">
        <v>99</v>
      </c>
      <c r="N5360">
        <v>1396</v>
      </c>
      <c r="O5360" t="s">
        <v>100</v>
      </c>
      <c r="P5360" t="s">
        <v>101</v>
      </c>
      <c r="Q5360">
        <v>5</v>
      </c>
      <c r="R5360" t="s">
        <v>1179</v>
      </c>
    </row>
    <row r="5361" spans="1:18" x14ac:dyDescent="0.3">
      <c r="A5361">
        <v>5514</v>
      </c>
      <c r="B5361" t="s">
        <v>18</v>
      </c>
      <c r="C5361">
        <v>2018</v>
      </c>
      <c r="D5361">
        <v>730000</v>
      </c>
      <c r="E5361">
        <v>4773</v>
      </c>
      <c r="F5361" t="s">
        <v>38</v>
      </c>
      <c r="G5361" t="s">
        <v>39</v>
      </c>
      <c r="H5361" t="s">
        <v>1950</v>
      </c>
      <c r="I5361" t="s">
        <v>41</v>
      </c>
      <c r="J5361" t="s">
        <v>158</v>
      </c>
      <c r="K5361" t="s">
        <v>24</v>
      </c>
      <c r="L5361" t="s">
        <v>25</v>
      </c>
      <c r="M5361" t="s">
        <v>222</v>
      </c>
      <c r="N5361">
        <v>1197</v>
      </c>
      <c r="O5361" t="s">
        <v>265</v>
      </c>
      <c r="P5361" t="s">
        <v>266</v>
      </c>
      <c r="Q5361">
        <v>5</v>
      </c>
      <c r="R5361" t="s">
        <v>1179</v>
      </c>
    </row>
    <row r="5362" spans="1:18" x14ac:dyDescent="0.3">
      <c r="A5362">
        <v>5515</v>
      </c>
      <c r="B5362" t="s">
        <v>30</v>
      </c>
      <c r="C5362">
        <v>2017</v>
      </c>
      <c r="D5362">
        <v>860000</v>
      </c>
      <c r="E5362">
        <v>31000</v>
      </c>
      <c r="F5362" t="s">
        <v>38</v>
      </c>
      <c r="G5362" t="s">
        <v>39</v>
      </c>
      <c r="H5362" t="s">
        <v>1463</v>
      </c>
      <c r="I5362" t="s">
        <v>22</v>
      </c>
      <c r="J5362" t="s">
        <v>158</v>
      </c>
      <c r="K5362" t="s">
        <v>154</v>
      </c>
      <c r="L5362" t="s">
        <v>25</v>
      </c>
      <c r="M5362" t="s">
        <v>227</v>
      </c>
      <c r="N5362">
        <v>1498</v>
      </c>
      <c r="O5362" t="s">
        <v>35</v>
      </c>
      <c r="P5362" t="s">
        <v>36</v>
      </c>
      <c r="Q5362">
        <v>5</v>
      </c>
      <c r="R5362" t="s">
        <v>1179</v>
      </c>
    </row>
    <row r="5363" spans="1:18" x14ac:dyDescent="0.3">
      <c r="A5363">
        <v>5516</v>
      </c>
      <c r="B5363" t="s">
        <v>37</v>
      </c>
      <c r="C5363">
        <v>2017</v>
      </c>
      <c r="D5363">
        <v>940000</v>
      </c>
      <c r="E5363">
        <v>57900</v>
      </c>
      <c r="F5363" t="s">
        <v>38</v>
      </c>
      <c r="G5363" t="s">
        <v>39</v>
      </c>
      <c r="H5363" t="s">
        <v>1463</v>
      </c>
      <c r="I5363" t="s">
        <v>22</v>
      </c>
      <c r="J5363" t="s">
        <v>158</v>
      </c>
      <c r="K5363" t="s">
        <v>24</v>
      </c>
      <c r="L5363" t="s">
        <v>25</v>
      </c>
      <c r="M5363" t="s">
        <v>291</v>
      </c>
      <c r="N5363">
        <v>1498</v>
      </c>
      <c r="O5363" t="s">
        <v>105</v>
      </c>
      <c r="P5363" t="s">
        <v>95</v>
      </c>
      <c r="Q5363">
        <v>7</v>
      </c>
      <c r="R5363" t="s">
        <v>1179</v>
      </c>
    </row>
    <row r="5364" spans="1:18" x14ac:dyDescent="0.3">
      <c r="A5364">
        <v>5517</v>
      </c>
      <c r="B5364" t="s">
        <v>88</v>
      </c>
      <c r="C5364">
        <v>2019</v>
      </c>
      <c r="D5364">
        <v>1075000</v>
      </c>
      <c r="E5364">
        <v>8600</v>
      </c>
      <c r="F5364" t="s">
        <v>38</v>
      </c>
      <c r="G5364" t="s">
        <v>39</v>
      </c>
      <c r="H5364" t="s">
        <v>1463</v>
      </c>
      <c r="I5364" t="s">
        <v>22</v>
      </c>
      <c r="J5364" t="s">
        <v>158</v>
      </c>
      <c r="K5364" t="s">
        <v>24</v>
      </c>
      <c r="L5364" t="s">
        <v>25</v>
      </c>
      <c r="M5364" t="s">
        <v>60</v>
      </c>
      <c r="N5364">
        <v>1497</v>
      </c>
      <c r="O5364" t="s">
        <v>462</v>
      </c>
      <c r="P5364" t="s">
        <v>463</v>
      </c>
      <c r="Q5364">
        <v>7</v>
      </c>
      <c r="R5364" t="s">
        <v>1179</v>
      </c>
    </row>
    <row r="5365" spans="1:18" x14ac:dyDescent="0.3">
      <c r="A5365">
        <v>5518</v>
      </c>
      <c r="B5365" t="s">
        <v>18</v>
      </c>
      <c r="C5365">
        <v>2016</v>
      </c>
      <c r="D5365">
        <v>775000</v>
      </c>
      <c r="E5365">
        <v>52000</v>
      </c>
      <c r="F5365" t="s">
        <v>56</v>
      </c>
      <c r="G5365" t="s">
        <v>21</v>
      </c>
      <c r="H5365" t="s">
        <v>116</v>
      </c>
      <c r="I5365" t="s">
        <v>22</v>
      </c>
      <c r="J5365" t="s">
        <v>158</v>
      </c>
      <c r="K5365" t="s">
        <v>24</v>
      </c>
      <c r="L5365" t="s">
        <v>25</v>
      </c>
      <c r="M5365" t="s">
        <v>557</v>
      </c>
      <c r="N5365">
        <v>1248</v>
      </c>
      <c r="O5365" t="s">
        <v>94</v>
      </c>
      <c r="P5365" t="s">
        <v>95</v>
      </c>
      <c r="Q5365">
        <v>5</v>
      </c>
      <c r="R5365" t="s">
        <v>1179</v>
      </c>
    </row>
    <row r="5366" spans="1:18" x14ac:dyDescent="0.3">
      <c r="A5366">
        <v>5519</v>
      </c>
      <c r="B5366" t="s">
        <v>18</v>
      </c>
      <c r="C5366">
        <v>2013</v>
      </c>
      <c r="D5366">
        <v>411000</v>
      </c>
      <c r="E5366">
        <v>62000</v>
      </c>
      <c r="F5366" t="s">
        <v>56</v>
      </c>
      <c r="G5366" t="s">
        <v>21</v>
      </c>
      <c r="H5366" t="s">
        <v>116</v>
      </c>
      <c r="I5366" t="s">
        <v>41</v>
      </c>
      <c r="J5366" t="s">
        <v>158</v>
      </c>
      <c r="K5366" t="s">
        <v>24</v>
      </c>
      <c r="L5366" t="s">
        <v>25</v>
      </c>
      <c r="M5366" t="s">
        <v>222</v>
      </c>
      <c r="N5366">
        <v>1197</v>
      </c>
      <c r="O5366" t="s">
        <v>265</v>
      </c>
      <c r="P5366" t="s">
        <v>266</v>
      </c>
      <c r="Q5366">
        <v>5</v>
      </c>
      <c r="R5366" t="s">
        <v>1179</v>
      </c>
    </row>
    <row r="5367" spans="1:18" x14ac:dyDescent="0.3">
      <c r="A5367">
        <v>5520</v>
      </c>
      <c r="B5367" t="s">
        <v>65</v>
      </c>
      <c r="C5367">
        <v>2012</v>
      </c>
      <c r="D5367">
        <v>911000</v>
      </c>
      <c r="E5367">
        <v>155000</v>
      </c>
      <c r="F5367" t="s">
        <v>56</v>
      </c>
      <c r="G5367" t="s">
        <v>21</v>
      </c>
      <c r="H5367" t="s">
        <v>2146</v>
      </c>
      <c r="I5367" t="s">
        <v>22</v>
      </c>
      <c r="J5367" t="s">
        <v>158</v>
      </c>
      <c r="K5367" t="s">
        <v>24</v>
      </c>
      <c r="L5367" t="s">
        <v>25</v>
      </c>
      <c r="M5367" t="s">
        <v>475</v>
      </c>
      <c r="N5367">
        <v>2494</v>
      </c>
      <c r="O5367" t="s">
        <v>476</v>
      </c>
      <c r="P5367" t="s">
        <v>477</v>
      </c>
      <c r="Q5367">
        <v>8</v>
      </c>
      <c r="R5367" t="s">
        <v>1179</v>
      </c>
    </row>
    <row r="5368" spans="1:18" x14ac:dyDescent="0.3">
      <c r="A5368">
        <v>5521</v>
      </c>
      <c r="B5368" t="s">
        <v>221</v>
      </c>
      <c r="C5368">
        <v>2016</v>
      </c>
      <c r="D5368">
        <v>540000</v>
      </c>
      <c r="E5368">
        <v>66000</v>
      </c>
      <c r="F5368" t="s">
        <v>56</v>
      </c>
      <c r="G5368" t="s">
        <v>21</v>
      </c>
      <c r="H5368" t="s">
        <v>2146</v>
      </c>
      <c r="I5368" t="s">
        <v>22</v>
      </c>
      <c r="J5368" t="s">
        <v>158</v>
      </c>
      <c r="K5368" t="s">
        <v>24</v>
      </c>
      <c r="L5368" t="s">
        <v>25</v>
      </c>
      <c r="M5368" t="s">
        <v>53</v>
      </c>
      <c r="N5368">
        <v>1498</v>
      </c>
      <c r="O5368" t="s">
        <v>108</v>
      </c>
      <c r="P5368" t="s">
        <v>548</v>
      </c>
      <c r="Q5368">
        <v>5</v>
      </c>
      <c r="R5368" t="s">
        <v>1179</v>
      </c>
    </row>
    <row r="5369" spans="1:18" x14ac:dyDescent="0.3">
      <c r="A5369">
        <v>5522</v>
      </c>
      <c r="B5369" t="s">
        <v>30</v>
      </c>
      <c r="C5369">
        <v>2016</v>
      </c>
      <c r="D5369">
        <v>660000</v>
      </c>
      <c r="E5369">
        <v>78010</v>
      </c>
      <c r="F5369" t="s">
        <v>56</v>
      </c>
      <c r="G5369" t="s">
        <v>21</v>
      </c>
      <c r="H5369" t="s">
        <v>116</v>
      </c>
      <c r="I5369" t="s">
        <v>22</v>
      </c>
      <c r="J5369" t="s">
        <v>158</v>
      </c>
      <c r="K5369" t="s">
        <v>154</v>
      </c>
      <c r="L5369" t="s">
        <v>25</v>
      </c>
      <c r="M5369" t="s">
        <v>227</v>
      </c>
      <c r="N5369">
        <v>1498</v>
      </c>
      <c r="O5369" t="s">
        <v>35</v>
      </c>
      <c r="P5369" t="s">
        <v>36</v>
      </c>
      <c r="Q5369">
        <v>5</v>
      </c>
      <c r="R5369" t="s">
        <v>1179</v>
      </c>
    </row>
    <row r="5370" spans="1:18" x14ac:dyDescent="0.3">
      <c r="A5370">
        <v>5523</v>
      </c>
      <c r="B5370" t="s">
        <v>18</v>
      </c>
      <c r="C5370">
        <v>2018</v>
      </c>
      <c r="D5370">
        <v>875000</v>
      </c>
      <c r="E5370">
        <v>83844</v>
      </c>
      <c r="F5370" t="s">
        <v>56</v>
      </c>
      <c r="G5370" t="s">
        <v>21</v>
      </c>
      <c r="H5370" t="s">
        <v>116</v>
      </c>
      <c r="I5370" t="s">
        <v>22</v>
      </c>
      <c r="J5370" t="s">
        <v>158</v>
      </c>
      <c r="K5370" t="s">
        <v>24</v>
      </c>
      <c r="L5370" t="s">
        <v>25</v>
      </c>
      <c r="M5370" t="s">
        <v>93</v>
      </c>
      <c r="N5370">
        <v>1248</v>
      </c>
      <c r="O5370" t="s">
        <v>94</v>
      </c>
      <c r="P5370" t="s">
        <v>95</v>
      </c>
      <c r="Q5370">
        <v>7</v>
      </c>
      <c r="R5370" t="s">
        <v>1179</v>
      </c>
    </row>
    <row r="5371" spans="1:18" x14ac:dyDescent="0.3">
      <c r="A5371">
        <v>5524</v>
      </c>
      <c r="B5371" t="s">
        <v>18</v>
      </c>
      <c r="C5371">
        <v>2015</v>
      </c>
      <c r="D5371">
        <v>411000</v>
      </c>
      <c r="E5371">
        <v>23999</v>
      </c>
      <c r="F5371" t="s">
        <v>56</v>
      </c>
      <c r="G5371" t="s">
        <v>21</v>
      </c>
      <c r="H5371" t="s">
        <v>116</v>
      </c>
      <c r="I5371" t="s">
        <v>41</v>
      </c>
      <c r="J5371" t="s">
        <v>158</v>
      </c>
      <c r="K5371" t="s">
        <v>154</v>
      </c>
      <c r="L5371" t="s">
        <v>25</v>
      </c>
      <c r="M5371" t="s">
        <v>243</v>
      </c>
      <c r="N5371">
        <v>998</v>
      </c>
      <c r="O5371" t="s">
        <v>244</v>
      </c>
      <c r="P5371" t="s">
        <v>141</v>
      </c>
      <c r="Q5371">
        <v>5</v>
      </c>
      <c r="R5371" t="s">
        <v>1179</v>
      </c>
    </row>
    <row r="5372" spans="1:18" x14ac:dyDescent="0.3">
      <c r="A5372">
        <v>5525</v>
      </c>
      <c r="B5372" t="s">
        <v>18</v>
      </c>
      <c r="C5372">
        <v>2016</v>
      </c>
      <c r="D5372">
        <v>635000</v>
      </c>
      <c r="E5372">
        <v>52000</v>
      </c>
      <c r="F5372" t="s">
        <v>124</v>
      </c>
      <c r="G5372" t="s">
        <v>965</v>
      </c>
      <c r="H5372" t="s">
        <v>966</v>
      </c>
      <c r="I5372" t="s">
        <v>22</v>
      </c>
      <c r="J5372" t="s">
        <v>158</v>
      </c>
      <c r="K5372" t="s">
        <v>24</v>
      </c>
      <c r="L5372" t="s">
        <v>25</v>
      </c>
      <c r="M5372" t="s">
        <v>527</v>
      </c>
      <c r="N5372">
        <v>1248</v>
      </c>
      <c r="O5372" t="s">
        <v>27</v>
      </c>
      <c r="P5372" t="s">
        <v>28</v>
      </c>
      <c r="Q5372">
        <v>5</v>
      </c>
      <c r="R5372" t="s">
        <v>1179</v>
      </c>
    </row>
    <row r="5373" spans="1:18" x14ac:dyDescent="0.3">
      <c r="A5373">
        <v>5526</v>
      </c>
      <c r="B5373" t="s">
        <v>18</v>
      </c>
      <c r="C5373">
        <v>2012</v>
      </c>
      <c r="D5373">
        <v>350000</v>
      </c>
      <c r="E5373">
        <v>145000</v>
      </c>
      <c r="F5373" t="s">
        <v>124</v>
      </c>
      <c r="G5373" t="s">
        <v>965</v>
      </c>
      <c r="H5373" t="s">
        <v>966</v>
      </c>
      <c r="I5373" t="s">
        <v>22</v>
      </c>
      <c r="J5373" t="s">
        <v>23</v>
      </c>
      <c r="K5373" t="s">
        <v>24</v>
      </c>
      <c r="L5373" t="s">
        <v>42</v>
      </c>
      <c r="M5373" t="s">
        <v>230</v>
      </c>
      <c r="N5373">
        <v>1248</v>
      </c>
      <c r="O5373" t="s">
        <v>27</v>
      </c>
      <c r="P5373" t="s">
        <v>28</v>
      </c>
      <c r="Q5373">
        <v>5</v>
      </c>
      <c r="R5373" t="s">
        <v>1179</v>
      </c>
    </row>
    <row r="5374" spans="1:18" x14ac:dyDescent="0.3">
      <c r="A5374">
        <v>5527</v>
      </c>
      <c r="B5374" t="s">
        <v>88</v>
      </c>
      <c r="C5374">
        <v>2018</v>
      </c>
      <c r="D5374">
        <v>800000</v>
      </c>
      <c r="E5374">
        <v>70000</v>
      </c>
      <c r="F5374" t="s">
        <v>56</v>
      </c>
      <c r="G5374" t="s">
        <v>21</v>
      </c>
      <c r="H5374" t="s">
        <v>116</v>
      </c>
      <c r="I5374" t="s">
        <v>22</v>
      </c>
      <c r="J5374" t="s">
        <v>23</v>
      </c>
      <c r="K5374" t="s">
        <v>24</v>
      </c>
      <c r="L5374" t="s">
        <v>33</v>
      </c>
      <c r="M5374" t="s">
        <v>623</v>
      </c>
      <c r="N5374">
        <v>1493</v>
      </c>
      <c r="O5374" t="s">
        <v>171</v>
      </c>
      <c r="P5374" t="s">
        <v>445</v>
      </c>
      <c r="Q5374">
        <v>7</v>
      </c>
      <c r="R5374" t="s">
        <v>1179</v>
      </c>
    </row>
    <row r="5375" spans="1:18" x14ac:dyDescent="0.3">
      <c r="A5375">
        <v>5528</v>
      </c>
      <c r="B5375" t="s">
        <v>18</v>
      </c>
      <c r="C5375">
        <v>2015</v>
      </c>
      <c r="D5375">
        <v>180000</v>
      </c>
      <c r="E5375">
        <v>25000</v>
      </c>
      <c r="F5375" t="s">
        <v>124</v>
      </c>
      <c r="G5375" t="s">
        <v>965</v>
      </c>
      <c r="H5375" t="s">
        <v>966</v>
      </c>
      <c r="I5375" t="s">
        <v>41</v>
      </c>
      <c r="J5375" t="s">
        <v>23</v>
      </c>
      <c r="K5375" t="s">
        <v>24</v>
      </c>
      <c r="L5375" t="s">
        <v>33</v>
      </c>
      <c r="M5375" t="s">
        <v>127</v>
      </c>
      <c r="N5375">
        <v>796</v>
      </c>
      <c r="O5375" t="s">
        <v>128</v>
      </c>
      <c r="P5375" t="s">
        <v>64</v>
      </c>
      <c r="Q5375">
        <v>5</v>
      </c>
      <c r="R5375" t="s">
        <v>1179</v>
      </c>
    </row>
    <row r="5376" spans="1:18" x14ac:dyDescent="0.3">
      <c r="A5376">
        <v>5529</v>
      </c>
      <c r="B5376" t="s">
        <v>320</v>
      </c>
      <c r="C5376">
        <v>2014</v>
      </c>
      <c r="D5376">
        <v>2000000</v>
      </c>
      <c r="E5376">
        <v>51000</v>
      </c>
      <c r="F5376" t="s">
        <v>38</v>
      </c>
      <c r="G5376" t="s">
        <v>70</v>
      </c>
      <c r="H5376" t="s">
        <v>2126</v>
      </c>
      <c r="I5376" t="s">
        <v>22</v>
      </c>
      <c r="J5376" t="s">
        <v>23</v>
      </c>
      <c r="K5376" t="s">
        <v>154</v>
      </c>
      <c r="L5376" t="s">
        <v>25</v>
      </c>
      <c r="M5376" t="s">
        <v>369</v>
      </c>
      <c r="N5376">
        <v>2993</v>
      </c>
      <c r="O5376" t="s">
        <v>1440</v>
      </c>
      <c r="P5376" t="s">
        <v>1441</v>
      </c>
      <c r="Q5376">
        <v>5</v>
      </c>
      <c r="R5376" t="s">
        <v>1179</v>
      </c>
    </row>
    <row r="5377" spans="1:18" x14ac:dyDescent="0.3">
      <c r="A5377">
        <v>5530</v>
      </c>
      <c r="B5377" t="s">
        <v>37</v>
      </c>
      <c r="C5377">
        <v>2014</v>
      </c>
      <c r="D5377">
        <v>490000</v>
      </c>
      <c r="E5377">
        <v>120000</v>
      </c>
      <c r="F5377" t="s">
        <v>38</v>
      </c>
      <c r="G5377" t="s">
        <v>70</v>
      </c>
      <c r="H5377" t="s">
        <v>2147</v>
      </c>
      <c r="I5377" t="s">
        <v>22</v>
      </c>
      <c r="J5377" t="s">
        <v>23</v>
      </c>
      <c r="K5377" t="s">
        <v>24</v>
      </c>
      <c r="L5377" t="s">
        <v>25</v>
      </c>
      <c r="M5377" t="s">
        <v>731</v>
      </c>
      <c r="N5377">
        <v>1498</v>
      </c>
      <c r="O5377" t="s">
        <v>105</v>
      </c>
      <c r="P5377" t="s">
        <v>95</v>
      </c>
      <c r="Q5377">
        <v>7</v>
      </c>
      <c r="R5377" t="s">
        <v>1179</v>
      </c>
    </row>
    <row r="5378" spans="1:18" x14ac:dyDescent="0.3">
      <c r="A5378">
        <v>5531</v>
      </c>
      <c r="B5378" t="s">
        <v>18</v>
      </c>
      <c r="C5378">
        <v>2010</v>
      </c>
      <c r="D5378">
        <v>180000</v>
      </c>
      <c r="E5378">
        <v>55000</v>
      </c>
      <c r="F5378" t="s">
        <v>38</v>
      </c>
      <c r="G5378" t="s">
        <v>70</v>
      </c>
      <c r="H5378" t="s">
        <v>2126</v>
      </c>
      <c r="I5378" t="s">
        <v>41</v>
      </c>
      <c r="J5378" t="s">
        <v>23</v>
      </c>
      <c r="K5378" t="s">
        <v>24</v>
      </c>
      <c r="L5378" t="s">
        <v>25</v>
      </c>
      <c r="M5378" t="s">
        <v>273</v>
      </c>
      <c r="N5378">
        <v>998</v>
      </c>
      <c r="O5378" t="s">
        <v>67</v>
      </c>
      <c r="P5378" t="s">
        <v>141</v>
      </c>
      <c r="Q5378">
        <v>5</v>
      </c>
      <c r="R5378" t="s">
        <v>1179</v>
      </c>
    </row>
    <row r="5379" spans="1:18" x14ac:dyDescent="0.3">
      <c r="A5379">
        <v>5532</v>
      </c>
      <c r="B5379" t="s">
        <v>296</v>
      </c>
      <c r="C5379">
        <v>2013</v>
      </c>
      <c r="D5379">
        <v>310000</v>
      </c>
      <c r="E5379">
        <v>91400</v>
      </c>
      <c r="F5379" t="s">
        <v>38</v>
      </c>
      <c r="G5379" t="s">
        <v>249</v>
      </c>
      <c r="H5379" t="s">
        <v>2148</v>
      </c>
      <c r="I5379" t="s">
        <v>41</v>
      </c>
      <c r="J5379" t="s">
        <v>23</v>
      </c>
      <c r="K5379" t="s">
        <v>154</v>
      </c>
      <c r="L5379" t="s">
        <v>33</v>
      </c>
      <c r="M5379" t="s">
        <v>608</v>
      </c>
      <c r="N5379">
        <v>1198</v>
      </c>
      <c r="O5379" t="s">
        <v>609</v>
      </c>
      <c r="P5379" t="s">
        <v>610</v>
      </c>
      <c r="Q5379">
        <v>5</v>
      </c>
      <c r="R5379" t="s">
        <v>1179</v>
      </c>
    </row>
    <row r="5380" spans="1:18" x14ac:dyDescent="0.3">
      <c r="A5380">
        <v>5533</v>
      </c>
      <c r="B5380" t="s">
        <v>46</v>
      </c>
      <c r="C5380">
        <v>2012</v>
      </c>
      <c r="D5380">
        <v>275000</v>
      </c>
      <c r="E5380">
        <v>48000</v>
      </c>
      <c r="F5380" t="s">
        <v>38</v>
      </c>
      <c r="G5380" t="s">
        <v>249</v>
      </c>
      <c r="H5380" t="s">
        <v>2148</v>
      </c>
      <c r="I5380" t="s">
        <v>136</v>
      </c>
      <c r="J5380" t="s">
        <v>23</v>
      </c>
      <c r="K5380" t="s">
        <v>24</v>
      </c>
      <c r="L5380" t="s">
        <v>25</v>
      </c>
      <c r="M5380" t="s">
        <v>448</v>
      </c>
      <c r="N5380">
        <v>1495</v>
      </c>
      <c r="O5380" t="s">
        <v>232</v>
      </c>
      <c r="P5380" t="s">
        <v>2076</v>
      </c>
      <c r="Q5380">
        <v>5</v>
      </c>
      <c r="R5380" t="s">
        <v>1179</v>
      </c>
    </row>
    <row r="5381" spans="1:18" x14ac:dyDescent="0.3">
      <c r="A5381">
        <v>5534</v>
      </c>
      <c r="B5381" t="s">
        <v>120</v>
      </c>
      <c r="C5381">
        <v>2014</v>
      </c>
      <c r="D5381">
        <v>450000</v>
      </c>
      <c r="E5381">
        <v>80000</v>
      </c>
      <c r="F5381" t="s">
        <v>38</v>
      </c>
      <c r="G5381" t="s">
        <v>249</v>
      </c>
      <c r="H5381" t="s">
        <v>2148</v>
      </c>
      <c r="I5381" t="s">
        <v>22</v>
      </c>
      <c r="J5381" t="s">
        <v>23</v>
      </c>
      <c r="K5381" t="s">
        <v>24</v>
      </c>
      <c r="L5381" t="s">
        <v>33</v>
      </c>
      <c r="M5381" t="s">
        <v>121</v>
      </c>
      <c r="N5381">
        <v>1248</v>
      </c>
      <c r="O5381" t="s">
        <v>122</v>
      </c>
      <c r="P5381" t="s">
        <v>123</v>
      </c>
      <c r="Q5381">
        <v>7</v>
      </c>
      <c r="R5381" t="s">
        <v>1179</v>
      </c>
    </row>
    <row r="5382" spans="1:18" x14ac:dyDescent="0.3">
      <c r="A5382">
        <v>5535</v>
      </c>
      <c r="B5382" t="s">
        <v>88</v>
      </c>
      <c r="C5382">
        <v>2017</v>
      </c>
      <c r="D5382">
        <v>500000</v>
      </c>
      <c r="E5382">
        <v>50000</v>
      </c>
      <c r="F5382" t="s">
        <v>38</v>
      </c>
      <c r="G5382" t="s">
        <v>249</v>
      </c>
      <c r="H5382" t="s">
        <v>2148</v>
      </c>
      <c r="I5382" t="s">
        <v>22</v>
      </c>
      <c r="J5382" t="s">
        <v>23</v>
      </c>
      <c r="K5382" t="s">
        <v>24</v>
      </c>
      <c r="L5382" t="s">
        <v>25</v>
      </c>
      <c r="M5382" t="s">
        <v>564</v>
      </c>
      <c r="N5382">
        <v>1198</v>
      </c>
      <c r="O5382" t="s">
        <v>565</v>
      </c>
      <c r="P5382" t="s">
        <v>566</v>
      </c>
      <c r="Q5382">
        <v>6</v>
      </c>
      <c r="R5382" t="s">
        <v>1179</v>
      </c>
    </row>
    <row r="5383" spans="1:18" x14ac:dyDescent="0.3">
      <c r="A5383">
        <v>5536</v>
      </c>
      <c r="B5383" t="s">
        <v>46</v>
      </c>
      <c r="C5383">
        <v>2010</v>
      </c>
      <c r="D5383">
        <v>245000</v>
      </c>
      <c r="E5383">
        <v>185000</v>
      </c>
      <c r="F5383" t="s">
        <v>38</v>
      </c>
      <c r="G5383" t="s">
        <v>249</v>
      </c>
      <c r="H5383" t="s">
        <v>2148</v>
      </c>
      <c r="I5383" t="s">
        <v>22</v>
      </c>
      <c r="J5383" t="s">
        <v>23</v>
      </c>
      <c r="K5383" t="s">
        <v>154</v>
      </c>
      <c r="L5383" t="s">
        <v>304</v>
      </c>
      <c r="M5383" t="s">
        <v>408</v>
      </c>
      <c r="N5383">
        <v>1493</v>
      </c>
      <c r="O5383" t="s">
        <v>508</v>
      </c>
      <c r="P5383" t="s">
        <v>563</v>
      </c>
      <c r="Q5383">
        <v>5</v>
      </c>
      <c r="R5383" t="s">
        <v>1179</v>
      </c>
    </row>
    <row r="5384" spans="1:18" x14ac:dyDescent="0.3">
      <c r="A5384">
        <v>5537</v>
      </c>
      <c r="B5384" t="s">
        <v>221</v>
      </c>
      <c r="C5384">
        <v>2011</v>
      </c>
      <c r="D5384">
        <v>275000</v>
      </c>
      <c r="E5384">
        <v>125000</v>
      </c>
      <c r="F5384" t="s">
        <v>38</v>
      </c>
      <c r="G5384" t="s">
        <v>249</v>
      </c>
      <c r="H5384" t="s">
        <v>1780</v>
      </c>
      <c r="I5384" t="s">
        <v>22</v>
      </c>
      <c r="J5384" t="s">
        <v>23</v>
      </c>
      <c r="K5384" t="s">
        <v>24</v>
      </c>
      <c r="L5384" t="s">
        <v>304</v>
      </c>
      <c r="M5384" t="s">
        <v>234</v>
      </c>
      <c r="N5384">
        <v>1598</v>
      </c>
      <c r="O5384" t="s">
        <v>235</v>
      </c>
      <c r="P5384" t="s">
        <v>36</v>
      </c>
      <c r="Q5384">
        <v>5</v>
      </c>
      <c r="R5384" t="s">
        <v>1179</v>
      </c>
    </row>
    <row r="5385" spans="1:18" x14ac:dyDescent="0.3">
      <c r="A5385">
        <v>5538</v>
      </c>
      <c r="B5385" t="s">
        <v>37</v>
      </c>
      <c r="C5385">
        <v>2006</v>
      </c>
      <c r="D5385">
        <v>200000</v>
      </c>
      <c r="E5385">
        <v>178500</v>
      </c>
      <c r="F5385" t="s">
        <v>38</v>
      </c>
      <c r="G5385" t="s">
        <v>249</v>
      </c>
      <c r="H5385" t="s">
        <v>2148</v>
      </c>
      <c r="I5385" t="s">
        <v>41</v>
      </c>
      <c r="J5385" t="s">
        <v>23</v>
      </c>
      <c r="K5385" t="s">
        <v>24</v>
      </c>
      <c r="L5385" t="s">
        <v>42</v>
      </c>
      <c r="M5385" t="s">
        <v>43</v>
      </c>
      <c r="N5385">
        <v>1497</v>
      </c>
      <c r="O5385" t="s">
        <v>44</v>
      </c>
      <c r="P5385" t="s">
        <v>45</v>
      </c>
      <c r="Q5385">
        <v>5</v>
      </c>
      <c r="R5385" t="s">
        <v>1179</v>
      </c>
    </row>
    <row r="5386" spans="1:18" x14ac:dyDescent="0.3">
      <c r="A5386">
        <v>5539</v>
      </c>
      <c r="B5386" t="s">
        <v>88</v>
      </c>
      <c r="C5386">
        <v>2017</v>
      </c>
      <c r="D5386">
        <v>1500000</v>
      </c>
      <c r="E5386">
        <v>66953</v>
      </c>
      <c r="F5386" t="s">
        <v>38</v>
      </c>
      <c r="G5386" t="s">
        <v>249</v>
      </c>
      <c r="H5386" t="s">
        <v>1443</v>
      </c>
      <c r="I5386" t="s">
        <v>22</v>
      </c>
      <c r="J5386" t="s">
        <v>23</v>
      </c>
      <c r="K5386" t="s">
        <v>24</v>
      </c>
      <c r="L5386" t="s">
        <v>25</v>
      </c>
      <c r="M5386" t="s">
        <v>155</v>
      </c>
      <c r="N5386">
        <v>2179</v>
      </c>
      <c r="O5386" t="s">
        <v>446</v>
      </c>
      <c r="P5386" t="s">
        <v>447</v>
      </c>
      <c r="Q5386">
        <v>7</v>
      </c>
      <c r="R5386" t="s">
        <v>1179</v>
      </c>
    </row>
    <row r="5387" spans="1:18" x14ac:dyDescent="0.3">
      <c r="A5387">
        <v>5540</v>
      </c>
      <c r="B5387" t="s">
        <v>296</v>
      </c>
      <c r="C5387">
        <v>2012</v>
      </c>
      <c r="D5387">
        <v>229999</v>
      </c>
      <c r="E5387">
        <v>166000</v>
      </c>
      <c r="F5387" t="s">
        <v>38</v>
      </c>
      <c r="G5387" t="s">
        <v>249</v>
      </c>
      <c r="H5387" t="s">
        <v>1780</v>
      </c>
      <c r="I5387" t="s">
        <v>22</v>
      </c>
      <c r="J5387" t="s">
        <v>23</v>
      </c>
      <c r="K5387" t="s">
        <v>24</v>
      </c>
      <c r="L5387" t="s">
        <v>33</v>
      </c>
      <c r="M5387" t="s">
        <v>505</v>
      </c>
      <c r="N5387">
        <v>1461</v>
      </c>
      <c r="O5387" t="s">
        <v>506</v>
      </c>
      <c r="P5387" t="s">
        <v>74</v>
      </c>
      <c r="Q5387">
        <v>5</v>
      </c>
      <c r="R5387" t="s">
        <v>1179</v>
      </c>
    </row>
    <row r="5388" spans="1:18" x14ac:dyDescent="0.3">
      <c r="A5388">
        <v>5541</v>
      </c>
      <c r="B5388" t="s">
        <v>221</v>
      </c>
      <c r="C5388">
        <v>2011</v>
      </c>
      <c r="D5388">
        <v>280000</v>
      </c>
      <c r="E5388">
        <v>131000</v>
      </c>
      <c r="F5388" t="s">
        <v>38</v>
      </c>
      <c r="G5388" t="s">
        <v>921</v>
      </c>
      <c r="H5388" t="s">
        <v>1225</v>
      </c>
      <c r="I5388" t="s">
        <v>22</v>
      </c>
      <c r="J5388" t="s">
        <v>23</v>
      </c>
      <c r="K5388" t="s">
        <v>24</v>
      </c>
      <c r="L5388" t="s">
        <v>304</v>
      </c>
      <c r="M5388" t="s">
        <v>234</v>
      </c>
      <c r="N5388">
        <v>1598</v>
      </c>
      <c r="O5388" t="s">
        <v>235</v>
      </c>
      <c r="P5388" t="s">
        <v>36</v>
      </c>
      <c r="Q5388">
        <v>5</v>
      </c>
      <c r="R5388" t="s">
        <v>1179</v>
      </c>
    </row>
    <row r="5389" spans="1:18" x14ac:dyDescent="0.3">
      <c r="A5389">
        <v>5542</v>
      </c>
      <c r="B5389" t="s">
        <v>18</v>
      </c>
      <c r="C5389">
        <v>2009</v>
      </c>
      <c r="D5389">
        <v>125000</v>
      </c>
      <c r="E5389">
        <v>50000</v>
      </c>
      <c r="F5389" t="s">
        <v>38</v>
      </c>
      <c r="G5389" t="s">
        <v>921</v>
      </c>
      <c r="H5389" t="s">
        <v>1545</v>
      </c>
      <c r="I5389" t="s">
        <v>41</v>
      </c>
      <c r="J5389" t="s">
        <v>23</v>
      </c>
      <c r="K5389" t="s">
        <v>24</v>
      </c>
      <c r="L5389" t="s">
        <v>33</v>
      </c>
      <c r="M5389" t="s">
        <v>85</v>
      </c>
      <c r="N5389">
        <v>1061</v>
      </c>
      <c r="O5389" t="s">
        <v>86</v>
      </c>
      <c r="P5389" t="s">
        <v>87</v>
      </c>
      <c r="Q5389">
        <v>5</v>
      </c>
      <c r="R5389" t="s">
        <v>1179</v>
      </c>
    </row>
    <row r="5390" spans="1:18" x14ac:dyDescent="0.3">
      <c r="A5390">
        <v>5543</v>
      </c>
      <c r="B5390" t="s">
        <v>18</v>
      </c>
      <c r="C5390">
        <v>2015</v>
      </c>
      <c r="D5390">
        <v>600000</v>
      </c>
      <c r="E5390">
        <v>25000</v>
      </c>
      <c r="F5390" t="s">
        <v>38</v>
      </c>
      <c r="G5390" t="s">
        <v>921</v>
      </c>
      <c r="H5390" t="s">
        <v>1545</v>
      </c>
      <c r="I5390" t="s">
        <v>22</v>
      </c>
      <c r="J5390" t="s">
        <v>23</v>
      </c>
      <c r="K5390" t="s">
        <v>24</v>
      </c>
      <c r="L5390" t="s">
        <v>25</v>
      </c>
      <c r="M5390" t="s">
        <v>229</v>
      </c>
      <c r="N5390">
        <v>1248</v>
      </c>
      <c r="O5390" t="s">
        <v>27</v>
      </c>
      <c r="P5390" t="s">
        <v>28</v>
      </c>
      <c r="Q5390">
        <v>5</v>
      </c>
      <c r="R5390" t="s">
        <v>1179</v>
      </c>
    </row>
    <row r="5391" spans="1:18" x14ac:dyDescent="0.3">
      <c r="A5391">
        <v>5544</v>
      </c>
      <c r="B5391" t="s">
        <v>37</v>
      </c>
      <c r="C5391">
        <v>2018</v>
      </c>
      <c r="D5391">
        <v>600000</v>
      </c>
      <c r="E5391">
        <v>20000</v>
      </c>
      <c r="F5391" t="s">
        <v>38</v>
      </c>
      <c r="G5391" t="s">
        <v>921</v>
      </c>
      <c r="H5391" t="s">
        <v>1225</v>
      </c>
      <c r="I5391" t="s">
        <v>41</v>
      </c>
      <c r="J5391" t="s">
        <v>23</v>
      </c>
      <c r="K5391" t="s">
        <v>24</v>
      </c>
      <c r="L5391" t="s">
        <v>25</v>
      </c>
      <c r="M5391" t="s">
        <v>121</v>
      </c>
      <c r="N5391">
        <v>1199</v>
      </c>
      <c r="O5391" t="s">
        <v>434</v>
      </c>
      <c r="P5391" t="s">
        <v>452</v>
      </c>
      <c r="Q5391">
        <v>5</v>
      </c>
      <c r="R5391" t="s">
        <v>1179</v>
      </c>
    </row>
    <row r="5392" spans="1:18" x14ac:dyDescent="0.3">
      <c r="A5392">
        <v>5545</v>
      </c>
      <c r="B5392" t="s">
        <v>37</v>
      </c>
      <c r="C5392">
        <v>2016</v>
      </c>
      <c r="D5392">
        <v>411000</v>
      </c>
      <c r="E5392">
        <v>60000</v>
      </c>
      <c r="F5392" t="s">
        <v>38</v>
      </c>
      <c r="G5392" t="s">
        <v>921</v>
      </c>
      <c r="H5392" t="s">
        <v>1225</v>
      </c>
      <c r="I5392" t="s">
        <v>41</v>
      </c>
      <c r="J5392" t="s">
        <v>23</v>
      </c>
      <c r="K5392" t="s">
        <v>24</v>
      </c>
      <c r="L5392" t="s">
        <v>33</v>
      </c>
      <c r="M5392" t="s">
        <v>164</v>
      </c>
      <c r="N5392">
        <v>1198</v>
      </c>
      <c r="O5392" t="s">
        <v>219</v>
      </c>
      <c r="P5392" t="s">
        <v>312</v>
      </c>
      <c r="Q5392">
        <v>5</v>
      </c>
      <c r="R5392" t="s">
        <v>1179</v>
      </c>
    </row>
    <row r="5393" spans="1:18" x14ac:dyDescent="0.3">
      <c r="A5393">
        <v>5546</v>
      </c>
      <c r="B5393" t="s">
        <v>18</v>
      </c>
      <c r="C5393">
        <v>2010</v>
      </c>
      <c r="D5393">
        <v>150000</v>
      </c>
      <c r="E5393">
        <v>170000</v>
      </c>
      <c r="F5393" t="s">
        <v>38</v>
      </c>
      <c r="G5393" t="s">
        <v>921</v>
      </c>
      <c r="H5393" t="s">
        <v>1225</v>
      </c>
      <c r="I5393" t="s">
        <v>41</v>
      </c>
      <c r="J5393" t="s">
        <v>23</v>
      </c>
      <c r="K5393" t="s">
        <v>24</v>
      </c>
      <c r="L5393" t="s">
        <v>42</v>
      </c>
      <c r="M5393" t="s">
        <v>267</v>
      </c>
      <c r="N5393">
        <v>1196</v>
      </c>
      <c r="O5393" t="s">
        <v>268</v>
      </c>
      <c r="P5393" t="s">
        <v>269</v>
      </c>
      <c r="Q5393">
        <v>5</v>
      </c>
      <c r="R5393" t="s">
        <v>1179</v>
      </c>
    </row>
    <row r="5394" spans="1:18" x14ac:dyDescent="0.3">
      <c r="A5394">
        <v>5547</v>
      </c>
      <c r="B5394" t="s">
        <v>18</v>
      </c>
      <c r="C5394">
        <v>2015</v>
      </c>
      <c r="D5394">
        <v>630000</v>
      </c>
      <c r="E5394">
        <v>70000</v>
      </c>
      <c r="F5394" t="s">
        <v>38</v>
      </c>
      <c r="G5394" t="s">
        <v>921</v>
      </c>
      <c r="H5394" t="s">
        <v>1225</v>
      </c>
      <c r="I5394" t="s">
        <v>22</v>
      </c>
      <c r="J5394" t="s">
        <v>23</v>
      </c>
      <c r="K5394" t="s">
        <v>24</v>
      </c>
      <c r="L5394" t="s">
        <v>25</v>
      </c>
      <c r="M5394" t="s">
        <v>354</v>
      </c>
      <c r="N5394">
        <v>1248</v>
      </c>
      <c r="O5394" t="s">
        <v>94</v>
      </c>
      <c r="P5394" t="s">
        <v>95</v>
      </c>
      <c r="Q5394">
        <v>5</v>
      </c>
      <c r="R5394" t="s">
        <v>1179</v>
      </c>
    </row>
    <row r="5395" spans="1:18" x14ac:dyDescent="0.3">
      <c r="A5395">
        <v>5548</v>
      </c>
      <c r="B5395" t="s">
        <v>192</v>
      </c>
      <c r="C5395">
        <v>2013</v>
      </c>
      <c r="D5395">
        <v>1200000</v>
      </c>
      <c r="E5395">
        <v>110000</v>
      </c>
      <c r="F5395" t="s">
        <v>38</v>
      </c>
      <c r="G5395" t="s">
        <v>921</v>
      </c>
      <c r="H5395" t="s">
        <v>1545</v>
      </c>
      <c r="I5395" t="s">
        <v>22</v>
      </c>
      <c r="J5395" t="s">
        <v>23</v>
      </c>
      <c r="K5395" t="s">
        <v>154</v>
      </c>
      <c r="L5395" t="s">
        <v>25</v>
      </c>
      <c r="M5395" t="s">
        <v>2149</v>
      </c>
      <c r="N5395">
        <v>1968</v>
      </c>
      <c r="O5395" t="s">
        <v>194</v>
      </c>
      <c r="P5395" t="s">
        <v>195</v>
      </c>
      <c r="Q5395">
        <v>5</v>
      </c>
      <c r="R5395" t="s">
        <v>1179</v>
      </c>
    </row>
    <row r="5396" spans="1:18" x14ac:dyDescent="0.3">
      <c r="A5396">
        <v>5549</v>
      </c>
      <c r="B5396" t="s">
        <v>18</v>
      </c>
      <c r="C5396">
        <v>2019</v>
      </c>
      <c r="D5396">
        <v>700000</v>
      </c>
      <c r="E5396">
        <v>45000</v>
      </c>
      <c r="F5396" t="s">
        <v>19</v>
      </c>
      <c r="G5396" t="s">
        <v>206</v>
      </c>
      <c r="H5396" t="s">
        <v>2150</v>
      </c>
      <c r="I5396" t="s">
        <v>41</v>
      </c>
      <c r="J5396" t="s">
        <v>23</v>
      </c>
      <c r="K5396" t="s">
        <v>154</v>
      </c>
      <c r="L5396" t="s">
        <v>25</v>
      </c>
      <c r="M5396" t="s">
        <v>222</v>
      </c>
      <c r="N5396">
        <v>1197</v>
      </c>
      <c r="O5396" t="s">
        <v>265</v>
      </c>
      <c r="P5396" t="s">
        <v>266</v>
      </c>
      <c r="Q5396">
        <v>5</v>
      </c>
      <c r="R5396" t="s">
        <v>1179</v>
      </c>
    </row>
    <row r="5397" spans="1:18" x14ac:dyDescent="0.3">
      <c r="A5397">
        <v>5550</v>
      </c>
      <c r="B5397" t="s">
        <v>88</v>
      </c>
      <c r="C5397">
        <v>2010</v>
      </c>
      <c r="D5397">
        <v>250000</v>
      </c>
      <c r="E5397">
        <v>60000</v>
      </c>
      <c r="F5397" t="s">
        <v>19</v>
      </c>
      <c r="G5397" t="s">
        <v>206</v>
      </c>
      <c r="H5397" t="s">
        <v>2150</v>
      </c>
      <c r="I5397" t="s">
        <v>22</v>
      </c>
      <c r="J5397" t="s">
        <v>23</v>
      </c>
      <c r="K5397" t="s">
        <v>24</v>
      </c>
      <c r="L5397" t="s">
        <v>33</v>
      </c>
      <c r="M5397" t="s">
        <v>130</v>
      </c>
      <c r="N5397">
        <v>2498</v>
      </c>
      <c r="O5397" t="s">
        <v>627</v>
      </c>
      <c r="P5397" t="s">
        <v>628</v>
      </c>
      <c r="Q5397">
        <v>7</v>
      </c>
      <c r="R5397" t="s">
        <v>1179</v>
      </c>
    </row>
    <row r="5398" spans="1:18" x14ac:dyDescent="0.3">
      <c r="A5398">
        <v>5551</v>
      </c>
      <c r="B5398" t="s">
        <v>120</v>
      </c>
      <c r="C5398">
        <v>2016</v>
      </c>
      <c r="D5398">
        <v>535000</v>
      </c>
      <c r="E5398">
        <v>32000</v>
      </c>
      <c r="F5398" t="s">
        <v>38</v>
      </c>
      <c r="G5398" t="s">
        <v>39</v>
      </c>
      <c r="H5398" t="s">
        <v>890</v>
      </c>
      <c r="I5398" t="s">
        <v>22</v>
      </c>
      <c r="J5398" t="s">
        <v>23</v>
      </c>
      <c r="K5398" t="s">
        <v>24</v>
      </c>
      <c r="L5398" t="s">
        <v>25</v>
      </c>
      <c r="M5398" t="s">
        <v>121</v>
      </c>
      <c r="N5398">
        <v>1248</v>
      </c>
      <c r="O5398" t="s">
        <v>556</v>
      </c>
      <c r="P5398" t="s">
        <v>123</v>
      </c>
      <c r="Q5398">
        <v>8</v>
      </c>
      <c r="R5398" t="s">
        <v>1179</v>
      </c>
    </row>
    <row r="5399" spans="1:18" x14ac:dyDescent="0.3">
      <c r="A5399">
        <v>5552</v>
      </c>
      <c r="B5399" t="s">
        <v>88</v>
      </c>
      <c r="C5399">
        <v>2016</v>
      </c>
      <c r="D5399">
        <v>600000</v>
      </c>
      <c r="E5399">
        <v>60000</v>
      </c>
      <c r="F5399" t="s">
        <v>38</v>
      </c>
      <c r="G5399" t="s">
        <v>39</v>
      </c>
      <c r="H5399" t="s">
        <v>2151</v>
      </c>
      <c r="I5399" t="s">
        <v>22</v>
      </c>
      <c r="J5399" t="s">
        <v>23</v>
      </c>
      <c r="K5399" t="s">
        <v>24</v>
      </c>
      <c r="L5399" t="s">
        <v>25</v>
      </c>
      <c r="M5399" t="s">
        <v>623</v>
      </c>
      <c r="N5399">
        <v>1493</v>
      </c>
      <c r="O5399" t="s">
        <v>171</v>
      </c>
      <c r="P5399" t="s">
        <v>445</v>
      </c>
      <c r="Q5399">
        <v>7</v>
      </c>
      <c r="R5399" t="s">
        <v>1179</v>
      </c>
    </row>
    <row r="5400" spans="1:18" x14ac:dyDescent="0.3">
      <c r="A5400">
        <v>5553</v>
      </c>
      <c r="B5400" t="s">
        <v>46</v>
      </c>
      <c r="C5400">
        <v>2003</v>
      </c>
      <c r="D5400">
        <v>145000</v>
      </c>
      <c r="E5400">
        <v>120000</v>
      </c>
      <c r="F5400" t="s">
        <v>38</v>
      </c>
      <c r="G5400" t="s">
        <v>39</v>
      </c>
      <c r="H5400" t="s">
        <v>2151</v>
      </c>
      <c r="I5400" t="s">
        <v>22</v>
      </c>
      <c r="J5400" t="s">
        <v>23</v>
      </c>
      <c r="K5400" t="s">
        <v>24</v>
      </c>
      <c r="L5400" t="s">
        <v>304</v>
      </c>
      <c r="M5400" t="s">
        <v>1116</v>
      </c>
      <c r="N5400">
        <v>1493</v>
      </c>
      <c r="O5400" t="s">
        <v>90</v>
      </c>
      <c r="P5400" t="s">
        <v>1117</v>
      </c>
      <c r="Q5400">
        <v>5</v>
      </c>
      <c r="R5400" t="s">
        <v>1179</v>
      </c>
    </row>
    <row r="5401" spans="1:18" x14ac:dyDescent="0.3">
      <c r="A5401">
        <v>5554</v>
      </c>
      <c r="B5401" t="s">
        <v>69</v>
      </c>
      <c r="C5401">
        <v>2015</v>
      </c>
      <c r="D5401">
        <v>400000</v>
      </c>
      <c r="E5401">
        <v>143000</v>
      </c>
      <c r="F5401" t="s">
        <v>19</v>
      </c>
      <c r="G5401" t="s">
        <v>206</v>
      </c>
      <c r="H5401" t="s">
        <v>2150</v>
      </c>
      <c r="I5401" t="s">
        <v>22</v>
      </c>
      <c r="J5401" t="s">
        <v>23</v>
      </c>
      <c r="K5401" t="s">
        <v>24</v>
      </c>
      <c r="L5401" t="s">
        <v>25</v>
      </c>
      <c r="M5401" t="s">
        <v>737</v>
      </c>
      <c r="N5401">
        <v>1498</v>
      </c>
      <c r="O5401" t="s">
        <v>738</v>
      </c>
      <c r="P5401" t="s">
        <v>719</v>
      </c>
      <c r="Q5401">
        <v>5</v>
      </c>
      <c r="R5401" t="s">
        <v>1179</v>
      </c>
    </row>
    <row r="5402" spans="1:18" x14ac:dyDescent="0.3">
      <c r="A5402">
        <v>5555</v>
      </c>
      <c r="B5402" t="s">
        <v>18</v>
      </c>
      <c r="C5402">
        <v>2015</v>
      </c>
      <c r="D5402">
        <v>600000</v>
      </c>
      <c r="E5402">
        <v>100000</v>
      </c>
      <c r="F5402" t="s">
        <v>38</v>
      </c>
      <c r="G5402" t="s">
        <v>39</v>
      </c>
      <c r="H5402" t="s">
        <v>2152</v>
      </c>
      <c r="I5402" t="s">
        <v>22</v>
      </c>
      <c r="J5402" t="s">
        <v>23</v>
      </c>
      <c r="K5402" t="s">
        <v>24</v>
      </c>
      <c r="L5402" t="s">
        <v>25</v>
      </c>
      <c r="M5402" t="s">
        <v>106</v>
      </c>
      <c r="N5402">
        <v>1248</v>
      </c>
      <c r="O5402" t="s">
        <v>27</v>
      </c>
      <c r="P5402" t="s">
        <v>28</v>
      </c>
      <c r="Q5402">
        <v>5</v>
      </c>
      <c r="R5402" t="s">
        <v>1179</v>
      </c>
    </row>
    <row r="5403" spans="1:18" x14ac:dyDescent="0.3">
      <c r="A5403">
        <v>5556</v>
      </c>
      <c r="B5403" t="s">
        <v>18</v>
      </c>
      <c r="C5403">
        <v>2018</v>
      </c>
      <c r="D5403">
        <v>459999</v>
      </c>
      <c r="E5403">
        <v>50000</v>
      </c>
      <c r="F5403" t="s">
        <v>38</v>
      </c>
      <c r="G5403" t="s">
        <v>39</v>
      </c>
      <c r="H5403" t="s">
        <v>2152</v>
      </c>
      <c r="I5403" t="s">
        <v>41</v>
      </c>
      <c r="J5403" t="s">
        <v>23</v>
      </c>
      <c r="K5403" t="s">
        <v>24</v>
      </c>
      <c r="L5403" t="s">
        <v>25</v>
      </c>
      <c r="M5403" t="s">
        <v>294</v>
      </c>
      <c r="N5403">
        <v>998</v>
      </c>
      <c r="O5403" t="s">
        <v>86</v>
      </c>
      <c r="P5403" t="s">
        <v>141</v>
      </c>
      <c r="Q5403">
        <v>5</v>
      </c>
      <c r="R5403" t="s">
        <v>1179</v>
      </c>
    </row>
    <row r="5404" spans="1:18" x14ac:dyDescent="0.3">
      <c r="A5404">
        <v>5557</v>
      </c>
      <c r="B5404" t="s">
        <v>46</v>
      </c>
      <c r="C5404">
        <v>2018</v>
      </c>
      <c r="D5404">
        <v>800000</v>
      </c>
      <c r="E5404">
        <v>30000</v>
      </c>
      <c r="F5404" t="s">
        <v>38</v>
      </c>
      <c r="G5404" t="s">
        <v>39</v>
      </c>
      <c r="H5404" t="s">
        <v>890</v>
      </c>
      <c r="I5404" t="s">
        <v>22</v>
      </c>
      <c r="J5404" t="s">
        <v>23</v>
      </c>
      <c r="K5404" t="s">
        <v>24</v>
      </c>
      <c r="L5404" t="s">
        <v>25</v>
      </c>
      <c r="M5404" t="s">
        <v>99</v>
      </c>
      <c r="N5404">
        <v>1396</v>
      </c>
      <c r="O5404" t="s">
        <v>100</v>
      </c>
      <c r="P5404" t="s">
        <v>101</v>
      </c>
      <c r="Q5404">
        <v>5</v>
      </c>
      <c r="R5404" t="s">
        <v>1179</v>
      </c>
    </row>
    <row r="5405" spans="1:18" x14ac:dyDescent="0.3">
      <c r="A5405">
        <v>5558</v>
      </c>
      <c r="B5405" t="s">
        <v>18</v>
      </c>
      <c r="C5405">
        <v>2017</v>
      </c>
      <c r="D5405">
        <v>370000</v>
      </c>
      <c r="E5405">
        <v>25000</v>
      </c>
      <c r="F5405" t="s">
        <v>38</v>
      </c>
      <c r="G5405" t="s">
        <v>39</v>
      </c>
      <c r="H5405" t="s">
        <v>890</v>
      </c>
      <c r="I5405" t="s">
        <v>136</v>
      </c>
      <c r="J5405" t="s">
        <v>23</v>
      </c>
      <c r="K5405" t="s">
        <v>24</v>
      </c>
      <c r="L5405" t="s">
        <v>25</v>
      </c>
      <c r="M5405" t="s">
        <v>818</v>
      </c>
      <c r="N5405">
        <v>1196</v>
      </c>
      <c r="O5405" t="s">
        <v>538</v>
      </c>
      <c r="P5405" t="s">
        <v>539</v>
      </c>
      <c r="Q5405">
        <v>5</v>
      </c>
      <c r="R5405" t="s">
        <v>1179</v>
      </c>
    </row>
    <row r="5406" spans="1:18" x14ac:dyDescent="0.3">
      <c r="A5406">
        <v>5559</v>
      </c>
      <c r="B5406" t="s">
        <v>65</v>
      </c>
      <c r="C5406">
        <v>2012</v>
      </c>
      <c r="D5406">
        <v>800000</v>
      </c>
      <c r="E5406">
        <v>102000</v>
      </c>
      <c r="F5406" t="s">
        <v>38</v>
      </c>
      <c r="G5406" t="s">
        <v>39</v>
      </c>
      <c r="H5406" t="s">
        <v>2151</v>
      </c>
      <c r="I5406" t="s">
        <v>22</v>
      </c>
      <c r="J5406" t="s">
        <v>23</v>
      </c>
      <c r="K5406" t="s">
        <v>24</v>
      </c>
      <c r="L5406" t="s">
        <v>33</v>
      </c>
      <c r="M5406" t="s">
        <v>475</v>
      </c>
      <c r="N5406">
        <v>2494</v>
      </c>
      <c r="O5406" t="s">
        <v>476</v>
      </c>
      <c r="P5406" t="s">
        <v>477</v>
      </c>
      <c r="Q5406">
        <v>8</v>
      </c>
      <c r="R5406" t="s">
        <v>1179</v>
      </c>
    </row>
    <row r="5407" spans="1:18" x14ac:dyDescent="0.3">
      <c r="A5407">
        <v>5560</v>
      </c>
      <c r="B5407" t="s">
        <v>75</v>
      </c>
      <c r="C5407">
        <v>2013</v>
      </c>
      <c r="D5407">
        <v>290000</v>
      </c>
      <c r="E5407">
        <v>90000</v>
      </c>
      <c r="F5407" t="s">
        <v>38</v>
      </c>
      <c r="G5407" t="s">
        <v>39</v>
      </c>
      <c r="H5407" t="s">
        <v>2151</v>
      </c>
      <c r="I5407" t="s">
        <v>22</v>
      </c>
      <c r="J5407" t="s">
        <v>23</v>
      </c>
      <c r="K5407" t="s">
        <v>24</v>
      </c>
      <c r="L5407" t="s">
        <v>25</v>
      </c>
      <c r="M5407" t="s">
        <v>505</v>
      </c>
      <c r="N5407">
        <v>1461</v>
      </c>
      <c r="O5407" t="s">
        <v>846</v>
      </c>
      <c r="P5407" t="s">
        <v>74</v>
      </c>
      <c r="Q5407">
        <v>5</v>
      </c>
      <c r="R5407" t="s">
        <v>1179</v>
      </c>
    </row>
    <row r="5408" spans="1:18" x14ac:dyDescent="0.3">
      <c r="A5408">
        <v>5561</v>
      </c>
      <c r="B5408" t="s">
        <v>18</v>
      </c>
      <c r="C5408">
        <v>2018</v>
      </c>
      <c r="D5408">
        <v>671000</v>
      </c>
      <c r="E5408">
        <v>62000</v>
      </c>
      <c r="F5408" t="s">
        <v>38</v>
      </c>
      <c r="G5408" t="s">
        <v>39</v>
      </c>
      <c r="H5408" t="s">
        <v>890</v>
      </c>
      <c r="I5408" t="s">
        <v>22</v>
      </c>
      <c r="J5408" t="s">
        <v>23</v>
      </c>
      <c r="K5408" t="s">
        <v>24</v>
      </c>
      <c r="L5408" t="s">
        <v>25</v>
      </c>
      <c r="M5408" t="s">
        <v>424</v>
      </c>
      <c r="N5408">
        <v>1248</v>
      </c>
      <c r="O5408" t="s">
        <v>27</v>
      </c>
      <c r="P5408" t="s">
        <v>28</v>
      </c>
      <c r="Q5408">
        <v>5</v>
      </c>
      <c r="R5408" t="s">
        <v>1179</v>
      </c>
    </row>
    <row r="5409" spans="1:18" x14ac:dyDescent="0.3">
      <c r="A5409">
        <v>5562</v>
      </c>
      <c r="B5409" t="s">
        <v>109</v>
      </c>
      <c r="C5409">
        <v>2012</v>
      </c>
      <c r="D5409">
        <v>140000</v>
      </c>
      <c r="E5409">
        <v>80000</v>
      </c>
      <c r="F5409" t="s">
        <v>38</v>
      </c>
      <c r="G5409" t="s">
        <v>39</v>
      </c>
      <c r="H5409" t="s">
        <v>890</v>
      </c>
      <c r="I5409" t="s">
        <v>22</v>
      </c>
      <c r="J5409" t="s">
        <v>23</v>
      </c>
      <c r="K5409" t="s">
        <v>24</v>
      </c>
      <c r="L5409" t="s">
        <v>304</v>
      </c>
      <c r="M5409" t="s">
        <v>285</v>
      </c>
      <c r="N5409">
        <v>1396</v>
      </c>
      <c r="O5409" t="s">
        <v>471</v>
      </c>
      <c r="P5409" t="s">
        <v>287</v>
      </c>
      <c r="Q5409">
        <v>5</v>
      </c>
      <c r="R5409" t="s">
        <v>1179</v>
      </c>
    </row>
    <row r="5410" spans="1:18" x14ac:dyDescent="0.3">
      <c r="A5410">
        <v>5563</v>
      </c>
      <c r="B5410" t="s">
        <v>18</v>
      </c>
      <c r="C5410">
        <v>2011</v>
      </c>
      <c r="D5410">
        <v>141000</v>
      </c>
      <c r="E5410">
        <v>15000</v>
      </c>
      <c r="F5410" t="s">
        <v>38</v>
      </c>
      <c r="G5410" t="s">
        <v>39</v>
      </c>
      <c r="H5410" t="s">
        <v>890</v>
      </c>
      <c r="I5410" t="s">
        <v>41</v>
      </c>
      <c r="J5410" t="s">
        <v>23</v>
      </c>
      <c r="K5410" t="s">
        <v>24</v>
      </c>
      <c r="L5410" t="s">
        <v>42</v>
      </c>
      <c r="M5410" t="s">
        <v>96</v>
      </c>
      <c r="N5410">
        <v>796</v>
      </c>
      <c r="O5410" t="s">
        <v>97</v>
      </c>
      <c r="P5410" t="s">
        <v>98</v>
      </c>
      <c r="Q5410">
        <v>5</v>
      </c>
      <c r="R5410" t="s">
        <v>1179</v>
      </c>
    </row>
    <row r="5411" spans="1:18" x14ac:dyDescent="0.3">
      <c r="A5411">
        <v>5564</v>
      </c>
      <c r="B5411" t="s">
        <v>18</v>
      </c>
      <c r="C5411">
        <v>2009</v>
      </c>
      <c r="D5411">
        <v>125000</v>
      </c>
      <c r="E5411">
        <v>70000</v>
      </c>
      <c r="F5411" t="s">
        <v>38</v>
      </c>
      <c r="G5411" t="s">
        <v>39</v>
      </c>
      <c r="H5411" t="s">
        <v>890</v>
      </c>
      <c r="I5411" t="s">
        <v>41</v>
      </c>
      <c r="J5411" t="s">
        <v>23</v>
      </c>
      <c r="K5411" t="s">
        <v>24</v>
      </c>
      <c r="L5411" t="s">
        <v>33</v>
      </c>
      <c r="M5411" t="s">
        <v>96</v>
      </c>
      <c r="N5411">
        <v>796</v>
      </c>
      <c r="O5411" t="s">
        <v>97</v>
      </c>
      <c r="P5411" t="s">
        <v>98</v>
      </c>
      <c r="Q5411">
        <v>5</v>
      </c>
      <c r="R5411" t="s">
        <v>1179</v>
      </c>
    </row>
    <row r="5412" spans="1:18" x14ac:dyDescent="0.3">
      <c r="A5412">
        <v>5565</v>
      </c>
      <c r="B5412" t="s">
        <v>109</v>
      </c>
      <c r="C5412">
        <v>2013</v>
      </c>
      <c r="D5412">
        <v>150000</v>
      </c>
      <c r="E5412">
        <v>90000</v>
      </c>
      <c r="F5412" t="s">
        <v>38</v>
      </c>
      <c r="G5412" t="s">
        <v>39</v>
      </c>
      <c r="H5412" t="s">
        <v>2152</v>
      </c>
      <c r="I5412" t="s">
        <v>22</v>
      </c>
      <c r="J5412" t="s">
        <v>23</v>
      </c>
      <c r="K5412" t="s">
        <v>24</v>
      </c>
      <c r="L5412" t="s">
        <v>33</v>
      </c>
      <c r="M5412" t="s">
        <v>418</v>
      </c>
      <c r="N5412">
        <v>1405</v>
      </c>
      <c r="O5412" t="s">
        <v>458</v>
      </c>
      <c r="P5412" t="s">
        <v>459</v>
      </c>
      <c r="Q5412">
        <v>5</v>
      </c>
      <c r="R5412" t="s">
        <v>1179</v>
      </c>
    </row>
    <row r="5413" spans="1:18" x14ac:dyDescent="0.3">
      <c r="A5413">
        <v>5566</v>
      </c>
      <c r="B5413" t="s">
        <v>18</v>
      </c>
      <c r="C5413">
        <v>2007</v>
      </c>
      <c r="D5413">
        <v>125000</v>
      </c>
      <c r="E5413">
        <v>100000</v>
      </c>
      <c r="F5413" t="s">
        <v>38</v>
      </c>
      <c r="G5413" t="s">
        <v>39</v>
      </c>
      <c r="H5413" t="s">
        <v>2152</v>
      </c>
      <c r="I5413" t="s">
        <v>41</v>
      </c>
      <c r="J5413" t="s">
        <v>23</v>
      </c>
      <c r="K5413" t="s">
        <v>24</v>
      </c>
      <c r="L5413" t="s">
        <v>42</v>
      </c>
      <c r="M5413" t="s">
        <v>85</v>
      </c>
      <c r="N5413">
        <v>1061</v>
      </c>
      <c r="O5413" t="s">
        <v>86</v>
      </c>
      <c r="P5413" t="s">
        <v>87</v>
      </c>
      <c r="Q5413">
        <v>5</v>
      </c>
      <c r="R5413" t="s">
        <v>1179</v>
      </c>
    </row>
    <row r="5414" spans="1:18" x14ac:dyDescent="0.3">
      <c r="A5414">
        <v>5567</v>
      </c>
      <c r="B5414" t="s">
        <v>46</v>
      </c>
      <c r="C5414">
        <v>2018</v>
      </c>
      <c r="D5414">
        <v>600000</v>
      </c>
      <c r="E5414">
        <v>25000</v>
      </c>
      <c r="F5414" t="s">
        <v>38</v>
      </c>
      <c r="G5414" t="s">
        <v>39</v>
      </c>
      <c r="H5414" t="s">
        <v>2152</v>
      </c>
      <c r="I5414" t="s">
        <v>41</v>
      </c>
      <c r="J5414" t="s">
        <v>23</v>
      </c>
      <c r="K5414" t="s">
        <v>24</v>
      </c>
      <c r="L5414" t="s">
        <v>33</v>
      </c>
      <c r="M5414" t="s">
        <v>85</v>
      </c>
      <c r="N5414">
        <v>1197</v>
      </c>
      <c r="O5414" t="s">
        <v>54</v>
      </c>
      <c r="P5414" t="s">
        <v>55</v>
      </c>
      <c r="Q5414">
        <v>5</v>
      </c>
      <c r="R5414" t="s">
        <v>1179</v>
      </c>
    </row>
    <row r="5415" spans="1:18" x14ac:dyDescent="0.3">
      <c r="A5415">
        <v>5568</v>
      </c>
      <c r="B5415" t="s">
        <v>46</v>
      </c>
      <c r="C5415">
        <v>2017</v>
      </c>
      <c r="D5415">
        <v>700000</v>
      </c>
      <c r="E5415">
        <v>40000</v>
      </c>
      <c r="F5415" t="s">
        <v>38</v>
      </c>
      <c r="G5415" t="s">
        <v>39</v>
      </c>
      <c r="H5415" t="s">
        <v>2152</v>
      </c>
      <c r="I5415" t="s">
        <v>22</v>
      </c>
      <c r="J5415" t="s">
        <v>23</v>
      </c>
      <c r="K5415" t="s">
        <v>24</v>
      </c>
      <c r="L5415" t="s">
        <v>25</v>
      </c>
      <c r="M5415" t="s">
        <v>99</v>
      </c>
      <c r="N5415">
        <v>1396</v>
      </c>
      <c r="O5415" t="s">
        <v>100</v>
      </c>
      <c r="P5415" t="s">
        <v>101</v>
      </c>
      <c r="Q5415">
        <v>5</v>
      </c>
      <c r="R5415" t="s">
        <v>1179</v>
      </c>
    </row>
    <row r="5416" spans="1:18" x14ac:dyDescent="0.3">
      <c r="A5416">
        <v>5569</v>
      </c>
      <c r="B5416" t="s">
        <v>46</v>
      </c>
      <c r="C5416">
        <v>2017</v>
      </c>
      <c r="D5416">
        <v>700000</v>
      </c>
      <c r="E5416">
        <v>70000</v>
      </c>
      <c r="F5416" t="s">
        <v>124</v>
      </c>
      <c r="G5416" t="s">
        <v>125</v>
      </c>
      <c r="H5416" t="s">
        <v>2153</v>
      </c>
      <c r="I5416" t="s">
        <v>22</v>
      </c>
      <c r="J5416" t="s">
        <v>23</v>
      </c>
      <c r="K5416" t="s">
        <v>24</v>
      </c>
      <c r="L5416" t="s">
        <v>25</v>
      </c>
      <c r="M5416" t="s">
        <v>99</v>
      </c>
      <c r="N5416">
        <v>1396</v>
      </c>
      <c r="O5416" t="s">
        <v>100</v>
      </c>
      <c r="P5416" t="s">
        <v>101</v>
      </c>
      <c r="Q5416">
        <v>5</v>
      </c>
      <c r="R5416" t="s">
        <v>1179</v>
      </c>
    </row>
    <row r="5417" spans="1:18" x14ac:dyDescent="0.3">
      <c r="A5417">
        <v>5570</v>
      </c>
      <c r="B5417" t="s">
        <v>18</v>
      </c>
      <c r="C5417">
        <v>2017</v>
      </c>
      <c r="D5417">
        <v>740000</v>
      </c>
      <c r="E5417">
        <v>40000</v>
      </c>
      <c r="F5417" t="s">
        <v>56</v>
      </c>
      <c r="G5417" t="s">
        <v>777</v>
      </c>
      <c r="H5417" t="s">
        <v>2154</v>
      </c>
      <c r="I5417" t="s">
        <v>22</v>
      </c>
      <c r="J5417" t="s">
        <v>23</v>
      </c>
      <c r="K5417" t="s">
        <v>24</v>
      </c>
      <c r="L5417" t="s">
        <v>25</v>
      </c>
      <c r="M5417" t="s">
        <v>424</v>
      </c>
      <c r="N5417">
        <v>1248</v>
      </c>
      <c r="O5417" t="s">
        <v>425</v>
      </c>
      <c r="P5417" t="s">
        <v>28</v>
      </c>
      <c r="Q5417">
        <v>5</v>
      </c>
      <c r="R5417" t="s">
        <v>1179</v>
      </c>
    </row>
    <row r="5418" spans="1:18" x14ac:dyDescent="0.3">
      <c r="A5418">
        <v>5571</v>
      </c>
      <c r="B5418" t="s">
        <v>109</v>
      </c>
      <c r="C5418">
        <v>2011</v>
      </c>
      <c r="D5418">
        <v>140000</v>
      </c>
      <c r="E5418">
        <v>200000</v>
      </c>
      <c r="F5418" t="s">
        <v>56</v>
      </c>
      <c r="G5418" t="s">
        <v>777</v>
      </c>
      <c r="H5418" t="s">
        <v>2154</v>
      </c>
      <c r="I5418" t="s">
        <v>22</v>
      </c>
      <c r="J5418" t="s">
        <v>23</v>
      </c>
      <c r="K5418" t="s">
        <v>24</v>
      </c>
      <c r="L5418" t="s">
        <v>33</v>
      </c>
      <c r="M5418" t="s">
        <v>142</v>
      </c>
      <c r="N5418">
        <v>1405</v>
      </c>
      <c r="O5418" t="s">
        <v>561</v>
      </c>
      <c r="P5418" t="s">
        <v>562</v>
      </c>
      <c r="Q5418">
        <v>5</v>
      </c>
      <c r="R5418" t="s">
        <v>1179</v>
      </c>
    </row>
    <row r="5419" spans="1:18" x14ac:dyDescent="0.3">
      <c r="A5419">
        <v>5572</v>
      </c>
      <c r="B5419" t="s">
        <v>46</v>
      </c>
      <c r="C5419">
        <v>2018</v>
      </c>
      <c r="D5419">
        <v>1150000</v>
      </c>
      <c r="E5419">
        <v>35000</v>
      </c>
      <c r="F5419" t="s">
        <v>56</v>
      </c>
      <c r="G5419" t="s">
        <v>777</v>
      </c>
      <c r="H5419" t="s">
        <v>2155</v>
      </c>
      <c r="I5419" t="s">
        <v>22</v>
      </c>
      <c r="J5419" t="s">
        <v>23</v>
      </c>
      <c r="K5419" t="s">
        <v>24</v>
      </c>
      <c r="L5419" t="s">
        <v>25</v>
      </c>
      <c r="M5419" t="s">
        <v>222</v>
      </c>
      <c r="N5419">
        <v>1582</v>
      </c>
      <c r="O5419" t="s">
        <v>301</v>
      </c>
      <c r="P5419" t="s">
        <v>1444</v>
      </c>
      <c r="Q5419">
        <v>5</v>
      </c>
      <c r="R5419" t="s">
        <v>1179</v>
      </c>
    </row>
    <row r="5420" spans="1:18" x14ac:dyDescent="0.3">
      <c r="A5420">
        <v>5573</v>
      </c>
      <c r="B5420" t="s">
        <v>30</v>
      </c>
      <c r="C5420">
        <v>2007</v>
      </c>
      <c r="D5420">
        <v>300000</v>
      </c>
      <c r="E5420">
        <v>155000</v>
      </c>
      <c r="F5420" t="s">
        <v>56</v>
      </c>
      <c r="G5420" t="s">
        <v>777</v>
      </c>
      <c r="H5420" t="s">
        <v>2155</v>
      </c>
      <c r="I5420" t="s">
        <v>22</v>
      </c>
      <c r="J5420" t="s">
        <v>23</v>
      </c>
      <c r="K5420" t="s">
        <v>24</v>
      </c>
      <c r="L5420" t="s">
        <v>25</v>
      </c>
      <c r="M5420" t="s">
        <v>604</v>
      </c>
      <c r="N5420">
        <v>1896</v>
      </c>
      <c r="O5420" t="s">
        <v>1022</v>
      </c>
      <c r="P5420" t="s">
        <v>1868</v>
      </c>
      <c r="Q5420">
        <v>5</v>
      </c>
      <c r="R5420" t="s">
        <v>1179</v>
      </c>
    </row>
    <row r="5421" spans="1:18" x14ac:dyDescent="0.3">
      <c r="A5421">
        <v>5574</v>
      </c>
      <c r="B5421" t="s">
        <v>65</v>
      </c>
      <c r="C5421">
        <v>2011</v>
      </c>
      <c r="D5421">
        <v>300000</v>
      </c>
      <c r="E5421">
        <v>110000</v>
      </c>
      <c r="F5421" t="s">
        <v>56</v>
      </c>
      <c r="G5421" t="s">
        <v>777</v>
      </c>
      <c r="H5421" t="s">
        <v>2155</v>
      </c>
      <c r="I5421" t="s">
        <v>41</v>
      </c>
      <c r="J5421" t="s">
        <v>23</v>
      </c>
      <c r="K5421" t="s">
        <v>24</v>
      </c>
      <c r="L5421" t="s">
        <v>25</v>
      </c>
      <c r="M5421" t="s">
        <v>421</v>
      </c>
      <c r="N5421">
        <v>1496</v>
      </c>
      <c r="O5421" t="s">
        <v>100</v>
      </c>
      <c r="P5421" t="s">
        <v>528</v>
      </c>
      <c r="Q5421">
        <v>5</v>
      </c>
      <c r="R5421" t="s">
        <v>1179</v>
      </c>
    </row>
    <row r="5422" spans="1:18" x14ac:dyDescent="0.3">
      <c r="A5422">
        <v>5575</v>
      </c>
      <c r="B5422" t="s">
        <v>75</v>
      </c>
      <c r="C5422">
        <v>2015</v>
      </c>
      <c r="D5422">
        <v>530000</v>
      </c>
      <c r="E5422">
        <v>110000</v>
      </c>
      <c r="F5422" t="s">
        <v>124</v>
      </c>
      <c r="G5422" t="s">
        <v>125</v>
      </c>
      <c r="H5422" t="s">
        <v>2153</v>
      </c>
      <c r="I5422" t="s">
        <v>22</v>
      </c>
      <c r="J5422" t="s">
        <v>23</v>
      </c>
      <c r="K5422" t="s">
        <v>24</v>
      </c>
      <c r="L5422" t="s">
        <v>25</v>
      </c>
      <c r="M5422" t="s">
        <v>809</v>
      </c>
      <c r="N5422">
        <v>1461</v>
      </c>
      <c r="O5422" t="s">
        <v>613</v>
      </c>
      <c r="P5422" t="s">
        <v>614</v>
      </c>
      <c r="Q5422">
        <v>5</v>
      </c>
      <c r="R5422" t="s">
        <v>1179</v>
      </c>
    </row>
    <row r="5423" spans="1:18" x14ac:dyDescent="0.3">
      <c r="A5423">
        <v>5576</v>
      </c>
      <c r="B5423" t="s">
        <v>46</v>
      </c>
      <c r="C5423">
        <v>2017</v>
      </c>
      <c r="D5423">
        <v>530000</v>
      </c>
      <c r="E5423">
        <v>80000</v>
      </c>
      <c r="F5423" t="s">
        <v>56</v>
      </c>
      <c r="G5423" t="s">
        <v>777</v>
      </c>
      <c r="H5423" t="s">
        <v>2155</v>
      </c>
      <c r="I5423" t="s">
        <v>22</v>
      </c>
      <c r="J5423" t="s">
        <v>23</v>
      </c>
      <c r="K5423" t="s">
        <v>24</v>
      </c>
      <c r="L5423" t="s">
        <v>33</v>
      </c>
      <c r="M5423" t="s">
        <v>496</v>
      </c>
      <c r="N5423">
        <v>1186</v>
      </c>
      <c r="O5423" t="s">
        <v>466</v>
      </c>
      <c r="P5423" t="s">
        <v>504</v>
      </c>
      <c r="Q5423">
        <v>5</v>
      </c>
      <c r="R5423" t="s">
        <v>1179</v>
      </c>
    </row>
    <row r="5424" spans="1:18" x14ac:dyDescent="0.3">
      <c r="A5424">
        <v>5577</v>
      </c>
      <c r="B5424" t="s">
        <v>46</v>
      </c>
      <c r="C5424">
        <v>2011</v>
      </c>
      <c r="D5424">
        <v>210000</v>
      </c>
      <c r="E5424">
        <v>50000</v>
      </c>
      <c r="F5424" t="s">
        <v>56</v>
      </c>
      <c r="G5424" t="s">
        <v>777</v>
      </c>
      <c r="H5424" t="s">
        <v>2155</v>
      </c>
      <c r="I5424" t="s">
        <v>41</v>
      </c>
      <c r="J5424" t="s">
        <v>23</v>
      </c>
      <c r="K5424" t="s">
        <v>24</v>
      </c>
      <c r="L5424" t="s">
        <v>33</v>
      </c>
      <c r="M5424" t="s">
        <v>308</v>
      </c>
      <c r="N5424">
        <v>1086</v>
      </c>
      <c r="O5424" t="s">
        <v>309</v>
      </c>
      <c r="P5424" t="s">
        <v>310</v>
      </c>
      <c r="Q5424">
        <v>5</v>
      </c>
      <c r="R5424" t="s">
        <v>1179</v>
      </c>
    </row>
    <row r="5425" spans="1:18" x14ac:dyDescent="0.3">
      <c r="A5425">
        <v>5578</v>
      </c>
      <c r="B5425" t="s">
        <v>18</v>
      </c>
      <c r="C5425">
        <v>2007</v>
      </c>
      <c r="D5425">
        <v>130000</v>
      </c>
      <c r="E5425">
        <v>90000</v>
      </c>
      <c r="F5425" t="s">
        <v>56</v>
      </c>
      <c r="G5425" t="s">
        <v>777</v>
      </c>
      <c r="H5425" t="s">
        <v>2156</v>
      </c>
      <c r="I5425" t="s">
        <v>41</v>
      </c>
      <c r="J5425" t="s">
        <v>23</v>
      </c>
      <c r="K5425" t="s">
        <v>24</v>
      </c>
      <c r="L5425" t="s">
        <v>33</v>
      </c>
      <c r="M5425" t="s">
        <v>96</v>
      </c>
      <c r="N5425">
        <v>796</v>
      </c>
      <c r="O5425" t="s">
        <v>97</v>
      </c>
      <c r="P5425" t="s">
        <v>98</v>
      </c>
      <c r="Q5425">
        <v>5</v>
      </c>
      <c r="R5425" t="s">
        <v>1179</v>
      </c>
    </row>
    <row r="5426" spans="1:18" x14ac:dyDescent="0.3">
      <c r="A5426">
        <v>5579</v>
      </c>
      <c r="B5426" t="s">
        <v>18</v>
      </c>
      <c r="C5426">
        <v>2008</v>
      </c>
      <c r="D5426">
        <v>148000</v>
      </c>
      <c r="E5426">
        <v>80000</v>
      </c>
      <c r="F5426" t="s">
        <v>56</v>
      </c>
      <c r="G5426" t="s">
        <v>777</v>
      </c>
      <c r="H5426" t="s">
        <v>2155</v>
      </c>
      <c r="I5426" t="s">
        <v>59</v>
      </c>
      <c r="J5426" t="s">
        <v>23</v>
      </c>
      <c r="K5426" t="s">
        <v>24</v>
      </c>
      <c r="L5426" t="s">
        <v>33</v>
      </c>
      <c r="M5426" t="s">
        <v>60</v>
      </c>
      <c r="N5426">
        <v>1061</v>
      </c>
      <c r="O5426" t="s">
        <v>61</v>
      </c>
      <c r="P5426" t="s">
        <v>62</v>
      </c>
      <c r="Q5426">
        <v>5</v>
      </c>
      <c r="R5426" t="s">
        <v>1179</v>
      </c>
    </row>
    <row r="5427" spans="1:18" x14ac:dyDescent="0.3">
      <c r="A5427">
        <v>5580</v>
      </c>
      <c r="B5427" t="s">
        <v>221</v>
      </c>
      <c r="C5427">
        <v>2008</v>
      </c>
      <c r="D5427">
        <v>585000</v>
      </c>
      <c r="E5427">
        <v>120000</v>
      </c>
      <c r="F5427" t="s">
        <v>56</v>
      </c>
      <c r="G5427" t="s">
        <v>777</v>
      </c>
      <c r="H5427" t="s">
        <v>2156</v>
      </c>
      <c r="I5427" t="s">
        <v>22</v>
      </c>
      <c r="J5427" t="s">
        <v>23</v>
      </c>
      <c r="K5427" t="s">
        <v>154</v>
      </c>
      <c r="L5427" t="s">
        <v>25</v>
      </c>
      <c r="M5427" t="s">
        <v>276</v>
      </c>
      <c r="N5427">
        <v>1968</v>
      </c>
      <c r="O5427" t="s">
        <v>446</v>
      </c>
      <c r="P5427" t="s">
        <v>2157</v>
      </c>
      <c r="Q5427">
        <v>5</v>
      </c>
      <c r="R5427" t="s">
        <v>1179</v>
      </c>
    </row>
    <row r="5428" spans="1:18" x14ac:dyDescent="0.3">
      <c r="A5428">
        <v>5581</v>
      </c>
      <c r="B5428" t="s">
        <v>46</v>
      </c>
      <c r="C5428">
        <v>2011</v>
      </c>
      <c r="D5428">
        <v>270000</v>
      </c>
      <c r="E5428">
        <v>105000</v>
      </c>
      <c r="F5428" t="s">
        <v>56</v>
      </c>
      <c r="G5428" t="s">
        <v>777</v>
      </c>
      <c r="H5428" t="s">
        <v>2155</v>
      </c>
      <c r="I5428" t="s">
        <v>22</v>
      </c>
      <c r="J5428" t="s">
        <v>23</v>
      </c>
      <c r="K5428" t="s">
        <v>24</v>
      </c>
      <c r="L5428" t="s">
        <v>33</v>
      </c>
      <c r="M5428" t="s">
        <v>291</v>
      </c>
      <c r="N5428">
        <v>1396</v>
      </c>
      <c r="O5428" t="s">
        <v>48</v>
      </c>
      <c r="P5428" t="s">
        <v>49</v>
      </c>
      <c r="Q5428">
        <v>5</v>
      </c>
      <c r="R5428" t="s">
        <v>1179</v>
      </c>
    </row>
    <row r="5429" spans="1:18" x14ac:dyDescent="0.3">
      <c r="A5429">
        <v>5582</v>
      </c>
      <c r="B5429" t="s">
        <v>46</v>
      </c>
      <c r="C5429">
        <v>2013</v>
      </c>
      <c r="D5429">
        <v>375000</v>
      </c>
      <c r="E5429">
        <v>40000</v>
      </c>
      <c r="F5429" t="s">
        <v>124</v>
      </c>
      <c r="G5429" t="s">
        <v>125</v>
      </c>
      <c r="H5429" t="s">
        <v>2153</v>
      </c>
      <c r="I5429" t="s">
        <v>41</v>
      </c>
      <c r="J5429" t="s">
        <v>23</v>
      </c>
      <c r="K5429" t="s">
        <v>24</v>
      </c>
      <c r="L5429" t="s">
        <v>25</v>
      </c>
      <c r="M5429" t="s">
        <v>211</v>
      </c>
      <c r="N5429">
        <v>1197</v>
      </c>
      <c r="O5429" t="s">
        <v>212</v>
      </c>
      <c r="P5429" t="s">
        <v>213</v>
      </c>
      <c r="Q5429">
        <v>5</v>
      </c>
      <c r="R5429" t="s">
        <v>1179</v>
      </c>
    </row>
    <row r="5430" spans="1:18" x14ac:dyDescent="0.3">
      <c r="A5430">
        <v>5583</v>
      </c>
      <c r="B5430" t="s">
        <v>88</v>
      </c>
      <c r="C5430">
        <v>2014</v>
      </c>
      <c r="D5430">
        <v>725000</v>
      </c>
      <c r="E5430">
        <v>141000</v>
      </c>
      <c r="F5430" t="s">
        <v>124</v>
      </c>
      <c r="G5430" t="s">
        <v>125</v>
      </c>
      <c r="H5430" t="s">
        <v>2153</v>
      </c>
      <c r="I5430" t="s">
        <v>22</v>
      </c>
      <c r="J5430" t="s">
        <v>23</v>
      </c>
      <c r="K5430" t="s">
        <v>24</v>
      </c>
      <c r="L5430" t="s">
        <v>33</v>
      </c>
      <c r="M5430" t="s">
        <v>282</v>
      </c>
      <c r="N5430">
        <v>2179</v>
      </c>
      <c r="O5430" t="s">
        <v>446</v>
      </c>
      <c r="P5430" t="s">
        <v>447</v>
      </c>
      <c r="Q5430">
        <v>7</v>
      </c>
      <c r="R5430" t="s">
        <v>1179</v>
      </c>
    </row>
    <row r="5431" spans="1:18" x14ac:dyDescent="0.3">
      <c r="A5431">
        <v>5585</v>
      </c>
      <c r="B5431" t="s">
        <v>46</v>
      </c>
      <c r="C5431">
        <v>2007</v>
      </c>
      <c r="D5431">
        <v>180000</v>
      </c>
      <c r="E5431">
        <v>150000</v>
      </c>
      <c r="F5431" t="s">
        <v>56</v>
      </c>
      <c r="G5431" t="s">
        <v>777</v>
      </c>
      <c r="H5431" t="s">
        <v>2156</v>
      </c>
      <c r="I5431" t="s">
        <v>22</v>
      </c>
      <c r="J5431" t="s">
        <v>23</v>
      </c>
      <c r="K5431" t="s">
        <v>24</v>
      </c>
      <c r="L5431" t="s">
        <v>33</v>
      </c>
      <c r="M5431" t="s">
        <v>699</v>
      </c>
      <c r="N5431">
        <v>1493</v>
      </c>
      <c r="O5431" t="s">
        <v>508</v>
      </c>
      <c r="P5431" t="s">
        <v>535</v>
      </c>
      <c r="Q5431">
        <v>5</v>
      </c>
      <c r="R5431" t="s">
        <v>1179</v>
      </c>
    </row>
    <row r="5432" spans="1:18" x14ac:dyDescent="0.3">
      <c r="A5432">
        <v>5586</v>
      </c>
      <c r="B5432" t="s">
        <v>18</v>
      </c>
      <c r="C5432">
        <v>2014</v>
      </c>
      <c r="D5432">
        <v>425000</v>
      </c>
      <c r="E5432">
        <v>80000</v>
      </c>
      <c r="F5432" t="s">
        <v>56</v>
      </c>
      <c r="G5432" t="s">
        <v>777</v>
      </c>
      <c r="H5432" t="s">
        <v>2156</v>
      </c>
      <c r="I5432" t="s">
        <v>22</v>
      </c>
      <c r="J5432" t="s">
        <v>23</v>
      </c>
      <c r="K5432" t="s">
        <v>24</v>
      </c>
      <c r="L5432" t="s">
        <v>33</v>
      </c>
      <c r="M5432" t="s">
        <v>671</v>
      </c>
      <c r="N5432">
        <v>1248</v>
      </c>
      <c r="O5432" t="s">
        <v>672</v>
      </c>
      <c r="P5432" t="s">
        <v>28</v>
      </c>
      <c r="Q5432">
        <v>5</v>
      </c>
      <c r="R5432" t="s">
        <v>1179</v>
      </c>
    </row>
    <row r="5433" spans="1:18" x14ac:dyDescent="0.3">
      <c r="A5433">
        <v>5587</v>
      </c>
      <c r="B5433" t="s">
        <v>69</v>
      </c>
      <c r="C5433">
        <v>2018</v>
      </c>
      <c r="D5433">
        <v>900000</v>
      </c>
      <c r="E5433">
        <v>25000</v>
      </c>
      <c r="F5433" t="s">
        <v>56</v>
      </c>
      <c r="G5433" t="s">
        <v>777</v>
      </c>
      <c r="H5433" t="s">
        <v>2156</v>
      </c>
      <c r="I5433" t="s">
        <v>22</v>
      </c>
      <c r="J5433" t="s">
        <v>23</v>
      </c>
      <c r="K5433" t="s">
        <v>24</v>
      </c>
      <c r="L5433" t="s">
        <v>25</v>
      </c>
      <c r="M5433" t="s">
        <v>47</v>
      </c>
      <c r="N5433">
        <v>1498</v>
      </c>
      <c r="O5433" t="s">
        <v>303</v>
      </c>
      <c r="P5433" t="s">
        <v>238</v>
      </c>
      <c r="Q5433">
        <v>5</v>
      </c>
      <c r="R5433" t="s">
        <v>1179</v>
      </c>
    </row>
    <row r="5434" spans="1:18" x14ac:dyDescent="0.3">
      <c r="A5434">
        <v>5588</v>
      </c>
      <c r="B5434" t="s">
        <v>109</v>
      </c>
      <c r="C5434">
        <v>2017</v>
      </c>
      <c r="D5434">
        <v>570000</v>
      </c>
      <c r="E5434">
        <v>51000</v>
      </c>
      <c r="F5434" t="s">
        <v>19</v>
      </c>
      <c r="G5434" t="s">
        <v>31</v>
      </c>
      <c r="H5434" t="s">
        <v>769</v>
      </c>
      <c r="I5434" t="s">
        <v>22</v>
      </c>
      <c r="J5434" t="s">
        <v>23</v>
      </c>
      <c r="K5434" t="s">
        <v>24</v>
      </c>
      <c r="L5434" t="s">
        <v>25</v>
      </c>
      <c r="M5434" t="s">
        <v>482</v>
      </c>
      <c r="N5434">
        <v>2956</v>
      </c>
      <c r="O5434" t="s">
        <v>286</v>
      </c>
      <c r="P5434" t="s">
        <v>483</v>
      </c>
      <c r="Q5434">
        <v>7</v>
      </c>
      <c r="R5434" t="s">
        <v>1179</v>
      </c>
    </row>
    <row r="5435" spans="1:18" x14ac:dyDescent="0.3">
      <c r="A5435">
        <v>5589</v>
      </c>
      <c r="B5435" t="s">
        <v>109</v>
      </c>
      <c r="C5435">
        <v>2017</v>
      </c>
      <c r="D5435">
        <v>290000</v>
      </c>
      <c r="E5435">
        <v>40000</v>
      </c>
      <c r="F5435" t="s">
        <v>19</v>
      </c>
      <c r="G5435" t="s">
        <v>31</v>
      </c>
      <c r="H5435" t="s">
        <v>937</v>
      </c>
      <c r="I5435" t="s">
        <v>22</v>
      </c>
      <c r="J5435" t="s">
        <v>23</v>
      </c>
      <c r="K5435" t="s">
        <v>24</v>
      </c>
      <c r="L5435" t="s">
        <v>25</v>
      </c>
      <c r="M5435" t="s">
        <v>653</v>
      </c>
      <c r="N5435">
        <v>1396</v>
      </c>
      <c r="O5435" t="s">
        <v>471</v>
      </c>
      <c r="P5435" t="s">
        <v>472</v>
      </c>
      <c r="Q5435">
        <v>5</v>
      </c>
      <c r="R5435" t="s">
        <v>1179</v>
      </c>
    </row>
    <row r="5436" spans="1:18" x14ac:dyDescent="0.3">
      <c r="A5436">
        <v>5590</v>
      </c>
      <c r="B5436" t="s">
        <v>69</v>
      </c>
      <c r="C5436">
        <v>2011</v>
      </c>
      <c r="D5436">
        <v>229999</v>
      </c>
      <c r="E5436">
        <v>40000</v>
      </c>
      <c r="F5436" t="s">
        <v>19</v>
      </c>
      <c r="G5436" t="s">
        <v>31</v>
      </c>
      <c r="H5436" t="s">
        <v>769</v>
      </c>
      <c r="I5436" t="s">
        <v>22</v>
      </c>
      <c r="J5436" t="s">
        <v>23</v>
      </c>
      <c r="K5436" t="s">
        <v>24</v>
      </c>
      <c r="L5436" t="s">
        <v>33</v>
      </c>
      <c r="M5436" t="s">
        <v>72</v>
      </c>
      <c r="N5436">
        <v>1399</v>
      </c>
      <c r="O5436" t="s">
        <v>388</v>
      </c>
      <c r="P5436" t="s">
        <v>74</v>
      </c>
      <c r="Q5436">
        <v>5</v>
      </c>
      <c r="R5436" t="s">
        <v>1179</v>
      </c>
    </row>
    <row r="5437" spans="1:18" x14ac:dyDescent="0.3">
      <c r="A5437">
        <v>5591</v>
      </c>
      <c r="B5437" t="s">
        <v>69</v>
      </c>
      <c r="C5437">
        <v>2012</v>
      </c>
      <c r="D5437">
        <v>300000</v>
      </c>
      <c r="E5437">
        <v>70000</v>
      </c>
      <c r="F5437" t="s">
        <v>19</v>
      </c>
      <c r="G5437" t="s">
        <v>31</v>
      </c>
      <c r="H5437" t="s">
        <v>769</v>
      </c>
      <c r="I5437" t="s">
        <v>22</v>
      </c>
      <c r="J5437" t="s">
        <v>23</v>
      </c>
      <c r="K5437" t="s">
        <v>24</v>
      </c>
      <c r="L5437" t="s">
        <v>25</v>
      </c>
      <c r="M5437" t="s">
        <v>72</v>
      </c>
      <c r="N5437">
        <v>1399</v>
      </c>
      <c r="O5437" t="s">
        <v>388</v>
      </c>
      <c r="P5437" t="s">
        <v>74</v>
      </c>
      <c r="Q5437">
        <v>5</v>
      </c>
      <c r="R5437" t="s">
        <v>1179</v>
      </c>
    </row>
    <row r="5438" spans="1:18" x14ac:dyDescent="0.3">
      <c r="A5438">
        <v>5592</v>
      </c>
      <c r="B5438" t="s">
        <v>18</v>
      </c>
      <c r="C5438">
        <v>2010</v>
      </c>
      <c r="D5438">
        <v>220000</v>
      </c>
      <c r="E5438">
        <v>110000</v>
      </c>
      <c r="F5438" t="s">
        <v>19</v>
      </c>
      <c r="G5438" t="s">
        <v>31</v>
      </c>
      <c r="H5438" t="s">
        <v>769</v>
      </c>
      <c r="I5438" t="s">
        <v>22</v>
      </c>
      <c r="J5438" t="s">
        <v>23</v>
      </c>
      <c r="K5438" t="s">
        <v>24</v>
      </c>
      <c r="L5438" t="s">
        <v>42</v>
      </c>
      <c r="M5438" t="s">
        <v>390</v>
      </c>
      <c r="N5438">
        <v>1248</v>
      </c>
      <c r="O5438" t="s">
        <v>82</v>
      </c>
      <c r="P5438" t="s">
        <v>391</v>
      </c>
      <c r="Q5438">
        <v>5</v>
      </c>
      <c r="R5438" t="s">
        <v>1179</v>
      </c>
    </row>
    <row r="5439" spans="1:18" x14ac:dyDescent="0.3">
      <c r="A5439">
        <v>5593</v>
      </c>
      <c r="B5439" t="s">
        <v>120</v>
      </c>
      <c r="C5439">
        <v>2011</v>
      </c>
      <c r="D5439">
        <v>409999</v>
      </c>
      <c r="E5439">
        <v>80000</v>
      </c>
      <c r="F5439" t="s">
        <v>19</v>
      </c>
      <c r="G5439" t="s">
        <v>31</v>
      </c>
      <c r="H5439" t="s">
        <v>769</v>
      </c>
      <c r="I5439" t="s">
        <v>22</v>
      </c>
      <c r="J5439" t="s">
        <v>23</v>
      </c>
      <c r="K5439" t="s">
        <v>24</v>
      </c>
      <c r="L5439" t="s">
        <v>33</v>
      </c>
      <c r="M5439" t="s">
        <v>1061</v>
      </c>
      <c r="N5439">
        <v>1991</v>
      </c>
      <c r="O5439" t="s">
        <v>559</v>
      </c>
      <c r="P5439" t="s">
        <v>743</v>
      </c>
      <c r="Q5439">
        <v>5</v>
      </c>
      <c r="R5439" t="s">
        <v>1179</v>
      </c>
    </row>
    <row r="5440" spans="1:18" x14ac:dyDescent="0.3">
      <c r="A5440">
        <v>5594</v>
      </c>
      <c r="B5440" t="s">
        <v>120</v>
      </c>
      <c r="C5440">
        <v>2013</v>
      </c>
      <c r="D5440">
        <v>355000</v>
      </c>
      <c r="E5440">
        <v>136000</v>
      </c>
      <c r="F5440" t="s">
        <v>19</v>
      </c>
      <c r="G5440" t="s">
        <v>31</v>
      </c>
      <c r="H5440" t="s">
        <v>769</v>
      </c>
      <c r="I5440" t="s">
        <v>22</v>
      </c>
      <c r="J5440" t="s">
        <v>23</v>
      </c>
      <c r="K5440" t="s">
        <v>24</v>
      </c>
      <c r="L5440" t="s">
        <v>33</v>
      </c>
      <c r="M5440" t="s">
        <v>121</v>
      </c>
      <c r="N5440">
        <v>1248</v>
      </c>
      <c r="O5440" t="s">
        <v>122</v>
      </c>
      <c r="P5440" t="s">
        <v>123</v>
      </c>
      <c r="Q5440">
        <v>7</v>
      </c>
      <c r="R5440" t="s">
        <v>1179</v>
      </c>
    </row>
    <row r="5441" spans="1:18" x14ac:dyDescent="0.3">
      <c r="A5441">
        <v>5595</v>
      </c>
      <c r="B5441" t="s">
        <v>75</v>
      </c>
      <c r="C5441">
        <v>2013</v>
      </c>
      <c r="D5441">
        <v>695000</v>
      </c>
      <c r="E5441">
        <v>120000</v>
      </c>
      <c r="F5441" t="s">
        <v>124</v>
      </c>
      <c r="G5441" t="s">
        <v>799</v>
      </c>
      <c r="H5441" t="s">
        <v>2123</v>
      </c>
      <c r="I5441" t="s">
        <v>22</v>
      </c>
      <c r="J5441" t="s">
        <v>23</v>
      </c>
      <c r="K5441" t="s">
        <v>24</v>
      </c>
      <c r="L5441" t="s">
        <v>25</v>
      </c>
      <c r="M5441" t="s">
        <v>76</v>
      </c>
      <c r="N5441">
        <v>1461</v>
      </c>
      <c r="O5441" t="s">
        <v>77</v>
      </c>
      <c r="P5441" t="s">
        <v>78</v>
      </c>
      <c r="Q5441">
        <v>5</v>
      </c>
      <c r="R5441" t="s">
        <v>1179</v>
      </c>
    </row>
    <row r="5442" spans="1:18" x14ac:dyDescent="0.3">
      <c r="A5442">
        <v>5596</v>
      </c>
      <c r="B5442" t="s">
        <v>18</v>
      </c>
      <c r="C5442">
        <v>2010</v>
      </c>
      <c r="D5442">
        <v>320000</v>
      </c>
      <c r="E5442">
        <v>120000</v>
      </c>
      <c r="F5442" t="s">
        <v>124</v>
      </c>
      <c r="G5442" t="s">
        <v>799</v>
      </c>
      <c r="H5442" t="s">
        <v>2158</v>
      </c>
      <c r="I5442" t="s">
        <v>22</v>
      </c>
      <c r="J5442" t="s">
        <v>23</v>
      </c>
      <c r="K5442" t="s">
        <v>24</v>
      </c>
      <c r="L5442" t="s">
        <v>33</v>
      </c>
      <c r="M5442" t="s">
        <v>81</v>
      </c>
      <c r="N5442">
        <v>1248</v>
      </c>
      <c r="O5442" t="s">
        <v>82</v>
      </c>
      <c r="P5442" t="s">
        <v>28</v>
      </c>
      <c r="Q5442">
        <v>5</v>
      </c>
      <c r="R5442" t="s">
        <v>1179</v>
      </c>
    </row>
    <row r="5443" spans="1:18" x14ac:dyDescent="0.3">
      <c r="A5443">
        <v>5597</v>
      </c>
      <c r="B5443" t="s">
        <v>88</v>
      </c>
      <c r="C5443">
        <v>2017</v>
      </c>
      <c r="D5443">
        <v>710000</v>
      </c>
      <c r="E5443">
        <v>120000</v>
      </c>
      <c r="F5443" t="s">
        <v>124</v>
      </c>
      <c r="G5443" t="s">
        <v>799</v>
      </c>
      <c r="H5443" t="s">
        <v>2158</v>
      </c>
      <c r="I5443" t="s">
        <v>22</v>
      </c>
      <c r="J5443" t="s">
        <v>23</v>
      </c>
      <c r="K5443" t="s">
        <v>24</v>
      </c>
      <c r="L5443" t="s">
        <v>25</v>
      </c>
      <c r="M5443" t="s">
        <v>623</v>
      </c>
      <c r="N5443">
        <v>1493</v>
      </c>
      <c r="O5443" t="s">
        <v>171</v>
      </c>
      <c r="P5443" t="s">
        <v>445</v>
      </c>
      <c r="Q5443">
        <v>7</v>
      </c>
      <c r="R5443" t="s">
        <v>1179</v>
      </c>
    </row>
    <row r="5444" spans="1:18" x14ac:dyDescent="0.3">
      <c r="A5444">
        <v>5598</v>
      </c>
      <c r="B5444" t="s">
        <v>109</v>
      </c>
      <c r="C5444">
        <v>2004</v>
      </c>
      <c r="D5444">
        <v>85000</v>
      </c>
      <c r="E5444">
        <v>120000</v>
      </c>
      <c r="F5444" t="s">
        <v>124</v>
      </c>
      <c r="G5444" t="s">
        <v>799</v>
      </c>
      <c r="H5444" t="s">
        <v>1297</v>
      </c>
      <c r="I5444" t="s">
        <v>22</v>
      </c>
      <c r="J5444" t="s">
        <v>23</v>
      </c>
      <c r="K5444" t="s">
        <v>24</v>
      </c>
      <c r="L5444" t="s">
        <v>33</v>
      </c>
      <c r="M5444" t="s">
        <v>127</v>
      </c>
      <c r="N5444">
        <v>1405</v>
      </c>
      <c r="O5444" t="s">
        <v>665</v>
      </c>
      <c r="P5444" t="s">
        <v>716</v>
      </c>
      <c r="Q5444">
        <v>5</v>
      </c>
      <c r="R5444" t="s">
        <v>1179</v>
      </c>
    </row>
    <row r="5445" spans="1:18" x14ac:dyDescent="0.3">
      <c r="A5445">
        <v>5599</v>
      </c>
      <c r="B5445" t="s">
        <v>120</v>
      </c>
      <c r="C5445">
        <v>2010</v>
      </c>
      <c r="D5445">
        <v>409999</v>
      </c>
      <c r="E5445">
        <v>210000</v>
      </c>
      <c r="F5445" t="s">
        <v>124</v>
      </c>
      <c r="G5445" t="s">
        <v>799</v>
      </c>
      <c r="H5445" t="s">
        <v>2158</v>
      </c>
      <c r="I5445" t="s">
        <v>22</v>
      </c>
      <c r="J5445" t="s">
        <v>23</v>
      </c>
      <c r="K5445" t="s">
        <v>24</v>
      </c>
      <c r="L5445" t="s">
        <v>304</v>
      </c>
      <c r="M5445" t="s">
        <v>621</v>
      </c>
      <c r="N5445">
        <v>1994</v>
      </c>
      <c r="O5445" t="s">
        <v>667</v>
      </c>
      <c r="P5445" t="s">
        <v>668</v>
      </c>
      <c r="Q5445">
        <v>9</v>
      </c>
      <c r="R5445" t="s">
        <v>1179</v>
      </c>
    </row>
    <row r="5446" spans="1:18" x14ac:dyDescent="0.3">
      <c r="A5446">
        <v>5600</v>
      </c>
      <c r="B5446" t="s">
        <v>221</v>
      </c>
      <c r="C5446">
        <v>2015</v>
      </c>
      <c r="D5446">
        <v>550000</v>
      </c>
      <c r="E5446">
        <v>90000</v>
      </c>
      <c r="F5446" t="s">
        <v>124</v>
      </c>
      <c r="G5446" t="s">
        <v>799</v>
      </c>
      <c r="H5446" t="s">
        <v>1297</v>
      </c>
      <c r="I5446" t="s">
        <v>22</v>
      </c>
      <c r="J5446" t="s">
        <v>23</v>
      </c>
      <c r="K5446" t="s">
        <v>24</v>
      </c>
      <c r="L5446" t="s">
        <v>25</v>
      </c>
      <c r="M5446" t="s">
        <v>53</v>
      </c>
      <c r="N5446">
        <v>1498</v>
      </c>
      <c r="O5446" t="s">
        <v>108</v>
      </c>
      <c r="P5446" t="s">
        <v>548</v>
      </c>
      <c r="Q5446">
        <v>5</v>
      </c>
      <c r="R5446" t="s">
        <v>1179</v>
      </c>
    </row>
    <row r="5447" spans="1:18" x14ac:dyDescent="0.3">
      <c r="A5447">
        <v>5601</v>
      </c>
      <c r="B5447" t="s">
        <v>18</v>
      </c>
      <c r="C5447">
        <v>2007</v>
      </c>
      <c r="D5447">
        <v>215000</v>
      </c>
      <c r="E5447">
        <v>100750</v>
      </c>
      <c r="F5447" t="s">
        <v>124</v>
      </c>
      <c r="G5447" t="s">
        <v>799</v>
      </c>
      <c r="H5447" t="s">
        <v>1297</v>
      </c>
      <c r="I5447" t="s">
        <v>41</v>
      </c>
      <c r="J5447" t="s">
        <v>23</v>
      </c>
      <c r="K5447" t="s">
        <v>24</v>
      </c>
      <c r="L5447" t="s">
        <v>33</v>
      </c>
      <c r="M5447" t="s">
        <v>50</v>
      </c>
      <c r="N5447">
        <v>1298</v>
      </c>
      <c r="O5447" t="s">
        <v>51</v>
      </c>
      <c r="P5447" t="s">
        <v>52</v>
      </c>
      <c r="Q5447">
        <v>5</v>
      </c>
      <c r="R5447" t="s">
        <v>1179</v>
      </c>
    </row>
    <row r="5448" spans="1:18" x14ac:dyDescent="0.3">
      <c r="A5448">
        <v>5602</v>
      </c>
      <c r="B5448" t="s">
        <v>46</v>
      </c>
      <c r="C5448">
        <v>2006</v>
      </c>
      <c r="D5448">
        <v>110000</v>
      </c>
      <c r="E5448">
        <v>140000</v>
      </c>
      <c r="F5448" t="s">
        <v>124</v>
      </c>
      <c r="G5448" t="s">
        <v>799</v>
      </c>
      <c r="H5448" t="s">
        <v>2123</v>
      </c>
      <c r="I5448" t="s">
        <v>41</v>
      </c>
      <c r="J5448" t="s">
        <v>23</v>
      </c>
      <c r="K5448" t="s">
        <v>24</v>
      </c>
      <c r="L5448" t="s">
        <v>33</v>
      </c>
      <c r="M5448" t="s">
        <v>674</v>
      </c>
      <c r="N5448">
        <v>1599</v>
      </c>
      <c r="O5448" t="s">
        <v>449</v>
      </c>
      <c r="P5448" t="s">
        <v>2159</v>
      </c>
      <c r="Q5448">
        <v>5</v>
      </c>
      <c r="R5448" t="s">
        <v>1179</v>
      </c>
    </row>
    <row r="5449" spans="1:18" x14ac:dyDescent="0.3">
      <c r="A5449">
        <v>5603</v>
      </c>
      <c r="B5449" t="s">
        <v>37</v>
      </c>
      <c r="C5449">
        <v>2007</v>
      </c>
      <c r="D5449">
        <v>170000</v>
      </c>
      <c r="E5449">
        <v>110000</v>
      </c>
      <c r="F5449" t="s">
        <v>124</v>
      </c>
      <c r="G5449" t="s">
        <v>799</v>
      </c>
      <c r="H5449" t="s">
        <v>2123</v>
      </c>
      <c r="I5449" t="s">
        <v>41</v>
      </c>
      <c r="J5449" t="s">
        <v>23</v>
      </c>
      <c r="K5449" t="s">
        <v>24</v>
      </c>
      <c r="L5449" t="s">
        <v>42</v>
      </c>
      <c r="M5449" t="s">
        <v>43</v>
      </c>
      <c r="N5449">
        <v>1497</v>
      </c>
      <c r="O5449" t="s">
        <v>44</v>
      </c>
      <c r="P5449" t="s">
        <v>45</v>
      </c>
      <c r="Q5449">
        <v>5</v>
      </c>
      <c r="R5449" t="s">
        <v>1179</v>
      </c>
    </row>
    <row r="5450" spans="1:18" x14ac:dyDescent="0.3">
      <c r="A5450">
        <v>5604</v>
      </c>
      <c r="B5450" t="s">
        <v>109</v>
      </c>
      <c r="C5450">
        <v>2018</v>
      </c>
      <c r="D5450">
        <v>850000</v>
      </c>
      <c r="E5450">
        <v>40000</v>
      </c>
      <c r="F5450" t="s">
        <v>124</v>
      </c>
      <c r="G5450" t="s">
        <v>799</v>
      </c>
      <c r="H5450" t="s">
        <v>1297</v>
      </c>
      <c r="I5450" t="s">
        <v>41</v>
      </c>
      <c r="J5450" t="s">
        <v>23</v>
      </c>
      <c r="K5450" t="s">
        <v>24</v>
      </c>
      <c r="L5450" t="s">
        <v>33</v>
      </c>
      <c r="M5450" t="s">
        <v>142</v>
      </c>
      <c r="N5450">
        <v>1198</v>
      </c>
      <c r="O5450" t="s">
        <v>364</v>
      </c>
      <c r="P5450" t="s">
        <v>365</v>
      </c>
      <c r="Q5450">
        <v>5</v>
      </c>
      <c r="R5450" t="s">
        <v>1179</v>
      </c>
    </row>
    <row r="5451" spans="1:18" x14ac:dyDescent="0.3">
      <c r="A5451">
        <v>5605</v>
      </c>
      <c r="B5451" t="s">
        <v>46</v>
      </c>
      <c r="C5451">
        <v>2010</v>
      </c>
      <c r="D5451">
        <v>350000</v>
      </c>
      <c r="E5451">
        <v>148000</v>
      </c>
      <c r="F5451" t="s">
        <v>124</v>
      </c>
      <c r="G5451" t="s">
        <v>799</v>
      </c>
      <c r="H5451" t="s">
        <v>2158</v>
      </c>
      <c r="I5451" t="s">
        <v>22</v>
      </c>
      <c r="J5451" t="s">
        <v>23</v>
      </c>
      <c r="K5451" t="s">
        <v>24</v>
      </c>
      <c r="L5451" t="s">
        <v>33</v>
      </c>
      <c r="M5451" t="s">
        <v>47</v>
      </c>
      <c r="N5451">
        <v>1396</v>
      </c>
      <c r="O5451" t="s">
        <v>48</v>
      </c>
      <c r="P5451" t="s">
        <v>49</v>
      </c>
      <c r="Q5451">
        <v>5</v>
      </c>
      <c r="R5451" t="s">
        <v>1179</v>
      </c>
    </row>
    <row r="5452" spans="1:18" x14ac:dyDescent="0.3">
      <c r="A5452">
        <v>5607</v>
      </c>
      <c r="B5452" t="s">
        <v>109</v>
      </c>
      <c r="C5452">
        <v>2015</v>
      </c>
      <c r="D5452">
        <v>250000</v>
      </c>
      <c r="E5452">
        <v>155000</v>
      </c>
      <c r="F5452" t="s">
        <v>124</v>
      </c>
      <c r="G5452" t="s">
        <v>799</v>
      </c>
      <c r="H5452" t="s">
        <v>2123</v>
      </c>
      <c r="I5452" t="s">
        <v>22</v>
      </c>
      <c r="J5452" t="s">
        <v>23</v>
      </c>
      <c r="K5452" t="s">
        <v>24</v>
      </c>
      <c r="L5452" t="s">
        <v>33</v>
      </c>
      <c r="M5452" t="s">
        <v>659</v>
      </c>
      <c r="N5452">
        <v>1248</v>
      </c>
      <c r="O5452" t="s">
        <v>27</v>
      </c>
      <c r="P5452" t="s">
        <v>405</v>
      </c>
      <c r="Q5452">
        <v>5</v>
      </c>
      <c r="R5452" t="s">
        <v>1179</v>
      </c>
    </row>
    <row r="5453" spans="1:18" x14ac:dyDescent="0.3">
      <c r="A5453">
        <v>5608</v>
      </c>
      <c r="B5453" t="s">
        <v>69</v>
      </c>
      <c r="C5453">
        <v>2015</v>
      </c>
      <c r="D5453">
        <v>433000</v>
      </c>
      <c r="E5453">
        <v>70000</v>
      </c>
      <c r="F5453" t="s">
        <v>124</v>
      </c>
      <c r="G5453" t="s">
        <v>799</v>
      </c>
      <c r="H5453" t="s">
        <v>2123</v>
      </c>
      <c r="I5453" t="s">
        <v>22</v>
      </c>
      <c r="J5453" t="s">
        <v>23</v>
      </c>
      <c r="K5453" t="s">
        <v>24</v>
      </c>
      <c r="L5453" t="s">
        <v>25</v>
      </c>
      <c r="M5453" t="s">
        <v>737</v>
      </c>
      <c r="N5453">
        <v>1498</v>
      </c>
      <c r="O5453" t="s">
        <v>738</v>
      </c>
      <c r="P5453" t="s">
        <v>719</v>
      </c>
      <c r="Q5453">
        <v>5</v>
      </c>
      <c r="R5453" t="s">
        <v>1179</v>
      </c>
    </row>
    <row r="5454" spans="1:18" x14ac:dyDescent="0.3">
      <c r="A5454">
        <v>5609</v>
      </c>
      <c r="B5454" t="s">
        <v>65</v>
      </c>
      <c r="C5454">
        <v>2010</v>
      </c>
      <c r="D5454">
        <v>1200000</v>
      </c>
      <c r="E5454">
        <v>100000</v>
      </c>
      <c r="F5454" t="s">
        <v>124</v>
      </c>
      <c r="G5454" t="s">
        <v>799</v>
      </c>
      <c r="H5454" t="s">
        <v>2158</v>
      </c>
      <c r="I5454" t="s">
        <v>22</v>
      </c>
      <c r="J5454" t="s">
        <v>23</v>
      </c>
      <c r="K5454" t="s">
        <v>24</v>
      </c>
      <c r="L5454" t="s">
        <v>25</v>
      </c>
      <c r="M5454" t="s">
        <v>468</v>
      </c>
      <c r="N5454">
        <v>2982</v>
      </c>
      <c r="O5454" t="s">
        <v>469</v>
      </c>
      <c r="P5454" t="s">
        <v>169</v>
      </c>
      <c r="Q5454">
        <v>7</v>
      </c>
      <c r="R5454" t="s">
        <v>1179</v>
      </c>
    </row>
    <row r="5455" spans="1:18" x14ac:dyDescent="0.3">
      <c r="A5455">
        <v>5610</v>
      </c>
      <c r="B5455" t="s">
        <v>46</v>
      </c>
      <c r="C5455">
        <v>2015</v>
      </c>
      <c r="D5455">
        <v>300000</v>
      </c>
      <c r="E5455">
        <v>45000</v>
      </c>
      <c r="F5455" t="s">
        <v>124</v>
      </c>
      <c r="G5455" t="s">
        <v>799</v>
      </c>
      <c r="H5455" t="s">
        <v>2158</v>
      </c>
      <c r="I5455" t="s">
        <v>41</v>
      </c>
      <c r="J5455" t="s">
        <v>23</v>
      </c>
      <c r="K5455" t="s">
        <v>24</v>
      </c>
      <c r="L5455" t="s">
        <v>25</v>
      </c>
      <c r="M5455" t="s">
        <v>390</v>
      </c>
      <c r="N5455">
        <v>814</v>
      </c>
      <c r="O5455" t="s">
        <v>541</v>
      </c>
      <c r="P5455" t="s">
        <v>542</v>
      </c>
      <c r="Q5455">
        <v>5</v>
      </c>
      <c r="R5455" t="s">
        <v>1179</v>
      </c>
    </row>
    <row r="5456" spans="1:18" x14ac:dyDescent="0.3">
      <c r="A5456">
        <v>5611</v>
      </c>
      <c r="B5456" t="s">
        <v>18</v>
      </c>
      <c r="C5456">
        <v>1998</v>
      </c>
      <c r="D5456">
        <v>70000</v>
      </c>
      <c r="E5456">
        <v>40000</v>
      </c>
      <c r="F5456" t="s">
        <v>38</v>
      </c>
      <c r="G5456" t="s">
        <v>39</v>
      </c>
      <c r="H5456" t="s">
        <v>1775</v>
      </c>
      <c r="I5456" t="s">
        <v>41</v>
      </c>
      <c r="J5456" t="s">
        <v>23</v>
      </c>
      <c r="K5456" t="s">
        <v>24</v>
      </c>
      <c r="L5456" t="s">
        <v>33</v>
      </c>
      <c r="M5456" t="s">
        <v>60</v>
      </c>
      <c r="N5456">
        <v>993</v>
      </c>
      <c r="O5456" t="s">
        <v>79</v>
      </c>
      <c r="P5456" t="s">
        <v>80</v>
      </c>
      <c r="Q5456">
        <v>5</v>
      </c>
      <c r="R5456" t="s">
        <v>1179</v>
      </c>
    </row>
    <row r="5457" spans="1:18" x14ac:dyDescent="0.3">
      <c r="A5457">
        <v>5612</v>
      </c>
      <c r="B5457" t="s">
        <v>88</v>
      </c>
      <c r="C5457">
        <v>2017</v>
      </c>
      <c r="D5457">
        <v>760000</v>
      </c>
      <c r="E5457">
        <v>90000</v>
      </c>
      <c r="F5457" t="s">
        <v>38</v>
      </c>
      <c r="G5457" t="s">
        <v>39</v>
      </c>
      <c r="H5457" t="s">
        <v>40</v>
      </c>
      <c r="I5457" t="s">
        <v>22</v>
      </c>
      <c r="J5457" t="s">
        <v>23</v>
      </c>
      <c r="K5457" t="s">
        <v>24</v>
      </c>
      <c r="L5457" t="s">
        <v>33</v>
      </c>
      <c r="M5457" t="s">
        <v>489</v>
      </c>
      <c r="N5457">
        <v>2523</v>
      </c>
      <c r="O5457" t="s">
        <v>309</v>
      </c>
      <c r="P5457" t="s">
        <v>490</v>
      </c>
      <c r="Q5457">
        <v>7</v>
      </c>
      <c r="R5457" t="s">
        <v>1179</v>
      </c>
    </row>
    <row r="5458" spans="1:18" x14ac:dyDescent="0.3">
      <c r="A5458">
        <v>5613</v>
      </c>
      <c r="B5458" t="s">
        <v>46</v>
      </c>
      <c r="C5458">
        <v>2014</v>
      </c>
      <c r="D5458">
        <v>250000</v>
      </c>
      <c r="E5458">
        <v>20000</v>
      </c>
      <c r="F5458" t="s">
        <v>38</v>
      </c>
      <c r="G5458" t="s">
        <v>39</v>
      </c>
      <c r="H5458" t="s">
        <v>40</v>
      </c>
      <c r="I5458" t="s">
        <v>41</v>
      </c>
      <c r="J5458" t="s">
        <v>23</v>
      </c>
      <c r="K5458" t="s">
        <v>24</v>
      </c>
      <c r="L5458" t="s">
        <v>25</v>
      </c>
      <c r="M5458" t="s">
        <v>390</v>
      </c>
      <c r="N5458">
        <v>814</v>
      </c>
      <c r="O5458" t="s">
        <v>541</v>
      </c>
      <c r="P5458" t="s">
        <v>542</v>
      </c>
      <c r="Q5458">
        <v>5</v>
      </c>
      <c r="R5458" t="s">
        <v>1179</v>
      </c>
    </row>
    <row r="5459" spans="1:18" x14ac:dyDescent="0.3">
      <c r="A5459">
        <v>5614</v>
      </c>
      <c r="B5459" t="s">
        <v>46</v>
      </c>
      <c r="C5459">
        <v>2013</v>
      </c>
      <c r="D5459">
        <v>187000</v>
      </c>
      <c r="E5459">
        <v>120000</v>
      </c>
      <c r="F5459" t="s">
        <v>38</v>
      </c>
      <c r="G5459" t="s">
        <v>39</v>
      </c>
      <c r="H5459" t="s">
        <v>40</v>
      </c>
      <c r="I5459" t="s">
        <v>41</v>
      </c>
      <c r="J5459" t="s">
        <v>23</v>
      </c>
      <c r="K5459" t="s">
        <v>24</v>
      </c>
      <c r="L5459" t="s">
        <v>33</v>
      </c>
      <c r="M5459" t="s">
        <v>308</v>
      </c>
      <c r="N5459">
        <v>1086</v>
      </c>
      <c r="O5459" t="s">
        <v>309</v>
      </c>
      <c r="P5459" t="s">
        <v>310</v>
      </c>
      <c r="Q5459">
        <v>5</v>
      </c>
      <c r="R5459" t="s">
        <v>1179</v>
      </c>
    </row>
    <row r="5460" spans="1:18" x14ac:dyDescent="0.3">
      <c r="A5460">
        <v>5615</v>
      </c>
      <c r="B5460" t="s">
        <v>320</v>
      </c>
      <c r="C5460">
        <v>2017</v>
      </c>
      <c r="D5460">
        <v>2711000</v>
      </c>
      <c r="E5460">
        <v>9000</v>
      </c>
      <c r="F5460" t="s">
        <v>38</v>
      </c>
      <c r="G5460" t="s">
        <v>39</v>
      </c>
      <c r="H5460" t="s">
        <v>40</v>
      </c>
      <c r="I5460" t="s">
        <v>22</v>
      </c>
      <c r="J5460" t="s">
        <v>158</v>
      </c>
      <c r="K5460" t="s">
        <v>154</v>
      </c>
      <c r="L5460" t="s">
        <v>25</v>
      </c>
      <c r="M5460" t="s">
        <v>363</v>
      </c>
      <c r="N5460">
        <v>1999</v>
      </c>
      <c r="O5460" t="s">
        <v>322</v>
      </c>
      <c r="P5460" t="s">
        <v>323</v>
      </c>
      <c r="Q5460">
        <v>5</v>
      </c>
      <c r="R5460" t="s">
        <v>1179</v>
      </c>
    </row>
    <row r="5461" spans="1:18" x14ac:dyDescent="0.3">
      <c r="A5461">
        <v>5616</v>
      </c>
      <c r="B5461" t="s">
        <v>316</v>
      </c>
      <c r="C5461">
        <v>2019</v>
      </c>
      <c r="D5461">
        <v>5150000</v>
      </c>
      <c r="E5461">
        <v>20000</v>
      </c>
      <c r="F5461" t="s">
        <v>38</v>
      </c>
      <c r="G5461" t="s">
        <v>39</v>
      </c>
      <c r="H5461" t="s">
        <v>40</v>
      </c>
      <c r="I5461" t="s">
        <v>41</v>
      </c>
      <c r="J5461" t="s">
        <v>158</v>
      </c>
      <c r="K5461" t="s">
        <v>154</v>
      </c>
      <c r="L5461" t="s">
        <v>25</v>
      </c>
      <c r="M5461" t="s">
        <v>317</v>
      </c>
      <c r="N5461">
        <v>2487</v>
      </c>
      <c r="O5461" t="s">
        <v>318</v>
      </c>
      <c r="P5461" t="s">
        <v>319</v>
      </c>
      <c r="Q5461">
        <v>5</v>
      </c>
      <c r="R5461" t="s">
        <v>1179</v>
      </c>
    </row>
    <row r="5462" spans="1:18" x14ac:dyDescent="0.3">
      <c r="A5462">
        <v>5617</v>
      </c>
      <c r="B5462" t="s">
        <v>320</v>
      </c>
      <c r="C5462">
        <v>2017</v>
      </c>
      <c r="D5462">
        <v>3200000</v>
      </c>
      <c r="E5462">
        <v>45000</v>
      </c>
      <c r="F5462" t="s">
        <v>38</v>
      </c>
      <c r="G5462" t="s">
        <v>791</v>
      </c>
      <c r="H5462" t="s">
        <v>995</v>
      </c>
      <c r="I5462" t="s">
        <v>22</v>
      </c>
      <c r="J5462" t="s">
        <v>158</v>
      </c>
      <c r="K5462" t="s">
        <v>154</v>
      </c>
      <c r="L5462" t="s">
        <v>25</v>
      </c>
      <c r="M5462" t="s">
        <v>321</v>
      </c>
      <c r="N5462">
        <v>1999</v>
      </c>
      <c r="O5462" t="s">
        <v>322</v>
      </c>
      <c r="P5462" t="s">
        <v>323</v>
      </c>
      <c r="Q5462">
        <v>5</v>
      </c>
      <c r="R5462" t="s">
        <v>1179</v>
      </c>
    </row>
    <row r="5463" spans="1:18" x14ac:dyDescent="0.3">
      <c r="A5463">
        <v>5618</v>
      </c>
      <c r="B5463" t="s">
        <v>109</v>
      </c>
      <c r="C5463">
        <v>2015</v>
      </c>
      <c r="D5463">
        <v>503000</v>
      </c>
      <c r="E5463">
        <v>110000</v>
      </c>
      <c r="F5463" t="s">
        <v>38</v>
      </c>
      <c r="G5463" t="s">
        <v>791</v>
      </c>
      <c r="H5463" t="s">
        <v>995</v>
      </c>
      <c r="I5463" t="s">
        <v>22</v>
      </c>
      <c r="J5463" t="s">
        <v>23</v>
      </c>
      <c r="K5463" t="s">
        <v>24</v>
      </c>
      <c r="L5463" t="s">
        <v>25</v>
      </c>
      <c r="M5463" t="s">
        <v>426</v>
      </c>
      <c r="N5463">
        <v>2179</v>
      </c>
      <c r="O5463" t="s">
        <v>422</v>
      </c>
      <c r="P5463" t="s">
        <v>423</v>
      </c>
      <c r="Q5463">
        <v>7</v>
      </c>
      <c r="R5463" t="s">
        <v>1179</v>
      </c>
    </row>
    <row r="5464" spans="1:18" x14ac:dyDescent="0.3">
      <c r="A5464">
        <v>5619</v>
      </c>
      <c r="B5464" t="s">
        <v>349</v>
      </c>
      <c r="C5464">
        <v>2019</v>
      </c>
      <c r="D5464">
        <v>3800000</v>
      </c>
      <c r="E5464">
        <v>20000</v>
      </c>
      <c r="F5464" t="s">
        <v>38</v>
      </c>
      <c r="G5464" t="s">
        <v>791</v>
      </c>
      <c r="H5464" t="s">
        <v>995</v>
      </c>
      <c r="I5464" t="s">
        <v>22</v>
      </c>
      <c r="J5464" t="s">
        <v>23</v>
      </c>
      <c r="K5464" t="s">
        <v>154</v>
      </c>
      <c r="L5464" t="s">
        <v>25</v>
      </c>
      <c r="M5464" t="s">
        <v>347</v>
      </c>
      <c r="N5464">
        <v>1969</v>
      </c>
      <c r="O5464" t="s">
        <v>336</v>
      </c>
      <c r="P5464" t="s">
        <v>350</v>
      </c>
      <c r="Q5464">
        <v>5</v>
      </c>
      <c r="R5464" t="s">
        <v>1179</v>
      </c>
    </row>
    <row r="5465" spans="1:18" x14ac:dyDescent="0.3">
      <c r="A5465">
        <v>5620</v>
      </c>
      <c r="B5465" t="s">
        <v>65</v>
      </c>
      <c r="C5465">
        <v>2016</v>
      </c>
      <c r="D5465">
        <v>2000000</v>
      </c>
      <c r="E5465">
        <v>68089</v>
      </c>
      <c r="F5465" t="s">
        <v>124</v>
      </c>
      <c r="G5465" t="s">
        <v>125</v>
      </c>
      <c r="H5465" t="s">
        <v>1049</v>
      </c>
      <c r="I5465" t="s">
        <v>41</v>
      </c>
      <c r="J5465" t="s">
        <v>526</v>
      </c>
      <c r="K5465" t="s">
        <v>154</v>
      </c>
      <c r="L5465" t="s">
        <v>25</v>
      </c>
      <c r="M5465" t="s">
        <v>376</v>
      </c>
      <c r="N5465">
        <v>2494</v>
      </c>
      <c r="O5465" t="s">
        <v>377</v>
      </c>
      <c r="P5465" t="s">
        <v>378</v>
      </c>
      <c r="Q5465">
        <v>5</v>
      </c>
      <c r="R5465" t="s">
        <v>1179</v>
      </c>
    </row>
    <row r="5466" spans="1:18" x14ac:dyDescent="0.3">
      <c r="A5466">
        <v>5621</v>
      </c>
      <c r="B5466" t="s">
        <v>18</v>
      </c>
      <c r="C5466">
        <v>2013</v>
      </c>
      <c r="D5466">
        <v>225000</v>
      </c>
      <c r="E5466">
        <v>58343</v>
      </c>
      <c r="F5466" t="s">
        <v>124</v>
      </c>
      <c r="G5466" t="s">
        <v>125</v>
      </c>
      <c r="H5466" t="s">
        <v>2160</v>
      </c>
      <c r="I5466" t="s">
        <v>41</v>
      </c>
      <c r="J5466" t="s">
        <v>526</v>
      </c>
      <c r="K5466" t="s">
        <v>24</v>
      </c>
      <c r="L5466" t="s">
        <v>25</v>
      </c>
      <c r="M5466" t="s">
        <v>262</v>
      </c>
      <c r="N5466">
        <v>998</v>
      </c>
      <c r="O5466" t="s">
        <v>166</v>
      </c>
      <c r="P5466" t="s">
        <v>141</v>
      </c>
      <c r="Q5466">
        <v>5</v>
      </c>
      <c r="R5466" t="s">
        <v>1179</v>
      </c>
    </row>
    <row r="5467" spans="1:18" x14ac:dyDescent="0.3">
      <c r="A5467">
        <v>5622</v>
      </c>
      <c r="B5467" t="s">
        <v>18</v>
      </c>
      <c r="C5467">
        <v>2018</v>
      </c>
      <c r="D5467">
        <v>740000</v>
      </c>
      <c r="E5467">
        <v>38817</v>
      </c>
      <c r="F5467" t="s">
        <v>124</v>
      </c>
      <c r="G5467" t="s">
        <v>125</v>
      </c>
      <c r="H5467" t="s">
        <v>2160</v>
      </c>
      <c r="I5467" t="s">
        <v>22</v>
      </c>
      <c r="J5467" t="s">
        <v>158</v>
      </c>
      <c r="K5467" t="s">
        <v>24</v>
      </c>
      <c r="L5467" t="s">
        <v>25</v>
      </c>
      <c r="M5467" t="s">
        <v>527</v>
      </c>
      <c r="N5467">
        <v>1248</v>
      </c>
      <c r="O5467" t="s">
        <v>27</v>
      </c>
      <c r="P5467" t="s">
        <v>28</v>
      </c>
      <c r="Q5467">
        <v>5</v>
      </c>
      <c r="R5467" t="s">
        <v>1179</v>
      </c>
    </row>
    <row r="5468" spans="1:18" x14ac:dyDescent="0.3">
      <c r="A5468">
        <v>5623</v>
      </c>
      <c r="B5468" t="s">
        <v>37</v>
      </c>
      <c r="C5468">
        <v>2016</v>
      </c>
      <c r="D5468">
        <v>550000</v>
      </c>
      <c r="E5468">
        <v>56494</v>
      </c>
      <c r="F5468" t="s">
        <v>124</v>
      </c>
      <c r="G5468" t="s">
        <v>125</v>
      </c>
      <c r="H5468" t="s">
        <v>2160</v>
      </c>
      <c r="I5468" t="s">
        <v>41</v>
      </c>
      <c r="J5468" t="s">
        <v>526</v>
      </c>
      <c r="K5468" t="s">
        <v>24</v>
      </c>
      <c r="L5468" t="s">
        <v>25</v>
      </c>
      <c r="M5468" t="s">
        <v>121</v>
      </c>
      <c r="N5468">
        <v>1199</v>
      </c>
      <c r="O5468" t="s">
        <v>434</v>
      </c>
      <c r="P5468" t="s">
        <v>452</v>
      </c>
      <c r="Q5468">
        <v>5</v>
      </c>
      <c r="R5468" t="s">
        <v>1179</v>
      </c>
    </row>
    <row r="5469" spans="1:18" x14ac:dyDescent="0.3">
      <c r="A5469">
        <v>5624</v>
      </c>
      <c r="B5469" t="s">
        <v>65</v>
      </c>
      <c r="C5469">
        <v>2013</v>
      </c>
      <c r="D5469">
        <v>750000</v>
      </c>
      <c r="E5469">
        <v>79328</v>
      </c>
      <c r="F5469" t="s">
        <v>124</v>
      </c>
      <c r="G5469" t="s">
        <v>125</v>
      </c>
      <c r="H5469" t="s">
        <v>1049</v>
      </c>
      <c r="I5469" t="s">
        <v>22</v>
      </c>
      <c r="J5469" t="s">
        <v>526</v>
      </c>
      <c r="K5469" t="s">
        <v>24</v>
      </c>
      <c r="L5469" t="s">
        <v>33</v>
      </c>
      <c r="M5469" t="s">
        <v>170</v>
      </c>
      <c r="N5469">
        <v>2494</v>
      </c>
      <c r="O5469" t="s">
        <v>190</v>
      </c>
      <c r="P5469" t="s">
        <v>191</v>
      </c>
      <c r="Q5469">
        <v>7</v>
      </c>
      <c r="R5469" t="s">
        <v>1179</v>
      </c>
    </row>
    <row r="5470" spans="1:18" x14ac:dyDescent="0.3">
      <c r="A5470">
        <v>5625</v>
      </c>
      <c r="B5470" t="s">
        <v>18</v>
      </c>
      <c r="C5470">
        <v>2019</v>
      </c>
      <c r="D5470">
        <v>650000</v>
      </c>
      <c r="E5470">
        <v>5621</v>
      </c>
      <c r="F5470" t="s">
        <v>124</v>
      </c>
      <c r="G5470" t="s">
        <v>125</v>
      </c>
      <c r="H5470" t="s">
        <v>1049</v>
      </c>
      <c r="I5470" t="s">
        <v>41</v>
      </c>
      <c r="J5470" t="s">
        <v>526</v>
      </c>
      <c r="K5470" t="s">
        <v>154</v>
      </c>
      <c r="L5470" t="s">
        <v>25</v>
      </c>
      <c r="M5470" t="s">
        <v>222</v>
      </c>
      <c r="N5470">
        <v>1197</v>
      </c>
      <c r="O5470" t="s">
        <v>265</v>
      </c>
      <c r="P5470" t="s">
        <v>266</v>
      </c>
      <c r="Q5470">
        <v>5</v>
      </c>
      <c r="R5470" t="s">
        <v>1179</v>
      </c>
    </row>
    <row r="5471" spans="1:18" x14ac:dyDescent="0.3">
      <c r="A5471">
        <v>5626</v>
      </c>
      <c r="B5471" t="s">
        <v>65</v>
      </c>
      <c r="C5471">
        <v>2017</v>
      </c>
      <c r="D5471">
        <v>625000</v>
      </c>
      <c r="E5471">
        <v>25538</v>
      </c>
      <c r="F5471" t="s">
        <v>124</v>
      </c>
      <c r="G5471" t="s">
        <v>125</v>
      </c>
      <c r="H5471" t="s">
        <v>1049</v>
      </c>
      <c r="I5471" t="s">
        <v>41</v>
      </c>
      <c r="J5471" t="s">
        <v>526</v>
      </c>
      <c r="K5471" t="s">
        <v>24</v>
      </c>
      <c r="L5471" t="s">
        <v>25</v>
      </c>
      <c r="M5471" t="s">
        <v>335</v>
      </c>
      <c r="N5471">
        <v>1496</v>
      </c>
      <c r="O5471" t="s">
        <v>100</v>
      </c>
      <c r="P5471" t="s">
        <v>528</v>
      </c>
      <c r="Q5471">
        <v>5</v>
      </c>
      <c r="R5471" t="s">
        <v>1179</v>
      </c>
    </row>
    <row r="5472" spans="1:18" x14ac:dyDescent="0.3">
      <c r="A5472">
        <v>5627</v>
      </c>
      <c r="B5472" t="s">
        <v>18</v>
      </c>
      <c r="C5472">
        <v>2018</v>
      </c>
      <c r="D5472">
        <v>600000</v>
      </c>
      <c r="E5472">
        <v>69779</v>
      </c>
      <c r="F5472" t="s">
        <v>124</v>
      </c>
      <c r="G5472" t="s">
        <v>125</v>
      </c>
      <c r="H5472" t="s">
        <v>1049</v>
      </c>
      <c r="I5472" t="s">
        <v>41</v>
      </c>
      <c r="J5472" t="s">
        <v>158</v>
      </c>
      <c r="K5472" t="s">
        <v>154</v>
      </c>
      <c r="L5472" t="s">
        <v>25</v>
      </c>
      <c r="M5472" t="s">
        <v>222</v>
      </c>
      <c r="N5472">
        <v>1197</v>
      </c>
      <c r="O5472" t="s">
        <v>265</v>
      </c>
      <c r="P5472" t="s">
        <v>266</v>
      </c>
      <c r="Q5472">
        <v>5</v>
      </c>
      <c r="R5472" t="s">
        <v>1179</v>
      </c>
    </row>
    <row r="5473" spans="1:18" x14ac:dyDescent="0.3">
      <c r="A5473">
        <v>5628</v>
      </c>
      <c r="B5473" t="s">
        <v>46</v>
      </c>
      <c r="C5473">
        <v>2017</v>
      </c>
      <c r="D5473">
        <v>450000</v>
      </c>
      <c r="E5473">
        <v>56290</v>
      </c>
      <c r="F5473" t="s">
        <v>124</v>
      </c>
      <c r="G5473" t="s">
        <v>125</v>
      </c>
      <c r="H5473" t="s">
        <v>2106</v>
      </c>
      <c r="I5473" t="s">
        <v>22</v>
      </c>
      <c r="J5473" t="s">
        <v>158</v>
      </c>
      <c r="K5473" t="s">
        <v>24</v>
      </c>
      <c r="L5473" t="s">
        <v>25</v>
      </c>
      <c r="M5473" t="s">
        <v>496</v>
      </c>
      <c r="N5473">
        <v>1186</v>
      </c>
      <c r="O5473" t="s">
        <v>466</v>
      </c>
      <c r="P5473" t="s">
        <v>504</v>
      </c>
      <c r="Q5473">
        <v>5</v>
      </c>
      <c r="R5473" t="s">
        <v>1179</v>
      </c>
    </row>
    <row r="5474" spans="1:18" x14ac:dyDescent="0.3">
      <c r="A5474">
        <v>5629</v>
      </c>
      <c r="B5474" t="s">
        <v>239</v>
      </c>
      <c r="C5474">
        <v>2019</v>
      </c>
      <c r="D5474">
        <v>5400000</v>
      </c>
      <c r="E5474">
        <v>7500</v>
      </c>
      <c r="F5474" t="s">
        <v>124</v>
      </c>
      <c r="G5474" t="s">
        <v>125</v>
      </c>
      <c r="H5474" t="s">
        <v>2106</v>
      </c>
      <c r="I5474" t="s">
        <v>22</v>
      </c>
      <c r="J5474" t="s">
        <v>158</v>
      </c>
      <c r="K5474" t="s">
        <v>154</v>
      </c>
      <c r="L5474" t="s">
        <v>25</v>
      </c>
      <c r="M5474" t="s">
        <v>335</v>
      </c>
      <c r="N5474">
        <v>1995</v>
      </c>
      <c r="O5474" t="s">
        <v>336</v>
      </c>
      <c r="P5474" t="s">
        <v>334</v>
      </c>
      <c r="Q5474">
        <v>5</v>
      </c>
      <c r="R5474" t="s">
        <v>1179</v>
      </c>
    </row>
    <row r="5475" spans="1:18" x14ac:dyDescent="0.3">
      <c r="A5475">
        <v>5630</v>
      </c>
      <c r="B5475" t="s">
        <v>239</v>
      </c>
      <c r="C5475">
        <v>2019</v>
      </c>
      <c r="D5475">
        <v>5500000</v>
      </c>
      <c r="E5475">
        <v>8500</v>
      </c>
      <c r="F5475" t="s">
        <v>124</v>
      </c>
      <c r="G5475" t="s">
        <v>125</v>
      </c>
      <c r="H5475" t="s">
        <v>2106</v>
      </c>
      <c r="I5475" t="s">
        <v>22</v>
      </c>
      <c r="J5475" t="s">
        <v>158</v>
      </c>
      <c r="K5475" t="s">
        <v>154</v>
      </c>
      <c r="L5475" t="s">
        <v>25</v>
      </c>
      <c r="M5475" t="s">
        <v>335</v>
      </c>
      <c r="N5475">
        <v>1995</v>
      </c>
      <c r="O5475" t="s">
        <v>336</v>
      </c>
      <c r="P5475" t="s">
        <v>334</v>
      </c>
      <c r="Q5475">
        <v>5</v>
      </c>
      <c r="R5475" t="s">
        <v>1179</v>
      </c>
    </row>
    <row r="5476" spans="1:18" x14ac:dyDescent="0.3">
      <c r="A5476">
        <v>5631</v>
      </c>
      <c r="B5476" t="s">
        <v>37</v>
      </c>
      <c r="C5476">
        <v>2019</v>
      </c>
      <c r="D5476">
        <v>779000</v>
      </c>
      <c r="E5476">
        <v>7032</v>
      </c>
      <c r="F5476" t="s">
        <v>124</v>
      </c>
      <c r="G5476" t="s">
        <v>125</v>
      </c>
      <c r="H5476" t="s">
        <v>2160</v>
      </c>
      <c r="I5476" t="s">
        <v>41</v>
      </c>
      <c r="J5476" t="s">
        <v>526</v>
      </c>
      <c r="K5476" t="s">
        <v>154</v>
      </c>
      <c r="L5476" t="s">
        <v>25</v>
      </c>
      <c r="M5476" t="s">
        <v>273</v>
      </c>
      <c r="N5476">
        <v>1199</v>
      </c>
      <c r="O5476" t="s">
        <v>216</v>
      </c>
      <c r="P5476" t="s">
        <v>452</v>
      </c>
      <c r="Q5476">
        <v>5</v>
      </c>
      <c r="R5476" t="s">
        <v>1179</v>
      </c>
    </row>
    <row r="5477" spans="1:18" x14ac:dyDescent="0.3">
      <c r="A5477">
        <v>5632</v>
      </c>
      <c r="B5477" t="s">
        <v>30</v>
      </c>
      <c r="C5477">
        <v>2016</v>
      </c>
      <c r="D5477">
        <v>645000</v>
      </c>
      <c r="E5477">
        <v>11000</v>
      </c>
      <c r="F5477" t="s">
        <v>124</v>
      </c>
      <c r="G5477" t="s">
        <v>125</v>
      </c>
      <c r="H5477" t="s">
        <v>2160</v>
      </c>
      <c r="I5477" t="s">
        <v>41</v>
      </c>
      <c r="J5477" t="s">
        <v>158</v>
      </c>
      <c r="K5477" t="s">
        <v>154</v>
      </c>
      <c r="L5477" t="s">
        <v>25</v>
      </c>
      <c r="M5477" t="s">
        <v>276</v>
      </c>
      <c r="N5477">
        <v>1598</v>
      </c>
      <c r="O5477" t="s">
        <v>366</v>
      </c>
      <c r="P5477" t="s">
        <v>257</v>
      </c>
      <c r="Q5477">
        <v>5</v>
      </c>
      <c r="R5477" t="s">
        <v>1179</v>
      </c>
    </row>
    <row r="5478" spans="1:18" x14ac:dyDescent="0.3">
      <c r="A5478">
        <v>5633</v>
      </c>
      <c r="B5478" t="s">
        <v>349</v>
      </c>
      <c r="C5478">
        <v>2018</v>
      </c>
      <c r="D5478">
        <v>2475000</v>
      </c>
      <c r="E5478">
        <v>2000</v>
      </c>
      <c r="F5478" t="s">
        <v>124</v>
      </c>
      <c r="G5478" t="s">
        <v>125</v>
      </c>
      <c r="H5478" t="s">
        <v>1049</v>
      </c>
      <c r="I5478" t="s">
        <v>22</v>
      </c>
      <c r="J5478" t="s">
        <v>158</v>
      </c>
      <c r="K5478" t="s">
        <v>154</v>
      </c>
      <c r="L5478" t="s">
        <v>25</v>
      </c>
      <c r="M5478" t="s">
        <v>127</v>
      </c>
      <c r="N5478">
        <v>1984</v>
      </c>
      <c r="O5478" t="s">
        <v>358</v>
      </c>
      <c r="P5478" t="s">
        <v>529</v>
      </c>
      <c r="Q5478">
        <v>5</v>
      </c>
      <c r="R5478" t="s">
        <v>1179</v>
      </c>
    </row>
    <row r="5479" spans="1:18" x14ac:dyDescent="0.3">
      <c r="A5479">
        <v>5634</v>
      </c>
      <c r="B5479" t="s">
        <v>18</v>
      </c>
      <c r="C5479">
        <v>2013</v>
      </c>
      <c r="D5479">
        <v>335000</v>
      </c>
      <c r="E5479">
        <v>90000</v>
      </c>
      <c r="F5479" t="s">
        <v>124</v>
      </c>
      <c r="G5479" t="s">
        <v>125</v>
      </c>
      <c r="H5479" t="s">
        <v>2106</v>
      </c>
      <c r="I5479" t="s">
        <v>22</v>
      </c>
      <c r="J5479" t="s">
        <v>23</v>
      </c>
      <c r="K5479" t="s">
        <v>24</v>
      </c>
      <c r="L5479" t="s">
        <v>33</v>
      </c>
      <c r="M5479" t="s">
        <v>230</v>
      </c>
      <c r="N5479">
        <v>1248</v>
      </c>
      <c r="O5479" t="s">
        <v>27</v>
      </c>
      <c r="P5479" t="s">
        <v>28</v>
      </c>
      <c r="Q5479">
        <v>5</v>
      </c>
      <c r="R5479" t="s">
        <v>1179</v>
      </c>
    </row>
    <row r="5480" spans="1:18" x14ac:dyDescent="0.3">
      <c r="A5480">
        <v>5635</v>
      </c>
      <c r="B5480" t="s">
        <v>18</v>
      </c>
      <c r="C5480">
        <v>2016</v>
      </c>
      <c r="D5480">
        <v>488000</v>
      </c>
      <c r="E5480">
        <v>80000</v>
      </c>
      <c r="F5480" t="s">
        <v>38</v>
      </c>
      <c r="G5480" t="s">
        <v>70</v>
      </c>
      <c r="H5480" t="s">
        <v>1558</v>
      </c>
      <c r="I5480" t="s">
        <v>41</v>
      </c>
      <c r="J5480" t="s">
        <v>23</v>
      </c>
      <c r="K5480" t="s">
        <v>24</v>
      </c>
      <c r="L5480" t="s">
        <v>33</v>
      </c>
      <c r="M5480" t="s">
        <v>295</v>
      </c>
      <c r="N5480">
        <v>1197</v>
      </c>
      <c r="O5480" t="s">
        <v>165</v>
      </c>
      <c r="P5480" t="s">
        <v>115</v>
      </c>
      <c r="Q5480">
        <v>5</v>
      </c>
      <c r="R5480" t="s">
        <v>1179</v>
      </c>
    </row>
    <row r="5481" spans="1:18" x14ac:dyDescent="0.3">
      <c r="A5481">
        <v>5636</v>
      </c>
      <c r="B5481" t="s">
        <v>18</v>
      </c>
      <c r="C5481">
        <v>2008</v>
      </c>
      <c r="D5481">
        <v>111000</v>
      </c>
      <c r="E5481">
        <v>110000</v>
      </c>
      <c r="F5481" t="s">
        <v>38</v>
      </c>
      <c r="G5481" t="s">
        <v>70</v>
      </c>
      <c r="H5481" t="s">
        <v>2161</v>
      </c>
      <c r="I5481" t="s">
        <v>41</v>
      </c>
      <c r="J5481" t="s">
        <v>23</v>
      </c>
      <c r="K5481" t="s">
        <v>24</v>
      </c>
      <c r="L5481" t="s">
        <v>42</v>
      </c>
      <c r="M5481" t="s">
        <v>372</v>
      </c>
      <c r="N5481">
        <v>1586</v>
      </c>
      <c r="O5481" t="s">
        <v>810</v>
      </c>
      <c r="P5481" t="s">
        <v>811</v>
      </c>
      <c r="Q5481">
        <v>5</v>
      </c>
      <c r="R5481" t="s">
        <v>1179</v>
      </c>
    </row>
    <row r="5482" spans="1:18" x14ac:dyDescent="0.3">
      <c r="A5482">
        <v>5637</v>
      </c>
      <c r="B5482" t="s">
        <v>18</v>
      </c>
      <c r="C5482">
        <v>2015</v>
      </c>
      <c r="D5482">
        <v>600000</v>
      </c>
      <c r="E5482">
        <v>70000</v>
      </c>
      <c r="F5482" t="s">
        <v>38</v>
      </c>
      <c r="G5482" t="s">
        <v>70</v>
      </c>
      <c r="H5482" t="s">
        <v>2161</v>
      </c>
      <c r="I5482" t="s">
        <v>22</v>
      </c>
      <c r="J5482" t="s">
        <v>23</v>
      </c>
      <c r="K5482" t="s">
        <v>24</v>
      </c>
      <c r="L5482" t="s">
        <v>25</v>
      </c>
      <c r="M5482" t="s">
        <v>354</v>
      </c>
      <c r="N5482">
        <v>1248</v>
      </c>
      <c r="O5482" t="s">
        <v>94</v>
      </c>
      <c r="P5482" t="s">
        <v>95</v>
      </c>
      <c r="Q5482">
        <v>5</v>
      </c>
      <c r="R5482" t="s">
        <v>1179</v>
      </c>
    </row>
    <row r="5483" spans="1:18" x14ac:dyDescent="0.3">
      <c r="A5483">
        <v>5638</v>
      </c>
      <c r="B5483" t="s">
        <v>18</v>
      </c>
      <c r="C5483">
        <v>2020</v>
      </c>
      <c r="D5483">
        <v>570000</v>
      </c>
      <c r="E5483">
        <v>5000</v>
      </c>
      <c r="F5483" t="s">
        <v>38</v>
      </c>
      <c r="G5483" t="s">
        <v>70</v>
      </c>
      <c r="H5483" t="s">
        <v>1558</v>
      </c>
      <c r="I5483" t="s">
        <v>41</v>
      </c>
      <c r="J5483" t="s">
        <v>23</v>
      </c>
      <c r="K5483" t="s">
        <v>24</v>
      </c>
      <c r="L5483" t="s">
        <v>25</v>
      </c>
      <c r="M5483" t="s">
        <v>264</v>
      </c>
      <c r="N5483">
        <v>1197</v>
      </c>
      <c r="O5483" t="s">
        <v>265</v>
      </c>
      <c r="P5483" t="s">
        <v>266</v>
      </c>
      <c r="Q5483">
        <v>5</v>
      </c>
      <c r="R5483" t="s">
        <v>1179</v>
      </c>
    </row>
    <row r="5484" spans="1:18" x14ac:dyDescent="0.3">
      <c r="A5484">
        <v>5639</v>
      </c>
      <c r="B5484" t="s">
        <v>46</v>
      </c>
      <c r="C5484">
        <v>2007</v>
      </c>
      <c r="D5484">
        <v>110000</v>
      </c>
      <c r="E5484">
        <v>75000</v>
      </c>
      <c r="F5484" t="s">
        <v>38</v>
      </c>
      <c r="G5484" t="s">
        <v>39</v>
      </c>
      <c r="H5484" t="s">
        <v>2162</v>
      </c>
      <c r="I5484" t="s">
        <v>41</v>
      </c>
      <c r="J5484" t="s">
        <v>23</v>
      </c>
      <c r="K5484" t="s">
        <v>24</v>
      </c>
      <c r="L5484" t="s">
        <v>33</v>
      </c>
      <c r="M5484" t="s">
        <v>159</v>
      </c>
      <c r="N5484">
        <v>1086</v>
      </c>
      <c r="O5484" t="s">
        <v>486</v>
      </c>
      <c r="P5484" t="s">
        <v>630</v>
      </c>
      <c r="Q5484">
        <v>5</v>
      </c>
      <c r="R5484" t="s">
        <v>1179</v>
      </c>
    </row>
    <row r="5485" spans="1:18" x14ac:dyDescent="0.3">
      <c r="A5485">
        <v>5640</v>
      </c>
      <c r="B5485" t="s">
        <v>18</v>
      </c>
      <c r="C5485">
        <v>2014</v>
      </c>
      <c r="D5485">
        <v>434999</v>
      </c>
      <c r="E5485">
        <v>50000</v>
      </c>
      <c r="F5485" t="s">
        <v>38</v>
      </c>
      <c r="G5485" t="s">
        <v>39</v>
      </c>
      <c r="H5485" t="s">
        <v>2163</v>
      </c>
      <c r="I5485" t="s">
        <v>41</v>
      </c>
      <c r="J5485" t="s">
        <v>23</v>
      </c>
      <c r="K5485" t="s">
        <v>24</v>
      </c>
      <c r="L5485" t="s">
        <v>25</v>
      </c>
      <c r="M5485" t="s">
        <v>133</v>
      </c>
      <c r="N5485">
        <v>1197</v>
      </c>
      <c r="O5485" t="s">
        <v>395</v>
      </c>
      <c r="P5485" t="s">
        <v>261</v>
      </c>
      <c r="Q5485">
        <v>5</v>
      </c>
      <c r="R5485" t="s">
        <v>1179</v>
      </c>
    </row>
    <row r="5486" spans="1:18" x14ac:dyDescent="0.3">
      <c r="A5486">
        <v>5641</v>
      </c>
      <c r="B5486" t="s">
        <v>46</v>
      </c>
      <c r="C5486">
        <v>2014</v>
      </c>
      <c r="D5486">
        <v>229999</v>
      </c>
      <c r="E5486">
        <v>70000</v>
      </c>
      <c r="F5486" t="s">
        <v>38</v>
      </c>
      <c r="G5486" t="s">
        <v>39</v>
      </c>
      <c r="H5486" t="s">
        <v>2162</v>
      </c>
      <c r="I5486" t="s">
        <v>41</v>
      </c>
      <c r="J5486" t="s">
        <v>23</v>
      </c>
      <c r="K5486" t="s">
        <v>24</v>
      </c>
      <c r="L5486" t="s">
        <v>25</v>
      </c>
      <c r="M5486" t="s">
        <v>390</v>
      </c>
      <c r="N5486">
        <v>814</v>
      </c>
      <c r="O5486" t="s">
        <v>541</v>
      </c>
      <c r="P5486" t="s">
        <v>542</v>
      </c>
      <c r="Q5486">
        <v>5</v>
      </c>
      <c r="R5486" t="s">
        <v>1179</v>
      </c>
    </row>
    <row r="5487" spans="1:18" x14ac:dyDescent="0.3">
      <c r="A5487">
        <v>5642</v>
      </c>
      <c r="B5487" t="s">
        <v>296</v>
      </c>
      <c r="C5487">
        <v>2014</v>
      </c>
      <c r="D5487">
        <v>490000</v>
      </c>
      <c r="E5487">
        <v>90000</v>
      </c>
      <c r="F5487" t="s">
        <v>38</v>
      </c>
      <c r="G5487" t="s">
        <v>39</v>
      </c>
      <c r="H5487" t="s">
        <v>2162</v>
      </c>
      <c r="I5487" t="s">
        <v>22</v>
      </c>
      <c r="J5487" t="s">
        <v>23</v>
      </c>
      <c r="K5487" t="s">
        <v>24</v>
      </c>
      <c r="L5487" t="s">
        <v>33</v>
      </c>
      <c r="M5487" t="s">
        <v>297</v>
      </c>
      <c r="N5487">
        <v>1461</v>
      </c>
      <c r="O5487" t="s">
        <v>298</v>
      </c>
      <c r="P5487" t="s">
        <v>299</v>
      </c>
      <c r="Q5487">
        <v>5</v>
      </c>
      <c r="R5487" t="s">
        <v>1179</v>
      </c>
    </row>
    <row r="5488" spans="1:18" x14ac:dyDescent="0.3">
      <c r="A5488">
        <v>5643</v>
      </c>
      <c r="B5488" t="s">
        <v>18</v>
      </c>
      <c r="C5488">
        <v>2011</v>
      </c>
      <c r="D5488">
        <v>300000</v>
      </c>
      <c r="E5488">
        <v>100000</v>
      </c>
      <c r="F5488" t="s">
        <v>38</v>
      </c>
      <c r="G5488" t="s">
        <v>39</v>
      </c>
      <c r="H5488" t="s">
        <v>1768</v>
      </c>
      <c r="I5488" t="s">
        <v>41</v>
      </c>
      <c r="J5488" t="s">
        <v>23</v>
      </c>
      <c r="K5488" t="s">
        <v>24</v>
      </c>
      <c r="L5488" t="s">
        <v>33</v>
      </c>
      <c r="M5488" t="s">
        <v>383</v>
      </c>
      <c r="N5488">
        <v>1298</v>
      </c>
      <c r="O5488" t="s">
        <v>395</v>
      </c>
      <c r="P5488" t="s">
        <v>261</v>
      </c>
      <c r="Q5488">
        <v>5</v>
      </c>
      <c r="R5488" t="s">
        <v>1179</v>
      </c>
    </row>
    <row r="5489" spans="1:18" x14ac:dyDescent="0.3">
      <c r="A5489">
        <v>5644</v>
      </c>
      <c r="B5489" t="s">
        <v>120</v>
      </c>
      <c r="C5489">
        <v>2017</v>
      </c>
      <c r="D5489">
        <v>350000</v>
      </c>
      <c r="E5489">
        <v>90000</v>
      </c>
      <c r="F5489" t="s">
        <v>38</v>
      </c>
      <c r="G5489" t="s">
        <v>39</v>
      </c>
      <c r="H5489" t="s">
        <v>2162</v>
      </c>
      <c r="I5489" t="s">
        <v>41</v>
      </c>
      <c r="J5489" t="s">
        <v>23</v>
      </c>
      <c r="K5489" t="s">
        <v>24</v>
      </c>
      <c r="L5489" t="s">
        <v>25</v>
      </c>
      <c r="M5489" t="s">
        <v>159</v>
      </c>
      <c r="N5489">
        <v>1199</v>
      </c>
      <c r="O5489" t="s">
        <v>597</v>
      </c>
      <c r="P5489" t="s">
        <v>598</v>
      </c>
      <c r="Q5489">
        <v>5</v>
      </c>
      <c r="R5489" t="s">
        <v>1179</v>
      </c>
    </row>
    <row r="5490" spans="1:18" x14ac:dyDescent="0.3">
      <c r="A5490">
        <v>5645</v>
      </c>
      <c r="B5490" t="s">
        <v>37</v>
      </c>
      <c r="C5490">
        <v>2019</v>
      </c>
      <c r="D5490">
        <v>580000</v>
      </c>
      <c r="E5490">
        <v>35000</v>
      </c>
      <c r="F5490" t="s">
        <v>38</v>
      </c>
      <c r="G5490" t="s">
        <v>39</v>
      </c>
      <c r="H5490" t="s">
        <v>2163</v>
      </c>
      <c r="I5490" t="s">
        <v>41</v>
      </c>
      <c r="J5490" t="s">
        <v>23</v>
      </c>
      <c r="K5490" t="s">
        <v>24</v>
      </c>
      <c r="L5490" t="s">
        <v>25</v>
      </c>
      <c r="M5490" t="s">
        <v>383</v>
      </c>
      <c r="N5490">
        <v>1199</v>
      </c>
      <c r="O5490" t="s">
        <v>434</v>
      </c>
      <c r="P5490" t="s">
        <v>452</v>
      </c>
      <c r="Q5490">
        <v>5</v>
      </c>
      <c r="R5490" t="s">
        <v>1179</v>
      </c>
    </row>
    <row r="5491" spans="1:18" x14ac:dyDescent="0.3">
      <c r="A5491">
        <v>5646</v>
      </c>
      <c r="B5491" t="s">
        <v>109</v>
      </c>
      <c r="C5491">
        <v>2017</v>
      </c>
      <c r="D5491">
        <v>385000</v>
      </c>
      <c r="E5491">
        <v>155000</v>
      </c>
      <c r="F5491" t="s">
        <v>38</v>
      </c>
      <c r="G5491" t="s">
        <v>39</v>
      </c>
      <c r="H5491" t="s">
        <v>2163</v>
      </c>
      <c r="I5491" t="s">
        <v>22</v>
      </c>
      <c r="J5491" t="s">
        <v>23</v>
      </c>
      <c r="K5491" t="s">
        <v>24</v>
      </c>
      <c r="L5491" t="s">
        <v>25</v>
      </c>
      <c r="M5491" t="s">
        <v>653</v>
      </c>
      <c r="N5491">
        <v>1396</v>
      </c>
      <c r="O5491" t="s">
        <v>286</v>
      </c>
      <c r="P5491" t="s">
        <v>472</v>
      </c>
      <c r="Q5491">
        <v>5</v>
      </c>
      <c r="R5491" t="s">
        <v>1179</v>
      </c>
    </row>
    <row r="5492" spans="1:18" x14ac:dyDescent="0.3">
      <c r="A5492">
        <v>5647</v>
      </c>
      <c r="B5492" t="s">
        <v>46</v>
      </c>
      <c r="C5492">
        <v>2019</v>
      </c>
      <c r="D5492">
        <v>434999</v>
      </c>
      <c r="E5492">
        <v>19500</v>
      </c>
      <c r="F5492" t="s">
        <v>38</v>
      </c>
      <c r="G5492" t="s">
        <v>39</v>
      </c>
      <c r="H5492" t="s">
        <v>2163</v>
      </c>
      <c r="I5492" t="s">
        <v>41</v>
      </c>
      <c r="J5492" t="s">
        <v>158</v>
      </c>
      <c r="K5492" t="s">
        <v>24</v>
      </c>
      <c r="L5492" t="s">
        <v>25</v>
      </c>
      <c r="M5492" t="s">
        <v>110</v>
      </c>
      <c r="N5492">
        <v>1086</v>
      </c>
      <c r="O5492" t="s">
        <v>896</v>
      </c>
      <c r="P5492" t="s">
        <v>897</v>
      </c>
      <c r="Q5492">
        <v>5</v>
      </c>
      <c r="R5492" t="s">
        <v>1179</v>
      </c>
    </row>
    <row r="5493" spans="1:18" x14ac:dyDescent="0.3">
      <c r="A5493">
        <v>5648</v>
      </c>
      <c r="B5493" t="s">
        <v>65</v>
      </c>
      <c r="C5493">
        <v>2018</v>
      </c>
      <c r="D5493">
        <v>3200000</v>
      </c>
      <c r="E5493">
        <v>50000</v>
      </c>
      <c r="F5493" t="s">
        <v>38</v>
      </c>
      <c r="G5493" t="s">
        <v>39</v>
      </c>
      <c r="H5493" t="s">
        <v>1768</v>
      </c>
      <c r="I5493" t="s">
        <v>22</v>
      </c>
      <c r="J5493" t="s">
        <v>23</v>
      </c>
      <c r="K5493" t="s">
        <v>24</v>
      </c>
      <c r="L5493" t="s">
        <v>25</v>
      </c>
      <c r="M5493" t="s">
        <v>510</v>
      </c>
      <c r="N5493">
        <v>2755</v>
      </c>
      <c r="O5493" t="s">
        <v>511</v>
      </c>
      <c r="P5493" t="s">
        <v>512</v>
      </c>
      <c r="Q5493">
        <v>7</v>
      </c>
      <c r="R5493" t="s">
        <v>1179</v>
      </c>
    </row>
    <row r="5494" spans="1:18" x14ac:dyDescent="0.3">
      <c r="A5494">
        <v>5649</v>
      </c>
      <c r="B5494" t="s">
        <v>46</v>
      </c>
      <c r="C5494">
        <v>2015</v>
      </c>
      <c r="D5494">
        <v>495000</v>
      </c>
      <c r="E5494">
        <v>30000</v>
      </c>
      <c r="F5494" t="s">
        <v>38</v>
      </c>
      <c r="G5494" t="s">
        <v>39</v>
      </c>
      <c r="H5494" t="s">
        <v>2162</v>
      </c>
      <c r="I5494" t="s">
        <v>41</v>
      </c>
      <c r="J5494" t="s">
        <v>158</v>
      </c>
      <c r="K5494" t="s">
        <v>24</v>
      </c>
      <c r="L5494" t="s">
        <v>25</v>
      </c>
      <c r="M5494" t="s">
        <v>133</v>
      </c>
      <c r="N5494">
        <v>1197</v>
      </c>
      <c r="O5494" t="s">
        <v>134</v>
      </c>
      <c r="P5494" t="s">
        <v>135</v>
      </c>
      <c r="Q5494">
        <v>5</v>
      </c>
      <c r="R5494" t="s">
        <v>1179</v>
      </c>
    </row>
    <row r="5495" spans="1:18" x14ac:dyDescent="0.3">
      <c r="A5495">
        <v>5650</v>
      </c>
      <c r="B5495" t="s">
        <v>46</v>
      </c>
      <c r="C5495">
        <v>2016</v>
      </c>
      <c r="D5495">
        <v>575000</v>
      </c>
      <c r="E5495">
        <v>53000</v>
      </c>
      <c r="F5495" t="s">
        <v>38</v>
      </c>
      <c r="G5495" t="s">
        <v>39</v>
      </c>
      <c r="H5495" t="s">
        <v>2162</v>
      </c>
      <c r="I5495" t="s">
        <v>22</v>
      </c>
      <c r="J5495" t="s">
        <v>158</v>
      </c>
      <c r="K5495" t="s">
        <v>24</v>
      </c>
      <c r="L5495" t="s">
        <v>25</v>
      </c>
      <c r="M5495" t="s">
        <v>99</v>
      </c>
      <c r="N5495">
        <v>1396</v>
      </c>
      <c r="O5495" t="s">
        <v>100</v>
      </c>
      <c r="P5495" t="s">
        <v>101</v>
      </c>
      <c r="Q5495">
        <v>5</v>
      </c>
      <c r="R5495" t="s">
        <v>1179</v>
      </c>
    </row>
    <row r="5496" spans="1:18" x14ac:dyDescent="0.3">
      <c r="A5496">
        <v>5651</v>
      </c>
      <c r="B5496" t="s">
        <v>109</v>
      </c>
      <c r="C5496">
        <v>2013</v>
      </c>
      <c r="D5496">
        <v>200000</v>
      </c>
      <c r="E5496">
        <v>120000</v>
      </c>
      <c r="F5496" t="s">
        <v>38</v>
      </c>
      <c r="G5496" t="s">
        <v>39</v>
      </c>
      <c r="H5496" t="s">
        <v>2162</v>
      </c>
      <c r="I5496" t="s">
        <v>22</v>
      </c>
      <c r="J5496" t="s">
        <v>23</v>
      </c>
      <c r="K5496" t="s">
        <v>24</v>
      </c>
      <c r="L5496" t="s">
        <v>33</v>
      </c>
      <c r="M5496" t="s">
        <v>285</v>
      </c>
      <c r="N5496">
        <v>1405</v>
      </c>
      <c r="O5496" t="s">
        <v>286</v>
      </c>
      <c r="P5496" t="s">
        <v>287</v>
      </c>
      <c r="Q5496">
        <v>5</v>
      </c>
      <c r="R5496" t="s">
        <v>1179</v>
      </c>
    </row>
    <row r="5497" spans="1:18" x14ac:dyDescent="0.3">
      <c r="A5497">
        <v>5652</v>
      </c>
      <c r="B5497" t="s">
        <v>88</v>
      </c>
      <c r="C5497">
        <v>2012</v>
      </c>
      <c r="D5497">
        <v>140000</v>
      </c>
      <c r="E5497">
        <v>120000</v>
      </c>
      <c r="F5497" t="s">
        <v>38</v>
      </c>
      <c r="G5497" t="s">
        <v>39</v>
      </c>
      <c r="H5497" t="s">
        <v>2162</v>
      </c>
      <c r="I5497" t="s">
        <v>22</v>
      </c>
      <c r="J5497" t="s">
        <v>23</v>
      </c>
      <c r="K5497" t="s">
        <v>24</v>
      </c>
      <c r="L5497" t="s">
        <v>33</v>
      </c>
      <c r="M5497" t="s">
        <v>793</v>
      </c>
      <c r="N5497">
        <v>1461</v>
      </c>
      <c r="O5497" t="s">
        <v>280</v>
      </c>
      <c r="P5497" t="s">
        <v>74</v>
      </c>
      <c r="Q5497">
        <v>5</v>
      </c>
      <c r="R5497" t="s">
        <v>1179</v>
      </c>
    </row>
    <row r="5498" spans="1:18" x14ac:dyDescent="0.3">
      <c r="A5498">
        <v>5653</v>
      </c>
      <c r="B5498" t="s">
        <v>69</v>
      </c>
      <c r="C5498">
        <v>2012</v>
      </c>
      <c r="D5498">
        <v>300000</v>
      </c>
      <c r="E5498">
        <v>64000</v>
      </c>
      <c r="F5498" t="s">
        <v>124</v>
      </c>
      <c r="G5498" t="s">
        <v>196</v>
      </c>
      <c r="H5498" t="s">
        <v>2164</v>
      </c>
      <c r="I5498" t="s">
        <v>22</v>
      </c>
      <c r="J5498" t="s">
        <v>23</v>
      </c>
      <c r="K5498" t="s">
        <v>24</v>
      </c>
      <c r="L5498" t="s">
        <v>33</v>
      </c>
      <c r="M5498" t="s">
        <v>159</v>
      </c>
      <c r="N5498">
        <v>1399</v>
      </c>
      <c r="O5498" t="s">
        <v>86</v>
      </c>
      <c r="P5498" t="s">
        <v>74</v>
      </c>
      <c r="Q5498">
        <v>5</v>
      </c>
      <c r="R5498" t="s">
        <v>1179</v>
      </c>
    </row>
    <row r="5499" spans="1:18" x14ac:dyDescent="0.3">
      <c r="A5499">
        <v>5654</v>
      </c>
      <c r="B5499" t="s">
        <v>120</v>
      </c>
      <c r="C5499">
        <v>2015</v>
      </c>
      <c r="D5499">
        <v>350000</v>
      </c>
      <c r="E5499">
        <v>50000</v>
      </c>
      <c r="F5499" t="s">
        <v>124</v>
      </c>
      <c r="G5499" t="s">
        <v>196</v>
      </c>
      <c r="H5499" t="s">
        <v>2164</v>
      </c>
      <c r="I5499" t="s">
        <v>41</v>
      </c>
      <c r="J5499" t="s">
        <v>23</v>
      </c>
      <c r="K5499" t="s">
        <v>24</v>
      </c>
      <c r="L5499" t="s">
        <v>25</v>
      </c>
      <c r="M5499" t="s">
        <v>121</v>
      </c>
      <c r="N5499">
        <v>1199</v>
      </c>
      <c r="O5499" t="s">
        <v>599</v>
      </c>
      <c r="P5499" t="s">
        <v>600</v>
      </c>
      <c r="Q5499">
        <v>5</v>
      </c>
      <c r="R5499" t="s">
        <v>1179</v>
      </c>
    </row>
    <row r="5500" spans="1:18" x14ac:dyDescent="0.3">
      <c r="A5500">
        <v>5655</v>
      </c>
      <c r="B5500" t="s">
        <v>109</v>
      </c>
      <c r="C5500">
        <v>2015</v>
      </c>
      <c r="D5500">
        <v>250000</v>
      </c>
      <c r="E5500">
        <v>80000</v>
      </c>
      <c r="F5500" t="s">
        <v>124</v>
      </c>
      <c r="G5500" t="s">
        <v>196</v>
      </c>
      <c r="H5500" t="s">
        <v>2164</v>
      </c>
      <c r="I5500" t="s">
        <v>22</v>
      </c>
      <c r="J5500" t="s">
        <v>23</v>
      </c>
      <c r="K5500" t="s">
        <v>24</v>
      </c>
      <c r="L5500" t="s">
        <v>33</v>
      </c>
      <c r="M5500" t="s">
        <v>285</v>
      </c>
      <c r="N5500">
        <v>1405</v>
      </c>
      <c r="O5500" t="s">
        <v>286</v>
      </c>
      <c r="P5500" t="s">
        <v>287</v>
      </c>
      <c r="Q5500">
        <v>5</v>
      </c>
      <c r="R5500" t="s">
        <v>1179</v>
      </c>
    </row>
    <row r="5501" spans="1:18" x14ac:dyDescent="0.3">
      <c r="A5501">
        <v>5656</v>
      </c>
      <c r="B5501" t="s">
        <v>109</v>
      </c>
      <c r="C5501">
        <v>2013</v>
      </c>
      <c r="D5501">
        <v>280000</v>
      </c>
      <c r="E5501">
        <v>80000</v>
      </c>
      <c r="F5501" t="s">
        <v>124</v>
      </c>
      <c r="G5501" t="s">
        <v>196</v>
      </c>
      <c r="H5501" t="s">
        <v>2164</v>
      </c>
      <c r="I5501" t="s">
        <v>22</v>
      </c>
      <c r="J5501" t="s">
        <v>23</v>
      </c>
      <c r="K5501" t="s">
        <v>24</v>
      </c>
      <c r="L5501" t="s">
        <v>25</v>
      </c>
      <c r="M5501" t="s">
        <v>484</v>
      </c>
      <c r="N5501">
        <v>1248</v>
      </c>
      <c r="O5501" t="s">
        <v>216</v>
      </c>
      <c r="P5501" t="s">
        <v>209</v>
      </c>
      <c r="Q5501">
        <v>5</v>
      </c>
      <c r="R5501" t="s">
        <v>1179</v>
      </c>
    </row>
    <row r="5502" spans="1:18" x14ac:dyDescent="0.3">
      <c r="A5502">
        <v>5657</v>
      </c>
      <c r="B5502" t="s">
        <v>46</v>
      </c>
      <c r="C5502">
        <v>2017</v>
      </c>
      <c r="D5502">
        <v>600000</v>
      </c>
      <c r="E5502">
        <v>5000</v>
      </c>
      <c r="F5502" t="s">
        <v>124</v>
      </c>
      <c r="G5502" t="s">
        <v>196</v>
      </c>
      <c r="H5502" t="s">
        <v>2164</v>
      </c>
      <c r="I5502" t="s">
        <v>41</v>
      </c>
      <c r="J5502" t="s">
        <v>23</v>
      </c>
      <c r="K5502" t="s">
        <v>24</v>
      </c>
      <c r="L5502" t="s">
        <v>25</v>
      </c>
      <c r="M5502" t="s">
        <v>53</v>
      </c>
      <c r="N5502">
        <v>1197</v>
      </c>
      <c r="O5502" t="s">
        <v>54</v>
      </c>
      <c r="P5502" t="s">
        <v>55</v>
      </c>
      <c r="Q5502">
        <v>5</v>
      </c>
      <c r="R5502" t="s">
        <v>1179</v>
      </c>
    </row>
    <row r="5503" spans="1:18" x14ac:dyDescent="0.3">
      <c r="A5503">
        <v>5658</v>
      </c>
      <c r="B5503" t="s">
        <v>46</v>
      </c>
      <c r="C5503">
        <v>2015</v>
      </c>
      <c r="D5503">
        <v>700000</v>
      </c>
      <c r="E5503">
        <v>25000</v>
      </c>
      <c r="F5503" t="s">
        <v>124</v>
      </c>
      <c r="G5503" t="s">
        <v>196</v>
      </c>
      <c r="H5503" t="s">
        <v>2165</v>
      </c>
      <c r="I5503" t="s">
        <v>41</v>
      </c>
      <c r="J5503" t="s">
        <v>23</v>
      </c>
      <c r="K5503" t="s">
        <v>24</v>
      </c>
      <c r="L5503" t="s">
        <v>25</v>
      </c>
      <c r="M5503" t="s">
        <v>313</v>
      </c>
      <c r="N5503">
        <v>1591</v>
      </c>
      <c r="O5503" t="s">
        <v>572</v>
      </c>
      <c r="P5503" t="s">
        <v>492</v>
      </c>
      <c r="Q5503">
        <v>5</v>
      </c>
      <c r="R5503" t="s">
        <v>1179</v>
      </c>
    </row>
    <row r="5504" spans="1:18" x14ac:dyDescent="0.3">
      <c r="A5504">
        <v>5659</v>
      </c>
      <c r="B5504" t="s">
        <v>37</v>
      </c>
      <c r="C5504">
        <v>2014</v>
      </c>
      <c r="D5504">
        <v>560000</v>
      </c>
      <c r="E5504">
        <v>72000</v>
      </c>
      <c r="F5504" t="s">
        <v>124</v>
      </c>
      <c r="G5504" t="s">
        <v>196</v>
      </c>
      <c r="H5504" t="s">
        <v>2165</v>
      </c>
      <c r="I5504" t="s">
        <v>22</v>
      </c>
      <c r="J5504" t="s">
        <v>158</v>
      </c>
      <c r="K5504" t="s">
        <v>24</v>
      </c>
      <c r="L5504" t="s">
        <v>25</v>
      </c>
      <c r="M5504" t="s">
        <v>182</v>
      </c>
      <c r="N5504">
        <v>1498</v>
      </c>
      <c r="O5504" t="s">
        <v>105</v>
      </c>
      <c r="P5504" t="s">
        <v>95</v>
      </c>
      <c r="Q5504">
        <v>5</v>
      </c>
      <c r="R5504" t="s">
        <v>1179</v>
      </c>
    </row>
    <row r="5505" spans="1:18" x14ac:dyDescent="0.3">
      <c r="A5505">
        <v>5661</v>
      </c>
      <c r="B5505" t="s">
        <v>75</v>
      </c>
      <c r="C5505">
        <v>2017</v>
      </c>
      <c r="D5505">
        <v>880000</v>
      </c>
      <c r="E5505">
        <v>65000</v>
      </c>
      <c r="F5505" t="s">
        <v>19</v>
      </c>
      <c r="G5505" t="s">
        <v>31</v>
      </c>
      <c r="H5505" t="s">
        <v>2166</v>
      </c>
      <c r="I5505" t="s">
        <v>22</v>
      </c>
      <c r="J5505" t="s">
        <v>23</v>
      </c>
      <c r="K5505" t="s">
        <v>24</v>
      </c>
      <c r="L5505" t="s">
        <v>25</v>
      </c>
      <c r="M5505" t="s">
        <v>835</v>
      </c>
      <c r="N5505">
        <v>1461</v>
      </c>
      <c r="O5505" t="s">
        <v>364</v>
      </c>
      <c r="P5505" t="s">
        <v>555</v>
      </c>
      <c r="Q5505">
        <v>8</v>
      </c>
      <c r="R5505" t="s">
        <v>1179</v>
      </c>
    </row>
    <row r="5506" spans="1:18" x14ac:dyDescent="0.3">
      <c r="A5506">
        <v>5662</v>
      </c>
      <c r="B5506" t="s">
        <v>88</v>
      </c>
      <c r="C5506">
        <v>2005</v>
      </c>
      <c r="D5506">
        <v>250000</v>
      </c>
      <c r="E5506">
        <v>80000</v>
      </c>
      <c r="F5506" t="s">
        <v>19</v>
      </c>
      <c r="G5506" t="s">
        <v>31</v>
      </c>
      <c r="H5506" t="s">
        <v>2166</v>
      </c>
      <c r="I5506" t="s">
        <v>22</v>
      </c>
      <c r="J5506" t="s">
        <v>23</v>
      </c>
      <c r="K5506" t="s">
        <v>24</v>
      </c>
      <c r="L5506" t="s">
        <v>25</v>
      </c>
      <c r="M5506" t="s">
        <v>363</v>
      </c>
      <c r="N5506">
        <v>2523</v>
      </c>
      <c r="O5506" t="s">
        <v>486</v>
      </c>
      <c r="P5506" t="s">
        <v>487</v>
      </c>
      <c r="Q5506">
        <v>7</v>
      </c>
      <c r="R5506" t="s">
        <v>1179</v>
      </c>
    </row>
    <row r="5507" spans="1:18" x14ac:dyDescent="0.3">
      <c r="A5507">
        <v>5663</v>
      </c>
      <c r="B5507" t="s">
        <v>88</v>
      </c>
      <c r="C5507">
        <v>2016</v>
      </c>
      <c r="D5507">
        <v>550000</v>
      </c>
      <c r="E5507">
        <v>120000</v>
      </c>
      <c r="F5507" t="s">
        <v>19</v>
      </c>
      <c r="G5507" t="s">
        <v>31</v>
      </c>
      <c r="H5507" t="s">
        <v>2167</v>
      </c>
      <c r="I5507" t="s">
        <v>22</v>
      </c>
      <c r="J5507" t="s">
        <v>23</v>
      </c>
      <c r="K5507" t="s">
        <v>24</v>
      </c>
      <c r="L5507" t="s">
        <v>25</v>
      </c>
      <c r="M5507" t="s">
        <v>489</v>
      </c>
      <c r="N5507">
        <v>2523</v>
      </c>
      <c r="O5507" t="s">
        <v>309</v>
      </c>
      <c r="P5507" t="s">
        <v>650</v>
      </c>
      <c r="Q5507">
        <v>9</v>
      </c>
      <c r="R5507" t="s">
        <v>1179</v>
      </c>
    </row>
    <row r="5508" spans="1:18" x14ac:dyDescent="0.3">
      <c r="A5508">
        <v>5664</v>
      </c>
      <c r="B5508" t="s">
        <v>46</v>
      </c>
      <c r="C5508">
        <v>2018</v>
      </c>
      <c r="D5508">
        <v>530000</v>
      </c>
      <c r="E5508">
        <v>60000</v>
      </c>
      <c r="F5508" t="s">
        <v>19</v>
      </c>
      <c r="G5508" t="s">
        <v>31</v>
      </c>
      <c r="H5508" t="s">
        <v>2168</v>
      </c>
      <c r="I5508" t="s">
        <v>22</v>
      </c>
      <c r="J5508" t="s">
        <v>23</v>
      </c>
      <c r="K5508" t="s">
        <v>24</v>
      </c>
      <c r="L5508" t="s">
        <v>25</v>
      </c>
      <c r="M5508" t="s">
        <v>465</v>
      </c>
      <c r="N5508">
        <v>1186</v>
      </c>
      <c r="O5508" t="s">
        <v>466</v>
      </c>
      <c r="P5508" t="s">
        <v>467</v>
      </c>
      <c r="Q5508">
        <v>5</v>
      </c>
      <c r="R5508" t="s">
        <v>1179</v>
      </c>
    </row>
    <row r="5509" spans="1:18" x14ac:dyDescent="0.3">
      <c r="A5509">
        <v>5665</v>
      </c>
      <c r="B5509" t="s">
        <v>88</v>
      </c>
      <c r="C5509">
        <v>2013</v>
      </c>
      <c r="D5509">
        <v>750000</v>
      </c>
      <c r="E5509">
        <v>110000</v>
      </c>
      <c r="F5509" t="s">
        <v>19</v>
      </c>
      <c r="G5509" t="s">
        <v>31</v>
      </c>
      <c r="H5509" t="s">
        <v>2168</v>
      </c>
      <c r="I5509" t="s">
        <v>22</v>
      </c>
      <c r="J5509" t="s">
        <v>23</v>
      </c>
      <c r="K5509" t="s">
        <v>24</v>
      </c>
      <c r="L5509" t="s">
        <v>33</v>
      </c>
      <c r="M5509" t="s">
        <v>282</v>
      </c>
      <c r="N5509">
        <v>2179</v>
      </c>
      <c r="O5509" t="s">
        <v>446</v>
      </c>
      <c r="P5509" t="s">
        <v>447</v>
      </c>
      <c r="Q5509">
        <v>7</v>
      </c>
      <c r="R5509" t="s">
        <v>1179</v>
      </c>
    </row>
    <row r="5510" spans="1:18" x14ac:dyDescent="0.3">
      <c r="A5510">
        <v>5666</v>
      </c>
      <c r="B5510" t="s">
        <v>18</v>
      </c>
      <c r="C5510">
        <v>2017</v>
      </c>
      <c r="D5510">
        <v>310000</v>
      </c>
      <c r="E5510">
        <v>35000</v>
      </c>
      <c r="F5510" t="s">
        <v>19</v>
      </c>
      <c r="G5510" t="s">
        <v>31</v>
      </c>
      <c r="H5510" t="s">
        <v>2167</v>
      </c>
      <c r="I5510" t="s">
        <v>41</v>
      </c>
      <c r="J5510" t="s">
        <v>23</v>
      </c>
      <c r="K5510" t="s">
        <v>24</v>
      </c>
      <c r="L5510" t="s">
        <v>25</v>
      </c>
      <c r="M5510" t="s">
        <v>117</v>
      </c>
      <c r="N5510">
        <v>796</v>
      </c>
      <c r="O5510" t="s">
        <v>118</v>
      </c>
      <c r="P5510" t="s">
        <v>119</v>
      </c>
      <c r="Q5510">
        <v>5</v>
      </c>
      <c r="R5510" t="s">
        <v>1179</v>
      </c>
    </row>
    <row r="5511" spans="1:18" x14ac:dyDescent="0.3">
      <c r="A5511">
        <v>5667</v>
      </c>
      <c r="B5511" t="s">
        <v>18</v>
      </c>
      <c r="C5511">
        <v>2014</v>
      </c>
      <c r="D5511">
        <v>620000</v>
      </c>
      <c r="E5511">
        <v>130000</v>
      </c>
      <c r="F5511" t="s">
        <v>19</v>
      </c>
      <c r="G5511" t="s">
        <v>31</v>
      </c>
      <c r="H5511" t="s">
        <v>2167</v>
      </c>
      <c r="I5511" t="s">
        <v>22</v>
      </c>
      <c r="J5511" t="s">
        <v>23</v>
      </c>
      <c r="K5511" t="s">
        <v>24</v>
      </c>
      <c r="L5511" t="s">
        <v>25</v>
      </c>
      <c r="M5511" t="s">
        <v>307</v>
      </c>
      <c r="N5511">
        <v>1248</v>
      </c>
      <c r="O5511" t="s">
        <v>108</v>
      </c>
      <c r="P5511" t="s">
        <v>95</v>
      </c>
      <c r="Q5511">
        <v>7</v>
      </c>
      <c r="R5511" t="s">
        <v>1179</v>
      </c>
    </row>
    <row r="5512" spans="1:18" x14ac:dyDescent="0.3">
      <c r="A5512">
        <v>5668</v>
      </c>
      <c r="B5512" t="s">
        <v>18</v>
      </c>
      <c r="C5512">
        <v>2013</v>
      </c>
      <c r="D5512">
        <v>400000</v>
      </c>
      <c r="E5512">
        <v>188000</v>
      </c>
      <c r="F5512" t="s">
        <v>19</v>
      </c>
      <c r="G5512" t="s">
        <v>31</v>
      </c>
      <c r="H5512" t="s">
        <v>2168</v>
      </c>
      <c r="I5512" t="s">
        <v>22</v>
      </c>
      <c r="J5512" t="s">
        <v>23</v>
      </c>
      <c r="K5512" t="s">
        <v>24</v>
      </c>
      <c r="L5512" t="s">
        <v>33</v>
      </c>
      <c r="M5512" t="s">
        <v>230</v>
      </c>
      <c r="N5512">
        <v>1248</v>
      </c>
      <c r="O5512" t="s">
        <v>27</v>
      </c>
      <c r="P5512" t="s">
        <v>28</v>
      </c>
      <c r="Q5512">
        <v>5</v>
      </c>
      <c r="R5512" t="s">
        <v>1179</v>
      </c>
    </row>
    <row r="5513" spans="1:18" x14ac:dyDescent="0.3">
      <c r="A5513">
        <v>5669</v>
      </c>
      <c r="B5513" t="s">
        <v>109</v>
      </c>
      <c r="C5513">
        <v>2008</v>
      </c>
      <c r="D5513">
        <v>67000</v>
      </c>
      <c r="E5513">
        <v>80000</v>
      </c>
      <c r="F5513" t="s">
        <v>19</v>
      </c>
      <c r="G5513" t="s">
        <v>31</v>
      </c>
      <c r="H5513" t="s">
        <v>2168</v>
      </c>
      <c r="I5513" t="s">
        <v>22</v>
      </c>
      <c r="J5513" t="s">
        <v>23</v>
      </c>
      <c r="K5513" t="s">
        <v>24</v>
      </c>
      <c r="L5513" t="s">
        <v>33</v>
      </c>
      <c r="M5513" t="s">
        <v>593</v>
      </c>
      <c r="N5513">
        <v>1396</v>
      </c>
      <c r="O5513" t="s">
        <v>594</v>
      </c>
      <c r="P5513" t="s">
        <v>595</v>
      </c>
      <c r="Q5513">
        <v>5</v>
      </c>
      <c r="R5513" t="s">
        <v>1179</v>
      </c>
    </row>
    <row r="5514" spans="1:18" x14ac:dyDescent="0.3">
      <c r="A5514">
        <v>5670</v>
      </c>
      <c r="B5514" t="s">
        <v>69</v>
      </c>
      <c r="C5514">
        <v>2015</v>
      </c>
      <c r="D5514">
        <v>480000</v>
      </c>
      <c r="E5514">
        <v>80000</v>
      </c>
      <c r="F5514" t="s">
        <v>19</v>
      </c>
      <c r="G5514" t="s">
        <v>31</v>
      </c>
      <c r="H5514" t="s">
        <v>1986</v>
      </c>
      <c r="I5514" t="s">
        <v>22</v>
      </c>
      <c r="J5514" t="s">
        <v>23</v>
      </c>
      <c r="K5514" t="s">
        <v>24</v>
      </c>
      <c r="L5514" t="s">
        <v>25</v>
      </c>
      <c r="M5514" t="s">
        <v>737</v>
      </c>
      <c r="N5514">
        <v>1498</v>
      </c>
      <c r="O5514" t="s">
        <v>738</v>
      </c>
      <c r="P5514" t="s">
        <v>719</v>
      </c>
      <c r="Q5514">
        <v>5</v>
      </c>
      <c r="R5514" t="s">
        <v>1179</v>
      </c>
    </row>
    <row r="5515" spans="1:18" x14ac:dyDescent="0.3">
      <c r="A5515">
        <v>5671</v>
      </c>
      <c r="B5515" t="s">
        <v>18</v>
      </c>
      <c r="C5515">
        <v>2008</v>
      </c>
      <c r="D5515">
        <v>110000</v>
      </c>
      <c r="E5515">
        <v>48676</v>
      </c>
      <c r="F5515" t="s">
        <v>19</v>
      </c>
      <c r="G5515" t="s">
        <v>31</v>
      </c>
      <c r="H5515" t="s">
        <v>1986</v>
      </c>
      <c r="I5515" t="s">
        <v>41</v>
      </c>
      <c r="J5515" t="s">
        <v>23</v>
      </c>
      <c r="K5515" t="s">
        <v>24</v>
      </c>
      <c r="L5515" t="s">
        <v>25</v>
      </c>
      <c r="M5515" t="s">
        <v>96</v>
      </c>
      <c r="N5515">
        <v>796</v>
      </c>
      <c r="O5515" t="s">
        <v>131</v>
      </c>
      <c r="P5515" t="s">
        <v>2169</v>
      </c>
      <c r="Q5515">
        <v>8</v>
      </c>
      <c r="R5515" t="s">
        <v>1179</v>
      </c>
    </row>
    <row r="5516" spans="1:18" x14ac:dyDescent="0.3">
      <c r="A5516">
        <v>5673</v>
      </c>
      <c r="B5516" t="s">
        <v>145</v>
      </c>
      <c r="C5516">
        <v>2018</v>
      </c>
      <c r="D5516">
        <v>475000</v>
      </c>
      <c r="E5516">
        <v>40000</v>
      </c>
      <c r="F5516" t="s">
        <v>19</v>
      </c>
      <c r="G5516" t="s">
        <v>31</v>
      </c>
      <c r="H5516" t="s">
        <v>1986</v>
      </c>
      <c r="I5516" t="s">
        <v>41</v>
      </c>
      <c r="J5516" t="s">
        <v>23</v>
      </c>
      <c r="K5516" t="s">
        <v>24</v>
      </c>
      <c r="L5516" t="s">
        <v>25</v>
      </c>
      <c r="M5516" t="s">
        <v>669</v>
      </c>
      <c r="N5516">
        <v>1198</v>
      </c>
      <c r="O5516" t="s">
        <v>86</v>
      </c>
      <c r="P5516" t="s">
        <v>147</v>
      </c>
      <c r="Q5516">
        <v>7</v>
      </c>
      <c r="R5516" t="s">
        <v>1179</v>
      </c>
    </row>
    <row r="5517" spans="1:18" x14ac:dyDescent="0.3">
      <c r="A5517">
        <v>5676</v>
      </c>
      <c r="B5517" t="s">
        <v>18</v>
      </c>
      <c r="C5517">
        <v>2018</v>
      </c>
      <c r="D5517">
        <v>300000</v>
      </c>
      <c r="E5517">
        <v>15000</v>
      </c>
      <c r="F5517" t="s">
        <v>19</v>
      </c>
      <c r="G5517" t="s">
        <v>31</v>
      </c>
      <c r="H5517" t="s">
        <v>2168</v>
      </c>
      <c r="I5517" t="s">
        <v>41</v>
      </c>
      <c r="J5517" t="s">
        <v>23</v>
      </c>
      <c r="K5517" t="s">
        <v>24</v>
      </c>
      <c r="L5517" t="s">
        <v>33</v>
      </c>
      <c r="M5517" t="s">
        <v>117</v>
      </c>
      <c r="N5517">
        <v>796</v>
      </c>
      <c r="O5517" t="s">
        <v>118</v>
      </c>
      <c r="P5517" t="s">
        <v>119</v>
      </c>
      <c r="Q5517">
        <v>5</v>
      </c>
      <c r="R5517" t="s">
        <v>1179</v>
      </c>
    </row>
    <row r="5518" spans="1:18" x14ac:dyDescent="0.3">
      <c r="A5518">
        <v>5677</v>
      </c>
      <c r="B5518" t="s">
        <v>18</v>
      </c>
      <c r="C5518">
        <v>2007</v>
      </c>
      <c r="D5518">
        <v>100000</v>
      </c>
      <c r="E5518">
        <v>70000</v>
      </c>
      <c r="F5518" t="s">
        <v>19</v>
      </c>
      <c r="G5518" t="s">
        <v>31</v>
      </c>
      <c r="H5518" t="s">
        <v>1986</v>
      </c>
      <c r="I5518" t="s">
        <v>41</v>
      </c>
      <c r="J5518" t="s">
        <v>23</v>
      </c>
      <c r="K5518" t="s">
        <v>24</v>
      </c>
      <c r="L5518" t="s">
        <v>25</v>
      </c>
      <c r="M5518" t="s">
        <v>96</v>
      </c>
      <c r="N5518">
        <v>796</v>
      </c>
      <c r="O5518" t="s">
        <v>97</v>
      </c>
      <c r="P5518" t="s">
        <v>98</v>
      </c>
      <c r="Q5518">
        <v>5</v>
      </c>
      <c r="R5518" t="s">
        <v>1179</v>
      </c>
    </row>
    <row r="5519" spans="1:18" x14ac:dyDescent="0.3">
      <c r="A5519">
        <v>5678</v>
      </c>
      <c r="B5519" t="s">
        <v>109</v>
      </c>
      <c r="C5519">
        <v>2011</v>
      </c>
      <c r="D5519">
        <v>70000</v>
      </c>
      <c r="E5519">
        <v>80000</v>
      </c>
      <c r="F5519" t="s">
        <v>19</v>
      </c>
      <c r="G5519" t="s">
        <v>31</v>
      </c>
      <c r="H5519" t="s">
        <v>1986</v>
      </c>
      <c r="I5519" t="s">
        <v>22</v>
      </c>
      <c r="J5519" t="s">
        <v>23</v>
      </c>
      <c r="K5519" t="s">
        <v>24</v>
      </c>
      <c r="L5519" t="s">
        <v>33</v>
      </c>
      <c r="M5519" t="s">
        <v>142</v>
      </c>
      <c r="N5519">
        <v>1405</v>
      </c>
      <c r="O5519" t="s">
        <v>561</v>
      </c>
      <c r="P5519" t="s">
        <v>287</v>
      </c>
      <c r="Q5519">
        <v>5</v>
      </c>
      <c r="R5519" t="s">
        <v>1179</v>
      </c>
    </row>
    <row r="5520" spans="1:18" x14ac:dyDescent="0.3">
      <c r="A5520">
        <v>5679</v>
      </c>
      <c r="B5520" t="s">
        <v>69</v>
      </c>
      <c r="C5520">
        <v>2017</v>
      </c>
      <c r="D5520">
        <v>900000</v>
      </c>
      <c r="E5520">
        <v>60000</v>
      </c>
      <c r="F5520" t="s">
        <v>19</v>
      </c>
      <c r="G5520" t="s">
        <v>31</v>
      </c>
      <c r="H5520" t="s">
        <v>1986</v>
      </c>
      <c r="I5520" t="s">
        <v>22</v>
      </c>
      <c r="J5520" t="s">
        <v>23</v>
      </c>
      <c r="K5520" t="s">
        <v>24</v>
      </c>
      <c r="L5520" t="s">
        <v>25</v>
      </c>
      <c r="M5520" t="s">
        <v>236</v>
      </c>
      <c r="N5520">
        <v>1498</v>
      </c>
      <c r="O5520" t="s">
        <v>237</v>
      </c>
      <c r="P5520" t="s">
        <v>238</v>
      </c>
      <c r="Q5520">
        <v>5</v>
      </c>
      <c r="R5520" t="s">
        <v>1179</v>
      </c>
    </row>
    <row r="5521" spans="1:18" x14ac:dyDescent="0.3">
      <c r="A5521">
        <v>5680</v>
      </c>
      <c r="B5521" t="s">
        <v>65</v>
      </c>
      <c r="C5521">
        <v>2017</v>
      </c>
      <c r="D5521">
        <v>650000</v>
      </c>
      <c r="E5521">
        <v>120000</v>
      </c>
      <c r="F5521" t="s">
        <v>19</v>
      </c>
      <c r="G5521" t="s">
        <v>31</v>
      </c>
      <c r="H5521" t="s">
        <v>2166</v>
      </c>
      <c r="I5521" t="s">
        <v>22</v>
      </c>
      <c r="J5521" t="s">
        <v>23</v>
      </c>
      <c r="K5521" t="s">
        <v>24</v>
      </c>
      <c r="L5521" t="s">
        <v>33</v>
      </c>
      <c r="M5521" t="s">
        <v>66</v>
      </c>
      <c r="N5521">
        <v>1364</v>
      </c>
      <c r="O5521" t="s">
        <v>244</v>
      </c>
      <c r="P5521" t="s">
        <v>68</v>
      </c>
      <c r="Q5521">
        <v>5</v>
      </c>
      <c r="R5521" t="s">
        <v>1179</v>
      </c>
    </row>
    <row r="5522" spans="1:18" x14ac:dyDescent="0.3">
      <c r="A5522">
        <v>5682</v>
      </c>
      <c r="B5522" t="s">
        <v>18</v>
      </c>
      <c r="C5522">
        <v>2000</v>
      </c>
      <c r="D5522">
        <v>50000</v>
      </c>
      <c r="E5522">
        <v>180000</v>
      </c>
      <c r="F5522" t="s">
        <v>19</v>
      </c>
      <c r="G5522" t="s">
        <v>782</v>
      </c>
      <c r="H5522" t="s">
        <v>783</v>
      </c>
      <c r="I5522" t="s">
        <v>41</v>
      </c>
      <c r="J5522" t="s">
        <v>23</v>
      </c>
      <c r="K5522" t="s">
        <v>24</v>
      </c>
      <c r="L5522" t="s">
        <v>304</v>
      </c>
      <c r="M5522" t="s">
        <v>60</v>
      </c>
      <c r="N5522">
        <v>993</v>
      </c>
      <c r="O5522" t="s">
        <v>79</v>
      </c>
      <c r="P5522" t="s">
        <v>80</v>
      </c>
      <c r="Q5522">
        <v>5</v>
      </c>
      <c r="R5522" t="s">
        <v>1179</v>
      </c>
    </row>
    <row r="5523" spans="1:18" x14ac:dyDescent="0.3">
      <c r="A5523">
        <v>5683</v>
      </c>
      <c r="B5523" t="s">
        <v>46</v>
      </c>
      <c r="C5523">
        <v>2016</v>
      </c>
      <c r="D5523">
        <v>550000</v>
      </c>
      <c r="E5523">
        <v>70000</v>
      </c>
      <c r="F5523" t="s">
        <v>19</v>
      </c>
      <c r="G5523" t="s">
        <v>782</v>
      </c>
      <c r="H5523" t="s">
        <v>783</v>
      </c>
      <c r="I5523" t="s">
        <v>41</v>
      </c>
      <c r="J5523" t="s">
        <v>23</v>
      </c>
      <c r="K5523" t="s">
        <v>24</v>
      </c>
      <c r="L5523" t="s">
        <v>25</v>
      </c>
      <c r="M5523" t="s">
        <v>85</v>
      </c>
      <c r="N5523">
        <v>1197</v>
      </c>
      <c r="O5523" t="s">
        <v>90</v>
      </c>
      <c r="P5523" t="s">
        <v>261</v>
      </c>
      <c r="Q5523">
        <v>5</v>
      </c>
      <c r="R5523" t="s">
        <v>1179</v>
      </c>
    </row>
    <row r="5524" spans="1:18" x14ac:dyDescent="0.3">
      <c r="A5524">
        <v>5684</v>
      </c>
      <c r="B5524" t="s">
        <v>75</v>
      </c>
      <c r="C5524">
        <v>2013</v>
      </c>
      <c r="D5524">
        <v>475000</v>
      </c>
      <c r="E5524">
        <v>250000</v>
      </c>
      <c r="F5524" t="s">
        <v>56</v>
      </c>
      <c r="G5524" t="s">
        <v>57</v>
      </c>
      <c r="H5524" t="s">
        <v>2170</v>
      </c>
      <c r="I5524" t="s">
        <v>22</v>
      </c>
      <c r="J5524" t="s">
        <v>23</v>
      </c>
      <c r="K5524" t="s">
        <v>24</v>
      </c>
      <c r="L5524" t="s">
        <v>25</v>
      </c>
      <c r="M5524" t="s">
        <v>1114</v>
      </c>
      <c r="N5524">
        <v>1461</v>
      </c>
      <c r="O5524" t="s">
        <v>298</v>
      </c>
      <c r="P5524" t="s">
        <v>299</v>
      </c>
      <c r="Q5524">
        <v>5</v>
      </c>
      <c r="R5524" t="s">
        <v>1179</v>
      </c>
    </row>
    <row r="5525" spans="1:18" x14ac:dyDescent="0.3">
      <c r="A5525">
        <v>5685</v>
      </c>
      <c r="B5525" t="s">
        <v>46</v>
      </c>
      <c r="C5525">
        <v>2019</v>
      </c>
      <c r="D5525">
        <v>425000</v>
      </c>
      <c r="E5525">
        <v>15000</v>
      </c>
      <c r="F5525" t="s">
        <v>56</v>
      </c>
      <c r="G5525" t="s">
        <v>57</v>
      </c>
      <c r="H5525" t="s">
        <v>2170</v>
      </c>
      <c r="I5525" t="s">
        <v>41</v>
      </c>
      <c r="J5525" t="s">
        <v>23</v>
      </c>
      <c r="K5525" t="s">
        <v>24</v>
      </c>
      <c r="L5525" t="s">
        <v>25</v>
      </c>
      <c r="M5525" t="s">
        <v>110</v>
      </c>
      <c r="N5525">
        <v>1086</v>
      </c>
      <c r="O5525" t="s">
        <v>388</v>
      </c>
      <c r="P5525" t="s">
        <v>611</v>
      </c>
      <c r="Q5525">
        <v>5</v>
      </c>
      <c r="R5525" t="s">
        <v>1179</v>
      </c>
    </row>
    <row r="5526" spans="1:18" x14ac:dyDescent="0.3">
      <c r="A5526">
        <v>5686</v>
      </c>
      <c r="B5526" t="s">
        <v>18</v>
      </c>
      <c r="C5526">
        <v>2017</v>
      </c>
      <c r="D5526">
        <v>900000</v>
      </c>
      <c r="E5526">
        <v>65000</v>
      </c>
      <c r="F5526" t="s">
        <v>19</v>
      </c>
      <c r="G5526" t="s">
        <v>789</v>
      </c>
      <c r="H5526" t="s">
        <v>2171</v>
      </c>
      <c r="I5526" t="s">
        <v>22</v>
      </c>
      <c r="J5526" t="s">
        <v>23</v>
      </c>
      <c r="K5526" t="s">
        <v>24</v>
      </c>
      <c r="L5526" t="s">
        <v>25</v>
      </c>
      <c r="M5526" t="s">
        <v>415</v>
      </c>
      <c r="N5526">
        <v>1248</v>
      </c>
      <c r="O5526" t="s">
        <v>94</v>
      </c>
      <c r="P5526" t="s">
        <v>95</v>
      </c>
      <c r="Q5526">
        <v>5</v>
      </c>
      <c r="R5526" t="s">
        <v>1179</v>
      </c>
    </row>
    <row r="5527" spans="1:18" x14ac:dyDescent="0.3">
      <c r="A5527">
        <v>5687</v>
      </c>
      <c r="B5527" t="s">
        <v>46</v>
      </c>
      <c r="C5527">
        <v>2015</v>
      </c>
      <c r="D5527">
        <v>516000</v>
      </c>
      <c r="E5527">
        <v>90000</v>
      </c>
      <c r="F5527" t="s">
        <v>19</v>
      </c>
      <c r="G5527" t="s">
        <v>780</v>
      </c>
      <c r="H5527" t="s">
        <v>1229</v>
      </c>
      <c r="I5527" t="s">
        <v>41</v>
      </c>
      <c r="J5527" t="s">
        <v>23</v>
      </c>
      <c r="K5527" t="s">
        <v>24</v>
      </c>
      <c r="L5527" t="s">
        <v>25</v>
      </c>
      <c r="M5527" t="s">
        <v>133</v>
      </c>
      <c r="N5527">
        <v>1197</v>
      </c>
      <c r="O5527" t="s">
        <v>134</v>
      </c>
      <c r="P5527" t="s">
        <v>135</v>
      </c>
      <c r="Q5527">
        <v>5</v>
      </c>
      <c r="R5527" t="s">
        <v>1179</v>
      </c>
    </row>
    <row r="5528" spans="1:18" x14ac:dyDescent="0.3">
      <c r="A5528">
        <v>5688</v>
      </c>
      <c r="B5528" t="s">
        <v>109</v>
      </c>
      <c r="C5528">
        <v>2011</v>
      </c>
      <c r="D5528">
        <v>150000</v>
      </c>
      <c r="E5528">
        <v>70000</v>
      </c>
      <c r="F5528" t="s">
        <v>56</v>
      </c>
      <c r="G5528" t="s">
        <v>57</v>
      </c>
      <c r="H5528" t="s">
        <v>2170</v>
      </c>
      <c r="I5528" t="s">
        <v>41</v>
      </c>
      <c r="J5528" t="s">
        <v>23</v>
      </c>
      <c r="K5528" t="s">
        <v>24</v>
      </c>
      <c r="L5528" t="s">
        <v>33</v>
      </c>
      <c r="M5528" t="s">
        <v>982</v>
      </c>
      <c r="N5528">
        <v>1172</v>
      </c>
      <c r="O5528" t="s">
        <v>280</v>
      </c>
      <c r="P5528" t="s">
        <v>281</v>
      </c>
      <c r="Q5528">
        <v>5</v>
      </c>
      <c r="R5528" t="s">
        <v>1179</v>
      </c>
    </row>
    <row r="5529" spans="1:18" x14ac:dyDescent="0.3">
      <c r="A5529">
        <v>5689</v>
      </c>
      <c r="B5529" t="s">
        <v>18</v>
      </c>
      <c r="C5529">
        <v>2016</v>
      </c>
      <c r="D5529">
        <v>400000</v>
      </c>
      <c r="E5529">
        <v>30000</v>
      </c>
      <c r="F5529" t="s">
        <v>19</v>
      </c>
      <c r="G5529" t="s">
        <v>83</v>
      </c>
      <c r="H5529" t="s">
        <v>1815</v>
      </c>
      <c r="I5529" t="s">
        <v>41</v>
      </c>
      <c r="J5529" t="s">
        <v>23</v>
      </c>
      <c r="K5529" t="s">
        <v>24</v>
      </c>
      <c r="L5529" t="s">
        <v>25</v>
      </c>
      <c r="M5529" t="s">
        <v>226</v>
      </c>
      <c r="N5529">
        <v>998</v>
      </c>
      <c r="O5529" t="s">
        <v>244</v>
      </c>
      <c r="P5529" t="s">
        <v>141</v>
      </c>
      <c r="Q5529">
        <v>5</v>
      </c>
      <c r="R5529" t="s">
        <v>1179</v>
      </c>
    </row>
    <row r="5530" spans="1:18" x14ac:dyDescent="0.3">
      <c r="A5530">
        <v>5690</v>
      </c>
      <c r="B5530" t="s">
        <v>88</v>
      </c>
      <c r="C5530">
        <v>2016</v>
      </c>
      <c r="D5530">
        <v>800000</v>
      </c>
      <c r="E5530">
        <v>79500</v>
      </c>
      <c r="F5530" t="s">
        <v>56</v>
      </c>
      <c r="G5530" t="s">
        <v>57</v>
      </c>
      <c r="H5530" t="s">
        <v>2170</v>
      </c>
      <c r="I5530" t="s">
        <v>22</v>
      </c>
      <c r="J5530" t="s">
        <v>23</v>
      </c>
      <c r="K5530" t="s">
        <v>24</v>
      </c>
      <c r="L5530" t="s">
        <v>25</v>
      </c>
      <c r="M5530" t="s">
        <v>605</v>
      </c>
      <c r="N5530">
        <v>2179</v>
      </c>
      <c r="O5530" t="s">
        <v>271</v>
      </c>
      <c r="P5530" t="s">
        <v>615</v>
      </c>
      <c r="Q5530">
        <v>7</v>
      </c>
      <c r="R5530" t="s">
        <v>1179</v>
      </c>
    </row>
    <row r="5531" spans="1:18" x14ac:dyDescent="0.3">
      <c r="A5531">
        <v>5691</v>
      </c>
      <c r="B5531" t="s">
        <v>46</v>
      </c>
      <c r="C5531">
        <v>2007</v>
      </c>
      <c r="D5531">
        <v>165000</v>
      </c>
      <c r="E5531">
        <v>90000</v>
      </c>
      <c r="F5531" t="s">
        <v>56</v>
      </c>
      <c r="G5531" t="s">
        <v>57</v>
      </c>
      <c r="H5531" t="s">
        <v>2170</v>
      </c>
      <c r="I5531" t="s">
        <v>41</v>
      </c>
      <c r="J5531" t="s">
        <v>23</v>
      </c>
      <c r="K5531" t="s">
        <v>24</v>
      </c>
      <c r="L5531" t="s">
        <v>42</v>
      </c>
      <c r="M5531" t="s">
        <v>159</v>
      </c>
      <c r="N5531">
        <v>1086</v>
      </c>
      <c r="O5531" t="s">
        <v>486</v>
      </c>
      <c r="P5531" t="s">
        <v>630</v>
      </c>
      <c r="Q5531">
        <v>5</v>
      </c>
      <c r="R5531" t="s">
        <v>1179</v>
      </c>
    </row>
    <row r="5532" spans="1:18" x14ac:dyDescent="0.3">
      <c r="A5532">
        <v>5692</v>
      </c>
      <c r="B5532" t="s">
        <v>296</v>
      </c>
      <c r="C5532">
        <v>2015</v>
      </c>
      <c r="D5532">
        <v>1000000</v>
      </c>
      <c r="E5532">
        <v>110000</v>
      </c>
      <c r="F5532" t="s">
        <v>124</v>
      </c>
      <c r="G5532" t="s">
        <v>196</v>
      </c>
      <c r="H5532" t="s">
        <v>2172</v>
      </c>
      <c r="I5532" t="s">
        <v>22</v>
      </c>
      <c r="J5532" t="s">
        <v>23</v>
      </c>
      <c r="K5532" t="s">
        <v>24</v>
      </c>
      <c r="L5532" t="s">
        <v>25</v>
      </c>
      <c r="M5532" t="s">
        <v>297</v>
      </c>
      <c r="N5532">
        <v>1461</v>
      </c>
      <c r="O5532" t="s">
        <v>298</v>
      </c>
      <c r="P5532" t="s">
        <v>299</v>
      </c>
      <c r="Q5532">
        <v>5</v>
      </c>
      <c r="R5532" t="s">
        <v>1179</v>
      </c>
    </row>
    <row r="5533" spans="1:18" x14ac:dyDescent="0.3">
      <c r="A5533">
        <v>5693</v>
      </c>
      <c r="B5533" t="s">
        <v>18</v>
      </c>
      <c r="C5533">
        <v>2015</v>
      </c>
      <c r="D5533">
        <v>440000</v>
      </c>
      <c r="E5533">
        <v>110000</v>
      </c>
      <c r="F5533" t="s">
        <v>124</v>
      </c>
      <c r="G5533" t="s">
        <v>196</v>
      </c>
      <c r="H5533" t="s">
        <v>2172</v>
      </c>
      <c r="I5533" t="s">
        <v>22</v>
      </c>
      <c r="J5533" t="s">
        <v>23</v>
      </c>
      <c r="K5533" t="s">
        <v>24</v>
      </c>
      <c r="L5533" t="s">
        <v>25</v>
      </c>
      <c r="M5533" t="s">
        <v>106</v>
      </c>
      <c r="N5533">
        <v>1248</v>
      </c>
      <c r="O5533" t="s">
        <v>27</v>
      </c>
      <c r="P5533" t="s">
        <v>28</v>
      </c>
      <c r="Q5533">
        <v>5</v>
      </c>
      <c r="R5533" t="s">
        <v>1179</v>
      </c>
    </row>
    <row r="5534" spans="1:18" x14ac:dyDescent="0.3">
      <c r="A5534">
        <v>5694</v>
      </c>
      <c r="B5534" t="s">
        <v>46</v>
      </c>
      <c r="C5534">
        <v>2011</v>
      </c>
      <c r="D5534">
        <v>390000</v>
      </c>
      <c r="E5534">
        <v>153000</v>
      </c>
      <c r="F5534" t="s">
        <v>19</v>
      </c>
      <c r="G5534" t="s">
        <v>31</v>
      </c>
      <c r="H5534" t="s">
        <v>2173</v>
      </c>
      <c r="I5534" t="s">
        <v>22</v>
      </c>
      <c r="J5534" t="s">
        <v>23</v>
      </c>
      <c r="K5534" t="s">
        <v>24</v>
      </c>
      <c r="L5534" t="s">
        <v>25</v>
      </c>
      <c r="M5534" t="s">
        <v>288</v>
      </c>
      <c r="N5534">
        <v>1582</v>
      </c>
      <c r="O5534" t="s">
        <v>289</v>
      </c>
      <c r="P5534" t="s">
        <v>290</v>
      </c>
      <c r="Q5534">
        <v>5</v>
      </c>
      <c r="R5534" t="s">
        <v>1179</v>
      </c>
    </row>
    <row r="5535" spans="1:18" x14ac:dyDescent="0.3">
      <c r="A5535">
        <v>5695</v>
      </c>
      <c r="B5535" t="s">
        <v>69</v>
      </c>
      <c r="C5535">
        <v>2008</v>
      </c>
      <c r="D5535">
        <v>136000</v>
      </c>
      <c r="E5535">
        <v>200185</v>
      </c>
      <c r="F5535" t="s">
        <v>124</v>
      </c>
      <c r="G5535" t="s">
        <v>196</v>
      </c>
      <c r="H5535" t="s">
        <v>1159</v>
      </c>
      <c r="I5535" t="s">
        <v>41</v>
      </c>
      <c r="J5535" t="s">
        <v>23</v>
      </c>
      <c r="K5535" t="s">
        <v>24</v>
      </c>
      <c r="L5535" t="s">
        <v>25</v>
      </c>
      <c r="M5535" t="s">
        <v>569</v>
      </c>
      <c r="N5535">
        <v>1388</v>
      </c>
      <c r="O5535" t="s">
        <v>388</v>
      </c>
      <c r="P5535" t="s">
        <v>676</v>
      </c>
      <c r="Q5535">
        <v>5</v>
      </c>
      <c r="R5535" t="s">
        <v>1179</v>
      </c>
    </row>
    <row r="5536" spans="1:18" x14ac:dyDescent="0.3">
      <c r="A5536">
        <v>5696</v>
      </c>
      <c r="B5536" t="s">
        <v>18</v>
      </c>
      <c r="C5536">
        <v>2013</v>
      </c>
      <c r="D5536">
        <v>475000</v>
      </c>
      <c r="E5536">
        <v>149000</v>
      </c>
      <c r="F5536" t="s">
        <v>124</v>
      </c>
      <c r="G5536" t="s">
        <v>196</v>
      </c>
      <c r="H5536" t="s">
        <v>1159</v>
      </c>
      <c r="I5536" t="s">
        <v>22</v>
      </c>
      <c r="J5536" t="s">
        <v>23</v>
      </c>
      <c r="K5536" t="s">
        <v>24</v>
      </c>
      <c r="L5536" t="s">
        <v>25</v>
      </c>
      <c r="M5536" t="s">
        <v>26</v>
      </c>
      <c r="N5536">
        <v>1248</v>
      </c>
      <c r="O5536" t="s">
        <v>27</v>
      </c>
      <c r="P5536" t="s">
        <v>28</v>
      </c>
      <c r="Q5536">
        <v>5</v>
      </c>
      <c r="R5536" t="s">
        <v>1179</v>
      </c>
    </row>
    <row r="5537" spans="1:18" x14ac:dyDescent="0.3">
      <c r="A5537">
        <v>5697</v>
      </c>
      <c r="B5537" t="s">
        <v>69</v>
      </c>
      <c r="C5537">
        <v>2016</v>
      </c>
      <c r="D5537">
        <v>515000</v>
      </c>
      <c r="E5537">
        <v>100000</v>
      </c>
      <c r="F5537" t="s">
        <v>19</v>
      </c>
      <c r="G5537" t="s">
        <v>31</v>
      </c>
      <c r="H5537" t="s">
        <v>2173</v>
      </c>
      <c r="I5537" t="s">
        <v>22</v>
      </c>
      <c r="J5537" t="s">
        <v>23</v>
      </c>
      <c r="K5537" t="s">
        <v>24</v>
      </c>
      <c r="L5537" t="s">
        <v>25</v>
      </c>
      <c r="M5537" t="s">
        <v>737</v>
      </c>
      <c r="N5537">
        <v>1498</v>
      </c>
      <c r="O5537" t="s">
        <v>738</v>
      </c>
      <c r="P5537" t="s">
        <v>719</v>
      </c>
      <c r="Q5537">
        <v>5</v>
      </c>
      <c r="R5537" t="s">
        <v>1179</v>
      </c>
    </row>
    <row r="5538" spans="1:18" x14ac:dyDescent="0.3">
      <c r="A5538">
        <v>5698</v>
      </c>
      <c r="B5538" t="s">
        <v>109</v>
      </c>
      <c r="C5538">
        <v>2012</v>
      </c>
      <c r="D5538">
        <v>175000</v>
      </c>
      <c r="E5538">
        <v>90000</v>
      </c>
      <c r="F5538" t="s">
        <v>124</v>
      </c>
      <c r="G5538" t="s">
        <v>196</v>
      </c>
      <c r="H5538" t="s">
        <v>1159</v>
      </c>
      <c r="I5538" t="s">
        <v>22</v>
      </c>
      <c r="J5538" t="s">
        <v>23</v>
      </c>
      <c r="K5538" t="s">
        <v>24</v>
      </c>
      <c r="L5538" t="s">
        <v>33</v>
      </c>
      <c r="M5538" t="s">
        <v>602</v>
      </c>
      <c r="N5538">
        <v>1405</v>
      </c>
      <c r="O5538" t="s">
        <v>458</v>
      </c>
      <c r="P5538" t="s">
        <v>287</v>
      </c>
      <c r="Q5538">
        <v>7</v>
      </c>
      <c r="R5538" t="s">
        <v>1179</v>
      </c>
    </row>
    <row r="5539" spans="1:18" x14ac:dyDescent="0.3">
      <c r="A5539">
        <v>5699</v>
      </c>
      <c r="B5539" t="s">
        <v>18</v>
      </c>
      <c r="C5539">
        <v>2012</v>
      </c>
      <c r="D5539">
        <v>380000</v>
      </c>
      <c r="E5539">
        <v>80000</v>
      </c>
      <c r="F5539" t="s">
        <v>19</v>
      </c>
      <c r="G5539" t="s">
        <v>31</v>
      </c>
      <c r="H5539" t="s">
        <v>2173</v>
      </c>
      <c r="I5539" t="s">
        <v>22</v>
      </c>
      <c r="J5539" t="s">
        <v>23</v>
      </c>
      <c r="K5539" t="s">
        <v>24</v>
      </c>
      <c r="L5539" t="s">
        <v>304</v>
      </c>
      <c r="M5539" t="s">
        <v>107</v>
      </c>
      <c r="N5539">
        <v>1248</v>
      </c>
      <c r="O5539" t="s">
        <v>108</v>
      </c>
      <c r="P5539" t="s">
        <v>95</v>
      </c>
      <c r="Q5539">
        <v>5</v>
      </c>
      <c r="R5539" t="s">
        <v>1179</v>
      </c>
    </row>
    <row r="5540" spans="1:18" x14ac:dyDescent="0.3">
      <c r="A5540">
        <v>5701</v>
      </c>
      <c r="B5540" t="s">
        <v>18</v>
      </c>
      <c r="C5540">
        <v>2018</v>
      </c>
      <c r="D5540">
        <v>535000</v>
      </c>
      <c r="E5540">
        <v>12000</v>
      </c>
      <c r="F5540" t="s">
        <v>124</v>
      </c>
      <c r="G5540" t="s">
        <v>196</v>
      </c>
      <c r="H5540" t="s">
        <v>1159</v>
      </c>
      <c r="I5540" t="s">
        <v>41</v>
      </c>
      <c r="J5540" t="s">
        <v>23</v>
      </c>
      <c r="K5540" t="s">
        <v>24</v>
      </c>
      <c r="L5540" t="s">
        <v>25</v>
      </c>
      <c r="M5540" t="s">
        <v>903</v>
      </c>
      <c r="N5540">
        <v>1197</v>
      </c>
      <c r="O5540" t="s">
        <v>265</v>
      </c>
      <c r="P5540" t="s">
        <v>266</v>
      </c>
      <c r="Q5540">
        <v>5</v>
      </c>
      <c r="R5540" t="s">
        <v>1179</v>
      </c>
    </row>
    <row r="5541" spans="1:18" x14ac:dyDescent="0.3">
      <c r="A5541">
        <v>5702</v>
      </c>
      <c r="B5541" t="s">
        <v>46</v>
      </c>
      <c r="C5541">
        <v>2011</v>
      </c>
      <c r="D5541">
        <v>215000</v>
      </c>
      <c r="E5541">
        <v>40000</v>
      </c>
      <c r="F5541" t="s">
        <v>124</v>
      </c>
      <c r="G5541" t="s">
        <v>196</v>
      </c>
      <c r="H5541" t="s">
        <v>1159</v>
      </c>
      <c r="I5541" t="s">
        <v>41</v>
      </c>
      <c r="J5541" t="s">
        <v>23</v>
      </c>
      <c r="K5541" t="s">
        <v>24</v>
      </c>
      <c r="L5541" t="s">
        <v>33</v>
      </c>
      <c r="M5541" t="s">
        <v>211</v>
      </c>
      <c r="N5541">
        <v>1197</v>
      </c>
      <c r="O5541" t="s">
        <v>212</v>
      </c>
      <c r="P5541" t="s">
        <v>213</v>
      </c>
      <c r="Q5541">
        <v>5</v>
      </c>
      <c r="R5541" t="s">
        <v>1179</v>
      </c>
    </row>
    <row r="5542" spans="1:18" x14ac:dyDescent="0.3">
      <c r="A5542">
        <v>5703</v>
      </c>
      <c r="B5542" t="s">
        <v>18</v>
      </c>
      <c r="C5542">
        <v>1997</v>
      </c>
      <c r="D5542">
        <v>70000</v>
      </c>
      <c r="E5542">
        <v>100000</v>
      </c>
      <c r="F5542" t="s">
        <v>124</v>
      </c>
      <c r="G5542" t="s">
        <v>196</v>
      </c>
      <c r="H5542" t="s">
        <v>2172</v>
      </c>
      <c r="I5542" t="s">
        <v>41</v>
      </c>
      <c r="J5542" t="s">
        <v>23</v>
      </c>
      <c r="K5542" t="s">
        <v>24</v>
      </c>
      <c r="L5542" t="s">
        <v>33</v>
      </c>
      <c r="M5542" t="s">
        <v>60</v>
      </c>
      <c r="N5542">
        <v>993</v>
      </c>
      <c r="O5542" t="s">
        <v>79</v>
      </c>
      <c r="P5542" t="s">
        <v>80</v>
      </c>
      <c r="Q5542">
        <v>5</v>
      </c>
      <c r="R5542" t="s">
        <v>1179</v>
      </c>
    </row>
    <row r="5543" spans="1:18" x14ac:dyDescent="0.3">
      <c r="A5543">
        <v>5704</v>
      </c>
      <c r="B5543" t="s">
        <v>46</v>
      </c>
      <c r="C5543">
        <v>2017</v>
      </c>
      <c r="D5543">
        <v>445000</v>
      </c>
      <c r="E5543">
        <v>27000</v>
      </c>
      <c r="F5543" t="s">
        <v>19</v>
      </c>
      <c r="G5543" t="s">
        <v>31</v>
      </c>
      <c r="H5543" t="s">
        <v>2173</v>
      </c>
      <c r="I5543" t="s">
        <v>41</v>
      </c>
      <c r="J5543" t="s">
        <v>23</v>
      </c>
      <c r="K5543" t="s">
        <v>24</v>
      </c>
      <c r="L5543" t="s">
        <v>25</v>
      </c>
      <c r="M5543" t="s">
        <v>85</v>
      </c>
      <c r="N5543">
        <v>1197</v>
      </c>
      <c r="O5543" t="s">
        <v>54</v>
      </c>
      <c r="P5543" t="s">
        <v>55</v>
      </c>
      <c r="Q5543">
        <v>5</v>
      </c>
      <c r="R5543" t="s">
        <v>1179</v>
      </c>
    </row>
    <row r="5544" spans="1:18" x14ac:dyDescent="0.3">
      <c r="A5544">
        <v>5705</v>
      </c>
      <c r="B5544" t="s">
        <v>18</v>
      </c>
      <c r="C5544">
        <v>2015</v>
      </c>
      <c r="D5544">
        <v>335000</v>
      </c>
      <c r="E5544">
        <v>120000</v>
      </c>
      <c r="F5544" t="s">
        <v>19</v>
      </c>
      <c r="G5544" t="s">
        <v>31</v>
      </c>
      <c r="H5544" t="s">
        <v>2173</v>
      </c>
      <c r="I5544" t="s">
        <v>41</v>
      </c>
      <c r="J5544" t="s">
        <v>23</v>
      </c>
      <c r="K5544" t="s">
        <v>24</v>
      </c>
      <c r="L5544" t="s">
        <v>25</v>
      </c>
      <c r="M5544" t="s">
        <v>226</v>
      </c>
      <c r="N5544">
        <v>998</v>
      </c>
      <c r="O5544" t="s">
        <v>244</v>
      </c>
      <c r="P5544" t="s">
        <v>141</v>
      </c>
      <c r="Q5544">
        <v>5</v>
      </c>
      <c r="R5544" t="s">
        <v>1179</v>
      </c>
    </row>
    <row r="5545" spans="1:18" x14ac:dyDescent="0.3">
      <c r="A5545">
        <v>5706</v>
      </c>
      <c r="B5545" t="s">
        <v>88</v>
      </c>
      <c r="C5545">
        <v>2015</v>
      </c>
      <c r="D5545">
        <v>600000</v>
      </c>
      <c r="E5545">
        <v>80000</v>
      </c>
      <c r="F5545" t="s">
        <v>19</v>
      </c>
      <c r="G5545" t="s">
        <v>31</v>
      </c>
      <c r="H5545" t="s">
        <v>2173</v>
      </c>
      <c r="I5545" t="s">
        <v>22</v>
      </c>
      <c r="J5545" t="s">
        <v>23</v>
      </c>
      <c r="K5545" t="s">
        <v>24</v>
      </c>
      <c r="L5545" t="s">
        <v>25</v>
      </c>
      <c r="M5545" t="s">
        <v>489</v>
      </c>
      <c r="N5545">
        <v>2523</v>
      </c>
      <c r="O5545" t="s">
        <v>309</v>
      </c>
      <c r="P5545" t="s">
        <v>490</v>
      </c>
      <c r="Q5545">
        <v>7</v>
      </c>
      <c r="R5545" t="s">
        <v>1179</v>
      </c>
    </row>
    <row r="5546" spans="1:18" x14ac:dyDescent="0.3">
      <c r="A5546">
        <v>5707</v>
      </c>
      <c r="B5546" t="s">
        <v>18</v>
      </c>
      <c r="C5546">
        <v>2014</v>
      </c>
      <c r="D5546">
        <v>300000</v>
      </c>
      <c r="E5546">
        <v>49025</v>
      </c>
      <c r="F5546" t="s">
        <v>124</v>
      </c>
      <c r="G5546" t="s">
        <v>196</v>
      </c>
      <c r="H5546" t="s">
        <v>2172</v>
      </c>
      <c r="I5546" t="s">
        <v>41</v>
      </c>
      <c r="J5546" t="s">
        <v>23</v>
      </c>
      <c r="K5546" t="s">
        <v>24</v>
      </c>
      <c r="L5546" t="s">
        <v>25</v>
      </c>
      <c r="M5546" t="s">
        <v>267</v>
      </c>
      <c r="N5546">
        <v>1196</v>
      </c>
      <c r="O5546" t="s">
        <v>268</v>
      </c>
      <c r="P5546" t="s">
        <v>269</v>
      </c>
      <c r="Q5546">
        <v>5</v>
      </c>
      <c r="R5546" t="s">
        <v>1179</v>
      </c>
    </row>
    <row r="5547" spans="1:18" x14ac:dyDescent="0.3">
      <c r="A5547">
        <v>5708</v>
      </c>
      <c r="B5547" t="s">
        <v>109</v>
      </c>
      <c r="C5547">
        <v>2015</v>
      </c>
      <c r="D5547">
        <v>110000</v>
      </c>
      <c r="E5547">
        <v>15000</v>
      </c>
      <c r="F5547" t="s">
        <v>19</v>
      </c>
      <c r="G5547" t="s">
        <v>31</v>
      </c>
      <c r="H5547" t="s">
        <v>2173</v>
      </c>
      <c r="I5547" t="s">
        <v>41</v>
      </c>
      <c r="J5547" t="s">
        <v>23</v>
      </c>
      <c r="K5547" t="s">
        <v>24</v>
      </c>
      <c r="L5547" t="s">
        <v>25</v>
      </c>
      <c r="M5547" t="s">
        <v>465</v>
      </c>
      <c r="N5547">
        <v>624</v>
      </c>
      <c r="O5547" t="s">
        <v>521</v>
      </c>
      <c r="P5547" t="s">
        <v>816</v>
      </c>
      <c r="Q5547">
        <v>4</v>
      </c>
      <c r="R5547" t="s">
        <v>1179</v>
      </c>
    </row>
    <row r="5548" spans="1:18" x14ac:dyDescent="0.3">
      <c r="A5548">
        <v>5709</v>
      </c>
      <c r="B5548" t="s">
        <v>18</v>
      </c>
      <c r="C5548">
        <v>2014</v>
      </c>
      <c r="D5548">
        <v>240000</v>
      </c>
      <c r="E5548">
        <v>90000</v>
      </c>
      <c r="F5548" t="s">
        <v>19</v>
      </c>
      <c r="G5548" t="s">
        <v>31</v>
      </c>
      <c r="H5548" t="s">
        <v>2173</v>
      </c>
      <c r="I5548" t="s">
        <v>41</v>
      </c>
      <c r="J5548" t="s">
        <v>23</v>
      </c>
      <c r="K5548" t="s">
        <v>24</v>
      </c>
      <c r="L5548" t="s">
        <v>33</v>
      </c>
      <c r="M5548" t="s">
        <v>140</v>
      </c>
      <c r="N5548">
        <v>998</v>
      </c>
      <c r="O5548" t="s">
        <v>166</v>
      </c>
      <c r="P5548" t="s">
        <v>141</v>
      </c>
      <c r="Q5548">
        <v>5</v>
      </c>
      <c r="R5548" t="s">
        <v>1179</v>
      </c>
    </row>
    <row r="5549" spans="1:18" x14ac:dyDescent="0.3">
      <c r="A5549">
        <v>5710</v>
      </c>
      <c r="B5549" t="s">
        <v>109</v>
      </c>
      <c r="C5549">
        <v>2016</v>
      </c>
      <c r="D5549">
        <v>300000</v>
      </c>
      <c r="E5549">
        <v>90000</v>
      </c>
      <c r="F5549" t="s">
        <v>19</v>
      </c>
      <c r="G5549" t="s">
        <v>31</v>
      </c>
      <c r="H5549" t="s">
        <v>2173</v>
      </c>
      <c r="I5549" t="s">
        <v>41</v>
      </c>
      <c r="J5549" t="s">
        <v>23</v>
      </c>
      <c r="K5549" t="s">
        <v>24</v>
      </c>
      <c r="L5549" t="s">
        <v>25</v>
      </c>
      <c r="M5549" t="s">
        <v>503</v>
      </c>
      <c r="N5549">
        <v>1199</v>
      </c>
      <c r="O5549" t="s">
        <v>416</v>
      </c>
      <c r="P5549" t="s">
        <v>112</v>
      </c>
      <c r="Q5549">
        <v>5</v>
      </c>
      <c r="R5549" t="s">
        <v>1179</v>
      </c>
    </row>
    <row r="5550" spans="1:18" x14ac:dyDescent="0.3">
      <c r="A5550">
        <v>5711</v>
      </c>
      <c r="B5550" t="s">
        <v>239</v>
      </c>
      <c r="C5550">
        <v>2010</v>
      </c>
      <c r="D5550">
        <v>2000000</v>
      </c>
      <c r="E5550">
        <v>90000</v>
      </c>
      <c r="F5550" t="s">
        <v>124</v>
      </c>
      <c r="G5550" t="s">
        <v>196</v>
      </c>
      <c r="H5550" t="s">
        <v>2172</v>
      </c>
      <c r="I5550" t="s">
        <v>22</v>
      </c>
      <c r="J5550" t="s">
        <v>23</v>
      </c>
      <c r="K5550" t="s">
        <v>154</v>
      </c>
      <c r="L5550" t="s">
        <v>33</v>
      </c>
      <c r="M5550" t="s">
        <v>1222</v>
      </c>
      <c r="N5550">
        <v>2993</v>
      </c>
      <c r="O5550" t="s">
        <v>1404</v>
      </c>
      <c r="P5550" t="s">
        <v>1405</v>
      </c>
      <c r="Q5550">
        <v>5</v>
      </c>
      <c r="R5550" t="s">
        <v>1179</v>
      </c>
    </row>
    <row r="5551" spans="1:18" x14ac:dyDescent="0.3">
      <c r="A5551">
        <v>5712</v>
      </c>
      <c r="B5551" t="s">
        <v>109</v>
      </c>
      <c r="C5551">
        <v>2007</v>
      </c>
      <c r="D5551">
        <v>50000</v>
      </c>
      <c r="E5551">
        <v>80000</v>
      </c>
      <c r="F5551" t="s">
        <v>38</v>
      </c>
      <c r="G5551" t="s">
        <v>249</v>
      </c>
      <c r="H5551" t="s">
        <v>2174</v>
      </c>
      <c r="I5551" t="s">
        <v>22</v>
      </c>
      <c r="J5551" t="s">
        <v>23</v>
      </c>
      <c r="K5551" t="s">
        <v>24</v>
      </c>
      <c r="L5551" t="s">
        <v>42</v>
      </c>
      <c r="M5551" t="s">
        <v>593</v>
      </c>
      <c r="N5551">
        <v>1396</v>
      </c>
      <c r="O5551" t="s">
        <v>594</v>
      </c>
      <c r="P5551" t="s">
        <v>595</v>
      </c>
      <c r="Q5551">
        <v>5</v>
      </c>
      <c r="R5551" t="s">
        <v>1179</v>
      </c>
    </row>
    <row r="5552" spans="1:18" x14ac:dyDescent="0.3">
      <c r="A5552">
        <v>5713</v>
      </c>
      <c r="B5552" t="s">
        <v>120</v>
      </c>
      <c r="C5552">
        <v>2009</v>
      </c>
      <c r="D5552">
        <v>295000</v>
      </c>
      <c r="E5552">
        <v>195000</v>
      </c>
      <c r="F5552" t="s">
        <v>38</v>
      </c>
      <c r="G5552" t="s">
        <v>249</v>
      </c>
      <c r="H5552" t="s">
        <v>2174</v>
      </c>
      <c r="I5552" t="s">
        <v>22</v>
      </c>
      <c r="J5552" t="s">
        <v>23</v>
      </c>
      <c r="K5552" t="s">
        <v>24</v>
      </c>
      <c r="L5552" t="s">
        <v>33</v>
      </c>
      <c r="M5552" t="s">
        <v>174</v>
      </c>
      <c r="N5552">
        <v>2499</v>
      </c>
      <c r="O5552" t="s">
        <v>431</v>
      </c>
      <c r="P5552" t="s">
        <v>779</v>
      </c>
      <c r="Q5552">
        <v>10</v>
      </c>
      <c r="R5552" t="s">
        <v>1179</v>
      </c>
    </row>
    <row r="5553" spans="1:18" x14ac:dyDescent="0.3">
      <c r="A5553">
        <v>5714</v>
      </c>
      <c r="B5553" t="s">
        <v>88</v>
      </c>
      <c r="C5553">
        <v>2006</v>
      </c>
      <c r="D5553">
        <v>310000</v>
      </c>
      <c r="E5553">
        <v>90000</v>
      </c>
      <c r="F5553" t="s">
        <v>38</v>
      </c>
      <c r="G5553" t="s">
        <v>249</v>
      </c>
      <c r="H5553" t="s">
        <v>839</v>
      </c>
      <c r="I5553" t="s">
        <v>22</v>
      </c>
      <c r="J5553" t="s">
        <v>23</v>
      </c>
      <c r="K5553" t="s">
        <v>24</v>
      </c>
      <c r="L5553" t="s">
        <v>42</v>
      </c>
      <c r="M5553" t="s">
        <v>654</v>
      </c>
      <c r="N5553">
        <v>2179</v>
      </c>
      <c r="O5553" t="s">
        <v>271</v>
      </c>
      <c r="P5553" t="s">
        <v>272</v>
      </c>
      <c r="Q5553">
        <v>8</v>
      </c>
      <c r="R5553" t="s">
        <v>1179</v>
      </c>
    </row>
    <row r="5554" spans="1:18" x14ac:dyDescent="0.3">
      <c r="A5554">
        <v>5715</v>
      </c>
      <c r="B5554" t="s">
        <v>18</v>
      </c>
      <c r="C5554">
        <v>1997</v>
      </c>
      <c r="D5554">
        <v>29999</v>
      </c>
      <c r="E5554">
        <v>80000</v>
      </c>
      <c r="F5554" t="s">
        <v>38</v>
      </c>
      <c r="G5554" t="s">
        <v>249</v>
      </c>
      <c r="H5554" t="s">
        <v>839</v>
      </c>
      <c r="I5554" t="s">
        <v>41</v>
      </c>
      <c r="J5554" t="s">
        <v>23</v>
      </c>
      <c r="K5554" t="s">
        <v>24</v>
      </c>
      <c r="L5554" t="s">
        <v>42</v>
      </c>
      <c r="M5554" t="s">
        <v>50</v>
      </c>
      <c r="N5554">
        <v>796</v>
      </c>
      <c r="O5554" t="s">
        <v>63</v>
      </c>
      <c r="P5554" t="s">
        <v>64</v>
      </c>
      <c r="Q5554">
        <v>4</v>
      </c>
      <c r="R5554" t="s">
        <v>1179</v>
      </c>
    </row>
    <row r="5555" spans="1:18" x14ac:dyDescent="0.3">
      <c r="A5555">
        <v>5716</v>
      </c>
      <c r="B5555" t="s">
        <v>37</v>
      </c>
      <c r="C5555">
        <v>2016</v>
      </c>
      <c r="D5555">
        <v>925000</v>
      </c>
      <c r="E5555">
        <v>22000</v>
      </c>
      <c r="F5555" t="s">
        <v>38</v>
      </c>
      <c r="G5555" t="s">
        <v>249</v>
      </c>
      <c r="H5555" t="s">
        <v>2174</v>
      </c>
      <c r="I5555" t="s">
        <v>41</v>
      </c>
      <c r="J5555" t="s">
        <v>23</v>
      </c>
      <c r="K5555" t="s">
        <v>24</v>
      </c>
      <c r="L5555" t="s">
        <v>25</v>
      </c>
      <c r="M5555" t="s">
        <v>159</v>
      </c>
      <c r="N5555">
        <v>1497</v>
      </c>
      <c r="O5555" t="s">
        <v>160</v>
      </c>
      <c r="P5555" t="s">
        <v>161</v>
      </c>
      <c r="Q5555">
        <v>5</v>
      </c>
      <c r="R5555" t="s">
        <v>1179</v>
      </c>
    </row>
    <row r="5556" spans="1:18" x14ac:dyDescent="0.3">
      <c r="A5556">
        <v>5717</v>
      </c>
      <c r="B5556" t="s">
        <v>18</v>
      </c>
      <c r="C5556">
        <v>2016</v>
      </c>
      <c r="D5556">
        <v>640000</v>
      </c>
      <c r="E5556">
        <v>70000</v>
      </c>
      <c r="F5556" t="s">
        <v>38</v>
      </c>
      <c r="G5556" t="s">
        <v>249</v>
      </c>
      <c r="H5556" t="s">
        <v>839</v>
      </c>
      <c r="I5556" t="s">
        <v>22</v>
      </c>
      <c r="J5556" t="s">
        <v>23</v>
      </c>
      <c r="K5556" t="s">
        <v>24</v>
      </c>
      <c r="L5556" t="s">
        <v>25</v>
      </c>
      <c r="M5556" t="s">
        <v>129</v>
      </c>
      <c r="N5556">
        <v>1248</v>
      </c>
      <c r="O5556" t="s">
        <v>94</v>
      </c>
      <c r="P5556" t="s">
        <v>95</v>
      </c>
      <c r="Q5556">
        <v>5</v>
      </c>
      <c r="R5556" t="s">
        <v>1179</v>
      </c>
    </row>
    <row r="5557" spans="1:18" x14ac:dyDescent="0.3">
      <c r="A5557">
        <v>5718</v>
      </c>
      <c r="B5557" t="s">
        <v>18</v>
      </c>
      <c r="C5557">
        <v>2012</v>
      </c>
      <c r="D5557">
        <v>350000</v>
      </c>
      <c r="E5557">
        <v>35000</v>
      </c>
      <c r="F5557" t="s">
        <v>38</v>
      </c>
      <c r="G5557" t="s">
        <v>249</v>
      </c>
      <c r="H5557" t="s">
        <v>2174</v>
      </c>
      <c r="I5557" t="s">
        <v>41</v>
      </c>
      <c r="J5557" t="s">
        <v>23</v>
      </c>
      <c r="K5557" t="s">
        <v>24</v>
      </c>
      <c r="L5557" t="s">
        <v>25</v>
      </c>
      <c r="M5557" t="s">
        <v>383</v>
      </c>
      <c r="N5557">
        <v>1197</v>
      </c>
      <c r="O5557" t="s">
        <v>395</v>
      </c>
      <c r="P5557" t="s">
        <v>261</v>
      </c>
      <c r="Q5557">
        <v>5</v>
      </c>
      <c r="R5557" t="s">
        <v>1179</v>
      </c>
    </row>
    <row r="5558" spans="1:18" x14ac:dyDescent="0.3">
      <c r="A5558">
        <v>5719</v>
      </c>
      <c r="B5558" t="s">
        <v>18</v>
      </c>
      <c r="C5558">
        <v>2013</v>
      </c>
      <c r="D5558">
        <v>385000</v>
      </c>
      <c r="E5558">
        <v>120000</v>
      </c>
      <c r="F5558" t="s">
        <v>38</v>
      </c>
      <c r="G5558" t="s">
        <v>249</v>
      </c>
      <c r="H5558" t="s">
        <v>250</v>
      </c>
      <c r="I5558" t="s">
        <v>41</v>
      </c>
      <c r="J5558" t="s">
        <v>23</v>
      </c>
      <c r="K5558" t="s">
        <v>24</v>
      </c>
      <c r="L5558" t="s">
        <v>25</v>
      </c>
      <c r="M5558" t="s">
        <v>260</v>
      </c>
      <c r="N5558">
        <v>1197</v>
      </c>
      <c r="O5558" t="s">
        <v>395</v>
      </c>
      <c r="P5558" t="s">
        <v>261</v>
      </c>
      <c r="Q5558">
        <v>5</v>
      </c>
      <c r="R5558" t="s">
        <v>1179</v>
      </c>
    </row>
    <row r="5559" spans="1:18" x14ac:dyDescent="0.3">
      <c r="A5559">
        <v>5720</v>
      </c>
      <c r="B5559" t="s">
        <v>18</v>
      </c>
      <c r="C5559">
        <v>2013</v>
      </c>
      <c r="D5559">
        <v>409999</v>
      </c>
      <c r="E5559">
        <v>100000</v>
      </c>
      <c r="F5559" t="s">
        <v>38</v>
      </c>
      <c r="G5559" t="s">
        <v>249</v>
      </c>
      <c r="H5559" t="s">
        <v>250</v>
      </c>
      <c r="I5559" t="s">
        <v>22</v>
      </c>
      <c r="J5559" t="s">
        <v>23</v>
      </c>
      <c r="K5559" t="s">
        <v>24</v>
      </c>
      <c r="L5559" t="s">
        <v>33</v>
      </c>
      <c r="M5559" t="s">
        <v>26</v>
      </c>
      <c r="N5559">
        <v>1248</v>
      </c>
      <c r="O5559" t="s">
        <v>27</v>
      </c>
      <c r="P5559" t="s">
        <v>28</v>
      </c>
      <c r="Q5559">
        <v>5</v>
      </c>
      <c r="R5559" t="s">
        <v>1179</v>
      </c>
    </row>
    <row r="5560" spans="1:18" x14ac:dyDescent="0.3">
      <c r="A5560">
        <v>5721</v>
      </c>
      <c r="B5560" t="s">
        <v>88</v>
      </c>
      <c r="C5560">
        <v>2016</v>
      </c>
      <c r="D5560">
        <v>1300000</v>
      </c>
      <c r="E5560">
        <v>40000</v>
      </c>
      <c r="F5560" t="s">
        <v>38</v>
      </c>
      <c r="G5560" t="s">
        <v>249</v>
      </c>
      <c r="H5560" t="s">
        <v>250</v>
      </c>
      <c r="I5560" t="s">
        <v>22</v>
      </c>
      <c r="J5560" t="s">
        <v>23</v>
      </c>
      <c r="K5560" t="s">
        <v>154</v>
      </c>
      <c r="L5560" t="s">
        <v>25</v>
      </c>
      <c r="M5560" t="s">
        <v>155</v>
      </c>
      <c r="N5560">
        <v>2179</v>
      </c>
      <c r="O5560" t="s">
        <v>446</v>
      </c>
      <c r="P5560" t="s">
        <v>447</v>
      </c>
      <c r="Q5560">
        <v>7</v>
      </c>
      <c r="R5560" t="s">
        <v>1179</v>
      </c>
    </row>
    <row r="5561" spans="1:18" x14ac:dyDescent="0.3">
      <c r="A5561">
        <v>5722</v>
      </c>
      <c r="B5561" t="s">
        <v>69</v>
      </c>
      <c r="C5561">
        <v>2009</v>
      </c>
      <c r="D5561">
        <v>210000</v>
      </c>
      <c r="E5561">
        <v>60000</v>
      </c>
      <c r="F5561" t="s">
        <v>38</v>
      </c>
      <c r="G5561" t="s">
        <v>249</v>
      </c>
      <c r="H5561" t="s">
        <v>839</v>
      </c>
      <c r="I5561" t="s">
        <v>41</v>
      </c>
      <c r="J5561" t="s">
        <v>23</v>
      </c>
      <c r="K5561" t="s">
        <v>24</v>
      </c>
      <c r="L5561" t="s">
        <v>42</v>
      </c>
      <c r="M5561" t="s">
        <v>411</v>
      </c>
      <c r="N5561">
        <v>1596</v>
      </c>
      <c r="O5561" t="s">
        <v>1483</v>
      </c>
      <c r="P5561" t="s">
        <v>1484</v>
      </c>
      <c r="Q5561">
        <v>5</v>
      </c>
      <c r="R5561" t="s">
        <v>1179</v>
      </c>
    </row>
    <row r="5562" spans="1:18" x14ac:dyDescent="0.3">
      <c r="A5562">
        <v>5723</v>
      </c>
      <c r="B5562" t="s">
        <v>88</v>
      </c>
      <c r="C5562">
        <v>2007</v>
      </c>
      <c r="D5562">
        <v>300000</v>
      </c>
      <c r="E5562">
        <v>110000</v>
      </c>
      <c r="F5562" t="s">
        <v>38</v>
      </c>
      <c r="G5562" t="s">
        <v>249</v>
      </c>
      <c r="H5562" t="s">
        <v>250</v>
      </c>
      <c r="I5562" t="s">
        <v>22</v>
      </c>
      <c r="J5562" t="s">
        <v>23</v>
      </c>
      <c r="K5562" t="s">
        <v>24</v>
      </c>
      <c r="L5562" t="s">
        <v>25</v>
      </c>
      <c r="M5562" t="s">
        <v>654</v>
      </c>
      <c r="N5562">
        <v>2179</v>
      </c>
      <c r="O5562" t="s">
        <v>271</v>
      </c>
      <c r="P5562" t="s">
        <v>272</v>
      </c>
      <c r="Q5562">
        <v>7</v>
      </c>
      <c r="R5562" t="s">
        <v>1179</v>
      </c>
    </row>
    <row r="5563" spans="1:18" x14ac:dyDescent="0.3">
      <c r="A5563">
        <v>5724</v>
      </c>
      <c r="B5563" t="s">
        <v>88</v>
      </c>
      <c r="C5563">
        <v>2008</v>
      </c>
      <c r="D5563">
        <v>450000</v>
      </c>
      <c r="E5563">
        <v>112000</v>
      </c>
      <c r="F5563" t="s">
        <v>38</v>
      </c>
      <c r="G5563" t="s">
        <v>249</v>
      </c>
      <c r="H5563" t="s">
        <v>250</v>
      </c>
      <c r="I5563" t="s">
        <v>22</v>
      </c>
      <c r="J5563" t="s">
        <v>23</v>
      </c>
      <c r="K5563" t="s">
        <v>24</v>
      </c>
      <c r="L5563" t="s">
        <v>25</v>
      </c>
      <c r="M5563" t="s">
        <v>654</v>
      </c>
      <c r="N5563">
        <v>2609</v>
      </c>
      <c r="O5563" t="s">
        <v>271</v>
      </c>
      <c r="P5563" t="s">
        <v>272</v>
      </c>
      <c r="Q5563">
        <v>9</v>
      </c>
      <c r="R5563" t="s">
        <v>1179</v>
      </c>
    </row>
    <row r="5564" spans="1:18" x14ac:dyDescent="0.3">
      <c r="A5564">
        <v>5725</v>
      </c>
      <c r="B5564" t="s">
        <v>69</v>
      </c>
      <c r="C5564">
        <v>2011</v>
      </c>
      <c r="D5564">
        <v>170000</v>
      </c>
      <c r="E5564">
        <v>70000</v>
      </c>
      <c r="F5564" t="s">
        <v>38</v>
      </c>
      <c r="G5564" t="s">
        <v>249</v>
      </c>
      <c r="H5564" t="s">
        <v>250</v>
      </c>
      <c r="I5564" t="s">
        <v>22</v>
      </c>
      <c r="J5564" t="s">
        <v>23</v>
      </c>
      <c r="K5564" t="s">
        <v>24</v>
      </c>
      <c r="L5564" t="s">
        <v>33</v>
      </c>
      <c r="M5564" t="s">
        <v>72</v>
      </c>
      <c r="N5564">
        <v>1399</v>
      </c>
      <c r="O5564" t="s">
        <v>388</v>
      </c>
      <c r="P5564" t="s">
        <v>74</v>
      </c>
      <c r="Q5564">
        <v>5</v>
      </c>
      <c r="R5564" t="s">
        <v>1179</v>
      </c>
    </row>
    <row r="5565" spans="1:18" x14ac:dyDescent="0.3">
      <c r="A5565">
        <v>5726</v>
      </c>
      <c r="B5565" t="s">
        <v>37</v>
      </c>
      <c r="C5565">
        <v>2014</v>
      </c>
      <c r="D5565">
        <v>650000</v>
      </c>
      <c r="E5565">
        <v>140000</v>
      </c>
      <c r="F5565" t="s">
        <v>38</v>
      </c>
      <c r="G5565" t="s">
        <v>812</v>
      </c>
      <c r="H5565" t="s">
        <v>1500</v>
      </c>
      <c r="I5565" t="s">
        <v>22</v>
      </c>
      <c r="J5565" t="s">
        <v>23</v>
      </c>
      <c r="K5565" t="s">
        <v>24</v>
      </c>
      <c r="L5565" t="s">
        <v>25</v>
      </c>
      <c r="M5565" t="s">
        <v>225</v>
      </c>
      <c r="N5565">
        <v>1498</v>
      </c>
      <c r="O5565" t="s">
        <v>105</v>
      </c>
      <c r="P5565" t="s">
        <v>95</v>
      </c>
      <c r="Q5565">
        <v>5</v>
      </c>
      <c r="R5565" t="s">
        <v>1179</v>
      </c>
    </row>
    <row r="5566" spans="1:18" x14ac:dyDescent="0.3">
      <c r="A5566">
        <v>5727</v>
      </c>
      <c r="B5566" t="s">
        <v>18</v>
      </c>
      <c r="C5566">
        <v>1997</v>
      </c>
      <c r="D5566">
        <v>125000</v>
      </c>
      <c r="E5566">
        <v>94000</v>
      </c>
      <c r="F5566" t="s">
        <v>38</v>
      </c>
      <c r="G5566" t="s">
        <v>812</v>
      </c>
      <c r="H5566" t="s">
        <v>2175</v>
      </c>
      <c r="I5566" t="s">
        <v>41</v>
      </c>
      <c r="J5566" t="s">
        <v>23</v>
      </c>
      <c r="K5566" t="s">
        <v>154</v>
      </c>
      <c r="L5566" t="s">
        <v>304</v>
      </c>
      <c r="M5566" t="s">
        <v>1106</v>
      </c>
      <c r="N5566">
        <v>1298</v>
      </c>
      <c r="O5566" t="s">
        <v>680</v>
      </c>
      <c r="P5566" t="s">
        <v>1925</v>
      </c>
      <c r="Q5566">
        <v>5</v>
      </c>
      <c r="R5566" t="s">
        <v>1179</v>
      </c>
    </row>
    <row r="5567" spans="1:18" x14ac:dyDescent="0.3">
      <c r="A5567">
        <v>5728</v>
      </c>
      <c r="B5567" t="s">
        <v>18</v>
      </c>
      <c r="C5567">
        <v>2012</v>
      </c>
      <c r="D5567">
        <v>145000</v>
      </c>
      <c r="E5567">
        <v>70000</v>
      </c>
      <c r="F5567" t="s">
        <v>38</v>
      </c>
      <c r="G5567" t="s">
        <v>812</v>
      </c>
      <c r="H5567" t="s">
        <v>2175</v>
      </c>
      <c r="I5567" t="s">
        <v>41</v>
      </c>
      <c r="J5567" t="s">
        <v>23</v>
      </c>
      <c r="K5567" t="s">
        <v>24</v>
      </c>
      <c r="L5567" t="s">
        <v>25</v>
      </c>
      <c r="M5567" t="s">
        <v>96</v>
      </c>
      <c r="N5567">
        <v>796</v>
      </c>
      <c r="O5567" t="s">
        <v>97</v>
      </c>
      <c r="P5567" t="s">
        <v>98</v>
      </c>
      <c r="Q5567">
        <v>5</v>
      </c>
      <c r="R5567" t="s">
        <v>1179</v>
      </c>
    </row>
    <row r="5568" spans="1:18" x14ac:dyDescent="0.3">
      <c r="A5568">
        <v>5729</v>
      </c>
      <c r="B5568" t="s">
        <v>221</v>
      </c>
      <c r="C5568">
        <v>2018</v>
      </c>
      <c r="D5568">
        <v>681000</v>
      </c>
      <c r="E5568">
        <v>27000</v>
      </c>
      <c r="F5568" t="s">
        <v>38</v>
      </c>
      <c r="G5568" t="s">
        <v>812</v>
      </c>
      <c r="H5568" t="s">
        <v>2175</v>
      </c>
      <c r="I5568" t="s">
        <v>22</v>
      </c>
      <c r="J5568" t="s">
        <v>23</v>
      </c>
      <c r="K5568" t="s">
        <v>24</v>
      </c>
      <c r="L5568" t="s">
        <v>25</v>
      </c>
      <c r="M5568" t="s">
        <v>53</v>
      </c>
      <c r="N5568">
        <v>1498</v>
      </c>
      <c r="O5568" t="s">
        <v>1264</v>
      </c>
      <c r="P5568" t="s">
        <v>548</v>
      </c>
      <c r="Q5568">
        <v>5</v>
      </c>
      <c r="R5568" t="s">
        <v>1179</v>
      </c>
    </row>
    <row r="5569" spans="1:18" x14ac:dyDescent="0.3">
      <c r="A5569">
        <v>5730</v>
      </c>
      <c r="B5569" t="s">
        <v>37</v>
      </c>
      <c r="C5569">
        <v>2015</v>
      </c>
      <c r="D5569">
        <v>635000</v>
      </c>
      <c r="E5569">
        <v>173000</v>
      </c>
      <c r="F5569" t="s">
        <v>38</v>
      </c>
      <c r="G5569" t="s">
        <v>812</v>
      </c>
      <c r="H5569" t="s">
        <v>2175</v>
      </c>
      <c r="I5569" t="s">
        <v>22</v>
      </c>
      <c r="J5569" t="s">
        <v>23</v>
      </c>
      <c r="K5569" t="s">
        <v>24</v>
      </c>
      <c r="L5569" t="s">
        <v>25</v>
      </c>
      <c r="M5569" t="s">
        <v>225</v>
      </c>
      <c r="N5569">
        <v>1498</v>
      </c>
      <c r="O5569" t="s">
        <v>105</v>
      </c>
      <c r="P5569" t="s">
        <v>95</v>
      </c>
      <c r="Q5569">
        <v>5</v>
      </c>
      <c r="R5569" t="s">
        <v>1179</v>
      </c>
    </row>
    <row r="5570" spans="1:18" x14ac:dyDescent="0.3">
      <c r="A5570">
        <v>5731</v>
      </c>
      <c r="B5570" t="s">
        <v>18</v>
      </c>
      <c r="C5570">
        <v>2010</v>
      </c>
      <c r="D5570">
        <v>140000</v>
      </c>
      <c r="E5570">
        <v>80000</v>
      </c>
      <c r="F5570" t="s">
        <v>38</v>
      </c>
      <c r="G5570" t="s">
        <v>812</v>
      </c>
      <c r="H5570" t="s">
        <v>2175</v>
      </c>
      <c r="I5570" t="s">
        <v>41</v>
      </c>
      <c r="J5570" t="s">
        <v>23</v>
      </c>
      <c r="K5570" t="s">
        <v>24</v>
      </c>
      <c r="L5570" t="s">
        <v>33</v>
      </c>
      <c r="M5570" t="s">
        <v>96</v>
      </c>
      <c r="N5570">
        <v>796</v>
      </c>
      <c r="O5570" t="s">
        <v>97</v>
      </c>
      <c r="P5570" t="s">
        <v>98</v>
      </c>
      <c r="Q5570">
        <v>5</v>
      </c>
      <c r="R5570" t="s">
        <v>1179</v>
      </c>
    </row>
    <row r="5571" spans="1:18" x14ac:dyDescent="0.3">
      <c r="A5571">
        <v>5732</v>
      </c>
      <c r="B5571" t="s">
        <v>37</v>
      </c>
      <c r="C5571">
        <v>2016</v>
      </c>
      <c r="D5571">
        <v>750000</v>
      </c>
      <c r="E5571">
        <v>86000</v>
      </c>
      <c r="F5571" t="s">
        <v>38</v>
      </c>
      <c r="G5571" t="s">
        <v>812</v>
      </c>
      <c r="H5571" t="s">
        <v>1500</v>
      </c>
      <c r="I5571" t="s">
        <v>22</v>
      </c>
      <c r="J5571" t="s">
        <v>23</v>
      </c>
      <c r="K5571" t="s">
        <v>24</v>
      </c>
      <c r="L5571" t="s">
        <v>42</v>
      </c>
      <c r="M5571" t="s">
        <v>182</v>
      </c>
      <c r="N5571">
        <v>1498</v>
      </c>
      <c r="O5571" t="s">
        <v>105</v>
      </c>
      <c r="P5571" t="s">
        <v>95</v>
      </c>
      <c r="Q5571">
        <v>5</v>
      </c>
      <c r="R5571" t="s">
        <v>1179</v>
      </c>
    </row>
    <row r="5572" spans="1:18" x14ac:dyDescent="0.3">
      <c r="A5572">
        <v>5733</v>
      </c>
      <c r="B5572" t="s">
        <v>37</v>
      </c>
      <c r="C5572">
        <v>2015</v>
      </c>
      <c r="D5572">
        <v>611000</v>
      </c>
      <c r="E5572">
        <v>80000</v>
      </c>
      <c r="F5572" t="s">
        <v>38</v>
      </c>
      <c r="G5572" t="s">
        <v>812</v>
      </c>
      <c r="H5572" t="s">
        <v>1500</v>
      </c>
      <c r="I5572" t="s">
        <v>22</v>
      </c>
      <c r="J5572" t="s">
        <v>23</v>
      </c>
      <c r="K5572" t="s">
        <v>24</v>
      </c>
      <c r="L5572" t="s">
        <v>33</v>
      </c>
      <c r="M5572" t="s">
        <v>182</v>
      </c>
      <c r="N5572">
        <v>1498</v>
      </c>
      <c r="O5572" t="s">
        <v>105</v>
      </c>
      <c r="P5572" t="s">
        <v>95</v>
      </c>
      <c r="Q5572">
        <v>5</v>
      </c>
      <c r="R5572" t="s">
        <v>1179</v>
      </c>
    </row>
    <row r="5573" spans="1:18" x14ac:dyDescent="0.3">
      <c r="A5573">
        <v>5734</v>
      </c>
      <c r="B5573" t="s">
        <v>18</v>
      </c>
      <c r="C5573">
        <v>2007</v>
      </c>
      <c r="D5573">
        <v>110000</v>
      </c>
      <c r="E5573">
        <v>120000</v>
      </c>
      <c r="F5573" t="s">
        <v>38</v>
      </c>
      <c r="G5573" t="s">
        <v>812</v>
      </c>
      <c r="H5573" t="s">
        <v>2175</v>
      </c>
      <c r="I5573" t="s">
        <v>41</v>
      </c>
      <c r="J5573" t="s">
        <v>23</v>
      </c>
      <c r="K5573" t="s">
        <v>24</v>
      </c>
      <c r="L5573" t="s">
        <v>42</v>
      </c>
      <c r="M5573" t="s">
        <v>96</v>
      </c>
      <c r="N5573">
        <v>796</v>
      </c>
      <c r="O5573" t="s">
        <v>97</v>
      </c>
      <c r="P5573" t="s">
        <v>98</v>
      </c>
      <c r="Q5573">
        <v>5</v>
      </c>
      <c r="R5573" t="s">
        <v>1179</v>
      </c>
    </row>
    <row r="5574" spans="1:18" x14ac:dyDescent="0.3">
      <c r="A5574">
        <v>5735</v>
      </c>
      <c r="B5574" t="s">
        <v>18</v>
      </c>
      <c r="C5574">
        <v>2006</v>
      </c>
      <c r="D5574">
        <v>100000</v>
      </c>
      <c r="E5574">
        <v>100000</v>
      </c>
      <c r="F5574" t="s">
        <v>38</v>
      </c>
      <c r="G5574" t="s">
        <v>812</v>
      </c>
      <c r="H5574" t="s">
        <v>2175</v>
      </c>
      <c r="I5574" t="s">
        <v>41</v>
      </c>
      <c r="J5574" t="s">
        <v>23</v>
      </c>
      <c r="K5574" t="s">
        <v>154</v>
      </c>
      <c r="L5574" t="s">
        <v>33</v>
      </c>
      <c r="M5574" t="s">
        <v>155</v>
      </c>
      <c r="N5574">
        <v>1061</v>
      </c>
      <c r="O5574" t="s">
        <v>705</v>
      </c>
      <c r="P5574" t="s">
        <v>1129</v>
      </c>
      <c r="Q5574">
        <v>5</v>
      </c>
      <c r="R5574" t="s">
        <v>1179</v>
      </c>
    </row>
    <row r="5575" spans="1:18" x14ac:dyDescent="0.3">
      <c r="A5575">
        <v>5736</v>
      </c>
      <c r="B5575" t="s">
        <v>109</v>
      </c>
      <c r="C5575">
        <v>2014</v>
      </c>
      <c r="D5575">
        <v>225000</v>
      </c>
      <c r="E5575">
        <v>120000</v>
      </c>
      <c r="F5575" t="s">
        <v>38</v>
      </c>
      <c r="G5575" t="s">
        <v>70</v>
      </c>
      <c r="H5575" t="s">
        <v>2176</v>
      </c>
      <c r="I5575" t="s">
        <v>22</v>
      </c>
      <c r="J5575" t="s">
        <v>23</v>
      </c>
      <c r="K5575" t="s">
        <v>24</v>
      </c>
      <c r="L5575" t="s">
        <v>25</v>
      </c>
      <c r="M5575" t="s">
        <v>659</v>
      </c>
      <c r="N5575">
        <v>1248</v>
      </c>
      <c r="O5575" t="s">
        <v>27</v>
      </c>
      <c r="P5575" t="s">
        <v>405</v>
      </c>
      <c r="Q5575">
        <v>5</v>
      </c>
      <c r="R5575" t="s">
        <v>1179</v>
      </c>
    </row>
    <row r="5576" spans="1:18" x14ac:dyDescent="0.3">
      <c r="A5576">
        <v>5737</v>
      </c>
      <c r="B5576" t="s">
        <v>46</v>
      </c>
      <c r="C5576">
        <v>2010</v>
      </c>
      <c r="D5576">
        <v>250000</v>
      </c>
      <c r="E5576">
        <v>190000</v>
      </c>
      <c r="F5576" t="s">
        <v>38</v>
      </c>
      <c r="G5576" t="s">
        <v>70</v>
      </c>
      <c r="H5576" t="s">
        <v>2177</v>
      </c>
      <c r="I5576" t="s">
        <v>22</v>
      </c>
      <c r="J5576" t="s">
        <v>23</v>
      </c>
      <c r="K5576" t="s">
        <v>24</v>
      </c>
      <c r="L5576" t="s">
        <v>42</v>
      </c>
      <c r="M5576" t="s">
        <v>408</v>
      </c>
      <c r="N5576">
        <v>1493</v>
      </c>
      <c r="O5576" t="s">
        <v>508</v>
      </c>
      <c r="P5576" t="s">
        <v>563</v>
      </c>
      <c r="Q5576">
        <v>5</v>
      </c>
      <c r="R5576" t="s">
        <v>1179</v>
      </c>
    </row>
    <row r="5577" spans="1:18" x14ac:dyDescent="0.3">
      <c r="A5577">
        <v>5738</v>
      </c>
      <c r="B5577" t="s">
        <v>88</v>
      </c>
      <c r="C5577">
        <v>2011</v>
      </c>
      <c r="D5577">
        <v>385000</v>
      </c>
      <c r="E5577">
        <v>120000</v>
      </c>
      <c r="F5577" t="s">
        <v>38</v>
      </c>
      <c r="G5577" t="s">
        <v>70</v>
      </c>
      <c r="H5577" t="s">
        <v>2176</v>
      </c>
      <c r="I5577" t="s">
        <v>22</v>
      </c>
      <c r="J5577" t="s">
        <v>23</v>
      </c>
      <c r="K5577" t="s">
        <v>24</v>
      </c>
      <c r="L5577" t="s">
        <v>33</v>
      </c>
      <c r="M5577" t="s">
        <v>130</v>
      </c>
      <c r="N5577">
        <v>2523</v>
      </c>
      <c r="O5577" t="s">
        <v>393</v>
      </c>
      <c r="P5577" t="s">
        <v>658</v>
      </c>
      <c r="Q5577">
        <v>8</v>
      </c>
      <c r="R5577" t="s">
        <v>1179</v>
      </c>
    </row>
    <row r="5578" spans="1:18" x14ac:dyDescent="0.3">
      <c r="A5578">
        <v>5739</v>
      </c>
      <c r="B5578" t="s">
        <v>18</v>
      </c>
      <c r="C5578">
        <v>2012</v>
      </c>
      <c r="D5578">
        <v>135000</v>
      </c>
      <c r="E5578">
        <v>70000</v>
      </c>
      <c r="F5578" t="s">
        <v>38</v>
      </c>
      <c r="G5578" t="s">
        <v>70</v>
      </c>
      <c r="H5578" t="s">
        <v>2177</v>
      </c>
      <c r="I5578" t="s">
        <v>41</v>
      </c>
      <c r="J5578" t="s">
        <v>23</v>
      </c>
      <c r="K5578" t="s">
        <v>24</v>
      </c>
      <c r="L5578" t="s">
        <v>25</v>
      </c>
      <c r="M5578" t="s">
        <v>96</v>
      </c>
      <c r="N5578">
        <v>796</v>
      </c>
      <c r="O5578" t="s">
        <v>97</v>
      </c>
      <c r="P5578" t="s">
        <v>98</v>
      </c>
      <c r="Q5578">
        <v>5</v>
      </c>
      <c r="R5578" t="s">
        <v>1179</v>
      </c>
    </row>
    <row r="5579" spans="1:18" x14ac:dyDescent="0.3">
      <c r="A5579">
        <v>5740</v>
      </c>
      <c r="B5579" t="s">
        <v>18</v>
      </c>
      <c r="C5579">
        <v>2006</v>
      </c>
      <c r="D5579">
        <v>65000</v>
      </c>
      <c r="E5579">
        <v>100000</v>
      </c>
      <c r="F5579" t="s">
        <v>38</v>
      </c>
      <c r="G5579" t="s">
        <v>70</v>
      </c>
      <c r="H5579" t="s">
        <v>2177</v>
      </c>
      <c r="I5579" t="s">
        <v>41</v>
      </c>
      <c r="J5579" t="s">
        <v>23</v>
      </c>
      <c r="K5579" t="s">
        <v>24</v>
      </c>
      <c r="L5579" t="s">
        <v>33</v>
      </c>
      <c r="M5579" t="s">
        <v>96</v>
      </c>
      <c r="N5579">
        <v>796</v>
      </c>
      <c r="O5579" t="s">
        <v>97</v>
      </c>
      <c r="P5579" t="s">
        <v>98</v>
      </c>
      <c r="Q5579">
        <v>5</v>
      </c>
      <c r="R5579" t="s">
        <v>1179</v>
      </c>
    </row>
    <row r="5580" spans="1:18" x14ac:dyDescent="0.3">
      <c r="A5580">
        <v>5741</v>
      </c>
      <c r="B5580" t="s">
        <v>18</v>
      </c>
      <c r="C5580">
        <v>2016</v>
      </c>
      <c r="D5580">
        <v>260000</v>
      </c>
      <c r="E5580">
        <v>120000</v>
      </c>
      <c r="F5580" t="s">
        <v>38</v>
      </c>
      <c r="G5580" t="s">
        <v>70</v>
      </c>
      <c r="H5580" t="s">
        <v>2177</v>
      </c>
      <c r="I5580" t="s">
        <v>41</v>
      </c>
      <c r="J5580" t="s">
        <v>23</v>
      </c>
      <c r="K5580" t="s">
        <v>24</v>
      </c>
      <c r="L5580" t="s">
        <v>25</v>
      </c>
      <c r="M5580" t="s">
        <v>140</v>
      </c>
      <c r="N5580">
        <v>998</v>
      </c>
      <c r="O5580" t="s">
        <v>166</v>
      </c>
      <c r="P5580" t="s">
        <v>141</v>
      </c>
      <c r="Q5580">
        <v>5</v>
      </c>
      <c r="R5580" t="s">
        <v>1179</v>
      </c>
    </row>
    <row r="5581" spans="1:18" x14ac:dyDescent="0.3">
      <c r="A5581">
        <v>5742</v>
      </c>
      <c r="B5581" t="s">
        <v>18</v>
      </c>
      <c r="C5581">
        <v>2014</v>
      </c>
      <c r="D5581">
        <v>465000</v>
      </c>
      <c r="E5581">
        <v>120000</v>
      </c>
      <c r="F5581" t="s">
        <v>38</v>
      </c>
      <c r="G5581" t="s">
        <v>70</v>
      </c>
      <c r="H5581" t="s">
        <v>2177</v>
      </c>
      <c r="I5581" t="s">
        <v>22</v>
      </c>
      <c r="J5581" t="s">
        <v>23</v>
      </c>
      <c r="K5581" t="s">
        <v>24</v>
      </c>
      <c r="L5581" t="s">
        <v>33</v>
      </c>
      <c r="M5581" t="s">
        <v>26</v>
      </c>
      <c r="N5581">
        <v>1248</v>
      </c>
      <c r="O5581" t="s">
        <v>27</v>
      </c>
      <c r="P5581" t="s">
        <v>28</v>
      </c>
      <c r="Q5581">
        <v>5</v>
      </c>
      <c r="R5581" t="s">
        <v>1179</v>
      </c>
    </row>
    <row r="5582" spans="1:18" x14ac:dyDescent="0.3">
      <c r="A5582">
        <v>5744</v>
      </c>
      <c r="B5582" t="s">
        <v>88</v>
      </c>
      <c r="C5582">
        <v>2017</v>
      </c>
      <c r="D5582">
        <v>430000</v>
      </c>
      <c r="E5582">
        <v>20000</v>
      </c>
      <c r="F5582" t="s">
        <v>56</v>
      </c>
      <c r="G5582" t="s">
        <v>957</v>
      </c>
      <c r="H5582" t="s">
        <v>2178</v>
      </c>
      <c r="I5582" t="s">
        <v>41</v>
      </c>
      <c r="J5582" t="s">
        <v>23</v>
      </c>
      <c r="K5582" t="s">
        <v>24</v>
      </c>
      <c r="L5582" t="s">
        <v>33</v>
      </c>
      <c r="M5582" t="s">
        <v>89</v>
      </c>
      <c r="N5582">
        <v>1198</v>
      </c>
      <c r="O5582" t="s">
        <v>90</v>
      </c>
      <c r="P5582" t="s">
        <v>91</v>
      </c>
      <c r="Q5582">
        <v>6</v>
      </c>
      <c r="R5582" t="s">
        <v>1179</v>
      </c>
    </row>
    <row r="5583" spans="1:18" x14ac:dyDescent="0.3">
      <c r="A5583">
        <v>5745</v>
      </c>
      <c r="B5583" t="s">
        <v>46</v>
      </c>
      <c r="C5583">
        <v>2009</v>
      </c>
      <c r="D5583">
        <v>200000</v>
      </c>
      <c r="E5583">
        <v>81000</v>
      </c>
      <c r="F5583" t="s">
        <v>56</v>
      </c>
      <c r="G5583" t="s">
        <v>957</v>
      </c>
      <c r="H5583" t="s">
        <v>2178</v>
      </c>
      <c r="I5583" t="s">
        <v>41</v>
      </c>
      <c r="J5583" t="s">
        <v>23</v>
      </c>
      <c r="K5583" t="s">
        <v>24</v>
      </c>
      <c r="L5583" t="s">
        <v>304</v>
      </c>
      <c r="M5583" t="s">
        <v>142</v>
      </c>
      <c r="N5583">
        <v>1197</v>
      </c>
      <c r="O5583" t="s">
        <v>431</v>
      </c>
      <c r="P5583" t="s">
        <v>432</v>
      </c>
      <c r="Q5583">
        <v>5</v>
      </c>
      <c r="R5583" t="s">
        <v>1179</v>
      </c>
    </row>
    <row r="5584" spans="1:18" x14ac:dyDescent="0.3">
      <c r="A5584">
        <v>5746</v>
      </c>
      <c r="B5584" t="s">
        <v>120</v>
      </c>
      <c r="C5584">
        <v>2011</v>
      </c>
      <c r="D5584">
        <v>125000</v>
      </c>
      <c r="E5584">
        <v>90000</v>
      </c>
      <c r="F5584" t="s">
        <v>19</v>
      </c>
      <c r="G5584" t="s">
        <v>31</v>
      </c>
      <c r="H5584" t="s">
        <v>2179</v>
      </c>
      <c r="I5584" t="s">
        <v>41</v>
      </c>
      <c r="J5584" t="s">
        <v>23</v>
      </c>
      <c r="K5584" t="s">
        <v>24</v>
      </c>
      <c r="L5584" t="s">
        <v>33</v>
      </c>
      <c r="M5584" t="s">
        <v>133</v>
      </c>
      <c r="N5584">
        <v>1199</v>
      </c>
      <c r="O5584" t="s">
        <v>498</v>
      </c>
      <c r="P5584" t="s">
        <v>499</v>
      </c>
      <c r="Q5584">
        <v>5</v>
      </c>
      <c r="R5584" t="s">
        <v>1179</v>
      </c>
    </row>
    <row r="5585" spans="1:18" x14ac:dyDescent="0.3">
      <c r="A5585">
        <v>5747</v>
      </c>
      <c r="B5585" t="s">
        <v>18</v>
      </c>
      <c r="C5585">
        <v>2001</v>
      </c>
      <c r="D5585">
        <v>45000</v>
      </c>
      <c r="E5585">
        <v>60000</v>
      </c>
      <c r="F5585" t="s">
        <v>56</v>
      </c>
      <c r="G5585" t="s">
        <v>957</v>
      </c>
      <c r="H5585" t="s">
        <v>2178</v>
      </c>
      <c r="I5585" t="s">
        <v>41</v>
      </c>
      <c r="J5585" t="s">
        <v>23</v>
      </c>
      <c r="K5585" t="s">
        <v>24</v>
      </c>
      <c r="L5585" t="s">
        <v>33</v>
      </c>
      <c r="M5585" t="s">
        <v>50</v>
      </c>
      <c r="N5585">
        <v>796</v>
      </c>
      <c r="O5585" t="s">
        <v>63</v>
      </c>
      <c r="P5585" t="s">
        <v>64</v>
      </c>
      <c r="Q5585">
        <v>4</v>
      </c>
      <c r="R5585" t="s">
        <v>1179</v>
      </c>
    </row>
    <row r="5586" spans="1:18" x14ac:dyDescent="0.3">
      <c r="A5586">
        <v>5748</v>
      </c>
      <c r="B5586" t="s">
        <v>120</v>
      </c>
      <c r="C5586">
        <v>2012</v>
      </c>
      <c r="D5586">
        <v>124000</v>
      </c>
      <c r="E5586">
        <v>40000</v>
      </c>
      <c r="F5586" t="s">
        <v>19</v>
      </c>
      <c r="G5586" t="s">
        <v>31</v>
      </c>
      <c r="H5586" t="s">
        <v>2179</v>
      </c>
      <c r="I5586" t="s">
        <v>41</v>
      </c>
      <c r="J5586" t="s">
        <v>23</v>
      </c>
      <c r="K5586" t="s">
        <v>24</v>
      </c>
      <c r="L5586" t="s">
        <v>33</v>
      </c>
      <c r="M5586" t="s">
        <v>133</v>
      </c>
      <c r="N5586">
        <v>1199</v>
      </c>
      <c r="O5586" t="s">
        <v>498</v>
      </c>
      <c r="P5586" t="s">
        <v>499</v>
      </c>
      <c r="Q5586">
        <v>5</v>
      </c>
      <c r="R5586" t="s">
        <v>1179</v>
      </c>
    </row>
    <row r="5587" spans="1:18" x14ac:dyDescent="0.3">
      <c r="A5587">
        <v>5749</v>
      </c>
      <c r="B5587" t="s">
        <v>109</v>
      </c>
      <c r="C5587">
        <v>2007</v>
      </c>
      <c r="D5587">
        <v>80000</v>
      </c>
      <c r="E5587">
        <v>80000</v>
      </c>
      <c r="F5587" t="s">
        <v>38</v>
      </c>
      <c r="G5587" t="s">
        <v>921</v>
      </c>
      <c r="H5587" t="s">
        <v>1382</v>
      </c>
      <c r="I5587" t="s">
        <v>41</v>
      </c>
      <c r="J5587" t="s">
        <v>23</v>
      </c>
      <c r="K5587" t="s">
        <v>24</v>
      </c>
      <c r="L5587" t="s">
        <v>42</v>
      </c>
      <c r="M5587" t="s">
        <v>411</v>
      </c>
      <c r="N5587">
        <v>1193</v>
      </c>
      <c r="O5587" t="s">
        <v>1690</v>
      </c>
      <c r="P5587" t="s">
        <v>1691</v>
      </c>
      <c r="Q5587">
        <v>5</v>
      </c>
      <c r="R5587" t="s">
        <v>1179</v>
      </c>
    </row>
    <row r="5588" spans="1:18" x14ac:dyDescent="0.3">
      <c r="A5588">
        <v>5750</v>
      </c>
      <c r="B5588" t="s">
        <v>18</v>
      </c>
      <c r="C5588">
        <v>2014</v>
      </c>
      <c r="D5588">
        <v>545000</v>
      </c>
      <c r="E5588">
        <v>35000</v>
      </c>
      <c r="F5588" t="s">
        <v>38</v>
      </c>
      <c r="G5588" t="s">
        <v>921</v>
      </c>
      <c r="H5588" t="s">
        <v>1382</v>
      </c>
      <c r="I5588" t="s">
        <v>136</v>
      </c>
      <c r="J5588" t="s">
        <v>23</v>
      </c>
      <c r="K5588" t="s">
        <v>24</v>
      </c>
      <c r="L5588" t="s">
        <v>25</v>
      </c>
      <c r="M5588" t="s">
        <v>2180</v>
      </c>
      <c r="N5588">
        <v>1373</v>
      </c>
      <c r="O5588" t="s">
        <v>2181</v>
      </c>
      <c r="P5588" t="s">
        <v>2182</v>
      </c>
      <c r="Q5588">
        <v>7</v>
      </c>
      <c r="R5588" t="s">
        <v>1179</v>
      </c>
    </row>
    <row r="5589" spans="1:18" x14ac:dyDescent="0.3">
      <c r="A5589">
        <v>5751</v>
      </c>
      <c r="B5589" t="s">
        <v>18</v>
      </c>
      <c r="C5589">
        <v>2019</v>
      </c>
      <c r="D5589">
        <v>1050000</v>
      </c>
      <c r="E5589">
        <v>20000</v>
      </c>
      <c r="F5589" t="s">
        <v>38</v>
      </c>
      <c r="G5589" t="s">
        <v>921</v>
      </c>
      <c r="H5589" t="s">
        <v>1382</v>
      </c>
      <c r="I5589" t="s">
        <v>22</v>
      </c>
      <c r="J5589" t="s">
        <v>23</v>
      </c>
      <c r="K5589" t="s">
        <v>24</v>
      </c>
      <c r="L5589" t="s">
        <v>25</v>
      </c>
      <c r="M5589" t="s">
        <v>1436</v>
      </c>
      <c r="N5589">
        <v>1248</v>
      </c>
      <c r="O5589" t="s">
        <v>94</v>
      </c>
      <c r="P5589" t="s">
        <v>95</v>
      </c>
      <c r="Q5589">
        <v>7</v>
      </c>
      <c r="R5589" t="s">
        <v>1179</v>
      </c>
    </row>
    <row r="5590" spans="1:18" x14ac:dyDescent="0.3">
      <c r="A5590">
        <v>5752</v>
      </c>
      <c r="B5590" t="s">
        <v>120</v>
      </c>
      <c r="C5590">
        <v>2015</v>
      </c>
      <c r="D5590">
        <v>200000</v>
      </c>
      <c r="E5590">
        <v>50000</v>
      </c>
      <c r="F5590" t="s">
        <v>19</v>
      </c>
      <c r="G5590" t="s">
        <v>31</v>
      </c>
      <c r="H5590" t="s">
        <v>2179</v>
      </c>
      <c r="I5590" t="s">
        <v>41</v>
      </c>
      <c r="J5590" t="s">
        <v>23</v>
      </c>
      <c r="K5590" t="s">
        <v>24</v>
      </c>
      <c r="L5590" t="s">
        <v>25</v>
      </c>
      <c r="M5590" t="s">
        <v>121</v>
      </c>
      <c r="N5590">
        <v>1199</v>
      </c>
      <c r="O5590" t="s">
        <v>599</v>
      </c>
      <c r="P5590" t="s">
        <v>600</v>
      </c>
      <c r="Q5590">
        <v>5</v>
      </c>
      <c r="R5590" t="s">
        <v>1179</v>
      </c>
    </row>
    <row r="5591" spans="1:18" x14ac:dyDescent="0.3">
      <c r="A5591">
        <v>5753</v>
      </c>
      <c r="B5591" t="s">
        <v>88</v>
      </c>
      <c r="C5591">
        <v>2015</v>
      </c>
      <c r="D5591">
        <v>1100000</v>
      </c>
      <c r="E5591">
        <v>77000</v>
      </c>
      <c r="F5591" t="s">
        <v>19</v>
      </c>
      <c r="G5591" t="s">
        <v>206</v>
      </c>
      <c r="H5591" t="s">
        <v>2183</v>
      </c>
      <c r="I5591" t="s">
        <v>22</v>
      </c>
      <c r="J5591" t="s">
        <v>23</v>
      </c>
      <c r="K5591" t="s">
        <v>154</v>
      </c>
      <c r="L5591" t="s">
        <v>33</v>
      </c>
      <c r="M5591" t="s">
        <v>155</v>
      </c>
      <c r="N5591">
        <v>2179</v>
      </c>
      <c r="O5591" t="s">
        <v>446</v>
      </c>
      <c r="P5591" t="s">
        <v>447</v>
      </c>
      <c r="Q5591">
        <v>7</v>
      </c>
      <c r="R5591" t="s">
        <v>1179</v>
      </c>
    </row>
    <row r="5592" spans="1:18" x14ac:dyDescent="0.3">
      <c r="A5592">
        <v>5754</v>
      </c>
      <c r="B5592" t="s">
        <v>88</v>
      </c>
      <c r="C5592">
        <v>2014</v>
      </c>
      <c r="D5592">
        <v>750000</v>
      </c>
      <c r="E5592">
        <v>50000</v>
      </c>
      <c r="F5592" t="s">
        <v>19</v>
      </c>
      <c r="G5592" t="s">
        <v>206</v>
      </c>
      <c r="H5592" t="s">
        <v>2183</v>
      </c>
      <c r="I5592" t="s">
        <v>22</v>
      </c>
      <c r="J5592" t="s">
        <v>23</v>
      </c>
      <c r="K5592" t="s">
        <v>24</v>
      </c>
      <c r="L5592" t="s">
        <v>25</v>
      </c>
      <c r="M5592" t="s">
        <v>282</v>
      </c>
      <c r="N5592">
        <v>2179</v>
      </c>
      <c r="O5592" t="s">
        <v>446</v>
      </c>
      <c r="P5592" t="s">
        <v>447</v>
      </c>
      <c r="Q5592">
        <v>7</v>
      </c>
      <c r="R5592" t="s">
        <v>1179</v>
      </c>
    </row>
    <row r="5593" spans="1:18" x14ac:dyDescent="0.3">
      <c r="A5593">
        <v>5755</v>
      </c>
      <c r="B5593" t="s">
        <v>109</v>
      </c>
      <c r="C5593">
        <v>2016</v>
      </c>
      <c r="D5593">
        <v>425000</v>
      </c>
      <c r="E5593">
        <v>13500</v>
      </c>
      <c r="F5593" t="s">
        <v>19</v>
      </c>
      <c r="G5593" t="s">
        <v>206</v>
      </c>
      <c r="H5593" t="s">
        <v>2183</v>
      </c>
      <c r="I5593" t="s">
        <v>41</v>
      </c>
      <c r="J5593" t="s">
        <v>23</v>
      </c>
      <c r="K5593" t="s">
        <v>24</v>
      </c>
      <c r="L5593" t="s">
        <v>25</v>
      </c>
      <c r="M5593" t="s">
        <v>503</v>
      </c>
      <c r="N5593">
        <v>1199</v>
      </c>
      <c r="O5593" t="s">
        <v>416</v>
      </c>
      <c r="P5593" t="s">
        <v>112</v>
      </c>
      <c r="Q5593">
        <v>5</v>
      </c>
      <c r="R5593" t="s">
        <v>1179</v>
      </c>
    </row>
    <row r="5594" spans="1:18" x14ac:dyDescent="0.3">
      <c r="A5594">
        <v>5756</v>
      </c>
      <c r="B5594" t="s">
        <v>18</v>
      </c>
      <c r="C5594">
        <v>2016</v>
      </c>
      <c r="D5594">
        <v>300000</v>
      </c>
      <c r="E5594">
        <v>38000</v>
      </c>
      <c r="F5594" t="s">
        <v>19</v>
      </c>
      <c r="G5594" t="s">
        <v>206</v>
      </c>
      <c r="H5594" t="s">
        <v>2183</v>
      </c>
      <c r="I5594" t="s">
        <v>41</v>
      </c>
      <c r="J5594" t="s">
        <v>23</v>
      </c>
      <c r="K5594" t="s">
        <v>24</v>
      </c>
      <c r="L5594" t="s">
        <v>25</v>
      </c>
      <c r="M5594" t="s">
        <v>117</v>
      </c>
      <c r="N5594">
        <v>796</v>
      </c>
      <c r="O5594" t="s">
        <v>118</v>
      </c>
      <c r="P5594" t="s">
        <v>119</v>
      </c>
      <c r="Q5594">
        <v>5</v>
      </c>
      <c r="R5594" t="s">
        <v>1179</v>
      </c>
    </row>
    <row r="5595" spans="1:18" x14ac:dyDescent="0.3">
      <c r="A5595">
        <v>5757</v>
      </c>
      <c r="B5595" t="s">
        <v>18</v>
      </c>
      <c r="C5595">
        <v>2019</v>
      </c>
      <c r="D5595">
        <v>1200000</v>
      </c>
      <c r="E5595">
        <v>14000</v>
      </c>
      <c r="F5595" t="s">
        <v>19</v>
      </c>
      <c r="G5595" t="s">
        <v>206</v>
      </c>
      <c r="H5595" t="s">
        <v>2183</v>
      </c>
      <c r="I5595" t="s">
        <v>22</v>
      </c>
      <c r="J5595" t="s">
        <v>23</v>
      </c>
      <c r="K5595" t="s">
        <v>24</v>
      </c>
      <c r="L5595" t="s">
        <v>25</v>
      </c>
      <c r="M5595" t="s">
        <v>1436</v>
      </c>
      <c r="N5595">
        <v>1248</v>
      </c>
      <c r="O5595" t="s">
        <v>94</v>
      </c>
      <c r="P5595" t="s">
        <v>95</v>
      </c>
      <c r="Q5595">
        <v>7</v>
      </c>
      <c r="R5595" t="s">
        <v>1179</v>
      </c>
    </row>
    <row r="5596" spans="1:18" x14ac:dyDescent="0.3">
      <c r="A5596">
        <v>5758</v>
      </c>
      <c r="B5596" t="s">
        <v>37</v>
      </c>
      <c r="C5596">
        <v>2009</v>
      </c>
      <c r="D5596">
        <v>240000</v>
      </c>
      <c r="E5596">
        <v>70000</v>
      </c>
      <c r="F5596" t="s">
        <v>56</v>
      </c>
      <c r="G5596" t="s">
        <v>1364</v>
      </c>
      <c r="H5596" t="s">
        <v>2184</v>
      </c>
      <c r="I5596" t="s">
        <v>41</v>
      </c>
      <c r="J5596" t="s">
        <v>23</v>
      </c>
      <c r="K5596" t="s">
        <v>24</v>
      </c>
      <c r="L5596" t="s">
        <v>25</v>
      </c>
      <c r="M5596" t="s">
        <v>179</v>
      </c>
      <c r="N5596">
        <v>1799</v>
      </c>
      <c r="O5596" t="s">
        <v>581</v>
      </c>
      <c r="P5596" t="s">
        <v>582</v>
      </c>
      <c r="Q5596">
        <v>5</v>
      </c>
      <c r="R5596" t="s">
        <v>1179</v>
      </c>
    </row>
    <row r="5597" spans="1:18" x14ac:dyDescent="0.3">
      <c r="A5597">
        <v>5759</v>
      </c>
      <c r="B5597" t="s">
        <v>88</v>
      </c>
      <c r="C5597">
        <v>2016</v>
      </c>
      <c r="D5597">
        <v>450000</v>
      </c>
      <c r="E5597">
        <v>55000</v>
      </c>
      <c r="F5597" t="s">
        <v>19</v>
      </c>
      <c r="G5597" t="s">
        <v>206</v>
      </c>
      <c r="H5597" t="s">
        <v>2183</v>
      </c>
      <c r="I5597" t="s">
        <v>22</v>
      </c>
      <c r="J5597" t="s">
        <v>23</v>
      </c>
      <c r="K5597" t="s">
        <v>24</v>
      </c>
      <c r="L5597" t="s">
        <v>33</v>
      </c>
      <c r="M5597" t="s">
        <v>564</v>
      </c>
      <c r="N5597">
        <v>1198</v>
      </c>
      <c r="O5597" t="s">
        <v>565</v>
      </c>
      <c r="P5597" t="s">
        <v>566</v>
      </c>
      <c r="Q5597">
        <v>6</v>
      </c>
      <c r="R5597" t="s">
        <v>1179</v>
      </c>
    </row>
    <row r="5598" spans="1:18" x14ac:dyDescent="0.3">
      <c r="A5598">
        <v>5760</v>
      </c>
      <c r="B5598" t="s">
        <v>18</v>
      </c>
      <c r="C5598">
        <v>2006</v>
      </c>
      <c r="D5598">
        <v>80000</v>
      </c>
      <c r="E5598">
        <v>150000</v>
      </c>
      <c r="F5598" t="s">
        <v>19</v>
      </c>
      <c r="G5598" t="s">
        <v>206</v>
      </c>
      <c r="H5598" t="s">
        <v>2183</v>
      </c>
      <c r="I5598" t="s">
        <v>41</v>
      </c>
      <c r="J5598" t="s">
        <v>23</v>
      </c>
      <c r="K5598" t="s">
        <v>24</v>
      </c>
      <c r="L5598" t="s">
        <v>304</v>
      </c>
      <c r="M5598" t="s">
        <v>85</v>
      </c>
      <c r="N5598">
        <v>998</v>
      </c>
      <c r="O5598" t="s">
        <v>67</v>
      </c>
      <c r="P5598" t="s">
        <v>141</v>
      </c>
      <c r="Q5598">
        <v>5</v>
      </c>
      <c r="R5598" t="s">
        <v>1179</v>
      </c>
    </row>
    <row r="5599" spans="1:18" x14ac:dyDescent="0.3">
      <c r="A5599">
        <v>5761</v>
      </c>
      <c r="B5599" t="s">
        <v>88</v>
      </c>
      <c r="C5599">
        <v>2013</v>
      </c>
      <c r="D5599">
        <v>500000</v>
      </c>
      <c r="E5599">
        <v>160000</v>
      </c>
      <c r="F5599" t="s">
        <v>56</v>
      </c>
      <c r="G5599" t="s">
        <v>1364</v>
      </c>
      <c r="H5599" t="s">
        <v>2184</v>
      </c>
      <c r="I5599" t="s">
        <v>22</v>
      </c>
      <c r="J5599" t="s">
        <v>23</v>
      </c>
      <c r="K5599" t="s">
        <v>24</v>
      </c>
      <c r="L5599" t="s">
        <v>25</v>
      </c>
      <c r="M5599" t="s">
        <v>489</v>
      </c>
      <c r="N5599">
        <v>2523</v>
      </c>
      <c r="O5599" t="s">
        <v>309</v>
      </c>
      <c r="P5599" t="s">
        <v>490</v>
      </c>
      <c r="Q5599">
        <v>7</v>
      </c>
      <c r="R5599" t="s">
        <v>1179</v>
      </c>
    </row>
    <row r="5600" spans="1:18" x14ac:dyDescent="0.3">
      <c r="A5600">
        <v>5762</v>
      </c>
      <c r="B5600" t="s">
        <v>120</v>
      </c>
      <c r="C5600">
        <v>2013</v>
      </c>
      <c r="D5600">
        <v>295000</v>
      </c>
      <c r="E5600">
        <v>50000</v>
      </c>
      <c r="F5600" t="s">
        <v>56</v>
      </c>
      <c r="G5600" t="s">
        <v>1364</v>
      </c>
      <c r="H5600" t="s">
        <v>2184</v>
      </c>
      <c r="I5600" t="s">
        <v>22</v>
      </c>
      <c r="J5600" t="s">
        <v>23</v>
      </c>
      <c r="K5600" t="s">
        <v>24</v>
      </c>
      <c r="L5600" t="s">
        <v>25</v>
      </c>
      <c r="M5600" t="s">
        <v>700</v>
      </c>
      <c r="N5600">
        <v>1248</v>
      </c>
      <c r="O5600" t="s">
        <v>708</v>
      </c>
      <c r="P5600" t="s">
        <v>709</v>
      </c>
      <c r="Q5600">
        <v>5</v>
      </c>
      <c r="R5600" t="s">
        <v>1179</v>
      </c>
    </row>
    <row r="5601" spans="1:18" x14ac:dyDescent="0.3">
      <c r="A5601">
        <v>5763</v>
      </c>
      <c r="B5601" t="s">
        <v>109</v>
      </c>
      <c r="C5601">
        <v>2008</v>
      </c>
      <c r="D5601">
        <v>100000</v>
      </c>
      <c r="E5601">
        <v>120000</v>
      </c>
      <c r="F5601" t="s">
        <v>56</v>
      </c>
      <c r="G5601" t="s">
        <v>57</v>
      </c>
      <c r="H5601" t="s">
        <v>2185</v>
      </c>
      <c r="I5601" t="s">
        <v>22</v>
      </c>
      <c r="J5601" t="s">
        <v>23</v>
      </c>
      <c r="K5601" t="s">
        <v>24</v>
      </c>
      <c r="L5601" t="s">
        <v>42</v>
      </c>
      <c r="M5601" t="s">
        <v>285</v>
      </c>
      <c r="N5601">
        <v>1396</v>
      </c>
      <c r="O5601" t="s">
        <v>471</v>
      </c>
      <c r="P5601" t="s">
        <v>287</v>
      </c>
      <c r="Q5601">
        <v>5</v>
      </c>
      <c r="R5601" t="s">
        <v>1179</v>
      </c>
    </row>
    <row r="5602" spans="1:18" x14ac:dyDescent="0.3">
      <c r="A5602">
        <v>5764</v>
      </c>
      <c r="B5602" t="s">
        <v>46</v>
      </c>
      <c r="C5602">
        <v>2013</v>
      </c>
      <c r="D5602">
        <v>700000</v>
      </c>
      <c r="E5602">
        <v>76460</v>
      </c>
      <c r="F5602" t="s">
        <v>56</v>
      </c>
      <c r="G5602" t="s">
        <v>57</v>
      </c>
      <c r="H5602" t="s">
        <v>2185</v>
      </c>
      <c r="I5602" t="s">
        <v>22</v>
      </c>
      <c r="J5602" t="s">
        <v>23</v>
      </c>
      <c r="K5602" t="s">
        <v>24</v>
      </c>
      <c r="L5602" t="s">
        <v>25</v>
      </c>
      <c r="M5602" t="s">
        <v>288</v>
      </c>
      <c r="N5602">
        <v>1582</v>
      </c>
      <c r="O5602" t="s">
        <v>289</v>
      </c>
      <c r="P5602" t="s">
        <v>290</v>
      </c>
      <c r="Q5602">
        <v>5</v>
      </c>
      <c r="R5602" t="s">
        <v>1179</v>
      </c>
    </row>
    <row r="5603" spans="1:18" x14ac:dyDescent="0.3">
      <c r="A5603">
        <v>5765</v>
      </c>
      <c r="B5603" t="s">
        <v>69</v>
      </c>
      <c r="C5603">
        <v>2011</v>
      </c>
      <c r="D5603">
        <v>180000</v>
      </c>
      <c r="E5603">
        <v>125000</v>
      </c>
      <c r="F5603" t="s">
        <v>19</v>
      </c>
      <c r="G5603" t="s">
        <v>83</v>
      </c>
      <c r="H5603" t="s">
        <v>2186</v>
      </c>
      <c r="I5603" t="s">
        <v>22</v>
      </c>
      <c r="J5603" t="s">
        <v>23</v>
      </c>
      <c r="K5603" t="s">
        <v>24</v>
      </c>
      <c r="L5603" t="s">
        <v>33</v>
      </c>
      <c r="M5603" t="s">
        <v>72</v>
      </c>
      <c r="N5603">
        <v>1399</v>
      </c>
      <c r="O5603" t="s">
        <v>388</v>
      </c>
      <c r="P5603" t="s">
        <v>74</v>
      </c>
      <c r="Q5603">
        <v>5</v>
      </c>
      <c r="R5603" t="s">
        <v>1179</v>
      </c>
    </row>
    <row r="5604" spans="1:18" x14ac:dyDescent="0.3">
      <c r="A5604">
        <v>5766</v>
      </c>
      <c r="B5604" t="s">
        <v>88</v>
      </c>
      <c r="C5604">
        <v>2012</v>
      </c>
      <c r="D5604">
        <v>225000</v>
      </c>
      <c r="E5604">
        <v>110000</v>
      </c>
      <c r="F5604" t="s">
        <v>56</v>
      </c>
      <c r="G5604" t="s">
        <v>57</v>
      </c>
      <c r="H5604" t="s">
        <v>2185</v>
      </c>
      <c r="I5604" t="s">
        <v>22</v>
      </c>
      <c r="J5604" t="s">
        <v>23</v>
      </c>
      <c r="K5604" t="s">
        <v>24</v>
      </c>
      <c r="L5604" t="s">
        <v>33</v>
      </c>
      <c r="M5604" t="s">
        <v>574</v>
      </c>
      <c r="N5604">
        <v>1461</v>
      </c>
      <c r="O5604" t="s">
        <v>280</v>
      </c>
      <c r="P5604" t="s">
        <v>74</v>
      </c>
      <c r="Q5604">
        <v>5</v>
      </c>
      <c r="R5604" t="s">
        <v>1179</v>
      </c>
    </row>
    <row r="5605" spans="1:18" x14ac:dyDescent="0.3">
      <c r="A5605">
        <v>5767</v>
      </c>
      <c r="B5605" t="s">
        <v>46</v>
      </c>
      <c r="C5605">
        <v>2017</v>
      </c>
      <c r="D5605">
        <v>310000</v>
      </c>
      <c r="E5605">
        <v>25000</v>
      </c>
      <c r="F5605" t="s">
        <v>56</v>
      </c>
      <c r="G5605" t="s">
        <v>57</v>
      </c>
      <c r="H5605" t="s">
        <v>2185</v>
      </c>
      <c r="I5605" t="s">
        <v>41</v>
      </c>
      <c r="J5605" t="s">
        <v>23</v>
      </c>
      <c r="K5605" t="s">
        <v>24</v>
      </c>
      <c r="L5605" t="s">
        <v>25</v>
      </c>
      <c r="M5605" t="s">
        <v>390</v>
      </c>
      <c r="N5605">
        <v>814</v>
      </c>
      <c r="O5605" t="s">
        <v>541</v>
      </c>
      <c r="P5605" t="s">
        <v>542</v>
      </c>
      <c r="Q5605">
        <v>5</v>
      </c>
      <c r="R5605" t="s">
        <v>1179</v>
      </c>
    </row>
    <row r="5606" spans="1:18" x14ac:dyDescent="0.3">
      <c r="A5606">
        <v>5768</v>
      </c>
      <c r="B5606" t="s">
        <v>37</v>
      </c>
      <c r="C5606">
        <v>2015</v>
      </c>
      <c r="D5606">
        <v>625000</v>
      </c>
      <c r="E5606">
        <v>30000</v>
      </c>
      <c r="F5606" t="s">
        <v>19</v>
      </c>
      <c r="G5606" t="s">
        <v>786</v>
      </c>
      <c r="H5606" t="s">
        <v>2187</v>
      </c>
      <c r="I5606" t="s">
        <v>22</v>
      </c>
      <c r="J5606" t="s">
        <v>23</v>
      </c>
      <c r="K5606" t="s">
        <v>24</v>
      </c>
      <c r="L5606" t="s">
        <v>25</v>
      </c>
      <c r="M5606" t="s">
        <v>182</v>
      </c>
      <c r="N5606">
        <v>1498</v>
      </c>
      <c r="O5606" t="s">
        <v>105</v>
      </c>
      <c r="P5606" t="s">
        <v>95</v>
      </c>
      <c r="Q5606">
        <v>5</v>
      </c>
      <c r="R5606" t="s">
        <v>1179</v>
      </c>
    </row>
    <row r="5607" spans="1:18" x14ac:dyDescent="0.3">
      <c r="A5607">
        <v>5769</v>
      </c>
      <c r="B5607" t="s">
        <v>46</v>
      </c>
      <c r="C5607">
        <v>2013</v>
      </c>
      <c r="D5607">
        <v>275000</v>
      </c>
      <c r="E5607">
        <v>70000</v>
      </c>
      <c r="F5607" t="s">
        <v>19</v>
      </c>
      <c r="G5607" t="s">
        <v>786</v>
      </c>
      <c r="H5607" t="s">
        <v>2188</v>
      </c>
      <c r="I5607" t="s">
        <v>59</v>
      </c>
      <c r="J5607" t="s">
        <v>23</v>
      </c>
      <c r="K5607" t="s">
        <v>24</v>
      </c>
      <c r="L5607" t="s">
        <v>33</v>
      </c>
      <c r="M5607" t="s">
        <v>1024</v>
      </c>
      <c r="N5607">
        <v>1086</v>
      </c>
      <c r="O5607" t="s">
        <v>247</v>
      </c>
      <c r="P5607" t="s">
        <v>248</v>
      </c>
      <c r="Q5607">
        <v>5</v>
      </c>
      <c r="R5607" t="s">
        <v>1179</v>
      </c>
    </row>
    <row r="5608" spans="1:18" x14ac:dyDescent="0.3">
      <c r="A5608">
        <v>5770</v>
      </c>
      <c r="B5608" t="s">
        <v>46</v>
      </c>
      <c r="C5608">
        <v>2013</v>
      </c>
      <c r="D5608">
        <v>245000</v>
      </c>
      <c r="E5608">
        <v>110000</v>
      </c>
      <c r="F5608" t="s">
        <v>56</v>
      </c>
      <c r="G5608" t="s">
        <v>57</v>
      </c>
      <c r="H5608" t="s">
        <v>2185</v>
      </c>
      <c r="I5608" t="s">
        <v>41</v>
      </c>
      <c r="J5608" t="s">
        <v>23</v>
      </c>
      <c r="K5608" t="s">
        <v>24</v>
      </c>
      <c r="L5608" t="s">
        <v>33</v>
      </c>
      <c r="M5608" t="s">
        <v>246</v>
      </c>
      <c r="N5608">
        <v>1086</v>
      </c>
      <c r="O5608" t="s">
        <v>247</v>
      </c>
      <c r="P5608" t="s">
        <v>248</v>
      </c>
      <c r="Q5608">
        <v>5</v>
      </c>
      <c r="R5608" t="s">
        <v>1179</v>
      </c>
    </row>
    <row r="5609" spans="1:18" x14ac:dyDescent="0.3">
      <c r="A5609">
        <v>5771</v>
      </c>
      <c r="B5609" t="s">
        <v>18</v>
      </c>
      <c r="C5609">
        <v>2010</v>
      </c>
      <c r="D5609">
        <v>160000</v>
      </c>
      <c r="E5609">
        <v>200000</v>
      </c>
      <c r="F5609" t="s">
        <v>38</v>
      </c>
      <c r="G5609" t="s">
        <v>1100</v>
      </c>
      <c r="H5609" t="s">
        <v>1194</v>
      </c>
      <c r="I5609" t="s">
        <v>41</v>
      </c>
      <c r="J5609" t="s">
        <v>23</v>
      </c>
      <c r="K5609" t="s">
        <v>24</v>
      </c>
      <c r="L5609" t="s">
        <v>25</v>
      </c>
      <c r="M5609" t="s">
        <v>273</v>
      </c>
      <c r="N5609">
        <v>998</v>
      </c>
      <c r="O5609" t="s">
        <v>67</v>
      </c>
      <c r="P5609" t="s">
        <v>141</v>
      </c>
      <c r="Q5609">
        <v>5</v>
      </c>
      <c r="R5609" t="s">
        <v>1179</v>
      </c>
    </row>
    <row r="5610" spans="1:18" x14ac:dyDescent="0.3">
      <c r="A5610">
        <v>5772</v>
      </c>
      <c r="B5610" t="s">
        <v>46</v>
      </c>
      <c r="C5610">
        <v>2014</v>
      </c>
      <c r="D5610">
        <v>250000</v>
      </c>
      <c r="E5610">
        <v>80000</v>
      </c>
      <c r="F5610" t="s">
        <v>38</v>
      </c>
      <c r="G5610" t="s">
        <v>1100</v>
      </c>
      <c r="H5610" t="s">
        <v>1194</v>
      </c>
      <c r="I5610" t="s">
        <v>41</v>
      </c>
      <c r="J5610" t="s">
        <v>23</v>
      </c>
      <c r="K5610" t="s">
        <v>24</v>
      </c>
      <c r="L5610" t="s">
        <v>25</v>
      </c>
      <c r="M5610" t="s">
        <v>390</v>
      </c>
      <c r="N5610">
        <v>814</v>
      </c>
      <c r="O5610" t="s">
        <v>541</v>
      </c>
      <c r="P5610" t="s">
        <v>542</v>
      </c>
      <c r="Q5610">
        <v>5</v>
      </c>
      <c r="R5610" t="s">
        <v>1179</v>
      </c>
    </row>
    <row r="5611" spans="1:18" x14ac:dyDescent="0.3">
      <c r="A5611">
        <v>5773</v>
      </c>
      <c r="B5611" t="s">
        <v>37</v>
      </c>
      <c r="C5611">
        <v>2014</v>
      </c>
      <c r="D5611">
        <v>450000</v>
      </c>
      <c r="E5611">
        <v>76000</v>
      </c>
      <c r="F5611" t="s">
        <v>38</v>
      </c>
      <c r="G5611" t="s">
        <v>1100</v>
      </c>
      <c r="H5611" t="s">
        <v>1194</v>
      </c>
      <c r="I5611" t="s">
        <v>22</v>
      </c>
      <c r="J5611" t="s">
        <v>23</v>
      </c>
      <c r="K5611" t="s">
        <v>24</v>
      </c>
      <c r="L5611" t="s">
        <v>25</v>
      </c>
      <c r="M5611" t="s">
        <v>618</v>
      </c>
      <c r="N5611">
        <v>1498</v>
      </c>
      <c r="O5611" t="s">
        <v>105</v>
      </c>
      <c r="P5611" t="s">
        <v>95</v>
      </c>
      <c r="Q5611">
        <v>5</v>
      </c>
      <c r="R5611" t="s">
        <v>1179</v>
      </c>
    </row>
    <row r="5612" spans="1:18" x14ac:dyDescent="0.3">
      <c r="A5612">
        <v>5774</v>
      </c>
      <c r="B5612" t="s">
        <v>109</v>
      </c>
      <c r="C5612">
        <v>2007</v>
      </c>
      <c r="D5612">
        <v>85000</v>
      </c>
      <c r="E5612">
        <v>150000</v>
      </c>
      <c r="F5612" t="s">
        <v>38</v>
      </c>
      <c r="G5612" t="s">
        <v>1100</v>
      </c>
      <c r="H5612" t="s">
        <v>1194</v>
      </c>
      <c r="I5612" t="s">
        <v>22</v>
      </c>
      <c r="J5612" t="s">
        <v>23</v>
      </c>
      <c r="K5612" t="s">
        <v>24</v>
      </c>
      <c r="L5612" t="s">
        <v>33</v>
      </c>
      <c r="M5612" t="s">
        <v>593</v>
      </c>
      <c r="N5612">
        <v>1396</v>
      </c>
      <c r="O5612" t="s">
        <v>594</v>
      </c>
      <c r="P5612" t="s">
        <v>595</v>
      </c>
      <c r="Q5612">
        <v>5</v>
      </c>
      <c r="R5612" t="s">
        <v>1179</v>
      </c>
    </row>
    <row r="5613" spans="1:18" x14ac:dyDescent="0.3">
      <c r="A5613">
        <v>5775</v>
      </c>
      <c r="B5613" t="s">
        <v>65</v>
      </c>
      <c r="C5613">
        <v>2018</v>
      </c>
      <c r="D5613">
        <v>1938000</v>
      </c>
      <c r="E5613">
        <v>35000</v>
      </c>
      <c r="F5613" t="s">
        <v>38</v>
      </c>
      <c r="G5613" t="s">
        <v>1100</v>
      </c>
      <c r="H5613" t="s">
        <v>2018</v>
      </c>
      <c r="I5613" t="s">
        <v>22</v>
      </c>
      <c r="J5613" t="s">
        <v>23</v>
      </c>
      <c r="K5613" t="s">
        <v>24</v>
      </c>
      <c r="L5613" t="s">
        <v>25</v>
      </c>
      <c r="M5613" t="s">
        <v>882</v>
      </c>
      <c r="N5613">
        <v>2393</v>
      </c>
      <c r="O5613" t="s">
        <v>883</v>
      </c>
      <c r="P5613" t="s">
        <v>884</v>
      </c>
      <c r="Q5613">
        <v>7</v>
      </c>
      <c r="R5613" t="s">
        <v>1179</v>
      </c>
    </row>
    <row r="5614" spans="1:18" x14ac:dyDescent="0.3">
      <c r="A5614">
        <v>5776</v>
      </c>
      <c r="B5614" t="s">
        <v>46</v>
      </c>
      <c r="C5614">
        <v>2016</v>
      </c>
      <c r="D5614">
        <v>550000</v>
      </c>
      <c r="E5614">
        <v>40000</v>
      </c>
      <c r="F5614" t="s">
        <v>38</v>
      </c>
      <c r="G5614" t="s">
        <v>1100</v>
      </c>
      <c r="H5614" t="s">
        <v>2189</v>
      </c>
      <c r="I5614" t="s">
        <v>41</v>
      </c>
      <c r="J5614" t="s">
        <v>23</v>
      </c>
      <c r="K5614" t="s">
        <v>24</v>
      </c>
      <c r="L5614" t="s">
        <v>25</v>
      </c>
      <c r="M5614" t="s">
        <v>133</v>
      </c>
      <c r="N5614">
        <v>1197</v>
      </c>
      <c r="O5614" t="s">
        <v>134</v>
      </c>
      <c r="P5614" t="s">
        <v>135</v>
      </c>
      <c r="Q5614">
        <v>5</v>
      </c>
      <c r="R5614" t="s">
        <v>1179</v>
      </c>
    </row>
    <row r="5615" spans="1:18" x14ac:dyDescent="0.3">
      <c r="A5615">
        <v>5777</v>
      </c>
      <c r="B5615" t="s">
        <v>69</v>
      </c>
      <c r="C5615">
        <v>2015</v>
      </c>
      <c r="D5615">
        <v>551000</v>
      </c>
      <c r="E5615">
        <v>110000</v>
      </c>
      <c r="F5615" t="s">
        <v>38</v>
      </c>
      <c r="G5615" t="s">
        <v>1100</v>
      </c>
      <c r="H5615" t="s">
        <v>1194</v>
      </c>
      <c r="I5615" t="s">
        <v>22</v>
      </c>
      <c r="J5615" t="s">
        <v>23</v>
      </c>
      <c r="K5615" t="s">
        <v>24</v>
      </c>
      <c r="L5615" t="s">
        <v>25</v>
      </c>
      <c r="M5615" t="s">
        <v>236</v>
      </c>
      <c r="N5615">
        <v>1498</v>
      </c>
      <c r="O5615" t="s">
        <v>237</v>
      </c>
      <c r="P5615" t="s">
        <v>238</v>
      </c>
      <c r="Q5615">
        <v>5</v>
      </c>
      <c r="R5615" t="s">
        <v>1179</v>
      </c>
    </row>
    <row r="5616" spans="1:18" x14ac:dyDescent="0.3">
      <c r="A5616">
        <v>5778</v>
      </c>
      <c r="B5616" t="s">
        <v>46</v>
      </c>
      <c r="C5616">
        <v>2019</v>
      </c>
      <c r="D5616">
        <v>500000</v>
      </c>
      <c r="E5616">
        <v>60000</v>
      </c>
      <c r="F5616" t="s">
        <v>38</v>
      </c>
      <c r="G5616" t="s">
        <v>1100</v>
      </c>
      <c r="H5616" t="s">
        <v>1194</v>
      </c>
      <c r="I5616" t="s">
        <v>41</v>
      </c>
      <c r="J5616" t="s">
        <v>23</v>
      </c>
      <c r="K5616" t="s">
        <v>24</v>
      </c>
      <c r="L5616" t="s">
        <v>25</v>
      </c>
      <c r="M5616" t="s">
        <v>53</v>
      </c>
      <c r="N5616">
        <v>1197</v>
      </c>
      <c r="O5616" t="s">
        <v>54</v>
      </c>
      <c r="P5616" t="s">
        <v>55</v>
      </c>
      <c r="Q5616">
        <v>5</v>
      </c>
      <c r="R5616" t="s">
        <v>1179</v>
      </c>
    </row>
    <row r="5617" spans="1:18" x14ac:dyDescent="0.3">
      <c r="A5617">
        <v>5779</v>
      </c>
      <c r="B5617" t="s">
        <v>37</v>
      </c>
      <c r="C5617">
        <v>2018</v>
      </c>
      <c r="D5617">
        <v>585000</v>
      </c>
      <c r="E5617">
        <v>15000</v>
      </c>
      <c r="F5617" t="s">
        <v>38</v>
      </c>
      <c r="G5617" t="s">
        <v>1100</v>
      </c>
      <c r="H5617" t="s">
        <v>2189</v>
      </c>
      <c r="I5617" t="s">
        <v>41</v>
      </c>
      <c r="J5617" t="s">
        <v>23</v>
      </c>
      <c r="K5617" t="s">
        <v>24</v>
      </c>
      <c r="L5617" t="s">
        <v>25</v>
      </c>
      <c r="M5617" t="s">
        <v>159</v>
      </c>
      <c r="N5617">
        <v>1198</v>
      </c>
      <c r="O5617" t="s">
        <v>311</v>
      </c>
      <c r="P5617" t="s">
        <v>312</v>
      </c>
      <c r="Q5617">
        <v>5</v>
      </c>
      <c r="R5617" t="s">
        <v>1179</v>
      </c>
    </row>
    <row r="5618" spans="1:18" x14ac:dyDescent="0.3">
      <c r="A5618">
        <v>5780</v>
      </c>
      <c r="B5618" t="s">
        <v>46</v>
      </c>
      <c r="C5618">
        <v>2013</v>
      </c>
      <c r="D5618">
        <v>172000</v>
      </c>
      <c r="E5618">
        <v>120000</v>
      </c>
      <c r="F5618" t="s">
        <v>38</v>
      </c>
      <c r="G5618" t="s">
        <v>880</v>
      </c>
      <c r="H5618" t="s">
        <v>1336</v>
      </c>
      <c r="I5618" t="s">
        <v>41</v>
      </c>
      <c r="J5618" t="s">
        <v>23</v>
      </c>
      <c r="K5618" t="s">
        <v>24</v>
      </c>
      <c r="L5618" t="s">
        <v>25</v>
      </c>
      <c r="M5618" t="s">
        <v>1010</v>
      </c>
      <c r="N5618">
        <v>1495</v>
      </c>
      <c r="O5618" t="s">
        <v>232</v>
      </c>
      <c r="P5618" t="s">
        <v>1257</v>
      </c>
      <c r="Q5618">
        <v>5</v>
      </c>
      <c r="R5618" t="s">
        <v>1179</v>
      </c>
    </row>
    <row r="5619" spans="1:18" x14ac:dyDescent="0.3">
      <c r="A5619">
        <v>5781</v>
      </c>
      <c r="B5619" t="s">
        <v>46</v>
      </c>
      <c r="C5619">
        <v>2012</v>
      </c>
      <c r="D5619">
        <v>360000</v>
      </c>
      <c r="E5619">
        <v>100000</v>
      </c>
      <c r="F5619" t="s">
        <v>38</v>
      </c>
      <c r="G5619" t="s">
        <v>880</v>
      </c>
      <c r="H5619" t="s">
        <v>1336</v>
      </c>
      <c r="I5619" t="s">
        <v>22</v>
      </c>
      <c r="J5619" t="s">
        <v>23</v>
      </c>
      <c r="K5619" t="s">
        <v>24</v>
      </c>
      <c r="L5619" t="s">
        <v>33</v>
      </c>
      <c r="M5619" t="s">
        <v>288</v>
      </c>
      <c r="N5619">
        <v>1582</v>
      </c>
      <c r="O5619" t="s">
        <v>289</v>
      </c>
      <c r="P5619" t="s">
        <v>290</v>
      </c>
      <c r="Q5619">
        <v>5</v>
      </c>
      <c r="R5619" t="s">
        <v>1179</v>
      </c>
    </row>
    <row r="5620" spans="1:18" x14ac:dyDescent="0.3">
      <c r="A5620">
        <v>5782</v>
      </c>
      <c r="B5620" t="s">
        <v>109</v>
      </c>
      <c r="C5620">
        <v>2017</v>
      </c>
      <c r="D5620">
        <v>350000</v>
      </c>
      <c r="E5620">
        <v>24000</v>
      </c>
      <c r="F5620" t="s">
        <v>38</v>
      </c>
      <c r="G5620" t="s">
        <v>880</v>
      </c>
      <c r="H5620" t="s">
        <v>1336</v>
      </c>
      <c r="I5620" t="s">
        <v>22</v>
      </c>
      <c r="J5620" t="s">
        <v>23</v>
      </c>
      <c r="K5620" t="s">
        <v>24</v>
      </c>
      <c r="L5620" t="s">
        <v>33</v>
      </c>
      <c r="M5620" t="s">
        <v>470</v>
      </c>
      <c r="N5620">
        <v>1047</v>
      </c>
      <c r="O5620" t="s">
        <v>471</v>
      </c>
      <c r="P5620" t="s">
        <v>472</v>
      </c>
      <c r="Q5620">
        <v>5</v>
      </c>
      <c r="R5620" t="s">
        <v>1179</v>
      </c>
    </row>
    <row r="5621" spans="1:18" x14ac:dyDescent="0.3">
      <c r="A5621">
        <v>5783</v>
      </c>
      <c r="B5621" t="s">
        <v>69</v>
      </c>
      <c r="C5621">
        <v>2018</v>
      </c>
      <c r="D5621">
        <v>700000</v>
      </c>
      <c r="E5621">
        <v>53000</v>
      </c>
      <c r="F5621" t="s">
        <v>38</v>
      </c>
      <c r="G5621" t="s">
        <v>880</v>
      </c>
      <c r="H5621" t="s">
        <v>1336</v>
      </c>
      <c r="I5621" t="s">
        <v>22</v>
      </c>
      <c r="J5621" t="s">
        <v>23</v>
      </c>
      <c r="K5621" t="s">
        <v>24</v>
      </c>
      <c r="L5621" t="s">
        <v>25</v>
      </c>
      <c r="M5621" t="s">
        <v>47</v>
      </c>
      <c r="N5621">
        <v>1498</v>
      </c>
      <c r="O5621" t="s">
        <v>303</v>
      </c>
      <c r="P5621" t="s">
        <v>238</v>
      </c>
      <c r="Q5621">
        <v>5</v>
      </c>
      <c r="R5621" t="s">
        <v>1179</v>
      </c>
    </row>
    <row r="5622" spans="1:18" x14ac:dyDescent="0.3">
      <c r="A5622">
        <v>5784</v>
      </c>
      <c r="B5622" t="s">
        <v>18</v>
      </c>
      <c r="C5622">
        <v>2011</v>
      </c>
      <c r="D5622">
        <v>148000</v>
      </c>
      <c r="E5622">
        <v>40000</v>
      </c>
      <c r="F5622" t="s">
        <v>38</v>
      </c>
      <c r="G5622" t="s">
        <v>70</v>
      </c>
      <c r="H5622" t="s">
        <v>2190</v>
      </c>
      <c r="I5622" t="s">
        <v>41</v>
      </c>
      <c r="J5622" t="s">
        <v>23</v>
      </c>
      <c r="K5622" t="s">
        <v>24</v>
      </c>
      <c r="L5622" t="s">
        <v>42</v>
      </c>
      <c r="M5622" t="s">
        <v>96</v>
      </c>
      <c r="N5622">
        <v>796</v>
      </c>
      <c r="O5622" t="s">
        <v>97</v>
      </c>
      <c r="P5622" t="s">
        <v>98</v>
      </c>
      <c r="Q5622">
        <v>5</v>
      </c>
      <c r="R5622" t="s">
        <v>1179</v>
      </c>
    </row>
    <row r="5623" spans="1:18" x14ac:dyDescent="0.3">
      <c r="A5623">
        <v>5785</v>
      </c>
      <c r="B5623" t="s">
        <v>18</v>
      </c>
      <c r="C5623">
        <v>2016</v>
      </c>
      <c r="D5623">
        <v>330000</v>
      </c>
      <c r="E5623">
        <v>47370</v>
      </c>
      <c r="F5623" t="s">
        <v>38</v>
      </c>
      <c r="G5623" t="s">
        <v>70</v>
      </c>
      <c r="H5623" t="s">
        <v>2190</v>
      </c>
      <c r="I5623" t="s">
        <v>136</v>
      </c>
      <c r="J5623" t="s">
        <v>23</v>
      </c>
      <c r="K5623" t="s">
        <v>24</v>
      </c>
      <c r="L5623" t="s">
        <v>25</v>
      </c>
      <c r="M5623" t="s">
        <v>818</v>
      </c>
      <c r="N5623">
        <v>1196</v>
      </c>
      <c r="O5623" t="s">
        <v>486</v>
      </c>
      <c r="P5623" t="s">
        <v>2075</v>
      </c>
      <c r="Q5623">
        <v>5</v>
      </c>
      <c r="R5623" t="s">
        <v>1179</v>
      </c>
    </row>
    <row r="5624" spans="1:18" x14ac:dyDescent="0.3">
      <c r="A5624">
        <v>5786</v>
      </c>
      <c r="B5624" t="s">
        <v>30</v>
      </c>
      <c r="C5624">
        <v>2007</v>
      </c>
      <c r="D5624">
        <v>110000</v>
      </c>
      <c r="E5624">
        <v>120000</v>
      </c>
      <c r="F5624" t="s">
        <v>38</v>
      </c>
      <c r="G5624" t="s">
        <v>70</v>
      </c>
      <c r="H5624" t="s">
        <v>2190</v>
      </c>
      <c r="I5624" t="s">
        <v>22</v>
      </c>
      <c r="J5624" t="s">
        <v>23</v>
      </c>
      <c r="K5624" t="s">
        <v>24</v>
      </c>
      <c r="L5624" t="s">
        <v>33</v>
      </c>
      <c r="M5624" t="s">
        <v>604</v>
      </c>
      <c r="N5624">
        <v>1896</v>
      </c>
      <c r="O5624" t="s">
        <v>1022</v>
      </c>
      <c r="P5624" t="s">
        <v>1868</v>
      </c>
      <c r="Q5624">
        <v>5</v>
      </c>
      <c r="R5624" t="s">
        <v>1179</v>
      </c>
    </row>
    <row r="5625" spans="1:18" x14ac:dyDescent="0.3">
      <c r="A5625">
        <v>5787</v>
      </c>
      <c r="B5625" t="s">
        <v>18</v>
      </c>
      <c r="C5625">
        <v>2015</v>
      </c>
      <c r="D5625">
        <v>450000</v>
      </c>
      <c r="E5625">
        <v>100000</v>
      </c>
      <c r="F5625" t="s">
        <v>38</v>
      </c>
      <c r="G5625" t="s">
        <v>70</v>
      </c>
      <c r="H5625" t="s">
        <v>2190</v>
      </c>
      <c r="I5625" t="s">
        <v>22</v>
      </c>
      <c r="J5625" t="s">
        <v>23</v>
      </c>
      <c r="K5625" t="s">
        <v>24</v>
      </c>
      <c r="L5625" t="s">
        <v>25</v>
      </c>
      <c r="M5625" t="s">
        <v>229</v>
      </c>
      <c r="N5625">
        <v>1248</v>
      </c>
      <c r="O5625" t="s">
        <v>672</v>
      </c>
      <c r="P5625" t="s">
        <v>28</v>
      </c>
      <c r="Q5625">
        <v>5</v>
      </c>
      <c r="R5625" t="s">
        <v>1179</v>
      </c>
    </row>
    <row r="5626" spans="1:18" x14ac:dyDescent="0.3">
      <c r="A5626">
        <v>5788</v>
      </c>
      <c r="B5626" t="s">
        <v>120</v>
      </c>
      <c r="C5626">
        <v>2009</v>
      </c>
      <c r="D5626">
        <v>260000</v>
      </c>
      <c r="E5626">
        <v>80000</v>
      </c>
      <c r="F5626" t="s">
        <v>38</v>
      </c>
      <c r="G5626" t="s">
        <v>70</v>
      </c>
      <c r="H5626" t="s">
        <v>2190</v>
      </c>
      <c r="I5626" t="s">
        <v>22</v>
      </c>
      <c r="J5626" t="s">
        <v>23</v>
      </c>
      <c r="K5626" t="s">
        <v>24</v>
      </c>
      <c r="L5626" t="s">
        <v>33</v>
      </c>
      <c r="M5626" t="s">
        <v>468</v>
      </c>
      <c r="N5626">
        <v>1991</v>
      </c>
      <c r="O5626" t="s">
        <v>559</v>
      </c>
      <c r="P5626" t="s">
        <v>560</v>
      </c>
      <c r="Q5626">
        <v>7</v>
      </c>
      <c r="R5626" t="s">
        <v>1179</v>
      </c>
    </row>
    <row r="5627" spans="1:18" x14ac:dyDescent="0.3">
      <c r="A5627">
        <v>5789</v>
      </c>
      <c r="B5627" t="s">
        <v>46</v>
      </c>
      <c r="C5627">
        <v>2011</v>
      </c>
      <c r="D5627">
        <v>200000</v>
      </c>
      <c r="E5627">
        <v>91000</v>
      </c>
      <c r="F5627" t="s">
        <v>38</v>
      </c>
      <c r="G5627" t="s">
        <v>70</v>
      </c>
      <c r="H5627" t="s">
        <v>2190</v>
      </c>
      <c r="I5627" t="s">
        <v>41</v>
      </c>
      <c r="J5627" t="s">
        <v>23</v>
      </c>
      <c r="K5627" t="s">
        <v>24</v>
      </c>
      <c r="L5627" t="s">
        <v>33</v>
      </c>
      <c r="M5627" t="s">
        <v>211</v>
      </c>
      <c r="N5627">
        <v>1197</v>
      </c>
      <c r="O5627" t="s">
        <v>212</v>
      </c>
      <c r="P5627" t="s">
        <v>453</v>
      </c>
      <c r="Q5627">
        <v>5</v>
      </c>
      <c r="R5627" t="s">
        <v>1179</v>
      </c>
    </row>
    <row r="5628" spans="1:18" x14ac:dyDescent="0.3">
      <c r="A5628">
        <v>5790</v>
      </c>
      <c r="B5628" t="s">
        <v>18</v>
      </c>
      <c r="C5628">
        <v>2019</v>
      </c>
      <c r="D5628">
        <v>430000</v>
      </c>
      <c r="E5628">
        <v>20000</v>
      </c>
      <c r="F5628" t="s">
        <v>38</v>
      </c>
      <c r="G5628" t="s">
        <v>880</v>
      </c>
      <c r="H5628" t="s">
        <v>1336</v>
      </c>
      <c r="I5628" t="s">
        <v>136</v>
      </c>
      <c r="J5628" t="s">
        <v>23</v>
      </c>
      <c r="K5628" t="s">
        <v>24</v>
      </c>
      <c r="L5628" t="s">
        <v>25</v>
      </c>
      <c r="M5628" t="s">
        <v>2191</v>
      </c>
      <c r="N5628">
        <v>998</v>
      </c>
      <c r="O5628" t="s">
        <v>2192</v>
      </c>
      <c r="P5628" t="s">
        <v>1271</v>
      </c>
      <c r="Q5628">
        <v>4</v>
      </c>
      <c r="R5628" t="s">
        <v>1179</v>
      </c>
    </row>
    <row r="5629" spans="1:18" x14ac:dyDescent="0.3">
      <c r="A5629">
        <v>5791</v>
      </c>
      <c r="B5629" t="s">
        <v>88</v>
      </c>
      <c r="C5629">
        <v>2013</v>
      </c>
      <c r="D5629">
        <v>550000</v>
      </c>
      <c r="E5629">
        <v>80000</v>
      </c>
      <c r="F5629" t="s">
        <v>38</v>
      </c>
      <c r="G5629" t="s">
        <v>39</v>
      </c>
      <c r="H5629" t="s">
        <v>1188</v>
      </c>
      <c r="I5629" t="s">
        <v>22</v>
      </c>
      <c r="J5629" t="s">
        <v>23</v>
      </c>
      <c r="K5629" t="s">
        <v>24</v>
      </c>
      <c r="L5629" t="s">
        <v>33</v>
      </c>
      <c r="M5629" t="s">
        <v>481</v>
      </c>
      <c r="N5629">
        <v>2179</v>
      </c>
      <c r="O5629" t="s">
        <v>271</v>
      </c>
      <c r="P5629" t="s">
        <v>272</v>
      </c>
      <c r="Q5629">
        <v>8</v>
      </c>
      <c r="R5629" t="s">
        <v>1179</v>
      </c>
    </row>
    <row r="5630" spans="1:18" x14ac:dyDescent="0.3">
      <c r="A5630">
        <v>5792</v>
      </c>
      <c r="B5630" t="s">
        <v>18</v>
      </c>
      <c r="C5630">
        <v>2013</v>
      </c>
      <c r="D5630">
        <v>245000</v>
      </c>
      <c r="E5630">
        <v>80000</v>
      </c>
      <c r="F5630" t="s">
        <v>38</v>
      </c>
      <c r="G5630" t="s">
        <v>39</v>
      </c>
      <c r="H5630" t="s">
        <v>1265</v>
      </c>
      <c r="I5630" t="s">
        <v>22</v>
      </c>
      <c r="J5630" t="s">
        <v>23</v>
      </c>
      <c r="K5630" t="s">
        <v>24</v>
      </c>
      <c r="L5630" t="s">
        <v>25</v>
      </c>
      <c r="M5630" t="s">
        <v>671</v>
      </c>
      <c r="N5630">
        <v>1248</v>
      </c>
      <c r="O5630" t="s">
        <v>672</v>
      </c>
      <c r="P5630" t="s">
        <v>28</v>
      </c>
      <c r="Q5630">
        <v>5</v>
      </c>
      <c r="R5630" t="s">
        <v>1179</v>
      </c>
    </row>
    <row r="5631" spans="1:18" x14ac:dyDescent="0.3">
      <c r="A5631">
        <v>5793</v>
      </c>
      <c r="B5631" t="s">
        <v>18</v>
      </c>
      <c r="C5631">
        <v>2016</v>
      </c>
      <c r="D5631">
        <v>320000</v>
      </c>
      <c r="E5631">
        <v>80000</v>
      </c>
      <c r="F5631" t="s">
        <v>38</v>
      </c>
      <c r="G5631" t="s">
        <v>39</v>
      </c>
      <c r="H5631" t="s">
        <v>1188</v>
      </c>
      <c r="I5631" t="s">
        <v>136</v>
      </c>
      <c r="J5631" t="s">
        <v>23</v>
      </c>
      <c r="K5631" t="s">
        <v>24</v>
      </c>
      <c r="L5631" t="s">
        <v>25</v>
      </c>
      <c r="M5631" t="s">
        <v>818</v>
      </c>
      <c r="N5631">
        <v>1196</v>
      </c>
      <c r="O5631" t="s">
        <v>538</v>
      </c>
      <c r="P5631" t="s">
        <v>539</v>
      </c>
      <c r="Q5631">
        <v>5</v>
      </c>
      <c r="R5631" t="s">
        <v>1179</v>
      </c>
    </row>
    <row r="5632" spans="1:18" x14ac:dyDescent="0.3">
      <c r="A5632">
        <v>5794</v>
      </c>
      <c r="B5632" t="s">
        <v>46</v>
      </c>
      <c r="C5632">
        <v>2008</v>
      </c>
      <c r="D5632">
        <v>120000</v>
      </c>
      <c r="E5632">
        <v>110000</v>
      </c>
      <c r="F5632" t="s">
        <v>38</v>
      </c>
      <c r="G5632" t="s">
        <v>39</v>
      </c>
      <c r="H5632" t="s">
        <v>1188</v>
      </c>
      <c r="I5632" t="s">
        <v>136</v>
      </c>
      <c r="J5632" t="s">
        <v>23</v>
      </c>
      <c r="K5632" t="s">
        <v>24</v>
      </c>
      <c r="L5632" t="s">
        <v>42</v>
      </c>
      <c r="M5632" t="s">
        <v>448</v>
      </c>
      <c r="N5632">
        <v>1495</v>
      </c>
      <c r="O5632" t="s">
        <v>449</v>
      </c>
      <c r="P5632" t="s">
        <v>450</v>
      </c>
      <c r="Q5632">
        <v>5</v>
      </c>
      <c r="R5632" t="s">
        <v>1179</v>
      </c>
    </row>
    <row r="5633" spans="1:18" x14ac:dyDescent="0.3">
      <c r="A5633">
        <v>5795</v>
      </c>
      <c r="B5633" t="s">
        <v>46</v>
      </c>
      <c r="C5633">
        <v>2013</v>
      </c>
      <c r="D5633">
        <v>615000</v>
      </c>
      <c r="E5633">
        <v>120000</v>
      </c>
      <c r="F5633" t="s">
        <v>38</v>
      </c>
      <c r="G5633" t="s">
        <v>39</v>
      </c>
      <c r="H5633" t="s">
        <v>1188</v>
      </c>
      <c r="I5633" t="s">
        <v>22</v>
      </c>
      <c r="J5633" t="s">
        <v>23</v>
      </c>
      <c r="K5633" t="s">
        <v>24</v>
      </c>
      <c r="L5633" t="s">
        <v>25</v>
      </c>
      <c r="M5633" t="s">
        <v>591</v>
      </c>
      <c r="N5633">
        <v>1582</v>
      </c>
      <c r="O5633" t="s">
        <v>706</v>
      </c>
      <c r="P5633" t="s">
        <v>707</v>
      </c>
      <c r="Q5633">
        <v>5</v>
      </c>
      <c r="R5633" t="s">
        <v>1179</v>
      </c>
    </row>
    <row r="5634" spans="1:18" x14ac:dyDescent="0.3">
      <c r="A5634">
        <v>5796</v>
      </c>
      <c r="B5634" t="s">
        <v>30</v>
      </c>
      <c r="C5634">
        <v>2013</v>
      </c>
      <c r="D5634">
        <v>600000</v>
      </c>
      <c r="E5634">
        <v>90000</v>
      </c>
      <c r="F5634" t="s">
        <v>38</v>
      </c>
      <c r="G5634" t="s">
        <v>39</v>
      </c>
      <c r="H5634" t="s">
        <v>1188</v>
      </c>
      <c r="I5634" t="s">
        <v>22</v>
      </c>
      <c r="J5634" t="s">
        <v>23</v>
      </c>
      <c r="K5634" t="s">
        <v>154</v>
      </c>
      <c r="L5634" t="s">
        <v>25</v>
      </c>
      <c r="M5634" t="s">
        <v>593</v>
      </c>
      <c r="N5634">
        <v>1968</v>
      </c>
      <c r="O5634" t="s">
        <v>293</v>
      </c>
      <c r="P5634" t="s">
        <v>695</v>
      </c>
      <c r="Q5634">
        <v>5</v>
      </c>
      <c r="R5634" t="s">
        <v>1179</v>
      </c>
    </row>
    <row r="5635" spans="1:18" x14ac:dyDescent="0.3">
      <c r="A5635">
        <v>5797</v>
      </c>
      <c r="B5635" t="s">
        <v>221</v>
      </c>
      <c r="C5635">
        <v>2010</v>
      </c>
      <c r="D5635">
        <v>300000</v>
      </c>
      <c r="E5635">
        <v>120000</v>
      </c>
      <c r="F5635" t="s">
        <v>38</v>
      </c>
      <c r="G5635" t="s">
        <v>39</v>
      </c>
      <c r="H5635" t="s">
        <v>1188</v>
      </c>
      <c r="I5635" t="s">
        <v>41</v>
      </c>
      <c r="J5635" t="s">
        <v>23</v>
      </c>
      <c r="K5635" t="s">
        <v>24</v>
      </c>
      <c r="L5635" t="s">
        <v>33</v>
      </c>
      <c r="M5635" t="s">
        <v>276</v>
      </c>
      <c r="N5635">
        <v>1798</v>
      </c>
      <c r="O5635" t="s">
        <v>277</v>
      </c>
      <c r="P5635" t="s">
        <v>278</v>
      </c>
      <c r="Q5635">
        <v>5</v>
      </c>
      <c r="R5635" t="s">
        <v>1179</v>
      </c>
    </row>
    <row r="5636" spans="1:18" x14ac:dyDescent="0.3">
      <c r="A5636">
        <v>5798</v>
      </c>
      <c r="B5636" t="s">
        <v>69</v>
      </c>
      <c r="C5636">
        <v>2016</v>
      </c>
      <c r="D5636">
        <v>400000</v>
      </c>
      <c r="E5636">
        <v>45217</v>
      </c>
      <c r="F5636" t="s">
        <v>38</v>
      </c>
      <c r="G5636" t="s">
        <v>791</v>
      </c>
      <c r="H5636" t="s">
        <v>794</v>
      </c>
      <c r="I5636" t="s">
        <v>22</v>
      </c>
      <c r="J5636" t="s">
        <v>158</v>
      </c>
      <c r="K5636" t="s">
        <v>24</v>
      </c>
      <c r="L5636" t="s">
        <v>25</v>
      </c>
      <c r="M5636" t="s">
        <v>737</v>
      </c>
      <c r="N5636">
        <v>1498</v>
      </c>
      <c r="O5636" t="s">
        <v>738</v>
      </c>
      <c r="P5636" t="s">
        <v>719</v>
      </c>
      <c r="Q5636">
        <v>5</v>
      </c>
      <c r="R5636" t="s">
        <v>1179</v>
      </c>
    </row>
    <row r="5637" spans="1:18" x14ac:dyDescent="0.3">
      <c r="A5637">
        <v>5799</v>
      </c>
      <c r="B5637" t="s">
        <v>46</v>
      </c>
      <c r="C5637">
        <v>2017</v>
      </c>
      <c r="D5637">
        <v>1000000</v>
      </c>
      <c r="E5637">
        <v>60000</v>
      </c>
      <c r="F5637" t="s">
        <v>38</v>
      </c>
      <c r="G5637" t="s">
        <v>791</v>
      </c>
      <c r="H5637" t="s">
        <v>1522</v>
      </c>
      <c r="I5637" t="s">
        <v>22</v>
      </c>
      <c r="J5637" t="s">
        <v>23</v>
      </c>
      <c r="K5637" t="s">
        <v>154</v>
      </c>
      <c r="L5637" t="s">
        <v>33</v>
      </c>
      <c r="M5637" t="s">
        <v>313</v>
      </c>
      <c r="N5637">
        <v>1582</v>
      </c>
      <c r="O5637" t="s">
        <v>301</v>
      </c>
      <c r="P5637" t="s">
        <v>302</v>
      </c>
      <c r="Q5637">
        <v>5</v>
      </c>
      <c r="R5637" t="s">
        <v>1179</v>
      </c>
    </row>
    <row r="5638" spans="1:18" x14ac:dyDescent="0.3">
      <c r="A5638">
        <v>5800</v>
      </c>
      <c r="B5638" t="s">
        <v>46</v>
      </c>
      <c r="C5638">
        <v>2012</v>
      </c>
      <c r="D5638">
        <v>525000</v>
      </c>
      <c r="E5638">
        <v>70000</v>
      </c>
      <c r="F5638" t="s">
        <v>38</v>
      </c>
      <c r="G5638" t="s">
        <v>791</v>
      </c>
      <c r="H5638" t="s">
        <v>1522</v>
      </c>
      <c r="I5638" t="s">
        <v>41</v>
      </c>
      <c r="J5638" t="s">
        <v>23</v>
      </c>
      <c r="K5638" t="s">
        <v>24</v>
      </c>
      <c r="L5638" t="s">
        <v>33</v>
      </c>
      <c r="M5638" t="s">
        <v>1734</v>
      </c>
      <c r="N5638">
        <v>2359</v>
      </c>
      <c r="O5638" t="s">
        <v>1735</v>
      </c>
      <c r="P5638" t="s">
        <v>1736</v>
      </c>
      <c r="Q5638">
        <v>5</v>
      </c>
      <c r="R5638" t="s">
        <v>1179</v>
      </c>
    </row>
    <row r="5639" spans="1:18" x14ac:dyDescent="0.3">
      <c r="A5639">
        <v>5801</v>
      </c>
      <c r="B5639" t="s">
        <v>631</v>
      </c>
      <c r="C5639">
        <v>2013</v>
      </c>
      <c r="D5639">
        <v>300000</v>
      </c>
      <c r="E5639">
        <v>133000</v>
      </c>
      <c r="F5639" t="s">
        <v>38</v>
      </c>
      <c r="G5639" t="s">
        <v>791</v>
      </c>
      <c r="H5639" t="s">
        <v>794</v>
      </c>
      <c r="I5639" t="s">
        <v>22</v>
      </c>
      <c r="J5639" t="s">
        <v>23</v>
      </c>
      <c r="K5639" t="s">
        <v>24</v>
      </c>
      <c r="L5639" t="s">
        <v>25</v>
      </c>
      <c r="M5639" t="s">
        <v>110</v>
      </c>
      <c r="N5639">
        <v>1248</v>
      </c>
      <c r="O5639" t="s">
        <v>393</v>
      </c>
      <c r="P5639" t="s">
        <v>943</v>
      </c>
      <c r="Q5639">
        <v>5</v>
      </c>
      <c r="R5639" t="s">
        <v>1179</v>
      </c>
    </row>
    <row r="5640" spans="1:18" x14ac:dyDescent="0.3">
      <c r="A5640">
        <v>5802</v>
      </c>
      <c r="B5640" t="s">
        <v>631</v>
      </c>
      <c r="C5640">
        <v>2011</v>
      </c>
      <c r="D5640">
        <v>220000</v>
      </c>
      <c r="E5640">
        <v>117000</v>
      </c>
      <c r="F5640" t="s">
        <v>38</v>
      </c>
      <c r="G5640" t="s">
        <v>791</v>
      </c>
      <c r="H5640" t="s">
        <v>1522</v>
      </c>
      <c r="I5640" t="s">
        <v>22</v>
      </c>
      <c r="J5640" t="s">
        <v>23</v>
      </c>
      <c r="K5640" t="s">
        <v>24</v>
      </c>
      <c r="L5640" t="s">
        <v>33</v>
      </c>
      <c r="M5640" t="s">
        <v>110</v>
      </c>
      <c r="N5640">
        <v>1248</v>
      </c>
      <c r="O5640" t="s">
        <v>393</v>
      </c>
      <c r="P5640" t="s">
        <v>943</v>
      </c>
      <c r="Q5640">
        <v>5</v>
      </c>
      <c r="R5640" t="s">
        <v>1179</v>
      </c>
    </row>
    <row r="5641" spans="1:18" x14ac:dyDescent="0.3">
      <c r="A5641">
        <v>5803</v>
      </c>
      <c r="B5641" t="s">
        <v>88</v>
      </c>
      <c r="C5641">
        <v>2015</v>
      </c>
      <c r="D5641">
        <v>850000</v>
      </c>
      <c r="E5641">
        <v>173000</v>
      </c>
      <c r="F5641" t="s">
        <v>38</v>
      </c>
      <c r="G5641" t="s">
        <v>791</v>
      </c>
      <c r="H5641" t="s">
        <v>794</v>
      </c>
      <c r="I5641" t="s">
        <v>22</v>
      </c>
      <c r="J5641" t="s">
        <v>23</v>
      </c>
      <c r="K5641" t="s">
        <v>24</v>
      </c>
      <c r="L5641" t="s">
        <v>25</v>
      </c>
      <c r="M5641" t="s">
        <v>155</v>
      </c>
      <c r="N5641">
        <v>2179</v>
      </c>
      <c r="O5641" t="s">
        <v>446</v>
      </c>
      <c r="P5641" t="s">
        <v>447</v>
      </c>
      <c r="Q5641">
        <v>7</v>
      </c>
      <c r="R5641" t="s">
        <v>1179</v>
      </c>
    </row>
    <row r="5642" spans="1:18" x14ac:dyDescent="0.3">
      <c r="A5642">
        <v>5804</v>
      </c>
      <c r="B5642" t="s">
        <v>37</v>
      </c>
      <c r="C5642">
        <v>2011</v>
      </c>
      <c r="D5642">
        <v>500000</v>
      </c>
      <c r="E5642">
        <v>35000</v>
      </c>
      <c r="F5642" t="s">
        <v>38</v>
      </c>
      <c r="G5642" t="s">
        <v>791</v>
      </c>
      <c r="H5642" t="s">
        <v>794</v>
      </c>
      <c r="I5642" t="s">
        <v>41</v>
      </c>
      <c r="J5642" t="s">
        <v>23</v>
      </c>
      <c r="K5642" t="s">
        <v>24</v>
      </c>
      <c r="L5642" t="s">
        <v>25</v>
      </c>
      <c r="M5642" t="s">
        <v>142</v>
      </c>
      <c r="N5642">
        <v>1497</v>
      </c>
      <c r="O5642" t="s">
        <v>406</v>
      </c>
      <c r="P5642" t="s">
        <v>407</v>
      </c>
      <c r="Q5642">
        <v>5</v>
      </c>
      <c r="R5642" t="s">
        <v>1179</v>
      </c>
    </row>
    <row r="5643" spans="1:18" x14ac:dyDescent="0.3">
      <c r="A5643">
        <v>5805</v>
      </c>
      <c r="B5643" t="s">
        <v>46</v>
      </c>
      <c r="C5643">
        <v>2003</v>
      </c>
      <c r="D5643">
        <v>59000</v>
      </c>
      <c r="E5643">
        <v>70000</v>
      </c>
      <c r="F5643" t="s">
        <v>124</v>
      </c>
      <c r="G5643" t="s">
        <v>196</v>
      </c>
      <c r="H5643" t="s">
        <v>2193</v>
      </c>
      <c r="I5643" t="s">
        <v>41</v>
      </c>
      <c r="J5643" t="s">
        <v>23</v>
      </c>
      <c r="K5643" t="s">
        <v>24</v>
      </c>
      <c r="L5643" t="s">
        <v>33</v>
      </c>
      <c r="M5643" t="s">
        <v>448</v>
      </c>
      <c r="N5643">
        <v>1495</v>
      </c>
      <c r="O5643" t="s">
        <v>449</v>
      </c>
      <c r="P5643" t="s">
        <v>450</v>
      </c>
      <c r="Q5643">
        <v>5</v>
      </c>
      <c r="R5643" t="s">
        <v>1179</v>
      </c>
    </row>
    <row r="5644" spans="1:18" x14ac:dyDescent="0.3">
      <c r="A5644">
        <v>5806</v>
      </c>
      <c r="B5644" t="s">
        <v>18</v>
      </c>
      <c r="C5644">
        <v>2011</v>
      </c>
      <c r="D5644">
        <v>130000</v>
      </c>
      <c r="E5644">
        <v>60000</v>
      </c>
      <c r="F5644" t="s">
        <v>124</v>
      </c>
      <c r="G5644" t="s">
        <v>196</v>
      </c>
      <c r="H5644" t="s">
        <v>2194</v>
      </c>
      <c r="I5644" t="s">
        <v>41</v>
      </c>
      <c r="J5644" t="s">
        <v>23</v>
      </c>
      <c r="K5644" t="s">
        <v>24</v>
      </c>
      <c r="L5644" t="s">
        <v>42</v>
      </c>
      <c r="M5644" t="s">
        <v>96</v>
      </c>
      <c r="N5644">
        <v>796</v>
      </c>
      <c r="O5644" t="s">
        <v>97</v>
      </c>
      <c r="P5644" t="s">
        <v>98</v>
      </c>
      <c r="Q5644">
        <v>5</v>
      </c>
      <c r="R5644" t="s">
        <v>1179</v>
      </c>
    </row>
    <row r="5645" spans="1:18" x14ac:dyDescent="0.3">
      <c r="A5645">
        <v>5807</v>
      </c>
      <c r="B5645" t="s">
        <v>221</v>
      </c>
      <c r="C5645">
        <v>2016</v>
      </c>
      <c r="D5645">
        <v>375000</v>
      </c>
      <c r="E5645">
        <v>120000</v>
      </c>
      <c r="F5645" t="s">
        <v>124</v>
      </c>
      <c r="G5645" t="s">
        <v>196</v>
      </c>
      <c r="H5645" t="s">
        <v>2194</v>
      </c>
      <c r="I5645" t="s">
        <v>41</v>
      </c>
      <c r="J5645" t="s">
        <v>23</v>
      </c>
      <c r="K5645" t="s">
        <v>24</v>
      </c>
      <c r="L5645" t="s">
        <v>33</v>
      </c>
      <c r="M5645" t="s">
        <v>408</v>
      </c>
      <c r="N5645">
        <v>1199</v>
      </c>
      <c r="O5645" t="s">
        <v>27</v>
      </c>
      <c r="P5645" t="s">
        <v>1154</v>
      </c>
      <c r="Q5645">
        <v>5</v>
      </c>
      <c r="R5645" t="s">
        <v>1179</v>
      </c>
    </row>
    <row r="5646" spans="1:18" x14ac:dyDescent="0.3">
      <c r="A5646">
        <v>5809</v>
      </c>
      <c r="B5646" t="s">
        <v>221</v>
      </c>
      <c r="C5646">
        <v>2011</v>
      </c>
      <c r="D5646">
        <v>220000</v>
      </c>
      <c r="E5646">
        <v>222300</v>
      </c>
      <c r="F5646" t="s">
        <v>38</v>
      </c>
      <c r="G5646" t="s">
        <v>39</v>
      </c>
      <c r="H5646" t="s">
        <v>1767</v>
      </c>
      <c r="I5646" t="s">
        <v>22</v>
      </c>
      <c r="J5646" t="s">
        <v>23</v>
      </c>
      <c r="K5646" t="s">
        <v>24</v>
      </c>
      <c r="L5646" t="s">
        <v>25</v>
      </c>
      <c r="M5646" t="s">
        <v>655</v>
      </c>
      <c r="N5646">
        <v>1199</v>
      </c>
      <c r="O5646" t="s">
        <v>82</v>
      </c>
      <c r="P5646" t="s">
        <v>656</v>
      </c>
      <c r="Q5646">
        <v>5</v>
      </c>
      <c r="R5646" t="s">
        <v>1179</v>
      </c>
    </row>
    <row r="5647" spans="1:18" x14ac:dyDescent="0.3">
      <c r="A5647">
        <v>5810</v>
      </c>
      <c r="B5647" t="s">
        <v>65</v>
      </c>
      <c r="C5647">
        <v>2013</v>
      </c>
      <c r="D5647">
        <v>625000</v>
      </c>
      <c r="E5647">
        <v>100000</v>
      </c>
      <c r="F5647" t="s">
        <v>38</v>
      </c>
      <c r="G5647" t="s">
        <v>39</v>
      </c>
      <c r="H5647" t="s">
        <v>2195</v>
      </c>
      <c r="I5647" t="s">
        <v>22</v>
      </c>
      <c r="J5647" t="s">
        <v>23</v>
      </c>
      <c r="K5647" t="s">
        <v>24</v>
      </c>
      <c r="L5647" t="s">
        <v>33</v>
      </c>
      <c r="M5647" t="s">
        <v>170</v>
      </c>
      <c r="N5647">
        <v>2494</v>
      </c>
      <c r="O5647" t="s">
        <v>451</v>
      </c>
      <c r="P5647" t="s">
        <v>172</v>
      </c>
      <c r="Q5647">
        <v>7</v>
      </c>
      <c r="R5647" t="s">
        <v>1179</v>
      </c>
    </row>
    <row r="5648" spans="1:18" x14ac:dyDescent="0.3">
      <c r="A5648">
        <v>5811</v>
      </c>
      <c r="B5648" t="s">
        <v>18</v>
      </c>
      <c r="C5648">
        <v>2013</v>
      </c>
      <c r="D5648">
        <v>295000</v>
      </c>
      <c r="E5648">
        <v>120000</v>
      </c>
      <c r="F5648" t="s">
        <v>38</v>
      </c>
      <c r="G5648" t="s">
        <v>39</v>
      </c>
      <c r="H5648" t="s">
        <v>2195</v>
      </c>
      <c r="I5648" t="s">
        <v>22</v>
      </c>
      <c r="J5648" t="s">
        <v>23</v>
      </c>
      <c r="K5648" t="s">
        <v>24</v>
      </c>
      <c r="L5648" t="s">
        <v>25</v>
      </c>
      <c r="M5648" t="s">
        <v>671</v>
      </c>
      <c r="N5648">
        <v>1248</v>
      </c>
      <c r="O5648" t="s">
        <v>672</v>
      </c>
      <c r="P5648" t="s">
        <v>28</v>
      </c>
      <c r="Q5648">
        <v>5</v>
      </c>
      <c r="R5648" t="s">
        <v>1179</v>
      </c>
    </row>
    <row r="5649" spans="1:18" x14ac:dyDescent="0.3">
      <c r="A5649">
        <v>5813</v>
      </c>
      <c r="B5649" t="s">
        <v>109</v>
      </c>
      <c r="C5649">
        <v>2010</v>
      </c>
      <c r="D5649">
        <v>235000</v>
      </c>
      <c r="E5649">
        <v>90000</v>
      </c>
      <c r="F5649" t="s">
        <v>38</v>
      </c>
      <c r="G5649" t="s">
        <v>39</v>
      </c>
      <c r="H5649" t="s">
        <v>2196</v>
      </c>
      <c r="I5649" t="s">
        <v>22</v>
      </c>
      <c r="J5649" t="s">
        <v>23</v>
      </c>
      <c r="K5649" t="s">
        <v>24</v>
      </c>
      <c r="L5649" t="s">
        <v>25</v>
      </c>
      <c r="M5649" t="s">
        <v>130</v>
      </c>
      <c r="N5649">
        <v>1948</v>
      </c>
      <c r="O5649" t="s">
        <v>48</v>
      </c>
      <c r="P5649" t="s">
        <v>1138</v>
      </c>
      <c r="Q5649">
        <v>9</v>
      </c>
      <c r="R5649" t="s">
        <v>1179</v>
      </c>
    </row>
    <row r="5650" spans="1:18" x14ac:dyDescent="0.3">
      <c r="A5650">
        <v>5814</v>
      </c>
      <c r="B5650" t="s">
        <v>46</v>
      </c>
      <c r="C5650">
        <v>2012</v>
      </c>
      <c r="D5650">
        <v>500000</v>
      </c>
      <c r="E5650">
        <v>330000</v>
      </c>
      <c r="F5650" t="s">
        <v>38</v>
      </c>
      <c r="G5650" t="s">
        <v>39</v>
      </c>
      <c r="H5650" t="s">
        <v>2196</v>
      </c>
      <c r="I5650" t="s">
        <v>41</v>
      </c>
      <c r="J5650" t="s">
        <v>23</v>
      </c>
      <c r="K5650" t="s">
        <v>24</v>
      </c>
      <c r="L5650" t="s">
        <v>33</v>
      </c>
      <c r="M5650" t="s">
        <v>1734</v>
      </c>
      <c r="N5650">
        <v>2359</v>
      </c>
      <c r="O5650" t="s">
        <v>1735</v>
      </c>
      <c r="P5650" t="s">
        <v>1736</v>
      </c>
      <c r="Q5650">
        <v>5</v>
      </c>
      <c r="R5650" t="s">
        <v>1179</v>
      </c>
    </row>
    <row r="5651" spans="1:18" x14ac:dyDescent="0.3">
      <c r="A5651">
        <v>5815</v>
      </c>
      <c r="B5651" t="s">
        <v>18</v>
      </c>
      <c r="C5651">
        <v>2017</v>
      </c>
      <c r="D5651">
        <v>509999</v>
      </c>
      <c r="E5651">
        <v>20000</v>
      </c>
      <c r="F5651" t="s">
        <v>38</v>
      </c>
      <c r="G5651" t="s">
        <v>39</v>
      </c>
      <c r="H5651" t="s">
        <v>1767</v>
      </c>
      <c r="I5651" t="s">
        <v>41</v>
      </c>
      <c r="J5651" t="s">
        <v>23</v>
      </c>
      <c r="K5651" t="s">
        <v>24</v>
      </c>
      <c r="L5651" t="s">
        <v>25</v>
      </c>
      <c r="M5651" t="s">
        <v>222</v>
      </c>
      <c r="N5651">
        <v>1197</v>
      </c>
      <c r="O5651" t="s">
        <v>265</v>
      </c>
      <c r="P5651" t="s">
        <v>266</v>
      </c>
      <c r="Q5651">
        <v>5</v>
      </c>
      <c r="R5651" t="s">
        <v>1179</v>
      </c>
    </row>
    <row r="5652" spans="1:18" x14ac:dyDescent="0.3">
      <c r="A5652">
        <v>5816</v>
      </c>
      <c r="B5652" t="s">
        <v>18</v>
      </c>
      <c r="C5652">
        <v>2020</v>
      </c>
      <c r="D5652">
        <v>370000</v>
      </c>
      <c r="E5652">
        <v>16000</v>
      </c>
      <c r="F5652" t="s">
        <v>38</v>
      </c>
      <c r="G5652" t="s">
        <v>39</v>
      </c>
      <c r="H5652" t="s">
        <v>1767</v>
      </c>
      <c r="I5652" t="s">
        <v>136</v>
      </c>
      <c r="J5652" t="s">
        <v>23</v>
      </c>
      <c r="K5652" t="s">
        <v>24</v>
      </c>
      <c r="L5652" t="s">
        <v>25</v>
      </c>
      <c r="M5652" t="s">
        <v>2197</v>
      </c>
      <c r="N5652">
        <v>796</v>
      </c>
      <c r="O5652" t="s">
        <v>118</v>
      </c>
      <c r="P5652" t="s">
        <v>119</v>
      </c>
      <c r="Q5652">
        <v>5</v>
      </c>
      <c r="R5652" t="s">
        <v>1179</v>
      </c>
    </row>
    <row r="5653" spans="1:18" x14ac:dyDescent="0.3">
      <c r="A5653">
        <v>5817</v>
      </c>
      <c r="B5653" t="s">
        <v>46</v>
      </c>
      <c r="C5653">
        <v>2016</v>
      </c>
      <c r="D5653">
        <v>370000</v>
      </c>
      <c r="E5653">
        <v>30000</v>
      </c>
      <c r="F5653" t="s">
        <v>38</v>
      </c>
      <c r="G5653" t="s">
        <v>39</v>
      </c>
      <c r="H5653" t="s">
        <v>2196</v>
      </c>
      <c r="I5653" t="s">
        <v>41</v>
      </c>
      <c r="J5653" t="s">
        <v>23</v>
      </c>
      <c r="K5653" t="s">
        <v>24</v>
      </c>
      <c r="L5653" t="s">
        <v>33</v>
      </c>
      <c r="M5653" t="s">
        <v>85</v>
      </c>
      <c r="N5653">
        <v>1197</v>
      </c>
      <c r="O5653" t="s">
        <v>90</v>
      </c>
      <c r="P5653" t="s">
        <v>261</v>
      </c>
      <c r="Q5653">
        <v>5</v>
      </c>
      <c r="R5653" t="s">
        <v>1179</v>
      </c>
    </row>
    <row r="5654" spans="1:18" x14ac:dyDescent="0.3">
      <c r="A5654">
        <v>5819</v>
      </c>
      <c r="B5654" t="s">
        <v>88</v>
      </c>
      <c r="C5654">
        <v>2012</v>
      </c>
      <c r="D5654">
        <v>300000</v>
      </c>
      <c r="E5654">
        <v>210000</v>
      </c>
      <c r="F5654" t="s">
        <v>38</v>
      </c>
      <c r="G5654" t="s">
        <v>39</v>
      </c>
      <c r="H5654" t="s">
        <v>2196</v>
      </c>
      <c r="I5654" t="s">
        <v>22</v>
      </c>
      <c r="J5654" t="s">
        <v>23</v>
      </c>
      <c r="K5654" t="s">
        <v>24</v>
      </c>
      <c r="L5654" t="s">
        <v>25</v>
      </c>
      <c r="M5654" t="s">
        <v>444</v>
      </c>
      <c r="N5654">
        <v>1493</v>
      </c>
      <c r="O5654" t="s">
        <v>171</v>
      </c>
      <c r="P5654" t="s">
        <v>445</v>
      </c>
      <c r="Q5654">
        <v>7</v>
      </c>
      <c r="R5654" t="s">
        <v>1179</v>
      </c>
    </row>
    <row r="5655" spans="1:18" x14ac:dyDescent="0.3">
      <c r="A5655">
        <v>5820</v>
      </c>
      <c r="B5655" t="s">
        <v>46</v>
      </c>
      <c r="C5655">
        <v>2015</v>
      </c>
      <c r="D5655">
        <v>350000</v>
      </c>
      <c r="E5655">
        <v>20000</v>
      </c>
      <c r="F5655" t="s">
        <v>38</v>
      </c>
      <c r="G5655" t="s">
        <v>1055</v>
      </c>
      <c r="H5655" t="s">
        <v>2198</v>
      </c>
      <c r="I5655" t="s">
        <v>41</v>
      </c>
      <c r="J5655" t="s">
        <v>23</v>
      </c>
      <c r="K5655" t="s">
        <v>24</v>
      </c>
      <c r="L5655" t="s">
        <v>25</v>
      </c>
      <c r="M5655" t="s">
        <v>246</v>
      </c>
      <c r="N5655">
        <v>1086</v>
      </c>
      <c r="O5655" t="s">
        <v>247</v>
      </c>
      <c r="P5655" t="s">
        <v>248</v>
      </c>
      <c r="Q5655">
        <v>5</v>
      </c>
      <c r="R5655" t="s">
        <v>1179</v>
      </c>
    </row>
    <row r="5656" spans="1:18" x14ac:dyDescent="0.3">
      <c r="A5656">
        <v>5821</v>
      </c>
      <c r="B5656" t="s">
        <v>75</v>
      </c>
      <c r="C5656">
        <v>2018</v>
      </c>
      <c r="D5656">
        <v>395000</v>
      </c>
      <c r="E5656">
        <v>20000</v>
      </c>
      <c r="F5656" t="s">
        <v>38</v>
      </c>
      <c r="G5656" t="s">
        <v>1055</v>
      </c>
      <c r="H5656" t="s">
        <v>2198</v>
      </c>
      <c r="I5656" t="s">
        <v>41</v>
      </c>
      <c r="J5656" t="s">
        <v>23</v>
      </c>
      <c r="K5656" t="s">
        <v>24</v>
      </c>
      <c r="L5656" t="s">
        <v>25</v>
      </c>
      <c r="M5656" t="s">
        <v>305</v>
      </c>
      <c r="N5656">
        <v>999</v>
      </c>
      <c r="O5656" t="s">
        <v>86</v>
      </c>
      <c r="P5656" t="s">
        <v>306</v>
      </c>
      <c r="Q5656">
        <v>5</v>
      </c>
      <c r="R5656" t="s">
        <v>1179</v>
      </c>
    </row>
    <row r="5657" spans="1:18" x14ac:dyDescent="0.3">
      <c r="A5657">
        <v>5822</v>
      </c>
      <c r="B5657" t="s">
        <v>65</v>
      </c>
      <c r="C5657">
        <v>2015</v>
      </c>
      <c r="D5657">
        <v>850000</v>
      </c>
      <c r="E5657">
        <v>100000</v>
      </c>
      <c r="F5657" t="s">
        <v>38</v>
      </c>
      <c r="G5657" t="s">
        <v>1055</v>
      </c>
      <c r="H5657" t="s">
        <v>2198</v>
      </c>
      <c r="I5657" t="s">
        <v>22</v>
      </c>
      <c r="J5657" t="s">
        <v>23</v>
      </c>
      <c r="K5657" t="s">
        <v>24</v>
      </c>
      <c r="L5657" t="s">
        <v>25</v>
      </c>
      <c r="M5657" t="s">
        <v>170</v>
      </c>
      <c r="N5657">
        <v>2494</v>
      </c>
      <c r="O5657" t="s">
        <v>190</v>
      </c>
      <c r="P5657" t="s">
        <v>172</v>
      </c>
      <c r="Q5657">
        <v>8</v>
      </c>
      <c r="R5657" t="s">
        <v>1179</v>
      </c>
    </row>
    <row r="5658" spans="1:18" x14ac:dyDescent="0.3">
      <c r="A5658">
        <v>5823</v>
      </c>
      <c r="B5658" t="s">
        <v>65</v>
      </c>
      <c r="C5658">
        <v>2015</v>
      </c>
      <c r="D5658">
        <v>1150000</v>
      </c>
      <c r="E5658">
        <v>40000</v>
      </c>
      <c r="F5658" t="s">
        <v>38</v>
      </c>
      <c r="G5658" t="s">
        <v>1055</v>
      </c>
      <c r="H5658" t="s">
        <v>2198</v>
      </c>
      <c r="I5658" t="s">
        <v>22</v>
      </c>
      <c r="J5658" t="s">
        <v>23</v>
      </c>
      <c r="K5658" t="s">
        <v>24</v>
      </c>
      <c r="L5658" t="s">
        <v>25</v>
      </c>
      <c r="M5658" t="s">
        <v>170</v>
      </c>
      <c r="N5658">
        <v>2494</v>
      </c>
      <c r="O5658" t="s">
        <v>190</v>
      </c>
      <c r="P5658" t="s">
        <v>191</v>
      </c>
      <c r="Q5658">
        <v>7</v>
      </c>
      <c r="R5658" t="s">
        <v>1179</v>
      </c>
    </row>
    <row r="5659" spans="1:18" x14ac:dyDescent="0.3">
      <c r="A5659">
        <v>5824</v>
      </c>
      <c r="B5659" t="s">
        <v>320</v>
      </c>
      <c r="C5659">
        <v>2016</v>
      </c>
      <c r="D5659">
        <v>3500000</v>
      </c>
      <c r="E5659">
        <v>35000</v>
      </c>
      <c r="F5659" t="s">
        <v>38</v>
      </c>
      <c r="G5659" t="s">
        <v>1055</v>
      </c>
      <c r="H5659" t="s">
        <v>2198</v>
      </c>
      <c r="I5659" t="s">
        <v>22</v>
      </c>
      <c r="J5659" t="s">
        <v>23</v>
      </c>
      <c r="K5659" t="s">
        <v>154</v>
      </c>
      <c r="L5659" t="s">
        <v>25</v>
      </c>
      <c r="M5659" t="s">
        <v>369</v>
      </c>
      <c r="N5659">
        <v>2993</v>
      </c>
      <c r="O5659" t="s">
        <v>1440</v>
      </c>
      <c r="P5659" t="s">
        <v>1441</v>
      </c>
      <c r="Q5659">
        <v>5</v>
      </c>
      <c r="R5659" t="s">
        <v>1179</v>
      </c>
    </row>
    <row r="5660" spans="1:18" x14ac:dyDescent="0.3">
      <c r="A5660">
        <v>5825</v>
      </c>
      <c r="B5660" t="s">
        <v>221</v>
      </c>
      <c r="C5660">
        <v>2012</v>
      </c>
      <c r="D5660">
        <v>280000</v>
      </c>
      <c r="E5660">
        <v>120000</v>
      </c>
      <c r="F5660" t="s">
        <v>19</v>
      </c>
      <c r="G5660" t="s">
        <v>206</v>
      </c>
      <c r="H5660" t="s">
        <v>1622</v>
      </c>
      <c r="I5660" t="s">
        <v>22</v>
      </c>
      <c r="J5660" t="s">
        <v>23</v>
      </c>
      <c r="K5660" t="s">
        <v>24</v>
      </c>
      <c r="L5660" t="s">
        <v>33</v>
      </c>
      <c r="M5660" t="s">
        <v>234</v>
      </c>
      <c r="N5660">
        <v>1598</v>
      </c>
      <c r="O5660" t="s">
        <v>235</v>
      </c>
      <c r="P5660" t="s">
        <v>36</v>
      </c>
      <c r="Q5660">
        <v>5</v>
      </c>
      <c r="R5660" t="s">
        <v>1179</v>
      </c>
    </row>
    <row r="5661" spans="1:18" x14ac:dyDescent="0.3">
      <c r="A5661">
        <v>5826</v>
      </c>
      <c r="B5661" t="s">
        <v>88</v>
      </c>
      <c r="C5661">
        <v>2018</v>
      </c>
      <c r="D5661">
        <v>775000</v>
      </c>
      <c r="E5661">
        <v>50000</v>
      </c>
      <c r="F5661" t="s">
        <v>19</v>
      </c>
      <c r="G5661" t="s">
        <v>206</v>
      </c>
      <c r="H5661" t="s">
        <v>1622</v>
      </c>
      <c r="I5661" t="s">
        <v>22</v>
      </c>
      <c r="J5661" t="s">
        <v>23</v>
      </c>
      <c r="K5661" t="s">
        <v>24</v>
      </c>
      <c r="L5661" t="s">
        <v>33</v>
      </c>
      <c r="M5661" t="s">
        <v>623</v>
      </c>
      <c r="N5661">
        <v>1493</v>
      </c>
      <c r="O5661" t="s">
        <v>171</v>
      </c>
      <c r="P5661" t="s">
        <v>445</v>
      </c>
      <c r="Q5661">
        <v>7</v>
      </c>
      <c r="R5661" t="s">
        <v>1179</v>
      </c>
    </row>
    <row r="5662" spans="1:18" x14ac:dyDescent="0.3">
      <c r="A5662">
        <v>5827</v>
      </c>
      <c r="B5662" t="s">
        <v>46</v>
      </c>
      <c r="C5662">
        <v>2012</v>
      </c>
      <c r="D5662">
        <v>420000</v>
      </c>
      <c r="E5662">
        <v>100000</v>
      </c>
      <c r="F5662" t="s">
        <v>19</v>
      </c>
      <c r="G5662" t="s">
        <v>206</v>
      </c>
      <c r="H5662" t="s">
        <v>1622</v>
      </c>
      <c r="I5662" t="s">
        <v>22</v>
      </c>
      <c r="J5662" t="s">
        <v>23</v>
      </c>
      <c r="K5662" t="s">
        <v>24</v>
      </c>
      <c r="L5662" t="s">
        <v>33</v>
      </c>
      <c r="M5662" t="s">
        <v>288</v>
      </c>
      <c r="N5662">
        <v>1582</v>
      </c>
      <c r="O5662" t="s">
        <v>289</v>
      </c>
      <c r="P5662" t="s">
        <v>290</v>
      </c>
      <c r="Q5662">
        <v>5</v>
      </c>
      <c r="R5662" t="s">
        <v>1179</v>
      </c>
    </row>
    <row r="5663" spans="1:18" x14ac:dyDescent="0.3">
      <c r="A5663">
        <v>5828</v>
      </c>
      <c r="B5663" t="s">
        <v>37</v>
      </c>
      <c r="C5663">
        <v>2010</v>
      </c>
      <c r="D5663">
        <v>310000</v>
      </c>
      <c r="E5663">
        <v>91000</v>
      </c>
      <c r="F5663" t="s">
        <v>38</v>
      </c>
      <c r="G5663" t="s">
        <v>1055</v>
      </c>
      <c r="H5663" t="s">
        <v>2198</v>
      </c>
      <c r="I5663" t="s">
        <v>41</v>
      </c>
      <c r="J5663" t="s">
        <v>23</v>
      </c>
      <c r="K5663" t="s">
        <v>24</v>
      </c>
      <c r="L5663" t="s">
        <v>33</v>
      </c>
      <c r="M5663" t="s">
        <v>142</v>
      </c>
      <c r="N5663">
        <v>1497</v>
      </c>
      <c r="O5663" t="s">
        <v>406</v>
      </c>
      <c r="P5663" t="s">
        <v>407</v>
      </c>
      <c r="Q5663">
        <v>5</v>
      </c>
      <c r="R5663" t="s">
        <v>1179</v>
      </c>
    </row>
    <row r="5664" spans="1:18" x14ac:dyDescent="0.3">
      <c r="A5664">
        <v>5829</v>
      </c>
      <c r="B5664" t="s">
        <v>153</v>
      </c>
      <c r="C5664">
        <v>2017</v>
      </c>
      <c r="D5664">
        <v>1550000</v>
      </c>
      <c r="E5664">
        <v>50000</v>
      </c>
      <c r="F5664" t="s">
        <v>19</v>
      </c>
      <c r="G5664" t="s">
        <v>786</v>
      </c>
      <c r="H5664" t="s">
        <v>2199</v>
      </c>
      <c r="I5664" t="s">
        <v>22</v>
      </c>
      <c r="J5664" t="s">
        <v>23</v>
      </c>
      <c r="K5664" t="s">
        <v>24</v>
      </c>
      <c r="L5664" t="s">
        <v>25</v>
      </c>
      <c r="M5664" t="s">
        <v>491</v>
      </c>
      <c r="N5664">
        <v>1956</v>
      </c>
      <c r="O5664" t="s">
        <v>204</v>
      </c>
      <c r="P5664" t="s">
        <v>601</v>
      </c>
      <c r="Q5664">
        <v>5</v>
      </c>
      <c r="R5664" t="s">
        <v>1179</v>
      </c>
    </row>
    <row r="5665" spans="1:18" x14ac:dyDescent="0.3">
      <c r="A5665">
        <v>5830</v>
      </c>
      <c r="B5665" t="s">
        <v>631</v>
      </c>
      <c r="C5665">
        <v>2015</v>
      </c>
      <c r="D5665">
        <v>375000</v>
      </c>
      <c r="E5665">
        <v>67000</v>
      </c>
      <c r="F5665" t="s">
        <v>19</v>
      </c>
      <c r="G5665" t="s">
        <v>857</v>
      </c>
      <c r="H5665" t="s">
        <v>1293</v>
      </c>
      <c r="I5665" t="s">
        <v>22</v>
      </c>
      <c r="J5665" t="s">
        <v>23</v>
      </c>
      <c r="K5665" t="s">
        <v>24</v>
      </c>
      <c r="L5665" t="s">
        <v>25</v>
      </c>
      <c r="M5665" t="s">
        <v>389</v>
      </c>
      <c r="N5665">
        <v>1248</v>
      </c>
      <c r="O5665" t="s">
        <v>847</v>
      </c>
      <c r="P5665" t="s">
        <v>633</v>
      </c>
      <c r="Q5665">
        <v>5</v>
      </c>
      <c r="R5665" t="s">
        <v>1179</v>
      </c>
    </row>
    <row r="5666" spans="1:18" x14ac:dyDescent="0.3">
      <c r="A5666">
        <v>5831</v>
      </c>
      <c r="B5666" t="s">
        <v>46</v>
      </c>
      <c r="C5666">
        <v>2015</v>
      </c>
      <c r="D5666">
        <v>500000</v>
      </c>
      <c r="E5666">
        <v>40000</v>
      </c>
      <c r="F5666" t="s">
        <v>19</v>
      </c>
      <c r="G5666" t="s">
        <v>786</v>
      </c>
      <c r="H5666" t="s">
        <v>2200</v>
      </c>
      <c r="I5666" t="s">
        <v>41</v>
      </c>
      <c r="J5666" t="s">
        <v>23</v>
      </c>
      <c r="K5666" t="s">
        <v>24</v>
      </c>
      <c r="L5666" t="s">
        <v>25</v>
      </c>
      <c r="M5666" t="s">
        <v>85</v>
      </c>
      <c r="N5666">
        <v>1197</v>
      </c>
      <c r="O5666" t="s">
        <v>90</v>
      </c>
      <c r="P5666" t="s">
        <v>261</v>
      </c>
      <c r="Q5666">
        <v>5</v>
      </c>
      <c r="R5666" t="s">
        <v>1179</v>
      </c>
    </row>
    <row r="5667" spans="1:18" x14ac:dyDescent="0.3">
      <c r="A5667">
        <v>5832</v>
      </c>
      <c r="B5667" t="s">
        <v>18</v>
      </c>
      <c r="C5667">
        <v>2013</v>
      </c>
      <c r="D5667">
        <v>300000</v>
      </c>
      <c r="E5667">
        <v>100000</v>
      </c>
      <c r="F5667" t="s">
        <v>56</v>
      </c>
      <c r="G5667" t="s">
        <v>57</v>
      </c>
      <c r="H5667" t="s">
        <v>1421</v>
      </c>
      <c r="I5667" t="s">
        <v>22</v>
      </c>
      <c r="J5667" t="s">
        <v>23</v>
      </c>
      <c r="K5667" t="s">
        <v>24</v>
      </c>
      <c r="L5667" t="s">
        <v>33</v>
      </c>
      <c r="M5667" t="s">
        <v>671</v>
      </c>
      <c r="N5667">
        <v>1248</v>
      </c>
      <c r="O5667" t="s">
        <v>672</v>
      </c>
      <c r="P5667" t="s">
        <v>28</v>
      </c>
      <c r="Q5667">
        <v>5</v>
      </c>
      <c r="R5667" t="s">
        <v>1179</v>
      </c>
    </row>
    <row r="5668" spans="1:18" x14ac:dyDescent="0.3">
      <c r="A5668">
        <v>5833</v>
      </c>
      <c r="B5668" t="s">
        <v>37</v>
      </c>
      <c r="C5668">
        <v>2008</v>
      </c>
      <c r="D5668">
        <v>155000</v>
      </c>
      <c r="E5668">
        <v>120000</v>
      </c>
      <c r="F5668" t="s">
        <v>56</v>
      </c>
      <c r="G5668" t="s">
        <v>57</v>
      </c>
      <c r="H5668" t="s">
        <v>1421</v>
      </c>
      <c r="I5668" t="s">
        <v>41</v>
      </c>
      <c r="J5668" t="s">
        <v>23</v>
      </c>
      <c r="K5668" t="s">
        <v>24</v>
      </c>
      <c r="L5668" t="s">
        <v>33</v>
      </c>
      <c r="M5668" t="s">
        <v>43</v>
      </c>
      <c r="N5668">
        <v>1497</v>
      </c>
      <c r="O5668" t="s">
        <v>44</v>
      </c>
      <c r="P5668" t="s">
        <v>45</v>
      </c>
      <c r="Q5668">
        <v>5</v>
      </c>
      <c r="R5668" t="s">
        <v>1179</v>
      </c>
    </row>
    <row r="5669" spans="1:18" x14ac:dyDescent="0.3">
      <c r="A5669">
        <v>5834</v>
      </c>
      <c r="B5669" t="s">
        <v>18</v>
      </c>
      <c r="C5669">
        <v>2013</v>
      </c>
      <c r="D5669">
        <v>350000</v>
      </c>
      <c r="E5669">
        <v>185000</v>
      </c>
      <c r="F5669" t="s">
        <v>19</v>
      </c>
      <c r="G5669" t="s">
        <v>786</v>
      </c>
      <c r="H5669" t="s">
        <v>876</v>
      </c>
      <c r="I5669" t="s">
        <v>22</v>
      </c>
      <c r="J5669" t="s">
        <v>23</v>
      </c>
      <c r="K5669" t="s">
        <v>24</v>
      </c>
      <c r="L5669" t="s">
        <v>25</v>
      </c>
      <c r="M5669" t="s">
        <v>26</v>
      </c>
      <c r="N5669">
        <v>1248</v>
      </c>
      <c r="O5669" t="s">
        <v>27</v>
      </c>
      <c r="P5669" t="s">
        <v>28</v>
      </c>
      <c r="Q5669">
        <v>5</v>
      </c>
      <c r="R5669" t="s">
        <v>1179</v>
      </c>
    </row>
    <row r="5670" spans="1:18" x14ac:dyDescent="0.3">
      <c r="A5670">
        <v>5835</v>
      </c>
      <c r="B5670" t="s">
        <v>88</v>
      </c>
      <c r="C5670">
        <v>2016</v>
      </c>
      <c r="D5670">
        <v>950000</v>
      </c>
      <c r="E5670">
        <v>75000</v>
      </c>
      <c r="F5670" t="s">
        <v>19</v>
      </c>
      <c r="G5670" t="s">
        <v>786</v>
      </c>
      <c r="H5670" t="s">
        <v>1662</v>
      </c>
      <c r="I5670" t="s">
        <v>22</v>
      </c>
      <c r="J5670" t="s">
        <v>23</v>
      </c>
      <c r="K5670" t="s">
        <v>154</v>
      </c>
      <c r="L5670" t="s">
        <v>42</v>
      </c>
      <c r="M5670" t="s">
        <v>155</v>
      </c>
      <c r="N5670">
        <v>2179</v>
      </c>
      <c r="O5670" t="s">
        <v>446</v>
      </c>
      <c r="P5670" t="s">
        <v>447</v>
      </c>
      <c r="Q5670">
        <v>7</v>
      </c>
      <c r="R5670" t="s">
        <v>1179</v>
      </c>
    </row>
    <row r="5671" spans="1:18" x14ac:dyDescent="0.3">
      <c r="A5671">
        <v>5836</v>
      </c>
      <c r="B5671" t="s">
        <v>46</v>
      </c>
      <c r="C5671">
        <v>2015</v>
      </c>
      <c r="D5671">
        <v>350000</v>
      </c>
      <c r="E5671">
        <v>80000</v>
      </c>
      <c r="F5671" t="s">
        <v>19</v>
      </c>
      <c r="G5671" t="s">
        <v>786</v>
      </c>
      <c r="H5671" t="s">
        <v>2201</v>
      </c>
      <c r="I5671" t="s">
        <v>22</v>
      </c>
      <c r="J5671" t="s">
        <v>23</v>
      </c>
      <c r="K5671" t="s">
        <v>24</v>
      </c>
      <c r="L5671" t="s">
        <v>42</v>
      </c>
      <c r="M5671" t="s">
        <v>496</v>
      </c>
      <c r="N5671">
        <v>1120</v>
      </c>
      <c r="O5671" t="s">
        <v>458</v>
      </c>
      <c r="P5671" t="s">
        <v>497</v>
      </c>
      <c r="Q5671">
        <v>5</v>
      </c>
      <c r="R5671" t="s">
        <v>1179</v>
      </c>
    </row>
    <row r="5672" spans="1:18" x14ac:dyDescent="0.3">
      <c r="A5672">
        <v>5837</v>
      </c>
      <c r="B5672" t="s">
        <v>1825</v>
      </c>
      <c r="C5672">
        <v>2019</v>
      </c>
      <c r="D5672">
        <v>1900000</v>
      </c>
      <c r="E5672">
        <v>30000</v>
      </c>
      <c r="F5672" t="s">
        <v>19</v>
      </c>
      <c r="G5672" t="s">
        <v>786</v>
      </c>
      <c r="H5672" t="s">
        <v>1670</v>
      </c>
      <c r="I5672" t="s">
        <v>22</v>
      </c>
      <c r="J5672" t="s">
        <v>23</v>
      </c>
      <c r="K5672" t="s">
        <v>154</v>
      </c>
      <c r="L5672" t="s">
        <v>25</v>
      </c>
      <c r="M5672" t="s">
        <v>2202</v>
      </c>
      <c r="N5672">
        <v>1999</v>
      </c>
      <c r="O5672" t="s">
        <v>559</v>
      </c>
      <c r="P5672" t="s">
        <v>2203</v>
      </c>
      <c r="Q5672">
        <v>5</v>
      </c>
      <c r="R5672" t="s">
        <v>1179</v>
      </c>
    </row>
    <row r="5673" spans="1:18" x14ac:dyDescent="0.3">
      <c r="A5673">
        <v>5838</v>
      </c>
      <c r="B5673" t="s">
        <v>109</v>
      </c>
      <c r="C5673">
        <v>2020</v>
      </c>
      <c r="D5673">
        <v>537000</v>
      </c>
      <c r="E5673">
        <v>5000</v>
      </c>
      <c r="F5673" t="s">
        <v>56</v>
      </c>
      <c r="G5673" t="s">
        <v>57</v>
      </c>
      <c r="H5673" t="s">
        <v>1675</v>
      </c>
      <c r="I5673" t="s">
        <v>41</v>
      </c>
      <c r="J5673" t="s">
        <v>23</v>
      </c>
      <c r="K5673" t="s">
        <v>24</v>
      </c>
      <c r="L5673" t="s">
        <v>25</v>
      </c>
      <c r="M5673" t="s">
        <v>142</v>
      </c>
      <c r="N5673">
        <v>1198</v>
      </c>
      <c r="O5673" t="s">
        <v>364</v>
      </c>
      <c r="P5673" t="s">
        <v>365</v>
      </c>
      <c r="Q5673">
        <v>5</v>
      </c>
      <c r="R5673" t="s">
        <v>1179</v>
      </c>
    </row>
    <row r="5674" spans="1:18" x14ac:dyDescent="0.3">
      <c r="A5674">
        <v>5839</v>
      </c>
      <c r="B5674" t="s">
        <v>221</v>
      </c>
      <c r="C5674">
        <v>2019</v>
      </c>
      <c r="D5674">
        <v>585000</v>
      </c>
      <c r="E5674">
        <v>10000</v>
      </c>
      <c r="F5674" t="s">
        <v>56</v>
      </c>
      <c r="G5674" t="s">
        <v>57</v>
      </c>
      <c r="H5674" t="s">
        <v>1675</v>
      </c>
      <c r="I5674" t="s">
        <v>41</v>
      </c>
      <c r="J5674" t="s">
        <v>23</v>
      </c>
      <c r="K5674" t="s">
        <v>24</v>
      </c>
      <c r="L5674" t="s">
        <v>25</v>
      </c>
      <c r="M5674" t="s">
        <v>1037</v>
      </c>
      <c r="N5674">
        <v>999</v>
      </c>
      <c r="O5674" t="s">
        <v>393</v>
      </c>
      <c r="P5674" t="s">
        <v>394</v>
      </c>
      <c r="Q5674">
        <v>5</v>
      </c>
      <c r="R5674" t="s">
        <v>1179</v>
      </c>
    </row>
    <row r="5675" spans="1:18" x14ac:dyDescent="0.3">
      <c r="A5675">
        <v>5841</v>
      </c>
      <c r="B5675" t="s">
        <v>18</v>
      </c>
      <c r="C5675">
        <v>2012</v>
      </c>
      <c r="D5675">
        <v>350000</v>
      </c>
      <c r="E5675">
        <v>140000</v>
      </c>
      <c r="F5675" t="s">
        <v>56</v>
      </c>
      <c r="G5675" t="s">
        <v>57</v>
      </c>
      <c r="H5675" t="s">
        <v>1675</v>
      </c>
      <c r="I5675" t="s">
        <v>22</v>
      </c>
      <c r="J5675" t="s">
        <v>23</v>
      </c>
      <c r="K5675" t="s">
        <v>24</v>
      </c>
      <c r="L5675" t="s">
        <v>25</v>
      </c>
      <c r="M5675" t="s">
        <v>307</v>
      </c>
      <c r="N5675">
        <v>1248</v>
      </c>
      <c r="O5675" t="s">
        <v>216</v>
      </c>
      <c r="P5675" t="s">
        <v>95</v>
      </c>
      <c r="Q5675">
        <v>7</v>
      </c>
      <c r="R5675" t="s">
        <v>1179</v>
      </c>
    </row>
    <row r="5676" spans="1:18" x14ac:dyDescent="0.3">
      <c r="A5676">
        <v>5842</v>
      </c>
      <c r="B5676" t="s">
        <v>46</v>
      </c>
      <c r="C5676">
        <v>2019</v>
      </c>
      <c r="D5676">
        <v>700000</v>
      </c>
      <c r="E5676">
        <v>19000</v>
      </c>
      <c r="F5676" t="s">
        <v>38</v>
      </c>
      <c r="G5676" t="s">
        <v>39</v>
      </c>
      <c r="H5676" t="s">
        <v>2204</v>
      </c>
      <c r="I5676" t="s">
        <v>41</v>
      </c>
      <c r="J5676" t="s">
        <v>23</v>
      </c>
      <c r="K5676" t="s">
        <v>24</v>
      </c>
      <c r="L5676" t="s">
        <v>25</v>
      </c>
      <c r="M5676" t="s">
        <v>133</v>
      </c>
      <c r="N5676">
        <v>1197</v>
      </c>
      <c r="O5676" t="s">
        <v>54</v>
      </c>
      <c r="P5676" t="s">
        <v>414</v>
      </c>
      <c r="Q5676">
        <v>5</v>
      </c>
      <c r="R5676" t="s">
        <v>1179</v>
      </c>
    </row>
    <row r="5677" spans="1:18" x14ac:dyDescent="0.3">
      <c r="A5677">
        <v>5843</v>
      </c>
      <c r="B5677" t="s">
        <v>18</v>
      </c>
      <c r="C5677">
        <v>2017</v>
      </c>
      <c r="D5677">
        <v>849000</v>
      </c>
      <c r="E5677">
        <v>44600</v>
      </c>
      <c r="F5677" t="s">
        <v>38</v>
      </c>
      <c r="G5677" t="s">
        <v>39</v>
      </c>
      <c r="H5677" t="s">
        <v>2204</v>
      </c>
      <c r="I5677" t="s">
        <v>22</v>
      </c>
      <c r="J5677" t="s">
        <v>158</v>
      </c>
      <c r="K5677" t="s">
        <v>24</v>
      </c>
      <c r="L5677" t="s">
        <v>25</v>
      </c>
      <c r="M5677" t="s">
        <v>93</v>
      </c>
      <c r="N5677">
        <v>1248</v>
      </c>
      <c r="O5677" t="s">
        <v>94</v>
      </c>
      <c r="P5677" t="s">
        <v>95</v>
      </c>
      <c r="Q5677">
        <v>7</v>
      </c>
      <c r="R5677" t="s">
        <v>1179</v>
      </c>
    </row>
    <row r="5678" spans="1:18" x14ac:dyDescent="0.3">
      <c r="A5678">
        <v>5844</v>
      </c>
      <c r="B5678" t="s">
        <v>221</v>
      </c>
      <c r="C5678">
        <v>2014</v>
      </c>
      <c r="D5678">
        <v>574000</v>
      </c>
      <c r="E5678">
        <v>28080</v>
      </c>
      <c r="F5678" t="s">
        <v>38</v>
      </c>
      <c r="G5678" t="s">
        <v>1191</v>
      </c>
      <c r="H5678" t="s">
        <v>1536</v>
      </c>
      <c r="I5678" t="s">
        <v>41</v>
      </c>
      <c r="J5678" t="s">
        <v>158</v>
      </c>
      <c r="K5678" t="s">
        <v>154</v>
      </c>
      <c r="L5678" t="s">
        <v>25</v>
      </c>
      <c r="M5678" t="s">
        <v>629</v>
      </c>
      <c r="N5678">
        <v>1197</v>
      </c>
      <c r="O5678" t="s">
        <v>184</v>
      </c>
      <c r="P5678" t="s">
        <v>2205</v>
      </c>
      <c r="Q5678">
        <v>5</v>
      </c>
      <c r="R5678" t="s">
        <v>1179</v>
      </c>
    </row>
    <row r="5679" spans="1:18" x14ac:dyDescent="0.3">
      <c r="A5679">
        <v>5845</v>
      </c>
      <c r="B5679" t="s">
        <v>46</v>
      </c>
      <c r="C5679">
        <v>2014</v>
      </c>
      <c r="D5679">
        <v>484999</v>
      </c>
      <c r="E5679">
        <v>28800</v>
      </c>
      <c r="F5679" t="s">
        <v>38</v>
      </c>
      <c r="G5679" t="s">
        <v>1191</v>
      </c>
      <c r="H5679" t="s">
        <v>1536</v>
      </c>
      <c r="I5679" t="s">
        <v>41</v>
      </c>
      <c r="J5679" t="s">
        <v>158</v>
      </c>
      <c r="K5679" t="s">
        <v>24</v>
      </c>
      <c r="L5679" t="s">
        <v>25</v>
      </c>
      <c r="M5679" t="s">
        <v>133</v>
      </c>
      <c r="N5679">
        <v>1197</v>
      </c>
      <c r="O5679" t="s">
        <v>134</v>
      </c>
      <c r="P5679" t="s">
        <v>135</v>
      </c>
      <c r="Q5679">
        <v>5</v>
      </c>
      <c r="R5679" t="s">
        <v>1179</v>
      </c>
    </row>
    <row r="5680" spans="1:18" x14ac:dyDescent="0.3">
      <c r="A5680">
        <v>5846</v>
      </c>
      <c r="B5680" t="s">
        <v>75</v>
      </c>
      <c r="C5680">
        <v>2018</v>
      </c>
      <c r="D5680">
        <v>360000</v>
      </c>
      <c r="E5680">
        <v>21900</v>
      </c>
      <c r="F5680" t="s">
        <v>38</v>
      </c>
      <c r="G5680" t="s">
        <v>1191</v>
      </c>
      <c r="H5680" t="s">
        <v>1536</v>
      </c>
      <c r="I5680" t="s">
        <v>41</v>
      </c>
      <c r="J5680" t="s">
        <v>158</v>
      </c>
      <c r="K5680" t="s">
        <v>24</v>
      </c>
      <c r="L5680" t="s">
        <v>25</v>
      </c>
      <c r="M5680" t="s">
        <v>513</v>
      </c>
      <c r="N5680">
        <v>799</v>
      </c>
      <c r="O5680" t="s">
        <v>514</v>
      </c>
      <c r="P5680" t="s">
        <v>429</v>
      </c>
      <c r="Q5680">
        <v>5</v>
      </c>
      <c r="R5680" t="s">
        <v>1179</v>
      </c>
    </row>
    <row r="5681" spans="1:18" x14ac:dyDescent="0.3">
      <c r="A5681">
        <v>5847</v>
      </c>
      <c r="B5681" t="s">
        <v>221</v>
      </c>
      <c r="C5681">
        <v>2014</v>
      </c>
      <c r="D5681">
        <v>575000</v>
      </c>
      <c r="E5681">
        <v>28100</v>
      </c>
      <c r="F5681" t="s">
        <v>38</v>
      </c>
      <c r="G5681" t="s">
        <v>1191</v>
      </c>
      <c r="H5681" t="s">
        <v>1536</v>
      </c>
      <c r="I5681" t="s">
        <v>41</v>
      </c>
      <c r="J5681" t="s">
        <v>158</v>
      </c>
      <c r="K5681" t="s">
        <v>154</v>
      </c>
      <c r="L5681" t="s">
        <v>25</v>
      </c>
      <c r="M5681" t="s">
        <v>629</v>
      </c>
      <c r="N5681">
        <v>1197</v>
      </c>
      <c r="O5681" t="s">
        <v>184</v>
      </c>
      <c r="P5681" t="s">
        <v>2205</v>
      </c>
      <c r="Q5681">
        <v>5</v>
      </c>
      <c r="R5681" t="s">
        <v>1179</v>
      </c>
    </row>
    <row r="5682" spans="1:18" x14ac:dyDescent="0.3">
      <c r="A5682">
        <v>5848</v>
      </c>
      <c r="B5682" t="s">
        <v>37</v>
      </c>
      <c r="C5682">
        <v>2014</v>
      </c>
      <c r="D5682">
        <v>550000</v>
      </c>
      <c r="E5682">
        <v>110000</v>
      </c>
      <c r="F5682" t="s">
        <v>38</v>
      </c>
      <c r="G5682" t="s">
        <v>1191</v>
      </c>
      <c r="H5682" t="s">
        <v>1536</v>
      </c>
      <c r="I5682" t="s">
        <v>22</v>
      </c>
      <c r="J5682" t="s">
        <v>23</v>
      </c>
      <c r="K5682" t="s">
        <v>24</v>
      </c>
      <c r="L5682" t="s">
        <v>33</v>
      </c>
      <c r="M5682" t="s">
        <v>182</v>
      </c>
      <c r="N5682">
        <v>1498</v>
      </c>
      <c r="O5682" t="s">
        <v>105</v>
      </c>
      <c r="P5682" t="s">
        <v>95</v>
      </c>
      <c r="Q5682">
        <v>5</v>
      </c>
      <c r="R5682" t="s">
        <v>1179</v>
      </c>
    </row>
    <row r="5683" spans="1:18" x14ac:dyDescent="0.3">
      <c r="A5683">
        <v>5849</v>
      </c>
      <c r="B5683" t="s">
        <v>46</v>
      </c>
      <c r="C5683">
        <v>2016</v>
      </c>
      <c r="D5683">
        <v>700000</v>
      </c>
      <c r="E5683">
        <v>100000</v>
      </c>
      <c r="F5683" t="s">
        <v>38</v>
      </c>
      <c r="G5683" t="s">
        <v>39</v>
      </c>
      <c r="H5683" t="s">
        <v>2080</v>
      </c>
      <c r="I5683" t="s">
        <v>22</v>
      </c>
      <c r="J5683" t="s">
        <v>23</v>
      </c>
      <c r="K5683" t="s">
        <v>24</v>
      </c>
      <c r="L5683" t="s">
        <v>25</v>
      </c>
      <c r="M5683" t="s">
        <v>99</v>
      </c>
      <c r="N5683">
        <v>1396</v>
      </c>
      <c r="O5683" t="s">
        <v>100</v>
      </c>
      <c r="P5683" t="s">
        <v>101</v>
      </c>
      <c r="Q5683">
        <v>5</v>
      </c>
      <c r="R5683" t="s">
        <v>1179</v>
      </c>
    </row>
    <row r="5684" spans="1:18" x14ac:dyDescent="0.3">
      <c r="A5684">
        <v>5850</v>
      </c>
      <c r="B5684" t="s">
        <v>18</v>
      </c>
      <c r="C5684">
        <v>2019</v>
      </c>
      <c r="D5684">
        <v>825000</v>
      </c>
      <c r="E5684">
        <v>7673</v>
      </c>
      <c r="F5684" t="s">
        <v>38</v>
      </c>
      <c r="G5684" t="s">
        <v>39</v>
      </c>
      <c r="H5684" t="s">
        <v>2204</v>
      </c>
      <c r="I5684" t="s">
        <v>22</v>
      </c>
      <c r="J5684" t="s">
        <v>23</v>
      </c>
      <c r="K5684" t="s">
        <v>154</v>
      </c>
      <c r="L5684" t="s">
        <v>25</v>
      </c>
      <c r="M5684" t="s">
        <v>424</v>
      </c>
      <c r="N5684">
        <v>1248</v>
      </c>
      <c r="O5684" t="s">
        <v>425</v>
      </c>
      <c r="P5684" t="s">
        <v>28</v>
      </c>
      <c r="Q5684">
        <v>5</v>
      </c>
      <c r="R5684" t="s">
        <v>1179</v>
      </c>
    </row>
    <row r="5685" spans="1:18" x14ac:dyDescent="0.3">
      <c r="A5685">
        <v>5851</v>
      </c>
      <c r="B5685" t="s">
        <v>18</v>
      </c>
      <c r="C5685">
        <v>2008</v>
      </c>
      <c r="D5685">
        <v>114999</v>
      </c>
      <c r="E5685">
        <v>100000</v>
      </c>
      <c r="F5685" t="s">
        <v>124</v>
      </c>
      <c r="G5685" t="s">
        <v>125</v>
      </c>
      <c r="H5685" t="s">
        <v>2132</v>
      </c>
      <c r="I5685" t="s">
        <v>41</v>
      </c>
      <c r="J5685" t="s">
        <v>23</v>
      </c>
      <c r="K5685" t="s">
        <v>24</v>
      </c>
      <c r="L5685" t="s">
        <v>33</v>
      </c>
      <c r="M5685" t="s">
        <v>85</v>
      </c>
      <c r="N5685">
        <v>1061</v>
      </c>
      <c r="O5685" t="s">
        <v>86</v>
      </c>
      <c r="P5685" t="s">
        <v>87</v>
      </c>
      <c r="Q5685">
        <v>5</v>
      </c>
      <c r="R5685" t="s">
        <v>1179</v>
      </c>
    </row>
    <row r="5686" spans="1:18" x14ac:dyDescent="0.3">
      <c r="A5686">
        <v>5852</v>
      </c>
      <c r="B5686" t="s">
        <v>109</v>
      </c>
      <c r="C5686">
        <v>2009</v>
      </c>
      <c r="D5686">
        <v>150000</v>
      </c>
      <c r="E5686">
        <v>75000</v>
      </c>
      <c r="F5686" t="s">
        <v>124</v>
      </c>
      <c r="G5686" t="s">
        <v>125</v>
      </c>
      <c r="H5686" t="s">
        <v>2132</v>
      </c>
      <c r="I5686" t="s">
        <v>41</v>
      </c>
      <c r="J5686" t="s">
        <v>23</v>
      </c>
      <c r="K5686" t="s">
        <v>24</v>
      </c>
      <c r="L5686" t="s">
        <v>33</v>
      </c>
      <c r="M5686" t="s">
        <v>340</v>
      </c>
      <c r="N5686">
        <v>1368</v>
      </c>
      <c r="O5686" t="s">
        <v>48</v>
      </c>
      <c r="P5686" t="s">
        <v>827</v>
      </c>
      <c r="Q5686">
        <v>5</v>
      </c>
      <c r="R5686" t="s">
        <v>1179</v>
      </c>
    </row>
    <row r="5687" spans="1:18" x14ac:dyDescent="0.3">
      <c r="A5687">
        <v>5853</v>
      </c>
      <c r="B5687" t="s">
        <v>18</v>
      </c>
      <c r="C5687">
        <v>2018</v>
      </c>
      <c r="D5687">
        <v>851000</v>
      </c>
      <c r="E5687">
        <v>50000</v>
      </c>
      <c r="F5687" t="s">
        <v>124</v>
      </c>
      <c r="G5687" t="s">
        <v>125</v>
      </c>
      <c r="H5687" t="s">
        <v>2132</v>
      </c>
      <c r="I5687" t="s">
        <v>22</v>
      </c>
      <c r="J5687" t="s">
        <v>23</v>
      </c>
      <c r="K5687" t="s">
        <v>154</v>
      </c>
      <c r="L5687" t="s">
        <v>25</v>
      </c>
      <c r="M5687" t="s">
        <v>424</v>
      </c>
      <c r="N5687">
        <v>1248</v>
      </c>
      <c r="O5687" t="s">
        <v>425</v>
      </c>
      <c r="P5687" t="s">
        <v>28</v>
      </c>
      <c r="Q5687">
        <v>5</v>
      </c>
      <c r="R5687" t="s">
        <v>1179</v>
      </c>
    </row>
    <row r="5688" spans="1:18" x14ac:dyDescent="0.3">
      <c r="A5688">
        <v>5854</v>
      </c>
      <c r="B5688" t="s">
        <v>46</v>
      </c>
      <c r="C5688">
        <v>2014</v>
      </c>
      <c r="D5688">
        <v>550000</v>
      </c>
      <c r="E5688">
        <v>40000</v>
      </c>
      <c r="F5688" t="s">
        <v>124</v>
      </c>
      <c r="G5688" t="s">
        <v>125</v>
      </c>
      <c r="H5688" t="s">
        <v>2132</v>
      </c>
      <c r="I5688" t="s">
        <v>41</v>
      </c>
      <c r="J5688" t="s">
        <v>23</v>
      </c>
      <c r="K5688" t="s">
        <v>24</v>
      </c>
      <c r="L5688" t="s">
        <v>25</v>
      </c>
      <c r="M5688" t="s">
        <v>861</v>
      </c>
      <c r="N5688">
        <v>1396</v>
      </c>
      <c r="O5688" t="s">
        <v>635</v>
      </c>
      <c r="P5688" t="s">
        <v>862</v>
      </c>
      <c r="Q5688">
        <v>5</v>
      </c>
      <c r="R5688" t="s">
        <v>1179</v>
      </c>
    </row>
    <row r="5689" spans="1:18" x14ac:dyDescent="0.3">
      <c r="A5689">
        <v>5855</v>
      </c>
      <c r="B5689" t="s">
        <v>18</v>
      </c>
      <c r="C5689">
        <v>2016</v>
      </c>
      <c r="D5689">
        <v>890000</v>
      </c>
      <c r="E5689">
        <v>40000</v>
      </c>
      <c r="F5689" t="s">
        <v>124</v>
      </c>
      <c r="G5689" t="s">
        <v>125</v>
      </c>
      <c r="H5689" t="s">
        <v>1048</v>
      </c>
      <c r="I5689" t="s">
        <v>22</v>
      </c>
      <c r="J5689" t="s">
        <v>23</v>
      </c>
      <c r="K5689" t="s">
        <v>24</v>
      </c>
      <c r="L5689" t="s">
        <v>25</v>
      </c>
      <c r="M5689" t="s">
        <v>93</v>
      </c>
      <c r="N5689">
        <v>1248</v>
      </c>
      <c r="O5689" t="s">
        <v>94</v>
      </c>
      <c r="P5689" t="s">
        <v>95</v>
      </c>
      <c r="Q5689">
        <v>7</v>
      </c>
      <c r="R5689" t="s">
        <v>1179</v>
      </c>
    </row>
    <row r="5690" spans="1:18" x14ac:dyDescent="0.3">
      <c r="A5690">
        <v>5856</v>
      </c>
      <c r="B5690" t="s">
        <v>46</v>
      </c>
      <c r="C5690">
        <v>2012</v>
      </c>
      <c r="D5690">
        <v>265000</v>
      </c>
      <c r="E5690">
        <v>100000</v>
      </c>
      <c r="F5690" t="s">
        <v>124</v>
      </c>
      <c r="G5690" t="s">
        <v>125</v>
      </c>
      <c r="H5690" t="s">
        <v>2132</v>
      </c>
      <c r="I5690" t="s">
        <v>41</v>
      </c>
      <c r="J5690" t="s">
        <v>23</v>
      </c>
      <c r="K5690" t="s">
        <v>24</v>
      </c>
      <c r="L5690" t="s">
        <v>33</v>
      </c>
      <c r="M5690" t="s">
        <v>164</v>
      </c>
      <c r="N5690">
        <v>1197</v>
      </c>
      <c r="O5690" t="s">
        <v>431</v>
      </c>
      <c r="P5690" t="s">
        <v>432</v>
      </c>
      <c r="Q5690">
        <v>5</v>
      </c>
      <c r="R5690" t="s">
        <v>1179</v>
      </c>
    </row>
    <row r="5691" spans="1:18" x14ac:dyDescent="0.3">
      <c r="A5691">
        <v>5857</v>
      </c>
      <c r="B5691" t="s">
        <v>88</v>
      </c>
      <c r="C5691">
        <v>2014</v>
      </c>
      <c r="D5691">
        <v>900000</v>
      </c>
      <c r="E5691">
        <v>110000</v>
      </c>
      <c r="F5691" t="s">
        <v>124</v>
      </c>
      <c r="G5691" t="s">
        <v>799</v>
      </c>
      <c r="H5691" t="s">
        <v>2206</v>
      </c>
      <c r="I5691" t="s">
        <v>22</v>
      </c>
      <c r="J5691" t="s">
        <v>23</v>
      </c>
      <c r="K5691" t="s">
        <v>24</v>
      </c>
      <c r="L5691" t="s">
        <v>25</v>
      </c>
      <c r="M5691" t="s">
        <v>605</v>
      </c>
      <c r="N5691">
        <v>1997</v>
      </c>
      <c r="O5691" t="s">
        <v>271</v>
      </c>
      <c r="P5691" t="s">
        <v>615</v>
      </c>
      <c r="Q5691">
        <v>7</v>
      </c>
      <c r="R5691" t="s">
        <v>1179</v>
      </c>
    </row>
    <row r="5692" spans="1:18" x14ac:dyDescent="0.3">
      <c r="A5692">
        <v>5858</v>
      </c>
      <c r="B5692" t="s">
        <v>120</v>
      </c>
      <c r="C5692">
        <v>2013</v>
      </c>
      <c r="D5692">
        <v>210000</v>
      </c>
      <c r="E5692">
        <v>96272</v>
      </c>
      <c r="F5692" t="s">
        <v>124</v>
      </c>
      <c r="G5692" t="s">
        <v>799</v>
      </c>
      <c r="H5692" t="s">
        <v>2206</v>
      </c>
      <c r="I5692" t="s">
        <v>22</v>
      </c>
      <c r="J5692" t="s">
        <v>23</v>
      </c>
      <c r="K5692" t="s">
        <v>24</v>
      </c>
      <c r="L5692" t="s">
        <v>25</v>
      </c>
      <c r="M5692" t="s">
        <v>583</v>
      </c>
      <c r="N5692">
        <v>936</v>
      </c>
      <c r="O5692" t="s">
        <v>584</v>
      </c>
      <c r="P5692" t="s">
        <v>585</v>
      </c>
      <c r="Q5692">
        <v>5</v>
      </c>
      <c r="R5692" t="s">
        <v>1179</v>
      </c>
    </row>
    <row r="5693" spans="1:18" x14ac:dyDescent="0.3">
      <c r="A5693">
        <v>5859</v>
      </c>
      <c r="B5693" t="s">
        <v>239</v>
      </c>
      <c r="C5693">
        <v>2015</v>
      </c>
      <c r="D5693">
        <v>1650000</v>
      </c>
      <c r="E5693">
        <v>74000</v>
      </c>
      <c r="F5693" t="s">
        <v>124</v>
      </c>
      <c r="G5693" t="s">
        <v>799</v>
      </c>
      <c r="H5693" t="s">
        <v>2206</v>
      </c>
      <c r="I5693" t="s">
        <v>22</v>
      </c>
      <c r="J5693" t="s">
        <v>23</v>
      </c>
      <c r="K5693" t="s">
        <v>154</v>
      </c>
      <c r="L5693" t="s">
        <v>25</v>
      </c>
      <c r="M5693" t="s">
        <v>871</v>
      </c>
      <c r="N5693">
        <v>1995</v>
      </c>
      <c r="O5693" t="s">
        <v>888</v>
      </c>
      <c r="P5693" t="s">
        <v>1180</v>
      </c>
      <c r="Q5693">
        <v>5</v>
      </c>
      <c r="R5693" t="s">
        <v>1179</v>
      </c>
    </row>
    <row r="5694" spans="1:18" x14ac:dyDescent="0.3">
      <c r="A5694">
        <v>5860</v>
      </c>
      <c r="B5694" t="s">
        <v>65</v>
      </c>
      <c r="C5694">
        <v>2011</v>
      </c>
      <c r="D5694">
        <v>750000</v>
      </c>
      <c r="E5694">
        <v>168000</v>
      </c>
      <c r="F5694" t="s">
        <v>124</v>
      </c>
      <c r="G5694" t="s">
        <v>799</v>
      </c>
      <c r="H5694" t="s">
        <v>2207</v>
      </c>
      <c r="I5694" t="s">
        <v>22</v>
      </c>
      <c r="J5694" t="s">
        <v>23</v>
      </c>
      <c r="K5694" t="s">
        <v>24</v>
      </c>
      <c r="L5694" t="s">
        <v>33</v>
      </c>
      <c r="M5694" t="s">
        <v>475</v>
      </c>
      <c r="N5694">
        <v>2494</v>
      </c>
      <c r="O5694" t="s">
        <v>476</v>
      </c>
      <c r="P5694" t="s">
        <v>477</v>
      </c>
      <c r="Q5694">
        <v>7</v>
      </c>
      <c r="R5694" t="s">
        <v>1179</v>
      </c>
    </row>
    <row r="5695" spans="1:18" x14ac:dyDescent="0.3">
      <c r="A5695">
        <v>5861</v>
      </c>
      <c r="B5695" t="s">
        <v>69</v>
      </c>
      <c r="C5695">
        <v>2019</v>
      </c>
      <c r="D5695">
        <v>675000</v>
      </c>
      <c r="E5695">
        <v>7000</v>
      </c>
      <c r="F5695" t="s">
        <v>124</v>
      </c>
      <c r="G5695" t="s">
        <v>799</v>
      </c>
      <c r="H5695" t="s">
        <v>2207</v>
      </c>
      <c r="I5695" t="s">
        <v>41</v>
      </c>
      <c r="J5695" t="s">
        <v>23</v>
      </c>
      <c r="K5695" t="s">
        <v>24</v>
      </c>
      <c r="L5695" t="s">
        <v>25</v>
      </c>
      <c r="M5695" t="s">
        <v>418</v>
      </c>
      <c r="N5695">
        <v>1194</v>
      </c>
      <c r="O5695" t="s">
        <v>1064</v>
      </c>
      <c r="P5695" t="s">
        <v>275</v>
      </c>
      <c r="Q5695">
        <v>5</v>
      </c>
      <c r="R5695" t="s">
        <v>1179</v>
      </c>
    </row>
    <row r="5696" spans="1:18" x14ac:dyDescent="0.3">
      <c r="A5696">
        <v>5862</v>
      </c>
      <c r="B5696" t="s">
        <v>46</v>
      </c>
      <c r="C5696">
        <v>2017</v>
      </c>
      <c r="D5696">
        <v>715000</v>
      </c>
      <c r="E5696">
        <v>60000</v>
      </c>
      <c r="F5696" t="s">
        <v>124</v>
      </c>
      <c r="G5696" t="s">
        <v>799</v>
      </c>
      <c r="H5696" t="s">
        <v>2207</v>
      </c>
      <c r="I5696" t="s">
        <v>22</v>
      </c>
      <c r="J5696" t="s">
        <v>23</v>
      </c>
      <c r="K5696" t="s">
        <v>24</v>
      </c>
      <c r="L5696" t="s">
        <v>25</v>
      </c>
      <c r="M5696" t="s">
        <v>551</v>
      </c>
      <c r="N5696">
        <v>1396</v>
      </c>
      <c r="O5696" t="s">
        <v>100</v>
      </c>
      <c r="P5696" t="s">
        <v>552</v>
      </c>
      <c r="Q5696">
        <v>5</v>
      </c>
      <c r="R5696" t="s">
        <v>1179</v>
      </c>
    </row>
    <row r="5697" spans="1:18" x14ac:dyDescent="0.3">
      <c r="A5697">
        <v>5863</v>
      </c>
      <c r="B5697" t="s">
        <v>109</v>
      </c>
      <c r="C5697">
        <v>2013</v>
      </c>
      <c r="D5697">
        <v>227999</v>
      </c>
      <c r="E5697">
        <v>60000</v>
      </c>
      <c r="F5697" t="s">
        <v>124</v>
      </c>
      <c r="G5697" t="s">
        <v>799</v>
      </c>
      <c r="H5697" t="s">
        <v>2207</v>
      </c>
      <c r="I5697" t="s">
        <v>22</v>
      </c>
      <c r="J5697" t="s">
        <v>23</v>
      </c>
      <c r="K5697" t="s">
        <v>24</v>
      </c>
      <c r="L5697" t="s">
        <v>33</v>
      </c>
      <c r="M5697" t="s">
        <v>653</v>
      </c>
      <c r="N5697">
        <v>1396</v>
      </c>
      <c r="O5697" t="s">
        <v>286</v>
      </c>
      <c r="P5697" t="s">
        <v>472</v>
      </c>
      <c r="Q5697">
        <v>5</v>
      </c>
      <c r="R5697" t="s">
        <v>1179</v>
      </c>
    </row>
    <row r="5698" spans="1:18" x14ac:dyDescent="0.3">
      <c r="A5698">
        <v>5864</v>
      </c>
      <c r="B5698" t="s">
        <v>18</v>
      </c>
      <c r="C5698">
        <v>2015</v>
      </c>
      <c r="D5698">
        <v>400000</v>
      </c>
      <c r="E5698">
        <v>22500</v>
      </c>
      <c r="F5698" t="s">
        <v>124</v>
      </c>
      <c r="G5698" t="s">
        <v>799</v>
      </c>
      <c r="H5698" t="s">
        <v>2207</v>
      </c>
      <c r="I5698" t="s">
        <v>41</v>
      </c>
      <c r="J5698" t="s">
        <v>23</v>
      </c>
      <c r="K5698" t="s">
        <v>24</v>
      </c>
      <c r="L5698" t="s">
        <v>25</v>
      </c>
      <c r="M5698" t="s">
        <v>226</v>
      </c>
      <c r="N5698">
        <v>998</v>
      </c>
      <c r="O5698" t="s">
        <v>244</v>
      </c>
      <c r="P5698" t="s">
        <v>141</v>
      </c>
      <c r="Q5698">
        <v>5</v>
      </c>
      <c r="R5698" t="s">
        <v>1179</v>
      </c>
    </row>
    <row r="5699" spans="1:18" x14ac:dyDescent="0.3">
      <c r="A5699">
        <v>5865</v>
      </c>
      <c r="B5699" t="s">
        <v>18</v>
      </c>
      <c r="C5699">
        <v>2020</v>
      </c>
      <c r="D5699">
        <v>925000</v>
      </c>
      <c r="E5699">
        <v>7400</v>
      </c>
      <c r="F5699" t="s">
        <v>124</v>
      </c>
      <c r="G5699" t="s">
        <v>799</v>
      </c>
      <c r="H5699" t="s">
        <v>2206</v>
      </c>
      <c r="I5699" t="s">
        <v>22</v>
      </c>
      <c r="J5699" t="s">
        <v>23</v>
      </c>
      <c r="K5699" t="s">
        <v>154</v>
      </c>
      <c r="L5699" t="s">
        <v>25</v>
      </c>
      <c r="M5699" t="s">
        <v>129</v>
      </c>
      <c r="N5699">
        <v>1248</v>
      </c>
      <c r="O5699" t="s">
        <v>94</v>
      </c>
      <c r="P5699" t="s">
        <v>95</v>
      </c>
      <c r="Q5699">
        <v>5</v>
      </c>
      <c r="R5699" t="s">
        <v>1179</v>
      </c>
    </row>
    <row r="5700" spans="1:18" x14ac:dyDescent="0.3">
      <c r="A5700">
        <v>5866</v>
      </c>
      <c r="B5700" t="s">
        <v>18</v>
      </c>
      <c r="C5700">
        <v>2011</v>
      </c>
      <c r="D5700">
        <v>275000</v>
      </c>
      <c r="E5700">
        <v>70000</v>
      </c>
      <c r="F5700" t="s">
        <v>124</v>
      </c>
      <c r="G5700" t="s">
        <v>196</v>
      </c>
      <c r="H5700" t="s">
        <v>1163</v>
      </c>
      <c r="I5700" t="s">
        <v>41</v>
      </c>
      <c r="J5700" t="s">
        <v>23</v>
      </c>
      <c r="K5700" t="s">
        <v>24</v>
      </c>
      <c r="L5700" t="s">
        <v>42</v>
      </c>
      <c r="M5700" t="s">
        <v>383</v>
      </c>
      <c r="N5700">
        <v>1298</v>
      </c>
      <c r="O5700" t="s">
        <v>395</v>
      </c>
      <c r="P5700" t="s">
        <v>261</v>
      </c>
      <c r="Q5700">
        <v>5</v>
      </c>
      <c r="R5700" t="s">
        <v>1179</v>
      </c>
    </row>
    <row r="5701" spans="1:18" x14ac:dyDescent="0.3">
      <c r="A5701">
        <v>5867</v>
      </c>
      <c r="B5701" t="s">
        <v>18</v>
      </c>
      <c r="C5701">
        <v>2009</v>
      </c>
      <c r="D5701">
        <v>175000</v>
      </c>
      <c r="E5701">
        <v>67000</v>
      </c>
      <c r="F5701" t="s">
        <v>124</v>
      </c>
      <c r="G5701" t="s">
        <v>196</v>
      </c>
      <c r="H5701" t="s">
        <v>1163</v>
      </c>
      <c r="I5701" t="s">
        <v>41</v>
      </c>
      <c r="J5701" t="s">
        <v>23</v>
      </c>
      <c r="K5701" t="s">
        <v>24</v>
      </c>
      <c r="L5701" t="s">
        <v>25</v>
      </c>
      <c r="M5701" t="s">
        <v>85</v>
      </c>
      <c r="N5701">
        <v>1061</v>
      </c>
      <c r="O5701" t="s">
        <v>86</v>
      </c>
      <c r="P5701" t="s">
        <v>87</v>
      </c>
      <c r="Q5701">
        <v>5</v>
      </c>
      <c r="R5701" t="s">
        <v>1179</v>
      </c>
    </row>
    <row r="5702" spans="1:18" x14ac:dyDescent="0.3">
      <c r="A5702">
        <v>5868</v>
      </c>
      <c r="B5702" t="s">
        <v>69</v>
      </c>
      <c r="C5702">
        <v>2009</v>
      </c>
      <c r="D5702">
        <v>155000</v>
      </c>
      <c r="E5702">
        <v>110000</v>
      </c>
      <c r="F5702" t="s">
        <v>19</v>
      </c>
      <c r="G5702" t="s">
        <v>31</v>
      </c>
      <c r="H5702" t="s">
        <v>1144</v>
      </c>
      <c r="I5702" t="s">
        <v>22</v>
      </c>
      <c r="J5702" t="s">
        <v>23</v>
      </c>
      <c r="K5702" t="s">
        <v>24</v>
      </c>
      <c r="L5702" t="s">
        <v>42</v>
      </c>
      <c r="M5702" t="s">
        <v>43</v>
      </c>
      <c r="N5702">
        <v>1399</v>
      </c>
      <c r="O5702" t="s">
        <v>388</v>
      </c>
      <c r="P5702" t="s">
        <v>690</v>
      </c>
      <c r="Q5702">
        <v>5</v>
      </c>
      <c r="R5702" t="s">
        <v>1179</v>
      </c>
    </row>
    <row r="5703" spans="1:18" x14ac:dyDescent="0.3">
      <c r="A5703">
        <v>5869</v>
      </c>
      <c r="B5703" t="s">
        <v>18</v>
      </c>
      <c r="C5703">
        <v>2012</v>
      </c>
      <c r="D5703">
        <v>325000</v>
      </c>
      <c r="E5703">
        <v>175000</v>
      </c>
      <c r="F5703" t="s">
        <v>124</v>
      </c>
      <c r="G5703" t="s">
        <v>196</v>
      </c>
      <c r="H5703" t="s">
        <v>1163</v>
      </c>
      <c r="I5703" t="s">
        <v>22</v>
      </c>
      <c r="J5703" t="s">
        <v>23</v>
      </c>
      <c r="K5703" t="s">
        <v>24</v>
      </c>
      <c r="L5703" t="s">
        <v>33</v>
      </c>
      <c r="M5703" t="s">
        <v>107</v>
      </c>
      <c r="N5703">
        <v>1248</v>
      </c>
      <c r="O5703" t="s">
        <v>108</v>
      </c>
      <c r="P5703" t="s">
        <v>95</v>
      </c>
      <c r="Q5703">
        <v>5</v>
      </c>
      <c r="R5703" t="s">
        <v>1179</v>
      </c>
    </row>
    <row r="5704" spans="1:18" x14ac:dyDescent="0.3">
      <c r="A5704">
        <v>5870</v>
      </c>
      <c r="B5704" t="s">
        <v>88</v>
      </c>
      <c r="C5704">
        <v>2014</v>
      </c>
      <c r="D5704">
        <v>700000</v>
      </c>
      <c r="E5704">
        <v>120000</v>
      </c>
      <c r="F5704" t="s">
        <v>124</v>
      </c>
      <c r="G5704" t="s">
        <v>196</v>
      </c>
      <c r="H5704" t="s">
        <v>1163</v>
      </c>
      <c r="I5704" t="s">
        <v>22</v>
      </c>
      <c r="J5704" t="s">
        <v>23</v>
      </c>
      <c r="K5704" t="s">
        <v>24</v>
      </c>
      <c r="L5704" t="s">
        <v>25</v>
      </c>
      <c r="M5704" t="s">
        <v>481</v>
      </c>
      <c r="N5704">
        <v>2179</v>
      </c>
      <c r="O5704" t="s">
        <v>271</v>
      </c>
      <c r="P5704" t="s">
        <v>272</v>
      </c>
      <c r="Q5704">
        <v>9</v>
      </c>
      <c r="R5704" t="s">
        <v>1179</v>
      </c>
    </row>
    <row r="5705" spans="1:18" x14ac:dyDescent="0.3">
      <c r="A5705">
        <v>5871</v>
      </c>
      <c r="B5705" t="s">
        <v>109</v>
      </c>
      <c r="C5705">
        <v>2008</v>
      </c>
      <c r="D5705">
        <v>50000</v>
      </c>
      <c r="E5705">
        <v>120000</v>
      </c>
      <c r="F5705" t="s">
        <v>124</v>
      </c>
      <c r="G5705" t="s">
        <v>196</v>
      </c>
      <c r="H5705" t="s">
        <v>1163</v>
      </c>
      <c r="I5705" t="s">
        <v>22</v>
      </c>
      <c r="J5705" t="s">
        <v>23</v>
      </c>
      <c r="K5705" t="s">
        <v>24</v>
      </c>
      <c r="L5705" t="s">
        <v>42</v>
      </c>
      <c r="M5705" t="s">
        <v>383</v>
      </c>
      <c r="N5705">
        <v>1396</v>
      </c>
      <c r="O5705" t="s">
        <v>458</v>
      </c>
      <c r="P5705" t="s">
        <v>570</v>
      </c>
      <c r="Q5705">
        <v>5</v>
      </c>
      <c r="R5705" t="s">
        <v>1179</v>
      </c>
    </row>
    <row r="5706" spans="1:18" x14ac:dyDescent="0.3">
      <c r="A5706">
        <v>5872</v>
      </c>
      <c r="B5706" t="s">
        <v>88</v>
      </c>
      <c r="C5706">
        <v>2012</v>
      </c>
      <c r="D5706">
        <v>450000</v>
      </c>
      <c r="E5706">
        <v>370000</v>
      </c>
      <c r="F5706" t="s">
        <v>19</v>
      </c>
      <c r="G5706" t="s">
        <v>31</v>
      </c>
      <c r="H5706" t="s">
        <v>1144</v>
      </c>
      <c r="I5706" t="s">
        <v>22</v>
      </c>
      <c r="J5706" t="s">
        <v>23</v>
      </c>
      <c r="K5706" t="s">
        <v>24</v>
      </c>
      <c r="L5706" t="s">
        <v>25</v>
      </c>
      <c r="M5706" t="s">
        <v>481</v>
      </c>
      <c r="N5706">
        <v>2179</v>
      </c>
      <c r="O5706" t="s">
        <v>271</v>
      </c>
      <c r="P5706" t="s">
        <v>272</v>
      </c>
      <c r="Q5706">
        <v>9</v>
      </c>
      <c r="R5706" t="s">
        <v>1179</v>
      </c>
    </row>
    <row r="5707" spans="1:18" x14ac:dyDescent="0.3">
      <c r="A5707">
        <v>5873</v>
      </c>
      <c r="B5707" t="s">
        <v>46</v>
      </c>
      <c r="C5707">
        <v>2014</v>
      </c>
      <c r="D5707">
        <v>645000</v>
      </c>
      <c r="E5707">
        <v>150360</v>
      </c>
      <c r="F5707" t="s">
        <v>19</v>
      </c>
      <c r="G5707" t="s">
        <v>31</v>
      </c>
      <c r="H5707" t="s">
        <v>1144</v>
      </c>
      <c r="I5707" t="s">
        <v>22</v>
      </c>
      <c r="J5707" t="s">
        <v>23</v>
      </c>
      <c r="K5707" t="s">
        <v>24</v>
      </c>
      <c r="L5707" t="s">
        <v>25</v>
      </c>
      <c r="M5707" t="s">
        <v>288</v>
      </c>
      <c r="N5707">
        <v>1582</v>
      </c>
      <c r="O5707" t="s">
        <v>289</v>
      </c>
      <c r="P5707" t="s">
        <v>290</v>
      </c>
      <c r="Q5707">
        <v>5</v>
      </c>
      <c r="R5707" t="s">
        <v>1179</v>
      </c>
    </row>
    <row r="5708" spans="1:18" x14ac:dyDescent="0.3">
      <c r="A5708">
        <v>5874</v>
      </c>
      <c r="B5708" t="s">
        <v>109</v>
      </c>
      <c r="C5708">
        <v>2017</v>
      </c>
      <c r="D5708">
        <v>597000</v>
      </c>
      <c r="E5708">
        <v>15000</v>
      </c>
      <c r="F5708" t="s">
        <v>19</v>
      </c>
      <c r="G5708" t="s">
        <v>31</v>
      </c>
      <c r="H5708" t="s">
        <v>1144</v>
      </c>
      <c r="I5708" t="s">
        <v>22</v>
      </c>
      <c r="J5708" t="s">
        <v>23</v>
      </c>
      <c r="K5708" t="s">
        <v>24</v>
      </c>
      <c r="L5708" t="s">
        <v>25</v>
      </c>
      <c r="M5708" t="s">
        <v>117</v>
      </c>
      <c r="N5708">
        <v>1047</v>
      </c>
      <c r="O5708" t="s">
        <v>471</v>
      </c>
      <c r="P5708" t="s">
        <v>472</v>
      </c>
      <c r="Q5708">
        <v>5</v>
      </c>
      <c r="R5708" t="s">
        <v>1179</v>
      </c>
    </row>
    <row r="5709" spans="1:18" x14ac:dyDescent="0.3">
      <c r="A5709">
        <v>5875</v>
      </c>
      <c r="B5709" t="s">
        <v>75</v>
      </c>
      <c r="C5709">
        <v>2018</v>
      </c>
      <c r="D5709">
        <v>400000</v>
      </c>
      <c r="E5709">
        <v>30000</v>
      </c>
      <c r="F5709" t="s">
        <v>124</v>
      </c>
      <c r="G5709" t="s">
        <v>772</v>
      </c>
      <c r="H5709" t="s">
        <v>1076</v>
      </c>
      <c r="I5709" t="s">
        <v>41</v>
      </c>
      <c r="J5709" t="s">
        <v>23</v>
      </c>
      <c r="K5709" t="s">
        <v>154</v>
      </c>
      <c r="L5709" t="s">
        <v>33</v>
      </c>
      <c r="M5709" t="s">
        <v>1577</v>
      </c>
      <c r="N5709">
        <v>999</v>
      </c>
      <c r="O5709" t="s">
        <v>86</v>
      </c>
      <c r="P5709" t="s">
        <v>306</v>
      </c>
      <c r="Q5709">
        <v>5</v>
      </c>
      <c r="R5709" t="s">
        <v>1179</v>
      </c>
    </row>
    <row r="5710" spans="1:18" x14ac:dyDescent="0.3">
      <c r="A5710">
        <v>5876</v>
      </c>
      <c r="B5710" t="s">
        <v>18</v>
      </c>
      <c r="C5710">
        <v>2009</v>
      </c>
      <c r="D5710">
        <v>300000</v>
      </c>
      <c r="E5710">
        <v>150000</v>
      </c>
      <c r="F5710" t="s">
        <v>124</v>
      </c>
      <c r="G5710" t="s">
        <v>196</v>
      </c>
      <c r="H5710" t="s">
        <v>1163</v>
      </c>
      <c r="I5710" t="s">
        <v>22</v>
      </c>
      <c r="J5710" t="s">
        <v>23</v>
      </c>
      <c r="K5710" t="s">
        <v>24</v>
      </c>
      <c r="L5710" t="s">
        <v>25</v>
      </c>
      <c r="M5710" t="s">
        <v>159</v>
      </c>
      <c r="N5710">
        <v>1248</v>
      </c>
      <c r="O5710" t="s">
        <v>393</v>
      </c>
      <c r="P5710" t="s">
        <v>28</v>
      </c>
      <c r="Q5710">
        <v>5</v>
      </c>
      <c r="R5710" t="s">
        <v>1179</v>
      </c>
    </row>
    <row r="5711" spans="1:18" x14ac:dyDescent="0.3">
      <c r="A5711">
        <v>5877</v>
      </c>
      <c r="B5711" t="s">
        <v>18</v>
      </c>
      <c r="C5711">
        <v>2015</v>
      </c>
      <c r="D5711">
        <v>573000</v>
      </c>
      <c r="E5711">
        <v>100000</v>
      </c>
      <c r="F5711" t="s">
        <v>124</v>
      </c>
      <c r="G5711" t="s">
        <v>196</v>
      </c>
      <c r="H5711" t="s">
        <v>1163</v>
      </c>
      <c r="I5711" t="s">
        <v>22</v>
      </c>
      <c r="J5711" t="s">
        <v>23</v>
      </c>
      <c r="K5711" t="s">
        <v>24</v>
      </c>
      <c r="L5711" t="s">
        <v>33</v>
      </c>
      <c r="M5711" t="s">
        <v>229</v>
      </c>
      <c r="N5711">
        <v>1248</v>
      </c>
      <c r="O5711" t="s">
        <v>27</v>
      </c>
      <c r="P5711" t="s">
        <v>28</v>
      </c>
      <c r="Q5711">
        <v>5</v>
      </c>
      <c r="R5711" t="s">
        <v>1179</v>
      </c>
    </row>
    <row r="5712" spans="1:18" x14ac:dyDescent="0.3">
      <c r="A5712">
        <v>5878</v>
      </c>
      <c r="B5712" t="s">
        <v>18</v>
      </c>
      <c r="C5712">
        <v>2011</v>
      </c>
      <c r="D5712">
        <v>180000</v>
      </c>
      <c r="E5712">
        <v>70000</v>
      </c>
      <c r="F5712" t="s">
        <v>19</v>
      </c>
      <c r="G5712" t="s">
        <v>31</v>
      </c>
      <c r="H5712" t="s">
        <v>1144</v>
      </c>
      <c r="I5712" t="s">
        <v>41</v>
      </c>
      <c r="J5712" t="s">
        <v>23</v>
      </c>
      <c r="K5712" t="s">
        <v>24</v>
      </c>
      <c r="L5712" t="s">
        <v>25</v>
      </c>
      <c r="M5712" t="s">
        <v>540</v>
      </c>
      <c r="N5712">
        <v>998</v>
      </c>
      <c r="O5712" t="s">
        <v>67</v>
      </c>
      <c r="P5712" t="s">
        <v>141</v>
      </c>
      <c r="Q5712">
        <v>5</v>
      </c>
      <c r="R5712" t="s">
        <v>1179</v>
      </c>
    </row>
    <row r="5713" spans="1:18" x14ac:dyDescent="0.3">
      <c r="A5713">
        <v>5879</v>
      </c>
      <c r="B5713" t="s">
        <v>109</v>
      </c>
      <c r="C5713">
        <v>2011</v>
      </c>
      <c r="D5713">
        <v>70000</v>
      </c>
      <c r="E5713">
        <v>40000</v>
      </c>
      <c r="F5713" t="s">
        <v>19</v>
      </c>
      <c r="G5713" t="s">
        <v>31</v>
      </c>
      <c r="H5713" t="s">
        <v>1144</v>
      </c>
      <c r="I5713" t="s">
        <v>41</v>
      </c>
      <c r="J5713" t="s">
        <v>23</v>
      </c>
      <c r="K5713" t="s">
        <v>24</v>
      </c>
      <c r="L5713" t="s">
        <v>25</v>
      </c>
      <c r="M5713" t="s">
        <v>182</v>
      </c>
      <c r="N5713">
        <v>624</v>
      </c>
      <c r="O5713" t="s">
        <v>131</v>
      </c>
      <c r="P5713" t="s">
        <v>2208</v>
      </c>
      <c r="Q5713">
        <v>4</v>
      </c>
      <c r="R5713" t="s">
        <v>1179</v>
      </c>
    </row>
    <row r="5714" spans="1:18" x14ac:dyDescent="0.3">
      <c r="A5714">
        <v>5880</v>
      </c>
      <c r="B5714" t="s">
        <v>65</v>
      </c>
      <c r="C5714">
        <v>2008</v>
      </c>
      <c r="D5714">
        <v>500000</v>
      </c>
      <c r="E5714">
        <v>154000</v>
      </c>
      <c r="F5714" t="s">
        <v>19</v>
      </c>
      <c r="G5714" t="s">
        <v>206</v>
      </c>
      <c r="H5714" t="s">
        <v>1267</v>
      </c>
      <c r="I5714" t="s">
        <v>22</v>
      </c>
      <c r="J5714" t="s">
        <v>23</v>
      </c>
      <c r="K5714" t="s">
        <v>24</v>
      </c>
      <c r="L5714" t="s">
        <v>42</v>
      </c>
      <c r="M5714" t="s">
        <v>475</v>
      </c>
      <c r="N5714">
        <v>2494</v>
      </c>
      <c r="O5714" t="s">
        <v>476</v>
      </c>
      <c r="P5714" t="s">
        <v>477</v>
      </c>
      <c r="Q5714">
        <v>8</v>
      </c>
      <c r="R5714" t="s">
        <v>1179</v>
      </c>
    </row>
    <row r="5715" spans="1:18" x14ac:dyDescent="0.3">
      <c r="A5715">
        <v>5881</v>
      </c>
      <c r="B5715" t="s">
        <v>46</v>
      </c>
      <c r="C5715">
        <v>2004</v>
      </c>
      <c r="D5715">
        <v>110000</v>
      </c>
      <c r="E5715">
        <v>110000</v>
      </c>
      <c r="F5715" t="s">
        <v>19</v>
      </c>
      <c r="G5715" t="s">
        <v>206</v>
      </c>
      <c r="H5715" t="s">
        <v>1267</v>
      </c>
      <c r="I5715" t="s">
        <v>41</v>
      </c>
      <c r="J5715" t="s">
        <v>23</v>
      </c>
      <c r="K5715" t="s">
        <v>24</v>
      </c>
      <c r="L5715" t="s">
        <v>33</v>
      </c>
      <c r="M5715" t="s">
        <v>674</v>
      </c>
      <c r="N5715">
        <v>1599</v>
      </c>
      <c r="O5715" t="s">
        <v>449</v>
      </c>
      <c r="P5715" t="s">
        <v>2159</v>
      </c>
      <c r="Q5715">
        <v>5</v>
      </c>
      <c r="R5715" t="s">
        <v>1179</v>
      </c>
    </row>
    <row r="5716" spans="1:18" x14ac:dyDescent="0.3">
      <c r="A5716">
        <v>5882</v>
      </c>
      <c r="B5716" t="s">
        <v>18</v>
      </c>
      <c r="C5716">
        <v>2013</v>
      </c>
      <c r="D5716">
        <v>450000</v>
      </c>
      <c r="E5716">
        <v>120000</v>
      </c>
      <c r="F5716" t="s">
        <v>19</v>
      </c>
      <c r="G5716" t="s">
        <v>206</v>
      </c>
      <c r="H5716" t="s">
        <v>1267</v>
      </c>
      <c r="I5716" t="s">
        <v>22</v>
      </c>
      <c r="J5716" t="s">
        <v>23</v>
      </c>
      <c r="K5716" t="s">
        <v>24</v>
      </c>
      <c r="L5716" t="s">
        <v>33</v>
      </c>
      <c r="M5716" t="s">
        <v>307</v>
      </c>
      <c r="N5716">
        <v>1248</v>
      </c>
      <c r="O5716" t="s">
        <v>216</v>
      </c>
      <c r="P5716" t="s">
        <v>95</v>
      </c>
      <c r="Q5716">
        <v>7</v>
      </c>
      <c r="R5716" t="s">
        <v>1179</v>
      </c>
    </row>
    <row r="5717" spans="1:18" x14ac:dyDescent="0.3">
      <c r="A5717">
        <v>5883</v>
      </c>
      <c r="B5717" t="s">
        <v>109</v>
      </c>
      <c r="C5717">
        <v>2013</v>
      </c>
      <c r="D5717">
        <v>310000</v>
      </c>
      <c r="E5717">
        <v>145000</v>
      </c>
      <c r="F5717" t="s">
        <v>19</v>
      </c>
      <c r="G5717" t="s">
        <v>206</v>
      </c>
      <c r="H5717" t="s">
        <v>1385</v>
      </c>
      <c r="I5717" t="s">
        <v>22</v>
      </c>
      <c r="J5717" t="s">
        <v>23</v>
      </c>
      <c r="K5717" t="s">
        <v>24</v>
      </c>
      <c r="L5717" t="s">
        <v>25</v>
      </c>
      <c r="M5717" t="s">
        <v>411</v>
      </c>
      <c r="N5717">
        <v>2956</v>
      </c>
      <c r="O5717" t="s">
        <v>941</v>
      </c>
      <c r="P5717" t="s">
        <v>1533</v>
      </c>
      <c r="Q5717">
        <v>7</v>
      </c>
      <c r="R5717" t="s">
        <v>1179</v>
      </c>
    </row>
    <row r="5718" spans="1:18" x14ac:dyDescent="0.3">
      <c r="A5718">
        <v>5884</v>
      </c>
      <c r="B5718" t="s">
        <v>88</v>
      </c>
      <c r="C5718">
        <v>2017</v>
      </c>
      <c r="D5718">
        <v>400000</v>
      </c>
      <c r="E5718">
        <v>30000</v>
      </c>
      <c r="F5718" t="s">
        <v>19</v>
      </c>
      <c r="G5718" t="s">
        <v>206</v>
      </c>
      <c r="H5718" t="s">
        <v>1267</v>
      </c>
      <c r="I5718" t="s">
        <v>22</v>
      </c>
      <c r="J5718" t="s">
        <v>23</v>
      </c>
      <c r="K5718" t="s">
        <v>24</v>
      </c>
      <c r="L5718" t="s">
        <v>25</v>
      </c>
      <c r="M5718" t="s">
        <v>564</v>
      </c>
      <c r="N5718">
        <v>1198</v>
      </c>
      <c r="O5718" t="s">
        <v>565</v>
      </c>
      <c r="P5718" t="s">
        <v>566</v>
      </c>
      <c r="Q5718">
        <v>6</v>
      </c>
      <c r="R5718" t="s">
        <v>1179</v>
      </c>
    </row>
    <row r="5719" spans="1:18" x14ac:dyDescent="0.3">
      <c r="A5719">
        <v>5885</v>
      </c>
      <c r="B5719" t="s">
        <v>18</v>
      </c>
      <c r="C5719">
        <v>2014</v>
      </c>
      <c r="D5719">
        <v>390000</v>
      </c>
      <c r="E5719">
        <v>90000</v>
      </c>
      <c r="F5719" t="s">
        <v>19</v>
      </c>
      <c r="G5719" t="s">
        <v>206</v>
      </c>
      <c r="H5719" t="s">
        <v>1267</v>
      </c>
      <c r="I5719" t="s">
        <v>22</v>
      </c>
      <c r="J5719" t="s">
        <v>23</v>
      </c>
      <c r="K5719" t="s">
        <v>24</v>
      </c>
      <c r="L5719" t="s">
        <v>33</v>
      </c>
      <c r="M5719" t="s">
        <v>230</v>
      </c>
      <c r="N5719">
        <v>1248</v>
      </c>
      <c r="O5719" t="s">
        <v>27</v>
      </c>
      <c r="P5719" t="s">
        <v>28</v>
      </c>
      <c r="Q5719">
        <v>5</v>
      </c>
      <c r="R5719" t="s">
        <v>1179</v>
      </c>
    </row>
    <row r="5720" spans="1:18" x14ac:dyDescent="0.3">
      <c r="A5720">
        <v>5886</v>
      </c>
      <c r="B5720" t="s">
        <v>18</v>
      </c>
      <c r="C5720">
        <v>2011</v>
      </c>
      <c r="D5720">
        <v>122000</v>
      </c>
      <c r="E5720">
        <v>110000</v>
      </c>
      <c r="F5720" t="s">
        <v>19</v>
      </c>
      <c r="G5720" t="s">
        <v>206</v>
      </c>
      <c r="H5720" t="s">
        <v>1385</v>
      </c>
      <c r="I5720" t="s">
        <v>41</v>
      </c>
      <c r="J5720" t="s">
        <v>23</v>
      </c>
      <c r="K5720" t="s">
        <v>24</v>
      </c>
      <c r="L5720" t="s">
        <v>304</v>
      </c>
      <c r="M5720" t="s">
        <v>96</v>
      </c>
      <c r="N5720">
        <v>796</v>
      </c>
      <c r="O5720" t="s">
        <v>97</v>
      </c>
      <c r="P5720" t="s">
        <v>98</v>
      </c>
      <c r="Q5720">
        <v>5</v>
      </c>
      <c r="R5720" t="s">
        <v>1179</v>
      </c>
    </row>
    <row r="5721" spans="1:18" x14ac:dyDescent="0.3">
      <c r="A5721">
        <v>5887</v>
      </c>
      <c r="B5721" t="s">
        <v>88</v>
      </c>
      <c r="C5721">
        <v>2016</v>
      </c>
      <c r="D5721">
        <v>741000</v>
      </c>
      <c r="E5721">
        <v>70000</v>
      </c>
      <c r="F5721" t="s">
        <v>19</v>
      </c>
      <c r="G5721" t="s">
        <v>206</v>
      </c>
      <c r="H5721" t="s">
        <v>1385</v>
      </c>
      <c r="I5721" t="s">
        <v>22</v>
      </c>
      <c r="J5721" t="s">
        <v>23</v>
      </c>
      <c r="K5721" t="s">
        <v>24</v>
      </c>
      <c r="L5721" t="s">
        <v>25</v>
      </c>
      <c r="M5721" t="s">
        <v>605</v>
      </c>
      <c r="N5721">
        <v>1997</v>
      </c>
      <c r="O5721" t="s">
        <v>271</v>
      </c>
      <c r="P5721" t="s">
        <v>615</v>
      </c>
      <c r="Q5721">
        <v>7</v>
      </c>
      <c r="R5721" t="s">
        <v>1179</v>
      </c>
    </row>
    <row r="5722" spans="1:18" x14ac:dyDescent="0.3">
      <c r="A5722">
        <v>5888</v>
      </c>
      <c r="B5722" t="s">
        <v>46</v>
      </c>
      <c r="C5722">
        <v>2012</v>
      </c>
      <c r="D5722">
        <v>330000</v>
      </c>
      <c r="E5722">
        <v>40000</v>
      </c>
      <c r="F5722" t="s">
        <v>19</v>
      </c>
      <c r="G5722" t="s">
        <v>786</v>
      </c>
      <c r="H5722" t="s">
        <v>2187</v>
      </c>
      <c r="I5722" t="s">
        <v>22</v>
      </c>
      <c r="J5722" t="s">
        <v>23</v>
      </c>
      <c r="K5722" t="s">
        <v>24</v>
      </c>
      <c r="L5722" t="s">
        <v>33</v>
      </c>
      <c r="M5722" t="s">
        <v>47</v>
      </c>
      <c r="N5722">
        <v>1396</v>
      </c>
      <c r="O5722" t="s">
        <v>48</v>
      </c>
      <c r="P5722" t="s">
        <v>49</v>
      </c>
      <c r="Q5722">
        <v>5</v>
      </c>
      <c r="R5722" t="s">
        <v>1179</v>
      </c>
    </row>
    <row r="5723" spans="1:18" x14ac:dyDescent="0.3">
      <c r="A5723">
        <v>5889</v>
      </c>
      <c r="B5723" t="s">
        <v>88</v>
      </c>
      <c r="C5723">
        <v>2010</v>
      </c>
      <c r="D5723">
        <v>300000</v>
      </c>
      <c r="E5723">
        <v>166000</v>
      </c>
      <c r="F5723" t="s">
        <v>19</v>
      </c>
      <c r="G5723" t="s">
        <v>782</v>
      </c>
      <c r="H5723" t="s">
        <v>783</v>
      </c>
      <c r="I5723" t="s">
        <v>22</v>
      </c>
      <c r="J5723" t="s">
        <v>23</v>
      </c>
      <c r="K5723" t="s">
        <v>24</v>
      </c>
      <c r="L5723" t="s">
        <v>42</v>
      </c>
      <c r="M5723" t="s">
        <v>481</v>
      </c>
      <c r="N5723">
        <v>2179</v>
      </c>
      <c r="O5723" t="s">
        <v>271</v>
      </c>
      <c r="P5723" t="s">
        <v>272</v>
      </c>
      <c r="Q5723">
        <v>8</v>
      </c>
      <c r="R5723" t="s">
        <v>1179</v>
      </c>
    </row>
    <row r="5724" spans="1:18" x14ac:dyDescent="0.3">
      <c r="A5724">
        <v>5890</v>
      </c>
      <c r="B5724" t="s">
        <v>46</v>
      </c>
      <c r="C5724">
        <v>2011</v>
      </c>
      <c r="D5724">
        <v>215000</v>
      </c>
      <c r="E5724">
        <v>100000</v>
      </c>
      <c r="F5724" t="s">
        <v>19</v>
      </c>
      <c r="G5724" t="s">
        <v>780</v>
      </c>
      <c r="H5724" t="s">
        <v>971</v>
      </c>
      <c r="I5724" t="s">
        <v>41</v>
      </c>
      <c r="J5724" t="s">
        <v>23</v>
      </c>
      <c r="K5724" t="s">
        <v>24</v>
      </c>
      <c r="L5724" t="s">
        <v>42</v>
      </c>
      <c r="M5724" t="s">
        <v>211</v>
      </c>
      <c r="N5724">
        <v>1197</v>
      </c>
      <c r="O5724" t="s">
        <v>212</v>
      </c>
      <c r="P5724" t="s">
        <v>453</v>
      </c>
      <c r="Q5724">
        <v>5</v>
      </c>
      <c r="R5724" t="s">
        <v>1179</v>
      </c>
    </row>
    <row r="5725" spans="1:18" x14ac:dyDescent="0.3">
      <c r="A5725">
        <v>5891</v>
      </c>
      <c r="B5725" t="s">
        <v>18</v>
      </c>
      <c r="C5725">
        <v>2009</v>
      </c>
      <c r="D5725">
        <v>150000</v>
      </c>
      <c r="E5725">
        <v>75000</v>
      </c>
      <c r="F5725" t="s">
        <v>19</v>
      </c>
      <c r="G5725" t="s">
        <v>786</v>
      </c>
      <c r="H5725" t="s">
        <v>1124</v>
      </c>
      <c r="I5725" t="s">
        <v>41</v>
      </c>
      <c r="J5725" t="s">
        <v>23</v>
      </c>
      <c r="K5725" t="s">
        <v>24</v>
      </c>
      <c r="L5725" t="s">
        <v>42</v>
      </c>
      <c r="M5725" t="s">
        <v>85</v>
      </c>
      <c r="N5725">
        <v>1061</v>
      </c>
      <c r="O5725" t="s">
        <v>86</v>
      </c>
      <c r="P5725" t="s">
        <v>87</v>
      </c>
      <c r="Q5725">
        <v>5</v>
      </c>
      <c r="R5725" t="s">
        <v>1179</v>
      </c>
    </row>
    <row r="5726" spans="1:18" x14ac:dyDescent="0.3">
      <c r="A5726">
        <v>5892</v>
      </c>
      <c r="B5726" t="s">
        <v>46</v>
      </c>
      <c r="C5726">
        <v>2013</v>
      </c>
      <c r="D5726">
        <v>250000</v>
      </c>
      <c r="E5726">
        <v>42130</v>
      </c>
      <c r="F5726" t="s">
        <v>19</v>
      </c>
      <c r="G5726" t="s">
        <v>780</v>
      </c>
      <c r="H5726" t="s">
        <v>1750</v>
      </c>
      <c r="I5726" t="s">
        <v>41</v>
      </c>
      <c r="J5726" t="s">
        <v>23</v>
      </c>
      <c r="K5726" t="s">
        <v>24</v>
      </c>
      <c r="L5726" t="s">
        <v>25</v>
      </c>
      <c r="M5726" t="s">
        <v>390</v>
      </c>
      <c r="N5726">
        <v>814</v>
      </c>
      <c r="O5726" t="s">
        <v>541</v>
      </c>
      <c r="P5726" t="s">
        <v>542</v>
      </c>
      <c r="Q5726">
        <v>5</v>
      </c>
      <c r="R5726" t="s">
        <v>1179</v>
      </c>
    </row>
    <row r="5727" spans="1:18" x14ac:dyDescent="0.3">
      <c r="A5727">
        <v>5893</v>
      </c>
      <c r="B5727" t="s">
        <v>18</v>
      </c>
      <c r="C5727">
        <v>2010</v>
      </c>
      <c r="D5727">
        <v>180000</v>
      </c>
      <c r="E5727">
        <v>53000</v>
      </c>
      <c r="F5727" t="s">
        <v>19</v>
      </c>
      <c r="G5727" t="s">
        <v>782</v>
      </c>
      <c r="H5727" t="s">
        <v>790</v>
      </c>
      <c r="I5727" t="s">
        <v>41</v>
      </c>
      <c r="J5727" t="s">
        <v>23</v>
      </c>
      <c r="K5727" t="s">
        <v>24</v>
      </c>
      <c r="L5727" t="s">
        <v>33</v>
      </c>
      <c r="M5727" t="s">
        <v>390</v>
      </c>
      <c r="N5727">
        <v>1197</v>
      </c>
      <c r="O5727" t="s">
        <v>395</v>
      </c>
      <c r="P5727" t="s">
        <v>261</v>
      </c>
      <c r="Q5727">
        <v>5</v>
      </c>
      <c r="R5727" t="s">
        <v>1179</v>
      </c>
    </row>
    <row r="5728" spans="1:18" x14ac:dyDescent="0.3">
      <c r="A5728">
        <v>5894</v>
      </c>
      <c r="B5728" t="s">
        <v>18</v>
      </c>
      <c r="C5728">
        <v>2006</v>
      </c>
      <c r="D5728">
        <v>150000</v>
      </c>
      <c r="E5728">
        <v>106000</v>
      </c>
      <c r="F5728" t="s">
        <v>19</v>
      </c>
      <c r="G5728" t="s">
        <v>83</v>
      </c>
      <c r="H5728" t="s">
        <v>1895</v>
      </c>
      <c r="I5728" t="s">
        <v>41</v>
      </c>
      <c r="J5728" t="s">
        <v>23</v>
      </c>
      <c r="K5728" t="s">
        <v>24</v>
      </c>
      <c r="L5728" t="s">
        <v>33</v>
      </c>
      <c r="M5728" t="s">
        <v>60</v>
      </c>
      <c r="N5728">
        <v>993</v>
      </c>
      <c r="O5728" t="s">
        <v>79</v>
      </c>
      <c r="P5728" t="s">
        <v>80</v>
      </c>
      <c r="Q5728">
        <v>5</v>
      </c>
      <c r="R5728" t="s">
        <v>1179</v>
      </c>
    </row>
    <row r="5729" spans="1:18" x14ac:dyDescent="0.3">
      <c r="A5729">
        <v>5895</v>
      </c>
      <c r="B5729" t="s">
        <v>65</v>
      </c>
      <c r="C5729">
        <v>2005</v>
      </c>
      <c r="D5729">
        <v>275000</v>
      </c>
      <c r="E5729">
        <v>96000</v>
      </c>
      <c r="F5729" t="s">
        <v>38</v>
      </c>
      <c r="G5729" t="s">
        <v>39</v>
      </c>
      <c r="H5729" t="s">
        <v>2153</v>
      </c>
      <c r="I5729" t="s">
        <v>41</v>
      </c>
      <c r="J5729" t="s">
        <v>23</v>
      </c>
      <c r="K5729" t="s">
        <v>24</v>
      </c>
      <c r="L5729" t="s">
        <v>33</v>
      </c>
      <c r="M5729" t="s">
        <v>1348</v>
      </c>
      <c r="N5729">
        <v>1794</v>
      </c>
      <c r="O5729" t="s">
        <v>1349</v>
      </c>
      <c r="P5729" t="s">
        <v>1350</v>
      </c>
      <c r="Q5729">
        <v>5</v>
      </c>
      <c r="R5729" t="s">
        <v>1179</v>
      </c>
    </row>
    <row r="5730" spans="1:18" x14ac:dyDescent="0.3">
      <c r="A5730">
        <v>5896</v>
      </c>
      <c r="B5730" t="s">
        <v>18</v>
      </c>
      <c r="C5730">
        <v>2019</v>
      </c>
      <c r="D5730">
        <v>556000</v>
      </c>
      <c r="E5730">
        <v>10000</v>
      </c>
      <c r="F5730" t="s">
        <v>19</v>
      </c>
      <c r="G5730" t="s">
        <v>83</v>
      </c>
      <c r="H5730" t="s">
        <v>2209</v>
      </c>
      <c r="I5730" t="s">
        <v>41</v>
      </c>
      <c r="J5730" t="s">
        <v>23</v>
      </c>
      <c r="K5730" t="s">
        <v>24</v>
      </c>
      <c r="L5730" t="s">
        <v>25</v>
      </c>
      <c r="M5730" t="s">
        <v>495</v>
      </c>
      <c r="N5730">
        <v>1197</v>
      </c>
      <c r="O5730" t="s">
        <v>265</v>
      </c>
      <c r="P5730" t="s">
        <v>266</v>
      </c>
      <c r="Q5730">
        <v>5</v>
      </c>
      <c r="R5730" t="s">
        <v>1179</v>
      </c>
    </row>
    <row r="5731" spans="1:18" x14ac:dyDescent="0.3">
      <c r="A5731">
        <v>5897</v>
      </c>
      <c r="B5731" t="s">
        <v>18</v>
      </c>
      <c r="C5731">
        <v>2016</v>
      </c>
      <c r="D5731">
        <v>550000</v>
      </c>
      <c r="E5731">
        <v>37000</v>
      </c>
      <c r="F5731" t="s">
        <v>38</v>
      </c>
      <c r="G5731" t="s">
        <v>39</v>
      </c>
      <c r="H5731" t="s">
        <v>2153</v>
      </c>
      <c r="I5731" t="s">
        <v>41</v>
      </c>
      <c r="J5731" t="s">
        <v>23</v>
      </c>
      <c r="K5731" t="s">
        <v>24</v>
      </c>
      <c r="L5731" t="s">
        <v>25</v>
      </c>
      <c r="M5731" t="s">
        <v>295</v>
      </c>
      <c r="N5731">
        <v>1197</v>
      </c>
      <c r="O5731" t="s">
        <v>165</v>
      </c>
      <c r="P5731" t="s">
        <v>115</v>
      </c>
      <c r="Q5731">
        <v>5</v>
      </c>
      <c r="R5731" t="s">
        <v>1179</v>
      </c>
    </row>
    <row r="5732" spans="1:18" x14ac:dyDescent="0.3">
      <c r="A5732">
        <v>5898</v>
      </c>
      <c r="B5732" t="s">
        <v>88</v>
      </c>
      <c r="C5732">
        <v>2018</v>
      </c>
      <c r="D5732">
        <v>1500000</v>
      </c>
      <c r="E5732">
        <v>20000</v>
      </c>
      <c r="F5732" t="s">
        <v>56</v>
      </c>
      <c r="G5732" t="s">
        <v>57</v>
      </c>
      <c r="H5732" t="s">
        <v>2210</v>
      </c>
      <c r="I5732" t="s">
        <v>22</v>
      </c>
      <c r="J5732" t="s">
        <v>23</v>
      </c>
      <c r="K5732" t="s">
        <v>154</v>
      </c>
      <c r="L5732" t="s">
        <v>25</v>
      </c>
      <c r="M5732" t="s">
        <v>155</v>
      </c>
      <c r="N5732">
        <v>2179</v>
      </c>
      <c r="O5732" t="s">
        <v>586</v>
      </c>
      <c r="P5732" t="s">
        <v>447</v>
      </c>
      <c r="Q5732">
        <v>7</v>
      </c>
      <c r="R5732" t="s">
        <v>1179</v>
      </c>
    </row>
    <row r="5733" spans="1:18" x14ac:dyDescent="0.3">
      <c r="A5733">
        <v>5899</v>
      </c>
      <c r="B5733" t="s">
        <v>65</v>
      </c>
      <c r="C5733">
        <v>2017</v>
      </c>
      <c r="D5733">
        <v>549000</v>
      </c>
      <c r="E5733">
        <v>35000</v>
      </c>
      <c r="F5733" t="s">
        <v>56</v>
      </c>
      <c r="G5733" t="s">
        <v>57</v>
      </c>
      <c r="H5733" t="s">
        <v>2210</v>
      </c>
      <c r="I5733" t="s">
        <v>41</v>
      </c>
      <c r="J5733" t="s">
        <v>23</v>
      </c>
      <c r="K5733" t="s">
        <v>24</v>
      </c>
      <c r="L5733" t="s">
        <v>25</v>
      </c>
      <c r="M5733" t="s">
        <v>1051</v>
      </c>
      <c r="N5733">
        <v>1197</v>
      </c>
      <c r="O5733" t="s">
        <v>212</v>
      </c>
      <c r="P5733" t="s">
        <v>1052</v>
      </c>
      <c r="Q5733">
        <v>5</v>
      </c>
      <c r="R5733" t="s">
        <v>1179</v>
      </c>
    </row>
    <row r="5734" spans="1:18" x14ac:dyDescent="0.3">
      <c r="A5734">
        <v>5900</v>
      </c>
      <c r="B5734" t="s">
        <v>46</v>
      </c>
      <c r="C5734">
        <v>2016</v>
      </c>
      <c r="D5734">
        <v>630000</v>
      </c>
      <c r="E5734">
        <v>50000</v>
      </c>
      <c r="F5734" t="s">
        <v>56</v>
      </c>
      <c r="G5734" t="s">
        <v>57</v>
      </c>
      <c r="H5734" t="s">
        <v>2210</v>
      </c>
      <c r="I5734" t="s">
        <v>41</v>
      </c>
      <c r="J5734" t="s">
        <v>23</v>
      </c>
      <c r="K5734" t="s">
        <v>24</v>
      </c>
      <c r="L5734" t="s">
        <v>25</v>
      </c>
      <c r="M5734" t="s">
        <v>133</v>
      </c>
      <c r="N5734">
        <v>1197</v>
      </c>
      <c r="O5734" t="s">
        <v>134</v>
      </c>
      <c r="P5734" t="s">
        <v>135</v>
      </c>
      <c r="Q5734">
        <v>5</v>
      </c>
      <c r="R5734" t="s">
        <v>1179</v>
      </c>
    </row>
    <row r="5735" spans="1:18" x14ac:dyDescent="0.3">
      <c r="A5735">
        <v>5901</v>
      </c>
      <c r="B5735" t="s">
        <v>88</v>
      </c>
      <c r="C5735">
        <v>2020</v>
      </c>
      <c r="D5735">
        <v>679000</v>
      </c>
      <c r="E5735">
        <v>5000</v>
      </c>
      <c r="F5735" t="s">
        <v>38</v>
      </c>
      <c r="G5735" t="s">
        <v>39</v>
      </c>
      <c r="H5735" t="s">
        <v>2153</v>
      </c>
      <c r="I5735" t="s">
        <v>22</v>
      </c>
      <c r="J5735" t="s">
        <v>23</v>
      </c>
      <c r="K5735" t="s">
        <v>24</v>
      </c>
      <c r="L5735" t="s">
        <v>25</v>
      </c>
      <c r="M5735" t="s">
        <v>629</v>
      </c>
      <c r="N5735">
        <v>2523</v>
      </c>
      <c r="O5735" t="s">
        <v>458</v>
      </c>
      <c r="P5735" t="s">
        <v>658</v>
      </c>
      <c r="Q5735">
        <v>2</v>
      </c>
      <c r="R5735" t="s">
        <v>1179</v>
      </c>
    </row>
    <row r="5736" spans="1:18" x14ac:dyDescent="0.3">
      <c r="A5736">
        <v>5903</v>
      </c>
      <c r="B5736" t="s">
        <v>46</v>
      </c>
      <c r="C5736">
        <v>2017</v>
      </c>
      <c r="D5736">
        <v>1125000</v>
      </c>
      <c r="E5736">
        <v>47000</v>
      </c>
      <c r="F5736" t="s">
        <v>56</v>
      </c>
      <c r="G5736" t="s">
        <v>57</v>
      </c>
      <c r="H5736" t="s">
        <v>2210</v>
      </c>
      <c r="I5736" t="s">
        <v>22</v>
      </c>
      <c r="J5736" t="s">
        <v>23</v>
      </c>
      <c r="K5736" t="s">
        <v>24</v>
      </c>
      <c r="L5736" t="s">
        <v>33</v>
      </c>
      <c r="M5736" t="s">
        <v>300</v>
      </c>
      <c r="N5736">
        <v>1582</v>
      </c>
      <c r="O5736" t="s">
        <v>301</v>
      </c>
      <c r="P5736" t="s">
        <v>302</v>
      </c>
      <c r="Q5736">
        <v>5</v>
      </c>
      <c r="R5736" t="s">
        <v>1179</v>
      </c>
    </row>
    <row r="5737" spans="1:18" x14ac:dyDescent="0.3">
      <c r="A5737">
        <v>5904</v>
      </c>
      <c r="B5737" t="s">
        <v>18</v>
      </c>
      <c r="C5737">
        <v>2017</v>
      </c>
      <c r="D5737">
        <v>680000</v>
      </c>
      <c r="E5737">
        <v>71000</v>
      </c>
      <c r="F5737" t="s">
        <v>19</v>
      </c>
      <c r="G5737" t="s">
        <v>31</v>
      </c>
      <c r="H5737" t="s">
        <v>2078</v>
      </c>
      <c r="I5737" t="s">
        <v>22</v>
      </c>
      <c r="J5737" t="s">
        <v>23</v>
      </c>
      <c r="K5737" t="s">
        <v>24</v>
      </c>
      <c r="L5737" t="s">
        <v>25</v>
      </c>
      <c r="M5737" t="s">
        <v>527</v>
      </c>
      <c r="N5737">
        <v>1248</v>
      </c>
      <c r="O5737" t="s">
        <v>27</v>
      </c>
      <c r="P5737" t="s">
        <v>28</v>
      </c>
      <c r="Q5737">
        <v>5</v>
      </c>
      <c r="R5737" t="s">
        <v>1179</v>
      </c>
    </row>
    <row r="5738" spans="1:18" x14ac:dyDescent="0.3">
      <c r="A5738">
        <v>5905</v>
      </c>
      <c r="B5738" t="s">
        <v>37</v>
      </c>
      <c r="C5738">
        <v>2017</v>
      </c>
      <c r="D5738">
        <v>1050000</v>
      </c>
      <c r="E5738">
        <v>50000</v>
      </c>
      <c r="F5738" t="s">
        <v>19</v>
      </c>
      <c r="G5738" t="s">
        <v>31</v>
      </c>
      <c r="H5738" t="s">
        <v>2078</v>
      </c>
      <c r="I5738" t="s">
        <v>22</v>
      </c>
      <c r="J5738" t="s">
        <v>23</v>
      </c>
      <c r="K5738" t="s">
        <v>24</v>
      </c>
      <c r="L5738" t="s">
        <v>25</v>
      </c>
      <c r="M5738" t="s">
        <v>500</v>
      </c>
      <c r="N5738">
        <v>1498</v>
      </c>
      <c r="O5738" t="s">
        <v>501</v>
      </c>
      <c r="P5738" t="s">
        <v>95</v>
      </c>
      <c r="Q5738">
        <v>5</v>
      </c>
      <c r="R5738" t="s">
        <v>1179</v>
      </c>
    </row>
    <row r="5739" spans="1:18" x14ac:dyDescent="0.3">
      <c r="A5739">
        <v>5906</v>
      </c>
      <c r="B5739" t="s">
        <v>109</v>
      </c>
      <c r="C5739">
        <v>2015</v>
      </c>
      <c r="D5739">
        <v>450000</v>
      </c>
      <c r="E5739">
        <v>57000</v>
      </c>
      <c r="F5739" t="s">
        <v>19</v>
      </c>
      <c r="G5739" t="s">
        <v>31</v>
      </c>
      <c r="H5739" t="s">
        <v>2211</v>
      </c>
      <c r="I5739" t="s">
        <v>22</v>
      </c>
      <c r="J5739" t="s">
        <v>23</v>
      </c>
      <c r="K5739" t="s">
        <v>24</v>
      </c>
      <c r="L5739" t="s">
        <v>25</v>
      </c>
      <c r="M5739" t="s">
        <v>47</v>
      </c>
      <c r="N5739">
        <v>1248</v>
      </c>
      <c r="O5739" t="s">
        <v>434</v>
      </c>
      <c r="P5739" t="s">
        <v>209</v>
      </c>
      <c r="Q5739">
        <v>5</v>
      </c>
      <c r="R5739" t="s">
        <v>1179</v>
      </c>
    </row>
    <row r="5740" spans="1:18" x14ac:dyDescent="0.3">
      <c r="A5740">
        <v>5907</v>
      </c>
      <c r="B5740" t="s">
        <v>18</v>
      </c>
      <c r="C5740">
        <v>2010</v>
      </c>
      <c r="D5740">
        <v>210000</v>
      </c>
      <c r="E5740">
        <v>43000</v>
      </c>
      <c r="F5740" t="s">
        <v>19</v>
      </c>
      <c r="G5740" t="s">
        <v>31</v>
      </c>
      <c r="H5740" t="s">
        <v>2211</v>
      </c>
      <c r="I5740" t="s">
        <v>41</v>
      </c>
      <c r="J5740" t="s">
        <v>23</v>
      </c>
      <c r="K5740" t="s">
        <v>24</v>
      </c>
      <c r="L5740" t="s">
        <v>25</v>
      </c>
      <c r="M5740" t="s">
        <v>85</v>
      </c>
      <c r="N5740">
        <v>998</v>
      </c>
      <c r="O5740" t="s">
        <v>67</v>
      </c>
      <c r="P5740" t="s">
        <v>141</v>
      </c>
      <c r="Q5740">
        <v>5</v>
      </c>
      <c r="R5740" t="s">
        <v>1179</v>
      </c>
    </row>
    <row r="5741" spans="1:18" x14ac:dyDescent="0.3">
      <c r="A5741">
        <v>5908</v>
      </c>
      <c r="B5741" t="s">
        <v>18</v>
      </c>
      <c r="C5741">
        <v>2014</v>
      </c>
      <c r="D5741">
        <v>470000</v>
      </c>
      <c r="E5741">
        <v>60000</v>
      </c>
      <c r="F5741" t="s">
        <v>19</v>
      </c>
      <c r="G5741" t="s">
        <v>31</v>
      </c>
      <c r="H5741" t="s">
        <v>2211</v>
      </c>
      <c r="I5741" t="s">
        <v>22</v>
      </c>
      <c r="J5741" t="s">
        <v>23</v>
      </c>
      <c r="K5741" t="s">
        <v>24</v>
      </c>
      <c r="L5741" t="s">
        <v>25</v>
      </c>
      <c r="M5741" t="s">
        <v>26</v>
      </c>
      <c r="N5741">
        <v>1248</v>
      </c>
      <c r="O5741" t="s">
        <v>27</v>
      </c>
      <c r="P5741" t="s">
        <v>28</v>
      </c>
      <c r="Q5741">
        <v>5</v>
      </c>
      <c r="R5741" t="s">
        <v>1179</v>
      </c>
    </row>
    <row r="5742" spans="1:18" x14ac:dyDescent="0.3">
      <c r="A5742">
        <v>5909</v>
      </c>
      <c r="B5742" t="s">
        <v>18</v>
      </c>
      <c r="C5742">
        <v>2014</v>
      </c>
      <c r="D5742">
        <v>470000</v>
      </c>
      <c r="E5742">
        <v>60000</v>
      </c>
      <c r="F5742" t="s">
        <v>19</v>
      </c>
      <c r="G5742" t="s">
        <v>31</v>
      </c>
      <c r="H5742" t="s">
        <v>1559</v>
      </c>
      <c r="I5742" t="s">
        <v>41</v>
      </c>
      <c r="J5742" t="s">
        <v>23</v>
      </c>
      <c r="K5742" t="s">
        <v>24</v>
      </c>
      <c r="L5742" t="s">
        <v>25</v>
      </c>
      <c r="M5742" t="s">
        <v>260</v>
      </c>
      <c r="N5742">
        <v>1197</v>
      </c>
      <c r="O5742" t="s">
        <v>395</v>
      </c>
      <c r="P5742" t="s">
        <v>261</v>
      </c>
      <c r="Q5742">
        <v>5</v>
      </c>
      <c r="R5742" t="s">
        <v>1179</v>
      </c>
    </row>
    <row r="5743" spans="1:18" x14ac:dyDescent="0.3">
      <c r="A5743">
        <v>5910</v>
      </c>
      <c r="B5743" t="s">
        <v>46</v>
      </c>
      <c r="C5743">
        <v>2015</v>
      </c>
      <c r="D5743">
        <v>550000</v>
      </c>
      <c r="E5743">
        <v>40000</v>
      </c>
      <c r="F5743" t="s">
        <v>19</v>
      </c>
      <c r="G5743" t="s">
        <v>31</v>
      </c>
      <c r="H5743" t="s">
        <v>1559</v>
      </c>
      <c r="I5743" t="s">
        <v>22</v>
      </c>
      <c r="J5743" t="s">
        <v>23</v>
      </c>
      <c r="K5743" t="s">
        <v>24</v>
      </c>
      <c r="L5743" t="s">
        <v>25</v>
      </c>
      <c r="M5743" t="s">
        <v>99</v>
      </c>
      <c r="N5743">
        <v>1396</v>
      </c>
      <c r="O5743" t="s">
        <v>100</v>
      </c>
      <c r="P5743" t="s">
        <v>101</v>
      </c>
      <c r="Q5743">
        <v>5</v>
      </c>
      <c r="R5743" t="s">
        <v>1179</v>
      </c>
    </row>
    <row r="5744" spans="1:18" x14ac:dyDescent="0.3">
      <c r="A5744">
        <v>5911</v>
      </c>
      <c r="B5744" t="s">
        <v>18</v>
      </c>
      <c r="C5744">
        <v>2011</v>
      </c>
      <c r="D5744">
        <v>204999</v>
      </c>
      <c r="E5744">
        <v>60000</v>
      </c>
      <c r="F5744" t="s">
        <v>19</v>
      </c>
      <c r="G5744" t="s">
        <v>31</v>
      </c>
      <c r="H5744" t="s">
        <v>2211</v>
      </c>
      <c r="I5744" t="s">
        <v>41</v>
      </c>
      <c r="J5744" t="s">
        <v>23</v>
      </c>
      <c r="K5744" t="s">
        <v>24</v>
      </c>
      <c r="L5744" t="s">
        <v>25</v>
      </c>
      <c r="M5744" t="s">
        <v>273</v>
      </c>
      <c r="N5744">
        <v>998</v>
      </c>
      <c r="O5744" t="s">
        <v>507</v>
      </c>
      <c r="P5744" t="s">
        <v>141</v>
      </c>
      <c r="Q5744">
        <v>5</v>
      </c>
      <c r="R5744" t="s">
        <v>1179</v>
      </c>
    </row>
    <row r="5745" spans="1:18" x14ac:dyDescent="0.3">
      <c r="A5745">
        <v>5912</v>
      </c>
      <c r="B5745" t="s">
        <v>37</v>
      </c>
      <c r="C5745">
        <v>2015</v>
      </c>
      <c r="D5745">
        <v>950000</v>
      </c>
      <c r="E5745">
        <v>30000</v>
      </c>
      <c r="F5745" t="s">
        <v>19</v>
      </c>
      <c r="G5745" t="s">
        <v>31</v>
      </c>
      <c r="H5745" t="s">
        <v>1559</v>
      </c>
      <c r="I5745" t="s">
        <v>41</v>
      </c>
      <c r="J5745" t="s">
        <v>23</v>
      </c>
      <c r="K5745" t="s">
        <v>154</v>
      </c>
      <c r="L5745" t="s">
        <v>25</v>
      </c>
      <c r="M5745" t="s">
        <v>347</v>
      </c>
      <c r="N5745">
        <v>1497</v>
      </c>
      <c r="O5745" t="s">
        <v>160</v>
      </c>
      <c r="P5745" t="s">
        <v>161</v>
      </c>
      <c r="Q5745">
        <v>5</v>
      </c>
      <c r="R5745" t="s">
        <v>1179</v>
      </c>
    </row>
    <row r="5746" spans="1:18" x14ac:dyDescent="0.3">
      <c r="A5746">
        <v>5913</v>
      </c>
      <c r="B5746" t="s">
        <v>46</v>
      </c>
      <c r="C5746">
        <v>2015</v>
      </c>
      <c r="D5746">
        <v>550000</v>
      </c>
      <c r="E5746">
        <v>160000</v>
      </c>
      <c r="F5746" t="s">
        <v>19</v>
      </c>
      <c r="G5746" t="s">
        <v>31</v>
      </c>
      <c r="H5746" t="s">
        <v>2078</v>
      </c>
      <c r="I5746" t="s">
        <v>22</v>
      </c>
      <c r="J5746" t="s">
        <v>23</v>
      </c>
      <c r="K5746" t="s">
        <v>24</v>
      </c>
      <c r="L5746" t="s">
        <v>33</v>
      </c>
      <c r="M5746" t="s">
        <v>99</v>
      </c>
      <c r="N5746">
        <v>1396</v>
      </c>
      <c r="O5746" t="s">
        <v>100</v>
      </c>
      <c r="P5746" t="s">
        <v>101</v>
      </c>
      <c r="Q5746">
        <v>5</v>
      </c>
      <c r="R5746" t="s">
        <v>1179</v>
      </c>
    </row>
    <row r="5747" spans="1:18" x14ac:dyDescent="0.3">
      <c r="A5747">
        <v>5914</v>
      </c>
      <c r="B5747" t="s">
        <v>65</v>
      </c>
      <c r="C5747">
        <v>2007</v>
      </c>
      <c r="D5747">
        <v>270000</v>
      </c>
      <c r="E5747">
        <v>147500</v>
      </c>
      <c r="F5747" t="s">
        <v>19</v>
      </c>
      <c r="G5747" t="s">
        <v>31</v>
      </c>
      <c r="H5747" t="s">
        <v>1559</v>
      </c>
      <c r="I5747" t="s">
        <v>22</v>
      </c>
      <c r="J5747" t="s">
        <v>23</v>
      </c>
      <c r="K5747" t="s">
        <v>24</v>
      </c>
      <c r="L5747" t="s">
        <v>33</v>
      </c>
      <c r="M5747" t="s">
        <v>475</v>
      </c>
      <c r="N5747">
        <v>2494</v>
      </c>
      <c r="O5747" t="s">
        <v>476</v>
      </c>
      <c r="P5747" t="s">
        <v>477</v>
      </c>
      <c r="Q5747">
        <v>7</v>
      </c>
      <c r="R5747" t="s">
        <v>1179</v>
      </c>
    </row>
    <row r="5748" spans="1:18" x14ac:dyDescent="0.3">
      <c r="A5748">
        <v>5915</v>
      </c>
      <c r="B5748" t="s">
        <v>221</v>
      </c>
      <c r="C5748">
        <v>2013</v>
      </c>
      <c r="D5748">
        <v>280000</v>
      </c>
      <c r="E5748">
        <v>90000</v>
      </c>
      <c r="F5748" t="s">
        <v>19</v>
      </c>
      <c r="G5748" t="s">
        <v>31</v>
      </c>
      <c r="H5748" t="s">
        <v>1559</v>
      </c>
      <c r="I5748" t="s">
        <v>22</v>
      </c>
      <c r="J5748" t="s">
        <v>23</v>
      </c>
      <c r="K5748" t="s">
        <v>24</v>
      </c>
      <c r="L5748" t="s">
        <v>42</v>
      </c>
      <c r="M5748" t="s">
        <v>655</v>
      </c>
      <c r="N5748">
        <v>1199</v>
      </c>
      <c r="O5748" t="s">
        <v>82</v>
      </c>
      <c r="P5748" t="s">
        <v>656</v>
      </c>
      <c r="Q5748">
        <v>5</v>
      </c>
      <c r="R5748" t="s">
        <v>1179</v>
      </c>
    </row>
    <row r="5749" spans="1:18" x14ac:dyDescent="0.3">
      <c r="A5749">
        <v>5916</v>
      </c>
      <c r="B5749" t="s">
        <v>18</v>
      </c>
      <c r="C5749">
        <v>2015</v>
      </c>
      <c r="D5749">
        <v>630000</v>
      </c>
      <c r="E5749">
        <v>70000</v>
      </c>
      <c r="F5749" t="s">
        <v>19</v>
      </c>
      <c r="G5749" t="s">
        <v>31</v>
      </c>
      <c r="H5749" t="s">
        <v>2211</v>
      </c>
      <c r="I5749" t="s">
        <v>22</v>
      </c>
      <c r="J5749" t="s">
        <v>23</v>
      </c>
      <c r="K5749" t="s">
        <v>24</v>
      </c>
      <c r="L5749" t="s">
        <v>33</v>
      </c>
      <c r="M5749" t="s">
        <v>415</v>
      </c>
      <c r="N5749">
        <v>1248</v>
      </c>
      <c r="O5749" t="s">
        <v>94</v>
      </c>
      <c r="P5749" t="s">
        <v>95</v>
      </c>
      <c r="Q5749">
        <v>5</v>
      </c>
      <c r="R5749" t="s">
        <v>1179</v>
      </c>
    </row>
    <row r="5750" spans="1:18" x14ac:dyDescent="0.3">
      <c r="A5750">
        <v>5917</v>
      </c>
      <c r="B5750" t="s">
        <v>37</v>
      </c>
      <c r="C5750">
        <v>2007</v>
      </c>
      <c r="D5750">
        <v>220000</v>
      </c>
      <c r="E5750">
        <v>70000</v>
      </c>
      <c r="F5750" t="s">
        <v>19</v>
      </c>
      <c r="G5750" t="s">
        <v>31</v>
      </c>
      <c r="H5750" t="s">
        <v>911</v>
      </c>
      <c r="I5750" t="s">
        <v>41</v>
      </c>
      <c r="J5750" t="s">
        <v>23</v>
      </c>
      <c r="K5750" t="s">
        <v>24</v>
      </c>
      <c r="L5750" t="s">
        <v>25</v>
      </c>
      <c r="M5750" t="s">
        <v>43</v>
      </c>
      <c r="N5750">
        <v>1497</v>
      </c>
      <c r="O5750" t="s">
        <v>44</v>
      </c>
      <c r="P5750" t="s">
        <v>45</v>
      </c>
      <c r="Q5750">
        <v>5</v>
      </c>
      <c r="R5750" t="s">
        <v>1179</v>
      </c>
    </row>
    <row r="5751" spans="1:18" x14ac:dyDescent="0.3">
      <c r="A5751">
        <v>5918</v>
      </c>
      <c r="B5751" t="s">
        <v>88</v>
      </c>
      <c r="C5751">
        <v>2014</v>
      </c>
      <c r="D5751">
        <v>320000</v>
      </c>
      <c r="E5751">
        <v>120000</v>
      </c>
      <c r="F5751" t="s">
        <v>19</v>
      </c>
      <c r="G5751" t="s">
        <v>31</v>
      </c>
      <c r="H5751" t="s">
        <v>911</v>
      </c>
      <c r="I5751" t="s">
        <v>22</v>
      </c>
      <c r="J5751" t="s">
        <v>23</v>
      </c>
      <c r="K5751" t="s">
        <v>24</v>
      </c>
      <c r="L5751" t="s">
        <v>25</v>
      </c>
      <c r="M5751" t="s">
        <v>1014</v>
      </c>
      <c r="N5751">
        <v>2489</v>
      </c>
      <c r="O5751" t="s">
        <v>232</v>
      </c>
      <c r="P5751" t="s">
        <v>1015</v>
      </c>
      <c r="Q5751">
        <v>7</v>
      </c>
      <c r="R5751" t="s">
        <v>1179</v>
      </c>
    </row>
    <row r="5752" spans="1:18" x14ac:dyDescent="0.3">
      <c r="A5752">
        <v>5919</v>
      </c>
      <c r="B5752" t="s">
        <v>46</v>
      </c>
      <c r="C5752">
        <v>2013</v>
      </c>
      <c r="D5752">
        <v>225000</v>
      </c>
      <c r="E5752">
        <v>75000</v>
      </c>
      <c r="F5752" t="s">
        <v>19</v>
      </c>
      <c r="G5752" t="s">
        <v>31</v>
      </c>
      <c r="H5752" t="s">
        <v>2211</v>
      </c>
      <c r="I5752" t="s">
        <v>41</v>
      </c>
      <c r="J5752" t="s">
        <v>23</v>
      </c>
      <c r="K5752" t="s">
        <v>24</v>
      </c>
      <c r="L5752" t="s">
        <v>33</v>
      </c>
      <c r="M5752" t="s">
        <v>390</v>
      </c>
      <c r="N5752">
        <v>814</v>
      </c>
      <c r="O5752" t="s">
        <v>541</v>
      </c>
      <c r="P5752" t="s">
        <v>542</v>
      </c>
      <c r="Q5752">
        <v>5</v>
      </c>
      <c r="R5752" t="s">
        <v>1179</v>
      </c>
    </row>
    <row r="5753" spans="1:18" x14ac:dyDescent="0.3">
      <c r="A5753">
        <v>5920</v>
      </c>
      <c r="B5753" t="s">
        <v>37</v>
      </c>
      <c r="C5753">
        <v>2010</v>
      </c>
      <c r="D5753">
        <v>380000</v>
      </c>
      <c r="E5753">
        <v>85000</v>
      </c>
      <c r="F5753" t="s">
        <v>19</v>
      </c>
      <c r="G5753" t="s">
        <v>31</v>
      </c>
      <c r="H5753" t="s">
        <v>1559</v>
      </c>
      <c r="I5753" t="s">
        <v>41</v>
      </c>
      <c r="J5753" t="s">
        <v>23</v>
      </c>
      <c r="K5753" t="s">
        <v>24</v>
      </c>
      <c r="L5753" t="s">
        <v>33</v>
      </c>
      <c r="M5753" t="s">
        <v>142</v>
      </c>
      <c r="N5753">
        <v>1497</v>
      </c>
      <c r="O5753" t="s">
        <v>406</v>
      </c>
      <c r="P5753" t="s">
        <v>407</v>
      </c>
      <c r="Q5753">
        <v>5</v>
      </c>
      <c r="R5753" t="s">
        <v>1179</v>
      </c>
    </row>
    <row r="5754" spans="1:18" x14ac:dyDescent="0.3">
      <c r="A5754">
        <v>5921</v>
      </c>
      <c r="B5754" t="s">
        <v>18</v>
      </c>
      <c r="C5754">
        <v>2012</v>
      </c>
      <c r="D5754">
        <v>380000</v>
      </c>
      <c r="E5754">
        <v>70000</v>
      </c>
      <c r="F5754" t="s">
        <v>56</v>
      </c>
      <c r="G5754" t="s">
        <v>758</v>
      </c>
      <c r="H5754" t="s">
        <v>2212</v>
      </c>
      <c r="I5754" t="s">
        <v>22</v>
      </c>
      <c r="J5754" t="s">
        <v>23</v>
      </c>
      <c r="K5754" t="s">
        <v>24</v>
      </c>
      <c r="L5754" t="s">
        <v>42</v>
      </c>
      <c r="M5754" t="s">
        <v>81</v>
      </c>
      <c r="N5754">
        <v>1248</v>
      </c>
      <c r="O5754" t="s">
        <v>82</v>
      </c>
      <c r="P5754" t="s">
        <v>28</v>
      </c>
      <c r="Q5754">
        <v>5</v>
      </c>
      <c r="R5754" t="s">
        <v>1179</v>
      </c>
    </row>
    <row r="5755" spans="1:18" x14ac:dyDescent="0.3">
      <c r="A5755">
        <v>5922</v>
      </c>
      <c r="B5755" t="s">
        <v>221</v>
      </c>
      <c r="C5755">
        <v>2017</v>
      </c>
      <c r="D5755">
        <v>600000</v>
      </c>
      <c r="E5755">
        <v>29000</v>
      </c>
      <c r="F5755" t="s">
        <v>56</v>
      </c>
      <c r="G5755" t="s">
        <v>758</v>
      </c>
      <c r="H5755" t="s">
        <v>1389</v>
      </c>
      <c r="I5755" t="s">
        <v>22</v>
      </c>
      <c r="J5755" t="s">
        <v>23</v>
      </c>
      <c r="K5755" t="s">
        <v>24</v>
      </c>
      <c r="L5755" t="s">
        <v>25</v>
      </c>
      <c r="M5755" t="s">
        <v>222</v>
      </c>
      <c r="N5755">
        <v>1498</v>
      </c>
      <c r="O5755" t="s">
        <v>223</v>
      </c>
      <c r="P5755" t="s">
        <v>224</v>
      </c>
      <c r="Q5755">
        <v>5</v>
      </c>
      <c r="R5755" t="s">
        <v>1179</v>
      </c>
    </row>
    <row r="5756" spans="1:18" x14ac:dyDescent="0.3">
      <c r="A5756">
        <v>5923</v>
      </c>
      <c r="B5756" t="s">
        <v>69</v>
      </c>
      <c r="C5756">
        <v>2014</v>
      </c>
      <c r="D5756">
        <v>620000</v>
      </c>
      <c r="E5756">
        <v>40000</v>
      </c>
      <c r="F5756" t="s">
        <v>56</v>
      </c>
      <c r="G5756" t="s">
        <v>758</v>
      </c>
      <c r="H5756" t="s">
        <v>2213</v>
      </c>
      <c r="I5756" t="s">
        <v>22</v>
      </c>
      <c r="J5756" t="s">
        <v>23</v>
      </c>
      <c r="K5756" t="s">
        <v>24</v>
      </c>
      <c r="L5756" t="s">
        <v>33</v>
      </c>
      <c r="M5756" t="s">
        <v>1116</v>
      </c>
      <c r="N5756">
        <v>2499</v>
      </c>
      <c r="O5756" t="s">
        <v>345</v>
      </c>
      <c r="P5756" t="s">
        <v>1167</v>
      </c>
      <c r="Q5756">
        <v>7</v>
      </c>
      <c r="R5756" t="s">
        <v>1179</v>
      </c>
    </row>
    <row r="5757" spans="1:18" x14ac:dyDescent="0.3">
      <c r="A5757">
        <v>5924</v>
      </c>
      <c r="B5757" t="s">
        <v>46</v>
      </c>
      <c r="C5757">
        <v>2012</v>
      </c>
      <c r="D5757">
        <v>500000</v>
      </c>
      <c r="E5757">
        <v>90000</v>
      </c>
      <c r="F5757" t="s">
        <v>56</v>
      </c>
      <c r="G5757" t="s">
        <v>758</v>
      </c>
      <c r="H5757" t="s">
        <v>1389</v>
      </c>
      <c r="I5757" t="s">
        <v>22</v>
      </c>
      <c r="J5757" t="s">
        <v>23</v>
      </c>
      <c r="K5757" t="s">
        <v>154</v>
      </c>
      <c r="L5757" t="s">
        <v>25</v>
      </c>
      <c r="M5757" t="s">
        <v>1788</v>
      </c>
      <c r="N5757">
        <v>1582</v>
      </c>
      <c r="O5757" t="s">
        <v>289</v>
      </c>
      <c r="P5757" t="s">
        <v>290</v>
      </c>
      <c r="Q5757">
        <v>5</v>
      </c>
      <c r="R5757" t="s">
        <v>1179</v>
      </c>
    </row>
    <row r="5758" spans="1:18" x14ac:dyDescent="0.3">
      <c r="A5758">
        <v>5925</v>
      </c>
      <c r="B5758" t="s">
        <v>88</v>
      </c>
      <c r="C5758">
        <v>2015</v>
      </c>
      <c r="D5758">
        <v>700000</v>
      </c>
      <c r="E5758">
        <v>40000</v>
      </c>
      <c r="F5758" t="s">
        <v>56</v>
      </c>
      <c r="G5758" t="s">
        <v>758</v>
      </c>
      <c r="H5758" t="s">
        <v>2212</v>
      </c>
      <c r="I5758" t="s">
        <v>22</v>
      </c>
      <c r="J5758" t="s">
        <v>23</v>
      </c>
      <c r="K5758" t="s">
        <v>154</v>
      </c>
      <c r="L5758" t="s">
        <v>25</v>
      </c>
      <c r="M5758" t="s">
        <v>623</v>
      </c>
      <c r="N5758">
        <v>1493</v>
      </c>
      <c r="O5758" t="s">
        <v>171</v>
      </c>
      <c r="P5758" t="s">
        <v>1406</v>
      </c>
      <c r="Q5758">
        <v>7</v>
      </c>
      <c r="R5758" t="s">
        <v>1179</v>
      </c>
    </row>
    <row r="5759" spans="1:18" x14ac:dyDescent="0.3">
      <c r="A5759">
        <v>5926</v>
      </c>
      <c r="B5759" t="s">
        <v>69</v>
      </c>
      <c r="C5759">
        <v>2015</v>
      </c>
      <c r="D5759">
        <v>550000</v>
      </c>
      <c r="E5759">
        <v>138000</v>
      </c>
      <c r="F5759" t="s">
        <v>56</v>
      </c>
      <c r="G5759" t="s">
        <v>758</v>
      </c>
      <c r="H5759" t="s">
        <v>2213</v>
      </c>
      <c r="I5759" t="s">
        <v>22</v>
      </c>
      <c r="J5759" t="s">
        <v>23</v>
      </c>
      <c r="K5759" t="s">
        <v>24</v>
      </c>
      <c r="L5759" t="s">
        <v>25</v>
      </c>
      <c r="M5759" t="s">
        <v>236</v>
      </c>
      <c r="N5759">
        <v>1498</v>
      </c>
      <c r="O5759" t="s">
        <v>237</v>
      </c>
      <c r="P5759" t="s">
        <v>238</v>
      </c>
      <c r="Q5759">
        <v>5</v>
      </c>
      <c r="R5759" t="s">
        <v>1179</v>
      </c>
    </row>
    <row r="5760" spans="1:18" x14ac:dyDescent="0.3">
      <c r="A5760">
        <v>5927</v>
      </c>
      <c r="B5760" t="s">
        <v>18</v>
      </c>
      <c r="C5760">
        <v>2016</v>
      </c>
      <c r="D5760">
        <v>600000</v>
      </c>
      <c r="E5760">
        <v>70000</v>
      </c>
      <c r="F5760" t="s">
        <v>56</v>
      </c>
      <c r="G5760" t="s">
        <v>758</v>
      </c>
      <c r="H5760" t="s">
        <v>2213</v>
      </c>
      <c r="I5760" t="s">
        <v>22</v>
      </c>
      <c r="J5760" t="s">
        <v>23</v>
      </c>
      <c r="K5760" t="s">
        <v>24</v>
      </c>
      <c r="L5760" t="s">
        <v>25</v>
      </c>
      <c r="M5760" t="s">
        <v>229</v>
      </c>
      <c r="N5760">
        <v>1248</v>
      </c>
      <c r="O5760" t="s">
        <v>27</v>
      </c>
      <c r="P5760" t="s">
        <v>28</v>
      </c>
      <c r="Q5760">
        <v>5</v>
      </c>
      <c r="R5760" t="s">
        <v>1179</v>
      </c>
    </row>
    <row r="5761" spans="1:18" x14ac:dyDescent="0.3">
      <c r="A5761">
        <v>5928</v>
      </c>
      <c r="B5761" t="s">
        <v>221</v>
      </c>
      <c r="C5761">
        <v>2019</v>
      </c>
      <c r="D5761">
        <v>550000</v>
      </c>
      <c r="E5761">
        <v>30000</v>
      </c>
      <c r="F5761" t="s">
        <v>56</v>
      </c>
      <c r="G5761" t="s">
        <v>758</v>
      </c>
      <c r="H5761" t="s">
        <v>2212</v>
      </c>
      <c r="I5761" t="s">
        <v>41</v>
      </c>
      <c r="J5761" t="s">
        <v>23</v>
      </c>
      <c r="K5761" t="s">
        <v>24</v>
      </c>
      <c r="L5761" t="s">
        <v>33</v>
      </c>
      <c r="M5761" t="s">
        <v>392</v>
      </c>
      <c r="N5761">
        <v>999</v>
      </c>
      <c r="O5761" t="s">
        <v>393</v>
      </c>
      <c r="P5761" t="s">
        <v>394</v>
      </c>
      <c r="Q5761">
        <v>5</v>
      </c>
      <c r="R5761" t="s">
        <v>1179</v>
      </c>
    </row>
    <row r="5762" spans="1:18" x14ac:dyDescent="0.3">
      <c r="A5762">
        <v>5929</v>
      </c>
      <c r="B5762" t="s">
        <v>46</v>
      </c>
      <c r="C5762">
        <v>2013</v>
      </c>
      <c r="D5762">
        <v>475000</v>
      </c>
      <c r="E5762">
        <v>125000</v>
      </c>
      <c r="F5762" t="s">
        <v>56</v>
      </c>
      <c r="G5762" t="s">
        <v>758</v>
      </c>
      <c r="H5762" t="s">
        <v>759</v>
      </c>
      <c r="I5762" t="s">
        <v>22</v>
      </c>
      <c r="J5762" t="s">
        <v>23</v>
      </c>
      <c r="K5762" t="s">
        <v>24</v>
      </c>
      <c r="L5762" t="s">
        <v>42</v>
      </c>
      <c r="M5762" t="s">
        <v>288</v>
      </c>
      <c r="N5762">
        <v>1582</v>
      </c>
      <c r="O5762" t="s">
        <v>464</v>
      </c>
      <c r="P5762" t="s">
        <v>302</v>
      </c>
      <c r="Q5762">
        <v>5</v>
      </c>
      <c r="R5762" t="s">
        <v>1179</v>
      </c>
    </row>
    <row r="5763" spans="1:18" x14ac:dyDescent="0.3">
      <c r="A5763">
        <v>5930</v>
      </c>
      <c r="B5763" t="s">
        <v>37</v>
      </c>
      <c r="C5763">
        <v>2015</v>
      </c>
      <c r="D5763">
        <v>615000</v>
      </c>
      <c r="E5763">
        <v>120000</v>
      </c>
      <c r="F5763" t="s">
        <v>56</v>
      </c>
      <c r="G5763" t="s">
        <v>758</v>
      </c>
      <c r="H5763" t="s">
        <v>1389</v>
      </c>
      <c r="I5763" t="s">
        <v>22</v>
      </c>
      <c r="J5763" t="s">
        <v>23</v>
      </c>
      <c r="K5763" t="s">
        <v>24</v>
      </c>
      <c r="L5763" t="s">
        <v>33</v>
      </c>
      <c r="M5763" t="s">
        <v>182</v>
      </c>
      <c r="N5763">
        <v>1498</v>
      </c>
      <c r="O5763" t="s">
        <v>105</v>
      </c>
      <c r="P5763" t="s">
        <v>95</v>
      </c>
      <c r="Q5763">
        <v>5</v>
      </c>
      <c r="R5763" t="s">
        <v>1179</v>
      </c>
    </row>
    <row r="5764" spans="1:18" x14ac:dyDescent="0.3">
      <c r="A5764">
        <v>5931</v>
      </c>
      <c r="B5764" t="s">
        <v>18</v>
      </c>
      <c r="C5764">
        <v>2013</v>
      </c>
      <c r="D5764">
        <v>385000</v>
      </c>
      <c r="E5764">
        <v>180000</v>
      </c>
      <c r="F5764" t="s">
        <v>56</v>
      </c>
      <c r="G5764" t="s">
        <v>758</v>
      </c>
      <c r="H5764" t="s">
        <v>2212</v>
      </c>
      <c r="I5764" t="s">
        <v>22</v>
      </c>
      <c r="J5764" t="s">
        <v>23</v>
      </c>
      <c r="K5764" t="s">
        <v>24</v>
      </c>
      <c r="L5764" t="s">
        <v>33</v>
      </c>
      <c r="M5764" t="s">
        <v>26</v>
      </c>
      <c r="N5764">
        <v>1248</v>
      </c>
      <c r="O5764" t="s">
        <v>27</v>
      </c>
      <c r="P5764" t="s">
        <v>28</v>
      </c>
      <c r="Q5764">
        <v>5</v>
      </c>
      <c r="R5764" t="s">
        <v>1179</v>
      </c>
    </row>
    <row r="5765" spans="1:18" x14ac:dyDescent="0.3">
      <c r="A5765">
        <v>5932</v>
      </c>
      <c r="B5765" t="s">
        <v>109</v>
      </c>
      <c r="C5765">
        <v>2015</v>
      </c>
      <c r="D5765">
        <v>500000</v>
      </c>
      <c r="E5765">
        <v>20000</v>
      </c>
      <c r="F5765" t="s">
        <v>56</v>
      </c>
      <c r="G5765" t="s">
        <v>758</v>
      </c>
      <c r="H5765" t="s">
        <v>1389</v>
      </c>
      <c r="I5765" t="s">
        <v>41</v>
      </c>
      <c r="J5765" t="s">
        <v>23</v>
      </c>
      <c r="K5765" t="s">
        <v>24</v>
      </c>
      <c r="L5765" t="s">
        <v>25</v>
      </c>
      <c r="M5765" t="s">
        <v>433</v>
      </c>
      <c r="N5765">
        <v>1193</v>
      </c>
      <c r="O5765" t="s">
        <v>434</v>
      </c>
      <c r="P5765" t="s">
        <v>435</v>
      </c>
      <c r="Q5765">
        <v>5</v>
      </c>
      <c r="R5765" t="s">
        <v>1179</v>
      </c>
    </row>
    <row r="5766" spans="1:18" x14ac:dyDescent="0.3">
      <c r="A5766">
        <v>5933</v>
      </c>
      <c r="B5766" t="s">
        <v>75</v>
      </c>
      <c r="C5766">
        <v>2012</v>
      </c>
      <c r="D5766">
        <v>450000</v>
      </c>
      <c r="E5766">
        <v>80000</v>
      </c>
      <c r="F5766" t="s">
        <v>56</v>
      </c>
      <c r="G5766" t="s">
        <v>758</v>
      </c>
      <c r="H5766" t="s">
        <v>2214</v>
      </c>
      <c r="I5766" t="s">
        <v>22</v>
      </c>
      <c r="J5766" t="s">
        <v>23</v>
      </c>
      <c r="K5766" t="s">
        <v>24</v>
      </c>
      <c r="L5766" t="s">
        <v>25</v>
      </c>
      <c r="M5766" t="s">
        <v>704</v>
      </c>
      <c r="N5766">
        <v>1461</v>
      </c>
      <c r="O5766" t="s">
        <v>298</v>
      </c>
      <c r="P5766" t="s">
        <v>95</v>
      </c>
      <c r="Q5766">
        <v>5</v>
      </c>
      <c r="R5766" t="s">
        <v>1179</v>
      </c>
    </row>
    <row r="5767" spans="1:18" x14ac:dyDescent="0.3">
      <c r="A5767">
        <v>5934</v>
      </c>
      <c r="B5767" t="s">
        <v>65</v>
      </c>
      <c r="C5767">
        <v>2014</v>
      </c>
      <c r="D5767">
        <v>969999</v>
      </c>
      <c r="E5767">
        <v>110000</v>
      </c>
      <c r="F5767" t="s">
        <v>124</v>
      </c>
      <c r="G5767" t="s">
        <v>196</v>
      </c>
      <c r="H5767" t="s">
        <v>2215</v>
      </c>
      <c r="I5767" t="s">
        <v>22</v>
      </c>
      <c r="J5767" t="s">
        <v>23</v>
      </c>
      <c r="K5767" t="s">
        <v>24</v>
      </c>
      <c r="L5767" t="s">
        <v>33</v>
      </c>
      <c r="M5767" t="s">
        <v>170</v>
      </c>
      <c r="N5767">
        <v>2494</v>
      </c>
      <c r="O5767" t="s">
        <v>190</v>
      </c>
      <c r="P5767" t="s">
        <v>172</v>
      </c>
      <c r="Q5767">
        <v>7</v>
      </c>
      <c r="R5767" t="s">
        <v>1179</v>
      </c>
    </row>
    <row r="5768" spans="1:18" x14ac:dyDescent="0.3">
      <c r="A5768">
        <v>5935</v>
      </c>
      <c r="B5768" t="s">
        <v>46</v>
      </c>
      <c r="C5768">
        <v>2013</v>
      </c>
      <c r="D5768">
        <v>580000</v>
      </c>
      <c r="E5768">
        <v>80000</v>
      </c>
      <c r="F5768" t="s">
        <v>124</v>
      </c>
      <c r="G5768" t="s">
        <v>196</v>
      </c>
      <c r="H5768" t="s">
        <v>2215</v>
      </c>
      <c r="I5768" t="s">
        <v>22</v>
      </c>
      <c r="J5768" t="s">
        <v>23</v>
      </c>
      <c r="K5768" t="s">
        <v>24</v>
      </c>
      <c r="L5768" t="s">
        <v>33</v>
      </c>
      <c r="M5768" t="s">
        <v>288</v>
      </c>
      <c r="N5768">
        <v>1582</v>
      </c>
      <c r="O5768" t="s">
        <v>289</v>
      </c>
      <c r="P5768" t="s">
        <v>290</v>
      </c>
      <c r="Q5768">
        <v>5</v>
      </c>
      <c r="R5768" t="s">
        <v>1179</v>
      </c>
    </row>
    <row r="5769" spans="1:18" x14ac:dyDescent="0.3">
      <c r="A5769">
        <v>5936</v>
      </c>
      <c r="B5769" t="s">
        <v>65</v>
      </c>
      <c r="C5769">
        <v>2017</v>
      </c>
      <c r="D5769">
        <v>550000</v>
      </c>
      <c r="E5769">
        <v>40000</v>
      </c>
      <c r="F5769" t="s">
        <v>124</v>
      </c>
      <c r="G5769" t="s">
        <v>196</v>
      </c>
      <c r="H5769" t="s">
        <v>2215</v>
      </c>
      <c r="I5769" t="s">
        <v>22</v>
      </c>
      <c r="J5769" t="s">
        <v>23</v>
      </c>
      <c r="K5769" t="s">
        <v>24</v>
      </c>
      <c r="L5769" t="s">
        <v>25</v>
      </c>
      <c r="M5769" t="s">
        <v>66</v>
      </c>
      <c r="N5769">
        <v>1364</v>
      </c>
      <c r="O5769" t="s">
        <v>166</v>
      </c>
      <c r="P5769" t="s">
        <v>68</v>
      </c>
      <c r="Q5769">
        <v>5</v>
      </c>
      <c r="R5769" t="s">
        <v>1179</v>
      </c>
    </row>
    <row r="5770" spans="1:18" x14ac:dyDescent="0.3">
      <c r="A5770">
        <v>5937</v>
      </c>
      <c r="B5770" t="s">
        <v>37</v>
      </c>
      <c r="C5770">
        <v>2018</v>
      </c>
      <c r="D5770">
        <v>780000</v>
      </c>
      <c r="E5770">
        <v>30000</v>
      </c>
      <c r="F5770" t="s">
        <v>38</v>
      </c>
      <c r="G5770" t="s">
        <v>39</v>
      </c>
      <c r="H5770" t="s">
        <v>1741</v>
      </c>
      <c r="I5770" t="s">
        <v>41</v>
      </c>
      <c r="J5770" t="s">
        <v>23</v>
      </c>
      <c r="K5770" t="s">
        <v>24</v>
      </c>
      <c r="L5770" t="s">
        <v>25</v>
      </c>
      <c r="M5770" t="s">
        <v>383</v>
      </c>
      <c r="N5770">
        <v>1199</v>
      </c>
      <c r="O5770" t="s">
        <v>434</v>
      </c>
      <c r="P5770" t="s">
        <v>452</v>
      </c>
      <c r="Q5770">
        <v>5</v>
      </c>
      <c r="R5770" t="s">
        <v>1179</v>
      </c>
    </row>
    <row r="5771" spans="1:18" x14ac:dyDescent="0.3">
      <c r="A5771">
        <v>5938</v>
      </c>
      <c r="B5771" t="s">
        <v>69</v>
      </c>
      <c r="C5771">
        <v>2014</v>
      </c>
      <c r="D5771">
        <v>500000</v>
      </c>
      <c r="E5771">
        <v>80000</v>
      </c>
      <c r="F5771" t="s">
        <v>124</v>
      </c>
      <c r="G5771" t="s">
        <v>196</v>
      </c>
      <c r="H5771" t="s">
        <v>2215</v>
      </c>
      <c r="I5771" t="s">
        <v>22</v>
      </c>
      <c r="J5771" t="s">
        <v>23</v>
      </c>
      <c r="K5771" t="s">
        <v>24</v>
      </c>
      <c r="L5771" t="s">
        <v>25</v>
      </c>
      <c r="M5771" t="s">
        <v>1619</v>
      </c>
      <c r="N5771">
        <v>1498</v>
      </c>
      <c r="O5771" t="s">
        <v>1620</v>
      </c>
      <c r="P5771" t="s">
        <v>568</v>
      </c>
      <c r="Q5771">
        <v>5</v>
      </c>
      <c r="R5771" t="s">
        <v>1179</v>
      </c>
    </row>
    <row r="5772" spans="1:18" x14ac:dyDescent="0.3">
      <c r="A5772">
        <v>5939</v>
      </c>
      <c r="B5772" t="s">
        <v>30</v>
      </c>
      <c r="C5772">
        <v>2011</v>
      </c>
      <c r="D5772">
        <v>270000</v>
      </c>
      <c r="E5772">
        <v>140000</v>
      </c>
      <c r="F5772" t="s">
        <v>124</v>
      </c>
      <c r="G5772" t="s">
        <v>196</v>
      </c>
      <c r="H5772" t="s">
        <v>2215</v>
      </c>
      <c r="I5772" t="s">
        <v>22</v>
      </c>
      <c r="J5772" t="s">
        <v>23</v>
      </c>
      <c r="K5772" t="s">
        <v>24</v>
      </c>
      <c r="L5772" t="s">
        <v>33</v>
      </c>
      <c r="M5772" t="s">
        <v>72</v>
      </c>
      <c r="N5772">
        <v>1968</v>
      </c>
      <c r="O5772" t="s">
        <v>364</v>
      </c>
      <c r="P5772" t="s">
        <v>36</v>
      </c>
      <c r="Q5772">
        <v>5</v>
      </c>
      <c r="R5772" t="s">
        <v>1179</v>
      </c>
    </row>
    <row r="5773" spans="1:18" x14ac:dyDescent="0.3">
      <c r="A5773">
        <v>5940</v>
      </c>
      <c r="B5773" t="s">
        <v>18</v>
      </c>
      <c r="C5773">
        <v>2017</v>
      </c>
      <c r="D5773">
        <v>335000</v>
      </c>
      <c r="E5773">
        <v>25000</v>
      </c>
      <c r="F5773" t="s">
        <v>38</v>
      </c>
      <c r="G5773" t="s">
        <v>39</v>
      </c>
      <c r="H5773" t="s">
        <v>1741</v>
      </c>
      <c r="I5773" t="s">
        <v>41</v>
      </c>
      <c r="J5773" t="s">
        <v>23</v>
      </c>
      <c r="K5773" t="s">
        <v>24</v>
      </c>
      <c r="L5773" t="s">
        <v>25</v>
      </c>
      <c r="M5773" t="s">
        <v>140</v>
      </c>
      <c r="N5773">
        <v>998</v>
      </c>
      <c r="O5773" t="s">
        <v>166</v>
      </c>
      <c r="P5773" t="s">
        <v>141</v>
      </c>
      <c r="Q5773">
        <v>5</v>
      </c>
      <c r="R5773" t="s">
        <v>1179</v>
      </c>
    </row>
    <row r="5774" spans="1:18" x14ac:dyDescent="0.3">
      <c r="A5774">
        <v>5941</v>
      </c>
      <c r="B5774" t="s">
        <v>18</v>
      </c>
      <c r="C5774">
        <v>2017</v>
      </c>
      <c r="D5774">
        <v>755000</v>
      </c>
      <c r="E5774">
        <v>20000</v>
      </c>
      <c r="F5774" t="s">
        <v>38</v>
      </c>
      <c r="G5774" t="s">
        <v>39</v>
      </c>
      <c r="H5774" t="s">
        <v>1741</v>
      </c>
      <c r="I5774" t="s">
        <v>22</v>
      </c>
      <c r="J5774" t="s">
        <v>23</v>
      </c>
      <c r="K5774" t="s">
        <v>24</v>
      </c>
      <c r="L5774" t="s">
        <v>25</v>
      </c>
      <c r="M5774" t="s">
        <v>424</v>
      </c>
      <c r="N5774">
        <v>1248</v>
      </c>
      <c r="O5774" t="s">
        <v>425</v>
      </c>
      <c r="P5774" t="s">
        <v>28</v>
      </c>
      <c r="Q5774">
        <v>5</v>
      </c>
      <c r="R5774" t="s">
        <v>1179</v>
      </c>
    </row>
    <row r="5775" spans="1:18" x14ac:dyDescent="0.3">
      <c r="A5775">
        <v>5942</v>
      </c>
      <c r="B5775" t="s">
        <v>46</v>
      </c>
      <c r="C5775">
        <v>2016</v>
      </c>
      <c r="D5775">
        <v>651000</v>
      </c>
      <c r="E5775">
        <v>42323</v>
      </c>
      <c r="F5775" t="s">
        <v>38</v>
      </c>
      <c r="G5775" t="s">
        <v>39</v>
      </c>
      <c r="H5775" t="s">
        <v>1741</v>
      </c>
      <c r="I5775" t="s">
        <v>22</v>
      </c>
      <c r="J5775" t="s">
        <v>158</v>
      </c>
      <c r="K5775" t="s">
        <v>24</v>
      </c>
      <c r="L5775" t="s">
        <v>25</v>
      </c>
      <c r="M5775" t="s">
        <v>551</v>
      </c>
      <c r="N5775">
        <v>1396</v>
      </c>
      <c r="O5775" t="s">
        <v>216</v>
      </c>
      <c r="P5775" t="s">
        <v>552</v>
      </c>
      <c r="Q5775">
        <v>5</v>
      </c>
      <c r="R5775" t="s">
        <v>1179</v>
      </c>
    </row>
    <row r="5776" spans="1:18" x14ac:dyDescent="0.3">
      <c r="A5776">
        <v>5943</v>
      </c>
      <c r="B5776" t="s">
        <v>239</v>
      </c>
      <c r="C5776">
        <v>2011</v>
      </c>
      <c r="D5776">
        <v>1075000</v>
      </c>
      <c r="E5776">
        <v>42545</v>
      </c>
      <c r="F5776" t="s">
        <v>38</v>
      </c>
      <c r="G5776" t="s">
        <v>39</v>
      </c>
      <c r="H5776" t="s">
        <v>1741</v>
      </c>
      <c r="I5776" t="s">
        <v>22</v>
      </c>
      <c r="J5776" t="s">
        <v>158</v>
      </c>
      <c r="K5776" t="s">
        <v>154</v>
      </c>
      <c r="L5776" t="s">
        <v>25</v>
      </c>
      <c r="M5776" t="s">
        <v>919</v>
      </c>
      <c r="N5776">
        <v>1998</v>
      </c>
      <c r="O5776" t="s">
        <v>336</v>
      </c>
      <c r="P5776" t="s">
        <v>920</v>
      </c>
      <c r="Q5776">
        <v>5</v>
      </c>
      <c r="R5776" t="s">
        <v>1179</v>
      </c>
    </row>
    <row r="5777" spans="1:18" x14ac:dyDescent="0.3">
      <c r="A5777">
        <v>5944</v>
      </c>
      <c r="B5777" t="s">
        <v>18</v>
      </c>
      <c r="C5777">
        <v>2016</v>
      </c>
      <c r="D5777">
        <v>690000</v>
      </c>
      <c r="E5777">
        <v>32000</v>
      </c>
      <c r="F5777" t="s">
        <v>56</v>
      </c>
      <c r="G5777" t="s">
        <v>753</v>
      </c>
      <c r="H5777" t="s">
        <v>2216</v>
      </c>
      <c r="I5777" t="s">
        <v>22</v>
      </c>
      <c r="J5777" t="s">
        <v>158</v>
      </c>
      <c r="K5777" t="s">
        <v>24</v>
      </c>
      <c r="L5777" t="s">
        <v>25</v>
      </c>
      <c r="M5777" t="s">
        <v>225</v>
      </c>
      <c r="N5777">
        <v>1248</v>
      </c>
      <c r="O5777" t="s">
        <v>94</v>
      </c>
      <c r="P5777" t="s">
        <v>95</v>
      </c>
      <c r="Q5777">
        <v>5</v>
      </c>
      <c r="R5777" t="s">
        <v>1179</v>
      </c>
    </row>
    <row r="5778" spans="1:18" x14ac:dyDescent="0.3">
      <c r="A5778">
        <v>5945</v>
      </c>
      <c r="B5778" t="s">
        <v>18</v>
      </c>
      <c r="C5778">
        <v>2017</v>
      </c>
      <c r="D5778">
        <v>589000</v>
      </c>
      <c r="E5778">
        <v>41232</v>
      </c>
      <c r="F5778" t="s">
        <v>56</v>
      </c>
      <c r="G5778" t="s">
        <v>753</v>
      </c>
      <c r="H5778" t="s">
        <v>2216</v>
      </c>
      <c r="I5778" t="s">
        <v>22</v>
      </c>
      <c r="J5778" t="s">
        <v>158</v>
      </c>
      <c r="K5778" t="s">
        <v>24</v>
      </c>
      <c r="L5778" t="s">
        <v>25</v>
      </c>
      <c r="M5778" t="s">
        <v>106</v>
      </c>
      <c r="N5778">
        <v>1248</v>
      </c>
      <c r="O5778" t="s">
        <v>27</v>
      </c>
      <c r="P5778" t="s">
        <v>28</v>
      </c>
      <c r="Q5778">
        <v>5</v>
      </c>
      <c r="R5778" t="s">
        <v>1179</v>
      </c>
    </row>
    <row r="5779" spans="1:18" x14ac:dyDescent="0.3">
      <c r="A5779">
        <v>5946</v>
      </c>
      <c r="B5779" t="s">
        <v>88</v>
      </c>
      <c r="C5779">
        <v>2015</v>
      </c>
      <c r="D5779">
        <v>445000</v>
      </c>
      <c r="E5779">
        <v>40200</v>
      </c>
      <c r="F5779" t="s">
        <v>56</v>
      </c>
      <c r="G5779" t="s">
        <v>753</v>
      </c>
      <c r="H5779" t="s">
        <v>2217</v>
      </c>
      <c r="I5779" t="s">
        <v>22</v>
      </c>
      <c r="J5779" t="s">
        <v>158</v>
      </c>
      <c r="K5779" t="s">
        <v>24</v>
      </c>
      <c r="L5779" t="s">
        <v>25</v>
      </c>
      <c r="M5779" t="s">
        <v>102</v>
      </c>
      <c r="N5779">
        <v>1498</v>
      </c>
      <c r="O5779" t="s">
        <v>901</v>
      </c>
      <c r="P5779" t="s">
        <v>902</v>
      </c>
      <c r="Q5779">
        <v>7</v>
      </c>
      <c r="R5779" t="s">
        <v>1179</v>
      </c>
    </row>
    <row r="5780" spans="1:18" x14ac:dyDescent="0.3">
      <c r="A5780">
        <v>5947</v>
      </c>
      <c r="B5780" t="s">
        <v>69</v>
      </c>
      <c r="C5780">
        <v>2013</v>
      </c>
      <c r="D5780">
        <v>475000</v>
      </c>
      <c r="E5780">
        <v>48000</v>
      </c>
      <c r="F5780" t="s">
        <v>56</v>
      </c>
      <c r="G5780" t="s">
        <v>753</v>
      </c>
      <c r="H5780" t="s">
        <v>2217</v>
      </c>
      <c r="I5780" t="s">
        <v>22</v>
      </c>
      <c r="J5780" t="s">
        <v>158</v>
      </c>
      <c r="K5780" t="s">
        <v>24</v>
      </c>
      <c r="L5780" t="s">
        <v>33</v>
      </c>
      <c r="M5780" t="s">
        <v>927</v>
      </c>
      <c r="N5780">
        <v>1498</v>
      </c>
      <c r="O5780" t="s">
        <v>303</v>
      </c>
      <c r="P5780" t="s">
        <v>928</v>
      </c>
      <c r="Q5780">
        <v>5</v>
      </c>
      <c r="R5780" t="s">
        <v>1179</v>
      </c>
    </row>
    <row r="5781" spans="1:18" x14ac:dyDescent="0.3">
      <c r="A5781">
        <v>5948</v>
      </c>
      <c r="B5781" t="s">
        <v>37</v>
      </c>
      <c r="C5781">
        <v>2014</v>
      </c>
      <c r="D5781">
        <v>465000</v>
      </c>
      <c r="E5781">
        <v>27233</v>
      </c>
      <c r="F5781" t="s">
        <v>56</v>
      </c>
      <c r="G5781" t="s">
        <v>753</v>
      </c>
      <c r="H5781" t="s">
        <v>2216</v>
      </c>
      <c r="I5781" t="s">
        <v>22</v>
      </c>
      <c r="J5781" t="s">
        <v>158</v>
      </c>
      <c r="K5781" t="s">
        <v>24</v>
      </c>
      <c r="L5781" t="s">
        <v>25</v>
      </c>
      <c r="M5781" t="s">
        <v>670</v>
      </c>
      <c r="N5781">
        <v>1498</v>
      </c>
      <c r="O5781" t="s">
        <v>177</v>
      </c>
      <c r="P5781" t="s">
        <v>95</v>
      </c>
      <c r="Q5781">
        <v>5</v>
      </c>
      <c r="R5781" t="s">
        <v>1179</v>
      </c>
    </row>
    <row r="5782" spans="1:18" x14ac:dyDescent="0.3">
      <c r="A5782">
        <v>5949</v>
      </c>
      <c r="B5782" t="s">
        <v>109</v>
      </c>
      <c r="C5782">
        <v>2011</v>
      </c>
      <c r="D5782">
        <v>225000</v>
      </c>
      <c r="E5782">
        <v>35000</v>
      </c>
      <c r="F5782" t="s">
        <v>56</v>
      </c>
      <c r="G5782" t="s">
        <v>753</v>
      </c>
      <c r="H5782" t="s">
        <v>2216</v>
      </c>
      <c r="I5782" t="s">
        <v>41</v>
      </c>
      <c r="J5782" t="s">
        <v>23</v>
      </c>
      <c r="K5782" t="s">
        <v>24</v>
      </c>
      <c r="L5782" t="s">
        <v>25</v>
      </c>
      <c r="M5782" t="s">
        <v>340</v>
      </c>
      <c r="N5782">
        <v>1368</v>
      </c>
      <c r="O5782" t="s">
        <v>48</v>
      </c>
      <c r="P5782" t="s">
        <v>827</v>
      </c>
      <c r="Q5782">
        <v>5</v>
      </c>
      <c r="R5782" t="s">
        <v>1179</v>
      </c>
    </row>
    <row r="5783" spans="1:18" x14ac:dyDescent="0.3">
      <c r="A5783">
        <v>5950</v>
      </c>
      <c r="B5783" t="s">
        <v>65</v>
      </c>
      <c r="C5783">
        <v>2005</v>
      </c>
      <c r="D5783">
        <v>310000</v>
      </c>
      <c r="E5783">
        <v>200000</v>
      </c>
      <c r="F5783" t="s">
        <v>56</v>
      </c>
      <c r="G5783" t="s">
        <v>753</v>
      </c>
      <c r="H5783" t="s">
        <v>2216</v>
      </c>
      <c r="I5783" t="s">
        <v>22</v>
      </c>
      <c r="J5783" t="s">
        <v>23</v>
      </c>
      <c r="K5783" t="s">
        <v>24</v>
      </c>
      <c r="L5783" t="s">
        <v>33</v>
      </c>
      <c r="M5783" t="s">
        <v>475</v>
      </c>
      <c r="N5783">
        <v>2494</v>
      </c>
      <c r="O5783" t="s">
        <v>476</v>
      </c>
      <c r="P5783" t="s">
        <v>477</v>
      </c>
      <c r="Q5783">
        <v>8</v>
      </c>
      <c r="R5783" t="s">
        <v>1179</v>
      </c>
    </row>
    <row r="5784" spans="1:18" x14ac:dyDescent="0.3">
      <c r="A5784">
        <v>5951</v>
      </c>
      <c r="B5784" t="s">
        <v>109</v>
      </c>
      <c r="C5784">
        <v>2016</v>
      </c>
      <c r="D5784">
        <v>445000</v>
      </c>
      <c r="E5784">
        <v>63000</v>
      </c>
      <c r="F5784" t="s">
        <v>56</v>
      </c>
      <c r="G5784" t="s">
        <v>753</v>
      </c>
      <c r="H5784" t="s">
        <v>2217</v>
      </c>
      <c r="I5784" t="s">
        <v>22</v>
      </c>
      <c r="J5784" t="s">
        <v>158</v>
      </c>
      <c r="K5784" t="s">
        <v>24</v>
      </c>
      <c r="L5784" t="s">
        <v>25</v>
      </c>
      <c r="M5784" t="s">
        <v>411</v>
      </c>
      <c r="N5784">
        <v>2956</v>
      </c>
      <c r="O5784" t="s">
        <v>298</v>
      </c>
      <c r="P5784" t="s">
        <v>1533</v>
      </c>
      <c r="Q5784">
        <v>9</v>
      </c>
      <c r="R5784" t="s">
        <v>1179</v>
      </c>
    </row>
    <row r="5785" spans="1:18" x14ac:dyDescent="0.3">
      <c r="A5785">
        <v>5952</v>
      </c>
      <c r="B5785" t="s">
        <v>88</v>
      </c>
      <c r="C5785">
        <v>2015</v>
      </c>
      <c r="D5785">
        <v>445000</v>
      </c>
      <c r="E5785">
        <v>62000</v>
      </c>
      <c r="F5785" t="s">
        <v>56</v>
      </c>
      <c r="G5785" t="s">
        <v>753</v>
      </c>
      <c r="H5785" t="s">
        <v>2218</v>
      </c>
      <c r="I5785" t="s">
        <v>22</v>
      </c>
      <c r="J5785" t="s">
        <v>158</v>
      </c>
      <c r="K5785" t="s">
        <v>24</v>
      </c>
      <c r="L5785" t="s">
        <v>25</v>
      </c>
      <c r="M5785" t="s">
        <v>102</v>
      </c>
      <c r="N5785">
        <v>1498</v>
      </c>
      <c r="O5785" t="s">
        <v>901</v>
      </c>
      <c r="P5785" t="s">
        <v>902</v>
      </c>
      <c r="Q5785">
        <v>7</v>
      </c>
      <c r="R5785" t="s">
        <v>1179</v>
      </c>
    </row>
    <row r="5786" spans="1:18" x14ac:dyDescent="0.3">
      <c r="A5786">
        <v>5953</v>
      </c>
      <c r="B5786" t="s">
        <v>109</v>
      </c>
      <c r="C5786">
        <v>2012</v>
      </c>
      <c r="D5786">
        <v>450000</v>
      </c>
      <c r="E5786">
        <v>68240</v>
      </c>
      <c r="F5786" t="s">
        <v>56</v>
      </c>
      <c r="G5786" t="s">
        <v>753</v>
      </c>
      <c r="H5786" t="s">
        <v>2216</v>
      </c>
      <c r="I5786" t="s">
        <v>22</v>
      </c>
      <c r="J5786" t="s">
        <v>158</v>
      </c>
      <c r="K5786" t="s">
        <v>24</v>
      </c>
      <c r="L5786" t="s">
        <v>25</v>
      </c>
      <c r="M5786" t="s">
        <v>150</v>
      </c>
      <c r="N5786">
        <v>2956</v>
      </c>
      <c r="O5786" t="s">
        <v>293</v>
      </c>
      <c r="P5786" t="s">
        <v>152</v>
      </c>
      <c r="Q5786">
        <v>7</v>
      </c>
      <c r="R5786" t="s">
        <v>1179</v>
      </c>
    </row>
    <row r="5787" spans="1:18" x14ac:dyDescent="0.3">
      <c r="A5787">
        <v>5954</v>
      </c>
      <c r="B5787" t="s">
        <v>88</v>
      </c>
      <c r="C5787">
        <v>2008</v>
      </c>
      <c r="D5787">
        <v>450000</v>
      </c>
      <c r="E5787">
        <v>78000</v>
      </c>
      <c r="F5787" t="s">
        <v>56</v>
      </c>
      <c r="G5787" t="s">
        <v>753</v>
      </c>
      <c r="H5787" t="s">
        <v>2217</v>
      </c>
      <c r="I5787" t="s">
        <v>22</v>
      </c>
      <c r="J5787" t="s">
        <v>158</v>
      </c>
      <c r="K5787" t="s">
        <v>24</v>
      </c>
      <c r="L5787" t="s">
        <v>25</v>
      </c>
      <c r="M5787" t="s">
        <v>605</v>
      </c>
      <c r="N5787">
        <v>1997</v>
      </c>
      <c r="O5787" t="s">
        <v>271</v>
      </c>
      <c r="P5787" t="s">
        <v>615</v>
      </c>
      <c r="Q5787">
        <v>7</v>
      </c>
      <c r="R5787" t="s">
        <v>1179</v>
      </c>
    </row>
    <row r="5788" spans="1:18" x14ac:dyDescent="0.3">
      <c r="A5788">
        <v>5956</v>
      </c>
      <c r="B5788" t="s">
        <v>18</v>
      </c>
      <c r="C5788">
        <v>2010</v>
      </c>
      <c r="D5788">
        <v>200000</v>
      </c>
      <c r="E5788">
        <v>35000</v>
      </c>
      <c r="F5788" t="s">
        <v>56</v>
      </c>
      <c r="G5788" t="s">
        <v>758</v>
      </c>
      <c r="H5788" t="s">
        <v>2219</v>
      </c>
      <c r="I5788" t="s">
        <v>41</v>
      </c>
      <c r="J5788" t="s">
        <v>158</v>
      </c>
      <c r="K5788" t="s">
        <v>24</v>
      </c>
      <c r="L5788" t="s">
        <v>25</v>
      </c>
      <c r="M5788" t="s">
        <v>85</v>
      </c>
      <c r="N5788">
        <v>998</v>
      </c>
      <c r="O5788" t="s">
        <v>67</v>
      </c>
      <c r="P5788" t="s">
        <v>141</v>
      </c>
      <c r="Q5788">
        <v>5</v>
      </c>
      <c r="R5788" t="s">
        <v>1179</v>
      </c>
    </row>
    <row r="5789" spans="1:18" x14ac:dyDescent="0.3">
      <c r="A5789">
        <v>5957</v>
      </c>
      <c r="B5789" t="s">
        <v>18</v>
      </c>
      <c r="C5789">
        <v>2018</v>
      </c>
      <c r="D5789">
        <v>611000</v>
      </c>
      <c r="E5789">
        <v>9000</v>
      </c>
      <c r="F5789" t="s">
        <v>56</v>
      </c>
      <c r="G5789" t="s">
        <v>758</v>
      </c>
      <c r="H5789" t="s">
        <v>2219</v>
      </c>
      <c r="I5789" t="s">
        <v>41</v>
      </c>
      <c r="J5789" t="s">
        <v>158</v>
      </c>
      <c r="K5789" t="s">
        <v>24</v>
      </c>
      <c r="L5789" t="s">
        <v>25</v>
      </c>
      <c r="M5789" t="s">
        <v>260</v>
      </c>
      <c r="N5789">
        <v>1197</v>
      </c>
      <c r="O5789" t="s">
        <v>395</v>
      </c>
      <c r="P5789" t="s">
        <v>261</v>
      </c>
      <c r="Q5789">
        <v>5</v>
      </c>
      <c r="R5789" t="s">
        <v>1179</v>
      </c>
    </row>
    <row r="5790" spans="1:18" x14ac:dyDescent="0.3">
      <c r="A5790">
        <v>5958</v>
      </c>
      <c r="B5790" t="s">
        <v>46</v>
      </c>
      <c r="C5790">
        <v>2016</v>
      </c>
      <c r="D5790">
        <v>819999</v>
      </c>
      <c r="E5790">
        <v>39000</v>
      </c>
      <c r="F5790" t="s">
        <v>56</v>
      </c>
      <c r="G5790" t="s">
        <v>758</v>
      </c>
      <c r="H5790" t="s">
        <v>1514</v>
      </c>
      <c r="I5790" t="s">
        <v>22</v>
      </c>
      <c r="J5790" t="s">
        <v>158</v>
      </c>
      <c r="K5790" t="s">
        <v>24</v>
      </c>
      <c r="L5790" t="s">
        <v>25</v>
      </c>
      <c r="M5790" t="s">
        <v>300</v>
      </c>
      <c r="N5790">
        <v>1582</v>
      </c>
      <c r="O5790" t="s">
        <v>301</v>
      </c>
      <c r="P5790" t="s">
        <v>302</v>
      </c>
      <c r="Q5790">
        <v>5</v>
      </c>
      <c r="R5790" t="s">
        <v>1179</v>
      </c>
    </row>
    <row r="5791" spans="1:18" x14ac:dyDescent="0.3">
      <c r="A5791">
        <v>5959</v>
      </c>
      <c r="B5791" t="s">
        <v>46</v>
      </c>
      <c r="C5791">
        <v>2016</v>
      </c>
      <c r="D5791">
        <v>825000</v>
      </c>
      <c r="E5791">
        <v>39000</v>
      </c>
      <c r="F5791" t="s">
        <v>56</v>
      </c>
      <c r="G5791" t="s">
        <v>758</v>
      </c>
      <c r="H5791" t="s">
        <v>2219</v>
      </c>
      <c r="I5791" t="s">
        <v>22</v>
      </c>
      <c r="J5791" t="s">
        <v>158</v>
      </c>
      <c r="K5791" t="s">
        <v>24</v>
      </c>
      <c r="L5791" t="s">
        <v>25</v>
      </c>
      <c r="M5791" t="s">
        <v>502</v>
      </c>
      <c r="N5791">
        <v>1396</v>
      </c>
      <c r="O5791" t="s">
        <v>434</v>
      </c>
      <c r="P5791" t="s">
        <v>101</v>
      </c>
      <c r="Q5791">
        <v>5</v>
      </c>
      <c r="R5791" t="s">
        <v>1179</v>
      </c>
    </row>
    <row r="5792" spans="1:18" x14ac:dyDescent="0.3">
      <c r="A5792">
        <v>5960</v>
      </c>
      <c r="B5792" t="s">
        <v>69</v>
      </c>
      <c r="C5792">
        <v>2015</v>
      </c>
      <c r="D5792">
        <v>599000</v>
      </c>
      <c r="E5792">
        <v>92651</v>
      </c>
      <c r="F5792" t="s">
        <v>124</v>
      </c>
      <c r="G5792" t="s">
        <v>125</v>
      </c>
      <c r="H5792" t="s">
        <v>1729</v>
      </c>
      <c r="I5792" t="s">
        <v>22</v>
      </c>
      <c r="J5792" t="s">
        <v>158</v>
      </c>
      <c r="K5792" t="s">
        <v>24</v>
      </c>
      <c r="L5792" t="s">
        <v>25</v>
      </c>
      <c r="M5792" t="s">
        <v>927</v>
      </c>
      <c r="N5792">
        <v>1498</v>
      </c>
      <c r="O5792" t="s">
        <v>303</v>
      </c>
      <c r="P5792" t="s">
        <v>928</v>
      </c>
      <c r="Q5792">
        <v>5</v>
      </c>
      <c r="R5792" t="s">
        <v>1179</v>
      </c>
    </row>
    <row r="5793" spans="1:18" x14ac:dyDescent="0.3">
      <c r="A5793">
        <v>5961</v>
      </c>
      <c r="B5793" t="s">
        <v>18</v>
      </c>
      <c r="C5793">
        <v>2018</v>
      </c>
      <c r="D5793">
        <v>490000</v>
      </c>
      <c r="E5793">
        <v>28000</v>
      </c>
      <c r="F5793" t="s">
        <v>124</v>
      </c>
      <c r="G5793" t="s">
        <v>125</v>
      </c>
      <c r="H5793" t="s">
        <v>1729</v>
      </c>
      <c r="I5793" t="s">
        <v>41</v>
      </c>
      <c r="J5793" t="s">
        <v>158</v>
      </c>
      <c r="K5793" t="s">
        <v>24</v>
      </c>
      <c r="L5793" t="s">
        <v>25</v>
      </c>
      <c r="M5793" t="s">
        <v>50</v>
      </c>
      <c r="N5793">
        <v>1197</v>
      </c>
      <c r="O5793" t="s">
        <v>680</v>
      </c>
      <c r="P5793" t="s">
        <v>1327</v>
      </c>
      <c r="Q5793">
        <v>5</v>
      </c>
      <c r="R5793" t="s">
        <v>1179</v>
      </c>
    </row>
    <row r="5794" spans="1:18" x14ac:dyDescent="0.3">
      <c r="A5794">
        <v>5962</v>
      </c>
      <c r="B5794" t="s">
        <v>46</v>
      </c>
      <c r="C5794">
        <v>2017</v>
      </c>
      <c r="D5794">
        <v>340000</v>
      </c>
      <c r="E5794">
        <v>30000</v>
      </c>
      <c r="F5794" t="s">
        <v>124</v>
      </c>
      <c r="G5794" t="s">
        <v>125</v>
      </c>
      <c r="H5794" t="s">
        <v>1729</v>
      </c>
      <c r="I5794" t="s">
        <v>41</v>
      </c>
      <c r="J5794" t="s">
        <v>23</v>
      </c>
      <c r="K5794" t="s">
        <v>24</v>
      </c>
      <c r="L5794" t="s">
        <v>25</v>
      </c>
      <c r="M5794" t="s">
        <v>390</v>
      </c>
      <c r="N5794">
        <v>814</v>
      </c>
      <c r="O5794" t="s">
        <v>541</v>
      </c>
      <c r="P5794" t="s">
        <v>542</v>
      </c>
      <c r="Q5794">
        <v>5</v>
      </c>
      <c r="R5794" t="s">
        <v>1179</v>
      </c>
    </row>
    <row r="5795" spans="1:18" x14ac:dyDescent="0.3">
      <c r="A5795">
        <v>5963</v>
      </c>
      <c r="B5795" t="s">
        <v>173</v>
      </c>
      <c r="C5795">
        <v>2009</v>
      </c>
      <c r="D5795">
        <v>1000000</v>
      </c>
      <c r="E5795">
        <v>80000</v>
      </c>
      <c r="F5795" t="s">
        <v>38</v>
      </c>
      <c r="G5795" t="s">
        <v>249</v>
      </c>
      <c r="H5795" t="s">
        <v>2220</v>
      </c>
      <c r="I5795" t="s">
        <v>41</v>
      </c>
      <c r="J5795" t="s">
        <v>23</v>
      </c>
      <c r="K5795" t="s">
        <v>154</v>
      </c>
      <c r="L5795" t="s">
        <v>42</v>
      </c>
      <c r="M5795" t="s">
        <v>1637</v>
      </c>
      <c r="N5795">
        <v>3498</v>
      </c>
      <c r="O5795" t="s">
        <v>2221</v>
      </c>
      <c r="P5795" t="s">
        <v>2222</v>
      </c>
      <c r="Q5795">
        <v>5</v>
      </c>
      <c r="R5795" t="s">
        <v>1179</v>
      </c>
    </row>
    <row r="5796" spans="1:18" x14ac:dyDescent="0.3">
      <c r="A5796">
        <v>5964</v>
      </c>
      <c r="B5796" t="s">
        <v>46</v>
      </c>
      <c r="C5796">
        <v>2018</v>
      </c>
      <c r="D5796">
        <v>1237000</v>
      </c>
      <c r="E5796">
        <v>46000</v>
      </c>
      <c r="F5796" t="s">
        <v>38</v>
      </c>
      <c r="G5796" t="s">
        <v>249</v>
      </c>
      <c r="H5796" t="s">
        <v>2220</v>
      </c>
      <c r="I5796" t="s">
        <v>22</v>
      </c>
      <c r="J5796" t="s">
        <v>23</v>
      </c>
      <c r="K5796" t="s">
        <v>24</v>
      </c>
      <c r="L5796" t="s">
        <v>25</v>
      </c>
      <c r="M5796" t="s">
        <v>300</v>
      </c>
      <c r="N5796">
        <v>1582</v>
      </c>
      <c r="O5796" t="s">
        <v>301</v>
      </c>
      <c r="P5796" t="s">
        <v>302</v>
      </c>
      <c r="Q5796">
        <v>5</v>
      </c>
      <c r="R5796" t="s">
        <v>1179</v>
      </c>
    </row>
    <row r="5797" spans="1:18" x14ac:dyDescent="0.3">
      <c r="A5797">
        <v>5965</v>
      </c>
      <c r="B5797" t="s">
        <v>221</v>
      </c>
      <c r="C5797">
        <v>2013</v>
      </c>
      <c r="D5797">
        <v>350000</v>
      </c>
      <c r="E5797">
        <v>70000</v>
      </c>
      <c r="F5797" t="s">
        <v>38</v>
      </c>
      <c r="G5797" t="s">
        <v>249</v>
      </c>
      <c r="H5797" t="s">
        <v>2105</v>
      </c>
      <c r="I5797" t="s">
        <v>22</v>
      </c>
      <c r="J5797" t="s">
        <v>23</v>
      </c>
      <c r="K5797" t="s">
        <v>24</v>
      </c>
      <c r="L5797" t="s">
        <v>33</v>
      </c>
      <c r="M5797" t="s">
        <v>655</v>
      </c>
      <c r="N5797">
        <v>1199</v>
      </c>
      <c r="O5797" t="s">
        <v>82</v>
      </c>
      <c r="P5797" t="s">
        <v>656</v>
      </c>
      <c r="Q5797">
        <v>5</v>
      </c>
      <c r="R5797" t="s">
        <v>1179</v>
      </c>
    </row>
    <row r="5798" spans="1:18" x14ac:dyDescent="0.3">
      <c r="A5798">
        <v>5966</v>
      </c>
      <c r="B5798" t="s">
        <v>18</v>
      </c>
      <c r="C5798">
        <v>2000</v>
      </c>
      <c r="D5798">
        <v>31000</v>
      </c>
      <c r="E5798">
        <v>56194</v>
      </c>
      <c r="F5798" t="s">
        <v>38</v>
      </c>
      <c r="G5798" t="s">
        <v>249</v>
      </c>
      <c r="H5798" t="s">
        <v>2220</v>
      </c>
      <c r="I5798" t="s">
        <v>41</v>
      </c>
      <c r="J5798" t="s">
        <v>23</v>
      </c>
      <c r="K5798" t="s">
        <v>24</v>
      </c>
      <c r="L5798" t="s">
        <v>304</v>
      </c>
      <c r="M5798" t="s">
        <v>50</v>
      </c>
      <c r="N5798">
        <v>796</v>
      </c>
      <c r="O5798" t="s">
        <v>63</v>
      </c>
      <c r="P5798" t="s">
        <v>64</v>
      </c>
      <c r="Q5798">
        <v>4</v>
      </c>
      <c r="R5798" t="s">
        <v>1179</v>
      </c>
    </row>
    <row r="5799" spans="1:18" x14ac:dyDescent="0.3">
      <c r="A5799">
        <v>5967</v>
      </c>
      <c r="B5799" t="s">
        <v>18</v>
      </c>
      <c r="C5799">
        <v>2018</v>
      </c>
      <c r="D5799">
        <v>695000</v>
      </c>
      <c r="E5799">
        <v>40000</v>
      </c>
      <c r="F5799" t="s">
        <v>38</v>
      </c>
      <c r="G5799" t="s">
        <v>249</v>
      </c>
      <c r="H5799" t="s">
        <v>2220</v>
      </c>
      <c r="I5799" t="s">
        <v>41</v>
      </c>
      <c r="J5799" t="s">
        <v>23</v>
      </c>
      <c r="K5799" t="s">
        <v>24</v>
      </c>
      <c r="L5799" t="s">
        <v>25</v>
      </c>
      <c r="M5799" t="s">
        <v>222</v>
      </c>
      <c r="N5799">
        <v>1197</v>
      </c>
      <c r="O5799" t="s">
        <v>265</v>
      </c>
      <c r="P5799" t="s">
        <v>266</v>
      </c>
      <c r="Q5799">
        <v>5</v>
      </c>
      <c r="R5799" t="s">
        <v>1179</v>
      </c>
    </row>
    <row r="5800" spans="1:18" x14ac:dyDescent="0.3">
      <c r="A5800">
        <v>5968</v>
      </c>
      <c r="B5800" t="s">
        <v>18</v>
      </c>
      <c r="C5800">
        <v>2015</v>
      </c>
      <c r="D5800">
        <v>270000</v>
      </c>
      <c r="E5800">
        <v>40000</v>
      </c>
      <c r="F5800" t="s">
        <v>38</v>
      </c>
      <c r="G5800" t="s">
        <v>249</v>
      </c>
      <c r="H5800" t="s">
        <v>2220</v>
      </c>
      <c r="I5800" t="s">
        <v>41</v>
      </c>
      <c r="J5800" t="s">
        <v>23</v>
      </c>
      <c r="K5800" t="s">
        <v>24</v>
      </c>
      <c r="L5800" t="s">
        <v>25</v>
      </c>
      <c r="M5800" t="s">
        <v>430</v>
      </c>
      <c r="N5800">
        <v>796</v>
      </c>
      <c r="O5800" t="s">
        <v>118</v>
      </c>
      <c r="P5800" t="s">
        <v>119</v>
      </c>
      <c r="Q5800">
        <v>5</v>
      </c>
      <c r="R5800" t="s">
        <v>1179</v>
      </c>
    </row>
    <row r="5801" spans="1:18" x14ac:dyDescent="0.3">
      <c r="A5801">
        <v>5969</v>
      </c>
      <c r="B5801" t="s">
        <v>18</v>
      </c>
      <c r="C5801">
        <v>2016</v>
      </c>
      <c r="D5801">
        <v>790000</v>
      </c>
      <c r="E5801">
        <v>120000</v>
      </c>
      <c r="F5801" t="s">
        <v>38</v>
      </c>
      <c r="G5801" t="s">
        <v>249</v>
      </c>
      <c r="H5801" t="s">
        <v>2220</v>
      </c>
      <c r="I5801" t="s">
        <v>22</v>
      </c>
      <c r="J5801" t="s">
        <v>23</v>
      </c>
      <c r="K5801" t="s">
        <v>24</v>
      </c>
      <c r="L5801" t="s">
        <v>25</v>
      </c>
      <c r="M5801" t="s">
        <v>93</v>
      </c>
      <c r="N5801">
        <v>1248</v>
      </c>
      <c r="O5801" t="s">
        <v>94</v>
      </c>
      <c r="P5801" t="s">
        <v>95</v>
      </c>
      <c r="Q5801">
        <v>7</v>
      </c>
      <c r="R5801" t="s">
        <v>1179</v>
      </c>
    </row>
    <row r="5802" spans="1:18" x14ac:dyDescent="0.3">
      <c r="A5802">
        <v>5970</v>
      </c>
      <c r="B5802" t="s">
        <v>18</v>
      </c>
      <c r="C5802">
        <v>2016</v>
      </c>
      <c r="D5802">
        <v>590000</v>
      </c>
      <c r="E5802">
        <v>120000</v>
      </c>
      <c r="F5802" t="s">
        <v>124</v>
      </c>
      <c r="G5802" t="s">
        <v>804</v>
      </c>
      <c r="H5802" t="s">
        <v>2223</v>
      </c>
      <c r="I5802" t="s">
        <v>22</v>
      </c>
      <c r="J5802" t="s">
        <v>23</v>
      </c>
      <c r="K5802" t="s">
        <v>24</v>
      </c>
      <c r="L5802" t="s">
        <v>25</v>
      </c>
      <c r="M5802" t="s">
        <v>229</v>
      </c>
      <c r="N5802">
        <v>1248</v>
      </c>
      <c r="O5802" t="s">
        <v>27</v>
      </c>
      <c r="P5802" t="s">
        <v>28</v>
      </c>
      <c r="Q5802">
        <v>5</v>
      </c>
      <c r="R5802" t="s">
        <v>1179</v>
      </c>
    </row>
    <row r="5803" spans="1:18" x14ac:dyDescent="0.3">
      <c r="A5803">
        <v>5971</v>
      </c>
      <c r="B5803" t="s">
        <v>18</v>
      </c>
      <c r="C5803">
        <v>2017</v>
      </c>
      <c r="D5803">
        <v>635000</v>
      </c>
      <c r="E5803">
        <v>120000</v>
      </c>
      <c r="F5803" t="s">
        <v>124</v>
      </c>
      <c r="G5803" t="s">
        <v>804</v>
      </c>
      <c r="H5803" t="s">
        <v>2223</v>
      </c>
      <c r="I5803" t="s">
        <v>41</v>
      </c>
      <c r="J5803" t="s">
        <v>23</v>
      </c>
      <c r="K5803" t="s">
        <v>154</v>
      </c>
      <c r="L5803" t="s">
        <v>25</v>
      </c>
      <c r="M5803" t="s">
        <v>264</v>
      </c>
      <c r="N5803">
        <v>1197</v>
      </c>
      <c r="O5803" t="s">
        <v>265</v>
      </c>
      <c r="P5803" t="s">
        <v>266</v>
      </c>
      <c r="Q5803">
        <v>5</v>
      </c>
      <c r="R5803" t="s">
        <v>1179</v>
      </c>
    </row>
    <row r="5804" spans="1:18" x14ac:dyDescent="0.3">
      <c r="A5804">
        <v>5972</v>
      </c>
      <c r="B5804" t="s">
        <v>88</v>
      </c>
      <c r="C5804">
        <v>2015</v>
      </c>
      <c r="D5804">
        <v>540000</v>
      </c>
      <c r="E5804">
        <v>110000</v>
      </c>
      <c r="F5804" t="s">
        <v>38</v>
      </c>
      <c r="G5804" t="s">
        <v>880</v>
      </c>
      <c r="H5804" t="s">
        <v>2224</v>
      </c>
      <c r="I5804" t="s">
        <v>22</v>
      </c>
      <c r="J5804" t="s">
        <v>23</v>
      </c>
      <c r="K5804" t="s">
        <v>24</v>
      </c>
      <c r="L5804" t="s">
        <v>33</v>
      </c>
      <c r="M5804" t="s">
        <v>489</v>
      </c>
      <c r="N5804">
        <v>2523</v>
      </c>
      <c r="O5804" t="s">
        <v>309</v>
      </c>
      <c r="P5804" t="s">
        <v>490</v>
      </c>
      <c r="Q5804">
        <v>7</v>
      </c>
      <c r="R5804" t="s">
        <v>1179</v>
      </c>
    </row>
    <row r="5805" spans="1:18" x14ac:dyDescent="0.3">
      <c r="A5805">
        <v>5973</v>
      </c>
      <c r="B5805" t="s">
        <v>75</v>
      </c>
      <c r="C5805">
        <v>2012</v>
      </c>
      <c r="D5805">
        <v>265000</v>
      </c>
      <c r="E5805">
        <v>67000</v>
      </c>
      <c r="F5805" t="s">
        <v>124</v>
      </c>
      <c r="G5805" t="s">
        <v>804</v>
      </c>
      <c r="H5805" t="s">
        <v>2225</v>
      </c>
      <c r="I5805" t="s">
        <v>22</v>
      </c>
      <c r="J5805" t="s">
        <v>23</v>
      </c>
      <c r="K5805" t="s">
        <v>24</v>
      </c>
      <c r="L5805" t="s">
        <v>33</v>
      </c>
      <c r="M5805" t="s">
        <v>505</v>
      </c>
      <c r="N5805">
        <v>1461</v>
      </c>
      <c r="O5805" t="s">
        <v>846</v>
      </c>
      <c r="P5805" t="s">
        <v>74</v>
      </c>
      <c r="Q5805">
        <v>5</v>
      </c>
      <c r="R5805" t="s">
        <v>1179</v>
      </c>
    </row>
    <row r="5806" spans="1:18" x14ac:dyDescent="0.3">
      <c r="A5806">
        <v>5974</v>
      </c>
      <c r="B5806" t="s">
        <v>18</v>
      </c>
      <c r="C5806">
        <v>2014</v>
      </c>
      <c r="D5806">
        <v>600000</v>
      </c>
      <c r="E5806">
        <v>50000</v>
      </c>
      <c r="F5806" t="s">
        <v>124</v>
      </c>
      <c r="G5806" t="s">
        <v>804</v>
      </c>
      <c r="H5806" t="s">
        <v>2176</v>
      </c>
      <c r="I5806" t="s">
        <v>22</v>
      </c>
      <c r="J5806" t="s">
        <v>23</v>
      </c>
      <c r="K5806" t="s">
        <v>24</v>
      </c>
      <c r="L5806" t="s">
        <v>25</v>
      </c>
      <c r="M5806" t="s">
        <v>26</v>
      </c>
      <c r="N5806">
        <v>1248</v>
      </c>
      <c r="O5806" t="s">
        <v>27</v>
      </c>
      <c r="P5806" t="s">
        <v>28</v>
      </c>
      <c r="Q5806">
        <v>5</v>
      </c>
      <c r="R5806" t="s">
        <v>1179</v>
      </c>
    </row>
    <row r="5807" spans="1:18" x14ac:dyDescent="0.3">
      <c r="A5807">
        <v>5975</v>
      </c>
      <c r="B5807" t="s">
        <v>46</v>
      </c>
      <c r="C5807">
        <v>2012</v>
      </c>
      <c r="D5807">
        <v>409999</v>
      </c>
      <c r="E5807">
        <v>100000</v>
      </c>
      <c r="F5807" t="s">
        <v>124</v>
      </c>
      <c r="G5807" t="s">
        <v>804</v>
      </c>
      <c r="H5807" t="s">
        <v>2176</v>
      </c>
      <c r="I5807" t="s">
        <v>22</v>
      </c>
      <c r="J5807" t="s">
        <v>23</v>
      </c>
      <c r="K5807" t="s">
        <v>24</v>
      </c>
      <c r="L5807" t="s">
        <v>33</v>
      </c>
      <c r="M5807" t="s">
        <v>288</v>
      </c>
      <c r="N5807">
        <v>1582</v>
      </c>
      <c r="O5807" t="s">
        <v>464</v>
      </c>
      <c r="P5807" t="s">
        <v>302</v>
      </c>
      <c r="Q5807">
        <v>5</v>
      </c>
      <c r="R5807" t="s">
        <v>1179</v>
      </c>
    </row>
    <row r="5808" spans="1:18" x14ac:dyDescent="0.3">
      <c r="A5808">
        <v>5976</v>
      </c>
      <c r="B5808" t="s">
        <v>65</v>
      </c>
      <c r="C5808">
        <v>2015</v>
      </c>
      <c r="D5808">
        <v>525000</v>
      </c>
      <c r="E5808">
        <v>80000</v>
      </c>
      <c r="F5808" t="s">
        <v>124</v>
      </c>
      <c r="G5808" t="s">
        <v>804</v>
      </c>
      <c r="H5808" t="s">
        <v>2176</v>
      </c>
      <c r="I5808" t="s">
        <v>22</v>
      </c>
      <c r="J5808" t="s">
        <v>23</v>
      </c>
      <c r="K5808" t="s">
        <v>24</v>
      </c>
      <c r="L5808" t="s">
        <v>33</v>
      </c>
      <c r="M5808" t="s">
        <v>66</v>
      </c>
      <c r="N5808">
        <v>1364</v>
      </c>
      <c r="O5808" t="s">
        <v>166</v>
      </c>
      <c r="P5808" t="s">
        <v>68</v>
      </c>
      <c r="Q5808">
        <v>5</v>
      </c>
      <c r="R5808" t="s">
        <v>1179</v>
      </c>
    </row>
    <row r="5809" spans="1:18" x14ac:dyDescent="0.3">
      <c r="A5809">
        <v>5977</v>
      </c>
      <c r="B5809" t="s">
        <v>69</v>
      </c>
      <c r="C5809">
        <v>2011</v>
      </c>
      <c r="D5809">
        <v>150000</v>
      </c>
      <c r="E5809">
        <v>50000</v>
      </c>
      <c r="F5809" t="s">
        <v>124</v>
      </c>
      <c r="G5809" t="s">
        <v>804</v>
      </c>
      <c r="H5809" t="s">
        <v>2176</v>
      </c>
      <c r="I5809" t="s">
        <v>22</v>
      </c>
      <c r="J5809" t="s">
        <v>23</v>
      </c>
      <c r="K5809" t="s">
        <v>24</v>
      </c>
      <c r="L5809" t="s">
        <v>25</v>
      </c>
      <c r="M5809" t="s">
        <v>164</v>
      </c>
      <c r="N5809">
        <v>1399</v>
      </c>
      <c r="O5809" t="s">
        <v>388</v>
      </c>
      <c r="P5809" t="s">
        <v>74</v>
      </c>
      <c r="Q5809">
        <v>5</v>
      </c>
      <c r="R5809" t="s">
        <v>1179</v>
      </c>
    </row>
    <row r="5810" spans="1:18" x14ac:dyDescent="0.3">
      <c r="A5810">
        <v>5978</v>
      </c>
      <c r="B5810" t="s">
        <v>18</v>
      </c>
      <c r="C5810">
        <v>2007</v>
      </c>
      <c r="D5810">
        <v>55000</v>
      </c>
      <c r="E5810">
        <v>70000</v>
      </c>
      <c r="F5810" t="s">
        <v>124</v>
      </c>
      <c r="G5810" t="s">
        <v>804</v>
      </c>
      <c r="H5810" t="s">
        <v>2226</v>
      </c>
      <c r="I5810" t="s">
        <v>41</v>
      </c>
      <c r="J5810" t="s">
        <v>23</v>
      </c>
      <c r="K5810" t="s">
        <v>24</v>
      </c>
      <c r="L5810" t="s">
        <v>42</v>
      </c>
      <c r="M5810" t="s">
        <v>1106</v>
      </c>
      <c r="N5810">
        <v>1298</v>
      </c>
      <c r="O5810" t="s">
        <v>680</v>
      </c>
      <c r="P5810" t="s">
        <v>1925</v>
      </c>
      <c r="Q5810">
        <v>5</v>
      </c>
      <c r="R5810" t="s">
        <v>1179</v>
      </c>
    </row>
    <row r="5811" spans="1:18" x14ac:dyDescent="0.3">
      <c r="A5811">
        <v>5979</v>
      </c>
      <c r="B5811" t="s">
        <v>18</v>
      </c>
      <c r="C5811">
        <v>2011</v>
      </c>
      <c r="D5811">
        <v>130000</v>
      </c>
      <c r="E5811">
        <v>70000</v>
      </c>
      <c r="F5811" t="s">
        <v>124</v>
      </c>
      <c r="G5811" t="s">
        <v>804</v>
      </c>
      <c r="H5811" t="s">
        <v>2226</v>
      </c>
      <c r="I5811" t="s">
        <v>41</v>
      </c>
      <c r="J5811" t="s">
        <v>23</v>
      </c>
      <c r="K5811" t="s">
        <v>24</v>
      </c>
      <c r="L5811" t="s">
        <v>33</v>
      </c>
      <c r="M5811" t="s">
        <v>130</v>
      </c>
      <c r="N5811">
        <v>796</v>
      </c>
      <c r="O5811" t="s">
        <v>131</v>
      </c>
      <c r="P5811" t="s">
        <v>132</v>
      </c>
      <c r="Q5811">
        <v>5</v>
      </c>
      <c r="R5811" t="s">
        <v>1179</v>
      </c>
    </row>
    <row r="5812" spans="1:18" x14ac:dyDescent="0.3">
      <c r="A5812">
        <v>5980</v>
      </c>
      <c r="B5812" t="s">
        <v>18</v>
      </c>
      <c r="C5812">
        <v>2017</v>
      </c>
      <c r="D5812">
        <v>925000</v>
      </c>
      <c r="E5812">
        <v>50000</v>
      </c>
      <c r="F5812" t="s">
        <v>38</v>
      </c>
      <c r="G5812" t="s">
        <v>880</v>
      </c>
      <c r="H5812" t="s">
        <v>2224</v>
      </c>
      <c r="I5812" t="s">
        <v>22</v>
      </c>
      <c r="J5812" t="s">
        <v>23</v>
      </c>
      <c r="K5812" t="s">
        <v>24</v>
      </c>
      <c r="L5812" t="s">
        <v>25</v>
      </c>
      <c r="M5812" t="s">
        <v>129</v>
      </c>
      <c r="N5812">
        <v>1248</v>
      </c>
      <c r="O5812" t="s">
        <v>94</v>
      </c>
      <c r="P5812" t="s">
        <v>95</v>
      </c>
      <c r="Q5812">
        <v>5</v>
      </c>
      <c r="R5812" t="s">
        <v>1179</v>
      </c>
    </row>
    <row r="5813" spans="1:18" x14ac:dyDescent="0.3">
      <c r="A5813">
        <v>5981</v>
      </c>
      <c r="B5813" t="s">
        <v>75</v>
      </c>
      <c r="C5813">
        <v>2017</v>
      </c>
      <c r="D5813">
        <v>690000</v>
      </c>
      <c r="E5813">
        <v>65000</v>
      </c>
      <c r="F5813" t="s">
        <v>124</v>
      </c>
      <c r="G5813" t="s">
        <v>804</v>
      </c>
      <c r="H5813" t="s">
        <v>2226</v>
      </c>
      <c r="I5813" t="s">
        <v>22</v>
      </c>
      <c r="J5813" t="s">
        <v>23</v>
      </c>
      <c r="K5813" t="s">
        <v>24</v>
      </c>
      <c r="L5813" t="s">
        <v>33</v>
      </c>
      <c r="M5813" t="s">
        <v>1612</v>
      </c>
      <c r="N5813">
        <v>1461</v>
      </c>
      <c r="O5813" t="s">
        <v>298</v>
      </c>
      <c r="P5813" t="s">
        <v>299</v>
      </c>
      <c r="Q5813">
        <v>7</v>
      </c>
      <c r="R5813" t="s">
        <v>1179</v>
      </c>
    </row>
    <row r="5814" spans="1:18" x14ac:dyDescent="0.3">
      <c r="A5814">
        <v>5982</v>
      </c>
      <c r="B5814" t="s">
        <v>18</v>
      </c>
      <c r="C5814">
        <v>2012</v>
      </c>
      <c r="D5814">
        <v>560000</v>
      </c>
      <c r="E5814">
        <v>200000</v>
      </c>
      <c r="F5814" t="s">
        <v>124</v>
      </c>
      <c r="G5814" t="s">
        <v>804</v>
      </c>
      <c r="H5814" t="s">
        <v>2225</v>
      </c>
      <c r="I5814" t="s">
        <v>22</v>
      </c>
      <c r="J5814" t="s">
        <v>23</v>
      </c>
      <c r="K5814" t="s">
        <v>24</v>
      </c>
      <c r="L5814" t="s">
        <v>33</v>
      </c>
      <c r="M5814" t="s">
        <v>307</v>
      </c>
      <c r="N5814">
        <v>1248</v>
      </c>
      <c r="O5814" t="s">
        <v>216</v>
      </c>
      <c r="P5814" t="s">
        <v>95</v>
      </c>
      <c r="Q5814">
        <v>7</v>
      </c>
      <c r="R5814" t="s">
        <v>1179</v>
      </c>
    </row>
    <row r="5815" spans="1:18" x14ac:dyDescent="0.3">
      <c r="A5815">
        <v>5983</v>
      </c>
      <c r="B5815" t="s">
        <v>18</v>
      </c>
      <c r="C5815">
        <v>2018</v>
      </c>
      <c r="D5815">
        <v>950000</v>
      </c>
      <c r="E5815">
        <v>7500</v>
      </c>
      <c r="F5815" t="s">
        <v>124</v>
      </c>
      <c r="G5815" t="s">
        <v>804</v>
      </c>
      <c r="H5815" t="s">
        <v>2223</v>
      </c>
      <c r="I5815" t="s">
        <v>22</v>
      </c>
      <c r="J5815" t="s">
        <v>23</v>
      </c>
      <c r="K5815" t="s">
        <v>24</v>
      </c>
      <c r="L5815" t="s">
        <v>25</v>
      </c>
      <c r="M5815" t="s">
        <v>415</v>
      </c>
      <c r="N5815">
        <v>1248</v>
      </c>
      <c r="O5815" t="s">
        <v>94</v>
      </c>
      <c r="P5815" t="s">
        <v>95</v>
      </c>
      <c r="Q5815">
        <v>5</v>
      </c>
      <c r="R5815" t="s">
        <v>1179</v>
      </c>
    </row>
    <row r="5816" spans="1:18" x14ac:dyDescent="0.3">
      <c r="A5816">
        <v>5984</v>
      </c>
      <c r="B5816" t="s">
        <v>75</v>
      </c>
      <c r="C5816">
        <v>2017</v>
      </c>
      <c r="D5816">
        <v>695000</v>
      </c>
      <c r="E5816">
        <v>65000</v>
      </c>
      <c r="F5816" t="s">
        <v>124</v>
      </c>
      <c r="G5816" t="s">
        <v>804</v>
      </c>
      <c r="H5816" t="s">
        <v>2176</v>
      </c>
      <c r="I5816" t="s">
        <v>22</v>
      </c>
      <c r="J5816" t="s">
        <v>23</v>
      </c>
      <c r="K5816" t="s">
        <v>24</v>
      </c>
      <c r="L5816" t="s">
        <v>33</v>
      </c>
      <c r="M5816" t="s">
        <v>1612</v>
      </c>
      <c r="N5816">
        <v>1461</v>
      </c>
      <c r="O5816" t="s">
        <v>298</v>
      </c>
      <c r="P5816" t="s">
        <v>299</v>
      </c>
      <c r="Q5816">
        <v>7</v>
      </c>
      <c r="R5816" t="s">
        <v>1179</v>
      </c>
    </row>
    <row r="5817" spans="1:18" x14ac:dyDescent="0.3">
      <c r="A5817">
        <v>5985</v>
      </c>
      <c r="B5817" t="s">
        <v>18</v>
      </c>
      <c r="C5817">
        <v>2013</v>
      </c>
      <c r="D5817">
        <v>450000</v>
      </c>
      <c r="E5817">
        <v>35000</v>
      </c>
      <c r="F5817" t="s">
        <v>124</v>
      </c>
      <c r="G5817" t="s">
        <v>804</v>
      </c>
      <c r="H5817" t="s">
        <v>2176</v>
      </c>
      <c r="I5817" t="s">
        <v>41</v>
      </c>
      <c r="J5817" t="s">
        <v>23</v>
      </c>
      <c r="K5817" t="s">
        <v>24</v>
      </c>
      <c r="L5817" t="s">
        <v>33</v>
      </c>
      <c r="M5817" t="s">
        <v>133</v>
      </c>
      <c r="N5817">
        <v>1197</v>
      </c>
      <c r="O5817" t="s">
        <v>395</v>
      </c>
      <c r="P5817" t="s">
        <v>261</v>
      </c>
      <c r="Q5817">
        <v>5</v>
      </c>
      <c r="R5817" t="s">
        <v>1179</v>
      </c>
    </row>
    <row r="5818" spans="1:18" x14ac:dyDescent="0.3">
      <c r="A5818">
        <v>5986</v>
      </c>
      <c r="B5818" t="s">
        <v>239</v>
      </c>
      <c r="C5818">
        <v>2013</v>
      </c>
      <c r="D5818">
        <v>2000000</v>
      </c>
      <c r="E5818">
        <v>60000</v>
      </c>
      <c r="F5818" t="s">
        <v>124</v>
      </c>
      <c r="G5818" t="s">
        <v>804</v>
      </c>
      <c r="H5818" t="s">
        <v>2226</v>
      </c>
      <c r="I5818" t="s">
        <v>22</v>
      </c>
      <c r="J5818" t="s">
        <v>23</v>
      </c>
      <c r="K5818" t="s">
        <v>154</v>
      </c>
      <c r="L5818" t="s">
        <v>25</v>
      </c>
      <c r="M5818" t="s">
        <v>408</v>
      </c>
      <c r="N5818">
        <v>2993</v>
      </c>
      <c r="O5818" t="s">
        <v>2227</v>
      </c>
      <c r="P5818" t="s">
        <v>2228</v>
      </c>
      <c r="Q5818">
        <v>5</v>
      </c>
      <c r="R5818" t="s">
        <v>1179</v>
      </c>
    </row>
    <row r="5819" spans="1:18" x14ac:dyDescent="0.3">
      <c r="A5819">
        <v>5987</v>
      </c>
      <c r="B5819" t="s">
        <v>18</v>
      </c>
      <c r="C5819">
        <v>2009</v>
      </c>
      <c r="D5819">
        <v>229999</v>
      </c>
      <c r="E5819">
        <v>71000</v>
      </c>
      <c r="F5819" t="s">
        <v>38</v>
      </c>
      <c r="G5819" t="s">
        <v>880</v>
      </c>
      <c r="H5819" t="s">
        <v>2224</v>
      </c>
      <c r="I5819" t="s">
        <v>41</v>
      </c>
      <c r="J5819" t="s">
        <v>23</v>
      </c>
      <c r="K5819" t="s">
        <v>24</v>
      </c>
      <c r="L5819" t="s">
        <v>25</v>
      </c>
      <c r="M5819" t="s">
        <v>50</v>
      </c>
      <c r="N5819">
        <v>1197</v>
      </c>
      <c r="O5819" t="s">
        <v>680</v>
      </c>
      <c r="P5819" t="s">
        <v>1327</v>
      </c>
      <c r="Q5819">
        <v>5</v>
      </c>
      <c r="R5819" t="s">
        <v>1179</v>
      </c>
    </row>
    <row r="5820" spans="1:18" x14ac:dyDescent="0.3">
      <c r="A5820">
        <v>5988</v>
      </c>
      <c r="B5820" t="s">
        <v>18</v>
      </c>
      <c r="C5820">
        <v>2017</v>
      </c>
      <c r="D5820">
        <v>300000</v>
      </c>
      <c r="E5820">
        <v>30000</v>
      </c>
      <c r="F5820" t="s">
        <v>38</v>
      </c>
      <c r="G5820" t="s">
        <v>880</v>
      </c>
      <c r="H5820" t="s">
        <v>2224</v>
      </c>
      <c r="I5820" t="s">
        <v>41</v>
      </c>
      <c r="J5820" t="s">
        <v>23</v>
      </c>
      <c r="K5820" t="s">
        <v>24</v>
      </c>
      <c r="L5820" t="s">
        <v>25</v>
      </c>
      <c r="M5820" t="s">
        <v>140</v>
      </c>
      <c r="N5820">
        <v>998</v>
      </c>
      <c r="O5820" t="s">
        <v>166</v>
      </c>
      <c r="P5820" t="s">
        <v>141</v>
      </c>
      <c r="Q5820">
        <v>5</v>
      </c>
      <c r="R5820" t="s">
        <v>1179</v>
      </c>
    </row>
    <row r="5821" spans="1:18" x14ac:dyDescent="0.3">
      <c r="A5821">
        <v>5989</v>
      </c>
      <c r="B5821" t="s">
        <v>18</v>
      </c>
      <c r="C5821">
        <v>2012</v>
      </c>
      <c r="D5821">
        <v>200000</v>
      </c>
      <c r="E5821">
        <v>50000</v>
      </c>
      <c r="F5821" t="s">
        <v>124</v>
      </c>
      <c r="G5821" t="s">
        <v>804</v>
      </c>
      <c r="H5821" t="s">
        <v>2225</v>
      </c>
      <c r="I5821" t="s">
        <v>41</v>
      </c>
      <c r="J5821" t="s">
        <v>23</v>
      </c>
      <c r="K5821" t="s">
        <v>24</v>
      </c>
      <c r="L5821" t="s">
        <v>33</v>
      </c>
      <c r="M5821" t="s">
        <v>96</v>
      </c>
      <c r="N5821">
        <v>796</v>
      </c>
      <c r="O5821" t="s">
        <v>97</v>
      </c>
      <c r="P5821" t="s">
        <v>98</v>
      </c>
      <c r="Q5821">
        <v>5</v>
      </c>
      <c r="R5821" t="s">
        <v>1179</v>
      </c>
    </row>
    <row r="5822" spans="1:18" x14ac:dyDescent="0.3">
      <c r="A5822">
        <v>5990</v>
      </c>
      <c r="B5822" t="s">
        <v>173</v>
      </c>
      <c r="C5822">
        <v>2008</v>
      </c>
      <c r="D5822">
        <v>725000</v>
      </c>
      <c r="E5822">
        <v>80000</v>
      </c>
      <c r="F5822" t="s">
        <v>38</v>
      </c>
      <c r="G5822" t="s">
        <v>880</v>
      </c>
      <c r="H5822" t="s">
        <v>2224</v>
      </c>
      <c r="I5822" t="s">
        <v>22</v>
      </c>
      <c r="J5822" t="s">
        <v>23</v>
      </c>
      <c r="K5822" t="s">
        <v>154</v>
      </c>
      <c r="L5822" t="s">
        <v>33</v>
      </c>
      <c r="M5822" t="s">
        <v>203</v>
      </c>
      <c r="N5822">
        <v>2143</v>
      </c>
      <c r="O5822" t="s">
        <v>204</v>
      </c>
      <c r="P5822" t="s">
        <v>205</v>
      </c>
      <c r="Q5822">
        <v>5</v>
      </c>
      <c r="R5822" t="s">
        <v>1179</v>
      </c>
    </row>
    <row r="5823" spans="1:18" x14ac:dyDescent="0.3">
      <c r="A5823">
        <v>5991</v>
      </c>
      <c r="B5823" t="s">
        <v>296</v>
      </c>
      <c r="C5823">
        <v>2011</v>
      </c>
      <c r="D5823">
        <v>235000</v>
      </c>
      <c r="E5823">
        <v>90000</v>
      </c>
      <c r="F5823" t="s">
        <v>124</v>
      </c>
      <c r="G5823" t="s">
        <v>804</v>
      </c>
      <c r="H5823" t="s">
        <v>2226</v>
      </c>
      <c r="I5823" t="s">
        <v>41</v>
      </c>
      <c r="J5823" t="s">
        <v>23</v>
      </c>
      <c r="K5823" t="s">
        <v>24</v>
      </c>
      <c r="L5823" t="s">
        <v>33</v>
      </c>
      <c r="M5823" t="s">
        <v>713</v>
      </c>
      <c r="N5823">
        <v>1198</v>
      </c>
      <c r="O5823" t="s">
        <v>393</v>
      </c>
      <c r="P5823" t="s">
        <v>147</v>
      </c>
      <c r="Q5823">
        <v>5</v>
      </c>
      <c r="R5823" t="s">
        <v>1179</v>
      </c>
    </row>
    <row r="5824" spans="1:18" x14ac:dyDescent="0.3">
      <c r="A5824">
        <v>5992</v>
      </c>
      <c r="B5824" t="s">
        <v>46</v>
      </c>
      <c r="C5824">
        <v>2017</v>
      </c>
      <c r="D5824">
        <v>666000</v>
      </c>
      <c r="E5824">
        <v>13000</v>
      </c>
      <c r="F5824" t="s">
        <v>38</v>
      </c>
      <c r="G5824" t="s">
        <v>70</v>
      </c>
      <c r="H5824" t="s">
        <v>92</v>
      </c>
      <c r="I5824" t="s">
        <v>41</v>
      </c>
      <c r="J5824" t="s">
        <v>23</v>
      </c>
      <c r="K5824" t="s">
        <v>24</v>
      </c>
      <c r="L5824" t="s">
        <v>25</v>
      </c>
      <c r="M5824" t="s">
        <v>133</v>
      </c>
      <c r="N5824">
        <v>1197</v>
      </c>
      <c r="O5824" t="s">
        <v>134</v>
      </c>
      <c r="P5824" t="s">
        <v>135</v>
      </c>
      <c r="Q5824">
        <v>5</v>
      </c>
      <c r="R5824" t="s">
        <v>1179</v>
      </c>
    </row>
    <row r="5825" spans="1:18" x14ac:dyDescent="0.3">
      <c r="A5825">
        <v>5993</v>
      </c>
      <c r="B5825" t="s">
        <v>18</v>
      </c>
      <c r="C5825">
        <v>2000</v>
      </c>
      <c r="D5825">
        <v>65000</v>
      </c>
      <c r="E5825">
        <v>100000</v>
      </c>
      <c r="F5825" t="s">
        <v>38</v>
      </c>
      <c r="G5825" t="s">
        <v>70</v>
      </c>
      <c r="H5825" t="s">
        <v>92</v>
      </c>
      <c r="I5825" t="s">
        <v>41</v>
      </c>
      <c r="J5825" t="s">
        <v>23</v>
      </c>
      <c r="K5825" t="s">
        <v>24</v>
      </c>
      <c r="L5825" t="s">
        <v>42</v>
      </c>
      <c r="M5825" t="s">
        <v>50</v>
      </c>
      <c r="N5825">
        <v>796</v>
      </c>
      <c r="O5825" t="s">
        <v>63</v>
      </c>
      <c r="P5825" t="s">
        <v>64</v>
      </c>
      <c r="Q5825">
        <v>4</v>
      </c>
      <c r="R5825" t="s">
        <v>1179</v>
      </c>
    </row>
    <row r="5826" spans="1:18" x14ac:dyDescent="0.3">
      <c r="A5826">
        <v>5995</v>
      </c>
      <c r="B5826" t="s">
        <v>37</v>
      </c>
      <c r="C5826">
        <v>2018</v>
      </c>
      <c r="D5826">
        <v>834000</v>
      </c>
      <c r="E5826">
        <v>30000</v>
      </c>
      <c r="F5826" t="s">
        <v>38</v>
      </c>
      <c r="G5826" t="s">
        <v>70</v>
      </c>
      <c r="H5826" t="s">
        <v>92</v>
      </c>
      <c r="I5826" t="s">
        <v>22</v>
      </c>
      <c r="J5826" t="s">
        <v>23</v>
      </c>
      <c r="K5826" t="s">
        <v>24</v>
      </c>
      <c r="L5826" t="s">
        <v>25</v>
      </c>
      <c r="M5826" t="s">
        <v>104</v>
      </c>
      <c r="N5826">
        <v>1498</v>
      </c>
      <c r="O5826" t="s">
        <v>105</v>
      </c>
      <c r="P5826" t="s">
        <v>95</v>
      </c>
      <c r="Q5826">
        <v>5</v>
      </c>
      <c r="R5826" t="s">
        <v>1179</v>
      </c>
    </row>
    <row r="5827" spans="1:18" x14ac:dyDescent="0.3">
      <c r="A5827">
        <v>5996</v>
      </c>
      <c r="B5827" t="s">
        <v>88</v>
      </c>
      <c r="C5827">
        <v>2012</v>
      </c>
      <c r="D5827">
        <v>430000</v>
      </c>
      <c r="E5827">
        <v>120000</v>
      </c>
      <c r="F5827" t="s">
        <v>38</v>
      </c>
      <c r="G5827" t="s">
        <v>70</v>
      </c>
      <c r="H5827" t="s">
        <v>92</v>
      </c>
      <c r="I5827" t="s">
        <v>22</v>
      </c>
      <c r="J5827" t="s">
        <v>23</v>
      </c>
      <c r="K5827" t="s">
        <v>24</v>
      </c>
      <c r="L5827" t="s">
        <v>25</v>
      </c>
      <c r="M5827" t="s">
        <v>489</v>
      </c>
      <c r="N5827">
        <v>2523</v>
      </c>
      <c r="O5827" t="s">
        <v>309</v>
      </c>
      <c r="P5827" t="s">
        <v>490</v>
      </c>
      <c r="Q5827">
        <v>7</v>
      </c>
      <c r="R5827" t="s">
        <v>1179</v>
      </c>
    </row>
    <row r="5828" spans="1:18" x14ac:dyDescent="0.3">
      <c r="A5828">
        <v>5997</v>
      </c>
      <c r="B5828" t="s">
        <v>18</v>
      </c>
      <c r="C5828">
        <v>2010</v>
      </c>
      <c r="D5828">
        <v>360000</v>
      </c>
      <c r="E5828">
        <v>120000</v>
      </c>
      <c r="F5828" t="s">
        <v>38</v>
      </c>
      <c r="G5828" t="s">
        <v>70</v>
      </c>
      <c r="H5828" t="s">
        <v>92</v>
      </c>
      <c r="I5828" t="s">
        <v>22</v>
      </c>
      <c r="J5828" t="s">
        <v>23</v>
      </c>
      <c r="K5828" t="s">
        <v>24</v>
      </c>
      <c r="L5828" t="s">
        <v>33</v>
      </c>
      <c r="M5828" t="s">
        <v>159</v>
      </c>
      <c r="N5828">
        <v>1248</v>
      </c>
      <c r="O5828" t="s">
        <v>393</v>
      </c>
      <c r="P5828" t="s">
        <v>28</v>
      </c>
      <c r="Q5828">
        <v>5</v>
      </c>
      <c r="R5828" t="s">
        <v>1179</v>
      </c>
    </row>
    <row r="5829" spans="1:18" x14ac:dyDescent="0.3">
      <c r="A5829">
        <v>5998</v>
      </c>
      <c r="B5829" t="s">
        <v>46</v>
      </c>
      <c r="C5829">
        <v>2014</v>
      </c>
      <c r="D5829">
        <v>240000</v>
      </c>
      <c r="E5829">
        <v>70000</v>
      </c>
      <c r="F5829" t="s">
        <v>38</v>
      </c>
      <c r="G5829" t="s">
        <v>70</v>
      </c>
      <c r="H5829" t="s">
        <v>936</v>
      </c>
      <c r="I5829" t="s">
        <v>41</v>
      </c>
      <c r="J5829" t="s">
        <v>23</v>
      </c>
      <c r="K5829" t="s">
        <v>24</v>
      </c>
      <c r="L5829" t="s">
        <v>25</v>
      </c>
      <c r="M5829" t="s">
        <v>390</v>
      </c>
      <c r="N5829">
        <v>814</v>
      </c>
      <c r="O5829" t="s">
        <v>541</v>
      </c>
      <c r="P5829" t="s">
        <v>542</v>
      </c>
      <c r="Q5829">
        <v>5</v>
      </c>
      <c r="R5829" t="s">
        <v>1179</v>
      </c>
    </row>
    <row r="5830" spans="1:18" x14ac:dyDescent="0.3">
      <c r="A5830">
        <v>5999</v>
      </c>
      <c r="B5830" t="s">
        <v>18</v>
      </c>
      <c r="C5830">
        <v>2016</v>
      </c>
      <c r="D5830">
        <v>210000</v>
      </c>
      <c r="E5830">
        <v>210000</v>
      </c>
      <c r="F5830" t="s">
        <v>19</v>
      </c>
      <c r="G5830" t="s">
        <v>767</v>
      </c>
      <c r="H5830" t="s">
        <v>2229</v>
      </c>
      <c r="I5830" t="s">
        <v>22</v>
      </c>
      <c r="J5830" t="s">
        <v>23</v>
      </c>
      <c r="K5830" t="s">
        <v>24</v>
      </c>
      <c r="L5830" t="s">
        <v>25</v>
      </c>
      <c r="M5830" t="s">
        <v>229</v>
      </c>
      <c r="N5830">
        <v>1248</v>
      </c>
      <c r="O5830" t="s">
        <v>27</v>
      </c>
      <c r="P5830" t="s">
        <v>28</v>
      </c>
      <c r="Q5830">
        <v>5</v>
      </c>
      <c r="R5830" t="s">
        <v>1179</v>
      </c>
    </row>
    <row r="5831" spans="1:18" x14ac:dyDescent="0.3">
      <c r="A5831">
        <v>6000</v>
      </c>
      <c r="B5831" t="s">
        <v>109</v>
      </c>
      <c r="C5831">
        <v>2010</v>
      </c>
      <c r="D5831">
        <v>135000</v>
      </c>
      <c r="E5831">
        <v>148000</v>
      </c>
      <c r="F5831" t="s">
        <v>19</v>
      </c>
      <c r="G5831" t="s">
        <v>767</v>
      </c>
      <c r="H5831" t="s">
        <v>2229</v>
      </c>
      <c r="I5831" t="s">
        <v>22</v>
      </c>
      <c r="J5831" t="s">
        <v>23</v>
      </c>
      <c r="K5831" t="s">
        <v>24</v>
      </c>
      <c r="L5831" t="s">
        <v>33</v>
      </c>
      <c r="M5831" t="s">
        <v>285</v>
      </c>
      <c r="N5831">
        <v>1396</v>
      </c>
      <c r="O5831" t="s">
        <v>471</v>
      </c>
      <c r="P5831" t="s">
        <v>287</v>
      </c>
      <c r="Q5831">
        <v>5</v>
      </c>
      <c r="R5831" t="s">
        <v>1179</v>
      </c>
    </row>
    <row r="5832" spans="1:18" x14ac:dyDescent="0.3">
      <c r="A5832">
        <v>6001</v>
      </c>
      <c r="B5832" t="s">
        <v>88</v>
      </c>
      <c r="C5832">
        <v>2017</v>
      </c>
      <c r="D5832">
        <v>700000</v>
      </c>
      <c r="E5832">
        <v>54188</v>
      </c>
      <c r="F5832" t="s">
        <v>19</v>
      </c>
      <c r="G5832" t="s">
        <v>767</v>
      </c>
      <c r="H5832" t="s">
        <v>2230</v>
      </c>
      <c r="I5832" t="s">
        <v>22</v>
      </c>
      <c r="J5832" t="s">
        <v>23</v>
      </c>
      <c r="K5832" t="s">
        <v>24</v>
      </c>
      <c r="L5832" t="s">
        <v>25</v>
      </c>
      <c r="M5832" t="s">
        <v>623</v>
      </c>
      <c r="N5832">
        <v>1493</v>
      </c>
      <c r="O5832" t="s">
        <v>171</v>
      </c>
      <c r="P5832" t="s">
        <v>445</v>
      </c>
      <c r="Q5832">
        <v>7</v>
      </c>
      <c r="R5832" t="s">
        <v>1179</v>
      </c>
    </row>
    <row r="5833" spans="1:18" x14ac:dyDescent="0.3">
      <c r="A5833">
        <v>6002</v>
      </c>
      <c r="B5833" t="s">
        <v>88</v>
      </c>
      <c r="C5833">
        <v>2017</v>
      </c>
      <c r="D5833">
        <v>750000</v>
      </c>
      <c r="E5833">
        <v>60000</v>
      </c>
      <c r="F5833" t="s">
        <v>38</v>
      </c>
      <c r="G5833" t="s">
        <v>39</v>
      </c>
      <c r="H5833" t="s">
        <v>2231</v>
      </c>
      <c r="I5833" t="s">
        <v>22</v>
      </c>
      <c r="J5833" t="s">
        <v>23</v>
      </c>
      <c r="K5833" t="s">
        <v>24</v>
      </c>
      <c r="L5833" t="s">
        <v>25</v>
      </c>
      <c r="M5833" t="s">
        <v>623</v>
      </c>
      <c r="N5833">
        <v>1493</v>
      </c>
      <c r="O5833" t="s">
        <v>171</v>
      </c>
      <c r="P5833" t="s">
        <v>445</v>
      </c>
      <c r="Q5833">
        <v>7</v>
      </c>
      <c r="R5833" t="s">
        <v>1179</v>
      </c>
    </row>
    <row r="5834" spans="1:18" x14ac:dyDescent="0.3">
      <c r="A5834">
        <v>6003</v>
      </c>
      <c r="B5834" t="s">
        <v>30</v>
      </c>
      <c r="C5834">
        <v>2012</v>
      </c>
      <c r="D5834">
        <v>425000</v>
      </c>
      <c r="E5834">
        <v>90000</v>
      </c>
      <c r="F5834" t="s">
        <v>38</v>
      </c>
      <c r="G5834" t="s">
        <v>39</v>
      </c>
      <c r="H5834" t="s">
        <v>2231</v>
      </c>
      <c r="I5834" t="s">
        <v>22</v>
      </c>
      <c r="J5834" t="s">
        <v>23</v>
      </c>
      <c r="K5834" t="s">
        <v>24</v>
      </c>
      <c r="L5834" t="s">
        <v>25</v>
      </c>
      <c r="M5834" t="s">
        <v>651</v>
      </c>
      <c r="N5834">
        <v>1598</v>
      </c>
      <c r="O5834" t="s">
        <v>366</v>
      </c>
      <c r="P5834" t="s">
        <v>36</v>
      </c>
      <c r="Q5834">
        <v>5</v>
      </c>
      <c r="R5834" t="s">
        <v>1179</v>
      </c>
    </row>
    <row r="5835" spans="1:18" x14ac:dyDescent="0.3">
      <c r="A5835">
        <v>6004</v>
      </c>
      <c r="B5835" t="s">
        <v>120</v>
      </c>
      <c r="C5835">
        <v>2011</v>
      </c>
      <c r="D5835">
        <v>150000</v>
      </c>
      <c r="E5835">
        <v>100000</v>
      </c>
      <c r="F5835" t="s">
        <v>38</v>
      </c>
      <c r="G5835" t="s">
        <v>39</v>
      </c>
      <c r="H5835" t="s">
        <v>2231</v>
      </c>
      <c r="I5835" t="s">
        <v>41</v>
      </c>
      <c r="J5835" t="s">
        <v>23</v>
      </c>
      <c r="K5835" t="s">
        <v>24</v>
      </c>
      <c r="L5835" t="s">
        <v>42</v>
      </c>
      <c r="M5835" t="s">
        <v>133</v>
      </c>
      <c r="N5835">
        <v>1199</v>
      </c>
      <c r="O5835" t="s">
        <v>498</v>
      </c>
      <c r="P5835" t="s">
        <v>499</v>
      </c>
      <c r="Q5835">
        <v>5</v>
      </c>
      <c r="R5835" t="s">
        <v>1179</v>
      </c>
    </row>
    <row r="5836" spans="1:18" x14ac:dyDescent="0.3">
      <c r="A5836">
        <v>6005</v>
      </c>
      <c r="B5836" t="s">
        <v>46</v>
      </c>
      <c r="C5836">
        <v>2014</v>
      </c>
      <c r="D5836">
        <v>215000</v>
      </c>
      <c r="E5836">
        <v>40000</v>
      </c>
      <c r="F5836" t="s">
        <v>19</v>
      </c>
      <c r="G5836" t="s">
        <v>767</v>
      </c>
      <c r="H5836" t="s">
        <v>2230</v>
      </c>
      <c r="I5836" t="s">
        <v>41</v>
      </c>
      <c r="J5836" t="s">
        <v>23</v>
      </c>
      <c r="K5836" t="s">
        <v>24</v>
      </c>
      <c r="L5836" t="s">
        <v>25</v>
      </c>
      <c r="M5836" t="s">
        <v>390</v>
      </c>
      <c r="N5836">
        <v>814</v>
      </c>
      <c r="O5836" t="s">
        <v>541</v>
      </c>
      <c r="P5836" t="s">
        <v>542</v>
      </c>
      <c r="Q5836">
        <v>5</v>
      </c>
      <c r="R5836" t="s">
        <v>1179</v>
      </c>
    </row>
    <row r="5837" spans="1:18" x14ac:dyDescent="0.3">
      <c r="A5837">
        <v>6006</v>
      </c>
      <c r="B5837" t="s">
        <v>145</v>
      </c>
      <c r="C5837">
        <v>2014</v>
      </c>
      <c r="D5837">
        <v>225000</v>
      </c>
      <c r="E5837">
        <v>35000</v>
      </c>
      <c r="F5837" t="s">
        <v>19</v>
      </c>
      <c r="G5837" t="s">
        <v>767</v>
      </c>
      <c r="H5837" t="s">
        <v>2229</v>
      </c>
      <c r="I5837" t="s">
        <v>41</v>
      </c>
      <c r="J5837" t="s">
        <v>23</v>
      </c>
      <c r="K5837" t="s">
        <v>24</v>
      </c>
      <c r="L5837" t="s">
        <v>25</v>
      </c>
      <c r="M5837" t="s">
        <v>146</v>
      </c>
      <c r="N5837">
        <v>1198</v>
      </c>
      <c r="O5837" t="s">
        <v>86</v>
      </c>
      <c r="P5837" t="s">
        <v>147</v>
      </c>
      <c r="Q5837">
        <v>5</v>
      </c>
      <c r="R5837" t="s">
        <v>1179</v>
      </c>
    </row>
    <row r="5838" spans="1:18" x14ac:dyDescent="0.3">
      <c r="A5838">
        <v>6007</v>
      </c>
      <c r="B5838" t="s">
        <v>75</v>
      </c>
      <c r="C5838">
        <v>2017</v>
      </c>
      <c r="D5838">
        <v>330000</v>
      </c>
      <c r="E5838">
        <v>20000</v>
      </c>
      <c r="F5838" t="s">
        <v>19</v>
      </c>
      <c r="G5838" t="s">
        <v>767</v>
      </c>
      <c r="H5838" t="s">
        <v>2230</v>
      </c>
      <c r="I5838" t="s">
        <v>41</v>
      </c>
      <c r="J5838" t="s">
        <v>23</v>
      </c>
      <c r="K5838" t="s">
        <v>24</v>
      </c>
      <c r="L5838" t="s">
        <v>25</v>
      </c>
      <c r="M5838" t="s">
        <v>305</v>
      </c>
      <c r="N5838">
        <v>999</v>
      </c>
      <c r="O5838" t="s">
        <v>86</v>
      </c>
      <c r="P5838" t="s">
        <v>306</v>
      </c>
      <c r="Q5838">
        <v>5</v>
      </c>
      <c r="R5838" t="s">
        <v>1179</v>
      </c>
    </row>
    <row r="5839" spans="1:18" x14ac:dyDescent="0.3">
      <c r="A5839">
        <v>6008</v>
      </c>
      <c r="B5839" t="s">
        <v>18</v>
      </c>
      <c r="C5839">
        <v>2007</v>
      </c>
      <c r="D5839">
        <v>54000</v>
      </c>
      <c r="E5839">
        <v>144000</v>
      </c>
      <c r="F5839" t="s">
        <v>19</v>
      </c>
      <c r="G5839" t="s">
        <v>767</v>
      </c>
      <c r="H5839" t="s">
        <v>2230</v>
      </c>
      <c r="I5839" t="s">
        <v>59</v>
      </c>
      <c r="J5839" t="s">
        <v>23</v>
      </c>
      <c r="K5839" t="s">
        <v>24</v>
      </c>
      <c r="L5839" t="s">
        <v>33</v>
      </c>
      <c r="M5839" t="s">
        <v>1507</v>
      </c>
      <c r="N5839">
        <v>796</v>
      </c>
      <c r="O5839" t="s">
        <v>1642</v>
      </c>
      <c r="P5839" t="s">
        <v>1643</v>
      </c>
      <c r="Q5839">
        <v>5</v>
      </c>
      <c r="R5839" t="s">
        <v>1179</v>
      </c>
    </row>
    <row r="5840" spans="1:18" x14ac:dyDescent="0.3">
      <c r="A5840">
        <v>6009</v>
      </c>
      <c r="B5840" t="s">
        <v>46</v>
      </c>
      <c r="C5840">
        <v>2014</v>
      </c>
      <c r="D5840">
        <v>374000</v>
      </c>
      <c r="E5840">
        <v>54043</v>
      </c>
      <c r="F5840" t="s">
        <v>19</v>
      </c>
      <c r="G5840" t="s">
        <v>767</v>
      </c>
      <c r="H5840" t="s">
        <v>2230</v>
      </c>
      <c r="I5840" t="s">
        <v>41</v>
      </c>
      <c r="J5840" t="s">
        <v>158</v>
      </c>
      <c r="K5840" t="s">
        <v>154</v>
      </c>
      <c r="L5840" t="s">
        <v>25</v>
      </c>
      <c r="M5840" t="s">
        <v>85</v>
      </c>
      <c r="N5840">
        <v>1197</v>
      </c>
      <c r="O5840" t="s">
        <v>54</v>
      </c>
      <c r="P5840" t="s">
        <v>549</v>
      </c>
      <c r="Q5840">
        <v>5</v>
      </c>
      <c r="R5840" t="s">
        <v>1179</v>
      </c>
    </row>
    <row r="5841" spans="1:18" x14ac:dyDescent="0.3">
      <c r="A5841">
        <v>6010</v>
      </c>
      <c r="B5841" t="s">
        <v>46</v>
      </c>
      <c r="C5841">
        <v>2012</v>
      </c>
      <c r="D5841">
        <v>549000</v>
      </c>
      <c r="E5841">
        <v>66657</v>
      </c>
      <c r="F5841" t="s">
        <v>19</v>
      </c>
      <c r="G5841" t="s">
        <v>767</v>
      </c>
      <c r="H5841" t="s">
        <v>2230</v>
      </c>
      <c r="I5841" t="s">
        <v>22</v>
      </c>
      <c r="J5841" t="s">
        <v>158</v>
      </c>
      <c r="K5841" t="s">
        <v>154</v>
      </c>
      <c r="L5841" t="s">
        <v>25</v>
      </c>
      <c r="M5841" t="s">
        <v>288</v>
      </c>
      <c r="N5841">
        <v>1582</v>
      </c>
      <c r="O5841" t="s">
        <v>289</v>
      </c>
      <c r="P5841" t="s">
        <v>290</v>
      </c>
      <c r="Q5841">
        <v>5</v>
      </c>
      <c r="R5841" t="s">
        <v>1179</v>
      </c>
    </row>
    <row r="5842" spans="1:18" x14ac:dyDescent="0.3">
      <c r="A5842">
        <v>6011</v>
      </c>
      <c r="B5842" t="s">
        <v>109</v>
      </c>
      <c r="C5842">
        <v>2016</v>
      </c>
      <c r="D5842">
        <v>390000</v>
      </c>
      <c r="E5842">
        <v>42000</v>
      </c>
      <c r="F5842" t="s">
        <v>19</v>
      </c>
      <c r="G5842" t="s">
        <v>786</v>
      </c>
      <c r="H5842" t="s">
        <v>2232</v>
      </c>
      <c r="I5842" t="s">
        <v>22</v>
      </c>
      <c r="J5842" t="s">
        <v>23</v>
      </c>
      <c r="K5842" t="s">
        <v>24</v>
      </c>
      <c r="L5842" t="s">
        <v>33</v>
      </c>
      <c r="M5842" t="s">
        <v>285</v>
      </c>
      <c r="N5842">
        <v>1405</v>
      </c>
      <c r="O5842" t="s">
        <v>286</v>
      </c>
      <c r="P5842" t="s">
        <v>287</v>
      </c>
      <c r="Q5842">
        <v>5</v>
      </c>
      <c r="R5842" t="s">
        <v>1179</v>
      </c>
    </row>
    <row r="5843" spans="1:18" x14ac:dyDescent="0.3">
      <c r="A5843">
        <v>6012</v>
      </c>
      <c r="B5843" t="s">
        <v>46</v>
      </c>
      <c r="C5843">
        <v>2013</v>
      </c>
      <c r="D5843">
        <v>455999</v>
      </c>
      <c r="E5843">
        <v>35582</v>
      </c>
      <c r="F5843" t="s">
        <v>19</v>
      </c>
      <c r="G5843" t="s">
        <v>786</v>
      </c>
      <c r="H5843" t="s">
        <v>1038</v>
      </c>
      <c r="I5843" t="s">
        <v>41</v>
      </c>
      <c r="J5843" t="s">
        <v>158</v>
      </c>
      <c r="K5843" t="s">
        <v>24</v>
      </c>
      <c r="L5843" t="s">
        <v>25</v>
      </c>
      <c r="M5843" t="s">
        <v>164</v>
      </c>
      <c r="N5843">
        <v>1197</v>
      </c>
      <c r="O5843" t="s">
        <v>258</v>
      </c>
      <c r="P5843" t="s">
        <v>259</v>
      </c>
      <c r="Q5843">
        <v>5</v>
      </c>
      <c r="R5843" t="s">
        <v>1179</v>
      </c>
    </row>
    <row r="5844" spans="1:18" x14ac:dyDescent="0.3">
      <c r="A5844">
        <v>6013</v>
      </c>
      <c r="B5844" t="s">
        <v>221</v>
      </c>
      <c r="C5844">
        <v>2013</v>
      </c>
      <c r="D5844">
        <v>453000</v>
      </c>
      <c r="E5844">
        <v>54327</v>
      </c>
      <c r="F5844" t="s">
        <v>19</v>
      </c>
      <c r="G5844" t="s">
        <v>782</v>
      </c>
      <c r="H5844" t="s">
        <v>1482</v>
      </c>
      <c r="I5844" t="s">
        <v>41</v>
      </c>
      <c r="J5844" t="s">
        <v>158</v>
      </c>
      <c r="K5844" t="s">
        <v>154</v>
      </c>
      <c r="L5844" t="s">
        <v>33</v>
      </c>
      <c r="M5844" t="s">
        <v>593</v>
      </c>
      <c r="N5844">
        <v>1197</v>
      </c>
      <c r="O5844" t="s">
        <v>235</v>
      </c>
      <c r="P5844" t="s">
        <v>1608</v>
      </c>
      <c r="Q5844">
        <v>5</v>
      </c>
      <c r="R5844" t="s">
        <v>1179</v>
      </c>
    </row>
    <row r="5845" spans="1:18" x14ac:dyDescent="0.3">
      <c r="A5845">
        <v>6014</v>
      </c>
      <c r="B5845" t="s">
        <v>221</v>
      </c>
      <c r="C5845">
        <v>2016</v>
      </c>
      <c r="D5845">
        <v>579000</v>
      </c>
      <c r="E5845">
        <v>7949</v>
      </c>
      <c r="F5845" t="s">
        <v>19</v>
      </c>
      <c r="G5845" t="s">
        <v>786</v>
      </c>
      <c r="H5845" t="s">
        <v>2233</v>
      </c>
      <c r="I5845" t="s">
        <v>41</v>
      </c>
      <c r="J5845" t="s">
        <v>158</v>
      </c>
      <c r="K5845" t="s">
        <v>24</v>
      </c>
      <c r="L5845" t="s">
        <v>25</v>
      </c>
      <c r="M5845" t="s">
        <v>142</v>
      </c>
      <c r="N5845">
        <v>1198</v>
      </c>
      <c r="O5845" t="s">
        <v>515</v>
      </c>
      <c r="P5845" t="s">
        <v>255</v>
      </c>
      <c r="Q5845">
        <v>5</v>
      </c>
      <c r="R5845" t="s">
        <v>1179</v>
      </c>
    </row>
    <row r="5846" spans="1:18" x14ac:dyDescent="0.3">
      <c r="A5846">
        <v>6015</v>
      </c>
      <c r="B5846" t="s">
        <v>46</v>
      </c>
      <c r="C5846">
        <v>2010</v>
      </c>
      <c r="D5846">
        <v>258000</v>
      </c>
      <c r="E5846">
        <v>59734</v>
      </c>
      <c r="F5846" t="s">
        <v>19</v>
      </c>
      <c r="G5846" t="s">
        <v>780</v>
      </c>
      <c r="H5846" t="s">
        <v>918</v>
      </c>
      <c r="I5846" t="s">
        <v>41</v>
      </c>
      <c r="J5846" t="s">
        <v>158</v>
      </c>
      <c r="K5846" t="s">
        <v>154</v>
      </c>
      <c r="L5846" t="s">
        <v>25</v>
      </c>
      <c r="M5846" t="s">
        <v>436</v>
      </c>
      <c r="N5846">
        <v>1197</v>
      </c>
      <c r="O5846" t="s">
        <v>212</v>
      </c>
      <c r="P5846" t="s">
        <v>453</v>
      </c>
      <c r="Q5846">
        <v>5</v>
      </c>
      <c r="R5846" t="s">
        <v>1179</v>
      </c>
    </row>
    <row r="5847" spans="1:18" x14ac:dyDescent="0.3">
      <c r="A5847">
        <v>6016</v>
      </c>
      <c r="B5847" t="s">
        <v>37</v>
      </c>
      <c r="C5847">
        <v>2012</v>
      </c>
      <c r="D5847">
        <v>428000</v>
      </c>
      <c r="E5847">
        <v>49185</v>
      </c>
      <c r="F5847" t="s">
        <v>19</v>
      </c>
      <c r="G5847" t="s">
        <v>786</v>
      </c>
      <c r="H5847" t="s">
        <v>1584</v>
      </c>
      <c r="I5847" t="s">
        <v>41</v>
      </c>
      <c r="J5847" t="s">
        <v>158</v>
      </c>
      <c r="K5847" t="s">
        <v>24</v>
      </c>
      <c r="L5847" t="s">
        <v>25</v>
      </c>
      <c r="M5847" t="s">
        <v>127</v>
      </c>
      <c r="N5847">
        <v>1497</v>
      </c>
      <c r="O5847" t="s">
        <v>2119</v>
      </c>
      <c r="P5847" t="s">
        <v>163</v>
      </c>
      <c r="Q5847">
        <v>5</v>
      </c>
      <c r="R5847" t="s">
        <v>1179</v>
      </c>
    </row>
    <row r="5848" spans="1:18" x14ac:dyDescent="0.3">
      <c r="A5848">
        <v>6017</v>
      </c>
      <c r="B5848" t="s">
        <v>46</v>
      </c>
      <c r="C5848">
        <v>2011</v>
      </c>
      <c r="D5848">
        <v>262000</v>
      </c>
      <c r="E5848">
        <v>56389</v>
      </c>
      <c r="F5848" t="s">
        <v>19</v>
      </c>
      <c r="G5848" t="s">
        <v>83</v>
      </c>
      <c r="H5848" t="s">
        <v>2234</v>
      </c>
      <c r="I5848" t="s">
        <v>41</v>
      </c>
      <c r="J5848" t="s">
        <v>158</v>
      </c>
      <c r="K5848" t="s">
        <v>24</v>
      </c>
      <c r="L5848" t="s">
        <v>25</v>
      </c>
      <c r="M5848" t="s">
        <v>211</v>
      </c>
      <c r="N5848">
        <v>1197</v>
      </c>
      <c r="O5848" t="s">
        <v>212</v>
      </c>
      <c r="P5848" t="s">
        <v>213</v>
      </c>
      <c r="Q5848">
        <v>5</v>
      </c>
      <c r="R5848" t="s">
        <v>1179</v>
      </c>
    </row>
    <row r="5849" spans="1:18" x14ac:dyDescent="0.3">
      <c r="A5849">
        <v>6018</v>
      </c>
      <c r="B5849" t="s">
        <v>221</v>
      </c>
      <c r="C5849">
        <v>2013</v>
      </c>
      <c r="D5849">
        <v>389000</v>
      </c>
      <c r="E5849">
        <v>58245</v>
      </c>
      <c r="F5849" t="s">
        <v>19</v>
      </c>
      <c r="G5849" t="s">
        <v>1020</v>
      </c>
      <c r="H5849" t="s">
        <v>2235</v>
      </c>
      <c r="I5849" t="s">
        <v>41</v>
      </c>
      <c r="J5849" t="s">
        <v>158</v>
      </c>
      <c r="K5849" t="s">
        <v>24</v>
      </c>
      <c r="L5849" t="s">
        <v>25</v>
      </c>
      <c r="M5849" t="s">
        <v>254</v>
      </c>
      <c r="N5849">
        <v>1198</v>
      </c>
      <c r="O5849" t="s">
        <v>82</v>
      </c>
      <c r="P5849" t="s">
        <v>255</v>
      </c>
      <c r="Q5849">
        <v>5</v>
      </c>
      <c r="R5849" t="s">
        <v>1179</v>
      </c>
    </row>
    <row r="5850" spans="1:18" x14ac:dyDescent="0.3">
      <c r="A5850">
        <v>6019</v>
      </c>
      <c r="B5850" t="s">
        <v>296</v>
      </c>
      <c r="C5850">
        <v>2015</v>
      </c>
      <c r="D5850">
        <v>346000</v>
      </c>
      <c r="E5850">
        <v>36422</v>
      </c>
      <c r="F5850" t="s">
        <v>19</v>
      </c>
      <c r="G5850" t="s">
        <v>1020</v>
      </c>
      <c r="H5850" t="s">
        <v>2235</v>
      </c>
      <c r="I5850" t="s">
        <v>41</v>
      </c>
      <c r="J5850" t="s">
        <v>158</v>
      </c>
      <c r="K5850" t="s">
        <v>24</v>
      </c>
      <c r="L5850" t="s">
        <v>25</v>
      </c>
      <c r="M5850" t="s">
        <v>2236</v>
      </c>
      <c r="N5850">
        <v>1198</v>
      </c>
      <c r="O5850" t="s">
        <v>393</v>
      </c>
      <c r="P5850" t="s">
        <v>147</v>
      </c>
      <c r="Q5850">
        <v>5</v>
      </c>
      <c r="R5850" t="s">
        <v>1179</v>
      </c>
    </row>
    <row r="5851" spans="1:18" x14ac:dyDescent="0.3">
      <c r="A5851">
        <v>6020</v>
      </c>
      <c r="B5851" t="s">
        <v>37</v>
      </c>
      <c r="C5851">
        <v>2011</v>
      </c>
      <c r="D5851">
        <v>339000</v>
      </c>
      <c r="E5851">
        <v>42535</v>
      </c>
      <c r="F5851" t="s">
        <v>38</v>
      </c>
      <c r="G5851" t="s">
        <v>1100</v>
      </c>
      <c r="H5851" t="s">
        <v>2237</v>
      </c>
      <c r="I5851" t="s">
        <v>41</v>
      </c>
      <c r="J5851" t="s">
        <v>158</v>
      </c>
      <c r="K5851" t="s">
        <v>24</v>
      </c>
      <c r="L5851" t="s">
        <v>25</v>
      </c>
      <c r="M5851" t="s">
        <v>1957</v>
      </c>
      <c r="N5851">
        <v>1198</v>
      </c>
      <c r="O5851" t="s">
        <v>108</v>
      </c>
      <c r="P5851" t="s">
        <v>452</v>
      </c>
      <c r="Q5851">
        <v>5</v>
      </c>
      <c r="R5851" t="s">
        <v>1179</v>
      </c>
    </row>
    <row r="5852" spans="1:18" x14ac:dyDescent="0.3">
      <c r="A5852">
        <v>6021</v>
      </c>
      <c r="B5852" t="s">
        <v>46</v>
      </c>
      <c r="C5852">
        <v>2011</v>
      </c>
      <c r="D5852">
        <v>272000</v>
      </c>
      <c r="E5852">
        <v>40736</v>
      </c>
      <c r="F5852" t="s">
        <v>19</v>
      </c>
      <c r="G5852" t="s">
        <v>1020</v>
      </c>
      <c r="H5852" t="s">
        <v>2235</v>
      </c>
      <c r="I5852" t="s">
        <v>41</v>
      </c>
      <c r="J5852" t="s">
        <v>158</v>
      </c>
      <c r="K5852" t="s">
        <v>154</v>
      </c>
      <c r="L5852" t="s">
        <v>25</v>
      </c>
      <c r="M5852" t="s">
        <v>436</v>
      </c>
      <c r="N5852">
        <v>1197</v>
      </c>
      <c r="O5852" t="s">
        <v>212</v>
      </c>
      <c r="P5852" t="s">
        <v>453</v>
      </c>
      <c r="Q5852">
        <v>5</v>
      </c>
      <c r="R5852" t="s">
        <v>1179</v>
      </c>
    </row>
    <row r="5853" spans="1:18" x14ac:dyDescent="0.3">
      <c r="A5853">
        <v>6022</v>
      </c>
      <c r="B5853" t="s">
        <v>18</v>
      </c>
      <c r="C5853">
        <v>2012</v>
      </c>
      <c r="D5853">
        <v>369000</v>
      </c>
      <c r="E5853">
        <v>56246</v>
      </c>
      <c r="F5853" t="s">
        <v>38</v>
      </c>
      <c r="G5853" t="s">
        <v>1100</v>
      </c>
      <c r="H5853" t="s">
        <v>2237</v>
      </c>
      <c r="I5853" t="s">
        <v>41</v>
      </c>
      <c r="J5853" t="s">
        <v>158</v>
      </c>
      <c r="K5853" t="s">
        <v>24</v>
      </c>
      <c r="L5853" t="s">
        <v>25</v>
      </c>
      <c r="M5853" t="s">
        <v>133</v>
      </c>
      <c r="N5853">
        <v>1197</v>
      </c>
      <c r="O5853" t="s">
        <v>395</v>
      </c>
      <c r="P5853" t="s">
        <v>261</v>
      </c>
      <c r="Q5853">
        <v>5</v>
      </c>
      <c r="R5853" t="s">
        <v>1179</v>
      </c>
    </row>
    <row r="5854" spans="1:18" x14ac:dyDescent="0.3">
      <c r="A5854">
        <v>6023</v>
      </c>
      <c r="B5854" t="s">
        <v>18</v>
      </c>
      <c r="C5854">
        <v>2011</v>
      </c>
      <c r="D5854">
        <v>277000</v>
      </c>
      <c r="E5854">
        <v>55403</v>
      </c>
      <c r="F5854" t="s">
        <v>19</v>
      </c>
      <c r="G5854" t="s">
        <v>1020</v>
      </c>
      <c r="H5854" t="s">
        <v>2235</v>
      </c>
      <c r="I5854" t="s">
        <v>41</v>
      </c>
      <c r="J5854" t="s">
        <v>158</v>
      </c>
      <c r="K5854" t="s">
        <v>24</v>
      </c>
      <c r="L5854" t="s">
        <v>25</v>
      </c>
      <c r="M5854" t="s">
        <v>133</v>
      </c>
      <c r="N5854">
        <v>1197</v>
      </c>
      <c r="O5854" t="s">
        <v>395</v>
      </c>
      <c r="P5854" t="s">
        <v>261</v>
      </c>
      <c r="Q5854">
        <v>5</v>
      </c>
      <c r="R5854" t="s">
        <v>1179</v>
      </c>
    </row>
    <row r="5855" spans="1:18" x14ac:dyDescent="0.3">
      <c r="A5855">
        <v>6024</v>
      </c>
      <c r="B5855" t="s">
        <v>109</v>
      </c>
      <c r="C5855">
        <v>2018</v>
      </c>
      <c r="D5855">
        <v>535000</v>
      </c>
      <c r="E5855">
        <v>30000</v>
      </c>
      <c r="F5855" t="s">
        <v>19</v>
      </c>
      <c r="G5855" t="s">
        <v>1020</v>
      </c>
      <c r="H5855" t="s">
        <v>2235</v>
      </c>
      <c r="I5855" t="s">
        <v>41</v>
      </c>
      <c r="J5855" t="s">
        <v>23</v>
      </c>
      <c r="K5855" t="s">
        <v>24</v>
      </c>
      <c r="L5855" t="s">
        <v>25</v>
      </c>
      <c r="M5855" t="s">
        <v>110</v>
      </c>
      <c r="N5855">
        <v>1199</v>
      </c>
      <c r="O5855" t="s">
        <v>416</v>
      </c>
      <c r="P5855" t="s">
        <v>112</v>
      </c>
      <c r="Q5855">
        <v>5</v>
      </c>
      <c r="R5855" t="s">
        <v>1179</v>
      </c>
    </row>
    <row r="5856" spans="1:18" x14ac:dyDescent="0.3">
      <c r="A5856">
        <v>6025</v>
      </c>
      <c r="B5856" t="s">
        <v>18</v>
      </c>
      <c r="C5856">
        <v>2015</v>
      </c>
      <c r="D5856">
        <v>265000</v>
      </c>
      <c r="E5856">
        <v>67000</v>
      </c>
      <c r="F5856" t="s">
        <v>19</v>
      </c>
      <c r="G5856" t="s">
        <v>1020</v>
      </c>
      <c r="H5856" t="s">
        <v>2235</v>
      </c>
      <c r="I5856" t="s">
        <v>41</v>
      </c>
      <c r="J5856" t="s">
        <v>23</v>
      </c>
      <c r="K5856" t="s">
        <v>24</v>
      </c>
      <c r="L5856" t="s">
        <v>25</v>
      </c>
      <c r="M5856" t="s">
        <v>140</v>
      </c>
      <c r="N5856">
        <v>998</v>
      </c>
      <c r="O5856" t="s">
        <v>166</v>
      </c>
      <c r="P5856" t="s">
        <v>141</v>
      </c>
      <c r="Q5856">
        <v>5</v>
      </c>
      <c r="R5856" t="s">
        <v>1179</v>
      </c>
    </row>
    <row r="5857" spans="1:18" x14ac:dyDescent="0.3">
      <c r="A5857">
        <v>6026</v>
      </c>
      <c r="B5857" t="s">
        <v>46</v>
      </c>
      <c r="C5857">
        <v>2013</v>
      </c>
      <c r="D5857">
        <v>400000</v>
      </c>
      <c r="E5857">
        <v>70000</v>
      </c>
      <c r="F5857" t="s">
        <v>38</v>
      </c>
      <c r="G5857" t="s">
        <v>1100</v>
      </c>
      <c r="H5857" t="s">
        <v>2237</v>
      </c>
      <c r="I5857" t="s">
        <v>41</v>
      </c>
      <c r="J5857" t="s">
        <v>23</v>
      </c>
      <c r="K5857" t="s">
        <v>24</v>
      </c>
      <c r="L5857" t="s">
        <v>25</v>
      </c>
      <c r="M5857" t="s">
        <v>313</v>
      </c>
      <c r="N5857">
        <v>1591</v>
      </c>
      <c r="O5857" t="s">
        <v>143</v>
      </c>
      <c r="P5857" t="s">
        <v>492</v>
      </c>
      <c r="Q5857">
        <v>5</v>
      </c>
      <c r="R5857" t="s">
        <v>1179</v>
      </c>
    </row>
    <row r="5858" spans="1:18" x14ac:dyDescent="0.3">
      <c r="A5858">
        <v>6027</v>
      </c>
      <c r="B5858" t="s">
        <v>46</v>
      </c>
      <c r="C5858">
        <v>2014</v>
      </c>
      <c r="D5858">
        <v>459999</v>
      </c>
      <c r="E5858">
        <v>90000</v>
      </c>
      <c r="F5858" t="s">
        <v>124</v>
      </c>
      <c r="G5858" t="s">
        <v>799</v>
      </c>
      <c r="H5858" t="s">
        <v>2238</v>
      </c>
      <c r="I5858" t="s">
        <v>22</v>
      </c>
      <c r="J5858" t="s">
        <v>23</v>
      </c>
      <c r="K5858" t="s">
        <v>24</v>
      </c>
      <c r="L5858" t="s">
        <v>33</v>
      </c>
      <c r="M5858" t="s">
        <v>496</v>
      </c>
      <c r="N5858">
        <v>1120</v>
      </c>
      <c r="O5858" t="s">
        <v>458</v>
      </c>
      <c r="P5858" t="s">
        <v>497</v>
      </c>
      <c r="Q5858">
        <v>5</v>
      </c>
      <c r="R5858" t="s">
        <v>1179</v>
      </c>
    </row>
    <row r="5859" spans="1:18" x14ac:dyDescent="0.3">
      <c r="A5859">
        <v>6028</v>
      </c>
      <c r="B5859" t="s">
        <v>46</v>
      </c>
      <c r="C5859">
        <v>2019</v>
      </c>
      <c r="D5859">
        <v>667000</v>
      </c>
      <c r="E5859">
        <v>7500</v>
      </c>
      <c r="F5859" t="s">
        <v>124</v>
      </c>
      <c r="G5859" t="s">
        <v>799</v>
      </c>
      <c r="H5859" t="s">
        <v>2239</v>
      </c>
      <c r="I5859" t="s">
        <v>41</v>
      </c>
      <c r="J5859" t="s">
        <v>23</v>
      </c>
      <c r="K5859" t="s">
        <v>24</v>
      </c>
      <c r="L5859" t="s">
        <v>25</v>
      </c>
      <c r="M5859" t="s">
        <v>133</v>
      </c>
      <c r="N5859">
        <v>1197</v>
      </c>
      <c r="O5859" t="s">
        <v>54</v>
      </c>
      <c r="P5859" t="s">
        <v>693</v>
      </c>
      <c r="Q5859">
        <v>5</v>
      </c>
      <c r="R5859" t="s">
        <v>1179</v>
      </c>
    </row>
    <row r="5860" spans="1:18" x14ac:dyDescent="0.3">
      <c r="A5860">
        <v>6029</v>
      </c>
      <c r="B5860" t="s">
        <v>109</v>
      </c>
      <c r="C5860">
        <v>2011</v>
      </c>
      <c r="D5860">
        <v>300000</v>
      </c>
      <c r="E5860">
        <v>80000</v>
      </c>
      <c r="F5860" t="s">
        <v>38</v>
      </c>
      <c r="G5860" t="s">
        <v>70</v>
      </c>
      <c r="H5860" t="s">
        <v>2240</v>
      </c>
      <c r="I5860" t="s">
        <v>22</v>
      </c>
      <c r="J5860" t="s">
        <v>23</v>
      </c>
      <c r="K5860" t="s">
        <v>24</v>
      </c>
      <c r="L5860" t="s">
        <v>33</v>
      </c>
      <c r="M5860" t="s">
        <v>485</v>
      </c>
      <c r="N5860">
        <v>2179</v>
      </c>
      <c r="O5860" t="s">
        <v>293</v>
      </c>
      <c r="P5860" t="s">
        <v>152</v>
      </c>
      <c r="Q5860">
        <v>7</v>
      </c>
      <c r="R5860" t="s">
        <v>1179</v>
      </c>
    </row>
    <row r="5861" spans="1:18" x14ac:dyDescent="0.3">
      <c r="A5861">
        <v>6030</v>
      </c>
      <c r="B5861" t="s">
        <v>109</v>
      </c>
      <c r="C5861">
        <v>2012</v>
      </c>
      <c r="D5861">
        <v>229999</v>
      </c>
      <c r="E5861">
        <v>186000</v>
      </c>
      <c r="F5861" t="s">
        <v>38</v>
      </c>
      <c r="G5861" t="s">
        <v>70</v>
      </c>
      <c r="H5861" t="s">
        <v>2241</v>
      </c>
      <c r="I5861" t="s">
        <v>22</v>
      </c>
      <c r="J5861" t="s">
        <v>23</v>
      </c>
      <c r="K5861" t="s">
        <v>24</v>
      </c>
      <c r="L5861" t="s">
        <v>25</v>
      </c>
      <c r="M5861" t="s">
        <v>840</v>
      </c>
      <c r="N5861">
        <v>1396</v>
      </c>
      <c r="O5861" t="s">
        <v>458</v>
      </c>
      <c r="P5861" t="s">
        <v>472</v>
      </c>
      <c r="Q5861">
        <v>5</v>
      </c>
      <c r="R5861" t="s">
        <v>1179</v>
      </c>
    </row>
    <row r="5862" spans="1:18" x14ac:dyDescent="0.3">
      <c r="A5862">
        <v>6031</v>
      </c>
      <c r="B5862" t="s">
        <v>109</v>
      </c>
      <c r="C5862">
        <v>2016</v>
      </c>
      <c r="D5862">
        <v>200000</v>
      </c>
      <c r="E5862">
        <v>110000</v>
      </c>
      <c r="F5862" t="s">
        <v>124</v>
      </c>
      <c r="G5862" t="s">
        <v>799</v>
      </c>
      <c r="H5862" t="s">
        <v>2238</v>
      </c>
      <c r="I5862" t="s">
        <v>22</v>
      </c>
      <c r="J5862" t="s">
        <v>23</v>
      </c>
      <c r="K5862" t="s">
        <v>24</v>
      </c>
      <c r="L5862" t="s">
        <v>33</v>
      </c>
      <c r="M5862" t="s">
        <v>653</v>
      </c>
      <c r="N5862">
        <v>1396</v>
      </c>
      <c r="O5862" t="s">
        <v>471</v>
      </c>
      <c r="P5862" t="s">
        <v>472</v>
      </c>
      <c r="Q5862">
        <v>5</v>
      </c>
      <c r="R5862" t="s">
        <v>1179</v>
      </c>
    </row>
    <row r="5863" spans="1:18" x14ac:dyDescent="0.3">
      <c r="A5863">
        <v>6032</v>
      </c>
      <c r="B5863" t="s">
        <v>69</v>
      </c>
      <c r="C5863">
        <v>2005</v>
      </c>
      <c r="D5863">
        <v>150000</v>
      </c>
      <c r="E5863">
        <v>120000</v>
      </c>
      <c r="F5863" t="s">
        <v>124</v>
      </c>
      <c r="G5863" t="s">
        <v>799</v>
      </c>
      <c r="H5863" t="s">
        <v>2238</v>
      </c>
      <c r="I5863" t="s">
        <v>22</v>
      </c>
      <c r="J5863" t="s">
        <v>23</v>
      </c>
      <c r="K5863" t="s">
        <v>24</v>
      </c>
      <c r="L5863" t="s">
        <v>42</v>
      </c>
      <c r="M5863" t="s">
        <v>159</v>
      </c>
      <c r="N5863">
        <v>1399</v>
      </c>
      <c r="O5863" t="s">
        <v>388</v>
      </c>
      <c r="P5863" t="s">
        <v>676</v>
      </c>
      <c r="Q5863">
        <v>5</v>
      </c>
      <c r="R5863" t="s">
        <v>1179</v>
      </c>
    </row>
    <row r="5864" spans="1:18" x14ac:dyDescent="0.3">
      <c r="A5864">
        <v>6033</v>
      </c>
      <c r="B5864" t="s">
        <v>69</v>
      </c>
      <c r="C5864">
        <v>2012</v>
      </c>
      <c r="D5864">
        <v>280000</v>
      </c>
      <c r="E5864">
        <v>105358</v>
      </c>
      <c r="F5864" t="s">
        <v>124</v>
      </c>
      <c r="G5864" t="s">
        <v>799</v>
      </c>
      <c r="H5864" t="s">
        <v>2239</v>
      </c>
      <c r="I5864" t="s">
        <v>22</v>
      </c>
      <c r="J5864" t="s">
        <v>23</v>
      </c>
      <c r="K5864" t="s">
        <v>24</v>
      </c>
      <c r="L5864" t="s">
        <v>42</v>
      </c>
      <c r="M5864" t="s">
        <v>159</v>
      </c>
      <c r="N5864">
        <v>1399</v>
      </c>
      <c r="O5864" t="s">
        <v>86</v>
      </c>
      <c r="P5864" t="s">
        <v>74</v>
      </c>
      <c r="Q5864">
        <v>5</v>
      </c>
      <c r="R5864" t="s">
        <v>1179</v>
      </c>
    </row>
    <row r="5865" spans="1:18" x14ac:dyDescent="0.3">
      <c r="A5865">
        <v>6034</v>
      </c>
      <c r="B5865" t="s">
        <v>46</v>
      </c>
      <c r="C5865">
        <v>2014</v>
      </c>
      <c r="D5865">
        <v>590000</v>
      </c>
      <c r="E5865">
        <v>70000</v>
      </c>
      <c r="F5865" t="s">
        <v>38</v>
      </c>
      <c r="G5865" t="s">
        <v>70</v>
      </c>
      <c r="H5865" t="s">
        <v>2240</v>
      </c>
      <c r="I5865" t="s">
        <v>41</v>
      </c>
      <c r="J5865" t="s">
        <v>23</v>
      </c>
      <c r="K5865" t="s">
        <v>24</v>
      </c>
      <c r="L5865" t="s">
        <v>33</v>
      </c>
      <c r="M5865" t="s">
        <v>133</v>
      </c>
      <c r="N5865">
        <v>1197</v>
      </c>
      <c r="O5865" t="s">
        <v>134</v>
      </c>
      <c r="P5865" t="s">
        <v>135</v>
      </c>
      <c r="Q5865">
        <v>5</v>
      </c>
      <c r="R5865" t="s">
        <v>1179</v>
      </c>
    </row>
    <row r="5866" spans="1:18" x14ac:dyDescent="0.3">
      <c r="A5866">
        <v>6035</v>
      </c>
      <c r="B5866" t="s">
        <v>46</v>
      </c>
      <c r="C5866">
        <v>2010</v>
      </c>
      <c r="D5866">
        <v>142000</v>
      </c>
      <c r="E5866">
        <v>49200</v>
      </c>
      <c r="F5866" t="s">
        <v>38</v>
      </c>
      <c r="G5866" t="s">
        <v>70</v>
      </c>
      <c r="H5866" t="s">
        <v>2240</v>
      </c>
      <c r="I5866" t="s">
        <v>41</v>
      </c>
      <c r="J5866" t="s">
        <v>23</v>
      </c>
      <c r="K5866" t="s">
        <v>24</v>
      </c>
      <c r="L5866" t="s">
        <v>33</v>
      </c>
      <c r="M5866" t="s">
        <v>246</v>
      </c>
      <c r="N5866">
        <v>1086</v>
      </c>
      <c r="O5866" t="s">
        <v>247</v>
      </c>
      <c r="P5866" t="s">
        <v>248</v>
      </c>
      <c r="Q5866">
        <v>5</v>
      </c>
      <c r="R5866" t="s">
        <v>1179</v>
      </c>
    </row>
    <row r="5867" spans="1:18" x14ac:dyDescent="0.3">
      <c r="A5867">
        <v>6036</v>
      </c>
      <c r="B5867" t="s">
        <v>37</v>
      </c>
      <c r="C5867">
        <v>2017</v>
      </c>
      <c r="D5867">
        <v>850000</v>
      </c>
      <c r="E5867">
        <v>40000</v>
      </c>
      <c r="F5867" t="s">
        <v>38</v>
      </c>
      <c r="G5867" t="s">
        <v>70</v>
      </c>
      <c r="H5867" t="s">
        <v>2240</v>
      </c>
      <c r="I5867" t="s">
        <v>41</v>
      </c>
      <c r="J5867" t="s">
        <v>23</v>
      </c>
      <c r="K5867" t="s">
        <v>24</v>
      </c>
      <c r="L5867" t="s">
        <v>25</v>
      </c>
      <c r="M5867" t="s">
        <v>417</v>
      </c>
      <c r="N5867">
        <v>1497</v>
      </c>
      <c r="O5867" t="s">
        <v>348</v>
      </c>
      <c r="P5867" t="s">
        <v>161</v>
      </c>
      <c r="Q5867">
        <v>5</v>
      </c>
      <c r="R5867" t="s">
        <v>1179</v>
      </c>
    </row>
    <row r="5868" spans="1:18" x14ac:dyDescent="0.3">
      <c r="A5868">
        <v>6037</v>
      </c>
      <c r="B5868" t="s">
        <v>37</v>
      </c>
      <c r="C5868">
        <v>2014</v>
      </c>
      <c r="D5868">
        <v>600000</v>
      </c>
      <c r="E5868">
        <v>40000</v>
      </c>
      <c r="F5868" t="s">
        <v>38</v>
      </c>
      <c r="G5868" t="s">
        <v>70</v>
      </c>
      <c r="H5868" t="s">
        <v>2240</v>
      </c>
      <c r="I5868" t="s">
        <v>22</v>
      </c>
      <c r="J5868" t="s">
        <v>23</v>
      </c>
      <c r="K5868" t="s">
        <v>24</v>
      </c>
      <c r="L5868" t="s">
        <v>33</v>
      </c>
      <c r="M5868" t="s">
        <v>731</v>
      </c>
      <c r="N5868">
        <v>1498</v>
      </c>
      <c r="O5868" t="s">
        <v>105</v>
      </c>
      <c r="P5868" t="s">
        <v>95</v>
      </c>
      <c r="Q5868">
        <v>7</v>
      </c>
      <c r="R5868" t="s">
        <v>1179</v>
      </c>
    </row>
    <row r="5869" spans="1:18" x14ac:dyDescent="0.3">
      <c r="A5869">
        <v>6038</v>
      </c>
      <c r="B5869" t="s">
        <v>88</v>
      </c>
      <c r="C5869">
        <v>2017</v>
      </c>
      <c r="D5869">
        <v>700000</v>
      </c>
      <c r="E5869">
        <v>40000</v>
      </c>
      <c r="F5869" t="s">
        <v>38</v>
      </c>
      <c r="G5869" t="s">
        <v>70</v>
      </c>
      <c r="H5869" t="s">
        <v>2240</v>
      </c>
      <c r="I5869" t="s">
        <v>22</v>
      </c>
      <c r="J5869" t="s">
        <v>23</v>
      </c>
      <c r="K5869" t="s">
        <v>24</v>
      </c>
      <c r="L5869" t="s">
        <v>25</v>
      </c>
      <c r="M5869" t="s">
        <v>623</v>
      </c>
      <c r="N5869">
        <v>1493</v>
      </c>
      <c r="O5869" t="s">
        <v>171</v>
      </c>
      <c r="P5869" t="s">
        <v>445</v>
      </c>
      <c r="Q5869">
        <v>7</v>
      </c>
      <c r="R5869" t="s">
        <v>1179</v>
      </c>
    </row>
    <row r="5870" spans="1:18" x14ac:dyDescent="0.3">
      <c r="A5870">
        <v>6039</v>
      </c>
      <c r="B5870" t="s">
        <v>120</v>
      </c>
      <c r="C5870">
        <v>2013</v>
      </c>
      <c r="D5870">
        <v>200000</v>
      </c>
      <c r="E5870">
        <v>70000</v>
      </c>
      <c r="F5870" t="s">
        <v>124</v>
      </c>
      <c r="G5870" t="s">
        <v>799</v>
      </c>
      <c r="H5870" t="s">
        <v>2239</v>
      </c>
      <c r="I5870" t="s">
        <v>41</v>
      </c>
      <c r="J5870" t="s">
        <v>23</v>
      </c>
      <c r="K5870" t="s">
        <v>24</v>
      </c>
      <c r="L5870" t="s">
        <v>25</v>
      </c>
      <c r="M5870" t="s">
        <v>133</v>
      </c>
      <c r="N5870">
        <v>1199</v>
      </c>
      <c r="O5870" t="s">
        <v>498</v>
      </c>
      <c r="P5870" t="s">
        <v>499</v>
      </c>
      <c r="Q5870">
        <v>5</v>
      </c>
      <c r="R5870" t="s">
        <v>1179</v>
      </c>
    </row>
    <row r="5871" spans="1:18" x14ac:dyDescent="0.3">
      <c r="A5871">
        <v>6040</v>
      </c>
      <c r="B5871" t="s">
        <v>46</v>
      </c>
      <c r="C5871">
        <v>2016</v>
      </c>
      <c r="D5871">
        <v>900000</v>
      </c>
      <c r="E5871">
        <v>110000</v>
      </c>
      <c r="F5871" t="s">
        <v>38</v>
      </c>
      <c r="G5871" t="s">
        <v>70</v>
      </c>
      <c r="H5871" t="s">
        <v>2242</v>
      </c>
      <c r="I5871" t="s">
        <v>22</v>
      </c>
      <c r="J5871" t="s">
        <v>23</v>
      </c>
      <c r="K5871" t="s">
        <v>24</v>
      </c>
      <c r="L5871" t="s">
        <v>25</v>
      </c>
      <c r="M5871" t="s">
        <v>300</v>
      </c>
      <c r="N5871">
        <v>1582</v>
      </c>
      <c r="O5871" t="s">
        <v>301</v>
      </c>
      <c r="P5871" t="s">
        <v>302</v>
      </c>
      <c r="Q5871">
        <v>5</v>
      </c>
      <c r="R5871" t="s">
        <v>1179</v>
      </c>
    </row>
    <row r="5872" spans="1:18" x14ac:dyDescent="0.3">
      <c r="A5872">
        <v>6041</v>
      </c>
      <c r="B5872" t="s">
        <v>18</v>
      </c>
      <c r="C5872">
        <v>2014</v>
      </c>
      <c r="D5872">
        <v>220000</v>
      </c>
      <c r="E5872">
        <v>100000</v>
      </c>
      <c r="F5872" t="s">
        <v>38</v>
      </c>
      <c r="G5872" t="s">
        <v>70</v>
      </c>
      <c r="H5872" t="s">
        <v>2242</v>
      </c>
      <c r="I5872" t="s">
        <v>41</v>
      </c>
      <c r="J5872" t="s">
        <v>23</v>
      </c>
      <c r="K5872" t="s">
        <v>24</v>
      </c>
      <c r="L5872" t="s">
        <v>25</v>
      </c>
      <c r="M5872" t="s">
        <v>140</v>
      </c>
      <c r="N5872">
        <v>998</v>
      </c>
      <c r="O5872" t="s">
        <v>166</v>
      </c>
      <c r="P5872" t="s">
        <v>141</v>
      </c>
      <c r="Q5872">
        <v>5</v>
      </c>
      <c r="R5872" t="s">
        <v>1179</v>
      </c>
    </row>
    <row r="5873" spans="1:18" x14ac:dyDescent="0.3">
      <c r="A5873">
        <v>6042</v>
      </c>
      <c r="B5873" t="s">
        <v>46</v>
      </c>
      <c r="C5873">
        <v>2018</v>
      </c>
      <c r="D5873">
        <v>650000</v>
      </c>
      <c r="E5873">
        <v>10000</v>
      </c>
      <c r="F5873" t="s">
        <v>38</v>
      </c>
      <c r="G5873" t="s">
        <v>70</v>
      </c>
      <c r="H5873" t="s">
        <v>2240</v>
      </c>
      <c r="I5873" t="s">
        <v>41</v>
      </c>
      <c r="J5873" t="s">
        <v>23</v>
      </c>
      <c r="K5873" t="s">
        <v>154</v>
      </c>
      <c r="L5873" t="s">
        <v>33</v>
      </c>
      <c r="M5873" t="s">
        <v>85</v>
      </c>
      <c r="N5873">
        <v>1197</v>
      </c>
      <c r="O5873" t="s">
        <v>54</v>
      </c>
      <c r="P5873" t="s">
        <v>55</v>
      </c>
      <c r="Q5873">
        <v>5</v>
      </c>
      <c r="R5873" t="s">
        <v>1179</v>
      </c>
    </row>
    <row r="5874" spans="1:18" x14ac:dyDescent="0.3">
      <c r="A5874">
        <v>6043</v>
      </c>
      <c r="B5874" t="s">
        <v>65</v>
      </c>
      <c r="C5874">
        <v>2017</v>
      </c>
      <c r="D5874">
        <v>3100000</v>
      </c>
      <c r="E5874">
        <v>70000</v>
      </c>
      <c r="F5874" t="s">
        <v>38</v>
      </c>
      <c r="G5874" t="s">
        <v>70</v>
      </c>
      <c r="H5874" t="s">
        <v>2242</v>
      </c>
      <c r="I5874" t="s">
        <v>22</v>
      </c>
      <c r="J5874" t="s">
        <v>23</v>
      </c>
      <c r="K5874" t="s">
        <v>154</v>
      </c>
      <c r="L5874" t="s">
        <v>25</v>
      </c>
      <c r="M5874" t="s">
        <v>256</v>
      </c>
      <c r="N5874">
        <v>2755</v>
      </c>
      <c r="O5874" t="s">
        <v>511</v>
      </c>
      <c r="P5874" t="s">
        <v>756</v>
      </c>
      <c r="Q5874">
        <v>7</v>
      </c>
      <c r="R5874" t="s">
        <v>1179</v>
      </c>
    </row>
    <row r="5875" spans="1:18" x14ac:dyDescent="0.3">
      <c r="A5875">
        <v>6044</v>
      </c>
      <c r="B5875" t="s">
        <v>65</v>
      </c>
      <c r="C5875">
        <v>2016</v>
      </c>
      <c r="D5875">
        <v>1500000</v>
      </c>
      <c r="E5875">
        <v>100600</v>
      </c>
      <c r="F5875" t="s">
        <v>38</v>
      </c>
      <c r="G5875" t="s">
        <v>70</v>
      </c>
      <c r="H5875" t="s">
        <v>2242</v>
      </c>
      <c r="I5875" t="s">
        <v>22</v>
      </c>
      <c r="J5875" t="s">
        <v>23</v>
      </c>
      <c r="K5875" t="s">
        <v>24</v>
      </c>
      <c r="L5875" t="s">
        <v>33</v>
      </c>
      <c r="M5875" t="s">
        <v>882</v>
      </c>
      <c r="N5875">
        <v>2393</v>
      </c>
      <c r="O5875" t="s">
        <v>883</v>
      </c>
      <c r="P5875" t="s">
        <v>884</v>
      </c>
      <c r="Q5875">
        <v>8</v>
      </c>
      <c r="R5875" t="s">
        <v>1179</v>
      </c>
    </row>
    <row r="5876" spans="1:18" x14ac:dyDescent="0.3">
      <c r="A5876">
        <v>6045</v>
      </c>
      <c r="B5876" t="s">
        <v>239</v>
      </c>
      <c r="C5876">
        <v>2012</v>
      </c>
      <c r="D5876">
        <v>1800000</v>
      </c>
      <c r="E5876">
        <v>50000</v>
      </c>
      <c r="F5876" t="s">
        <v>124</v>
      </c>
      <c r="G5876" t="s">
        <v>799</v>
      </c>
      <c r="H5876" t="s">
        <v>2239</v>
      </c>
      <c r="I5876" t="s">
        <v>22</v>
      </c>
      <c r="J5876" t="s">
        <v>23</v>
      </c>
      <c r="K5876" t="s">
        <v>154</v>
      </c>
      <c r="L5876" t="s">
        <v>25</v>
      </c>
      <c r="M5876" t="s">
        <v>2243</v>
      </c>
      <c r="N5876">
        <v>1995</v>
      </c>
      <c r="O5876" t="s">
        <v>888</v>
      </c>
      <c r="P5876" t="s">
        <v>1180</v>
      </c>
      <c r="Q5876">
        <v>5</v>
      </c>
      <c r="R5876" t="s">
        <v>1179</v>
      </c>
    </row>
    <row r="5877" spans="1:18" x14ac:dyDescent="0.3">
      <c r="A5877">
        <v>6046</v>
      </c>
      <c r="B5877" t="s">
        <v>88</v>
      </c>
      <c r="C5877">
        <v>2014</v>
      </c>
      <c r="D5877">
        <v>800000</v>
      </c>
      <c r="E5877">
        <v>136000</v>
      </c>
      <c r="F5877" t="s">
        <v>124</v>
      </c>
      <c r="G5877" t="s">
        <v>799</v>
      </c>
      <c r="H5877" t="s">
        <v>2239</v>
      </c>
      <c r="I5877" t="s">
        <v>22</v>
      </c>
      <c r="J5877" t="s">
        <v>23</v>
      </c>
      <c r="K5877" t="s">
        <v>24</v>
      </c>
      <c r="L5877" t="s">
        <v>25</v>
      </c>
      <c r="M5877" t="s">
        <v>282</v>
      </c>
      <c r="N5877">
        <v>2179</v>
      </c>
      <c r="O5877" t="s">
        <v>446</v>
      </c>
      <c r="P5877" t="s">
        <v>447</v>
      </c>
      <c r="Q5877">
        <v>7</v>
      </c>
      <c r="R5877" t="s">
        <v>1179</v>
      </c>
    </row>
    <row r="5878" spans="1:18" x14ac:dyDescent="0.3">
      <c r="A5878">
        <v>6047</v>
      </c>
      <c r="B5878" t="s">
        <v>173</v>
      </c>
      <c r="C5878">
        <v>2017</v>
      </c>
      <c r="D5878">
        <v>2100000</v>
      </c>
      <c r="E5878">
        <v>48000</v>
      </c>
      <c r="F5878" t="s">
        <v>124</v>
      </c>
      <c r="G5878" t="s">
        <v>799</v>
      </c>
      <c r="H5878" t="s">
        <v>2239</v>
      </c>
      <c r="I5878" t="s">
        <v>22</v>
      </c>
      <c r="J5878" t="s">
        <v>23</v>
      </c>
      <c r="K5878" t="s">
        <v>154</v>
      </c>
      <c r="L5878" t="s">
        <v>33</v>
      </c>
      <c r="M5878" t="s">
        <v>488</v>
      </c>
      <c r="N5878">
        <v>2143</v>
      </c>
      <c r="O5878" t="s">
        <v>746</v>
      </c>
      <c r="P5878" t="s">
        <v>747</v>
      </c>
      <c r="Q5878">
        <v>5</v>
      </c>
      <c r="R5878" t="s">
        <v>1179</v>
      </c>
    </row>
    <row r="5879" spans="1:18" x14ac:dyDescent="0.3">
      <c r="A5879">
        <v>6048</v>
      </c>
      <c r="B5879" t="s">
        <v>69</v>
      </c>
      <c r="C5879">
        <v>2010</v>
      </c>
      <c r="D5879">
        <v>250000</v>
      </c>
      <c r="E5879">
        <v>110000</v>
      </c>
      <c r="F5879" t="s">
        <v>124</v>
      </c>
      <c r="G5879" t="s">
        <v>799</v>
      </c>
      <c r="H5879" t="s">
        <v>2238</v>
      </c>
      <c r="I5879" t="s">
        <v>22</v>
      </c>
      <c r="J5879" t="s">
        <v>23</v>
      </c>
      <c r="K5879" t="s">
        <v>24</v>
      </c>
      <c r="L5879" t="s">
        <v>42</v>
      </c>
      <c r="M5879" t="s">
        <v>159</v>
      </c>
      <c r="N5879">
        <v>1399</v>
      </c>
      <c r="O5879" t="s">
        <v>388</v>
      </c>
      <c r="P5879" t="s">
        <v>676</v>
      </c>
      <c r="Q5879">
        <v>5</v>
      </c>
      <c r="R5879" t="s">
        <v>1179</v>
      </c>
    </row>
    <row r="5880" spans="1:18" x14ac:dyDescent="0.3">
      <c r="A5880">
        <v>6049</v>
      </c>
      <c r="B5880" t="s">
        <v>75</v>
      </c>
      <c r="C5880">
        <v>2012</v>
      </c>
      <c r="D5880">
        <v>550000</v>
      </c>
      <c r="E5880">
        <v>86000</v>
      </c>
      <c r="F5880" t="s">
        <v>124</v>
      </c>
      <c r="G5880" t="s">
        <v>799</v>
      </c>
      <c r="H5880" t="s">
        <v>2238</v>
      </c>
      <c r="I5880" t="s">
        <v>22</v>
      </c>
      <c r="J5880" t="s">
        <v>23</v>
      </c>
      <c r="K5880" t="s">
        <v>24</v>
      </c>
      <c r="L5880" t="s">
        <v>25</v>
      </c>
      <c r="M5880" t="s">
        <v>76</v>
      </c>
      <c r="N5880">
        <v>1461</v>
      </c>
      <c r="O5880" t="s">
        <v>77</v>
      </c>
      <c r="P5880" t="s">
        <v>78</v>
      </c>
      <c r="Q5880">
        <v>5</v>
      </c>
      <c r="R5880" t="s">
        <v>1179</v>
      </c>
    </row>
    <row r="5881" spans="1:18" x14ac:dyDescent="0.3">
      <c r="A5881">
        <v>6050</v>
      </c>
      <c r="B5881" t="s">
        <v>18</v>
      </c>
      <c r="C5881">
        <v>2009</v>
      </c>
      <c r="D5881">
        <v>125000</v>
      </c>
      <c r="E5881">
        <v>141000</v>
      </c>
      <c r="F5881" t="s">
        <v>124</v>
      </c>
      <c r="G5881" t="s">
        <v>799</v>
      </c>
      <c r="H5881" t="s">
        <v>2238</v>
      </c>
      <c r="I5881" t="s">
        <v>41</v>
      </c>
      <c r="J5881" t="s">
        <v>23</v>
      </c>
      <c r="K5881" t="s">
        <v>24</v>
      </c>
      <c r="L5881" t="s">
        <v>33</v>
      </c>
      <c r="M5881" t="s">
        <v>96</v>
      </c>
      <c r="N5881">
        <v>796</v>
      </c>
      <c r="O5881" t="s">
        <v>97</v>
      </c>
      <c r="P5881" t="s">
        <v>98</v>
      </c>
      <c r="Q5881">
        <v>5</v>
      </c>
      <c r="R5881" t="s">
        <v>1179</v>
      </c>
    </row>
    <row r="5882" spans="1:18" x14ac:dyDescent="0.3">
      <c r="A5882">
        <v>6051</v>
      </c>
      <c r="B5882" t="s">
        <v>37</v>
      </c>
      <c r="C5882">
        <v>2011</v>
      </c>
      <c r="D5882">
        <v>450000</v>
      </c>
      <c r="E5882">
        <v>80000</v>
      </c>
      <c r="F5882" t="s">
        <v>124</v>
      </c>
      <c r="G5882" t="s">
        <v>799</v>
      </c>
      <c r="H5882" t="s">
        <v>2244</v>
      </c>
      <c r="I5882" t="s">
        <v>41</v>
      </c>
      <c r="J5882" t="s">
        <v>23</v>
      </c>
      <c r="K5882" t="s">
        <v>24</v>
      </c>
      <c r="L5882" t="s">
        <v>42</v>
      </c>
      <c r="M5882" t="s">
        <v>142</v>
      </c>
      <c r="N5882">
        <v>1497</v>
      </c>
      <c r="O5882" t="s">
        <v>406</v>
      </c>
      <c r="P5882" t="s">
        <v>407</v>
      </c>
      <c r="Q5882">
        <v>5</v>
      </c>
      <c r="R5882" t="s">
        <v>1179</v>
      </c>
    </row>
    <row r="5883" spans="1:18" x14ac:dyDescent="0.3">
      <c r="A5883">
        <v>6052</v>
      </c>
      <c r="B5883" t="s">
        <v>88</v>
      </c>
      <c r="C5883">
        <v>2015</v>
      </c>
      <c r="D5883">
        <v>850000</v>
      </c>
      <c r="E5883">
        <v>140000</v>
      </c>
      <c r="F5883" t="s">
        <v>56</v>
      </c>
      <c r="G5883" t="s">
        <v>57</v>
      </c>
      <c r="H5883" t="s">
        <v>2134</v>
      </c>
      <c r="I5883" t="s">
        <v>22</v>
      </c>
      <c r="J5883" t="s">
        <v>23</v>
      </c>
      <c r="K5883" t="s">
        <v>24</v>
      </c>
      <c r="L5883" t="s">
        <v>25</v>
      </c>
      <c r="M5883" t="s">
        <v>155</v>
      </c>
      <c r="N5883">
        <v>2179</v>
      </c>
      <c r="O5883" t="s">
        <v>446</v>
      </c>
      <c r="P5883" t="s">
        <v>447</v>
      </c>
      <c r="Q5883">
        <v>7</v>
      </c>
      <c r="R5883" t="s">
        <v>1179</v>
      </c>
    </row>
    <row r="5884" spans="1:18" x14ac:dyDescent="0.3">
      <c r="A5884">
        <v>6053</v>
      </c>
      <c r="B5884" t="s">
        <v>18</v>
      </c>
      <c r="C5884">
        <v>2014</v>
      </c>
      <c r="D5884">
        <v>459999</v>
      </c>
      <c r="E5884">
        <v>65000</v>
      </c>
      <c r="F5884" t="s">
        <v>56</v>
      </c>
      <c r="G5884" t="s">
        <v>57</v>
      </c>
      <c r="H5884" t="s">
        <v>2134</v>
      </c>
      <c r="I5884" t="s">
        <v>22</v>
      </c>
      <c r="J5884" t="s">
        <v>23</v>
      </c>
      <c r="K5884" t="s">
        <v>24</v>
      </c>
      <c r="L5884" t="s">
        <v>33</v>
      </c>
      <c r="M5884" t="s">
        <v>26</v>
      </c>
      <c r="N5884">
        <v>1248</v>
      </c>
      <c r="O5884" t="s">
        <v>27</v>
      </c>
      <c r="P5884" t="s">
        <v>28</v>
      </c>
      <c r="Q5884">
        <v>5</v>
      </c>
      <c r="R5884" t="s">
        <v>1179</v>
      </c>
    </row>
    <row r="5885" spans="1:18" x14ac:dyDescent="0.3">
      <c r="A5885">
        <v>6054</v>
      </c>
      <c r="B5885" t="s">
        <v>18</v>
      </c>
      <c r="C5885">
        <v>2014</v>
      </c>
      <c r="D5885">
        <v>434999</v>
      </c>
      <c r="E5885">
        <v>110000</v>
      </c>
      <c r="F5885" t="s">
        <v>124</v>
      </c>
      <c r="G5885" t="s">
        <v>196</v>
      </c>
      <c r="H5885" t="s">
        <v>1465</v>
      </c>
      <c r="I5885" t="s">
        <v>22</v>
      </c>
      <c r="J5885" t="s">
        <v>23</v>
      </c>
      <c r="K5885" t="s">
        <v>24</v>
      </c>
      <c r="L5885" t="s">
        <v>33</v>
      </c>
      <c r="M5885" t="s">
        <v>26</v>
      </c>
      <c r="N5885">
        <v>1248</v>
      </c>
      <c r="O5885" t="s">
        <v>27</v>
      </c>
      <c r="P5885" t="s">
        <v>28</v>
      </c>
      <c r="Q5885">
        <v>5</v>
      </c>
      <c r="R5885" t="s">
        <v>1179</v>
      </c>
    </row>
    <row r="5886" spans="1:18" x14ac:dyDescent="0.3">
      <c r="A5886">
        <v>6055</v>
      </c>
      <c r="B5886" t="s">
        <v>109</v>
      </c>
      <c r="C5886">
        <v>2008</v>
      </c>
      <c r="D5886">
        <v>120000</v>
      </c>
      <c r="E5886">
        <v>100000</v>
      </c>
      <c r="F5886" t="s">
        <v>124</v>
      </c>
      <c r="G5886" t="s">
        <v>196</v>
      </c>
      <c r="H5886" t="s">
        <v>1465</v>
      </c>
      <c r="I5886" t="s">
        <v>22</v>
      </c>
      <c r="J5886" t="s">
        <v>23</v>
      </c>
      <c r="K5886" t="s">
        <v>24</v>
      </c>
      <c r="L5886" t="s">
        <v>33</v>
      </c>
      <c r="M5886" t="s">
        <v>142</v>
      </c>
      <c r="N5886">
        <v>1405</v>
      </c>
      <c r="O5886" t="s">
        <v>458</v>
      </c>
      <c r="P5886" t="s">
        <v>536</v>
      </c>
      <c r="Q5886">
        <v>5</v>
      </c>
      <c r="R5886" t="s">
        <v>1179</v>
      </c>
    </row>
    <row r="5887" spans="1:18" x14ac:dyDescent="0.3">
      <c r="A5887">
        <v>6056</v>
      </c>
      <c r="B5887" t="s">
        <v>18</v>
      </c>
      <c r="C5887">
        <v>2015</v>
      </c>
      <c r="D5887">
        <v>600000</v>
      </c>
      <c r="E5887">
        <v>80000</v>
      </c>
      <c r="F5887" t="s">
        <v>56</v>
      </c>
      <c r="G5887" t="s">
        <v>57</v>
      </c>
      <c r="H5887" t="s">
        <v>2134</v>
      </c>
      <c r="I5887" t="s">
        <v>22</v>
      </c>
      <c r="J5887" t="s">
        <v>23</v>
      </c>
      <c r="K5887" t="s">
        <v>24</v>
      </c>
      <c r="L5887" t="s">
        <v>25</v>
      </c>
      <c r="M5887" t="s">
        <v>229</v>
      </c>
      <c r="N5887">
        <v>1248</v>
      </c>
      <c r="O5887" t="s">
        <v>27</v>
      </c>
      <c r="P5887" t="s">
        <v>28</v>
      </c>
      <c r="Q5887">
        <v>5</v>
      </c>
      <c r="R5887" t="s">
        <v>1179</v>
      </c>
    </row>
    <row r="5888" spans="1:18" x14ac:dyDescent="0.3">
      <c r="A5888">
        <v>6057</v>
      </c>
      <c r="B5888" t="s">
        <v>18</v>
      </c>
      <c r="C5888">
        <v>2008</v>
      </c>
      <c r="D5888">
        <v>135000</v>
      </c>
      <c r="E5888">
        <v>90000</v>
      </c>
      <c r="F5888" t="s">
        <v>124</v>
      </c>
      <c r="G5888" t="s">
        <v>196</v>
      </c>
      <c r="H5888" t="s">
        <v>1465</v>
      </c>
      <c r="I5888" t="s">
        <v>41</v>
      </c>
      <c r="J5888" t="s">
        <v>23</v>
      </c>
      <c r="K5888" t="s">
        <v>24</v>
      </c>
      <c r="L5888" t="s">
        <v>33</v>
      </c>
      <c r="M5888" t="s">
        <v>85</v>
      </c>
      <c r="N5888">
        <v>998</v>
      </c>
      <c r="O5888" t="s">
        <v>67</v>
      </c>
      <c r="P5888" t="s">
        <v>141</v>
      </c>
      <c r="Q5888">
        <v>5</v>
      </c>
      <c r="R5888" t="s">
        <v>1179</v>
      </c>
    </row>
    <row r="5889" spans="1:18" x14ac:dyDescent="0.3">
      <c r="A5889">
        <v>6058</v>
      </c>
      <c r="B5889" t="s">
        <v>69</v>
      </c>
      <c r="C5889">
        <v>2016</v>
      </c>
      <c r="D5889">
        <v>550000</v>
      </c>
      <c r="E5889">
        <v>44000</v>
      </c>
      <c r="F5889" t="s">
        <v>124</v>
      </c>
      <c r="G5889" t="s">
        <v>1062</v>
      </c>
      <c r="H5889" t="s">
        <v>2245</v>
      </c>
      <c r="I5889" t="s">
        <v>41</v>
      </c>
      <c r="J5889" t="s">
        <v>23</v>
      </c>
      <c r="K5889" t="s">
        <v>24</v>
      </c>
      <c r="L5889" t="s">
        <v>25</v>
      </c>
      <c r="M5889" t="s">
        <v>218</v>
      </c>
      <c r="N5889">
        <v>1196</v>
      </c>
      <c r="O5889" t="s">
        <v>219</v>
      </c>
      <c r="P5889" t="s">
        <v>220</v>
      </c>
      <c r="Q5889">
        <v>5</v>
      </c>
      <c r="R5889" t="s">
        <v>1179</v>
      </c>
    </row>
    <row r="5890" spans="1:18" x14ac:dyDescent="0.3">
      <c r="A5890">
        <v>6059</v>
      </c>
      <c r="B5890" t="s">
        <v>18</v>
      </c>
      <c r="C5890">
        <v>2014</v>
      </c>
      <c r="D5890">
        <v>385000</v>
      </c>
      <c r="E5890">
        <v>25000</v>
      </c>
      <c r="F5890" t="s">
        <v>124</v>
      </c>
      <c r="G5890" t="s">
        <v>1062</v>
      </c>
      <c r="H5890" t="s">
        <v>2245</v>
      </c>
      <c r="I5890" t="s">
        <v>41</v>
      </c>
      <c r="J5890" t="s">
        <v>23</v>
      </c>
      <c r="K5890" t="s">
        <v>24</v>
      </c>
      <c r="L5890" t="s">
        <v>25</v>
      </c>
      <c r="M5890" t="s">
        <v>243</v>
      </c>
      <c r="N5890">
        <v>998</v>
      </c>
      <c r="O5890" t="s">
        <v>244</v>
      </c>
      <c r="P5890" t="s">
        <v>141</v>
      </c>
      <c r="Q5890">
        <v>5</v>
      </c>
      <c r="R5890" t="s">
        <v>1179</v>
      </c>
    </row>
    <row r="5891" spans="1:18" x14ac:dyDescent="0.3">
      <c r="A5891">
        <v>6060</v>
      </c>
      <c r="B5891" t="s">
        <v>46</v>
      </c>
      <c r="C5891">
        <v>2016</v>
      </c>
      <c r="D5891">
        <v>800000</v>
      </c>
      <c r="E5891">
        <v>25000</v>
      </c>
      <c r="F5891" t="s">
        <v>124</v>
      </c>
      <c r="G5891" t="s">
        <v>1062</v>
      </c>
      <c r="H5891" t="s">
        <v>2245</v>
      </c>
      <c r="I5891" t="s">
        <v>41</v>
      </c>
      <c r="J5891" t="s">
        <v>23</v>
      </c>
      <c r="K5891" t="s">
        <v>24</v>
      </c>
      <c r="L5891" t="s">
        <v>25</v>
      </c>
      <c r="M5891" t="s">
        <v>550</v>
      </c>
      <c r="N5891">
        <v>1591</v>
      </c>
      <c r="O5891" t="s">
        <v>143</v>
      </c>
      <c r="P5891" t="s">
        <v>144</v>
      </c>
      <c r="Q5891">
        <v>5</v>
      </c>
      <c r="R5891" t="s">
        <v>1179</v>
      </c>
    </row>
    <row r="5892" spans="1:18" x14ac:dyDescent="0.3">
      <c r="A5892">
        <v>6061</v>
      </c>
      <c r="B5892" t="s">
        <v>46</v>
      </c>
      <c r="C5892">
        <v>2016</v>
      </c>
      <c r="D5892">
        <v>780000</v>
      </c>
      <c r="E5892">
        <v>35000</v>
      </c>
      <c r="F5892" t="s">
        <v>124</v>
      </c>
      <c r="G5892" t="s">
        <v>1062</v>
      </c>
      <c r="H5892" t="s">
        <v>2245</v>
      </c>
      <c r="I5892" t="s">
        <v>22</v>
      </c>
      <c r="J5892" t="s">
        <v>23</v>
      </c>
      <c r="K5892" t="s">
        <v>24</v>
      </c>
      <c r="L5892" t="s">
        <v>25</v>
      </c>
      <c r="M5892" t="s">
        <v>99</v>
      </c>
      <c r="N5892">
        <v>1396</v>
      </c>
      <c r="O5892" t="s">
        <v>100</v>
      </c>
      <c r="P5892" t="s">
        <v>101</v>
      </c>
      <c r="Q5892">
        <v>5</v>
      </c>
      <c r="R5892" t="s">
        <v>1179</v>
      </c>
    </row>
    <row r="5893" spans="1:18" x14ac:dyDescent="0.3">
      <c r="A5893">
        <v>6062</v>
      </c>
      <c r="B5893" t="s">
        <v>18</v>
      </c>
      <c r="C5893">
        <v>2008</v>
      </c>
      <c r="D5893">
        <v>100000</v>
      </c>
      <c r="E5893">
        <v>195000</v>
      </c>
      <c r="F5893" t="s">
        <v>124</v>
      </c>
      <c r="G5893" t="s">
        <v>1062</v>
      </c>
      <c r="H5893" t="s">
        <v>2245</v>
      </c>
      <c r="I5893" t="s">
        <v>41</v>
      </c>
      <c r="J5893" t="s">
        <v>23</v>
      </c>
      <c r="K5893" t="s">
        <v>24</v>
      </c>
      <c r="L5893" t="s">
        <v>33</v>
      </c>
      <c r="M5893" t="s">
        <v>96</v>
      </c>
      <c r="N5893">
        <v>796</v>
      </c>
      <c r="O5893" t="s">
        <v>97</v>
      </c>
      <c r="P5893" t="s">
        <v>98</v>
      </c>
      <c r="Q5893">
        <v>5</v>
      </c>
      <c r="R5893" t="s">
        <v>1179</v>
      </c>
    </row>
    <row r="5894" spans="1:18" x14ac:dyDescent="0.3">
      <c r="A5894">
        <v>6063</v>
      </c>
      <c r="B5894" t="s">
        <v>46</v>
      </c>
      <c r="C5894">
        <v>2017</v>
      </c>
      <c r="D5894">
        <v>650000</v>
      </c>
      <c r="E5894">
        <v>60000</v>
      </c>
      <c r="F5894" t="s">
        <v>124</v>
      </c>
      <c r="G5894" t="s">
        <v>1062</v>
      </c>
      <c r="H5894" t="s">
        <v>2246</v>
      </c>
      <c r="I5894" t="s">
        <v>22</v>
      </c>
      <c r="J5894" t="s">
        <v>23</v>
      </c>
      <c r="K5894" t="s">
        <v>24</v>
      </c>
      <c r="L5894" t="s">
        <v>25</v>
      </c>
      <c r="M5894" t="s">
        <v>99</v>
      </c>
      <c r="N5894">
        <v>1396</v>
      </c>
      <c r="O5894" t="s">
        <v>100</v>
      </c>
      <c r="P5894" t="s">
        <v>101</v>
      </c>
      <c r="Q5894">
        <v>5</v>
      </c>
      <c r="R5894" t="s">
        <v>1179</v>
      </c>
    </row>
    <row r="5895" spans="1:18" x14ac:dyDescent="0.3">
      <c r="A5895">
        <v>6064</v>
      </c>
      <c r="B5895" t="s">
        <v>18</v>
      </c>
      <c r="C5895">
        <v>2004</v>
      </c>
      <c r="D5895">
        <v>50000</v>
      </c>
      <c r="E5895">
        <v>50000</v>
      </c>
      <c r="F5895" t="s">
        <v>56</v>
      </c>
      <c r="G5895" t="s">
        <v>57</v>
      </c>
      <c r="H5895" t="s">
        <v>2030</v>
      </c>
      <c r="I5895" t="s">
        <v>41</v>
      </c>
      <c r="J5895" t="s">
        <v>23</v>
      </c>
      <c r="K5895" t="s">
        <v>24</v>
      </c>
      <c r="L5895" t="s">
        <v>25</v>
      </c>
      <c r="M5895" t="s">
        <v>50</v>
      </c>
      <c r="N5895">
        <v>796</v>
      </c>
      <c r="O5895" t="s">
        <v>63</v>
      </c>
      <c r="P5895" t="s">
        <v>64</v>
      </c>
      <c r="Q5895">
        <v>4</v>
      </c>
      <c r="R5895" t="s">
        <v>1179</v>
      </c>
    </row>
    <row r="5896" spans="1:18" x14ac:dyDescent="0.3">
      <c r="A5896">
        <v>6065</v>
      </c>
      <c r="B5896" t="s">
        <v>46</v>
      </c>
      <c r="C5896">
        <v>2012</v>
      </c>
      <c r="D5896">
        <v>425000</v>
      </c>
      <c r="E5896">
        <v>100000</v>
      </c>
      <c r="F5896" t="s">
        <v>56</v>
      </c>
      <c r="G5896" t="s">
        <v>57</v>
      </c>
      <c r="H5896" t="s">
        <v>2028</v>
      </c>
      <c r="I5896" t="s">
        <v>22</v>
      </c>
      <c r="J5896" t="s">
        <v>23</v>
      </c>
      <c r="K5896" t="s">
        <v>24</v>
      </c>
      <c r="L5896" t="s">
        <v>33</v>
      </c>
      <c r="M5896" t="s">
        <v>288</v>
      </c>
      <c r="N5896">
        <v>1582</v>
      </c>
      <c r="O5896" t="s">
        <v>289</v>
      </c>
      <c r="P5896" t="s">
        <v>290</v>
      </c>
      <c r="Q5896">
        <v>5</v>
      </c>
      <c r="R5896" t="s">
        <v>1179</v>
      </c>
    </row>
    <row r="5897" spans="1:18" x14ac:dyDescent="0.3">
      <c r="A5897">
        <v>6066</v>
      </c>
      <c r="B5897" t="s">
        <v>631</v>
      </c>
      <c r="C5897">
        <v>2015</v>
      </c>
      <c r="D5897">
        <v>500000</v>
      </c>
      <c r="E5897">
        <v>70000</v>
      </c>
      <c r="F5897" t="s">
        <v>38</v>
      </c>
      <c r="G5897" t="s">
        <v>880</v>
      </c>
      <c r="H5897" t="s">
        <v>2247</v>
      </c>
      <c r="I5897" t="s">
        <v>22</v>
      </c>
      <c r="J5897" t="s">
        <v>23</v>
      </c>
      <c r="K5897" t="s">
        <v>24</v>
      </c>
      <c r="L5897" t="s">
        <v>25</v>
      </c>
      <c r="M5897" t="s">
        <v>389</v>
      </c>
      <c r="N5897">
        <v>1248</v>
      </c>
      <c r="O5897" t="s">
        <v>847</v>
      </c>
      <c r="P5897" t="s">
        <v>633</v>
      </c>
      <c r="Q5897">
        <v>5</v>
      </c>
      <c r="R5897" t="s">
        <v>1179</v>
      </c>
    </row>
    <row r="5898" spans="1:18" x14ac:dyDescent="0.3">
      <c r="A5898">
        <v>6067</v>
      </c>
      <c r="B5898" t="s">
        <v>18</v>
      </c>
      <c r="C5898">
        <v>2017</v>
      </c>
      <c r="D5898">
        <v>590000</v>
      </c>
      <c r="E5898">
        <v>30000</v>
      </c>
      <c r="F5898" t="s">
        <v>38</v>
      </c>
      <c r="G5898" t="s">
        <v>880</v>
      </c>
      <c r="H5898" t="s">
        <v>2247</v>
      </c>
      <c r="I5898" t="s">
        <v>22</v>
      </c>
      <c r="J5898" t="s">
        <v>23</v>
      </c>
      <c r="K5898" t="s">
        <v>24</v>
      </c>
      <c r="L5898" t="s">
        <v>25</v>
      </c>
      <c r="M5898" t="s">
        <v>229</v>
      </c>
      <c r="N5898">
        <v>1248</v>
      </c>
      <c r="O5898" t="s">
        <v>27</v>
      </c>
      <c r="P5898" t="s">
        <v>28</v>
      </c>
      <c r="Q5898">
        <v>5</v>
      </c>
      <c r="R5898" t="s">
        <v>1179</v>
      </c>
    </row>
    <row r="5899" spans="1:18" x14ac:dyDescent="0.3">
      <c r="A5899">
        <v>6068</v>
      </c>
      <c r="B5899" t="s">
        <v>18</v>
      </c>
      <c r="C5899">
        <v>2016</v>
      </c>
      <c r="D5899">
        <v>459999</v>
      </c>
      <c r="E5899">
        <v>27000</v>
      </c>
      <c r="F5899" t="s">
        <v>38</v>
      </c>
      <c r="G5899" t="s">
        <v>880</v>
      </c>
      <c r="H5899" t="s">
        <v>2248</v>
      </c>
      <c r="I5899" t="s">
        <v>41</v>
      </c>
      <c r="J5899" t="s">
        <v>23</v>
      </c>
      <c r="K5899" t="s">
        <v>24</v>
      </c>
      <c r="L5899" t="s">
        <v>25</v>
      </c>
      <c r="M5899" t="s">
        <v>243</v>
      </c>
      <c r="N5899">
        <v>998</v>
      </c>
      <c r="O5899" t="s">
        <v>244</v>
      </c>
      <c r="P5899" t="s">
        <v>141</v>
      </c>
      <c r="Q5899">
        <v>5</v>
      </c>
      <c r="R5899" t="s">
        <v>1179</v>
      </c>
    </row>
    <row r="5900" spans="1:18" x14ac:dyDescent="0.3">
      <c r="A5900">
        <v>6069</v>
      </c>
      <c r="B5900" t="s">
        <v>18</v>
      </c>
      <c r="C5900">
        <v>2020</v>
      </c>
      <c r="D5900">
        <v>578000</v>
      </c>
      <c r="E5900">
        <v>5000</v>
      </c>
      <c r="F5900" t="s">
        <v>38</v>
      </c>
      <c r="G5900" t="s">
        <v>880</v>
      </c>
      <c r="H5900" t="s">
        <v>2248</v>
      </c>
      <c r="I5900" t="s">
        <v>41</v>
      </c>
      <c r="J5900" t="s">
        <v>23</v>
      </c>
      <c r="K5900" t="s">
        <v>24</v>
      </c>
      <c r="L5900" t="s">
        <v>25</v>
      </c>
      <c r="M5900" t="s">
        <v>264</v>
      </c>
      <c r="N5900">
        <v>1197</v>
      </c>
      <c r="O5900" t="s">
        <v>265</v>
      </c>
      <c r="P5900" t="s">
        <v>266</v>
      </c>
      <c r="Q5900">
        <v>5</v>
      </c>
      <c r="R5900" t="s">
        <v>1179</v>
      </c>
    </row>
    <row r="5901" spans="1:18" x14ac:dyDescent="0.3">
      <c r="A5901">
        <v>6070</v>
      </c>
      <c r="B5901" t="s">
        <v>18</v>
      </c>
      <c r="C5901">
        <v>2012</v>
      </c>
      <c r="D5901">
        <v>550000</v>
      </c>
      <c r="E5901">
        <v>110000</v>
      </c>
      <c r="F5901" t="s">
        <v>38</v>
      </c>
      <c r="G5901" t="s">
        <v>880</v>
      </c>
      <c r="H5901" t="s">
        <v>2248</v>
      </c>
      <c r="I5901" t="s">
        <v>22</v>
      </c>
      <c r="J5901" t="s">
        <v>23</v>
      </c>
      <c r="K5901" t="s">
        <v>24</v>
      </c>
      <c r="L5901" t="s">
        <v>33</v>
      </c>
      <c r="M5901" t="s">
        <v>307</v>
      </c>
      <c r="N5901">
        <v>1248</v>
      </c>
      <c r="O5901" t="s">
        <v>216</v>
      </c>
      <c r="P5901" t="s">
        <v>95</v>
      </c>
      <c r="Q5901">
        <v>7</v>
      </c>
      <c r="R5901" t="s">
        <v>1179</v>
      </c>
    </row>
    <row r="5902" spans="1:18" x14ac:dyDescent="0.3">
      <c r="A5902">
        <v>6071</v>
      </c>
      <c r="B5902" t="s">
        <v>37</v>
      </c>
      <c r="C5902">
        <v>2013</v>
      </c>
      <c r="D5902">
        <v>465000</v>
      </c>
      <c r="E5902">
        <v>80000</v>
      </c>
      <c r="F5902" t="s">
        <v>38</v>
      </c>
      <c r="G5902" t="s">
        <v>880</v>
      </c>
      <c r="H5902" t="s">
        <v>2247</v>
      </c>
      <c r="I5902" t="s">
        <v>41</v>
      </c>
      <c r="J5902" t="s">
        <v>23</v>
      </c>
      <c r="K5902" t="s">
        <v>24</v>
      </c>
      <c r="L5902" t="s">
        <v>33</v>
      </c>
      <c r="M5902" t="s">
        <v>127</v>
      </c>
      <c r="N5902">
        <v>1497</v>
      </c>
      <c r="O5902" t="s">
        <v>162</v>
      </c>
      <c r="P5902" t="s">
        <v>163</v>
      </c>
      <c r="Q5902">
        <v>5</v>
      </c>
      <c r="R5902" t="s">
        <v>1179</v>
      </c>
    </row>
    <row r="5903" spans="1:18" x14ac:dyDescent="0.3">
      <c r="A5903">
        <v>6072</v>
      </c>
      <c r="B5903" t="s">
        <v>88</v>
      </c>
      <c r="C5903">
        <v>2018</v>
      </c>
      <c r="D5903">
        <v>890000</v>
      </c>
      <c r="E5903">
        <v>80000</v>
      </c>
      <c r="F5903" t="s">
        <v>38</v>
      </c>
      <c r="G5903" t="s">
        <v>880</v>
      </c>
      <c r="H5903" t="s">
        <v>2248</v>
      </c>
      <c r="I5903" t="s">
        <v>22</v>
      </c>
      <c r="J5903" t="s">
        <v>23</v>
      </c>
      <c r="K5903" t="s">
        <v>24</v>
      </c>
      <c r="L5903" t="s">
        <v>25</v>
      </c>
      <c r="M5903" t="s">
        <v>982</v>
      </c>
      <c r="N5903">
        <v>1493</v>
      </c>
      <c r="O5903" t="s">
        <v>458</v>
      </c>
      <c r="P5903" t="s">
        <v>490</v>
      </c>
      <c r="Q5903">
        <v>7</v>
      </c>
      <c r="R5903" t="s">
        <v>1179</v>
      </c>
    </row>
    <row r="5904" spans="1:18" x14ac:dyDescent="0.3">
      <c r="A5904">
        <v>6073</v>
      </c>
      <c r="B5904" t="s">
        <v>88</v>
      </c>
      <c r="C5904">
        <v>2014</v>
      </c>
      <c r="D5904">
        <v>250000</v>
      </c>
      <c r="E5904">
        <v>110000</v>
      </c>
      <c r="F5904" t="s">
        <v>38</v>
      </c>
      <c r="G5904" t="s">
        <v>880</v>
      </c>
      <c r="H5904" t="s">
        <v>2247</v>
      </c>
      <c r="I5904" t="s">
        <v>22</v>
      </c>
      <c r="J5904" t="s">
        <v>23</v>
      </c>
      <c r="K5904" t="s">
        <v>24</v>
      </c>
      <c r="L5904" t="s">
        <v>25</v>
      </c>
      <c r="M5904" t="s">
        <v>574</v>
      </c>
      <c r="N5904">
        <v>1461</v>
      </c>
      <c r="O5904" t="s">
        <v>280</v>
      </c>
      <c r="P5904" t="s">
        <v>74</v>
      </c>
      <c r="Q5904">
        <v>5</v>
      </c>
      <c r="R5904" t="s">
        <v>1179</v>
      </c>
    </row>
    <row r="5905" spans="1:18" x14ac:dyDescent="0.3">
      <c r="A5905">
        <v>6074</v>
      </c>
      <c r="B5905" t="s">
        <v>18</v>
      </c>
      <c r="C5905">
        <v>2018</v>
      </c>
      <c r="D5905">
        <v>420000</v>
      </c>
      <c r="E5905">
        <v>35000</v>
      </c>
      <c r="F5905" t="s">
        <v>38</v>
      </c>
      <c r="G5905" t="s">
        <v>880</v>
      </c>
      <c r="H5905" t="s">
        <v>2247</v>
      </c>
      <c r="I5905" t="s">
        <v>41</v>
      </c>
      <c r="J5905" t="s">
        <v>23</v>
      </c>
      <c r="K5905" t="s">
        <v>154</v>
      </c>
      <c r="L5905" t="s">
        <v>25</v>
      </c>
      <c r="M5905" t="s">
        <v>226</v>
      </c>
      <c r="N5905">
        <v>998</v>
      </c>
      <c r="O5905" t="s">
        <v>86</v>
      </c>
      <c r="P5905" t="s">
        <v>141</v>
      </c>
      <c r="Q5905">
        <v>5</v>
      </c>
      <c r="R5905" t="s">
        <v>1179</v>
      </c>
    </row>
    <row r="5906" spans="1:18" x14ac:dyDescent="0.3">
      <c r="A5906">
        <v>6075</v>
      </c>
      <c r="B5906" t="s">
        <v>18</v>
      </c>
      <c r="C5906">
        <v>2017</v>
      </c>
      <c r="D5906">
        <v>550000</v>
      </c>
      <c r="E5906">
        <v>20000</v>
      </c>
      <c r="F5906" t="s">
        <v>38</v>
      </c>
      <c r="G5906" t="s">
        <v>880</v>
      </c>
      <c r="H5906" t="s">
        <v>2247</v>
      </c>
      <c r="I5906" t="s">
        <v>41</v>
      </c>
      <c r="J5906" t="s">
        <v>23</v>
      </c>
      <c r="K5906" t="s">
        <v>24</v>
      </c>
      <c r="L5906" t="s">
        <v>25</v>
      </c>
      <c r="M5906" t="s">
        <v>264</v>
      </c>
      <c r="N5906">
        <v>1197</v>
      </c>
      <c r="O5906" t="s">
        <v>265</v>
      </c>
      <c r="P5906" t="s">
        <v>266</v>
      </c>
      <c r="Q5906">
        <v>5</v>
      </c>
      <c r="R5906" t="s">
        <v>1179</v>
      </c>
    </row>
    <row r="5907" spans="1:18" x14ac:dyDescent="0.3">
      <c r="A5907">
        <v>6076</v>
      </c>
      <c r="B5907" t="s">
        <v>18</v>
      </c>
      <c r="C5907">
        <v>2018</v>
      </c>
      <c r="D5907">
        <v>270000</v>
      </c>
      <c r="E5907">
        <v>20000</v>
      </c>
      <c r="F5907" t="s">
        <v>38</v>
      </c>
      <c r="G5907" t="s">
        <v>880</v>
      </c>
      <c r="H5907" t="s">
        <v>2247</v>
      </c>
      <c r="I5907" t="s">
        <v>41</v>
      </c>
      <c r="J5907" t="s">
        <v>23</v>
      </c>
      <c r="K5907" t="s">
        <v>24</v>
      </c>
      <c r="L5907" t="s">
        <v>25</v>
      </c>
      <c r="M5907" t="s">
        <v>117</v>
      </c>
      <c r="N5907">
        <v>796</v>
      </c>
      <c r="O5907" t="s">
        <v>118</v>
      </c>
      <c r="P5907" t="s">
        <v>119</v>
      </c>
      <c r="Q5907">
        <v>5</v>
      </c>
      <c r="R5907" t="s">
        <v>1179</v>
      </c>
    </row>
    <row r="5908" spans="1:18" x14ac:dyDescent="0.3">
      <c r="A5908">
        <v>6077</v>
      </c>
      <c r="B5908" t="s">
        <v>18</v>
      </c>
      <c r="C5908">
        <v>2018</v>
      </c>
      <c r="D5908">
        <v>700000</v>
      </c>
      <c r="E5908">
        <v>7800</v>
      </c>
      <c r="F5908" t="s">
        <v>19</v>
      </c>
      <c r="G5908" t="s">
        <v>786</v>
      </c>
      <c r="H5908" t="s">
        <v>2249</v>
      </c>
      <c r="I5908" t="s">
        <v>41</v>
      </c>
      <c r="J5908" t="s">
        <v>23</v>
      </c>
      <c r="K5908" t="s">
        <v>154</v>
      </c>
      <c r="L5908" t="s">
        <v>25</v>
      </c>
      <c r="M5908" t="s">
        <v>222</v>
      </c>
      <c r="N5908">
        <v>1197</v>
      </c>
      <c r="O5908" t="s">
        <v>265</v>
      </c>
      <c r="P5908" t="s">
        <v>266</v>
      </c>
      <c r="Q5908">
        <v>5</v>
      </c>
      <c r="R5908" t="s">
        <v>1179</v>
      </c>
    </row>
    <row r="5909" spans="1:18" x14ac:dyDescent="0.3">
      <c r="A5909">
        <v>6078</v>
      </c>
      <c r="B5909" t="s">
        <v>18</v>
      </c>
      <c r="C5909">
        <v>2017</v>
      </c>
      <c r="D5909">
        <v>500000</v>
      </c>
      <c r="E5909">
        <v>20000</v>
      </c>
      <c r="F5909" t="s">
        <v>19</v>
      </c>
      <c r="G5909" t="s">
        <v>789</v>
      </c>
      <c r="H5909" t="s">
        <v>2250</v>
      </c>
      <c r="I5909" t="s">
        <v>41</v>
      </c>
      <c r="J5909" t="s">
        <v>23</v>
      </c>
      <c r="K5909" t="s">
        <v>24</v>
      </c>
      <c r="L5909" t="s">
        <v>25</v>
      </c>
      <c r="M5909" t="s">
        <v>389</v>
      </c>
      <c r="N5909">
        <v>1197</v>
      </c>
      <c r="O5909" t="s">
        <v>265</v>
      </c>
      <c r="P5909" t="s">
        <v>266</v>
      </c>
      <c r="Q5909">
        <v>5</v>
      </c>
      <c r="R5909" t="s">
        <v>1179</v>
      </c>
    </row>
    <row r="5910" spans="1:18" x14ac:dyDescent="0.3">
      <c r="A5910">
        <v>6079</v>
      </c>
      <c r="B5910" t="s">
        <v>109</v>
      </c>
      <c r="C5910">
        <v>2019</v>
      </c>
      <c r="D5910">
        <v>1250000</v>
      </c>
      <c r="E5910">
        <v>15000</v>
      </c>
      <c r="F5910" t="s">
        <v>19</v>
      </c>
      <c r="G5910" t="s">
        <v>789</v>
      </c>
      <c r="H5910" t="s">
        <v>1236</v>
      </c>
      <c r="I5910" t="s">
        <v>22</v>
      </c>
      <c r="J5910" t="s">
        <v>23</v>
      </c>
      <c r="K5910" t="s">
        <v>24</v>
      </c>
      <c r="L5910" t="s">
        <v>25</v>
      </c>
      <c r="M5910" t="s">
        <v>421</v>
      </c>
      <c r="N5910">
        <v>2179</v>
      </c>
      <c r="O5910" t="s">
        <v>422</v>
      </c>
      <c r="P5910" t="s">
        <v>423</v>
      </c>
      <c r="Q5910">
        <v>7</v>
      </c>
      <c r="R5910" t="s">
        <v>1179</v>
      </c>
    </row>
    <row r="5911" spans="1:18" x14ac:dyDescent="0.3">
      <c r="A5911">
        <v>6080</v>
      </c>
      <c r="B5911" t="s">
        <v>46</v>
      </c>
      <c r="C5911">
        <v>2013</v>
      </c>
      <c r="D5911">
        <v>320000</v>
      </c>
      <c r="E5911">
        <v>31377</v>
      </c>
      <c r="F5911" t="s">
        <v>19</v>
      </c>
      <c r="G5911" t="s">
        <v>786</v>
      </c>
      <c r="H5911" t="s">
        <v>866</v>
      </c>
      <c r="I5911" t="s">
        <v>41</v>
      </c>
      <c r="J5911" t="s">
        <v>23</v>
      </c>
      <c r="K5911" t="s">
        <v>24</v>
      </c>
      <c r="L5911" t="s">
        <v>33</v>
      </c>
      <c r="M5911" t="s">
        <v>164</v>
      </c>
      <c r="N5911">
        <v>1197</v>
      </c>
      <c r="O5911" t="s">
        <v>258</v>
      </c>
      <c r="P5911" t="s">
        <v>259</v>
      </c>
      <c r="Q5911">
        <v>5</v>
      </c>
      <c r="R5911" t="s">
        <v>1179</v>
      </c>
    </row>
    <row r="5912" spans="1:18" x14ac:dyDescent="0.3">
      <c r="A5912">
        <v>6081</v>
      </c>
      <c r="B5912" t="s">
        <v>18</v>
      </c>
      <c r="C5912">
        <v>2018</v>
      </c>
      <c r="D5912">
        <v>700000</v>
      </c>
      <c r="E5912">
        <v>50000</v>
      </c>
      <c r="F5912" t="s">
        <v>19</v>
      </c>
      <c r="G5912" t="s">
        <v>782</v>
      </c>
      <c r="H5912" t="s">
        <v>935</v>
      </c>
      <c r="I5912" t="s">
        <v>22</v>
      </c>
      <c r="J5912" t="s">
        <v>23</v>
      </c>
      <c r="K5912" t="s">
        <v>24</v>
      </c>
      <c r="L5912" t="s">
        <v>25</v>
      </c>
      <c r="M5912" t="s">
        <v>424</v>
      </c>
      <c r="N5912">
        <v>1248</v>
      </c>
      <c r="O5912" t="s">
        <v>425</v>
      </c>
      <c r="P5912" t="s">
        <v>28</v>
      </c>
      <c r="Q5912">
        <v>5</v>
      </c>
      <c r="R5912" t="s">
        <v>1179</v>
      </c>
    </row>
    <row r="5913" spans="1:18" x14ac:dyDescent="0.3">
      <c r="A5913">
        <v>6082</v>
      </c>
      <c r="B5913" t="s">
        <v>18</v>
      </c>
      <c r="C5913">
        <v>2015</v>
      </c>
      <c r="D5913">
        <v>290000</v>
      </c>
      <c r="E5913">
        <v>60000</v>
      </c>
      <c r="F5913" t="s">
        <v>56</v>
      </c>
      <c r="G5913" t="s">
        <v>57</v>
      </c>
      <c r="H5913" t="s">
        <v>2251</v>
      </c>
      <c r="I5913" t="s">
        <v>41</v>
      </c>
      <c r="J5913" t="s">
        <v>23</v>
      </c>
      <c r="K5913" t="s">
        <v>24</v>
      </c>
      <c r="L5913" t="s">
        <v>25</v>
      </c>
      <c r="M5913" t="s">
        <v>226</v>
      </c>
      <c r="N5913">
        <v>998</v>
      </c>
      <c r="O5913" t="s">
        <v>244</v>
      </c>
      <c r="P5913" t="s">
        <v>141</v>
      </c>
      <c r="Q5913">
        <v>5</v>
      </c>
      <c r="R5913" t="s">
        <v>1179</v>
      </c>
    </row>
    <row r="5914" spans="1:18" x14ac:dyDescent="0.3">
      <c r="A5914">
        <v>6083</v>
      </c>
      <c r="B5914" t="s">
        <v>65</v>
      </c>
      <c r="C5914">
        <v>2012</v>
      </c>
      <c r="D5914">
        <v>550000</v>
      </c>
      <c r="E5914">
        <v>100000</v>
      </c>
      <c r="F5914" t="s">
        <v>19</v>
      </c>
      <c r="G5914" t="s">
        <v>780</v>
      </c>
      <c r="H5914" t="s">
        <v>918</v>
      </c>
      <c r="I5914" t="s">
        <v>41</v>
      </c>
      <c r="J5914" t="s">
        <v>23</v>
      </c>
      <c r="K5914" t="s">
        <v>154</v>
      </c>
      <c r="L5914" t="s">
        <v>25</v>
      </c>
      <c r="M5914" t="s">
        <v>292</v>
      </c>
      <c r="N5914">
        <v>1794</v>
      </c>
      <c r="O5914" t="s">
        <v>293</v>
      </c>
      <c r="P5914" t="s">
        <v>199</v>
      </c>
      <c r="Q5914">
        <v>5</v>
      </c>
      <c r="R5914" t="s">
        <v>1179</v>
      </c>
    </row>
    <row r="5915" spans="1:18" x14ac:dyDescent="0.3">
      <c r="A5915">
        <v>6084</v>
      </c>
      <c r="B5915" t="s">
        <v>37</v>
      </c>
      <c r="C5915">
        <v>2012</v>
      </c>
      <c r="D5915">
        <v>265000</v>
      </c>
      <c r="E5915">
        <v>60000</v>
      </c>
      <c r="F5915" t="s">
        <v>19</v>
      </c>
      <c r="G5915" t="s">
        <v>857</v>
      </c>
      <c r="H5915" t="s">
        <v>1593</v>
      </c>
      <c r="I5915" t="s">
        <v>41</v>
      </c>
      <c r="J5915" t="s">
        <v>23</v>
      </c>
      <c r="K5915" t="s">
        <v>24</v>
      </c>
      <c r="L5915" t="s">
        <v>25</v>
      </c>
      <c r="M5915" t="s">
        <v>418</v>
      </c>
      <c r="N5915">
        <v>1198</v>
      </c>
      <c r="O5915" t="s">
        <v>219</v>
      </c>
      <c r="P5915" t="s">
        <v>312</v>
      </c>
      <c r="Q5915">
        <v>5</v>
      </c>
      <c r="R5915" t="s">
        <v>1179</v>
      </c>
    </row>
    <row r="5916" spans="1:18" x14ac:dyDescent="0.3">
      <c r="A5916">
        <v>6085</v>
      </c>
      <c r="B5916" t="s">
        <v>18</v>
      </c>
      <c r="C5916">
        <v>2018</v>
      </c>
      <c r="D5916">
        <v>830000</v>
      </c>
      <c r="E5916">
        <v>5000</v>
      </c>
      <c r="F5916" t="s">
        <v>19</v>
      </c>
      <c r="G5916" t="s">
        <v>780</v>
      </c>
      <c r="H5916" t="s">
        <v>1678</v>
      </c>
      <c r="I5916" t="s">
        <v>41</v>
      </c>
      <c r="J5916" t="s">
        <v>23</v>
      </c>
      <c r="K5916" t="s">
        <v>154</v>
      </c>
      <c r="L5916" t="s">
        <v>25</v>
      </c>
      <c r="M5916" t="s">
        <v>113</v>
      </c>
      <c r="N5916">
        <v>1197</v>
      </c>
      <c r="O5916" t="s">
        <v>114</v>
      </c>
      <c r="P5916" t="s">
        <v>115</v>
      </c>
      <c r="Q5916">
        <v>5</v>
      </c>
      <c r="R5916" t="s">
        <v>1179</v>
      </c>
    </row>
    <row r="5917" spans="1:18" x14ac:dyDescent="0.3">
      <c r="A5917">
        <v>6086</v>
      </c>
      <c r="B5917" t="s">
        <v>109</v>
      </c>
      <c r="C5917">
        <v>2017</v>
      </c>
      <c r="D5917">
        <v>800000</v>
      </c>
      <c r="E5917">
        <v>60000</v>
      </c>
      <c r="F5917" t="s">
        <v>19</v>
      </c>
      <c r="G5917" t="s">
        <v>780</v>
      </c>
      <c r="H5917" t="s">
        <v>1229</v>
      </c>
      <c r="I5917" t="s">
        <v>22</v>
      </c>
      <c r="J5917" t="s">
        <v>23</v>
      </c>
      <c r="K5917" t="s">
        <v>24</v>
      </c>
      <c r="L5917" t="s">
        <v>25</v>
      </c>
      <c r="M5917" t="s">
        <v>426</v>
      </c>
      <c r="N5917">
        <v>2179</v>
      </c>
      <c r="O5917" t="s">
        <v>422</v>
      </c>
      <c r="P5917" t="s">
        <v>423</v>
      </c>
      <c r="Q5917">
        <v>7</v>
      </c>
      <c r="R5917" t="s">
        <v>1179</v>
      </c>
    </row>
    <row r="5918" spans="1:18" x14ac:dyDescent="0.3">
      <c r="A5918">
        <v>6087</v>
      </c>
      <c r="B5918" t="s">
        <v>18</v>
      </c>
      <c r="C5918">
        <v>2011</v>
      </c>
      <c r="D5918">
        <v>160000</v>
      </c>
      <c r="E5918">
        <v>25000</v>
      </c>
      <c r="F5918" t="s">
        <v>56</v>
      </c>
      <c r="G5918" t="s">
        <v>57</v>
      </c>
      <c r="H5918" t="s">
        <v>2251</v>
      </c>
      <c r="I5918" t="s">
        <v>41</v>
      </c>
      <c r="J5918" t="s">
        <v>23</v>
      </c>
      <c r="K5918" t="s">
        <v>24</v>
      </c>
      <c r="L5918" t="s">
        <v>33</v>
      </c>
      <c r="M5918" t="s">
        <v>96</v>
      </c>
      <c r="N5918">
        <v>796</v>
      </c>
      <c r="O5918" t="s">
        <v>97</v>
      </c>
      <c r="P5918" t="s">
        <v>98</v>
      </c>
      <c r="Q5918">
        <v>5</v>
      </c>
      <c r="R5918" t="s">
        <v>1179</v>
      </c>
    </row>
    <row r="5919" spans="1:18" x14ac:dyDescent="0.3">
      <c r="A5919">
        <v>6088</v>
      </c>
      <c r="B5919" t="s">
        <v>75</v>
      </c>
      <c r="C5919">
        <v>2018</v>
      </c>
      <c r="D5919">
        <v>335000</v>
      </c>
      <c r="E5919">
        <v>30000</v>
      </c>
      <c r="F5919" t="s">
        <v>19</v>
      </c>
      <c r="G5919" t="s">
        <v>789</v>
      </c>
      <c r="H5919" t="s">
        <v>2252</v>
      </c>
      <c r="I5919" t="s">
        <v>41</v>
      </c>
      <c r="J5919" t="s">
        <v>23</v>
      </c>
      <c r="K5919" t="s">
        <v>24</v>
      </c>
      <c r="L5919" t="s">
        <v>25</v>
      </c>
      <c r="M5919" t="s">
        <v>427</v>
      </c>
      <c r="N5919">
        <v>799</v>
      </c>
      <c r="O5919" t="s">
        <v>428</v>
      </c>
      <c r="P5919" t="s">
        <v>429</v>
      </c>
      <c r="Q5919">
        <v>5</v>
      </c>
      <c r="R5919" t="s">
        <v>1179</v>
      </c>
    </row>
    <row r="5920" spans="1:18" x14ac:dyDescent="0.3">
      <c r="A5920">
        <v>6089</v>
      </c>
      <c r="B5920" t="s">
        <v>145</v>
      </c>
      <c r="C5920">
        <v>2017</v>
      </c>
      <c r="D5920">
        <v>329000</v>
      </c>
      <c r="E5920">
        <v>80000</v>
      </c>
      <c r="F5920" t="s">
        <v>124</v>
      </c>
      <c r="G5920" t="s">
        <v>196</v>
      </c>
      <c r="H5920" t="s">
        <v>197</v>
      </c>
      <c r="I5920" t="s">
        <v>41</v>
      </c>
      <c r="J5920" t="s">
        <v>23</v>
      </c>
      <c r="K5920" t="s">
        <v>24</v>
      </c>
      <c r="L5920" t="s">
        <v>33</v>
      </c>
      <c r="M5920" t="s">
        <v>146</v>
      </c>
      <c r="N5920">
        <v>1198</v>
      </c>
      <c r="O5920" t="s">
        <v>86</v>
      </c>
      <c r="P5920" t="s">
        <v>147</v>
      </c>
      <c r="Q5920">
        <v>5</v>
      </c>
      <c r="R5920" t="s">
        <v>1179</v>
      </c>
    </row>
    <row r="5921" spans="1:18" x14ac:dyDescent="0.3">
      <c r="A5921">
        <v>6090</v>
      </c>
      <c r="B5921" t="s">
        <v>18</v>
      </c>
      <c r="C5921">
        <v>2017</v>
      </c>
      <c r="D5921">
        <v>775000</v>
      </c>
      <c r="E5921">
        <v>75000</v>
      </c>
      <c r="F5921" t="s">
        <v>124</v>
      </c>
      <c r="G5921" t="s">
        <v>196</v>
      </c>
      <c r="H5921" t="s">
        <v>2253</v>
      </c>
      <c r="I5921" t="s">
        <v>22</v>
      </c>
      <c r="J5921" t="s">
        <v>23</v>
      </c>
      <c r="K5921" t="s">
        <v>24</v>
      </c>
      <c r="L5921" t="s">
        <v>25</v>
      </c>
      <c r="M5921" t="s">
        <v>129</v>
      </c>
      <c r="N5921">
        <v>1248</v>
      </c>
      <c r="O5921" t="s">
        <v>94</v>
      </c>
      <c r="P5921" t="s">
        <v>95</v>
      </c>
      <c r="Q5921">
        <v>5</v>
      </c>
      <c r="R5921" t="s">
        <v>1179</v>
      </c>
    </row>
    <row r="5922" spans="1:18" x14ac:dyDescent="0.3">
      <c r="A5922">
        <v>6091</v>
      </c>
      <c r="B5922" t="s">
        <v>46</v>
      </c>
      <c r="C5922">
        <v>2020</v>
      </c>
      <c r="D5922">
        <v>524000</v>
      </c>
      <c r="E5922">
        <v>32000</v>
      </c>
      <c r="F5922" t="s">
        <v>124</v>
      </c>
      <c r="G5922" t="s">
        <v>196</v>
      </c>
      <c r="H5922" t="s">
        <v>2254</v>
      </c>
      <c r="I5922" t="s">
        <v>41</v>
      </c>
      <c r="J5922" t="s">
        <v>23</v>
      </c>
      <c r="K5922" t="s">
        <v>24</v>
      </c>
      <c r="L5922" t="s">
        <v>25</v>
      </c>
      <c r="M5922" t="s">
        <v>53</v>
      </c>
      <c r="N5922">
        <v>1197</v>
      </c>
      <c r="O5922" t="s">
        <v>54</v>
      </c>
      <c r="P5922" t="s">
        <v>55</v>
      </c>
      <c r="Q5922">
        <v>5</v>
      </c>
      <c r="R5922" t="s">
        <v>1179</v>
      </c>
    </row>
    <row r="5923" spans="1:18" x14ac:dyDescent="0.3">
      <c r="A5923">
        <v>6092</v>
      </c>
      <c r="B5923" t="s">
        <v>18</v>
      </c>
      <c r="C5923">
        <v>2015</v>
      </c>
      <c r="D5923">
        <v>245000</v>
      </c>
      <c r="E5923">
        <v>40000</v>
      </c>
      <c r="F5923" t="s">
        <v>124</v>
      </c>
      <c r="G5923" t="s">
        <v>196</v>
      </c>
      <c r="H5923" t="s">
        <v>197</v>
      </c>
      <c r="I5923" t="s">
        <v>41</v>
      </c>
      <c r="J5923" t="s">
        <v>23</v>
      </c>
      <c r="K5923" t="s">
        <v>24</v>
      </c>
      <c r="L5923" t="s">
        <v>25</v>
      </c>
      <c r="M5923" t="s">
        <v>430</v>
      </c>
      <c r="N5923">
        <v>796</v>
      </c>
      <c r="O5923" t="s">
        <v>118</v>
      </c>
      <c r="P5923" t="s">
        <v>119</v>
      </c>
      <c r="Q5923">
        <v>5</v>
      </c>
      <c r="R5923" t="s">
        <v>1179</v>
      </c>
    </row>
    <row r="5924" spans="1:18" x14ac:dyDescent="0.3">
      <c r="A5924">
        <v>6093</v>
      </c>
      <c r="B5924" t="s">
        <v>46</v>
      </c>
      <c r="C5924">
        <v>2012</v>
      </c>
      <c r="D5924">
        <v>275000</v>
      </c>
      <c r="E5924">
        <v>93000</v>
      </c>
      <c r="F5924" t="s">
        <v>19</v>
      </c>
      <c r="G5924" t="s">
        <v>789</v>
      </c>
      <c r="H5924" t="s">
        <v>867</v>
      </c>
      <c r="I5924" t="s">
        <v>41</v>
      </c>
      <c r="J5924" t="s">
        <v>23</v>
      </c>
      <c r="K5924" t="s">
        <v>24</v>
      </c>
      <c r="L5924" t="s">
        <v>33</v>
      </c>
      <c r="M5924" t="s">
        <v>142</v>
      </c>
      <c r="N5924">
        <v>1197</v>
      </c>
      <c r="O5924" t="s">
        <v>431</v>
      </c>
      <c r="P5924" t="s">
        <v>432</v>
      </c>
      <c r="Q5924">
        <v>5</v>
      </c>
      <c r="R5924" t="s">
        <v>1179</v>
      </c>
    </row>
    <row r="5925" spans="1:18" x14ac:dyDescent="0.3">
      <c r="A5925">
        <v>6094</v>
      </c>
      <c r="B5925" t="s">
        <v>46</v>
      </c>
      <c r="C5925">
        <v>2015</v>
      </c>
      <c r="D5925">
        <v>610000</v>
      </c>
      <c r="E5925">
        <v>50000</v>
      </c>
      <c r="F5925" t="s">
        <v>19</v>
      </c>
      <c r="G5925" t="s">
        <v>83</v>
      </c>
      <c r="H5925" t="s">
        <v>2255</v>
      </c>
      <c r="I5925" t="s">
        <v>22</v>
      </c>
      <c r="J5925" t="s">
        <v>23</v>
      </c>
      <c r="K5925" t="s">
        <v>24</v>
      </c>
      <c r="L5925" t="s">
        <v>33</v>
      </c>
      <c r="M5925" t="s">
        <v>551</v>
      </c>
      <c r="N5925">
        <v>1396</v>
      </c>
      <c r="O5925" t="s">
        <v>100</v>
      </c>
      <c r="P5925" t="s">
        <v>552</v>
      </c>
      <c r="Q5925">
        <v>5</v>
      </c>
      <c r="R5925" t="s">
        <v>1179</v>
      </c>
    </row>
    <row r="5926" spans="1:18" x14ac:dyDescent="0.3">
      <c r="A5926">
        <v>6095</v>
      </c>
      <c r="B5926" t="s">
        <v>18</v>
      </c>
      <c r="C5926">
        <v>2015</v>
      </c>
      <c r="D5926">
        <v>615000</v>
      </c>
      <c r="E5926">
        <v>60000</v>
      </c>
      <c r="F5926" t="s">
        <v>124</v>
      </c>
      <c r="G5926" t="s">
        <v>196</v>
      </c>
      <c r="H5926" t="s">
        <v>2254</v>
      </c>
      <c r="I5926" t="s">
        <v>22</v>
      </c>
      <c r="J5926" t="s">
        <v>23</v>
      </c>
      <c r="K5926" t="s">
        <v>24</v>
      </c>
      <c r="L5926" t="s">
        <v>25</v>
      </c>
      <c r="M5926" t="s">
        <v>106</v>
      </c>
      <c r="N5926">
        <v>1248</v>
      </c>
      <c r="O5926" t="s">
        <v>27</v>
      </c>
      <c r="P5926" t="s">
        <v>28</v>
      </c>
      <c r="Q5926">
        <v>5</v>
      </c>
      <c r="R5926" t="s">
        <v>1179</v>
      </c>
    </row>
    <row r="5927" spans="1:18" x14ac:dyDescent="0.3">
      <c r="A5927">
        <v>6096</v>
      </c>
      <c r="B5927" t="s">
        <v>18</v>
      </c>
      <c r="C5927">
        <v>2014</v>
      </c>
      <c r="D5927">
        <v>684000</v>
      </c>
      <c r="E5927">
        <v>60000</v>
      </c>
      <c r="F5927" t="s">
        <v>56</v>
      </c>
      <c r="G5927" t="s">
        <v>57</v>
      </c>
      <c r="H5927" t="s">
        <v>2092</v>
      </c>
      <c r="I5927" t="s">
        <v>22</v>
      </c>
      <c r="J5927" t="s">
        <v>23</v>
      </c>
      <c r="K5927" t="s">
        <v>24</v>
      </c>
      <c r="L5927" t="s">
        <v>33</v>
      </c>
      <c r="M5927" t="s">
        <v>307</v>
      </c>
      <c r="N5927">
        <v>1248</v>
      </c>
      <c r="O5927" t="s">
        <v>108</v>
      </c>
      <c r="P5927" t="s">
        <v>95</v>
      </c>
      <c r="Q5927">
        <v>7</v>
      </c>
      <c r="R5927" t="s">
        <v>1179</v>
      </c>
    </row>
    <row r="5928" spans="1:18" x14ac:dyDescent="0.3">
      <c r="A5928">
        <v>6097</v>
      </c>
      <c r="B5928" t="s">
        <v>18</v>
      </c>
      <c r="C5928">
        <v>2014</v>
      </c>
      <c r="D5928">
        <v>680000</v>
      </c>
      <c r="E5928">
        <v>64000</v>
      </c>
      <c r="F5928" t="s">
        <v>56</v>
      </c>
      <c r="G5928" t="s">
        <v>57</v>
      </c>
      <c r="H5928" t="s">
        <v>2092</v>
      </c>
      <c r="I5928" t="s">
        <v>22</v>
      </c>
      <c r="J5928" t="s">
        <v>23</v>
      </c>
      <c r="K5928" t="s">
        <v>24</v>
      </c>
      <c r="L5928" t="s">
        <v>33</v>
      </c>
      <c r="M5928" t="s">
        <v>307</v>
      </c>
      <c r="N5928">
        <v>1248</v>
      </c>
      <c r="O5928" t="s">
        <v>108</v>
      </c>
      <c r="P5928" t="s">
        <v>95</v>
      </c>
      <c r="Q5928">
        <v>7</v>
      </c>
      <c r="R5928" t="s">
        <v>1179</v>
      </c>
    </row>
    <row r="5929" spans="1:18" x14ac:dyDescent="0.3">
      <c r="A5929">
        <v>6098</v>
      </c>
      <c r="B5929" t="s">
        <v>75</v>
      </c>
      <c r="C5929">
        <v>2014</v>
      </c>
      <c r="D5929">
        <v>500000</v>
      </c>
      <c r="E5929">
        <v>120000</v>
      </c>
      <c r="F5929" t="s">
        <v>124</v>
      </c>
      <c r="G5929" t="s">
        <v>196</v>
      </c>
      <c r="H5929" t="s">
        <v>197</v>
      </c>
      <c r="I5929" t="s">
        <v>22</v>
      </c>
      <c r="J5929" t="s">
        <v>23</v>
      </c>
      <c r="K5929" t="s">
        <v>24</v>
      </c>
      <c r="L5929" t="s">
        <v>25</v>
      </c>
      <c r="M5929" t="s">
        <v>297</v>
      </c>
      <c r="N5929">
        <v>1461</v>
      </c>
      <c r="O5929" t="s">
        <v>298</v>
      </c>
      <c r="P5929" t="s">
        <v>299</v>
      </c>
      <c r="Q5929">
        <v>5</v>
      </c>
      <c r="R5929" t="s">
        <v>1179</v>
      </c>
    </row>
    <row r="5930" spans="1:18" x14ac:dyDescent="0.3">
      <c r="A5930">
        <v>6099</v>
      </c>
      <c r="B5930" t="s">
        <v>75</v>
      </c>
      <c r="C5930">
        <v>2014</v>
      </c>
      <c r="D5930">
        <v>520000</v>
      </c>
      <c r="E5930">
        <v>120000</v>
      </c>
      <c r="F5930" t="s">
        <v>124</v>
      </c>
      <c r="G5930" t="s">
        <v>196</v>
      </c>
      <c r="H5930" t="s">
        <v>2254</v>
      </c>
      <c r="I5930" t="s">
        <v>22</v>
      </c>
      <c r="J5930" t="s">
        <v>23</v>
      </c>
      <c r="K5930" t="s">
        <v>24</v>
      </c>
      <c r="L5930" t="s">
        <v>25</v>
      </c>
      <c r="M5930" t="s">
        <v>297</v>
      </c>
      <c r="N5930">
        <v>1461</v>
      </c>
      <c r="O5930" t="s">
        <v>298</v>
      </c>
      <c r="P5930" t="s">
        <v>299</v>
      </c>
      <c r="Q5930">
        <v>5</v>
      </c>
      <c r="R5930" t="s">
        <v>1179</v>
      </c>
    </row>
    <row r="5931" spans="1:18" x14ac:dyDescent="0.3">
      <c r="A5931">
        <v>6103</v>
      </c>
      <c r="B5931" t="s">
        <v>69</v>
      </c>
      <c r="C5931">
        <v>2018</v>
      </c>
      <c r="D5931">
        <v>675000</v>
      </c>
      <c r="E5931">
        <v>60000</v>
      </c>
      <c r="F5931" t="s">
        <v>124</v>
      </c>
      <c r="G5931" t="s">
        <v>196</v>
      </c>
      <c r="H5931" t="s">
        <v>197</v>
      </c>
      <c r="I5931" t="s">
        <v>22</v>
      </c>
      <c r="J5931" t="s">
        <v>23</v>
      </c>
      <c r="K5931" t="s">
        <v>24</v>
      </c>
      <c r="L5931" t="s">
        <v>25</v>
      </c>
      <c r="M5931" t="s">
        <v>545</v>
      </c>
      <c r="N5931">
        <v>1498</v>
      </c>
      <c r="O5931" t="s">
        <v>177</v>
      </c>
      <c r="P5931" t="s">
        <v>719</v>
      </c>
      <c r="Q5931">
        <v>5</v>
      </c>
      <c r="R5931" t="s">
        <v>1179</v>
      </c>
    </row>
    <row r="5932" spans="1:18" x14ac:dyDescent="0.3">
      <c r="A5932">
        <v>6104</v>
      </c>
      <c r="B5932" t="s">
        <v>173</v>
      </c>
      <c r="C5932">
        <v>2011</v>
      </c>
      <c r="D5932">
        <v>1350000</v>
      </c>
      <c r="E5932">
        <v>81500</v>
      </c>
      <c r="F5932" t="s">
        <v>19</v>
      </c>
      <c r="G5932" t="s">
        <v>83</v>
      </c>
      <c r="H5932" t="s">
        <v>1155</v>
      </c>
      <c r="I5932" t="s">
        <v>22</v>
      </c>
      <c r="J5932" t="s">
        <v>23</v>
      </c>
      <c r="K5932" t="s">
        <v>154</v>
      </c>
      <c r="L5932" t="s">
        <v>33</v>
      </c>
      <c r="M5932" t="s">
        <v>203</v>
      </c>
      <c r="N5932">
        <v>2143</v>
      </c>
      <c r="O5932" t="s">
        <v>2256</v>
      </c>
      <c r="P5932" t="s">
        <v>205</v>
      </c>
      <c r="Q5932">
        <v>5</v>
      </c>
      <c r="R5932" t="s">
        <v>1179</v>
      </c>
    </row>
    <row r="5933" spans="1:18" x14ac:dyDescent="0.3">
      <c r="A5933">
        <v>6105</v>
      </c>
      <c r="B5933" t="s">
        <v>173</v>
      </c>
      <c r="C5933">
        <v>2011</v>
      </c>
      <c r="D5933">
        <v>1350000</v>
      </c>
      <c r="E5933">
        <v>80000</v>
      </c>
      <c r="F5933" t="s">
        <v>124</v>
      </c>
      <c r="G5933" t="s">
        <v>196</v>
      </c>
      <c r="H5933" t="s">
        <v>2254</v>
      </c>
      <c r="I5933" t="s">
        <v>22</v>
      </c>
      <c r="J5933" t="s">
        <v>23</v>
      </c>
      <c r="K5933" t="s">
        <v>154</v>
      </c>
      <c r="L5933" t="s">
        <v>25</v>
      </c>
      <c r="M5933" t="s">
        <v>279</v>
      </c>
      <c r="N5933">
        <v>2148</v>
      </c>
      <c r="O5933" t="s">
        <v>204</v>
      </c>
      <c r="P5933" t="s">
        <v>1153</v>
      </c>
      <c r="Q5933">
        <v>5</v>
      </c>
      <c r="R5933" t="s">
        <v>1179</v>
      </c>
    </row>
    <row r="5934" spans="1:18" x14ac:dyDescent="0.3">
      <c r="A5934">
        <v>6106</v>
      </c>
      <c r="B5934" t="s">
        <v>18</v>
      </c>
      <c r="C5934">
        <v>2019</v>
      </c>
      <c r="D5934">
        <v>675000</v>
      </c>
      <c r="E5934">
        <v>5000</v>
      </c>
      <c r="F5934" t="s">
        <v>124</v>
      </c>
      <c r="G5934" t="s">
        <v>196</v>
      </c>
      <c r="H5934" t="s">
        <v>2254</v>
      </c>
      <c r="I5934" t="s">
        <v>41</v>
      </c>
      <c r="J5934" t="s">
        <v>23</v>
      </c>
      <c r="K5934" t="s">
        <v>24</v>
      </c>
      <c r="L5934" t="s">
        <v>25</v>
      </c>
      <c r="M5934" t="s">
        <v>264</v>
      </c>
      <c r="N5934">
        <v>1197</v>
      </c>
      <c r="O5934" t="s">
        <v>265</v>
      </c>
      <c r="P5934" t="s">
        <v>266</v>
      </c>
      <c r="Q5934">
        <v>5</v>
      </c>
      <c r="R5934" t="s">
        <v>1179</v>
      </c>
    </row>
    <row r="5935" spans="1:18" x14ac:dyDescent="0.3">
      <c r="A5935">
        <v>6107</v>
      </c>
      <c r="B5935" t="s">
        <v>69</v>
      </c>
      <c r="C5935">
        <v>2016</v>
      </c>
      <c r="D5935">
        <v>725000</v>
      </c>
      <c r="E5935">
        <v>30000</v>
      </c>
      <c r="F5935" t="s">
        <v>19</v>
      </c>
      <c r="G5935" t="s">
        <v>31</v>
      </c>
      <c r="H5935" t="s">
        <v>2257</v>
      </c>
      <c r="I5935" t="s">
        <v>22</v>
      </c>
      <c r="J5935" t="s">
        <v>23</v>
      </c>
      <c r="K5935" t="s">
        <v>24</v>
      </c>
      <c r="L5935" t="s">
        <v>25</v>
      </c>
      <c r="M5935" t="s">
        <v>927</v>
      </c>
      <c r="N5935">
        <v>1498</v>
      </c>
      <c r="O5935" t="s">
        <v>303</v>
      </c>
      <c r="P5935" t="s">
        <v>928</v>
      </c>
      <c r="Q5935">
        <v>5</v>
      </c>
      <c r="R5935" t="s">
        <v>1179</v>
      </c>
    </row>
    <row r="5936" spans="1:18" x14ac:dyDescent="0.3">
      <c r="A5936">
        <v>6108</v>
      </c>
      <c r="B5936" t="s">
        <v>88</v>
      </c>
      <c r="C5936">
        <v>2019</v>
      </c>
      <c r="D5936">
        <v>1200000</v>
      </c>
      <c r="E5936">
        <v>15000</v>
      </c>
      <c r="F5936" t="s">
        <v>19</v>
      </c>
      <c r="G5936" t="s">
        <v>31</v>
      </c>
      <c r="H5936" t="s">
        <v>2257</v>
      </c>
      <c r="I5936" t="s">
        <v>22</v>
      </c>
      <c r="J5936" t="s">
        <v>23</v>
      </c>
      <c r="K5936" t="s">
        <v>24</v>
      </c>
      <c r="L5936" t="s">
        <v>25</v>
      </c>
      <c r="M5936" t="s">
        <v>72</v>
      </c>
      <c r="N5936">
        <v>1497</v>
      </c>
      <c r="O5936" t="s">
        <v>644</v>
      </c>
      <c r="P5936" t="s">
        <v>1232</v>
      </c>
      <c r="Q5936">
        <v>5</v>
      </c>
      <c r="R5936" t="s">
        <v>1179</v>
      </c>
    </row>
    <row r="5937" spans="1:18" x14ac:dyDescent="0.3">
      <c r="A5937">
        <v>6109</v>
      </c>
      <c r="B5937" t="s">
        <v>221</v>
      </c>
      <c r="C5937">
        <v>2018</v>
      </c>
      <c r="D5937">
        <v>650000</v>
      </c>
      <c r="E5937">
        <v>40000</v>
      </c>
      <c r="F5937" t="s">
        <v>19</v>
      </c>
      <c r="G5937" t="s">
        <v>31</v>
      </c>
      <c r="H5937" t="s">
        <v>2257</v>
      </c>
      <c r="I5937" t="s">
        <v>22</v>
      </c>
      <c r="J5937" t="s">
        <v>158</v>
      </c>
      <c r="K5937" t="s">
        <v>24</v>
      </c>
      <c r="L5937" t="s">
        <v>25</v>
      </c>
      <c r="M5937" t="s">
        <v>53</v>
      </c>
      <c r="N5937">
        <v>1498</v>
      </c>
      <c r="O5937" t="s">
        <v>1264</v>
      </c>
      <c r="P5937" t="s">
        <v>548</v>
      </c>
      <c r="Q5937">
        <v>5</v>
      </c>
      <c r="R5937" t="s">
        <v>1179</v>
      </c>
    </row>
    <row r="5938" spans="1:18" x14ac:dyDescent="0.3">
      <c r="A5938">
        <v>6110</v>
      </c>
      <c r="B5938" t="s">
        <v>88</v>
      </c>
      <c r="C5938">
        <v>2019</v>
      </c>
      <c r="D5938">
        <v>1090000</v>
      </c>
      <c r="E5938">
        <v>16500</v>
      </c>
      <c r="F5938" t="s">
        <v>19</v>
      </c>
      <c r="G5938" t="s">
        <v>31</v>
      </c>
      <c r="H5938" t="s">
        <v>2257</v>
      </c>
      <c r="I5938" t="s">
        <v>41</v>
      </c>
      <c r="J5938" t="s">
        <v>158</v>
      </c>
      <c r="K5938" t="s">
        <v>24</v>
      </c>
      <c r="L5938" t="s">
        <v>25</v>
      </c>
      <c r="M5938" t="s">
        <v>142</v>
      </c>
      <c r="N5938">
        <v>1197</v>
      </c>
      <c r="O5938" t="s">
        <v>508</v>
      </c>
      <c r="P5938" t="s">
        <v>509</v>
      </c>
      <c r="Q5938">
        <v>5</v>
      </c>
      <c r="R5938" t="s">
        <v>1179</v>
      </c>
    </row>
    <row r="5939" spans="1:18" x14ac:dyDescent="0.3">
      <c r="A5939">
        <v>6111</v>
      </c>
      <c r="B5939" t="s">
        <v>46</v>
      </c>
      <c r="C5939">
        <v>2017</v>
      </c>
      <c r="D5939">
        <v>1100000</v>
      </c>
      <c r="E5939">
        <v>67000</v>
      </c>
      <c r="F5939" t="s">
        <v>19</v>
      </c>
      <c r="G5939" t="s">
        <v>31</v>
      </c>
      <c r="H5939" t="s">
        <v>2257</v>
      </c>
      <c r="I5939" t="s">
        <v>22</v>
      </c>
      <c r="J5939" t="s">
        <v>23</v>
      </c>
      <c r="K5939" t="s">
        <v>154</v>
      </c>
      <c r="L5939" t="s">
        <v>25</v>
      </c>
      <c r="M5939" t="s">
        <v>313</v>
      </c>
      <c r="N5939">
        <v>1582</v>
      </c>
      <c r="O5939" t="s">
        <v>301</v>
      </c>
      <c r="P5939" t="s">
        <v>302</v>
      </c>
      <c r="Q5939">
        <v>5</v>
      </c>
      <c r="R5939" t="s">
        <v>1179</v>
      </c>
    </row>
    <row r="5940" spans="1:18" x14ac:dyDescent="0.3">
      <c r="A5940">
        <v>6112</v>
      </c>
      <c r="B5940" t="s">
        <v>46</v>
      </c>
      <c r="C5940">
        <v>2017</v>
      </c>
      <c r="D5940">
        <v>670000</v>
      </c>
      <c r="E5940">
        <v>48000</v>
      </c>
      <c r="F5940" t="s">
        <v>19</v>
      </c>
      <c r="G5940" t="s">
        <v>31</v>
      </c>
      <c r="H5940" t="s">
        <v>2257</v>
      </c>
      <c r="I5940" t="s">
        <v>22</v>
      </c>
      <c r="J5940" t="s">
        <v>23</v>
      </c>
      <c r="K5940" t="s">
        <v>24</v>
      </c>
      <c r="L5940" t="s">
        <v>25</v>
      </c>
      <c r="M5940" t="s">
        <v>99</v>
      </c>
      <c r="N5940">
        <v>1396</v>
      </c>
      <c r="O5940" t="s">
        <v>100</v>
      </c>
      <c r="P5940" t="s">
        <v>101</v>
      </c>
      <c r="Q5940">
        <v>5</v>
      </c>
      <c r="R5940" t="s">
        <v>1179</v>
      </c>
    </row>
    <row r="5941" spans="1:18" x14ac:dyDescent="0.3">
      <c r="A5941">
        <v>6113</v>
      </c>
      <c r="B5941" t="s">
        <v>46</v>
      </c>
      <c r="C5941">
        <v>2018</v>
      </c>
      <c r="D5941">
        <v>780000</v>
      </c>
      <c r="E5941">
        <v>35000</v>
      </c>
      <c r="F5941" t="s">
        <v>19</v>
      </c>
      <c r="G5941" t="s">
        <v>31</v>
      </c>
      <c r="H5941" t="s">
        <v>2257</v>
      </c>
      <c r="I5941" t="s">
        <v>22</v>
      </c>
      <c r="J5941" t="s">
        <v>23</v>
      </c>
      <c r="K5941" t="s">
        <v>24</v>
      </c>
      <c r="L5941" t="s">
        <v>25</v>
      </c>
      <c r="M5941" t="s">
        <v>99</v>
      </c>
      <c r="N5941">
        <v>1396</v>
      </c>
      <c r="O5941" t="s">
        <v>100</v>
      </c>
      <c r="P5941" t="s">
        <v>101</v>
      </c>
      <c r="Q5941">
        <v>5</v>
      </c>
      <c r="R5941" t="s">
        <v>1179</v>
      </c>
    </row>
    <row r="5942" spans="1:18" x14ac:dyDescent="0.3">
      <c r="A5942">
        <v>6114</v>
      </c>
      <c r="B5942" t="s">
        <v>18</v>
      </c>
      <c r="C5942">
        <v>2017</v>
      </c>
      <c r="D5942">
        <v>720000</v>
      </c>
      <c r="E5942">
        <v>60000</v>
      </c>
      <c r="F5942" t="s">
        <v>19</v>
      </c>
      <c r="G5942" t="s">
        <v>912</v>
      </c>
      <c r="H5942" t="s">
        <v>2258</v>
      </c>
      <c r="I5942" t="s">
        <v>22</v>
      </c>
      <c r="J5942" t="s">
        <v>23</v>
      </c>
      <c r="K5942" t="s">
        <v>24</v>
      </c>
      <c r="L5942" t="s">
        <v>25</v>
      </c>
      <c r="M5942" t="s">
        <v>415</v>
      </c>
      <c r="N5942">
        <v>1248</v>
      </c>
      <c r="O5942" t="s">
        <v>94</v>
      </c>
      <c r="P5942" t="s">
        <v>95</v>
      </c>
      <c r="Q5942">
        <v>5</v>
      </c>
      <c r="R5942" t="s">
        <v>1179</v>
      </c>
    </row>
    <row r="5943" spans="1:18" x14ac:dyDescent="0.3">
      <c r="A5943">
        <v>6115</v>
      </c>
      <c r="B5943" t="s">
        <v>18</v>
      </c>
      <c r="C5943">
        <v>2018</v>
      </c>
      <c r="D5943">
        <v>610000</v>
      </c>
      <c r="E5943">
        <v>52000</v>
      </c>
      <c r="F5943" t="s">
        <v>19</v>
      </c>
      <c r="G5943" t="s">
        <v>912</v>
      </c>
      <c r="H5943" t="s">
        <v>2259</v>
      </c>
      <c r="I5943" t="s">
        <v>41</v>
      </c>
      <c r="J5943" t="s">
        <v>158</v>
      </c>
      <c r="K5943" t="s">
        <v>24</v>
      </c>
      <c r="L5943" t="s">
        <v>25</v>
      </c>
      <c r="M5943" t="s">
        <v>222</v>
      </c>
      <c r="N5943">
        <v>1197</v>
      </c>
      <c r="O5943" t="s">
        <v>265</v>
      </c>
      <c r="P5943" t="s">
        <v>266</v>
      </c>
      <c r="Q5943">
        <v>5</v>
      </c>
      <c r="R5943" t="s">
        <v>1179</v>
      </c>
    </row>
    <row r="5944" spans="1:18" x14ac:dyDescent="0.3">
      <c r="A5944">
        <v>6116</v>
      </c>
      <c r="B5944" t="s">
        <v>221</v>
      </c>
      <c r="C5944">
        <v>2017</v>
      </c>
      <c r="D5944">
        <v>600000</v>
      </c>
      <c r="E5944">
        <v>29000</v>
      </c>
      <c r="F5944" t="s">
        <v>19</v>
      </c>
      <c r="G5944" t="s">
        <v>912</v>
      </c>
      <c r="H5944" t="s">
        <v>1646</v>
      </c>
      <c r="I5944" t="s">
        <v>22</v>
      </c>
      <c r="J5944" t="s">
        <v>23</v>
      </c>
      <c r="K5944" t="s">
        <v>24</v>
      </c>
      <c r="L5944" t="s">
        <v>25</v>
      </c>
      <c r="M5944" t="s">
        <v>222</v>
      </c>
      <c r="N5944">
        <v>1498</v>
      </c>
      <c r="O5944" t="s">
        <v>223</v>
      </c>
      <c r="P5944" t="s">
        <v>224</v>
      </c>
      <c r="Q5944">
        <v>5</v>
      </c>
      <c r="R5944" t="s">
        <v>1179</v>
      </c>
    </row>
    <row r="5945" spans="1:18" x14ac:dyDescent="0.3">
      <c r="A5945">
        <v>6117</v>
      </c>
      <c r="B5945" t="s">
        <v>75</v>
      </c>
      <c r="C5945">
        <v>2016</v>
      </c>
      <c r="D5945">
        <v>535000</v>
      </c>
      <c r="E5945">
        <v>50000</v>
      </c>
      <c r="F5945" t="s">
        <v>19</v>
      </c>
      <c r="G5945" t="s">
        <v>912</v>
      </c>
      <c r="H5945" t="s">
        <v>2259</v>
      </c>
      <c r="I5945" t="s">
        <v>22</v>
      </c>
      <c r="J5945" t="s">
        <v>23</v>
      </c>
      <c r="K5945" t="s">
        <v>24</v>
      </c>
      <c r="L5945" t="s">
        <v>25</v>
      </c>
      <c r="M5945" t="s">
        <v>704</v>
      </c>
      <c r="N5945">
        <v>1461</v>
      </c>
      <c r="O5945" t="s">
        <v>298</v>
      </c>
      <c r="P5945" t="s">
        <v>95</v>
      </c>
      <c r="Q5945">
        <v>5</v>
      </c>
      <c r="R5945" t="s">
        <v>1179</v>
      </c>
    </row>
    <row r="5946" spans="1:18" x14ac:dyDescent="0.3">
      <c r="A5946">
        <v>6118</v>
      </c>
      <c r="B5946" t="s">
        <v>46</v>
      </c>
      <c r="C5946">
        <v>2009</v>
      </c>
      <c r="D5946">
        <v>142000</v>
      </c>
      <c r="E5946">
        <v>110000</v>
      </c>
      <c r="F5946" t="s">
        <v>19</v>
      </c>
      <c r="G5946" t="s">
        <v>912</v>
      </c>
      <c r="H5946" t="s">
        <v>2258</v>
      </c>
      <c r="I5946" t="s">
        <v>41</v>
      </c>
      <c r="J5946" t="s">
        <v>23</v>
      </c>
      <c r="K5946" t="s">
        <v>24</v>
      </c>
      <c r="L5946" t="s">
        <v>25</v>
      </c>
      <c r="M5946" t="s">
        <v>211</v>
      </c>
      <c r="N5946">
        <v>1197</v>
      </c>
      <c r="O5946" t="s">
        <v>212</v>
      </c>
      <c r="P5946" t="s">
        <v>213</v>
      </c>
      <c r="Q5946">
        <v>5</v>
      </c>
      <c r="R5946" t="s">
        <v>1179</v>
      </c>
    </row>
    <row r="5947" spans="1:18" x14ac:dyDescent="0.3">
      <c r="A5947">
        <v>6119</v>
      </c>
      <c r="B5947" t="s">
        <v>18</v>
      </c>
      <c r="C5947">
        <v>2017</v>
      </c>
      <c r="D5947">
        <v>515000</v>
      </c>
      <c r="E5947">
        <v>23000</v>
      </c>
      <c r="F5947" t="s">
        <v>19</v>
      </c>
      <c r="G5947" t="s">
        <v>912</v>
      </c>
      <c r="H5947" t="s">
        <v>2259</v>
      </c>
      <c r="I5947" t="s">
        <v>41</v>
      </c>
      <c r="J5947" t="s">
        <v>23</v>
      </c>
      <c r="K5947" t="s">
        <v>24</v>
      </c>
      <c r="L5947" t="s">
        <v>25</v>
      </c>
      <c r="M5947" t="s">
        <v>113</v>
      </c>
      <c r="N5947">
        <v>1197</v>
      </c>
      <c r="O5947" t="s">
        <v>114</v>
      </c>
      <c r="P5947" t="s">
        <v>115</v>
      </c>
      <c r="Q5947">
        <v>5</v>
      </c>
      <c r="R5947" t="s">
        <v>1179</v>
      </c>
    </row>
    <row r="5948" spans="1:18" x14ac:dyDescent="0.3">
      <c r="A5948">
        <v>6120</v>
      </c>
      <c r="B5948" t="s">
        <v>145</v>
      </c>
      <c r="C5948">
        <v>2016</v>
      </c>
      <c r="D5948">
        <v>335000</v>
      </c>
      <c r="E5948">
        <v>40000</v>
      </c>
      <c r="F5948" t="s">
        <v>19</v>
      </c>
      <c r="G5948" t="s">
        <v>912</v>
      </c>
      <c r="H5948" t="s">
        <v>2259</v>
      </c>
      <c r="I5948" t="s">
        <v>41</v>
      </c>
      <c r="J5948" t="s">
        <v>158</v>
      </c>
      <c r="K5948" t="s">
        <v>24</v>
      </c>
      <c r="L5948" t="s">
        <v>25</v>
      </c>
      <c r="M5948" t="s">
        <v>146</v>
      </c>
      <c r="N5948">
        <v>1198</v>
      </c>
      <c r="O5948" t="s">
        <v>86</v>
      </c>
      <c r="P5948" t="s">
        <v>147</v>
      </c>
      <c r="Q5948">
        <v>5</v>
      </c>
      <c r="R5948" t="s">
        <v>1179</v>
      </c>
    </row>
    <row r="5949" spans="1:18" x14ac:dyDescent="0.3">
      <c r="A5949">
        <v>6121</v>
      </c>
      <c r="B5949" t="s">
        <v>46</v>
      </c>
      <c r="C5949">
        <v>2017</v>
      </c>
      <c r="D5949">
        <v>957000</v>
      </c>
      <c r="E5949">
        <v>60000</v>
      </c>
      <c r="F5949" t="s">
        <v>19</v>
      </c>
      <c r="G5949" t="s">
        <v>912</v>
      </c>
      <c r="H5949" t="s">
        <v>2258</v>
      </c>
      <c r="I5949" t="s">
        <v>22</v>
      </c>
      <c r="J5949" t="s">
        <v>23</v>
      </c>
      <c r="K5949" t="s">
        <v>24</v>
      </c>
      <c r="L5949" t="s">
        <v>25</v>
      </c>
      <c r="M5949" t="s">
        <v>502</v>
      </c>
      <c r="N5949">
        <v>1396</v>
      </c>
      <c r="O5949" t="s">
        <v>434</v>
      </c>
      <c r="P5949" t="s">
        <v>101</v>
      </c>
      <c r="Q5949">
        <v>5</v>
      </c>
      <c r="R5949" t="s">
        <v>1179</v>
      </c>
    </row>
    <row r="5950" spans="1:18" x14ac:dyDescent="0.3">
      <c r="A5950">
        <v>6122</v>
      </c>
      <c r="B5950" t="s">
        <v>18</v>
      </c>
      <c r="C5950">
        <v>2017</v>
      </c>
      <c r="D5950">
        <v>605000</v>
      </c>
      <c r="E5950">
        <v>127000</v>
      </c>
      <c r="F5950" t="s">
        <v>19</v>
      </c>
      <c r="G5950" t="s">
        <v>912</v>
      </c>
      <c r="H5950" t="s">
        <v>1646</v>
      </c>
      <c r="I5950" t="s">
        <v>22</v>
      </c>
      <c r="J5950" t="s">
        <v>23</v>
      </c>
      <c r="K5950" t="s">
        <v>24</v>
      </c>
      <c r="L5950" t="s">
        <v>25</v>
      </c>
      <c r="M5950" t="s">
        <v>424</v>
      </c>
      <c r="N5950">
        <v>1248</v>
      </c>
      <c r="O5950" t="s">
        <v>425</v>
      </c>
      <c r="P5950" t="s">
        <v>28</v>
      </c>
      <c r="Q5950">
        <v>5</v>
      </c>
      <c r="R5950" t="s">
        <v>1179</v>
      </c>
    </row>
    <row r="5951" spans="1:18" x14ac:dyDescent="0.3">
      <c r="A5951">
        <v>6123</v>
      </c>
      <c r="B5951" t="s">
        <v>109</v>
      </c>
      <c r="C5951">
        <v>2013</v>
      </c>
      <c r="D5951">
        <v>316000</v>
      </c>
      <c r="E5951">
        <v>140000</v>
      </c>
      <c r="F5951" t="s">
        <v>19</v>
      </c>
      <c r="G5951" t="s">
        <v>912</v>
      </c>
      <c r="H5951" t="s">
        <v>2259</v>
      </c>
      <c r="I5951" t="s">
        <v>22</v>
      </c>
      <c r="J5951" t="s">
        <v>23</v>
      </c>
      <c r="K5951" t="s">
        <v>24</v>
      </c>
      <c r="L5951" t="s">
        <v>25</v>
      </c>
      <c r="M5951" t="s">
        <v>484</v>
      </c>
      <c r="N5951">
        <v>1248</v>
      </c>
      <c r="O5951" t="s">
        <v>216</v>
      </c>
      <c r="P5951" t="s">
        <v>209</v>
      </c>
      <c r="Q5951">
        <v>5</v>
      </c>
      <c r="R5951" t="s">
        <v>1179</v>
      </c>
    </row>
    <row r="5952" spans="1:18" x14ac:dyDescent="0.3">
      <c r="A5952">
        <v>6124</v>
      </c>
      <c r="B5952" t="s">
        <v>75</v>
      </c>
      <c r="C5952">
        <v>2019</v>
      </c>
      <c r="D5952">
        <v>675000</v>
      </c>
      <c r="E5952">
        <v>5000</v>
      </c>
      <c r="F5952" t="s">
        <v>19</v>
      </c>
      <c r="G5952" t="s">
        <v>912</v>
      </c>
      <c r="H5952" t="s">
        <v>2259</v>
      </c>
      <c r="I5952" t="s">
        <v>41</v>
      </c>
      <c r="J5952" t="s">
        <v>23</v>
      </c>
      <c r="K5952" t="s">
        <v>24</v>
      </c>
      <c r="L5952" t="s">
        <v>25</v>
      </c>
      <c r="M5952" t="s">
        <v>72</v>
      </c>
      <c r="N5952">
        <v>999</v>
      </c>
      <c r="O5952" t="s">
        <v>687</v>
      </c>
      <c r="P5952" t="s">
        <v>688</v>
      </c>
      <c r="Q5952">
        <v>7</v>
      </c>
      <c r="R5952" t="s">
        <v>1179</v>
      </c>
    </row>
    <row r="5953" spans="1:18" x14ac:dyDescent="0.3">
      <c r="A5953">
        <v>6125</v>
      </c>
      <c r="B5953" t="s">
        <v>18</v>
      </c>
      <c r="C5953">
        <v>2015</v>
      </c>
      <c r="D5953">
        <v>520000</v>
      </c>
      <c r="E5953">
        <v>70000</v>
      </c>
      <c r="F5953" t="s">
        <v>56</v>
      </c>
      <c r="G5953" t="s">
        <v>753</v>
      </c>
      <c r="H5953" t="s">
        <v>1983</v>
      </c>
      <c r="I5953" t="s">
        <v>22</v>
      </c>
      <c r="J5953" t="s">
        <v>23</v>
      </c>
      <c r="K5953" t="s">
        <v>24</v>
      </c>
      <c r="L5953" t="s">
        <v>25</v>
      </c>
      <c r="M5953" t="s">
        <v>106</v>
      </c>
      <c r="N5953">
        <v>1248</v>
      </c>
      <c r="O5953" t="s">
        <v>27</v>
      </c>
      <c r="P5953" t="s">
        <v>28</v>
      </c>
      <c r="Q5953">
        <v>5</v>
      </c>
      <c r="R5953" t="s">
        <v>1179</v>
      </c>
    </row>
    <row r="5954" spans="1:18" x14ac:dyDescent="0.3">
      <c r="A5954">
        <v>6126</v>
      </c>
      <c r="B5954" t="s">
        <v>18</v>
      </c>
      <c r="C5954">
        <v>2011</v>
      </c>
      <c r="D5954">
        <v>265000</v>
      </c>
      <c r="E5954">
        <v>60000</v>
      </c>
      <c r="F5954" t="s">
        <v>56</v>
      </c>
      <c r="G5954" t="s">
        <v>753</v>
      </c>
      <c r="H5954" t="s">
        <v>1983</v>
      </c>
      <c r="I5954" t="s">
        <v>22</v>
      </c>
      <c r="J5954" t="s">
        <v>23</v>
      </c>
      <c r="K5954" t="s">
        <v>24</v>
      </c>
      <c r="L5954" t="s">
        <v>25</v>
      </c>
      <c r="M5954" t="s">
        <v>81</v>
      </c>
      <c r="N5954">
        <v>1248</v>
      </c>
      <c r="O5954" t="s">
        <v>82</v>
      </c>
      <c r="P5954" t="s">
        <v>28</v>
      </c>
      <c r="Q5954">
        <v>5</v>
      </c>
      <c r="R5954" t="s">
        <v>1179</v>
      </c>
    </row>
    <row r="5955" spans="1:18" x14ac:dyDescent="0.3">
      <c r="A5955">
        <v>6127</v>
      </c>
      <c r="B5955" t="s">
        <v>221</v>
      </c>
      <c r="C5955">
        <v>2016</v>
      </c>
      <c r="D5955">
        <v>395000</v>
      </c>
      <c r="E5955">
        <v>40000</v>
      </c>
      <c r="F5955" t="s">
        <v>56</v>
      </c>
      <c r="G5955" t="s">
        <v>753</v>
      </c>
      <c r="H5955" t="s">
        <v>1983</v>
      </c>
      <c r="I5955" t="s">
        <v>41</v>
      </c>
      <c r="J5955" t="s">
        <v>23</v>
      </c>
      <c r="K5955" t="s">
        <v>24</v>
      </c>
      <c r="L5955" t="s">
        <v>33</v>
      </c>
      <c r="M5955" t="s">
        <v>408</v>
      </c>
      <c r="N5955">
        <v>1199</v>
      </c>
      <c r="O5955" t="s">
        <v>27</v>
      </c>
      <c r="P5955" t="s">
        <v>1154</v>
      </c>
      <c r="Q5955">
        <v>5</v>
      </c>
      <c r="R5955" t="s">
        <v>1179</v>
      </c>
    </row>
    <row r="5956" spans="1:18" x14ac:dyDescent="0.3">
      <c r="A5956">
        <v>6128</v>
      </c>
      <c r="B5956" t="s">
        <v>221</v>
      </c>
      <c r="C5956">
        <v>2016</v>
      </c>
      <c r="D5956">
        <v>385000</v>
      </c>
      <c r="E5956">
        <v>40000</v>
      </c>
      <c r="F5956" t="s">
        <v>56</v>
      </c>
      <c r="G5956" t="s">
        <v>753</v>
      </c>
      <c r="H5956" t="s">
        <v>1983</v>
      </c>
      <c r="I5956" t="s">
        <v>41</v>
      </c>
      <c r="J5956" t="s">
        <v>23</v>
      </c>
      <c r="K5956" t="s">
        <v>24</v>
      </c>
      <c r="L5956" t="s">
        <v>33</v>
      </c>
      <c r="M5956" t="s">
        <v>408</v>
      </c>
      <c r="N5956">
        <v>1199</v>
      </c>
      <c r="O5956" t="s">
        <v>27</v>
      </c>
      <c r="P5956" t="s">
        <v>1154</v>
      </c>
      <c r="Q5956">
        <v>5</v>
      </c>
      <c r="R5956" t="s">
        <v>1179</v>
      </c>
    </row>
    <row r="5957" spans="1:18" x14ac:dyDescent="0.3">
      <c r="A5957">
        <v>6129</v>
      </c>
      <c r="B5957" t="s">
        <v>18</v>
      </c>
      <c r="C5957">
        <v>2009</v>
      </c>
      <c r="D5957">
        <v>142000</v>
      </c>
      <c r="E5957">
        <v>70000</v>
      </c>
      <c r="F5957" t="s">
        <v>56</v>
      </c>
      <c r="G5957" t="s">
        <v>753</v>
      </c>
      <c r="H5957" t="s">
        <v>971</v>
      </c>
      <c r="I5957" t="s">
        <v>41</v>
      </c>
      <c r="J5957" t="s">
        <v>23</v>
      </c>
      <c r="K5957" t="s">
        <v>24</v>
      </c>
      <c r="L5957" t="s">
        <v>33</v>
      </c>
      <c r="M5957" t="s">
        <v>85</v>
      </c>
      <c r="N5957">
        <v>1061</v>
      </c>
      <c r="O5957" t="s">
        <v>86</v>
      </c>
      <c r="P5957" t="s">
        <v>87</v>
      </c>
      <c r="Q5957">
        <v>5</v>
      </c>
      <c r="R5957" t="s">
        <v>1179</v>
      </c>
    </row>
    <row r="5958" spans="1:18" x14ac:dyDescent="0.3">
      <c r="A5958">
        <v>6130</v>
      </c>
      <c r="B5958" t="s">
        <v>46</v>
      </c>
      <c r="C5958">
        <v>2009</v>
      </c>
      <c r="D5958">
        <v>160000</v>
      </c>
      <c r="E5958">
        <v>35000</v>
      </c>
      <c r="F5958" t="s">
        <v>56</v>
      </c>
      <c r="G5958" t="s">
        <v>753</v>
      </c>
      <c r="H5958" t="s">
        <v>971</v>
      </c>
      <c r="I5958" t="s">
        <v>41</v>
      </c>
      <c r="J5958" t="s">
        <v>23</v>
      </c>
      <c r="K5958" t="s">
        <v>24</v>
      </c>
      <c r="L5958" t="s">
        <v>25</v>
      </c>
      <c r="M5958" t="s">
        <v>246</v>
      </c>
      <c r="N5958">
        <v>1086</v>
      </c>
      <c r="O5958" t="s">
        <v>247</v>
      </c>
      <c r="P5958" t="s">
        <v>248</v>
      </c>
      <c r="Q5958">
        <v>5</v>
      </c>
      <c r="R5958" t="s">
        <v>1179</v>
      </c>
    </row>
    <row r="5959" spans="1:18" x14ac:dyDescent="0.3">
      <c r="A5959">
        <v>6131</v>
      </c>
      <c r="B5959" t="s">
        <v>109</v>
      </c>
      <c r="C5959">
        <v>2012</v>
      </c>
      <c r="D5959">
        <v>180000</v>
      </c>
      <c r="E5959">
        <v>50000</v>
      </c>
      <c r="F5959" t="s">
        <v>56</v>
      </c>
      <c r="G5959" t="s">
        <v>753</v>
      </c>
      <c r="H5959" t="s">
        <v>971</v>
      </c>
      <c r="I5959" t="s">
        <v>22</v>
      </c>
      <c r="J5959" t="s">
        <v>23</v>
      </c>
      <c r="K5959" t="s">
        <v>24</v>
      </c>
      <c r="L5959" t="s">
        <v>42</v>
      </c>
      <c r="M5959" t="s">
        <v>285</v>
      </c>
      <c r="N5959">
        <v>1396</v>
      </c>
      <c r="O5959" t="s">
        <v>471</v>
      </c>
      <c r="P5959" t="s">
        <v>287</v>
      </c>
      <c r="Q5959">
        <v>5</v>
      </c>
      <c r="R5959" t="s">
        <v>1179</v>
      </c>
    </row>
    <row r="5960" spans="1:18" x14ac:dyDescent="0.3">
      <c r="A5960">
        <v>6132</v>
      </c>
      <c r="B5960" t="s">
        <v>37</v>
      </c>
      <c r="C5960">
        <v>2013</v>
      </c>
      <c r="D5960">
        <v>480000</v>
      </c>
      <c r="E5960">
        <v>42462</v>
      </c>
      <c r="F5960" t="s">
        <v>56</v>
      </c>
      <c r="G5960" t="s">
        <v>753</v>
      </c>
      <c r="H5960" t="s">
        <v>1983</v>
      </c>
      <c r="I5960" t="s">
        <v>41</v>
      </c>
      <c r="J5960" t="s">
        <v>158</v>
      </c>
      <c r="K5960" t="s">
        <v>24</v>
      </c>
      <c r="L5960" t="s">
        <v>25</v>
      </c>
      <c r="M5960" t="s">
        <v>127</v>
      </c>
      <c r="N5960">
        <v>1497</v>
      </c>
      <c r="O5960" t="s">
        <v>162</v>
      </c>
      <c r="P5960" t="s">
        <v>163</v>
      </c>
      <c r="Q5960">
        <v>5</v>
      </c>
      <c r="R5960" t="s">
        <v>1179</v>
      </c>
    </row>
    <row r="5961" spans="1:18" x14ac:dyDescent="0.3">
      <c r="A5961">
        <v>6133</v>
      </c>
      <c r="B5961" t="s">
        <v>18</v>
      </c>
      <c r="C5961">
        <v>2015</v>
      </c>
      <c r="D5961">
        <v>470000</v>
      </c>
      <c r="E5961">
        <v>54723</v>
      </c>
      <c r="F5961" t="s">
        <v>56</v>
      </c>
      <c r="G5961" t="s">
        <v>753</v>
      </c>
      <c r="H5961" t="s">
        <v>971</v>
      </c>
      <c r="I5961" t="s">
        <v>22</v>
      </c>
      <c r="J5961" t="s">
        <v>158</v>
      </c>
      <c r="K5961" t="s">
        <v>24</v>
      </c>
      <c r="L5961" t="s">
        <v>25</v>
      </c>
      <c r="M5961" t="s">
        <v>229</v>
      </c>
      <c r="N5961">
        <v>1248</v>
      </c>
      <c r="O5961" t="s">
        <v>27</v>
      </c>
      <c r="P5961" t="s">
        <v>28</v>
      </c>
      <c r="Q5961">
        <v>5</v>
      </c>
      <c r="R5961" t="s">
        <v>1179</v>
      </c>
    </row>
    <row r="5962" spans="1:18" x14ac:dyDescent="0.3">
      <c r="A5962">
        <v>6134</v>
      </c>
      <c r="B5962" t="s">
        <v>18</v>
      </c>
      <c r="C5962">
        <v>2018</v>
      </c>
      <c r="D5962">
        <v>480000</v>
      </c>
      <c r="E5962">
        <v>20375</v>
      </c>
      <c r="F5962" t="s">
        <v>56</v>
      </c>
      <c r="G5962" t="s">
        <v>770</v>
      </c>
      <c r="H5962" t="s">
        <v>2077</v>
      </c>
      <c r="I5962" t="s">
        <v>41</v>
      </c>
      <c r="J5962" t="s">
        <v>158</v>
      </c>
      <c r="K5962" t="s">
        <v>24</v>
      </c>
      <c r="L5962" t="s">
        <v>25</v>
      </c>
      <c r="M5962" t="s">
        <v>903</v>
      </c>
      <c r="N5962">
        <v>1197</v>
      </c>
      <c r="O5962" t="s">
        <v>265</v>
      </c>
      <c r="P5962" t="s">
        <v>266</v>
      </c>
      <c r="Q5962">
        <v>5</v>
      </c>
      <c r="R5962" t="s">
        <v>1179</v>
      </c>
    </row>
    <row r="5963" spans="1:18" x14ac:dyDescent="0.3">
      <c r="A5963">
        <v>6135</v>
      </c>
      <c r="B5963" t="s">
        <v>18</v>
      </c>
      <c r="C5963">
        <v>2013</v>
      </c>
      <c r="D5963">
        <v>450000</v>
      </c>
      <c r="E5963">
        <v>43978</v>
      </c>
      <c r="F5963" t="s">
        <v>19</v>
      </c>
      <c r="G5963" t="s">
        <v>31</v>
      </c>
      <c r="H5963" t="s">
        <v>990</v>
      </c>
      <c r="I5963" t="s">
        <v>22</v>
      </c>
      <c r="J5963" t="s">
        <v>158</v>
      </c>
      <c r="K5963" t="s">
        <v>24</v>
      </c>
      <c r="L5963" t="s">
        <v>33</v>
      </c>
      <c r="M5963" t="s">
        <v>424</v>
      </c>
      <c r="N5963">
        <v>1248</v>
      </c>
      <c r="O5963" t="s">
        <v>27</v>
      </c>
      <c r="P5963" t="s">
        <v>28</v>
      </c>
      <c r="Q5963">
        <v>5</v>
      </c>
      <c r="R5963" t="s">
        <v>1179</v>
      </c>
    </row>
    <row r="5964" spans="1:18" x14ac:dyDescent="0.3">
      <c r="A5964">
        <v>6136</v>
      </c>
      <c r="B5964" t="s">
        <v>18</v>
      </c>
      <c r="C5964">
        <v>2017</v>
      </c>
      <c r="D5964">
        <v>520000</v>
      </c>
      <c r="E5964">
        <v>28832</v>
      </c>
      <c r="F5964" t="s">
        <v>124</v>
      </c>
      <c r="G5964" t="s">
        <v>148</v>
      </c>
      <c r="H5964" t="s">
        <v>2260</v>
      </c>
      <c r="I5964" t="s">
        <v>22</v>
      </c>
      <c r="J5964" t="s">
        <v>158</v>
      </c>
      <c r="K5964" t="s">
        <v>24</v>
      </c>
      <c r="L5964" t="s">
        <v>25</v>
      </c>
      <c r="M5964" t="s">
        <v>26</v>
      </c>
      <c r="N5964">
        <v>1248</v>
      </c>
      <c r="O5964" t="s">
        <v>27</v>
      </c>
      <c r="P5964" t="s">
        <v>28</v>
      </c>
      <c r="Q5964">
        <v>5</v>
      </c>
      <c r="R5964" t="s">
        <v>1179</v>
      </c>
    </row>
    <row r="5965" spans="1:18" x14ac:dyDescent="0.3">
      <c r="A5965">
        <v>6137</v>
      </c>
      <c r="B5965" t="s">
        <v>69</v>
      </c>
      <c r="C5965">
        <v>2019</v>
      </c>
      <c r="D5965">
        <v>700000</v>
      </c>
      <c r="E5965">
        <v>3177</v>
      </c>
      <c r="F5965" t="s">
        <v>124</v>
      </c>
      <c r="G5965" t="s">
        <v>148</v>
      </c>
      <c r="H5965" t="s">
        <v>2260</v>
      </c>
      <c r="I5965" t="s">
        <v>41</v>
      </c>
      <c r="J5965" t="s">
        <v>158</v>
      </c>
      <c r="K5965" t="s">
        <v>24</v>
      </c>
      <c r="L5965" t="s">
        <v>25</v>
      </c>
      <c r="M5965" t="s">
        <v>164</v>
      </c>
      <c r="N5965">
        <v>1194</v>
      </c>
      <c r="O5965" t="s">
        <v>1064</v>
      </c>
      <c r="P5965" t="s">
        <v>2261</v>
      </c>
      <c r="Q5965">
        <v>5</v>
      </c>
      <c r="R5965" t="s">
        <v>1179</v>
      </c>
    </row>
    <row r="5966" spans="1:18" x14ac:dyDescent="0.3">
      <c r="A5966">
        <v>6138</v>
      </c>
      <c r="B5966" t="s">
        <v>46</v>
      </c>
      <c r="C5966">
        <v>2015</v>
      </c>
      <c r="D5966">
        <v>400000</v>
      </c>
      <c r="E5966">
        <v>39414</v>
      </c>
      <c r="F5966" t="s">
        <v>124</v>
      </c>
      <c r="G5966" t="s">
        <v>148</v>
      </c>
      <c r="H5966" t="s">
        <v>2260</v>
      </c>
      <c r="I5966" t="s">
        <v>41</v>
      </c>
      <c r="J5966" t="s">
        <v>158</v>
      </c>
      <c r="K5966" t="s">
        <v>24</v>
      </c>
      <c r="L5966" t="s">
        <v>25</v>
      </c>
      <c r="M5966" t="s">
        <v>85</v>
      </c>
      <c r="N5966">
        <v>1197</v>
      </c>
      <c r="O5966" t="s">
        <v>54</v>
      </c>
      <c r="P5966" t="s">
        <v>55</v>
      </c>
      <c r="Q5966">
        <v>5</v>
      </c>
      <c r="R5966" t="s">
        <v>1179</v>
      </c>
    </row>
    <row r="5967" spans="1:18" x14ac:dyDescent="0.3">
      <c r="A5967">
        <v>6139</v>
      </c>
      <c r="B5967" t="s">
        <v>109</v>
      </c>
      <c r="C5967">
        <v>2012</v>
      </c>
      <c r="D5967">
        <v>200000</v>
      </c>
      <c r="E5967">
        <v>30078</v>
      </c>
      <c r="F5967" t="s">
        <v>56</v>
      </c>
      <c r="G5967" t="s">
        <v>770</v>
      </c>
      <c r="H5967" t="s">
        <v>2077</v>
      </c>
      <c r="I5967" t="s">
        <v>41</v>
      </c>
      <c r="J5967" t="s">
        <v>158</v>
      </c>
      <c r="K5967" t="s">
        <v>24</v>
      </c>
      <c r="L5967" t="s">
        <v>25</v>
      </c>
      <c r="M5967" t="s">
        <v>411</v>
      </c>
      <c r="N5967">
        <v>1396</v>
      </c>
      <c r="O5967" t="s">
        <v>458</v>
      </c>
      <c r="P5967" t="s">
        <v>1803</v>
      </c>
      <c r="Q5967">
        <v>5</v>
      </c>
      <c r="R5967" t="s">
        <v>1179</v>
      </c>
    </row>
    <row r="5968" spans="1:18" x14ac:dyDescent="0.3">
      <c r="A5968">
        <v>6140</v>
      </c>
      <c r="B5968" t="s">
        <v>46</v>
      </c>
      <c r="C5968">
        <v>2012</v>
      </c>
      <c r="D5968">
        <v>250000</v>
      </c>
      <c r="E5968">
        <v>44588</v>
      </c>
      <c r="F5968" t="s">
        <v>124</v>
      </c>
      <c r="G5968" t="s">
        <v>148</v>
      </c>
      <c r="H5968" t="s">
        <v>2260</v>
      </c>
      <c r="I5968" t="s">
        <v>41</v>
      </c>
      <c r="J5968" t="s">
        <v>158</v>
      </c>
      <c r="K5968" t="s">
        <v>24</v>
      </c>
      <c r="L5968" t="s">
        <v>25</v>
      </c>
      <c r="M5968" t="s">
        <v>390</v>
      </c>
      <c r="N5968">
        <v>814</v>
      </c>
      <c r="O5968" t="s">
        <v>541</v>
      </c>
      <c r="P5968" t="s">
        <v>542</v>
      </c>
      <c r="Q5968">
        <v>5</v>
      </c>
      <c r="R5968" t="s">
        <v>1179</v>
      </c>
    </row>
    <row r="5969" spans="1:18" x14ac:dyDescent="0.3">
      <c r="A5969">
        <v>6141</v>
      </c>
      <c r="B5969" t="s">
        <v>18</v>
      </c>
      <c r="C5969">
        <v>2015</v>
      </c>
      <c r="D5969">
        <v>400000</v>
      </c>
      <c r="E5969">
        <v>49907</v>
      </c>
      <c r="F5969" t="s">
        <v>56</v>
      </c>
      <c r="G5969" t="s">
        <v>770</v>
      </c>
      <c r="H5969" t="s">
        <v>2077</v>
      </c>
      <c r="I5969" t="s">
        <v>41</v>
      </c>
      <c r="J5969" t="s">
        <v>158</v>
      </c>
      <c r="K5969" t="s">
        <v>24</v>
      </c>
      <c r="L5969" t="s">
        <v>25</v>
      </c>
      <c r="M5969" t="s">
        <v>294</v>
      </c>
      <c r="N5969">
        <v>998</v>
      </c>
      <c r="O5969" t="s">
        <v>244</v>
      </c>
      <c r="P5969" t="s">
        <v>141</v>
      </c>
      <c r="Q5969">
        <v>5</v>
      </c>
      <c r="R5969" t="s">
        <v>1179</v>
      </c>
    </row>
    <row r="5970" spans="1:18" x14ac:dyDescent="0.3">
      <c r="A5970">
        <v>6142</v>
      </c>
      <c r="B5970" t="s">
        <v>18</v>
      </c>
      <c r="C5970">
        <v>2013</v>
      </c>
      <c r="D5970">
        <v>371000</v>
      </c>
      <c r="E5970">
        <v>67082</v>
      </c>
      <c r="F5970" t="s">
        <v>124</v>
      </c>
      <c r="G5970" t="s">
        <v>148</v>
      </c>
      <c r="H5970" t="s">
        <v>2260</v>
      </c>
      <c r="I5970" t="s">
        <v>41</v>
      </c>
      <c r="J5970" t="s">
        <v>158</v>
      </c>
      <c r="K5970" t="s">
        <v>24</v>
      </c>
      <c r="L5970" t="s">
        <v>33</v>
      </c>
      <c r="M5970" t="s">
        <v>264</v>
      </c>
      <c r="N5970">
        <v>1197</v>
      </c>
      <c r="O5970" t="s">
        <v>265</v>
      </c>
      <c r="P5970" t="s">
        <v>266</v>
      </c>
      <c r="Q5970">
        <v>5</v>
      </c>
      <c r="R5970" t="s">
        <v>1179</v>
      </c>
    </row>
    <row r="5971" spans="1:18" x14ac:dyDescent="0.3">
      <c r="A5971">
        <v>6143</v>
      </c>
      <c r="B5971" t="s">
        <v>46</v>
      </c>
      <c r="C5971">
        <v>2016</v>
      </c>
      <c r="D5971">
        <v>450000</v>
      </c>
      <c r="E5971">
        <v>40000</v>
      </c>
      <c r="F5971" t="s">
        <v>19</v>
      </c>
      <c r="G5971" t="s">
        <v>31</v>
      </c>
      <c r="H5971" t="s">
        <v>990</v>
      </c>
      <c r="I5971" t="s">
        <v>41</v>
      </c>
      <c r="J5971" t="s">
        <v>23</v>
      </c>
      <c r="K5971" t="s">
        <v>24</v>
      </c>
      <c r="L5971" t="s">
        <v>25</v>
      </c>
      <c r="M5971" t="s">
        <v>85</v>
      </c>
      <c r="N5971">
        <v>1197</v>
      </c>
      <c r="O5971" t="s">
        <v>90</v>
      </c>
      <c r="P5971" t="s">
        <v>261</v>
      </c>
      <c r="Q5971">
        <v>5</v>
      </c>
      <c r="R5971" t="s">
        <v>1179</v>
      </c>
    </row>
    <row r="5972" spans="1:18" x14ac:dyDescent="0.3">
      <c r="A5972">
        <v>6144</v>
      </c>
      <c r="B5972" t="s">
        <v>69</v>
      </c>
      <c r="C5972">
        <v>2016</v>
      </c>
      <c r="D5972">
        <v>570000</v>
      </c>
      <c r="E5972">
        <v>112879</v>
      </c>
      <c r="F5972" t="s">
        <v>124</v>
      </c>
      <c r="G5972" t="s">
        <v>148</v>
      </c>
      <c r="H5972" t="s">
        <v>765</v>
      </c>
      <c r="I5972" t="s">
        <v>22</v>
      </c>
      <c r="J5972" t="s">
        <v>158</v>
      </c>
      <c r="K5972" t="s">
        <v>24</v>
      </c>
      <c r="L5972" t="s">
        <v>33</v>
      </c>
      <c r="M5972" t="s">
        <v>47</v>
      </c>
      <c r="N5972">
        <v>1498</v>
      </c>
      <c r="O5972" t="s">
        <v>303</v>
      </c>
      <c r="P5972" t="s">
        <v>238</v>
      </c>
      <c r="Q5972">
        <v>5</v>
      </c>
      <c r="R5972" t="s">
        <v>1179</v>
      </c>
    </row>
    <row r="5973" spans="1:18" x14ac:dyDescent="0.3">
      <c r="A5973">
        <v>6145</v>
      </c>
      <c r="B5973" t="s">
        <v>37</v>
      </c>
      <c r="C5973">
        <v>2013</v>
      </c>
      <c r="D5973">
        <v>300000</v>
      </c>
      <c r="E5973">
        <v>80000</v>
      </c>
      <c r="F5973" t="s">
        <v>124</v>
      </c>
      <c r="G5973" t="s">
        <v>148</v>
      </c>
      <c r="H5973" t="s">
        <v>1839</v>
      </c>
      <c r="I5973" t="s">
        <v>41</v>
      </c>
      <c r="J5973" t="s">
        <v>23</v>
      </c>
      <c r="K5973" t="s">
        <v>24</v>
      </c>
      <c r="L5973" t="s">
        <v>33</v>
      </c>
      <c r="M5973" t="s">
        <v>418</v>
      </c>
      <c r="N5973">
        <v>1198</v>
      </c>
      <c r="O5973" t="s">
        <v>219</v>
      </c>
      <c r="P5973" t="s">
        <v>312</v>
      </c>
      <c r="Q5973">
        <v>5</v>
      </c>
      <c r="R5973" t="s">
        <v>1179</v>
      </c>
    </row>
    <row r="5974" spans="1:18" x14ac:dyDescent="0.3">
      <c r="A5974">
        <v>6146</v>
      </c>
      <c r="B5974" t="s">
        <v>46</v>
      </c>
      <c r="C5974">
        <v>2017</v>
      </c>
      <c r="D5974">
        <v>620000</v>
      </c>
      <c r="E5974">
        <v>25000</v>
      </c>
      <c r="F5974" t="s">
        <v>124</v>
      </c>
      <c r="G5974" t="s">
        <v>148</v>
      </c>
      <c r="H5974" t="s">
        <v>1839</v>
      </c>
      <c r="I5974" t="s">
        <v>41</v>
      </c>
      <c r="J5974" t="s">
        <v>23</v>
      </c>
      <c r="K5974" t="s">
        <v>24</v>
      </c>
      <c r="L5974" t="s">
        <v>25</v>
      </c>
      <c r="M5974" t="s">
        <v>133</v>
      </c>
      <c r="N5974">
        <v>1197</v>
      </c>
      <c r="O5974" t="s">
        <v>134</v>
      </c>
      <c r="P5974" t="s">
        <v>135</v>
      </c>
      <c r="Q5974">
        <v>5</v>
      </c>
      <c r="R5974" t="s">
        <v>1179</v>
      </c>
    </row>
    <row r="5975" spans="1:18" x14ac:dyDescent="0.3">
      <c r="A5975">
        <v>6147</v>
      </c>
      <c r="B5975" t="s">
        <v>37</v>
      </c>
      <c r="C5975">
        <v>2018</v>
      </c>
      <c r="D5975">
        <v>949000</v>
      </c>
      <c r="E5975">
        <v>10200</v>
      </c>
      <c r="F5975" t="s">
        <v>56</v>
      </c>
      <c r="G5975" t="s">
        <v>1518</v>
      </c>
      <c r="H5975" t="s">
        <v>2262</v>
      </c>
      <c r="I5975" t="s">
        <v>41</v>
      </c>
      <c r="J5975" t="s">
        <v>23</v>
      </c>
      <c r="K5975" t="s">
        <v>24</v>
      </c>
      <c r="L5975" t="s">
        <v>25</v>
      </c>
      <c r="M5975" t="s">
        <v>417</v>
      </c>
      <c r="N5975">
        <v>1497</v>
      </c>
      <c r="O5975" t="s">
        <v>348</v>
      </c>
      <c r="P5975" t="s">
        <v>161</v>
      </c>
      <c r="Q5975">
        <v>5</v>
      </c>
      <c r="R5975" t="s">
        <v>1179</v>
      </c>
    </row>
    <row r="5976" spans="1:18" x14ac:dyDescent="0.3">
      <c r="A5976">
        <v>6148</v>
      </c>
      <c r="B5976" t="s">
        <v>88</v>
      </c>
      <c r="C5976">
        <v>2018</v>
      </c>
      <c r="D5976">
        <v>750000</v>
      </c>
      <c r="E5976">
        <v>60000</v>
      </c>
      <c r="F5976" t="s">
        <v>56</v>
      </c>
      <c r="G5976" t="s">
        <v>1518</v>
      </c>
      <c r="H5976" t="s">
        <v>2262</v>
      </c>
      <c r="I5976" t="s">
        <v>22</v>
      </c>
      <c r="J5976" t="s">
        <v>23</v>
      </c>
      <c r="K5976" t="s">
        <v>24</v>
      </c>
      <c r="L5976" t="s">
        <v>25</v>
      </c>
      <c r="M5976" t="s">
        <v>982</v>
      </c>
      <c r="N5976">
        <v>1493</v>
      </c>
      <c r="O5976" t="s">
        <v>458</v>
      </c>
      <c r="P5976" t="s">
        <v>490</v>
      </c>
      <c r="Q5976">
        <v>7</v>
      </c>
      <c r="R5976" t="s">
        <v>1179</v>
      </c>
    </row>
    <row r="5977" spans="1:18" x14ac:dyDescent="0.3">
      <c r="A5977">
        <v>6149</v>
      </c>
      <c r="B5977" t="s">
        <v>18</v>
      </c>
      <c r="C5977">
        <v>2017</v>
      </c>
      <c r="D5977">
        <v>350000</v>
      </c>
      <c r="E5977">
        <v>20000</v>
      </c>
      <c r="F5977" t="s">
        <v>56</v>
      </c>
      <c r="G5977" t="s">
        <v>1518</v>
      </c>
      <c r="H5977" t="s">
        <v>1519</v>
      </c>
      <c r="I5977" t="s">
        <v>41</v>
      </c>
      <c r="J5977" t="s">
        <v>23</v>
      </c>
      <c r="K5977" t="s">
        <v>24</v>
      </c>
      <c r="L5977" t="s">
        <v>33</v>
      </c>
      <c r="M5977" t="s">
        <v>243</v>
      </c>
      <c r="N5977">
        <v>998</v>
      </c>
      <c r="O5977" t="s">
        <v>244</v>
      </c>
      <c r="P5977" t="s">
        <v>141</v>
      </c>
      <c r="Q5977">
        <v>5</v>
      </c>
      <c r="R5977" t="s">
        <v>1179</v>
      </c>
    </row>
    <row r="5978" spans="1:18" x14ac:dyDescent="0.3">
      <c r="A5978">
        <v>6150</v>
      </c>
      <c r="B5978" t="s">
        <v>88</v>
      </c>
      <c r="C5978">
        <v>2017</v>
      </c>
      <c r="D5978">
        <v>1250000</v>
      </c>
      <c r="E5978">
        <v>60000</v>
      </c>
      <c r="F5978" t="s">
        <v>56</v>
      </c>
      <c r="G5978" t="s">
        <v>1518</v>
      </c>
      <c r="H5978" t="s">
        <v>1519</v>
      </c>
      <c r="I5978" t="s">
        <v>22</v>
      </c>
      <c r="J5978" t="s">
        <v>23</v>
      </c>
      <c r="K5978" t="s">
        <v>24</v>
      </c>
      <c r="L5978" t="s">
        <v>25</v>
      </c>
      <c r="M5978" t="s">
        <v>155</v>
      </c>
      <c r="N5978">
        <v>2179</v>
      </c>
      <c r="O5978" t="s">
        <v>446</v>
      </c>
      <c r="P5978" t="s">
        <v>447</v>
      </c>
      <c r="Q5978">
        <v>7</v>
      </c>
      <c r="R5978" t="s">
        <v>1179</v>
      </c>
    </row>
    <row r="5979" spans="1:18" x14ac:dyDescent="0.3">
      <c r="A5979">
        <v>6151</v>
      </c>
      <c r="B5979" t="s">
        <v>75</v>
      </c>
      <c r="C5979">
        <v>2016</v>
      </c>
      <c r="D5979">
        <v>270000</v>
      </c>
      <c r="E5979">
        <v>30000</v>
      </c>
      <c r="F5979" t="s">
        <v>56</v>
      </c>
      <c r="G5979" t="s">
        <v>1518</v>
      </c>
      <c r="H5979" t="s">
        <v>2263</v>
      </c>
      <c r="I5979" t="s">
        <v>41</v>
      </c>
      <c r="J5979" t="s">
        <v>23</v>
      </c>
      <c r="K5979" t="s">
        <v>24</v>
      </c>
      <c r="L5979" t="s">
        <v>42</v>
      </c>
      <c r="M5979" t="s">
        <v>305</v>
      </c>
      <c r="N5979">
        <v>999</v>
      </c>
      <c r="O5979" t="s">
        <v>86</v>
      </c>
      <c r="P5979" t="s">
        <v>306</v>
      </c>
      <c r="Q5979">
        <v>5</v>
      </c>
      <c r="R5979" t="s">
        <v>1179</v>
      </c>
    </row>
    <row r="5980" spans="1:18" x14ac:dyDescent="0.3">
      <c r="A5980">
        <v>6152</v>
      </c>
      <c r="B5980" t="s">
        <v>46</v>
      </c>
      <c r="C5980">
        <v>2013</v>
      </c>
      <c r="D5980">
        <v>235000</v>
      </c>
      <c r="E5980">
        <v>40000</v>
      </c>
      <c r="F5980" t="s">
        <v>56</v>
      </c>
      <c r="G5980" t="s">
        <v>1518</v>
      </c>
      <c r="H5980" t="s">
        <v>2263</v>
      </c>
      <c r="I5980" t="s">
        <v>41</v>
      </c>
      <c r="J5980" t="s">
        <v>23</v>
      </c>
      <c r="K5980" t="s">
        <v>24</v>
      </c>
      <c r="L5980" t="s">
        <v>33</v>
      </c>
      <c r="M5980" t="s">
        <v>390</v>
      </c>
      <c r="N5980">
        <v>814</v>
      </c>
      <c r="O5980" t="s">
        <v>541</v>
      </c>
      <c r="P5980" t="s">
        <v>542</v>
      </c>
      <c r="Q5980">
        <v>5</v>
      </c>
      <c r="R5980" t="s">
        <v>1179</v>
      </c>
    </row>
    <row r="5981" spans="1:18" x14ac:dyDescent="0.3">
      <c r="A5981">
        <v>6153</v>
      </c>
      <c r="B5981" t="s">
        <v>18</v>
      </c>
      <c r="C5981">
        <v>2016</v>
      </c>
      <c r="D5981">
        <v>500000</v>
      </c>
      <c r="E5981">
        <v>60000</v>
      </c>
      <c r="F5981" t="s">
        <v>38</v>
      </c>
      <c r="G5981" t="s">
        <v>249</v>
      </c>
      <c r="H5981" t="s">
        <v>2264</v>
      </c>
      <c r="I5981" t="s">
        <v>41</v>
      </c>
      <c r="J5981" t="s">
        <v>23</v>
      </c>
      <c r="K5981" t="s">
        <v>24</v>
      </c>
      <c r="L5981" t="s">
        <v>25</v>
      </c>
      <c r="M5981" t="s">
        <v>389</v>
      </c>
      <c r="N5981">
        <v>1197</v>
      </c>
      <c r="O5981" t="s">
        <v>265</v>
      </c>
      <c r="P5981" t="s">
        <v>266</v>
      </c>
      <c r="Q5981">
        <v>5</v>
      </c>
      <c r="R5981" t="s">
        <v>1179</v>
      </c>
    </row>
    <row r="5982" spans="1:18" x14ac:dyDescent="0.3">
      <c r="A5982">
        <v>6154</v>
      </c>
      <c r="B5982" t="s">
        <v>18</v>
      </c>
      <c r="C5982">
        <v>2012</v>
      </c>
      <c r="D5982">
        <v>220000</v>
      </c>
      <c r="E5982">
        <v>111000</v>
      </c>
      <c r="F5982" t="s">
        <v>38</v>
      </c>
      <c r="G5982" t="s">
        <v>249</v>
      </c>
      <c r="H5982" t="s">
        <v>2264</v>
      </c>
      <c r="I5982" t="s">
        <v>41</v>
      </c>
      <c r="J5982" t="s">
        <v>23</v>
      </c>
      <c r="K5982" t="s">
        <v>24</v>
      </c>
      <c r="L5982" t="s">
        <v>25</v>
      </c>
      <c r="M5982" t="s">
        <v>96</v>
      </c>
      <c r="N5982">
        <v>796</v>
      </c>
      <c r="O5982" t="s">
        <v>97</v>
      </c>
      <c r="P5982" t="s">
        <v>98</v>
      </c>
      <c r="Q5982">
        <v>5</v>
      </c>
      <c r="R5982" t="s">
        <v>1179</v>
      </c>
    </row>
    <row r="5983" spans="1:18" x14ac:dyDescent="0.3">
      <c r="A5983">
        <v>6155</v>
      </c>
      <c r="B5983" t="s">
        <v>18</v>
      </c>
      <c r="C5983">
        <v>2014</v>
      </c>
      <c r="D5983">
        <v>380000</v>
      </c>
      <c r="E5983">
        <v>70000</v>
      </c>
      <c r="F5983" t="s">
        <v>38</v>
      </c>
      <c r="G5983" t="s">
        <v>249</v>
      </c>
      <c r="H5983" t="s">
        <v>2264</v>
      </c>
      <c r="I5983" t="s">
        <v>22</v>
      </c>
      <c r="J5983" t="s">
        <v>23</v>
      </c>
      <c r="K5983" t="s">
        <v>24</v>
      </c>
      <c r="L5983" t="s">
        <v>33</v>
      </c>
      <c r="M5983" t="s">
        <v>26</v>
      </c>
      <c r="N5983">
        <v>1248</v>
      </c>
      <c r="O5983" t="s">
        <v>27</v>
      </c>
      <c r="P5983" t="s">
        <v>28</v>
      </c>
      <c r="Q5983">
        <v>5</v>
      </c>
      <c r="R5983" t="s">
        <v>1179</v>
      </c>
    </row>
    <row r="5984" spans="1:18" x14ac:dyDescent="0.3">
      <c r="A5984">
        <v>6156</v>
      </c>
      <c r="B5984" t="s">
        <v>18</v>
      </c>
      <c r="C5984">
        <v>2010</v>
      </c>
      <c r="D5984">
        <v>160000</v>
      </c>
      <c r="E5984">
        <v>100000</v>
      </c>
      <c r="F5984" t="s">
        <v>38</v>
      </c>
      <c r="G5984" t="s">
        <v>249</v>
      </c>
      <c r="H5984" t="s">
        <v>2264</v>
      </c>
      <c r="I5984" t="s">
        <v>41</v>
      </c>
      <c r="J5984" t="s">
        <v>23</v>
      </c>
      <c r="K5984" t="s">
        <v>24</v>
      </c>
      <c r="L5984" t="s">
        <v>42</v>
      </c>
      <c r="M5984" t="s">
        <v>540</v>
      </c>
      <c r="N5984">
        <v>998</v>
      </c>
      <c r="O5984" t="s">
        <v>67</v>
      </c>
      <c r="P5984" t="s">
        <v>141</v>
      </c>
      <c r="Q5984">
        <v>5</v>
      </c>
      <c r="R5984" t="s">
        <v>1179</v>
      </c>
    </row>
    <row r="5985" spans="1:18" x14ac:dyDescent="0.3">
      <c r="A5985">
        <v>6157</v>
      </c>
      <c r="B5985" t="s">
        <v>18</v>
      </c>
      <c r="C5985">
        <v>2010</v>
      </c>
      <c r="D5985">
        <v>160000</v>
      </c>
      <c r="E5985">
        <v>100000</v>
      </c>
      <c r="F5985" t="s">
        <v>56</v>
      </c>
      <c r="G5985" t="s">
        <v>1518</v>
      </c>
      <c r="H5985" t="s">
        <v>2262</v>
      </c>
      <c r="I5985" t="s">
        <v>41</v>
      </c>
      <c r="J5985" t="s">
        <v>23</v>
      </c>
      <c r="K5985" t="s">
        <v>24</v>
      </c>
      <c r="L5985" t="s">
        <v>42</v>
      </c>
      <c r="M5985" t="s">
        <v>540</v>
      </c>
      <c r="N5985">
        <v>998</v>
      </c>
      <c r="O5985" t="s">
        <v>67</v>
      </c>
      <c r="P5985" t="s">
        <v>141</v>
      </c>
      <c r="Q5985">
        <v>5</v>
      </c>
      <c r="R5985" t="s">
        <v>1179</v>
      </c>
    </row>
    <row r="5986" spans="1:18" x14ac:dyDescent="0.3">
      <c r="A5986">
        <v>6158</v>
      </c>
      <c r="B5986" t="s">
        <v>46</v>
      </c>
      <c r="C5986">
        <v>2017</v>
      </c>
      <c r="D5986">
        <v>339000</v>
      </c>
      <c r="E5986">
        <v>25000</v>
      </c>
      <c r="F5986" t="s">
        <v>56</v>
      </c>
      <c r="G5986" t="s">
        <v>1518</v>
      </c>
      <c r="H5986" t="s">
        <v>1519</v>
      </c>
      <c r="I5986" t="s">
        <v>41</v>
      </c>
      <c r="J5986" t="s">
        <v>23</v>
      </c>
      <c r="K5986" t="s">
        <v>24</v>
      </c>
      <c r="L5986" t="s">
        <v>25</v>
      </c>
      <c r="M5986" t="s">
        <v>110</v>
      </c>
      <c r="N5986">
        <v>998</v>
      </c>
      <c r="O5986" t="s">
        <v>247</v>
      </c>
      <c r="P5986" t="s">
        <v>679</v>
      </c>
      <c r="Q5986">
        <v>5</v>
      </c>
      <c r="R5986" t="s">
        <v>1179</v>
      </c>
    </row>
    <row r="5987" spans="1:18" x14ac:dyDescent="0.3">
      <c r="A5987">
        <v>6159</v>
      </c>
      <c r="B5987" t="s">
        <v>69</v>
      </c>
      <c r="C5987">
        <v>2011</v>
      </c>
      <c r="D5987">
        <v>229999</v>
      </c>
      <c r="E5987">
        <v>100000</v>
      </c>
      <c r="F5987" t="s">
        <v>56</v>
      </c>
      <c r="G5987" t="s">
        <v>1518</v>
      </c>
      <c r="H5987" t="s">
        <v>1519</v>
      </c>
      <c r="I5987" t="s">
        <v>41</v>
      </c>
      <c r="J5987" t="s">
        <v>23</v>
      </c>
      <c r="K5987" t="s">
        <v>24</v>
      </c>
      <c r="L5987" t="s">
        <v>25</v>
      </c>
      <c r="M5987" t="s">
        <v>411</v>
      </c>
      <c r="N5987">
        <v>1596</v>
      </c>
      <c r="O5987" t="s">
        <v>474</v>
      </c>
      <c r="P5987" t="s">
        <v>1121</v>
      </c>
      <c r="Q5987">
        <v>5</v>
      </c>
      <c r="R5987" t="s">
        <v>1179</v>
      </c>
    </row>
    <row r="5988" spans="1:18" x14ac:dyDescent="0.3">
      <c r="A5988">
        <v>6160</v>
      </c>
      <c r="B5988" t="s">
        <v>88</v>
      </c>
      <c r="C5988">
        <v>2016</v>
      </c>
      <c r="D5988">
        <v>400000</v>
      </c>
      <c r="E5988">
        <v>35000</v>
      </c>
      <c r="F5988" t="s">
        <v>38</v>
      </c>
      <c r="G5988" t="s">
        <v>249</v>
      </c>
      <c r="H5988" t="s">
        <v>2264</v>
      </c>
      <c r="I5988" t="s">
        <v>22</v>
      </c>
      <c r="J5988" t="s">
        <v>23</v>
      </c>
      <c r="K5988" t="s">
        <v>24</v>
      </c>
      <c r="L5988" t="s">
        <v>25</v>
      </c>
      <c r="M5988" t="s">
        <v>564</v>
      </c>
      <c r="N5988">
        <v>1198</v>
      </c>
      <c r="O5988" t="s">
        <v>565</v>
      </c>
      <c r="P5988" t="s">
        <v>566</v>
      </c>
      <c r="Q5988">
        <v>6</v>
      </c>
      <c r="R5988" t="s">
        <v>1179</v>
      </c>
    </row>
    <row r="5989" spans="1:18" x14ac:dyDescent="0.3">
      <c r="A5989">
        <v>6161</v>
      </c>
      <c r="B5989" t="s">
        <v>46</v>
      </c>
      <c r="C5989">
        <v>2018</v>
      </c>
      <c r="D5989">
        <v>470000</v>
      </c>
      <c r="E5989">
        <v>25000</v>
      </c>
      <c r="F5989" t="s">
        <v>56</v>
      </c>
      <c r="G5989" t="s">
        <v>1518</v>
      </c>
      <c r="H5989" t="s">
        <v>2262</v>
      </c>
      <c r="I5989" t="s">
        <v>22</v>
      </c>
      <c r="J5989" t="s">
        <v>23</v>
      </c>
      <c r="K5989" t="s">
        <v>24</v>
      </c>
      <c r="L5989" t="s">
        <v>25</v>
      </c>
      <c r="M5989" t="s">
        <v>465</v>
      </c>
      <c r="N5989">
        <v>1186</v>
      </c>
      <c r="O5989" t="s">
        <v>466</v>
      </c>
      <c r="P5989" t="s">
        <v>504</v>
      </c>
      <c r="Q5989">
        <v>5</v>
      </c>
      <c r="R5989" t="s">
        <v>1179</v>
      </c>
    </row>
    <row r="5990" spans="1:18" x14ac:dyDescent="0.3">
      <c r="A5990">
        <v>6162</v>
      </c>
      <c r="B5990" t="s">
        <v>18</v>
      </c>
      <c r="C5990">
        <v>2003</v>
      </c>
      <c r="D5990">
        <v>45000</v>
      </c>
      <c r="E5990">
        <v>58000</v>
      </c>
      <c r="F5990" t="s">
        <v>56</v>
      </c>
      <c r="G5990" t="s">
        <v>1518</v>
      </c>
      <c r="H5990" t="s">
        <v>2262</v>
      </c>
      <c r="I5990" t="s">
        <v>41</v>
      </c>
      <c r="J5990" t="s">
        <v>23</v>
      </c>
      <c r="K5990" t="s">
        <v>24</v>
      </c>
      <c r="L5990" t="s">
        <v>25</v>
      </c>
      <c r="M5990" t="s">
        <v>50</v>
      </c>
      <c r="N5990">
        <v>796</v>
      </c>
      <c r="O5990" t="s">
        <v>63</v>
      </c>
      <c r="P5990" t="s">
        <v>64</v>
      </c>
      <c r="Q5990">
        <v>4</v>
      </c>
      <c r="R5990" t="s">
        <v>1179</v>
      </c>
    </row>
    <row r="5991" spans="1:18" x14ac:dyDescent="0.3">
      <c r="A5991">
        <v>6163</v>
      </c>
      <c r="B5991" t="s">
        <v>69</v>
      </c>
      <c r="C5991">
        <v>2019</v>
      </c>
      <c r="D5991">
        <v>575000</v>
      </c>
      <c r="E5991">
        <v>20000</v>
      </c>
      <c r="F5991" t="s">
        <v>56</v>
      </c>
      <c r="G5991" t="s">
        <v>1518</v>
      </c>
      <c r="H5991" t="s">
        <v>1519</v>
      </c>
      <c r="I5991" t="s">
        <v>41</v>
      </c>
      <c r="J5991" t="s">
        <v>23</v>
      </c>
      <c r="K5991" t="s">
        <v>24</v>
      </c>
      <c r="L5991" t="s">
        <v>25</v>
      </c>
      <c r="M5991" t="s">
        <v>418</v>
      </c>
      <c r="N5991">
        <v>1194</v>
      </c>
      <c r="O5991" t="s">
        <v>1064</v>
      </c>
      <c r="P5991" t="s">
        <v>275</v>
      </c>
      <c r="Q5991">
        <v>5</v>
      </c>
      <c r="R5991" t="s">
        <v>1179</v>
      </c>
    </row>
    <row r="5992" spans="1:18" x14ac:dyDescent="0.3">
      <c r="A5992">
        <v>6164</v>
      </c>
      <c r="B5992" t="s">
        <v>145</v>
      </c>
      <c r="C5992">
        <v>2019</v>
      </c>
      <c r="D5992">
        <v>325000</v>
      </c>
      <c r="E5992">
        <v>1300</v>
      </c>
      <c r="F5992" t="s">
        <v>56</v>
      </c>
      <c r="G5992" t="s">
        <v>1518</v>
      </c>
      <c r="H5992" t="s">
        <v>1519</v>
      </c>
      <c r="I5992" t="s">
        <v>41</v>
      </c>
      <c r="J5992" t="s">
        <v>23</v>
      </c>
      <c r="K5992" t="s">
        <v>24</v>
      </c>
      <c r="L5992" t="s">
        <v>25</v>
      </c>
      <c r="M5992" t="s">
        <v>553</v>
      </c>
      <c r="N5992">
        <v>999</v>
      </c>
      <c r="O5992" t="s">
        <v>86</v>
      </c>
      <c r="P5992" t="s">
        <v>306</v>
      </c>
      <c r="Q5992">
        <v>5</v>
      </c>
      <c r="R5992" t="s">
        <v>1179</v>
      </c>
    </row>
    <row r="5993" spans="1:18" x14ac:dyDescent="0.3">
      <c r="A5993">
        <v>6165</v>
      </c>
      <c r="B5993" t="s">
        <v>18</v>
      </c>
      <c r="C5993">
        <v>1997</v>
      </c>
      <c r="D5993">
        <v>50000</v>
      </c>
      <c r="E5993">
        <v>120000</v>
      </c>
      <c r="F5993" t="s">
        <v>56</v>
      </c>
      <c r="G5993" t="s">
        <v>1518</v>
      </c>
      <c r="H5993" t="s">
        <v>1519</v>
      </c>
      <c r="I5993" t="s">
        <v>41</v>
      </c>
      <c r="J5993" t="s">
        <v>23</v>
      </c>
      <c r="K5993" t="s">
        <v>24</v>
      </c>
      <c r="L5993" t="s">
        <v>33</v>
      </c>
      <c r="M5993" t="s">
        <v>50</v>
      </c>
      <c r="N5993">
        <v>796</v>
      </c>
      <c r="O5993" t="s">
        <v>63</v>
      </c>
      <c r="P5993" t="s">
        <v>64</v>
      </c>
      <c r="Q5993">
        <v>4</v>
      </c>
      <c r="R5993" t="s">
        <v>1179</v>
      </c>
    </row>
    <row r="5994" spans="1:18" x14ac:dyDescent="0.3">
      <c r="A5994">
        <v>6166</v>
      </c>
      <c r="B5994" t="s">
        <v>18</v>
      </c>
      <c r="C5994">
        <v>2014</v>
      </c>
      <c r="D5994">
        <v>350000</v>
      </c>
      <c r="E5994">
        <v>15000</v>
      </c>
      <c r="F5994" t="s">
        <v>124</v>
      </c>
      <c r="G5994" t="s">
        <v>196</v>
      </c>
      <c r="H5994" t="s">
        <v>1810</v>
      </c>
      <c r="I5994" t="s">
        <v>41</v>
      </c>
      <c r="J5994" t="s">
        <v>23</v>
      </c>
      <c r="K5994" t="s">
        <v>24</v>
      </c>
      <c r="L5994" t="s">
        <v>25</v>
      </c>
      <c r="M5994" t="s">
        <v>226</v>
      </c>
      <c r="N5994">
        <v>998</v>
      </c>
      <c r="O5994" t="s">
        <v>244</v>
      </c>
      <c r="P5994" t="s">
        <v>141</v>
      </c>
      <c r="Q5994">
        <v>5</v>
      </c>
      <c r="R5994" t="s">
        <v>1179</v>
      </c>
    </row>
    <row r="5995" spans="1:18" x14ac:dyDescent="0.3">
      <c r="A5995">
        <v>6167</v>
      </c>
      <c r="B5995" t="s">
        <v>320</v>
      </c>
      <c r="C5995">
        <v>2017</v>
      </c>
      <c r="D5995">
        <v>2711000</v>
      </c>
      <c r="E5995">
        <v>9000</v>
      </c>
      <c r="F5995" t="s">
        <v>124</v>
      </c>
      <c r="G5995" t="s">
        <v>196</v>
      </c>
      <c r="H5995" t="s">
        <v>1810</v>
      </c>
      <c r="I5995" t="s">
        <v>22</v>
      </c>
      <c r="J5995" t="s">
        <v>158</v>
      </c>
      <c r="K5995" t="s">
        <v>154</v>
      </c>
      <c r="L5995" t="s">
        <v>25</v>
      </c>
      <c r="M5995" t="s">
        <v>363</v>
      </c>
      <c r="N5995">
        <v>1999</v>
      </c>
      <c r="O5995" t="s">
        <v>322</v>
      </c>
      <c r="P5995" t="s">
        <v>323</v>
      </c>
      <c r="Q5995">
        <v>5</v>
      </c>
      <c r="R5995" t="s">
        <v>1179</v>
      </c>
    </row>
    <row r="5996" spans="1:18" x14ac:dyDescent="0.3">
      <c r="A5996">
        <v>6168</v>
      </c>
      <c r="B5996" t="s">
        <v>316</v>
      </c>
      <c r="C5996">
        <v>2019</v>
      </c>
      <c r="D5996">
        <v>5150000</v>
      </c>
      <c r="E5996">
        <v>20000</v>
      </c>
      <c r="F5996" t="s">
        <v>124</v>
      </c>
      <c r="G5996" t="s">
        <v>196</v>
      </c>
      <c r="H5996" t="s">
        <v>1810</v>
      </c>
      <c r="I5996" t="s">
        <v>41</v>
      </c>
      <c r="J5996" t="s">
        <v>158</v>
      </c>
      <c r="K5996" t="s">
        <v>154</v>
      </c>
      <c r="L5996" t="s">
        <v>25</v>
      </c>
      <c r="M5996" t="s">
        <v>317</v>
      </c>
      <c r="N5996">
        <v>2487</v>
      </c>
      <c r="O5996" t="s">
        <v>318</v>
      </c>
      <c r="P5996" t="s">
        <v>319</v>
      </c>
      <c r="Q5996">
        <v>5</v>
      </c>
      <c r="R5996" t="s">
        <v>1179</v>
      </c>
    </row>
    <row r="5997" spans="1:18" x14ac:dyDescent="0.3">
      <c r="A5997">
        <v>6169</v>
      </c>
      <c r="B5997" t="s">
        <v>320</v>
      </c>
      <c r="C5997">
        <v>2017</v>
      </c>
      <c r="D5997">
        <v>3200000</v>
      </c>
      <c r="E5997">
        <v>45000</v>
      </c>
      <c r="F5997" t="s">
        <v>124</v>
      </c>
      <c r="G5997" t="s">
        <v>196</v>
      </c>
      <c r="H5997" t="s">
        <v>1810</v>
      </c>
      <c r="I5997" t="s">
        <v>22</v>
      </c>
      <c r="J5997" t="s">
        <v>158</v>
      </c>
      <c r="K5997" t="s">
        <v>154</v>
      </c>
      <c r="L5997" t="s">
        <v>25</v>
      </c>
      <c r="M5997" t="s">
        <v>321</v>
      </c>
      <c r="N5997">
        <v>1999</v>
      </c>
      <c r="O5997" t="s">
        <v>322</v>
      </c>
      <c r="P5997" t="s">
        <v>323</v>
      </c>
      <c r="Q5997">
        <v>5</v>
      </c>
      <c r="R5997" t="s">
        <v>1179</v>
      </c>
    </row>
    <row r="5998" spans="1:18" x14ac:dyDescent="0.3">
      <c r="A5998">
        <v>6170</v>
      </c>
      <c r="B5998" t="s">
        <v>109</v>
      </c>
      <c r="C5998">
        <v>2015</v>
      </c>
      <c r="D5998">
        <v>503000</v>
      </c>
      <c r="E5998">
        <v>110000</v>
      </c>
      <c r="F5998" t="s">
        <v>124</v>
      </c>
      <c r="G5998" t="s">
        <v>196</v>
      </c>
      <c r="H5998" t="s">
        <v>1370</v>
      </c>
      <c r="I5998" t="s">
        <v>22</v>
      </c>
      <c r="J5998" t="s">
        <v>23</v>
      </c>
      <c r="K5998" t="s">
        <v>24</v>
      </c>
      <c r="L5998" t="s">
        <v>25</v>
      </c>
      <c r="M5998" t="s">
        <v>426</v>
      </c>
      <c r="N5998">
        <v>2179</v>
      </c>
      <c r="O5998" t="s">
        <v>422</v>
      </c>
      <c r="P5998" t="s">
        <v>423</v>
      </c>
      <c r="Q5998">
        <v>7</v>
      </c>
      <c r="R5998" t="s">
        <v>1179</v>
      </c>
    </row>
    <row r="5999" spans="1:18" x14ac:dyDescent="0.3">
      <c r="A5999">
        <v>6171</v>
      </c>
      <c r="B5999" t="s">
        <v>349</v>
      </c>
      <c r="C5999">
        <v>2019</v>
      </c>
      <c r="D5999">
        <v>3800000</v>
      </c>
      <c r="E5999">
        <v>20000</v>
      </c>
      <c r="F5999" t="s">
        <v>124</v>
      </c>
      <c r="G5999" t="s">
        <v>196</v>
      </c>
      <c r="H5999" t="s">
        <v>1810</v>
      </c>
      <c r="I5999" t="s">
        <v>22</v>
      </c>
      <c r="J5999" t="s">
        <v>23</v>
      </c>
      <c r="K5999" t="s">
        <v>154</v>
      </c>
      <c r="L5999" t="s">
        <v>25</v>
      </c>
      <c r="M5999" t="s">
        <v>347</v>
      </c>
      <c r="N5999">
        <v>1969</v>
      </c>
      <c r="O5999" t="s">
        <v>336</v>
      </c>
      <c r="P5999" t="s">
        <v>350</v>
      </c>
      <c r="Q5999">
        <v>5</v>
      </c>
      <c r="R5999" t="s">
        <v>1179</v>
      </c>
    </row>
    <row r="6000" spans="1:18" x14ac:dyDescent="0.3">
      <c r="A6000">
        <v>6172</v>
      </c>
      <c r="B6000" t="s">
        <v>65</v>
      </c>
      <c r="C6000">
        <v>2016</v>
      </c>
      <c r="D6000">
        <v>2000000</v>
      </c>
      <c r="E6000">
        <v>68089</v>
      </c>
      <c r="F6000" t="s">
        <v>38</v>
      </c>
      <c r="G6000" t="s">
        <v>921</v>
      </c>
      <c r="H6000" t="s">
        <v>2265</v>
      </c>
      <c r="I6000" t="s">
        <v>41</v>
      </c>
      <c r="J6000" t="s">
        <v>526</v>
      </c>
      <c r="K6000" t="s">
        <v>154</v>
      </c>
      <c r="L6000" t="s">
        <v>25</v>
      </c>
      <c r="M6000" t="s">
        <v>376</v>
      </c>
      <c r="N6000">
        <v>2494</v>
      </c>
      <c r="O6000" t="s">
        <v>377</v>
      </c>
      <c r="P6000" t="s">
        <v>378</v>
      </c>
      <c r="Q6000">
        <v>5</v>
      </c>
      <c r="R6000" t="s">
        <v>1179</v>
      </c>
    </row>
    <row r="6001" spans="1:18" x14ac:dyDescent="0.3">
      <c r="A6001">
        <v>6173</v>
      </c>
      <c r="B6001" t="s">
        <v>18</v>
      </c>
      <c r="C6001">
        <v>2013</v>
      </c>
      <c r="D6001">
        <v>225000</v>
      </c>
      <c r="E6001">
        <v>58343</v>
      </c>
      <c r="F6001" t="s">
        <v>38</v>
      </c>
      <c r="G6001" t="s">
        <v>921</v>
      </c>
      <c r="H6001" t="s">
        <v>2265</v>
      </c>
      <c r="I6001" t="s">
        <v>41</v>
      </c>
      <c r="J6001" t="s">
        <v>526</v>
      </c>
      <c r="K6001" t="s">
        <v>24</v>
      </c>
      <c r="L6001" t="s">
        <v>25</v>
      </c>
      <c r="M6001" t="s">
        <v>262</v>
      </c>
      <c r="N6001">
        <v>998</v>
      </c>
      <c r="O6001" t="s">
        <v>166</v>
      </c>
      <c r="P6001" t="s">
        <v>141</v>
      </c>
      <c r="Q6001">
        <v>5</v>
      </c>
      <c r="R6001" t="s">
        <v>1179</v>
      </c>
    </row>
    <row r="6002" spans="1:18" x14ac:dyDescent="0.3">
      <c r="A6002">
        <v>6174</v>
      </c>
      <c r="B6002" t="s">
        <v>18</v>
      </c>
      <c r="C6002">
        <v>2018</v>
      </c>
      <c r="D6002">
        <v>740000</v>
      </c>
      <c r="E6002">
        <v>38817</v>
      </c>
      <c r="F6002" t="s">
        <v>56</v>
      </c>
      <c r="G6002" t="s">
        <v>57</v>
      </c>
      <c r="H6002" t="s">
        <v>2266</v>
      </c>
      <c r="I6002" t="s">
        <v>22</v>
      </c>
      <c r="J6002" t="s">
        <v>158</v>
      </c>
      <c r="K6002" t="s">
        <v>24</v>
      </c>
      <c r="L6002" t="s">
        <v>25</v>
      </c>
      <c r="M6002" t="s">
        <v>527</v>
      </c>
      <c r="N6002">
        <v>1248</v>
      </c>
      <c r="O6002" t="s">
        <v>27</v>
      </c>
      <c r="P6002" t="s">
        <v>28</v>
      </c>
      <c r="Q6002">
        <v>5</v>
      </c>
      <c r="R6002" t="s">
        <v>1179</v>
      </c>
    </row>
    <row r="6003" spans="1:18" x14ac:dyDescent="0.3">
      <c r="A6003">
        <v>6175</v>
      </c>
      <c r="B6003" t="s">
        <v>37</v>
      </c>
      <c r="C6003">
        <v>2016</v>
      </c>
      <c r="D6003">
        <v>550000</v>
      </c>
      <c r="E6003">
        <v>56494</v>
      </c>
      <c r="F6003" t="s">
        <v>56</v>
      </c>
      <c r="G6003" t="s">
        <v>57</v>
      </c>
      <c r="H6003" t="s">
        <v>2266</v>
      </c>
      <c r="I6003" t="s">
        <v>41</v>
      </c>
      <c r="J6003" t="s">
        <v>526</v>
      </c>
      <c r="K6003" t="s">
        <v>24</v>
      </c>
      <c r="L6003" t="s">
        <v>25</v>
      </c>
      <c r="M6003" t="s">
        <v>121</v>
      </c>
      <c r="N6003">
        <v>1199</v>
      </c>
      <c r="O6003" t="s">
        <v>434</v>
      </c>
      <c r="P6003" t="s">
        <v>452</v>
      </c>
      <c r="Q6003">
        <v>5</v>
      </c>
      <c r="R6003" t="s">
        <v>1179</v>
      </c>
    </row>
    <row r="6004" spans="1:18" x14ac:dyDescent="0.3">
      <c r="A6004">
        <v>6176</v>
      </c>
      <c r="B6004" t="s">
        <v>65</v>
      </c>
      <c r="C6004">
        <v>2013</v>
      </c>
      <c r="D6004">
        <v>750000</v>
      </c>
      <c r="E6004">
        <v>79328</v>
      </c>
      <c r="F6004" t="s">
        <v>56</v>
      </c>
      <c r="G6004" t="s">
        <v>57</v>
      </c>
      <c r="H6004" t="s">
        <v>2266</v>
      </c>
      <c r="I6004" t="s">
        <v>22</v>
      </c>
      <c r="J6004" t="s">
        <v>526</v>
      </c>
      <c r="K6004" t="s">
        <v>24</v>
      </c>
      <c r="L6004" t="s">
        <v>33</v>
      </c>
      <c r="M6004" t="s">
        <v>170</v>
      </c>
      <c r="N6004">
        <v>2494</v>
      </c>
      <c r="O6004" t="s">
        <v>190</v>
      </c>
      <c r="P6004" t="s">
        <v>191</v>
      </c>
      <c r="Q6004">
        <v>7</v>
      </c>
      <c r="R6004" t="s">
        <v>1179</v>
      </c>
    </row>
    <row r="6005" spans="1:18" x14ac:dyDescent="0.3">
      <c r="A6005">
        <v>6177</v>
      </c>
      <c r="B6005" t="s">
        <v>18</v>
      </c>
      <c r="C6005">
        <v>2019</v>
      </c>
      <c r="D6005">
        <v>650000</v>
      </c>
      <c r="E6005">
        <v>5621</v>
      </c>
      <c r="F6005" t="s">
        <v>56</v>
      </c>
      <c r="G6005" t="s">
        <v>57</v>
      </c>
      <c r="H6005" t="s">
        <v>2266</v>
      </c>
      <c r="I6005" t="s">
        <v>41</v>
      </c>
      <c r="J6005" t="s">
        <v>526</v>
      </c>
      <c r="K6005" t="s">
        <v>154</v>
      </c>
      <c r="L6005" t="s">
        <v>25</v>
      </c>
      <c r="M6005" t="s">
        <v>222</v>
      </c>
      <c r="N6005">
        <v>1197</v>
      </c>
      <c r="O6005" t="s">
        <v>265</v>
      </c>
      <c r="P6005" t="s">
        <v>266</v>
      </c>
      <c r="Q6005">
        <v>5</v>
      </c>
      <c r="R6005" t="s">
        <v>1179</v>
      </c>
    </row>
    <row r="6006" spans="1:18" x14ac:dyDescent="0.3">
      <c r="A6006">
        <v>6178</v>
      </c>
      <c r="B6006" t="s">
        <v>65</v>
      </c>
      <c r="C6006">
        <v>2017</v>
      </c>
      <c r="D6006">
        <v>625000</v>
      </c>
      <c r="E6006">
        <v>25538</v>
      </c>
      <c r="F6006" t="s">
        <v>56</v>
      </c>
      <c r="G6006" t="s">
        <v>57</v>
      </c>
      <c r="H6006" t="s">
        <v>2044</v>
      </c>
      <c r="I6006" t="s">
        <v>41</v>
      </c>
      <c r="J6006" t="s">
        <v>526</v>
      </c>
      <c r="K6006" t="s">
        <v>24</v>
      </c>
      <c r="L6006" t="s">
        <v>25</v>
      </c>
      <c r="M6006" t="s">
        <v>335</v>
      </c>
      <c r="N6006">
        <v>1496</v>
      </c>
      <c r="O6006" t="s">
        <v>100</v>
      </c>
      <c r="P6006" t="s">
        <v>528</v>
      </c>
      <c r="Q6006">
        <v>5</v>
      </c>
      <c r="R6006" t="s">
        <v>1179</v>
      </c>
    </row>
    <row r="6007" spans="1:18" x14ac:dyDescent="0.3">
      <c r="A6007">
        <v>6179</v>
      </c>
      <c r="B6007" t="s">
        <v>18</v>
      </c>
      <c r="C6007">
        <v>2018</v>
      </c>
      <c r="D6007">
        <v>600000</v>
      </c>
      <c r="E6007">
        <v>69779</v>
      </c>
      <c r="F6007" t="s">
        <v>56</v>
      </c>
      <c r="G6007" t="s">
        <v>57</v>
      </c>
      <c r="H6007" t="s">
        <v>2044</v>
      </c>
      <c r="I6007" t="s">
        <v>41</v>
      </c>
      <c r="J6007" t="s">
        <v>158</v>
      </c>
      <c r="K6007" t="s">
        <v>154</v>
      </c>
      <c r="L6007" t="s">
        <v>25</v>
      </c>
      <c r="M6007" t="s">
        <v>222</v>
      </c>
      <c r="N6007">
        <v>1197</v>
      </c>
      <c r="O6007" t="s">
        <v>265</v>
      </c>
      <c r="P6007" t="s">
        <v>266</v>
      </c>
      <c r="Q6007">
        <v>5</v>
      </c>
      <c r="R6007" t="s">
        <v>1179</v>
      </c>
    </row>
    <row r="6008" spans="1:18" x14ac:dyDescent="0.3">
      <c r="A6008">
        <v>6180</v>
      </c>
      <c r="B6008" t="s">
        <v>46</v>
      </c>
      <c r="C6008">
        <v>2017</v>
      </c>
      <c r="D6008">
        <v>450000</v>
      </c>
      <c r="E6008">
        <v>56290</v>
      </c>
      <c r="F6008" t="s">
        <v>56</v>
      </c>
      <c r="G6008" t="s">
        <v>57</v>
      </c>
      <c r="H6008" t="s">
        <v>2044</v>
      </c>
      <c r="I6008" t="s">
        <v>22</v>
      </c>
      <c r="J6008" t="s">
        <v>158</v>
      </c>
      <c r="K6008" t="s">
        <v>24</v>
      </c>
      <c r="L6008" t="s">
        <v>25</v>
      </c>
      <c r="M6008" t="s">
        <v>496</v>
      </c>
      <c r="N6008">
        <v>1186</v>
      </c>
      <c r="O6008" t="s">
        <v>466</v>
      </c>
      <c r="P6008" t="s">
        <v>504</v>
      </c>
      <c r="Q6008">
        <v>5</v>
      </c>
      <c r="R6008" t="s">
        <v>1179</v>
      </c>
    </row>
    <row r="6009" spans="1:18" x14ac:dyDescent="0.3">
      <c r="A6009">
        <v>6181</v>
      </c>
      <c r="B6009" t="s">
        <v>239</v>
      </c>
      <c r="C6009">
        <v>2019</v>
      </c>
      <c r="D6009">
        <v>5400000</v>
      </c>
      <c r="E6009">
        <v>7500</v>
      </c>
      <c r="F6009" t="s">
        <v>56</v>
      </c>
      <c r="G6009" t="s">
        <v>57</v>
      </c>
      <c r="H6009" t="s">
        <v>2044</v>
      </c>
      <c r="I6009" t="s">
        <v>22</v>
      </c>
      <c r="J6009" t="s">
        <v>158</v>
      </c>
      <c r="K6009" t="s">
        <v>154</v>
      </c>
      <c r="L6009" t="s">
        <v>25</v>
      </c>
      <c r="M6009" t="s">
        <v>335</v>
      </c>
      <c r="N6009">
        <v>1995</v>
      </c>
      <c r="O6009" t="s">
        <v>336</v>
      </c>
      <c r="P6009" t="s">
        <v>334</v>
      </c>
      <c r="Q6009">
        <v>5</v>
      </c>
      <c r="R6009" t="s">
        <v>1179</v>
      </c>
    </row>
    <row r="6010" spans="1:18" x14ac:dyDescent="0.3">
      <c r="A6010">
        <v>6182</v>
      </c>
      <c r="B6010" t="s">
        <v>239</v>
      </c>
      <c r="C6010">
        <v>2019</v>
      </c>
      <c r="D6010">
        <v>5500000</v>
      </c>
      <c r="E6010">
        <v>8500</v>
      </c>
      <c r="F6010" t="s">
        <v>19</v>
      </c>
      <c r="G6010" t="s">
        <v>83</v>
      </c>
      <c r="H6010" t="s">
        <v>2267</v>
      </c>
      <c r="I6010" t="s">
        <v>22</v>
      </c>
      <c r="J6010" t="s">
        <v>158</v>
      </c>
      <c r="K6010" t="s">
        <v>154</v>
      </c>
      <c r="L6010" t="s">
        <v>25</v>
      </c>
      <c r="M6010" t="s">
        <v>335</v>
      </c>
      <c r="N6010">
        <v>1995</v>
      </c>
      <c r="O6010" t="s">
        <v>336</v>
      </c>
      <c r="P6010" t="s">
        <v>334</v>
      </c>
      <c r="Q6010">
        <v>5</v>
      </c>
      <c r="R6010" t="s">
        <v>1179</v>
      </c>
    </row>
    <row r="6011" spans="1:18" x14ac:dyDescent="0.3">
      <c r="A6011">
        <v>6183</v>
      </c>
      <c r="B6011" t="s">
        <v>37</v>
      </c>
      <c r="C6011">
        <v>2019</v>
      </c>
      <c r="D6011">
        <v>779000</v>
      </c>
      <c r="E6011">
        <v>7032</v>
      </c>
      <c r="F6011" t="s">
        <v>19</v>
      </c>
      <c r="G6011" t="s">
        <v>780</v>
      </c>
      <c r="H6011" t="s">
        <v>863</v>
      </c>
      <c r="I6011" t="s">
        <v>41</v>
      </c>
      <c r="J6011" t="s">
        <v>526</v>
      </c>
      <c r="K6011" t="s">
        <v>154</v>
      </c>
      <c r="L6011" t="s">
        <v>25</v>
      </c>
      <c r="M6011" t="s">
        <v>273</v>
      </c>
      <c r="N6011">
        <v>1199</v>
      </c>
      <c r="O6011" t="s">
        <v>216</v>
      </c>
      <c r="P6011" t="s">
        <v>452</v>
      </c>
      <c r="Q6011">
        <v>5</v>
      </c>
      <c r="R6011" t="s">
        <v>1179</v>
      </c>
    </row>
    <row r="6012" spans="1:18" x14ac:dyDescent="0.3">
      <c r="A6012">
        <v>6184</v>
      </c>
      <c r="B6012" t="s">
        <v>30</v>
      </c>
      <c r="C6012">
        <v>2016</v>
      </c>
      <c r="D6012">
        <v>645000</v>
      </c>
      <c r="E6012">
        <v>11000</v>
      </c>
      <c r="F6012" t="s">
        <v>19</v>
      </c>
      <c r="G6012" t="s">
        <v>789</v>
      </c>
      <c r="H6012" t="s">
        <v>970</v>
      </c>
      <c r="I6012" t="s">
        <v>41</v>
      </c>
      <c r="J6012" t="s">
        <v>158</v>
      </c>
      <c r="K6012" t="s">
        <v>154</v>
      </c>
      <c r="L6012" t="s">
        <v>25</v>
      </c>
      <c r="M6012" t="s">
        <v>276</v>
      </c>
      <c r="N6012">
        <v>1598</v>
      </c>
      <c r="O6012" t="s">
        <v>366</v>
      </c>
      <c r="P6012" t="s">
        <v>257</v>
      </c>
      <c r="Q6012">
        <v>5</v>
      </c>
      <c r="R6012" t="s">
        <v>1179</v>
      </c>
    </row>
    <row r="6013" spans="1:18" x14ac:dyDescent="0.3">
      <c r="A6013">
        <v>6185</v>
      </c>
      <c r="B6013" t="s">
        <v>349</v>
      </c>
      <c r="C6013">
        <v>2018</v>
      </c>
      <c r="D6013">
        <v>2475000</v>
      </c>
      <c r="E6013">
        <v>2000</v>
      </c>
      <c r="F6013" t="s">
        <v>19</v>
      </c>
      <c r="G6013" t="s">
        <v>857</v>
      </c>
      <c r="H6013" t="s">
        <v>1074</v>
      </c>
      <c r="I6013" t="s">
        <v>22</v>
      </c>
      <c r="J6013" t="s">
        <v>158</v>
      </c>
      <c r="K6013" t="s">
        <v>154</v>
      </c>
      <c r="L6013" t="s">
        <v>25</v>
      </c>
      <c r="M6013" t="s">
        <v>127</v>
      </c>
      <c r="N6013">
        <v>1984</v>
      </c>
      <c r="O6013" t="s">
        <v>358</v>
      </c>
      <c r="P6013" t="s">
        <v>529</v>
      </c>
      <c r="Q6013">
        <v>5</v>
      </c>
      <c r="R6013" t="s">
        <v>1179</v>
      </c>
    </row>
    <row r="6014" spans="1:18" x14ac:dyDescent="0.3">
      <c r="A6014">
        <v>6186</v>
      </c>
      <c r="B6014" t="s">
        <v>75</v>
      </c>
      <c r="C6014">
        <v>2016</v>
      </c>
      <c r="D6014">
        <v>300000</v>
      </c>
      <c r="E6014">
        <v>25000</v>
      </c>
      <c r="F6014" t="s">
        <v>19</v>
      </c>
      <c r="G6014" t="s">
        <v>83</v>
      </c>
      <c r="H6014" t="s">
        <v>2268</v>
      </c>
      <c r="I6014" t="s">
        <v>41</v>
      </c>
      <c r="J6014" t="s">
        <v>23</v>
      </c>
      <c r="K6014" t="s">
        <v>24</v>
      </c>
      <c r="L6014" t="s">
        <v>25</v>
      </c>
      <c r="M6014" t="s">
        <v>427</v>
      </c>
      <c r="N6014">
        <v>799</v>
      </c>
      <c r="O6014" t="s">
        <v>428</v>
      </c>
      <c r="P6014" t="s">
        <v>429</v>
      </c>
      <c r="Q6014">
        <v>5</v>
      </c>
      <c r="R6014" t="s">
        <v>1179</v>
      </c>
    </row>
    <row r="6015" spans="1:18" x14ac:dyDescent="0.3">
      <c r="A6015">
        <v>6187</v>
      </c>
      <c r="B6015" t="s">
        <v>296</v>
      </c>
      <c r="C6015">
        <v>2014</v>
      </c>
      <c r="D6015">
        <v>540000</v>
      </c>
      <c r="E6015">
        <v>150000</v>
      </c>
      <c r="F6015" t="s">
        <v>19</v>
      </c>
      <c r="G6015" t="s">
        <v>780</v>
      </c>
      <c r="H6015" t="s">
        <v>781</v>
      </c>
      <c r="I6015" t="s">
        <v>22</v>
      </c>
      <c r="J6015" t="s">
        <v>23</v>
      </c>
      <c r="K6015" t="s">
        <v>24</v>
      </c>
      <c r="L6015" t="s">
        <v>25</v>
      </c>
      <c r="M6015" t="s">
        <v>76</v>
      </c>
      <c r="N6015">
        <v>1461</v>
      </c>
      <c r="O6015" t="s">
        <v>364</v>
      </c>
      <c r="P6015" t="s">
        <v>78</v>
      </c>
      <c r="Q6015">
        <v>5</v>
      </c>
      <c r="R6015" t="s">
        <v>1179</v>
      </c>
    </row>
    <row r="6016" spans="1:18" x14ac:dyDescent="0.3">
      <c r="A6016">
        <v>6188</v>
      </c>
      <c r="B6016" t="s">
        <v>18</v>
      </c>
      <c r="C6016">
        <v>2018</v>
      </c>
      <c r="D6016">
        <v>580000</v>
      </c>
      <c r="E6016">
        <v>10000</v>
      </c>
      <c r="F6016" t="s">
        <v>56</v>
      </c>
      <c r="G6016" t="s">
        <v>57</v>
      </c>
      <c r="H6016" t="s">
        <v>2044</v>
      </c>
      <c r="I6016" t="s">
        <v>41</v>
      </c>
      <c r="J6016" t="s">
        <v>23</v>
      </c>
      <c r="K6016" t="s">
        <v>24</v>
      </c>
      <c r="L6016" t="s">
        <v>25</v>
      </c>
      <c r="M6016" t="s">
        <v>243</v>
      </c>
      <c r="N6016">
        <v>998</v>
      </c>
      <c r="O6016" t="s">
        <v>244</v>
      </c>
      <c r="P6016" t="s">
        <v>141</v>
      </c>
      <c r="Q6016">
        <v>5</v>
      </c>
      <c r="R6016" t="s">
        <v>1179</v>
      </c>
    </row>
    <row r="6017" spans="1:18" x14ac:dyDescent="0.3">
      <c r="A6017">
        <v>6189</v>
      </c>
      <c r="B6017" t="s">
        <v>46</v>
      </c>
      <c r="C6017">
        <v>2015</v>
      </c>
      <c r="D6017">
        <v>1000000</v>
      </c>
      <c r="E6017">
        <v>70000</v>
      </c>
      <c r="F6017" t="s">
        <v>19</v>
      </c>
      <c r="G6017" t="s">
        <v>83</v>
      </c>
      <c r="H6017" t="s">
        <v>84</v>
      </c>
      <c r="I6017" t="s">
        <v>22</v>
      </c>
      <c r="J6017" t="s">
        <v>23</v>
      </c>
      <c r="K6017" t="s">
        <v>24</v>
      </c>
      <c r="L6017" t="s">
        <v>25</v>
      </c>
      <c r="M6017" t="s">
        <v>300</v>
      </c>
      <c r="N6017">
        <v>1582</v>
      </c>
      <c r="O6017" t="s">
        <v>301</v>
      </c>
      <c r="P6017" t="s">
        <v>302</v>
      </c>
      <c r="Q6017">
        <v>5</v>
      </c>
      <c r="R6017" t="s">
        <v>1179</v>
      </c>
    </row>
    <row r="6018" spans="1:18" x14ac:dyDescent="0.3">
      <c r="A6018">
        <v>6190</v>
      </c>
      <c r="B6018" t="s">
        <v>109</v>
      </c>
      <c r="C6018">
        <v>2017</v>
      </c>
      <c r="D6018">
        <v>459999</v>
      </c>
      <c r="E6018">
        <v>80000</v>
      </c>
      <c r="F6018" t="s">
        <v>19</v>
      </c>
      <c r="G6018" t="s">
        <v>789</v>
      </c>
      <c r="H6018" t="s">
        <v>2250</v>
      </c>
      <c r="I6018" t="s">
        <v>22</v>
      </c>
      <c r="J6018" t="s">
        <v>23</v>
      </c>
      <c r="K6018" t="s">
        <v>24</v>
      </c>
      <c r="L6018" t="s">
        <v>25</v>
      </c>
      <c r="M6018" t="s">
        <v>404</v>
      </c>
      <c r="N6018">
        <v>1248</v>
      </c>
      <c r="O6018" t="s">
        <v>27</v>
      </c>
      <c r="P6018" t="s">
        <v>405</v>
      </c>
      <c r="Q6018">
        <v>5</v>
      </c>
      <c r="R6018" t="s">
        <v>1179</v>
      </c>
    </row>
    <row r="6019" spans="1:18" x14ac:dyDescent="0.3">
      <c r="A6019">
        <v>6191</v>
      </c>
      <c r="B6019" t="s">
        <v>18</v>
      </c>
      <c r="C6019">
        <v>2015</v>
      </c>
      <c r="D6019">
        <v>635000</v>
      </c>
      <c r="E6019">
        <v>50000</v>
      </c>
      <c r="F6019" t="s">
        <v>38</v>
      </c>
      <c r="G6019" t="s">
        <v>39</v>
      </c>
      <c r="H6019" t="s">
        <v>1513</v>
      </c>
      <c r="I6019" t="s">
        <v>22</v>
      </c>
      <c r="J6019" t="s">
        <v>23</v>
      </c>
      <c r="K6019" t="s">
        <v>24</v>
      </c>
      <c r="L6019" t="s">
        <v>25</v>
      </c>
      <c r="M6019" t="s">
        <v>229</v>
      </c>
      <c r="N6019">
        <v>1248</v>
      </c>
      <c r="O6019" t="s">
        <v>27</v>
      </c>
      <c r="P6019" t="s">
        <v>28</v>
      </c>
      <c r="Q6019">
        <v>5</v>
      </c>
      <c r="R6019" t="s">
        <v>1179</v>
      </c>
    </row>
    <row r="6020" spans="1:18" x14ac:dyDescent="0.3">
      <c r="A6020">
        <v>6192</v>
      </c>
      <c r="B6020" t="s">
        <v>46</v>
      </c>
      <c r="C6020">
        <v>2014</v>
      </c>
      <c r="D6020">
        <v>650000</v>
      </c>
      <c r="E6020">
        <v>83000</v>
      </c>
      <c r="F6020" t="s">
        <v>38</v>
      </c>
      <c r="G6020" t="s">
        <v>39</v>
      </c>
      <c r="H6020" t="s">
        <v>1513</v>
      </c>
      <c r="I6020" t="s">
        <v>22</v>
      </c>
      <c r="J6020" t="s">
        <v>23</v>
      </c>
      <c r="K6020" t="s">
        <v>24</v>
      </c>
      <c r="L6020" t="s">
        <v>42</v>
      </c>
      <c r="M6020" t="s">
        <v>288</v>
      </c>
      <c r="N6020">
        <v>1582</v>
      </c>
      <c r="O6020" t="s">
        <v>289</v>
      </c>
      <c r="P6020" t="s">
        <v>290</v>
      </c>
      <c r="Q6020">
        <v>5</v>
      </c>
      <c r="R6020" t="s">
        <v>1179</v>
      </c>
    </row>
    <row r="6021" spans="1:18" x14ac:dyDescent="0.3">
      <c r="A6021">
        <v>6193</v>
      </c>
      <c r="B6021" t="s">
        <v>18</v>
      </c>
      <c r="C6021">
        <v>2013</v>
      </c>
      <c r="D6021">
        <v>525000</v>
      </c>
      <c r="E6021">
        <v>116000</v>
      </c>
      <c r="F6021" t="s">
        <v>38</v>
      </c>
      <c r="G6021" t="s">
        <v>39</v>
      </c>
      <c r="H6021" t="s">
        <v>1513</v>
      </c>
      <c r="I6021" t="s">
        <v>22</v>
      </c>
      <c r="J6021" t="s">
        <v>23</v>
      </c>
      <c r="K6021" t="s">
        <v>24</v>
      </c>
      <c r="L6021" t="s">
        <v>33</v>
      </c>
      <c r="M6021" t="s">
        <v>26</v>
      </c>
      <c r="N6021">
        <v>1248</v>
      </c>
      <c r="O6021" t="s">
        <v>27</v>
      </c>
      <c r="P6021" t="s">
        <v>28</v>
      </c>
      <c r="Q6021">
        <v>5</v>
      </c>
      <c r="R6021" t="s">
        <v>1179</v>
      </c>
    </row>
    <row r="6022" spans="1:18" x14ac:dyDescent="0.3">
      <c r="A6022">
        <v>6194</v>
      </c>
      <c r="B6022" t="s">
        <v>631</v>
      </c>
      <c r="C6022">
        <v>2015</v>
      </c>
      <c r="D6022">
        <v>350000</v>
      </c>
      <c r="E6022">
        <v>60000</v>
      </c>
      <c r="F6022" t="s">
        <v>38</v>
      </c>
      <c r="G6022" t="s">
        <v>39</v>
      </c>
      <c r="H6022" t="s">
        <v>1513</v>
      </c>
      <c r="I6022" t="s">
        <v>41</v>
      </c>
      <c r="J6022" t="s">
        <v>23</v>
      </c>
      <c r="K6022" t="s">
        <v>24</v>
      </c>
      <c r="L6022" t="s">
        <v>42</v>
      </c>
      <c r="M6022" t="s">
        <v>279</v>
      </c>
      <c r="N6022">
        <v>1172</v>
      </c>
      <c r="O6022" t="s">
        <v>67</v>
      </c>
      <c r="P6022" t="s">
        <v>1654</v>
      </c>
      <c r="Q6022">
        <v>5</v>
      </c>
      <c r="R6022" t="s">
        <v>1179</v>
      </c>
    </row>
    <row r="6023" spans="1:18" x14ac:dyDescent="0.3">
      <c r="A6023">
        <v>6195</v>
      </c>
      <c r="B6023" t="s">
        <v>18</v>
      </c>
      <c r="C6023">
        <v>2008</v>
      </c>
      <c r="D6023">
        <v>320000</v>
      </c>
      <c r="E6023">
        <v>175802</v>
      </c>
      <c r="F6023" t="s">
        <v>38</v>
      </c>
      <c r="G6023" t="s">
        <v>70</v>
      </c>
      <c r="H6023" t="s">
        <v>2269</v>
      </c>
      <c r="I6023" t="s">
        <v>22</v>
      </c>
      <c r="J6023" t="s">
        <v>23</v>
      </c>
      <c r="K6023" t="s">
        <v>24</v>
      </c>
      <c r="L6023" t="s">
        <v>42</v>
      </c>
      <c r="M6023" t="s">
        <v>81</v>
      </c>
      <c r="N6023">
        <v>1248</v>
      </c>
      <c r="O6023" t="s">
        <v>82</v>
      </c>
      <c r="P6023" t="s">
        <v>28</v>
      </c>
      <c r="Q6023">
        <v>5</v>
      </c>
      <c r="R6023" t="s">
        <v>1179</v>
      </c>
    </row>
    <row r="6024" spans="1:18" x14ac:dyDescent="0.3">
      <c r="A6024">
        <v>6196</v>
      </c>
      <c r="B6024" t="s">
        <v>65</v>
      </c>
      <c r="C6024">
        <v>2006</v>
      </c>
      <c r="D6024">
        <v>450000</v>
      </c>
      <c r="E6024">
        <v>192000</v>
      </c>
      <c r="F6024" t="s">
        <v>38</v>
      </c>
      <c r="G6024" t="s">
        <v>70</v>
      </c>
      <c r="H6024" t="s">
        <v>2269</v>
      </c>
      <c r="I6024" t="s">
        <v>22</v>
      </c>
      <c r="J6024" t="s">
        <v>23</v>
      </c>
      <c r="K6024" t="s">
        <v>24</v>
      </c>
      <c r="L6024" t="s">
        <v>304</v>
      </c>
      <c r="M6024" t="s">
        <v>475</v>
      </c>
      <c r="N6024">
        <v>2494</v>
      </c>
      <c r="O6024" t="s">
        <v>476</v>
      </c>
      <c r="P6024" t="s">
        <v>477</v>
      </c>
      <c r="Q6024">
        <v>8</v>
      </c>
      <c r="R6024" t="s">
        <v>1179</v>
      </c>
    </row>
    <row r="6025" spans="1:18" x14ac:dyDescent="0.3">
      <c r="A6025">
        <v>6197</v>
      </c>
      <c r="B6025" t="s">
        <v>221</v>
      </c>
      <c r="C6025">
        <v>2011</v>
      </c>
      <c r="D6025">
        <v>227000</v>
      </c>
      <c r="E6025">
        <v>73840</v>
      </c>
      <c r="F6025" t="s">
        <v>38</v>
      </c>
      <c r="G6025" t="s">
        <v>70</v>
      </c>
      <c r="H6025" t="s">
        <v>2269</v>
      </c>
      <c r="I6025" t="s">
        <v>41</v>
      </c>
      <c r="J6025" t="s">
        <v>23</v>
      </c>
      <c r="K6025" t="s">
        <v>24</v>
      </c>
      <c r="L6025" t="s">
        <v>25</v>
      </c>
      <c r="M6025" t="s">
        <v>256</v>
      </c>
      <c r="N6025">
        <v>1598</v>
      </c>
      <c r="O6025" t="s">
        <v>235</v>
      </c>
      <c r="P6025" t="s">
        <v>257</v>
      </c>
      <c r="Q6025">
        <v>5</v>
      </c>
      <c r="R6025" t="s">
        <v>1179</v>
      </c>
    </row>
    <row r="6026" spans="1:18" x14ac:dyDescent="0.3">
      <c r="A6026">
        <v>6198</v>
      </c>
      <c r="B6026" t="s">
        <v>88</v>
      </c>
      <c r="C6026">
        <v>2011</v>
      </c>
      <c r="D6026">
        <v>325000</v>
      </c>
      <c r="E6026">
        <v>162000</v>
      </c>
      <c r="F6026" t="s">
        <v>38</v>
      </c>
      <c r="G6026" t="s">
        <v>70</v>
      </c>
      <c r="H6026" t="s">
        <v>2269</v>
      </c>
      <c r="I6026" t="s">
        <v>22</v>
      </c>
      <c r="J6026" t="s">
        <v>23</v>
      </c>
      <c r="K6026" t="s">
        <v>24</v>
      </c>
      <c r="L6026" t="s">
        <v>33</v>
      </c>
      <c r="M6026" t="s">
        <v>363</v>
      </c>
      <c r="N6026">
        <v>2523</v>
      </c>
      <c r="O6026" t="s">
        <v>486</v>
      </c>
      <c r="P6026" t="s">
        <v>487</v>
      </c>
      <c r="Q6026">
        <v>8</v>
      </c>
      <c r="R6026" t="s">
        <v>1179</v>
      </c>
    </row>
    <row r="6027" spans="1:18" x14ac:dyDescent="0.3">
      <c r="A6027">
        <v>6199</v>
      </c>
      <c r="B6027" t="s">
        <v>145</v>
      </c>
      <c r="C6027">
        <v>2018</v>
      </c>
      <c r="D6027">
        <v>275000</v>
      </c>
      <c r="E6027">
        <v>20000</v>
      </c>
      <c r="F6027" t="s">
        <v>38</v>
      </c>
      <c r="G6027" t="s">
        <v>70</v>
      </c>
      <c r="H6027" t="s">
        <v>2161</v>
      </c>
      <c r="I6027" t="s">
        <v>41</v>
      </c>
      <c r="J6027" t="s">
        <v>23</v>
      </c>
      <c r="K6027" t="s">
        <v>154</v>
      </c>
      <c r="L6027" t="s">
        <v>25</v>
      </c>
      <c r="M6027" t="s">
        <v>47</v>
      </c>
      <c r="N6027">
        <v>999</v>
      </c>
      <c r="O6027" t="s">
        <v>86</v>
      </c>
      <c r="P6027" t="s">
        <v>306</v>
      </c>
      <c r="Q6027">
        <v>5</v>
      </c>
      <c r="R6027" t="s">
        <v>1179</v>
      </c>
    </row>
    <row r="6028" spans="1:18" x14ac:dyDescent="0.3">
      <c r="A6028">
        <v>6200</v>
      </c>
      <c r="B6028" t="s">
        <v>46</v>
      </c>
      <c r="C6028">
        <v>2013</v>
      </c>
      <c r="D6028">
        <v>300000</v>
      </c>
      <c r="E6028">
        <v>75000</v>
      </c>
      <c r="F6028" t="s">
        <v>38</v>
      </c>
      <c r="G6028" t="s">
        <v>70</v>
      </c>
      <c r="H6028" t="s">
        <v>2161</v>
      </c>
      <c r="I6028" t="s">
        <v>41</v>
      </c>
      <c r="J6028" t="s">
        <v>23</v>
      </c>
      <c r="K6028" t="s">
        <v>24</v>
      </c>
      <c r="L6028" t="s">
        <v>42</v>
      </c>
      <c r="M6028" t="s">
        <v>85</v>
      </c>
      <c r="N6028">
        <v>1197</v>
      </c>
      <c r="O6028" t="s">
        <v>90</v>
      </c>
      <c r="P6028" t="s">
        <v>261</v>
      </c>
      <c r="Q6028">
        <v>5</v>
      </c>
      <c r="R6028" t="s">
        <v>1179</v>
      </c>
    </row>
    <row r="6029" spans="1:18" x14ac:dyDescent="0.3">
      <c r="A6029">
        <v>6201</v>
      </c>
      <c r="B6029" t="s">
        <v>88</v>
      </c>
      <c r="C6029">
        <v>2011</v>
      </c>
      <c r="D6029">
        <v>400000</v>
      </c>
      <c r="E6029">
        <v>320000</v>
      </c>
      <c r="F6029" t="s">
        <v>38</v>
      </c>
      <c r="G6029" t="s">
        <v>70</v>
      </c>
      <c r="H6029" t="s">
        <v>2161</v>
      </c>
      <c r="I6029" t="s">
        <v>22</v>
      </c>
      <c r="J6029" t="s">
        <v>23</v>
      </c>
      <c r="K6029" t="s">
        <v>24</v>
      </c>
      <c r="L6029" t="s">
        <v>42</v>
      </c>
      <c r="M6029" t="s">
        <v>481</v>
      </c>
      <c r="N6029">
        <v>2179</v>
      </c>
      <c r="O6029" t="s">
        <v>271</v>
      </c>
      <c r="P6029" t="s">
        <v>272</v>
      </c>
      <c r="Q6029">
        <v>8</v>
      </c>
      <c r="R6029" t="s">
        <v>1179</v>
      </c>
    </row>
    <row r="6030" spans="1:18" x14ac:dyDescent="0.3">
      <c r="A6030">
        <v>6202</v>
      </c>
      <c r="B6030" t="s">
        <v>221</v>
      </c>
      <c r="C6030">
        <v>2015</v>
      </c>
      <c r="D6030">
        <v>550000</v>
      </c>
      <c r="E6030">
        <v>120000</v>
      </c>
      <c r="F6030" t="s">
        <v>38</v>
      </c>
      <c r="G6030" t="s">
        <v>70</v>
      </c>
      <c r="H6030" t="s">
        <v>2269</v>
      </c>
      <c r="I6030" t="s">
        <v>22</v>
      </c>
      <c r="J6030" t="s">
        <v>23</v>
      </c>
      <c r="K6030" t="s">
        <v>24</v>
      </c>
      <c r="L6030" t="s">
        <v>33</v>
      </c>
      <c r="M6030" t="s">
        <v>1800</v>
      </c>
      <c r="N6030">
        <v>1498</v>
      </c>
      <c r="O6030" t="s">
        <v>409</v>
      </c>
      <c r="P6030" t="s">
        <v>36</v>
      </c>
      <c r="Q6030">
        <v>5</v>
      </c>
      <c r="R6030" t="s">
        <v>1179</v>
      </c>
    </row>
    <row r="6031" spans="1:18" x14ac:dyDescent="0.3">
      <c r="A6031">
        <v>6203</v>
      </c>
      <c r="B6031" t="s">
        <v>18</v>
      </c>
      <c r="C6031">
        <v>2016</v>
      </c>
      <c r="D6031">
        <v>550000</v>
      </c>
      <c r="E6031">
        <v>20000</v>
      </c>
      <c r="F6031" t="s">
        <v>38</v>
      </c>
      <c r="G6031" t="s">
        <v>70</v>
      </c>
      <c r="H6031" t="s">
        <v>2161</v>
      </c>
      <c r="I6031" t="s">
        <v>41</v>
      </c>
      <c r="J6031" t="s">
        <v>23</v>
      </c>
      <c r="K6031" t="s">
        <v>24</v>
      </c>
      <c r="L6031" t="s">
        <v>25</v>
      </c>
      <c r="M6031" t="s">
        <v>389</v>
      </c>
      <c r="N6031">
        <v>1197</v>
      </c>
      <c r="O6031" t="s">
        <v>265</v>
      </c>
      <c r="P6031" t="s">
        <v>266</v>
      </c>
      <c r="Q6031">
        <v>5</v>
      </c>
      <c r="R6031" t="s">
        <v>1179</v>
      </c>
    </row>
    <row r="6032" spans="1:18" x14ac:dyDescent="0.3">
      <c r="A6032">
        <v>6204</v>
      </c>
      <c r="B6032" t="s">
        <v>30</v>
      </c>
      <c r="C6032">
        <v>2017</v>
      </c>
      <c r="D6032">
        <v>900000</v>
      </c>
      <c r="E6032">
        <v>40000</v>
      </c>
      <c r="F6032" t="s">
        <v>38</v>
      </c>
      <c r="G6032" t="s">
        <v>70</v>
      </c>
      <c r="H6032" t="s">
        <v>2269</v>
      </c>
      <c r="I6032" t="s">
        <v>22</v>
      </c>
      <c r="J6032" t="s">
        <v>23</v>
      </c>
      <c r="K6032" t="s">
        <v>154</v>
      </c>
      <c r="L6032" t="s">
        <v>25</v>
      </c>
      <c r="M6032" t="s">
        <v>227</v>
      </c>
      <c r="N6032">
        <v>1498</v>
      </c>
      <c r="O6032" t="s">
        <v>1029</v>
      </c>
      <c r="P6032" t="s">
        <v>36</v>
      </c>
      <c r="Q6032">
        <v>5</v>
      </c>
      <c r="R6032" t="s">
        <v>1179</v>
      </c>
    </row>
    <row r="6033" spans="1:18" x14ac:dyDescent="0.3">
      <c r="A6033">
        <v>6205</v>
      </c>
      <c r="B6033" t="s">
        <v>18</v>
      </c>
      <c r="C6033">
        <v>2010</v>
      </c>
      <c r="D6033">
        <v>165000</v>
      </c>
      <c r="E6033">
        <v>20000</v>
      </c>
      <c r="F6033" t="s">
        <v>124</v>
      </c>
      <c r="G6033" t="s">
        <v>772</v>
      </c>
      <c r="H6033" t="s">
        <v>2270</v>
      </c>
      <c r="I6033" t="s">
        <v>41</v>
      </c>
      <c r="J6033" t="s">
        <v>23</v>
      </c>
      <c r="K6033" t="s">
        <v>24</v>
      </c>
      <c r="L6033" t="s">
        <v>25</v>
      </c>
      <c r="M6033" t="s">
        <v>96</v>
      </c>
      <c r="N6033">
        <v>796</v>
      </c>
      <c r="O6033" t="s">
        <v>97</v>
      </c>
      <c r="P6033" t="s">
        <v>98</v>
      </c>
      <c r="Q6033">
        <v>5</v>
      </c>
      <c r="R6033" t="s">
        <v>1179</v>
      </c>
    </row>
    <row r="6034" spans="1:18" x14ac:dyDescent="0.3">
      <c r="A6034">
        <v>6206</v>
      </c>
      <c r="B6034" t="s">
        <v>46</v>
      </c>
      <c r="C6034">
        <v>2014</v>
      </c>
      <c r="D6034">
        <v>210000</v>
      </c>
      <c r="E6034">
        <v>70000</v>
      </c>
      <c r="F6034" t="s">
        <v>124</v>
      </c>
      <c r="G6034" t="s">
        <v>772</v>
      </c>
      <c r="H6034" t="s">
        <v>1984</v>
      </c>
      <c r="I6034" t="s">
        <v>41</v>
      </c>
      <c r="J6034" t="s">
        <v>23</v>
      </c>
      <c r="K6034" t="s">
        <v>24</v>
      </c>
      <c r="L6034" t="s">
        <v>25</v>
      </c>
      <c r="M6034" t="s">
        <v>390</v>
      </c>
      <c r="N6034">
        <v>814</v>
      </c>
      <c r="O6034" t="s">
        <v>541</v>
      </c>
      <c r="P6034" t="s">
        <v>542</v>
      </c>
      <c r="Q6034">
        <v>5</v>
      </c>
      <c r="R6034" t="s">
        <v>1179</v>
      </c>
    </row>
    <row r="6035" spans="1:18" x14ac:dyDescent="0.3">
      <c r="A6035">
        <v>6207</v>
      </c>
      <c r="B6035" t="s">
        <v>75</v>
      </c>
      <c r="C6035">
        <v>2016</v>
      </c>
      <c r="D6035">
        <v>650000</v>
      </c>
      <c r="E6035">
        <v>30000</v>
      </c>
      <c r="F6035" t="s">
        <v>124</v>
      </c>
      <c r="G6035" t="s">
        <v>772</v>
      </c>
      <c r="H6035" t="s">
        <v>2270</v>
      </c>
      <c r="I6035" t="s">
        <v>22</v>
      </c>
      <c r="J6035" t="s">
        <v>23</v>
      </c>
      <c r="K6035" t="s">
        <v>24</v>
      </c>
      <c r="L6035" t="s">
        <v>25</v>
      </c>
      <c r="M6035" t="s">
        <v>2120</v>
      </c>
      <c r="N6035">
        <v>1461</v>
      </c>
      <c r="O6035" t="s">
        <v>77</v>
      </c>
      <c r="P6035" t="s">
        <v>555</v>
      </c>
      <c r="Q6035">
        <v>5</v>
      </c>
      <c r="R6035" t="s">
        <v>1179</v>
      </c>
    </row>
    <row r="6036" spans="1:18" x14ac:dyDescent="0.3">
      <c r="A6036">
        <v>6208</v>
      </c>
      <c r="B6036" t="s">
        <v>88</v>
      </c>
      <c r="C6036">
        <v>2014</v>
      </c>
      <c r="D6036">
        <v>680000</v>
      </c>
      <c r="E6036">
        <v>120000</v>
      </c>
      <c r="F6036" t="s">
        <v>124</v>
      </c>
      <c r="G6036" t="s">
        <v>772</v>
      </c>
      <c r="H6036" t="s">
        <v>2270</v>
      </c>
      <c r="I6036" t="s">
        <v>22</v>
      </c>
      <c r="J6036" t="s">
        <v>23</v>
      </c>
      <c r="K6036" t="s">
        <v>24</v>
      </c>
      <c r="L6036" t="s">
        <v>25</v>
      </c>
      <c r="M6036" t="s">
        <v>282</v>
      </c>
      <c r="N6036">
        <v>2179</v>
      </c>
      <c r="O6036" t="s">
        <v>446</v>
      </c>
      <c r="P6036" t="s">
        <v>447</v>
      </c>
      <c r="Q6036">
        <v>7</v>
      </c>
      <c r="R6036" t="s">
        <v>1179</v>
      </c>
    </row>
    <row r="6037" spans="1:18" x14ac:dyDescent="0.3">
      <c r="A6037">
        <v>6209</v>
      </c>
      <c r="B6037" t="s">
        <v>75</v>
      </c>
      <c r="C6037">
        <v>2019</v>
      </c>
      <c r="D6037">
        <v>390000</v>
      </c>
      <c r="E6037">
        <v>25000</v>
      </c>
      <c r="F6037" t="s">
        <v>38</v>
      </c>
      <c r="G6037" t="s">
        <v>812</v>
      </c>
      <c r="H6037" t="s">
        <v>2271</v>
      </c>
      <c r="I6037" t="s">
        <v>41</v>
      </c>
      <c r="J6037" t="s">
        <v>23</v>
      </c>
      <c r="K6037" t="s">
        <v>24</v>
      </c>
      <c r="L6037" t="s">
        <v>25</v>
      </c>
      <c r="M6037" t="s">
        <v>305</v>
      </c>
      <c r="N6037">
        <v>999</v>
      </c>
      <c r="O6037" t="s">
        <v>86</v>
      </c>
      <c r="P6037" t="s">
        <v>306</v>
      </c>
      <c r="Q6037">
        <v>5</v>
      </c>
      <c r="R6037" t="s">
        <v>1179</v>
      </c>
    </row>
    <row r="6038" spans="1:18" x14ac:dyDescent="0.3">
      <c r="A6038">
        <v>6210</v>
      </c>
      <c r="B6038" t="s">
        <v>75</v>
      </c>
      <c r="C6038">
        <v>2016</v>
      </c>
      <c r="D6038">
        <v>260000</v>
      </c>
      <c r="E6038">
        <v>80000</v>
      </c>
      <c r="F6038" t="s">
        <v>38</v>
      </c>
      <c r="G6038" t="s">
        <v>812</v>
      </c>
      <c r="H6038" t="s">
        <v>2271</v>
      </c>
      <c r="I6038" t="s">
        <v>41</v>
      </c>
      <c r="J6038" t="s">
        <v>23</v>
      </c>
      <c r="K6038" t="s">
        <v>24</v>
      </c>
      <c r="L6038" t="s">
        <v>25</v>
      </c>
      <c r="M6038" t="s">
        <v>427</v>
      </c>
      <c r="N6038">
        <v>799</v>
      </c>
      <c r="O6038" t="s">
        <v>428</v>
      </c>
      <c r="P6038" t="s">
        <v>429</v>
      </c>
      <c r="Q6038">
        <v>5</v>
      </c>
      <c r="R6038" t="s">
        <v>1179</v>
      </c>
    </row>
    <row r="6039" spans="1:18" x14ac:dyDescent="0.3">
      <c r="A6039">
        <v>6211</v>
      </c>
      <c r="B6039" t="s">
        <v>18</v>
      </c>
      <c r="C6039">
        <v>2013</v>
      </c>
      <c r="D6039">
        <v>450000</v>
      </c>
      <c r="E6039">
        <v>67000</v>
      </c>
      <c r="F6039" t="s">
        <v>124</v>
      </c>
      <c r="G6039" t="s">
        <v>965</v>
      </c>
      <c r="H6039" t="s">
        <v>2272</v>
      </c>
      <c r="I6039" t="s">
        <v>41</v>
      </c>
      <c r="J6039" t="s">
        <v>23</v>
      </c>
      <c r="K6039" t="s">
        <v>24</v>
      </c>
      <c r="L6039" t="s">
        <v>25</v>
      </c>
      <c r="M6039" t="s">
        <v>260</v>
      </c>
      <c r="N6039">
        <v>1197</v>
      </c>
      <c r="O6039" t="s">
        <v>395</v>
      </c>
      <c r="P6039" t="s">
        <v>261</v>
      </c>
      <c r="Q6039">
        <v>5</v>
      </c>
      <c r="R6039" t="s">
        <v>1179</v>
      </c>
    </row>
    <row r="6040" spans="1:18" x14ac:dyDescent="0.3">
      <c r="A6040">
        <v>6212</v>
      </c>
      <c r="B6040" t="s">
        <v>46</v>
      </c>
      <c r="C6040">
        <v>2008</v>
      </c>
      <c r="D6040">
        <v>130000</v>
      </c>
      <c r="E6040">
        <v>120000</v>
      </c>
      <c r="F6040" t="s">
        <v>38</v>
      </c>
      <c r="G6040" t="s">
        <v>812</v>
      </c>
      <c r="H6040" t="s">
        <v>2271</v>
      </c>
      <c r="I6040" t="s">
        <v>41</v>
      </c>
      <c r="J6040" t="s">
        <v>23</v>
      </c>
      <c r="K6040" t="s">
        <v>24</v>
      </c>
      <c r="L6040" t="s">
        <v>33</v>
      </c>
      <c r="M6040" t="s">
        <v>246</v>
      </c>
      <c r="N6040">
        <v>1086</v>
      </c>
      <c r="O6040" t="s">
        <v>247</v>
      </c>
      <c r="P6040" t="s">
        <v>248</v>
      </c>
      <c r="Q6040">
        <v>5</v>
      </c>
      <c r="R6040" t="s">
        <v>1179</v>
      </c>
    </row>
    <row r="6041" spans="1:18" x14ac:dyDescent="0.3">
      <c r="A6041">
        <v>6213</v>
      </c>
      <c r="B6041" t="s">
        <v>18</v>
      </c>
      <c r="C6041">
        <v>2019</v>
      </c>
      <c r="D6041">
        <v>890000</v>
      </c>
      <c r="E6041">
        <v>9000</v>
      </c>
      <c r="F6041" t="s">
        <v>19</v>
      </c>
      <c r="G6041" t="s">
        <v>83</v>
      </c>
      <c r="H6041" t="s">
        <v>84</v>
      </c>
      <c r="I6041" t="s">
        <v>22</v>
      </c>
      <c r="J6041" t="s">
        <v>23</v>
      </c>
      <c r="K6041" t="s">
        <v>24</v>
      </c>
      <c r="L6041" t="s">
        <v>25</v>
      </c>
      <c r="M6041" t="s">
        <v>129</v>
      </c>
      <c r="N6041">
        <v>1248</v>
      </c>
      <c r="O6041" t="s">
        <v>94</v>
      </c>
      <c r="P6041" t="s">
        <v>95</v>
      </c>
      <c r="Q6041">
        <v>5</v>
      </c>
      <c r="R6041" t="s">
        <v>1179</v>
      </c>
    </row>
    <row r="6042" spans="1:18" x14ac:dyDescent="0.3">
      <c r="A6042">
        <v>6214</v>
      </c>
      <c r="B6042" t="s">
        <v>349</v>
      </c>
      <c r="C6042">
        <v>2019</v>
      </c>
      <c r="D6042">
        <v>3800000</v>
      </c>
      <c r="E6042">
        <v>20000</v>
      </c>
      <c r="F6042" t="s">
        <v>19</v>
      </c>
      <c r="G6042" t="s">
        <v>789</v>
      </c>
      <c r="H6042" t="s">
        <v>2273</v>
      </c>
      <c r="I6042" t="s">
        <v>22</v>
      </c>
      <c r="J6042" t="s">
        <v>23</v>
      </c>
      <c r="K6042" t="s">
        <v>154</v>
      </c>
      <c r="L6042" t="s">
        <v>25</v>
      </c>
      <c r="M6042" t="s">
        <v>347</v>
      </c>
      <c r="N6042">
        <v>1969</v>
      </c>
      <c r="O6042" t="s">
        <v>336</v>
      </c>
      <c r="P6042" t="s">
        <v>350</v>
      </c>
      <c r="Q6042">
        <v>5</v>
      </c>
      <c r="R6042" t="s">
        <v>1179</v>
      </c>
    </row>
    <row r="6043" spans="1:18" x14ac:dyDescent="0.3">
      <c r="A6043">
        <v>6215</v>
      </c>
      <c r="B6043" t="s">
        <v>221</v>
      </c>
      <c r="C6043">
        <v>2010</v>
      </c>
      <c r="D6043">
        <v>225000</v>
      </c>
      <c r="E6043">
        <v>80000</v>
      </c>
      <c r="F6043" t="s">
        <v>19</v>
      </c>
      <c r="G6043" t="s">
        <v>780</v>
      </c>
      <c r="H6043" t="s">
        <v>918</v>
      </c>
      <c r="I6043" t="s">
        <v>41</v>
      </c>
      <c r="J6043" t="s">
        <v>23</v>
      </c>
      <c r="K6043" t="s">
        <v>24</v>
      </c>
      <c r="L6043" t="s">
        <v>33</v>
      </c>
      <c r="M6043" t="s">
        <v>130</v>
      </c>
      <c r="N6043">
        <v>1595</v>
      </c>
      <c r="O6043" t="s">
        <v>476</v>
      </c>
      <c r="P6043" t="s">
        <v>1089</v>
      </c>
      <c r="Q6043">
        <v>5</v>
      </c>
      <c r="R6043" t="s">
        <v>1179</v>
      </c>
    </row>
    <row r="6044" spans="1:18" x14ac:dyDescent="0.3">
      <c r="A6044">
        <v>6216</v>
      </c>
      <c r="B6044" t="s">
        <v>65</v>
      </c>
      <c r="C6044">
        <v>2018</v>
      </c>
      <c r="D6044">
        <v>3200000</v>
      </c>
      <c r="E6044">
        <v>60000</v>
      </c>
      <c r="F6044" t="s">
        <v>19</v>
      </c>
      <c r="G6044" t="s">
        <v>786</v>
      </c>
      <c r="H6044" t="s">
        <v>2274</v>
      </c>
      <c r="I6044" t="s">
        <v>22</v>
      </c>
      <c r="J6044" t="s">
        <v>23</v>
      </c>
      <c r="K6044" t="s">
        <v>154</v>
      </c>
      <c r="L6044" t="s">
        <v>25</v>
      </c>
      <c r="M6044" t="s">
        <v>256</v>
      </c>
      <c r="N6044">
        <v>2755</v>
      </c>
      <c r="O6044" t="s">
        <v>511</v>
      </c>
      <c r="P6044" t="s">
        <v>756</v>
      </c>
      <c r="Q6044">
        <v>7</v>
      </c>
      <c r="R6044" t="s">
        <v>1179</v>
      </c>
    </row>
    <row r="6045" spans="1:18" x14ac:dyDescent="0.3">
      <c r="A6045">
        <v>6217</v>
      </c>
      <c r="B6045" t="s">
        <v>109</v>
      </c>
      <c r="C6045">
        <v>2010</v>
      </c>
      <c r="D6045">
        <v>210000</v>
      </c>
      <c r="E6045">
        <v>120000</v>
      </c>
      <c r="F6045" t="s">
        <v>19</v>
      </c>
      <c r="G6045" t="s">
        <v>782</v>
      </c>
      <c r="H6045" t="s">
        <v>1482</v>
      </c>
      <c r="I6045" t="s">
        <v>22</v>
      </c>
      <c r="J6045" t="s">
        <v>23</v>
      </c>
      <c r="K6045" t="s">
        <v>24</v>
      </c>
      <c r="L6045" t="s">
        <v>25</v>
      </c>
      <c r="M6045" t="s">
        <v>208</v>
      </c>
      <c r="N6045">
        <v>1248</v>
      </c>
      <c r="O6045" t="s">
        <v>108</v>
      </c>
      <c r="P6045" t="s">
        <v>209</v>
      </c>
      <c r="Q6045">
        <v>5</v>
      </c>
      <c r="R6045" t="s">
        <v>1179</v>
      </c>
    </row>
    <row r="6046" spans="1:18" x14ac:dyDescent="0.3">
      <c r="A6046">
        <v>6218</v>
      </c>
      <c r="B6046" t="s">
        <v>65</v>
      </c>
      <c r="C6046">
        <v>2014</v>
      </c>
      <c r="D6046">
        <v>3500000</v>
      </c>
      <c r="E6046">
        <v>60000</v>
      </c>
      <c r="F6046" t="s">
        <v>19</v>
      </c>
      <c r="G6046" t="s">
        <v>857</v>
      </c>
      <c r="H6046" t="s">
        <v>858</v>
      </c>
      <c r="I6046" t="s">
        <v>22</v>
      </c>
      <c r="J6046" t="s">
        <v>23</v>
      </c>
      <c r="K6046" t="s">
        <v>154</v>
      </c>
      <c r="L6046" t="s">
        <v>25</v>
      </c>
      <c r="M6046" t="s">
        <v>689</v>
      </c>
      <c r="N6046">
        <v>2982</v>
      </c>
      <c r="O6046" t="s">
        <v>2275</v>
      </c>
      <c r="P6046" t="s">
        <v>2276</v>
      </c>
      <c r="Q6046">
        <v>7</v>
      </c>
      <c r="R6046" t="s">
        <v>1179</v>
      </c>
    </row>
    <row r="6047" spans="1:18" x14ac:dyDescent="0.3">
      <c r="A6047">
        <v>6219</v>
      </c>
      <c r="B6047" t="s">
        <v>37</v>
      </c>
      <c r="C6047">
        <v>2014</v>
      </c>
      <c r="D6047">
        <v>750000</v>
      </c>
      <c r="E6047">
        <v>80000</v>
      </c>
      <c r="F6047" t="s">
        <v>38</v>
      </c>
      <c r="G6047" t="s">
        <v>39</v>
      </c>
      <c r="H6047" t="s">
        <v>2080</v>
      </c>
      <c r="I6047" t="s">
        <v>22</v>
      </c>
      <c r="J6047" t="s">
        <v>23</v>
      </c>
      <c r="K6047" t="s">
        <v>24</v>
      </c>
      <c r="L6047" t="s">
        <v>33</v>
      </c>
      <c r="M6047" t="s">
        <v>225</v>
      </c>
      <c r="N6047">
        <v>1498</v>
      </c>
      <c r="O6047" t="s">
        <v>105</v>
      </c>
      <c r="P6047" t="s">
        <v>95</v>
      </c>
      <c r="Q6047">
        <v>5</v>
      </c>
      <c r="R6047" t="s">
        <v>1179</v>
      </c>
    </row>
    <row r="6048" spans="1:18" x14ac:dyDescent="0.3">
      <c r="A6048">
        <v>6220</v>
      </c>
      <c r="B6048" t="s">
        <v>120</v>
      </c>
      <c r="C6048">
        <v>2011</v>
      </c>
      <c r="D6048">
        <v>350000</v>
      </c>
      <c r="E6048">
        <v>120000</v>
      </c>
      <c r="F6048" t="s">
        <v>38</v>
      </c>
      <c r="G6048" t="s">
        <v>39</v>
      </c>
      <c r="H6048" t="s">
        <v>2080</v>
      </c>
      <c r="I6048" t="s">
        <v>22</v>
      </c>
      <c r="J6048" t="s">
        <v>23</v>
      </c>
      <c r="K6048" t="s">
        <v>24</v>
      </c>
      <c r="L6048" t="s">
        <v>33</v>
      </c>
      <c r="M6048" t="s">
        <v>621</v>
      </c>
      <c r="N6048">
        <v>2499</v>
      </c>
      <c r="O6048" t="s">
        <v>431</v>
      </c>
      <c r="P6048" t="s">
        <v>779</v>
      </c>
      <c r="Q6048">
        <v>10</v>
      </c>
      <c r="R6048" t="s">
        <v>1179</v>
      </c>
    </row>
    <row r="6049" spans="1:18" x14ac:dyDescent="0.3">
      <c r="A6049">
        <v>6221</v>
      </c>
      <c r="B6049" t="s">
        <v>37</v>
      </c>
      <c r="C6049">
        <v>2019</v>
      </c>
      <c r="D6049">
        <v>2000000</v>
      </c>
      <c r="E6049">
        <v>24857</v>
      </c>
      <c r="F6049" t="s">
        <v>38</v>
      </c>
      <c r="G6049" t="s">
        <v>39</v>
      </c>
      <c r="H6049" t="s">
        <v>1947</v>
      </c>
      <c r="I6049" t="s">
        <v>41</v>
      </c>
      <c r="J6049" t="s">
        <v>158</v>
      </c>
      <c r="K6049" t="s">
        <v>154</v>
      </c>
      <c r="L6049" t="s">
        <v>1873</v>
      </c>
      <c r="M6049" t="s">
        <v>982</v>
      </c>
      <c r="N6049">
        <v>1799</v>
      </c>
      <c r="O6049" t="s">
        <v>2277</v>
      </c>
      <c r="P6049" t="s">
        <v>2278</v>
      </c>
      <c r="Q6049">
        <v>5</v>
      </c>
      <c r="R6049" t="s">
        <v>1179</v>
      </c>
    </row>
    <row r="6050" spans="1:18" x14ac:dyDescent="0.3">
      <c r="A6050">
        <v>6222</v>
      </c>
      <c r="B6050" t="s">
        <v>46</v>
      </c>
      <c r="C6050">
        <v>2017</v>
      </c>
      <c r="D6050">
        <v>270000</v>
      </c>
      <c r="E6050">
        <v>26442</v>
      </c>
      <c r="F6050" t="s">
        <v>38</v>
      </c>
      <c r="G6050" t="s">
        <v>39</v>
      </c>
      <c r="H6050" t="s">
        <v>2080</v>
      </c>
      <c r="I6050" t="s">
        <v>41</v>
      </c>
      <c r="J6050" t="s">
        <v>23</v>
      </c>
      <c r="K6050" t="s">
        <v>24</v>
      </c>
      <c r="L6050" t="s">
        <v>25</v>
      </c>
      <c r="M6050" t="s">
        <v>110</v>
      </c>
      <c r="N6050">
        <v>998</v>
      </c>
      <c r="O6050" t="s">
        <v>247</v>
      </c>
      <c r="P6050" t="s">
        <v>679</v>
      </c>
      <c r="Q6050">
        <v>5</v>
      </c>
      <c r="R6050" t="s">
        <v>1179</v>
      </c>
    </row>
    <row r="6051" spans="1:18" x14ac:dyDescent="0.3">
      <c r="A6051">
        <v>6223</v>
      </c>
      <c r="B6051" t="s">
        <v>18</v>
      </c>
      <c r="C6051">
        <v>2017</v>
      </c>
      <c r="D6051">
        <v>700000</v>
      </c>
      <c r="E6051">
        <v>35000</v>
      </c>
      <c r="F6051" t="s">
        <v>38</v>
      </c>
      <c r="G6051" t="s">
        <v>39</v>
      </c>
      <c r="H6051" t="s">
        <v>2080</v>
      </c>
      <c r="I6051" t="s">
        <v>41</v>
      </c>
      <c r="J6051" t="s">
        <v>23</v>
      </c>
      <c r="K6051" t="s">
        <v>24</v>
      </c>
      <c r="L6051" t="s">
        <v>25</v>
      </c>
      <c r="M6051" t="s">
        <v>383</v>
      </c>
      <c r="N6051">
        <v>1373</v>
      </c>
      <c r="O6051" t="s">
        <v>384</v>
      </c>
      <c r="P6051" t="s">
        <v>233</v>
      </c>
      <c r="Q6051">
        <v>7</v>
      </c>
      <c r="R6051" t="s">
        <v>1179</v>
      </c>
    </row>
    <row r="6052" spans="1:18" x14ac:dyDescent="0.3">
      <c r="A6052">
        <v>6224</v>
      </c>
      <c r="B6052" t="s">
        <v>18</v>
      </c>
      <c r="C6052">
        <v>2010</v>
      </c>
      <c r="D6052">
        <v>130000</v>
      </c>
      <c r="E6052">
        <v>28000</v>
      </c>
      <c r="F6052" t="s">
        <v>38</v>
      </c>
      <c r="G6052" t="s">
        <v>39</v>
      </c>
      <c r="H6052" t="s">
        <v>2080</v>
      </c>
      <c r="I6052" t="s">
        <v>41</v>
      </c>
      <c r="J6052" t="s">
        <v>23</v>
      </c>
      <c r="K6052" t="s">
        <v>24</v>
      </c>
      <c r="L6052" t="s">
        <v>33</v>
      </c>
      <c r="M6052" t="s">
        <v>96</v>
      </c>
      <c r="N6052">
        <v>796</v>
      </c>
      <c r="O6052" t="s">
        <v>97</v>
      </c>
      <c r="P6052" t="s">
        <v>98</v>
      </c>
      <c r="Q6052">
        <v>5</v>
      </c>
      <c r="R6052" t="s">
        <v>1179</v>
      </c>
    </row>
    <row r="6053" spans="1:18" x14ac:dyDescent="0.3">
      <c r="A6053">
        <v>6225</v>
      </c>
      <c r="B6053" t="s">
        <v>18</v>
      </c>
      <c r="C6053">
        <v>2015</v>
      </c>
      <c r="D6053">
        <v>650000</v>
      </c>
      <c r="E6053">
        <v>80000</v>
      </c>
      <c r="F6053" t="s">
        <v>38</v>
      </c>
      <c r="G6053" t="s">
        <v>39</v>
      </c>
      <c r="H6053" t="s">
        <v>2080</v>
      </c>
      <c r="I6053" t="s">
        <v>22</v>
      </c>
      <c r="J6053" t="s">
        <v>23</v>
      </c>
      <c r="K6053" t="s">
        <v>24</v>
      </c>
      <c r="L6053" t="s">
        <v>25</v>
      </c>
      <c r="M6053" t="s">
        <v>307</v>
      </c>
      <c r="N6053">
        <v>1248</v>
      </c>
      <c r="O6053" t="s">
        <v>108</v>
      </c>
      <c r="P6053" t="s">
        <v>95</v>
      </c>
      <c r="Q6053">
        <v>7</v>
      </c>
      <c r="R6053" t="s">
        <v>1179</v>
      </c>
    </row>
    <row r="6054" spans="1:18" x14ac:dyDescent="0.3">
      <c r="A6054">
        <v>6226</v>
      </c>
      <c r="B6054" t="s">
        <v>18</v>
      </c>
      <c r="C6054">
        <v>2005</v>
      </c>
      <c r="D6054">
        <v>55000</v>
      </c>
      <c r="E6054">
        <v>39000</v>
      </c>
      <c r="F6054" t="s">
        <v>56</v>
      </c>
      <c r="G6054" t="s">
        <v>57</v>
      </c>
      <c r="H6054" t="s">
        <v>2279</v>
      </c>
      <c r="I6054" t="s">
        <v>41</v>
      </c>
      <c r="J6054" t="s">
        <v>23</v>
      </c>
      <c r="K6054" t="s">
        <v>24</v>
      </c>
      <c r="L6054" t="s">
        <v>25</v>
      </c>
      <c r="M6054" t="s">
        <v>96</v>
      </c>
      <c r="N6054">
        <v>796</v>
      </c>
      <c r="O6054" t="s">
        <v>97</v>
      </c>
      <c r="P6054" t="s">
        <v>98</v>
      </c>
      <c r="Q6054">
        <v>5</v>
      </c>
      <c r="R6054" t="s">
        <v>1179</v>
      </c>
    </row>
    <row r="6055" spans="1:18" x14ac:dyDescent="0.3">
      <c r="A6055">
        <v>6227</v>
      </c>
      <c r="B6055" t="s">
        <v>18</v>
      </c>
      <c r="C6055">
        <v>2017</v>
      </c>
      <c r="D6055">
        <v>475000</v>
      </c>
      <c r="E6055">
        <v>20000</v>
      </c>
      <c r="F6055" t="s">
        <v>56</v>
      </c>
      <c r="G6055" t="s">
        <v>57</v>
      </c>
      <c r="H6055" t="s">
        <v>972</v>
      </c>
      <c r="I6055" t="s">
        <v>41</v>
      </c>
      <c r="J6055" t="s">
        <v>23</v>
      </c>
      <c r="K6055" t="s">
        <v>154</v>
      </c>
      <c r="L6055" t="s">
        <v>25</v>
      </c>
      <c r="M6055" t="s">
        <v>226</v>
      </c>
      <c r="N6055">
        <v>998</v>
      </c>
      <c r="O6055" t="s">
        <v>86</v>
      </c>
      <c r="P6055" t="s">
        <v>141</v>
      </c>
      <c r="Q6055">
        <v>5</v>
      </c>
      <c r="R6055" t="s">
        <v>1179</v>
      </c>
    </row>
    <row r="6056" spans="1:18" x14ac:dyDescent="0.3">
      <c r="A6056">
        <v>6228</v>
      </c>
      <c r="B6056" t="s">
        <v>296</v>
      </c>
      <c r="C6056">
        <v>2013</v>
      </c>
      <c r="D6056">
        <v>325000</v>
      </c>
      <c r="E6056">
        <v>50000</v>
      </c>
      <c r="F6056" t="s">
        <v>56</v>
      </c>
      <c r="G6056" t="s">
        <v>57</v>
      </c>
      <c r="H6056" t="s">
        <v>972</v>
      </c>
      <c r="I6056" t="s">
        <v>22</v>
      </c>
      <c r="J6056" t="s">
        <v>23</v>
      </c>
      <c r="K6056" t="s">
        <v>24</v>
      </c>
      <c r="L6056" t="s">
        <v>25</v>
      </c>
      <c r="M6056" t="s">
        <v>809</v>
      </c>
      <c r="N6056">
        <v>1461</v>
      </c>
      <c r="O6056" t="s">
        <v>613</v>
      </c>
      <c r="P6056" t="s">
        <v>614</v>
      </c>
      <c r="Q6056">
        <v>5</v>
      </c>
      <c r="R6056" t="s">
        <v>1179</v>
      </c>
    </row>
    <row r="6057" spans="1:18" x14ac:dyDescent="0.3">
      <c r="A6057">
        <v>6229</v>
      </c>
      <c r="B6057" t="s">
        <v>37</v>
      </c>
      <c r="C6057">
        <v>2017</v>
      </c>
      <c r="D6057">
        <v>615000</v>
      </c>
      <c r="E6057">
        <v>40000</v>
      </c>
      <c r="F6057" t="s">
        <v>56</v>
      </c>
      <c r="G6057" t="s">
        <v>57</v>
      </c>
      <c r="H6057" t="s">
        <v>972</v>
      </c>
      <c r="I6057" t="s">
        <v>41</v>
      </c>
      <c r="J6057" t="s">
        <v>23</v>
      </c>
      <c r="K6057" t="s">
        <v>154</v>
      </c>
      <c r="L6057" t="s">
        <v>25</v>
      </c>
      <c r="M6057" t="s">
        <v>273</v>
      </c>
      <c r="N6057">
        <v>1199</v>
      </c>
      <c r="O6057" t="s">
        <v>434</v>
      </c>
      <c r="P6057" t="s">
        <v>452</v>
      </c>
      <c r="Q6057">
        <v>5</v>
      </c>
      <c r="R6057" t="s">
        <v>1179</v>
      </c>
    </row>
    <row r="6058" spans="1:18" x14ac:dyDescent="0.3">
      <c r="A6058">
        <v>6230</v>
      </c>
      <c r="B6058" t="s">
        <v>46</v>
      </c>
      <c r="C6058">
        <v>2015</v>
      </c>
      <c r="D6058">
        <v>390000</v>
      </c>
      <c r="E6058">
        <v>15000</v>
      </c>
      <c r="F6058" t="s">
        <v>56</v>
      </c>
      <c r="G6058" t="s">
        <v>57</v>
      </c>
      <c r="H6058" t="s">
        <v>972</v>
      </c>
      <c r="I6058" t="s">
        <v>41</v>
      </c>
      <c r="J6058" t="s">
        <v>23</v>
      </c>
      <c r="K6058" t="s">
        <v>24</v>
      </c>
      <c r="L6058" t="s">
        <v>25</v>
      </c>
      <c r="M6058" t="s">
        <v>85</v>
      </c>
      <c r="N6058">
        <v>1197</v>
      </c>
      <c r="O6058" t="s">
        <v>90</v>
      </c>
      <c r="P6058" t="s">
        <v>261</v>
      </c>
      <c r="Q6058">
        <v>5</v>
      </c>
      <c r="R6058" t="s">
        <v>1179</v>
      </c>
    </row>
    <row r="6059" spans="1:18" x14ac:dyDescent="0.3">
      <c r="A6059">
        <v>6231</v>
      </c>
      <c r="B6059" t="s">
        <v>18</v>
      </c>
      <c r="C6059">
        <v>2019</v>
      </c>
      <c r="D6059">
        <v>650000</v>
      </c>
      <c r="E6059">
        <v>15000</v>
      </c>
      <c r="F6059" t="s">
        <v>56</v>
      </c>
      <c r="G6059" t="s">
        <v>57</v>
      </c>
      <c r="H6059" t="s">
        <v>972</v>
      </c>
      <c r="I6059" t="s">
        <v>41</v>
      </c>
      <c r="J6059" t="s">
        <v>23</v>
      </c>
      <c r="K6059" t="s">
        <v>154</v>
      </c>
      <c r="L6059" t="s">
        <v>25</v>
      </c>
      <c r="M6059" t="s">
        <v>222</v>
      </c>
      <c r="N6059">
        <v>1197</v>
      </c>
      <c r="O6059" t="s">
        <v>265</v>
      </c>
      <c r="P6059" t="s">
        <v>266</v>
      </c>
      <c r="Q6059">
        <v>5</v>
      </c>
      <c r="R6059" t="s">
        <v>1179</v>
      </c>
    </row>
    <row r="6060" spans="1:18" x14ac:dyDescent="0.3">
      <c r="A6060">
        <v>6232</v>
      </c>
      <c r="B6060" t="s">
        <v>18</v>
      </c>
      <c r="C6060">
        <v>2015</v>
      </c>
      <c r="D6060">
        <v>440000</v>
      </c>
      <c r="E6060">
        <v>30000</v>
      </c>
      <c r="F6060" t="s">
        <v>56</v>
      </c>
      <c r="G6060" t="s">
        <v>57</v>
      </c>
      <c r="H6060" t="s">
        <v>2279</v>
      </c>
      <c r="I6060" t="s">
        <v>41</v>
      </c>
      <c r="J6060" t="s">
        <v>23</v>
      </c>
      <c r="K6060" t="s">
        <v>24</v>
      </c>
      <c r="L6060" t="s">
        <v>25</v>
      </c>
      <c r="M6060" t="s">
        <v>389</v>
      </c>
      <c r="N6060">
        <v>1197</v>
      </c>
      <c r="O6060" t="s">
        <v>265</v>
      </c>
      <c r="P6060" t="s">
        <v>266</v>
      </c>
      <c r="Q6060">
        <v>5</v>
      </c>
      <c r="R6060" t="s">
        <v>1179</v>
      </c>
    </row>
    <row r="6061" spans="1:18" x14ac:dyDescent="0.3">
      <c r="A6061">
        <v>6233</v>
      </c>
      <c r="B6061" t="s">
        <v>37</v>
      </c>
      <c r="C6061">
        <v>2014</v>
      </c>
      <c r="D6061">
        <v>600000</v>
      </c>
      <c r="E6061">
        <v>70000</v>
      </c>
      <c r="F6061" t="s">
        <v>56</v>
      </c>
      <c r="G6061" t="s">
        <v>957</v>
      </c>
      <c r="H6061" t="s">
        <v>1418</v>
      </c>
      <c r="I6061" t="s">
        <v>22</v>
      </c>
      <c r="J6061" t="s">
        <v>23</v>
      </c>
      <c r="K6061" t="s">
        <v>24</v>
      </c>
      <c r="L6061" t="s">
        <v>25</v>
      </c>
      <c r="M6061" t="s">
        <v>182</v>
      </c>
      <c r="N6061">
        <v>1498</v>
      </c>
      <c r="O6061" t="s">
        <v>105</v>
      </c>
      <c r="P6061" t="s">
        <v>95</v>
      </c>
      <c r="Q6061">
        <v>5</v>
      </c>
      <c r="R6061" t="s">
        <v>1179</v>
      </c>
    </row>
    <row r="6062" spans="1:18" x14ac:dyDescent="0.3">
      <c r="A6062">
        <v>6234</v>
      </c>
      <c r="B6062" t="s">
        <v>120</v>
      </c>
      <c r="C6062">
        <v>2012</v>
      </c>
      <c r="D6062">
        <v>170000</v>
      </c>
      <c r="E6062">
        <v>80000</v>
      </c>
      <c r="F6062" t="s">
        <v>124</v>
      </c>
      <c r="G6062" t="s">
        <v>965</v>
      </c>
      <c r="H6062" t="s">
        <v>1609</v>
      </c>
      <c r="I6062" t="s">
        <v>41</v>
      </c>
      <c r="J6062" t="s">
        <v>23</v>
      </c>
      <c r="K6062" t="s">
        <v>24</v>
      </c>
      <c r="L6062" t="s">
        <v>25</v>
      </c>
      <c r="M6062" t="s">
        <v>408</v>
      </c>
      <c r="N6062">
        <v>995</v>
      </c>
      <c r="O6062" t="s">
        <v>309</v>
      </c>
      <c r="P6062" t="s">
        <v>715</v>
      </c>
      <c r="Q6062">
        <v>5</v>
      </c>
      <c r="R6062" t="s">
        <v>1179</v>
      </c>
    </row>
    <row r="6063" spans="1:18" x14ac:dyDescent="0.3">
      <c r="A6063">
        <v>6235</v>
      </c>
      <c r="B6063" t="s">
        <v>88</v>
      </c>
      <c r="C6063">
        <v>2013</v>
      </c>
      <c r="D6063">
        <v>499000</v>
      </c>
      <c r="E6063">
        <v>80000</v>
      </c>
      <c r="F6063" t="s">
        <v>124</v>
      </c>
      <c r="G6063" t="s">
        <v>965</v>
      </c>
      <c r="H6063" t="s">
        <v>1609</v>
      </c>
      <c r="I6063" t="s">
        <v>22</v>
      </c>
      <c r="J6063" t="s">
        <v>23</v>
      </c>
      <c r="K6063" t="s">
        <v>24</v>
      </c>
      <c r="L6063" t="s">
        <v>25</v>
      </c>
      <c r="M6063" t="s">
        <v>489</v>
      </c>
      <c r="N6063">
        <v>2523</v>
      </c>
      <c r="O6063" t="s">
        <v>486</v>
      </c>
      <c r="P6063" t="s">
        <v>596</v>
      </c>
      <c r="Q6063">
        <v>9</v>
      </c>
      <c r="R6063" t="s">
        <v>1179</v>
      </c>
    </row>
    <row r="6064" spans="1:18" x14ac:dyDescent="0.3">
      <c r="A6064">
        <v>6236</v>
      </c>
      <c r="B6064" t="s">
        <v>46</v>
      </c>
      <c r="C6064">
        <v>2012</v>
      </c>
      <c r="D6064">
        <v>525000</v>
      </c>
      <c r="E6064">
        <v>120000</v>
      </c>
      <c r="F6064" t="s">
        <v>124</v>
      </c>
      <c r="G6064" t="s">
        <v>965</v>
      </c>
      <c r="H6064" t="s">
        <v>1609</v>
      </c>
      <c r="I6064" t="s">
        <v>22</v>
      </c>
      <c r="J6064" t="s">
        <v>23</v>
      </c>
      <c r="K6064" t="s">
        <v>24</v>
      </c>
      <c r="L6064" t="s">
        <v>25</v>
      </c>
      <c r="M6064" t="s">
        <v>99</v>
      </c>
      <c r="N6064">
        <v>1396</v>
      </c>
      <c r="O6064" t="s">
        <v>100</v>
      </c>
      <c r="P6064" t="s">
        <v>101</v>
      </c>
      <c r="Q6064">
        <v>5</v>
      </c>
      <c r="R6064" t="s">
        <v>1179</v>
      </c>
    </row>
    <row r="6065" spans="1:18" x14ac:dyDescent="0.3">
      <c r="A6065">
        <v>6237</v>
      </c>
      <c r="B6065" t="s">
        <v>296</v>
      </c>
      <c r="C6065">
        <v>2015</v>
      </c>
      <c r="D6065">
        <v>580000</v>
      </c>
      <c r="E6065">
        <v>90000</v>
      </c>
      <c r="F6065" t="s">
        <v>56</v>
      </c>
      <c r="G6065" t="s">
        <v>957</v>
      </c>
      <c r="H6065" t="s">
        <v>1418</v>
      </c>
      <c r="I6065" t="s">
        <v>22</v>
      </c>
      <c r="J6065" t="s">
        <v>23</v>
      </c>
      <c r="K6065" t="s">
        <v>24</v>
      </c>
      <c r="L6065" t="s">
        <v>25</v>
      </c>
      <c r="M6065" t="s">
        <v>297</v>
      </c>
      <c r="N6065">
        <v>1461</v>
      </c>
      <c r="O6065" t="s">
        <v>298</v>
      </c>
      <c r="P6065" t="s">
        <v>299</v>
      </c>
      <c r="Q6065">
        <v>5</v>
      </c>
      <c r="R6065" t="s">
        <v>1179</v>
      </c>
    </row>
    <row r="6066" spans="1:18" x14ac:dyDescent="0.3">
      <c r="A6066">
        <v>6238</v>
      </c>
      <c r="B6066" t="s">
        <v>120</v>
      </c>
      <c r="C6066">
        <v>2016</v>
      </c>
      <c r="D6066">
        <v>420000</v>
      </c>
      <c r="E6066">
        <v>110000</v>
      </c>
      <c r="F6066" t="s">
        <v>56</v>
      </c>
      <c r="G6066" t="s">
        <v>957</v>
      </c>
      <c r="H6066" t="s">
        <v>1418</v>
      </c>
      <c r="I6066" t="s">
        <v>22</v>
      </c>
      <c r="J6066" t="s">
        <v>23</v>
      </c>
      <c r="K6066" t="s">
        <v>24</v>
      </c>
      <c r="L6066" t="s">
        <v>33</v>
      </c>
      <c r="M6066" t="s">
        <v>121</v>
      </c>
      <c r="N6066">
        <v>1248</v>
      </c>
      <c r="O6066" t="s">
        <v>556</v>
      </c>
      <c r="P6066" t="s">
        <v>123</v>
      </c>
      <c r="Q6066">
        <v>7</v>
      </c>
      <c r="R6066" t="s">
        <v>1179</v>
      </c>
    </row>
    <row r="6067" spans="1:18" x14ac:dyDescent="0.3">
      <c r="A6067">
        <v>6239</v>
      </c>
      <c r="B6067" t="s">
        <v>65</v>
      </c>
      <c r="C6067">
        <v>2015</v>
      </c>
      <c r="D6067">
        <v>1300000</v>
      </c>
      <c r="E6067">
        <v>120000</v>
      </c>
      <c r="F6067" t="s">
        <v>124</v>
      </c>
      <c r="G6067" t="s">
        <v>965</v>
      </c>
      <c r="H6067" t="s">
        <v>1609</v>
      </c>
      <c r="I6067" t="s">
        <v>22</v>
      </c>
      <c r="J6067" t="s">
        <v>23</v>
      </c>
      <c r="K6067" t="s">
        <v>24</v>
      </c>
      <c r="L6067" t="s">
        <v>25</v>
      </c>
      <c r="M6067" t="s">
        <v>170</v>
      </c>
      <c r="N6067">
        <v>2494</v>
      </c>
      <c r="O6067" t="s">
        <v>190</v>
      </c>
      <c r="P6067" t="s">
        <v>172</v>
      </c>
      <c r="Q6067">
        <v>7</v>
      </c>
      <c r="R6067" t="s">
        <v>1179</v>
      </c>
    </row>
    <row r="6068" spans="1:18" x14ac:dyDescent="0.3">
      <c r="A6068">
        <v>6240</v>
      </c>
      <c r="B6068" t="s">
        <v>46</v>
      </c>
      <c r="C6068">
        <v>2016</v>
      </c>
      <c r="D6068">
        <v>800000</v>
      </c>
      <c r="E6068">
        <v>80000</v>
      </c>
      <c r="F6068" t="s">
        <v>124</v>
      </c>
      <c r="G6068" t="s">
        <v>965</v>
      </c>
      <c r="H6068" t="s">
        <v>1609</v>
      </c>
      <c r="I6068" t="s">
        <v>22</v>
      </c>
      <c r="J6068" t="s">
        <v>23</v>
      </c>
      <c r="K6068" t="s">
        <v>24</v>
      </c>
      <c r="L6068" t="s">
        <v>25</v>
      </c>
      <c r="M6068" t="s">
        <v>571</v>
      </c>
      <c r="N6068">
        <v>1582</v>
      </c>
      <c r="O6068" t="s">
        <v>301</v>
      </c>
      <c r="P6068" t="s">
        <v>302</v>
      </c>
      <c r="Q6068">
        <v>5</v>
      </c>
      <c r="R6068" t="s">
        <v>1179</v>
      </c>
    </row>
    <row r="6069" spans="1:18" x14ac:dyDescent="0.3">
      <c r="A6069">
        <v>6241</v>
      </c>
      <c r="B6069" t="s">
        <v>18</v>
      </c>
      <c r="C6069">
        <v>2020</v>
      </c>
      <c r="D6069">
        <v>600000</v>
      </c>
      <c r="E6069">
        <v>5000</v>
      </c>
      <c r="F6069" t="s">
        <v>38</v>
      </c>
      <c r="G6069" t="s">
        <v>880</v>
      </c>
      <c r="H6069" t="s">
        <v>2108</v>
      </c>
      <c r="I6069" t="s">
        <v>41</v>
      </c>
      <c r="J6069" t="s">
        <v>23</v>
      </c>
      <c r="K6069" t="s">
        <v>24</v>
      </c>
      <c r="L6069" t="s">
        <v>25</v>
      </c>
      <c r="M6069" t="s">
        <v>264</v>
      </c>
      <c r="N6069">
        <v>1197</v>
      </c>
      <c r="O6069" t="s">
        <v>265</v>
      </c>
      <c r="P6069" t="s">
        <v>266</v>
      </c>
      <c r="Q6069">
        <v>5</v>
      </c>
      <c r="R6069" t="s">
        <v>1179</v>
      </c>
    </row>
    <row r="6070" spans="1:18" x14ac:dyDescent="0.3">
      <c r="A6070">
        <v>6242</v>
      </c>
      <c r="B6070" t="s">
        <v>37</v>
      </c>
      <c r="C6070">
        <v>2017</v>
      </c>
      <c r="D6070">
        <v>400000</v>
      </c>
      <c r="E6070">
        <v>50000</v>
      </c>
      <c r="F6070" t="s">
        <v>38</v>
      </c>
      <c r="G6070" t="s">
        <v>880</v>
      </c>
      <c r="H6070" t="s">
        <v>2108</v>
      </c>
      <c r="I6070" t="s">
        <v>41</v>
      </c>
      <c r="J6070" t="s">
        <v>23</v>
      </c>
      <c r="K6070" t="s">
        <v>24</v>
      </c>
      <c r="L6070" t="s">
        <v>25</v>
      </c>
      <c r="M6070" t="s">
        <v>164</v>
      </c>
      <c r="N6070">
        <v>1198</v>
      </c>
      <c r="O6070" t="s">
        <v>219</v>
      </c>
      <c r="P6070" t="s">
        <v>312</v>
      </c>
      <c r="Q6070">
        <v>5</v>
      </c>
      <c r="R6070" t="s">
        <v>1179</v>
      </c>
    </row>
    <row r="6071" spans="1:18" x14ac:dyDescent="0.3">
      <c r="A6071">
        <v>6243</v>
      </c>
      <c r="B6071" t="s">
        <v>18</v>
      </c>
      <c r="C6071">
        <v>2017</v>
      </c>
      <c r="D6071">
        <v>700000</v>
      </c>
      <c r="E6071">
        <v>65000</v>
      </c>
      <c r="F6071" t="s">
        <v>38</v>
      </c>
      <c r="G6071" t="s">
        <v>880</v>
      </c>
      <c r="H6071" t="s">
        <v>1903</v>
      </c>
      <c r="I6071" t="s">
        <v>22</v>
      </c>
      <c r="J6071" t="s">
        <v>23</v>
      </c>
      <c r="K6071" t="s">
        <v>24</v>
      </c>
      <c r="L6071" t="s">
        <v>25</v>
      </c>
      <c r="M6071" t="s">
        <v>106</v>
      </c>
      <c r="N6071">
        <v>1248</v>
      </c>
      <c r="O6071" t="s">
        <v>27</v>
      </c>
      <c r="P6071" t="s">
        <v>28</v>
      </c>
      <c r="Q6071">
        <v>5</v>
      </c>
      <c r="R6071" t="s">
        <v>1179</v>
      </c>
    </row>
    <row r="6072" spans="1:18" x14ac:dyDescent="0.3">
      <c r="A6072">
        <v>6244</v>
      </c>
      <c r="B6072" t="s">
        <v>18</v>
      </c>
      <c r="C6072">
        <v>2017</v>
      </c>
      <c r="D6072">
        <v>800000</v>
      </c>
      <c r="E6072">
        <v>35000</v>
      </c>
      <c r="F6072" t="s">
        <v>38</v>
      </c>
      <c r="G6072" t="s">
        <v>880</v>
      </c>
      <c r="H6072" t="s">
        <v>1903</v>
      </c>
      <c r="I6072" t="s">
        <v>22</v>
      </c>
      <c r="J6072" t="s">
        <v>23</v>
      </c>
      <c r="K6072" t="s">
        <v>24</v>
      </c>
      <c r="L6072" t="s">
        <v>25</v>
      </c>
      <c r="M6072" t="s">
        <v>527</v>
      </c>
      <c r="N6072">
        <v>1248</v>
      </c>
      <c r="O6072" t="s">
        <v>27</v>
      </c>
      <c r="P6072" t="s">
        <v>28</v>
      </c>
      <c r="Q6072">
        <v>5</v>
      </c>
      <c r="R6072" t="s">
        <v>1179</v>
      </c>
    </row>
    <row r="6073" spans="1:18" x14ac:dyDescent="0.3">
      <c r="A6073">
        <v>6245</v>
      </c>
      <c r="B6073" t="s">
        <v>37</v>
      </c>
      <c r="C6073">
        <v>2015</v>
      </c>
      <c r="D6073">
        <v>600000</v>
      </c>
      <c r="E6073">
        <v>90000</v>
      </c>
      <c r="F6073" t="s">
        <v>38</v>
      </c>
      <c r="G6073" t="s">
        <v>880</v>
      </c>
      <c r="H6073" t="s">
        <v>1903</v>
      </c>
      <c r="I6073" t="s">
        <v>22</v>
      </c>
      <c r="J6073" t="s">
        <v>23</v>
      </c>
      <c r="K6073" t="s">
        <v>24</v>
      </c>
      <c r="L6073" t="s">
        <v>25</v>
      </c>
      <c r="M6073" t="s">
        <v>186</v>
      </c>
      <c r="N6073">
        <v>1498</v>
      </c>
      <c r="O6073" t="s">
        <v>105</v>
      </c>
      <c r="P6073" t="s">
        <v>95</v>
      </c>
      <c r="Q6073">
        <v>5</v>
      </c>
      <c r="R6073" t="s">
        <v>1179</v>
      </c>
    </row>
    <row r="6074" spans="1:18" x14ac:dyDescent="0.3">
      <c r="A6074">
        <v>6246</v>
      </c>
      <c r="B6074" t="s">
        <v>18</v>
      </c>
      <c r="C6074">
        <v>2016</v>
      </c>
      <c r="D6074">
        <v>580000</v>
      </c>
      <c r="E6074">
        <v>100000</v>
      </c>
      <c r="F6074" t="s">
        <v>38</v>
      </c>
      <c r="G6074" t="s">
        <v>880</v>
      </c>
      <c r="H6074" t="s">
        <v>2108</v>
      </c>
      <c r="I6074" t="s">
        <v>22</v>
      </c>
      <c r="J6074" t="s">
        <v>23</v>
      </c>
      <c r="K6074" t="s">
        <v>24</v>
      </c>
      <c r="L6074" t="s">
        <v>25</v>
      </c>
      <c r="M6074" t="s">
        <v>229</v>
      </c>
      <c r="N6074">
        <v>1248</v>
      </c>
      <c r="O6074" t="s">
        <v>27</v>
      </c>
      <c r="P6074" t="s">
        <v>28</v>
      </c>
      <c r="Q6074">
        <v>5</v>
      </c>
      <c r="R6074" t="s">
        <v>1179</v>
      </c>
    </row>
    <row r="6075" spans="1:18" x14ac:dyDescent="0.3">
      <c r="A6075">
        <v>6247</v>
      </c>
      <c r="B6075" t="s">
        <v>75</v>
      </c>
      <c r="C6075">
        <v>2016</v>
      </c>
      <c r="D6075">
        <v>350000</v>
      </c>
      <c r="E6075">
        <v>15000</v>
      </c>
      <c r="F6075" t="s">
        <v>38</v>
      </c>
      <c r="G6075" t="s">
        <v>880</v>
      </c>
      <c r="H6075" t="s">
        <v>2108</v>
      </c>
      <c r="I6075" t="s">
        <v>41</v>
      </c>
      <c r="J6075" t="s">
        <v>23</v>
      </c>
      <c r="K6075" t="s">
        <v>24</v>
      </c>
      <c r="L6075" t="s">
        <v>25</v>
      </c>
      <c r="M6075" t="s">
        <v>427</v>
      </c>
      <c r="N6075">
        <v>799</v>
      </c>
      <c r="O6075" t="s">
        <v>428</v>
      </c>
      <c r="P6075" t="s">
        <v>429</v>
      </c>
      <c r="Q6075">
        <v>5</v>
      </c>
      <c r="R6075" t="s">
        <v>1179</v>
      </c>
    </row>
    <row r="6076" spans="1:18" x14ac:dyDescent="0.3">
      <c r="A6076">
        <v>6248</v>
      </c>
      <c r="B6076" t="s">
        <v>69</v>
      </c>
      <c r="C6076">
        <v>2011</v>
      </c>
      <c r="D6076">
        <v>204999</v>
      </c>
      <c r="E6076">
        <v>147000</v>
      </c>
      <c r="F6076" t="s">
        <v>38</v>
      </c>
      <c r="G6076" t="s">
        <v>880</v>
      </c>
      <c r="H6076" t="s">
        <v>2108</v>
      </c>
      <c r="I6076" t="s">
        <v>22</v>
      </c>
      <c r="J6076" t="s">
        <v>23</v>
      </c>
      <c r="K6076" t="s">
        <v>24</v>
      </c>
      <c r="L6076" t="s">
        <v>25</v>
      </c>
      <c r="M6076" t="s">
        <v>72</v>
      </c>
      <c r="N6076">
        <v>1399</v>
      </c>
      <c r="O6076" t="s">
        <v>388</v>
      </c>
      <c r="P6076" t="s">
        <v>74</v>
      </c>
      <c r="Q6076">
        <v>5</v>
      </c>
      <c r="R6076" t="s">
        <v>1179</v>
      </c>
    </row>
    <row r="6077" spans="1:18" x14ac:dyDescent="0.3">
      <c r="A6077">
        <v>6249</v>
      </c>
      <c r="B6077" t="s">
        <v>88</v>
      </c>
      <c r="C6077">
        <v>2017</v>
      </c>
      <c r="D6077">
        <v>1350000</v>
      </c>
      <c r="E6077">
        <v>20000</v>
      </c>
      <c r="F6077" t="s">
        <v>124</v>
      </c>
      <c r="G6077" t="s">
        <v>772</v>
      </c>
      <c r="H6077" t="s">
        <v>1072</v>
      </c>
      <c r="I6077" t="s">
        <v>22</v>
      </c>
      <c r="J6077" t="s">
        <v>23</v>
      </c>
      <c r="K6077" t="s">
        <v>24</v>
      </c>
      <c r="L6077" t="s">
        <v>25</v>
      </c>
      <c r="M6077" t="s">
        <v>155</v>
      </c>
      <c r="N6077">
        <v>2179</v>
      </c>
      <c r="O6077" t="s">
        <v>446</v>
      </c>
      <c r="P6077" t="s">
        <v>447</v>
      </c>
      <c r="Q6077">
        <v>7</v>
      </c>
      <c r="R6077" t="s">
        <v>1179</v>
      </c>
    </row>
    <row r="6078" spans="1:18" x14ac:dyDescent="0.3">
      <c r="A6078">
        <v>6250</v>
      </c>
      <c r="B6078" t="s">
        <v>46</v>
      </c>
      <c r="C6078">
        <v>2009</v>
      </c>
      <c r="D6078">
        <v>310000</v>
      </c>
      <c r="E6078">
        <v>120000</v>
      </c>
      <c r="F6078" t="s">
        <v>124</v>
      </c>
      <c r="G6078" t="s">
        <v>772</v>
      </c>
      <c r="H6078" t="s">
        <v>1072</v>
      </c>
      <c r="I6078" t="s">
        <v>22</v>
      </c>
      <c r="J6078" t="s">
        <v>23</v>
      </c>
      <c r="K6078" t="s">
        <v>24</v>
      </c>
      <c r="L6078" t="s">
        <v>33</v>
      </c>
      <c r="M6078" t="s">
        <v>47</v>
      </c>
      <c r="N6078">
        <v>1396</v>
      </c>
      <c r="O6078" t="s">
        <v>48</v>
      </c>
      <c r="P6078" t="s">
        <v>49</v>
      </c>
      <c r="Q6078">
        <v>5</v>
      </c>
      <c r="R6078" t="s">
        <v>1179</v>
      </c>
    </row>
    <row r="6079" spans="1:18" x14ac:dyDescent="0.3">
      <c r="A6079">
        <v>6251</v>
      </c>
      <c r="B6079" t="s">
        <v>65</v>
      </c>
      <c r="C6079">
        <v>2011</v>
      </c>
      <c r="D6079">
        <v>700000</v>
      </c>
      <c r="E6079">
        <v>250000</v>
      </c>
      <c r="F6079" t="s">
        <v>124</v>
      </c>
      <c r="G6079" t="s">
        <v>772</v>
      </c>
      <c r="H6079" t="s">
        <v>1072</v>
      </c>
      <c r="I6079" t="s">
        <v>22</v>
      </c>
      <c r="J6079" t="s">
        <v>23</v>
      </c>
      <c r="K6079" t="s">
        <v>24</v>
      </c>
      <c r="L6079" t="s">
        <v>33</v>
      </c>
      <c r="M6079" t="s">
        <v>475</v>
      </c>
      <c r="N6079">
        <v>2494</v>
      </c>
      <c r="O6079" t="s">
        <v>476</v>
      </c>
      <c r="P6079" t="s">
        <v>477</v>
      </c>
      <c r="Q6079">
        <v>7</v>
      </c>
      <c r="R6079" t="s">
        <v>1179</v>
      </c>
    </row>
    <row r="6080" spans="1:18" x14ac:dyDescent="0.3">
      <c r="A6080">
        <v>6252</v>
      </c>
      <c r="B6080" t="s">
        <v>69</v>
      </c>
      <c r="C6080">
        <v>2016</v>
      </c>
      <c r="D6080">
        <v>459999</v>
      </c>
      <c r="E6080">
        <v>69000</v>
      </c>
      <c r="F6080" t="s">
        <v>124</v>
      </c>
      <c r="G6080" t="s">
        <v>772</v>
      </c>
      <c r="H6080" t="s">
        <v>2280</v>
      </c>
      <c r="I6080" t="s">
        <v>22</v>
      </c>
      <c r="J6080" t="s">
        <v>23</v>
      </c>
      <c r="K6080" t="s">
        <v>24</v>
      </c>
      <c r="L6080" t="s">
        <v>33</v>
      </c>
      <c r="M6080" t="s">
        <v>737</v>
      </c>
      <c r="N6080">
        <v>1498</v>
      </c>
      <c r="O6080" t="s">
        <v>738</v>
      </c>
      <c r="P6080" t="s">
        <v>719</v>
      </c>
      <c r="Q6080">
        <v>5</v>
      </c>
      <c r="R6080" t="s">
        <v>1179</v>
      </c>
    </row>
    <row r="6081" spans="1:18" x14ac:dyDescent="0.3">
      <c r="A6081">
        <v>6253</v>
      </c>
      <c r="B6081" t="s">
        <v>18</v>
      </c>
      <c r="C6081">
        <v>2017</v>
      </c>
      <c r="D6081">
        <v>860000</v>
      </c>
      <c r="E6081">
        <v>80000</v>
      </c>
      <c r="F6081" t="s">
        <v>124</v>
      </c>
      <c r="G6081" t="s">
        <v>772</v>
      </c>
      <c r="H6081" t="s">
        <v>1072</v>
      </c>
      <c r="I6081" t="s">
        <v>22</v>
      </c>
      <c r="J6081" t="s">
        <v>23</v>
      </c>
      <c r="K6081" t="s">
        <v>24</v>
      </c>
      <c r="L6081" t="s">
        <v>25</v>
      </c>
      <c r="M6081" t="s">
        <v>415</v>
      </c>
      <c r="N6081">
        <v>1248</v>
      </c>
      <c r="O6081" t="s">
        <v>94</v>
      </c>
      <c r="P6081" t="s">
        <v>95</v>
      </c>
      <c r="Q6081">
        <v>5</v>
      </c>
      <c r="R6081" t="s">
        <v>1179</v>
      </c>
    </row>
    <row r="6082" spans="1:18" x14ac:dyDescent="0.3">
      <c r="A6082">
        <v>6254</v>
      </c>
      <c r="B6082" t="s">
        <v>46</v>
      </c>
      <c r="C6082">
        <v>2012</v>
      </c>
      <c r="D6082">
        <v>275000</v>
      </c>
      <c r="E6082">
        <v>97000</v>
      </c>
      <c r="F6082" t="s">
        <v>124</v>
      </c>
      <c r="G6082" t="s">
        <v>772</v>
      </c>
      <c r="H6082" t="s">
        <v>2280</v>
      </c>
      <c r="I6082" t="s">
        <v>59</v>
      </c>
      <c r="J6082" t="s">
        <v>23</v>
      </c>
      <c r="K6082" t="s">
        <v>24</v>
      </c>
      <c r="L6082" t="s">
        <v>42</v>
      </c>
      <c r="M6082" t="s">
        <v>273</v>
      </c>
      <c r="N6082">
        <v>1086</v>
      </c>
      <c r="O6082" t="s">
        <v>73</v>
      </c>
      <c r="P6082" t="s">
        <v>2281</v>
      </c>
      <c r="Q6082">
        <v>5</v>
      </c>
      <c r="R6082" t="s">
        <v>1179</v>
      </c>
    </row>
    <row r="6083" spans="1:18" x14ac:dyDescent="0.3">
      <c r="A6083">
        <v>6255</v>
      </c>
      <c r="B6083" t="s">
        <v>75</v>
      </c>
      <c r="C6083">
        <v>2016</v>
      </c>
      <c r="D6083">
        <v>390000</v>
      </c>
      <c r="E6083">
        <v>15000</v>
      </c>
      <c r="F6083" t="s">
        <v>124</v>
      </c>
      <c r="G6083" t="s">
        <v>772</v>
      </c>
      <c r="H6083" t="s">
        <v>2280</v>
      </c>
      <c r="I6083" t="s">
        <v>41</v>
      </c>
      <c r="J6083" t="s">
        <v>23</v>
      </c>
      <c r="K6083" t="s">
        <v>24</v>
      </c>
      <c r="L6083" t="s">
        <v>25</v>
      </c>
      <c r="M6083" t="s">
        <v>427</v>
      </c>
      <c r="N6083">
        <v>799</v>
      </c>
      <c r="O6083" t="s">
        <v>428</v>
      </c>
      <c r="P6083" t="s">
        <v>429</v>
      </c>
      <c r="Q6083">
        <v>5</v>
      </c>
      <c r="R6083" t="s">
        <v>1179</v>
      </c>
    </row>
    <row r="6084" spans="1:18" x14ac:dyDescent="0.3">
      <c r="A6084">
        <v>6256</v>
      </c>
      <c r="B6084" t="s">
        <v>109</v>
      </c>
      <c r="C6084">
        <v>2018</v>
      </c>
      <c r="D6084">
        <v>1525000</v>
      </c>
      <c r="E6084">
        <v>50000</v>
      </c>
      <c r="F6084" t="s">
        <v>124</v>
      </c>
      <c r="G6084" t="s">
        <v>772</v>
      </c>
      <c r="H6084" t="s">
        <v>1072</v>
      </c>
      <c r="I6084" t="s">
        <v>22</v>
      </c>
      <c r="J6084" t="s">
        <v>23</v>
      </c>
      <c r="K6084" t="s">
        <v>24</v>
      </c>
      <c r="L6084" t="s">
        <v>25</v>
      </c>
      <c r="M6084" t="s">
        <v>421</v>
      </c>
      <c r="N6084">
        <v>2179</v>
      </c>
      <c r="O6084" t="s">
        <v>461</v>
      </c>
      <c r="P6084" t="s">
        <v>334</v>
      </c>
      <c r="Q6084">
        <v>7</v>
      </c>
      <c r="R6084" t="s">
        <v>1179</v>
      </c>
    </row>
    <row r="6085" spans="1:18" x14ac:dyDescent="0.3">
      <c r="A6085">
        <v>6257</v>
      </c>
      <c r="B6085" t="s">
        <v>18</v>
      </c>
      <c r="C6085">
        <v>2005</v>
      </c>
      <c r="D6085">
        <v>110000</v>
      </c>
      <c r="E6085">
        <v>50800</v>
      </c>
      <c r="F6085" t="s">
        <v>124</v>
      </c>
      <c r="G6085" t="s">
        <v>772</v>
      </c>
      <c r="H6085" t="s">
        <v>2280</v>
      </c>
      <c r="I6085" t="s">
        <v>41</v>
      </c>
      <c r="J6085" t="s">
        <v>158</v>
      </c>
      <c r="K6085" t="s">
        <v>24</v>
      </c>
      <c r="L6085" t="s">
        <v>33</v>
      </c>
      <c r="M6085" t="s">
        <v>96</v>
      </c>
      <c r="N6085">
        <v>796</v>
      </c>
      <c r="O6085" t="s">
        <v>97</v>
      </c>
      <c r="P6085" t="s">
        <v>98</v>
      </c>
      <c r="Q6085">
        <v>5</v>
      </c>
      <c r="R6085" t="s">
        <v>1179</v>
      </c>
    </row>
    <row r="6086" spans="1:18" x14ac:dyDescent="0.3">
      <c r="A6086">
        <v>6258</v>
      </c>
      <c r="B6086" t="s">
        <v>18</v>
      </c>
      <c r="C6086">
        <v>2017</v>
      </c>
      <c r="D6086">
        <v>484999</v>
      </c>
      <c r="E6086">
        <v>10000</v>
      </c>
      <c r="F6086" t="s">
        <v>124</v>
      </c>
      <c r="G6086" t="s">
        <v>772</v>
      </c>
      <c r="H6086" t="s">
        <v>2280</v>
      </c>
      <c r="I6086" t="s">
        <v>41</v>
      </c>
      <c r="J6086" t="s">
        <v>158</v>
      </c>
      <c r="K6086" t="s">
        <v>24</v>
      </c>
      <c r="L6086" t="s">
        <v>25</v>
      </c>
      <c r="M6086" t="s">
        <v>243</v>
      </c>
      <c r="N6086">
        <v>998</v>
      </c>
      <c r="O6086" t="s">
        <v>244</v>
      </c>
      <c r="P6086" t="s">
        <v>141</v>
      </c>
      <c r="Q6086">
        <v>5</v>
      </c>
      <c r="R6086" t="s">
        <v>1179</v>
      </c>
    </row>
    <row r="6087" spans="1:18" x14ac:dyDescent="0.3">
      <c r="A6087">
        <v>6259</v>
      </c>
      <c r="B6087" t="s">
        <v>239</v>
      </c>
      <c r="C6087">
        <v>2018</v>
      </c>
      <c r="D6087">
        <v>5830000</v>
      </c>
      <c r="E6087">
        <v>30000</v>
      </c>
      <c r="F6087" t="s">
        <v>124</v>
      </c>
      <c r="G6087" t="s">
        <v>772</v>
      </c>
      <c r="H6087" t="s">
        <v>2280</v>
      </c>
      <c r="I6087" t="s">
        <v>22</v>
      </c>
      <c r="J6087" t="s">
        <v>23</v>
      </c>
      <c r="K6087" t="s">
        <v>154</v>
      </c>
      <c r="L6087" t="s">
        <v>25</v>
      </c>
      <c r="M6087" t="s">
        <v>750</v>
      </c>
      <c r="N6087">
        <v>2993</v>
      </c>
      <c r="O6087" t="s">
        <v>751</v>
      </c>
      <c r="P6087" t="s">
        <v>752</v>
      </c>
      <c r="Q6087">
        <v>4</v>
      </c>
      <c r="R6087" t="s">
        <v>1179</v>
      </c>
    </row>
    <row r="6088" spans="1:18" x14ac:dyDescent="0.3">
      <c r="A6088">
        <v>6260</v>
      </c>
      <c r="B6088" t="s">
        <v>18</v>
      </c>
      <c r="C6088">
        <v>2012</v>
      </c>
      <c r="D6088">
        <v>185000</v>
      </c>
      <c r="E6088">
        <v>60000</v>
      </c>
      <c r="F6088" t="s">
        <v>124</v>
      </c>
      <c r="G6088" t="s">
        <v>772</v>
      </c>
      <c r="H6088" t="s">
        <v>2282</v>
      </c>
      <c r="I6088" t="s">
        <v>41</v>
      </c>
      <c r="J6088" t="s">
        <v>23</v>
      </c>
      <c r="K6088" t="s">
        <v>24</v>
      </c>
      <c r="L6088" t="s">
        <v>33</v>
      </c>
      <c r="M6088" t="s">
        <v>96</v>
      </c>
      <c r="N6088">
        <v>796</v>
      </c>
      <c r="O6088" t="s">
        <v>97</v>
      </c>
      <c r="P6088" t="s">
        <v>98</v>
      </c>
      <c r="Q6088">
        <v>5</v>
      </c>
      <c r="R6088" t="s">
        <v>1179</v>
      </c>
    </row>
    <row r="6089" spans="1:18" x14ac:dyDescent="0.3">
      <c r="A6089">
        <v>6261</v>
      </c>
      <c r="B6089" t="s">
        <v>46</v>
      </c>
      <c r="C6089">
        <v>2018</v>
      </c>
      <c r="D6089">
        <v>665000</v>
      </c>
      <c r="E6089">
        <v>40142</v>
      </c>
      <c r="F6089" t="s">
        <v>124</v>
      </c>
      <c r="G6089" t="s">
        <v>772</v>
      </c>
      <c r="H6089" t="s">
        <v>1302</v>
      </c>
      <c r="I6089" t="s">
        <v>22</v>
      </c>
      <c r="J6089" t="s">
        <v>158</v>
      </c>
      <c r="K6089" t="s">
        <v>24</v>
      </c>
      <c r="L6089" t="s">
        <v>25</v>
      </c>
      <c r="M6089" t="s">
        <v>545</v>
      </c>
      <c r="N6089">
        <v>1120</v>
      </c>
      <c r="O6089" t="s">
        <v>561</v>
      </c>
      <c r="P6089" t="s">
        <v>547</v>
      </c>
      <c r="Q6089">
        <v>5</v>
      </c>
      <c r="R6089" t="s">
        <v>1179</v>
      </c>
    </row>
    <row r="6090" spans="1:18" x14ac:dyDescent="0.3">
      <c r="A6090">
        <v>6262</v>
      </c>
      <c r="B6090" t="s">
        <v>46</v>
      </c>
      <c r="C6090">
        <v>2019</v>
      </c>
      <c r="D6090">
        <v>721000</v>
      </c>
      <c r="E6090">
        <v>9400</v>
      </c>
      <c r="F6090" t="s">
        <v>124</v>
      </c>
      <c r="G6090" t="s">
        <v>772</v>
      </c>
      <c r="H6090" t="s">
        <v>2282</v>
      </c>
      <c r="I6090" t="s">
        <v>41</v>
      </c>
      <c r="J6090" t="s">
        <v>158</v>
      </c>
      <c r="K6090" t="s">
        <v>24</v>
      </c>
      <c r="L6090" t="s">
        <v>25</v>
      </c>
      <c r="M6090" t="s">
        <v>133</v>
      </c>
      <c r="N6090">
        <v>1197</v>
      </c>
      <c r="O6090" t="s">
        <v>134</v>
      </c>
      <c r="P6090" t="s">
        <v>135</v>
      </c>
      <c r="Q6090">
        <v>5</v>
      </c>
      <c r="R6090" t="s">
        <v>1179</v>
      </c>
    </row>
    <row r="6091" spans="1:18" x14ac:dyDescent="0.3">
      <c r="A6091">
        <v>6263</v>
      </c>
      <c r="B6091" t="s">
        <v>88</v>
      </c>
      <c r="C6091">
        <v>2016</v>
      </c>
      <c r="D6091">
        <v>390000</v>
      </c>
      <c r="E6091">
        <v>62000</v>
      </c>
      <c r="F6091" t="s">
        <v>124</v>
      </c>
      <c r="G6091" t="s">
        <v>772</v>
      </c>
      <c r="H6091" t="s">
        <v>2282</v>
      </c>
      <c r="I6091" t="s">
        <v>22</v>
      </c>
      <c r="J6091" t="s">
        <v>158</v>
      </c>
      <c r="K6091" t="s">
        <v>24</v>
      </c>
      <c r="L6091" t="s">
        <v>25</v>
      </c>
      <c r="M6091" t="s">
        <v>564</v>
      </c>
      <c r="N6091">
        <v>1198</v>
      </c>
      <c r="O6091" t="s">
        <v>565</v>
      </c>
      <c r="P6091" t="s">
        <v>566</v>
      </c>
      <c r="Q6091">
        <v>5</v>
      </c>
      <c r="R6091" t="s">
        <v>1179</v>
      </c>
    </row>
    <row r="6092" spans="1:18" x14ac:dyDescent="0.3">
      <c r="A6092">
        <v>6264</v>
      </c>
      <c r="B6092" t="s">
        <v>109</v>
      </c>
      <c r="C6092">
        <v>2011</v>
      </c>
      <c r="D6092">
        <v>190000</v>
      </c>
      <c r="E6092">
        <v>90000</v>
      </c>
      <c r="F6092" t="s">
        <v>124</v>
      </c>
      <c r="G6092" t="s">
        <v>772</v>
      </c>
      <c r="H6092" t="s">
        <v>2280</v>
      </c>
      <c r="I6092" t="s">
        <v>22</v>
      </c>
      <c r="J6092" t="s">
        <v>158</v>
      </c>
      <c r="K6092" t="s">
        <v>24</v>
      </c>
      <c r="L6092" t="s">
        <v>25</v>
      </c>
      <c r="M6092" t="s">
        <v>263</v>
      </c>
      <c r="N6092">
        <v>1248</v>
      </c>
      <c r="O6092" t="s">
        <v>48</v>
      </c>
      <c r="P6092" t="s">
        <v>209</v>
      </c>
      <c r="Q6092">
        <v>5</v>
      </c>
      <c r="R6092" t="s">
        <v>1179</v>
      </c>
    </row>
    <row r="6093" spans="1:18" x14ac:dyDescent="0.3">
      <c r="A6093">
        <v>6265</v>
      </c>
      <c r="B6093" t="s">
        <v>88</v>
      </c>
      <c r="C6093">
        <v>2019</v>
      </c>
      <c r="D6093">
        <v>975000</v>
      </c>
      <c r="E6093">
        <v>12584</v>
      </c>
      <c r="F6093" t="s">
        <v>124</v>
      </c>
      <c r="G6093" t="s">
        <v>799</v>
      </c>
      <c r="H6093" t="s">
        <v>2283</v>
      </c>
      <c r="I6093" t="s">
        <v>22</v>
      </c>
      <c r="J6093" t="s">
        <v>158</v>
      </c>
      <c r="K6093" t="s">
        <v>24</v>
      </c>
      <c r="L6093" t="s">
        <v>25</v>
      </c>
      <c r="M6093" t="s">
        <v>478</v>
      </c>
      <c r="N6093">
        <v>2498</v>
      </c>
      <c r="O6093" t="s">
        <v>479</v>
      </c>
      <c r="P6093" t="s">
        <v>480</v>
      </c>
      <c r="Q6093">
        <v>6</v>
      </c>
      <c r="R6093" t="s">
        <v>1179</v>
      </c>
    </row>
    <row r="6094" spans="1:18" x14ac:dyDescent="0.3">
      <c r="A6094">
        <v>6266</v>
      </c>
      <c r="B6094" t="s">
        <v>145</v>
      </c>
      <c r="C6094">
        <v>2016</v>
      </c>
      <c r="D6094">
        <v>275000</v>
      </c>
      <c r="E6094">
        <v>49000</v>
      </c>
      <c r="F6094" t="s">
        <v>124</v>
      </c>
      <c r="G6094" t="s">
        <v>799</v>
      </c>
      <c r="H6094" t="s">
        <v>2206</v>
      </c>
      <c r="I6094" t="s">
        <v>41</v>
      </c>
      <c r="J6094" t="s">
        <v>158</v>
      </c>
      <c r="K6094" t="s">
        <v>24</v>
      </c>
      <c r="L6094" t="s">
        <v>25</v>
      </c>
      <c r="M6094" t="s">
        <v>245</v>
      </c>
      <c r="N6094">
        <v>1198</v>
      </c>
      <c r="O6094" t="s">
        <v>166</v>
      </c>
      <c r="P6094" t="s">
        <v>147</v>
      </c>
      <c r="Q6094">
        <v>5</v>
      </c>
      <c r="R6094" t="s">
        <v>1179</v>
      </c>
    </row>
    <row r="6095" spans="1:18" x14ac:dyDescent="0.3">
      <c r="A6095">
        <v>6267</v>
      </c>
      <c r="B6095" t="s">
        <v>18</v>
      </c>
      <c r="C6095">
        <v>2016</v>
      </c>
      <c r="D6095">
        <v>315000</v>
      </c>
      <c r="E6095">
        <v>32000</v>
      </c>
      <c r="F6095" t="s">
        <v>124</v>
      </c>
      <c r="G6095" t="s">
        <v>799</v>
      </c>
      <c r="H6095" t="s">
        <v>2206</v>
      </c>
      <c r="I6095" t="s">
        <v>41</v>
      </c>
      <c r="J6095" t="s">
        <v>158</v>
      </c>
      <c r="K6095" t="s">
        <v>24</v>
      </c>
      <c r="L6095" t="s">
        <v>25</v>
      </c>
      <c r="M6095" t="s">
        <v>117</v>
      </c>
      <c r="N6095">
        <v>796</v>
      </c>
      <c r="O6095" t="s">
        <v>118</v>
      </c>
      <c r="P6095" t="s">
        <v>119</v>
      </c>
      <c r="Q6095">
        <v>5</v>
      </c>
      <c r="R6095" t="s">
        <v>1179</v>
      </c>
    </row>
    <row r="6096" spans="1:18" x14ac:dyDescent="0.3">
      <c r="A6096">
        <v>6268</v>
      </c>
      <c r="B6096" t="s">
        <v>46</v>
      </c>
      <c r="C6096">
        <v>2019</v>
      </c>
      <c r="D6096">
        <v>685000</v>
      </c>
      <c r="E6096">
        <v>4300</v>
      </c>
      <c r="F6096" t="s">
        <v>124</v>
      </c>
      <c r="G6096" t="s">
        <v>799</v>
      </c>
      <c r="H6096" t="s">
        <v>2283</v>
      </c>
      <c r="I6096" t="s">
        <v>41</v>
      </c>
      <c r="J6096" t="s">
        <v>158</v>
      </c>
      <c r="K6096" t="s">
        <v>24</v>
      </c>
      <c r="L6096" t="s">
        <v>25</v>
      </c>
      <c r="M6096" t="s">
        <v>133</v>
      </c>
      <c r="N6096">
        <v>1197</v>
      </c>
      <c r="O6096" t="s">
        <v>54</v>
      </c>
      <c r="P6096" t="s">
        <v>414</v>
      </c>
      <c r="Q6096">
        <v>5</v>
      </c>
      <c r="R6096" t="s">
        <v>1179</v>
      </c>
    </row>
    <row r="6097" spans="1:18" x14ac:dyDescent="0.3">
      <c r="A6097">
        <v>6269</v>
      </c>
      <c r="B6097" t="s">
        <v>18</v>
      </c>
      <c r="C6097">
        <v>2019</v>
      </c>
      <c r="D6097">
        <v>595000</v>
      </c>
      <c r="E6097">
        <v>14548</v>
      </c>
      <c r="F6097" t="s">
        <v>124</v>
      </c>
      <c r="G6097" t="s">
        <v>799</v>
      </c>
      <c r="H6097" t="s">
        <v>2283</v>
      </c>
      <c r="I6097" t="s">
        <v>41</v>
      </c>
      <c r="J6097" t="s">
        <v>158</v>
      </c>
      <c r="K6097" t="s">
        <v>24</v>
      </c>
      <c r="L6097" t="s">
        <v>25</v>
      </c>
      <c r="M6097" t="s">
        <v>264</v>
      </c>
      <c r="N6097">
        <v>1197</v>
      </c>
      <c r="O6097" t="s">
        <v>265</v>
      </c>
      <c r="P6097" t="s">
        <v>266</v>
      </c>
      <c r="Q6097">
        <v>5</v>
      </c>
      <c r="R6097" t="s">
        <v>1179</v>
      </c>
    </row>
    <row r="6098" spans="1:18" x14ac:dyDescent="0.3">
      <c r="A6098">
        <v>6270</v>
      </c>
      <c r="B6098" t="s">
        <v>69</v>
      </c>
      <c r="C6098">
        <v>2018</v>
      </c>
      <c r="D6098">
        <v>900000</v>
      </c>
      <c r="E6098">
        <v>44772</v>
      </c>
      <c r="F6098" t="s">
        <v>124</v>
      </c>
      <c r="G6098" t="s">
        <v>799</v>
      </c>
      <c r="H6098" t="s">
        <v>2283</v>
      </c>
      <c r="I6098" t="s">
        <v>22</v>
      </c>
      <c r="J6098" t="s">
        <v>158</v>
      </c>
      <c r="K6098" t="s">
        <v>24</v>
      </c>
      <c r="L6098" t="s">
        <v>33</v>
      </c>
      <c r="M6098" t="s">
        <v>47</v>
      </c>
      <c r="N6098">
        <v>1498</v>
      </c>
      <c r="O6098" t="s">
        <v>303</v>
      </c>
      <c r="P6098" t="s">
        <v>238</v>
      </c>
      <c r="Q6098">
        <v>5</v>
      </c>
      <c r="R6098" t="s">
        <v>1179</v>
      </c>
    </row>
    <row r="6099" spans="1:18" x14ac:dyDescent="0.3">
      <c r="A6099">
        <v>6271</v>
      </c>
      <c r="B6099" t="s">
        <v>18</v>
      </c>
      <c r="C6099">
        <v>2018</v>
      </c>
      <c r="D6099">
        <v>950000</v>
      </c>
      <c r="E6099">
        <v>48500</v>
      </c>
      <c r="F6099" t="s">
        <v>124</v>
      </c>
      <c r="G6099" t="s">
        <v>799</v>
      </c>
      <c r="H6099" t="s">
        <v>2206</v>
      </c>
      <c r="I6099" t="s">
        <v>22</v>
      </c>
      <c r="J6099" t="s">
        <v>158</v>
      </c>
      <c r="K6099" t="s">
        <v>24</v>
      </c>
      <c r="L6099" t="s">
        <v>25</v>
      </c>
      <c r="M6099" t="s">
        <v>1436</v>
      </c>
      <c r="N6099">
        <v>1248</v>
      </c>
      <c r="O6099" t="s">
        <v>94</v>
      </c>
      <c r="P6099" t="s">
        <v>95</v>
      </c>
      <c r="Q6099">
        <v>7</v>
      </c>
      <c r="R6099" t="s">
        <v>1179</v>
      </c>
    </row>
    <row r="6100" spans="1:18" x14ac:dyDescent="0.3">
      <c r="A6100">
        <v>6272</v>
      </c>
      <c r="B6100" t="s">
        <v>18</v>
      </c>
      <c r="C6100">
        <v>2016</v>
      </c>
      <c r="D6100">
        <v>275000</v>
      </c>
      <c r="E6100">
        <v>38000</v>
      </c>
      <c r="F6100" t="s">
        <v>19</v>
      </c>
      <c r="G6100" t="s">
        <v>786</v>
      </c>
      <c r="H6100" t="s">
        <v>1201</v>
      </c>
      <c r="I6100" t="s">
        <v>41</v>
      </c>
      <c r="J6100" t="s">
        <v>158</v>
      </c>
      <c r="K6100" t="s">
        <v>24</v>
      </c>
      <c r="L6100" t="s">
        <v>25</v>
      </c>
      <c r="M6100" t="s">
        <v>117</v>
      </c>
      <c r="N6100">
        <v>796</v>
      </c>
      <c r="O6100" t="s">
        <v>118</v>
      </c>
      <c r="P6100" t="s">
        <v>119</v>
      </c>
      <c r="Q6100">
        <v>5</v>
      </c>
      <c r="R6100" t="s">
        <v>1179</v>
      </c>
    </row>
    <row r="6101" spans="1:18" x14ac:dyDescent="0.3">
      <c r="A6101">
        <v>6273</v>
      </c>
      <c r="B6101" t="s">
        <v>46</v>
      </c>
      <c r="C6101">
        <v>2017</v>
      </c>
      <c r="D6101">
        <v>570000</v>
      </c>
      <c r="E6101">
        <v>28782</v>
      </c>
      <c r="F6101" t="s">
        <v>56</v>
      </c>
      <c r="G6101" t="s">
        <v>57</v>
      </c>
      <c r="H6101" t="s">
        <v>2284</v>
      </c>
      <c r="I6101" t="s">
        <v>41</v>
      </c>
      <c r="J6101" t="s">
        <v>158</v>
      </c>
      <c r="K6101" t="s">
        <v>24</v>
      </c>
      <c r="L6101" t="s">
        <v>25</v>
      </c>
      <c r="M6101" t="s">
        <v>133</v>
      </c>
      <c r="N6101">
        <v>1197</v>
      </c>
      <c r="O6101" t="s">
        <v>134</v>
      </c>
      <c r="P6101" t="s">
        <v>135</v>
      </c>
      <c r="Q6101">
        <v>5</v>
      </c>
      <c r="R6101" t="s">
        <v>1179</v>
      </c>
    </row>
    <row r="6102" spans="1:18" x14ac:dyDescent="0.3">
      <c r="A6102">
        <v>6274</v>
      </c>
      <c r="B6102" t="s">
        <v>46</v>
      </c>
      <c r="C6102">
        <v>2018</v>
      </c>
      <c r="D6102">
        <v>700000</v>
      </c>
      <c r="E6102">
        <v>28451</v>
      </c>
      <c r="F6102" t="s">
        <v>19</v>
      </c>
      <c r="G6102" t="s">
        <v>780</v>
      </c>
      <c r="H6102" t="s">
        <v>784</v>
      </c>
      <c r="I6102" t="s">
        <v>41</v>
      </c>
      <c r="J6102" t="s">
        <v>158</v>
      </c>
      <c r="K6102" t="s">
        <v>24</v>
      </c>
      <c r="L6102" t="s">
        <v>25</v>
      </c>
      <c r="M6102" t="s">
        <v>133</v>
      </c>
      <c r="N6102">
        <v>1197</v>
      </c>
      <c r="O6102" t="s">
        <v>134</v>
      </c>
      <c r="P6102" t="s">
        <v>135</v>
      </c>
      <c r="Q6102">
        <v>5</v>
      </c>
      <c r="R6102" t="s">
        <v>1179</v>
      </c>
    </row>
    <row r="6103" spans="1:18" x14ac:dyDescent="0.3">
      <c r="A6103">
        <v>6275</v>
      </c>
      <c r="B6103" t="s">
        <v>18</v>
      </c>
      <c r="C6103">
        <v>2018</v>
      </c>
      <c r="D6103">
        <v>910000</v>
      </c>
      <c r="E6103">
        <v>36500</v>
      </c>
      <c r="F6103" t="s">
        <v>19</v>
      </c>
      <c r="G6103" t="s">
        <v>786</v>
      </c>
      <c r="H6103" t="s">
        <v>2285</v>
      </c>
      <c r="I6103" t="s">
        <v>22</v>
      </c>
      <c r="J6103" t="s">
        <v>158</v>
      </c>
      <c r="K6103" t="s">
        <v>24</v>
      </c>
      <c r="L6103" t="s">
        <v>25</v>
      </c>
      <c r="M6103" t="s">
        <v>129</v>
      </c>
      <c r="N6103">
        <v>1248</v>
      </c>
      <c r="O6103" t="s">
        <v>94</v>
      </c>
      <c r="P6103" t="s">
        <v>95</v>
      </c>
      <c r="Q6103">
        <v>5</v>
      </c>
      <c r="R6103" t="s">
        <v>1179</v>
      </c>
    </row>
    <row r="6104" spans="1:18" x14ac:dyDescent="0.3">
      <c r="A6104">
        <v>6276</v>
      </c>
      <c r="B6104" t="s">
        <v>18</v>
      </c>
      <c r="C6104">
        <v>2018</v>
      </c>
      <c r="D6104">
        <v>751000</v>
      </c>
      <c r="E6104">
        <v>44885</v>
      </c>
      <c r="F6104" t="s">
        <v>19</v>
      </c>
      <c r="G6104" t="s">
        <v>782</v>
      </c>
      <c r="H6104" t="s">
        <v>1482</v>
      </c>
      <c r="I6104" t="s">
        <v>22</v>
      </c>
      <c r="J6104" t="s">
        <v>158</v>
      </c>
      <c r="K6104" t="s">
        <v>24</v>
      </c>
      <c r="L6104" t="s">
        <v>25</v>
      </c>
      <c r="M6104" t="s">
        <v>106</v>
      </c>
      <c r="N6104">
        <v>1248</v>
      </c>
      <c r="O6104" t="s">
        <v>27</v>
      </c>
      <c r="P6104" t="s">
        <v>28</v>
      </c>
      <c r="Q6104">
        <v>5</v>
      </c>
      <c r="R6104" t="s">
        <v>1179</v>
      </c>
    </row>
    <row r="6105" spans="1:18" x14ac:dyDescent="0.3">
      <c r="A6105">
        <v>6277</v>
      </c>
      <c r="B6105" t="s">
        <v>46</v>
      </c>
      <c r="C6105">
        <v>2014</v>
      </c>
      <c r="D6105">
        <v>225000</v>
      </c>
      <c r="E6105">
        <v>35000</v>
      </c>
      <c r="F6105" t="s">
        <v>19</v>
      </c>
      <c r="G6105" t="s">
        <v>780</v>
      </c>
      <c r="H6105" t="s">
        <v>918</v>
      </c>
      <c r="I6105" t="s">
        <v>41</v>
      </c>
      <c r="J6105" t="s">
        <v>23</v>
      </c>
      <c r="K6105" t="s">
        <v>24</v>
      </c>
      <c r="L6105" t="s">
        <v>25</v>
      </c>
      <c r="M6105" t="s">
        <v>390</v>
      </c>
      <c r="N6105">
        <v>814</v>
      </c>
      <c r="O6105" t="s">
        <v>541</v>
      </c>
      <c r="P6105" t="s">
        <v>542</v>
      </c>
      <c r="Q6105">
        <v>5</v>
      </c>
      <c r="R6105" t="s">
        <v>1179</v>
      </c>
    </row>
    <row r="6106" spans="1:18" x14ac:dyDescent="0.3">
      <c r="A6106">
        <v>6278</v>
      </c>
      <c r="B6106" t="s">
        <v>109</v>
      </c>
      <c r="C6106">
        <v>2009</v>
      </c>
      <c r="D6106">
        <v>135000</v>
      </c>
      <c r="E6106">
        <v>110000</v>
      </c>
      <c r="F6106" t="s">
        <v>19</v>
      </c>
      <c r="G6106" t="s">
        <v>857</v>
      </c>
      <c r="H6106" t="s">
        <v>2058</v>
      </c>
      <c r="I6106" t="s">
        <v>22</v>
      </c>
      <c r="J6106" t="s">
        <v>23</v>
      </c>
      <c r="K6106" t="s">
        <v>24</v>
      </c>
      <c r="L6106" t="s">
        <v>33</v>
      </c>
      <c r="M6106" t="s">
        <v>142</v>
      </c>
      <c r="N6106">
        <v>1405</v>
      </c>
      <c r="O6106" t="s">
        <v>561</v>
      </c>
      <c r="P6106" t="s">
        <v>287</v>
      </c>
      <c r="Q6106">
        <v>5</v>
      </c>
      <c r="R6106" t="s">
        <v>1179</v>
      </c>
    </row>
    <row r="6107" spans="1:18" x14ac:dyDescent="0.3">
      <c r="A6107">
        <v>6279</v>
      </c>
      <c r="B6107" t="s">
        <v>18</v>
      </c>
      <c r="C6107">
        <v>2017</v>
      </c>
      <c r="D6107">
        <v>825000</v>
      </c>
      <c r="E6107">
        <v>79000</v>
      </c>
      <c r="F6107" t="s">
        <v>56</v>
      </c>
      <c r="G6107" t="s">
        <v>57</v>
      </c>
      <c r="H6107" t="s">
        <v>2284</v>
      </c>
      <c r="I6107" t="s">
        <v>22</v>
      </c>
      <c r="J6107" t="s">
        <v>158</v>
      </c>
      <c r="K6107" t="s">
        <v>24</v>
      </c>
      <c r="L6107" t="s">
        <v>25</v>
      </c>
      <c r="M6107" t="s">
        <v>1436</v>
      </c>
      <c r="N6107">
        <v>1248</v>
      </c>
      <c r="O6107" t="s">
        <v>94</v>
      </c>
      <c r="P6107" t="s">
        <v>95</v>
      </c>
      <c r="Q6107">
        <v>7</v>
      </c>
      <c r="R6107" t="s">
        <v>1179</v>
      </c>
    </row>
    <row r="6108" spans="1:18" x14ac:dyDescent="0.3">
      <c r="A6108">
        <v>6280</v>
      </c>
      <c r="B6108" t="s">
        <v>65</v>
      </c>
      <c r="C6108">
        <v>2015</v>
      </c>
      <c r="D6108">
        <v>1650000</v>
      </c>
      <c r="E6108">
        <v>91000</v>
      </c>
      <c r="F6108" t="s">
        <v>56</v>
      </c>
      <c r="G6108" t="s">
        <v>57</v>
      </c>
      <c r="H6108" t="s">
        <v>2284</v>
      </c>
      <c r="I6108" t="s">
        <v>22</v>
      </c>
      <c r="J6108" t="s">
        <v>158</v>
      </c>
      <c r="K6108" t="s">
        <v>154</v>
      </c>
      <c r="L6108" t="s">
        <v>33</v>
      </c>
      <c r="M6108" t="s">
        <v>167</v>
      </c>
      <c r="N6108">
        <v>2982</v>
      </c>
      <c r="O6108" t="s">
        <v>168</v>
      </c>
      <c r="P6108" t="s">
        <v>558</v>
      </c>
      <c r="Q6108">
        <v>7</v>
      </c>
      <c r="R6108" t="s">
        <v>1179</v>
      </c>
    </row>
    <row r="6109" spans="1:18" x14ac:dyDescent="0.3">
      <c r="A6109">
        <v>6281</v>
      </c>
      <c r="B6109" t="s">
        <v>18</v>
      </c>
      <c r="C6109">
        <v>2018</v>
      </c>
      <c r="D6109">
        <v>875000</v>
      </c>
      <c r="E6109">
        <v>50000</v>
      </c>
      <c r="F6109" t="s">
        <v>56</v>
      </c>
      <c r="G6109" t="s">
        <v>57</v>
      </c>
      <c r="H6109" t="s">
        <v>2284</v>
      </c>
      <c r="I6109" t="s">
        <v>22</v>
      </c>
      <c r="J6109" t="s">
        <v>158</v>
      </c>
      <c r="K6109" t="s">
        <v>24</v>
      </c>
      <c r="L6109" t="s">
        <v>25</v>
      </c>
      <c r="M6109" t="s">
        <v>129</v>
      </c>
      <c r="N6109">
        <v>1248</v>
      </c>
      <c r="O6109" t="s">
        <v>94</v>
      </c>
      <c r="P6109" t="s">
        <v>95</v>
      </c>
      <c r="Q6109">
        <v>5</v>
      </c>
      <c r="R6109" t="s">
        <v>1179</v>
      </c>
    </row>
    <row r="6110" spans="1:18" x14ac:dyDescent="0.3">
      <c r="A6110">
        <v>6282</v>
      </c>
      <c r="B6110" t="s">
        <v>18</v>
      </c>
      <c r="C6110">
        <v>2016</v>
      </c>
      <c r="D6110">
        <v>650000</v>
      </c>
      <c r="E6110">
        <v>81000</v>
      </c>
      <c r="F6110" t="s">
        <v>19</v>
      </c>
      <c r="G6110" t="s">
        <v>786</v>
      </c>
      <c r="H6110" t="s">
        <v>1585</v>
      </c>
      <c r="I6110" t="s">
        <v>22</v>
      </c>
      <c r="J6110" t="s">
        <v>158</v>
      </c>
      <c r="K6110" t="s">
        <v>24</v>
      </c>
      <c r="L6110" t="s">
        <v>33</v>
      </c>
      <c r="M6110" t="s">
        <v>415</v>
      </c>
      <c r="N6110">
        <v>1248</v>
      </c>
      <c r="O6110" t="s">
        <v>94</v>
      </c>
      <c r="P6110" t="s">
        <v>95</v>
      </c>
      <c r="Q6110">
        <v>5</v>
      </c>
      <c r="R6110" t="s">
        <v>1179</v>
      </c>
    </row>
    <row r="6111" spans="1:18" x14ac:dyDescent="0.3">
      <c r="A6111">
        <v>6283</v>
      </c>
      <c r="B6111" t="s">
        <v>153</v>
      </c>
      <c r="C6111">
        <v>2019</v>
      </c>
      <c r="D6111">
        <v>1450000</v>
      </c>
      <c r="E6111">
        <v>22000</v>
      </c>
      <c r="F6111" t="s">
        <v>124</v>
      </c>
      <c r="G6111" t="s">
        <v>196</v>
      </c>
      <c r="H6111" t="s">
        <v>2193</v>
      </c>
      <c r="I6111" t="s">
        <v>41</v>
      </c>
      <c r="J6111" t="s">
        <v>158</v>
      </c>
      <c r="K6111" t="s">
        <v>154</v>
      </c>
      <c r="L6111" t="s">
        <v>25</v>
      </c>
      <c r="M6111" t="s">
        <v>155</v>
      </c>
      <c r="N6111">
        <v>1368</v>
      </c>
      <c r="O6111" t="s">
        <v>277</v>
      </c>
      <c r="P6111" t="s">
        <v>157</v>
      </c>
      <c r="Q6111">
        <v>5</v>
      </c>
      <c r="R6111" t="s">
        <v>1179</v>
      </c>
    </row>
    <row r="6112" spans="1:18" x14ac:dyDescent="0.3">
      <c r="A6112">
        <v>6284</v>
      </c>
      <c r="B6112" t="s">
        <v>46</v>
      </c>
      <c r="C6112">
        <v>2017</v>
      </c>
      <c r="D6112">
        <v>975000</v>
      </c>
      <c r="E6112">
        <v>41000</v>
      </c>
      <c r="F6112" t="s">
        <v>38</v>
      </c>
      <c r="G6112" t="s">
        <v>1100</v>
      </c>
      <c r="H6112" t="s">
        <v>2286</v>
      </c>
      <c r="I6112" t="s">
        <v>22</v>
      </c>
      <c r="J6112" t="s">
        <v>158</v>
      </c>
      <c r="K6112" t="s">
        <v>24</v>
      </c>
      <c r="L6112" t="s">
        <v>25</v>
      </c>
      <c r="M6112" t="s">
        <v>651</v>
      </c>
      <c r="N6112">
        <v>1582</v>
      </c>
      <c r="O6112" t="s">
        <v>301</v>
      </c>
      <c r="P6112" t="s">
        <v>1557</v>
      </c>
      <c r="Q6112">
        <v>5</v>
      </c>
      <c r="R6112" t="s">
        <v>1179</v>
      </c>
    </row>
    <row r="6113" spans="1:18" x14ac:dyDescent="0.3">
      <c r="A6113">
        <v>6285</v>
      </c>
      <c r="B6113" t="s">
        <v>18</v>
      </c>
      <c r="C6113">
        <v>2019</v>
      </c>
      <c r="D6113">
        <v>925000</v>
      </c>
      <c r="E6113">
        <v>50000</v>
      </c>
      <c r="F6113" t="s">
        <v>38</v>
      </c>
      <c r="G6113" t="s">
        <v>1100</v>
      </c>
      <c r="H6113" t="s">
        <v>2287</v>
      </c>
      <c r="I6113" t="s">
        <v>22</v>
      </c>
      <c r="J6113" t="s">
        <v>158</v>
      </c>
      <c r="K6113" t="s">
        <v>24</v>
      </c>
      <c r="L6113" t="s">
        <v>25</v>
      </c>
      <c r="M6113" t="s">
        <v>93</v>
      </c>
      <c r="N6113">
        <v>1248</v>
      </c>
      <c r="O6113" t="s">
        <v>94</v>
      </c>
      <c r="P6113" t="s">
        <v>95</v>
      </c>
      <c r="Q6113">
        <v>7</v>
      </c>
      <c r="R6113" t="s">
        <v>1179</v>
      </c>
    </row>
    <row r="6114" spans="1:18" x14ac:dyDescent="0.3">
      <c r="A6114">
        <v>6286</v>
      </c>
      <c r="B6114" t="s">
        <v>18</v>
      </c>
      <c r="C6114">
        <v>2016</v>
      </c>
      <c r="D6114">
        <v>725000</v>
      </c>
      <c r="E6114">
        <v>66000</v>
      </c>
      <c r="F6114" t="s">
        <v>38</v>
      </c>
      <c r="G6114" t="s">
        <v>1100</v>
      </c>
      <c r="H6114" t="s">
        <v>2287</v>
      </c>
      <c r="I6114" t="s">
        <v>22</v>
      </c>
      <c r="J6114" t="s">
        <v>158</v>
      </c>
      <c r="K6114" t="s">
        <v>24</v>
      </c>
      <c r="L6114" t="s">
        <v>25</v>
      </c>
      <c r="M6114" t="s">
        <v>307</v>
      </c>
      <c r="N6114">
        <v>1248</v>
      </c>
      <c r="O6114" t="s">
        <v>108</v>
      </c>
      <c r="P6114" t="s">
        <v>95</v>
      </c>
      <c r="Q6114">
        <v>7</v>
      </c>
      <c r="R6114" t="s">
        <v>1179</v>
      </c>
    </row>
    <row r="6115" spans="1:18" x14ac:dyDescent="0.3">
      <c r="A6115">
        <v>6287</v>
      </c>
      <c r="B6115" t="s">
        <v>18</v>
      </c>
      <c r="C6115">
        <v>2013</v>
      </c>
      <c r="D6115">
        <v>550000</v>
      </c>
      <c r="E6115">
        <v>65000</v>
      </c>
      <c r="F6115" t="s">
        <v>38</v>
      </c>
      <c r="G6115" t="s">
        <v>1100</v>
      </c>
      <c r="H6115" t="s">
        <v>2287</v>
      </c>
      <c r="I6115" t="s">
        <v>22</v>
      </c>
      <c r="J6115" t="s">
        <v>158</v>
      </c>
      <c r="K6115" t="s">
        <v>24</v>
      </c>
      <c r="L6115" t="s">
        <v>25</v>
      </c>
      <c r="M6115" t="s">
        <v>307</v>
      </c>
      <c r="N6115">
        <v>1248</v>
      </c>
      <c r="O6115" t="s">
        <v>216</v>
      </c>
      <c r="P6115" t="s">
        <v>95</v>
      </c>
      <c r="Q6115">
        <v>7</v>
      </c>
      <c r="R6115" t="s">
        <v>1179</v>
      </c>
    </row>
    <row r="6116" spans="1:18" x14ac:dyDescent="0.3">
      <c r="A6116">
        <v>6288</v>
      </c>
      <c r="B6116" t="s">
        <v>46</v>
      </c>
      <c r="C6116">
        <v>2014</v>
      </c>
      <c r="D6116">
        <v>550000</v>
      </c>
      <c r="E6116">
        <v>76000</v>
      </c>
      <c r="F6116" t="s">
        <v>38</v>
      </c>
      <c r="G6116" t="s">
        <v>1100</v>
      </c>
      <c r="H6116" t="s">
        <v>2287</v>
      </c>
      <c r="I6116" t="s">
        <v>22</v>
      </c>
      <c r="J6116" t="s">
        <v>158</v>
      </c>
      <c r="K6116" t="s">
        <v>24</v>
      </c>
      <c r="L6116" t="s">
        <v>25</v>
      </c>
      <c r="M6116" t="s">
        <v>99</v>
      </c>
      <c r="N6116">
        <v>1396</v>
      </c>
      <c r="O6116" t="s">
        <v>100</v>
      </c>
      <c r="P6116" t="s">
        <v>101</v>
      </c>
      <c r="Q6116">
        <v>5</v>
      </c>
      <c r="R6116" t="s">
        <v>1179</v>
      </c>
    </row>
    <row r="6117" spans="1:18" x14ac:dyDescent="0.3">
      <c r="A6117">
        <v>6289</v>
      </c>
      <c r="B6117" t="s">
        <v>65</v>
      </c>
      <c r="C6117">
        <v>2013</v>
      </c>
      <c r="D6117">
        <v>750000</v>
      </c>
      <c r="E6117">
        <v>95000</v>
      </c>
      <c r="F6117" t="s">
        <v>124</v>
      </c>
      <c r="G6117" t="s">
        <v>196</v>
      </c>
      <c r="H6117" t="s">
        <v>2288</v>
      </c>
      <c r="I6117" t="s">
        <v>22</v>
      </c>
      <c r="J6117" t="s">
        <v>158</v>
      </c>
      <c r="K6117" t="s">
        <v>24</v>
      </c>
      <c r="L6117" t="s">
        <v>25</v>
      </c>
      <c r="M6117" t="s">
        <v>475</v>
      </c>
      <c r="N6117">
        <v>2494</v>
      </c>
      <c r="O6117" t="s">
        <v>476</v>
      </c>
      <c r="P6117" t="s">
        <v>477</v>
      </c>
      <c r="Q6117">
        <v>7</v>
      </c>
      <c r="R6117" t="s">
        <v>1179</v>
      </c>
    </row>
    <row r="6118" spans="1:18" x14ac:dyDescent="0.3">
      <c r="A6118">
        <v>6290</v>
      </c>
      <c r="B6118" t="s">
        <v>37</v>
      </c>
      <c r="C6118">
        <v>2013</v>
      </c>
      <c r="D6118">
        <v>475000</v>
      </c>
      <c r="E6118">
        <v>55000</v>
      </c>
      <c r="F6118" t="s">
        <v>124</v>
      </c>
      <c r="G6118" t="s">
        <v>196</v>
      </c>
      <c r="H6118" t="s">
        <v>2288</v>
      </c>
      <c r="I6118" t="s">
        <v>41</v>
      </c>
      <c r="J6118" t="s">
        <v>158</v>
      </c>
      <c r="K6118" t="s">
        <v>24</v>
      </c>
      <c r="L6118" t="s">
        <v>33</v>
      </c>
      <c r="M6118" t="s">
        <v>142</v>
      </c>
      <c r="N6118">
        <v>1497</v>
      </c>
      <c r="O6118" t="s">
        <v>406</v>
      </c>
      <c r="P6118" t="s">
        <v>407</v>
      </c>
      <c r="Q6118">
        <v>5</v>
      </c>
      <c r="R6118" t="s">
        <v>1179</v>
      </c>
    </row>
    <row r="6119" spans="1:18" x14ac:dyDescent="0.3">
      <c r="A6119">
        <v>6291</v>
      </c>
      <c r="B6119" t="s">
        <v>145</v>
      </c>
      <c r="C6119">
        <v>2017</v>
      </c>
      <c r="D6119">
        <v>325000</v>
      </c>
      <c r="E6119">
        <v>65000</v>
      </c>
      <c r="F6119" t="s">
        <v>124</v>
      </c>
      <c r="G6119" t="s">
        <v>196</v>
      </c>
      <c r="H6119" t="s">
        <v>2288</v>
      </c>
      <c r="I6119" t="s">
        <v>41</v>
      </c>
      <c r="J6119" t="s">
        <v>158</v>
      </c>
      <c r="K6119" t="s">
        <v>24</v>
      </c>
      <c r="L6119" t="s">
        <v>25</v>
      </c>
      <c r="M6119" t="s">
        <v>245</v>
      </c>
      <c r="N6119">
        <v>1198</v>
      </c>
      <c r="O6119" t="s">
        <v>166</v>
      </c>
      <c r="P6119" t="s">
        <v>147</v>
      </c>
      <c r="Q6119">
        <v>7</v>
      </c>
      <c r="R6119" t="s">
        <v>1179</v>
      </c>
    </row>
    <row r="6120" spans="1:18" x14ac:dyDescent="0.3">
      <c r="A6120">
        <v>6292</v>
      </c>
      <c r="B6120" t="s">
        <v>18</v>
      </c>
      <c r="C6120">
        <v>2017</v>
      </c>
      <c r="D6120">
        <v>725000</v>
      </c>
      <c r="E6120">
        <v>76000</v>
      </c>
      <c r="F6120" t="s">
        <v>124</v>
      </c>
      <c r="G6120" t="s">
        <v>196</v>
      </c>
      <c r="H6120" t="s">
        <v>2288</v>
      </c>
      <c r="I6120" t="s">
        <v>22</v>
      </c>
      <c r="J6120" t="s">
        <v>158</v>
      </c>
      <c r="K6120" t="s">
        <v>24</v>
      </c>
      <c r="L6120" t="s">
        <v>25</v>
      </c>
      <c r="M6120" t="s">
        <v>1436</v>
      </c>
      <c r="N6120">
        <v>1248</v>
      </c>
      <c r="O6120" t="s">
        <v>94</v>
      </c>
      <c r="P6120" t="s">
        <v>95</v>
      </c>
      <c r="Q6120">
        <v>7</v>
      </c>
      <c r="R6120" t="s">
        <v>1179</v>
      </c>
    </row>
    <row r="6121" spans="1:18" x14ac:dyDescent="0.3">
      <c r="A6121">
        <v>6293</v>
      </c>
      <c r="B6121" t="s">
        <v>18</v>
      </c>
      <c r="C6121">
        <v>2018</v>
      </c>
      <c r="D6121">
        <v>775000</v>
      </c>
      <c r="E6121">
        <v>47000</v>
      </c>
      <c r="F6121" t="s">
        <v>124</v>
      </c>
      <c r="G6121" t="s">
        <v>196</v>
      </c>
      <c r="H6121" t="s">
        <v>2288</v>
      </c>
      <c r="I6121" t="s">
        <v>41</v>
      </c>
      <c r="J6121" t="s">
        <v>158</v>
      </c>
      <c r="K6121" t="s">
        <v>24</v>
      </c>
      <c r="L6121" t="s">
        <v>33</v>
      </c>
      <c r="M6121" t="s">
        <v>231</v>
      </c>
      <c r="N6121">
        <v>1373</v>
      </c>
      <c r="O6121" t="s">
        <v>232</v>
      </c>
      <c r="P6121" t="s">
        <v>233</v>
      </c>
      <c r="Q6121">
        <v>7</v>
      </c>
      <c r="R6121" t="s">
        <v>1179</v>
      </c>
    </row>
    <row r="6122" spans="1:18" x14ac:dyDescent="0.3">
      <c r="A6122">
        <v>6294</v>
      </c>
      <c r="B6122" t="s">
        <v>18</v>
      </c>
      <c r="C6122">
        <v>2017</v>
      </c>
      <c r="D6122">
        <v>625000</v>
      </c>
      <c r="E6122">
        <v>70000</v>
      </c>
      <c r="F6122" t="s">
        <v>124</v>
      </c>
      <c r="G6122" t="s">
        <v>196</v>
      </c>
      <c r="H6122" t="s">
        <v>2288</v>
      </c>
      <c r="I6122" t="s">
        <v>22</v>
      </c>
      <c r="J6122" t="s">
        <v>158</v>
      </c>
      <c r="K6122" t="s">
        <v>24</v>
      </c>
      <c r="L6122" t="s">
        <v>25</v>
      </c>
      <c r="M6122" t="s">
        <v>26</v>
      </c>
      <c r="N6122">
        <v>1248</v>
      </c>
      <c r="O6122" t="s">
        <v>27</v>
      </c>
      <c r="P6122" t="s">
        <v>28</v>
      </c>
      <c r="Q6122">
        <v>5</v>
      </c>
      <c r="R6122" t="s">
        <v>1179</v>
      </c>
    </row>
    <row r="6123" spans="1:18" x14ac:dyDescent="0.3">
      <c r="A6123">
        <v>6296</v>
      </c>
      <c r="B6123" t="s">
        <v>18</v>
      </c>
      <c r="C6123">
        <v>2014</v>
      </c>
      <c r="D6123">
        <v>470000</v>
      </c>
      <c r="E6123">
        <v>89000</v>
      </c>
      <c r="F6123" t="s">
        <v>56</v>
      </c>
      <c r="G6123" t="s">
        <v>1035</v>
      </c>
      <c r="H6123" t="s">
        <v>1428</v>
      </c>
      <c r="I6123" t="s">
        <v>22</v>
      </c>
      <c r="J6123" t="s">
        <v>158</v>
      </c>
      <c r="K6123" t="s">
        <v>24</v>
      </c>
      <c r="L6123" t="s">
        <v>25</v>
      </c>
      <c r="M6123" t="s">
        <v>230</v>
      </c>
      <c r="N6123">
        <v>1248</v>
      </c>
      <c r="O6123" t="s">
        <v>27</v>
      </c>
      <c r="P6123" t="s">
        <v>28</v>
      </c>
      <c r="Q6123">
        <v>5</v>
      </c>
      <c r="R6123" t="s">
        <v>1179</v>
      </c>
    </row>
    <row r="6124" spans="1:18" x14ac:dyDescent="0.3">
      <c r="A6124">
        <v>6297</v>
      </c>
      <c r="B6124" t="s">
        <v>65</v>
      </c>
      <c r="C6124">
        <v>2017</v>
      </c>
      <c r="D6124">
        <v>1750000</v>
      </c>
      <c r="E6124">
        <v>98000</v>
      </c>
      <c r="F6124" t="s">
        <v>56</v>
      </c>
      <c r="G6124" t="s">
        <v>1035</v>
      </c>
      <c r="H6124" t="s">
        <v>1428</v>
      </c>
      <c r="I6124" t="s">
        <v>22</v>
      </c>
      <c r="J6124" t="s">
        <v>158</v>
      </c>
      <c r="K6124" t="s">
        <v>24</v>
      </c>
      <c r="L6124" t="s">
        <v>25</v>
      </c>
      <c r="M6124" t="s">
        <v>882</v>
      </c>
      <c r="N6124">
        <v>2393</v>
      </c>
      <c r="O6124" t="s">
        <v>694</v>
      </c>
      <c r="P6124" t="s">
        <v>884</v>
      </c>
      <c r="Q6124">
        <v>7</v>
      </c>
      <c r="R6124" t="s">
        <v>1179</v>
      </c>
    </row>
    <row r="6125" spans="1:18" x14ac:dyDescent="0.3">
      <c r="A6125">
        <v>6298</v>
      </c>
      <c r="B6125" t="s">
        <v>65</v>
      </c>
      <c r="C6125">
        <v>2016</v>
      </c>
      <c r="D6125">
        <v>1650000</v>
      </c>
      <c r="E6125">
        <v>90000</v>
      </c>
      <c r="F6125" t="s">
        <v>56</v>
      </c>
      <c r="G6125" t="s">
        <v>1035</v>
      </c>
      <c r="H6125" t="s">
        <v>1428</v>
      </c>
      <c r="I6125" t="s">
        <v>22</v>
      </c>
      <c r="J6125" t="s">
        <v>158</v>
      </c>
      <c r="K6125" t="s">
        <v>24</v>
      </c>
      <c r="L6125" t="s">
        <v>25</v>
      </c>
      <c r="M6125" t="s">
        <v>882</v>
      </c>
      <c r="N6125">
        <v>2393</v>
      </c>
      <c r="O6125" t="s">
        <v>694</v>
      </c>
      <c r="P6125" t="s">
        <v>884</v>
      </c>
      <c r="Q6125">
        <v>7</v>
      </c>
      <c r="R6125" t="s">
        <v>1179</v>
      </c>
    </row>
    <row r="6126" spans="1:18" x14ac:dyDescent="0.3">
      <c r="A6126">
        <v>6299</v>
      </c>
      <c r="B6126" t="s">
        <v>46</v>
      </c>
      <c r="C6126">
        <v>2018</v>
      </c>
      <c r="D6126">
        <v>1050000</v>
      </c>
      <c r="E6126">
        <v>70000</v>
      </c>
      <c r="F6126" t="s">
        <v>56</v>
      </c>
      <c r="G6126" t="s">
        <v>1035</v>
      </c>
      <c r="H6126" t="s">
        <v>1428</v>
      </c>
      <c r="I6126" t="s">
        <v>22</v>
      </c>
      <c r="J6126" t="s">
        <v>23</v>
      </c>
      <c r="K6126" t="s">
        <v>24</v>
      </c>
      <c r="L6126" t="s">
        <v>25</v>
      </c>
      <c r="M6126" t="s">
        <v>502</v>
      </c>
      <c r="N6126">
        <v>1396</v>
      </c>
      <c r="O6126" t="s">
        <v>434</v>
      </c>
      <c r="P6126" t="s">
        <v>101</v>
      </c>
      <c r="Q6126">
        <v>5</v>
      </c>
      <c r="R6126" t="s">
        <v>1179</v>
      </c>
    </row>
    <row r="6127" spans="1:18" x14ac:dyDescent="0.3">
      <c r="A6127">
        <v>6300</v>
      </c>
      <c r="B6127" t="s">
        <v>18</v>
      </c>
      <c r="C6127">
        <v>2013</v>
      </c>
      <c r="D6127">
        <v>380000</v>
      </c>
      <c r="E6127">
        <v>57000</v>
      </c>
      <c r="F6127" t="s">
        <v>56</v>
      </c>
      <c r="G6127" t="s">
        <v>1035</v>
      </c>
      <c r="H6127" t="s">
        <v>1706</v>
      </c>
      <c r="I6127" t="s">
        <v>22</v>
      </c>
      <c r="J6127" t="s">
        <v>23</v>
      </c>
      <c r="K6127" t="s">
        <v>24</v>
      </c>
      <c r="L6127" t="s">
        <v>25</v>
      </c>
      <c r="M6127" t="s">
        <v>230</v>
      </c>
      <c r="N6127">
        <v>1248</v>
      </c>
      <c r="O6127" t="s">
        <v>27</v>
      </c>
      <c r="P6127" t="s">
        <v>28</v>
      </c>
      <c r="Q6127">
        <v>5</v>
      </c>
      <c r="R6127" t="s">
        <v>1179</v>
      </c>
    </row>
    <row r="6128" spans="1:18" x14ac:dyDescent="0.3">
      <c r="A6128">
        <v>6301</v>
      </c>
      <c r="B6128" t="s">
        <v>18</v>
      </c>
      <c r="C6128">
        <v>2017</v>
      </c>
      <c r="D6128">
        <v>650000</v>
      </c>
      <c r="E6128">
        <v>70000</v>
      </c>
      <c r="F6128" t="s">
        <v>56</v>
      </c>
      <c r="G6128" t="s">
        <v>1035</v>
      </c>
      <c r="H6128" t="s">
        <v>1428</v>
      </c>
      <c r="I6128" t="s">
        <v>22</v>
      </c>
      <c r="J6128" t="s">
        <v>23</v>
      </c>
      <c r="K6128" t="s">
        <v>24</v>
      </c>
      <c r="L6128" t="s">
        <v>25</v>
      </c>
      <c r="M6128" t="s">
        <v>106</v>
      </c>
      <c r="N6128">
        <v>1248</v>
      </c>
      <c r="O6128" t="s">
        <v>27</v>
      </c>
      <c r="P6128" t="s">
        <v>28</v>
      </c>
      <c r="Q6128">
        <v>5</v>
      </c>
      <c r="R6128" t="s">
        <v>1179</v>
      </c>
    </row>
    <row r="6129" spans="1:18" x14ac:dyDescent="0.3">
      <c r="A6129">
        <v>6302</v>
      </c>
      <c r="B6129" t="s">
        <v>46</v>
      </c>
      <c r="C6129">
        <v>2016</v>
      </c>
      <c r="D6129">
        <v>275000</v>
      </c>
      <c r="E6129">
        <v>49200</v>
      </c>
      <c r="F6129" t="s">
        <v>56</v>
      </c>
      <c r="G6129" t="s">
        <v>1035</v>
      </c>
      <c r="H6129" t="s">
        <v>1428</v>
      </c>
      <c r="I6129" t="s">
        <v>41</v>
      </c>
      <c r="J6129" t="s">
        <v>23</v>
      </c>
      <c r="K6129" t="s">
        <v>24</v>
      </c>
      <c r="L6129" t="s">
        <v>25</v>
      </c>
      <c r="M6129" t="s">
        <v>390</v>
      </c>
      <c r="N6129">
        <v>814</v>
      </c>
      <c r="O6129" t="s">
        <v>541</v>
      </c>
      <c r="P6129" t="s">
        <v>542</v>
      </c>
      <c r="Q6129">
        <v>5</v>
      </c>
      <c r="R6129" t="s">
        <v>1179</v>
      </c>
    </row>
    <row r="6130" spans="1:18" x14ac:dyDescent="0.3">
      <c r="A6130">
        <v>6303</v>
      </c>
      <c r="B6130" t="s">
        <v>37</v>
      </c>
      <c r="C6130">
        <v>2009</v>
      </c>
      <c r="D6130">
        <v>220000</v>
      </c>
      <c r="E6130">
        <v>125000</v>
      </c>
      <c r="F6130" t="s">
        <v>56</v>
      </c>
      <c r="G6130" t="s">
        <v>1035</v>
      </c>
      <c r="H6130" t="s">
        <v>1428</v>
      </c>
      <c r="I6130" t="s">
        <v>41</v>
      </c>
      <c r="J6130" t="s">
        <v>23</v>
      </c>
      <c r="K6130" t="s">
        <v>24</v>
      </c>
      <c r="L6130" t="s">
        <v>33</v>
      </c>
      <c r="M6130" t="s">
        <v>179</v>
      </c>
      <c r="N6130">
        <v>1799</v>
      </c>
      <c r="O6130" t="s">
        <v>581</v>
      </c>
      <c r="P6130" t="s">
        <v>582</v>
      </c>
      <c r="Q6130">
        <v>5</v>
      </c>
      <c r="R6130" t="s">
        <v>1179</v>
      </c>
    </row>
    <row r="6131" spans="1:18" x14ac:dyDescent="0.3">
      <c r="A6131">
        <v>6304</v>
      </c>
      <c r="B6131" t="s">
        <v>46</v>
      </c>
      <c r="C6131">
        <v>2008</v>
      </c>
      <c r="D6131">
        <v>200000</v>
      </c>
      <c r="E6131">
        <v>60000</v>
      </c>
      <c r="F6131" t="s">
        <v>56</v>
      </c>
      <c r="G6131" t="s">
        <v>1035</v>
      </c>
      <c r="H6131" t="s">
        <v>1706</v>
      </c>
      <c r="I6131" t="s">
        <v>41</v>
      </c>
      <c r="J6131" t="s">
        <v>23</v>
      </c>
      <c r="K6131" t="s">
        <v>24</v>
      </c>
      <c r="L6131" t="s">
        <v>33</v>
      </c>
      <c r="M6131" t="s">
        <v>246</v>
      </c>
      <c r="N6131">
        <v>1086</v>
      </c>
      <c r="O6131" t="s">
        <v>247</v>
      </c>
      <c r="P6131" t="s">
        <v>248</v>
      </c>
      <c r="Q6131">
        <v>5</v>
      </c>
      <c r="R6131" t="s">
        <v>1179</v>
      </c>
    </row>
    <row r="6132" spans="1:18" x14ac:dyDescent="0.3">
      <c r="A6132">
        <v>6305</v>
      </c>
      <c r="B6132" t="s">
        <v>18</v>
      </c>
      <c r="C6132">
        <v>2015</v>
      </c>
      <c r="D6132">
        <v>315000</v>
      </c>
      <c r="E6132">
        <v>120000</v>
      </c>
      <c r="F6132" t="s">
        <v>56</v>
      </c>
      <c r="G6132" t="s">
        <v>1035</v>
      </c>
      <c r="H6132" t="s">
        <v>1706</v>
      </c>
      <c r="I6132" t="s">
        <v>41</v>
      </c>
      <c r="J6132" t="s">
        <v>23</v>
      </c>
      <c r="K6132" t="s">
        <v>24</v>
      </c>
      <c r="L6132" t="s">
        <v>33</v>
      </c>
      <c r="M6132" t="s">
        <v>267</v>
      </c>
      <c r="N6132">
        <v>1196</v>
      </c>
      <c r="O6132" t="s">
        <v>268</v>
      </c>
      <c r="P6132" t="s">
        <v>269</v>
      </c>
      <c r="Q6132">
        <v>5</v>
      </c>
      <c r="R6132" t="s">
        <v>1179</v>
      </c>
    </row>
    <row r="6133" spans="1:18" x14ac:dyDescent="0.3">
      <c r="A6133">
        <v>6306</v>
      </c>
      <c r="B6133" t="s">
        <v>18</v>
      </c>
      <c r="C6133">
        <v>2004</v>
      </c>
      <c r="D6133">
        <v>90000</v>
      </c>
      <c r="E6133">
        <v>110000</v>
      </c>
      <c r="F6133" t="s">
        <v>38</v>
      </c>
      <c r="G6133" t="s">
        <v>744</v>
      </c>
      <c r="H6133" t="s">
        <v>842</v>
      </c>
      <c r="I6133" t="s">
        <v>41</v>
      </c>
      <c r="J6133" t="s">
        <v>23</v>
      </c>
      <c r="K6133" t="s">
        <v>24</v>
      </c>
      <c r="L6133" t="s">
        <v>42</v>
      </c>
      <c r="M6133" t="s">
        <v>96</v>
      </c>
      <c r="N6133">
        <v>796</v>
      </c>
      <c r="O6133" t="s">
        <v>97</v>
      </c>
      <c r="P6133" t="s">
        <v>98</v>
      </c>
      <c r="Q6133">
        <v>5</v>
      </c>
      <c r="R6133" t="s">
        <v>1179</v>
      </c>
    </row>
    <row r="6134" spans="1:18" x14ac:dyDescent="0.3">
      <c r="A6134">
        <v>6307</v>
      </c>
      <c r="B6134" t="s">
        <v>18</v>
      </c>
      <c r="C6134">
        <v>2007</v>
      </c>
      <c r="D6134">
        <v>120000</v>
      </c>
      <c r="E6134">
        <v>70000</v>
      </c>
      <c r="F6134" t="s">
        <v>38</v>
      </c>
      <c r="G6134" t="s">
        <v>744</v>
      </c>
      <c r="H6134" t="s">
        <v>1393</v>
      </c>
      <c r="I6134" t="s">
        <v>41</v>
      </c>
      <c r="J6134" t="s">
        <v>23</v>
      </c>
      <c r="K6134" t="s">
        <v>24</v>
      </c>
      <c r="L6134" t="s">
        <v>33</v>
      </c>
      <c r="M6134" t="s">
        <v>85</v>
      </c>
      <c r="N6134">
        <v>1061</v>
      </c>
      <c r="O6134" t="s">
        <v>86</v>
      </c>
      <c r="P6134" t="s">
        <v>87</v>
      </c>
      <c r="Q6134">
        <v>5</v>
      </c>
      <c r="R6134" t="s">
        <v>1179</v>
      </c>
    </row>
    <row r="6135" spans="1:18" x14ac:dyDescent="0.3">
      <c r="A6135">
        <v>6308</v>
      </c>
      <c r="B6135" t="s">
        <v>18</v>
      </c>
      <c r="C6135">
        <v>2006</v>
      </c>
      <c r="D6135">
        <v>90000</v>
      </c>
      <c r="E6135">
        <v>168000</v>
      </c>
      <c r="F6135" t="s">
        <v>38</v>
      </c>
      <c r="G6135" t="s">
        <v>744</v>
      </c>
      <c r="H6135" t="s">
        <v>1393</v>
      </c>
      <c r="I6135" t="s">
        <v>41</v>
      </c>
      <c r="J6135" t="s">
        <v>23</v>
      </c>
      <c r="K6135" t="s">
        <v>24</v>
      </c>
      <c r="L6135" t="s">
        <v>33</v>
      </c>
      <c r="M6135" t="s">
        <v>85</v>
      </c>
      <c r="N6135">
        <v>998</v>
      </c>
      <c r="O6135" t="s">
        <v>67</v>
      </c>
      <c r="P6135" t="s">
        <v>141</v>
      </c>
      <c r="Q6135">
        <v>5</v>
      </c>
      <c r="R6135" t="s">
        <v>1179</v>
      </c>
    </row>
    <row r="6136" spans="1:18" x14ac:dyDescent="0.3">
      <c r="A6136">
        <v>6309</v>
      </c>
      <c r="B6136" t="s">
        <v>88</v>
      </c>
      <c r="C6136">
        <v>2018</v>
      </c>
      <c r="D6136">
        <v>1500000</v>
      </c>
      <c r="E6136">
        <v>30000</v>
      </c>
      <c r="F6136" t="s">
        <v>38</v>
      </c>
      <c r="G6136" t="s">
        <v>744</v>
      </c>
      <c r="H6136" t="s">
        <v>842</v>
      </c>
      <c r="I6136" t="s">
        <v>22</v>
      </c>
      <c r="J6136" t="s">
        <v>23</v>
      </c>
      <c r="K6136" t="s">
        <v>24</v>
      </c>
      <c r="L6136" t="s">
        <v>25</v>
      </c>
      <c r="M6136" t="s">
        <v>155</v>
      </c>
      <c r="N6136">
        <v>2179</v>
      </c>
      <c r="O6136" t="s">
        <v>446</v>
      </c>
      <c r="P6136" t="s">
        <v>447</v>
      </c>
      <c r="Q6136">
        <v>7</v>
      </c>
      <c r="R6136" t="s">
        <v>1179</v>
      </c>
    </row>
    <row r="6137" spans="1:18" x14ac:dyDescent="0.3">
      <c r="A6137">
        <v>6310</v>
      </c>
      <c r="B6137" t="s">
        <v>46</v>
      </c>
      <c r="C6137">
        <v>2015</v>
      </c>
      <c r="D6137">
        <v>370000</v>
      </c>
      <c r="E6137">
        <v>60000</v>
      </c>
      <c r="F6137" t="s">
        <v>38</v>
      </c>
      <c r="G6137" t="s">
        <v>744</v>
      </c>
      <c r="H6137" t="s">
        <v>842</v>
      </c>
      <c r="I6137" t="s">
        <v>22</v>
      </c>
      <c r="J6137" t="s">
        <v>23</v>
      </c>
      <c r="K6137" t="s">
        <v>24</v>
      </c>
      <c r="L6137" t="s">
        <v>25</v>
      </c>
      <c r="M6137" t="s">
        <v>496</v>
      </c>
      <c r="N6137">
        <v>1120</v>
      </c>
      <c r="O6137" t="s">
        <v>458</v>
      </c>
      <c r="P6137" t="s">
        <v>497</v>
      </c>
      <c r="Q6137">
        <v>5</v>
      </c>
      <c r="R6137" t="s">
        <v>1179</v>
      </c>
    </row>
    <row r="6138" spans="1:18" x14ac:dyDescent="0.3">
      <c r="A6138">
        <v>6311</v>
      </c>
      <c r="B6138" t="s">
        <v>18</v>
      </c>
      <c r="C6138">
        <v>2016</v>
      </c>
      <c r="D6138">
        <v>595000</v>
      </c>
      <c r="E6138">
        <v>131111</v>
      </c>
      <c r="F6138" t="s">
        <v>19</v>
      </c>
      <c r="G6138" t="s">
        <v>31</v>
      </c>
      <c r="H6138" t="s">
        <v>1966</v>
      </c>
      <c r="I6138" t="s">
        <v>22</v>
      </c>
      <c r="J6138" t="s">
        <v>23</v>
      </c>
      <c r="K6138" t="s">
        <v>24</v>
      </c>
      <c r="L6138" t="s">
        <v>25</v>
      </c>
      <c r="M6138" t="s">
        <v>229</v>
      </c>
      <c r="N6138">
        <v>1248</v>
      </c>
      <c r="O6138" t="s">
        <v>27</v>
      </c>
      <c r="P6138" t="s">
        <v>28</v>
      </c>
      <c r="Q6138">
        <v>5</v>
      </c>
      <c r="R6138" t="s">
        <v>1179</v>
      </c>
    </row>
    <row r="6139" spans="1:18" x14ac:dyDescent="0.3">
      <c r="A6139">
        <v>6312</v>
      </c>
      <c r="B6139" t="s">
        <v>88</v>
      </c>
      <c r="C6139">
        <v>2007</v>
      </c>
      <c r="D6139">
        <v>150000</v>
      </c>
      <c r="E6139">
        <v>120000</v>
      </c>
      <c r="F6139" t="s">
        <v>19</v>
      </c>
      <c r="G6139" t="s">
        <v>31</v>
      </c>
      <c r="H6139" t="s">
        <v>1966</v>
      </c>
      <c r="I6139" t="s">
        <v>22</v>
      </c>
      <c r="J6139" t="s">
        <v>23</v>
      </c>
      <c r="K6139" t="s">
        <v>24</v>
      </c>
      <c r="L6139" t="s">
        <v>33</v>
      </c>
      <c r="M6139" t="s">
        <v>1024</v>
      </c>
      <c r="N6139">
        <v>1461</v>
      </c>
      <c r="O6139" t="s">
        <v>280</v>
      </c>
      <c r="P6139" t="s">
        <v>690</v>
      </c>
      <c r="Q6139">
        <v>5</v>
      </c>
      <c r="R6139" t="s">
        <v>1179</v>
      </c>
    </row>
    <row r="6140" spans="1:18" x14ac:dyDescent="0.3">
      <c r="A6140">
        <v>6313</v>
      </c>
      <c r="B6140" t="s">
        <v>18</v>
      </c>
      <c r="C6140">
        <v>2012</v>
      </c>
      <c r="D6140">
        <v>400000</v>
      </c>
      <c r="E6140">
        <v>58400</v>
      </c>
      <c r="F6140" t="s">
        <v>19</v>
      </c>
      <c r="G6140" t="s">
        <v>31</v>
      </c>
      <c r="H6140" t="s">
        <v>1966</v>
      </c>
      <c r="I6140" t="s">
        <v>22</v>
      </c>
      <c r="J6140" t="s">
        <v>23</v>
      </c>
      <c r="K6140" t="s">
        <v>24</v>
      </c>
      <c r="L6140" t="s">
        <v>33</v>
      </c>
      <c r="M6140" t="s">
        <v>81</v>
      </c>
      <c r="N6140">
        <v>1248</v>
      </c>
      <c r="O6140" t="s">
        <v>82</v>
      </c>
      <c r="P6140" t="s">
        <v>28</v>
      </c>
      <c r="Q6140">
        <v>5</v>
      </c>
      <c r="R6140" t="s">
        <v>1179</v>
      </c>
    </row>
    <row r="6141" spans="1:18" x14ac:dyDescent="0.3">
      <c r="A6141">
        <v>6314</v>
      </c>
      <c r="B6141" t="s">
        <v>18</v>
      </c>
      <c r="C6141">
        <v>2016</v>
      </c>
      <c r="D6141">
        <v>310000</v>
      </c>
      <c r="E6141">
        <v>23400</v>
      </c>
      <c r="F6141" t="s">
        <v>19</v>
      </c>
      <c r="G6141" t="s">
        <v>31</v>
      </c>
      <c r="H6141" t="s">
        <v>1966</v>
      </c>
      <c r="I6141" t="s">
        <v>41</v>
      </c>
      <c r="J6141" t="s">
        <v>23</v>
      </c>
      <c r="K6141" t="s">
        <v>24</v>
      </c>
      <c r="L6141" t="s">
        <v>33</v>
      </c>
      <c r="M6141" t="s">
        <v>140</v>
      </c>
      <c r="N6141">
        <v>998</v>
      </c>
      <c r="O6141" t="s">
        <v>67</v>
      </c>
      <c r="P6141" t="s">
        <v>141</v>
      </c>
      <c r="Q6141">
        <v>5</v>
      </c>
      <c r="R6141" t="s">
        <v>1179</v>
      </c>
    </row>
    <row r="6142" spans="1:18" x14ac:dyDescent="0.3">
      <c r="A6142">
        <v>6315</v>
      </c>
      <c r="B6142" t="s">
        <v>18</v>
      </c>
      <c r="C6142">
        <v>2018</v>
      </c>
      <c r="D6142">
        <v>385000</v>
      </c>
      <c r="E6142">
        <v>50000</v>
      </c>
      <c r="F6142" t="s">
        <v>38</v>
      </c>
      <c r="G6142" t="s">
        <v>744</v>
      </c>
      <c r="H6142" t="s">
        <v>842</v>
      </c>
      <c r="I6142" t="s">
        <v>41</v>
      </c>
      <c r="J6142" t="s">
        <v>23</v>
      </c>
      <c r="K6142" t="s">
        <v>24</v>
      </c>
      <c r="L6142" t="s">
        <v>25</v>
      </c>
      <c r="M6142" t="s">
        <v>243</v>
      </c>
      <c r="N6142">
        <v>998</v>
      </c>
      <c r="O6142" t="s">
        <v>244</v>
      </c>
      <c r="P6142" t="s">
        <v>141</v>
      </c>
      <c r="Q6142">
        <v>5</v>
      </c>
      <c r="R6142" t="s">
        <v>1179</v>
      </c>
    </row>
    <row r="6143" spans="1:18" x14ac:dyDescent="0.3">
      <c r="A6143">
        <v>6317</v>
      </c>
      <c r="B6143" t="s">
        <v>88</v>
      </c>
      <c r="C6143">
        <v>2014</v>
      </c>
      <c r="D6143">
        <v>750000</v>
      </c>
      <c r="E6143">
        <v>90000</v>
      </c>
      <c r="F6143" t="s">
        <v>38</v>
      </c>
      <c r="G6143" t="s">
        <v>744</v>
      </c>
      <c r="H6143" t="s">
        <v>842</v>
      </c>
      <c r="I6143" t="s">
        <v>22</v>
      </c>
      <c r="J6143" t="s">
        <v>23</v>
      </c>
      <c r="K6143" t="s">
        <v>24</v>
      </c>
      <c r="L6143" t="s">
        <v>25</v>
      </c>
      <c r="M6143" t="s">
        <v>282</v>
      </c>
      <c r="N6143">
        <v>2179</v>
      </c>
      <c r="O6143" t="s">
        <v>446</v>
      </c>
      <c r="P6143" t="s">
        <v>447</v>
      </c>
      <c r="Q6143">
        <v>7</v>
      </c>
      <c r="R6143" t="s">
        <v>1179</v>
      </c>
    </row>
    <row r="6144" spans="1:18" x14ac:dyDescent="0.3">
      <c r="A6144">
        <v>6318</v>
      </c>
      <c r="B6144" t="s">
        <v>46</v>
      </c>
      <c r="C6144">
        <v>2019</v>
      </c>
      <c r="D6144">
        <v>521000</v>
      </c>
      <c r="E6144">
        <v>3010</v>
      </c>
      <c r="F6144" t="s">
        <v>19</v>
      </c>
      <c r="G6144" t="s">
        <v>83</v>
      </c>
      <c r="H6144" t="s">
        <v>2289</v>
      </c>
      <c r="I6144" t="s">
        <v>41</v>
      </c>
      <c r="J6144" t="s">
        <v>23</v>
      </c>
      <c r="K6144" t="s">
        <v>154</v>
      </c>
      <c r="L6144" t="s">
        <v>25</v>
      </c>
      <c r="M6144" t="s">
        <v>110</v>
      </c>
      <c r="N6144">
        <v>1086</v>
      </c>
      <c r="O6144" t="s">
        <v>388</v>
      </c>
      <c r="P6144" t="s">
        <v>611</v>
      </c>
      <c r="Q6144">
        <v>5</v>
      </c>
      <c r="R6144" t="s">
        <v>1179</v>
      </c>
    </row>
    <row r="6145" spans="1:18" x14ac:dyDescent="0.3">
      <c r="A6145">
        <v>6319</v>
      </c>
      <c r="B6145" t="s">
        <v>109</v>
      </c>
      <c r="C6145">
        <v>2010</v>
      </c>
      <c r="D6145">
        <v>180000</v>
      </c>
      <c r="E6145">
        <v>80000</v>
      </c>
      <c r="F6145" t="s">
        <v>56</v>
      </c>
      <c r="G6145" t="s">
        <v>57</v>
      </c>
      <c r="H6145" t="s">
        <v>1254</v>
      </c>
      <c r="I6145" t="s">
        <v>22</v>
      </c>
      <c r="J6145" t="s">
        <v>23</v>
      </c>
      <c r="K6145" t="s">
        <v>24</v>
      </c>
      <c r="L6145" t="s">
        <v>25</v>
      </c>
      <c r="M6145" t="s">
        <v>208</v>
      </c>
      <c r="N6145">
        <v>1248</v>
      </c>
      <c r="O6145" t="s">
        <v>108</v>
      </c>
      <c r="P6145" t="s">
        <v>209</v>
      </c>
      <c r="Q6145">
        <v>5</v>
      </c>
      <c r="R6145" t="s">
        <v>1179</v>
      </c>
    </row>
    <row r="6146" spans="1:18" x14ac:dyDescent="0.3">
      <c r="A6146">
        <v>6320</v>
      </c>
      <c r="B6146" t="s">
        <v>69</v>
      </c>
      <c r="C6146">
        <v>2011</v>
      </c>
      <c r="D6146">
        <v>220000</v>
      </c>
      <c r="E6146">
        <v>155000</v>
      </c>
      <c r="F6146" t="s">
        <v>19</v>
      </c>
      <c r="G6146" t="s">
        <v>786</v>
      </c>
      <c r="H6146" t="s">
        <v>2290</v>
      </c>
      <c r="I6146" t="s">
        <v>22</v>
      </c>
      <c r="J6146" t="s">
        <v>23</v>
      </c>
      <c r="K6146" t="s">
        <v>24</v>
      </c>
      <c r="L6146" t="s">
        <v>33</v>
      </c>
      <c r="M6146" t="s">
        <v>159</v>
      </c>
      <c r="N6146">
        <v>1399</v>
      </c>
      <c r="O6146" t="s">
        <v>388</v>
      </c>
      <c r="P6146" t="s">
        <v>676</v>
      </c>
      <c r="Q6146">
        <v>5</v>
      </c>
      <c r="R6146" t="s">
        <v>1179</v>
      </c>
    </row>
    <row r="6147" spans="1:18" x14ac:dyDescent="0.3">
      <c r="A6147">
        <v>6321</v>
      </c>
      <c r="B6147" t="s">
        <v>18</v>
      </c>
      <c r="C6147">
        <v>1998</v>
      </c>
      <c r="D6147">
        <v>40000</v>
      </c>
      <c r="E6147">
        <v>70000</v>
      </c>
      <c r="F6147" t="s">
        <v>19</v>
      </c>
      <c r="G6147" t="s">
        <v>83</v>
      </c>
      <c r="H6147" t="s">
        <v>2291</v>
      </c>
      <c r="I6147" t="s">
        <v>41</v>
      </c>
      <c r="J6147" t="s">
        <v>23</v>
      </c>
      <c r="K6147" t="s">
        <v>24</v>
      </c>
      <c r="L6147" t="s">
        <v>33</v>
      </c>
      <c r="M6147" t="s">
        <v>50</v>
      </c>
      <c r="N6147">
        <v>796</v>
      </c>
      <c r="O6147" t="s">
        <v>63</v>
      </c>
      <c r="P6147" t="s">
        <v>64</v>
      </c>
      <c r="Q6147">
        <v>4</v>
      </c>
      <c r="R6147" t="s">
        <v>1179</v>
      </c>
    </row>
    <row r="6148" spans="1:18" x14ac:dyDescent="0.3">
      <c r="A6148">
        <v>6322</v>
      </c>
      <c r="B6148" t="s">
        <v>46</v>
      </c>
      <c r="C6148">
        <v>2018</v>
      </c>
      <c r="D6148">
        <v>540000</v>
      </c>
      <c r="E6148">
        <v>4000</v>
      </c>
      <c r="F6148" t="s">
        <v>56</v>
      </c>
      <c r="G6148" t="s">
        <v>57</v>
      </c>
      <c r="H6148" t="s">
        <v>1254</v>
      </c>
      <c r="I6148" t="s">
        <v>41</v>
      </c>
      <c r="J6148" t="s">
        <v>23</v>
      </c>
      <c r="K6148" t="s">
        <v>24</v>
      </c>
      <c r="L6148" t="s">
        <v>25</v>
      </c>
      <c r="M6148" t="s">
        <v>85</v>
      </c>
      <c r="N6148">
        <v>1197</v>
      </c>
      <c r="O6148" t="s">
        <v>54</v>
      </c>
      <c r="P6148" t="s">
        <v>55</v>
      </c>
      <c r="Q6148">
        <v>5</v>
      </c>
      <c r="R6148" t="s">
        <v>1179</v>
      </c>
    </row>
    <row r="6149" spans="1:18" x14ac:dyDescent="0.3">
      <c r="A6149">
        <v>6323</v>
      </c>
      <c r="B6149" t="s">
        <v>18</v>
      </c>
      <c r="C6149">
        <v>2007</v>
      </c>
      <c r="D6149">
        <v>140000</v>
      </c>
      <c r="E6149">
        <v>35000</v>
      </c>
      <c r="F6149" t="s">
        <v>19</v>
      </c>
      <c r="G6149" t="s">
        <v>83</v>
      </c>
      <c r="H6149" t="s">
        <v>2292</v>
      </c>
      <c r="I6149" t="s">
        <v>41</v>
      </c>
      <c r="J6149" t="s">
        <v>23</v>
      </c>
      <c r="K6149" t="s">
        <v>24</v>
      </c>
      <c r="L6149" t="s">
        <v>33</v>
      </c>
      <c r="M6149" t="s">
        <v>96</v>
      </c>
      <c r="N6149">
        <v>796</v>
      </c>
      <c r="O6149" t="s">
        <v>97</v>
      </c>
      <c r="P6149" t="s">
        <v>98</v>
      </c>
      <c r="Q6149">
        <v>5</v>
      </c>
      <c r="R6149" t="s">
        <v>1179</v>
      </c>
    </row>
    <row r="6150" spans="1:18" x14ac:dyDescent="0.3">
      <c r="A6150">
        <v>6324</v>
      </c>
      <c r="B6150" t="s">
        <v>18</v>
      </c>
      <c r="C6150">
        <v>2003</v>
      </c>
      <c r="D6150">
        <v>200000</v>
      </c>
      <c r="E6150">
        <v>121000</v>
      </c>
      <c r="F6150" t="s">
        <v>19</v>
      </c>
      <c r="G6150" t="s">
        <v>786</v>
      </c>
      <c r="H6150" t="s">
        <v>2293</v>
      </c>
      <c r="I6150" t="s">
        <v>41</v>
      </c>
      <c r="J6150" t="s">
        <v>23</v>
      </c>
      <c r="K6150" t="s">
        <v>24</v>
      </c>
      <c r="L6150" t="s">
        <v>25</v>
      </c>
      <c r="M6150" t="s">
        <v>60</v>
      </c>
      <c r="N6150">
        <v>993</v>
      </c>
      <c r="O6150" t="s">
        <v>79</v>
      </c>
      <c r="P6150" t="s">
        <v>80</v>
      </c>
      <c r="Q6150">
        <v>5</v>
      </c>
      <c r="R6150" t="s">
        <v>1179</v>
      </c>
    </row>
    <row r="6151" spans="1:18" x14ac:dyDescent="0.3">
      <c r="A6151">
        <v>6325</v>
      </c>
      <c r="B6151" t="s">
        <v>69</v>
      </c>
      <c r="C6151">
        <v>2015</v>
      </c>
      <c r="D6151">
        <v>650000</v>
      </c>
      <c r="E6151">
        <v>110000</v>
      </c>
      <c r="F6151" t="s">
        <v>19</v>
      </c>
      <c r="G6151" t="s">
        <v>1339</v>
      </c>
      <c r="H6151" t="s">
        <v>2294</v>
      </c>
      <c r="I6151" t="s">
        <v>22</v>
      </c>
      <c r="J6151" t="s">
        <v>23</v>
      </c>
      <c r="K6151" t="s">
        <v>24</v>
      </c>
      <c r="L6151" t="s">
        <v>33</v>
      </c>
      <c r="M6151" t="s">
        <v>236</v>
      </c>
      <c r="N6151">
        <v>1498</v>
      </c>
      <c r="O6151" t="s">
        <v>237</v>
      </c>
      <c r="P6151" t="s">
        <v>238</v>
      </c>
      <c r="Q6151">
        <v>5</v>
      </c>
      <c r="R6151" t="s">
        <v>1179</v>
      </c>
    </row>
    <row r="6152" spans="1:18" x14ac:dyDescent="0.3">
      <c r="A6152">
        <v>6326</v>
      </c>
      <c r="B6152" t="s">
        <v>69</v>
      </c>
      <c r="C6152">
        <v>2010</v>
      </c>
      <c r="D6152">
        <v>229999</v>
      </c>
      <c r="E6152">
        <v>170000</v>
      </c>
      <c r="F6152" t="s">
        <v>19</v>
      </c>
      <c r="G6152" t="s">
        <v>780</v>
      </c>
      <c r="H6152" t="s">
        <v>1229</v>
      </c>
      <c r="I6152" t="s">
        <v>22</v>
      </c>
      <c r="J6152" t="s">
        <v>23</v>
      </c>
      <c r="K6152" t="s">
        <v>24</v>
      </c>
      <c r="L6152" t="s">
        <v>33</v>
      </c>
      <c r="M6152" t="s">
        <v>159</v>
      </c>
      <c r="N6152">
        <v>1399</v>
      </c>
      <c r="O6152" t="s">
        <v>388</v>
      </c>
      <c r="P6152" t="s">
        <v>676</v>
      </c>
      <c r="Q6152">
        <v>5</v>
      </c>
      <c r="R6152" t="s">
        <v>1179</v>
      </c>
    </row>
    <row r="6153" spans="1:18" x14ac:dyDescent="0.3">
      <c r="A6153">
        <v>6327</v>
      </c>
      <c r="B6153" t="s">
        <v>18</v>
      </c>
      <c r="C6153">
        <v>2010</v>
      </c>
      <c r="D6153">
        <v>305000</v>
      </c>
      <c r="E6153">
        <v>175000</v>
      </c>
      <c r="F6153" t="s">
        <v>56</v>
      </c>
      <c r="G6153" t="s">
        <v>1518</v>
      </c>
      <c r="H6153" t="s">
        <v>2295</v>
      </c>
      <c r="I6153" t="s">
        <v>22</v>
      </c>
      <c r="J6153" t="s">
        <v>23</v>
      </c>
      <c r="K6153" t="s">
        <v>24</v>
      </c>
      <c r="L6153" t="s">
        <v>42</v>
      </c>
      <c r="M6153" t="s">
        <v>159</v>
      </c>
      <c r="N6153">
        <v>1248</v>
      </c>
      <c r="O6153" t="s">
        <v>393</v>
      </c>
      <c r="P6153" t="s">
        <v>28</v>
      </c>
      <c r="Q6153">
        <v>5</v>
      </c>
      <c r="R6153" t="s">
        <v>1179</v>
      </c>
    </row>
    <row r="6154" spans="1:18" x14ac:dyDescent="0.3">
      <c r="A6154">
        <v>6328</v>
      </c>
      <c r="B6154" t="s">
        <v>88</v>
      </c>
      <c r="C6154">
        <v>2018</v>
      </c>
      <c r="D6154">
        <v>1400000</v>
      </c>
      <c r="E6154">
        <v>30000</v>
      </c>
      <c r="F6154" t="s">
        <v>56</v>
      </c>
      <c r="G6154" t="s">
        <v>1518</v>
      </c>
      <c r="H6154" t="s">
        <v>2295</v>
      </c>
      <c r="I6154" t="s">
        <v>22</v>
      </c>
      <c r="J6154" t="s">
        <v>23</v>
      </c>
      <c r="K6154" t="s">
        <v>24</v>
      </c>
      <c r="L6154" t="s">
        <v>25</v>
      </c>
      <c r="M6154" t="s">
        <v>155</v>
      </c>
      <c r="N6154">
        <v>1997</v>
      </c>
      <c r="O6154" t="s">
        <v>446</v>
      </c>
      <c r="P6154" t="s">
        <v>673</v>
      </c>
      <c r="Q6154">
        <v>7</v>
      </c>
      <c r="R6154" t="s">
        <v>1179</v>
      </c>
    </row>
    <row r="6155" spans="1:18" x14ac:dyDescent="0.3">
      <c r="A6155">
        <v>6329</v>
      </c>
      <c r="B6155" t="s">
        <v>69</v>
      </c>
      <c r="C6155">
        <v>2008</v>
      </c>
      <c r="D6155">
        <v>200000</v>
      </c>
      <c r="E6155">
        <v>163000</v>
      </c>
      <c r="F6155" t="s">
        <v>38</v>
      </c>
      <c r="G6155" t="s">
        <v>880</v>
      </c>
      <c r="H6155" t="s">
        <v>1336</v>
      </c>
      <c r="I6155" t="s">
        <v>22</v>
      </c>
      <c r="J6155" t="s">
        <v>23</v>
      </c>
      <c r="K6155" t="s">
        <v>24</v>
      </c>
      <c r="L6155" t="s">
        <v>25</v>
      </c>
      <c r="M6155" t="s">
        <v>159</v>
      </c>
      <c r="N6155">
        <v>1399</v>
      </c>
      <c r="O6155" t="s">
        <v>388</v>
      </c>
      <c r="P6155" t="s">
        <v>676</v>
      </c>
      <c r="Q6155">
        <v>5</v>
      </c>
      <c r="R6155" t="s">
        <v>1179</v>
      </c>
    </row>
    <row r="6156" spans="1:18" x14ac:dyDescent="0.3">
      <c r="A6156">
        <v>6330</v>
      </c>
      <c r="B6156" t="s">
        <v>69</v>
      </c>
      <c r="C6156">
        <v>2008</v>
      </c>
      <c r="D6156">
        <v>200000</v>
      </c>
      <c r="E6156">
        <v>163000</v>
      </c>
      <c r="F6156" t="s">
        <v>56</v>
      </c>
      <c r="G6156" t="s">
        <v>1518</v>
      </c>
      <c r="H6156" t="s">
        <v>2295</v>
      </c>
      <c r="I6156" t="s">
        <v>22</v>
      </c>
      <c r="J6156" t="s">
        <v>23</v>
      </c>
      <c r="K6156" t="s">
        <v>24</v>
      </c>
      <c r="L6156" t="s">
        <v>25</v>
      </c>
      <c r="M6156" t="s">
        <v>159</v>
      </c>
      <c r="N6156">
        <v>1399</v>
      </c>
      <c r="O6156" t="s">
        <v>388</v>
      </c>
      <c r="P6156" t="s">
        <v>676</v>
      </c>
      <c r="Q6156">
        <v>5</v>
      </c>
      <c r="R6156" t="s">
        <v>1179</v>
      </c>
    </row>
    <row r="6157" spans="1:18" x14ac:dyDescent="0.3">
      <c r="A6157">
        <v>6331</v>
      </c>
      <c r="B6157" t="s">
        <v>88</v>
      </c>
      <c r="C6157">
        <v>2010</v>
      </c>
      <c r="D6157">
        <v>465000</v>
      </c>
      <c r="E6157">
        <v>77088</v>
      </c>
      <c r="F6157" t="s">
        <v>124</v>
      </c>
      <c r="G6157" t="s">
        <v>196</v>
      </c>
      <c r="H6157" t="s">
        <v>2296</v>
      </c>
      <c r="I6157" t="s">
        <v>22</v>
      </c>
      <c r="J6157" t="s">
        <v>23</v>
      </c>
      <c r="K6157" t="s">
        <v>24</v>
      </c>
      <c r="L6157" t="s">
        <v>25</v>
      </c>
      <c r="M6157" t="s">
        <v>130</v>
      </c>
      <c r="N6157">
        <v>2489</v>
      </c>
      <c r="O6157" t="s">
        <v>638</v>
      </c>
      <c r="P6157" t="s">
        <v>639</v>
      </c>
      <c r="Q6157">
        <v>8</v>
      </c>
      <c r="R6157" t="s">
        <v>1179</v>
      </c>
    </row>
    <row r="6158" spans="1:18" x14ac:dyDescent="0.3">
      <c r="A6158">
        <v>6332</v>
      </c>
      <c r="B6158" t="s">
        <v>296</v>
      </c>
      <c r="C6158">
        <v>2011</v>
      </c>
      <c r="D6158">
        <v>210000</v>
      </c>
      <c r="E6158">
        <v>110000</v>
      </c>
      <c r="F6158" t="s">
        <v>124</v>
      </c>
      <c r="G6158" t="s">
        <v>196</v>
      </c>
      <c r="H6158" t="s">
        <v>2296</v>
      </c>
      <c r="I6158" t="s">
        <v>22</v>
      </c>
      <c r="J6158" t="s">
        <v>23</v>
      </c>
      <c r="K6158" t="s">
        <v>24</v>
      </c>
      <c r="L6158" t="s">
        <v>42</v>
      </c>
      <c r="M6158" t="s">
        <v>505</v>
      </c>
      <c r="N6158">
        <v>1461</v>
      </c>
      <c r="O6158" t="s">
        <v>506</v>
      </c>
      <c r="P6158" t="s">
        <v>74</v>
      </c>
      <c r="Q6158">
        <v>5</v>
      </c>
      <c r="R6158" t="s">
        <v>1179</v>
      </c>
    </row>
    <row r="6159" spans="1:18" x14ac:dyDescent="0.3">
      <c r="A6159">
        <v>6333</v>
      </c>
      <c r="B6159" t="s">
        <v>88</v>
      </c>
      <c r="C6159">
        <v>2016</v>
      </c>
      <c r="D6159">
        <v>570000</v>
      </c>
      <c r="E6159">
        <v>136511</v>
      </c>
      <c r="F6159" t="s">
        <v>124</v>
      </c>
      <c r="G6159" t="s">
        <v>196</v>
      </c>
      <c r="H6159" t="s">
        <v>2297</v>
      </c>
      <c r="I6159" t="s">
        <v>22</v>
      </c>
      <c r="J6159" t="s">
        <v>23</v>
      </c>
      <c r="K6159" t="s">
        <v>24</v>
      </c>
      <c r="L6159" t="s">
        <v>25</v>
      </c>
      <c r="M6159" t="s">
        <v>489</v>
      </c>
      <c r="N6159">
        <v>2523</v>
      </c>
      <c r="O6159" t="s">
        <v>309</v>
      </c>
      <c r="P6159" t="s">
        <v>490</v>
      </c>
      <c r="Q6159">
        <v>7</v>
      </c>
      <c r="R6159" t="s">
        <v>1179</v>
      </c>
    </row>
    <row r="6160" spans="1:18" x14ac:dyDescent="0.3">
      <c r="A6160">
        <v>6334</v>
      </c>
      <c r="B6160" t="s">
        <v>18</v>
      </c>
      <c r="C6160">
        <v>2015</v>
      </c>
      <c r="D6160">
        <v>570000</v>
      </c>
      <c r="E6160">
        <v>80000</v>
      </c>
      <c r="F6160" t="s">
        <v>124</v>
      </c>
      <c r="G6160" t="s">
        <v>196</v>
      </c>
      <c r="H6160" t="s">
        <v>2297</v>
      </c>
      <c r="I6160" t="s">
        <v>41</v>
      </c>
      <c r="J6160" t="s">
        <v>23</v>
      </c>
      <c r="K6160" t="s">
        <v>24</v>
      </c>
      <c r="L6160" t="s">
        <v>25</v>
      </c>
      <c r="M6160" t="s">
        <v>231</v>
      </c>
      <c r="N6160">
        <v>1373</v>
      </c>
      <c r="O6160" t="s">
        <v>232</v>
      </c>
      <c r="P6160" t="s">
        <v>233</v>
      </c>
      <c r="Q6160">
        <v>7</v>
      </c>
      <c r="R6160" t="s">
        <v>1179</v>
      </c>
    </row>
    <row r="6161" spans="1:18" x14ac:dyDescent="0.3">
      <c r="A6161">
        <v>6335</v>
      </c>
      <c r="B6161" t="s">
        <v>18</v>
      </c>
      <c r="C6161">
        <v>2015</v>
      </c>
      <c r="D6161">
        <v>650000</v>
      </c>
      <c r="E6161">
        <v>60000</v>
      </c>
      <c r="F6161" t="s">
        <v>124</v>
      </c>
      <c r="G6161" t="s">
        <v>196</v>
      </c>
      <c r="H6161" t="s">
        <v>2297</v>
      </c>
      <c r="I6161" t="s">
        <v>41</v>
      </c>
      <c r="J6161" t="s">
        <v>23</v>
      </c>
      <c r="K6161" t="s">
        <v>24</v>
      </c>
      <c r="L6161" t="s">
        <v>25</v>
      </c>
      <c r="M6161" t="s">
        <v>231</v>
      </c>
      <c r="N6161">
        <v>1373</v>
      </c>
      <c r="O6161" t="s">
        <v>232</v>
      </c>
      <c r="P6161" t="s">
        <v>233</v>
      </c>
      <c r="Q6161">
        <v>7</v>
      </c>
      <c r="R6161" t="s">
        <v>1179</v>
      </c>
    </row>
    <row r="6162" spans="1:18" x14ac:dyDescent="0.3">
      <c r="A6162">
        <v>6336</v>
      </c>
      <c r="B6162" t="s">
        <v>18</v>
      </c>
      <c r="C6162">
        <v>2016</v>
      </c>
      <c r="D6162">
        <v>620000</v>
      </c>
      <c r="E6162">
        <v>36000</v>
      </c>
      <c r="F6162" t="s">
        <v>124</v>
      </c>
      <c r="G6162" t="s">
        <v>196</v>
      </c>
      <c r="H6162" t="s">
        <v>2297</v>
      </c>
      <c r="I6162" t="s">
        <v>41</v>
      </c>
      <c r="J6162" t="s">
        <v>23</v>
      </c>
      <c r="K6162" t="s">
        <v>24</v>
      </c>
      <c r="L6162" t="s">
        <v>25</v>
      </c>
      <c r="M6162" t="s">
        <v>295</v>
      </c>
      <c r="N6162">
        <v>1197</v>
      </c>
      <c r="O6162" t="s">
        <v>165</v>
      </c>
      <c r="P6162" t="s">
        <v>115</v>
      </c>
      <c r="Q6162">
        <v>5</v>
      </c>
      <c r="R6162" t="s">
        <v>1179</v>
      </c>
    </row>
    <row r="6163" spans="1:18" x14ac:dyDescent="0.3">
      <c r="A6163">
        <v>6337</v>
      </c>
      <c r="B6163" t="s">
        <v>18</v>
      </c>
      <c r="C6163">
        <v>2012</v>
      </c>
      <c r="D6163">
        <v>250000</v>
      </c>
      <c r="E6163">
        <v>65000</v>
      </c>
      <c r="F6163" t="s">
        <v>124</v>
      </c>
      <c r="G6163" t="s">
        <v>196</v>
      </c>
      <c r="H6163" t="s">
        <v>2296</v>
      </c>
      <c r="I6163" t="s">
        <v>41</v>
      </c>
      <c r="J6163" t="s">
        <v>23</v>
      </c>
      <c r="K6163" t="s">
        <v>24</v>
      </c>
      <c r="L6163" t="s">
        <v>33</v>
      </c>
      <c r="M6163" t="s">
        <v>85</v>
      </c>
      <c r="N6163">
        <v>998</v>
      </c>
      <c r="O6163" t="s">
        <v>67</v>
      </c>
      <c r="P6163" t="s">
        <v>141</v>
      </c>
      <c r="Q6163">
        <v>5</v>
      </c>
      <c r="R6163" t="s">
        <v>1179</v>
      </c>
    </row>
    <row r="6164" spans="1:18" x14ac:dyDescent="0.3">
      <c r="A6164">
        <v>6338</v>
      </c>
      <c r="B6164" t="s">
        <v>239</v>
      </c>
      <c r="C6164">
        <v>2011</v>
      </c>
      <c r="D6164">
        <v>1000000</v>
      </c>
      <c r="E6164">
        <v>50000</v>
      </c>
      <c r="F6164" t="s">
        <v>56</v>
      </c>
      <c r="G6164" t="s">
        <v>869</v>
      </c>
      <c r="H6164" t="s">
        <v>2298</v>
      </c>
      <c r="I6164" t="s">
        <v>22</v>
      </c>
      <c r="J6164" t="s">
        <v>23</v>
      </c>
      <c r="K6164" t="s">
        <v>154</v>
      </c>
      <c r="L6164" t="s">
        <v>25</v>
      </c>
      <c r="M6164" t="s">
        <v>1442</v>
      </c>
      <c r="N6164">
        <v>1995</v>
      </c>
      <c r="O6164" t="s">
        <v>888</v>
      </c>
      <c r="P6164" t="s">
        <v>1180</v>
      </c>
      <c r="Q6164">
        <v>5</v>
      </c>
      <c r="R6164" t="s">
        <v>1179</v>
      </c>
    </row>
    <row r="6165" spans="1:18" x14ac:dyDescent="0.3">
      <c r="A6165">
        <v>6339</v>
      </c>
      <c r="B6165" t="s">
        <v>18</v>
      </c>
      <c r="C6165">
        <v>2012</v>
      </c>
      <c r="D6165">
        <v>300000</v>
      </c>
      <c r="E6165">
        <v>60000</v>
      </c>
      <c r="F6165" t="s">
        <v>56</v>
      </c>
      <c r="G6165" t="s">
        <v>869</v>
      </c>
      <c r="H6165" t="s">
        <v>870</v>
      </c>
      <c r="I6165" t="s">
        <v>59</v>
      </c>
      <c r="J6165" t="s">
        <v>23</v>
      </c>
      <c r="K6165" t="s">
        <v>24</v>
      </c>
      <c r="L6165" t="s">
        <v>25</v>
      </c>
      <c r="M6165" t="s">
        <v>251</v>
      </c>
      <c r="N6165">
        <v>998</v>
      </c>
      <c r="O6165" t="s">
        <v>252</v>
      </c>
      <c r="P6165" t="s">
        <v>253</v>
      </c>
      <c r="Q6165">
        <v>5</v>
      </c>
      <c r="R6165" t="s">
        <v>1179</v>
      </c>
    </row>
    <row r="6166" spans="1:18" x14ac:dyDescent="0.3">
      <c r="A6166">
        <v>6340</v>
      </c>
      <c r="B6166" t="s">
        <v>631</v>
      </c>
      <c r="C6166">
        <v>2013</v>
      </c>
      <c r="D6166">
        <v>300000</v>
      </c>
      <c r="E6166">
        <v>82500</v>
      </c>
      <c r="F6166" t="s">
        <v>56</v>
      </c>
      <c r="G6166" t="s">
        <v>869</v>
      </c>
      <c r="H6166" t="s">
        <v>2298</v>
      </c>
      <c r="I6166" t="s">
        <v>22</v>
      </c>
      <c r="J6166" t="s">
        <v>23</v>
      </c>
      <c r="K6166" t="s">
        <v>24</v>
      </c>
      <c r="L6166" t="s">
        <v>25</v>
      </c>
      <c r="M6166" t="s">
        <v>110</v>
      </c>
      <c r="N6166">
        <v>1248</v>
      </c>
      <c r="O6166" t="s">
        <v>393</v>
      </c>
      <c r="P6166" t="s">
        <v>943</v>
      </c>
      <c r="Q6166">
        <v>5</v>
      </c>
      <c r="R6166" t="s">
        <v>1179</v>
      </c>
    </row>
    <row r="6167" spans="1:18" x14ac:dyDescent="0.3">
      <c r="A6167">
        <v>6341</v>
      </c>
      <c r="B6167" t="s">
        <v>69</v>
      </c>
      <c r="C6167">
        <v>2018</v>
      </c>
      <c r="D6167">
        <v>810000</v>
      </c>
      <c r="E6167">
        <v>30000</v>
      </c>
      <c r="F6167" t="s">
        <v>56</v>
      </c>
      <c r="G6167" t="s">
        <v>869</v>
      </c>
      <c r="H6167" t="s">
        <v>2298</v>
      </c>
      <c r="I6167" t="s">
        <v>22</v>
      </c>
      <c r="J6167" t="s">
        <v>23</v>
      </c>
      <c r="K6167" t="s">
        <v>24</v>
      </c>
      <c r="L6167" t="s">
        <v>33</v>
      </c>
      <c r="M6167" t="s">
        <v>47</v>
      </c>
      <c r="N6167">
        <v>1498</v>
      </c>
      <c r="O6167" t="s">
        <v>303</v>
      </c>
      <c r="P6167" t="s">
        <v>238</v>
      </c>
      <c r="Q6167">
        <v>5</v>
      </c>
      <c r="R6167" t="s">
        <v>1179</v>
      </c>
    </row>
    <row r="6168" spans="1:18" x14ac:dyDescent="0.3">
      <c r="A6168">
        <v>6342</v>
      </c>
      <c r="B6168" t="s">
        <v>120</v>
      </c>
      <c r="C6168">
        <v>2011</v>
      </c>
      <c r="D6168">
        <v>270000</v>
      </c>
      <c r="E6168">
        <v>100000</v>
      </c>
      <c r="F6168" t="s">
        <v>56</v>
      </c>
      <c r="G6168" t="s">
        <v>869</v>
      </c>
      <c r="H6168" t="s">
        <v>870</v>
      </c>
      <c r="I6168" t="s">
        <v>22</v>
      </c>
      <c r="J6168" t="s">
        <v>23</v>
      </c>
      <c r="K6168" t="s">
        <v>24</v>
      </c>
      <c r="L6168" t="s">
        <v>42</v>
      </c>
      <c r="M6168" t="s">
        <v>1061</v>
      </c>
      <c r="N6168">
        <v>1991</v>
      </c>
      <c r="O6168" t="s">
        <v>559</v>
      </c>
      <c r="P6168" t="s">
        <v>743</v>
      </c>
      <c r="Q6168">
        <v>5</v>
      </c>
      <c r="R6168" t="s">
        <v>1179</v>
      </c>
    </row>
    <row r="6169" spans="1:18" x14ac:dyDescent="0.3">
      <c r="A6169">
        <v>6343</v>
      </c>
      <c r="B6169" t="s">
        <v>18</v>
      </c>
      <c r="C6169">
        <v>2015</v>
      </c>
      <c r="D6169">
        <v>470000</v>
      </c>
      <c r="E6169">
        <v>70000</v>
      </c>
      <c r="F6169" t="s">
        <v>56</v>
      </c>
      <c r="G6169" t="s">
        <v>869</v>
      </c>
      <c r="H6169" t="s">
        <v>2298</v>
      </c>
      <c r="I6169" t="s">
        <v>22</v>
      </c>
      <c r="J6169" t="s">
        <v>23</v>
      </c>
      <c r="K6169" t="s">
        <v>24</v>
      </c>
      <c r="L6169" t="s">
        <v>33</v>
      </c>
      <c r="M6169" t="s">
        <v>106</v>
      </c>
      <c r="N6169">
        <v>1248</v>
      </c>
      <c r="O6169" t="s">
        <v>27</v>
      </c>
      <c r="P6169" t="s">
        <v>28</v>
      </c>
      <c r="Q6169">
        <v>5</v>
      </c>
      <c r="R6169" t="s">
        <v>1179</v>
      </c>
    </row>
    <row r="6170" spans="1:18" x14ac:dyDescent="0.3">
      <c r="A6170">
        <v>6344</v>
      </c>
      <c r="B6170" t="s">
        <v>109</v>
      </c>
      <c r="C6170">
        <v>2017</v>
      </c>
      <c r="D6170">
        <v>400000</v>
      </c>
      <c r="E6170">
        <v>85000</v>
      </c>
      <c r="F6170" t="s">
        <v>56</v>
      </c>
      <c r="G6170" t="s">
        <v>869</v>
      </c>
      <c r="H6170" t="s">
        <v>2298</v>
      </c>
      <c r="I6170" t="s">
        <v>22</v>
      </c>
      <c r="J6170" t="s">
        <v>23</v>
      </c>
      <c r="K6170" t="s">
        <v>24</v>
      </c>
      <c r="L6170" t="s">
        <v>25</v>
      </c>
      <c r="M6170" t="s">
        <v>183</v>
      </c>
      <c r="N6170">
        <v>1248</v>
      </c>
      <c r="O6170" t="s">
        <v>434</v>
      </c>
      <c r="P6170" t="s">
        <v>405</v>
      </c>
      <c r="Q6170">
        <v>5</v>
      </c>
      <c r="R6170" t="s">
        <v>1179</v>
      </c>
    </row>
    <row r="6171" spans="1:18" x14ac:dyDescent="0.3">
      <c r="A6171">
        <v>6345</v>
      </c>
      <c r="B6171" t="s">
        <v>18</v>
      </c>
      <c r="C6171">
        <v>2014</v>
      </c>
      <c r="D6171">
        <v>300000</v>
      </c>
      <c r="E6171">
        <v>60000</v>
      </c>
      <c r="F6171" t="s">
        <v>56</v>
      </c>
      <c r="G6171" t="s">
        <v>869</v>
      </c>
      <c r="H6171" t="s">
        <v>2298</v>
      </c>
      <c r="I6171" t="s">
        <v>41</v>
      </c>
      <c r="J6171" t="s">
        <v>23</v>
      </c>
      <c r="K6171" t="s">
        <v>24</v>
      </c>
      <c r="L6171" t="s">
        <v>33</v>
      </c>
      <c r="M6171" t="s">
        <v>226</v>
      </c>
      <c r="N6171">
        <v>998</v>
      </c>
      <c r="O6171" t="s">
        <v>244</v>
      </c>
      <c r="P6171" t="s">
        <v>141</v>
      </c>
      <c r="Q6171">
        <v>5</v>
      </c>
      <c r="R6171" t="s">
        <v>1179</v>
      </c>
    </row>
    <row r="6172" spans="1:18" x14ac:dyDescent="0.3">
      <c r="A6172">
        <v>6346</v>
      </c>
      <c r="B6172" t="s">
        <v>18</v>
      </c>
      <c r="C6172">
        <v>2015</v>
      </c>
      <c r="D6172">
        <v>170000</v>
      </c>
      <c r="E6172">
        <v>20000</v>
      </c>
      <c r="F6172" t="s">
        <v>56</v>
      </c>
      <c r="G6172" t="s">
        <v>869</v>
      </c>
      <c r="H6172" t="s">
        <v>2298</v>
      </c>
      <c r="I6172" t="s">
        <v>41</v>
      </c>
      <c r="J6172" t="s">
        <v>23</v>
      </c>
      <c r="K6172" t="s">
        <v>24</v>
      </c>
      <c r="L6172" t="s">
        <v>42</v>
      </c>
      <c r="M6172" t="s">
        <v>430</v>
      </c>
      <c r="N6172">
        <v>796</v>
      </c>
      <c r="O6172" t="s">
        <v>118</v>
      </c>
      <c r="P6172" t="s">
        <v>119</v>
      </c>
      <c r="Q6172">
        <v>5</v>
      </c>
      <c r="R6172" t="s">
        <v>1179</v>
      </c>
    </row>
    <row r="6173" spans="1:18" x14ac:dyDescent="0.3">
      <c r="A6173">
        <v>6347</v>
      </c>
      <c r="B6173" t="s">
        <v>75</v>
      </c>
      <c r="C6173">
        <v>2014</v>
      </c>
      <c r="D6173">
        <v>455999</v>
      </c>
      <c r="E6173">
        <v>80000</v>
      </c>
      <c r="F6173" t="s">
        <v>56</v>
      </c>
      <c r="G6173" t="s">
        <v>21</v>
      </c>
      <c r="H6173" t="s">
        <v>2299</v>
      </c>
      <c r="I6173" t="s">
        <v>22</v>
      </c>
      <c r="J6173" t="s">
        <v>23</v>
      </c>
      <c r="K6173" t="s">
        <v>24</v>
      </c>
      <c r="L6173" t="s">
        <v>25</v>
      </c>
      <c r="M6173" t="s">
        <v>76</v>
      </c>
      <c r="N6173">
        <v>1461</v>
      </c>
      <c r="O6173" t="s">
        <v>77</v>
      </c>
      <c r="P6173" t="s">
        <v>78</v>
      </c>
      <c r="Q6173">
        <v>5</v>
      </c>
      <c r="R6173" t="s">
        <v>1179</v>
      </c>
    </row>
    <row r="6174" spans="1:18" x14ac:dyDescent="0.3">
      <c r="A6174">
        <v>6348</v>
      </c>
      <c r="B6174" t="s">
        <v>88</v>
      </c>
      <c r="C6174">
        <v>2009</v>
      </c>
      <c r="D6174">
        <v>121000</v>
      </c>
      <c r="E6174">
        <v>100000</v>
      </c>
      <c r="F6174" t="s">
        <v>38</v>
      </c>
      <c r="G6174" t="s">
        <v>921</v>
      </c>
      <c r="H6174" t="s">
        <v>1895</v>
      </c>
      <c r="I6174" t="s">
        <v>22</v>
      </c>
      <c r="J6174" t="s">
        <v>23</v>
      </c>
      <c r="K6174" t="s">
        <v>24</v>
      </c>
      <c r="L6174" t="s">
        <v>33</v>
      </c>
      <c r="M6174" t="s">
        <v>396</v>
      </c>
      <c r="N6174">
        <v>2489</v>
      </c>
      <c r="O6174" t="s">
        <v>638</v>
      </c>
      <c r="P6174" t="s">
        <v>639</v>
      </c>
      <c r="Q6174">
        <v>8</v>
      </c>
      <c r="R6174" t="s">
        <v>1179</v>
      </c>
    </row>
    <row r="6175" spans="1:18" x14ac:dyDescent="0.3">
      <c r="A6175">
        <v>6351</v>
      </c>
      <c r="B6175" t="s">
        <v>18</v>
      </c>
      <c r="C6175">
        <v>2016</v>
      </c>
      <c r="D6175">
        <v>650000</v>
      </c>
      <c r="E6175">
        <v>80000</v>
      </c>
      <c r="F6175" t="s">
        <v>19</v>
      </c>
      <c r="G6175" t="s">
        <v>1020</v>
      </c>
      <c r="H6175" t="s">
        <v>2300</v>
      </c>
      <c r="I6175" t="s">
        <v>22</v>
      </c>
      <c r="J6175" t="s">
        <v>23</v>
      </c>
      <c r="K6175" t="s">
        <v>24</v>
      </c>
      <c r="L6175" t="s">
        <v>33</v>
      </c>
      <c r="M6175" t="s">
        <v>129</v>
      </c>
      <c r="N6175">
        <v>1248</v>
      </c>
      <c r="O6175" t="s">
        <v>94</v>
      </c>
      <c r="P6175" t="s">
        <v>95</v>
      </c>
      <c r="Q6175">
        <v>5</v>
      </c>
      <c r="R6175" t="s">
        <v>1179</v>
      </c>
    </row>
    <row r="6176" spans="1:18" x14ac:dyDescent="0.3">
      <c r="A6176">
        <v>6352</v>
      </c>
      <c r="B6176" t="s">
        <v>109</v>
      </c>
      <c r="C6176">
        <v>2017</v>
      </c>
      <c r="D6176">
        <v>350000</v>
      </c>
      <c r="E6176">
        <v>35000</v>
      </c>
      <c r="F6176" t="s">
        <v>56</v>
      </c>
      <c r="G6176" t="s">
        <v>21</v>
      </c>
      <c r="H6176" t="s">
        <v>2299</v>
      </c>
      <c r="I6176" t="s">
        <v>41</v>
      </c>
      <c r="J6176" t="s">
        <v>23</v>
      </c>
      <c r="K6176" t="s">
        <v>24</v>
      </c>
      <c r="L6176" t="s">
        <v>25</v>
      </c>
      <c r="M6176" t="s">
        <v>433</v>
      </c>
      <c r="N6176">
        <v>1193</v>
      </c>
      <c r="O6176" t="s">
        <v>434</v>
      </c>
      <c r="P6176" t="s">
        <v>435</v>
      </c>
      <c r="Q6176">
        <v>5</v>
      </c>
      <c r="R6176" t="s">
        <v>1179</v>
      </c>
    </row>
    <row r="6177" spans="1:18" x14ac:dyDescent="0.3">
      <c r="A6177">
        <v>6353</v>
      </c>
      <c r="B6177" t="s">
        <v>120</v>
      </c>
      <c r="C6177">
        <v>2013</v>
      </c>
      <c r="D6177">
        <v>125000</v>
      </c>
      <c r="E6177">
        <v>139000</v>
      </c>
      <c r="F6177" t="s">
        <v>56</v>
      </c>
      <c r="G6177" t="s">
        <v>21</v>
      </c>
      <c r="H6177" t="s">
        <v>2299</v>
      </c>
      <c r="I6177" t="s">
        <v>22</v>
      </c>
      <c r="J6177" t="s">
        <v>23</v>
      </c>
      <c r="K6177" t="s">
        <v>24</v>
      </c>
      <c r="L6177" t="s">
        <v>25</v>
      </c>
      <c r="M6177" t="s">
        <v>583</v>
      </c>
      <c r="N6177">
        <v>936</v>
      </c>
      <c r="O6177" t="s">
        <v>584</v>
      </c>
      <c r="P6177" t="s">
        <v>585</v>
      </c>
      <c r="Q6177">
        <v>5</v>
      </c>
      <c r="R6177" t="s">
        <v>1179</v>
      </c>
    </row>
    <row r="6178" spans="1:18" x14ac:dyDescent="0.3">
      <c r="A6178">
        <v>6354</v>
      </c>
      <c r="B6178" t="s">
        <v>18</v>
      </c>
      <c r="C6178">
        <v>2005</v>
      </c>
      <c r="D6178">
        <v>80000</v>
      </c>
      <c r="E6178">
        <v>90000</v>
      </c>
      <c r="F6178" t="s">
        <v>56</v>
      </c>
      <c r="G6178" t="s">
        <v>21</v>
      </c>
      <c r="H6178" t="s">
        <v>2299</v>
      </c>
      <c r="I6178" t="s">
        <v>41</v>
      </c>
      <c r="J6178" t="s">
        <v>23</v>
      </c>
      <c r="K6178" t="s">
        <v>154</v>
      </c>
      <c r="L6178" t="s">
        <v>33</v>
      </c>
      <c r="M6178" t="s">
        <v>96</v>
      </c>
      <c r="N6178">
        <v>796</v>
      </c>
      <c r="O6178" t="s">
        <v>97</v>
      </c>
      <c r="P6178" t="s">
        <v>98</v>
      </c>
      <c r="Q6178">
        <v>5</v>
      </c>
      <c r="R6178" t="s">
        <v>1179</v>
      </c>
    </row>
    <row r="6179" spans="1:18" x14ac:dyDescent="0.3">
      <c r="A6179">
        <v>6356</v>
      </c>
      <c r="B6179" t="s">
        <v>37</v>
      </c>
      <c r="C6179">
        <v>2008</v>
      </c>
      <c r="D6179">
        <v>250000</v>
      </c>
      <c r="E6179">
        <v>100000</v>
      </c>
      <c r="F6179" t="s">
        <v>19</v>
      </c>
      <c r="G6179" t="s">
        <v>1020</v>
      </c>
      <c r="H6179" t="s">
        <v>2300</v>
      </c>
      <c r="I6179" t="s">
        <v>41</v>
      </c>
      <c r="J6179" t="s">
        <v>23</v>
      </c>
      <c r="K6179" t="s">
        <v>24</v>
      </c>
      <c r="L6179" t="s">
        <v>25</v>
      </c>
      <c r="M6179" t="s">
        <v>43</v>
      </c>
      <c r="N6179">
        <v>1497</v>
      </c>
      <c r="O6179" t="s">
        <v>44</v>
      </c>
      <c r="P6179" t="s">
        <v>45</v>
      </c>
      <c r="Q6179">
        <v>5</v>
      </c>
      <c r="R6179" t="s">
        <v>1179</v>
      </c>
    </row>
    <row r="6180" spans="1:18" x14ac:dyDescent="0.3">
      <c r="A6180">
        <v>6357</v>
      </c>
      <c r="B6180" t="s">
        <v>221</v>
      </c>
      <c r="C6180">
        <v>2011</v>
      </c>
      <c r="D6180">
        <v>225000</v>
      </c>
      <c r="E6180">
        <v>90000</v>
      </c>
      <c r="F6180" t="s">
        <v>38</v>
      </c>
      <c r="G6180" t="s">
        <v>921</v>
      </c>
      <c r="H6180" t="s">
        <v>1895</v>
      </c>
      <c r="I6180" t="s">
        <v>22</v>
      </c>
      <c r="J6180" t="s">
        <v>23</v>
      </c>
      <c r="K6180" t="s">
        <v>24</v>
      </c>
      <c r="L6180" t="s">
        <v>25</v>
      </c>
      <c r="M6180" t="s">
        <v>234</v>
      </c>
      <c r="N6180">
        <v>1598</v>
      </c>
      <c r="O6180" t="s">
        <v>235</v>
      </c>
      <c r="P6180" t="s">
        <v>36</v>
      </c>
      <c r="Q6180">
        <v>5</v>
      </c>
      <c r="R6180" t="s">
        <v>1179</v>
      </c>
    </row>
    <row r="6181" spans="1:18" x14ac:dyDescent="0.3">
      <c r="A6181">
        <v>6358</v>
      </c>
      <c r="B6181" t="s">
        <v>88</v>
      </c>
      <c r="C6181">
        <v>2007</v>
      </c>
      <c r="D6181">
        <v>215000</v>
      </c>
      <c r="E6181">
        <v>105000</v>
      </c>
      <c r="F6181" t="s">
        <v>19</v>
      </c>
      <c r="G6181" t="s">
        <v>1020</v>
      </c>
      <c r="H6181" t="s">
        <v>2300</v>
      </c>
      <c r="I6181" t="s">
        <v>22</v>
      </c>
      <c r="J6181" t="s">
        <v>23</v>
      </c>
      <c r="K6181" t="s">
        <v>24</v>
      </c>
      <c r="L6181" t="s">
        <v>33</v>
      </c>
      <c r="M6181" t="s">
        <v>363</v>
      </c>
      <c r="N6181">
        <v>2523</v>
      </c>
      <c r="O6181" t="s">
        <v>486</v>
      </c>
      <c r="P6181" t="s">
        <v>487</v>
      </c>
      <c r="Q6181">
        <v>7</v>
      </c>
      <c r="R6181" t="s">
        <v>1179</v>
      </c>
    </row>
    <row r="6182" spans="1:18" x14ac:dyDescent="0.3">
      <c r="A6182">
        <v>6359</v>
      </c>
      <c r="B6182" t="s">
        <v>46</v>
      </c>
      <c r="C6182">
        <v>2017</v>
      </c>
      <c r="D6182">
        <v>450000</v>
      </c>
      <c r="E6182">
        <v>40000</v>
      </c>
      <c r="F6182" t="s">
        <v>56</v>
      </c>
      <c r="G6182" t="s">
        <v>869</v>
      </c>
      <c r="H6182" t="s">
        <v>870</v>
      </c>
      <c r="I6182" t="s">
        <v>22</v>
      </c>
      <c r="J6182" t="s">
        <v>23</v>
      </c>
      <c r="K6182" t="s">
        <v>24</v>
      </c>
      <c r="L6182" t="s">
        <v>33</v>
      </c>
      <c r="M6182" t="s">
        <v>465</v>
      </c>
      <c r="N6182">
        <v>1186</v>
      </c>
      <c r="O6182" t="s">
        <v>466</v>
      </c>
      <c r="P6182" t="s">
        <v>504</v>
      </c>
      <c r="Q6182">
        <v>5</v>
      </c>
      <c r="R6182" t="s">
        <v>1179</v>
      </c>
    </row>
    <row r="6183" spans="1:18" x14ac:dyDescent="0.3">
      <c r="A6183">
        <v>6360</v>
      </c>
      <c r="B6183" t="s">
        <v>46</v>
      </c>
      <c r="C6183">
        <v>2017</v>
      </c>
      <c r="D6183">
        <v>509999</v>
      </c>
      <c r="E6183">
        <v>90000</v>
      </c>
      <c r="F6183" t="s">
        <v>56</v>
      </c>
      <c r="G6183" t="s">
        <v>869</v>
      </c>
      <c r="H6183" t="s">
        <v>870</v>
      </c>
      <c r="I6183" t="s">
        <v>41</v>
      </c>
      <c r="J6183" t="s">
        <v>23</v>
      </c>
      <c r="K6183" t="s">
        <v>24</v>
      </c>
      <c r="L6183" t="s">
        <v>25</v>
      </c>
      <c r="M6183" t="s">
        <v>53</v>
      </c>
      <c r="N6183">
        <v>1197</v>
      </c>
      <c r="O6183" t="s">
        <v>54</v>
      </c>
      <c r="P6183" t="s">
        <v>55</v>
      </c>
      <c r="Q6183">
        <v>5</v>
      </c>
      <c r="R6183" t="s">
        <v>1179</v>
      </c>
    </row>
    <row r="6184" spans="1:18" x14ac:dyDescent="0.3">
      <c r="A6184">
        <v>6361</v>
      </c>
      <c r="B6184" t="s">
        <v>18</v>
      </c>
      <c r="C6184">
        <v>2015</v>
      </c>
      <c r="D6184">
        <v>245000</v>
      </c>
      <c r="E6184">
        <v>36710</v>
      </c>
      <c r="F6184" t="s">
        <v>56</v>
      </c>
      <c r="G6184" t="s">
        <v>869</v>
      </c>
      <c r="H6184" t="s">
        <v>870</v>
      </c>
      <c r="I6184" t="s">
        <v>41</v>
      </c>
      <c r="J6184" t="s">
        <v>23</v>
      </c>
      <c r="K6184" t="s">
        <v>24</v>
      </c>
      <c r="L6184" t="s">
        <v>33</v>
      </c>
      <c r="M6184" t="s">
        <v>430</v>
      </c>
      <c r="N6184">
        <v>796</v>
      </c>
      <c r="O6184" t="s">
        <v>118</v>
      </c>
      <c r="P6184" t="s">
        <v>119</v>
      </c>
      <c r="Q6184">
        <v>5</v>
      </c>
      <c r="R6184" t="s">
        <v>1179</v>
      </c>
    </row>
    <row r="6185" spans="1:18" x14ac:dyDescent="0.3">
      <c r="A6185">
        <v>6362</v>
      </c>
      <c r="B6185" t="s">
        <v>88</v>
      </c>
      <c r="C6185">
        <v>2018</v>
      </c>
      <c r="D6185">
        <v>400000</v>
      </c>
      <c r="E6185">
        <v>50000</v>
      </c>
      <c r="F6185" t="s">
        <v>56</v>
      </c>
      <c r="G6185" t="s">
        <v>869</v>
      </c>
      <c r="H6185" t="s">
        <v>870</v>
      </c>
      <c r="I6185" t="s">
        <v>22</v>
      </c>
      <c r="J6185" t="s">
        <v>23</v>
      </c>
      <c r="K6185" t="s">
        <v>24</v>
      </c>
      <c r="L6185" t="s">
        <v>25</v>
      </c>
      <c r="M6185" t="s">
        <v>567</v>
      </c>
      <c r="N6185">
        <v>909</v>
      </c>
      <c r="O6185" t="s">
        <v>864</v>
      </c>
      <c r="P6185" t="s">
        <v>865</v>
      </c>
      <c r="Q6185">
        <v>8</v>
      </c>
      <c r="R6185" t="s">
        <v>1179</v>
      </c>
    </row>
    <row r="6186" spans="1:18" x14ac:dyDescent="0.3">
      <c r="A6186">
        <v>6363</v>
      </c>
      <c r="B6186" t="s">
        <v>18</v>
      </c>
      <c r="C6186">
        <v>2016</v>
      </c>
      <c r="D6186">
        <v>620000</v>
      </c>
      <c r="E6186">
        <v>28180</v>
      </c>
      <c r="F6186" t="s">
        <v>56</v>
      </c>
      <c r="G6186" t="s">
        <v>869</v>
      </c>
      <c r="H6186" t="s">
        <v>870</v>
      </c>
      <c r="I6186" t="s">
        <v>22</v>
      </c>
      <c r="J6186" t="s">
        <v>158</v>
      </c>
      <c r="K6186" t="s">
        <v>24</v>
      </c>
      <c r="L6186" t="s">
        <v>25</v>
      </c>
      <c r="M6186" t="s">
        <v>557</v>
      </c>
      <c r="N6186">
        <v>1248</v>
      </c>
      <c r="O6186" t="s">
        <v>94</v>
      </c>
      <c r="P6186" t="s">
        <v>95</v>
      </c>
      <c r="Q6186">
        <v>5</v>
      </c>
      <c r="R6186" t="s">
        <v>1179</v>
      </c>
    </row>
    <row r="6187" spans="1:18" x14ac:dyDescent="0.3">
      <c r="A6187">
        <v>6364</v>
      </c>
      <c r="B6187" t="s">
        <v>18</v>
      </c>
      <c r="C6187">
        <v>2017</v>
      </c>
      <c r="D6187">
        <v>650000</v>
      </c>
      <c r="E6187">
        <v>44000</v>
      </c>
      <c r="F6187" t="s">
        <v>56</v>
      </c>
      <c r="G6187" t="s">
        <v>869</v>
      </c>
      <c r="H6187" t="s">
        <v>870</v>
      </c>
      <c r="I6187" t="s">
        <v>22</v>
      </c>
      <c r="J6187" t="s">
        <v>158</v>
      </c>
      <c r="K6187" t="s">
        <v>24</v>
      </c>
      <c r="L6187" t="s">
        <v>25</v>
      </c>
      <c r="M6187" t="s">
        <v>557</v>
      </c>
      <c r="N6187">
        <v>1248</v>
      </c>
      <c r="O6187" t="s">
        <v>94</v>
      </c>
      <c r="P6187" t="s">
        <v>95</v>
      </c>
      <c r="Q6187">
        <v>5</v>
      </c>
      <c r="R6187" t="s">
        <v>1179</v>
      </c>
    </row>
    <row r="6188" spans="1:18" x14ac:dyDescent="0.3">
      <c r="A6188">
        <v>6365</v>
      </c>
      <c r="B6188" t="s">
        <v>109</v>
      </c>
      <c r="C6188">
        <v>2019</v>
      </c>
      <c r="D6188">
        <v>1700000</v>
      </c>
      <c r="E6188">
        <v>15000</v>
      </c>
      <c r="F6188" t="s">
        <v>56</v>
      </c>
      <c r="G6188" t="s">
        <v>869</v>
      </c>
      <c r="H6188" t="s">
        <v>870</v>
      </c>
      <c r="I6188" t="s">
        <v>22</v>
      </c>
      <c r="J6188" t="s">
        <v>23</v>
      </c>
      <c r="K6188" t="s">
        <v>24</v>
      </c>
      <c r="L6188" t="s">
        <v>25</v>
      </c>
      <c r="M6188" t="s">
        <v>142</v>
      </c>
      <c r="N6188">
        <v>1956</v>
      </c>
      <c r="O6188" t="s">
        <v>293</v>
      </c>
      <c r="P6188" t="s">
        <v>601</v>
      </c>
      <c r="Q6188">
        <v>5</v>
      </c>
      <c r="R6188" t="s">
        <v>1179</v>
      </c>
    </row>
    <row r="6189" spans="1:18" x14ac:dyDescent="0.3">
      <c r="A6189">
        <v>6366</v>
      </c>
      <c r="B6189" t="s">
        <v>145</v>
      </c>
      <c r="C6189">
        <v>2019</v>
      </c>
      <c r="D6189">
        <v>590000</v>
      </c>
      <c r="E6189">
        <v>4000</v>
      </c>
      <c r="F6189" t="s">
        <v>56</v>
      </c>
      <c r="G6189" t="s">
        <v>869</v>
      </c>
      <c r="H6189" t="s">
        <v>870</v>
      </c>
      <c r="I6189" t="s">
        <v>41</v>
      </c>
      <c r="J6189" t="s">
        <v>23</v>
      </c>
      <c r="K6189" t="s">
        <v>24</v>
      </c>
      <c r="L6189" t="s">
        <v>25</v>
      </c>
      <c r="M6189" t="s">
        <v>1073</v>
      </c>
      <c r="N6189">
        <v>1198</v>
      </c>
      <c r="O6189" t="s">
        <v>86</v>
      </c>
      <c r="P6189" t="s">
        <v>147</v>
      </c>
      <c r="Q6189">
        <v>7</v>
      </c>
      <c r="R6189" t="s">
        <v>1179</v>
      </c>
    </row>
    <row r="6190" spans="1:18" x14ac:dyDescent="0.3">
      <c r="A6190">
        <v>6367</v>
      </c>
      <c r="B6190" t="s">
        <v>18</v>
      </c>
      <c r="C6190">
        <v>2014</v>
      </c>
      <c r="D6190">
        <v>370000</v>
      </c>
      <c r="E6190">
        <v>30000</v>
      </c>
      <c r="F6190" t="s">
        <v>56</v>
      </c>
      <c r="G6190" t="s">
        <v>869</v>
      </c>
      <c r="H6190" t="s">
        <v>870</v>
      </c>
      <c r="I6190" t="s">
        <v>22</v>
      </c>
      <c r="J6190" t="s">
        <v>23</v>
      </c>
      <c r="K6190" t="s">
        <v>24</v>
      </c>
      <c r="L6190" t="s">
        <v>25</v>
      </c>
      <c r="M6190" t="s">
        <v>671</v>
      </c>
      <c r="N6190">
        <v>1248</v>
      </c>
      <c r="O6190" t="s">
        <v>672</v>
      </c>
      <c r="P6190" t="s">
        <v>28</v>
      </c>
      <c r="Q6190">
        <v>5</v>
      </c>
      <c r="R6190" t="s">
        <v>1179</v>
      </c>
    </row>
    <row r="6191" spans="1:18" x14ac:dyDescent="0.3">
      <c r="A6191">
        <v>6368</v>
      </c>
      <c r="B6191" t="s">
        <v>18</v>
      </c>
      <c r="C6191">
        <v>2013</v>
      </c>
      <c r="D6191">
        <v>350000</v>
      </c>
      <c r="E6191">
        <v>15000</v>
      </c>
      <c r="F6191" t="s">
        <v>124</v>
      </c>
      <c r="G6191" t="s">
        <v>1062</v>
      </c>
      <c r="H6191" t="s">
        <v>2301</v>
      </c>
      <c r="I6191" t="s">
        <v>41</v>
      </c>
      <c r="J6191" t="s">
        <v>23</v>
      </c>
      <c r="K6191" t="s">
        <v>24</v>
      </c>
      <c r="L6191" t="s">
        <v>25</v>
      </c>
      <c r="M6191" t="s">
        <v>133</v>
      </c>
      <c r="N6191">
        <v>1197</v>
      </c>
      <c r="O6191" t="s">
        <v>395</v>
      </c>
      <c r="P6191" t="s">
        <v>261</v>
      </c>
      <c r="Q6191">
        <v>5</v>
      </c>
      <c r="R6191" t="s">
        <v>1179</v>
      </c>
    </row>
    <row r="6192" spans="1:18" x14ac:dyDescent="0.3">
      <c r="A6192">
        <v>6369</v>
      </c>
      <c r="B6192" t="s">
        <v>18</v>
      </c>
      <c r="C6192">
        <v>2017</v>
      </c>
      <c r="D6192">
        <v>580000</v>
      </c>
      <c r="E6192">
        <v>20000</v>
      </c>
      <c r="F6192" t="s">
        <v>124</v>
      </c>
      <c r="G6192" t="s">
        <v>1062</v>
      </c>
      <c r="H6192" t="s">
        <v>2245</v>
      </c>
      <c r="I6192" t="s">
        <v>41</v>
      </c>
      <c r="J6192" t="s">
        <v>23</v>
      </c>
      <c r="K6192" t="s">
        <v>24</v>
      </c>
      <c r="L6192" t="s">
        <v>25</v>
      </c>
      <c r="M6192" t="s">
        <v>113</v>
      </c>
      <c r="N6192">
        <v>1197</v>
      </c>
      <c r="O6192" t="s">
        <v>114</v>
      </c>
      <c r="P6192" t="s">
        <v>115</v>
      </c>
      <c r="Q6192">
        <v>5</v>
      </c>
      <c r="R6192" t="s">
        <v>1179</v>
      </c>
    </row>
    <row r="6193" spans="1:18" x14ac:dyDescent="0.3">
      <c r="A6193">
        <v>6370</v>
      </c>
      <c r="B6193" t="s">
        <v>46</v>
      </c>
      <c r="C6193">
        <v>2018</v>
      </c>
      <c r="D6193">
        <v>450000</v>
      </c>
      <c r="E6193">
        <v>56000</v>
      </c>
      <c r="F6193" t="s">
        <v>124</v>
      </c>
      <c r="G6193" t="s">
        <v>1062</v>
      </c>
      <c r="H6193" t="s">
        <v>2245</v>
      </c>
      <c r="I6193" t="s">
        <v>41</v>
      </c>
      <c r="J6193" t="s">
        <v>23</v>
      </c>
      <c r="K6193" t="s">
        <v>24</v>
      </c>
      <c r="L6193" t="s">
        <v>25</v>
      </c>
      <c r="M6193" t="s">
        <v>85</v>
      </c>
      <c r="N6193">
        <v>1197</v>
      </c>
      <c r="O6193" t="s">
        <v>54</v>
      </c>
      <c r="P6193" t="s">
        <v>55</v>
      </c>
      <c r="Q6193">
        <v>5</v>
      </c>
      <c r="R6193" t="s">
        <v>1179</v>
      </c>
    </row>
    <row r="6194" spans="1:18" x14ac:dyDescent="0.3">
      <c r="A6194">
        <v>6371</v>
      </c>
      <c r="B6194" t="s">
        <v>46</v>
      </c>
      <c r="C6194">
        <v>2017</v>
      </c>
      <c r="D6194">
        <v>600000</v>
      </c>
      <c r="E6194">
        <v>19000</v>
      </c>
      <c r="F6194" t="s">
        <v>124</v>
      </c>
      <c r="G6194" t="s">
        <v>1062</v>
      </c>
      <c r="H6194" t="s">
        <v>2301</v>
      </c>
      <c r="I6194" t="s">
        <v>41</v>
      </c>
      <c r="J6194" t="s">
        <v>23</v>
      </c>
      <c r="K6194" t="s">
        <v>24</v>
      </c>
      <c r="L6194" t="s">
        <v>25</v>
      </c>
      <c r="M6194" t="s">
        <v>493</v>
      </c>
      <c r="N6194">
        <v>1197</v>
      </c>
      <c r="O6194" t="s">
        <v>54</v>
      </c>
      <c r="P6194" t="s">
        <v>494</v>
      </c>
      <c r="Q6194">
        <v>5</v>
      </c>
      <c r="R6194" t="s">
        <v>1179</v>
      </c>
    </row>
    <row r="6195" spans="1:18" x14ac:dyDescent="0.3">
      <c r="A6195">
        <v>6372</v>
      </c>
      <c r="B6195" t="s">
        <v>69</v>
      </c>
      <c r="C6195">
        <v>2016</v>
      </c>
      <c r="D6195">
        <v>2400000</v>
      </c>
      <c r="E6195">
        <v>30000</v>
      </c>
      <c r="F6195" t="s">
        <v>124</v>
      </c>
      <c r="G6195" t="s">
        <v>1062</v>
      </c>
      <c r="H6195" t="s">
        <v>1294</v>
      </c>
      <c r="I6195" t="s">
        <v>22</v>
      </c>
      <c r="J6195" t="s">
        <v>23</v>
      </c>
      <c r="K6195" t="s">
        <v>154</v>
      </c>
      <c r="L6195" t="s">
        <v>25</v>
      </c>
      <c r="M6195" t="s">
        <v>2302</v>
      </c>
      <c r="N6195">
        <v>2198</v>
      </c>
      <c r="O6195" t="s">
        <v>2303</v>
      </c>
      <c r="P6195" t="s">
        <v>2304</v>
      </c>
      <c r="Q6195">
        <v>7</v>
      </c>
      <c r="R6195" t="s">
        <v>1179</v>
      </c>
    </row>
    <row r="6196" spans="1:18" x14ac:dyDescent="0.3">
      <c r="A6196">
        <v>6373</v>
      </c>
      <c r="B6196" t="s">
        <v>46</v>
      </c>
      <c r="C6196">
        <v>2017</v>
      </c>
      <c r="D6196">
        <v>450000</v>
      </c>
      <c r="E6196">
        <v>70000</v>
      </c>
      <c r="F6196" t="s">
        <v>124</v>
      </c>
      <c r="G6196" t="s">
        <v>1062</v>
      </c>
      <c r="H6196" t="s">
        <v>1294</v>
      </c>
      <c r="I6196" t="s">
        <v>41</v>
      </c>
      <c r="J6196" t="s">
        <v>23</v>
      </c>
      <c r="K6196" t="s">
        <v>24</v>
      </c>
      <c r="L6196" t="s">
        <v>25</v>
      </c>
      <c r="M6196" t="s">
        <v>133</v>
      </c>
      <c r="N6196">
        <v>1197</v>
      </c>
      <c r="O6196" t="s">
        <v>134</v>
      </c>
      <c r="P6196" t="s">
        <v>135</v>
      </c>
      <c r="Q6196">
        <v>5</v>
      </c>
      <c r="R6196" t="s">
        <v>1179</v>
      </c>
    </row>
    <row r="6197" spans="1:18" x14ac:dyDescent="0.3">
      <c r="A6197">
        <v>6374</v>
      </c>
      <c r="B6197" t="s">
        <v>109</v>
      </c>
      <c r="C6197">
        <v>2009</v>
      </c>
      <c r="D6197">
        <v>150000</v>
      </c>
      <c r="E6197">
        <v>30000</v>
      </c>
      <c r="F6197" t="s">
        <v>124</v>
      </c>
      <c r="G6197" t="s">
        <v>1062</v>
      </c>
      <c r="H6197" t="s">
        <v>2301</v>
      </c>
      <c r="I6197" t="s">
        <v>22</v>
      </c>
      <c r="J6197" t="s">
        <v>23</v>
      </c>
      <c r="K6197" t="s">
        <v>24</v>
      </c>
      <c r="L6197" t="s">
        <v>25</v>
      </c>
      <c r="M6197" t="s">
        <v>285</v>
      </c>
      <c r="N6197">
        <v>1396</v>
      </c>
      <c r="O6197" t="s">
        <v>471</v>
      </c>
      <c r="P6197" t="s">
        <v>287</v>
      </c>
      <c r="Q6197">
        <v>5</v>
      </c>
      <c r="R6197" t="s">
        <v>1179</v>
      </c>
    </row>
    <row r="6198" spans="1:18" x14ac:dyDescent="0.3">
      <c r="A6198">
        <v>6375</v>
      </c>
      <c r="B6198" t="s">
        <v>18</v>
      </c>
      <c r="C6198">
        <v>2019</v>
      </c>
      <c r="D6198">
        <v>400000</v>
      </c>
      <c r="E6198">
        <v>15000</v>
      </c>
      <c r="F6198" t="s">
        <v>124</v>
      </c>
      <c r="G6198" t="s">
        <v>1062</v>
      </c>
      <c r="H6198" t="s">
        <v>2301</v>
      </c>
      <c r="I6198" t="s">
        <v>41</v>
      </c>
      <c r="J6198" t="s">
        <v>23</v>
      </c>
      <c r="K6198" t="s">
        <v>24</v>
      </c>
      <c r="L6198" t="s">
        <v>25</v>
      </c>
      <c r="M6198" t="s">
        <v>267</v>
      </c>
      <c r="N6198">
        <v>1196</v>
      </c>
      <c r="O6198" t="s">
        <v>268</v>
      </c>
      <c r="P6198" t="s">
        <v>269</v>
      </c>
      <c r="Q6198">
        <v>5</v>
      </c>
      <c r="R6198" t="s">
        <v>1179</v>
      </c>
    </row>
    <row r="6199" spans="1:18" x14ac:dyDescent="0.3">
      <c r="A6199">
        <v>6376</v>
      </c>
      <c r="B6199" t="s">
        <v>18</v>
      </c>
      <c r="C6199">
        <v>2013</v>
      </c>
      <c r="D6199">
        <v>185000</v>
      </c>
      <c r="E6199">
        <v>85000</v>
      </c>
      <c r="F6199" t="s">
        <v>124</v>
      </c>
      <c r="G6199" t="s">
        <v>1062</v>
      </c>
      <c r="H6199" t="s">
        <v>2301</v>
      </c>
      <c r="I6199" t="s">
        <v>41</v>
      </c>
      <c r="J6199" t="s">
        <v>23</v>
      </c>
      <c r="K6199" t="s">
        <v>24</v>
      </c>
      <c r="L6199" t="s">
        <v>25</v>
      </c>
      <c r="M6199" t="s">
        <v>430</v>
      </c>
      <c r="N6199">
        <v>796</v>
      </c>
      <c r="O6199" t="s">
        <v>118</v>
      </c>
      <c r="P6199" t="s">
        <v>119</v>
      </c>
      <c r="Q6199">
        <v>5</v>
      </c>
      <c r="R6199" t="s">
        <v>1179</v>
      </c>
    </row>
    <row r="6200" spans="1:18" x14ac:dyDescent="0.3">
      <c r="A6200">
        <v>6377</v>
      </c>
      <c r="B6200" t="s">
        <v>18</v>
      </c>
      <c r="C6200">
        <v>2018</v>
      </c>
      <c r="D6200">
        <v>625000</v>
      </c>
      <c r="E6200">
        <v>50000</v>
      </c>
      <c r="F6200" t="s">
        <v>124</v>
      </c>
      <c r="G6200" t="s">
        <v>1352</v>
      </c>
      <c r="H6200" t="s">
        <v>1609</v>
      </c>
      <c r="I6200" t="s">
        <v>41</v>
      </c>
      <c r="J6200" t="s">
        <v>23</v>
      </c>
      <c r="K6200" t="s">
        <v>154</v>
      </c>
      <c r="L6200" t="s">
        <v>25</v>
      </c>
      <c r="M6200" t="s">
        <v>222</v>
      </c>
      <c r="N6200">
        <v>1197</v>
      </c>
      <c r="O6200" t="s">
        <v>265</v>
      </c>
      <c r="P6200" t="s">
        <v>266</v>
      </c>
      <c r="Q6200">
        <v>5</v>
      </c>
      <c r="R6200" t="s">
        <v>1179</v>
      </c>
    </row>
    <row r="6201" spans="1:18" x14ac:dyDescent="0.3">
      <c r="A6201">
        <v>6378</v>
      </c>
      <c r="B6201" t="s">
        <v>46</v>
      </c>
      <c r="C6201">
        <v>2019</v>
      </c>
      <c r="D6201">
        <v>700000</v>
      </c>
      <c r="E6201">
        <v>20000</v>
      </c>
      <c r="F6201" t="s">
        <v>124</v>
      </c>
      <c r="G6201" t="s">
        <v>1062</v>
      </c>
      <c r="H6201" t="s">
        <v>1294</v>
      </c>
      <c r="I6201" t="s">
        <v>41</v>
      </c>
      <c r="J6201" t="s">
        <v>23</v>
      </c>
      <c r="K6201" t="s">
        <v>24</v>
      </c>
      <c r="L6201" t="s">
        <v>25</v>
      </c>
      <c r="M6201" t="s">
        <v>493</v>
      </c>
      <c r="N6201">
        <v>1197</v>
      </c>
      <c r="O6201" t="s">
        <v>54</v>
      </c>
      <c r="P6201" t="s">
        <v>494</v>
      </c>
      <c r="Q6201">
        <v>5</v>
      </c>
      <c r="R6201" t="s">
        <v>1179</v>
      </c>
    </row>
    <row r="6202" spans="1:18" x14ac:dyDescent="0.3">
      <c r="A6202">
        <v>6379</v>
      </c>
      <c r="B6202" t="s">
        <v>18</v>
      </c>
      <c r="C6202">
        <v>2017</v>
      </c>
      <c r="D6202">
        <v>390000</v>
      </c>
      <c r="E6202">
        <v>25000</v>
      </c>
      <c r="F6202" t="s">
        <v>124</v>
      </c>
      <c r="G6202" t="s">
        <v>1062</v>
      </c>
      <c r="H6202" t="s">
        <v>1294</v>
      </c>
      <c r="I6202" t="s">
        <v>41</v>
      </c>
      <c r="J6202" t="s">
        <v>23</v>
      </c>
      <c r="K6202" t="s">
        <v>24</v>
      </c>
      <c r="L6202" t="s">
        <v>25</v>
      </c>
      <c r="M6202" t="s">
        <v>226</v>
      </c>
      <c r="N6202">
        <v>998</v>
      </c>
      <c r="O6202" t="s">
        <v>244</v>
      </c>
      <c r="P6202" t="s">
        <v>141</v>
      </c>
      <c r="Q6202">
        <v>5</v>
      </c>
      <c r="R6202" t="s">
        <v>1179</v>
      </c>
    </row>
    <row r="6203" spans="1:18" x14ac:dyDescent="0.3">
      <c r="A6203">
        <v>6380</v>
      </c>
      <c r="B6203" t="s">
        <v>109</v>
      </c>
      <c r="C6203">
        <v>2018</v>
      </c>
      <c r="D6203">
        <v>625000</v>
      </c>
      <c r="E6203">
        <v>25000</v>
      </c>
      <c r="F6203" t="s">
        <v>124</v>
      </c>
      <c r="G6203" t="s">
        <v>1062</v>
      </c>
      <c r="H6203" t="s">
        <v>2301</v>
      </c>
      <c r="I6203" t="s">
        <v>41</v>
      </c>
      <c r="J6203" t="s">
        <v>23</v>
      </c>
      <c r="K6203" t="s">
        <v>24</v>
      </c>
      <c r="L6203" t="s">
        <v>25</v>
      </c>
      <c r="M6203" t="s">
        <v>142</v>
      </c>
      <c r="N6203">
        <v>1198</v>
      </c>
      <c r="O6203" t="s">
        <v>364</v>
      </c>
      <c r="P6203" t="s">
        <v>365</v>
      </c>
      <c r="Q6203">
        <v>5</v>
      </c>
      <c r="R6203" t="s">
        <v>1179</v>
      </c>
    </row>
    <row r="6204" spans="1:18" x14ac:dyDescent="0.3">
      <c r="A6204">
        <v>6381</v>
      </c>
      <c r="B6204" t="s">
        <v>18</v>
      </c>
      <c r="C6204">
        <v>2014</v>
      </c>
      <c r="D6204">
        <v>400000</v>
      </c>
      <c r="E6204">
        <v>50000</v>
      </c>
      <c r="F6204" t="s">
        <v>124</v>
      </c>
      <c r="G6204" t="s">
        <v>1062</v>
      </c>
      <c r="H6204" t="s">
        <v>1294</v>
      </c>
      <c r="I6204" t="s">
        <v>41</v>
      </c>
      <c r="J6204" t="s">
        <v>23</v>
      </c>
      <c r="K6204" t="s">
        <v>24</v>
      </c>
      <c r="L6204" t="s">
        <v>25</v>
      </c>
      <c r="M6204" t="s">
        <v>260</v>
      </c>
      <c r="N6204">
        <v>1197</v>
      </c>
      <c r="O6204" t="s">
        <v>395</v>
      </c>
      <c r="P6204" t="s">
        <v>261</v>
      </c>
      <c r="Q6204">
        <v>5</v>
      </c>
      <c r="R6204" t="s">
        <v>1179</v>
      </c>
    </row>
    <row r="6205" spans="1:18" x14ac:dyDescent="0.3">
      <c r="A6205">
        <v>6382</v>
      </c>
      <c r="B6205" t="s">
        <v>46</v>
      </c>
      <c r="C6205">
        <v>2011</v>
      </c>
      <c r="D6205">
        <v>380000</v>
      </c>
      <c r="E6205">
        <v>150000</v>
      </c>
      <c r="F6205" t="s">
        <v>124</v>
      </c>
      <c r="G6205" t="s">
        <v>1062</v>
      </c>
      <c r="H6205" t="s">
        <v>1294</v>
      </c>
      <c r="I6205" t="s">
        <v>22</v>
      </c>
      <c r="J6205" t="s">
        <v>23</v>
      </c>
      <c r="K6205" t="s">
        <v>24</v>
      </c>
      <c r="L6205" t="s">
        <v>304</v>
      </c>
      <c r="M6205" t="s">
        <v>47</v>
      </c>
      <c r="N6205">
        <v>1396</v>
      </c>
      <c r="O6205" t="s">
        <v>48</v>
      </c>
      <c r="P6205" t="s">
        <v>49</v>
      </c>
      <c r="Q6205">
        <v>5</v>
      </c>
      <c r="R6205" t="s">
        <v>1179</v>
      </c>
    </row>
    <row r="6206" spans="1:18" x14ac:dyDescent="0.3">
      <c r="A6206">
        <v>6383</v>
      </c>
      <c r="B6206" t="s">
        <v>65</v>
      </c>
      <c r="C6206">
        <v>2009</v>
      </c>
      <c r="D6206">
        <v>400000</v>
      </c>
      <c r="E6206">
        <v>90000</v>
      </c>
      <c r="F6206" t="s">
        <v>124</v>
      </c>
      <c r="G6206" t="s">
        <v>196</v>
      </c>
      <c r="H6206" t="s">
        <v>2305</v>
      </c>
      <c r="I6206" t="s">
        <v>41</v>
      </c>
      <c r="J6206" t="s">
        <v>23</v>
      </c>
      <c r="K6206" t="s">
        <v>154</v>
      </c>
      <c r="L6206" t="s">
        <v>25</v>
      </c>
      <c r="M6206" t="s">
        <v>292</v>
      </c>
      <c r="N6206">
        <v>1794</v>
      </c>
      <c r="O6206" t="s">
        <v>293</v>
      </c>
      <c r="P6206" t="s">
        <v>199</v>
      </c>
      <c r="Q6206">
        <v>5</v>
      </c>
      <c r="R6206" t="s">
        <v>1179</v>
      </c>
    </row>
    <row r="6207" spans="1:18" x14ac:dyDescent="0.3">
      <c r="A6207">
        <v>6384</v>
      </c>
      <c r="B6207" t="s">
        <v>109</v>
      </c>
      <c r="C6207">
        <v>2019</v>
      </c>
      <c r="D6207">
        <v>620000</v>
      </c>
      <c r="E6207">
        <v>100000</v>
      </c>
      <c r="F6207" t="s">
        <v>124</v>
      </c>
      <c r="G6207" t="s">
        <v>196</v>
      </c>
      <c r="H6207" t="s">
        <v>2305</v>
      </c>
      <c r="I6207" t="s">
        <v>41</v>
      </c>
      <c r="J6207" t="s">
        <v>23</v>
      </c>
      <c r="K6207" t="s">
        <v>24</v>
      </c>
      <c r="L6207" t="s">
        <v>25</v>
      </c>
      <c r="M6207" t="s">
        <v>433</v>
      </c>
      <c r="N6207">
        <v>1193</v>
      </c>
      <c r="O6207" t="s">
        <v>434</v>
      </c>
      <c r="P6207" t="s">
        <v>435</v>
      </c>
      <c r="Q6207">
        <v>5</v>
      </c>
      <c r="R6207" t="s">
        <v>1179</v>
      </c>
    </row>
    <row r="6208" spans="1:18" x14ac:dyDescent="0.3">
      <c r="A6208">
        <v>6385</v>
      </c>
      <c r="B6208" t="s">
        <v>69</v>
      </c>
      <c r="C6208">
        <v>2008</v>
      </c>
      <c r="D6208">
        <v>190000</v>
      </c>
      <c r="E6208">
        <v>180000</v>
      </c>
      <c r="F6208" t="s">
        <v>124</v>
      </c>
      <c r="G6208" t="s">
        <v>196</v>
      </c>
      <c r="H6208" t="s">
        <v>2305</v>
      </c>
      <c r="I6208" t="s">
        <v>22</v>
      </c>
      <c r="J6208" t="s">
        <v>23</v>
      </c>
      <c r="K6208" t="s">
        <v>24</v>
      </c>
      <c r="L6208" t="s">
        <v>33</v>
      </c>
      <c r="M6208" t="s">
        <v>159</v>
      </c>
      <c r="N6208">
        <v>1399</v>
      </c>
      <c r="O6208" t="s">
        <v>86</v>
      </c>
      <c r="P6208" t="s">
        <v>74</v>
      </c>
      <c r="Q6208">
        <v>5</v>
      </c>
      <c r="R6208" t="s">
        <v>1179</v>
      </c>
    </row>
    <row r="6209" spans="1:18" x14ac:dyDescent="0.3">
      <c r="A6209">
        <v>6386</v>
      </c>
      <c r="B6209" t="s">
        <v>18</v>
      </c>
      <c r="C6209">
        <v>2013</v>
      </c>
      <c r="D6209">
        <v>210000</v>
      </c>
      <c r="E6209">
        <v>50000</v>
      </c>
      <c r="F6209" t="s">
        <v>124</v>
      </c>
      <c r="G6209" t="s">
        <v>196</v>
      </c>
      <c r="H6209" t="s">
        <v>2306</v>
      </c>
      <c r="I6209" t="s">
        <v>41</v>
      </c>
      <c r="J6209" t="s">
        <v>23</v>
      </c>
      <c r="K6209" t="s">
        <v>24</v>
      </c>
      <c r="L6209" t="s">
        <v>33</v>
      </c>
      <c r="M6209" t="s">
        <v>430</v>
      </c>
      <c r="N6209">
        <v>796</v>
      </c>
      <c r="O6209" t="s">
        <v>118</v>
      </c>
      <c r="P6209" t="s">
        <v>119</v>
      </c>
      <c r="Q6209">
        <v>5</v>
      </c>
      <c r="R6209" t="s">
        <v>1179</v>
      </c>
    </row>
    <row r="6210" spans="1:18" x14ac:dyDescent="0.3">
      <c r="A6210">
        <v>6387</v>
      </c>
      <c r="B6210" t="s">
        <v>18</v>
      </c>
      <c r="C6210">
        <v>2012</v>
      </c>
      <c r="D6210">
        <v>270000</v>
      </c>
      <c r="E6210">
        <v>80000</v>
      </c>
      <c r="F6210" t="s">
        <v>124</v>
      </c>
      <c r="G6210" t="s">
        <v>196</v>
      </c>
      <c r="H6210" t="s">
        <v>2305</v>
      </c>
      <c r="I6210" t="s">
        <v>22</v>
      </c>
      <c r="J6210" t="s">
        <v>23</v>
      </c>
      <c r="K6210" t="s">
        <v>24</v>
      </c>
      <c r="L6210" t="s">
        <v>42</v>
      </c>
      <c r="M6210" t="s">
        <v>671</v>
      </c>
      <c r="N6210">
        <v>1248</v>
      </c>
      <c r="O6210" t="s">
        <v>672</v>
      </c>
      <c r="P6210" t="s">
        <v>28</v>
      </c>
      <c r="Q6210">
        <v>5</v>
      </c>
      <c r="R6210" t="s">
        <v>1179</v>
      </c>
    </row>
    <row r="6211" spans="1:18" x14ac:dyDescent="0.3">
      <c r="A6211">
        <v>6388</v>
      </c>
      <c r="B6211" t="s">
        <v>18</v>
      </c>
      <c r="C6211">
        <v>1999</v>
      </c>
      <c r="D6211">
        <v>45000</v>
      </c>
      <c r="E6211">
        <v>100000</v>
      </c>
      <c r="F6211" t="s">
        <v>124</v>
      </c>
      <c r="G6211" t="s">
        <v>196</v>
      </c>
      <c r="H6211" t="s">
        <v>2307</v>
      </c>
      <c r="I6211" t="s">
        <v>41</v>
      </c>
      <c r="J6211" t="s">
        <v>23</v>
      </c>
      <c r="K6211" t="s">
        <v>24</v>
      </c>
      <c r="L6211" t="s">
        <v>42</v>
      </c>
      <c r="M6211" t="s">
        <v>60</v>
      </c>
      <c r="N6211">
        <v>993</v>
      </c>
      <c r="O6211" t="s">
        <v>79</v>
      </c>
      <c r="P6211" t="s">
        <v>80</v>
      </c>
      <c r="Q6211">
        <v>5</v>
      </c>
      <c r="R6211" t="s">
        <v>1179</v>
      </c>
    </row>
    <row r="6212" spans="1:18" x14ac:dyDescent="0.3">
      <c r="A6212">
        <v>6389</v>
      </c>
      <c r="B6212" t="s">
        <v>46</v>
      </c>
      <c r="C6212">
        <v>2014</v>
      </c>
      <c r="D6212">
        <v>220000</v>
      </c>
      <c r="E6212">
        <v>93000</v>
      </c>
      <c r="F6212" t="s">
        <v>124</v>
      </c>
      <c r="G6212" t="s">
        <v>196</v>
      </c>
      <c r="H6212" t="s">
        <v>2307</v>
      </c>
      <c r="I6212" t="s">
        <v>41</v>
      </c>
      <c r="J6212" t="s">
        <v>23</v>
      </c>
      <c r="K6212" t="s">
        <v>24</v>
      </c>
      <c r="L6212" t="s">
        <v>33</v>
      </c>
      <c r="M6212" t="s">
        <v>390</v>
      </c>
      <c r="N6212">
        <v>814</v>
      </c>
      <c r="O6212" t="s">
        <v>541</v>
      </c>
      <c r="P6212" t="s">
        <v>542</v>
      </c>
      <c r="Q6212">
        <v>5</v>
      </c>
      <c r="R6212" t="s">
        <v>1179</v>
      </c>
    </row>
    <row r="6213" spans="1:18" x14ac:dyDescent="0.3">
      <c r="A6213">
        <v>6390</v>
      </c>
      <c r="B6213" t="s">
        <v>88</v>
      </c>
      <c r="C6213">
        <v>2014</v>
      </c>
      <c r="D6213">
        <v>550000</v>
      </c>
      <c r="E6213">
        <v>11500</v>
      </c>
      <c r="F6213" t="s">
        <v>124</v>
      </c>
      <c r="G6213" t="s">
        <v>196</v>
      </c>
      <c r="H6213" t="s">
        <v>2307</v>
      </c>
      <c r="I6213" t="s">
        <v>22</v>
      </c>
      <c r="J6213" t="s">
        <v>23</v>
      </c>
      <c r="K6213" t="s">
        <v>24</v>
      </c>
      <c r="L6213" t="s">
        <v>25</v>
      </c>
      <c r="M6213" t="s">
        <v>489</v>
      </c>
      <c r="N6213">
        <v>2523</v>
      </c>
      <c r="O6213" t="s">
        <v>486</v>
      </c>
      <c r="P6213" t="s">
        <v>596</v>
      </c>
      <c r="Q6213">
        <v>9</v>
      </c>
      <c r="R6213" t="s">
        <v>1179</v>
      </c>
    </row>
    <row r="6214" spans="1:18" x14ac:dyDescent="0.3">
      <c r="A6214">
        <v>6391</v>
      </c>
      <c r="B6214" t="s">
        <v>46</v>
      </c>
      <c r="C6214">
        <v>2013</v>
      </c>
      <c r="D6214">
        <v>370000</v>
      </c>
      <c r="E6214">
        <v>120000</v>
      </c>
      <c r="F6214" t="s">
        <v>124</v>
      </c>
      <c r="G6214" t="s">
        <v>799</v>
      </c>
      <c r="H6214" t="s">
        <v>2308</v>
      </c>
      <c r="I6214" t="s">
        <v>41</v>
      </c>
      <c r="J6214" t="s">
        <v>23</v>
      </c>
      <c r="K6214" t="s">
        <v>24</v>
      </c>
      <c r="L6214" t="s">
        <v>25</v>
      </c>
      <c r="M6214" t="s">
        <v>164</v>
      </c>
      <c r="N6214">
        <v>1197</v>
      </c>
      <c r="O6214" t="s">
        <v>258</v>
      </c>
      <c r="P6214" t="s">
        <v>259</v>
      </c>
      <c r="Q6214">
        <v>5</v>
      </c>
      <c r="R6214" t="s">
        <v>1179</v>
      </c>
    </row>
    <row r="6215" spans="1:18" x14ac:dyDescent="0.3">
      <c r="A6215">
        <v>6393</v>
      </c>
      <c r="B6215" t="s">
        <v>88</v>
      </c>
      <c r="C6215">
        <v>2015</v>
      </c>
      <c r="D6215">
        <v>650000</v>
      </c>
      <c r="E6215">
        <v>50000</v>
      </c>
      <c r="F6215" t="s">
        <v>124</v>
      </c>
      <c r="G6215" t="s">
        <v>799</v>
      </c>
      <c r="H6215" t="s">
        <v>2308</v>
      </c>
      <c r="I6215" t="s">
        <v>22</v>
      </c>
      <c r="J6215" t="s">
        <v>23</v>
      </c>
      <c r="K6215" t="s">
        <v>24</v>
      </c>
      <c r="L6215" t="s">
        <v>25</v>
      </c>
      <c r="M6215" t="s">
        <v>1014</v>
      </c>
      <c r="N6215">
        <v>2489</v>
      </c>
      <c r="O6215" t="s">
        <v>232</v>
      </c>
      <c r="P6215" t="s">
        <v>1015</v>
      </c>
      <c r="Q6215">
        <v>9</v>
      </c>
      <c r="R6215" t="s">
        <v>1179</v>
      </c>
    </row>
    <row r="6216" spans="1:18" x14ac:dyDescent="0.3">
      <c r="A6216">
        <v>6394</v>
      </c>
      <c r="B6216" t="s">
        <v>37</v>
      </c>
      <c r="C6216">
        <v>2012</v>
      </c>
      <c r="D6216">
        <v>550000</v>
      </c>
      <c r="E6216">
        <v>120000</v>
      </c>
      <c r="F6216" t="s">
        <v>124</v>
      </c>
      <c r="G6216" t="s">
        <v>799</v>
      </c>
      <c r="H6216" t="s">
        <v>2309</v>
      </c>
      <c r="I6216" t="s">
        <v>41</v>
      </c>
      <c r="J6216" t="s">
        <v>23</v>
      </c>
      <c r="K6216" t="s">
        <v>24</v>
      </c>
      <c r="L6216" t="s">
        <v>25</v>
      </c>
      <c r="M6216" t="s">
        <v>127</v>
      </c>
      <c r="N6216">
        <v>1497</v>
      </c>
      <c r="O6216" t="s">
        <v>162</v>
      </c>
      <c r="P6216" t="s">
        <v>163</v>
      </c>
      <c r="Q6216">
        <v>5</v>
      </c>
      <c r="R6216" t="s">
        <v>1179</v>
      </c>
    </row>
    <row r="6217" spans="1:18" x14ac:dyDescent="0.3">
      <c r="A6217">
        <v>6395</v>
      </c>
      <c r="B6217" t="s">
        <v>69</v>
      </c>
      <c r="C6217">
        <v>2010</v>
      </c>
      <c r="D6217">
        <v>225000</v>
      </c>
      <c r="E6217">
        <v>100000</v>
      </c>
      <c r="F6217" t="s">
        <v>124</v>
      </c>
      <c r="G6217" t="s">
        <v>799</v>
      </c>
      <c r="H6217" t="s">
        <v>2308</v>
      </c>
      <c r="I6217" t="s">
        <v>22</v>
      </c>
      <c r="J6217" t="s">
        <v>23</v>
      </c>
      <c r="K6217" t="s">
        <v>24</v>
      </c>
      <c r="L6217" t="s">
        <v>33</v>
      </c>
      <c r="M6217" t="s">
        <v>159</v>
      </c>
      <c r="N6217">
        <v>1399</v>
      </c>
      <c r="O6217" t="s">
        <v>388</v>
      </c>
      <c r="P6217" t="s">
        <v>676</v>
      </c>
      <c r="Q6217">
        <v>5</v>
      </c>
      <c r="R6217" t="s">
        <v>1179</v>
      </c>
    </row>
    <row r="6218" spans="1:18" x14ac:dyDescent="0.3">
      <c r="A6218">
        <v>6396</v>
      </c>
      <c r="B6218" t="s">
        <v>18</v>
      </c>
      <c r="C6218">
        <v>2004</v>
      </c>
      <c r="D6218">
        <v>40000</v>
      </c>
      <c r="E6218">
        <v>57000</v>
      </c>
      <c r="F6218" t="s">
        <v>124</v>
      </c>
      <c r="G6218" t="s">
        <v>799</v>
      </c>
      <c r="H6218" t="s">
        <v>2308</v>
      </c>
      <c r="I6218" t="s">
        <v>41</v>
      </c>
      <c r="J6218" t="s">
        <v>23</v>
      </c>
      <c r="K6218" t="s">
        <v>24</v>
      </c>
      <c r="L6218" t="s">
        <v>33</v>
      </c>
      <c r="M6218" t="s">
        <v>50</v>
      </c>
      <c r="N6218">
        <v>796</v>
      </c>
      <c r="O6218" t="s">
        <v>63</v>
      </c>
      <c r="P6218" t="s">
        <v>64</v>
      </c>
      <c r="Q6218">
        <v>4</v>
      </c>
      <c r="R6218" t="s">
        <v>1179</v>
      </c>
    </row>
    <row r="6219" spans="1:18" x14ac:dyDescent="0.3">
      <c r="A6219">
        <v>6397</v>
      </c>
      <c r="B6219" t="s">
        <v>46</v>
      </c>
      <c r="C6219">
        <v>2016</v>
      </c>
      <c r="D6219">
        <v>280000</v>
      </c>
      <c r="E6219">
        <v>60000</v>
      </c>
      <c r="F6219" t="s">
        <v>124</v>
      </c>
      <c r="G6219" t="s">
        <v>799</v>
      </c>
      <c r="H6219" t="s">
        <v>2308</v>
      </c>
      <c r="I6219" t="s">
        <v>41</v>
      </c>
      <c r="J6219" t="s">
        <v>23</v>
      </c>
      <c r="K6219" t="s">
        <v>24</v>
      </c>
      <c r="L6219" t="s">
        <v>25</v>
      </c>
      <c r="M6219" t="s">
        <v>390</v>
      </c>
      <c r="N6219">
        <v>814</v>
      </c>
      <c r="O6219" t="s">
        <v>541</v>
      </c>
      <c r="P6219" t="s">
        <v>542</v>
      </c>
      <c r="Q6219">
        <v>5</v>
      </c>
      <c r="R6219" t="s">
        <v>1179</v>
      </c>
    </row>
    <row r="6220" spans="1:18" x14ac:dyDescent="0.3">
      <c r="A6220">
        <v>6398</v>
      </c>
      <c r="B6220" t="s">
        <v>69</v>
      </c>
      <c r="C6220">
        <v>2017</v>
      </c>
      <c r="D6220">
        <v>570000</v>
      </c>
      <c r="E6220">
        <v>44077</v>
      </c>
      <c r="F6220" t="s">
        <v>124</v>
      </c>
      <c r="G6220" t="s">
        <v>799</v>
      </c>
      <c r="H6220" t="s">
        <v>2310</v>
      </c>
      <c r="I6220" t="s">
        <v>41</v>
      </c>
      <c r="J6220" t="s">
        <v>158</v>
      </c>
      <c r="K6220" t="s">
        <v>154</v>
      </c>
      <c r="L6220" t="s">
        <v>25</v>
      </c>
      <c r="M6220" t="s">
        <v>313</v>
      </c>
      <c r="N6220">
        <v>1499</v>
      </c>
      <c r="O6220" t="s">
        <v>2311</v>
      </c>
      <c r="P6220" t="s">
        <v>1092</v>
      </c>
      <c r="Q6220">
        <v>5</v>
      </c>
      <c r="R6220" t="s">
        <v>1179</v>
      </c>
    </row>
    <row r="6221" spans="1:18" x14ac:dyDescent="0.3">
      <c r="A6221">
        <v>6399</v>
      </c>
      <c r="B6221" t="s">
        <v>18</v>
      </c>
      <c r="C6221">
        <v>2017</v>
      </c>
      <c r="D6221">
        <v>290000</v>
      </c>
      <c r="E6221">
        <v>90000</v>
      </c>
      <c r="F6221" t="s">
        <v>124</v>
      </c>
      <c r="G6221" t="s">
        <v>799</v>
      </c>
      <c r="H6221" t="s">
        <v>2309</v>
      </c>
      <c r="I6221" t="s">
        <v>41</v>
      </c>
      <c r="J6221" t="s">
        <v>23</v>
      </c>
      <c r="K6221" t="s">
        <v>24</v>
      </c>
      <c r="L6221" t="s">
        <v>33</v>
      </c>
      <c r="M6221" t="s">
        <v>117</v>
      </c>
      <c r="N6221">
        <v>796</v>
      </c>
      <c r="O6221" t="s">
        <v>118</v>
      </c>
      <c r="P6221" t="s">
        <v>119</v>
      </c>
      <c r="Q6221">
        <v>5</v>
      </c>
      <c r="R6221" t="s">
        <v>1179</v>
      </c>
    </row>
    <row r="6222" spans="1:18" x14ac:dyDescent="0.3">
      <c r="A6222">
        <v>6400</v>
      </c>
      <c r="B6222" t="s">
        <v>46</v>
      </c>
      <c r="C6222">
        <v>2018</v>
      </c>
      <c r="D6222">
        <v>720000</v>
      </c>
      <c r="E6222">
        <v>50000</v>
      </c>
      <c r="F6222" t="s">
        <v>124</v>
      </c>
      <c r="G6222" t="s">
        <v>799</v>
      </c>
      <c r="H6222" t="s">
        <v>2283</v>
      </c>
      <c r="I6222" t="s">
        <v>22</v>
      </c>
      <c r="J6222" t="s">
        <v>23</v>
      </c>
      <c r="K6222" t="s">
        <v>24</v>
      </c>
      <c r="L6222" t="s">
        <v>33</v>
      </c>
      <c r="M6222" t="s">
        <v>551</v>
      </c>
      <c r="N6222">
        <v>1396</v>
      </c>
      <c r="O6222" t="s">
        <v>100</v>
      </c>
      <c r="P6222" t="s">
        <v>552</v>
      </c>
      <c r="Q6222">
        <v>5</v>
      </c>
      <c r="R6222" t="s">
        <v>1179</v>
      </c>
    </row>
    <row r="6223" spans="1:18" x14ac:dyDescent="0.3">
      <c r="A6223">
        <v>6401</v>
      </c>
      <c r="B6223" t="s">
        <v>69</v>
      </c>
      <c r="C6223">
        <v>2017</v>
      </c>
      <c r="D6223">
        <v>800000</v>
      </c>
      <c r="E6223">
        <v>60000</v>
      </c>
      <c r="F6223" t="s">
        <v>124</v>
      </c>
      <c r="G6223" t="s">
        <v>799</v>
      </c>
      <c r="H6223" t="s">
        <v>2309</v>
      </c>
      <c r="I6223" t="s">
        <v>22</v>
      </c>
      <c r="J6223" t="s">
        <v>23</v>
      </c>
      <c r="K6223" t="s">
        <v>24</v>
      </c>
      <c r="L6223" t="s">
        <v>25</v>
      </c>
      <c r="M6223" t="s">
        <v>236</v>
      </c>
      <c r="N6223">
        <v>1498</v>
      </c>
      <c r="O6223" t="s">
        <v>237</v>
      </c>
      <c r="P6223" t="s">
        <v>238</v>
      </c>
      <c r="Q6223">
        <v>5</v>
      </c>
      <c r="R6223" t="s">
        <v>1179</v>
      </c>
    </row>
    <row r="6224" spans="1:18" x14ac:dyDescent="0.3">
      <c r="A6224">
        <v>6402</v>
      </c>
      <c r="B6224" t="s">
        <v>46</v>
      </c>
      <c r="C6224">
        <v>2012</v>
      </c>
      <c r="D6224">
        <v>265000</v>
      </c>
      <c r="E6224">
        <v>20000</v>
      </c>
      <c r="F6224" t="s">
        <v>124</v>
      </c>
      <c r="G6224" t="s">
        <v>799</v>
      </c>
      <c r="H6224" t="s">
        <v>2309</v>
      </c>
      <c r="I6224" t="s">
        <v>41</v>
      </c>
      <c r="J6224" t="s">
        <v>23</v>
      </c>
      <c r="K6224" t="s">
        <v>24</v>
      </c>
      <c r="L6224" t="s">
        <v>42</v>
      </c>
      <c r="M6224" t="s">
        <v>246</v>
      </c>
      <c r="N6224">
        <v>1086</v>
      </c>
      <c r="O6224" t="s">
        <v>247</v>
      </c>
      <c r="P6224" t="s">
        <v>248</v>
      </c>
      <c r="Q6224">
        <v>5</v>
      </c>
      <c r="R6224" t="s">
        <v>1179</v>
      </c>
    </row>
    <row r="6225" spans="1:18" x14ac:dyDescent="0.3">
      <c r="A6225">
        <v>6403</v>
      </c>
      <c r="B6225" t="s">
        <v>18</v>
      </c>
      <c r="C6225">
        <v>2010</v>
      </c>
      <c r="D6225">
        <v>135000</v>
      </c>
      <c r="E6225">
        <v>90000</v>
      </c>
      <c r="F6225" t="s">
        <v>124</v>
      </c>
      <c r="G6225" t="s">
        <v>799</v>
      </c>
      <c r="H6225" t="s">
        <v>2310</v>
      </c>
      <c r="I6225" t="s">
        <v>41</v>
      </c>
      <c r="J6225" t="s">
        <v>23</v>
      </c>
      <c r="K6225" t="s">
        <v>24</v>
      </c>
      <c r="L6225" t="s">
        <v>42</v>
      </c>
      <c r="M6225" t="s">
        <v>96</v>
      </c>
      <c r="N6225">
        <v>796</v>
      </c>
      <c r="O6225" t="s">
        <v>97</v>
      </c>
      <c r="P6225" t="s">
        <v>98</v>
      </c>
      <c r="Q6225">
        <v>5</v>
      </c>
      <c r="R6225" t="s">
        <v>1179</v>
      </c>
    </row>
    <row r="6226" spans="1:18" x14ac:dyDescent="0.3">
      <c r="A6226">
        <v>6404</v>
      </c>
      <c r="B6226" t="s">
        <v>69</v>
      </c>
      <c r="C6226">
        <v>2016</v>
      </c>
      <c r="D6226">
        <v>350000</v>
      </c>
      <c r="E6226">
        <v>70000</v>
      </c>
      <c r="F6226" t="s">
        <v>124</v>
      </c>
      <c r="G6226" t="s">
        <v>799</v>
      </c>
      <c r="H6226" t="s">
        <v>2308</v>
      </c>
      <c r="I6226" t="s">
        <v>22</v>
      </c>
      <c r="J6226" t="s">
        <v>23</v>
      </c>
      <c r="K6226" t="s">
        <v>24</v>
      </c>
      <c r="L6226" t="s">
        <v>33</v>
      </c>
      <c r="M6226" t="s">
        <v>737</v>
      </c>
      <c r="N6226">
        <v>1498</v>
      </c>
      <c r="O6226" t="s">
        <v>738</v>
      </c>
      <c r="P6226" t="s">
        <v>719</v>
      </c>
      <c r="Q6226">
        <v>5</v>
      </c>
      <c r="R6226" t="s">
        <v>1179</v>
      </c>
    </row>
    <row r="6227" spans="1:18" x14ac:dyDescent="0.3">
      <c r="A6227">
        <v>6406</v>
      </c>
      <c r="B6227" t="s">
        <v>120</v>
      </c>
      <c r="C6227">
        <v>2016</v>
      </c>
      <c r="D6227">
        <v>490000</v>
      </c>
      <c r="E6227">
        <v>80000</v>
      </c>
      <c r="F6227" t="s">
        <v>124</v>
      </c>
      <c r="G6227" t="s">
        <v>799</v>
      </c>
      <c r="H6227" t="s">
        <v>2310</v>
      </c>
      <c r="I6227" t="s">
        <v>22</v>
      </c>
      <c r="J6227" t="s">
        <v>23</v>
      </c>
      <c r="K6227" t="s">
        <v>24</v>
      </c>
      <c r="L6227" t="s">
        <v>25</v>
      </c>
      <c r="M6227" t="s">
        <v>121</v>
      </c>
      <c r="N6227">
        <v>1248</v>
      </c>
      <c r="O6227" t="s">
        <v>556</v>
      </c>
      <c r="P6227" t="s">
        <v>123</v>
      </c>
      <c r="Q6227">
        <v>8</v>
      </c>
      <c r="R6227" t="s">
        <v>1179</v>
      </c>
    </row>
    <row r="6228" spans="1:18" x14ac:dyDescent="0.3">
      <c r="A6228">
        <v>6407</v>
      </c>
      <c r="B6228" t="s">
        <v>46</v>
      </c>
      <c r="C6228">
        <v>2012</v>
      </c>
      <c r="D6228">
        <v>450000</v>
      </c>
      <c r="E6228">
        <v>72000</v>
      </c>
      <c r="F6228" t="s">
        <v>124</v>
      </c>
      <c r="G6228" t="s">
        <v>799</v>
      </c>
      <c r="H6228" t="s">
        <v>2283</v>
      </c>
      <c r="I6228" t="s">
        <v>22</v>
      </c>
      <c r="J6228" t="s">
        <v>23</v>
      </c>
      <c r="K6228" t="s">
        <v>24</v>
      </c>
      <c r="L6228" t="s">
        <v>33</v>
      </c>
      <c r="M6228" t="s">
        <v>288</v>
      </c>
      <c r="N6228">
        <v>1582</v>
      </c>
      <c r="O6228" t="s">
        <v>289</v>
      </c>
      <c r="P6228" t="s">
        <v>290</v>
      </c>
      <c r="Q6228">
        <v>5</v>
      </c>
      <c r="R6228" t="s">
        <v>1179</v>
      </c>
    </row>
    <row r="6229" spans="1:18" x14ac:dyDescent="0.3">
      <c r="A6229">
        <v>6408</v>
      </c>
      <c r="B6229" t="s">
        <v>88</v>
      </c>
      <c r="C6229">
        <v>2016</v>
      </c>
      <c r="D6229">
        <v>950000</v>
      </c>
      <c r="E6229">
        <v>50000</v>
      </c>
      <c r="F6229" t="s">
        <v>124</v>
      </c>
      <c r="G6229" t="s">
        <v>799</v>
      </c>
      <c r="H6229" t="s">
        <v>2310</v>
      </c>
      <c r="I6229" t="s">
        <v>22</v>
      </c>
      <c r="J6229" t="s">
        <v>23</v>
      </c>
      <c r="K6229" t="s">
        <v>24</v>
      </c>
      <c r="L6229" t="s">
        <v>25</v>
      </c>
      <c r="M6229" t="s">
        <v>605</v>
      </c>
      <c r="N6229">
        <v>1997</v>
      </c>
      <c r="O6229" t="s">
        <v>271</v>
      </c>
      <c r="P6229" t="s">
        <v>615</v>
      </c>
      <c r="Q6229">
        <v>7</v>
      </c>
      <c r="R6229" t="s">
        <v>1179</v>
      </c>
    </row>
    <row r="6230" spans="1:18" x14ac:dyDescent="0.3">
      <c r="A6230">
        <v>6409</v>
      </c>
      <c r="B6230" t="s">
        <v>18</v>
      </c>
      <c r="C6230">
        <v>2012</v>
      </c>
      <c r="D6230">
        <v>355000</v>
      </c>
      <c r="E6230">
        <v>90000</v>
      </c>
      <c r="F6230" t="s">
        <v>124</v>
      </c>
      <c r="G6230" t="s">
        <v>799</v>
      </c>
      <c r="H6230" t="s">
        <v>2310</v>
      </c>
      <c r="I6230" t="s">
        <v>41</v>
      </c>
      <c r="J6230" t="s">
        <v>23</v>
      </c>
      <c r="K6230" t="s">
        <v>24</v>
      </c>
      <c r="L6230" t="s">
        <v>33</v>
      </c>
      <c r="M6230" t="s">
        <v>383</v>
      </c>
      <c r="N6230">
        <v>1298</v>
      </c>
      <c r="O6230" t="s">
        <v>395</v>
      </c>
      <c r="P6230" t="s">
        <v>261</v>
      </c>
      <c r="Q6230">
        <v>5</v>
      </c>
      <c r="R6230" t="s">
        <v>1179</v>
      </c>
    </row>
    <row r="6231" spans="1:18" x14ac:dyDescent="0.3">
      <c r="A6231">
        <v>6410</v>
      </c>
      <c r="B6231" t="s">
        <v>46</v>
      </c>
      <c r="C6231">
        <v>2019</v>
      </c>
      <c r="D6231">
        <v>700000</v>
      </c>
      <c r="E6231">
        <v>17000</v>
      </c>
      <c r="F6231" t="s">
        <v>124</v>
      </c>
      <c r="G6231" t="s">
        <v>799</v>
      </c>
      <c r="H6231" t="s">
        <v>2310</v>
      </c>
      <c r="I6231" t="s">
        <v>41</v>
      </c>
      <c r="J6231" t="s">
        <v>23</v>
      </c>
      <c r="K6231" t="s">
        <v>24</v>
      </c>
      <c r="L6231" t="s">
        <v>25</v>
      </c>
      <c r="M6231" t="s">
        <v>133</v>
      </c>
      <c r="N6231">
        <v>1197</v>
      </c>
      <c r="O6231" t="s">
        <v>54</v>
      </c>
      <c r="P6231" t="s">
        <v>693</v>
      </c>
      <c r="Q6231">
        <v>5</v>
      </c>
      <c r="R6231" t="s">
        <v>1179</v>
      </c>
    </row>
    <row r="6232" spans="1:18" x14ac:dyDescent="0.3">
      <c r="A6232">
        <v>6411</v>
      </c>
      <c r="B6232" t="s">
        <v>88</v>
      </c>
      <c r="C6232">
        <v>2012</v>
      </c>
      <c r="D6232">
        <v>459999</v>
      </c>
      <c r="E6232">
        <v>70000</v>
      </c>
      <c r="F6232" t="s">
        <v>38</v>
      </c>
      <c r="G6232" t="s">
        <v>70</v>
      </c>
      <c r="H6232" t="s">
        <v>1583</v>
      </c>
      <c r="I6232" t="s">
        <v>22</v>
      </c>
      <c r="J6232" t="s">
        <v>23</v>
      </c>
      <c r="K6232" t="s">
        <v>24</v>
      </c>
      <c r="L6232" t="s">
        <v>25</v>
      </c>
      <c r="M6232" t="s">
        <v>481</v>
      </c>
      <c r="N6232">
        <v>2179</v>
      </c>
      <c r="O6232" t="s">
        <v>271</v>
      </c>
      <c r="P6232" t="s">
        <v>272</v>
      </c>
      <c r="Q6232">
        <v>8</v>
      </c>
      <c r="R6232" t="s">
        <v>1179</v>
      </c>
    </row>
    <row r="6233" spans="1:18" x14ac:dyDescent="0.3">
      <c r="A6233">
        <v>6412</v>
      </c>
      <c r="B6233" t="s">
        <v>221</v>
      </c>
      <c r="C6233">
        <v>2012</v>
      </c>
      <c r="D6233">
        <v>350000</v>
      </c>
      <c r="E6233">
        <v>74000</v>
      </c>
      <c r="F6233" t="s">
        <v>38</v>
      </c>
      <c r="G6233" t="s">
        <v>70</v>
      </c>
      <c r="H6233" t="s">
        <v>1583</v>
      </c>
      <c r="I6233" t="s">
        <v>22</v>
      </c>
      <c r="J6233" t="s">
        <v>23</v>
      </c>
      <c r="K6233" t="s">
        <v>24</v>
      </c>
      <c r="L6233" t="s">
        <v>33</v>
      </c>
      <c r="M6233" t="s">
        <v>655</v>
      </c>
      <c r="N6233">
        <v>1199</v>
      </c>
      <c r="O6233" t="s">
        <v>82</v>
      </c>
      <c r="P6233" t="s">
        <v>656</v>
      </c>
      <c r="Q6233">
        <v>5</v>
      </c>
      <c r="R6233" t="s">
        <v>1179</v>
      </c>
    </row>
    <row r="6234" spans="1:18" x14ac:dyDescent="0.3">
      <c r="A6234">
        <v>6413</v>
      </c>
      <c r="B6234" t="s">
        <v>18</v>
      </c>
      <c r="C6234">
        <v>2006</v>
      </c>
      <c r="D6234">
        <v>85000</v>
      </c>
      <c r="E6234">
        <v>60000</v>
      </c>
      <c r="F6234" t="s">
        <v>38</v>
      </c>
      <c r="G6234" t="s">
        <v>70</v>
      </c>
      <c r="H6234" t="s">
        <v>2241</v>
      </c>
      <c r="I6234" t="s">
        <v>41</v>
      </c>
      <c r="J6234" t="s">
        <v>23</v>
      </c>
      <c r="K6234" t="s">
        <v>24</v>
      </c>
      <c r="L6234" t="s">
        <v>33</v>
      </c>
      <c r="M6234" t="s">
        <v>96</v>
      </c>
      <c r="N6234">
        <v>796</v>
      </c>
      <c r="O6234" t="s">
        <v>97</v>
      </c>
      <c r="P6234" t="s">
        <v>98</v>
      </c>
      <c r="Q6234">
        <v>5</v>
      </c>
      <c r="R6234" t="s">
        <v>1179</v>
      </c>
    </row>
    <row r="6235" spans="1:18" x14ac:dyDescent="0.3">
      <c r="A6235">
        <v>6414</v>
      </c>
      <c r="B6235" t="s">
        <v>18</v>
      </c>
      <c r="C6235">
        <v>2016</v>
      </c>
      <c r="D6235">
        <v>290000</v>
      </c>
      <c r="E6235">
        <v>15000</v>
      </c>
      <c r="F6235" t="s">
        <v>38</v>
      </c>
      <c r="G6235" t="s">
        <v>70</v>
      </c>
      <c r="H6235" t="s">
        <v>2312</v>
      </c>
      <c r="I6235" t="s">
        <v>41</v>
      </c>
      <c r="J6235" t="s">
        <v>23</v>
      </c>
      <c r="K6235" t="s">
        <v>24</v>
      </c>
      <c r="L6235" t="s">
        <v>25</v>
      </c>
      <c r="M6235" t="s">
        <v>430</v>
      </c>
      <c r="N6235">
        <v>796</v>
      </c>
      <c r="O6235" t="s">
        <v>118</v>
      </c>
      <c r="P6235" t="s">
        <v>119</v>
      </c>
      <c r="Q6235">
        <v>5</v>
      </c>
      <c r="R6235" t="s">
        <v>1179</v>
      </c>
    </row>
    <row r="6236" spans="1:18" x14ac:dyDescent="0.3">
      <c r="A6236">
        <v>6415</v>
      </c>
      <c r="B6236" t="s">
        <v>37</v>
      </c>
      <c r="C6236">
        <v>2019</v>
      </c>
      <c r="D6236">
        <v>1000000</v>
      </c>
      <c r="E6236">
        <v>72000</v>
      </c>
      <c r="F6236" t="s">
        <v>38</v>
      </c>
      <c r="G6236" t="s">
        <v>70</v>
      </c>
      <c r="H6236" t="s">
        <v>2312</v>
      </c>
      <c r="I6236" t="s">
        <v>22</v>
      </c>
      <c r="J6236" t="s">
        <v>23</v>
      </c>
      <c r="K6236" t="s">
        <v>24</v>
      </c>
      <c r="L6236" t="s">
        <v>25</v>
      </c>
      <c r="M6236" t="s">
        <v>104</v>
      </c>
      <c r="N6236">
        <v>1498</v>
      </c>
      <c r="O6236" t="s">
        <v>105</v>
      </c>
      <c r="P6236" t="s">
        <v>95</v>
      </c>
      <c r="Q6236">
        <v>5</v>
      </c>
      <c r="R6236" t="s">
        <v>1179</v>
      </c>
    </row>
    <row r="6237" spans="1:18" x14ac:dyDescent="0.3">
      <c r="A6237">
        <v>6416</v>
      </c>
      <c r="B6237" t="s">
        <v>109</v>
      </c>
      <c r="C6237">
        <v>2008</v>
      </c>
      <c r="D6237">
        <v>85000</v>
      </c>
      <c r="E6237">
        <v>25000</v>
      </c>
      <c r="F6237" t="s">
        <v>38</v>
      </c>
      <c r="G6237" t="s">
        <v>70</v>
      </c>
      <c r="H6237" t="s">
        <v>2312</v>
      </c>
      <c r="I6237" t="s">
        <v>41</v>
      </c>
      <c r="J6237" t="s">
        <v>23</v>
      </c>
      <c r="K6237" t="s">
        <v>24</v>
      </c>
      <c r="L6237" t="s">
        <v>33</v>
      </c>
      <c r="M6237" t="s">
        <v>1317</v>
      </c>
      <c r="N6237">
        <v>1193</v>
      </c>
      <c r="O6237" t="s">
        <v>1318</v>
      </c>
      <c r="P6237" t="s">
        <v>1319</v>
      </c>
      <c r="Q6237">
        <v>5</v>
      </c>
      <c r="R6237" t="s">
        <v>1179</v>
      </c>
    </row>
    <row r="6238" spans="1:18" x14ac:dyDescent="0.3">
      <c r="A6238">
        <v>6417</v>
      </c>
      <c r="B6238" t="s">
        <v>18</v>
      </c>
      <c r="C6238">
        <v>2003</v>
      </c>
      <c r="D6238">
        <v>65000</v>
      </c>
      <c r="E6238">
        <v>114000</v>
      </c>
      <c r="F6238" t="s">
        <v>38</v>
      </c>
      <c r="G6238" t="s">
        <v>70</v>
      </c>
      <c r="H6238" t="s">
        <v>2313</v>
      </c>
      <c r="I6238" t="s">
        <v>41</v>
      </c>
      <c r="J6238" t="s">
        <v>23</v>
      </c>
      <c r="K6238" t="s">
        <v>24</v>
      </c>
      <c r="L6238" t="s">
        <v>25</v>
      </c>
      <c r="M6238" t="s">
        <v>96</v>
      </c>
      <c r="N6238">
        <v>796</v>
      </c>
      <c r="O6238" t="s">
        <v>97</v>
      </c>
      <c r="P6238" t="s">
        <v>98</v>
      </c>
      <c r="Q6238">
        <v>5</v>
      </c>
      <c r="R6238" t="s">
        <v>1179</v>
      </c>
    </row>
    <row r="6239" spans="1:18" x14ac:dyDescent="0.3">
      <c r="A6239">
        <v>6418</v>
      </c>
      <c r="B6239" t="s">
        <v>37</v>
      </c>
      <c r="C6239">
        <v>2005</v>
      </c>
      <c r="D6239">
        <v>75000</v>
      </c>
      <c r="E6239">
        <v>120000</v>
      </c>
      <c r="F6239" t="s">
        <v>38</v>
      </c>
      <c r="G6239" t="s">
        <v>70</v>
      </c>
      <c r="H6239" t="s">
        <v>1611</v>
      </c>
      <c r="I6239" t="s">
        <v>41</v>
      </c>
      <c r="J6239" t="s">
        <v>23</v>
      </c>
      <c r="K6239" t="s">
        <v>24</v>
      </c>
      <c r="L6239" t="s">
        <v>25</v>
      </c>
      <c r="M6239" t="s">
        <v>396</v>
      </c>
      <c r="N6239">
        <v>1493</v>
      </c>
      <c r="O6239" t="s">
        <v>171</v>
      </c>
      <c r="P6239" t="s">
        <v>397</v>
      </c>
      <c r="Q6239">
        <v>5</v>
      </c>
      <c r="R6239" t="s">
        <v>1179</v>
      </c>
    </row>
    <row r="6240" spans="1:18" x14ac:dyDescent="0.3">
      <c r="A6240">
        <v>6419</v>
      </c>
      <c r="B6240" t="s">
        <v>30</v>
      </c>
      <c r="C6240">
        <v>2003</v>
      </c>
      <c r="D6240">
        <v>100000</v>
      </c>
      <c r="E6240">
        <v>250000</v>
      </c>
      <c r="F6240" t="s">
        <v>38</v>
      </c>
      <c r="G6240" t="s">
        <v>70</v>
      </c>
      <c r="H6240" t="s">
        <v>1611</v>
      </c>
      <c r="I6240" t="s">
        <v>22</v>
      </c>
      <c r="J6240" t="s">
        <v>23</v>
      </c>
      <c r="K6240" t="s">
        <v>24</v>
      </c>
      <c r="L6240" t="s">
        <v>33</v>
      </c>
      <c r="M6240" t="s">
        <v>604</v>
      </c>
      <c r="N6240">
        <v>1896</v>
      </c>
      <c r="O6240" t="s">
        <v>1022</v>
      </c>
      <c r="P6240" t="s">
        <v>1868</v>
      </c>
      <c r="Q6240">
        <v>5</v>
      </c>
      <c r="R6240" t="s">
        <v>1179</v>
      </c>
    </row>
    <row r="6241" spans="1:18" x14ac:dyDescent="0.3">
      <c r="A6241">
        <v>6420</v>
      </c>
      <c r="B6241" t="s">
        <v>109</v>
      </c>
      <c r="C6241">
        <v>2009</v>
      </c>
      <c r="D6241">
        <v>170000</v>
      </c>
      <c r="E6241">
        <v>55768</v>
      </c>
      <c r="F6241" t="s">
        <v>56</v>
      </c>
      <c r="G6241" t="s">
        <v>57</v>
      </c>
      <c r="H6241" t="s">
        <v>1626</v>
      </c>
      <c r="I6241" t="s">
        <v>22</v>
      </c>
      <c r="J6241" t="s">
        <v>23</v>
      </c>
      <c r="K6241" t="s">
        <v>24</v>
      </c>
      <c r="L6241" t="s">
        <v>25</v>
      </c>
      <c r="M6241" t="s">
        <v>142</v>
      </c>
      <c r="N6241">
        <v>1405</v>
      </c>
      <c r="O6241" t="s">
        <v>561</v>
      </c>
      <c r="P6241" t="s">
        <v>287</v>
      </c>
      <c r="Q6241">
        <v>5</v>
      </c>
      <c r="R6241" t="s">
        <v>1179</v>
      </c>
    </row>
    <row r="6242" spans="1:18" x14ac:dyDescent="0.3">
      <c r="A6242">
        <v>6421</v>
      </c>
      <c r="B6242" t="s">
        <v>46</v>
      </c>
      <c r="C6242">
        <v>2017</v>
      </c>
      <c r="D6242">
        <v>525000</v>
      </c>
      <c r="E6242">
        <v>40000</v>
      </c>
      <c r="F6242" t="s">
        <v>38</v>
      </c>
      <c r="G6242" t="s">
        <v>70</v>
      </c>
      <c r="H6242" t="s">
        <v>1611</v>
      </c>
      <c r="I6242" t="s">
        <v>41</v>
      </c>
      <c r="J6242" t="s">
        <v>23</v>
      </c>
      <c r="K6242" t="s">
        <v>154</v>
      </c>
      <c r="L6242" t="s">
        <v>25</v>
      </c>
      <c r="M6242" t="s">
        <v>85</v>
      </c>
      <c r="N6242">
        <v>1197</v>
      </c>
      <c r="O6242" t="s">
        <v>54</v>
      </c>
      <c r="P6242" t="s">
        <v>55</v>
      </c>
      <c r="Q6242">
        <v>5</v>
      </c>
      <c r="R6242" t="s">
        <v>1179</v>
      </c>
    </row>
    <row r="6243" spans="1:18" x14ac:dyDescent="0.3">
      <c r="A6243">
        <v>6422</v>
      </c>
      <c r="B6243" t="s">
        <v>18</v>
      </c>
      <c r="C6243">
        <v>2020</v>
      </c>
      <c r="D6243">
        <v>265000</v>
      </c>
      <c r="E6243">
        <v>70000</v>
      </c>
      <c r="F6243" t="s">
        <v>38</v>
      </c>
      <c r="G6243" t="s">
        <v>70</v>
      </c>
      <c r="H6243" t="s">
        <v>1611</v>
      </c>
      <c r="I6243" t="s">
        <v>41</v>
      </c>
      <c r="J6243" t="s">
        <v>23</v>
      </c>
      <c r="K6243" t="s">
        <v>24</v>
      </c>
      <c r="L6243" t="s">
        <v>33</v>
      </c>
      <c r="M6243" t="s">
        <v>262</v>
      </c>
      <c r="N6243">
        <v>998</v>
      </c>
      <c r="O6243" t="s">
        <v>166</v>
      </c>
      <c r="P6243" t="s">
        <v>141</v>
      </c>
      <c r="Q6243">
        <v>5</v>
      </c>
      <c r="R6243" t="s">
        <v>1179</v>
      </c>
    </row>
    <row r="6244" spans="1:18" x14ac:dyDescent="0.3">
      <c r="A6244">
        <v>6423</v>
      </c>
      <c r="B6244" t="s">
        <v>109</v>
      </c>
      <c r="C6244">
        <v>2018</v>
      </c>
      <c r="D6244">
        <v>459999</v>
      </c>
      <c r="E6244">
        <v>50000</v>
      </c>
      <c r="F6244" t="s">
        <v>38</v>
      </c>
      <c r="G6244" t="s">
        <v>70</v>
      </c>
      <c r="H6244" t="s">
        <v>1611</v>
      </c>
      <c r="I6244" t="s">
        <v>41</v>
      </c>
      <c r="J6244" t="s">
        <v>23</v>
      </c>
      <c r="K6244" t="s">
        <v>24</v>
      </c>
      <c r="L6244" t="s">
        <v>25</v>
      </c>
      <c r="M6244" t="s">
        <v>110</v>
      </c>
      <c r="N6244">
        <v>1199</v>
      </c>
      <c r="O6244" t="s">
        <v>416</v>
      </c>
      <c r="P6244" t="s">
        <v>112</v>
      </c>
      <c r="Q6244">
        <v>5</v>
      </c>
      <c r="R6244" t="s">
        <v>1179</v>
      </c>
    </row>
    <row r="6245" spans="1:18" x14ac:dyDescent="0.3">
      <c r="A6245">
        <v>6424</v>
      </c>
      <c r="B6245" t="s">
        <v>18</v>
      </c>
      <c r="C6245">
        <v>2017</v>
      </c>
      <c r="D6245">
        <v>250000</v>
      </c>
      <c r="E6245">
        <v>20000</v>
      </c>
      <c r="F6245" t="s">
        <v>56</v>
      </c>
      <c r="G6245" t="s">
        <v>57</v>
      </c>
      <c r="H6245" t="s">
        <v>1626</v>
      </c>
      <c r="I6245" t="s">
        <v>41</v>
      </c>
      <c r="J6245" t="s">
        <v>23</v>
      </c>
      <c r="K6245" t="s">
        <v>24</v>
      </c>
      <c r="L6245" t="s">
        <v>25</v>
      </c>
      <c r="M6245" t="s">
        <v>140</v>
      </c>
      <c r="N6245">
        <v>998</v>
      </c>
      <c r="O6245" t="s">
        <v>166</v>
      </c>
      <c r="P6245" t="s">
        <v>141</v>
      </c>
      <c r="Q6245">
        <v>5</v>
      </c>
      <c r="R6245" t="s">
        <v>1179</v>
      </c>
    </row>
    <row r="6246" spans="1:18" x14ac:dyDescent="0.3">
      <c r="A6246">
        <v>6425</v>
      </c>
      <c r="B6246" t="s">
        <v>18</v>
      </c>
      <c r="C6246">
        <v>2013</v>
      </c>
      <c r="D6246">
        <v>395000</v>
      </c>
      <c r="E6246">
        <v>70000</v>
      </c>
      <c r="F6246" t="s">
        <v>38</v>
      </c>
      <c r="G6246" t="s">
        <v>70</v>
      </c>
      <c r="H6246" t="s">
        <v>2314</v>
      </c>
      <c r="I6246" t="s">
        <v>22</v>
      </c>
      <c r="J6246" t="s">
        <v>23</v>
      </c>
      <c r="K6246" t="s">
        <v>24</v>
      </c>
      <c r="L6246" t="s">
        <v>33</v>
      </c>
      <c r="M6246" t="s">
        <v>26</v>
      </c>
      <c r="N6246">
        <v>1248</v>
      </c>
      <c r="O6246" t="s">
        <v>27</v>
      </c>
      <c r="P6246" t="s">
        <v>28</v>
      </c>
      <c r="Q6246">
        <v>5</v>
      </c>
      <c r="R6246" t="s">
        <v>1179</v>
      </c>
    </row>
    <row r="6247" spans="1:18" x14ac:dyDescent="0.3">
      <c r="A6247">
        <v>6426</v>
      </c>
      <c r="B6247" t="s">
        <v>46</v>
      </c>
      <c r="C6247">
        <v>2014</v>
      </c>
      <c r="D6247">
        <v>375000</v>
      </c>
      <c r="E6247">
        <v>60000</v>
      </c>
      <c r="F6247" t="s">
        <v>38</v>
      </c>
      <c r="G6247" t="s">
        <v>70</v>
      </c>
      <c r="H6247" t="s">
        <v>2314</v>
      </c>
      <c r="I6247" t="s">
        <v>41</v>
      </c>
      <c r="J6247" t="s">
        <v>23</v>
      </c>
      <c r="K6247" t="s">
        <v>24</v>
      </c>
      <c r="L6247" t="s">
        <v>25</v>
      </c>
      <c r="M6247" t="s">
        <v>85</v>
      </c>
      <c r="N6247">
        <v>1197</v>
      </c>
      <c r="O6247" t="s">
        <v>90</v>
      </c>
      <c r="P6247" t="s">
        <v>261</v>
      </c>
      <c r="Q6247">
        <v>5</v>
      </c>
      <c r="R6247" t="s">
        <v>1179</v>
      </c>
    </row>
    <row r="6248" spans="1:18" x14ac:dyDescent="0.3">
      <c r="A6248">
        <v>6427</v>
      </c>
      <c r="B6248" t="s">
        <v>109</v>
      </c>
      <c r="C6248">
        <v>2009</v>
      </c>
      <c r="D6248">
        <v>120000</v>
      </c>
      <c r="E6248">
        <v>120000</v>
      </c>
      <c r="F6248" t="s">
        <v>38</v>
      </c>
      <c r="G6248" t="s">
        <v>70</v>
      </c>
      <c r="H6248" t="s">
        <v>2314</v>
      </c>
      <c r="I6248" t="s">
        <v>22</v>
      </c>
      <c r="J6248" t="s">
        <v>23</v>
      </c>
      <c r="K6248" t="s">
        <v>24</v>
      </c>
      <c r="L6248" t="s">
        <v>25</v>
      </c>
      <c r="M6248" t="s">
        <v>142</v>
      </c>
      <c r="N6248">
        <v>1405</v>
      </c>
      <c r="O6248" t="s">
        <v>561</v>
      </c>
      <c r="P6248" t="s">
        <v>562</v>
      </c>
      <c r="Q6248">
        <v>5</v>
      </c>
      <c r="R6248" t="s">
        <v>1179</v>
      </c>
    </row>
    <row r="6249" spans="1:18" x14ac:dyDescent="0.3">
      <c r="A6249">
        <v>6428</v>
      </c>
      <c r="B6249" t="s">
        <v>18</v>
      </c>
      <c r="C6249">
        <v>2011</v>
      </c>
      <c r="D6249">
        <v>290000</v>
      </c>
      <c r="E6249">
        <v>110000</v>
      </c>
      <c r="F6249" t="s">
        <v>38</v>
      </c>
      <c r="G6249" t="s">
        <v>70</v>
      </c>
      <c r="H6249" t="s">
        <v>2312</v>
      </c>
      <c r="I6249" t="s">
        <v>22</v>
      </c>
      <c r="J6249" t="s">
        <v>23</v>
      </c>
      <c r="K6249" t="s">
        <v>24</v>
      </c>
      <c r="L6249" t="s">
        <v>33</v>
      </c>
      <c r="M6249" t="s">
        <v>390</v>
      </c>
      <c r="N6249">
        <v>1248</v>
      </c>
      <c r="O6249" t="s">
        <v>82</v>
      </c>
      <c r="P6249" t="s">
        <v>391</v>
      </c>
      <c r="Q6249">
        <v>5</v>
      </c>
      <c r="R6249" t="s">
        <v>1179</v>
      </c>
    </row>
    <row r="6250" spans="1:18" x14ac:dyDescent="0.3">
      <c r="A6250">
        <v>6429</v>
      </c>
      <c r="B6250" t="s">
        <v>109</v>
      </c>
      <c r="C6250">
        <v>2017</v>
      </c>
      <c r="D6250">
        <v>409999</v>
      </c>
      <c r="E6250">
        <v>60000</v>
      </c>
      <c r="F6250" t="s">
        <v>38</v>
      </c>
      <c r="G6250" t="s">
        <v>70</v>
      </c>
      <c r="H6250" t="s">
        <v>1583</v>
      </c>
      <c r="I6250" t="s">
        <v>41</v>
      </c>
      <c r="J6250" t="s">
        <v>23</v>
      </c>
      <c r="K6250" t="s">
        <v>24</v>
      </c>
      <c r="L6250" t="s">
        <v>25</v>
      </c>
      <c r="M6250" t="s">
        <v>503</v>
      </c>
      <c r="N6250">
        <v>1199</v>
      </c>
      <c r="O6250" t="s">
        <v>416</v>
      </c>
      <c r="P6250" t="s">
        <v>112</v>
      </c>
      <c r="Q6250">
        <v>5</v>
      </c>
      <c r="R6250" t="s">
        <v>1179</v>
      </c>
    </row>
    <row r="6251" spans="1:18" x14ac:dyDescent="0.3">
      <c r="A6251">
        <v>6430</v>
      </c>
      <c r="B6251" t="s">
        <v>120</v>
      </c>
      <c r="C6251">
        <v>2009</v>
      </c>
      <c r="D6251">
        <v>200000</v>
      </c>
      <c r="E6251">
        <v>30000</v>
      </c>
      <c r="F6251" t="s">
        <v>38</v>
      </c>
      <c r="G6251" t="s">
        <v>70</v>
      </c>
      <c r="H6251" t="s">
        <v>1583</v>
      </c>
      <c r="I6251" t="s">
        <v>41</v>
      </c>
      <c r="J6251" t="s">
        <v>23</v>
      </c>
      <c r="K6251" t="s">
        <v>24</v>
      </c>
      <c r="L6251" t="s">
        <v>25</v>
      </c>
      <c r="M6251" t="s">
        <v>982</v>
      </c>
      <c r="N6251">
        <v>995</v>
      </c>
      <c r="O6251" t="s">
        <v>486</v>
      </c>
      <c r="P6251" t="s">
        <v>715</v>
      </c>
      <c r="Q6251">
        <v>5</v>
      </c>
      <c r="R6251" t="s">
        <v>1179</v>
      </c>
    </row>
    <row r="6252" spans="1:18" x14ac:dyDescent="0.3">
      <c r="A6252">
        <v>6431</v>
      </c>
      <c r="B6252" t="s">
        <v>30</v>
      </c>
      <c r="C6252">
        <v>2018</v>
      </c>
      <c r="D6252">
        <v>900000</v>
      </c>
      <c r="E6252">
        <v>35000</v>
      </c>
      <c r="F6252" t="s">
        <v>38</v>
      </c>
      <c r="G6252" t="s">
        <v>70</v>
      </c>
      <c r="H6252" t="s">
        <v>1583</v>
      </c>
      <c r="I6252" t="s">
        <v>22</v>
      </c>
      <c r="J6252" t="s">
        <v>23</v>
      </c>
      <c r="K6252" t="s">
        <v>24</v>
      </c>
      <c r="L6252" t="s">
        <v>25</v>
      </c>
      <c r="M6252" t="s">
        <v>2315</v>
      </c>
      <c r="N6252">
        <v>1498</v>
      </c>
      <c r="O6252" t="s">
        <v>1029</v>
      </c>
      <c r="P6252" t="s">
        <v>36</v>
      </c>
      <c r="Q6252">
        <v>5</v>
      </c>
      <c r="R6252" t="s">
        <v>1179</v>
      </c>
    </row>
    <row r="6253" spans="1:18" x14ac:dyDescent="0.3">
      <c r="A6253">
        <v>6432</v>
      </c>
      <c r="B6253" t="s">
        <v>18</v>
      </c>
      <c r="C6253">
        <v>2003</v>
      </c>
      <c r="D6253">
        <v>50000</v>
      </c>
      <c r="E6253">
        <v>50000</v>
      </c>
      <c r="F6253" t="s">
        <v>38</v>
      </c>
      <c r="G6253" t="s">
        <v>70</v>
      </c>
      <c r="H6253" t="s">
        <v>1583</v>
      </c>
      <c r="I6253" t="s">
        <v>41</v>
      </c>
      <c r="J6253" t="s">
        <v>23</v>
      </c>
      <c r="K6253" t="s">
        <v>24</v>
      </c>
      <c r="L6253" t="s">
        <v>42</v>
      </c>
      <c r="M6253" t="s">
        <v>50</v>
      </c>
      <c r="N6253">
        <v>796</v>
      </c>
      <c r="O6253" t="s">
        <v>63</v>
      </c>
      <c r="P6253" t="s">
        <v>64</v>
      </c>
      <c r="Q6253">
        <v>4</v>
      </c>
      <c r="R6253" t="s">
        <v>1179</v>
      </c>
    </row>
    <row r="6254" spans="1:18" x14ac:dyDescent="0.3">
      <c r="A6254">
        <v>6433</v>
      </c>
      <c r="B6254" t="s">
        <v>75</v>
      </c>
      <c r="C6254">
        <v>2012</v>
      </c>
      <c r="D6254">
        <v>450000</v>
      </c>
      <c r="E6254">
        <v>100000</v>
      </c>
      <c r="F6254" t="s">
        <v>38</v>
      </c>
      <c r="G6254" t="s">
        <v>70</v>
      </c>
      <c r="H6254" t="s">
        <v>1583</v>
      </c>
      <c r="I6254" t="s">
        <v>22</v>
      </c>
      <c r="J6254" t="s">
        <v>23</v>
      </c>
      <c r="K6254" t="s">
        <v>24</v>
      </c>
      <c r="L6254" t="s">
        <v>25</v>
      </c>
      <c r="M6254" t="s">
        <v>76</v>
      </c>
      <c r="N6254">
        <v>1461</v>
      </c>
      <c r="O6254" t="s">
        <v>77</v>
      </c>
      <c r="P6254" t="s">
        <v>78</v>
      </c>
      <c r="Q6254">
        <v>5</v>
      </c>
      <c r="R6254" t="s">
        <v>1179</v>
      </c>
    </row>
    <row r="6255" spans="1:18" x14ac:dyDescent="0.3">
      <c r="A6255">
        <v>6434</v>
      </c>
      <c r="B6255" t="s">
        <v>88</v>
      </c>
      <c r="C6255">
        <v>2012</v>
      </c>
      <c r="D6255">
        <v>650000</v>
      </c>
      <c r="E6255">
        <v>80000</v>
      </c>
      <c r="F6255" t="s">
        <v>38</v>
      </c>
      <c r="G6255" t="s">
        <v>70</v>
      </c>
      <c r="H6255" t="s">
        <v>2312</v>
      </c>
      <c r="I6255" t="s">
        <v>22</v>
      </c>
      <c r="J6255" t="s">
        <v>23</v>
      </c>
      <c r="K6255" t="s">
        <v>24</v>
      </c>
      <c r="L6255" t="s">
        <v>42</v>
      </c>
      <c r="M6255" t="s">
        <v>282</v>
      </c>
      <c r="N6255">
        <v>2179</v>
      </c>
      <c r="O6255" t="s">
        <v>446</v>
      </c>
      <c r="P6255" t="s">
        <v>447</v>
      </c>
      <c r="Q6255">
        <v>7</v>
      </c>
      <c r="R6255" t="s">
        <v>1179</v>
      </c>
    </row>
    <row r="6256" spans="1:18" x14ac:dyDescent="0.3">
      <c r="A6256">
        <v>6435</v>
      </c>
      <c r="B6256" t="s">
        <v>221</v>
      </c>
      <c r="C6256">
        <v>2014</v>
      </c>
      <c r="D6256">
        <v>300000</v>
      </c>
      <c r="E6256">
        <v>84000</v>
      </c>
      <c r="F6256" t="s">
        <v>38</v>
      </c>
      <c r="G6256" t="s">
        <v>70</v>
      </c>
      <c r="H6256" t="s">
        <v>2312</v>
      </c>
      <c r="I6256" t="s">
        <v>22</v>
      </c>
      <c r="J6256" t="s">
        <v>23</v>
      </c>
      <c r="K6256" t="s">
        <v>24</v>
      </c>
      <c r="L6256" t="s">
        <v>33</v>
      </c>
      <c r="M6256" t="s">
        <v>53</v>
      </c>
      <c r="N6256">
        <v>1498</v>
      </c>
      <c r="O6256" t="s">
        <v>94</v>
      </c>
      <c r="P6256" t="s">
        <v>548</v>
      </c>
      <c r="Q6256">
        <v>5</v>
      </c>
      <c r="R6256" t="s">
        <v>1179</v>
      </c>
    </row>
    <row r="6257" spans="1:18" x14ac:dyDescent="0.3">
      <c r="A6257">
        <v>6436</v>
      </c>
      <c r="B6257" t="s">
        <v>69</v>
      </c>
      <c r="C6257">
        <v>2014</v>
      </c>
      <c r="D6257">
        <v>425000</v>
      </c>
      <c r="E6257">
        <v>60000</v>
      </c>
      <c r="F6257" t="s">
        <v>38</v>
      </c>
      <c r="G6257" t="s">
        <v>70</v>
      </c>
      <c r="H6257" t="s">
        <v>1611</v>
      </c>
      <c r="I6257" t="s">
        <v>22</v>
      </c>
      <c r="J6257" t="s">
        <v>23</v>
      </c>
      <c r="K6257" t="s">
        <v>24</v>
      </c>
      <c r="L6257" t="s">
        <v>25</v>
      </c>
      <c r="M6257" t="s">
        <v>1619</v>
      </c>
      <c r="N6257">
        <v>1498</v>
      </c>
      <c r="O6257" t="s">
        <v>1620</v>
      </c>
      <c r="P6257" t="s">
        <v>568</v>
      </c>
      <c r="Q6257">
        <v>5</v>
      </c>
      <c r="R6257" t="s">
        <v>1179</v>
      </c>
    </row>
    <row r="6258" spans="1:18" x14ac:dyDescent="0.3">
      <c r="A6258">
        <v>6437</v>
      </c>
      <c r="B6258" t="s">
        <v>18</v>
      </c>
      <c r="C6258">
        <v>1998</v>
      </c>
      <c r="D6258">
        <v>55000</v>
      </c>
      <c r="E6258">
        <v>50000</v>
      </c>
      <c r="F6258" t="s">
        <v>38</v>
      </c>
      <c r="G6258" t="s">
        <v>70</v>
      </c>
      <c r="H6258" t="s">
        <v>2312</v>
      </c>
      <c r="I6258" t="s">
        <v>41</v>
      </c>
      <c r="J6258" t="s">
        <v>23</v>
      </c>
      <c r="K6258" t="s">
        <v>24</v>
      </c>
      <c r="L6258" t="s">
        <v>33</v>
      </c>
      <c r="M6258" t="s">
        <v>60</v>
      </c>
      <c r="N6258">
        <v>993</v>
      </c>
      <c r="O6258" t="s">
        <v>79</v>
      </c>
      <c r="P6258" t="s">
        <v>80</v>
      </c>
      <c r="Q6258">
        <v>5</v>
      </c>
      <c r="R6258" t="s">
        <v>1179</v>
      </c>
    </row>
    <row r="6259" spans="1:18" x14ac:dyDescent="0.3">
      <c r="A6259">
        <v>6438</v>
      </c>
      <c r="B6259" t="s">
        <v>46</v>
      </c>
      <c r="C6259">
        <v>2011</v>
      </c>
      <c r="D6259">
        <v>200000</v>
      </c>
      <c r="E6259">
        <v>60000</v>
      </c>
      <c r="F6259" t="s">
        <v>38</v>
      </c>
      <c r="G6259" t="s">
        <v>70</v>
      </c>
      <c r="H6259" t="s">
        <v>2314</v>
      </c>
      <c r="I6259" t="s">
        <v>41</v>
      </c>
      <c r="J6259" t="s">
        <v>23</v>
      </c>
      <c r="K6259" t="s">
        <v>24</v>
      </c>
      <c r="L6259" t="s">
        <v>33</v>
      </c>
      <c r="M6259" t="s">
        <v>211</v>
      </c>
      <c r="N6259">
        <v>1197</v>
      </c>
      <c r="O6259" t="s">
        <v>212</v>
      </c>
      <c r="P6259" t="s">
        <v>213</v>
      </c>
      <c r="Q6259">
        <v>5</v>
      </c>
      <c r="R6259" t="s">
        <v>1179</v>
      </c>
    </row>
    <row r="6260" spans="1:18" x14ac:dyDescent="0.3">
      <c r="A6260">
        <v>6439</v>
      </c>
      <c r="B6260" t="s">
        <v>88</v>
      </c>
      <c r="C6260">
        <v>2015</v>
      </c>
      <c r="D6260">
        <v>975000</v>
      </c>
      <c r="E6260">
        <v>100000</v>
      </c>
      <c r="F6260" t="s">
        <v>19</v>
      </c>
      <c r="G6260" t="s">
        <v>767</v>
      </c>
      <c r="H6260" t="s">
        <v>1086</v>
      </c>
      <c r="I6260" t="s">
        <v>22</v>
      </c>
      <c r="J6260" t="s">
        <v>23</v>
      </c>
      <c r="K6260" t="s">
        <v>24</v>
      </c>
      <c r="L6260" t="s">
        <v>25</v>
      </c>
      <c r="M6260" t="s">
        <v>155</v>
      </c>
      <c r="N6260">
        <v>2179</v>
      </c>
      <c r="O6260" t="s">
        <v>446</v>
      </c>
      <c r="P6260" t="s">
        <v>447</v>
      </c>
      <c r="Q6260">
        <v>7</v>
      </c>
      <c r="R6260" t="s">
        <v>1179</v>
      </c>
    </row>
    <row r="6261" spans="1:18" x14ac:dyDescent="0.3">
      <c r="A6261">
        <v>6440</v>
      </c>
      <c r="B6261" t="s">
        <v>88</v>
      </c>
      <c r="C6261">
        <v>2013</v>
      </c>
      <c r="D6261">
        <v>450000</v>
      </c>
      <c r="E6261">
        <v>70000</v>
      </c>
      <c r="F6261" t="s">
        <v>38</v>
      </c>
      <c r="G6261" t="s">
        <v>70</v>
      </c>
      <c r="H6261" t="s">
        <v>2241</v>
      </c>
      <c r="I6261" t="s">
        <v>22</v>
      </c>
      <c r="J6261" t="s">
        <v>23</v>
      </c>
      <c r="K6261" t="s">
        <v>24</v>
      </c>
      <c r="L6261" t="s">
        <v>25</v>
      </c>
      <c r="M6261" t="s">
        <v>489</v>
      </c>
      <c r="N6261">
        <v>2523</v>
      </c>
      <c r="O6261" t="s">
        <v>309</v>
      </c>
      <c r="P6261" t="s">
        <v>490</v>
      </c>
      <c r="Q6261">
        <v>7</v>
      </c>
      <c r="R6261" t="s">
        <v>1179</v>
      </c>
    </row>
    <row r="6262" spans="1:18" x14ac:dyDescent="0.3">
      <c r="A6262">
        <v>6441</v>
      </c>
      <c r="B6262" t="s">
        <v>88</v>
      </c>
      <c r="C6262">
        <v>2014</v>
      </c>
      <c r="D6262">
        <v>600000</v>
      </c>
      <c r="E6262">
        <v>82500</v>
      </c>
      <c r="F6262" t="s">
        <v>38</v>
      </c>
      <c r="G6262" t="s">
        <v>70</v>
      </c>
      <c r="H6262" t="s">
        <v>2241</v>
      </c>
      <c r="I6262" t="s">
        <v>22</v>
      </c>
      <c r="J6262" t="s">
        <v>23</v>
      </c>
      <c r="K6262" t="s">
        <v>24</v>
      </c>
      <c r="L6262" t="s">
        <v>33</v>
      </c>
      <c r="M6262" t="s">
        <v>489</v>
      </c>
      <c r="N6262">
        <v>2523</v>
      </c>
      <c r="O6262" t="s">
        <v>309</v>
      </c>
      <c r="P6262" t="s">
        <v>490</v>
      </c>
      <c r="Q6262">
        <v>7</v>
      </c>
      <c r="R6262" t="s">
        <v>1179</v>
      </c>
    </row>
    <row r="6263" spans="1:18" x14ac:dyDescent="0.3">
      <c r="A6263">
        <v>6442</v>
      </c>
      <c r="B6263" t="s">
        <v>88</v>
      </c>
      <c r="C6263">
        <v>2014</v>
      </c>
      <c r="D6263">
        <v>550000</v>
      </c>
      <c r="E6263">
        <v>76000</v>
      </c>
      <c r="F6263" t="s">
        <v>38</v>
      </c>
      <c r="G6263" t="s">
        <v>70</v>
      </c>
      <c r="H6263" t="s">
        <v>2313</v>
      </c>
      <c r="I6263" t="s">
        <v>22</v>
      </c>
      <c r="J6263" t="s">
        <v>23</v>
      </c>
      <c r="K6263" t="s">
        <v>24</v>
      </c>
      <c r="L6263" t="s">
        <v>25</v>
      </c>
      <c r="M6263" t="s">
        <v>489</v>
      </c>
      <c r="N6263">
        <v>2523</v>
      </c>
      <c r="O6263" t="s">
        <v>309</v>
      </c>
      <c r="P6263" t="s">
        <v>650</v>
      </c>
      <c r="Q6263">
        <v>9</v>
      </c>
      <c r="R6263" t="s">
        <v>1179</v>
      </c>
    </row>
    <row r="6264" spans="1:18" x14ac:dyDescent="0.3">
      <c r="A6264">
        <v>6443</v>
      </c>
      <c r="B6264" t="s">
        <v>109</v>
      </c>
      <c r="C6264">
        <v>2011</v>
      </c>
      <c r="D6264">
        <v>180000</v>
      </c>
      <c r="E6264">
        <v>87000</v>
      </c>
      <c r="F6264" t="s">
        <v>38</v>
      </c>
      <c r="G6264" t="s">
        <v>70</v>
      </c>
      <c r="H6264" t="s">
        <v>2313</v>
      </c>
      <c r="I6264" t="s">
        <v>22</v>
      </c>
      <c r="J6264" t="s">
        <v>23</v>
      </c>
      <c r="K6264" t="s">
        <v>24</v>
      </c>
      <c r="L6264" t="s">
        <v>25</v>
      </c>
      <c r="M6264" t="s">
        <v>347</v>
      </c>
      <c r="N6264">
        <v>1248</v>
      </c>
      <c r="O6264" t="s">
        <v>393</v>
      </c>
      <c r="P6264" t="s">
        <v>701</v>
      </c>
      <c r="Q6264">
        <v>5</v>
      </c>
      <c r="R6264" t="s">
        <v>1179</v>
      </c>
    </row>
    <row r="6265" spans="1:18" x14ac:dyDescent="0.3">
      <c r="A6265">
        <v>6444</v>
      </c>
      <c r="B6265" t="s">
        <v>88</v>
      </c>
      <c r="C6265">
        <v>2010</v>
      </c>
      <c r="D6265">
        <v>300000</v>
      </c>
      <c r="E6265">
        <v>120000</v>
      </c>
      <c r="F6265" t="s">
        <v>38</v>
      </c>
      <c r="G6265" t="s">
        <v>70</v>
      </c>
      <c r="H6265" t="s">
        <v>2314</v>
      </c>
      <c r="I6265" t="s">
        <v>22</v>
      </c>
      <c r="J6265" t="s">
        <v>23</v>
      </c>
      <c r="K6265" t="s">
        <v>24</v>
      </c>
      <c r="L6265" t="s">
        <v>25</v>
      </c>
      <c r="M6265" t="s">
        <v>130</v>
      </c>
      <c r="N6265">
        <v>2498</v>
      </c>
      <c r="O6265" t="s">
        <v>627</v>
      </c>
      <c r="P6265" t="s">
        <v>628</v>
      </c>
      <c r="Q6265">
        <v>7</v>
      </c>
      <c r="R6265" t="s">
        <v>1179</v>
      </c>
    </row>
    <row r="6266" spans="1:18" x14ac:dyDescent="0.3">
      <c r="A6266">
        <v>6445</v>
      </c>
      <c r="B6266" t="s">
        <v>109</v>
      </c>
      <c r="C6266">
        <v>2016</v>
      </c>
      <c r="D6266">
        <v>350000</v>
      </c>
      <c r="E6266">
        <v>70000</v>
      </c>
      <c r="F6266" t="s">
        <v>56</v>
      </c>
      <c r="G6266" t="s">
        <v>57</v>
      </c>
      <c r="H6266" t="s">
        <v>1626</v>
      </c>
      <c r="I6266" t="s">
        <v>41</v>
      </c>
      <c r="J6266" t="s">
        <v>23</v>
      </c>
      <c r="K6266" t="s">
        <v>24</v>
      </c>
      <c r="L6266" t="s">
        <v>33</v>
      </c>
      <c r="M6266" t="s">
        <v>433</v>
      </c>
      <c r="N6266">
        <v>1193</v>
      </c>
      <c r="O6266" t="s">
        <v>434</v>
      </c>
      <c r="P6266" t="s">
        <v>435</v>
      </c>
      <c r="Q6266">
        <v>5</v>
      </c>
      <c r="R6266" t="s">
        <v>1179</v>
      </c>
    </row>
    <row r="6267" spans="1:18" x14ac:dyDescent="0.3">
      <c r="A6267">
        <v>6446</v>
      </c>
      <c r="B6267" t="s">
        <v>18</v>
      </c>
      <c r="C6267">
        <v>2014</v>
      </c>
      <c r="D6267">
        <v>465000</v>
      </c>
      <c r="E6267">
        <v>90000</v>
      </c>
      <c r="F6267" t="s">
        <v>38</v>
      </c>
      <c r="G6267" t="s">
        <v>70</v>
      </c>
      <c r="H6267" t="s">
        <v>2313</v>
      </c>
      <c r="I6267" t="s">
        <v>22</v>
      </c>
      <c r="J6267" t="s">
        <v>23</v>
      </c>
      <c r="K6267" t="s">
        <v>24</v>
      </c>
      <c r="L6267" t="s">
        <v>25</v>
      </c>
      <c r="M6267" t="s">
        <v>26</v>
      </c>
      <c r="N6267">
        <v>1248</v>
      </c>
      <c r="O6267" t="s">
        <v>27</v>
      </c>
      <c r="P6267" t="s">
        <v>28</v>
      </c>
      <c r="Q6267">
        <v>5</v>
      </c>
      <c r="R6267" t="s">
        <v>1179</v>
      </c>
    </row>
    <row r="6268" spans="1:18" x14ac:dyDescent="0.3">
      <c r="A6268">
        <v>6447</v>
      </c>
      <c r="B6268" t="s">
        <v>109</v>
      </c>
      <c r="C6268">
        <v>2010</v>
      </c>
      <c r="D6268">
        <v>200000</v>
      </c>
      <c r="E6268">
        <v>188000</v>
      </c>
      <c r="F6268" t="s">
        <v>56</v>
      </c>
      <c r="G6268" t="s">
        <v>57</v>
      </c>
      <c r="H6268" t="s">
        <v>1626</v>
      </c>
      <c r="I6268" t="s">
        <v>22</v>
      </c>
      <c r="J6268" t="s">
        <v>23</v>
      </c>
      <c r="K6268" t="s">
        <v>24</v>
      </c>
      <c r="L6268" t="s">
        <v>33</v>
      </c>
      <c r="M6268" t="s">
        <v>208</v>
      </c>
      <c r="N6268">
        <v>1248</v>
      </c>
      <c r="O6268" t="s">
        <v>108</v>
      </c>
      <c r="P6268" t="s">
        <v>209</v>
      </c>
      <c r="Q6268">
        <v>5</v>
      </c>
      <c r="R6268" t="s">
        <v>1179</v>
      </c>
    </row>
    <row r="6269" spans="1:18" x14ac:dyDescent="0.3">
      <c r="A6269">
        <v>6448</v>
      </c>
      <c r="B6269" t="s">
        <v>120</v>
      </c>
      <c r="C6269">
        <v>2014</v>
      </c>
      <c r="D6269">
        <v>350000</v>
      </c>
      <c r="E6269">
        <v>120000</v>
      </c>
      <c r="F6269" t="s">
        <v>38</v>
      </c>
      <c r="G6269" t="s">
        <v>70</v>
      </c>
      <c r="H6269" t="s">
        <v>2241</v>
      </c>
      <c r="I6269" t="s">
        <v>22</v>
      </c>
      <c r="J6269" t="s">
        <v>23</v>
      </c>
      <c r="K6269" t="s">
        <v>24</v>
      </c>
      <c r="L6269" t="s">
        <v>33</v>
      </c>
      <c r="M6269" t="s">
        <v>121</v>
      </c>
      <c r="N6269">
        <v>1248</v>
      </c>
      <c r="O6269" t="s">
        <v>122</v>
      </c>
      <c r="P6269" t="s">
        <v>123</v>
      </c>
      <c r="Q6269">
        <v>8</v>
      </c>
      <c r="R6269" t="s">
        <v>1179</v>
      </c>
    </row>
    <row r="6270" spans="1:18" x14ac:dyDescent="0.3">
      <c r="A6270">
        <v>6449</v>
      </c>
      <c r="B6270" t="s">
        <v>37</v>
      </c>
      <c r="C6270">
        <v>2015</v>
      </c>
      <c r="D6270">
        <v>650000</v>
      </c>
      <c r="E6270">
        <v>80000</v>
      </c>
      <c r="F6270" t="s">
        <v>38</v>
      </c>
      <c r="G6270" t="s">
        <v>70</v>
      </c>
      <c r="H6270" t="s">
        <v>2241</v>
      </c>
      <c r="I6270" t="s">
        <v>41</v>
      </c>
      <c r="J6270" t="s">
        <v>23</v>
      </c>
      <c r="K6270" t="s">
        <v>24</v>
      </c>
      <c r="L6270" t="s">
        <v>25</v>
      </c>
      <c r="M6270" t="s">
        <v>417</v>
      </c>
      <c r="N6270">
        <v>1497</v>
      </c>
      <c r="O6270" t="s">
        <v>160</v>
      </c>
      <c r="P6270" t="s">
        <v>161</v>
      </c>
      <c r="Q6270">
        <v>5</v>
      </c>
      <c r="R6270" t="s">
        <v>1179</v>
      </c>
    </row>
    <row r="6271" spans="1:18" x14ac:dyDescent="0.3">
      <c r="A6271">
        <v>6450</v>
      </c>
      <c r="B6271" t="s">
        <v>46</v>
      </c>
      <c r="C6271">
        <v>2010</v>
      </c>
      <c r="D6271">
        <v>150000</v>
      </c>
      <c r="E6271">
        <v>123278</v>
      </c>
      <c r="F6271" t="s">
        <v>38</v>
      </c>
      <c r="G6271" t="s">
        <v>70</v>
      </c>
      <c r="H6271" t="s">
        <v>2314</v>
      </c>
      <c r="I6271" t="s">
        <v>41</v>
      </c>
      <c r="J6271" t="s">
        <v>23</v>
      </c>
      <c r="K6271" t="s">
        <v>24</v>
      </c>
      <c r="L6271" t="s">
        <v>33</v>
      </c>
      <c r="M6271" t="s">
        <v>211</v>
      </c>
      <c r="N6271">
        <v>1197</v>
      </c>
      <c r="O6271" t="s">
        <v>212</v>
      </c>
      <c r="P6271" t="s">
        <v>213</v>
      </c>
      <c r="Q6271">
        <v>5</v>
      </c>
      <c r="R6271" t="s">
        <v>1179</v>
      </c>
    </row>
    <row r="6272" spans="1:18" x14ac:dyDescent="0.3">
      <c r="A6272">
        <v>6451</v>
      </c>
      <c r="B6272" t="s">
        <v>37</v>
      </c>
      <c r="C6272">
        <v>2014</v>
      </c>
      <c r="D6272">
        <v>560000</v>
      </c>
      <c r="E6272">
        <v>100000</v>
      </c>
      <c r="F6272" t="s">
        <v>56</v>
      </c>
      <c r="G6272" t="s">
        <v>57</v>
      </c>
      <c r="H6272" t="s">
        <v>1626</v>
      </c>
      <c r="I6272" t="s">
        <v>22</v>
      </c>
      <c r="J6272" t="s">
        <v>23</v>
      </c>
      <c r="K6272" t="s">
        <v>24</v>
      </c>
      <c r="L6272" t="s">
        <v>33</v>
      </c>
      <c r="M6272" t="s">
        <v>182</v>
      </c>
      <c r="N6272">
        <v>1498</v>
      </c>
      <c r="O6272" t="s">
        <v>105</v>
      </c>
      <c r="P6272" t="s">
        <v>95</v>
      </c>
      <c r="Q6272">
        <v>5</v>
      </c>
      <c r="R6272" t="s">
        <v>1179</v>
      </c>
    </row>
    <row r="6273" spans="1:18" x14ac:dyDescent="0.3">
      <c r="A6273">
        <v>6452</v>
      </c>
      <c r="B6273" t="s">
        <v>46</v>
      </c>
      <c r="C6273">
        <v>2015</v>
      </c>
      <c r="D6273">
        <v>625000</v>
      </c>
      <c r="E6273">
        <v>90000</v>
      </c>
      <c r="F6273" t="s">
        <v>56</v>
      </c>
      <c r="G6273" t="s">
        <v>753</v>
      </c>
      <c r="H6273" t="s">
        <v>985</v>
      </c>
      <c r="I6273" t="s">
        <v>22</v>
      </c>
      <c r="J6273" t="s">
        <v>23</v>
      </c>
      <c r="K6273" t="s">
        <v>24</v>
      </c>
      <c r="L6273" t="s">
        <v>25</v>
      </c>
      <c r="M6273" t="s">
        <v>551</v>
      </c>
      <c r="N6273">
        <v>1396</v>
      </c>
      <c r="O6273" t="s">
        <v>100</v>
      </c>
      <c r="P6273" t="s">
        <v>552</v>
      </c>
      <c r="Q6273">
        <v>5</v>
      </c>
      <c r="R6273" t="s">
        <v>1179</v>
      </c>
    </row>
    <row r="6274" spans="1:18" x14ac:dyDescent="0.3">
      <c r="A6274">
        <v>6453</v>
      </c>
      <c r="B6274" t="s">
        <v>69</v>
      </c>
      <c r="C6274">
        <v>2012</v>
      </c>
      <c r="D6274">
        <v>220000</v>
      </c>
      <c r="E6274">
        <v>110000</v>
      </c>
      <c r="F6274" t="s">
        <v>56</v>
      </c>
      <c r="G6274" t="s">
        <v>753</v>
      </c>
      <c r="H6274" t="s">
        <v>985</v>
      </c>
      <c r="I6274" t="s">
        <v>22</v>
      </c>
      <c r="J6274" t="s">
        <v>23</v>
      </c>
      <c r="K6274" t="s">
        <v>24</v>
      </c>
      <c r="L6274" t="s">
        <v>25</v>
      </c>
      <c r="M6274" t="s">
        <v>72</v>
      </c>
      <c r="N6274">
        <v>1399</v>
      </c>
      <c r="O6274" t="s">
        <v>388</v>
      </c>
      <c r="P6274" t="s">
        <v>74</v>
      </c>
      <c r="Q6274">
        <v>5</v>
      </c>
      <c r="R6274" t="s">
        <v>1179</v>
      </c>
    </row>
    <row r="6275" spans="1:18" x14ac:dyDescent="0.3">
      <c r="A6275">
        <v>6454</v>
      </c>
      <c r="B6275" t="s">
        <v>69</v>
      </c>
      <c r="C6275">
        <v>2013</v>
      </c>
      <c r="D6275">
        <v>250000</v>
      </c>
      <c r="E6275">
        <v>110000</v>
      </c>
      <c r="F6275" t="s">
        <v>56</v>
      </c>
      <c r="G6275" t="s">
        <v>753</v>
      </c>
      <c r="H6275" t="s">
        <v>2218</v>
      </c>
      <c r="I6275" t="s">
        <v>22</v>
      </c>
      <c r="J6275" t="s">
        <v>23</v>
      </c>
      <c r="K6275" t="s">
        <v>24</v>
      </c>
      <c r="L6275" t="s">
        <v>25</v>
      </c>
      <c r="M6275" t="s">
        <v>72</v>
      </c>
      <c r="N6275">
        <v>1399</v>
      </c>
      <c r="O6275" t="s">
        <v>73</v>
      </c>
      <c r="P6275" t="s">
        <v>74</v>
      </c>
      <c r="Q6275">
        <v>5</v>
      </c>
      <c r="R6275" t="s">
        <v>1179</v>
      </c>
    </row>
    <row r="6276" spans="1:18" x14ac:dyDescent="0.3">
      <c r="A6276">
        <v>6455</v>
      </c>
      <c r="B6276" t="s">
        <v>109</v>
      </c>
      <c r="C6276">
        <v>2018</v>
      </c>
      <c r="D6276">
        <v>575000</v>
      </c>
      <c r="E6276">
        <v>70000</v>
      </c>
      <c r="F6276" t="s">
        <v>56</v>
      </c>
      <c r="G6276" t="s">
        <v>753</v>
      </c>
      <c r="H6276" t="s">
        <v>2218</v>
      </c>
      <c r="I6276" t="s">
        <v>22</v>
      </c>
      <c r="J6276" t="s">
        <v>23</v>
      </c>
      <c r="K6276" t="s">
        <v>24</v>
      </c>
      <c r="L6276" t="s">
        <v>25</v>
      </c>
      <c r="M6276" t="s">
        <v>183</v>
      </c>
      <c r="N6276">
        <v>1248</v>
      </c>
      <c r="O6276" t="s">
        <v>434</v>
      </c>
      <c r="P6276" t="s">
        <v>405</v>
      </c>
      <c r="Q6276">
        <v>5</v>
      </c>
      <c r="R6276" t="s">
        <v>1179</v>
      </c>
    </row>
    <row r="6277" spans="1:18" x14ac:dyDescent="0.3">
      <c r="A6277">
        <v>6456</v>
      </c>
      <c r="B6277" t="s">
        <v>88</v>
      </c>
      <c r="C6277">
        <v>2015</v>
      </c>
      <c r="D6277">
        <v>1050000</v>
      </c>
      <c r="E6277">
        <v>65000</v>
      </c>
      <c r="F6277" t="s">
        <v>56</v>
      </c>
      <c r="G6277" t="s">
        <v>753</v>
      </c>
      <c r="H6277" t="s">
        <v>2218</v>
      </c>
      <c r="I6277" t="s">
        <v>22</v>
      </c>
      <c r="J6277" t="s">
        <v>23</v>
      </c>
      <c r="K6277" t="s">
        <v>24</v>
      </c>
      <c r="L6277" t="s">
        <v>25</v>
      </c>
      <c r="M6277" t="s">
        <v>282</v>
      </c>
      <c r="N6277">
        <v>2179</v>
      </c>
      <c r="O6277" t="s">
        <v>446</v>
      </c>
      <c r="P6277" t="s">
        <v>447</v>
      </c>
      <c r="Q6277">
        <v>7</v>
      </c>
      <c r="R6277" t="s">
        <v>1179</v>
      </c>
    </row>
    <row r="6278" spans="1:18" x14ac:dyDescent="0.3">
      <c r="A6278">
        <v>6457</v>
      </c>
      <c r="B6278" t="s">
        <v>320</v>
      </c>
      <c r="C6278">
        <v>2015</v>
      </c>
      <c r="D6278">
        <v>3000000</v>
      </c>
      <c r="E6278">
        <v>70000</v>
      </c>
      <c r="F6278" t="s">
        <v>56</v>
      </c>
      <c r="G6278" t="s">
        <v>753</v>
      </c>
      <c r="H6278" t="s">
        <v>2218</v>
      </c>
      <c r="I6278" t="s">
        <v>22</v>
      </c>
      <c r="J6278" t="s">
        <v>23</v>
      </c>
      <c r="K6278" t="s">
        <v>154</v>
      </c>
      <c r="L6278" t="s">
        <v>33</v>
      </c>
      <c r="M6278" t="s">
        <v>1010</v>
      </c>
      <c r="N6278">
        <v>2179</v>
      </c>
      <c r="O6278" t="s">
        <v>1140</v>
      </c>
      <c r="P6278" t="s">
        <v>1141</v>
      </c>
      <c r="Q6278">
        <v>5</v>
      </c>
      <c r="R6278" t="s">
        <v>1179</v>
      </c>
    </row>
    <row r="6279" spans="1:18" x14ac:dyDescent="0.3">
      <c r="A6279">
        <v>6458</v>
      </c>
      <c r="B6279" t="s">
        <v>109</v>
      </c>
      <c r="C6279">
        <v>2012</v>
      </c>
      <c r="D6279">
        <v>200000</v>
      </c>
      <c r="E6279">
        <v>90000</v>
      </c>
      <c r="F6279" t="s">
        <v>56</v>
      </c>
      <c r="G6279" t="s">
        <v>753</v>
      </c>
      <c r="H6279" t="s">
        <v>2218</v>
      </c>
      <c r="I6279" t="s">
        <v>22</v>
      </c>
      <c r="J6279" t="s">
        <v>23</v>
      </c>
      <c r="K6279" t="s">
        <v>24</v>
      </c>
      <c r="L6279" t="s">
        <v>42</v>
      </c>
      <c r="M6279" t="s">
        <v>485</v>
      </c>
      <c r="N6279">
        <v>2179</v>
      </c>
      <c r="O6279" t="s">
        <v>293</v>
      </c>
      <c r="P6279" t="s">
        <v>152</v>
      </c>
      <c r="Q6279">
        <v>7</v>
      </c>
      <c r="R6279" t="s">
        <v>1179</v>
      </c>
    </row>
    <row r="6280" spans="1:18" x14ac:dyDescent="0.3">
      <c r="A6280">
        <v>6459</v>
      </c>
      <c r="B6280" t="s">
        <v>18</v>
      </c>
      <c r="C6280">
        <v>2016</v>
      </c>
      <c r="D6280">
        <v>262000</v>
      </c>
      <c r="E6280">
        <v>50000</v>
      </c>
      <c r="F6280" t="s">
        <v>56</v>
      </c>
      <c r="G6280" t="s">
        <v>753</v>
      </c>
      <c r="H6280" t="s">
        <v>2218</v>
      </c>
      <c r="I6280" t="s">
        <v>41</v>
      </c>
      <c r="J6280" t="s">
        <v>23</v>
      </c>
      <c r="K6280" t="s">
        <v>24</v>
      </c>
      <c r="L6280" t="s">
        <v>25</v>
      </c>
      <c r="M6280" t="s">
        <v>430</v>
      </c>
      <c r="N6280">
        <v>796</v>
      </c>
      <c r="O6280" t="s">
        <v>118</v>
      </c>
      <c r="P6280" t="s">
        <v>119</v>
      </c>
      <c r="Q6280">
        <v>5</v>
      </c>
      <c r="R6280" t="s">
        <v>1179</v>
      </c>
    </row>
    <row r="6281" spans="1:18" x14ac:dyDescent="0.3">
      <c r="A6281">
        <v>6460</v>
      </c>
      <c r="B6281" t="s">
        <v>46</v>
      </c>
      <c r="C6281">
        <v>2018</v>
      </c>
      <c r="D6281">
        <v>299000</v>
      </c>
      <c r="E6281">
        <v>33000</v>
      </c>
      <c r="F6281" t="s">
        <v>124</v>
      </c>
      <c r="G6281" t="s">
        <v>196</v>
      </c>
      <c r="H6281" t="s">
        <v>2194</v>
      </c>
      <c r="I6281" t="s">
        <v>41</v>
      </c>
      <c r="J6281" t="s">
        <v>23</v>
      </c>
      <c r="K6281" t="s">
        <v>24</v>
      </c>
      <c r="L6281" t="s">
        <v>25</v>
      </c>
      <c r="M6281" t="s">
        <v>390</v>
      </c>
      <c r="N6281">
        <v>814</v>
      </c>
      <c r="O6281" t="s">
        <v>541</v>
      </c>
      <c r="P6281" t="s">
        <v>542</v>
      </c>
      <c r="Q6281">
        <v>5</v>
      </c>
      <c r="R6281" t="s">
        <v>1179</v>
      </c>
    </row>
    <row r="6282" spans="1:18" x14ac:dyDescent="0.3">
      <c r="A6282">
        <v>6461</v>
      </c>
      <c r="B6282" t="s">
        <v>18</v>
      </c>
      <c r="C6282">
        <v>2015</v>
      </c>
      <c r="D6282">
        <v>250000</v>
      </c>
      <c r="E6282">
        <v>26500</v>
      </c>
      <c r="F6282" t="s">
        <v>124</v>
      </c>
      <c r="G6282" t="s">
        <v>832</v>
      </c>
      <c r="H6282" t="s">
        <v>2316</v>
      </c>
      <c r="I6282" t="s">
        <v>41</v>
      </c>
      <c r="J6282" t="s">
        <v>23</v>
      </c>
      <c r="K6282" t="s">
        <v>24</v>
      </c>
      <c r="L6282" t="s">
        <v>25</v>
      </c>
      <c r="M6282" t="s">
        <v>430</v>
      </c>
      <c r="N6282">
        <v>796</v>
      </c>
      <c r="O6282" t="s">
        <v>118</v>
      </c>
      <c r="P6282" t="s">
        <v>119</v>
      </c>
      <c r="Q6282">
        <v>5</v>
      </c>
      <c r="R6282" t="s">
        <v>1179</v>
      </c>
    </row>
    <row r="6283" spans="1:18" x14ac:dyDescent="0.3">
      <c r="A6283">
        <v>6462</v>
      </c>
      <c r="B6283" t="s">
        <v>46</v>
      </c>
      <c r="C6283">
        <v>2011</v>
      </c>
      <c r="D6283">
        <v>140000</v>
      </c>
      <c r="E6283">
        <v>60000</v>
      </c>
      <c r="F6283" t="s">
        <v>124</v>
      </c>
      <c r="G6283" t="s">
        <v>832</v>
      </c>
      <c r="H6283" t="s">
        <v>2316</v>
      </c>
      <c r="I6283" t="s">
        <v>41</v>
      </c>
      <c r="J6283" t="s">
        <v>23</v>
      </c>
      <c r="K6283" t="s">
        <v>24</v>
      </c>
      <c r="L6283" t="s">
        <v>304</v>
      </c>
      <c r="M6283" t="s">
        <v>308</v>
      </c>
      <c r="N6283">
        <v>1086</v>
      </c>
      <c r="O6283" t="s">
        <v>309</v>
      </c>
      <c r="P6283" t="s">
        <v>310</v>
      </c>
      <c r="Q6283">
        <v>5</v>
      </c>
      <c r="R6283" t="s">
        <v>1179</v>
      </c>
    </row>
    <row r="6284" spans="1:18" x14ac:dyDescent="0.3">
      <c r="A6284">
        <v>6463</v>
      </c>
      <c r="B6284" t="s">
        <v>18</v>
      </c>
      <c r="C6284">
        <v>2013</v>
      </c>
      <c r="D6284">
        <v>360000</v>
      </c>
      <c r="E6284">
        <v>70000</v>
      </c>
      <c r="F6284" t="s">
        <v>124</v>
      </c>
      <c r="G6284" t="s">
        <v>832</v>
      </c>
      <c r="H6284" t="s">
        <v>2316</v>
      </c>
      <c r="I6284" t="s">
        <v>22</v>
      </c>
      <c r="J6284" t="s">
        <v>23</v>
      </c>
      <c r="K6284" t="s">
        <v>24</v>
      </c>
      <c r="L6284" t="s">
        <v>42</v>
      </c>
      <c r="M6284" t="s">
        <v>26</v>
      </c>
      <c r="N6284">
        <v>1248</v>
      </c>
      <c r="O6284" t="s">
        <v>27</v>
      </c>
      <c r="P6284" t="s">
        <v>28</v>
      </c>
      <c r="Q6284">
        <v>5</v>
      </c>
      <c r="R6284" t="s">
        <v>1179</v>
      </c>
    </row>
    <row r="6285" spans="1:18" x14ac:dyDescent="0.3">
      <c r="A6285">
        <v>6464</v>
      </c>
      <c r="B6285" t="s">
        <v>145</v>
      </c>
      <c r="C6285">
        <v>2015</v>
      </c>
      <c r="D6285">
        <v>210000</v>
      </c>
      <c r="E6285">
        <v>80000</v>
      </c>
      <c r="F6285" t="s">
        <v>124</v>
      </c>
      <c r="G6285" t="s">
        <v>196</v>
      </c>
      <c r="H6285" t="s">
        <v>2194</v>
      </c>
      <c r="I6285" t="s">
        <v>41</v>
      </c>
      <c r="J6285" t="s">
        <v>23</v>
      </c>
      <c r="K6285" t="s">
        <v>24</v>
      </c>
      <c r="L6285" t="s">
        <v>25</v>
      </c>
      <c r="M6285" t="s">
        <v>146</v>
      </c>
      <c r="N6285">
        <v>1198</v>
      </c>
      <c r="O6285" t="s">
        <v>516</v>
      </c>
      <c r="P6285" t="s">
        <v>147</v>
      </c>
      <c r="Q6285">
        <v>5</v>
      </c>
      <c r="R6285" t="s">
        <v>1179</v>
      </c>
    </row>
    <row r="6286" spans="1:18" x14ac:dyDescent="0.3">
      <c r="A6286">
        <v>6465</v>
      </c>
      <c r="B6286" t="s">
        <v>46</v>
      </c>
      <c r="C6286">
        <v>2017</v>
      </c>
      <c r="D6286">
        <v>600000</v>
      </c>
      <c r="E6286">
        <v>60000</v>
      </c>
      <c r="F6286" t="s">
        <v>124</v>
      </c>
      <c r="G6286" t="s">
        <v>832</v>
      </c>
      <c r="H6286" t="s">
        <v>2316</v>
      </c>
      <c r="I6286" t="s">
        <v>22</v>
      </c>
      <c r="J6286" t="s">
        <v>23</v>
      </c>
      <c r="K6286" t="s">
        <v>24</v>
      </c>
      <c r="L6286" t="s">
        <v>25</v>
      </c>
      <c r="M6286" t="s">
        <v>99</v>
      </c>
      <c r="N6286">
        <v>1396</v>
      </c>
      <c r="O6286" t="s">
        <v>100</v>
      </c>
      <c r="P6286" t="s">
        <v>101</v>
      </c>
      <c r="Q6286">
        <v>5</v>
      </c>
      <c r="R6286" t="s">
        <v>1179</v>
      </c>
    </row>
    <row r="6287" spans="1:18" x14ac:dyDescent="0.3">
      <c r="A6287">
        <v>6466</v>
      </c>
      <c r="B6287" t="s">
        <v>30</v>
      </c>
      <c r="C6287">
        <v>2011</v>
      </c>
      <c r="D6287">
        <v>210000</v>
      </c>
      <c r="E6287">
        <v>100000</v>
      </c>
      <c r="F6287" t="s">
        <v>124</v>
      </c>
      <c r="G6287" t="s">
        <v>832</v>
      </c>
      <c r="H6287" t="s">
        <v>2316</v>
      </c>
      <c r="I6287" t="s">
        <v>22</v>
      </c>
      <c r="J6287" t="s">
        <v>23</v>
      </c>
      <c r="K6287" t="s">
        <v>24</v>
      </c>
      <c r="L6287" t="s">
        <v>25</v>
      </c>
      <c r="M6287" t="s">
        <v>942</v>
      </c>
      <c r="N6287">
        <v>1199</v>
      </c>
      <c r="O6287" t="s">
        <v>393</v>
      </c>
      <c r="P6287" t="s">
        <v>2317</v>
      </c>
      <c r="Q6287">
        <v>5</v>
      </c>
      <c r="R6287" t="s">
        <v>1179</v>
      </c>
    </row>
    <row r="6288" spans="1:18" x14ac:dyDescent="0.3">
      <c r="A6288">
        <v>6467</v>
      </c>
      <c r="B6288" t="s">
        <v>221</v>
      </c>
      <c r="C6288">
        <v>2011</v>
      </c>
      <c r="D6288">
        <v>300000</v>
      </c>
      <c r="E6288">
        <v>80000</v>
      </c>
      <c r="F6288" t="s">
        <v>124</v>
      </c>
      <c r="G6288" t="s">
        <v>196</v>
      </c>
      <c r="H6288" t="s">
        <v>2194</v>
      </c>
      <c r="I6288" t="s">
        <v>22</v>
      </c>
      <c r="J6288" t="s">
        <v>23</v>
      </c>
      <c r="K6288" t="s">
        <v>24</v>
      </c>
      <c r="L6288" t="s">
        <v>33</v>
      </c>
      <c r="M6288" t="s">
        <v>234</v>
      </c>
      <c r="N6288">
        <v>1598</v>
      </c>
      <c r="O6288" t="s">
        <v>235</v>
      </c>
      <c r="P6288" t="s">
        <v>36</v>
      </c>
      <c r="Q6288">
        <v>5</v>
      </c>
      <c r="R6288" t="s">
        <v>1179</v>
      </c>
    </row>
    <row r="6289" spans="1:18" x14ac:dyDescent="0.3">
      <c r="A6289">
        <v>6468</v>
      </c>
      <c r="B6289" t="s">
        <v>46</v>
      </c>
      <c r="C6289">
        <v>2016</v>
      </c>
      <c r="D6289">
        <v>450000</v>
      </c>
      <c r="E6289">
        <v>35000</v>
      </c>
      <c r="F6289" t="s">
        <v>124</v>
      </c>
      <c r="G6289" t="s">
        <v>832</v>
      </c>
      <c r="H6289" t="s">
        <v>2316</v>
      </c>
      <c r="I6289" t="s">
        <v>41</v>
      </c>
      <c r="J6289" t="s">
        <v>23</v>
      </c>
      <c r="K6289" t="s">
        <v>24</v>
      </c>
      <c r="L6289" t="s">
        <v>25</v>
      </c>
      <c r="M6289" t="s">
        <v>85</v>
      </c>
      <c r="N6289">
        <v>1197</v>
      </c>
      <c r="O6289" t="s">
        <v>90</v>
      </c>
      <c r="P6289" t="s">
        <v>261</v>
      </c>
      <c r="Q6289">
        <v>5</v>
      </c>
      <c r="R6289" t="s">
        <v>1179</v>
      </c>
    </row>
    <row r="6290" spans="1:18" x14ac:dyDescent="0.3">
      <c r="A6290">
        <v>6469</v>
      </c>
      <c r="B6290" t="s">
        <v>69</v>
      </c>
      <c r="C6290">
        <v>2018</v>
      </c>
      <c r="D6290">
        <v>3200000</v>
      </c>
      <c r="E6290">
        <v>35000</v>
      </c>
      <c r="F6290" t="s">
        <v>124</v>
      </c>
      <c r="G6290" t="s">
        <v>196</v>
      </c>
      <c r="H6290" t="s">
        <v>2194</v>
      </c>
      <c r="I6290" t="s">
        <v>22</v>
      </c>
      <c r="J6290" t="s">
        <v>23</v>
      </c>
      <c r="K6290" t="s">
        <v>154</v>
      </c>
      <c r="L6290" t="s">
        <v>25</v>
      </c>
      <c r="M6290" t="s">
        <v>954</v>
      </c>
      <c r="N6290">
        <v>3198</v>
      </c>
      <c r="O6290" t="s">
        <v>955</v>
      </c>
      <c r="P6290" t="s">
        <v>956</v>
      </c>
      <c r="Q6290">
        <v>7</v>
      </c>
      <c r="R6290" t="s">
        <v>1179</v>
      </c>
    </row>
    <row r="6291" spans="1:18" x14ac:dyDescent="0.3">
      <c r="A6291">
        <v>6470</v>
      </c>
      <c r="B6291" t="s">
        <v>46</v>
      </c>
      <c r="C6291">
        <v>2019</v>
      </c>
      <c r="D6291">
        <v>550000</v>
      </c>
      <c r="E6291">
        <v>10000</v>
      </c>
      <c r="F6291" t="s">
        <v>124</v>
      </c>
      <c r="G6291" t="s">
        <v>832</v>
      </c>
      <c r="H6291" t="s">
        <v>2316</v>
      </c>
      <c r="I6291" t="s">
        <v>41</v>
      </c>
      <c r="J6291" t="s">
        <v>23</v>
      </c>
      <c r="K6291" t="s">
        <v>24</v>
      </c>
      <c r="L6291" t="s">
        <v>25</v>
      </c>
      <c r="M6291" t="s">
        <v>85</v>
      </c>
      <c r="N6291">
        <v>1197</v>
      </c>
      <c r="O6291" t="s">
        <v>54</v>
      </c>
      <c r="P6291" t="s">
        <v>55</v>
      </c>
      <c r="Q6291">
        <v>5</v>
      </c>
      <c r="R6291" t="s">
        <v>1179</v>
      </c>
    </row>
    <row r="6292" spans="1:18" x14ac:dyDescent="0.3">
      <c r="A6292">
        <v>6471</v>
      </c>
      <c r="B6292" t="s">
        <v>109</v>
      </c>
      <c r="C6292">
        <v>2011</v>
      </c>
      <c r="D6292">
        <v>100000</v>
      </c>
      <c r="E6292">
        <v>80000</v>
      </c>
      <c r="F6292" t="s">
        <v>124</v>
      </c>
      <c r="G6292" t="s">
        <v>1639</v>
      </c>
      <c r="H6292" t="s">
        <v>859</v>
      </c>
      <c r="I6292" t="s">
        <v>22</v>
      </c>
      <c r="J6292" t="s">
        <v>23</v>
      </c>
      <c r="K6292" t="s">
        <v>24</v>
      </c>
      <c r="L6292" t="s">
        <v>25</v>
      </c>
      <c r="M6292" t="s">
        <v>347</v>
      </c>
      <c r="N6292">
        <v>1248</v>
      </c>
      <c r="O6292" t="s">
        <v>393</v>
      </c>
      <c r="P6292" t="s">
        <v>2318</v>
      </c>
      <c r="Q6292">
        <v>5</v>
      </c>
      <c r="R6292" t="s">
        <v>1179</v>
      </c>
    </row>
    <row r="6293" spans="1:18" x14ac:dyDescent="0.3">
      <c r="A6293">
        <v>6472</v>
      </c>
      <c r="B6293" t="s">
        <v>46</v>
      </c>
      <c r="C6293">
        <v>2012</v>
      </c>
      <c r="D6293">
        <v>185000</v>
      </c>
      <c r="E6293">
        <v>50000</v>
      </c>
      <c r="F6293" t="s">
        <v>38</v>
      </c>
      <c r="G6293" t="s">
        <v>39</v>
      </c>
      <c r="H6293" t="s">
        <v>2319</v>
      </c>
      <c r="I6293" t="s">
        <v>41</v>
      </c>
      <c r="J6293" t="s">
        <v>23</v>
      </c>
      <c r="K6293" t="s">
        <v>24</v>
      </c>
      <c r="L6293" t="s">
        <v>33</v>
      </c>
      <c r="M6293" t="s">
        <v>390</v>
      </c>
      <c r="N6293">
        <v>814</v>
      </c>
      <c r="O6293" t="s">
        <v>541</v>
      </c>
      <c r="P6293" t="s">
        <v>542</v>
      </c>
      <c r="Q6293">
        <v>5</v>
      </c>
      <c r="R6293" t="s">
        <v>1179</v>
      </c>
    </row>
    <row r="6294" spans="1:18" x14ac:dyDescent="0.3">
      <c r="A6294">
        <v>6473</v>
      </c>
      <c r="B6294" t="s">
        <v>18</v>
      </c>
      <c r="C6294">
        <v>2006</v>
      </c>
      <c r="D6294">
        <v>80000</v>
      </c>
      <c r="E6294">
        <v>90000</v>
      </c>
      <c r="F6294" t="s">
        <v>38</v>
      </c>
      <c r="G6294" t="s">
        <v>39</v>
      </c>
      <c r="H6294" t="s">
        <v>2249</v>
      </c>
      <c r="I6294" t="s">
        <v>41</v>
      </c>
      <c r="J6294" t="s">
        <v>23</v>
      </c>
      <c r="K6294" t="s">
        <v>24</v>
      </c>
      <c r="L6294" t="s">
        <v>33</v>
      </c>
      <c r="M6294" t="s">
        <v>60</v>
      </c>
      <c r="N6294">
        <v>1061</v>
      </c>
      <c r="O6294" t="s">
        <v>705</v>
      </c>
      <c r="P6294" t="s">
        <v>1129</v>
      </c>
      <c r="Q6294">
        <v>5</v>
      </c>
      <c r="R6294" t="s">
        <v>1179</v>
      </c>
    </row>
    <row r="6295" spans="1:18" x14ac:dyDescent="0.3">
      <c r="A6295">
        <v>6474</v>
      </c>
      <c r="B6295" t="s">
        <v>18</v>
      </c>
      <c r="C6295">
        <v>2017</v>
      </c>
      <c r="D6295">
        <v>295000</v>
      </c>
      <c r="E6295">
        <v>80000</v>
      </c>
      <c r="F6295" t="s">
        <v>38</v>
      </c>
      <c r="G6295" t="s">
        <v>39</v>
      </c>
      <c r="H6295" t="s">
        <v>2319</v>
      </c>
      <c r="I6295" t="s">
        <v>41</v>
      </c>
      <c r="J6295" t="s">
        <v>23</v>
      </c>
      <c r="K6295" t="s">
        <v>24</v>
      </c>
      <c r="L6295" t="s">
        <v>25</v>
      </c>
      <c r="M6295" t="s">
        <v>117</v>
      </c>
      <c r="N6295">
        <v>796</v>
      </c>
      <c r="O6295" t="s">
        <v>118</v>
      </c>
      <c r="P6295" t="s">
        <v>119</v>
      </c>
      <c r="Q6295">
        <v>5</v>
      </c>
      <c r="R6295" t="s">
        <v>1179</v>
      </c>
    </row>
    <row r="6296" spans="1:18" x14ac:dyDescent="0.3">
      <c r="A6296">
        <v>6475</v>
      </c>
      <c r="B6296" t="s">
        <v>75</v>
      </c>
      <c r="C6296">
        <v>2017</v>
      </c>
      <c r="D6296">
        <v>360000</v>
      </c>
      <c r="E6296">
        <v>25000</v>
      </c>
      <c r="F6296" t="s">
        <v>38</v>
      </c>
      <c r="G6296" t="s">
        <v>39</v>
      </c>
      <c r="H6296" t="s">
        <v>2249</v>
      </c>
      <c r="I6296" t="s">
        <v>41</v>
      </c>
      <c r="J6296" t="s">
        <v>23</v>
      </c>
      <c r="K6296" t="s">
        <v>24</v>
      </c>
      <c r="L6296" t="s">
        <v>25</v>
      </c>
      <c r="M6296" t="s">
        <v>305</v>
      </c>
      <c r="N6296">
        <v>999</v>
      </c>
      <c r="O6296" t="s">
        <v>86</v>
      </c>
      <c r="P6296" t="s">
        <v>306</v>
      </c>
      <c r="Q6296">
        <v>5</v>
      </c>
      <c r="R6296" t="s">
        <v>1179</v>
      </c>
    </row>
    <row r="6297" spans="1:18" x14ac:dyDescent="0.3">
      <c r="A6297">
        <v>6476</v>
      </c>
      <c r="B6297" t="s">
        <v>18</v>
      </c>
      <c r="C6297">
        <v>2014</v>
      </c>
      <c r="D6297">
        <v>210000</v>
      </c>
      <c r="E6297">
        <v>70000</v>
      </c>
      <c r="F6297" t="s">
        <v>38</v>
      </c>
      <c r="G6297" t="s">
        <v>39</v>
      </c>
      <c r="H6297" t="s">
        <v>2249</v>
      </c>
      <c r="I6297" t="s">
        <v>41</v>
      </c>
      <c r="J6297" t="s">
        <v>23</v>
      </c>
      <c r="K6297" t="s">
        <v>24</v>
      </c>
      <c r="L6297" t="s">
        <v>25</v>
      </c>
      <c r="M6297" t="s">
        <v>540</v>
      </c>
      <c r="N6297">
        <v>998</v>
      </c>
      <c r="O6297" t="s">
        <v>67</v>
      </c>
      <c r="P6297" t="s">
        <v>141</v>
      </c>
      <c r="Q6297">
        <v>5</v>
      </c>
      <c r="R6297" t="s">
        <v>1179</v>
      </c>
    </row>
    <row r="6298" spans="1:18" x14ac:dyDescent="0.3">
      <c r="A6298">
        <v>6477</v>
      </c>
      <c r="B6298" t="s">
        <v>46</v>
      </c>
      <c r="C6298">
        <v>2019</v>
      </c>
      <c r="D6298">
        <v>585000</v>
      </c>
      <c r="E6298">
        <v>80000</v>
      </c>
      <c r="F6298" t="s">
        <v>38</v>
      </c>
      <c r="G6298" t="s">
        <v>39</v>
      </c>
      <c r="H6298" t="s">
        <v>2319</v>
      </c>
      <c r="I6298" t="s">
        <v>41</v>
      </c>
      <c r="J6298" t="s">
        <v>23</v>
      </c>
      <c r="K6298" t="s">
        <v>154</v>
      </c>
      <c r="L6298" t="s">
        <v>25</v>
      </c>
      <c r="M6298" t="s">
        <v>417</v>
      </c>
      <c r="N6298">
        <v>1197</v>
      </c>
      <c r="O6298" t="s">
        <v>54</v>
      </c>
      <c r="P6298" t="s">
        <v>693</v>
      </c>
      <c r="Q6298">
        <v>5</v>
      </c>
      <c r="R6298" t="s">
        <v>1179</v>
      </c>
    </row>
    <row r="6299" spans="1:18" x14ac:dyDescent="0.3">
      <c r="A6299">
        <v>6478</v>
      </c>
      <c r="B6299" t="s">
        <v>221</v>
      </c>
      <c r="C6299">
        <v>2016</v>
      </c>
      <c r="D6299">
        <v>560000</v>
      </c>
      <c r="E6299">
        <v>50000</v>
      </c>
      <c r="F6299" t="s">
        <v>38</v>
      </c>
      <c r="G6299" t="s">
        <v>39</v>
      </c>
      <c r="H6299" t="s">
        <v>2249</v>
      </c>
      <c r="I6299" t="s">
        <v>22</v>
      </c>
      <c r="J6299" t="s">
        <v>23</v>
      </c>
      <c r="K6299" t="s">
        <v>24</v>
      </c>
      <c r="L6299" t="s">
        <v>25</v>
      </c>
      <c r="M6299" t="s">
        <v>53</v>
      </c>
      <c r="N6299">
        <v>1498</v>
      </c>
      <c r="O6299" t="s">
        <v>434</v>
      </c>
      <c r="P6299" t="s">
        <v>548</v>
      </c>
      <c r="Q6299">
        <v>5</v>
      </c>
      <c r="R6299" t="s">
        <v>1179</v>
      </c>
    </row>
    <row r="6300" spans="1:18" x14ac:dyDescent="0.3">
      <c r="A6300">
        <v>6479</v>
      </c>
      <c r="B6300" t="s">
        <v>37</v>
      </c>
      <c r="C6300">
        <v>2015</v>
      </c>
      <c r="D6300">
        <v>600000</v>
      </c>
      <c r="E6300">
        <v>70000</v>
      </c>
      <c r="F6300" t="s">
        <v>38</v>
      </c>
      <c r="G6300" t="s">
        <v>39</v>
      </c>
      <c r="H6300" t="s">
        <v>2249</v>
      </c>
      <c r="I6300" t="s">
        <v>22</v>
      </c>
      <c r="J6300" t="s">
        <v>23</v>
      </c>
      <c r="K6300" t="s">
        <v>24</v>
      </c>
      <c r="L6300" t="s">
        <v>25</v>
      </c>
      <c r="M6300" t="s">
        <v>182</v>
      </c>
      <c r="N6300">
        <v>1498</v>
      </c>
      <c r="O6300" t="s">
        <v>105</v>
      </c>
      <c r="P6300" t="s">
        <v>95</v>
      </c>
      <c r="Q6300">
        <v>5</v>
      </c>
      <c r="R6300" t="s">
        <v>1179</v>
      </c>
    </row>
    <row r="6301" spans="1:18" x14ac:dyDescent="0.3">
      <c r="A6301">
        <v>6480</v>
      </c>
      <c r="B6301" t="s">
        <v>145</v>
      </c>
      <c r="C6301">
        <v>2017</v>
      </c>
      <c r="D6301">
        <v>330000</v>
      </c>
      <c r="E6301">
        <v>60000</v>
      </c>
      <c r="F6301" t="s">
        <v>56</v>
      </c>
      <c r="G6301" t="s">
        <v>753</v>
      </c>
      <c r="H6301" t="s">
        <v>2320</v>
      </c>
      <c r="I6301" t="s">
        <v>41</v>
      </c>
      <c r="J6301" t="s">
        <v>23</v>
      </c>
      <c r="K6301" t="s">
        <v>24</v>
      </c>
      <c r="L6301" t="s">
        <v>25</v>
      </c>
      <c r="M6301" t="s">
        <v>146</v>
      </c>
      <c r="N6301">
        <v>1198</v>
      </c>
      <c r="O6301" t="s">
        <v>86</v>
      </c>
      <c r="P6301" t="s">
        <v>147</v>
      </c>
      <c r="Q6301">
        <v>5</v>
      </c>
      <c r="R6301" t="s">
        <v>1179</v>
      </c>
    </row>
    <row r="6302" spans="1:18" x14ac:dyDescent="0.3">
      <c r="A6302">
        <v>6481</v>
      </c>
      <c r="B6302" t="s">
        <v>46</v>
      </c>
      <c r="C6302">
        <v>2019</v>
      </c>
      <c r="D6302">
        <v>990000</v>
      </c>
      <c r="E6302">
        <v>15000</v>
      </c>
      <c r="F6302" t="s">
        <v>56</v>
      </c>
      <c r="G6302" t="s">
        <v>753</v>
      </c>
      <c r="H6302" t="s">
        <v>2320</v>
      </c>
      <c r="I6302" t="s">
        <v>41</v>
      </c>
      <c r="J6302" t="s">
        <v>23</v>
      </c>
      <c r="K6302" t="s">
        <v>24</v>
      </c>
      <c r="L6302" t="s">
        <v>25</v>
      </c>
      <c r="M6302" t="s">
        <v>142</v>
      </c>
      <c r="N6302">
        <v>1591</v>
      </c>
      <c r="O6302" t="s">
        <v>143</v>
      </c>
      <c r="P6302" t="s">
        <v>144</v>
      </c>
      <c r="Q6302">
        <v>5</v>
      </c>
      <c r="R6302" t="s">
        <v>1179</v>
      </c>
    </row>
    <row r="6303" spans="1:18" x14ac:dyDescent="0.3">
      <c r="A6303">
        <v>6482</v>
      </c>
      <c r="B6303" t="s">
        <v>65</v>
      </c>
      <c r="C6303">
        <v>2012</v>
      </c>
      <c r="D6303">
        <v>300000</v>
      </c>
      <c r="E6303">
        <v>90000</v>
      </c>
      <c r="F6303" t="s">
        <v>56</v>
      </c>
      <c r="G6303" t="s">
        <v>753</v>
      </c>
      <c r="H6303" t="s">
        <v>2320</v>
      </c>
      <c r="I6303" t="s">
        <v>22</v>
      </c>
      <c r="J6303" t="s">
        <v>23</v>
      </c>
      <c r="K6303" t="s">
        <v>24</v>
      </c>
      <c r="L6303" t="s">
        <v>25</v>
      </c>
      <c r="M6303" t="s">
        <v>66</v>
      </c>
      <c r="N6303">
        <v>1364</v>
      </c>
      <c r="O6303" t="s">
        <v>67</v>
      </c>
      <c r="P6303" t="s">
        <v>68</v>
      </c>
      <c r="Q6303">
        <v>5</v>
      </c>
      <c r="R6303" t="s">
        <v>1179</v>
      </c>
    </row>
    <row r="6304" spans="1:18" x14ac:dyDescent="0.3">
      <c r="A6304">
        <v>6483</v>
      </c>
      <c r="B6304" t="s">
        <v>109</v>
      </c>
      <c r="C6304">
        <v>2018</v>
      </c>
      <c r="D6304">
        <v>650000</v>
      </c>
      <c r="E6304">
        <v>28000</v>
      </c>
      <c r="F6304" t="s">
        <v>56</v>
      </c>
      <c r="G6304" t="s">
        <v>753</v>
      </c>
      <c r="H6304" t="s">
        <v>2321</v>
      </c>
      <c r="I6304" t="s">
        <v>41</v>
      </c>
      <c r="J6304" t="s">
        <v>23</v>
      </c>
      <c r="K6304" t="s">
        <v>24</v>
      </c>
      <c r="L6304" t="s">
        <v>25</v>
      </c>
      <c r="M6304" t="s">
        <v>142</v>
      </c>
      <c r="N6304">
        <v>1198</v>
      </c>
      <c r="O6304" t="s">
        <v>364</v>
      </c>
      <c r="P6304" t="s">
        <v>365</v>
      </c>
      <c r="Q6304">
        <v>5</v>
      </c>
      <c r="R6304" t="s">
        <v>1179</v>
      </c>
    </row>
    <row r="6305" spans="1:18" x14ac:dyDescent="0.3">
      <c r="A6305">
        <v>6484</v>
      </c>
      <c r="B6305" t="s">
        <v>46</v>
      </c>
      <c r="C6305">
        <v>2019</v>
      </c>
      <c r="D6305">
        <v>695000</v>
      </c>
      <c r="E6305">
        <v>20000</v>
      </c>
      <c r="F6305" t="s">
        <v>56</v>
      </c>
      <c r="G6305" t="s">
        <v>753</v>
      </c>
      <c r="H6305" t="s">
        <v>2321</v>
      </c>
      <c r="I6305" t="s">
        <v>41</v>
      </c>
      <c r="J6305" t="s">
        <v>23</v>
      </c>
      <c r="K6305" t="s">
        <v>154</v>
      </c>
      <c r="L6305" t="s">
        <v>25</v>
      </c>
      <c r="M6305" t="s">
        <v>417</v>
      </c>
      <c r="N6305">
        <v>1197</v>
      </c>
      <c r="O6305" t="s">
        <v>54</v>
      </c>
      <c r="P6305" t="s">
        <v>414</v>
      </c>
      <c r="Q6305">
        <v>5</v>
      </c>
      <c r="R6305" t="s">
        <v>1179</v>
      </c>
    </row>
    <row r="6306" spans="1:18" x14ac:dyDescent="0.3">
      <c r="A6306">
        <v>6485</v>
      </c>
      <c r="B6306" t="s">
        <v>46</v>
      </c>
      <c r="C6306">
        <v>2014</v>
      </c>
      <c r="D6306">
        <v>300000</v>
      </c>
      <c r="E6306">
        <v>60000</v>
      </c>
      <c r="F6306" t="s">
        <v>56</v>
      </c>
      <c r="G6306" t="s">
        <v>753</v>
      </c>
      <c r="H6306" t="s">
        <v>2321</v>
      </c>
      <c r="I6306" t="s">
        <v>22</v>
      </c>
      <c r="J6306" t="s">
        <v>23</v>
      </c>
      <c r="K6306" t="s">
        <v>24</v>
      </c>
      <c r="L6306" t="s">
        <v>25</v>
      </c>
      <c r="M6306" t="s">
        <v>496</v>
      </c>
      <c r="N6306">
        <v>1120</v>
      </c>
      <c r="O6306" t="s">
        <v>458</v>
      </c>
      <c r="P6306" t="s">
        <v>497</v>
      </c>
      <c r="Q6306">
        <v>5</v>
      </c>
      <c r="R6306" t="s">
        <v>1179</v>
      </c>
    </row>
    <row r="6307" spans="1:18" x14ac:dyDescent="0.3">
      <c r="A6307">
        <v>6486</v>
      </c>
      <c r="B6307" t="s">
        <v>18</v>
      </c>
      <c r="C6307">
        <v>2015</v>
      </c>
      <c r="D6307">
        <v>270000</v>
      </c>
      <c r="E6307">
        <v>22000</v>
      </c>
      <c r="F6307" t="s">
        <v>56</v>
      </c>
      <c r="G6307" t="s">
        <v>753</v>
      </c>
      <c r="H6307" t="s">
        <v>1531</v>
      </c>
      <c r="I6307" t="s">
        <v>41</v>
      </c>
      <c r="J6307" t="s">
        <v>23</v>
      </c>
      <c r="K6307" t="s">
        <v>24</v>
      </c>
      <c r="L6307" t="s">
        <v>25</v>
      </c>
      <c r="M6307" t="s">
        <v>430</v>
      </c>
      <c r="N6307">
        <v>796</v>
      </c>
      <c r="O6307" t="s">
        <v>118</v>
      </c>
      <c r="P6307" t="s">
        <v>119</v>
      </c>
      <c r="Q6307">
        <v>5</v>
      </c>
      <c r="R6307" t="s">
        <v>1179</v>
      </c>
    </row>
    <row r="6308" spans="1:18" x14ac:dyDescent="0.3">
      <c r="A6308">
        <v>6487</v>
      </c>
      <c r="B6308" t="s">
        <v>109</v>
      </c>
      <c r="C6308">
        <v>2010</v>
      </c>
      <c r="D6308">
        <v>185000</v>
      </c>
      <c r="E6308">
        <v>70000</v>
      </c>
      <c r="F6308" t="s">
        <v>56</v>
      </c>
      <c r="G6308" t="s">
        <v>753</v>
      </c>
      <c r="H6308" t="s">
        <v>2321</v>
      </c>
      <c r="I6308" t="s">
        <v>22</v>
      </c>
      <c r="J6308" t="s">
        <v>23</v>
      </c>
      <c r="K6308" t="s">
        <v>24</v>
      </c>
      <c r="L6308" t="s">
        <v>33</v>
      </c>
      <c r="M6308" t="s">
        <v>485</v>
      </c>
      <c r="N6308">
        <v>2179</v>
      </c>
      <c r="O6308" t="s">
        <v>293</v>
      </c>
      <c r="P6308" t="s">
        <v>152</v>
      </c>
      <c r="Q6308">
        <v>7</v>
      </c>
      <c r="R6308" t="s">
        <v>1179</v>
      </c>
    </row>
    <row r="6309" spans="1:18" x14ac:dyDescent="0.3">
      <c r="A6309">
        <v>6488</v>
      </c>
      <c r="B6309" t="s">
        <v>120</v>
      </c>
      <c r="C6309">
        <v>2013</v>
      </c>
      <c r="D6309">
        <v>200000</v>
      </c>
      <c r="E6309">
        <v>80000</v>
      </c>
      <c r="F6309" t="s">
        <v>56</v>
      </c>
      <c r="G6309" t="s">
        <v>753</v>
      </c>
      <c r="H6309" t="s">
        <v>2321</v>
      </c>
      <c r="I6309" t="s">
        <v>22</v>
      </c>
      <c r="J6309" t="s">
        <v>23</v>
      </c>
      <c r="K6309" t="s">
        <v>24</v>
      </c>
      <c r="L6309" t="s">
        <v>25</v>
      </c>
      <c r="M6309" t="s">
        <v>700</v>
      </c>
      <c r="N6309">
        <v>1248</v>
      </c>
      <c r="O6309" t="s">
        <v>708</v>
      </c>
      <c r="P6309" t="s">
        <v>709</v>
      </c>
      <c r="Q6309">
        <v>5</v>
      </c>
      <c r="R6309" t="s">
        <v>1179</v>
      </c>
    </row>
    <row r="6310" spans="1:18" x14ac:dyDescent="0.3">
      <c r="A6310">
        <v>6489</v>
      </c>
      <c r="B6310" t="s">
        <v>18</v>
      </c>
      <c r="C6310">
        <v>2019</v>
      </c>
      <c r="D6310">
        <v>459999</v>
      </c>
      <c r="E6310">
        <v>35000</v>
      </c>
      <c r="F6310" t="s">
        <v>56</v>
      </c>
      <c r="G6310" t="s">
        <v>753</v>
      </c>
      <c r="H6310" t="s">
        <v>2320</v>
      </c>
      <c r="I6310" t="s">
        <v>136</v>
      </c>
      <c r="J6310" t="s">
        <v>23</v>
      </c>
      <c r="K6310" t="s">
        <v>24</v>
      </c>
      <c r="L6310" t="s">
        <v>25</v>
      </c>
      <c r="M6310" t="s">
        <v>419</v>
      </c>
      <c r="N6310">
        <v>998</v>
      </c>
      <c r="O6310" t="s">
        <v>420</v>
      </c>
      <c r="P6310" t="s">
        <v>253</v>
      </c>
      <c r="Q6310">
        <v>5</v>
      </c>
      <c r="R6310" t="s">
        <v>1179</v>
      </c>
    </row>
    <row r="6311" spans="1:18" x14ac:dyDescent="0.3">
      <c r="A6311">
        <v>6490</v>
      </c>
      <c r="B6311" t="s">
        <v>109</v>
      </c>
      <c r="C6311">
        <v>2018</v>
      </c>
      <c r="D6311">
        <v>860000</v>
      </c>
      <c r="E6311">
        <v>60000</v>
      </c>
      <c r="F6311" t="s">
        <v>19</v>
      </c>
      <c r="G6311" t="s">
        <v>206</v>
      </c>
      <c r="H6311" t="s">
        <v>2322</v>
      </c>
      <c r="I6311" t="s">
        <v>22</v>
      </c>
      <c r="J6311" t="s">
        <v>23</v>
      </c>
      <c r="K6311" t="s">
        <v>24</v>
      </c>
      <c r="L6311" t="s">
        <v>25</v>
      </c>
      <c r="M6311" t="s">
        <v>107</v>
      </c>
      <c r="N6311">
        <v>1497</v>
      </c>
      <c r="O6311" t="s">
        <v>364</v>
      </c>
      <c r="P6311" t="s">
        <v>374</v>
      </c>
      <c r="Q6311">
        <v>5</v>
      </c>
      <c r="R6311" t="s">
        <v>1179</v>
      </c>
    </row>
    <row r="6312" spans="1:18" x14ac:dyDescent="0.3">
      <c r="A6312">
        <v>6491</v>
      </c>
      <c r="B6312" t="s">
        <v>109</v>
      </c>
      <c r="C6312">
        <v>2018</v>
      </c>
      <c r="D6312">
        <v>400000</v>
      </c>
      <c r="E6312">
        <v>20000</v>
      </c>
      <c r="F6312" t="s">
        <v>19</v>
      </c>
      <c r="G6312" t="s">
        <v>206</v>
      </c>
      <c r="H6312" t="s">
        <v>2322</v>
      </c>
      <c r="I6312" t="s">
        <v>41</v>
      </c>
      <c r="J6312" t="s">
        <v>23</v>
      </c>
      <c r="K6312" t="s">
        <v>24</v>
      </c>
      <c r="L6312" t="s">
        <v>25</v>
      </c>
      <c r="M6312" t="s">
        <v>503</v>
      </c>
      <c r="N6312">
        <v>1199</v>
      </c>
      <c r="O6312" t="s">
        <v>416</v>
      </c>
      <c r="P6312" t="s">
        <v>112</v>
      </c>
      <c r="Q6312">
        <v>5</v>
      </c>
      <c r="R6312" t="s">
        <v>1179</v>
      </c>
    </row>
    <row r="6313" spans="1:18" x14ac:dyDescent="0.3">
      <c r="A6313">
        <v>6492</v>
      </c>
      <c r="B6313" t="s">
        <v>18</v>
      </c>
      <c r="C6313">
        <v>2013</v>
      </c>
      <c r="D6313">
        <v>240000</v>
      </c>
      <c r="E6313">
        <v>142000</v>
      </c>
      <c r="F6313" t="s">
        <v>19</v>
      </c>
      <c r="G6313" t="s">
        <v>206</v>
      </c>
      <c r="H6313" t="s">
        <v>2322</v>
      </c>
      <c r="I6313" t="s">
        <v>22</v>
      </c>
      <c r="J6313" t="s">
        <v>23</v>
      </c>
      <c r="K6313" t="s">
        <v>24</v>
      </c>
      <c r="L6313" t="s">
        <v>33</v>
      </c>
      <c r="M6313" t="s">
        <v>671</v>
      </c>
      <c r="N6313">
        <v>1248</v>
      </c>
      <c r="O6313" t="s">
        <v>672</v>
      </c>
      <c r="P6313" t="s">
        <v>28</v>
      </c>
      <c r="Q6313">
        <v>5</v>
      </c>
      <c r="R6313" t="s">
        <v>1179</v>
      </c>
    </row>
    <row r="6314" spans="1:18" x14ac:dyDescent="0.3">
      <c r="A6314">
        <v>6493</v>
      </c>
      <c r="B6314" t="s">
        <v>18</v>
      </c>
      <c r="C6314">
        <v>2015</v>
      </c>
      <c r="D6314">
        <v>570000</v>
      </c>
      <c r="E6314">
        <v>72000</v>
      </c>
      <c r="F6314" t="s">
        <v>19</v>
      </c>
      <c r="G6314" t="s">
        <v>206</v>
      </c>
      <c r="H6314" t="s">
        <v>2322</v>
      </c>
      <c r="I6314" t="s">
        <v>22</v>
      </c>
      <c r="J6314" t="s">
        <v>23</v>
      </c>
      <c r="K6314" t="s">
        <v>24</v>
      </c>
      <c r="L6314" t="s">
        <v>25</v>
      </c>
      <c r="M6314" t="s">
        <v>106</v>
      </c>
      <c r="N6314">
        <v>1248</v>
      </c>
      <c r="O6314" t="s">
        <v>27</v>
      </c>
      <c r="P6314" t="s">
        <v>28</v>
      </c>
      <c r="Q6314">
        <v>5</v>
      </c>
      <c r="R6314" t="s">
        <v>1179</v>
      </c>
    </row>
    <row r="6315" spans="1:18" x14ac:dyDescent="0.3">
      <c r="A6315">
        <v>6494</v>
      </c>
      <c r="B6315" t="s">
        <v>69</v>
      </c>
      <c r="C6315">
        <v>2018</v>
      </c>
      <c r="D6315">
        <v>850000</v>
      </c>
      <c r="E6315">
        <v>90000</v>
      </c>
      <c r="F6315" t="s">
        <v>19</v>
      </c>
      <c r="G6315" t="s">
        <v>206</v>
      </c>
      <c r="H6315" t="s">
        <v>2322</v>
      </c>
      <c r="I6315" t="s">
        <v>22</v>
      </c>
      <c r="J6315" t="s">
        <v>23</v>
      </c>
      <c r="K6315" t="s">
        <v>24</v>
      </c>
      <c r="L6315" t="s">
        <v>25</v>
      </c>
      <c r="M6315" t="s">
        <v>47</v>
      </c>
      <c r="N6315">
        <v>1498</v>
      </c>
      <c r="O6315" t="s">
        <v>303</v>
      </c>
      <c r="P6315" t="s">
        <v>238</v>
      </c>
      <c r="Q6315">
        <v>5</v>
      </c>
      <c r="R6315" t="s">
        <v>1179</v>
      </c>
    </row>
    <row r="6316" spans="1:18" x14ac:dyDescent="0.3">
      <c r="A6316">
        <v>6495</v>
      </c>
      <c r="B6316" t="s">
        <v>69</v>
      </c>
      <c r="C6316">
        <v>2011</v>
      </c>
      <c r="D6316">
        <v>155000</v>
      </c>
      <c r="E6316">
        <v>80000</v>
      </c>
      <c r="F6316" t="s">
        <v>56</v>
      </c>
      <c r="G6316" t="s">
        <v>753</v>
      </c>
      <c r="H6316" t="s">
        <v>1277</v>
      </c>
      <c r="I6316" t="s">
        <v>22</v>
      </c>
      <c r="J6316" t="s">
        <v>23</v>
      </c>
      <c r="K6316" t="s">
        <v>24</v>
      </c>
      <c r="L6316" t="s">
        <v>42</v>
      </c>
      <c r="M6316" t="s">
        <v>72</v>
      </c>
      <c r="N6316">
        <v>1399</v>
      </c>
      <c r="O6316" t="s">
        <v>388</v>
      </c>
      <c r="P6316" t="s">
        <v>74</v>
      </c>
      <c r="Q6316">
        <v>5</v>
      </c>
      <c r="R6316" t="s">
        <v>1179</v>
      </c>
    </row>
    <row r="6317" spans="1:18" x14ac:dyDescent="0.3">
      <c r="A6317">
        <v>6496</v>
      </c>
      <c r="B6317" t="s">
        <v>46</v>
      </c>
      <c r="C6317">
        <v>2011</v>
      </c>
      <c r="D6317">
        <v>270000</v>
      </c>
      <c r="E6317">
        <v>125000</v>
      </c>
      <c r="F6317" t="s">
        <v>38</v>
      </c>
      <c r="G6317" t="s">
        <v>744</v>
      </c>
      <c r="H6317" t="s">
        <v>2323</v>
      </c>
      <c r="I6317" t="s">
        <v>22</v>
      </c>
      <c r="J6317" t="s">
        <v>23</v>
      </c>
      <c r="K6317" t="s">
        <v>24</v>
      </c>
      <c r="L6317" t="s">
        <v>25</v>
      </c>
      <c r="M6317" t="s">
        <v>47</v>
      </c>
      <c r="N6317">
        <v>1396</v>
      </c>
      <c r="O6317" t="s">
        <v>48</v>
      </c>
      <c r="P6317" t="s">
        <v>49</v>
      </c>
      <c r="Q6317">
        <v>5</v>
      </c>
      <c r="R6317" t="s">
        <v>1179</v>
      </c>
    </row>
    <row r="6318" spans="1:18" x14ac:dyDescent="0.3">
      <c r="A6318">
        <v>6497</v>
      </c>
      <c r="B6318" t="s">
        <v>18</v>
      </c>
      <c r="C6318">
        <v>2015</v>
      </c>
      <c r="D6318">
        <v>610000</v>
      </c>
      <c r="E6318">
        <v>33000</v>
      </c>
      <c r="F6318" t="s">
        <v>38</v>
      </c>
      <c r="G6318" t="s">
        <v>249</v>
      </c>
      <c r="H6318" t="s">
        <v>952</v>
      </c>
      <c r="I6318" t="s">
        <v>41</v>
      </c>
      <c r="J6318" t="s">
        <v>23</v>
      </c>
      <c r="K6318" t="s">
        <v>24</v>
      </c>
      <c r="L6318" t="s">
        <v>25</v>
      </c>
      <c r="M6318" t="s">
        <v>964</v>
      </c>
      <c r="N6318">
        <v>1373</v>
      </c>
      <c r="O6318" t="s">
        <v>384</v>
      </c>
      <c r="P6318" t="s">
        <v>233</v>
      </c>
      <c r="Q6318">
        <v>5</v>
      </c>
      <c r="R6318" t="s">
        <v>1179</v>
      </c>
    </row>
    <row r="6319" spans="1:18" x14ac:dyDescent="0.3">
      <c r="A6319">
        <v>6498</v>
      </c>
      <c r="B6319" t="s">
        <v>46</v>
      </c>
      <c r="C6319">
        <v>2015</v>
      </c>
      <c r="D6319">
        <v>1000000</v>
      </c>
      <c r="E6319">
        <v>50000</v>
      </c>
      <c r="F6319" t="s">
        <v>38</v>
      </c>
      <c r="G6319" t="s">
        <v>249</v>
      </c>
      <c r="H6319" t="s">
        <v>952</v>
      </c>
      <c r="I6319" t="s">
        <v>22</v>
      </c>
      <c r="J6319" t="s">
        <v>23</v>
      </c>
      <c r="K6319" t="s">
        <v>24</v>
      </c>
      <c r="L6319" t="s">
        <v>25</v>
      </c>
      <c r="M6319" t="s">
        <v>300</v>
      </c>
      <c r="N6319">
        <v>1582</v>
      </c>
      <c r="O6319" t="s">
        <v>301</v>
      </c>
      <c r="P6319" t="s">
        <v>302</v>
      </c>
      <c r="Q6319">
        <v>5</v>
      </c>
      <c r="R6319" t="s">
        <v>1179</v>
      </c>
    </row>
    <row r="6320" spans="1:18" x14ac:dyDescent="0.3">
      <c r="A6320">
        <v>6499</v>
      </c>
      <c r="B6320" t="s">
        <v>88</v>
      </c>
      <c r="C6320">
        <v>2012</v>
      </c>
      <c r="D6320">
        <v>450000</v>
      </c>
      <c r="E6320">
        <v>120000</v>
      </c>
      <c r="F6320" t="s">
        <v>38</v>
      </c>
      <c r="G6320" t="s">
        <v>249</v>
      </c>
      <c r="H6320" t="s">
        <v>952</v>
      </c>
      <c r="I6320" t="s">
        <v>22</v>
      </c>
      <c r="J6320" t="s">
        <v>23</v>
      </c>
      <c r="K6320" t="s">
        <v>24</v>
      </c>
      <c r="L6320" t="s">
        <v>33</v>
      </c>
      <c r="M6320" t="s">
        <v>481</v>
      </c>
      <c r="N6320">
        <v>2179</v>
      </c>
      <c r="O6320" t="s">
        <v>271</v>
      </c>
      <c r="P6320" t="s">
        <v>272</v>
      </c>
      <c r="Q6320">
        <v>9</v>
      </c>
      <c r="R6320" t="s">
        <v>1179</v>
      </c>
    </row>
    <row r="6321" spans="1:18" x14ac:dyDescent="0.3">
      <c r="A6321">
        <v>6500</v>
      </c>
      <c r="B6321" t="s">
        <v>46</v>
      </c>
      <c r="C6321">
        <v>2018</v>
      </c>
      <c r="D6321">
        <v>500000</v>
      </c>
      <c r="E6321">
        <v>35000</v>
      </c>
      <c r="F6321" t="s">
        <v>38</v>
      </c>
      <c r="G6321" t="s">
        <v>744</v>
      </c>
      <c r="H6321" t="s">
        <v>2323</v>
      </c>
      <c r="I6321" t="s">
        <v>22</v>
      </c>
      <c r="J6321" t="s">
        <v>23</v>
      </c>
      <c r="K6321" t="s">
        <v>24</v>
      </c>
      <c r="L6321" t="s">
        <v>25</v>
      </c>
      <c r="M6321" t="s">
        <v>465</v>
      </c>
      <c r="N6321">
        <v>1186</v>
      </c>
      <c r="O6321" t="s">
        <v>466</v>
      </c>
      <c r="P6321" t="s">
        <v>467</v>
      </c>
      <c r="Q6321">
        <v>5</v>
      </c>
      <c r="R6321" t="s">
        <v>1179</v>
      </c>
    </row>
    <row r="6322" spans="1:18" x14ac:dyDescent="0.3">
      <c r="A6322">
        <v>6501</v>
      </c>
      <c r="B6322" t="s">
        <v>37</v>
      </c>
      <c r="C6322">
        <v>2018</v>
      </c>
      <c r="D6322">
        <v>700000</v>
      </c>
      <c r="E6322">
        <v>43000</v>
      </c>
      <c r="F6322" t="s">
        <v>38</v>
      </c>
      <c r="G6322" t="s">
        <v>744</v>
      </c>
      <c r="H6322" t="s">
        <v>2323</v>
      </c>
      <c r="I6322" t="s">
        <v>22</v>
      </c>
      <c r="J6322" t="s">
        <v>23</v>
      </c>
      <c r="K6322" t="s">
        <v>24</v>
      </c>
      <c r="L6322" t="s">
        <v>25</v>
      </c>
      <c r="M6322" t="s">
        <v>670</v>
      </c>
      <c r="N6322">
        <v>1498</v>
      </c>
      <c r="O6322" t="s">
        <v>177</v>
      </c>
      <c r="P6322" t="s">
        <v>95</v>
      </c>
      <c r="Q6322">
        <v>5</v>
      </c>
      <c r="R6322" t="s">
        <v>1179</v>
      </c>
    </row>
    <row r="6323" spans="1:18" x14ac:dyDescent="0.3">
      <c r="A6323">
        <v>6502</v>
      </c>
      <c r="B6323" t="s">
        <v>18</v>
      </c>
      <c r="C6323">
        <v>2007</v>
      </c>
      <c r="D6323">
        <v>135000</v>
      </c>
      <c r="E6323">
        <v>60000</v>
      </c>
      <c r="F6323" t="s">
        <v>38</v>
      </c>
      <c r="G6323" t="s">
        <v>744</v>
      </c>
      <c r="H6323" t="s">
        <v>2323</v>
      </c>
      <c r="I6323" t="s">
        <v>41</v>
      </c>
      <c r="J6323" t="s">
        <v>23</v>
      </c>
      <c r="K6323" t="s">
        <v>24</v>
      </c>
      <c r="L6323" t="s">
        <v>25</v>
      </c>
      <c r="M6323" t="s">
        <v>96</v>
      </c>
      <c r="N6323">
        <v>796</v>
      </c>
      <c r="O6323" t="s">
        <v>97</v>
      </c>
      <c r="P6323" t="s">
        <v>98</v>
      </c>
      <c r="Q6323">
        <v>5</v>
      </c>
      <c r="R6323" t="s">
        <v>1179</v>
      </c>
    </row>
    <row r="6324" spans="1:18" x14ac:dyDescent="0.3">
      <c r="A6324">
        <v>6503</v>
      </c>
      <c r="B6324" t="s">
        <v>88</v>
      </c>
      <c r="C6324">
        <v>2012</v>
      </c>
      <c r="D6324">
        <v>430000</v>
      </c>
      <c r="E6324">
        <v>148000</v>
      </c>
      <c r="F6324" t="s">
        <v>38</v>
      </c>
      <c r="G6324" t="s">
        <v>744</v>
      </c>
      <c r="H6324" t="s">
        <v>2323</v>
      </c>
      <c r="I6324" t="s">
        <v>22</v>
      </c>
      <c r="J6324" t="s">
        <v>23</v>
      </c>
      <c r="K6324" t="s">
        <v>24</v>
      </c>
      <c r="L6324" t="s">
        <v>33</v>
      </c>
      <c r="M6324" t="s">
        <v>481</v>
      </c>
      <c r="N6324">
        <v>2179</v>
      </c>
      <c r="O6324" t="s">
        <v>271</v>
      </c>
      <c r="P6324" t="s">
        <v>272</v>
      </c>
      <c r="Q6324">
        <v>9</v>
      </c>
      <c r="R6324" t="s">
        <v>1179</v>
      </c>
    </row>
    <row r="6325" spans="1:18" x14ac:dyDescent="0.3">
      <c r="A6325">
        <v>6504</v>
      </c>
      <c r="B6325" t="s">
        <v>46</v>
      </c>
      <c r="C6325">
        <v>2014</v>
      </c>
      <c r="D6325">
        <v>625000</v>
      </c>
      <c r="E6325">
        <v>70000</v>
      </c>
      <c r="F6325" t="s">
        <v>38</v>
      </c>
      <c r="G6325" t="s">
        <v>744</v>
      </c>
      <c r="H6325" t="s">
        <v>2323</v>
      </c>
      <c r="I6325" t="s">
        <v>22</v>
      </c>
      <c r="J6325" t="s">
        <v>23</v>
      </c>
      <c r="K6325" t="s">
        <v>24</v>
      </c>
      <c r="L6325" t="s">
        <v>33</v>
      </c>
      <c r="M6325" t="s">
        <v>288</v>
      </c>
      <c r="N6325">
        <v>1582</v>
      </c>
      <c r="O6325" t="s">
        <v>289</v>
      </c>
      <c r="P6325" t="s">
        <v>290</v>
      </c>
      <c r="Q6325">
        <v>5</v>
      </c>
      <c r="R6325" t="s">
        <v>1179</v>
      </c>
    </row>
    <row r="6326" spans="1:18" x14ac:dyDescent="0.3">
      <c r="A6326">
        <v>6505</v>
      </c>
      <c r="B6326" t="s">
        <v>296</v>
      </c>
      <c r="C6326">
        <v>2011</v>
      </c>
      <c r="D6326">
        <v>280000</v>
      </c>
      <c r="E6326">
        <v>96000</v>
      </c>
      <c r="F6326" t="s">
        <v>38</v>
      </c>
      <c r="G6326" t="s">
        <v>744</v>
      </c>
      <c r="H6326" t="s">
        <v>2323</v>
      </c>
      <c r="I6326" t="s">
        <v>41</v>
      </c>
      <c r="J6326" t="s">
        <v>23</v>
      </c>
      <c r="K6326" t="s">
        <v>24</v>
      </c>
      <c r="L6326" t="s">
        <v>25</v>
      </c>
      <c r="M6326" t="s">
        <v>436</v>
      </c>
      <c r="N6326">
        <v>1498</v>
      </c>
      <c r="O6326" t="s">
        <v>437</v>
      </c>
      <c r="P6326" t="s">
        <v>438</v>
      </c>
      <c r="Q6326">
        <v>5</v>
      </c>
      <c r="R6326" t="s">
        <v>1179</v>
      </c>
    </row>
    <row r="6327" spans="1:18" x14ac:dyDescent="0.3">
      <c r="A6327">
        <v>6506</v>
      </c>
      <c r="B6327" t="s">
        <v>88</v>
      </c>
      <c r="C6327">
        <v>2015</v>
      </c>
      <c r="D6327">
        <v>800000</v>
      </c>
      <c r="E6327">
        <v>70000</v>
      </c>
      <c r="F6327" t="s">
        <v>124</v>
      </c>
      <c r="G6327" t="s">
        <v>125</v>
      </c>
      <c r="H6327" t="s">
        <v>1075</v>
      </c>
      <c r="I6327" t="s">
        <v>22</v>
      </c>
      <c r="J6327" t="s">
        <v>23</v>
      </c>
      <c r="K6327" t="s">
        <v>24</v>
      </c>
      <c r="L6327" t="s">
        <v>25</v>
      </c>
      <c r="M6327" t="s">
        <v>605</v>
      </c>
      <c r="N6327">
        <v>1997</v>
      </c>
      <c r="O6327" t="s">
        <v>271</v>
      </c>
      <c r="P6327" t="s">
        <v>615</v>
      </c>
      <c r="Q6327">
        <v>7</v>
      </c>
      <c r="R6327" t="s">
        <v>1179</v>
      </c>
    </row>
    <row r="6328" spans="1:18" x14ac:dyDescent="0.3">
      <c r="A6328">
        <v>6507</v>
      </c>
      <c r="B6328" t="s">
        <v>18</v>
      </c>
      <c r="C6328">
        <v>2012</v>
      </c>
      <c r="D6328">
        <v>220000</v>
      </c>
      <c r="E6328">
        <v>70000</v>
      </c>
      <c r="F6328" t="s">
        <v>124</v>
      </c>
      <c r="G6328" t="s">
        <v>125</v>
      </c>
      <c r="H6328" t="s">
        <v>1075</v>
      </c>
      <c r="I6328" t="s">
        <v>22</v>
      </c>
      <c r="J6328" t="s">
        <v>23</v>
      </c>
      <c r="K6328" t="s">
        <v>24</v>
      </c>
      <c r="L6328" t="s">
        <v>33</v>
      </c>
      <c r="M6328" t="s">
        <v>671</v>
      </c>
      <c r="N6328">
        <v>1248</v>
      </c>
      <c r="O6328" t="s">
        <v>672</v>
      </c>
      <c r="P6328" t="s">
        <v>28</v>
      </c>
      <c r="Q6328">
        <v>5</v>
      </c>
      <c r="R6328" t="s">
        <v>1179</v>
      </c>
    </row>
    <row r="6329" spans="1:18" x14ac:dyDescent="0.3">
      <c r="A6329">
        <v>6508</v>
      </c>
      <c r="B6329" t="s">
        <v>18</v>
      </c>
      <c r="C6329">
        <v>2017</v>
      </c>
      <c r="D6329">
        <v>620000</v>
      </c>
      <c r="E6329">
        <v>18484</v>
      </c>
      <c r="F6329" t="s">
        <v>124</v>
      </c>
      <c r="G6329" t="s">
        <v>125</v>
      </c>
      <c r="H6329" t="s">
        <v>1075</v>
      </c>
      <c r="I6329" t="s">
        <v>41</v>
      </c>
      <c r="J6329" t="s">
        <v>23</v>
      </c>
      <c r="K6329" t="s">
        <v>24</v>
      </c>
      <c r="L6329" t="s">
        <v>25</v>
      </c>
      <c r="M6329" t="s">
        <v>903</v>
      </c>
      <c r="N6329">
        <v>1197</v>
      </c>
      <c r="O6329" t="s">
        <v>265</v>
      </c>
      <c r="P6329" t="s">
        <v>266</v>
      </c>
      <c r="Q6329">
        <v>5</v>
      </c>
      <c r="R6329" t="s">
        <v>1179</v>
      </c>
    </row>
    <row r="6330" spans="1:18" x14ac:dyDescent="0.3">
      <c r="A6330">
        <v>6509</v>
      </c>
      <c r="B6330" t="s">
        <v>109</v>
      </c>
      <c r="C6330">
        <v>2011</v>
      </c>
      <c r="D6330">
        <v>300000</v>
      </c>
      <c r="E6330">
        <v>70000</v>
      </c>
      <c r="F6330" t="s">
        <v>124</v>
      </c>
      <c r="G6330" t="s">
        <v>125</v>
      </c>
      <c r="H6330" t="s">
        <v>1075</v>
      </c>
      <c r="I6330" t="s">
        <v>22</v>
      </c>
      <c r="J6330" t="s">
        <v>23</v>
      </c>
      <c r="K6330" t="s">
        <v>24</v>
      </c>
      <c r="L6330" t="s">
        <v>25</v>
      </c>
      <c r="M6330" t="s">
        <v>150</v>
      </c>
      <c r="N6330">
        <v>2179</v>
      </c>
      <c r="O6330" t="s">
        <v>151</v>
      </c>
      <c r="P6330" t="s">
        <v>152</v>
      </c>
      <c r="Q6330">
        <v>7</v>
      </c>
      <c r="R6330" t="s">
        <v>1179</v>
      </c>
    </row>
    <row r="6331" spans="1:18" x14ac:dyDescent="0.3">
      <c r="A6331">
        <v>6510</v>
      </c>
      <c r="B6331" t="s">
        <v>18</v>
      </c>
      <c r="C6331">
        <v>2010</v>
      </c>
      <c r="D6331">
        <v>180000</v>
      </c>
      <c r="E6331">
        <v>25000</v>
      </c>
      <c r="F6331" t="s">
        <v>124</v>
      </c>
      <c r="G6331" t="s">
        <v>125</v>
      </c>
      <c r="H6331" t="s">
        <v>1075</v>
      </c>
      <c r="I6331" t="s">
        <v>41</v>
      </c>
      <c r="J6331" t="s">
        <v>23</v>
      </c>
      <c r="K6331" t="s">
        <v>24</v>
      </c>
      <c r="L6331" t="s">
        <v>33</v>
      </c>
      <c r="M6331" t="s">
        <v>96</v>
      </c>
      <c r="N6331">
        <v>796</v>
      </c>
      <c r="O6331" t="s">
        <v>97</v>
      </c>
      <c r="P6331" t="s">
        <v>98</v>
      </c>
      <c r="Q6331">
        <v>5</v>
      </c>
      <c r="R6331" t="s">
        <v>1179</v>
      </c>
    </row>
    <row r="6332" spans="1:18" x14ac:dyDescent="0.3">
      <c r="A6332">
        <v>6511</v>
      </c>
      <c r="B6332" t="s">
        <v>221</v>
      </c>
      <c r="C6332">
        <v>2013</v>
      </c>
      <c r="D6332">
        <v>250000</v>
      </c>
      <c r="E6332">
        <v>120000</v>
      </c>
      <c r="F6332" t="s">
        <v>38</v>
      </c>
      <c r="G6332" t="s">
        <v>880</v>
      </c>
      <c r="H6332" t="s">
        <v>1951</v>
      </c>
      <c r="I6332" t="s">
        <v>22</v>
      </c>
      <c r="J6332" t="s">
        <v>23</v>
      </c>
      <c r="K6332" t="s">
        <v>24</v>
      </c>
      <c r="L6332" t="s">
        <v>42</v>
      </c>
      <c r="M6332" t="s">
        <v>655</v>
      </c>
      <c r="N6332">
        <v>1199</v>
      </c>
      <c r="O6332" t="s">
        <v>82</v>
      </c>
      <c r="P6332" t="s">
        <v>656</v>
      </c>
      <c r="Q6332">
        <v>5</v>
      </c>
      <c r="R6332" t="s">
        <v>1179</v>
      </c>
    </row>
    <row r="6333" spans="1:18" x14ac:dyDescent="0.3">
      <c r="A6333">
        <v>6512</v>
      </c>
      <c r="B6333" t="s">
        <v>18</v>
      </c>
      <c r="C6333">
        <v>2017</v>
      </c>
      <c r="D6333">
        <v>480000</v>
      </c>
      <c r="E6333">
        <v>55000</v>
      </c>
      <c r="F6333" t="s">
        <v>124</v>
      </c>
      <c r="G6333" t="s">
        <v>125</v>
      </c>
      <c r="H6333" t="s">
        <v>1075</v>
      </c>
      <c r="I6333" t="s">
        <v>41</v>
      </c>
      <c r="J6333" t="s">
        <v>23</v>
      </c>
      <c r="K6333" t="s">
        <v>24</v>
      </c>
      <c r="L6333" t="s">
        <v>25</v>
      </c>
      <c r="M6333" t="s">
        <v>295</v>
      </c>
      <c r="N6333">
        <v>1197</v>
      </c>
      <c r="O6333" t="s">
        <v>165</v>
      </c>
      <c r="P6333" t="s">
        <v>115</v>
      </c>
      <c r="Q6333">
        <v>5</v>
      </c>
      <c r="R6333" t="s">
        <v>1179</v>
      </c>
    </row>
    <row r="6334" spans="1:18" x14ac:dyDescent="0.3">
      <c r="A6334">
        <v>6513</v>
      </c>
      <c r="B6334" t="s">
        <v>69</v>
      </c>
      <c r="C6334">
        <v>2019</v>
      </c>
      <c r="D6334">
        <v>885000</v>
      </c>
      <c r="E6334">
        <v>10000</v>
      </c>
      <c r="F6334" t="s">
        <v>124</v>
      </c>
      <c r="G6334" t="s">
        <v>125</v>
      </c>
      <c r="H6334" t="s">
        <v>1389</v>
      </c>
      <c r="I6334" t="s">
        <v>41</v>
      </c>
      <c r="J6334" t="s">
        <v>23</v>
      </c>
      <c r="K6334" t="s">
        <v>24</v>
      </c>
      <c r="L6334" t="s">
        <v>33</v>
      </c>
      <c r="M6334" t="s">
        <v>142</v>
      </c>
      <c r="N6334">
        <v>1497</v>
      </c>
      <c r="O6334" t="s">
        <v>1111</v>
      </c>
      <c r="P6334" t="s">
        <v>440</v>
      </c>
      <c r="Q6334">
        <v>5</v>
      </c>
      <c r="R6334" t="s">
        <v>1179</v>
      </c>
    </row>
    <row r="6335" spans="1:18" x14ac:dyDescent="0.3">
      <c r="A6335">
        <v>6514</v>
      </c>
      <c r="B6335" t="s">
        <v>88</v>
      </c>
      <c r="C6335">
        <v>2020</v>
      </c>
      <c r="D6335">
        <v>550000</v>
      </c>
      <c r="E6335">
        <v>60000</v>
      </c>
      <c r="F6335" t="s">
        <v>124</v>
      </c>
      <c r="G6335" t="s">
        <v>125</v>
      </c>
      <c r="H6335" t="s">
        <v>1389</v>
      </c>
      <c r="I6335" t="s">
        <v>22</v>
      </c>
      <c r="J6335" t="s">
        <v>23</v>
      </c>
      <c r="K6335" t="s">
        <v>24</v>
      </c>
      <c r="L6335" t="s">
        <v>25</v>
      </c>
      <c r="M6335" t="s">
        <v>564</v>
      </c>
      <c r="N6335">
        <v>1198</v>
      </c>
      <c r="O6335" t="s">
        <v>565</v>
      </c>
      <c r="P6335" t="s">
        <v>566</v>
      </c>
      <c r="Q6335">
        <v>6</v>
      </c>
      <c r="R6335" t="s">
        <v>1179</v>
      </c>
    </row>
    <row r="6336" spans="1:18" x14ac:dyDescent="0.3">
      <c r="A6336">
        <v>6515</v>
      </c>
      <c r="B6336" t="s">
        <v>18</v>
      </c>
      <c r="C6336">
        <v>2018</v>
      </c>
      <c r="D6336">
        <v>800000</v>
      </c>
      <c r="E6336">
        <v>30000</v>
      </c>
      <c r="F6336" t="s">
        <v>124</v>
      </c>
      <c r="G6336" t="s">
        <v>125</v>
      </c>
      <c r="H6336" t="s">
        <v>1075</v>
      </c>
      <c r="I6336" t="s">
        <v>22</v>
      </c>
      <c r="J6336" t="s">
        <v>23</v>
      </c>
      <c r="K6336" t="s">
        <v>24</v>
      </c>
      <c r="L6336" t="s">
        <v>25</v>
      </c>
      <c r="M6336" t="s">
        <v>424</v>
      </c>
      <c r="N6336">
        <v>1248</v>
      </c>
      <c r="O6336" t="s">
        <v>425</v>
      </c>
      <c r="P6336" t="s">
        <v>28</v>
      </c>
      <c r="Q6336">
        <v>5</v>
      </c>
      <c r="R6336" t="s">
        <v>1179</v>
      </c>
    </row>
    <row r="6337" spans="1:18" x14ac:dyDescent="0.3">
      <c r="A6337">
        <v>6516</v>
      </c>
      <c r="B6337" t="s">
        <v>46</v>
      </c>
      <c r="C6337">
        <v>2013</v>
      </c>
      <c r="D6337">
        <v>180000</v>
      </c>
      <c r="E6337">
        <v>65000</v>
      </c>
      <c r="F6337" t="s">
        <v>124</v>
      </c>
      <c r="G6337" t="s">
        <v>125</v>
      </c>
      <c r="H6337" t="s">
        <v>1075</v>
      </c>
      <c r="I6337" t="s">
        <v>41</v>
      </c>
      <c r="J6337" t="s">
        <v>23</v>
      </c>
      <c r="K6337" t="s">
        <v>24</v>
      </c>
      <c r="L6337" t="s">
        <v>25</v>
      </c>
      <c r="M6337" t="s">
        <v>308</v>
      </c>
      <c r="N6337">
        <v>1086</v>
      </c>
      <c r="O6337" t="s">
        <v>309</v>
      </c>
      <c r="P6337" t="s">
        <v>310</v>
      </c>
      <c r="Q6337">
        <v>5</v>
      </c>
      <c r="R6337" t="s">
        <v>1179</v>
      </c>
    </row>
    <row r="6338" spans="1:18" x14ac:dyDescent="0.3">
      <c r="A6338">
        <v>6518</v>
      </c>
      <c r="B6338" t="s">
        <v>46</v>
      </c>
      <c r="C6338">
        <v>2012</v>
      </c>
      <c r="D6338">
        <v>380000</v>
      </c>
      <c r="E6338">
        <v>50000</v>
      </c>
      <c r="F6338" t="s">
        <v>38</v>
      </c>
      <c r="G6338" t="s">
        <v>812</v>
      </c>
      <c r="H6338" t="s">
        <v>2324</v>
      </c>
      <c r="I6338" t="s">
        <v>22</v>
      </c>
      <c r="J6338" t="s">
        <v>23</v>
      </c>
      <c r="K6338" t="s">
        <v>24</v>
      </c>
      <c r="L6338" t="s">
        <v>33</v>
      </c>
      <c r="M6338" t="s">
        <v>291</v>
      </c>
      <c r="N6338">
        <v>1396</v>
      </c>
      <c r="O6338" t="s">
        <v>216</v>
      </c>
      <c r="P6338" t="s">
        <v>649</v>
      </c>
      <c r="Q6338">
        <v>5</v>
      </c>
      <c r="R6338" t="s">
        <v>1179</v>
      </c>
    </row>
    <row r="6339" spans="1:18" x14ac:dyDescent="0.3">
      <c r="A6339">
        <v>6519</v>
      </c>
      <c r="B6339" t="s">
        <v>109</v>
      </c>
      <c r="C6339">
        <v>2019</v>
      </c>
      <c r="D6339">
        <v>520000</v>
      </c>
      <c r="E6339">
        <v>2560</v>
      </c>
      <c r="F6339" t="s">
        <v>38</v>
      </c>
      <c r="G6339" t="s">
        <v>812</v>
      </c>
      <c r="H6339" t="s">
        <v>2324</v>
      </c>
      <c r="I6339" t="s">
        <v>41</v>
      </c>
      <c r="J6339" t="s">
        <v>23</v>
      </c>
      <c r="K6339" t="s">
        <v>154</v>
      </c>
      <c r="L6339" t="s">
        <v>25</v>
      </c>
      <c r="M6339" t="s">
        <v>496</v>
      </c>
      <c r="N6339">
        <v>1199</v>
      </c>
      <c r="O6339" t="s">
        <v>111</v>
      </c>
      <c r="P6339" t="s">
        <v>112</v>
      </c>
      <c r="Q6339">
        <v>5</v>
      </c>
      <c r="R6339" t="s">
        <v>1179</v>
      </c>
    </row>
    <row r="6340" spans="1:18" x14ac:dyDescent="0.3">
      <c r="A6340">
        <v>6520</v>
      </c>
      <c r="B6340" t="s">
        <v>18</v>
      </c>
      <c r="C6340">
        <v>2004</v>
      </c>
      <c r="D6340">
        <v>90000</v>
      </c>
      <c r="E6340">
        <v>60000</v>
      </c>
      <c r="F6340" t="s">
        <v>38</v>
      </c>
      <c r="G6340" t="s">
        <v>812</v>
      </c>
      <c r="H6340" t="s">
        <v>2324</v>
      </c>
      <c r="I6340" t="s">
        <v>41</v>
      </c>
      <c r="J6340" t="s">
        <v>23</v>
      </c>
      <c r="K6340" t="s">
        <v>24</v>
      </c>
      <c r="L6340" t="s">
        <v>25</v>
      </c>
      <c r="M6340" t="s">
        <v>96</v>
      </c>
      <c r="N6340">
        <v>796</v>
      </c>
      <c r="O6340" t="s">
        <v>97</v>
      </c>
      <c r="P6340" t="s">
        <v>98</v>
      </c>
      <c r="Q6340">
        <v>5</v>
      </c>
      <c r="R6340" t="s">
        <v>1179</v>
      </c>
    </row>
    <row r="6341" spans="1:18" x14ac:dyDescent="0.3">
      <c r="A6341">
        <v>6521</v>
      </c>
      <c r="B6341" t="s">
        <v>18</v>
      </c>
      <c r="C6341">
        <v>2016</v>
      </c>
      <c r="D6341">
        <v>330000</v>
      </c>
      <c r="E6341">
        <v>80000</v>
      </c>
      <c r="F6341" t="s">
        <v>38</v>
      </c>
      <c r="G6341" t="s">
        <v>812</v>
      </c>
      <c r="H6341" t="s">
        <v>2325</v>
      </c>
      <c r="I6341" t="s">
        <v>41</v>
      </c>
      <c r="J6341" t="s">
        <v>23</v>
      </c>
      <c r="K6341" t="s">
        <v>24</v>
      </c>
      <c r="L6341" t="s">
        <v>33</v>
      </c>
      <c r="M6341" t="s">
        <v>226</v>
      </c>
      <c r="N6341">
        <v>998</v>
      </c>
      <c r="O6341" t="s">
        <v>244</v>
      </c>
      <c r="P6341" t="s">
        <v>141</v>
      </c>
      <c r="Q6341">
        <v>5</v>
      </c>
      <c r="R6341" t="s">
        <v>1179</v>
      </c>
    </row>
    <row r="6342" spans="1:18" x14ac:dyDescent="0.3">
      <c r="A6342">
        <v>6522</v>
      </c>
      <c r="B6342" t="s">
        <v>18</v>
      </c>
      <c r="C6342">
        <v>1999</v>
      </c>
      <c r="D6342">
        <v>40000</v>
      </c>
      <c r="E6342">
        <v>50000</v>
      </c>
      <c r="F6342" t="s">
        <v>38</v>
      </c>
      <c r="G6342" t="s">
        <v>812</v>
      </c>
      <c r="H6342" t="s">
        <v>2325</v>
      </c>
      <c r="I6342" t="s">
        <v>41</v>
      </c>
      <c r="J6342" t="s">
        <v>23</v>
      </c>
      <c r="K6342" t="s">
        <v>24</v>
      </c>
      <c r="L6342" t="s">
        <v>33</v>
      </c>
      <c r="M6342" t="s">
        <v>50</v>
      </c>
      <c r="N6342">
        <v>796</v>
      </c>
      <c r="O6342" t="s">
        <v>63</v>
      </c>
      <c r="P6342" t="s">
        <v>64</v>
      </c>
      <c r="Q6342">
        <v>4</v>
      </c>
      <c r="R6342" t="s">
        <v>1179</v>
      </c>
    </row>
    <row r="6343" spans="1:18" x14ac:dyDescent="0.3">
      <c r="A6343">
        <v>6523</v>
      </c>
      <c r="B6343" t="s">
        <v>120</v>
      </c>
      <c r="C6343">
        <v>2015</v>
      </c>
      <c r="D6343">
        <v>370000</v>
      </c>
      <c r="E6343">
        <v>120000</v>
      </c>
      <c r="F6343" t="s">
        <v>38</v>
      </c>
      <c r="G6343" t="s">
        <v>812</v>
      </c>
      <c r="H6343" t="s">
        <v>2325</v>
      </c>
      <c r="I6343" t="s">
        <v>22</v>
      </c>
      <c r="J6343" t="s">
        <v>23</v>
      </c>
      <c r="K6343" t="s">
        <v>24</v>
      </c>
      <c r="L6343" t="s">
        <v>25</v>
      </c>
      <c r="M6343" t="s">
        <v>121</v>
      </c>
      <c r="N6343">
        <v>1248</v>
      </c>
      <c r="O6343" t="s">
        <v>122</v>
      </c>
      <c r="P6343" t="s">
        <v>123</v>
      </c>
      <c r="Q6343">
        <v>8</v>
      </c>
      <c r="R6343" t="s">
        <v>1179</v>
      </c>
    </row>
    <row r="6344" spans="1:18" x14ac:dyDescent="0.3">
      <c r="A6344">
        <v>6524</v>
      </c>
      <c r="B6344" t="s">
        <v>37</v>
      </c>
      <c r="C6344">
        <v>2009</v>
      </c>
      <c r="D6344">
        <v>290000</v>
      </c>
      <c r="E6344">
        <v>120000</v>
      </c>
      <c r="F6344" t="s">
        <v>38</v>
      </c>
      <c r="G6344" t="s">
        <v>812</v>
      </c>
      <c r="H6344" t="s">
        <v>2325</v>
      </c>
      <c r="I6344" t="s">
        <v>41</v>
      </c>
      <c r="J6344" t="s">
        <v>23</v>
      </c>
      <c r="K6344" t="s">
        <v>24</v>
      </c>
      <c r="L6344" t="s">
        <v>33</v>
      </c>
      <c r="M6344" t="s">
        <v>127</v>
      </c>
      <c r="N6344">
        <v>1497</v>
      </c>
      <c r="O6344" t="s">
        <v>162</v>
      </c>
      <c r="P6344" t="s">
        <v>163</v>
      </c>
      <c r="Q6344">
        <v>5</v>
      </c>
      <c r="R6344" t="s">
        <v>1179</v>
      </c>
    </row>
    <row r="6345" spans="1:18" x14ac:dyDescent="0.3">
      <c r="A6345">
        <v>6525</v>
      </c>
      <c r="B6345" t="s">
        <v>46</v>
      </c>
      <c r="C6345">
        <v>2013</v>
      </c>
      <c r="D6345">
        <v>215000</v>
      </c>
      <c r="E6345">
        <v>47000</v>
      </c>
      <c r="F6345" t="s">
        <v>38</v>
      </c>
      <c r="G6345" t="s">
        <v>812</v>
      </c>
      <c r="H6345" t="s">
        <v>2325</v>
      </c>
      <c r="I6345" t="s">
        <v>41</v>
      </c>
      <c r="J6345" t="s">
        <v>23</v>
      </c>
      <c r="K6345" t="s">
        <v>24</v>
      </c>
      <c r="L6345" t="s">
        <v>33</v>
      </c>
      <c r="M6345" t="s">
        <v>390</v>
      </c>
      <c r="N6345">
        <v>814</v>
      </c>
      <c r="O6345" t="s">
        <v>541</v>
      </c>
      <c r="P6345" t="s">
        <v>542</v>
      </c>
      <c r="Q6345">
        <v>5</v>
      </c>
      <c r="R6345" t="s">
        <v>1179</v>
      </c>
    </row>
    <row r="6346" spans="1:18" x14ac:dyDescent="0.3">
      <c r="A6346">
        <v>6526</v>
      </c>
      <c r="B6346" t="s">
        <v>109</v>
      </c>
      <c r="C6346">
        <v>2017</v>
      </c>
      <c r="D6346">
        <v>1282000</v>
      </c>
      <c r="E6346">
        <v>45000</v>
      </c>
      <c r="F6346" t="s">
        <v>38</v>
      </c>
      <c r="G6346" t="s">
        <v>812</v>
      </c>
      <c r="H6346" t="s">
        <v>2326</v>
      </c>
      <c r="I6346" t="s">
        <v>22</v>
      </c>
      <c r="J6346" t="s">
        <v>23</v>
      </c>
      <c r="K6346" t="s">
        <v>24</v>
      </c>
      <c r="L6346" t="s">
        <v>25</v>
      </c>
      <c r="M6346" t="s">
        <v>421</v>
      </c>
      <c r="N6346">
        <v>2179</v>
      </c>
      <c r="O6346" t="s">
        <v>461</v>
      </c>
      <c r="P6346" t="s">
        <v>334</v>
      </c>
      <c r="Q6346">
        <v>7</v>
      </c>
      <c r="R6346" t="s">
        <v>1179</v>
      </c>
    </row>
    <row r="6347" spans="1:18" x14ac:dyDescent="0.3">
      <c r="A6347">
        <v>6527</v>
      </c>
      <c r="B6347" t="s">
        <v>65</v>
      </c>
      <c r="C6347">
        <v>2012</v>
      </c>
      <c r="D6347">
        <v>610000</v>
      </c>
      <c r="E6347">
        <v>90000</v>
      </c>
      <c r="F6347" t="s">
        <v>38</v>
      </c>
      <c r="G6347" t="s">
        <v>812</v>
      </c>
      <c r="H6347" t="s">
        <v>1906</v>
      </c>
      <c r="I6347" t="s">
        <v>22</v>
      </c>
      <c r="J6347" t="s">
        <v>23</v>
      </c>
      <c r="K6347" t="s">
        <v>24</v>
      </c>
      <c r="L6347" t="s">
        <v>25</v>
      </c>
      <c r="M6347" t="s">
        <v>475</v>
      </c>
      <c r="N6347">
        <v>2494</v>
      </c>
      <c r="O6347" t="s">
        <v>476</v>
      </c>
      <c r="P6347" t="s">
        <v>477</v>
      </c>
      <c r="Q6347">
        <v>8</v>
      </c>
      <c r="R6347" t="s">
        <v>1179</v>
      </c>
    </row>
    <row r="6348" spans="1:18" x14ac:dyDescent="0.3">
      <c r="A6348">
        <v>6528</v>
      </c>
      <c r="B6348" t="s">
        <v>46</v>
      </c>
      <c r="C6348">
        <v>2013</v>
      </c>
      <c r="D6348">
        <v>380000</v>
      </c>
      <c r="E6348">
        <v>110000</v>
      </c>
      <c r="F6348" t="s">
        <v>38</v>
      </c>
      <c r="G6348" t="s">
        <v>812</v>
      </c>
      <c r="H6348" t="s">
        <v>1906</v>
      </c>
      <c r="I6348" t="s">
        <v>22</v>
      </c>
      <c r="J6348" t="s">
        <v>23</v>
      </c>
      <c r="K6348" t="s">
        <v>24</v>
      </c>
      <c r="L6348" t="s">
        <v>33</v>
      </c>
      <c r="M6348" t="s">
        <v>215</v>
      </c>
      <c r="N6348">
        <v>1396</v>
      </c>
      <c r="O6348" t="s">
        <v>216</v>
      </c>
      <c r="P6348" t="s">
        <v>217</v>
      </c>
      <c r="Q6348">
        <v>5</v>
      </c>
      <c r="R6348" t="s">
        <v>1179</v>
      </c>
    </row>
    <row r="6349" spans="1:18" x14ac:dyDescent="0.3">
      <c r="A6349">
        <v>6529</v>
      </c>
      <c r="B6349" t="s">
        <v>88</v>
      </c>
      <c r="C6349">
        <v>2017</v>
      </c>
      <c r="D6349">
        <v>1250000</v>
      </c>
      <c r="E6349">
        <v>95000</v>
      </c>
      <c r="F6349" t="s">
        <v>38</v>
      </c>
      <c r="G6349" t="s">
        <v>812</v>
      </c>
      <c r="H6349" t="s">
        <v>1906</v>
      </c>
      <c r="I6349" t="s">
        <v>22</v>
      </c>
      <c r="J6349" t="s">
        <v>23</v>
      </c>
      <c r="K6349" t="s">
        <v>24</v>
      </c>
      <c r="L6349" t="s">
        <v>25</v>
      </c>
      <c r="M6349" t="s">
        <v>605</v>
      </c>
      <c r="N6349">
        <v>1997</v>
      </c>
      <c r="O6349" t="s">
        <v>271</v>
      </c>
      <c r="P6349" t="s">
        <v>615</v>
      </c>
      <c r="Q6349">
        <v>7</v>
      </c>
      <c r="R6349" t="s">
        <v>1179</v>
      </c>
    </row>
    <row r="6350" spans="1:18" x14ac:dyDescent="0.3">
      <c r="A6350">
        <v>6530</v>
      </c>
      <c r="B6350" t="s">
        <v>46</v>
      </c>
      <c r="C6350">
        <v>2012</v>
      </c>
      <c r="D6350">
        <v>400000</v>
      </c>
      <c r="E6350">
        <v>103655</v>
      </c>
      <c r="F6350" t="s">
        <v>38</v>
      </c>
      <c r="G6350" t="s">
        <v>812</v>
      </c>
      <c r="H6350" t="s">
        <v>1906</v>
      </c>
      <c r="I6350" t="s">
        <v>22</v>
      </c>
      <c r="J6350" t="s">
        <v>23</v>
      </c>
      <c r="K6350" t="s">
        <v>24</v>
      </c>
      <c r="L6350" t="s">
        <v>33</v>
      </c>
      <c r="M6350" t="s">
        <v>288</v>
      </c>
      <c r="N6350">
        <v>1582</v>
      </c>
      <c r="O6350" t="s">
        <v>464</v>
      </c>
      <c r="P6350" t="s">
        <v>302</v>
      </c>
      <c r="Q6350">
        <v>5</v>
      </c>
      <c r="R6350" t="s">
        <v>1179</v>
      </c>
    </row>
    <row r="6351" spans="1:18" x14ac:dyDescent="0.3">
      <c r="A6351">
        <v>6531</v>
      </c>
      <c r="B6351" t="s">
        <v>46</v>
      </c>
      <c r="C6351">
        <v>2018</v>
      </c>
      <c r="D6351">
        <v>700000</v>
      </c>
      <c r="E6351">
        <v>25000</v>
      </c>
      <c r="F6351" t="s">
        <v>38</v>
      </c>
      <c r="G6351" t="s">
        <v>812</v>
      </c>
      <c r="H6351" t="s">
        <v>1906</v>
      </c>
      <c r="I6351" t="s">
        <v>41</v>
      </c>
      <c r="J6351" t="s">
        <v>23</v>
      </c>
      <c r="K6351" t="s">
        <v>154</v>
      </c>
      <c r="L6351" t="s">
        <v>33</v>
      </c>
      <c r="M6351" t="s">
        <v>417</v>
      </c>
      <c r="N6351">
        <v>1197</v>
      </c>
      <c r="O6351" t="s">
        <v>54</v>
      </c>
      <c r="P6351" t="s">
        <v>693</v>
      </c>
      <c r="Q6351">
        <v>5</v>
      </c>
      <c r="R6351" t="s">
        <v>1179</v>
      </c>
    </row>
    <row r="6352" spans="1:18" x14ac:dyDescent="0.3">
      <c r="A6352">
        <v>6532</v>
      </c>
      <c r="B6352" t="s">
        <v>75</v>
      </c>
      <c r="C6352">
        <v>2014</v>
      </c>
      <c r="D6352">
        <v>650000</v>
      </c>
      <c r="E6352">
        <v>80000</v>
      </c>
      <c r="F6352" t="s">
        <v>38</v>
      </c>
      <c r="G6352" t="s">
        <v>812</v>
      </c>
      <c r="H6352" t="s">
        <v>2324</v>
      </c>
      <c r="I6352" t="s">
        <v>22</v>
      </c>
      <c r="J6352" t="s">
        <v>23</v>
      </c>
      <c r="K6352" t="s">
        <v>24</v>
      </c>
      <c r="L6352" t="s">
        <v>25</v>
      </c>
      <c r="M6352" t="s">
        <v>76</v>
      </c>
      <c r="N6352">
        <v>1461</v>
      </c>
      <c r="O6352" t="s">
        <v>77</v>
      </c>
      <c r="P6352" t="s">
        <v>78</v>
      </c>
      <c r="Q6352">
        <v>5</v>
      </c>
      <c r="R6352" t="s">
        <v>1179</v>
      </c>
    </row>
    <row r="6353" spans="1:18" x14ac:dyDescent="0.3">
      <c r="A6353">
        <v>6533</v>
      </c>
      <c r="B6353" t="s">
        <v>109</v>
      </c>
      <c r="C6353">
        <v>2014</v>
      </c>
      <c r="D6353">
        <v>95000</v>
      </c>
      <c r="E6353">
        <v>50000</v>
      </c>
      <c r="F6353" t="s">
        <v>38</v>
      </c>
      <c r="G6353" t="s">
        <v>812</v>
      </c>
      <c r="H6353" t="s">
        <v>2325</v>
      </c>
      <c r="I6353" t="s">
        <v>41</v>
      </c>
      <c r="J6353" t="s">
        <v>23</v>
      </c>
      <c r="K6353" t="s">
        <v>24</v>
      </c>
      <c r="L6353" t="s">
        <v>33</v>
      </c>
      <c r="M6353" t="s">
        <v>465</v>
      </c>
      <c r="N6353">
        <v>624</v>
      </c>
      <c r="O6353" t="s">
        <v>521</v>
      </c>
      <c r="P6353" t="s">
        <v>816</v>
      </c>
      <c r="Q6353">
        <v>4</v>
      </c>
      <c r="R6353" t="s">
        <v>1179</v>
      </c>
    </row>
    <row r="6354" spans="1:18" x14ac:dyDescent="0.3">
      <c r="A6354">
        <v>6534</v>
      </c>
      <c r="B6354" t="s">
        <v>88</v>
      </c>
      <c r="C6354">
        <v>2015</v>
      </c>
      <c r="D6354">
        <v>1147000</v>
      </c>
      <c r="E6354">
        <v>56975</v>
      </c>
      <c r="F6354" t="s">
        <v>38</v>
      </c>
      <c r="G6354" t="s">
        <v>812</v>
      </c>
      <c r="H6354" t="s">
        <v>2325</v>
      </c>
      <c r="I6354" t="s">
        <v>22</v>
      </c>
      <c r="J6354" t="s">
        <v>23</v>
      </c>
      <c r="K6354" t="s">
        <v>24</v>
      </c>
      <c r="L6354" t="s">
        <v>25</v>
      </c>
      <c r="M6354" t="s">
        <v>155</v>
      </c>
      <c r="N6354">
        <v>2179</v>
      </c>
      <c r="O6354" t="s">
        <v>446</v>
      </c>
      <c r="P6354" t="s">
        <v>447</v>
      </c>
      <c r="Q6354">
        <v>7</v>
      </c>
      <c r="R6354" t="s">
        <v>1179</v>
      </c>
    </row>
    <row r="6355" spans="1:18" x14ac:dyDescent="0.3">
      <c r="A6355">
        <v>6535</v>
      </c>
      <c r="B6355" t="s">
        <v>46</v>
      </c>
      <c r="C6355">
        <v>2010</v>
      </c>
      <c r="D6355">
        <v>150000</v>
      </c>
      <c r="E6355">
        <v>110000</v>
      </c>
      <c r="F6355" t="s">
        <v>124</v>
      </c>
      <c r="G6355" t="s">
        <v>148</v>
      </c>
      <c r="H6355" t="s">
        <v>1246</v>
      </c>
      <c r="I6355" t="s">
        <v>41</v>
      </c>
      <c r="J6355" t="s">
        <v>23</v>
      </c>
      <c r="K6355" t="s">
        <v>24</v>
      </c>
      <c r="L6355" t="s">
        <v>25</v>
      </c>
      <c r="M6355" t="s">
        <v>629</v>
      </c>
      <c r="N6355">
        <v>1086</v>
      </c>
      <c r="O6355" t="s">
        <v>665</v>
      </c>
      <c r="P6355" t="s">
        <v>310</v>
      </c>
      <c r="Q6355">
        <v>5</v>
      </c>
      <c r="R6355" t="s">
        <v>1179</v>
      </c>
    </row>
    <row r="6356" spans="1:18" x14ac:dyDescent="0.3">
      <c r="A6356">
        <v>6536</v>
      </c>
      <c r="B6356" t="s">
        <v>18</v>
      </c>
      <c r="C6356">
        <v>2008</v>
      </c>
      <c r="D6356">
        <v>120000</v>
      </c>
      <c r="E6356">
        <v>80000</v>
      </c>
      <c r="F6356" t="s">
        <v>124</v>
      </c>
      <c r="G6356" t="s">
        <v>148</v>
      </c>
      <c r="H6356" t="s">
        <v>149</v>
      </c>
      <c r="I6356" t="s">
        <v>41</v>
      </c>
      <c r="J6356" t="s">
        <v>23</v>
      </c>
      <c r="K6356" t="s">
        <v>24</v>
      </c>
      <c r="L6356" t="s">
        <v>42</v>
      </c>
      <c r="M6356" t="s">
        <v>96</v>
      </c>
      <c r="N6356">
        <v>796</v>
      </c>
      <c r="O6356" t="s">
        <v>97</v>
      </c>
      <c r="P6356" t="s">
        <v>98</v>
      </c>
      <c r="Q6356">
        <v>5</v>
      </c>
      <c r="R6356" t="s">
        <v>1179</v>
      </c>
    </row>
    <row r="6357" spans="1:18" x14ac:dyDescent="0.3">
      <c r="A6357">
        <v>6538</v>
      </c>
      <c r="B6357" t="s">
        <v>69</v>
      </c>
      <c r="C6357">
        <v>2010</v>
      </c>
      <c r="D6357">
        <v>180000</v>
      </c>
      <c r="E6357">
        <v>187000</v>
      </c>
      <c r="F6357" t="s">
        <v>124</v>
      </c>
      <c r="G6357" t="s">
        <v>148</v>
      </c>
      <c r="H6357" t="s">
        <v>149</v>
      </c>
      <c r="I6357" t="s">
        <v>22</v>
      </c>
      <c r="J6357" t="s">
        <v>158</v>
      </c>
      <c r="K6357" t="s">
        <v>24</v>
      </c>
      <c r="L6357" t="s">
        <v>33</v>
      </c>
      <c r="M6357" t="s">
        <v>159</v>
      </c>
      <c r="N6357">
        <v>1399</v>
      </c>
      <c r="O6357" t="s">
        <v>388</v>
      </c>
      <c r="P6357" t="s">
        <v>676</v>
      </c>
      <c r="Q6357">
        <v>5</v>
      </c>
      <c r="R6357" t="s">
        <v>1179</v>
      </c>
    </row>
    <row r="6358" spans="1:18" x14ac:dyDescent="0.3">
      <c r="A6358">
        <v>6539</v>
      </c>
      <c r="B6358" t="s">
        <v>69</v>
      </c>
      <c r="C6358">
        <v>2013</v>
      </c>
      <c r="D6358">
        <v>325000</v>
      </c>
      <c r="E6358">
        <v>69000</v>
      </c>
      <c r="F6358" t="s">
        <v>124</v>
      </c>
      <c r="G6358" t="s">
        <v>148</v>
      </c>
      <c r="H6358" t="s">
        <v>2327</v>
      </c>
      <c r="I6358" t="s">
        <v>22</v>
      </c>
      <c r="J6358" t="s">
        <v>158</v>
      </c>
      <c r="K6358" t="s">
        <v>24</v>
      </c>
      <c r="L6358" t="s">
        <v>25</v>
      </c>
      <c r="M6358" t="s">
        <v>133</v>
      </c>
      <c r="N6358">
        <v>1388</v>
      </c>
      <c r="O6358" t="s">
        <v>86</v>
      </c>
      <c r="P6358" t="s">
        <v>74</v>
      </c>
      <c r="Q6358">
        <v>5</v>
      </c>
      <c r="R6358" t="s">
        <v>1179</v>
      </c>
    </row>
    <row r="6359" spans="1:18" x14ac:dyDescent="0.3">
      <c r="A6359">
        <v>6540</v>
      </c>
      <c r="B6359" t="s">
        <v>69</v>
      </c>
      <c r="C6359">
        <v>2015</v>
      </c>
      <c r="D6359">
        <v>550000</v>
      </c>
      <c r="E6359">
        <v>206000</v>
      </c>
      <c r="F6359" t="s">
        <v>124</v>
      </c>
      <c r="G6359" t="s">
        <v>148</v>
      </c>
      <c r="H6359" t="s">
        <v>149</v>
      </c>
      <c r="I6359" t="s">
        <v>22</v>
      </c>
      <c r="J6359" t="s">
        <v>158</v>
      </c>
      <c r="K6359" t="s">
        <v>24</v>
      </c>
      <c r="L6359" t="s">
        <v>25</v>
      </c>
      <c r="M6359" t="s">
        <v>236</v>
      </c>
      <c r="N6359">
        <v>1498</v>
      </c>
      <c r="O6359" t="s">
        <v>237</v>
      </c>
      <c r="P6359" t="s">
        <v>238</v>
      </c>
      <c r="Q6359">
        <v>5</v>
      </c>
      <c r="R6359" t="s">
        <v>1179</v>
      </c>
    </row>
    <row r="6360" spans="1:18" x14ac:dyDescent="0.3">
      <c r="A6360">
        <v>6541</v>
      </c>
      <c r="B6360" t="s">
        <v>69</v>
      </c>
      <c r="C6360">
        <v>2018</v>
      </c>
      <c r="D6360">
        <v>950000</v>
      </c>
      <c r="E6360">
        <v>27000</v>
      </c>
      <c r="F6360" t="s">
        <v>124</v>
      </c>
      <c r="G6360" t="s">
        <v>148</v>
      </c>
      <c r="H6360" t="s">
        <v>149</v>
      </c>
      <c r="I6360" t="s">
        <v>22</v>
      </c>
      <c r="J6360" t="s">
        <v>158</v>
      </c>
      <c r="K6360" t="s">
        <v>24</v>
      </c>
      <c r="L6360" t="s">
        <v>25</v>
      </c>
      <c r="M6360" t="s">
        <v>236</v>
      </c>
      <c r="N6360">
        <v>1498</v>
      </c>
      <c r="O6360" t="s">
        <v>237</v>
      </c>
      <c r="P6360" t="s">
        <v>238</v>
      </c>
      <c r="Q6360">
        <v>5</v>
      </c>
      <c r="R6360" t="s">
        <v>1179</v>
      </c>
    </row>
    <row r="6361" spans="1:18" x14ac:dyDescent="0.3">
      <c r="A6361">
        <v>6542</v>
      </c>
      <c r="B6361" t="s">
        <v>69</v>
      </c>
      <c r="C6361">
        <v>2014</v>
      </c>
      <c r="D6361">
        <v>500000</v>
      </c>
      <c r="E6361">
        <v>132000</v>
      </c>
      <c r="F6361" t="s">
        <v>124</v>
      </c>
      <c r="G6361" t="s">
        <v>148</v>
      </c>
      <c r="H6361" t="s">
        <v>2328</v>
      </c>
      <c r="I6361" t="s">
        <v>22</v>
      </c>
      <c r="J6361" t="s">
        <v>158</v>
      </c>
      <c r="K6361" t="s">
        <v>24</v>
      </c>
      <c r="L6361" t="s">
        <v>33</v>
      </c>
      <c r="M6361" t="s">
        <v>591</v>
      </c>
      <c r="N6361">
        <v>1498</v>
      </c>
      <c r="O6361" t="s">
        <v>720</v>
      </c>
      <c r="P6361" t="s">
        <v>568</v>
      </c>
      <c r="Q6361">
        <v>5</v>
      </c>
      <c r="R6361" t="s">
        <v>1179</v>
      </c>
    </row>
    <row r="6362" spans="1:18" x14ac:dyDescent="0.3">
      <c r="A6362">
        <v>6543</v>
      </c>
      <c r="B6362" t="s">
        <v>69</v>
      </c>
      <c r="C6362">
        <v>2017</v>
      </c>
      <c r="D6362">
        <v>725000</v>
      </c>
      <c r="E6362">
        <v>75000</v>
      </c>
      <c r="F6362" t="s">
        <v>124</v>
      </c>
      <c r="G6362" t="s">
        <v>148</v>
      </c>
      <c r="H6362" t="s">
        <v>2328</v>
      </c>
      <c r="I6362" t="s">
        <v>22</v>
      </c>
      <c r="J6362" t="s">
        <v>158</v>
      </c>
      <c r="K6362" t="s">
        <v>24</v>
      </c>
      <c r="L6362" t="s">
        <v>25</v>
      </c>
      <c r="M6362" t="s">
        <v>717</v>
      </c>
      <c r="N6362">
        <v>1498</v>
      </c>
      <c r="O6362" t="s">
        <v>718</v>
      </c>
      <c r="P6362" t="s">
        <v>719</v>
      </c>
      <c r="Q6362">
        <v>5</v>
      </c>
      <c r="R6362" t="s">
        <v>1179</v>
      </c>
    </row>
    <row r="6363" spans="1:18" x14ac:dyDescent="0.3">
      <c r="A6363">
        <v>6544</v>
      </c>
      <c r="B6363" t="s">
        <v>69</v>
      </c>
      <c r="C6363">
        <v>2015</v>
      </c>
      <c r="D6363">
        <v>500000</v>
      </c>
      <c r="E6363">
        <v>18000</v>
      </c>
      <c r="F6363" t="s">
        <v>124</v>
      </c>
      <c r="G6363" t="s">
        <v>148</v>
      </c>
      <c r="H6363" t="s">
        <v>2327</v>
      </c>
      <c r="I6363" t="s">
        <v>41</v>
      </c>
      <c r="J6363" t="s">
        <v>158</v>
      </c>
      <c r="K6363" t="s">
        <v>24</v>
      </c>
      <c r="L6363" t="s">
        <v>33</v>
      </c>
      <c r="M6363" t="s">
        <v>164</v>
      </c>
      <c r="N6363">
        <v>1194</v>
      </c>
      <c r="O6363" t="s">
        <v>1064</v>
      </c>
      <c r="P6363" t="s">
        <v>2261</v>
      </c>
      <c r="Q6363">
        <v>5</v>
      </c>
      <c r="R6363" t="s">
        <v>1179</v>
      </c>
    </row>
    <row r="6364" spans="1:18" x14ac:dyDescent="0.3">
      <c r="A6364">
        <v>6545</v>
      </c>
      <c r="B6364" t="s">
        <v>88</v>
      </c>
      <c r="C6364">
        <v>2011</v>
      </c>
      <c r="D6364">
        <v>180000</v>
      </c>
      <c r="E6364">
        <v>218000</v>
      </c>
      <c r="F6364" t="s">
        <v>124</v>
      </c>
      <c r="G6364" t="s">
        <v>148</v>
      </c>
      <c r="H6364" t="s">
        <v>2327</v>
      </c>
      <c r="I6364" t="s">
        <v>22</v>
      </c>
      <c r="J6364" t="s">
        <v>23</v>
      </c>
      <c r="K6364" t="s">
        <v>24</v>
      </c>
      <c r="L6364" t="s">
        <v>25</v>
      </c>
      <c r="M6364" t="s">
        <v>102</v>
      </c>
      <c r="N6364">
        <v>1461</v>
      </c>
      <c r="O6364" t="s">
        <v>103</v>
      </c>
      <c r="P6364" t="s">
        <v>74</v>
      </c>
      <c r="Q6364">
        <v>5</v>
      </c>
      <c r="R6364" t="s">
        <v>1179</v>
      </c>
    </row>
    <row r="6365" spans="1:18" x14ac:dyDescent="0.3">
      <c r="A6365">
        <v>6546</v>
      </c>
      <c r="B6365" t="s">
        <v>46</v>
      </c>
      <c r="C6365">
        <v>2016</v>
      </c>
      <c r="D6365">
        <v>650000</v>
      </c>
      <c r="E6365">
        <v>10000</v>
      </c>
      <c r="F6365" t="s">
        <v>124</v>
      </c>
      <c r="G6365" t="s">
        <v>148</v>
      </c>
      <c r="H6365" t="s">
        <v>2327</v>
      </c>
      <c r="I6365" t="s">
        <v>22</v>
      </c>
      <c r="J6365" t="s">
        <v>23</v>
      </c>
      <c r="K6365" t="s">
        <v>24</v>
      </c>
      <c r="L6365" t="s">
        <v>25</v>
      </c>
      <c r="M6365" t="s">
        <v>99</v>
      </c>
      <c r="N6365">
        <v>1396</v>
      </c>
      <c r="O6365" t="s">
        <v>100</v>
      </c>
      <c r="P6365" t="s">
        <v>101</v>
      </c>
      <c r="Q6365">
        <v>5</v>
      </c>
      <c r="R6365" t="s">
        <v>1179</v>
      </c>
    </row>
    <row r="6366" spans="1:18" x14ac:dyDescent="0.3">
      <c r="A6366">
        <v>6547</v>
      </c>
      <c r="B6366" t="s">
        <v>18</v>
      </c>
      <c r="C6366">
        <v>2010</v>
      </c>
      <c r="D6366">
        <v>285000</v>
      </c>
      <c r="E6366">
        <v>80000</v>
      </c>
      <c r="F6366" t="s">
        <v>124</v>
      </c>
      <c r="G6366" t="s">
        <v>148</v>
      </c>
      <c r="H6366" t="s">
        <v>2328</v>
      </c>
      <c r="I6366" t="s">
        <v>22</v>
      </c>
      <c r="J6366" t="s">
        <v>23</v>
      </c>
      <c r="K6366" t="s">
        <v>24</v>
      </c>
      <c r="L6366" t="s">
        <v>25</v>
      </c>
      <c r="M6366" t="s">
        <v>159</v>
      </c>
      <c r="N6366">
        <v>1248</v>
      </c>
      <c r="O6366" t="s">
        <v>393</v>
      </c>
      <c r="P6366" t="s">
        <v>28</v>
      </c>
      <c r="Q6366">
        <v>5</v>
      </c>
      <c r="R6366" t="s">
        <v>1179</v>
      </c>
    </row>
    <row r="6367" spans="1:18" x14ac:dyDescent="0.3">
      <c r="A6367">
        <v>6548</v>
      </c>
      <c r="B6367" t="s">
        <v>88</v>
      </c>
      <c r="C6367">
        <v>2011</v>
      </c>
      <c r="D6367">
        <v>210000</v>
      </c>
      <c r="E6367">
        <v>215000</v>
      </c>
      <c r="F6367" t="s">
        <v>124</v>
      </c>
      <c r="G6367" t="s">
        <v>148</v>
      </c>
      <c r="H6367" t="s">
        <v>149</v>
      </c>
      <c r="I6367" t="s">
        <v>22</v>
      </c>
      <c r="J6367" t="s">
        <v>23</v>
      </c>
      <c r="K6367" t="s">
        <v>24</v>
      </c>
      <c r="L6367" t="s">
        <v>25</v>
      </c>
      <c r="M6367" t="s">
        <v>102</v>
      </c>
      <c r="N6367">
        <v>1461</v>
      </c>
      <c r="O6367" t="s">
        <v>103</v>
      </c>
      <c r="P6367" t="s">
        <v>74</v>
      </c>
      <c r="Q6367">
        <v>5</v>
      </c>
      <c r="R6367" t="s">
        <v>1179</v>
      </c>
    </row>
    <row r="6368" spans="1:18" x14ac:dyDescent="0.3">
      <c r="A6368">
        <v>6549</v>
      </c>
      <c r="B6368" t="s">
        <v>69</v>
      </c>
      <c r="C6368">
        <v>2012</v>
      </c>
      <c r="D6368">
        <v>200000</v>
      </c>
      <c r="E6368">
        <v>137000</v>
      </c>
      <c r="F6368" t="s">
        <v>124</v>
      </c>
      <c r="G6368" t="s">
        <v>148</v>
      </c>
      <c r="H6368" t="s">
        <v>149</v>
      </c>
      <c r="I6368" t="s">
        <v>22</v>
      </c>
      <c r="J6368" t="s">
        <v>23</v>
      </c>
      <c r="K6368" t="s">
        <v>24</v>
      </c>
      <c r="L6368" t="s">
        <v>25</v>
      </c>
      <c r="M6368" t="s">
        <v>159</v>
      </c>
      <c r="N6368">
        <v>1399</v>
      </c>
      <c r="O6368" t="s">
        <v>86</v>
      </c>
      <c r="P6368" t="s">
        <v>74</v>
      </c>
      <c r="Q6368">
        <v>5</v>
      </c>
      <c r="R6368" t="s">
        <v>1179</v>
      </c>
    </row>
    <row r="6369" spans="1:18" x14ac:dyDescent="0.3">
      <c r="A6369">
        <v>6550</v>
      </c>
      <c r="B6369" t="s">
        <v>221</v>
      </c>
      <c r="C6369">
        <v>2011</v>
      </c>
      <c r="D6369">
        <v>295000</v>
      </c>
      <c r="E6369">
        <v>65000</v>
      </c>
      <c r="F6369" t="s">
        <v>124</v>
      </c>
      <c r="G6369" t="s">
        <v>148</v>
      </c>
      <c r="H6369" t="s">
        <v>2328</v>
      </c>
      <c r="I6369" t="s">
        <v>22</v>
      </c>
      <c r="J6369" t="s">
        <v>23</v>
      </c>
      <c r="K6369" t="s">
        <v>24</v>
      </c>
      <c r="L6369" t="s">
        <v>33</v>
      </c>
      <c r="M6369" t="s">
        <v>234</v>
      </c>
      <c r="N6369">
        <v>1598</v>
      </c>
      <c r="O6369" t="s">
        <v>235</v>
      </c>
      <c r="P6369" t="s">
        <v>36</v>
      </c>
      <c r="Q6369">
        <v>5</v>
      </c>
      <c r="R6369" t="s">
        <v>1179</v>
      </c>
    </row>
    <row r="6370" spans="1:18" x14ac:dyDescent="0.3">
      <c r="A6370">
        <v>6551</v>
      </c>
      <c r="B6370" t="s">
        <v>37</v>
      </c>
      <c r="C6370">
        <v>2007</v>
      </c>
      <c r="D6370">
        <v>160000</v>
      </c>
      <c r="E6370">
        <v>120000</v>
      </c>
      <c r="F6370" t="s">
        <v>124</v>
      </c>
      <c r="G6370" t="s">
        <v>148</v>
      </c>
      <c r="H6370" t="s">
        <v>2328</v>
      </c>
      <c r="I6370" t="s">
        <v>41</v>
      </c>
      <c r="J6370" t="s">
        <v>23</v>
      </c>
      <c r="K6370" t="s">
        <v>24</v>
      </c>
      <c r="L6370" t="s">
        <v>42</v>
      </c>
      <c r="M6370" t="s">
        <v>43</v>
      </c>
      <c r="N6370">
        <v>1497</v>
      </c>
      <c r="O6370" t="s">
        <v>44</v>
      </c>
      <c r="P6370" t="s">
        <v>45</v>
      </c>
      <c r="Q6370">
        <v>5</v>
      </c>
      <c r="R6370" t="s">
        <v>1179</v>
      </c>
    </row>
    <row r="6371" spans="1:18" x14ac:dyDescent="0.3">
      <c r="A6371">
        <v>6552</v>
      </c>
      <c r="B6371" t="s">
        <v>18</v>
      </c>
      <c r="C6371">
        <v>2017</v>
      </c>
      <c r="D6371">
        <v>450000</v>
      </c>
      <c r="E6371">
        <v>10000</v>
      </c>
      <c r="F6371" t="s">
        <v>124</v>
      </c>
      <c r="G6371" t="s">
        <v>148</v>
      </c>
      <c r="H6371" t="s">
        <v>1246</v>
      </c>
      <c r="I6371" t="s">
        <v>41</v>
      </c>
      <c r="J6371" t="s">
        <v>23</v>
      </c>
      <c r="K6371" t="s">
        <v>154</v>
      </c>
      <c r="L6371" t="s">
        <v>25</v>
      </c>
      <c r="M6371" t="s">
        <v>243</v>
      </c>
      <c r="N6371">
        <v>998</v>
      </c>
      <c r="O6371" t="s">
        <v>244</v>
      </c>
      <c r="P6371" t="s">
        <v>141</v>
      </c>
      <c r="Q6371">
        <v>5</v>
      </c>
      <c r="R6371" t="s">
        <v>1179</v>
      </c>
    </row>
    <row r="6372" spans="1:18" x14ac:dyDescent="0.3">
      <c r="A6372">
        <v>6553</v>
      </c>
      <c r="B6372" t="s">
        <v>145</v>
      </c>
      <c r="C6372">
        <v>2016</v>
      </c>
      <c r="D6372">
        <v>385000</v>
      </c>
      <c r="E6372">
        <v>20000</v>
      </c>
      <c r="F6372" t="s">
        <v>124</v>
      </c>
      <c r="G6372" t="s">
        <v>148</v>
      </c>
      <c r="H6372" t="s">
        <v>2328</v>
      </c>
      <c r="I6372" t="s">
        <v>41</v>
      </c>
      <c r="J6372" t="s">
        <v>23</v>
      </c>
      <c r="K6372" t="s">
        <v>24</v>
      </c>
      <c r="L6372" t="s">
        <v>25</v>
      </c>
      <c r="M6372" t="s">
        <v>669</v>
      </c>
      <c r="N6372">
        <v>1198</v>
      </c>
      <c r="O6372" t="s">
        <v>86</v>
      </c>
      <c r="P6372" t="s">
        <v>147</v>
      </c>
      <c r="Q6372">
        <v>7</v>
      </c>
      <c r="R6372" t="s">
        <v>1179</v>
      </c>
    </row>
    <row r="6373" spans="1:18" x14ac:dyDescent="0.3">
      <c r="A6373">
        <v>6554</v>
      </c>
      <c r="B6373" t="s">
        <v>69</v>
      </c>
      <c r="C6373">
        <v>2011</v>
      </c>
      <c r="D6373">
        <v>350000</v>
      </c>
      <c r="E6373">
        <v>93500</v>
      </c>
      <c r="F6373" t="s">
        <v>124</v>
      </c>
      <c r="G6373" t="s">
        <v>148</v>
      </c>
      <c r="H6373" t="s">
        <v>2328</v>
      </c>
      <c r="I6373" t="s">
        <v>22</v>
      </c>
      <c r="J6373" t="s">
        <v>23</v>
      </c>
      <c r="K6373" t="s">
        <v>24</v>
      </c>
      <c r="L6373" t="s">
        <v>33</v>
      </c>
      <c r="M6373" t="s">
        <v>133</v>
      </c>
      <c r="N6373">
        <v>1388</v>
      </c>
      <c r="O6373" t="s">
        <v>86</v>
      </c>
      <c r="P6373" t="s">
        <v>74</v>
      </c>
      <c r="Q6373">
        <v>5</v>
      </c>
      <c r="R6373" t="s">
        <v>1179</v>
      </c>
    </row>
    <row r="6374" spans="1:18" x14ac:dyDescent="0.3">
      <c r="A6374">
        <v>6555</v>
      </c>
      <c r="B6374" t="s">
        <v>320</v>
      </c>
      <c r="C6374">
        <v>2017</v>
      </c>
      <c r="D6374">
        <v>2711000</v>
      </c>
      <c r="E6374">
        <v>9000</v>
      </c>
      <c r="F6374" t="s">
        <v>19</v>
      </c>
      <c r="G6374" t="s">
        <v>206</v>
      </c>
      <c r="H6374" t="s">
        <v>2329</v>
      </c>
      <c r="I6374" t="s">
        <v>22</v>
      </c>
      <c r="J6374" t="s">
        <v>158</v>
      </c>
      <c r="K6374" t="s">
        <v>154</v>
      </c>
      <c r="L6374" t="s">
        <v>25</v>
      </c>
      <c r="M6374" t="s">
        <v>363</v>
      </c>
      <c r="N6374">
        <v>1999</v>
      </c>
      <c r="O6374" t="s">
        <v>322</v>
      </c>
      <c r="P6374" t="s">
        <v>323</v>
      </c>
      <c r="Q6374">
        <v>5</v>
      </c>
      <c r="R6374" t="s">
        <v>1179</v>
      </c>
    </row>
    <row r="6375" spans="1:18" x14ac:dyDescent="0.3">
      <c r="A6375">
        <v>6556</v>
      </c>
      <c r="B6375" t="s">
        <v>316</v>
      </c>
      <c r="C6375">
        <v>2019</v>
      </c>
      <c r="D6375">
        <v>5150000</v>
      </c>
      <c r="E6375">
        <v>20000</v>
      </c>
      <c r="F6375" t="s">
        <v>19</v>
      </c>
      <c r="G6375" t="s">
        <v>206</v>
      </c>
      <c r="H6375" t="s">
        <v>2330</v>
      </c>
      <c r="I6375" t="s">
        <v>41</v>
      </c>
      <c r="J6375" t="s">
        <v>158</v>
      </c>
      <c r="K6375" t="s">
        <v>154</v>
      </c>
      <c r="L6375" t="s">
        <v>25</v>
      </c>
      <c r="M6375" t="s">
        <v>317</v>
      </c>
      <c r="N6375">
        <v>2487</v>
      </c>
      <c r="O6375" t="s">
        <v>318</v>
      </c>
      <c r="P6375" t="s">
        <v>319</v>
      </c>
      <c r="Q6375">
        <v>5</v>
      </c>
      <c r="R6375" t="s">
        <v>1179</v>
      </c>
    </row>
    <row r="6376" spans="1:18" x14ac:dyDescent="0.3">
      <c r="A6376">
        <v>6557</v>
      </c>
      <c r="B6376" t="s">
        <v>320</v>
      </c>
      <c r="C6376">
        <v>2017</v>
      </c>
      <c r="D6376">
        <v>3200000</v>
      </c>
      <c r="E6376">
        <v>45000</v>
      </c>
      <c r="F6376" t="s">
        <v>19</v>
      </c>
      <c r="G6376" t="s">
        <v>206</v>
      </c>
      <c r="H6376" t="s">
        <v>2329</v>
      </c>
      <c r="I6376" t="s">
        <v>22</v>
      </c>
      <c r="J6376" t="s">
        <v>158</v>
      </c>
      <c r="K6376" t="s">
        <v>154</v>
      </c>
      <c r="L6376" t="s">
        <v>25</v>
      </c>
      <c r="M6376" t="s">
        <v>321</v>
      </c>
      <c r="N6376">
        <v>1999</v>
      </c>
      <c r="O6376" t="s">
        <v>322</v>
      </c>
      <c r="P6376" t="s">
        <v>323</v>
      </c>
      <c r="Q6376">
        <v>5</v>
      </c>
      <c r="R6376" t="s">
        <v>1179</v>
      </c>
    </row>
    <row r="6377" spans="1:18" x14ac:dyDescent="0.3">
      <c r="A6377">
        <v>6558</v>
      </c>
      <c r="B6377" t="s">
        <v>109</v>
      </c>
      <c r="C6377">
        <v>2015</v>
      </c>
      <c r="D6377">
        <v>503000</v>
      </c>
      <c r="E6377">
        <v>110000</v>
      </c>
      <c r="F6377" t="s">
        <v>19</v>
      </c>
      <c r="G6377" t="s">
        <v>206</v>
      </c>
      <c r="H6377" t="s">
        <v>2329</v>
      </c>
      <c r="I6377" t="s">
        <v>22</v>
      </c>
      <c r="J6377" t="s">
        <v>23</v>
      </c>
      <c r="K6377" t="s">
        <v>24</v>
      </c>
      <c r="L6377" t="s">
        <v>25</v>
      </c>
      <c r="M6377" t="s">
        <v>426</v>
      </c>
      <c r="N6377">
        <v>2179</v>
      </c>
      <c r="O6377" t="s">
        <v>422</v>
      </c>
      <c r="P6377" t="s">
        <v>423</v>
      </c>
      <c r="Q6377">
        <v>7</v>
      </c>
      <c r="R6377" t="s">
        <v>1179</v>
      </c>
    </row>
    <row r="6378" spans="1:18" x14ac:dyDescent="0.3">
      <c r="A6378">
        <v>6559</v>
      </c>
      <c r="B6378" t="s">
        <v>349</v>
      </c>
      <c r="C6378">
        <v>2019</v>
      </c>
      <c r="D6378">
        <v>3800000</v>
      </c>
      <c r="E6378">
        <v>20000</v>
      </c>
      <c r="F6378" t="s">
        <v>19</v>
      </c>
      <c r="G6378" t="s">
        <v>206</v>
      </c>
      <c r="H6378" t="s">
        <v>2330</v>
      </c>
      <c r="I6378" t="s">
        <v>22</v>
      </c>
      <c r="J6378" t="s">
        <v>23</v>
      </c>
      <c r="K6378" t="s">
        <v>154</v>
      </c>
      <c r="L6378" t="s">
        <v>25</v>
      </c>
      <c r="M6378" t="s">
        <v>347</v>
      </c>
      <c r="N6378">
        <v>1969</v>
      </c>
      <c r="O6378" t="s">
        <v>336</v>
      </c>
      <c r="P6378" t="s">
        <v>350</v>
      </c>
      <c r="Q6378">
        <v>5</v>
      </c>
      <c r="R6378" t="s">
        <v>1179</v>
      </c>
    </row>
    <row r="6379" spans="1:18" x14ac:dyDescent="0.3">
      <c r="A6379">
        <v>6560</v>
      </c>
      <c r="B6379" t="s">
        <v>65</v>
      </c>
      <c r="C6379">
        <v>2016</v>
      </c>
      <c r="D6379">
        <v>2000000</v>
      </c>
      <c r="E6379">
        <v>68089</v>
      </c>
      <c r="F6379" t="s">
        <v>19</v>
      </c>
      <c r="G6379" t="s">
        <v>206</v>
      </c>
      <c r="H6379" t="s">
        <v>2330</v>
      </c>
      <c r="I6379" t="s">
        <v>41</v>
      </c>
      <c r="J6379" t="s">
        <v>526</v>
      </c>
      <c r="K6379" t="s">
        <v>154</v>
      </c>
      <c r="L6379" t="s">
        <v>25</v>
      </c>
      <c r="M6379" t="s">
        <v>376</v>
      </c>
      <c r="N6379">
        <v>2494</v>
      </c>
      <c r="O6379" t="s">
        <v>377</v>
      </c>
      <c r="P6379" t="s">
        <v>378</v>
      </c>
      <c r="Q6379">
        <v>5</v>
      </c>
      <c r="R6379" t="s">
        <v>1179</v>
      </c>
    </row>
    <row r="6380" spans="1:18" x14ac:dyDescent="0.3">
      <c r="A6380">
        <v>6561</v>
      </c>
      <c r="B6380" t="s">
        <v>18</v>
      </c>
      <c r="C6380">
        <v>2013</v>
      </c>
      <c r="D6380">
        <v>225000</v>
      </c>
      <c r="E6380">
        <v>58343</v>
      </c>
      <c r="F6380" t="s">
        <v>19</v>
      </c>
      <c r="G6380" t="s">
        <v>206</v>
      </c>
      <c r="H6380" t="s">
        <v>2330</v>
      </c>
      <c r="I6380" t="s">
        <v>41</v>
      </c>
      <c r="J6380" t="s">
        <v>526</v>
      </c>
      <c r="K6380" t="s">
        <v>24</v>
      </c>
      <c r="L6380" t="s">
        <v>25</v>
      </c>
      <c r="M6380" t="s">
        <v>262</v>
      </c>
      <c r="N6380">
        <v>998</v>
      </c>
      <c r="O6380" t="s">
        <v>166</v>
      </c>
      <c r="P6380" t="s">
        <v>141</v>
      </c>
      <c r="Q6380">
        <v>5</v>
      </c>
      <c r="R6380" t="s">
        <v>1179</v>
      </c>
    </row>
    <row r="6381" spans="1:18" x14ac:dyDescent="0.3">
      <c r="A6381">
        <v>6562</v>
      </c>
      <c r="B6381" t="s">
        <v>18</v>
      </c>
      <c r="C6381">
        <v>2018</v>
      </c>
      <c r="D6381">
        <v>740000</v>
      </c>
      <c r="E6381">
        <v>38817</v>
      </c>
      <c r="F6381" t="s">
        <v>19</v>
      </c>
      <c r="G6381" t="s">
        <v>780</v>
      </c>
      <c r="H6381" t="s">
        <v>993</v>
      </c>
      <c r="I6381" t="s">
        <v>22</v>
      </c>
      <c r="J6381" t="s">
        <v>158</v>
      </c>
      <c r="K6381" t="s">
        <v>24</v>
      </c>
      <c r="L6381" t="s">
        <v>25</v>
      </c>
      <c r="M6381" t="s">
        <v>527</v>
      </c>
      <c r="N6381">
        <v>1248</v>
      </c>
      <c r="O6381" t="s">
        <v>27</v>
      </c>
      <c r="P6381" t="s">
        <v>28</v>
      </c>
      <c r="Q6381">
        <v>5</v>
      </c>
      <c r="R6381" t="s">
        <v>1179</v>
      </c>
    </row>
    <row r="6382" spans="1:18" x14ac:dyDescent="0.3">
      <c r="A6382">
        <v>6563</v>
      </c>
      <c r="B6382" t="s">
        <v>37</v>
      </c>
      <c r="C6382">
        <v>2016</v>
      </c>
      <c r="D6382">
        <v>550000</v>
      </c>
      <c r="E6382">
        <v>56494</v>
      </c>
      <c r="F6382" t="s">
        <v>19</v>
      </c>
      <c r="G6382" t="s">
        <v>857</v>
      </c>
      <c r="H6382" t="s">
        <v>1322</v>
      </c>
      <c r="I6382" t="s">
        <v>41</v>
      </c>
      <c r="J6382" t="s">
        <v>526</v>
      </c>
      <c r="K6382" t="s">
        <v>24</v>
      </c>
      <c r="L6382" t="s">
        <v>25</v>
      </c>
      <c r="M6382" t="s">
        <v>121</v>
      </c>
      <c r="N6382">
        <v>1199</v>
      </c>
      <c r="O6382" t="s">
        <v>434</v>
      </c>
      <c r="P6382" t="s">
        <v>452</v>
      </c>
      <c r="Q6382">
        <v>5</v>
      </c>
      <c r="R6382" t="s">
        <v>1179</v>
      </c>
    </row>
    <row r="6383" spans="1:18" x14ac:dyDescent="0.3">
      <c r="A6383">
        <v>6564</v>
      </c>
      <c r="B6383" t="s">
        <v>65</v>
      </c>
      <c r="C6383">
        <v>2013</v>
      </c>
      <c r="D6383">
        <v>750000</v>
      </c>
      <c r="E6383">
        <v>79328</v>
      </c>
      <c r="F6383" t="s">
        <v>19</v>
      </c>
      <c r="G6383" t="s">
        <v>786</v>
      </c>
      <c r="H6383" t="s">
        <v>2331</v>
      </c>
      <c r="I6383" t="s">
        <v>22</v>
      </c>
      <c r="J6383" t="s">
        <v>526</v>
      </c>
      <c r="K6383" t="s">
        <v>24</v>
      </c>
      <c r="L6383" t="s">
        <v>33</v>
      </c>
      <c r="M6383" t="s">
        <v>170</v>
      </c>
      <c r="N6383">
        <v>2494</v>
      </c>
      <c r="O6383" t="s">
        <v>190</v>
      </c>
      <c r="P6383" t="s">
        <v>191</v>
      </c>
      <c r="Q6383">
        <v>7</v>
      </c>
      <c r="R6383" t="s">
        <v>1179</v>
      </c>
    </row>
    <row r="6384" spans="1:18" x14ac:dyDescent="0.3">
      <c r="A6384">
        <v>6565</v>
      </c>
      <c r="B6384" t="s">
        <v>18</v>
      </c>
      <c r="C6384">
        <v>2019</v>
      </c>
      <c r="D6384">
        <v>650000</v>
      </c>
      <c r="E6384">
        <v>5621</v>
      </c>
      <c r="F6384" t="s">
        <v>19</v>
      </c>
      <c r="G6384" t="s">
        <v>786</v>
      </c>
      <c r="H6384" t="s">
        <v>1433</v>
      </c>
      <c r="I6384" t="s">
        <v>41</v>
      </c>
      <c r="J6384" t="s">
        <v>526</v>
      </c>
      <c r="K6384" t="s">
        <v>154</v>
      </c>
      <c r="L6384" t="s">
        <v>25</v>
      </c>
      <c r="M6384" t="s">
        <v>222</v>
      </c>
      <c r="N6384">
        <v>1197</v>
      </c>
      <c r="O6384" t="s">
        <v>265</v>
      </c>
      <c r="P6384" t="s">
        <v>266</v>
      </c>
      <c r="Q6384">
        <v>5</v>
      </c>
      <c r="R6384" t="s">
        <v>1179</v>
      </c>
    </row>
    <row r="6385" spans="1:18" x14ac:dyDescent="0.3">
      <c r="A6385">
        <v>6566</v>
      </c>
      <c r="B6385" t="s">
        <v>65</v>
      </c>
      <c r="C6385">
        <v>2017</v>
      </c>
      <c r="D6385">
        <v>625000</v>
      </c>
      <c r="E6385">
        <v>25538</v>
      </c>
      <c r="F6385" t="s">
        <v>19</v>
      </c>
      <c r="G6385" t="s">
        <v>786</v>
      </c>
      <c r="H6385" t="s">
        <v>1286</v>
      </c>
      <c r="I6385" t="s">
        <v>41</v>
      </c>
      <c r="J6385" t="s">
        <v>526</v>
      </c>
      <c r="K6385" t="s">
        <v>24</v>
      </c>
      <c r="L6385" t="s">
        <v>25</v>
      </c>
      <c r="M6385" t="s">
        <v>335</v>
      </c>
      <c r="N6385">
        <v>1496</v>
      </c>
      <c r="O6385" t="s">
        <v>100</v>
      </c>
      <c r="P6385" t="s">
        <v>528</v>
      </c>
      <c r="Q6385">
        <v>5</v>
      </c>
      <c r="R6385" t="s">
        <v>1179</v>
      </c>
    </row>
    <row r="6386" spans="1:18" x14ac:dyDescent="0.3">
      <c r="A6386">
        <v>6567</v>
      </c>
      <c r="B6386" t="s">
        <v>18</v>
      </c>
      <c r="C6386">
        <v>2018</v>
      </c>
      <c r="D6386">
        <v>600000</v>
      </c>
      <c r="E6386">
        <v>69779</v>
      </c>
      <c r="F6386" t="s">
        <v>38</v>
      </c>
      <c r="G6386" t="s">
        <v>70</v>
      </c>
      <c r="H6386" t="s">
        <v>2332</v>
      </c>
      <c r="I6386" t="s">
        <v>41</v>
      </c>
      <c r="J6386" t="s">
        <v>158</v>
      </c>
      <c r="K6386" t="s">
        <v>154</v>
      </c>
      <c r="L6386" t="s">
        <v>25</v>
      </c>
      <c r="M6386" t="s">
        <v>222</v>
      </c>
      <c r="N6386">
        <v>1197</v>
      </c>
      <c r="O6386" t="s">
        <v>265</v>
      </c>
      <c r="P6386" t="s">
        <v>266</v>
      </c>
      <c r="Q6386">
        <v>5</v>
      </c>
      <c r="R6386" t="s">
        <v>1179</v>
      </c>
    </row>
    <row r="6387" spans="1:18" x14ac:dyDescent="0.3">
      <c r="A6387">
        <v>6568</v>
      </c>
      <c r="B6387" t="s">
        <v>46</v>
      </c>
      <c r="C6387">
        <v>2017</v>
      </c>
      <c r="D6387">
        <v>450000</v>
      </c>
      <c r="E6387">
        <v>56290</v>
      </c>
      <c r="F6387" t="s">
        <v>38</v>
      </c>
      <c r="G6387" t="s">
        <v>70</v>
      </c>
      <c r="H6387" t="s">
        <v>1023</v>
      </c>
      <c r="I6387" t="s">
        <v>22</v>
      </c>
      <c r="J6387" t="s">
        <v>158</v>
      </c>
      <c r="K6387" t="s">
        <v>24</v>
      </c>
      <c r="L6387" t="s">
        <v>25</v>
      </c>
      <c r="M6387" t="s">
        <v>496</v>
      </c>
      <c r="N6387">
        <v>1186</v>
      </c>
      <c r="O6387" t="s">
        <v>466</v>
      </c>
      <c r="P6387" t="s">
        <v>504</v>
      </c>
      <c r="Q6387">
        <v>5</v>
      </c>
      <c r="R6387" t="s">
        <v>1179</v>
      </c>
    </row>
    <row r="6388" spans="1:18" x14ac:dyDescent="0.3">
      <c r="A6388">
        <v>6569</v>
      </c>
      <c r="B6388" t="s">
        <v>239</v>
      </c>
      <c r="C6388">
        <v>2019</v>
      </c>
      <c r="D6388">
        <v>5400000</v>
      </c>
      <c r="E6388">
        <v>7500</v>
      </c>
      <c r="F6388" t="s">
        <v>38</v>
      </c>
      <c r="G6388" t="s">
        <v>70</v>
      </c>
      <c r="H6388" t="s">
        <v>2332</v>
      </c>
      <c r="I6388" t="s">
        <v>22</v>
      </c>
      <c r="J6388" t="s">
        <v>158</v>
      </c>
      <c r="K6388" t="s">
        <v>154</v>
      </c>
      <c r="L6388" t="s">
        <v>25</v>
      </c>
      <c r="M6388" t="s">
        <v>335</v>
      </c>
      <c r="N6388">
        <v>1995</v>
      </c>
      <c r="O6388" t="s">
        <v>336</v>
      </c>
      <c r="P6388" t="s">
        <v>334</v>
      </c>
      <c r="Q6388">
        <v>5</v>
      </c>
      <c r="R6388" t="s">
        <v>1179</v>
      </c>
    </row>
    <row r="6389" spans="1:18" x14ac:dyDescent="0.3">
      <c r="A6389">
        <v>6570</v>
      </c>
      <c r="B6389" t="s">
        <v>239</v>
      </c>
      <c r="C6389">
        <v>2019</v>
      </c>
      <c r="D6389">
        <v>5500000</v>
      </c>
      <c r="E6389">
        <v>8500</v>
      </c>
      <c r="F6389" t="s">
        <v>38</v>
      </c>
      <c r="G6389" t="s">
        <v>70</v>
      </c>
      <c r="H6389" t="s">
        <v>2332</v>
      </c>
      <c r="I6389" t="s">
        <v>22</v>
      </c>
      <c r="J6389" t="s">
        <v>158</v>
      </c>
      <c r="K6389" t="s">
        <v>154</v>
      </c>
      <c r="L6389" t="s">
        <v>25</v>
      </c>
      <c r="M6389" t="s">
        <v>335</v>
      </c>
      <c r="N6389">
        <v>1995</v>
      </c>
      <c r="O6389" t="s">
        <v>336</v>
      </c>
      <c r="P6389" t="s">
        <v>334</v>
      </c>
      <c r="Q6389">
        <v>5</v>
      </c>
      <c r="R6389" t="s">
        <v>1179</v>
      </c>
    </row>
    <row r="6390" spans="1:18" x14ac:dyDescent="0.3">
      <c r="A6390">
        <v>6571</v>
      </c>
      <c r="B6390" t="s">
        <v>37</v>
      </c>
      <c r="C6390">
        <v>2019</v>
      </c>
      <c r="D6390">
        <v>779000</v>
      </c>
      <c r="E6390">
        <v>7032</v>
      </c>
      <c r="F6390" t="s">
        <v>38</v>
      </c>
      <c r="G6390" t="s">
        <v>70</v>
      </c>
      <c r="H6390" t="s">
        <v>2332</v>
      </c>
      <c r="I6390" t="s">
        <v>41</v>
      </c>
      <c r="J6390" t="s">
        <v>526</v>
      </c>
      <c r="K6390" t="s">
        <v>154</v>
      </c>
      <c r="L6390" t="s">
        <v>25</v>
      </c>
      <c r="M6390" t="s">
        <v>273</v>
      </c>
      <c r="N6390">
        <v>1199</v>
      </c>
      <c r="O6390" t="s">
        <v>216</v>
      </c>
      <c r="P6390" t="s">
        <v>452</v>
      </c>
      <c r="Q6390">
        <v>5</v>
      </c>
      <c r="R6390" t="s">
        <v>1179</v>
      </c>
    </row>
    <row r="6391" spans="1:18" x14ac:dyDescent="0.3">
      <c r="A6391">
        <v>6572</v>
      </c>
      <c r="B6391" t="s">
        <v>30</v>
      </c>
      <c r="C6391">
        <v>2016</v>
      </c>
      <c r="D6391">
        <v>645000</v>
      </c>
      <c r="E6391">
        <v>11000</v>
      </c>
      <c r="F6391" t="s">
        <v>38</v>
      </c>
      <c r="G6391" t="s">
        <v>70</v>
      </c>
      <c r="H6391" t="s">
        <v>2332</v>
      </c>
      <c r="I6391" t="s">
        <v>41</v>
      </c>
      <c r="J6391" t="s">
        <v>158</v>
      </c>
      <c r="K6391" t="s">
        <v>154</v>
      </c>
      <c r="L6391" t="s">
        <v>25</v>
      </c>
      <c r="M6391" t="s">
        <v>276</v>
      </c>
      <c r="N6391">
        <v>1598</v>
      </c>
      <c r="O6391" t="s">
        <v>366</v>
      </c>
      <c r="P6391" t="s">
        <v>257</v>
      </c>
      <c r="Q6391">
        <v>5</v>
      </c>
      <c r="R6391" t="s">
        <v>1179</v>
      </c>
    </row>
    <row r="6392" spans="1:18" x14ac:dyDescent="0.3">
      <c r="A6392">
        <v>6573</v>
      </c>
      <c r="B6392" t="s">
        <v>349</v>
      </c>
      <c r="C6392">
        <v>2018</v>
      </c>
      <c r="D6392">
        <v>2475000</v>
      </c>
      <c r="E6392">
        <v>2000</v>
      </c>
      <c r="F6392" t="s">
        <v>124</v>
      </c>
      <c r="G6392" t="s">
        <v>196</v>
      </c>
      <c r="H6392" t="s">
        <v>1166</v>
      </c>
      <c r="I6392" t="s">
        <v>22</v>
      </c>
      <c r="J6392" t="s">
        <v>158</v>
      </c>
      <c r="K6392" t="s">
        <v>154</v>
      </c>
      <c r="L6392" t="s">
        <v>25</v>
      </c>
      <c r="M6392" t="s">
        <v>127</v>
      </c>
      <c r="N6392">
        <v>1984</v>
      </c>
      <c r="O6392" t="s">
        <v>358</v>
      </c>
      <c r="P6392" t="s">
        <v>529</v>
      </c>
      <c r="Q6392">
        <v>5</v>
      </c>
      <c r="R6392" t="s">
        <v>1179</v>
      </c>
    </row>
    <row r="6393" spans="1:18" x14ac:dyDescent="0.3">
      <c r="A6393">
        <v>6574</v>
      </c>
      <c r="B6393" t="s">
        <v>320</v>
      </c>
      <c r="C6393">
        <v>2017</v>
      </c>
      <c r="D6393">
        <v>2711000</v>
      </c>
      <c r="E6393">
        <v>9000</v>
      </c>
      <c r="F6393" t="s">
        <v>124</v>
      </c>
      <c r="G6393" t="s">
        <v>196</v>
      </c>
      <c r="H6393" t="s">
        <v>1166</v>
      </c>
      <c r="I6393" t="s">
        <v>22</v>
      </c>
      <c r="J6393" t="s">
        <v>158</v>
      </c>
      <c r="K6393" t="s">
        <v>154</v>
      </c>
      <c r="L6393" t="s">
        <v>25</v>
      </c>
      <c r="M6393" t="s">
        <v>363</v>
      </c>
      <c r="N6393">
        <v>1999</v>
      </c>
      <c r="O6393" t="s">
        <v>322</v>
      </c>
      <c r="P6393" t="s">
        <v>323</v>
      </c>
      <c r="Q6393">
        <v>5</v>
      </c>
      <c r="R6393" t="s">
        <v>1179</v>
      </c>
    </row>
    <row r="6394" spans="1:18" x14ac:dyDescent="0.3">
      <c r="A6394">
        <v>6575</v>
      </c>
      <c r="B6394" t="s">
        <v>316</v>
      </c>
      <c r="C6394">
        <v>2019</v>
      </c>
      <c r="D6394">
        <v>5150000</v>
      </c>
      <c r="E6394">
        <v>20000</v>
      </c>
      <c r="F6394" t="s">
        <v>124</v>
      </c>
      <c r="G6394" t="s">
        <v>196</v>
      </c>
      <c r="H6394" t="s">
        <v>1166</v>
      </c>
      <c r="I6394" t="s">
        <v>41</v>
      </c>
      <c r="J6394" t="s">
        <v>158</v>
      </c>
      <c r="K6394" t="s">
        <v>154</v>
      </c>
      <c r="L6394" t="s">
        <v>25</v>
      </c>
      <c r="M6394" t="s">
        <v>317</v>
      </c>
      <c r="N6394">
        <v>2487</v>
      </c>
      <c r="O6394" t="s">
        <v>318</v>
      </c>
      <c r="P6394" t="s">
        <v>319</v>
      </c>
      <c r="Q6394">
        <v>5</v>
      </c>
      <c r="R6394" t="s">
        <v>1179</v>
      </c>
    </row>
    <row r="6395" spans="1:18" x14ac:dyDescent="0.3">
      <c r="A6395">
        <v>6576</v>
      </c>
      <c r="B6395" t="s">
        <v>320</v>
      </c>
      <c r="C6395">
        <v>2017</v>
      </c>
      <c r="D6395">
        <v>3200000</v>
      </c>
      <c r="E6395">
        <v>45000</v>
      </c>
      <c r="F6395" t="s">
        <v>124</v>
      </c>
      <c r="G6395" t="s">
        <v>196</v>
      </c>
      <c r="H6395" t="s">
        <v>1166</v>
      </c>
      <c r="I6395" t="s">
        <v>22</v>
      </c>
      <c r="J6395" t="s">
        <v>158</v>
      </c>
      <c r="K6395" t="s">
        <v>154</v>
      </c>
      <c r="L6395" t="s">
        <v>25</v>
      </c>
      <c r="M6395" t="s">
        <v>321</v>
      </c>
      <c r="N6395">
        <v>1999</v>
      </c>
      <c r="O6395" t="s">
        <v>322</v>
      </c>
      <c r="P6395" t="s">
        <v>323</v>
      </c>
      <c r="Q6395">
        <v>5</v>
      </c>
      <c r="R6395" t="s">
        <v>1179</v>
      </c>
    </row>
    <row r="6396" spans="1:18" x14ac:dyDescent="0.3">
      <c r="A6396">
        <v>6577</v>
      </c>
      <c r="B6396" t="s">
        <v>109</v>
      </c>
      <c r="C6396">
        <v>2015</v>
      </c>
      <c r="D6396">
        <v>503000</v>
      </c>
      <c r="E6396">
        <v>110000</v>
      </c>
      <c r="F6396" t="s">
        <v>56</v>
      </c>
      <c r="G6396" t="s">
        <v>777</v>
      </c>
      <c r="H6396" t="s">
        <v>2156</v>
      </c>
      <c r="I6396" t="s">
        <v>22</v>
      </c>
      <c r="J6396" t="s">
        <v>23</v>
      </c>
      <c r="K6396" t="s">
        <v>24</v>
      </c>
      <c r="L6396" t="s">
        <v>25</v>
      </c>
      <c r="M6396" t="s">
        <v>426</v>
      </c>
      <c r="N6396">
        <v>2179</v>
      </c>
      <c r="O6396" t="s">
        <v>422</v>
      </c>
      <c r="P6396" t="s">
        <v>423</v>
      </c>
      <c r="Q6396">
        <v>7</v>
      </c>
      <c r="R6396" t="s">
        <v>1179</v>
      </c>
    </row>
    <row r="6397" spans="1:18" x14ac:dyDescent="0.3">
      <c r="A6397">
        <v>6578</v>
      </c>
      <c r="B6397" t="s">
        <v>349</v>
      </c>
      <c r="C6397">
        <v>2019</v>
      </c>
      <c r="D6397">
        <v>3800000</v>
      </c>
      <c r="E6397">
        <v>20000</v>
      </c>
      <c r="F6397" t="s">
        <v>56</v>
      </c>
      <c r="G6397" t="s">
        <v>777</v>
      </c>
      <c r="H6397" t="s">
        <v>2156</v>
      </c>
      <c r="I6397" t="s">
        <v>22</v>
      </c>
      <c r="J6397" t="s">
        <v>23</v>
      </c>
      <c r="K6397" t="s">
        <v>154</v>
      </c>
      <c r="L6397" t="s">
        <v>25</v>
      </c>
      <c r="M6397" t="s">
        <v>347</v>
      </c>
      <c r="N6397">
        <v>1969</v>
      </c>
      <c r="O6397" t="s">
        <v>336</v>
      </c>
      <c r="P6397" t="s">
        <v>350</v>
      </c>
      <c r="Q6397">
        <v>5</v>
      </c>
      <c r="R6397" t="s">
        <v>1179</v>
      </c>
    </row>
    <row r="6398" spans="1:18" x14ac:dyDescent="0.3">
      <c r="A6398">
        <v>6579</v>
      </c>
      <c r="B6398" t="s">
        <v>65</v>
      </c>
      <c r="C6398">
        <v>2016</v>
      </c>
      <c r="D6398">
        <v>2000000</v>
      </c>
      <c r="E6398">
        <v>68089</v>
      </c>
      <c r="F6398" t="s">
        <v>56</v>
      </c>
      <c r="G6398" t="s">
        <v>777</v>
      </c>
      <c r="H6398" t="s">
        <v>2333</v>
      </c>
      <c r="I6398" t="s">
        <v>41</v>
      </c>
      <c r="J6398" t="s">
        <v>526</v>
      </c>
      <c r="K6398" t="s">
        <v>154</v>
      </c>
      <c r="L6398" t="s">
        <v>25</v>
      </c>
      <c r="M6398" t="s">
        <v>376</v>
      </c>
      <c r="N6398">
        <v>2494</v>
      </c>
      <c r="O6398" t="s">
        <v>377</v>
      </c>
      <c r="P6398" t="s">
        <v>378</v>
      </c>
      <c r="Q6398">
        <v>5</v>
      </c>
      <c r="R6398" t="s">
        <v>1179</v>
      </c>
    </row>
    <row r="6399" spans="1:18" x14ac:dyDescent="0.3">
      <c r="A6399">
        <v>6580</v>
      </c>
      <c r="B6399" t="s">
        <v>18</v>
      </c>
      <c r="C6399">
        <v>2013</v>
      </c>
      <c r="D6399">
        <v>225000</v>
      </c>
      <c r="E6399">
        <v>58343</v>
      </c>
      <c r="F6399" t="s">
        <v>56</v>
      </c>
      <c r="G6399" t="s">
        <v>777</v>
      </c>
      <c r="H6399" t="s">
        <v>2334</v>
      </c>
      <c r="I6399" t="s">
        <v>41</v>
      </c>
      <c r="J6399" t="s">
        <v>526</v>
      </c>
      <c r="K6399" t="s">
        <v>24</v>
      </c>
      <c r="L6399" t="s">
        <v>25</v>
      </c>
      <c r="M6399" t="s">
        <v>262</v>
      </c>
      <c r="N6399">
        <v>998</v>
      </c>
      <c r="O6399" t="s">
        <v>166</v>
      </c>
      <c r="P6399" t="s">
        <v>141</v>
      </c>
      <c r="Q6399">
        <v>5</v>
      </c>
      <c r="R6399" t="s">
        <v>1179</v>
      </c>
    </row>
    <row r="6400" spans="1:18" x14ac:dyDescent="0.3">
      <c r="A6400">
        <v>6581</v>
      </c>
      <c r="B6400" t="s">
        <v>18</v>
      </c>
      <c r="C6400">
        <v>2018</v>
      </c>
      <c r="D6400">
        <v>740000</v>
      </c>
      <c r="E6400">
        <v>38817</v>
      </c>
      <c r="F6400" t="s">
        <v>56</v>
      </c>
      <c r="G6400" t="s">
        <v>777</v>
      </c>
      <c r="H6400" t="s">
        <v>2333</v>
      </c>
      <c r="I6400" t="s">
        <v>22</v>
      </c>
      <c r="J6400" t="s">
        <v>158</v>
      </c>
      <c r="K6400" t="s">
        <v>24</v>
      </c>
      <c r="L6400" t="s">
        <v>25</v>
      </c>
      <c r="M6400" t="s">
        <v>527</v>
      </c>
      <c r="N6400">
        <v>1248</v>
      </c>
      <c r="O6400" t="s">
        <v>27</v>
      </c>
      <c r="P6400" t="s">
        <v>28</v>
      </c>
      <c r="Q6400">
        <v>5</v>
      </c>
      <c r="R6400" t="s">
        <v>1179</v>
      </c>
    </row>
    <row r="6401" spans="1:18" x14ac:dyDescent="0.3">
      <c r="A6401">
        <v>6582</v>
      </c>
      <c r="B6401" t="s">
        <v>37</v>
      </c>
      <c r="C6401">
        <v>2016</v>
      </c>
      <c r="D6401">
        <v>550000</v>
      </c>
      <c r="E6401">
        <v>56494</v>
      </c>
      <c r="F6401" t="s">
        <v>56</v>
      </c>
      <c r="G6401" t="s">
        <v>777</v>
      </c>
      <c r="H6401" t="s">
        <v>2333</v>
      </c>
      <c r="I6401" t="s">
        <v>41</v>
      </c>
      <c r="J6401" t="s">
        <v>526</v>
      </c>
      <c r="K6401" t="s">
        <v>24</v>
      </c>
      <c r="L6401" t="s">
        <v>25</v>
      </c>
      <c r="M6401" t="s">
        <v>121</v>
      </c>
      <c r="N6401">
        <v>1199</v>
      </c>
      <c r="O6401" t="s">
        <v>434</v>
      </c>
      <c r="P6401" t="s">
        <v>452</v>
      </c>
      <c r="Q6401">
        <v>5</v>
      </c>
      <c r="R6401" t="s">
        <v>1179</v>
      </c>
    </row>
    <row r="6402" spans="1:18" x14ac:dyDescent="0.3">
      <c r="A6402">
        <v>6583</v>
      </c>
      <c r="B6402" t="s">
        <v>65</v>
      </c>
      <c r="C6402">
        <v>2013</v>
      </c>
      <c r="D6402">
        <v>750000</v>
      </c>
      <c r="E6402">
        <v>79328</v>
      </c>
      <c r="F6402" t="s">
        <v>56</v>
      </c>
      <c r="G6402" t="s">
        <v>777</v>
      </c>
      <c r="H6402" t="s">
        <v>2333</v>
      </c>
      <c r="I6402" t="s">
        <v>22</v>
      </c>
      <c r="J6402" t="s">
        <v>526</v>
      </c>
      <c r="K6402" t="s">
        <v>24</v>
      </c>
      <c r="L6402" t="s">
        <v>33</v>
      </c>
      <c r="M6402" t="s">
        <v>170</v>
      </c>
      <c r="N6402">
        <v>2494</v>
      </c>
      <c r="O6402" t="s">
        <v>190</v>
      </c>
      <c r="P6402" t="s">
        <v>191</v>
      </c>
      <c r="Q6402">
        <v>7</v>
      </c>
      <c r="R6402" t="s">
        <v>1179</v>
      </c>
    </row>
    <row r="6403" spans="1:18" x14ac:dyDescent="0.3">
      <c r="A6403">
        <v>6584</v>
      </c>
      <c r="B6403" t="s">
        <v>18</v>
      </c>
      <c r="C6403">
        <v>2019</v>
      </c>
      <c r="D6403">
        <v>650000</v>
      </c>
      <c r="E6403">
        <v>5621</v>
      </c>
      <c r="F6403" t="s">
        <v>56</v>
      </c>
      <c r="G6403" t="s">
        <v>777</v>
      </c>
      <c r="H6403" t="s">
        <v>2333</v>
      </c>
      <c r="I6403" t="s">
        <v>41</v>
      </c>
      <c r="J6403" t="s">
        <v>526</v>
      </c>
      <c r="K6403" t="s">
        <v>154</v>
      </c>
      <c r="L6403" t="s">
        <v>25</v>
      </c>
      <c r="M6403" t="s">
        <v>222</v>
      </c>
      <c r="N6403">
        <v>1197</v>
      </c>
      <c r="O6403" t="s">
        <v>265</v>
      </c>
      <c r="P6403" t="s">
        <v>266</v>
      </c>
      <c r="Q6403">
        <v>5</v>
      </c>
      <c r="R6403" t="s">
        <v>1179</v>
      </c>
    </row>
    <row r="6404" spans="1:18" x14ac:dyDescent="0.3">
      <c r="A6404">
        <v>6585</v>
      </c>
      <c r="B6404" t="s">
        <v>65</v>
      </c>
      <c r="C6404">
        <v>2017</v>
      </c>
      <c r="D6404">
        <v>625000</v>
      </c>
      <c r="E6404">
        <v>25538</v>
      </c>
      <c r="F6404" t="s">
        <v>56</v>
      </c>
      <c r="G6404" t="s">
        <v>777</v>
      </c>
      <c r="H6404" t="s">
        <v>2334</v>
      </c>
      <c r="I6404" t="s">
        <v>41</v>
      </c>
      <c r="J6404" t="s">
        <v>526</v>
      </c>
      <c r="K6404" t="s">
        <v>24</v>
      </c>
      <c r="L6404" t="s">
        <v>25</v>
      </c>
      <c r="M6404" t="s">
        <v>335</v>
      </c>
      <c r="N6404">
        <v>1496</v>
      </c>
      <c r="O6404" t="s">
        <v>100</v>
      </c>
      <c r="P6404" t="s">
        <v>528</v>
      </c>
      <c r="Q6404">
        <v>5</v>
      </c>
      <c r="R6404" t="s">
        <v>1179</v>
      </c>
    </row>
    <row r="6405" spans="1:18" x14ac:dyDescent="0.3">
      <c r="A6405">
        <v>6586</v>
      </c>
      <c r="B6405" t="s">
        <v>18</v>
      </c>
      <c r="C6405">
        <v>2018</v>
      </c>
      <c r="D6405">
        <v>600000</v>
      </c>
      <c r="E6405">
        <v>69779</v>
      </c>
      <c r="F6405" t="s">
        <v>38</v>
      </c>
      <c r="G6405" t="s">
        <v>249</v>
      </c>
      <c r="H6405" t="s">
        <v>2335</v>
      </c>
      <c r="I6405" t="s">
        <v>41</v>
      </c>
      <c r="J6405" t="s">
        <v>158</v>
      </c>
      <c r="K6405" t="s">
        <v>154</v>
      </c>
      <c r="L6405" t="s">
        <v>25</v>
      </c>
      <c r="M6405" t="s">
        <v>222</v>
      </c>
      <c r="N6405">
        <v>1197</v>
      </c>
      <c r="O6405" t="s">
        <v>265</v>
      </c>
      <c r="P6405" t="s">
        <v>266</v>
      </c>
      <c r="Q6405">
        <v>5</v>
      </c>
      <c r="R6405" t="s">
        <v>1179</v>
      </c>
    </row>
    <row r="6406" spans="1:18" x14ac:dyDescent="0.3">
      <c r="A6406">
        <v>6587</v>
      </c>
      <c r="B6406" t="s">
        <v>46</v>
      </c>
      <c r="C6406">
        <v>2017</v>
      </c>
      <c r="D6406">
        <v>450000</v>
      </c>
      <c r="E6406">
        <v>56290</v>
      </c>
      <c r="F6406" t="s">
        <v>38</v>
      </c>
      <c r="G6406" t="s">
        <v>249</v>
      </c>
      <c r="H6406" t="s">
        <v>2335</v>
      </c>
      <c r="I6406" t="s">
        <v>22</v>
      </c>
      <c r="J6406" t="s">
        <v>158</v>
      </c>
      <c r="K6406" t="s">
        <v>24</v>
      </c>
      <c r="L6406" t="s">
        <v>25</v>
      </c>
      <c r="M6406" t="s">
        <v>496</v>
      </c>
      <c r="N6406">
        <v>1186</v>
      </c>
      <c r="O6406" t="s">
        <v>466</v>
      </c>
      <c r="P6406" t="s">
        <v>504</v>
      </c>
      <c r="Q6406">
        <v>5</v>
      </c>
      <c r="R6406" t="s">
        <v>1179</v>
      </c>
    </row>
    <row r="6407" spans="1:18" x14ac:dyDescent="0.3">
      <c r="A6407">
        <v>6588</v>
      </c>
      <c r="B6407" t="s">
        <v>239</v>
      </c>
      <c r="C6407">
        <v>2019</v>
      </c>
      <c r="D6407">
        <v>5400000</v>
      </c>
      <c r="E6407">
        <v>7500</v>
      </c>
      <c r="F6407" t="s">
        <v>19</v>
      </c>
      <c r="G6407" t="s">
        <v>912</v>
      </c>
      <c r="H6407" t="s">
        <v>2109</v>
      </c>
      <c r="I6407" t="s">
        <v>22</v>
      </c>
      <c r="J6407" t="s">
        <v>158</v>
      </c>
      <c r="K6407" t="s">
        <v>154</v>
      </c>
      <c r="L6407" t="s">
        <v>25</v>
      </c>
      <c r="M6407" t="s">
        <v>335</v>
      </c>
      <c r="N6407">
        <v>1995</v>
      </c>
      <c r="O6407" t="s">
        <v>336</v>
      </c>
      <c r="P6407" t="s">
        <v>334</v>
      </c>
      <c r="Q6407">
        <v>5</v>
      </c>
      <c r="R6407" t="s">
        <v>1179</v>
      </c>
    </row>
    <row r="6408" spans="1:18" x14ac:dyDescent="0.3">
      <c r="A6408">
        <v>6589</v>
      </c>
      <c r="B6408" t="s">
        <v>239</v>
      </c>
      <c r="C6408">
        <v>2019</v>
      </c>
      <c r="D6408">
        <v>5500000</v>
      </c>
      <c r="E6408">
        <v>8500</v>
      </c>
      <c r="F6408" t="s">
        <v>38</v>
      </c>
      <c r="G6408" t="s">
        <v>249</v>
      </c>
      <c r="H6408" t="s">
        <v>1245</v>
      </c>
      <c r="I6408" t="s">
        <v>22</v>
      </c>
      <c r="J6408" t="s">
        <v>158</v>
      </c>
      <c r="K6408" t="s">
        <v>154</v>
      </c>
      <c r="L6408" t="s">
        <v>25</v>
      </c>
      <c r="M6408" t="s">
        <v>335</v>
      </c>
      <c r="N6408">
        <v>1995</v>
      </c>
      <c r="O6408" t="s">
        <v>336</v>
      </c>
      <c r="P6408" t="s">
        <v>334</v>
      </c>
      <c r="Q6408">
        <v>5</v>
      </c>
      <c r="R6408" t="s">
        <v>1179</v>
      </c>
    </row>
    <row r="6409" spans="1:18" x14ac:dyDescent="0.3">
      <c r="A6409">
        <v>6590</v>
      </c>
      <c r="B6409" t="s">
        <v>37</v>
      </c>
      <c r="C6409">
        <v>2019</v>
      </c>
      <c r="D6409">
        <v>779000</v>
      </c>
      <c r="E6409">
        <v>7032</v>
      </c>
      <c r="F6409" t="s">
        <v>38</v>
      </c>
      <c r="G6409" t="s">
        <v>249</v>
      </c>
      <c r="H6409" t="s">
        <v>1245</v>
      </c>
      <c r="I6409" t="s">
        <v>41</v>
      </c>
      <c r="J6409" t="s">
        <v>526</v>
      </c>
      <c r="K6409" t="s">
        <v>154</v>
      </c>
      <c r="L6409" t="s">
        <v>25</v>
      </c>
      <c r="M6409" t="s">
        <v>273</v>
      </c>
      <c r="N6409">
        <v>1199</v>
      </c>
      <c r="O6409" t="s">
        <v>216</v>
      </c>
      <c r="P6409" t="s">
        <v>452</v>
      </c>
      <c r="Q6409">
        <v>5</v>
      </c>
      <c r="R6409" t="s">
        <v>1179</v>
      </c>
    </row>
    <row r="6410" spans="1:18" x14ac:dyDescent="0.3">
      <c r="A6410">
        <v>6591</v>
      </c>
      <c r="B6410" t="s">
        <v>30</v>
      </c>
      <c r="C6410">
        <v>2016</v>
      </c>
      <c r="D6410">
        <v>645000</v>
      </c>
      <c r="E6410">
        <v>11000</v>
      </c>
      <c r="F6410" t="s">
        <v>38</v>
      </c>
      <c r="G6410" t="s">
        <v>249</v>
      </c>
      <c r="H6410" t="s">
        <v>2336</v>
      </c>
      <c r="I6410" t="s">
        <v>41</v>
      </c>
      <c r="J6410" t="s">
        <v>158</v>
      </c>
      <c r="K6410" t="s">
        <v>154</v>
      </c>
      <c r="L6410" t="s">
        <v>25</v>
      </c>
      <c r="M6410" t="s">
        <v>276</v>
      </c>
      <c r="N6410">
        <v>1598</v>
      </c>
      <c r="O6410" t="s">
        <v>366</v>
      </c>
      <c r="P6410" t="s">
        <v>257</v>
      </c>
      <c r="Q6410">
        <v>5</v>
      </c>
      <c r="R6410" t="s">
        <v>1179</v>
      </c>
    </row>
    <row r="6411" spans="1:18" x14ac:dyDescent="0.3">
      <c r="A6411">
        <v>6592</v>
      </c>
      <c r="B6411" t="s">
        <v>349</v>
      </c>
      <c r="C6411">
        <v>2018</v>
      </c>
      <c r="D6411">
        <v>2475000</v>
      </c>
      <c r="E6411">
        <v>2000</v>
      </c>
      <c r="F6411" t="s">
        <v>38</v>
      </c>
      <c r="G6411" t="s">
        <v>249</v>
      </c>
      <c r="H6411" t="s">
        <v>2336</v>
      </c>
      <c r="I6411" t="s">
        <v>22</v>
      </c>
      <c r="J6411" t="s">
        <v>158</v>
      </c>
      <c r="K6411" t="s">
        <v>154</v>
      </c>
      <c r="L6411" t="s">
        <v>25</v>
      </c>
      <c r="M6411" t="s">
        <v>127</v>
      </c>
      <c r="N6411">
        <v>1984</v>
      </c>
      <c r="O6411" t="s">
        <v>358</v>
      </c>
      <c r="P6411" t="s">
        <v>529</v>
      </c>
      <c r="Q6411">
        <v>5</v>
      </c>
      <c r="R6411" t="s">
        <v>1179</v>
      </c>
    </row>
    <row r="6412" spans="1:18" x14ac:dyDescent="0.3">
      <c r="A6412">
        <v>6593</v>
      </c>
      <c r="B6412" t="s">
        <v>18</v>
      </c>
      <c r="C6412">
        <v>2019</v>
      </c>
      <c r="D6412">
        <v>558000</v>
      </c>
      <c r="E6412">
        <v>70000</v>
      </c>
      <c r="F6412" t="s">
        <v>38</v>
      </c>
      <c r="G6412" t="s">
        <v>249</v>
      </c>
      <c r="H6412" t="s">
        <v>2084</v>
      </c>
      <c r="I6412" t="s">
        <v>22</v>
      </c>
      <c r="J6412" t="s">
        <v>23</v>
      </c>
      <c r="K6412" t="s">
        <v>24</v>
      </c>
      <c r="L6412" t="s">
        <v>25</v>
      </c>
      <c r="M6412" t="s">
        <v>424</v>
      </c>
      <c r="N6412">
        <v>1248</v>
      </c>
      <c r="O6412" t="s">
        <v>425</v>
      </c>
      <c r="P6412" t="s">
        <v>28</v>
      </c>
      <c r="Q6412">
        <v>5</v>
      </c>
      <c r="R6412" t="s">
        <v>1179</v>
      </c>
    </row>
    <row r="6413" spans="1:18" x14ac:dyDescent="0.3">
      <c r="A6413">
        <v>6594</v>
      </c>
      <c r="B6413" t="s">
        <v>46</v>
      </c>
      <c r="C6413">
        <v>2010</v>
      </c>
      <c r="D6413">
        <v>165000</v>
      </c>
      <c r="E6413">
        <v>56000</v>
      </c>
      <c r="F6413" t="s">
        <v>38</v>
      </c>
      <c r="G6413" t="s">
        <v>249</v>
      </c>
      <c r="H6413" t="s">
        <v>2084</v>
      </c>
      <c r="I6413" t="s">
        <v>41</v>
      </c>
      <c r="J6413" t="s">
        <v>23</v>
      </c>
      <c r="K6413" t="s">
        <v>24</v>
      </c>
      <c r="L6413" t="s">
        <v>42</v>
      </c>
      <c r="M6413" t="s">
        <v>308</v>
      </c>
      <c r="N6413">
        <v>1086</v>
      </c>
      <c r="O6413" t="s">
        <v>309</v>
      </c>
      <c r="P6413" t="s">
        <v>310</v>
      </c>
      <c r="Q6413">
        <v>5</v>
      </c>
      <c r="R6413" t="s">
        <v>1179</v>
      </c>
    </row>
    <row r="6414" spans="1:18" x14ac:dyDescent="0.3">
      <c r="A6414">
        <v>6595</v>
      </c>
      <c r="B6414" t="s">
        <v>46</v>
      </c>
      <c r="C6414">
        <v>2012</v>
      </c>
      <c r="D6414">
        <v>300000</v>
      </c>
      <c r="E6414">
        <v>80000</v>
      </c>
      <c r="F6414" t="s">
        <v>38</v>
      </c>
      <c r="G6414" t="s">
        <v>249</v>
      </c>
      <c r="H6414" t="s">
        <v>2336</v>
      </c>
      <c r="I6414" t="s">
        <v>22</v>
      </c>
      <c r="J6414" t="s">
        <v>23</v>
      </c>
      <c r="K6414" t="s">
        <v>24</v>
      </c>
      <c r="L6414" t="s">
        <v>33</v>
      </c>
      <c r="M6414" t="s">
        <v>291</v>
      </c>
      <c r="N6414">
        <v>1396</v>
      </c>
      <c r="O6414" t="s">
        <v>216</v>
      </c>
      <c r="P6414" t="s">
        <v>649</v>
      </c>
      <c r="Q6414">
        <v>5</v>
      </c>
      <c r="R6414" t="s">
        <v>1179</v>
      </c>
    </row>
    <row r="6415" spans="1:18" x14ac:dyDescent="0.3">
      <c r="A6415">
        <v>6596</v>
      </c>
      <c r="B6415" t="s">
        <v>46</v>
      </c>
      <c r="C6415">
        <v>2019</v>
      </c>
      <c r="D6415">
        <v>500000</v>
      </c>
      <c r="E6415">
        <v>5000</v>
      </c>
      <c r="F6415" t="s">
        <v>38</v>
      </c>
      <c r="G6415" t="s">
        <v>249</v>
      </c>
      <c r="H6415" t="s">
        <v>2336</v>
      </c>
      <c r="I6415" t="s">
        <v>41</v>
      </c>
      <c r="J6415" t="s">
        <v>23</v>
      </c>
      <c r="K6415" t="s">
        <v>24</v>
      </c>
      <c r="L6415" t="s">
        <v>25</v>
      </c>
      <c r="M6415" t="s">
        <v>110</v>
      </c>
      <c r="N6415">
        <v>1086</v>
      </c>
      <c r="O6415" t="s">
        <v>388</v>
      </c>
      <c r="P6415" t="s">
        <v>611</v>
      </c>
      <c r="Q6415">
        <v>5</v>
      </c>
      <c r="R6415" t="s">
        <v>1179</v>
      </c>
    </row>
    <row r="6416" spans="1:18" x14ac:dyDescent="0.3">
      <c r="A6416">
        <v>6597</v>
      </c>
      <c r="B6416" t="s">
        <v>88</v>
      </c>
      <c r="C6416">
        <v>2012</v>
      </c>
      <c r="D6416">
        <v>900000</v>
      </c>
      <c r="E6416">
        <v>100000</v>
      </c>
      <c r="F6416" t="s">
        <v>38</v>
      </c>
      <c r="G6416" t="s">
        <v>249</v>
      </c>
      <c r="H6416" t="s">
        <v>2336</v>
      </c>
      <c r="I6416" t="s">
        <v>22</v>
      </c>
      <c r="J6416" t="s">
        <v>23</v>
      </c>
      <c r="K6416" t="s">
        <v>24</v>
      </c>
      <c r="L6416" t="s">
        <v>25</v>
      </c>
      <c r="M6416" t="s">
        <v>282</v>
      </c>
      <c r="N6416">
        <v>2179</v>
      </c>
      <c r="O6416" t="s">
        <v>446</v>
      </c>
      <c r="P6416" t="s">
        <v>447</v>
      </c>
      <c r="Q6416">
        <v>7</v>
      </c>
      <c r="R6416" t="s">
        <v>1179</v>
      </c>
    </row>
    <row r="6417" spans="1:18" x14ac:dyDescent="0.3">
      <c r="A6417">
        <v>6598</v>
      </c>
      <c r="B6417" t="s">
        <v>239</v>
      </c>
      <c r="C6417">
        <v>2008</v>
      </c>
      <c r="D6417">
        <v>830000</v>
      </c>
      <c r="E6417">
        <v>60000</v>
      </c>
      <c r="F6417" t="s">
        <v>38</v>
      </c>
      <c r="G6417" t="s">
        <v>249</v>
      </c>
      <c r="H6417" t="s">
        <v>2084</v>
      </c>
      <c r="I6417" t="s">
        <v>22</v>
      </c>
      <c r="J6417" t="s">
        <v>23</v>
      </c>
      <c r="K6417" t="s">
        <v>154</v>
      </c>
      <c r="L6417" t="s">
        <v>42</v>
      </c>
      <c r="M6417" t="s">
        <v>689</v>
      </c>
      <c r="N6417">
        <v>2993</v>
      </c>
      <c r="O6417" t="s">
        <v>2227</v>
      </c>
      <c r="P6417" t="s">
        <v>2337</v>
      </c>
      <c r="Q6417">
        <v>5</v>
      </c>
      <c r="R6417" t="s">
        <v>1179</v>
      </c>
    </row>
    <row r="6418" spans="1:18" x14ac:dyDescent="0.3">
      <c r="A6418">
        <v>6600</v>
      </c>
      <c r="B6418" t="s">
        <v>30</v>
      </c>
      <c r="C6418">
        <v>2014</v>
      </c>
      <c r="D6418">
        <v>640000</v>
      </c>
      <c r="E6418">
        <v>65000</v>
      </c>
      <c r="F6418" t="s">
        <v>124</v>
      </c>
      <c r="G6418" t="s">
        <v>772</v>
      </c>
      <c r="H6418" t="s">
        <v>2338</v>
      </c>
      <c r="I6418" t="s">
        <v>22</v>
      </c>
      <c r="J6418" t="s">
        <v>23</v>
      </c>
      <c r="K6418" t="s">
        <v>24</v>
      </c>
      <c r="L6418" t="s">
        <v>33</v>
      </c>
      <c r="M6418" t="s">
        <v>34</v>
      </c>
      <c r="N6418">
        <v>1498</v>
      </c>
      <c r="O6418" t="s">
        <v>35</v>
      </c>
      <c r="P6418" t="s">
        <v>36</v>
      </c>
      <c r="Q6418">
        <v>5</v>
      </c>
      <c r="R6418" t="s">
        <v>1179</v>
      </c>
    </row>
    <row r="6419" spans="1:18" x14ac:dyDescent="0.3">
      <c r="A6419">
        <v>6601</v>
      </c>
      <c r="B6419" t="s">
        <v>88</v>
      </c>
      <c r="C6419">
        <v>2015</v>
      </c>
      <c r="D6419">
        <v>900000</v>
      </c>
      <c r="E6419">
        <v>70000</v>
      </c>
      <c r="F6419" t="s">
        <v>124</v>
      </c>
      <c r="G6419" t="s">
        <v>772</v>
      </c>
      <c r="H6419" t="s">
        <v>2338</v>
      </c>
      <c r="I6419" t="s">
        <v>22</v>
      </c>
      <c r="J6419" t="s">
        <v>23</v>
      </c>
      <c r="K6419" t="s">
        <v>24</v>
      </c>
      <c r="L6419" t="s">
        <v>42</v>
      </c>
      <c r="M6419" t="s">
        <v>605</v>
      </c>
      <c r="N6419">
        <v>2179</v>
      </c>
      <c r="O6419" t="s">
        <v>271</v>
      </c>
      <c r="P6419" t="s">
        <v>615</v>
      </c>
      <c r="Q6419">
        <v>7</v>
      </c>
      <c r="R6419" t="s">
        <v>1179</v>
      </c>
    </row>
    <row r="6420" spans="1:18" x14ac:dyDescent="0.3">
      <c r="A6420">
        <v>6602</v>
      </c>
      <c r="B6420" t="s">
        <v>120</v>
      </c>
      <c r="C6420">
        <v>2013</v>
      </c>
      <c r="D6420">
        <v>450000</v>
      </c>
      <c r="E6420">
        <v>60000</v>
      </c>
      <c r="F6420" t="s">
        <v>124</v>
      </c>
      <c r="G6420" t="s">
        <v>772</v>
      </c>
      <c r="H6420" t="s">
        <v>2270</v>
      </c>
      <c r="I6420" t="s">
        <v>22</v>
      </c>
      <c r="J6420" t="s">
        <v>23</v>
      </c>
      <c r="K6420" t="s">
        <v>24</v>
      </c>
      <c r="L6420" t="s">
        <v>25</v>
      </c>
      <c r="M6420" t="s">
        <v>121</v>
      </c>
      <c r="N6420">
        <v>1248</v>
      </c>
      <c r="O6420" t="s">
        <v>122</v>
      </c>
      <c r="P6420" t="s">
        <v>123</v>
      </c>
      <c r="Q6420">
        <v>7</v>
      </c>
      <c r="R6420" t="s">
        <v>1179</v>
      </c>
    </row>
    <row r="6421" spans="1:18" x14ac:dyDescent="0.3">
      <c r="A6421">
        <v>6603</v>
      </c>
      <c r="B6421" t="s">
        <v>18</v>
      </c>
      <c r="C6421">
        <v>2018</v>
      </c>
      <c r="D6421">
        <v>825000</v>
      </c>
      <c r="E6421">
        <v>82000</v>
      </c>
      <c r="F6421" t="s">
        <v>124</v>
      </c>
      <c r="G6421" t="s">
        <v>772</v>
      </c>
      <c r="H6421" t="s">
        <v>2339</v>
      </c>
      <c r="I6421" t="s">
        <v>22</v>
      </c>
      <c r="J6421" t="s">
        <v>23</v>
      </c>
      <c r="K6421" t="s">
        <v>24</v>
      </c>
      <c r="L6421" t="s">
        <v>25</v>
      </c>
      <c r="M6421" t="s">
        <v>415</v>
      </c>
      <c r="N6421">
        <v>1248</v>
      </c>
      <c r="O6421" t="s">
        <v>94</v>
      </c>
      <c r="P6421" t="s">
        <v>95</v>
      </c>
      <c r="Q6421">
        <v>5</v>
      </c>
      <c r="R6421" t="s">
        <v>1179</v>
      </c>
    </row>
    <row r="6422" spans="1:18" x14ac:dyDescent="0.3">
      <c r="A6422">
        <v>6604</v>
      </c>
      <c r="B6422" t="s">
        <v>109</v>
      </c>
      <c r="C6422">
        <v>2013</v>
      </c>
      <c r="D6422">
        <v>500000</v>
      </c>
      <c r="E6422">
        <v>80000</v>
      </c>
      <c r="F6422" t="s">
        <v>124</v>
      </c>
      <c r="G6422" t="s">
        <v>772</v>
      </c>
      <c r="H6422" t="s">
        <v>2339</v>
      </c>
      <c r="I6422" t="s">
        <v>22</v>
      </c>
      <c r="J6422" t="s">
        <v>23</v>
      </c>
      <c r="K6422" t="s">
        <v>24</v>
      </c>
      <c r="L6422" t="s">
        <v>33</v>
      </c>
      <c r="M6422" t="s">
        <v>620</v>
      </c>
      <c r="N6422">
        <v>2179</v>
      </c>
      <c r="O6422" t="s">
        <v>293</v>
      </c>
      <c r="P6422" t="s">
        <v>152</v>
      </c>
      <c r="Q6422">
        <v>7</v>
      </c>
      <c r="R6422" t="s">
        <v>1179</v>
      </c>
    </row>
    <row r="6423" spans="1:18" x14ac:dyDescent="0.3">
      <c r="A6423">
        <v>6605</v>
      </c>
      <c r="B6423" t="s">
        <v>88</v>
      </c>
      <c r="C6423">
        <v>2017</v>
      </c>
      <c r="D6423">
        <v>325000</v>
      </c>
      <c r="E6423">
        <v>5000</v>
      </c>
      <c r="F6423" t="s">
        <v>124</v>
      </c>
      <c r="G6423" t="s">
        <v>772</v>
      </c>
      <c r="H6423" t="s">
        <v>2339</v>
      </c>
      <c r="I6423" t="s">
        <v>41</v>
      </c>
      <c r="J6423" t="s">
        <v>23</v>
      </c>
      <c r="K6423" t="s">
        <v>24</v>
      </c>
      <c r="L6423" t="s">
        <v>33</v>
      </c>
      <c r="M6423" t="s">
        <v>89</v>
      </c>
      <c r="N6423">
        <v>1198</v>
      </c>
      <c r="O6423" t="s">
        <v>90</v>
      </c>
      <c r="P6423" t="s">
        <v>91</v>
      </c>
      <c r="Q6423">
        <v>6</v>
      </c>
      <c r="R6423" t="s">
        <v>1179</v>
      </c>
    </row>
    <row r="6424" spans="1:18" x14ac:dyDescent="0.3">
      <c r="A6424">
        <v>6606</v>
      </c>
      <c r="B6424" t="s">
        <v>75</v>
      </c>
      <c r="C6424">
        <v>2014</v>
      </c>
      <c r="D6424">
        <v>450000</v>
      </c>
      <c r="E6424">
        <v>133000</v>
      </c>
      <c r="F6424" t="s">
        <v>124</v>
      </c>
      <c r="G6424" t="s">
        <v>772</v>
      </c>
      <c r="H6424" t="s">
        <v>2339</v>
      </c>
      <c r="I6424" t="s">
        <v>22</v>
      </c>
      <c r="J6424" t="s">
        <v>23</v>
      </c>
      <c r="K6424" t="s">
        <v>24</v>
      </c>
      <c r="L6424" t="s">
        <v>25</v>
      </c>
      <c r="M6424" t="s">
        <v>76</v>
      </c>
      <c r="N6424">
        <v>1461</v>
      </c>
      <c r="O6424" t="s">
        <v>77</v>
      </c>
      <c r="P6424" t="s">
        <v>78</v>
      </c>
      <c r="Q6424">
        <v>5</v>
      </c>
      <c r="R6424" t="s">
        <v>1179</v>
      </c>
    </row>
    <row r="6425" spans="1:18" x14ac:dyDescent="0.3">
      <c r="A6425">
        <v>6607</v>
      </c>
      <c r="B6425" t="s">
        <v>37</v>
      </c>
      <c r="C6425">
        <v>2017</v>
      </c>
      <c r="D6425">
        <v>675000</v>
      </c>
      <c r="E6425">
        <v>25000</v>
      </c>
      <c r="F6425" t="s">
        <v>124</v>
      </c>
      <c r="G6425" t="s">
        <v>772</v>
      </c>
      <c r="H6425" t="s">
        <v>2270</v>
      </c>
      <c r="I6425" t="s">
        <v>41</v>
      </c>
      <c r="J6425" t="s">
        <v>23</v>
      </c>
      <c r="K6425" t="s">
        <v>24</v>
      </c>
      <c r="L6425" t="s">
        <v>33</v>
      </c>
      <c r="M6425" t="s">
        <v>383</v>
      </c>
      <c r="N6425">
        <v>1199</v>
      </c>
      <c r="O6425" t="s">
        <v>434</v>
      </c>
      <c r="P6425" t="s">
        <v>452</v>
      </c>
      <c r="Q6425">
        <v>5</v>
      </c>
      <c r="R6425" t="s">
        <v>1179</v>
      </c>
    </row>
    <row r="6426" spans="1:18" x14ac:dyDescent="0.3">
      <c r="A6426">
        <v>6608</v>
      </c>
      <c r="B6426" t="s">
        <v>109</v>
      </c>
      <c r="C6426">
        <v>2017</v>
      </c>
      <c r="D6426">
        <v>415000</v>
      </c>
      <c r="E6426">
        <v>15000</v>
      </c>
      <c r="F6426" t="s">
        <v>124</v>
      </c>
      <c r="G6426" t="s">
        <v>772</v>
      </c>
      <c r="H6426" t="s">
        <v>2340</v>
      </c>
      <c r="I6426" t="s">
        <v>41</v>
      </c>
      <c r="J6426" t="s">
        <v>23</v>
      </c>
      <c r="K6426" t="s">
        <v>24</v>
      </c>
      <c r="L6426" t="s">
        <v>25</v>
      </c>
      <c r="M6426" t="s">
        <v>433</v>
      </c>
      <c r="N6426">
        <v>1193</v>
      </c>
      <c r="O6426" t="s">
        <v>434</v>
      </c>
      <c r="P6426" t="s">
        <v>435</v>
      </c>
      <c r="Q6426">
        <v>5</v>
      </c>
      <c r="R6426" t="s">
        <v>1179</v>
      </c>
    </row>
    <row r="6427" spans="1:18" x14ac:dyDescent="0.3">
      <c r="A6427">
        <v>6609</v>
      </c>
      <c r="B6427" t="s">
        <v>46</v>
      </c>
      <c r="C6427">
        <v>2017</v>
      </c>
      <c r="D6427">
        <v>1100000</v>
      </c>
      <c r="E6427">
        <v>40000</v>
      </c>
      <c r="F6427" t="s">
        <v>124</v>
      </c>
      <c r="G6427" t="s">
        <v>772</v>
      </c>
      <c r="H6427" t="s">
        <v>2339</v>
      </c>
      <c r="I6427" t="s">
        <v>22</v>
      </c>
      <c r="J6427" t="s">
        <v>23</v>
      </c>
      <c r="K6427" t="s">
        <v>24</v>
      </c>
      <c r="L6427" t="s">
        <v>25</v>
      </c>
      <c r="M6427" t="s">
        <v>502</v>
      </c>
      <c r="N6427">
        <v>1396</v>
      </c>
      <c r="O6427" t="s">
        <v>434</v>
      </c>
      <c r="P6427" t="s">
        <v>101</v>
      </c>
      <c r="Q6427">
        <v>5</v>
      </c>
      <c r="R6427" t="s">
        <v>1179</v>
      </c>
    </row>
    <row r="6428" spans="1:18" x14ac:dyDescent="0.3">
      <c r="A6428">
        <v>6610</v>
      </c>
      <c r="B6428" t="s">
        <v>221</v>
      </c>
      <c r="C6428">
        <v>2016</v>
      </c>
      <c r="D6428">
        <v>500000</v>
      </c>
      <c r="E6428">
        <v>35000</v>
      </c>
      <c r="F6428" t="s">
        <v>124</v>
      </c>
      <c r="G6428" t="s">
        <v>772</v>
      </c>
      <c r="H6428" t="s">
        <v>2339</v>
      </c>
      <c r="I6428" t="s">
        <v>41</v>
      </c>
      <c r="J6428" t="s">
        <v>23</v>
      </c>
      <c r="K6428" t="s">
        <v>24</v>
      </c>
      <c r="L6428" t="s">
        <v>25</v>
      </c>
      <c r="M6428" t="s">
        <v>142</v>
      </c>
      <c r="N6428">
        <v>1198</v>
      </c>
      <c r="O6428" t="s">
        <v>515</v>
      </c>
      <c r="P6428" t="s">
        <v>255</v>
      </c>
      <c r="Q6428">
        <v>5</v>
      </c>
      <c r="R6428" t="s">
        <v>1179</v>
      </c>
    </row>
    <row r="6429" spans="1:18" x14ac:dyDescent="0.3">
      <c r="A6429">
        <v>6611</v>
      </c>
      <c r="B6429" t="s">
        <v>88</v>
      </c>
      <c r="C6429">
        <v>2014</v>
      </c>
      <c r="D6429">
        <v>509999</v>
      </c>
      <c r="E6429">
        <v>70000</v>
      </c>
      <c r="F6429" t="s">
        <v>19</v>
      </c>
      <c r="G6429" t="s">
        <v>83</v>
      </c>
      <c r="H6429" t="s">
        <v>2341</v>
      </c>
      <c r="I6429" t="s">
        <v>22</v>
      </c>
      <c r="J6429" t="s">
        <v>23</v>
      </c>
      <c r="K6429" t="s">
        <v>24</v>
      </c>
      <c r="L6429" t="s">
        <v>33</v>
      </c>
      <c r="M6429" t="s">
        <v>489</v>
      </c>
      <c r="N6429">
        <v>2523</v>
      </c>
      <c r="O6429" t="s">
        <v>309</v>
      </c>
      <c r="P6429" t="s">
        <v>490</v>
      </c>
      <c r="Q6429">
        <v>7</v>
      </c>
      <c r="R6429" t="s">
        <v>1179</v>
      </c>
    </row>
    <row r="6430" spans="1:18" x14ac:dyDescent="0.3">
      <c r="A6430">
        <v>6612</v>
      </c>
      <c r="B6430" t="s">
        <v>88</v>
      </c>
      <c r="C6430">
        <v>2007</v>
      </c>
      <c r="D6430">
        <v>200000</v>
      </c>
      <c r="E6430">
        <v>152000</v>
      </c>
      <c r="F6430" t="s">
        <v>124</v>
      </c>
      <c r="G6430" t="s">
        <v>772</v>
      </c>
      <c r="H6430" t="s">
        <v>2340</v>
      </c>
      <c r="I6430" t="s">
        <v>22</v>
      </c>
      <c r="J6430" t="s">
        <v>23</v>
      </c>
      <c r="K6430" t="s">
        <v>24</v>
      </c>
      <c r="L6430" t="s">
        <v>304</v>
      </c>
      <c r="M6430" t="s">
        <v>654</v>
      </c>
      <c r="N6430">
        <v>2609</v>
      </c>
      <c r="O6430" t="s">
        <v>271</v>
      </c>
      <c r="P6430" t="s">
        <v>272</v>
      </c>
      <c r="Q6430">
        <v>9</v>
      </c>
      <c r="R6430" t="s">
        <v>1179</v>
      </c>
    </row>
    <row r="6431" spans="1:18" x14ac:dyDescent="0.3">
      <c r="A6431">
        <v>6613</v>
      </c>
      <c r="B6431" t="s">
        <v>18</v>
      </c>
      <c r="C6431">
        <v>2007</v>
      </c>
      <c r="D6431">
        <v>60000</v>
      </c>
      <c r="E6431">
        <v>100000</v>
      </c>
      <c r="F6431" t="s">
        <v>124</v>
      </c>
      <c r="G6431" t="s">
        <v>772</v>
      </c>
      <c r="H6431" t="s">
        <v>2338</v>
      </c>
      <c r="I6431" t="s">
        <v>41</v>
      </c>
      <c r="J6431" t="s">
        <v>23</v>
      </c>
      <c r="K6431" t="s">
        <v>24</v>
      </c>
      <c r="L6431" t="s">
        <v>33</v>
      </c>
      <c r="M6431" t="s">
        <v>50</v>
      </c>
      <c r="N6431">
        <v>796</v>
      </c>
      <c r="O6431" t="s">
        <v>63</v>
      </c>
      <c r="P6431" t="s">
        <v>64</v>
      </c>
      <c r="Q6431">
        <v>4</v>
      </c>
      <c r="R6431" t="s">
        <v>1179</v>
      </c>
    </row>
    <row r="6432" spans="1:18" x14ac:dyDescent="0.3">
      <c r="A6432">
        <v>6614</v>
      </c>
      <c r="B6432" t="s">
        <v>46</v>
      </c>
      <c r="C6432">
        <v>2013</v>
      </c>
      <c r="D6432">
        <v>500000</v>
      </c>
      <c r="E6432">
        <v>80000</v>
      </c>
      <c r="F6432" t="s">
        <v>124</v>
      </c>
      <c r="G6432" t="s">
        <v>772</v>
      </c>
      <c r="H6432" t="s">
        <v>2338</v>
      </c>
      <c r="I6432" t="s">
        <v>22</v>
      </c>
      <c r="J6432" t="s">
        <v>23</v>
      </c>
      <c r="K6432" t="s">
        <v>24</v>
      </c>
      <c r="L6432" t="s">
        <v>33</v>
      </c>
      <c r="M6432" t="s">
        <v>288</v>
      </c>
      <c r="N6432">
        <v>1582</v>
      </c>
      <c r="O6432" t="s">
        <v>464</v>
      </c>
      <c r="P6432" t="s">
        <v>302</v>
      </c>
      <c r="Q6432">
        <v>5</v>
      </c>
      <c r="R6432" t="s">
        <v>1179</v>
      </c>
    </row>
    <row r="6433" spans="1:18" x14ac:dyDescent="0.3">
      <c r="A6433">
        <v>6615</v>
      </c>
      <c r="B6433" t="s">
        <v>109</v>
      </c>
      <c r="C6433">
        <v>2009</v>
      </c>
      <c r="D6433">
        <v>45000</v>
      </c>
      <c r="E6433">
        <v>100000</v>
      </c>
      <c r="F6433" t="s">
        <v>124</v>
      </c>
      <c r="G6433" t="s">
        <v>772</v>
      </c>
      <c r="H6433" t="s">
        <v>2338</v>
      </c>
      <c r="I6433" t="s">
        <v>22</v>
      </c>
      <c r="J6433" t="s">
        <v>23</v>
      </c>
      <c r="K6433" t="s">
        <v>24</v>
      </c>
      <c r="L6433" t="s">
        <v>33</v>
      </c>
      <c r="M6433" t="s">
        <v>593</v>
      </c>
      <c r="N6433">
        <v>1396</v>
      </c>
      <c r="O6433" t="s">
        <v>594</v>
      </c>
      <c r="P6433" t="s">
        <v>595</v>
      </c>
      <c r="Q6433">
        <v>5</v>
      </c>
      <c r="R6433" t="s">
        <v>1179</v>
      </c>
    </row>
    <row r="6434" spans="1:18" x14ac:dyDescent="0.3">
      <c r="A6434">
        <v>6616</v>
      </c>
      <c r="B6434" t="s">
        <v>75</v>
      </c>
      <c r="C6434">
        <v>2017</v>
      </c>
      <c r="D6434">
        <v>270000</v>
      </c>
      <c r="E6434">
        <v>50000</v>
      </c>
      <c r="F6434" t="s">
        <v>19</v>
      </c>
      <c r="G6434" t="s">
        <v>31</v>
      </c>
      <c r="H6434" t="s">
        <v>2342</v>
      </c>
      <c r="I6434" t="s">
        <v>41</v>
      </c>
      <c r="J6434" t="s">
        <v>23</v>
      </c>
      <c r="K6434" t="s">
        <v>24</v>
      </c>
      <c r="L6434" t="s">
        <v>25</v>
      </c>
      <c r="M6434" t="s">
        <v>427</v>
      </c>
      <c r="N6434">
        <v>799</v>
      </c>
      <c r="O6434" t="s">
        <v>428</v>
      </c>
      <c r="P6434" t="s">
        <v>429</v>
      </c>
      <c r="Q6434">
        <v>5</v>
      </c>
      <c r="R6434" t="s">
        <v>1179</v>
      </c>
    </row>
    <row r="6435" spans="1:18" x14ac:dyDescent="0.3">
      <c r="A6435">
        <v>6617</v>
      </c>
      <c r="B6435" t="s">
        <v>46</v>
      </c>
      <c r="C6435">
        <v>2017</v>
      </c>
      <c r="D6435">
        <v>550000</v>
      </c>
      <c r="E6435">
        <v>40000</v>
      </c>
      <c r="F6435" t="s">
        <v>19</v>
      </c>
      <c r="G6435" t="s">
        <v>31</v>
      </c>
      <c r="H6435" t="s">
        <v>2342</v>
      </c>
      <c r="I6435" t="s">
        <v>41</v>
      </c>
      <c r="J6435" t="s">
        <v>23</v>
      </c>
      <c r="K6435" t="s">
        <v>24</v>
      </c>
      <c r="L6435" t="s">
        <v>25</v>
      </c>
      <c r="M6435" t="s">
        <v>493</v>
      </c>
      <c r="N6435">
        <v>1197</v>
      </c>
      <c r="O6435" t="s">
        <v>54</v>
      </c>
      <c r="P6435" t="s">
        <v>494</v>
      </c>
      <c r="Q6435">
        <v>5</v>
      </c>
      <c r="R6435" t="s">
        <v>1179</v>
      </c>
    </row>
    <row r="6436" spans="1:18" x14ac:dyDescent="0.3">
      <c r="A6436">
        <v>6618</v>
      </c>
      <c r="B6436" t="s">
        <v>75</v>
      </c>
      <c r="C6436">
        <v>2016</v>
      </c>
      <c r="D6436">
        <v>235000</v>
      </c>
      <c r="E6436">
        <v>60000</v>
      </c>
      <c r="F6436" t="s">
        <v>19</v>
      </c>
      <c r="G6436" t="s">
        <v>767</v>
      </c>
      <c r="H6436" t="s">
        <v>2343</v>
      </c>
      <c r="I6436" t="s">
        <v>41</v>
      </c>
      <c r="J6436" t="s">
        <v>23</v>
      </c>
      <c r="K6436" t="s">
        <v>24</v>
      </c>
      <c r="L6436" t="s">
        <v>25</v>
      </c>
      <c r="M6436" t="s">
        <v>305</v>
      </c>
      <c r="N6436">
        <v>999</v>
      </c>
      <c r="O6436" t="s">
        <v>86</v>
      </c>
      <c r="P6436" t="s">
        <v>306</v>
      </c>
      <c r="Q6436">
        <v>5</v>
      </c>
      <c r="R6436" t="s">
        <v>1179</v>
      </c>
    </row>
    <row r="6437" spans="1:18" x14ac:dyDescent="0.3">
      <c r="A6437">
        <v>6619</v>
      </c>
      <c r="B6437" t="s">
        <v>46</v>
      </c>
      <c r="C6437">
        <v>2018</v>
      </c>
      <c r="D6437">
        <v>600000</v>
      </c>
      <c r="E6437">
        <v>40000</v>
      </c>
      <c r="F6437" t="s">
        <v>19</v>
      </c>
      <c r="G6437" t="s">
        <v>767</v>
      </c>
      <c r="H6437" t="s">
        <v>2343</v>
      </c>
      <c r="I6437" t="s">
        <v>41</v>
      </c>
      <c r="J6437" t="s">
        <v>23</v>
      </c>
      <c r="K6437" t="s">
        <v>24</v>
      </c>
      <c r="L6437" t="s">
        <v>25</v>
      </c>
      <c r="M6437" t="s">
        <v>133</v>
      </c>
      <c r="N6437">
        <v>1197</v>
      </c>
      <c r="O6437" t="s">
        <v>134</v>
      </c>
      <c r="P6437" t="s">
        <v>135</v>
      </c>
      <c r="Q6437">
        <v>5</v>
      </c>
      <c r="R6437" t="s">
        <v>1179</v>
      </c>
    </row>
    <row r="6438" spans="1:18" x14ac:dyDescent="0.3">
      <c r="A6438">
        <v>6620</v>
      </c>
      <c r="B6438" t="s">
        <v>37</v>
      </c>
      <c r="C6438">
        <v>2015</v>
      </c>
      <c r="D6438">
        <v>525000</v>
      </c>
      <c r="E6438">
        <v>60000</v>
      </c>
      <c r="F6438" t="s">
        <v>19</v>
      </c>
      <c r="G6438" t="s">
        <v>767</v>
      </c>
      <c r="H6438" t="s">
        <v>2343</v>
      </c>
      <c r="I6438" t="s">
        <v>22</v>
      </c>
      <c r="J6438" t="s">
        <v>23</v>
      </c>
      <c r="K6438" t="s">
        <v>24</v>
      </c>
      <c r="L6438" t="s">
        <v>25</v>
      </c>
      <c r="M6438" t="s">
        <v>186</v>
      </c>
      <c r="N6438">
        <v>1498</v>
      </c>
      <c r="O6438" t="s">
        <v>105</v>
      </c>
      <c r="P6438" t="s">
        <v>95</v>
      </c>
      <c r="Q6438">
        <v>5</v>
      </c>
      <c r="R6438" t="s">
        <v>1179</v>
      </c>
    </row>
    <row r="6439" spans="1:18" x14ac:dyDescent="0.3">
      <c r="A6439">
        <v>6621</v>
      </c>
      <c r="B6439" t="s">
        <v>18</v>
      </c>
      <c r="C6439">
        <v>2012</v>
      </c>
      <c r="D6439">
        <v>325000</v>
      </c>
      <c r="E6439">
        <v>90000</v>
      </c>
      <c r="F6439" t="s">
        <v>19</v>
      </c>
      <c r="G6439" t="s">
        <v>31</v>
      </c>
      <c r="H6439" t="s">
        <v>2342</v>
      </c>
      <c r="I6439" t="s">
        <v>22</v>
      </c>
      <c r="J6439" t="s">
        <v>23</v>
      </c>
      <c r="K6439" t="s">
        <v>24</v>
      </c>
      <c r="L6439" t="s">
        <v>25</v>
      </c>
      <c r="M6439" t="s">
        <v>230</v>
      </c>
      <c r="N6439">
        <v>1248</v>
      </c>
      <c r="O6439" t="s">
        <v>27</v>
      </c>
      <c r="P6439" t="s">
        <v>28</v>
      </c>
      <c r="Q6439">
        <v>5</v>
      </c>
      <c r="R6439" t="s">
        <v>1179</v>
      </c>
    </row>
    <row r="6440" spans="1:18" x14ac:dyDescent="0.3">
      <c r="A6440">
        <v>6622</v>
      </c>
      <c r="B6440" t="s">
        <v>18</v>
      </c>
      <c r="C6440">
        <v>2014</v>
      </c>
      <c r="D6440">
        <v>420000</v>
      </c>
      <c r="E6440">
        <v>90000</v>
      </c>
      <c r="F6440" t="s">
        <v>19</v>
      </c>
      <c r="G6440" t="s">
        <v>767</v>
      </c>
      <c r="H6440" t="s">
        <v>2343</v>
      </c>
      <c r="I6440" t="s">
        <v>22</v>
      </c>
      <c r="J6440" t="s">
        <v>23</v>
      </c>
      <c r="K6440" t="s">
        <v>24</v>
      </c>
      <c r="L6440" t="s">
        <v>25</v>
      </c>
      <c r="M6440" t="s">
        <v>26</v>
      </c>
      <c r="N6440">
        <v>1248</v>
      </c>
      <c r="O6440" t="s">
        <v>27</v>
      </c>
      <c r="P6440" t="s">
        <v>28</v>
      </c>
      <c r="Q6440">
        <v>5</v>
      </c>
      <c r="R6440" t="s">
        <v>1179</v>
      </c>
    </row>
    <row r="6441" spans="1:18" x14ac:dyDescent="0.3">
      <c r="A6441">
        <v>6623</v>
      </c>
      <c r="B6441" t="s">
        <v>18</v>
      </c>
      <c r="C6441">
        <v>2014</v>
      </c>
      <c r="D6441">
        <v>229999</v>
      </c>
      <c r="E6441">
        <v>60000</v>
      </c>
      <c r="F6441" t="s">
        <v>19</v>
      </c>
      <c r="G6441" t="s">
        <v>767</v>
      </c>
      <c r="H6441" t="s">
        <v>2343</v>
      </c>
      <c r="I6441" t="s">
        <v>41</v>
      </c>
      <c r="J6441" t="s">
        <v>23</v>
      </c>
      <c r="K6441" t="s">
        <v>24</v>
      </c>
      <c r="L6441" t="s">
        <v>33</v>
      </c>
      <c r="M6441" t="s">
        <v>540</v>
      </c>
      <c r="N6441">
        <v>998</v>
      </c>
      <c r="O6441" t="s">
        <v>67</v>
      </c>
      <c r="P6441" t="s">
        <v>141</v>
      </c>
      <c r="Q6441">
        <v>5</v>
      </c>
      <c r="R6441" t="s">
        <v>1179</v>
      </c>
    </row>
    <row r="6442" spans="1:18" x14ac:dyDescent="0.3">
      <c r="A6442">
        <v>6624</v>
      </c>
      <c r="B6442" t="s">
        <v>18</v>
      </c>
      <c r="C6442">
        <v>2013</v>
      </c>
      <c r="D6442">
        <v>375000</v>
      </c>
      <c r="E6442">
        <v>80000</v>
      </c>
      <c r="F6442" t="s">
        <v>124</v>
      </c>
      <c r="G6442" t="s">
        <v>832</v>
      </c>
      <c r="H6442" t="s">
        <v>833</v>
      </c>
      <c r="I6442" t="s">
        <v>22</v>
      </c>
      <c r="J6442" t="s">
        <v>23</v>
      </c>
      <c r="K6442" t="s">
        <v>24</v>
      </c>
      <c r="L6442" t="s">
        <v>304</v>
      </c>
      <c r="M6442" t="s">
        <v>26</v>
      </c>
      <c r="N6442">
        <v>1248</v>
      </c>
      <c r="O6442" t="s">
        <v>27</v>
      </c>
      <c r="P6442" t="s">
        <v>28</v>
      </c>
      <c r="Q6442">
        <v>5</v>
      </c>
      <c r="R6442" t="s">
        <v>1179</v>
      </c>
    </row>
    <row r="6443" spans="1:18" x14ac:dyDescent="0.3">
      <c r="A6443">
        <v>6625</v>
      </c>
      <c r="B6443" t="s">
        <v>88</v>
      </c>
      <c r="C6443">
        <v>2012</v>
      </c>
      <c r="D6443">
        <v>750000</v>
      </c>
      <c r="E6443">
        <v>120000</v>
      </c>
      <c r="F6443" t="s">
        <v>19</v>
      </c>
      <c r="G6443" t="s">
        <v>31</v>
      </c>
      <c r="H6443" t="s">
        <v>2342</v>
      </c>
      <c r="I6443" t="s">
        <v>22</v>
      </c>
      <c r="J6443" t="s">
        <v>23</v>
      </c>
      <c r="K6443" t="s">
        <v>24</v>
      </c>
      <c r="L6443" t="s">
        <v>25</v>
      </c>
      <c r="M6443" t="s">
        <v>481</v>
      </c>
      <c r="N6443">
        <v>2179</v>
      </c>
      <c r="O6443" t="s">
        <v>271</v>
      </c>
      <c r="P6443" t="s">
        <v>272</v>
      </c>
      <c r="Q6443">
        <v>8</v>
      </c>
      <c r="R6443" t="s">
        <v>1179</v>
      </c>
    </row>
    <row r="6444" spans="1:18" x14ac:dyDescent="0.3">
      <c r="A6444">
        <v>6626</v>
      </c>
      <c r="B6444" t="s">
        <v>109</v>
      </c>
      <c r="C6444">
        <v>2018</v>
      </c>
      <c r="D6444">
        <v>400000</v>
      </c>
      <c r="E6444">
        <v>40000</v>
      </c>
      <c r="F6444" t="s">
        <v>19</v>
      </c>
      <c r="G6444" t="s">
        <v>31</v>
      </c>
      <c r="H6444" t="s">
        <v>2342</v>
      </c>
      <c r="I6444" t="s">
        <v>41</v>
      </c>
      <c r="J6444" t="s">
        <v>23</v>
      </c>
      <c r="K6444" t="s">
        <v>24</v>
      </c>
      <c r="L6444" t="s">
        <v>25</v>
      </c>
      <c r="M6444" t="s">
        <v>503</v>
      </c>
      <c r="N6444">
        <v>1199</v>
      </c>
      <c r="O6444" t="s">
        <v>416</v>
      </c>
      <c r="P6444" t="s">
        <v>112</v>
      </c>
      <c r="Q6444">
        <v>5</v>
      </c>
      <c r="R6444" t="s">
        <v>1179</v>
      </c>
    </row>
    <row r="6445" spans="1:18" x14ac:dyDescent="0.3">
      <c r="A6445">
        <v>6627</v>
      </c>
      <c r="B6445" t="s">
        <v>88</v>
      </c>
      <c r="C6445">
        <v>2013</v>
      </c>
      <c r="D6445">
        <v>600000</v>
      </c>
      <c r="E6445">
        <v>91000</v>
      </c>
      <c r="F6445" t="s">
        <v>124</v>
      </c>
      <c r="G6445" t="s">
        <v>196</v>
      </c>
      <c r="H6445" t="s">
        <v>2344</v>
      </c>
      <c r="I6445" t="s">
        <v>22</v>
      </c>
      <c r="J6445" t="s">
        <v>23</v>
      </c>
      <c r="K6445" t="s">
        <v>24</v>
      </c>
      <c r="L6445" t="s">
        <v>25</v>
      </c>
      <c r="M6445" t="s">
        <v>282</v>
      </c>
      <c r="N6445">
        <v>2179</v>
      </c>
      <c r="O6445" t="s">
        <v>446</v>
      </c>
      <c r="P6445" t="s">
        <v>447</v>
      </c>
      <c r="Q6445">
        <v>7</v>
      </c>
      <c r="R6445" t="s">
        <v>1179</v>
      </c>
    </row>
    <row r="6446" spans="1:18" x14ac:dyDescent="0.3">
      <c r="A6446">
        <v>6628</v>
      </c>
      <c r="B6446" t="s">
        <v>46</v>
      </c>
      <c r="C6446">
        <v>2008</v>
      </c>
      <c r="D6446">
        <v>110000</v>
      </c>
      <c r="E6446">
        <v>80000</v>
      </c>
      <c r="F6446" t="s">
        <v>124</v>
      </c>
      <c r="G6446" t="s">
        <v>196</v>
      </c>
      <c r="H6446" t="s">
        <v>2306</v>
      </c>
      <c r="I6446" t="s">
        <v>41</v>
      </c>
      <c r="J6446" t="s">
        <v>23</v>
      </c>
      <c r="K6446" t="s">
        <v>24</v>
      </c>
      <c r="L6446" t="s">
        <v>42</v>
      </c>
      <c r="M6446" t="s">
        <v>159</v>
      </c>
      <c r="N6446">
        <v>1086</v>
      </c>
      <c r="O6446" t="s">
        <v>486</v>
      </c>
      <c r="P6446" t="s">
        <v>630</v>
      </c>
      <c r="Q6446">
        <v>5</v>
      </c>
      <c r="R6446" t="s">
        <v>1179</v>
      </c>
    </row>
    <row r="6447" spans="1:18" x14ac:dyDescent="0.3">
      <c r="A6447">
        <v>6629</v>
      </c>
      <c r="B6447" t="s">
        <v>18</v>
      </c>
      <c r="C6447">
        <v>2007</v>
      </c>
      <c r="D6447">
        <v>45000</v>
      </c>
      <c r="E6447">
        <v>73257</v>
      </c>
      <c r="F6447" t="s">
        <v>124</v>
      </c>
      <c r="G6447" t="s">
        <v>196</v>
      </c>
      <c r="H6447" t="s">
        <v>1920</v>
      </c>
      <c r="I6447" t="s">
        <v>41</v>
      </c>
      <c r="J6447" t="s">
        <v>23</v>
      </c>
      <c r="K6447" t="s">
        <v>24</v>
      </c>
      <c r="L6447" t="s">
        <v>25</v>
      </c>
      <c r="M6447" t="s">
        <v>50</v>
      </c>
      <c r="N6447">
        <v>796</v>
      </c>
      <c r="O6447" t="s">
        <v>63</v>
      </c>
      <c r="P6447" t="s">
        <v>64</v>
      </c>
      <c r="Q6447">
        <v>4</v>
      </c>
      <c r="R6447" t="s">
        <v>1179</v>
      </c>
    </row>
    <row r="6448" spans="1:18" x14ac:dyDescent="0.3">
      <c r="A6448">
        <v>6630</v>
      </c>
      <c r="B6448" t="s">
        <v>88</v>
      </c>
      <c r="C6448">
        <v>2019</v>
      </c>
      <c r="D6448">
        <v>722000</v>
      </c>
      <c r="E6448">
        <v>80000</v>
      </c>
      <c r="F6448" t="s">
        <v>124</v>
      </c>
      <c r="G6448" t="s">
        <v>196</v>
      </c>
      <c r="H6448" t="s">
        <v>2306</v>
      </c>
      <c r="I6448" t="s">
        <v>22</v>
      </c>
      <c r="J6448" t="s">
        <v>23</v>
      </c>
      <c r="K6448" t="s">
        <v>24</v>
      </c>
      <c r="L6448" t="s">
        <v>25</v>
      </c>
      <c r="M6448" t="s">
        <v>629</v>
      </c>
      <c r="N6448">
        <v>2523</v>
      </c>
      <c r="O6448" t="s">
        <v>458</v>
      </c>
      <c r="P6448" t="s">
        <v>658</v>
      </c>
      <c r="Q6448">
        <v>2</v>
      </c>
      <c r="R6448" t="s">
        <v>1179</v>
      </c>
    </row>
    <row r="6449" spans="1:18" x14ac:dyDescent="0.3">
      <c r="A6449">
        <v>6631</v>
      </c>
      <c r="B6449" t="s">
        <v>109</v>
      </c>
      <c r="C6449">
        <v>2020</v>
      </c>
      <c r="D6449">
        <v>500000</v>
      </c>
      <c r="E6449">
        <v>15000</v>
      </c>
      <c r="F6449" t="s">
        <v>124</v>
      </c>
      <c r="G6449" t="s">
        <v>196</v>
      </c>
      <c r="H6449" t="s">
        <v>1920</v>
      </c>
      <c r="I6449" t="s">
        <v>41</v>
      </c>
      <c r="J6449" t="s">
        <v>23</v>
      </c>
      <c r="K6449" t="s">
        <v>24</v>
      </c>
      <c r="L6449" t="s">
        <v>25</v>
      </c>
      <c r="M6449" t="s">
        <v>503</v>
      </c>
      <c r="N6449">
        <v>1199</v>
      </c>
      <c r="O6449" t="s">
        <v>941</v>
      </c>
      <c r="P6449" t="s">
        <v>112</v>
      </c>
      <c r="Q6449">
        <v>5</v>
      </c>
      <c r="R6449" t="s">
        <v>1179</v>
      </c>
    </row>
    <row r="6450" spans="1:18" x14ac:dyDescent="0.3">
      <c r="A6450">
        <v>6632</v>
      </c>
      <c r="B6450" t="s">
        <v>46</v>
      </c>
      <c r="C6450">
        <v>2007</v>
      </c>
      <c r="D6450">
        <v>250000</v>
      </c>
      <c r="E6450">
        <v>110000</v>
      </c>
      <c r="F6450" t="s">
        <v>124</v>
      </c>
      <c r="G6450" t="s">
        <v>196</v>
      </c>
      <c r="H6450" t="s">
        <v>2344</v>
      </c>
      <c r="I6450" t="s">
        <v>22</v>
      </c>
      <c r="J6450" t="s">
        <v>23</v>
      </c>
      <c r="K6450" t="s">
        <v>24</v>
      </c>
      <c r="L6450" t="s">
        <v>33</v>
      </c>
      <c r="M6450" t="s">
        <v>699</v>
      </c>
      <c r="N6450">
        <v>1493</v>
      </c>
      <c r="O6450" t="s">
        <v>508</v>
      </c>
      <c r="P6450" t="s">
        <v>535</v>
      </c>
      <c r="Q6450">
        <v>5</v>
      </c>
      <c r="R6450" t="s">
        <v>1179</v>
      </c>
    </row>
    <row r="6451" spans="1:18" x14ac:dyDescent="0.3">
      <c r="A6451">
        <v>6633</v>
      </c>
      <c r="B6451" t="s">
        <v>30</v>
      </c>
      <c r="C6451">
        <v>2018</v>
      </c>
      <c r="D6451">
        <v>950000</v>
      </c>
      <c r="E6451">
        <v>40000</v>
      </c>
      <c r="F6451" t="s">
        <v>124</v>
      </c>
      <c r="G6451" t="s">
        <v>196</v>
      </c>
      <c r="H6451" t="s">
        <v>2344</v>
      </c>
      <c r="I6451" t="s">
        <v>22</v>
      </c>
      <c r="J6451" t="s">
        <v>23</v>
      </c>
      <c r="K6451" t="s">
        <v>24</v>
      </c>
      <c r="L6451" t="s">
        <v>25</v>
      </c>
      <c r="M6451" t="s">
        <v>2315</v>
      </c>
      <c r="N6451">
        <v>1498</v>
      </c>
      <c r="O6451" t="s">
        <v>1029</v>
      </c>
      <c r="P6451" t="s">
        <v>36</v>
      </c>
      <c r="Q6451">
        <v>5</v>
      </c>
      <c r="R6451" t="s">
        <v>1179</v>
      </c>
    </row>
    <row r="6452" spans="1:18" x14ac:dyDescent="0.3">
      <c r="A6452">
        <v>6634</v>
      </c>
      <c r="B6452" t="s">
        <v>296</v>
      </c>
      <c r="C6452">
        <v>2013</v>
      </c>
      <c r="D6452">
        <v>375000</v>
      </c>
      <c r="E6452">
        <v>212000</v>
      </c>
      <c r="F6452" t="s">
        <v>124</v>
      </c>
      <c r="G6452" t="s">
        <v>196</v>
      </c>
      <c r="H6452" t="s">
        <v>2344</v>
      </c>
      <c r="I6452" t="s">
        <v>22</v>
      </c>
      <c r="J6452" t="s">
        <v>23</v>
      </c>
      <c r="K6452" t="s">
        <v>24</v>
      </c>
      <c r="L6452" t="s">
        <v>25</v>
      </c>
      <c r="M6452" t="s">
        <v>809</v>
      </c>
      <c r="N6452">
        <v>1461</v>
      </c>
      <c r="O6452" t="s">
        <v>613</v>
      </c>
      <c r="P6452" t="s">
        <v>614</v>
      </c>
      <c r="Q6452">
        <v>5</v>
      </c>
      <c r="R6452" t="s">
        <v>1179</v>
      </c>
    </row>
    <row r="6453" spans="1:18" x14ac:dyDescent="0.3">
      <c r="A6453">
        <v>6635</v>
      </c>
      <c r="B6453" t="s">
        <v>18</v>
      </c>
      <c r="C6453">
        <v>2018</v>
      </c>
      <c r="D6453">
        <v>780000</v>
      </c>
      <c r="E6453">
        <v>30000</v>
      </c>
      <c r="F6453" t="s">
        <v>124</v>
      </c>
      <c r="G6453" t="s">
        <v>196</v>
      </c>
      <c r="H6453" t="s">
        <v>2306</v>
      </c>
      <c r="I6453" t="s">
        <v>22</v>
      </c>
      <c r="J6453" t="s">
        <v>23</v>
      </c>
      <c r="K6453" t="s">
        <v>24</v>
      </c>
      <c r="L6453" t="s">
        <v>25</v>
      </c>
      <c r="M6453" t="s">
        <v>424</v>
      </c>
      <c r="N6453">
        <v>1248</v>
      </c>
      <c r="O6453" t="s">
        <v>425</v>
      </c>
      <c r="P6453" t="s">
        <v>28</v>
      </c>
      <c r="Q6453">
        <v>5</v>
      </c>
      <c r="R6453" t="s">
        <v>1179</v>
      </c>
    </row>
    <row r="6454" spans="1:18" x14ac:dyDescent="0.3">
      <c r="A6454">
        <v>6636</v>
      </c>
      <c r="B6454" t="s">
        <v>46</v>
      </c>
      <c r="C6454">
        <v>2018</v>
      </c>
      <c r="D6454">
        <v>575000</v>
      </c>
      <c r="E6454">
        <v>30000</v>
      </c>
      <c r="F6454" t="s">
        <v>124</v>
      </c>
      <c r="G6454" t="s">
        <v>196</v>
      </c>
      <c r="H6454" t="s">
        <v>1920</v>
      </c>
      <c r="I6454" t="s">
        <v>41</v>
      </c>
      <c r="J6454" t="s">
        <v>23</v>
      </c>
      <c r="K6454" t="s">
        <v>24</v>
      </c>
      <c r="L6454" t="s">
        <v>25</v>
      </c>
      <c r="M6454" t="s">
        <v>110</v>
      </c>
      <c r="N6454">
        <v>1086</v>
      </c>
      <c r="O6454" t="s">
        <v>388</v>
      </c>
      <c r="P6454" t="s">
        <v>611</v>
      </c>
      <c r="Q6454">
        <v>5</v>
      </c>
      <c r="R6454" t="s">
        <v>1179</v>
      </c>
    </row>
    <row r="6455" spans="1:18" x14ac:dyDescent="0.3">
      <c r="A6455">
        <v>6637</v>
      </c>
      <c r="B6455" t="s">
        <v>46</v>
      </c>
      <c r="C6455">
        <v>2017</v>
      </c>
      <c r="D6455">
        <v>563000</v>
      </c>
      <c r="E6455">
        <v>30000</v>
      </c>
      <c r="F6455" t="s">
        <v>124</v>
      </c>
      <c r="G6455" t="s">
        <v>196</v>
      </c>
      <c r="H6455" t="s">
        <v>2306</v>
      </c>
      <c r="I6455" t="s">
        <v>41</v>
      </c>
      <c r="J6455" t="s">
        <v>23</v>
      </c>
      <c r="K6455" t="s">
        <v>24</v>
      </c>
      <c r="L6455" t="s">
        <v>33</v>
      </c>
      <c r="M6455" t="s">
        <v>133</v>
      </c>
      <c r="N6455">
        <v>1197</v>
      </c>
      <c r="O6455" t="s">
        <v>134</v>
      </c>
      <c r="P6455" t="s">
        <v>135</v>
      </c>
      <c r="Q6455">
        <v>5</v>
      </c>
      <c r="R6455" t="s">
        <v>1179</v>
      </c>
    </row>
    <row r="6456" spans="1:18" x14ac:dyDescent="0.3">
      <c r="A6456">
        <v>6638</v>
      </c>
      <c r="B6456" t="s">
        <v>109</v>
      </c>
      <c r="C6456">
        <v>2017</v>
      </c>
      <c r="D6456">
        <v>450000</v>
      </c>
      <c r="E6456">
        <v>15000</v>
      </c>
      <c r="F6456" t="s">
        <v>124</v>
      </c>
      <c r="G6456" t="s">
        <v>196</v>
      </c>
      <c r="H6456" t="s">
        <v>1920</v>
      </c>
      <c r="I6456" t="s">
        <v>41</v>
      </c>
      <c r="J6456" t="s">
        <v>23</v>
      </c>
      <c r="K6456" t="s">
        <v>24</v>
      </c>
      <c r="L6456" t="s">
        <v>25</v>
      </c>
      <c r="M6456" t="s">
        <v>503</v>
      </c>
      <c r="N6456">
        <v>1199</v>
      </c>
      <c r="O6456" t="s">
        <v>416</v>
      </c>
      <c r="P6456" t="s">
        <v>112</v>
      </c>
      <c r="Q6456">
        <v>5</v>
      </c>
      <c r="R6456" t="s">
        <v>1179</v>
      </c>
    </row>
    <row r="6457" spans="1:18" x14ac:dyDescent="0.3">
      <c r="A6457">
        <v>6639</v>
      </c>
      <c r="B6457" t="s">
        <v>65</v>
      </c>
      <c r="C6457">
        <v>2020</v>
      </c>
      <c r="D6457">
        <v>2300000</v>
      </c>
      <c r="E6457">
        <v>1000</v>
      </c>
      <c r="F6457" t="s">
        <v>124</v>
      </c>
      <c r="G6457" t="s">
        <v>196</v>
      </c>
      <c r="H6457" t="s">
        <v>1920</v>
      </c>
      <c r="I6457" t="s">
        <v>22</v>
      </c>
      <c r="J6457" t="s">
        <v>23</v>
      </c>
      <c r="K6457" t="s">
        <v>154</v>
      </c>
      <c r="L6457" t="s">
        <v>25</v>
      </c>
      <c r="M6457" t="s">
        <v>882</v>
      </c>
      <c r="N6457">
        <v>2393</v>
      </c>
      <c r="O6457" t="s">
        <v>694</v>
      </c>
      <c r="P6457" t="s">
        <v>2345</v>
      </c>
      <c r="Q6457">
        <v>7</v>
      </c>
      <c r="R6457" t="s">
        <v>1179</v>
      </c>
    </row>
    <row r="6458" spans="1:18" x14ac:dyDescent="0.3">
      <c r="A6458">
        <v>6640</v>
      </c>
      <c r="B6458" t="s">
        <v>18</v>
      </c>
      <c r="C6458">
        <v>1999</v>
      </c>
      <c r="D6458">
        <v>80000</v>
      </c>
      <c r="E6458">
        <v>26320</v>
      </c>
      <c r="F6458" t="s">
        <v>124</v>
      </c>
      <c r="G6458" t="s">
        <v>804</v>
      </c>
      <c r="H6458" t="s">
        <v>2346</v>
      </c>
      <c r="I6458" t="s">
        <v>41</v>
      </c>
      <c r="J6458" t="s">
        <v>23</v>
      </c>
      <c r="K6458" t="s">
        <v>24</v>
      </c>
      <c r="L6458" t="s">
        <v>25</v>
      </c>
      <c r="M6458" t="s">
        <v>50</v>
      </c>
      <c r="N6458">
        <v>796</v>
      </c>
      <c r="O6458" t="s">
        <v>63</v>
      </c>
      <c r="P6458" t="s">
        <v>64</v>
      </c>
      <c r="Q6458">
        <v>4</v>
      </c>
      <c r="R6458" t="s">
        <v>1179</v>
      </c>
    </row>
    <row r="6459" spans="1:18" x14ac:dyDescent="0.3">
      <c r="A6459">
        <v>6641</v>
      </c>
      <c r="B6459" t="s">
        <v>46</v>
      </c>
      <c r="C6459">
        <v>2010</v>
      </c>
      <c r="D6459">
        <v>320000</v>
      </c>
      <c r="E6459">
        <v>135000</v>
      </c>
      <c r="F6459" t="s">
        <v>124</v>
      </c>
      <c r="G6459" t="s">
        <v>804</v>
      </c>
      <c r="H6459" t="s">
        <v>2346</v>
      </c>
      <c r="I6459" t="s">
        <v>22</v>
      </c>
      <c r="J6459" t="s">
        <v>23</v>
      </c>
      <c r="K6459" t="s">
        <v>24</v>
      </c>
      <c r="L6459" t="s">
        <v>33</v>
      </c>
      <c r="M6459" t="s">
        <v>47</v>
      </c>
      <c r="N6459">
        <v>1396</v>
      </c>
      <c r="O6459" t="s">
        <v>48</v>
      </c>
      <c r="P6459" t="s">
        <v>49</v>
      </c>
      <c r="Q6459">
        <v>5</v>
      </c>
      <c r="R6459" t="s">
        <v>1179</v>
      </c>
    </row>
    <row r="6460" spans="1:18" x14ac:dyDescent="0.3">
      <c r="A6460">
        <v>6642</v>
      </c>
      <c r="B6460" t="s">
        <v>37</v>
      </c>
      <c r="C6460">
        <v>2008</v>
      </c>
      <c r="D6460">
        <v>375000</v>
      </c>
      <c r="E6460">
        <v>100000</v>
      </c>
      <c r="F6460" t="s">
        <v>124</v>
      </c>
      <c r="G6460" t="s">
        <v>804</v>
      </c>
      <c r="H6460" t="s">
        <v>2347</v>
      </c>
      <c r="I6460" t="s">
        <v>41</v>
      </c>
      <c r="J6460" t="s">
        <v>23</v>
      </c>
      <c r="K6460" t="s">
        <v>24</v>
      </c>
      <c r="L6460" t="s">
        <v>42</v>
      </c>
      <c r="M6460" t="s">
        <v>179</v>
      </c>
      <c r="N6460">
        <v>1799</v>
      </c>
      <c r="O6460" t="s">
        <v>581</v>
      </c>
      <c r="P6460" t="s">
        <v>582</v>
      </c>
      <c r="Q6460">
        <v>5</v>
      </c>
      <c r="R6460" t="s">
        <v>1179</v>
      </c>
    </row>
    <row r="6461" spans="1:18" x14ac:dyDescent="0.3">
      <c r="A6461">
        <v>6643</v>
      </c>
      <c r="B6461" t="s">
        <v>18</v>
      </c>
      <c r="C6461">
        <v>2017</v>
      </c>
      <c r="D6461">
        <v>400000</v>
      </c>
      <c r="E6461">
        <v>120000</v>
      </c>
      <c r="F6461" t="s">
        <v>124</v>
      </c>
      <c r="G6461" t="s">
        <v>804</v>
      </c>
      <c r="H6461" t="s">
        <v>2347</v>
      </c>
      <c r="I6461" t="s">
        <v>41</v>
      </c>
      <c r="J6461" t="s">
        <v>23</v>
      </c>
      <c r="K6461" t="s">
        <v>24</v>
      </c>
      <c r="L6461" t="s">
        <v>25</v>
      </c>
      <c r="M6461" t="s">
        <v>267</v>
      </c>
      <c r="N6461">
        <v>1196</v>
      </c>
      <c r="O6461" t="s">
        <v>268</v>
      </c>
      <c r="P6461" t="s">
        <v>269</v>
      </c>
      <c r="Q6461">
        <v>5</v>
      </c>
      <c r="R6461" t="s">
        <v>1179</v>
      </c>
    </row>
    <row r="6462" spans="1:18" x14ac:dyDescent="0.3">
      <c r="A6462">
        <v>6644</v>
      </c>
      <c r="B6462" t="s">
        <v>88</v>
      </c>
      <c r="C6462">
        <v>2011</v>
      </c>
      <c r="D6462">
        <v>600000</v>
      </c>
      <c r="E6462">
        <v>230000</v>
      </c>
      <c r="F6462" t="s">
        <v>124</v>
      </c>
      <c r="G6462" t="s">
        <v>804</v>
      </c>
      <c r="H6462" t="s">
        <v>2347</v>
      </c>
      <c r="I6462" t="s">
        <v>22</v>
      </c>
      <c r="J6462" t="s">
        <v>23</v>
      </c>
      <c r="K6462" t="s">
        <v>24</v>
      </c>
      <c r="L6462" t="s">
        <v>25</v>
      </c>
      <c r="M6462" t="s">
        <v>130</v>
      </c>
      <c r="N6462">
        <v>2498</v>
      </c>
      <c r="O6462" t="s">
        <v>627</v>
      </c>
      <c r="P6462" t="s">
        <v>628</v>
      </c>
      <c r="Q6462">
        <v>7</v>
      </c>
      <c r="R6462" t="s">
        <v>1179</v>
      </c>
    </row>
    <row r="6463" spans="1:18" x14ac:dyDescent="0.3">
      <c r="A6463">
        <v>6645</v>
      </c>
      <c r="B6463" t="s">
        <v>75</v>
      </c>
      <c r="C6463">
        <v>2016</v>
      </c>
      <c r="D6463">
        <v>315000</v>
      </c>
      <c r="E6463">
        <v>60000</v>
      </c>
      <c r="F6463" t="s">
        <v>124</v>
      </c>
      <c r="G6463" t="s">
        <v>804</v>
      </c>
      <c r="H6463" t="s">
        <v>2346</v>
      </c>
      <c r="I6463" t="s">
        <v>41</v>
      </c>
      <c r="J6463" t="s">
        <v>23</v>
      </c>
      <c r="K6463" t="s">
        <v>24</v>
      </c>
      <c r="L6463" t="s">
        <v>33</v>
      </c>
      <c r="M6463" t="s">
        <v>305</v>
      </c>
      <c r="N6463">
        <v>999</v>
      </c>
      <c r="O6463" t="s">
        <v>86</v>
      </c>
      <c r="P6463" t="s">
        <v>306</v>
      </c>
      <c r="Q6463">
        <v>5</v>
      </c>
      <c r="R6463" t="s">
        <v>1179</v>
      </c>
    </row>
    <row r="6464" spans="1:18" x14ac:dyDescent="0.3">
      <c r="A6464">
        <v>6646</v>
      </c>
      <c r="B6464" t="s">
        <v>239</v>
      </c>
      <c r="C6464">
        <v>2012</v>
      </c>
      <c r="D6464">
        <v>1100000</v>
      </c>
      <c r="E6464">
        <v>80000</v>
      </c>
      <c r="F6464" t="s">
        <v>124</v>
      </c>
      <c r="G6464" t="s">
        <v>804</v>
      </c>
      <c r="H6464" t="s">
        <v>2346</v>
      </c>
      <c r="I6464" t="s">
        <v>22</v>
      </c>
      <c r="J6464" t="s">
        <v>23</v>
      </c>
      <c r="K6464" t="s">
        <v>154</v>
      </c>
      <c r="L6464" t="s">
        <v>33</v>
      </c>
      <c r="M6464" t="s">
        <v>1397</v>
      </c>
      <c r="N6464">
        <v>1995</v>
      </c>
      <c r="O6464" t="s">
        <v>1398</v>
      </c>
      <c r="P6464" t="s">
        <v>1399</v>
      </c>
      <c r="Q6464">
        <v>5</v>
      </c>
      <c r="R6464" t="s">
        <v>1179</v>
      </c>
    </row>
    <row r="6465" spans="1:18" x14ac:dyDescent="0.3">
      <c r="A6465">
        <v>6647</v>
      </c>
      <c r="B6465" t="s">
        <v>18</v>
      </c>
      <c r="C6465">
        <v>2010</v>
      </c>
      <c r="D6465">
        <v>350000</v>
      </c>
      <c r="E6465">
        <v>190000</v>
      </c>
      <c r="F6465" t="s">
        <v>124</v>
      </c>
      <c r="G6465" t="s">
        <v>804</v>
      </c>
      <c r="H6465" t="s">
        <v>2347</v>
      </c>
      <c r="I6465" t="s">
        <v>22</v>
      </c>
      <c r="J6465" t="s">
        <v>23</v>
      </c>
      <c r="K6465" t="s">
        <v>24</v>
      </c>
      <c r="L6465" t="s">
        <v>33</v>
      </c>
      <c r="M6465" t="s">
        <v>81</v>
      </c>
      <c r="N6465">
        <v>1248</v>
      </c>
      <c r="O6465" t="s">
        <v>82</v>
      </c>
      <c r="P6465" t="s">
        <v>28</v>
      </c>
      <c r="Q6465">
        <v>5</v>
      </c>
      <c r="R6465" t="s">
        <v>1179</v>
      </c>
    </row>
    <row r="6466" spans="1:18" x14ac:dyDescent="0.3">
      <c r="A6466">
        <v>6648</v>
      </c>
      <c r="B6466" t="s">
        <v>18</v>
      </c>
      <c r="C6466">
        <v>2016</v>
      </c>
      <c r="D6466">
        <v>375000</v>
      </c>
      <c r="E6466">
        <v>120000</v>
      </c>
      <c r="F6466" t="s">
        <v>124</v>
      </c>
      <c r="G6466" t="s">
        <v>804</v>
      </c>
      <c r="H6466" t="s">
        <v>2347</v>
      </c>
      <c r="I6466" t="s">
        <v>41</v>
      </c>
      <c r="J6466" t="s">
        <v>23</v>
      </c>
      <c r="K6466" t="s">
        <v>24</v>
      </c>
      <c r="L6466" t="s">
        <v>25</v>
      </c>
      <c r="M6466" t="s">
        <v>267</v>
      </c>
      <c r="N6466">
        <v>1196</v>
      </c>
      <c r="O6466" t="s">
        <v>268</v>
      </c>
      <c r="P6466" t="s">
        <v>269</v>
      </c>
      <c r="Q6466">
        <v>5</v>
      </c>
      <c r="R6466" t="s">
        <v>1179</v>
      </c>
    </row>
    <row r="6467" spans="1:18" x14ac:dyDescent="0.3">
      <c r="A6467">
        <v>6649</v>
      </c>
      <c r="B6467" t="s">
        <v>65</v>
      </c>
      <c r="C6467">
        <v>2013</v>
      </c>
      <c r="D6467">
        <v>1050000</v>
      </c>
      <c r="E6467">
        <v>217000</v>
      </c>
      <c r="F6467" t="s">
        <v>124</v>
      </c>
      <c r="G6467" t="s">
        <v>804</v>
      </c>
      <c r="H6467" t="s">
        <v>2347</v>
      </c>
      <c r="I6467" t="s">
        <v>22</v>
      </c>
      <c r="J6467" t="s">
        <v>23</v>
      </c>
      <c r="K6467" t="s">
        <v>24</v>
      </c>
      <c r="L6467" t="s">
        <v>33</v>
      </c>
      <c r="M6467" t="s">
        <v>170</v>
      </c>
      <c r="N6467">
        <v>2494</v>
      </c>
      <c r="O6467" t="s">
        <v>190</v>
      </c>
      <c r="P6467" t="s">
        <v>191</v>
      </c>
      <c r="Q6467">
        <v>8</v>
      </c>
      <c r="R6467" t="s">
        <v>1179</v>
      </c>
    </row>
    <row r="6468" spans="1:18" x14ac:dyDescent="0.3">
      <c r="A6468">
        <v>6651</v>
      </c>
      <c r="B6468" t="s">
        <v>18</v>
      </c>
      <c r="C6468">
        <v>2015</v>
      </c>
      <c r="D6468">
        <v>350000</v>
      </c>
      <c r="E6468">
        <v>29000</v>
      </c>
      <c r="F6468" t="s">
        <v>124</v>
      </c>
      <c r="G6468" t="s">
        <v>804</v>
      </c>
      <c r="H6468" t="s">
        <v>2347</v>
      </c>
      <c r="I6468" t="s">
        <v>41</v>
      </c>
      <c r="J6468" t="s">
        <v>23</v>
      </c>
      <c r="K6468" t="s">
        <v>24</v>
      </c>
      <c r="L6468" t="s">
        <v>25</v>
      </c>
      <c r="M6468" t="s">
        <v>243</v>
      </c>
      <c r="N6468">
        <v>998</v>
      </c>
      <c r="O6468" t="s">
        <v>244</v>
      </c>
      <c r="P6468" t="s">
        <v>141</v>
      </c>
      <c r="Q6468">
        <v>5</v>
      </c>
      <c r="R6468" t="s">
        <v>1179</v>
      </c>
    </row>
    <row r="6469" spans="1:18" x14ac:dyDescent="0.3">
      <c r="A6469">
        <v>6653</v>
      </c>
      <c r="B6469" t="s">
        <v>18</v>
      </c>
      <c r="C6469">
        <v>2010</v>
      </c>
      <c r="D6469">
        <v>120000</v>
      </c>
      <c r="E6469">
        <v>120000</v>
      </c>
      <c r="F6469" t="s">
        <v>56</v>
      </c>
      <c r="G6469" t="s">
        <v>57</v>
      </c>
      <c r="H6469" t="s">
        <v>1757</v>
      </c>
      <c r="I6469" t="s">
        <v>41</v>
      </c>
      <c r="J6469" t="s">
        <v>23</v>
      </c>
      <c r="K6469" t="s">
        <v>24</v>
      </c>
      <c r="L6469" t="s">
        <v>42</v>
      </c>
      <c r="M6469" t="s">
        <v>85</v>
      </c>
      <c r="N6469">
        <v>1061</v>
      </c>
      <c r="O6469" t="s">
        <v>86</v>
      </c>
      <c r="P6469" t="s">
        <v>87</v>
      </c>
      <c r="Q6469">
        <v>5</v>
      </c>
      <c r="R6469" t="s">
        <v>1179</v>
      </c>
    </row>
    <row r="6470" spans="1:18" x14ac:dyDescent="0.3">
      <c r="A6470">
        <v>6654</v>
      </c>
      <c r="B6470" t="s">
        <v>88</v>
      </c>
      <c r="C6470">
        <v>2015</v>
      </c>
      <c r="D6470">
        <v>819999</v>
      </c>
      <c r="E6470">
        <v>90000</v>
      </c>
      <c r="F6470" t="s">
        <v>19</v>
      </c>
      <c r="G6470" t="s">
        <v>789</v>
      </c>
      <c r="H6470" t="s">
        <v>2348</v>
      </c>
      <c r="I6470" t="s">
        <v>22</v>
      </c>
      <c r="J6470" t="s">
        <v>23</v>
      </c>
      <c r="K6470" t="s">
        <v>24</v>
      </c>
      <c r="L6470" t="s">
        <v>25</v>
      </c>
      <c r="M6470" t="s">
        <v>155</v>
      </c>
      <c r="N6470">
        <v>2179</v>
      </c>
      <c r="O6470" t="s">
        <v>446</v>
      </c>
      <c r="P6470" t="s">
        <v>447</v>
      </c>
      <c r="Q6470">
        <v>7</v>
      </c>
      <c r="R6470" t="s">
        <v>1179</v>
      </c>
    </row>
    <row r="6471" spans="1:18" x14ac:dyDescent="0.3">
      <c r="A6471">
        <v>6655</v>
      </c>
      <c r="B6471" t="s">
        <v>46</v>
      </c>
      <c r="C6471">
        <v>2018</v>
      </c>
      <c r="D6471">
        <v>700000</v>
      </c>
      <c r="E6471">
        <v>30000</v>
      </c>
      <c r="F6471" t="s">
        <v>56</v>
      </c>
      <c r="G6471" t="s">
        <v>57</v>
      </c>
      <c r="H6471" t="s">
        <v>1757</v>
      </c>
      <c r="I6471" t="s">
        <v>41</v>
      </c>
      <c r="J6471" t="s">
        <v>23</v>
      </c>
      <c r="K6471" t="s">
        <v>24</v>
      </c>
      <c r="L6471" t="s">
        <v>25</v>
      </c>
      <c r="M6471" t="s">
        <v>133</v>
      </c>
      <c r="N6471">
        <v>1197</v>
      </c>
      <c r="O6471" t="s">
        <v>134</v>
      </c>
      <c r="P6471" t="s">
        <v>135</v>
      </c>
      <c r="Q6471">
        <v>5</v>
      </c>
      <c r="R6471" t="s">
        <v>1179</v>
      </c>
    </row>
    <row r="6472" spans="1:18" x14ac:dyDescent="0.3">
      <c r="A6472">
        <v>6656</v>
      </c>
      <c r="B6472" t="s">
        <v>18</v>
      </c>
      <c r="C6472">
        <v>2018</v>
      </c>
      <c r="D6472">
        <v>451999</v>
      </c>
      <c r="E6472">
        <v>30000</v>
      </c>
      <c r="F6472" t="s">
        <v>56</v>
      </c>
      <c r="G6472" t="s">
        <v>57</v>
      </c>
      <c r="H6472" t="s">
        <v>1757</v>
      </c>
      <c r="I6472" t="s">
        <v>41</v>
      </c>
      <c r="J6472" t="s">
        <v>23</v>
      </c>
      <c r="K6472" t="s">
        <v>154</v>
      </c>
      <c r="L6472" t="s">
        <v>33</v>
      </c>
      <c r="M6472" t="s">
        <v>243</v>
      </c>
      <c r="N6472">
        <v>998</v>
      </c>
      <c r="O6472" t="s">
        <v>244</v>
      </c>
      <c r="P6472" t="s">
        <v>141</v>
      </c>
      <c r="Q6472">
        <v>5</v>
      </c>
      <c r="R6472" t="s">
        <v>1179</v>
      </c>
    </row>
    <row r="6473" spans="1:18" x14ac:dyDescent="0.3">
      <c r="A6473">
        <v>6657</v>
      </c>
      <c r="B6473" t="s">
        <v>46</v>
      </c>
      <c r="C6473">
        <v>2016</v>
      </c>
      <c r="D6473">
        <v>500000</v>
      </c>
      <c r="E6473">
        <v>56000</v>
      </c>
      <c r="F6473" t="s">
        <v>56</v>
      </c>
      <c r="G6473" t="s">
        <v>57</v>
      </c>
      <c r="H6473" t="s">
        <v>1757</v>
      </c>
      <c r="I6473" t="s">
        <v>41</v>
      </c>
      <c r="J6473" t="s">
        <v>23</v>
      </c>
      <c r="K6473" t="s">
        <v>24</v>
      </c>
      <c r="L6473" t="s">
        <v>42</v>
      </c>
      <c r="M6473" t="s">
        <v>85</v>
      </c>
      <c r="N6473">
        <v>1197</v>
      </c>
      <c r="O6473" t="s">
        <v>90</v>
      </c>
      <c r="P6473" t="s">
        <v>261</v>
      </c>
      <c r="Q6473">
        <v>5</v>
      </c>
      <c r="R6473" t="s">
        <v>1179</v>
      </c>
    </row>
    <row r="6474" spans="1:18" x14ac:dyDescent="0.3">
      <c r="A6474">
        <v>6658</v>
      </c>
      <c r="B6474" t="s">
        <v>65</v>
      </c>
      <c r="C6474">
        <v>2015</v>
      </c>
      <c r="D6474">
        <v>1250000</v>
      </c>
      <c r="E6474">
        <v>90000</v>
      </c>
      <c r="F6474" t="s">
        <v>56</v>
      </c>
      <c r="G6474" t="s">
        <v>57</v>
      </c>
      <c r="H6474" t="s">
        <v>2349</v>
      </c>
      <c r="I6474" t="s">
        <v>22</v>
      </c>
      <c r="J6474" t="s">
        <v>23</v>
      </c>
      <c r="K6474" t="s">
        <v>24</v>
      </c>
      <c r="L6474" t="s">
        <v>25</v>
      </c>
      <c r="M6474" t="s">
        <v>170</v>
      </c>
      <c r="N6474">
        <v>2494</v>
      </c>
      <c r="O6474" t="s">
        <v>190</v>
      </c>
      <c r="P6474" t="s">
        <v>172</v>
      </c>
      <c r="Q6474">
        <v>8</v>
      </c>
      <c r="R6474" t="s">
        <v>1179</v>
      </c>
    </row>
    <row r="6475" spans="1:18" x14ac:dyDescent="0.3">
      <c r="A6475">
        <v>6659</v>
      </c>
      <c r="B6475" t="s">
        <v>88</v>
      </c>
      <c r="C6475">
        <v>2015</v>
      </c>
      <c r="D6475">
        <v>500000</v>
      </c>
      <c r="E6475">
        <v>120000</v>
      </c>
      <c r="F6475" t="s">
        <v>56</v>
      </c>
      <c r="G6475" t="s">
        <v>57</v>
      </c>
      <c r="H6475" t="s">
        <v>2350</v>
      </c>
      <c r="I6475" t="s">
        <v>22</v>
      </c>
      <c r="J6475" t="s">
        <v>23</v>
      </c>
      <c r="K6475" t="s">
        <v>24</v>
      </c>
      <c r="L6475" t="s">
        <v>25</v>
      </c>
      <c r="M6475" t="s">
        <v>623</v>
      </c>
      <c r="N6475">
        <v>1493</v>
      </c>
      <c r="O6475" t="s">
        <v>171</v>
      </c>
      <c r="P6475" t="s">
        <v>445</v>
      </c>
      <c r="Q6475">
        <v>7</v>
      </c>
      <c r="R6475" t="s">
        <v>1179</v>
      </c>
    </row>
    <row r="6476" spans="1:18" x14ac:dyDescent="0.3">
      <c r="A6476">
        <v>6660</v>
      </c>
      <c r="B6476" t="s">
        <v>18</v>
      </c>
      <c r="C6476">
        <v>2015</v>
      </c>
      <c r="D6476">
        <v>490000</v>
      </c>
      <c r="E6476">
        <v>60000</v>
      </c>
      <c r="F6476" t="s">
        <v>56</v>
      </c>
      <c r="G6476" t="s">
        <v>57</v>
      </c>
      <c r="H6476" t="s">
        <v>2349</v>
      </c>
      <c r="I6476" t="s">
        <v>22</v>
      </c>
      <c r="J6476" t="s">
        <v>23</v>
      </c>
      <c r="K6476" t="s">
        <v>24</v>
      </c>
      <c r="L6476" t="s">
        <v>25</v>
      </c>
      <c r="M6476" t="s">
        <v>229</v>
      </c>
      <c r="N6476">
        <v>1248</v>
      </c>
      <c r="O6476" t="s">
        <v>27</v>
      </c>
      <c r="P6476" t="s">
        <v>28</v>
      </c>
      <c r="Q6476">
        <v>5</v>
      </c>
      <c r="R6476" t="s">
        <v>1179</v>
      </c>
    </row>
    <row r="6477" spans="1:18" x14ac:dyDescent="0.3">
      <c r="A6477">
        <v>6661</v>
      </c>
      <c r="B6477" t="s">
        <v>18</v>
      </c>
      <c r="C6477">
        <v>2008</v>
      </c>
      <c r="D6477">
        <v>200000</v>
      </c>
      <c r="E6477">
        <v>147000</v>
      </c>
      <c r="F6477" t="s">
        <v>56</v>
      </c>
      <c r="G6477" t="s">
        <v>57</v>
      </c>
      <c r="H6477" t="s">
        <v>2349</v>
      </c>
      <c r="I6477" t="s">
        <v>22</v>
      </c>
      <c r="J6477" t="s">
        <v>23</v>
      </c>
      <c r="K6477" t="s">
        <v>24</v>
      </c>
      <c r="L6477" t="s">
        <v>33</v>
      </c>
      <c r="M6477" t="s">
        <v>81</v>
      </c>
      <c r="N6477">
        <v>1248</v>
      </c>
      <c r="O6477" t="s">
        <v>82</v>
      </c>
      <c r="P6477" t="s">
        <v>28</v>
      </c>
      <c r="Q6477">
        <v>5</v>
      </c>
      <c r="R6477" t="s">
        <v>1179</v>
      </c>
    </row>
    <row r="6478" spans="1:18" x14ac:dyDescent="0.3">
      <c r="A6478">
        <v>6662</v>
      </c>
      <c r="B6478" t="s">
        <v>18</v>
      </c>
      <c r="C6478">
        <v>2012</v>
      </c>
      <c r="D6478">
        <v>240000</v>
      </c>
      <c r="E6478">
        <v>35000</v>
      </c>
      <c r="F6478" t="s">
        <v>56</v>
      </c>
      <c r="G6478" t="s">
        <v>57</v>
      </c>
      <c r="H6478" t="s">
        <v>2349</v>
      </c>
      <c r="I6478" t="s">
        <v>41</v>
      </c>
      <c r="J6478" t="s">
        <v>23</v>
      </c>
      <c r="K6478" t="s">
        <v>24</v>
      </c>
      <c r="L6478" t="s">
        <v>25</v>
      </c>
      <c r="M6478" t="s">
        <v>85</v>
      </c>
      <c r="N6478">
        <v>998</v>
      </c>
      <c r="O6478" t="s">
        <v>67</v>
      </c>
      <c r="P6478" t="s">
        <v>141</v>
      </c>
      <c r="Q6478">
        <v>5</v>
      </c>
      <c r="R6478" t="s">
        <v>1179</v>
      </c>
    </row>
    <row r="6479" spans="1:18" x14ac:dyDescent="0.3">
      <c r="A6479">
        <v>6663</v>
      </c>
      <c r="B6479" t="s">
        <v>46</v>
      </c>
      <c r="C6479">
        <v>2018</v>
      </c>
      <c r="D6479">
        <v>655000</v>
      </c>
      <c r="E6479">
        <v>19500</v>
      </c>
      <c r="F6479" t="s">
        <v>19</v>
      </c>
      <c r="G6479" t="s">
        <v>857</v>
      </c>
      <c r="H6479" t="s">
        <v>1293</v>
      </c>
      <c r="I6479" t="s">
        <v>41</v>
      </c>
      <c r="J6479" t="s">
        <v>23</v>
      </c>
      <c r="K6479" t="s">
        <v>24</v>
      </c>
      <c r="L6479" t="s">
        <v>25</v>
      </c>
      <c r="M6479" t="s">
        <v>133</v>
      </c>
      <c r="N6479">
        <v>1197</v>
      </c>
      <c r="O6479" t="s">
        <v>134</v>
      </c>
      <c r="P6479" t="s">
        <v>135</v>
      </c>
      <c r="Q6479">
        <v>5</v>
      </c>
      <c r="R6479" t="s">
        <v>1179</v>
      </c>
    </row>
    <row r="6480" spans="1:18" x14ac:dyDescent="0.3">
      <c r="A6480">
        <v>6664</v>
      </c>
      <c r="B6480" t="s">
        <v>46</v>
      </c>
      <c r="C6480">
        <v>2018</v>
      </c>
      <c r="D6480">
        <v>620000</v>
      </c>
      <c r="E6480">
        <v>38426</v>
      </c>
      <c r="F6480" t="s">
        <v>56</v>
      </c>
      <c r="G6480" t="s">
        <v>57</v>
      </c>
      <c r="H6480" t="s">
        <v>1757</v>
      </c>
      <c r="I6480" t="s">
        <v>41</v>
      </c>
      <c r="J6480" t="s">
        <v>23</v>
      </c>
      <c r="K6480" t="s">
        <v>24</v>
      </c>
      <c r="L6480" t="s">
        <v>25</v>
      </c>
      <c r="M6480" t="s">
        <v>493</v>
      </c>
      <c r="N6480">
        <v>1197</v>
      </c>
      <c r="O6480" t="s">
        <v>54</v>
      </c>
      <c r="P6480" t="s">
        <v>494</v>
      </c>
      <c r="Q6480">
        <v>5</v>
      </c>
      <c r="R6480" t="s">
        <v>1179</v>
      </c>
    </row>
    <row r="6481" spans="1:18" x14ac:dyDescent="0.3">
      <c r="A6481">
        <v>6665</v>
      </c>
      <c r="B6481" t="s">
        <v>18</v>
      </c>
      <c r="C6481">
        <v>2015</v>
      </c>
      <c r="D6481">
        <v>450000</v>
      </c>
      <c r="E6481">
        <v>35000</v>
      </c>
      <c r="F6481" t="s">
        <v>56</v>
      </c>
      <c r="G6481" t="s">
        <v>57</v>
      </c>
      <c r="H6481" t="s">
        <v>2349</v>
      </c>
      <c r="I6481" t="s">
        <v>41</v>
      </c>
      <c r="J6481" t="s">
        <v>23</v>
      </c>
      <c r="K6481" t="s">
        <v>24</v>
      </c>
      <c r="L6481" t="s">
        <v>33</v>
      </c>
      <c r="M6481" t="s">
        <v>389</v>
      </c>
      <c r="N6481">
        <v>1197</v>
      </c>
      <c r="O6481" t="s">
        <v>457</v>
      </c>
      <c r="P6481" t="s">
        <v>115</v>
      </c>
      <c r="Q6481">
        <v>5</v>
      </c>
      <c r="R6481" t="s">
        <v>1179</v>
      </c>
    </row>
    <row r="6482" spans="1:18" x14ac:dyDescent="0.3">
      <c r="A6482">
        <v>6666</v>
      </c>
      <c r="B6482" t="s">
        <v>18</v>
      </c>
      <c r="C6482">
        <v>2014</v>
      </c>
      <c r="D6482">
        <v>310000</v>
      </c>
      <c r="E6482">
        <v>35000</v>
      </c>
      <c r="F6482" t="s">
        <v>56</v>
      </c>
      <c r="G6482" t="s">
        <v>57</v>
      </c>
      <c r="H6482" t="s">
        <v>2349</v>
      </c>
      <c r="I6482" t="s">
        <v>41</v>
      </c>
      <c r="J6482" t="s">
        <v>23</v>
      </c>
      <c r="K6482" t="s">
        <v>24</v>
      </c>
      <c r="L6482" t="s">
        <v>33</v>
      </c>
      <c r="M6482" t="s">
        <v>226</v>
      </c>
      <c r="N6482">
        <v>998</v>
      </c>
      <c r="O6482" t="s">
        <v>244</v>
      </c>
      <c r="P6482" t="s">
        <v>141</v>
      </c>
      <c r="Q6482">
        <v>5</v>
      </c>
      <c r="R6482" t="s">
        <v>1179</v>
      </c>
    </row>
    <row r="6483" spans="1:18" x14ac:dyDescent="0.3">
      <c r="A6483">
        <v>6667</v>
      </c>
      <c r="B6483" t="s">
        <v>18</v>
      </c>
      <c r="C6483">
        <v>2007</v>
      </c>
      <c r="D6483">
        <v>150000</v>
      </c>
      <c r="E6483">
        <v>50000</v>
      </c>
      <c r="F6483" t="s">
        <v>56</v>
      </c>
      <c r="G6483" t="s">
        <v>57</v>
      </c>
      <c r="H6483" t="s">
        <v>2349</v>
      </c>
      <c r="I6483" t="s">
        <v>41</v>
      </c>
      <c r="J6483" t="s">
        <v>23</v>
      </c>
      <c r="K6483" t="s">
        <v>24</v>
      </c>
      <c r="L6483" t="s">
        <v>42</v>
      </c>
      <c r="M6483" t="s">
        <v>96</v>
      </c>
      <c r="N6483">
        <v>796</v>
      </c>
      <c r="O6483" t="s">
        <v>97</v>
      </c>
      <c r="P6483" t="s">
        <v>98</v>
      </c>
      <c r="Q6483">
        <v>5</v>
      </c>
      <c r="R6483" t="s">
        <v>1179</v>
      </c>
    </row>
    <row r="6484" spans="1:18" x14ac:dyDescent="0.3">
      <c r="A6484">
        <v>6668</v>
      </c>
      <c r="B6484" t="s">
        <v>120</v>
      </c>
      <c r="C6484">
        <v>2012</v>
      </c>
      <c r="D6484">
        <v>180000</v>
      </c>
      <c r="E6484">
        <v>120000</v>
      </c>
      <c r="F6484" t="s">
        <v>19</v>
      </c>
      <c r="G6484" t="s">
        <v>780</v>
      </c>
      <c r="H6484" t="s">
        <v>1750</v>
      </c>
      <c r="I6484" t="s">
        <v>22</v>
      </c>
      <c r="J6484" t="s">
        <v>23</v>
      </c>
      <c r="K6484" t="s">
        <v>24</v>
      </c>
      <c r="L6484" t="s">
        <v>25</v>
      </c>
      <c r="M6484" t="s">
        <v>583</v>
      </c>
      <c r="N6484">
        <v>936</v>
      </c>
      <c r="O6484" t="s">
        <v>584</v>
      </c>
      <c r="P6484" t="s">
        <v>585</v>
      </c>
      <c r="Q6484">
        <v>5</v>
      </c>
      <c r="R6484" t="s">
        <v>1179</v>
      </c>
    </row>
    <row r="6485" spans="1:18" x14ac:dyDescent="0.3">
      <c r="A6485">
        <v>6669</v>
      </c>
      <c r="B6485" t="s">
        <v>109</v>
      </c>
      <c r="C6485">
        <v>2011</v>
      </c>
      <c r="D6485">
        <v>150000</v>
      </c>
      <c r="E6485">
        <v>120000</v>
      </c>
      <c r="F6485" t="s">
        <v>19</v>
      </c>
      <c r="G6485" t="s">
        <v>782</v>
      </c>
      <c r="H6485" t="s">
        <v>1482</v>
      </c>
      <c r="I6485" t="s">
        <v>22</v>
      </c>
      <c r="J6485" t="s">
        <v>23</v>
      </c>
      <c r="K6485" t="s">
        <v>24</v>
      </c>
      <c r="L6485" t="s">
        <v>25</v>
      </c>
      <c r="M6485" t="s">
        <v>418</v>
      </c>
      <c r="N6485">
        <v>1405</v>
      </c>
      <c r="O6485" t="s">
        <v>458</v>
      </c>
      <c r="P6485" t="s">
        <v>459</v>
      </c>
      <c r="Q6485">
        <v>5</v>
      </c>
      <c r="R6485" t="s">
        <v>1179</v>
      </c>
    </row>
    <row r="6486" spans="1:18" x14ac:dyDescent="0.3">
      <c r="A6486">
        <v>6670</v>
      </c>
      <c r="B6486" t="s">
        <v>69</v>
      </c>
      <c r="C6486">
        <v>2011</v>
      </c>
      <c r="D6486">
        <v>160000</v>
      </c>
      <c r="E6486">
        <v>112000</v>
      </c>
      <c r="F6486" t="s">
        <v>56</v>
      </c>
      <c r="G6486" t="s">
        <v>869</v>
      </c>
      <c r="H6486" t="s">
        <v>1794</v>
      </c>
      <c r="I6486" t="s">
        <v>22</v>
      </c>
      <c r="J6486" t="s">
        <v>23</v>
      </c>
      <c r="K6486" t="s">
        <v>24</v>
      </c>
      <c r="L6486" t="s">
        <v>33</v>
      </c>
      <c r="M6486" t="s">
        <v>72</v>
      </c>
      <c r="N6486">
        <v>1399</v>
      </c>
      <c r="O6486" t="s">
        <v>388</v>
      </c>
      <c r="P6486" t="s">
        <v>74</v>
      </c>
      <c r="Q6486">
        <v>5</v>
      </c>
      <c r="R6486" t="s">
        <v>1179</v>
      </c>
    </row>
    <row r="6487" spans="1:18" x14ac:dyDescent="0.3">
      <c r="A6487">
        <v>6671</v>
      </c>
      <c r="B6487" t="s">
        <v>88</v>
      </c>
      <c r="C6487">
        <v>2013</v>
      </c>
      <c r="D6487">
        <v>600000</v>
      </c>
      <c r="E6487">
        <v>70000</v>
      </c>
      <c r="F6487" t="s">
        <v>56</v>
      </c>
      <c r="G6487" t="s">
        <v>869</v>
      </c>
      <c r="H6487" t="s">
        <v>1549</v>
      </c>
      <c r="I6487" t="s">
        <v>22</v>
      </c>
      <c r="J6487" t="s">
        <v>23</v>
      </c>
      <c r="K6487" t="s">
        <v>24</v>
      </c>
      <c r="L6487" t="s">
        <v>42</v>
      </c>
      <c r="M6487" t="s">
        <v>130</v>
      </c>
      <c r="N6487">
        <v>2523</v>
      </c>
      <c r="O6487" t="s">
        <v>393</v>
      </c>
      <c r="P6487" t="s">
        <v>658</v>
      </c>
      <c r="Q6487">
        <v>8</v>
      </c>
      <c r="R6487" t="s">
        <v>1179</v>
      </c>
    </row>
    <row r="6488" spans="1:18" x14ac:dyDescent="0.3">
      <c r="A6488">
        <v>6672</v>
      </c>
      <c r="B6488" t="s">
        <v>30</v>
      </c>
      <c r="C6488">
        <v>2012</v>
      </c>
      <c r="D6488">
        <v>380000</v>
      </c>
      <c r="E6488">
        <v>145000</v>
      </c>
      <c r="F6488" t="s">
        <v>56</v>
      </c>
      <c r="G6488" t="s">
        <v>869</v>
      </c>
      <c r="H6488" t="s">
        <v>1549</v>
      </c>
      <c r="I6488" t="s">
        <v>22</v>
      </c>
      <c r="J6488" t="s">
        <v>23</v>
      </c>
      <c r="K6488" t="s">
        <v>24</v>
      </c>
      <c r="L6488" t="s">
        <v>25</v>
      </c>
      <c r="M6488" t="s">
        <v>651</v>
      </c>
      <c r="N6488">
        <v>1598</v>
      </c>
      <c r="O6488" t="s">
        <v>366</v>
      </c>
      <c r="P6488" t="s">
        <v>36</v>
      </c>
      <c r="Q6488">
        <v>5</v>
      </c>
      <c r="R6488" t="s">
        <v>1179</v>
      </c>
    </row>
    <row r="6489" spans="1:18" x14ac:dyDescent="0.3">
      <c r="A6489">
        <v>6673</v>
      </c>
      <c r="B6489" t="s">
        <v>109</v>
      </c>
      <c r="C6489">
        <v>2007</v>
      </c>
      <c r="D6489">
        <v>120000</v>
      </c>
      <c r="E6489">
        <v>135000</v>
      </c>
      <c r="F6489" t="s">
        <v>56</v>
      </c>
      <c r="G6489" t="s">
        <v>869</v>
      </c>
      <c r="H6489" t="s">
        <v>1794</v>
      </c>
      <c r="I6489" t="s">
        <v>22</v>
      </c>
      <c r="J6489" t="s">
        <v>23</v>
      </c>
      <c r="K6489" t="s">
        <v>24</v>
      </c>
      <c r="L6489" t="s">
        <v>25</v>
      </c>
      <c r="M6489" t="s">
        <v>142</v>
      </c>
      <c r="N6489">
        <v>1405</v>
      </c>
      <c r="O6489" t="s">
        <v>458</v>
      </c>
      <c r="P6489" t="s">
        <v>536</v>
      </c>
      <c r="Q6489">
        <v>5</v>
      </c>
      <c r="R6489" t="s">
        <v>1179</v>
      </c>
    </row>
    <row r="6490" spans="1:18" x14ac:dyDescent="0.3">
      <c r="A6490">
        <v>6674</v>
      </c>
      <c r="B6490" t="s">
        <v>65</v>
      </c>
      <c r="C6490">
        <v>2011</v>
      </c>
      <c r="D6490">
        <v>350000</v>
      </c>
      <c r="E6490">
        <v>500000</v>
      </c>
      <c r="F6490" t="s">
        <v>56</v>
      </c>
      <c r="G6490" t="s">
        <v>869</v>
      </c>
      <c r="H6490" t="s">
        <v>1549</v>
      </c>
      <c r="I6490" t="s">
        <v>22</v>
      </c>
      <c r="J6490" t="s">
        <v>23</v>
      </c>
      <c r="K6490" t="s">
        <v>24</v>
      </c>
      <c r="L6490" t="s">
        <v>33</v>
      </c>
      <c r="M6490" t="s">
        <v>170</v>
      </c>
      <c r="N6490">
        <v>2494</v>
      </c>
      <c r="O6490" t="s">
        <v>451</v>
      </c>
      <c r="P6490" t="s">
        <v>172</v>
      </c>
      <c r="Q6490">
        <v>7</v>
      </c>
      <c r="R6490" t="s">
        <v>1179</v>
      </c>
    </row>
    <row r="6491" spans="1:18" x14ac:dyDescent="0.3">
      <c r="A6491">
        <v>6675</v>
      </c>
      <c r="B6491" t="s">
        <v>109</v>
      </c>
      <c r="C6491">
        <v>2012</v>
      </c>
      <c r="D6491">
        <v>135000</v>
      </c>
      <c r="E6491">
        <v>146000</v>
      </c>
      <c r="F6491" t="s">
        <v>56</v>
      </c>
      <c r="G6491" t="s">
        <v>869</v>
      </c>
      <c r="H6491" t="s">
        <v>1549</v>
      </c>
      <c r="I6491" t="s">
        <v>22</v>
      </c>
      <c r="J6491" t="s">
        <v>23</v>
      </c>
      <c r="K6491" t="s">
        <v>24</v>
      </c>
      <c r="L6491" t="s">
        <v>25</v>
      </c>
      <c r="M6491" t="s">
        <v>1039</v>
      </c>
      <c r="N6491">
        <v>1405</v>
      </c>
      <c r="O6491" t="s">
        <v>458</v>
      </c>
      <c r="P6491" t="s">
        <v>1632</v>
      </c>
      <c r="Q6491">
        <v>5</v>
      </c>
      <c r="R6491" t="s">
        <v>1179</v>
      </c>
    </row>
    <row r="6492" spans="1:18" x14ac:dyDescent="0.3">
      <c r="A6492">
        <v>6676</v>
      </c>
      <c r="B6492" t="s">
        <v>46</v>
      </c>
      <c r="C6492">
        <v>2018</v>
      </c>
      <c r="D6492">
        <v>610000</v>
      </c>
      <c r="E6492">
        <v>10000</v>
      </c>
      <c r="F6492" t="s">
        <v>56</v>
      </c>
      <c r="G6492" t="s">
        <v>869</v>
      </c>
      <c r="H6492" t="s">
        <v>1794</v>
      </c>
      <c r="I6492" t="s">
        <v>41</v>
      </c>
      <c r="J6492" t="s">
        <v>23</v>
      </c>
      <c r="K6492" t="s">
        <v>24</v>
      </c>
      <c r="L6492" t="s">
        <v>25</v>
      </c>
      <c r="M6492" t="s">
        <v>85</v>
      </c>
      <c r="N6492">
        <v>1197</v>
      </c>
      <c r="O6492" t="s">
        <v>54</v>
      </c>
      <c r="P6492" t="s">
        <v>55</v>
      </c>
      <c r="Q6492">
        <v>5</v>
      </c>
      <c r="R6492" t="s">
        <v>1179</v>
      </c>
    </row>
    <row r="6493" spans="1:18" x14ac:dyDescent="0.3">
      <c r="A6493">
        <v>6677</v>
      </c>
      <c r="B6493" t="s">
        <v>221</v>
      </c>
      <c r="C6493">
        <v>2020</v>
      </c>
      <c r="D6493">
        <v>260000</v>
      </c>
      <c r="E6493">
        <v>50000</v>
      </c>
      <c r="F6493" t="s">
        <v>56</v>
      </c>
      <c r="G6493" t="s">
        <v>869</v>
      </c>
      <c r="H6493" t="s">
        <v>1794</v>
      </c>
      <c r="I6493" t="s">
        <v>22</v>
      </c>
      <c r="J6493" t="s">
        <v>23</v>
      </c>
      <c r="K6493" t="s">
        <v>24</v>
      </c>
      <c r="L6493" t="s">
        <v>25</v>
      </c>
      <c r="M6493" t="s">
        <v>53</v>
      </c>
      <c r="N6493">
        <v>1498</v>
      </c>
      <c r="O6493" t="s">
        <v>94</v>
      </c>
      <c r="P6493" t="s">
        <v>548</v>
      </c>
      <c r="Q6493">
        <v>5</v>
      </c>
      <c r="R6493" t="s">
        <v>1179</v>
      </c>
    </row>
    <row r="6494" spans="1:18" x14ac:dyDescent="0.3">
      <c r="A6494">
        <v>6678</v>
      </c>
      <c r="B6494" t="s">
        <v>46</v>
      </c>
      <c r="C6494">
        <v>2017</v>
      </c>
      <c r="D6494">
        <v>500000</v>
      </c>
      <c r="E6494">
        <v>25000</v>
      </c>
      <c r="F6494" t="s">
        <v>56</v>
      </c>
      <c r="G6494" t="s">
        <v>869</v>
      </c>
      <c r="H6494" t="s">
        <v>1549</v>
      </c>
      <c r="I6494" t="s">
        <v>41</v>
      </c>
      <c r="J6494" t="s">
        <v>23</v>
      </c>
      <c r="K6494" t="s">
        <v>24</v>
      </c>
      <c r="L6494" t="s">
        <v>25</v>
      </c>
      <c r="M6494" t="s">
        <v>53</v>
      </c>
      <c r="N6494">
        <v>1197</v>
      </c>
      <c r="O6494" t="s">
        <v>54</v>
      </c>
      <c r="P6494" t="s">
        <v>55</v>
      </c>
      <c r="Q6494">
        <v>5</v>
      </c>
      <c r="R6494" t="s">
        <v>1179</v>
      </c>
    </row>
    <row r="6495" spans="1:18" x14ac:dyDescent="0.3">
      <c r="A6495">
        <v>6679</v>
      </c>
      <c r="B6495" t="s">
        <v>75</v>
      </c>
      <c r="C6495">
        <v>2016</v>
      </c>
      <c r="D6495">
        <v>220000</v>
      </c>
      <c r="E6495">
        <v>20000</v>
      </c>
      <c r="F6495" t="s">
        <v>56</v>
      </c>
      <c r="G6495" t="s">
        <v>869</v>
      </c>
      <c r="H6495" t="s">
        <v>1549</v>
      </c>
      <c r="I6495" t="s">
        <v>41</v>
      </c>
      <c r="J6495" t="s">
        <v>23</v>
      </c>
      <c r="K6495" t="s">
        <v>24</v>
      </c>
      <c r="L6495" t="s">
        <v>25</v>
      </c>
      <c r="M6495" t="s">
        <v>305</v>
      </c>
      <c r="N6495">
        <v>999</v>
      </c>
      <c r="O6495" t="s">
        <v>86</v>
      </c>
      <c r="P6495" t="s">
        <v>306</v>
      </c>
      <c r="Q6495">
        <v>5</v>
      </c>
      <c r="R6495" t="s">
        <v>1179</v>
      </c>
    </row>
    <row r="6496" spans="1:18" x14ac:dyDescent="0.3">
      <c r="A6496">
        <v>6680</v>
      </c>
      <c r="B6496" t="s">
        <v>37</v>
      </c>
      <c r="C6496">
        <v>2006</v>
      </c>
      <c r="D6496">
        <v>121000</v>
      </c>
      <c r="E6496">
        <v>70000</v>
      </c>
      <c r="F6496" t="s">
        <v>56</v>
      </c>
      <c r="G6496" t="s">
        <v>869</v>
      </c>
      <c r="H6496" t="s">
        <v>1549</v>
      </c>
      <c r="I6496" t="s">
        <v>41</v>
      </c>
      <c r="J6496" t="s">
        <v>23</v>
      </c>
      <c r="K6496" t="s">
        <v>24</v>
      </c>
      <c r="L6496" t="s">
        <v>33</v>
      </c>
      <c r="M6496" t="s">
        <v>179</v>
      </c>
      <c r="N6496">
        <v>1799</v>
      </c>
      <c r="O6496" t="s">
        <v>581</v>
      </c>
      <c r="P6496" t="s">
        <v>582</v>
      </c>
      <c r="Q6496">
        <v>5</v>
      </c>
      <c r="R6496" t="s">
        <v>1179</v>
      </c>
    </row>
    <row r="6497" spans="1:18" x14ac:dyDescent="0.3">
      <c r="A6497">
        <v>6681</v>
      </c>
      <c r="B6497" t="s">
        <v>109</v>
      </c>
      <c r="C6497">
        <v>2017</v>
      </c>
      <c r="D6497">
        <v>350000</v>
      </c>
      <c r="E6497">
        <v>50000</v>
      </c>
      <c r="F6497" t="s">
        <v>56</v>
      </c>
      <c r="G6497" t="s">
        <v>869</v>
      </c>
      <c r="H6497" t="s">
        <v>1794</v>
      </c>
      <c r="I6497" t="s">
        <v>22</v>
      </c>
      <c r="J6497" t="s">
        <v>23</v>
      </c>
      <c r="K6497" t="s">
        <v>24</v>
      </c>
      <c r="L6497" t="s">
        <v>25</v>
      </c>
      <c r="M6497" t="s">
        <v>653</v>
      </c>
      <c r="N6497">
        <v>1396</v>
      </c>
      <c r="O6497" t="s">
        <v>286</v>
      </c>
      <c r="P6497" t="s">
        <v>472</v>
      </c>
      <c r="Q6497">
        <v>5</v>
      </c>
      <c r="R6497" t="s">
        <v>1179</v>
      </c>
    </row>
    <row r="6498" spans="1:18" x14ac:dyDescent="0.3">
      <c r="A6498">
        <v>6682</v>
      </c>
      <c r="B6498" t="s">
        <v>192</v>
      </c>
      <c r="C6498">
        <v>2018</v>
      </c>
      <c r="D6498">
        <v>2200000</v>
      </c>
      <c r="E6498">
        <v>25000</v>
      </c>
      <c r="F6498" t="s">
        <v>124</v>
      </c>
      <c r="G6498" t="s">
        <v>1352</v>
      </c>
      <c r="H6498" t="s">
        <v>1105</v>
      </c>
      <c r="I6498" t="s">
        <v>22</v>
      </c>
      <c r="J6498" t="s">
        <v>23</v>
      </c>
      <c r="K6498" t="s">
        <v>154</v>
      </c>
      <c r="L6498" t="s">
        <v>33</v>
      </c>
      <c r="M6498" t="s">
        <v>2351</v>
      </c>
      <c r="N6498">
        <v>1968</v>
      </c>
      <c r="O6498" t="s">
        <v>1398</v>
      </c>
      <c r="P6498" t="s">
        <v>1399</v>
      </c>
      <c r="Q6498">
        <v>5</v>
      </c>
      <c r="R6498" t="s">
        <v>1179</v>
      </c>
    </row>
    <row r="6499" spans="1:18" x14ac:dyDescent="0.3">
      <c r="A6499">
        <v>6683</v>
      </c>
      <c r="B6499" t="s">
        <v>46</v>
      </c>
      <c r="C6499">
        <v>2011</v>
      </c>
      <c r="D6499">
        <v>280000</v>
      </c>
      <c r="E6499">
        <v>100000</v>
      </c>
      <c r="F6499" t="s">
        <v>124</v>
      </c>
      <c r="G6499" t="s">
        <v>1352</v>
      </c>
      <c r="H6499" t="s">
        <v>1105</v>
      </c>
      <c r="I6499" t="s">
        <v>22</v>
      </c>
      <c r="J6499" t="s">
        <v>23</v>
      </c>
      <c r="K6499" t="s">
        <v>24</v>
      </c>
      <c r="L6499" t="s">
        <v>33</v>
      </c>
      <c r="M6499" t="s">
        <v>47</v>
      </c>
      <c r="N6499">
        <v>1396</v>
      </c>
      <c r="O6499" t="s">
        <v>48</v>
      </c>
      <c r="P6499" t="s">
        <v>49</v>
      </c>
      <c r="Q6499">
        <v>5</v>
      </c>
      <c r="R6499" t="s">
        <v>1179</v>
      </c>
    </row>
    <row r="6500" spans="1:18" x14ac:dyDescent="0.3">
      <c r="A6500">
        <v>6684</v>
      </c>
      <c r="B6500" t="s">
        <v>109</v>
      </c>
      <c r="C6500">
        <v>2020</v>
      </c>
      <c r="D6500">
        <v>919999</v>
      </c>
      <c r="E6500">
        <v>20000</v>
      </c>
      <c r="F6500" t="s">
        <v>19</v>
      </c>
      <c r="G6500" t="s">
        <v>780</v>
      </c>
      <c r="H6500" t="s">
        <v>784</v>
      </c>
      <c r="I6500" t="s">
        <v>41</v>
      </c>
      <c r="J6500" t="s">
        <v>23</v>
      </c>
      <c r="K6500" t="s">
        <v>24</v>
      </c>
      <c r="L6500" t="s">
        <v>25</v>
      </c>
      <c r="M6500" t="s">
        <v>142</v>
      </c>
      <c r="N6500">
        <v>1198</v>
      </c>
      <c r="O6500" t="s">
        <v>364</v>
      </c>
      <c r="P6500" t="s">
        <v>365</v>
      </c>
      <c r="Q6500">
        <v>5</v>
      </c>
      <c r="R6500" t="s">
        <v>1179</v>
      </c>
    </row>
    <row r="6501" spans="1:18" x14ac:dyDescent="0.3">
      <c r="A6501">
        <v>6685</v>
      </c>
      <c r="B6501" t="s">
        <v>46</v>
      </c>
      <c r="C6501">
        <v>2011</v>
      </c>
      <c r="D6501">
        <v>320000</v>
      </c>
      <c r="E6501">
        <v>155000</v>
      </c>
      <c r="F6501" t="s">
        <v>19</v>
      </c>
      <c r="G6501" t="s">
        <v>857</v>
      </c>
      <c r="H6501" t="s">
        <v>2048</v>
      </c>
      <c r="I6501" t="s">
        <v>22</v>
      </c>
      <c r="J6501" t="s">
        <v>23</v>
      </c>
      <c r="K6501" t="s">
        <v>24</v>
      </c>
      <c r="L6501" t="s">
        <v>25</v>
      </c>
      <c r="M6501" t="s">
        <v>47</v>
      </c>
      <c r="N6501">
        <v>1396</v>
      </c>
      <c r="O6501" t="s">
        <v>48</v>
      </c>
      <c r="P6501" t="s">
        <v>49</v>
      </c>
      <c r="Q6501">
        <v>5</v>
      </c>
      <c r="R6501" t="s">
        <v>1179</v>
      </c>
    </row>
    <row r="6502" spans="1:18" x14ac:dyDescent="0.3">
      <c r="A6502">
        <v>6686</v>
      </c>
      <c r="B6502" t="s">
        <v>69</v>
      </c>
      <c r="C6502">
        <v>2012</v>
      </c>
      <c r="D6502">
        <v>140000</v>
      </c>
      <c r="E6502">
        <v>70000</v>
      </c>
      <c r="F6502" t="s">
        <v>19</v>
      </c>
      <c r="G6502" t="s">
        <v>780</v>
      </c>
      <c r="H6502" t="s">
        <v>863</v>
      </c>
      <c r="I6502" t="s">
        <v>22</v>
      </c>
      <c r="J6502" t="s">
        <v>23</v>
      </c>
      <c r="K6502" t="s">
        <v>24</v>
      </c>
      <c r="L6502" t="s">
        <v>304</v>
      </c>
      <c r="M6502" t="s">
        <v>72</v>
      </c>
      <c r="N6502">
        <v>1399</v>
      </c>
      <c r="O6502" t="s">
        <v>388</v>
      </c>
      <c r="P6502" t="s">
        <v>74</v>
      </c>
      <c r="Q6502">
        <v>5</v>
      </c>
      <c r="R6502" t="s">
        <v>1179</v>
      </c>
    </row>
    <row r="6503" spans="1:18" x14ac:dyDescent="0.3">
      <c r="A6503">
        <v>6687</v>
      </c>
      <c r="B6503" t="s">
        <v>18</v>
      </c>
      <c r="C6503">
        <v>2012</v>
      </c>
      <c r="D6503">
        <v>310000</v>
      </c>
      <c r="E6503">
        <v>25000</v>
      </c>
      <c r="F6503" t="s">
        <v>19</v>
      </c>
      <c r="G6503" t="s">
        <v>786</v>
      </c>
      <c r="H6503" t="s">
        <v>1252</v>
      </c>
      <c r="I6503" t="s">
        <v>22</v>
      </c>
      <c r="J6503" t="s">
        <v>23</v>
      </c>
      <c r="K6503" t="s">
        <v>24</v>
      </c>
      <c r="L6503" t="s">
        <v>33</v>
      </c>
      <c r="M6503" t="s">
        <v>107</v>
      </c>
      <c r="N6503">
        <v>1248</v>
      </c>
      <c r="O6503" t="s">
        <v>108</v>
      </c>
      <c r="P6503" t="s">
        <v>95</v>
      </c>
      <c r="Q6503">
        <v>5</v>
      </c>
      <c r="R6503" t="s">
        <v>1179</v>
      </c>
    </row>
    <row r="6504" spans="1:18" x14ac:dyDescent="0.3">
      <c r="A6504">
        <v>6688</v>
      </c>
      <c r="B6504" t="s">
        <v>18</v>
      </c>
      <c r="C6504">
        <v>2006</v>
      </c>
      <c r="D6504">
        <v>65000</v>
      </c>
      <c r="E6504">
        <v>120000</v>
      </c>
      <c r="F6504" t="s">
        <v>19</v>
      </c>
      <c r="G6504" t="s">
        <v>782</v>
      </c>
      <c r="H6504" t="s">
        <v>1247</v>
      </c>
      <c r="I6504" t="s">
        <v>41</v>
      </c>
      <c r="J6504" t="s">
        <v>23</v>
      </c>
      <c r="K6504" t="s">
        <v>24</v>
      </c>
      <c r="L6504" t="s">
        <v>33</v>
      </c>
      <c r="M6504" t="s">
        <v>50</v>
      </c>
      <c r="N6504">
        <v>796</v>
      </c>
      <c r="O6504" t="s">
        <v>63</v>
      </c>
      <c r="P6504" t="s">
        <v>64</v>
      </c>
      <c r="Q6504">
        <v>4</v>
      </c>
      <c r="R6504" t="s">
        <v>1179</v>
      </c>
    </row>
    <row r="6505" spans="1:18" x14ac:dyDescent="0.3">
      <c r="A6505">
        <v>6689</v>
      </c>
      <c r="B6505" t="s">
        <v>120</v>
      </c>
      <c r="C6505">
        <v>2013</v>
      </c>
      <c r="D6505">
        <v>300000</v>
      </c>
      <c r="E6505">
        <v>90000</v>
      </c>
      <c r="F6505" t="s">
        <v>38</v>
      </c>
      <c r="G6505" t="s">
        <v>791</v>
      </c>
      <c r="H6505" t="s">
        <v>2352</v>
      </c>
      <c r="I6505" t="s">
        <v>22</v>
      </c>
      <c r="J6505" t="s">
        <v>23</v>
      </c>
      <c r="K6505" t="s">
        <v>24</v>
      </c>
      <c r="L6505" t="s">
        <v>25</v>
      </c>
      <c r="M6505" t="s">
        <v>121</v>
      </c>
      <c r="N6505">
        <v>1248</v>
      </c>
      <c r="O6505" t="s">
        <v>122</v>
      </c>
      <c r="P6505" t="s">
        <v>123</v>
      </c>
      <c r="Q6505">
        <v>7</v>
      </c>
      <c r="R6505" t="s">
        <v>1179</v>
      </c>
    </row>
    <row r="6506" spans="1:18" x14ac:dyDescent="0.3">
      <c r="A6506">
        <v>6690</v>
      </c>
      <c r="B6506" t="s">
        <v>320</v>
      </c>
      <c r="C6506">
        <v>2017</v>
      </c>
      <c r="D6506">
        <v>2711000</v>
      </c>
      <c r="E6506">
        <v>9000</v>
      </c>
      <c r="F6506" t="s">
        <v>56</v>
      </c>
      <c r="G6506" t="s">
        <v>1035</v>
      </c>
      <c r="H6506" t="s">
        <v>2353</v>
      </c>
      <c r="I6506" t="s">
        <v>22</v>
      </c>
      <c r="J6506" t="s">
        <v>158</v>
      </c>
      <c r="K6506" t="s">
        <v>154</v>
      </c>
      <c r="L6506" t="s">
        <v>25</v>
      </c>
      <c r="M6506" t="s">
        <v>363</v>
      </c>
      <c r="N6506">
        <v>1999</v>
      </c>
      <c r="O6506" t="s">
        <v>322</v>
      </c>
      <c r="P6506" t="s">
        <v>323</v>
      </c>
      <c r="Q6506">
        <v>5</v>
      </c>
      <c r="R6506" t="s">
        <v>1179</v>
      </c>
    </row>
    <row r="6507" spans="1:18" x14ac:dyDescent="0.3">
      <c r="A6507">
        <v>6691</v>
      </c>
      <c r="B6507" t="s">
        <v>316</v>
      </c>
      <c r="C6507">
        <v>2019</v>
      </c>
      <c r="D6507">
        <v>5150000</v>
      </c>
      <c r="E6507">
        <v>20000</v>
      </c>
      <c r="F6507" t="s">
        <v>56</v>
      </c>
      <c r="G6507" t="s">
        <v>1035</v>
      </c>
      <c r="H6507" t="s">
        <v>2354</v>
      </c>
      <c r="I6507" t="s">
        <v>41</v>
      </c>
      <c r="J6507" t="s">
        <v>158</v>
      </c>
      <c r="K6507" t="s">
        <v>154</v>
      </c>
      <c r="L6507" t="s">
        <v>25</v>
      </c>
      <c r="M6507" t="s">
        <v>317</v>
      </c>
      <c r="N6507">
        <v>2487</v>
      </c>
      <c r="O6507" t="s">
        <v>318</v>
      </c>
      <c r="P6507" t="s">
        <v>319</v>
      </c>
      <c r="Q6507">
        <v>5</v>
      </c>
      <c r="R6507" t="s">
        <v>1179</v>
      </c>
    </row>
    <row r="6508" spans="1:18" x14ac:dyDescent="0.3">
      <c r="A6508">
        <v>6692</v>
      </c>
      <c r="B6508" t="s">
        <v>320</v>
      </c>
      <c r="C6508">
        <v>2017</v>
      </c>
      <c r="D6508">
        <v>3200000</v>
      </c>
      <c r="E6508">
        <v>45000</v>
      </c>
      <c r="F6508" t="s">
        <v>56</v>
      </c>
      <c r="G6508" t="s">
        <v>1035</v>
      </c>
      <c r="H6508" t="s">
        <v>2353</v>
      </c>
      <c r="I6508" t="s">
        <v>22</v>
      </c>
      <c r="J6508" t="s">
        <v>158</v>
      </c>
      <c r="K6508" t="s">
        <v>154</v>
      </c>
      <c r="L6508" t="s">
        <v>25</v>
      </c>
      <c r="M6508" t="s">
        <v>321</v>
      </c>
      <c r="N6508">
        <v>1999</v>
      </c>
      <c r="O6508" t="s">
        <v>322</v>
      </c>
      <c r="P6508" t="s">
        <v>323</v>
      </c>
      <c r="Q6508">
        <v>5</v>
      </c>
      <c r="R6508" t="s">
        <v>1179</v>
      </c>
    </row>
    <row r="6509" spans="1:18" x14ac:dyDescent="0.3">
      <c r="A6509">
        <v>6693</v>
      </c>
      <c r="B6509" t="s">
        <v>109</v>
      </c>
      <c r="C6509">
        <v>2015</v>
      </c>
      <c r="D6509">
        <v>503000</v>
      </c>
      <c r="E6509">
        <v>110000</v>
      </c>
      <c r="F6509" t="s">
        <v>56</v>
      </c>
      <c r="G6509" t="s">
        <v>1035</v>
      </c>
      <c r="H6509" t="s">
        <v>2354</v>
      </c>
      <c r="I6509" t="s">
        <v>22</v>
      </c>
      <c r="J6509" t="s">
        <v>23</v>
      </c>
      <c r="K6509" t="s">
        <v>24</v>
      </c>
      <c r="L6509" t="s">
        <v>25</v>
      </c>
      <c r="M6509" t="s">
        <v>426</v>
      </c>
      <c r="N6509">
        <v>2179</v>
      </c>
      <c r="O6509" t="s">
        <v>422</v>
      </c>
      <c r="P6509" t="s">
        <v>423</v>
      </c>
      <c r="Q6509">
        <v>7</v>
      </c>
      <c r="R6509" t="s">
        <v>1179</v>
      </c>
    </row>
    <row r="6510" spans="1:18" x14ac:dyDescent="0.3">
      <c r="A6510">
        <v>6694</v>
      </c>
      <c r="B6510" t="s">
        <v>349</v>
      </c>
      <c r="C6510">
        <v>2019</v>
      </c>
      <c r="D6510">
        <v>3800000</v>
      </c>
      <c r="E6510">
        <v>20000</v>
      </c>
      <c r="F6510" t="s">
        <v>56</v>
      </c>
      <c r="G6510" t="s">
        <v>1035</v>
      </c>
      <c r="H6510" t="s">
        <v>2354</v>
      </c>
      <c r="I6510" t="s">
        <v>22</v>
      </c>
      <c r="J6510" t="s">
        <v>23</v>
      </c>
      <c r="K6510" t="s">
        <v>154</v>
      </c>
      <c r="L6510" t="s">
        <v>25</v>
      </c>
      <c r="M6510" t="s">
        <v>347</v>
      </c>
      <c r="N6510">
        <v>1969</v>
      </c>
      <c r="O6510" t="s">
        <v>336</v>
      </c>
      <c r="P6510" t="s">
        <v>350</v>
      </c>
      <c r="Q6510">
        <v>5</v>
      </c>
      <c r="R6510" t="s">
        <v>1179</v>
      </c>
    </row>
    <row r="6511" spans="1:18" x14ac:dyDescent="0.3">
      <c r="A6511">
        <v>6695</v>
      </c>
      <c r="B6511" t="s">
        <v>65</v>
      </c>
      <c r="C6511">
        <v>2016</v>
      </c>
      <c r="D6511">
        <v>2000000</v>
      </c>
      <c r="E6511">
        <v>68089</v>
      </c>
      <c r="F6511" t="s">
        <v>56</v>
      </c>
      <c r="G6511" t="s">
        <v>1035</v>
      </c>
      <c r="H6511" t="s">
        <v>2353</v>
      </c>
      <c r="I6511" t="s">
        <v>41</v>
      </c>
      <c r="J6511" t="s">
        <v>526</v>
      </c>
      <c r="K6511" t="s">
        <v>154</v>
      </c>
      <c r="L6511" t="s">
        <v>25</v>
      </c>
      <c r="M6511" t="s">
        <v>376</v>
      </c>
      <c r="N6511">
        <v>2494</v>
      </c>
      <c r="O6511" t="s">
        <v>377</v>
      </c>
      <c r="P6511" t="s">
        <v>378</v>
      </c>
      <c r="Q6511">
        <v>5</v>
      </c>
      <c r="R6511" t="s">
        <v>1179</v>
      </c>
    </row>
    <row r="6512" spans="1:18" x14ac:dyDescent="0.3">
      <c r="A6512">
        <v>6696</v>
      </c>
      <c r="B6512" t="s">
        <v>18</v>
      </c>
      <c r="C6512">
        <v>2013</v>
      </c>
      <c r="D6512">
        <v>225000</v>
      </c>
      <c r="E6512">
        <v>58343</v>
      </c>
      <c r="F6512" t="s">
        <v>56</v>
      </c>
      <c r="G6512" t="s">
        <v>1035</v>
      </c>
      <c r="H6512" t="s">
        <v>2354</v>
      </c>
      <c r="I6512" t="s">
        <v>41</v>
      </c>
      <c r="J6512" t="s">
        <v>526</v>
      </c>
      <c r="K6512" t="s">
        <v>24</v>
      </c>
      <c r="L6512" t="s">
        <v>25</v>
      </c>
      <c r="M6512" t="s">
        <v>262</v>
      </c>
      <c r="N6512">
        <v>998</v>
      </c>
      <c r="O6512" t="s">
        <v>166</v>
      </c>
      <c r="P6512" t="s">
        <v>141</v>
      </c>
      <c r="Q6512">
        <v>5</v>
      </c>
      <c r="R6512" t="s">
        <v>1179</v>
      </c>
    </row>
    <row r="6513" spans="1:18" x14ac:dyDescent="0.3">
      <c r="A6513">
        <v>6697</v>
      </c>
      <c r="B6513" t="s">
        <v>18</v>
      </c>
      <c r="C6513">
        <v>2018</v>
      </c>
      <c r="D6513">
        <v>740000</v>
      </c>
      <c r="E6513">
        <v>38817</v>
      </c>
      <c r="F6513" t="s">
        <v>56</v>
      </c>
      <c r="G6513" t="s">
        <v>1035</v>
      </c>
      <c r="H6513" t="s">
        <v>2353</v>
      </c>
      <c r="I6513" t="s">
        <v>22</v>
      </c>
      <c r="J6513" t="s">
        <v>158</v>
      </c>
      <c r="K6513" t="s">
        <v>24</v>
      </c>
      <c r="L6513" t="s">
        <v>25</v>
      </c>
      <c r="M6513" t="s">
        <v>527</v>
      </c>
      <c r="N6513">
        <v>1248</v>
      </c>
      <c r="O6513" t="s">
        <v>27</v>
      </c>
      <c r="P6513" t="s">
        <v>28</v>
      </c>
      <c r="Q6513">
        <v>5</v>
      </c>
      <c r="R6513" t="s">
        <v>1179</v>
      </c>
    </row>
    <row r="6514" spans="1:18" x14ac:dyDescent="0.3">
      <c r="A6514">
        <v>6698</v>
      </c>
      <c r="B6514" t="s">
        <v>37</v>
      </c>
      <c r="C6514">
        <v>2016</v>
      </c>
      <c r="D6514">
        <v>550000</v>
      </c>
      <c r="E6514">
        <v>56494</v>
      </c>
      <c r="F6514" t="s">
        <v>124</v>
      </c>
      <c r="G6514" t="s">
        <v>1062</v>
      </c>
      <c r="H6514" t="s">
        <v>1187</v>
      </c>
      <c r="I6514" t="s">
        <v>41</v>
      </c>
      <c r="J6514" t="s">
        <v>526</v>
      </c>
      <c r="K6514" t="s">
        <v>24</v>
      </c>
      <c r="L6514" t="s">
        <v>25</v>
      </c>
      <c r="M6514" t="s">
        <v>121</v>
      </c>
      <c r="N6514">
        <v>1199</v>
      </c>
      <c r="O6514" t="s">
        <v>434</v>
      </c>
      <c r="P6514" t="s">
        <v>452</v>
      </c>
      <c r="Q6514">
        <v>5</v>
      </c>
      <c r="R6514" t="s">
        <v>1179</v>
      </c>
    </row>
    <row r="6515" spans="1:18" x14ac:dyDescent="0.3">
      <c r="A6515">
        <v>6699</v>
      </c>
      <c r="B6515" t="s">
        <v>65</v>
      </c>
      <c r="C6515">
        <v>2013</v>
      </c>
      <c r="D6515">
        <v>750000</v>
      </c>
      <c r="E6515">
        <v>79328</v>
      </c>
      <c r="F6515" t="s">
        <v>56</v>
      </c>
      <c r="G6515" t="s">
        <v>1035</v>
      </c>
      <c r="H6515" t="s">
        <v>2353</v>
      </c>
      <c r="I6515" t="s">
        <v>22</v>
      </c>
      <c r="J6515" t="s">
        <v>526</v>
      </c>
      <c r="K6515" t="s">
        <v>24</v>
      </c>
      <c r="L6515" t="s">
        <v>33</v>
      </c>
      <c r="M6515" t="s">
        <v>170</v>
      </c>
      <c r="N6515">
        <v>2494</v>
      </c>
      <c r="O6515" t="s">
        <v>190</v>
      </c>
      <c r="P6515" t="s">
        <v>191</v>
      </c>
      <c r="Q6515">
        <v>7</v>
      </c>
      <c r="R6515" t="s">
        <v>1179</v>
      </c>
    </row>
    <row r="6516" spans="1:18" x14ac:dyDescent="0.3">
      <c r="A6516">
        <v>6700</v>
      </c>
      <c r="B6516" t="s">
        <v>18</v>
      </c>
      <c r="C6516">
        <v>2019</v>
      </c>
      <c r="D6516">
        <v>650000</v>
      </c>
      <c r="E6516">
        <v>5621</v>
      </c>
      <c r="F6516" t="s">
        <v>124</v>
      </c>
      <c r="G6516" t="s">
        <v>1062</v>
      </c>
      <c r="H6516" t="s">
        <v>1187</v>
      </c>
      <c r="I6516" t="s">
        <v>41</v>
      </c>
      <c r="J6516" t="s">
        <v>526</v>
      </c>
      <c r="K6516" t="s">
        <v>154</v>
      </c>
      <c r="L6516" t="s">
        <v>25</v>
      </c>
      <c r="M6516" t="s">
        <v>222</v>
      </c>
      <c r="N6516">
        <v>1197</v>
      </c>
      <c r="O6516" t="s">
        <v>265</v>
      </c>
      <c r="P6516" t="s">
        <v>266</v>
      </c>
      <c r="Q6516">
        <v>5</v>
      </c>
      <c r="R6516" t="s">
        <v>1179</v>
      </c>
    </row>
    <row r="6517" spans="1:18" x14ac:dyDescent="0.3">
      <c r="A6517">
        <v>6701</v>
      </c>
      <c r="B6517" t="s">
        <v>65</v>
      </c>
      <c r="C6517">
        <v>2017</v>
      </c>
      <c r="D6517">
        <v>625000</v>
      </c>
      <c r="E6517">
        <v>25538</v>
      </c>
      <c r="F6517" t="s">
        <v>124</v>
      </c>
      <c r="G6517" t="s">
        <v>1062</v>
      </c>
      <c r="H6517" t="s">
        <v>1187</v>
      </c>
      <c r="I6517" t="s">
        <v>41</v>
      </c>
      <c r="J6517" t="s">
        <v>526</v>
      </c>
      <c r="K6517" t="s">
        <v>24</v>
      </c>
      <c r="L6517" t="s">
        <v>25</v>
      </c>
      <c r="M6517" t="s">
        <v>335</v>
      </c>
      <c r="N6517">
        <v>1496</v>
      </c>
      <c r="O6517" t="s">
        <v>100</v>
      </c>
      <c r="P6517" t="s">
        <v>528</v>
      </c>
      <c r="Q6517">
        <v>5</v>
      </c>
      <c r="R6517" t="s">
        <v>1179</v>
      </c>
    </row>
    <row r="6518" spans="1:18" x14ac:dyDescent="0.3">
      <c r="A6518">
        <v>6702</v>
      </c>
      <c r="B6518" t="s">
        <v>18</v>
      </c>
      <c r="C6518">
        <v>2018</v>
      </c>
      <c r="D6518">
        <v>600000</v>
      </c>
      <c r="E6518">
        <v>69779</v>
      </c>
      <c r="F6518" t="s">
        <v>38</v>
      </c>
      <c r="G6518" t="s">
        <v>791</v>
      </c>
      <c r="H6518" t="s">
        <v>2352</v>
      </c>
      <c r="I6518" t="s">
        <v>41</v>
      </c>
      <c r="J6518" t="s">
        <v>158</v>
      </c>
      <c r="K6518" t="s">
        <v>154</v>
      </c>
      <c r="L6518" t="s">
        <v>25</v>
      </c>
      <c r="M6518" t="s">
        <v>222</v>
      </c>
      <c r="N6518">
        <v>1197</v>
      </c>
      <c r="O6518" t="s">
        <v>265</v>
      </c>
      <c r="P6518" t="s">
        <v>266</v>
      </c>
      <c r="Q6518">
        <v>5</v>
      </c>
      <c r="R6518" t="s">
        <v>1179</v>
      </c>
    </row>
    <row r="6519" spans="1:18" x14ac:dyDescent="0.3">
      <c r="A6519">
        <v>6703</v>
      </c>
      <c r="B6519" t="s">
        <v>46</v>
      </c>
      <c r="C6519">
        <v>2017</v>
      </c>
      <c r="D6519">
        <v>450000</v>
      </c>
      <c r="E6519">
        <v>56290</v>
      </c>
      <c r="F6519" t="s">
        <v>38</v>
      </c>
      <c r="G6519" t="s">
        <v>791</v>
      </c>
      <c r="H6519" t="s">
        <v>2352</v>
      </c>
      <c r="I6519" t="s">
        <v>22</v>
      </c>
      <c r="J6519" t="s">
        <v>158</v>
      </c>
      <c r="K6519" t="s">
        <v>24</v>
      </c>
      <c r="L6519" t="s">
        <v>25</v>
      </c>
      <c r="M6519" t="s">
        <v>496</v>
      </c>
      <c r="N6519">
        <v>1186</v>
      </c>
      <c r="O6519" t="s">
        <v>466</v>
      </c>
      <c r="P6519" t="s">
        <v>504</v>
      </c>
      <c r="Q6519">
        <v>5</v>
      </c>
      <c r="R6519" t="s">
        <v>1179</v>
      </c>
    </row>
    <row r="6520" spans="1:18" x14ac:dyDescent="0.3">
      <c r="A6520">
        <v>6704</v>
      </c>
      <c r="B6520" t="s">
        <v>239</v>
      </c>
      <c r="C6520">
        <v>2019</v>
      </c>
      <c r="D6520">
        <v>5400000</v>
      </c>
      <c r="E6520">
        <v>7500</v>
      </c>
      <c r="F6520" t="s">
        <v>56</v>
      </c>
      <c r="G6520" t="s">
        <v>1035</v>
      </c>
      <c r="H6520" t="s">
        <v>1682</v>
      </c>
      <c r="I6520" t="s">
        <v>22</v>
      </c>
      <c r="J6520" t="s">
        <v>158</v>
      </c>
      <c r="K6520" t="s">
        <v>154</v>
      </c>
      <c r="L6520" t="s">
        <v>25</v>
      </c>
      <c r="M6520" t="s">
        <v>335</v>
      </c>
      <c r="N6520">
        <v>1995</v>
      </c>
      <c r="O6520" t="s">
        <v>336</v>
      </c>
      <c r="P6520" t="s">
        <v>334</v>
      </c>
      <c r="Q6520">
        <v>5</v>
      </c>
      <c r="R6520" t="s">
        <v>1179</v>
      </c>
    </row>
    <row r="6521" spans="1:18" x14ac:dyDescent="0.3">
      <c r="A6521">
        <v>6705</v>
      </c>
      <c r="B6521" t="s">
        <v>239</v>
      </c>
      <c r="C6521">
        <v>2019</v>
      </c>
      <c r="D6521">
        <v>5500000</v>
      </c>
      <c r="E6521">
        <v>8500</v>
      </c>
      <c r="F6521" t="s">
        <v>38</v>
      </c>
      <c r="G6521" t="s">
        <v>70</v>
      </c>
      <c r="H6521" t="s">
        <v>2355</v>
      </c>
      <c r="I6521" t="s">
        <v>22</v>
      </c>
      <c r="J6521" t="s">
        <v>158</v>
      </c>
      <c r="K6521" t="s">
        <v>154</v>
      </c>
      <c r="L6521" t="s">
        <v>25</v>
      </c>
      <c r="M6521" t="s">
        <v>335</v>
      </c>
      <c r="N6521">
        <v>1995</v>
      </c>
      <c r="O6521" t="s">
        <v>336</v>
      </c>
      <c r="P6521" t="s">
        <v>334</v>
      </c>
      <c r="Q6521">
        <v>5</v>
      </c>
      <c r="R6521" t="s">
        <v>1179</v>
      </c>
    </row>
    <row r="6522" spans="1:18" x14ac:dyDescent="0.3">
      <c r="A6522">
        <v>6706</v>
      </c>
      <c r="B6522" t="s">
        <v>37</v>
      </c>
      <c r="C6522">
        <v>2019</v>
      </c>
      <c r="D6522">
        <v>779000</v>
      </c>
      <c r="E6522">
        <v>7032</v>
      </c>
      <c r="F6522" t="s">
        <v>38</v>
      </c>
      <c r="G6522" t="s">
        <v>70</v>
      </c>
      <c r="H6522" t="s">
        <v>2355</v>
      </c>
      <c r="I6522" t="s">
        <v>41</v>
      </c>
      <c r="J6522" t="s">
        <v>526</v>
      </c>
      <c r="K6522" t="s">
        <v>154</v>
      </c>
      <c r="L6522" t="s">
        <v>25</v>
      </c>
      <c r="M6522" t="s">
        <v>273</v>
      </c>
      <c r="N6522">
        <v>1199</v>
      </c>
      <c r="O6522" t="s">
        <v>216</v>
      </c>
      <c r="P6522" t="s">
        <v>452</v>
      </c>
      <c r="Q6522">
        <v>5</v>
      </c>
      <c r="R6522" t="s">
        <v>1179</v>
      </c>
    </row>
    <row r="6523" spans="1:18" x14ac:dyDescent="0.3">
      <c r="A6523">
        <v>6707</v>
      </c>
      <c r="B6523" t="s">
        <v>30</v>
      </c>
      <c r="C6523">
        <v>2016</v>
      </c>
      <c r="D6523">
        <v>645000</v>
      </c>
      <c r="E6523">
        <v>11000</v>
      </c>
      <c r="F6523" t="s">
        <v>38</v>
      </c>
      <c r="G6523" t="s">
        <v>70</v>
      </c>
      <c r="H6523" t="s">
        <v>2355</v>
      </c>
      <c r="I6523" t="s">
        <v>41</v>
      </c>
      <c r="J6523" t="s">
        <v>158</v>
      </c>
      <c r="K6523" t="s">
        <v>154</v>
      </c>
      <c r="L6523" t="s">
        <v>25</v>
      </c>
      <c r="M6523" t="s">
        <v>276</v>
      </c>
      <c r="N6523">
        <v>1598</v>
      </c>
      <c r="O6523" t="s">
        <v>366</v>
      </c>
      <c r="P6523" t="s">
        <v>257</v>
      </c>
      <c r="Q6523">
        <v>5</v>
      </c>
      <c r="R6523" t="s">
        <v>1179</v>
      </c>
    </row>
    <row r="6524" spans="1:18" x14ac:dyDescent="0.3">
      <c r="A6524">
        <v>6708</v>
      </c>
      <c r="B6524" t="s">
        <v>349</v>
      </c>
      <c r="C6524">
        <v>2018</v>
      </c>
      <c r="D6524">
        <v>2475000</v>
      </c>
      <c r="E6524">
        <v>2000</v>
      </c>
      <c r="F6524" t="s">
        <v>38</v>
      </c>
      <c r="G6524" t="s">
        <v>70</v>
      </c>
      <c r="H6524" t="s">
        <v>2356</v>
      </c>
      <c r="I6524" t="s">
        <v>22</v>
      </c>
      <c r="J6524" t="s">
        <v>158</v>
      </c>
      <c r="K6524" t="s">
        <v>154</v>
      </c>
      <c r="L6524" t="s">
        <v>25</v>
      </c>
      <c r="M6524" t="s">
        <v>127</v>
      </c>
      <c r="N6524">
        <v>1984</v>
      </c>
      <c r="O6524" t="s">
        <v>358</v>
      </c>
      <c r="P6524" t="s">
        <v>529</v>
      </c>
      <c r="Q6524">
        <v>5</v>
      </c>
      <c r="R6524" t="s">
        <v>1179</v>
      </c>
    </row>
    <row r="6525" spans="1:18" x14ac:dyDescent="0.3">
      <c r="A6525">
        <v>6709</v>
      </c>
      <c r="B6525" t="s">
        <v>88</v>
      </c>
      <c r="C6525">
        <v>2011</v>
      </c>
      <c r="D6525">
        <v>575000</v>
      </c>
      <c r="E6525">
        <v>110000</v>
      </c>
      <c r="F6525" t="s">
        <v>38</v>
      </c>
      <c r="G6525" t="s">
        <v>70</v>
      </c>
      <c r="H6525" t="s">
        <v>2356</v>
      </c>
      <c r="I6525" t="s">
        <v>22</v>
      </c>
      <c r="J6525" t="s">
        <v>23</v>
      </c>
      <c r="K6525" t="s">
        <v>24</v>
      </c>
      <c r="L6525" t="s">
        <v>33</v>
      </c>
      <c r="M6525" t="s">
        <v>282</v>
      </c>
      <c r="N6525">
        <v>2179</v>
      </c>
      <c r="O6525" t="s">
        <v>446</v>
      </c>
      <c r="P6525" t="s">
        <v>447</v>
      </c>
      <c r="Q6525">
        <v>7</v>
      </c>
      <c r="R6525" t="s">
        <v>1179</v>
      </c>
    </row>
    <row r="6526" spans="1:18" x14ac:dyDescent="0.3">
      <c r="A6526">
        <v>6710</v>
      </c>
      <c r="B6526" t="s">
        <v>109</v>
      </c>
      <c r="C6526">
        <v>2014</v>
      </c>
      <c r="D6526">
        <v>440000</v>
      </c>
      <c r="E6526">
        <v>110000</v>
      </c>
      <c r="F6526" t="s">
        <v>38</v>
      </c>
      <c r="G6526" t="s">
        <v>70</v>
      </c>
      <c r="H6526" t="s">
        <v>2356</v>
      </c>
      <c r="I6526" t="s">
        <v>22</v>
      </c>
      <c r="J6526" t="s">
        <v>23</v>
      </c>
      <c r="K6526" t="s">
        <v>24</v>
      </c>
      <c r="L6526" t="s">
        <v>33</v>
      </c>
      <c r="M6526" t="s">
        <v>1359</v>
      </c>
      <c r="N6526">
        <v>2179</v>
      </c>
      <c r="O6526" t="s">
        <v>151</v>
      </c>
      <c r="P6526" t="s">
        <v>1360</v>
      </c>
      <c r="Q6526">
        <v>5</v>
      </c>
      <c r="R6526" t="s">
        <v>1179</v>
      </c>
    </row>
    <row r="6527" spans="1:18" x14ac:dyDescent="0.3">
      <c r="A6527">
        <v>6711</v>
      </c>
      <c r="B6527" t="s">
        <v>18</v>
      </c>
      <c r="C6527">
        <v>2012</v>
      </c>
      <c r="D6527">
        <v>380000</v>
      </c>
      <c r="E6527">
        <v>100000</v>
      </c>
      <c r="F6527" t="s">
        <v>38</v>
      </c>
      <c r="G6527" t="s">
        <v>70</v>
      </c>
      <c r="H6527" t="s">
        <v>2355</v>
      </c>
      <c r="I6527" t="s">
        <v>22</v>
      </c>
      <c r="J6527" t="s">
        <v>23</v>
      </c>
      <c r="K6527" t="s">
        <v>24</v>
      </c>
      <c r="L6527" t="s">
        <v>33</v>
      </c>
      <c r="M6527" t="s">
        <v>230</v>
      </c>
      <c r="N6527">
        <v>1248</v>
      </c>
      <c r="O6527" t="s">
        <v>27</v>
      </c>
      <c r="P6527" t="s">
        <v>28</v>
      </c>
      <c r="Q6527">
        <v>5</v>
      </c>
      <c r="R6527" t="s">
        <v>1179</v>
      </c>
    </row>
    <row r="6528" spans="1:18" x14ac:dyDescent="0.3">
      <c r="A6528">
        <v>6712</v>
      </c>
      <c r="B6528" t="s">
        <v>109</v>
      </c>
      <c r="C6528">
        <v>2010</v>
      </c>
      <c r="D6528">
        <v>140000</v>
      </c>
      <c r="E6528">
        <v>116700</v>
      </c>
      <c r="F6528" t="s">
        <v>19</v>
      </c>
      <c r="G6528" t="s">
        <v>912</v>
      </c>
      <c r="H6528" t="s">
        <v>866</v>
      </c>
      <c r="I6528" t="s">
        <v>41</v>
      </c>
      <c r="J6528" t="s">
        <v>23</v>
      </c>
      <c r="K6528" t="s">
        <v>24</v>
      </c>
      <c r="L6528" t="s">
        <v>304</v>
      </c>
      <c r="M6528" t="s">
        <v>340</v>
      </c>
      <c r="N6528">
        <v>1368</v>
      </c>
      <c r="O6528" t="s">
        <v>48</v>
      </c>
      <c r="P6528" t="s">
        <v>827</v>
      </c>
      <c r="Q6528">
        <v>5</v>
      </c>
      <c r="R6528" t="s">
        <v>1179</v>
      </c>
    </row>
    <row r="6529" spans="1:18" x14ac:dyDescent="0.3">
      <c r="A6529">
        <v>6713</v>
      </c>
      <c r="B6529" t="s">
        <v>109</v>
      </c>
      <c r="C6529">
        <v>2015</v>
      </c>
      <c r="D6529">
        <v>475000</v>
      </c>
      <c r="E6529">
        <v>25000</v>
      </c>
      <c r="F6529" t="s">
        <v>19</v>
      </c>
      <c r="G6529" t="s">
        <v>912</v>
      </c>
      <c r="H6529" t="s">
        <v>866</v>
      </c>
      <c r="I6529" t="s">
        <v>22</v>
      </c>
      <c r="J6529" t="s">
        <v>23</v>
      </c>
      <c r="K6529" t="s">
        <v>24</v>
      </c>
      <c r="L6529" t="s">
        <v>25</v>
      </c>
      <c r="M6529" t="s">
        <v>404</v>
      </c>
      <c r="N6529">
        <v>1248</v>
      </c>
      <c r="O6529" t="s">
        <v>27</v>
      </c>
      <c r="P6529" t="s">
        <v>405</v>
      </c>
      <c r="Q6529">
        <v>5</v>
      </c>
      <c r="R6529" t="s">
        <v>1179</v>
      </c>
    </row>
    <row r="6530" spans="1:18" x14ac:dyDescent="0.3">
      <c r="A6530">
        <v>6714</v>
      </c>
      <c r="B6530" t="s">
        <v>88</v>
      </c>
      <c r="C6530">
        <v>2011</v>
      </c>
      <c r="D6530">
        <v>200000</v>
      </c>
      <c r="E6530">
        <v>200000</v>
      </c>
      <c r="F6530" t="s">
        <v>19</v>
      </c>
      <c r="G6530" t="s">
        <v>912</v>
      </c>
      <c r="H6530" t="s">
        <v>866</v>
      </c>
      <c r="I6530" t="s">
        <v>22</v>
      </c>
      <c r="J6530" t="s">
        <v>23</v>
      </c>
      <c r="K6530" t="s">
        <v>24</v>
      </c>
      <c r="L6530" t="s">
        <v>42</v>
      </c>
      <c r="M6530" t="s">
        <v>396</v>
      </c>
      <c r="N6530">
        <v>2489</v>
      </c>
      <c r="O6530" t="s">
        <v>638</v>
      </c>
      <c r="P6530" t="s">
        <v>639</v>
      </c>
      <c r="Q6530">
        <v>8</v>
      </c>
      <c r="R6530" t="s">
        <v>1179</v>
      </c>
    </row>
    <row r="6531" spans="1:18" x14ac:dyDescent="0.3">
      <c r="A6531">
        <v>6715</v>
      </c>
      <c r="B6531" t="s">
        <v>18</v>
      </c>
      <c r="C6531">
        <v>2010</v>
      </c>
      <c r="D6531">
        <v>400000</v>
      </c>
      <c r="E6531">
        <v>176062</v>
      </c>
      <c r="F6531" t="s">
        <v>19</v>
      </c>
      <c r="G6531" t="s">
        <v>912</v>
      </c>
      <c r="H6531" t="s">
        <v>866</v>
      </c>
      <c r="I6531" t="s">
        <v>22</v>
      </c>
      <c r="J6531" t="s">
        <v>23</v>
      </c>
      <c r="K6531" t="s">
        <v>24</v>
      </c>
      <c r="L6531" t="s">
        <v>25</v>
      </c>
      <c r="M6531" t="s">
        <v>159</v>
      </c>
      <c r="N6531">
        <v>1248</v>
      </c>
      <c r="O6531" t="s">
        <v>393</v>
      </c>
      <c r="P6531" t="s">
        <v>28</v>
      </c>
      <c r="Q6531">
        <v>5</v>
      </c>
      <c r="R6531" t="s">
        <v>1179</v>
      </c>
    </row>
    <row r="6532" spans="1:18" x14ac:dyDescent="0.3">
      <c r="A6532">
        <v>6716</v>
      </c>
      <c r="B6532" t="s">
        <v>65</v>
      </c>
      <c r="C6532">
        <v>2008</v>
      </c>
      <c r="D6532">
        <v>425000</v>
      </c>
      <c r="E6532">
        <v>250000</v>
      </c>
      <c r="F6532" t="s">
        <v>19</v>
      </c>
      <c r="G6532" t="s">
        <v>912</v>
      </c>
      <c r="H6532" t="s">
        <v>1343</v>
      </c>
      <c r="I6532" t="s">
        <v>22</v>
      </c>
      <c r="J6532" t="s">
        <v>23</v>
      </c>
      <c r="K6532" t="s">
        <v>24</v>
      </c>
      <c r="L6532" t="s">
        <v>42</v>
      </c>
      <c r="M6532" t="s">
        <v>475</v>
      </c>
      <c r="N6532">
        <v>2494</v>
      </c>
      <c r="O6532" t="s">
        <v>476</v>
      </c>
      <c r="P6532" t="s">
        <v>477</v>
      </c>
      <c r="Q6532">
        <v>8</v>
      </c>
      <c r="R6532" t="s">
        <v>1179</v>
      </c>
    </row>
    <row r="6533" spans="1:18" x14ac:dyDescent="0.3">
      <c r="A6533">
        <v>6718</v>
      </c>
      <c r="B6533" t="s">
        <v>37</v>
      </c>
      <c r="C6533">
        <v>2015</v>
      </c>
      <c r="D6533">
        <v>509999</v>
      </c>
      <c r="E6533">
        <v>82000</v>
      </c>
      <c r="F6533" t="s">
        <v>19</v>
      </c>
      <c r="G6533" t="s">
        <v>912</v>
      </c>
      <c r="H6533" t="s">
        <v>2357</v>
      </c>
      <c r="I6533" t="s">
        <v>22</v>
      </c>
      <c r="J6533" t="s">
        <v>23</v>
      </c>
      <c r="K6533" t="s">
        <v>24</v>
      </c>
      <c r="L6533" t="s">
        <v>25</v>
      </c>
      <c r="M6533" t="s">
        <v>618</v>
      </c>
      <c r="N6533">
        <v>1498</v>
      </c>
      <c r="O6533" t="s">
        <v>105</v>
      </c>
      <c r="P6533" t="s">
        <v>95</v>
      </c>
      <c r="Q6533">
        <v>5</v>
      </c>
      <c r="R6533" t="s">
        <v>1179</v>
      </c>
    </row>
    <row r="6534" spans="1:18" x14ac:dyDescent="0.3">
      <c r="A6534">
        <v>6719</v>
      </c>
      <c r="B6534" t="s">
        <v>46</v>
      </c>
      <c r="C6534">
        <v>2010</v>
      </c>
      <c r="D6534">
        <v>275000</v>
      </c>
      <c r="E6534">
        <v>80000</v>
      </c>
      <c r="F6534" t="s">
        <v>19</v>
      </c>
      <c r="G6534" t="s">
        <v>912</v>
      </c>
      <c r="H6534" t="s">
        <v>2357</v>
      </c>
      <c r="I6534" t="s">
        <v>41</v>
      </c>
      <c r="J6534" t="s">
        <v>23</v>
      </c>
      <c r="K6534" t="s">
        <v>24</v>
      </c>
      <c r="L6534" t="s">
        <v>25</v>
      </c>
      <c r="M6534" t="s">
        <v>246</v>
      </c>
      <c r="N6534">
        <v>1086</v>
      </c>
      <c r="O6534" t="s">
        <v>247</v>
      </c>
      <c r="P6534" t="s">
        <v>248</v>
      </c>
      <c r="Q6534">
        <v>5</v>
      </c>
      <c r="R6534" t="s">
        <v>1179</v>
      </c>
    </row>
    <row r="6535" spans="1:18" x14ac:dyDescent="0.3">
      <c r="A6535">
        <v>6720</v>
      </c>
      <c r="B6535" t="s">
        <v>120</v>
      </c>
      <c r="C6535">
        <v>2017</v>
      </c>
      <c r="D6535">
        <v>650000</v>
      </c>
      <c r="E6535">
        <v>40000</v>
      </c>
      <c r="F6535" t="s">
        <v>19</v>
      </c>
      <c r="G6535" t="s">
        <v>912</v>
      </c>
      <c r="H6535" t="s">
        <v>866</v>
      </c>
      <c r="I6535" t="s">
        <v>22</v>
      </c>
      <c r="J6535" t="s">
        <v>23</v>
      </c>
      <c r="K6535" t="s">
        <v>24</v>
      </c>
      <c r="L6535" t="s">
        <v>33</v>
      </c>
      <c r="M6535" t="s">
        <v>121</v>
      </c>
      <c r="N6535">
        <v>1248</v>
      </c>
      <c r="O6535" t="s">
        <v>556</v>
      </c>
      <c r="P6535" t="s">
        <v>123</v>
      </c>
      <c r="Q6535">
        <v>7</v>
      </c>
      <c r="R6535" t="s">
        <v>1179</v>
      </c>
    </row>
    <row r="6536" spans="1:18" x14ac:dyDescent="0.3">
      <c r="A6536">
        <v>6721</v>
      </c>
      <c r="B6536" t="s">
        <v>153</v>
      </c>
      <c r="C6536">
        <v>2019</v>
      </c>
      <c r="D6536">
        <v>1850000</v>
      </c>
      <c r="E6536">
        <v>14000</v>
      </c>
      <c r="F6536" t="s">
        <v>19</v>
      </c>
      <c r="G6536" t="s">
        <v>912</v>
      </c>
      <c r="H6536" t="s">
        <v>1343</v>
      </c>
      <c r="I6536" t="s">
        <v>22</v>
      </c>
      <c r="J6536" t="s">
        <v>23</v>
      </c>
      <c r="K6536" t="s">
        <v>24</v>
      </c>
      <c r="L6536" t="s">
        <v>25</v>
      </c>
      <c r="M6536" t="s">
        <v>491</v>
      </c>
      <c r="N6536">
        <v>1956</v>
      </c>
      <c r="O6536" t="s">
        <v>204</v>
      </c>
      <c r="P6536" t="s">
        <v>601</v>
      </c>
      <c r="Q6536">
        <v>5</v>
      </c>
      <c r="R6536" t="s">
        <v>1179</v>
      </c>
    </row>
    <row r="6537" spans="1:18" x14ac:dyDescent="0.3">
      <c r="A6537">
        <v>6722</v>
      </c>
      <c r="B6537" t="s">
        <v>75</v>
      </c>
      <c r="C6537">
        <v>2014</v>
      </c>
      <c r="D6537">
        <v>650000</v>
      </c>
      <c r="E6537">
        <v>129000</v>
      </c>
      <c r="F6537" t="s">
        <v>19</v>
      </c>
      <c r="G6537" t="s">
        <v>912</v>
      </c>
      <c r="H6537" t="s">
        <v>1343</v>
      </c>
      <c r="I6537" t="s">
        <v>22</v>
      </c>
      <c r="J6537" t="s">
        <v>23</v>
      </c>
      <c r="K6537" t="s">
        <v>24</v>
      </c>
      <c r="L6537" t="s">
        <v>25</v>
      </c>
      <c r="M6537" t="s">
        <v>1073</v>
      </c>
      <c r="N6537">
        <v>1461</v>
      </c>
      <c r="O6537" t="s">
        <v>77</v>
      </c>
      <c r="P6537" t="s">
        <v>555</v>
      </c>
      <c r="Q6537">
        <v>5</v>
      </c>
      <c r="R6537" t="s">
        <v>1179</v>
      </c>
    </row>
    <row r="6538" spans="1:18" x14ac:dyDescent="0.3">
      <c r="A6538">
        <v>6723</v>
      </c>
      <c r="B6538" t="s">
        <v>631</v>
      </c>
      <c r="C6538">
        <v>2016</v>
      </c>
      <c r="D6538">
        <v>360000</v>
      </c>
      <c r="E6538">
        <v>60000</v>
      </c>
      <c r="F6538" t="s">
        <v>19</v>
      </c>
      <c r="G6538" t="s">
        <v>786</v>
      </c>
      <c r="H6538" t="s">
        <v>987</v>
      </c>
      <c r="I6538" t="s">
        <v>22</v>
      </c>
      <c r="J6538" t="s">
        <v>23</v>
      </c>
      <c r="K6538" t="s">
        <v>24</v>
      </c>
      <c r="L6538" t="s">
        <v>33</v>
      </c>
      <c r="M6538" t="s">
        <v>651</v>
      </c>
      <c r="N6538">
        <v>1248</v>
      </c>
      <c r="O6538" t="s">
        <v>847</v>
      </c>
      <c r="P6538" t="s">
        <v>633</v>
      </c>
      <c r="Q6538">
        <v>5</v>
      </c>
      <c r="R6538" t="s">
        <v>1179</v>
      </c>
    </row>
    <row r="6539" spans="1:18" x14ac:dyDescent="0.3">
      <c r="A6539">
        <v>6724</v>
      </c>
      <c r="B6539" t="s">
        <v>221</v>
      </c>
      <c r="C6539">
        <v>2018</v>
      </c>
      <c r="D6539">
        <v>650000</v>
      </c>
      <c r="E6539">
        <v>82000</v>
      </c>
      <c r="F6539" t="s">
        <v>19</v>
      </c>
      <c r="G6539" t="s">
        <v>83</v>
      </c>
      <c r="H6539" t="s">
        <v>2358</v>
      </c>
      <c r="I6539" t="s">
        <v>22</v>
      </c>
      <c r="J6539" t="s">
        <v>23</v>
      </c>
      <c r="K6539" t="s">
        <v>154</v>
      </c>
      <c r="L6539" t="s">
        <v>25</v>
      </c>
      <c r="M6539" t="s">
        <v>2359</v>
      </c>
      <c r="N6539">
        <v>1498</v>
      </c>
      <c r="O6539" t="s">
        <v>228</v>
      </c>
      <c r="P6539" t="s">
        <v>224</v>
      </c>
      <c r="Q6539">
        <v>5</v>
      </c>
      <c r="R6539" t="s">
        <v>1179</v>
      </c>
    </row>
    <row r="6540" spans="1:18" x14ac:dyDescent="0.3">
      <c r="A6540">
        <v>6725</v>
      </c>
      <c r="B6540" t="s">
        <v>327</v>
      </c>
      <c r="C6540">
        <v>2013</v>
      </c>
      <c r="D6540">
        <v>2000000</v>
      </c>
      <c r="E6540">
        <v>77500</v>
      </c>
      <c r="F6540" t="s">
        <v>19</v>
      </c>
      <c r="G6540" t="s">
        <v>83</v>
      </c>
      <c r="H6540" t="s">
        <v>2360</v>
      </c>
      <c r="I6540" t="s">
        <v>22</v>
      </c>
      <c r="J6540" t="s">
        <v>23</v>
      </c>
      <c r="K6540" t="s">
        <v>154</v>
      </c>
      <c r="L6540" t="s">
        <v>42</v>
      </c>
      <c r="M6540" t="s">
        <v>1184</v>
      </c>
      <c r="N6540">
        <v>2179</v>
      </c>
      <c r="O6540" t="s">
        <v>1140</v>
      </c>
      <c r="P6540" t="s">
        <v>2361</v>
      </c>
      <c r="Q6540">
        <v>5</v>
      </c>
      <c r="R6540" t="s">
        <v>1179</v>
      </c>
    </row>
    <row r="6541" spans="1:18" x14ac:dyDescent="0.3">
      <c r="A6541">
        <v>6726</v>
      </c>
      <c r="B6541" t="s">
        <v>120</v>
      </c>
      <c r="C6541">
        <v>2017</v>
      </c>
      <c r="D6541">
        <v>675000</v>
      </c>
      <c r="E6541">
        <v>50000</v>
      </c>
      <c r="F6541" t="s">
        <v>19</v>
      </c>
      <c r="G6541" t="s">
        <v>83</v>
      </c>
      <c r="H6541" t="s">
        <v>1155</v>
      </c>
      <c r="I6541" t="s">
        <v>22</v>
      </c>
      <c r="J6541" t="s">
        <v>23</v>
      </c>
      <c r="K6541" t="s">
        <v>24</v>
      </c>
      <c r="L6541" t="s">
        <v>33</v>
      </c>
      <c r="M6541" t="s">
        <v>121</v>
      </c>
      <c r="N6541">
        <v>1248</v>
      </c>
      <c r="O6541" t="s">
        <v>556</v>
      </c>
      <c r="P6541" t="s">
        <v>123</v>
      </c>
      <c r="Q6541">
        <v>7</v>
      </c>
      <c r="R6541" t="s">
        <v>1179</v>
      </c>
    </row>
    <row r="6542" spans="1:18" x14ac:dyDescent="0.3">
      <c r="A6542">
        <v>6727</v>
      </c>
      <c r="B6542" t="s">
        <v>18</v>
      </c>
      <c r="C6542">
        <v>2006</v>
      </c>
      <c r="D6542">
        <v>50000</v>
      </c>
      <c r="E6542">
        <v>40000</v>
      </c>
      <c r="F6542" t="s">
        <v>19</v>
      </c>
      <c r="G6542" t="s">
        <v>780</v>
      </c>
      <c r="H6542" t="s">
        <v>917</v>
      </c>
      <c r="I6542" t="s">
        <v>41</v>
      </c>
      <c r="J6542" t="s">
        <v>23</v>
      </c>
      <c r="K6542" t="s">
        <v>24</v>
      </c>
      <c r="L6542" t="s">
        <v>42</v>
      </c>
      <c r="M6542" t="s">
        <v>50</v>
      </c>
      <c r="N6542">
        <v>796</v>
      </c>
      <c r="O6542" t="s">
        <v>63</v>
      </c>
      <c r="P6542" t="s">
        <v>64</v>
      </c>
      <c r="Q6542">
        <v>4</v>
      </c>
      <c r="R6542" t="s">
        <v>1179</v>
      </c>
    </row>
    <row r="6543" spans="1:18" x14ac:dyDescent="0.3">
      <c r="A6543">
        <v>6728</v>
      </c>
      <c r="B6543" t="s">
        <v>18</v>
      </c>
      <c r="C6543">
        <v>2017</v>
      </c>
      <c r="D6543">
        <v>445000</v>
      </c>
      <c r="E6543">
        <v>39500</v>
      </c>
      <c r="F6543" t="s">
        <v>19</v>
      </c>
      <c r="G6543" t="s">
        <v>789</v>
      </c>
      <c r="H6543" t="s">
        <v>1285</v>
      </c>
      <c r="I6543" t="s">
        <v>41</v>
      </c>
      <c r="J6543" t="s">
        <v>23</v>
      </c>
      <c r="K6543" t="s">
        <v>24</v>
      </c>
      <c r="L6543" t="s">
        <v>25</v>
      </c>
      <c r="M6543" t="s">
        <v>837</v>
      </c>
      <c r="N6543">
        <v>1197</v>
      </c>
      <c r="O6543" t="s">
        <v>265</v>
      </c>
      <c r="P6543" t="s">
        <v>266</v>
      </c>
      <c r="Q6543">
        <v>5</v>
      </c>
      <c r="R6543" t="s">
        <v>1179</v>
      </c>
    </row>
    <row r="6544" spans="1:18" x14ac:dyDescent="0.3">
      <c r="A6544">
        <v>6729</v>
      </c>
      <c r="B6544" t="s">
        <v>46</v>
      </c>
      <c r="C6544">
        <v>2018</v>
      </c>
      <c r="D6544">
        <v>750000</v>
      </c>
      <c r="E6544">
        <v>40000</v>
      </c>
      <c r="F6544" t="s">
        <v>19</v>
      </c>
      <c r="G6544" t="s">
        <v>780</v>
      </c>
      <c r="H6544" t="s">
        <v>1229</v>
      </c>
      <c r="I6544" t="s">
        <v>22</v>
      </c>
      <c r="J6544" t="s">
        <v>23</v>
      </c>
      <c r="K6544" t="s">
        <v>24</v>
      </c>
      <c r="L6544" t="s">
        <v>25</v>
      </c>
      <c r="M6544" t="s">
        <v>99</v>
      </c>
      <c r="N6544">
        <v>1396</v>
      </c>
      <c r="O6544" t="s">
        <v>216</v>
      </c>
      <c r="P6544" t="s">
        <v>916</v>
      </c>
      <c r="Q6544">
        <v>5</v>
      </c>
      <c r="R6544" t="s">
        <v>1179</v>
      </c>
    </row>
    <row r="6545" spans="1:18" x14ac:dyDescent="0.3">
      <c r="A6545">
        <v>6730</v>
      </c>
      <c r="B6545" t="s">
        <v>18</v>
      </c>
      <c r="C6545">
        <v>2012</v>
      </c>
      <c r="D6545">
        <v>425000</v>
      </c>
      <c r="E6545">
        <v>56000</v>
      </c>
      <c r="F6545" t="s">
        <v>19</v>
      </c>
      <c r="G6545" t="s">
        <v>782</v>
      </c>
      <c r="H6545" t="s">
        <v>790</v>
      </c>
      <c r="I6545" t="s">
        <v>22</v>
      </c>
      <c r="J6545" t="s">
        <v>23</v>
      </c>
      <c r="K6545" t="s">
        <v>24</v>
      </c>
      <c r="L6545" t="s">
        <v>33</v>
      </c>
      <c r="M6545" t="s">
        <v>230</v>
      </c>
      <c r="N6545">
        <v>1248</v>
      </c>
      <c r="O6545" t="s">
        <v>27</v>
      </c>
      <c r="P6545" t="s">
        <v>28</v>
      </c>
      <c r="Q6545">
        <v>5</v>
      </c>
      <c r="R6545" t="s">
        <v>1179</v>
      </c>
    </row>
    <row r="6546" spans="1:18" x14ac:dyDescent="0.3">
      <c r="A6546">
        <v>6732</v>
      </c>
      <c r="B6546" t="s">
        <v>46</v>
      </c>
      <c r="C6546">
        <v>2017</v>
      </c>
      <c r="D6546">
        <v>850000</v>
      </c>
      <c r="E6546">
        <v>54000</v>
      </c>
      <c r="F6546" t="s">
        <v>19</v>
      </c>
      <c r="G6546" t="s">
        <v>786</v>
      </c>
      <c r="H6546" t="s">
        <v>1981</v>
      </c>
      <c r="I6546" t="s">
        <v>22</v>
      </c>
      <c r="J6546" t="s">
        <v>23</v>
      </c>
      <c r="K6546" t="s">
        <v>24</v>
      </c>
      <c r="L6546" t="s">
        <v>25</v>
      </c>
      <c r="M6546" t="s">
        <v>99</v>
      </c>
      <c r="N6546">
        <v>1396</v>
      </c>
      <c r="O6546" t="s">
        <v>100</v>
      </c>
      <c r="P6546" t="s">
        <v>101</v>
      </c>
      <c r="Q6546">
        <v>5</v>
      </c>
      <c r="R6546" t="s">
        <v>1179</v>
      </c>
    </row>
    <row r="6547" spans="1:18" x14ac:dyDescent="0.3">
      <c r="A6547">
        <v>6733</v>
      </c>
      <c r="B6547" t="s">
        <v>18</v>
      </c>
      <c r="C6547">
        <v>2016</v>
      </c>
      <c r="D6547">
        <v>400000</v>
      </c>
      <c r="E6547">
        <v>20000</v>
      </c>
      <c r="F6547" t="s">
        <v>19</v>
      </c>
      <c r="G6547" t="s">
        <v>786</v>
      </c>
      <c r="H6547" t="s">
        <v>2362</v>
      </c>
      <c r="I6547" t="s">
        <v>41</v>
      </c>
      <c r="J6547" t="s">
        <v>23</v>
      </c>
      <c r="K6547" t="s">
        <v>24</v>
      </c>
      <c r="L6547" t="s">
        <v>33</v>
      </c>
      <c r="M6547" t="s">
        <v>226</v>
      </c>
      <c r="N6547">
        <v>998</v>
      </c>
      <c r="O6547" t="s">
        <v>244</v>
      </c>
      <c r="P6547" t="s">
        <v>141</v>
      </c>
      <c r="Q6547">
        <v>5</v>
      </c>
      <c r="R6547" t="s">
        <v>1179</v>
      </c>
    </row>
    <row r="6548" spans="1:18" x14ac:dyDescent="0.3">
      <c r="A6548">
        <v>6734</v>
      </c>
      <c r="B6548" t="s">
        <v>109</v>
      </c>
      <c r="C6548">
        <v>2014</v>
      </c>
      <c r="D6548">
        <v>200000</v>
      </c>
      <c r="E6548">
        <v>55896</v>
      </c>
      <c r="F6548" t="s">
        <v>19</v>
      </c>
      <c r="G6548" t="s">
        <v>780</v>
      </c>
      <c r="H6548" t="s">
        <v>788</v>
      </c>
      <c r="I6548" t="s">
        <v>22</v>
      </c>
      <c r="J6548" t="s">
        <v>23</v>
      </c>
      <c r="K6548" t="s">
        <v>24</v>
      </c>
      <c r="L6548" t="s">
        <v>33</v>
      </c>
      <c r="M6548" t="s">
        <v>653</v>
      </c>
      <c r="N6548">
        <v>1396</v>
      </c>
      <c r="O6548" t="s">
        <v>471</v>
      </c>
      <c r="P6548" t="s">
        <v>472</v>
      </c>
      <c r="Q6548">
        <v>5</v>
      </c>
      <c r="R6548" t="s">
        <v>1179</v>
      </c>
    </row>
    <row r="6549" spans="1:18" x14ac:dyDescent="0.3">
      <c r="A6549">
        <v>6735</v>
      </c>
      <c r="B6549" t="s">
        <v>37</v>
      </c>
      <c r="C6549">
        <v>2016</v>
      </c>
      <c r="D6549">
        <v>550000</v>
      </c>
      <c r="E6549">
        <v>35000</v>
      </c>
      <c r="F6549" t="s">
        <v>19</v>
      </c>
      <c r="G6549" t="s">
        <v>782</v>
      </c>
      <c r="H6549" t="s">
        <v>1482</v>
      </c>
      <c r="I6549" t="s">
        <v>22</v>
      </c>
      <c r="J6549" t="s">
        <v>23</v>
      </c>
      <c r="K6549" t="s">
        <v>24</v>
      </c>
      <c r="L6549" t="s">
        <v>25</v>
      </c>
      <c r="M6549" t="s">
        <v>618</v>
      </c>
      <c r="N6549">
        <v>1498</v>
      </c>
      <c r="O6549" t="s">
        <v>105</v>
      </c>
      <c r="P6549" t="s">
        <v>95</v>
      </c>
      <c r="Q6549">
        <v>5</v>
      </c>
      <c r="R6549" t="s">
        <v>1179</v>
      </c>
    </row>
    <row r="6550" spans="1:18" x14ac:dyDescent="0.3">
      <c r="A6550">
        <v>6736</v>
      </c>
      <c r="B6550" t="s">
        <v>37</v>
      </c>
      <c r="C6550">
        <v>2012</v>
      </c>
      <c r="D6550">
        <v>250000</v>
      </c>
      <c r="E6550">
        <v>97000</v>
      </c>
      <c r="F6550" t="s">
        <v>19</v>
      </c>
      <c r="G6550" t="s">
        <v>83</v>
      </c>
      <c r="H6550" t="s">
        <v>2363</v>
      </c>
      <c r="I6550" t="s">
        <v>41</v>
      </c>
      <c r="J6550" t="s">
        <v>23</v>
      </c>
      <c r="K6550" t="s">
        <v>24</v>
      </c>
      <c r="L6550" t="s">
        <v>33</v>
      </c>
      <c r="M6550" t="s">
        <v>418</v>
      </c>
      <c r="N6550">
        <v>1198</v>
      </c>
      <c r="O6550" t="s">
        <v>219</v>
      </c>
      <c r="P6550" t="s">
        <v>312</v>
      </c>
      <c r="Q6550">
        <v>5</v>
      </c>
      <c r="R6550" t="s">
        <v>1179</v>
      </c>
    </row>
    <row r="6551" spans="1:18" x14ac:dyDescent="0.3">
      <c r="A6551">
        <v>6737</v>
      </c>
      <c r="B6551" t="s">
        <v>18</v>
      </c>
      <c r="C6551">
        <v>2014</v>
      </c>
      <c r="D6551">
        <v>206000</v>
      </c>
      <c r="E6551">
        <v>120000</v>
      </c>
      <c r="F6551" t="s">
        <v>19</v>
      </c>
      <c r="G6551" t="s">
        <v>786</v>
      </c>
      <c r="H6551" t="s">
        <v>1785</v>
      </c>
      <c r="I6551" t="s">
        <v>41</v>
      </c>
      <c r="J6551" t="s">
        <v>23</v>
      </c>
      <c r="K6551" t="s">
        <v>24</v>
      </c>
      <c r="L6551" t="s">
        <v>33</v>
      </c>
      <c r="M6551" t="s">
        <v>430</v>
      </c>
      <c r="N6551">
        <v>796</v>
      </c>
      <c r="O6551" t="s">
        <v>118</v>
      </c>
      <c r="P6551" t="s">
        <v>119</v>
      </c>
      <c r="Q6551">
        <v>5</v>
      </c>
      <c r="R6551" t="s">
        <v>1179</v>
      </c>
    </row>
    <row r="6552" spans="1:18" x14ac:dyDescent="0.3">
      <c r="A6552">
        <v>6738</v>
      </c>
      <c r="B6552" t="s">
        <v>46</v>
      </c>
      <c r="C6552">
        <v>2014</v>
      </c>
      <c r="D6552">
        <v>290000</v>
      </c>
      <c r="E6552">
        <v>50000</v>
      </c>
      <c r="F6552" t="s">
        <v>19</v>
      </c>
      <c r="G6552" t="s">
        <v>786</v>
      </c>
      <c r="H6552" t="s">
        <v>1593</v>
      </c>
      <c r="I6552" t="s">
        <v>41</v>
      </c>
      <c r="J6552" t="s">
        <v>23</v>
      </c>
      <c r="K6552" t="s">
        <v>24</v>
      </c>
      <c r="L6552" t="s">
        <v>25</v>
      </c>
      <c r="M6552" t="s">
        <v>390</v>
      </c>
      <c r="N6552">
        <v>814</v>
      </c>
      <c r="O6552" t="s">
        <v>541</v>
      </c>
      <c r="P6552" t="s">
        <v>542</v>
      </c>
      <c r="Q6552">
        <v>5</v>
      </c>
      <c r="R6552" t="s">
        <v>1179</v>
      </c>
    </row>
    <row r="6553" spans="1:18" x14ac:dyDescent="0.3">
      <c r="A6553">
        <v>6739</v>
      </c>
      <c r="B6553" t="s">
        <v>109</v>
      </c>
      <c r="C6553">
        <v>2010</v>
      </c>
      <c r="D6553">
        <v>45000</v>
      </c>
      <c r="E6553">
        <v>30400</v>
      </c>
      <c r="F6553" t="s">
        <v>38</v>
      </c>
      <c r="G6553" t="s">
        <v>921</v>
      </c>
      <c r="H6553" t="s">
        <v>1226</v>
      </c>
      <c r="I6553" t="s">
        <v>41</v>
      </c>
      <c r="J6553" t="s">
        <v>23</v>
      </c>
      <c r="K6553" t="s">
        <v>24</v>
      </c>
      <c r="L6553" t="s">
        <v>304</v>
      </c>
      <c r="M6553" t="s">
        <v>182</v>
      </c>
      <c r="N6553">
        <v>624</v>
      </c>
      <c r="O6553" t="s">
        <v>131</v>
      </c>
      <c r="P6553" t="s">
        <v>834</v>
      </c>
      <c r="Q6553">
        <v>4</v>
      </c>
      <c r="R6553" t="s">
        <v>1179</v>
      </c>
    </row>
    <row r="6554" spans="1:18" x14ac:dyDescent="0.3">
      <c r="A6554">
        <v>6740</v>
      </c>
      <c r="B6554" t="s">
        <v>88</v>
      </c>
      <c r="C6554">
        <v>2019</v>
      </c>
      <c r="D6554">
        <v>1200000</v>
      </c>
      <c r="E6554">
        <v>15000</v>
      </c>
      <c r="F6554" t="s">
        <v>38</v>
      </c>
      <c r="G6554" t="s">
        <v>921</v>
      </c>
      <c r="H6554" t="s">
        <v>1226</v>
      </c>
      <c r="I6554" t="s">
        <v>22</v>
      </c>
      <c r="J6554" t="s">
        <v>23</v>
      </c>
      <c r="K6554" t="s">
        <v>24</v>
      </c>
      <c r="L6554" t="s">
        <v>25</v>
      </c>
      <c r="M6554" t="s">
        <v>72</v>
      </c>
      <c r="N6554">
        <v>1497</v>
      </c>
      <c r="O6554" t="s">
        <v>644</v>
      </c>
      <c r="P6554" t="s">
        <v>1232</v>
      </c>
      <c r="Q6554">
        <v>5</v>
      </c>
      <c r="R6554" t="s">
        <v>1179</v>
      </c>
    </row>
    <row r="6555" spans="1:18" x14ac:dyDescent="0.3">
      <c r="A6555">
        <v>6741</v>
      </c>
      <c r="B6555" t="s">
        <v>296</v>
      </c>
      <c r="C6555">
        <v>2012</v>
      </c>
      <c r="D6555">
        <v>220000</v>
      </c>
      <c r="E6555">
        <v>110000</v>
      </c>
      <c r="F6555" t="s">
        <v>38</v>
      </c>
      <c r="G6555" t="s">
        <v>921</v>
      </c>
      <c r="H6555" t="s">
        <v>1571</v>
      </c>
      <c r="I6555" t="s">
        <v>22</v>
      </c>
      <c r="J6555" t="s">
        <v>23</v>
      </c>
      <c r="K6555" t="s">
        <v>24</v>
      </c>
      <c r="L6555" t="s">
        <v>42</v>
      </c>
      <c r="M6555" t="s">
        <v>809</v>
      </c>
      <c r="N6555">
        <v>1461</v>
      </c>
      <c r="O6555" t="s">
        <v>613</v>
      </c>
      <c r="P6555" t="s">
        <v>614</v>
      </c>
      <c r="Q6555">
        <v>5</v>
      </c>
      <c r="R6555" t="s">
        <v>1179</v>
      </c>
    </row>
    <row r="6556" spans="1:18" x14ac:dyDescent="0.3">
      <c r="A6556">
        <v>6742</v>
      </c>
      <c r="B6556" t="s">
        <v>173</v>
      </c>
      <c r="C6556">
        <v>2008</v>
      </c>
      <c r="D6556">
        <v>515000</v>
      </c>
      <c r="E6556">
        <v>120000</v>
      </c>
      <c r="F6556" t="s">
        <v>38</v>
      </c>
      <c r="G6556" t="s">
        <v>921</v>
      </c>
      <c r="H6556" t="s">
        <v>1571</v>
      </c>
      <c r="I6556" t="s">
        <v>22</v>
      </c>
      <c r="J6556" t="s">
        <v>23</v>
      </c>
      <c r="K6556" t="s">
        <v>154</v>
      </c>
      <c r="L6556" t="s">
        <v>33</v>
      </c>
      <c r="M6556" t="s">
        <v>203</v>
      </c>
      <c r="N6556">
        <v>2143</v>
      </c>
      <c r="O6556" t="s">
        <v>204</v>
      </c>
      <c r="P6556" t="s">
        <v>205</v>
      </c>
      <c r="Q6556">
        <v>5</v>
      </c>
      <c r="R6556" t="s">
        <v>1179</v>
      </c>
    </row>
    <row r="6557" spans="1:18" x14ac:dyDescent="0.3">
      <c r="A6557">
        <v>6743</v>
      </c>
      <c r="B6557" t="s">
        <v>18</v>
      </c>
      <c r="C6557">
        <v>2010</v>
      </c>
      <c r="D6557">
        <v>170000</v>
      </c>
      <c r="E6557">
        <v>100000</v>
      </c>
      <c r="F6557" t="s">
        <v>38</v>
      </c>
      <c r="G6557" t="s">
        <v>921</v>
      </c>
      <c r="H6557" t="s">
        <v>2364</v>
      </c>
      <c r="I6557" t="s">
        <v>41</v>
      </c>
      <c r="J6557" t="s">
        <v>23</v>
      </c>
      <c r="K6557" t="s">
        <v>24</v>
      </c>
      <c r="L6557" t="s">
        <v>25</v>
      </c>
      <c r="M6557" t="s">
        <v>96</v>
      </c>
      <c r="N6557">
        <v>796</v>
      </c>
      <c r="O6557" t="s">
        <v>97</v>
      </c>
      <c r="P6557" t="s">
        <v>98</v>
      </c>
      <c r="Q6557">
        <v>5</v>
      </c>
      <c r="R6557" t="s">
        <v>1179</v>
      </c>
    </row>
    <row r="6558" spans="1:18" x14ac:dyDescent="0.3">
      <c r="A6558">
        <v>6744</v>
      </c>
      <c r="B6558" t="s">
        <v>18</v>
      </c>
      <c r="C6558">
        <v>2010</v>
      </c>
      <c r="D6558">
        <v>260000</v>
      </c>
      <c r="E6558">
        <v>120000</v>
      </c>
      <c r="F6558" t="s">
        <v>38</v>
      </c>
      <c r="G6558" t="s">
        <v>921</v>
      </c>
      <c r="H6558" t="s">
        <v>2364</v>
      </c>
      <c r="I6558" t="s">
        <v>22</v>
      </c>
      <c r="J6558" t="s">
        <v>23</v>
      </c>
      <c r="K6558" t="s">
        <v>24</v>
      </c>
      <c r="L6558" t="s">
        <v>33</v>
      </c>
      <c r="M6558" t="s">
        <v>159</v>
      </c>
      <c r="N6558">
        <v>1248</v>
      </c>
      <c r="O6558" t="s">
        <v>393</v>
      </c>
      <c r="P6558" t="s">
        <v>28</v>
      </c>
      <c r="Q6558">
        <v>5</v>
      </c>
      <c r="R6558" t="s">
        <v>1179</v>
      </c>
    </row>
    <row r="6559" spans="1:18" x14ac:dyDescent="0.3">
      <c r="A6559">
        <v>6745</v>
      </c>
      <c r="B6559" t="s">
        <v>221</v>
      </c>
      <c r="C6559">
        <v>2012</v>
      </c>
      <c r="D6559">
        <v>315000</v>
      </c>
      <c r="E6559">
        <v>130000</v>
      </c>
      <c r="F6559" t="s">
        <v>38</v>
      </c>
      <c r="G6559" t="s">
        <v>921</v>
      </c>
      <c r="H6559" t="s">
        <v>2364</v>
      </c>
      <c r="I6559" t="s">
        <v>22</v>
      </c>
      <c r="J6559" t="s">
        <v>23</v>
      </c>
      <c r="K6559" t="s">
        <v>24</v>
      </c>
      <c r="L6559" t="s">
        <v>33</v>
      </c>
      <c r="M6559" t="s">
        <v>234</v>
      </c>
      <c r="N6559">
        <v>1598</v>
      </c>
      <c r="O6559" t="s">
        <v>235</v>
      </c>
      <c r="P6559" t="s">
        <v>36</v>
      </c>
      <c r="Q6559">
        <v>5</v>
      </c>
      <c r="R6559" t="s">
        <v>1179</v>
      </c>
    </row>
    <row r="6560" spans="1:18" x14ac:dyDescent="0.3">
      <c r="A6560">
        <v>6746</v>
      </c>
      <c r="B6560" t="s">
        <v>18</v>
      </c>
      <c r="C6560">
        <v>2011</v>
      </c>
      <c r="D6560">
        <v>225000</v>
      </c>
      <c r="E6560">
        <v>76000</v>
      </c>
      <c r="F6560" t="s">
        <v>38</v>
      </c>
      <c r="G6560" t="s">
        <v>921</v>
      </c>
      <c r="H6560" t="s">
        <v>1571</v>
      </c>
      <c r="I6560" t="s">
        <v>41</v>
      </c>
      <c r="J6560" t="s">
        <v>23</v>
      </c>
      <c r="K6560" t="s">
        <v>24</v>
      </c>
      <c r="L6560" t="s">
        <v>33</v>
      </c>
      <c r="M6560" t="s">
        <v>540</v>
      </c>
      <c r="N6560">
        <v>998</v>
      </c>
      <c r="O6560" t="s">
        <v>67</v>
      </c>
      <c r="P6560" t="s">
        <v>141</v>
      </c>
      <c r="Q6560">
        <v>5</v>
      </c>
      <c r="R6560" t="s">
        <v>1179</v>
      </c>
    </row>
    <row r="6561" spans="1:18" x14ac:dyDescent="0.3">
      <c r="A6561">
        <v>6747</v>
      </c>
      <c r="B6561" t="s">
        <v>221</v>
      </c>
      <c r="C6561">
        <v>2012</v>
      </c>
      <c r="D6561">
        <v>420000</v>
      </c>
      <c r="E6561">
        <v>110000</v>
      </c>
      <c r="F6561" t="s">
        <v>38</v>
      </c>
      <c r="G6561" t="s">
        <v>921</v>
      </c>
      <c r="H6561" t="s">
        <v>1571</v>
      </c>
      <c r="I6561" t="s">
        <v>22</v>
      </c>
      <c r="J6561" t="s">
        <v>23</v>
      </c>
      <c r="K6561" t="s">
        <v>24</v>
      </c>
      <c r="L6561" t="s">
        <v>42</v>
      </c>
      <c r="M6561" t="s">
        <v>321</v>
      </c>
      <c r="N6561">
        <v>1968</v>
      </c>
      <c r="O6561" t="s">
        <v>293</v>
      </c>
      <c r="P6561" t="s">
        <v>695</v>
      </c>
      <c r="Q6561">
        <v>5</v>
      </c>
      <c r="R6561" t="s">
        <v>1179</v>
      </c>
    </row>
    <row r="6562" spans="1:18" x14ac:dyDescent="0.3">
      <c r="A6562">
        <v>6748</v>
      </c>
      <c r="B6562" t="s">
        <v>88</v>
      </c>
      <c r="C6562">
        <v>2011</v>
      </c>
      <c r="D6562">
        <v>525000</v>
      </c>
      <c r="E6562">
        <v>96000</v>
      </c>
      <c r="F6562" t="s">
        <v>38</v>
      </c>
      <c r="G6562" t="s">
        <v>921</v>
      </c>
      <c r="H6562" t="s">
        <v>1571</v>
      </c>
      <c r="I6562" t="s">
        <v>22</v>
      </c>
      <c r="J6562" t="s">
        <v>23</v>
      </c>
      <c r="K6562" t="s">
        <v>24</v>
      </c>
      <c r="L6562" t="s">
        <v>25</v>
      </c>
      <c r="M6562" t="s">
        <v>481</v>
      </c>
      <c r="N6562">
        <v>2179</v>
      </c>
      <c r="O6562" t="s">
        <v>271</v>
      </c>
      <c r="P6562" t="s">
        <v>272</v>
      </c>
      <c r="Q6562">
        <v>8</v>
      </c>
      <c r="R6562" t="s">
        <v>1179</v>
      </c>
    </row>
    <row r="6563" spans="1:18" x14ac:dyDescent="0.3">
      <c r="A6563">
        <v>6749</v>
      </c>
      <c r="B6563" t="s">
        <v>18</v>
      </c>
      <c r="C6563">
        <v>2018</v>
      </c>
      <c r="D6563">
        <v>670000</v>
      </c>
      <c r="E6563">
        <v>90000</v>
      </c>
      <c r="F6563" t="s">
        <v>38</v>
      </c>
      <c r="G6563" t="s">
        <v>921</v>
      </c>
      <c r="H6563" t="s">
        <v>2364</v>
      </c>
      <c r="I6563" t="s">
        <v>22</v>
      </c>
      <c r="J6563" t="s">
        <v>23</v>
      </c>
      <c r="K6563" t="s">
        <v>154</v>
      </c>
      <c r="L6563" t="s">
        <v>25</v>
      </c>
      <c r="M6563" t="s">
        <v>424</v>
      </c>
      <c r="N6563">
        <v>1248</v>
      </c>
      <c r="O6563" t="s">
        <v>27</v>
      </c>
      <c r="P6563" t="s">
        <v>28</v>
      </c>
      <c r="Q6563">
        <v>5</v>
      </c>
      <c r="R6563" t="s">
        <v>1179</v>
      </c>
    </row>
    <row r="6564" spans="1:18" x14ac:dyDescent="0.3">
      <c r="A6564">
        <v>6750</v>
      </c>
      <c r="B6564" t="s">
        <v>296</v>
      </c>
      <c r="C6564">
        <v>2012</v>
      </c>
      <c r="D6564">
        <v>220000</v>
      </c>
      <c r="E6564">
        <v>110000</v>
      </c>
      <c r="F6564" t="s">
        <v>38</v>
      </c>
      <c r="G6564" t="s">
        <v>921</v>
      </c>
      <c r="H6564" t="s">
        <v>2364</v>
      </c>
      <c r="I6564" t="s">
        <v>22</v>
      </c>
      <c r="J6564" t="s">
        <v>23</v>
      </c>
      <c r="K6564" t="s">
        <v>24</v>
      </c>
      <c r="L6564" t="s">
        <v>42</v>
      </c>
      <c r="M6564" t="s">
        <v>809</v>
      </c>
      <c r="N6564">
        <v>1461</v>
      </c>
      <c r="O6564" t="s">
        <v>613</v>
      </c>
      <c r="P6564" t="s">
        <v>614</v>
      </c>
      <c r="Q6564">
        <v>5</v>
      </c>
      <c r="R6564" t="s">
        <v>1179</v>
      </c>
    </row>
    <row r="6565" spans="1:18" x14ac:dyDescent="0.3">
      <c r="A6565">
        <v>6751</v>
      </c>
      <c r="B6565" t="s">
        <v>69</v>
      </c>
      <c r="C6565">
        <v>2013</v>
      </c>
      <c r="D6565">
        <v>250000</v>
      </c>
      <c r="E6565">
        <v>25000</v>
      </c>
      <c r="F6565" t="s">
        <v>38</v>
      </c>
      <c r="G6565" t="s">
        <v>921</v>
      </c>
      <c r="H6565" t="s">
        <v>2364</v>
      </c>
      <c r="I6565" t="s">
        <v>22</v>
      </c>
      <c r="J6565" t="s">
        <v>23</v>
      </c>
      <c r="K6565" t="s">
        <v>24</v>
      </c>
      <c r="L6565" t="s">
        <v>25</v>
      </c>
      <c r="M6565" t="s">
        <v>72</v>
      </c>
      <c r="N6565">
        <v>1399</v>
      </c>
      <c r="O6565" t="s">
        <v>73</v>
      </c>
      <c r="P6565" t="s">
        <v>74</v>
      </c>
      <c r="Q6565">
        <v>5</v>
      </c>
      <c r="R6565" t="s">
        <v>1179</v>
      </c>
    </row>
    <row r="6566" spans="1:18" x14ac:dyDescent="0.3">
      <c r="A6566">
        <v>6752</v>
      </c>
      <c r="B6566" t="s">
        <v>18</v>
      </c>
      <c r="C6566">
        <v>2009</v>
      </c>
      <c r="D6566">
        <v>229999</v>
      </c>
      <c r="E6566">
        <v>90000</v>
      </c>
      <c r="F6566" t="s">
        <v>38</v>
      </c>
      <c r="G6566" t="s">
        <v>921</v>
      </c>
      <c r="H6566" t="s">
        <v>2364</v>
      </c>
      <c r="I6566" t="s">
        <v>22</v>
      </c>
      <c r="J6566" t="s">
        <v>23</v>
      </c>
      <c r="K6566" t="s">
        <v>24</v>
      </c>
      <c r="L6566" t="s">
        <v>33</v>
      </c>
      <c r="M6566" t="s">
        <v>81</v>
      </c>
      <c r="N6566">
        <v>1248</v>
      </c>
      <c r="O6566" t="s">
        <v>82</v>
      </c>
      <c r="P6566" t="s">
        <v>28</v>
      </c>
      <c r="Q6566">
        <v>5</v>
      </c>
      <c r="R6566" t="s">
        <v>1179</v>
      </c>
    </row>
    <row r="6567" spans="1:18" x14ac:dyDescent="0.3">
      <c r="A6567">
        <v>6753</v>
      </c>
      <c r="B6567" t="s">
        <v>18</v>
      </c>
      <c r="C6567">
        <v>2009</v>
      </c>
      <c r="D6567">
        <v>229999</v>
      </c>
      <c r="E6567">
        <v>164000</v>
      </c>
      <c r="F6567" t="s">
        <v>38</v>
      </c>
      <c r="G6567" t="s">
        <v>921</v>
      </c>
      <c r="H6567" t="s">
        <v>2364</v>
      </c>
      <c r="I6567" t="s">
        <v>22</v>
      </c>
      <c r="J6567" t="s">
        <v>23</v>
      </c>
      <c r="K6567" t="s">
        <v>24</v>
      </c>
      <c r="L6567" t="s">
        <v>33</v>
      </c>
      <c r="M6567" t="s">
        <v>81</v>
      </c>
      <c r="N6567">
        <v>1248</v>
      </c>
      <c r="O6567" t="s">
        <v>82</v>
      </c>
      <c r="P6567" t="s">
        <v>28</v>
      </c>
      <c r="Q6567">
        <v>5</v>
      </c>
      <c r="R6567" t="s">
        <v>1179</v>
      </c>
    </row>
    <row r="6568" spans="1:18" x14ac:dyDescent="0.3">
      <c r="A6568">
        <v>6754</v>
      </c>
      <c r="B6568" t="s">
        <v>37</v>
      </c>
      <c r="C6568">
        <v>2013</v>
      </c>
      <c r="D6568">
        <v>300000</v>
      </c>
      <c r="E6568">
        <v>120000</v>
      </c>
      <c r="F6568" t="s">
        <v>38</v>
      </c>
      <c r="G6568" t="s">
        <v>921</v>
      </c>
      <c r="H6568" t="s">
        <v>1571</v>
      </c>
      <c r="I6568" t="s">
        <v>41</v>
      </c>
      <c r="J6568" t="s">
        <v>23</v>
      </c>
      <c r="K6568" t="s">
        <v>24</v>
      </c>
      <c r="L6568" t="s">
        <v>33</v>
      </c>
      <c r="M6568" t="s">
        <v>347</v>
      </c>
      <c r="N6568">
        <v>1198</v>
      </c>
      <c r="O6568" t="s">
        <v>311</v>
      </c>
      <c r="P6568" t="s">
        <v>312</v>
      </c>
      <c r="Q6568">
        <v>5</v>
      </c>
      <c r="R6568" t="s">
        <v>1179</v>
      </c>
    </row>
    <row r="6569" spans="1:18" x14ac:dyDescent="0.3">
      <c r="A6569">
        <v>6755</v>
      </c>
      <c r="B6569" t="s">
        <v>18</v>
      </c>
      <c r="C6569">
        <v>2010</v>
      </c>
      <c r="D6569">
        <v>165000</v>
      </c>
      <c r="E6569">
        <v>66000</v>
      </c>
      <c r="F6569" t="s">
        <v>56</v>
      </c>
      <c r="G6569" t="s">
        <v>57</v>
      </c>
      <c r="H6569" t="s">
        <v>2365</v>
      </c>
      <c r="I6569" t="s">
        <v>41</v>
      </c>
      <c r="J6569" t="s">
        <v>23</v>
      </c>
      <c r="K6569" t="s">
        <v>24</v>
      </c>
      <c r="L6569" t="s">
        <v>33</v>
      </c>
      <c r="M6569" t="s">
        <v>273</v>
      </c>
      <c r="N6569">
        <v>998</v>
      </c>
      <c r="O6569" t="s">
        <v>507</v>
      </c>
      <c r="P6569" t="s">
        <v>141</v>
      </c>
      <c r="Q6569">
        <v>5</v>
      </c>
      <c r="R6569" t="s">
        <v>1179</v>
      </c>
    </row>
    <row r="6570" spans="1:18" x14ac:dyDescent="0.3">
      <c r="A6570">
        <v>6756</v>
      </c>
      <c r="B6570" t="s">
        <v>109</v>
      </c>
      <c r="C6570">
        <v>2010</v>
      </c>
      <c r="D6570">
        <v>295000</v>
      </c>
      <c r="E6570">
        <v>250000</v>
      </c>
      <c r="F6570" t="s">
        <v>19</v>
      </c>
      <c r="G6570" t="s">
        <v>789</v>
      </c>
      <c r="H6570" t="s">
        <v>2366</v>
      </c>
      <c r="I6570" t="s">
        <v>22</v>
      </c>
      <c r="J6570" t="s">
        <v>23</v>
      </c>
      <c r="K6570" t="s">
        <v>24</v>
      </c>
      <c r="L6570" t="s">
        <v>25</v>
      </c>
      <c r="M6570" t="s">
        <v>150</v>
      </c>
      <c r="N6570">
        <v>2179</v>
      </c>
      <c r="O6570" t="s">
        <v>586</v>
      </c>
      <c r="P6570" t="s">
        <v>152</v>
      </c>
      <c r="Q6570">
        <v>7</v>
      </c>
      <c r="R6570" t="s">
        <v>1179</v>
      </c>
    </row>
    <row r="6571" spans="1:18" x14ac:dyDescent="0.3">
      <c r="A6571">
        <v>6757</v>
      </c>
      <c r="B6571" t="s">
        <v>46</v>
      </c>
      <c r="C6571">
        <v>2011</v>
      </c>
      <c r="D6571">
        <v>360000</v>
      </c>
      <c r="E6571">
        <v>157000</v>
      </c>
      <c r="F6571" t="s">
        <v>56</v>
      </c>
      <c r="G6571" t="s">
        <v>57</v>
      </c>
      <c r="H6571" t="s">
        <v>2365</v>
      </c>
      <c r="I6571" t="s">
        <v>22</v>
      </c>
      <c r="J6571" t="s">
        <v>23</v>
      </c>
      <c r="K6571" t="s">
        <v>24</v>
      </c>
      <c r="L6571" t="s">
        <v>33</v>
      </c>
      <c r="M6571" t="s">
        <v>288</v>
      </c>
      <c r="N6571">
        <v>1582</v>
      </c>
      <c r="O6571" t="s">
        <v>464</v>
      </c>
      <c r="P6571" t="s">
        <v>302</v>
      </c>
      <c r="Q6571">
        <v>5</v>
      </c>
      <c r="R6571" t="s">
        <v>1179</v>
      </c>
    </row>
    <row r="6572" spans="1:18" x14ac:dyDescent="0.3">
      <c r="A6572">
        <v>6758</v>
      </c>
      <c r="B6572" t="s">
        <v>46</v>
      </c>
      <c r="C6572">
        <v>2011</v>
      </c>
      <c r="D6572">
        <v>380000</v>
      </c>
      <c r="E6572">
        <v>157000</v>
      </c>
      <c r="F6572" t="s">
        <v>56</v>
      </c>
      <c r="G6572" t="s">
        <v>57</v>
      </c>
      <c r="H6572" t="s">
        <v>2365</v>
      </c>
      <c r="I6572" t="s">
        <v>22</v>
      </c>
      <c r="J6572" t="s">
        <v>23</v>
      </c>
      <c r="K6572" t="s">
        <v>24</v>
      </c>
      <c r="L6572" t="s">
        <v>33</v>
      </c>
      <c r="M6572" t="s">
        <v>288</v>
      </c>
      <c r="N6572">
        <v>1582</v>
      </c>
      <c r="O6572" t="s">
        <v>464</v>
      </c>
      <c r="P6572" t="s">
        <v>302</v>
      </c>
      <c r="Q6572">
        <v>5</v>
      </c>
      <c r="R6572" t="s">
        <v>1179</v>
      </c>
    </row>
    <row r="6573" spans="1:18" x14ac:dyDescent="0.3">
      <c r="A6573">
        <v>6759</v>
      </c>
      <c r="B6573" t="s">
        <v>75</v>
      </c>
      <c r="C6573">
        <v>2017</v>
      </c>
      <c r="D6573">
        <v>300000</v>
      </c>
      <c r="E6573">
        <v>35000</v>
      </c>
      <c r="F6573" t="s">
        <v>19</v>
      </c>
      <c r="G6573" t="s">
        <v>786</v>
      </c>
      <c r="H6573" t="s">
        <v>2367</v>
      </c>
      <c r="I6573" t="s">
        <v>41</v>
      </c>
      <c r="J6573" t="s">
        <v>23</v>
      </c>
      <c r="K6573" t="s">
        <v>24</v>
      </c>
      <c r="L6573" t="s">
        <v>25</v>
      </c>
      <c r="M6573" t="s">
        <v>305</v>
      </c>
      <c r="N6573">
        <v>999</v>
      </c>
      <c r="O6573" t="s">
        <v>86</v>
      </c>
      <c r="P6573" t="s">
        <v>306</v>
      </c>
      <c r="Q6573">
        <v>5</v>
      </c>
      <c r="R6573" t="s">
        <v>1179</v>
      </c>
    </row>
    <row r="6574" spans="1:18" x14ac:dyDescent="0.3">
      <c r="A6574">
        <v>6760</v>
      </c>
      <c r="B6574" t="s">
        <v>88</v>
      </c>
      <c r="C6574">
        <v>2008</v>
      </c>
      <c r="D6574">
        <v>320000</v>
      </c>
      <c r="E6574">
        <v>100000</v>
      </c>
      <c r="F6574" t="s">
        <v>19</v>
      </c>
      <c r="G6574" t="s">
        <v>789</v>
      </c>
      <c r="H6574" t="s">
        <v>2102</v>
      </c>
      <c r="I6574" t="s">
        <v>22</v>
      </c>
      <c r="J6574" t="s">
        <v>23</v>
      </c>
      <c r="K6574" t="s">
        <v>24</v>
      </c>
      <c r="L6574" t="s">
        <v>33</v>
      </c>
      <c r="M6574" t="s">
        <v>1184</v>
      </c>
      <c r="N6574">
        <v>2609</v>
      </c>
      <c r="O6574" t="s">
        <v>1185</v>
      </c>
      <c r="P6574" t="s">
        <v>1186</v>
      </c>
      <c r="Q6574">
        <v>9</v>
      </c>
      <c r="R6574" t="s">
        <v>1179</v>
      </c>
    </row>
    <row r="6575" spans="1:18" x14ac:dyDescent="0.3">
      <c r="A6575">
        <v>6761</v>
      </c>
      <c r="B6575" t="s">
        <v>145</v>
      </c>
      <c r="C6575">
        <v>2016</v>
      </c>
      <c r="D6575">
        <v>325000</v>
      </c>
      <c r="E6575">
        <v>70000</v>
      </c>
      <c r="F6575" t="s">
        <v>124</v>
      </c>
      <c r="G6575" t="s">
        <v>196</v>
      </c>
      <c r="H6575" t="s">
        <v>2368</v>
      </c>
      <c r="I6575" t="s">
        <v>41</v>
      </c>
      <c r="J6575" t="s">
        <v>23</v>
      </c>
      <c r="K6575" t="s">
        <v>24</v>
      </c>
      <c r="L6575" t="s">
        <v>33</v>
      </c>
      <c r="M6575" t="s">
        <v>392</v>
      </c>
      <c r="N6575">
        <v>1198</v>
      </c>
      <c r="O6575" t="s">
        <v>86</v>
      </c>
      <c r="P6575" t="s">
        <v>147</v>
      </c>
      <c r="Q6575">
        <v>7</v>
      </c>
      <c r="R6575" t="s">
        <v>1179</v>
      </c>
    </row>
    <row r="6576" spans="1:18" x14ac:dyDescent="0.3">
      <c r="A6576">
        <v>6762</v>
      </c>
      <c r="B6576" t="s">
        <v>109</v>
      </c>
      <c r="C6576">
        <v>2010</v>
      </c>
      <c r="D6576">
        <v>160000</v>
      </c>
      <c r="E6576">
        <v>30000</v>
      </c>
      <c r="F6576" t="s">
        <v>124</v>
      </c>
      <c r="G6576" t="s">
        <v>196</v>
      </c>
      <c r="H6576" t="s">
        <v>2368</v>
      </c>
      <c r="I6576" t="s">
        <v>22</v>
      </c>
      <c r="J6576" t="s">
        <v>23</v>
      </c>
      <c r="K6576" t="s">
        <v>24</v>
      </c>
      <c r="L6576" t="s">
        <v>33</v>
      </c>
      <c r="M6576" t="s">
        <v>208</v>
      </c>
      <c r="N6576">
        <v>1248</v>
      </c>
      <c r="O6576" t="s">
        <v>108</v>
      </c>
      <c r="P6576" t="s">
        <v>209</v>
      </c>
      <c r="Q6576">
        <v>5</v>
      </c>
      <c r="R6576" t="s">
        <v>1179</v>
      </c>
    </row>
    <row r="6577" spans="1:18" x14ac:dyDescent="0.3">
      <c r="A6577">
        <v>6763</v>
      </c>
      <c r="B6577" t="s">
        <v>88</v>
      </c>
      <c r="C6577">
        <v>2018</v>
      </c>
      <c r="D6577">
        <v>630000</v>
      </c>
      <c r="E6577">
        <v>40000</v>
      </c>
      <c r="F6577" t="s">
        <v>124</v>
      </c>
      <c r="G6577" t="s">
        <v>196</v>
      </c>
      <c r="H6577" t="s">
        <v>2368</v>
      </c>
      <c r="I6577" t="s">
        <v>22</v>
      </c>
      <c r="J6577" t="s">
        <v>23</v>
      </c>
      <c r="K6577" t="s">
        <v>24</v>
      </c>
      <c r="L6577" t="s">
        <v>25</v>
      </c>
      <c r="M6577" t="s">
        <v>982</v>
      </c>
      <c r="N6577">
        <v>1493</v>
      </c>
      <c r="O6577" t="s">
        <v>458</v>
      </c>
      <c r="P6577" t="s">
        <v>490</v>
      </c>
      <c r="Q6577">
        <v>7</v>
      </c>
      <c r="R6577" t="s">
        <v>1179</v>
      </c>
    </row>
    <row r="6578" spans="1:18" x14ac:dyDescent="0.3">
      <c r="A6578">
        <v>6764</v>
      </c>
      <c r="B6578" t="s">
        <v>18</v>
      </c>
      <c r="C6578">
        <v>2020</v>
      </c>
      <c r="D6578">
        <v>600000</v>
      </c>
      <c r="E6578">
        <v>5000</v>
      </c>
      <c r="F6578" t="s">
        <v>38</v>
      </c>
      <c r="G6578" t="s">
        <v>1100</v>
      </c>
      <c r="H6578" t="s">
        <v>2369</v>
      </c>
      <c r="I6578" t="s">
        <v>41</v>
      </c>
      <c r="J6578" t="s">
        <v>23</v>
      </c>
      <c r="K6578" t="s">
        <v>24</v>
      </c>
      <c r="L6578" t="s">
        <v>25</v>
      </c>
      <c r="M6578" t="s">
        <v>264</v>
      </c>
      <c r="N6578">
        <v>1197</v>
      </c>
      <c r="O6578" t="s">
        <v>265</v>
      </c>
      <c r="P6578" t="s">
        <v>266</v>
      </c>
      <c r="Q6578">
        <v>5</v>
      </c>
      <c r="R6578" t="s">
        <v>1179</v>
      </c>
    </row>
    <row r="6579" spans="1:18" x14ac:dyDescent="0.3">
      <c r="A6579">
        <v>6765</v>
      </c>
      <c r="B6579" t="s">
        <v>18</v>
      </c>
      <c r="C6579">
        <v>2014</v>
      </c>
      <c r="D6579">
        <v>229999</v>
      </c>
      <c r="E6579">
        <v>30000</v>
      </c>
      <c r="F6579" t="s">
        <v>38</v>
      </c>
      <c r="G6579" t="s">
        <v>1100</v>
      </c>
      <c r="H6579" t="s">
        <v>2369</v>
      </c>
      <c r="I6579" t="s">
        <v>41</v>
      </c>
      <c r="J6579" t="s">
        <v>23</v>
      </c>
      <c r="K6579" t="s">
        <v>24</v>
      </c>
      <c r="L6579" t="s">
        <v>33</v>
      </c>
      <c r="M6579" t="s">
        <v>430</v>
      </c>
      <c r="N6579">
        <v>796</v>
      </c>
      <c r="O6579" t="s">
        <v>118</v>
      </c>
      <c r="P6579" t="s">
        <v>119</v>
      </c>
      <c r="Q6579">
        <v>5</v>
      </c>
      <c r="R6579" t="s">
        <v>1179</v>
      </c>
    </row>
    <row r="6580" spans="1:18" x14ac:dyDescent="0.3">
      <c r="A6580">
        <v>6766</v>
      </c>
      <c r="B6580" t="s">
        <v>18</v>
      </c>
      <c r="C6580">
        <v>2014</v>
      </c>
      <c r="D6580">
        <v>440000</v>
      </c>
      <c r="E6580">
        <v>70000</v>
      </c>
      <c r="F6580" t="s">
        <v>38</v>
      </c>
      <c r="G6580" t="s">
        <v>1100</v>
      </c>
      <c r="H6580" t="s">
        <v>2369</v>
      </c>
      <c r="I6580" t="s">
        <v>22</v>
      </c>
      <c r="J6580" t="s">
        <v>23</v>
      </c>
      <c r="K6580" t="s">
        <v>24</v>
      </c>
      <c r="L6580" t="s">
        <v>33</v>
      </c>
      <c r="M6580" t="s">
        <v>230</v>
      </c>
      <c r="N6580">
        <v>1248</v>
      </c>
      <c r="O6580" t="s">
        <v>27</v>
      </c>
      <c r="P6580" t="s">
        <v>28</v>
      </c>
      <c r="Q6580">
        <v>5</v>
      </c>
      <c r="R6580" t="s">
        <v>1179</v>
      </c>
    </row>
    <row r="6581" spans="1:18" x14ac:dyDescent="0.3">
      <c r="A6581">
        <v>6767</v>
      </c>
      <c r="B6581" t="s">
        <v>120</v>
      </c>
      <c r="C6581">
        <v>2007</v>
      </c>
      <c r="D6581">
        <v>90000</v>
      </c>
      <c r="E6581">
        <v>60000</v>
      </c>
      <c r="F6581" t="s">
        <v>38</v>
      </c>
      <c r="G6581" t="s">
        <v>1100</v>
      </c>
      <c r="H6581" t="s">
        <v>2369</v>
      </c>
      <c r="I6581" t="s">
        <v>41</v>
      </c>
      <c r="J6581" t="s">
        <v>23</v>
      </c>
      <c r="K6581" t="s">
        <v>24</v>
      </c>
      <c r="L6581" t="s">
        <v>33</v>
      </c>
      <c r="M6581" t="s">
        <v>347</v>
      </c>
      <c r="N6581">
        <v>995</v>
      </c>
      <c r="O6581" t="s">
        <v>665</v>
      </c>
      <c r="P6581" t="s">
        <v>715</v>
      </c>
      <c r="Q6581">
        <v>5</v>
      </c>
      <c r="R6581" t="s">
        <v>1179</v>
      </c>
    </row>
    <row r="6582" spans="1:18" x14ac:dyDescent="0.3">
      <c r="A6582">
        <v>6768</v>
      </c>
      <c r="B6582" t="s">
        <v>18</v>
      </c>
      <c r="C6582">
        <v>2017</v>
      </c>
      <c r="D6582">
        <v>750000</v>
      </c>
      <c r="E6582">
        <v>60000</v>
      </c>
      <c r="F6582" t="s">
        <v>124</v>
      </c>
      <c r="G6582" t="s">
        <v>196</v>
      </c>
      <c r="H6582" t="s">
        <v>2297</v>
      </c>
      <c r="I6582" t="s">
        <v>22</v>
      </c>
      <c r="J6582" t="s">
        <v>23</v>
      </c>
      <c r="K6582" t="s">
        <v>24</v>
      </c>
      <c r="L6582" t="s">
        <v>25</v>
      </c>
      <c r="M6582" t="s">
        <v>415</v>
      </c>
      <c r="N6582">
        <v>1248</v>
      </c>
      <c r="O6582" t="s">
        <v>94</v>
      </c>
      <c r="P6582" t="s">
        <v>95</v>
      </c>
      <c r="Q6582">
        <v>5</v>
      </c>
      <c r="R6582" t="s">
        <v>1179</v>
      </c>
    </row>
    <row r="6583" spans="1:18" x14ac:dyDescent="0.3">
      <c r="A6583">
        <v>6769</v>
      </c>
      <c r="B6583" t="s">
        <v>37</v>
      </c>
      <c r="C6583">
        <v>2012</v>
      </c>
      <c r="D6583">
        <v>330000</v>
      </c>
      <c r="E6583">
        <v>80000</v>
      </c>
      <c r="F6583" t="s">
        <v>124</v>
      </c>
      <c r="G6583" t="s">
        <v>196</v>
      </c>
      <c r="H6583" t="s">
        <v>2370</v>
      </c>
      <c r="I6583" t="s">
        <v>41</v>
      </c>
      <c r="J6583" t="s">
        <v>23</v>
      </c>
      <c r="K6583" t="s">
        <v>24</v>
      </c>
      <c r="L6583" t="s">
        <v>33</v>
      </c>
      <c r="M6583" t="s">
        <v>127</v>
      </c>
      <c r="N6583">
        <v>1497</v>
      </c>
      <c r="O6583" t="s">
        <v>162</v>
      </c>
      <c r="P6583" t="s">
        <v>163</v>
      </c>
      <c r="Q6583">
        <v>5</v>
      </c>
      <c r="R6583" t="s">
        <v>1179</v>
      </c>
    </row>
    <row r="6584" spans="1:18" x14ac:dyDescent="0.3">
      <c r="A6584">
        <v>6770</v>
      </c>
      <c r="B6584" t="s">
        <v>18</v>
      </c>
      <c r="C6584">
        <v>2016</v>
      </c>
      <c r="D6584">
        <v>715000</v>
      </c>
      <c r="E6584">
        <v>70000</v>
      </c>
      <c r="F6584" t="s">
        <v>124</v>
      </c>
      <c r="G6584" t="s">
        <v>196</v>
      </c>
      <c r="H6584" t="s">
        <v>2370</v>
      </c>
      <c r="I6584" t="s">
        <v>22</v>
      </c>
      <c r="J6584" t="s">
        <v>23</v>
      </c>
      <c r="K6584" t="s">
        <v>24</v>
      </c>
      <c r="L6584" t="s">
        <v>33</v>
      </c>
      <c r="M6584" t="s">
        <v>415</v>
      </c>
      <c r="N6584">
        <v>1248</v>
      </c>
      <c r="O6584" t="s">
        <v>94</v>
      </c>
      <c r="P6584" t="s">
        <v>95</v>
      </c>
      <c r="Q6584">
        <v>5</v>
      </c>
      <c r="R6584" t="s">
        <v>1179</v>
      </c>
    </row>
    <row r="6585" spans="1:18" x14ac:dyDescent="0.3">
      <c r="A6585">
        <v>6771</v>
      </c>
      <c r="B6585" t="s">
        <v>30</v>
      </c>
      <c r="C6585">
        <v>2013</v>
      </c>
      <c r="D6585">
        <v>250000</v>
      </c>
      <c r="E6585">
        <v>150000</v>
      </c>
      <c r="F6585" t="s">
        <v>124</v>
      </c>
      <c r="G6585" t="s">
        <v>196</v>
      </c>
      <c r="H6585" t="s">
        <v>2370</v>
      </c>
      <c r="I6585" t="s">
        <v>22</v>
      </c>
      <c r="J6585" t="s">
        <v>23</v>
      </c>
      <c r="K6585" t="s">
        <v>24</v>
      </c>
      <c r="L6585" t="s">
        <v>33</v>
      </c>
      <c r="M6585" t="s">
        <v>1481</v>
      </c>
      <c r="N6585">
        <v>1199</v>
      </c>
      <c r="O6585" t="s">
        <v>393</v>
      </c>
      <c r="P6585" t="s">
        <v>656</v>
      </c>
      <c r="Q6585">
        <v>5</v>
      </c>
      <c r="R6585" t="s">
        <v>1179</v>
      </c>
    </row>
    <row r="6586" spans="1:18" x14ac:dyDescent="0.3">
      <c r="A6586">
        <v>6772</v>
      </c>
      <c r="B6586" t="s">
        <v>18</v>
      </c>
      <c r="C6586">
        <v>2007</v>
      </c>
      <c r="D6586">
        <v>120000</v>
      </c>
      <c r="E6586">
        <v>150000</v>
      </c>
      <c r="F6586" t="s">
        <v>38</v>
      </c>
      <c r="G6586" t="s">
        <v>1100</v>
      </c>
      <c r="H6586" t="s">
        <v>2369</v>
      </c>
      <c r="I6586" t="s">
        <v>41</v>
      </c>
      <c r="J6586" t="s">
        <v>23</v>
      </c>
      <c r="K6586" t="s">
        <v>24</v>
      </c>
      <c r="L6586" t="s">
        <v>33</v>
      </c>
      <c r="M6586" t="s">
        <v>121</v>
      </c>
      <c r="N6586">
        <v>1061</v>
      </c>
      <c r="O6586" t="s">
        <v>705</v>
      </c>
      <c r="P6586" t="s">
        <v>87</v>
      </c>
      <c r="Q6586">
        <v>5</v>
      </c>
      <c r="R6586" t="s">
        <v>1179</v>
      </c>
    </row>
    <row r="6587" spans="1:18" x14ac:dyDescent="0.3">
      <c r="A6587">
        <v>6773</v>
      </c>
      <c r="B6587" t="s">
        <v>69</v>
      </c>
      <c r="C6587">
        <v>2004</v>
      </c>
      <c r="D6587">
        <v>100000</v>
      </c>
      <c r="E6587">
        <v>25000</v>
      </c>
      <c r="F6587" t="s">
        <v>38</v>
      </c>
      <c r="G6587" t="s">
        <v>1100</v>
      </c>
      <c r="H6587" t="s">
        <v>2369</v>
      </c>
      <c r="I6587" t="s">
        <v>41</v>
      </c>
      <c r="J6587" t="s">
        <v>23</v>
      </c>
      <c r="K6587" t="s">
        <v>24</v>
      </c>
      <c r="L6587" t="s">
        <v>42</v>
      </c>
      <c r="M6587" t="s">
        <v>454</v>
      </c>
      <c r="N6587">
        <v>1597</v>
      </c>
      <c r="O6587" t="s">
        <v>632</v>
      </c>
      <c r="P6587" t="s">
        <v>1309</v>
      </c>
      <c r="Q6587">
        <v>5</v>
      </c>
      <c r="R6587" t="s">
        <v>1179</v>
      </c>
    </row>
    <row r="6588" spans="1:18" x14ac:dyDescent="0.3">
      <c r="A6588">
        <v>6774</v>
      </c>
      <c r="B6588" t="s">
        <v>30</v>
      </c>
      <c r="C6588">
        <v>2017</v>
      </c>
      <c r="D6588">
        <v>850000</v>
      </c>
      <c r="E6588">
        <v>35000</v>
      </c>
      <c r="F6588" t="s">
        <v>124</v>
      </c>
      <c r="G6588" t="s">
        <v>196</v>
      </c>
      <c r="H6588" t="s">
        <v>2370</v>
      </c>
      <c r="I6588" t="s">
        <v>22</v>
      </c>
      <c r="J6588" t="s">
        <v>23</v>
      </c>
      <c r="K6588" t="s">
        <v>154</v>
      </c>
      <c r="L6588" t="s">
        <v>33</v>
      </c>
      <c r="M6588" t="s">
        <v>2371</v>
      </c>
      <c r="N6588">
        <v>1498</v>
      </c>
      <c r="O6588" t="s">
        <v>1029</v>
      </c>
      <c r="P6588" t="s">
        <v>36</v>
      </c>
      <c r="Q6588">
        <v>5</v>
      </c>
      <c r="R6588" t="s">
        <v>1179</v>
      </c>
    </row>
    <row r="6589" spans="1:18" x14ac:dyDescent="0.3">
      <c r="A6589">
        <v>6775</v>
      </c>
      <c r="B6589" t="s">
        <v>46</v>
      </c>
      <c r="C6589">
        <v>2018</v>
      </c>
      <c r="D6589">
        <v>450000</v>
      </c>
      <c r="E6589">
        <v>48000</v>
      </c>
      <c r="F6589" t="s">
        <v>38</v>
      </c>
      <c r="G6589" t="s">
        <v>1100</v>
      </c>
      <c r="H6589" t="s">
        <v>2369</v>
      </c>
      <c r="I6589" t="s">
        <v>22</v>
      </c>
      <c r="J6589" t="s">
        <v>23</v>
      </c>
      <c r="K6589" t="s">
        <v>24</v>
      </c>
      <c r="L6589" t="s">
        <v>25</v>
      </c>
      <c r="M6589" t="s">
        <v>465</v>
      </c>
      <c r="N6589">
        <v>1186</v>
      </c>
      <c r="O6589" t="s">
        <v>466</v>
      </c>
      <c r="P6589" t="s">
        <v>504</v>
      </c>
      <c r="Q6589">
        <v>5</v>
      </c>
      <c r="R6589" t="s">
        <v>1179</v>
      </c>
    </row>
    <row r="6590" spans="1:18" x14ac:dyDescent="0.3">
      <c r="A6590">
        <v>6776</v>
      </c>
      <c r="B6590" t="s">
        <v>221</v>
      </c>
      <c r="C6590">
        <v>2012</v>
      </c>
      <c r="D6590">
        <v>240000</v>
      </c>
      <c r="E6590">
        <v>200000</v>
      </c>
      <c r="F6590" t="s">
        <v>124</v>
      </c>
      <c r="G6590" t="s">
        <v>196</v>
      </c>
      <c r="H6590" t="s">
        <v>1647</v>
      </c>
      <c r="I6590" t="s">
        <v>22</v>
      </c>
      <c r="J6590" t="s">
        <v>23</v>
      </c>
      <c r="K6590" t="s">
        <v>24</v>
      </c>
      <c r="L6590" t="s">
        <v>25</v>
      </c>
      <c r="M6590" t="s">
        <v>655</v>
      </c>
      <c r="N6590">
        <v>1199</v>
      </c>
      <c r="O6590" t="s">
        <v>82</v>
      </c>
      <c r="P6590" t="s">
        <v>656</v>
      </c>
      <c r="Q6590">
        <v>5</v>
      </c>
      <c r="R6590" t="s">
        <v>1179</v>
      </c>
    </row>
    <row r="6591" spans="1:18" x14ac:dyDescent="0.3">
      <c r="A6591">
        <v>6778</v>
      </c>
      <c r="B6591" t="s">
        <v>18</v>
      </c>
      <c r="C6591">
        <v>2015</v>
      </c>
      <c r="D6591">
        <v>600000</v>
      </c>
      <c r="E6591">
        <v>135000</v>
      </c>
      <c r="F6591" t="s">
        <v>124</v>
      </c>
      <c r="G6591" t="s">
        <v>196</v>
      </c>
      <c r="H6591" t="s">
        <v>1647</v>
      </c>
      <c r="I6591" t="s">
        <v>22</v>
      </c>
      <c r="J6591" t="s">
        <v>23</v>
      </c>
      <c r="K6591" t="s">
        <v>24</v>
      </c>
      <c r="L6591" t="s">
        <v>25</v>
      </c>
      <c r="M6591" t="s">
        <v>106</v>
      </c>
      <c r="N6591">
        <v>1248</v>
      </c>
      <c r="O6591" t="s">
        <v>27</v>
      </c>
      <c r="P6591" t="s">
        <v>28</v>
      </c>
      <c r="Q6591">
        <v>5</v>
      </c>
      <c r="R6591" t="s">
        <v>1179</v>
      </c>
    </row>
    <row r="6592" spans="1:18" x14ac:dyDescent="0.3">
      <c r="A6592">
        <v>6779</v>
      </c>
      <c r="B6592" t="s">
        <v>120</v>
      </c>
      <c r="C6592">
        <v>2016</v>
      </c>
      <c r="D6592">
        <v>280000</v>
      </c>
      <c r="E6592">
        <v>110000</v>
      </c>
      <c r="F6592" t="s">
        <v>124</v>
      </c>
      <c r="G6592" t="s">
        <v>196</v>
      </c>
      <c r="H6592" t="s">
        <v>1647</v>
      </c>
      <c r="I6592" t="s">
        <v>22</v>
      </c>
      <c r="J6592" t="s">
        <v>23</v>
      </c>
      <c r="K6592" t="s">
        <v>24</v>
      </c>
      <c r="L6592" t="s">
        <v>33</v>
      </c>
      <c r="M6592" t="s">
        <v>121</v>
      </c>
      <c r="N6592">
        <v>1248</v>
      </c>
      <c r="O6592" t="s">
        <v>556</v>
      </c>
      <c r="P6592" t="s">
        <v>123</v>
      </c>
      <c r="Q6592">
        <v>7</v>
      </c>
      <c r="R6592" t="s">
        <v>1179</v>
      </c>
    </row>
    <row r="6593" spans="1:18" x14ac:dyDescent="0.3">
      <c r="A6593">
        <v>6780</v>
      </c>
      <c r="B6593" t="s">
        <v>46</v>
      </c>
      <c r="C6593">
        <v>2012</v>
      </c>
      <c r="D6593">
        <v>465000</v>
      </c>
      <c r="E6593">
        <v>146000</v>
      </c>
      <c r="F6593" t="s">
        <v>124</v>
      </c>
      <c r="G6593" t="s">
        <v>196</v>
      </c>
      <c r="H6593" t="s">
        <v>1647</v>
      </c>
      <c r="I6593" t="s">
        <v>22</v>
      </c>
      <c r="J6593" t="s">
        <v>23</v>
      </c>
      <c r="K6593" t="s">
        <v>24</v>
      </c>
      <c r="L6593" t="s">
        <v>33</v>
      </c>
      <c r="M6593" t="s">
        <v>288</v>
      </c>
      <c r="N6593">
        <v>1582</v>
      </c>
      <c r="O6593" t="s">
        <v>289</v>
      </c>
      <c r="P6593" t="s">
        <v>290</v>
      </c>
      <c r="Q6593">
        <v>5</v>
      </c>
      <c r="R6593" t="s">
        <v>1179</v>
      </c>
    </row>
    <row r="6594" spans="1:18" x14ac:dyDescent="0.3">
      <c r="A6594">
        <v>6781</v>
      </c>
      <c r="B6594" t="s">
        <v>18</v>
      </c>
      <c r="C6594">
        <v>2018</v>
      </c>
      <c r="D6594">
        <v>350000</v>
      </c>
      <c r="E6594">
        <v>44000</v>
      </c>
      <c r="F6594" t="s">
        <v>56</v>
      </c>
      <c r="G6594" t="s">
        <v>57</v>
      </c>
      <c r="H6594" t="s">
        <v>2372</v>
      </c>
      <c r="I6594" t="s">
        <v>41</v>
      </c>
      <c r="J6594" t="s">
        <v>23</v>
      </c>
      <c r="K6594" t="s">
        <v>24</v>
      </c>
      <c r="L6594" t="s">
        <v>25</v>
      </c>
      <c r="M6594" t="s">
        <v>117</v>
      </c>
      <c r="N6594">
        <v>796</v>
      </c>
      <c r="O6594" t="s">
        <v>118</v>
      </c>
      <c r="P6594" t="s">
        <v>119</v>
      </c>
      <c r="Q6594">
        <v>5</v>
      </c>
      <c r="R6594" t="s">
        <v>1179</v>
      </c>
    </row>
    <row r="6595" spans="1:18" x14ac:dyDescent="0.3">
      <c r="A6595">
        <v>6782</v>
      </c>
      <c r="B6595" t="s">
        <v>46</v>
      </c>
      <c r="C6595">
        <v>2013</v>
      </c>
      <c r="D6595">
        <v>325000</v>
      </c>
      <c r="E6595">
        <v>70000</v>
      </c>
      <c r="F6595" t="s">
        <v>56</v>
      </c>
      <c r="G6595" t="s">
        <v>57</v>
      </c>
      <c r="H6595" t="s">
        <v>2372</v>
      </c>
      <c r="I6595" t="s">
        <v>41</v>
      </c>
      <c r="J6595" t="s">
        <v>23</v>
      </c>
      <c r="K6595" t="s">
        <v>24</v>
      </c>
      <c r="L6595" t="s">
        <v>25</v>
      </c>
      <c r="M6595" t="s">
        <v>211</v>
      </c>
      <c r="N6595">
        <v>1197</v>
      </c>
      <c r="O6595" t="s">
        <v>212</v>
      </c>
      <c r="P6595" t="s">
        <v>213</v>
      </c>
      <c r="Q6595">
        <v>5</v>
      </c>
      <c r="R6595" t="s">
        <v>1179</v>
      </c>
    </row>
    <row r="6596" spans="1:18" x14ac:dyDescent="0.3">
      <c r="A6596">
        <v>6783</v>
      </c>
      <c r="B6596" t="s">
        <v>109</v>
      </c>
      <c r="C6596">
        <v>2004</v>
      </c>
      <c r="D6596">
        <v>50000</v>
      </c>
      <c r="E6596">
        <v>271000</v>
      </c>
      <c r="F6596" t="s">
        <v>56</v>
      </c>
      <c r="G6596" t="s">
        <v>57</v>
      </c>
      <c r="H6596" t="s">
        <v>2372</v>
      </c>
      <c r="I6596" t="s">
        <v>22</v>
      </c>
      <c r="J6596" t="s">
        <v>23</v>
      </c>
      <c r="K6596" t="s">
        <v>24</v>
      </c>
      <c r="L6596" t="s">
        <v>25</v>
      </c>
      <c r="M6596" t="s">
        <v>127</v>
      </c>
      <c r="N6596">
        <v>1405</v>
      </c>
      <c r="O6596" t="s">
        <v>665</v>
      </c>
      <c r="P6596" t="s">
        <v>716</v>
      </c>
      <c r="Q6596">
        <v>5</v>
      </c>
      <c r="R6596" t="s">
        <v>1179</v>
      </c>
    </row>
    <row r="6597" spans="1:18" x14ac:dyDescent="0.3">
      <c r="A6597">
        <v>6784</v>
      </c>
      <c r="B6597" t="s">
        <v>18</v>
      </c>
      <c r="C6597">
        <v>2006</v>
      </c>
      <c r="D6597">
        <v>110000</v>
      </c>
      <c r="E6597">
        <v>120000</v>
      </c>
      <c r="F6597" t="s">
        <v>56</v>
      </c>
      <c r="G6597" t="s">
        <v>57</v>
      </c>
      <c r="H6597" t="s">
        <v>2372</v>
      </c>
      <c r="I6597" t="s">
        <v>41</v>
      </c>
      <c r="J6597" t="s">
        <v>23</v>
      </c>
      <c r="K6597" t="s">
        <v>24</v>
      </c>
      <c r="L6597" t="s">
        <v>42</v>
      </c>
      <c r="M6597" t="s">
        <v>96</v>
      </c>
      <c r="N6597">
        <v>796</v>
      </c>
      <c r="O6597" t="s">
        <v>97</v>
      </c>
      <c r="P6597" t="s">
        <v>98</v>
      </c>
      <c r="Q6597">
        <v>5</v>
      </c>
      <c r="R6597" t="s">
        <v>1179</v>
      </c>
    </row>
    <row r="6598" spans="1:18" x14ac:dyDescent="0.3">
      <c r="A6598">
        <v>6785</v>
      </c>
      <c r="B6598" t="s">
        <v>109</v>
      </c>
      <c r="C6598">
        <v>2013</v>
      </c>
      <c r="D6598">
        <v>220000</v>
      </c>
      <c r="E6598">
        <v>80000</v>
      </c>
      <c r="F6598" t="s">
        <v>19</v>
      </c>
      <c r="G6598" t="s">
        <v>857</v>
      </c>
      <c r="H6598" t="s">
        <v>2058</v>
      </c>
      <c r="I6598" t="s">
        <v>22</v>
      </c>
      <c r="J6598" t="s">
        <v>23</v>
      </c>
      <c r="K6598" t="s">
        <v>24</v>
      </c>
      <c r="L6598" t="s">
        <v>25</v>
      </c>
      <c r="M6598" t="s">
        <v>1090</v>
      </c>
      <c r="N6598">
        <v>1396</v>
      </c>
      <c r="O6598" t="s">
        <v>471</v>
      </c>
      <c r="P6598" t="s">
        <v>472</v>
      </c>
      <c r="Q6598">
        <v>5</v>
      </c>
      <c r="R6598" t="s">
        <v>1179</v>
      </c>
    </row>
    <row r="6599" spans="1:18" x14ac:dyDescent="0.3">
      <c r="A6599">
        <v>6786</v>
      </c>
      <c r="B6599" t="s">
        <v>88</v>
      </c>
      <c r="C6599">
        <v>2015</v>
      </c>
      <c r="D6599">
        <v>515000</v>
      </c>
      <c r="E6599">
        <v>60000</v>
      </c>
      <c r="F6599" t="s">
        <v>19</v>
      </c>
      <c r="G6599" t="s">
        <v>786</v>
      </c>
      <c r="H6599" t="s">
        <v>879</v>
      </c>
      <c r="I6599" t="s">
        <v>22</v>
      </c>
      <c r="J6599" t="s">
        <v>23</v>
      </c>
      <c r="K6599" t="s">
        <v>24</v>
      </c>
      <c r="L6599" t="s">
        <v>25</v>
      </c>
      <c r="M6599" t="s">
        <v>489</v>
      </c>
      <c r="N6599">
        <v>2523</v>
      </c>
      <c r="O6599" t="s">
        <v>309</v>
      </c>
      <c r="P6599" t="s">
        <v>490</v>
      </c>
      <c r="Q6599">
        <v>7</v>
      </c>
      <c r="R6599" t="s">
        <v>1179</v>
      </c>
    </row>
    <row r="6600" spans="1:18" x14ac:dyDescent="0.3">
      <c r="A6600">
        <v>6787</v>
      </c>
      <c r="B6600" t="s">
        <v>18</v>
      </c>
      <c r="C6600">
        <v>2018</v>
      </c>
      <c r="D6600">
        <v>750000</v>
      </c>
      <c r="E6600">
        <v>40000</v>
      </c>
      <c r="F6600" t="s">
        <v>56</v>
      </c>
      <c r="G6600" t="s">
        <v>57</v>
      </c>
      <c r="H6600" t="s">
        <v>2372</v>
      </c>
      <c r="I6600" t="s">
        <v>41</v>
      </c>
      <c r="J6600" t="s">
        <v>23</v>
      </c>
      <c r="K6600" t="s">
        <v>24</v>
      </c>
      <c r="L6600" t="s">
        <v>25</v>
      </c>
      <c r="M6600" t="s">
        <v>964</v>
      </c>
      <c r="N6600">
        <v>1373</v>
      </c>
      <c r="O6600" t="s">
        <v>384</v>
      </c>
      <c r="P6600" t="s">
        <v>233</v>
      </c>
      <c r="Q6600">
        <v>5</v>
      </c>
      <c r="R6600" t="s">
        <v>1179</v>
      </c>
    </row>
    <row r="6601" spans="1:18" x14ac:dyDescent="0.3">
      <c r="A6601">
        <v>6788</v>
      </c>
      <c r="B6601" t="s">
        <v>46</v>
      </c>
      <c r="C6601">
        <v>2018</v>
      </c>
      <c r="D6601">
        <v>350000</v>
      </c>
      <c r="E6601">
        <v>25000</v>
      </c>
      <c r="F6601" t="s">
        <v>19</v>
      </c>
      <c r="G6601" t="s">
        <v>857</v>
      </c>
      <c r="H6601" t="s">
        <v>913</v>
      </c>
      <c r="I6601" t="s">
        <v>41</v>
      </c>
      <c r="J6601" t="s">
        <v>23</v>
      </c>
      <c r="K6601" t="s">
        <v>24</v>
      </c>
      <c r="L6601" t="s">
        <v>25</v>
      </c>
      <c r="M6601" t="s">
        <v>390</v>
      </c>
      <c r="N6601">
        <v>814</v>
      </c>
      <c r="O6601" t="s">
        <v>541</v>
      </c>
      <c r="P6601" t="s">
        <v>542</v>
      </c>
      <c r="Q6601">
        <v>5</v>
      </c>
      <c r="R6601" t="s">
        <v>1179</v>
      </c>
    </row>
    <row r="6602" spans="1:18" x14ac:dyDescent="0.3">
      <c r="A6602">
        <v>6789</v>
      </c>
      <c r="B6602" t="s">
        <v>46</v>
      </c>
      <c r="C6602">
        <v>2019</v>
      </c>
      <c r="D6602">
        <v>488999</v>
      </c>
      <c r="E6602">
        <v>15000</v>
      </c>
      <c r="F6602" t="s">
        <v>124</v>
      </c>
      <c r="G6602" t="s">
        <v>196</v>
      </c>
      <c r="H6602" t="s">
        <v>1776</v>
      </c>
      <c r="I6602" t="s">
        <v>41</v>
      </c>
      <c r="J6602" t="s">
        <v>23</v>
      </c>
      <c r="K6602" t="s">
        <v>24</v>
      </c>
      <c r="L6602" t="s">
        <v>25</v>
      </c>
      <c r="M6602" t="s">
        <v>85</v>
      </c>
      <c r="N6602">
        <v>1197</v>
      </c>
      <c r="O6602" t="s">
        <v>54</v>
      </c>
      <c r="P6602" t="s">
        <v>55</v>
      </c>
      <c r="Q6602">
        <v>5</v>
      </c>
      <c r="R6602" t="s">
        <v>1179</v>
      </c>
    </row>
    <row r="6603" spans="1:18" x14ac:dyDescent="0.3">
      <c r="A6603">
        <v>6790</v>
      </c>
      <c r="B6603" t="s">
        <v>18</v>
      </c>
      <c r="C6603">
        <v>2017</v>
      </c>
      <c r="D6603">
        <v>300000</v>
      </c>
      <c r="E6603">
        <v>27000</v>
      </c>
      <c r="F6603" t="s">
        <v>56</v>
      </c>
      <c r="G6603" t="s">
        <v>1518</v>
      </c>
      <c r="H6603" t="s">
        <v>1519</v>
      </c>
      <c r="I6603" t="s">
        <v>41</v>
      </c>
      <c r="J6603" t="s">
        <v>23</v>
      </c>
      <c r="K6603" t="s">
        <v>24</v>
      </c>
      <c r="L6603" t="s">
        <v>25</v>
      </c>
      <c r="M6603" t="s">
        <v>117</v>
      </c>
      <c r="N6603">
        <v>796</v>
      </c>
      <c r="O6603" t="s">
        <v>118</v>
      </c>
      <c r="P6603" t="s">
        <v>119</v>
      </c>
      <c r="Q6603">
        <v>5</v>
      </c>
      <c r="R6603" t="s">
        <v>1179</v>
      </c>
    </row>
    <row r="6604" spans="1:18" x14ac:dyDescent="0.3">
      <c r="A6604">
        <v>6791</v>
      </c>
      <c r="B6604" t="s">
        <v>18</v>
      </c>
      <c r="C6604">
        <v>2017</v>
      </c>
      <c r="D6604">
        <v>650000</v>
      </c>
      <c r="E6604">
        <v>35000</v>
      </c>
      <c r="F6604" t="s">
        <v>56</v>
      </c>
      <c r="G6604" t="s">
        <v>1518</v>
      </c>
      <c r="H6604" t="s">
        <v>1519</v>
      </c>
      <c r="I6604" t="s">
        <v>22</v>
      </c>
      <c r="J6604" t="s">
        <v>23</v>
      </c>
      <c r="K6604" t="s">
        <v>24</v>
      </c>
      <c r="L6604" t="s">
        <v>33</v>
      </c>
      <c r="M6604" t="s">
        <v>527</v>
      </c>
      <c r="N6604">
        <v>1248</v>
      </c>
      <c r="O6604" t="s">
        <v>27</v>
      </c>
      <c r="P6604" t="s">
        <v>28</v>
      </c>
      <c r="Q6604">
        <v>5</v>
      </c>
      <c r="R6604" t="s">
        <v>1179</v>
      </c>
    </row>
    <row r="6605" spans="1:18" x14ac:dyDescent="0.3">
      <c r="A6605">
        <v>6792</v>
      </c>
      <c r="B6605" t="s">
        <v>18</v>
      </c>
      <c r="C6605">
        <v>2014</v>
      </c>
      <c r="D6605">
        <v>250000</v>
      </c>
      <c r="E6605">
        <v>40000</v>
      </c>
      <c r="F6605" t="s">
        <v>56</v>
      </c>
      <c r="G6605" t="s">
        <v>1518</v>
      </c>
      <c r="H6605" t="s">
        <v>1519</v>
      </c>
      <c r="I6605" t="s">
        <v>41</v>
      </c>
      <c r="J6605" t="s">
        <v>23</v>
      </c>
      <c r="K6605" t="s">
        <v>24</v>
      </c>
      <c r="L6605" t="s">
        <v>25</v>
      </c>
      <c r="M6605" t="s">
        <v>273</v>
      </c>
      <c r="N6605">
        <v>998</v>
      </c>
      <c r="O6605" t="s">
        <v>507</v>
      </c>
      <c r="P6605" t="s">
        <v>141</v>
      </c>
      <c r="Q6605">
        <v>5</v>
      </c>
      <c r="R6605" t="s">
        <v>1179</v>
      </c>
    </row>
    <row r="6606" spans="1:18" x14ac:dyDescent="0.3">
      <c r="A6606">
        <v>6793</v>
      </c>
      <c r="B6606" t="s">
        <v>18</v>
      </c>
      <c r="C6606">
        <v>2014</v>
      </c>
      <c r="D6606">
        <v>200000</v>
      </c>
      <c r="E6606">
        <v>40000</v>
      </c>
      <c r="F6606" t="s">
        <v>38</v>
      </c>
      <c r="G6606" t="s">
        <v>791</v>
      </c>
      <c r="H6606" t="s">
        <v>2373</v>
      </c>
      <c r="I6606" t="s">
        <v>41</v>
      </c>
      <c r="J6606" t="s">
        <v>23</v>
      </c>
      <c r="K6606" t="s">
        <v>24</v>
      </c>
      <c r="L6606" t="s">
        <v>42</v>
      </c>
      <c r="M6606" t="s">
        <v>430</v>
      </c>
      <c r="N6606">
        <v>796</v>
      </c>
      <c r="O6606" t="s">
        <v>118</v>
      </c>
      <c r="P6606" t="s">
        <v>119</v>
      </c>
      <c r="Q6606">
        <v>5</v>
      </c>
      <c r="R6606" t="s">
        <v>1179</v>
      </c>
    </row>
    <row r="6607" spans="1:18" x14ac:dyDescent="0.3">
      <c r="A6607">
        <v>6794</v>
      </c>
      <c r="B6607" t="s">
        <v>88</v>
      </c>
      <c r="C6607">
        <v>2015</v>
      </c>
      <c r="D6607">
        <v>950000</v>
      </c>
      <c r="E6607">
        <v>75262</v>
      </c>
      <c r="F6607" t="s">
        <v>38</v>
      </c>
      <c r="G6607" t="s">
        <v>791</v>
      </c>
      <c r="H6607" t="s">
        <v>2373</v>
      </c>
      <c r="I6607" t="s">
        <v>22</v>
      </c>
      <c r="J6607" t="s">
        <v>23</v>
      </c>
      <c r="K6607" t="s">
        <v>24</v>
      </c>
      <c r="L6607" t="s">
        <v>25</v>
      </c>
      <c r="M6607" t="s">
        <v>605</v>
      </c>
      <c r="N6607">
        <v>2179</v>
      </c>
      <c r="O6607" t="s">
        <v>271</v>
      </c>
      <c r="P6607" t="s">
        <v>615</v>
      </c>
      <c r="Q6607">
        <v>7</v>
      </c>
      <c r="R6607" t="s">
        <v>1179</v>
      </c>
    </row>
    <row r="6608" spans="1:18" x14ac:dyDescent="0.3">
      <c r="A6608">
        <v>6795</v>
      </c>
      <c r="B6608" t="s">
        <v>109</v>
      </c>
      <c r="C6608">
        <v>2012</v>
      </c>
      <c r="D6608">
        <v>200000</v>
      </c>
      <c r="E6608">
        <v>120000</v>
      </c>
      <c r="F6608" t="s">
        <v>56</v>
      </c>
      <c r="G6608" t="s">
        <v>753</v>
      </c>
      <c r="H6608" t="s">
        <v>754</v>
      </c>
      <c r="I6608" t="s">
        <v>22</v>
      </c>
      <c r="J6608" t="s">
        <v>23</v>
      </c>
      <c r="K6608" t="s">
        <v>24</v>
      </c>
      <c r="L6608" t="s">
        <v>25</v>
      </c>
      <c r="M6608" t="s">
        <v>1090</v>
      </c>
      <c r="N6608">
        <v>1396</v>
      </c>
      <c r="O6608" t="s">
        <v>471</v>
      </c>
      <c r="P6608" t="s">
        <v>472</v>
      </c>
      <c r="Q6608">
        <v>5</v>
      </c>
      <c r="R6608" t="s">
        <v>1179</v>
      </c>
    </row>
    <row r="6609" spans="1:18" x14ac:dyDescent="0.3">
      <c r="A6609">
        <v>6796</v>
      </c>
      <c r="B6609" t="s">
        <v>46</v>
      </c>
      <c r="C6609">
        <v>2016</v>
      </c>
      <c r="D6609">
        <v>276000</v>
      </c>
      <c r="E6609">
        <v>60000</v>
      </c>
      <c r="F6609" t="s">
        <v>38</v>
      </c>
      <c r="G6609" t="s">
        <v>791</v>
      </c>
      <c r="H6609" t="s">
        <v>2373</v>
      </c>
      <c r="I6609" t="s">
        <v>41</v>
      </c>
      <c r="J6609" t="s">
        <v>23</v>
      </c>
      <c r="K6609" t="s">
        <v>24</v>
      </c>
      <c r="L6609" t="s">
        <v>25</v>
      </c>
      <c r="M6609" t="s">
        <v>110</v>
      </c>
      <c r="N6609">
        <v>998</v>
      </c>
      <c r="O6609" t="s">
        <v>247</v>
      </c>
      <c r="P6609" t="s">
        <v>679</v>
      </c>
      <c r="Q6609">
        <v>5</v>
      </c>
      <c r="R6609" t="s">
        <v>1179</v>
      </c>
    </row>
    <row r="6610" spans="1:18" x14ac:dyDescent="0.3">
      <c r="A6610">
        <v>6797</v>
      </c>
      <c r="B6610" t="s">
        <v>46</v>
      </c>
      <c r="C6610">
        <v>2014</v>
      </c>
      <c r="D6610">
        <v>250000</v>
      </c>
      <c r="E6610">
        <v>40000</v>
      </c>
      <c r="F6610" t="s">
        <v>38</v>
      </c>
      <c r="G6610" t="s">
        <v>791</v>
      </c>
      <c r="H6610" t="s">
        <v>2373</v>
      </c>
      <c r="I6610" t="s">
        <v>41</v>
      </c>
      <c r="J6610" t="s">
        <v>23</v>
      </c>
      <c r="K6610" t="s">
        <v>24</v>
      </c>
      <c r="L6610" t="s">
        <v>25</v>
      </c>
      <c r="M6610" t="s">
        <v>390</v>
      </c>
      <c r="N6610">
        <v>814</v>
      </c>
      <c r="O6610" t="s">
        <v>541</v>
      </c>
      <c r="P6610" t="s">
        <v>542</v>
      </c>
      <c r="Q6610">
        <v>5</v>
      </c>
      <c r="R6610" t="s">
        <v>1179</v>
      </c>
    </row>
    <row r="6611" spans="1:18" x14ac:dyDescent="0.3">
      <c r="A6611">
        <v>6798</v>
      </c>
      <c r="B6611" t="s">
        <v>18</v>
      </c>
      <c r="C6611">
        <v>2008</v>
      </c>
      <c r="D6611">
        <v>95000</v>
      </c>
      <c r="E6611">
        <v>80000</v>
      </c>
      <c r="F6611" t="s">
        <v>38</v>
      </c>
      <c r="G6611" t="s">
        <v>791</v>
      </c>
      <c r="H6611" t="s">
        <v>2373</v>
      </c>
      <c r="I6611" t="s">
        <v>41</v>
      </c>
      <c r="J6611" t="s">
        <v>23</v>
      </c>
      <c r="K6611" t="s">
        <v>24</v>
      </c>
      <c r="L6611" t="s">
        <v>33</v>
      </c>
      <c r="M6611" t="s">
        <v>96</v>
      </c>
      <c r="N6611">
        <v>796</v>
      </c>
      <c r="O6611" t="s">
        <v>97</v>
      </c>
      <c r="P6611" t="s">
        <v>98</v>
      </c>
      <c r="Q6611">
        <v>5</v>
      </c>
      <c r="R6611" t="s">
        <v>1179</v>
      </c>
    </row>
    <row r="6612" spans="1:18" x14ac:dyDescent="0.3">
      <c r="A6612">
        <v>6799</v>
      </c>
      <c r="B6612" t="s">
        <v>109</v>
      </c>
      <c r="C6612">
        <v>2011</v>
      </c>
      <c r="D6612">
        <v>200000</v>
      </c>
      <c r="E6612">
        <v>70000</v>
      </c>
      <c r="F6612" t="s">
        <v>38</v>
      </c>
      <c r="G6612" t="s">
        <v>791</v>
      </c>
      <c r="H6612" t="s">
        <v>2373</v>
      </c>
      <c r="I6612" t="s">
        <v>22</v>
      </c>
      <c r="J6612" t="s">
        <v>23</v>
      </c>
      <c r="K6612" t="s">
        <v>24</v>
      </c>
      <c r="L6612" t="s">
        <v>33</v>
      </c>
      <c r="M6612" t="s">
        <v>840</v>
      </c>
      <c r="N6612">
        <v>1396</v>
      </c>
      <c r="O6612" t="s">
        <v>458</v>
      </c>
      <c r="P6612" t="s">
        <v>472</v>
      </c>
      <c r="Q6612">
        <v>5</v>
      </c>
      <c r="R6612" t="s">
        <v>1179</v>
      </c>
    </row>
    <row r="6613" spans="1:18" x14ac:dyDescent="0.3">
      <c r="A6613">
        <v>6800</v>
      </c>
      <c r="B6613" t="s">
        <v>46</v>
      </c>
      <c r="C6613">
        <v>2012</v>
      </c>
      <c r="D6613">
        <v>450000</v>
      </c>
      <c r="E6613">
        <v>100000</v>
      </c>
      <c r="F6613" t="s">
        <v>124</v>
      </c>
      <c r="G6613" t="s">
        <v>196</v>
      </c>
      <c r="H6613" t="s">
        <v>2238</v>
      </c>
      <c r="I6613" t="s">
        <v>22</v>
      </c>
      <c r="J6613" t="s">
        <v>23</v>
      </c>
      <c r="K6613" t="s">
        <v>24</v>
      </c>
      <c r="L6613" t="s">
        <v>33</v>
      </c>
      <c r="M6613" t="s">
        <v>288</v>
      </c>
      <c r="N6613">
        <v>1582</v>
      </c>
      <c r="O6613" t="s">
        <v>289</v>
      </c>
      <c r="P6613" t="s">
        <v>290</v>
      </c>
      <c r="Q6613">
        <v>5</v>
      </c>
      <c r="R6613" t="s">
        <v>1179</v>
      </c>
    </row>
    <row r="6614" spans="1:18" x14ac:dyDescent="0.3">
      <c r="A6614">
        <v>6801</v>
      </c>
      <c r="B6614" t="s">
        <v>88</v>
      </c>
      <c r="C6614">
        <v>2013</v>
      </c>
      <c r="D6614">
        <v>900000</v>
      </c>
      <c r="E6614">
        <v>18000</v>
      </c>
      <c r="F6614" t="s">
        <v>124</v>
      </c>
      <c r="G6614" t="s">
        <v>196</v>
      </c>
      <c r="H6614" t="s">
        <v>2238</v>
      </c>
      <c r="I6614" t="s">
        <v>22</v>
      </c>
      <c r="J6614" t="s">
        <v>23</v>
      </c>
      <c r="K6614" t="s">
        <v>24</v>
      </c>
      <c r="L6614" t="s">
        <v>25</v>
      </c>
      <c r="M6614" t="s">
        <v>282</v>
      </c>
      <c r="N6614">
        <v>2179</v>
      </c>
      <c r="O6614" t="s">
        <v>446</v>
      </c>
      <c r="P6614" t="s">
        <v>447</v>
      </c>
      <c r="Q6614">
        <v>7</v>
      </c>
      <c r="R6614" t="s">
        <v>1179</v>
      </c>
    </row>
    <row r="6615" spans="1:18" x14ac:dyDescent="0.3">
      <c r="A6615">
        <v>6802</v>
      </c>
      <c r="B6615" t="s">
        <v>109</v>
      </c>
      <c r="C6615">
        <v>2010</v>
      </c>
      <c r="D6615">
        <v>200000</v>
      </c>
      <c r="E6615">
        <v>175000</v>
      </c>
      <c r="F6615" t="s">
        <v>38</v>
      </c>
      <c r="G6615" t="s">
        <v>249</v>
      </c>
      <c r="H6615" t="s">
        <v>1371</v>
      </c>
      <c r="I6615" t="s">
        <v>22</v>
      </c>
      <c r="J6615" t="s">
        <v>23</v>
      </c>
      <c r="K6615" t="s">
        <v>24</v>
      </c>
      <c r="L6615" t="s">
        <v>25</v>
      </c>
      <c r="M6615" t="s">
        <v>285</v>
      </c>
      <c r="N6615">
        <v>1396</v>
      </c>
      <c r="O6615" t="s">
        <v>471</v>
      </c>
      <c r="P6615" t="s">
        <v>287</v>
      </c>
      <c r="Q6615">
        <v>5</v>
      </c>
      <c r="R6615" t="s">
        <v>1179</v>
      </c>
    </row>
    <row r="6616" spans="1:18" x14ac:dyDescent="0.3">
      <c r="A6616">
        <v>6803</v>
      </c>
      <c r="B6616" t="s">
        <v>46</v>
      </c>
      <c r="C6616">
        <v>2010</v>
      </c>
      <c r="D6616">
        <v>200000</v>
      </c>
      <c r="E6616">
        <v>70000</v>
      </c>
      <c r="F6616" t="s">
        <v>124</v>
      </c>
      <c r="G6616" t="s">
        <v>196</v>
      </c>
      <c r="H6616" t="s">
        <v>2238</v>
      </c>
      <c r="I6616" t="s">
        <v>41</v>
      </c>
      <c r="J6616" t="s">
        <v>23</v>
      </c>
      <c r="K6616" t="s">
        <v>24</v>
      </c>
      <c r="L6616" t="s">
        <v>33</v>
      </c>
      <c r="M6616" t="s">
        <v>211</v>
      </c>
      <c r="N6616">
        <v>1197</v>
      </c>
      <c r="O6616" t="s">
        <v>212</v>
      </c>
      <c r="P6616" t="s">
        <v>453</v>
      </c>
      <c r="Q6616">
        <v>5</v>
      </c>
      <c r="R6616" t="s">
        <v>1179</v>
      </c>
    </row>
    <row r="6617" spans="1:18" x14ac:dyDescent="0.3">
      <c r="A6617">
        <v>6804</v>
      </c>
      <c r="B6617" t="s">
        <v>88</v>
      </c>
      <c r="C6617">
        <v>2011</v>
      </c>
      <c r="D6617">
        <v>370000</v>
      </c>
      <c r="E6617">
        <v>91863</v>
      </c>
      <c r="F6617" t="s">
        <v>38</v>
      </c>
      <c r="G6617" t="s">
        <v>249</v>
      </c>
      <c r="H6617" t="s">
        <v>1371</v>
      </c>
      <c r="I6617" t="s">
        <v>22</v>
      </c>
      <c r="J6617" t="s">
        <v>23</v>
      </c>
      <c r="K6617" t="s">
        <v>24</v>
      </c>
      <c r="L6617" t="s">
        <v>33</v>
      </c>
      <c r="M6617" t="s">
        <v>489</v>
      </c>
      <c r="N6617">
        <v>2523</v>
      </c>
      <c r="O6617" t="s">
        <v>309</v>
      </c>
      <c r="P6617" t="s">
        <v>490</v>
      </c>
      <c r="Q6617">
        <v>7</v>
      </c>
      <c r="R6617" t="s">
        <v>1179</v>
      </c>
    </row>
    <row r="6618" spans="1:18" x14ac:dyDescent="0.3">
      <c r="A6618">
        <v>6805</v>
      </c>
      <c r="B6618" t="s">
        <v>109</v>
      </c>
      <c r="C6618">
        <v>2008</v>
      </c>
      <c r="D6618">
        <v>250000</v>
      </c>
      <c r="E6618">
        <v>100000</v>
      </c>
      <c r="F6618" t="s">
        <v>38</v>
      </c>
      <c r="G6618" t="s">
        <v>249</v>
      </c>
      <c r="H6618" t="s">
        <v>1371</v>
      </c>
      <c r="I6618" t="s">
        <v>41</v>
      </c>
      <c r="J6618" t="s">
        <v>23</v>
      </c>
      <c r="K6618" t="s">
        <v>24</v>
      </c>
      <c r="L6618" t="s">
        <v>25</v>
      </c>
      <c r="M6618" t="s">
        <v>1527</v>
      </c>
      <c r="N6618">
        <v>1193</v>
      </c>
      <c r="O6618" t="s">
        <v>280</v>
      </c>
      <c r="P6618" t="s">
        <v>1528</v>
      </c>
      <c r="Q6618">
        <v>5</v>
      </c>
      <c r="R6618" t="s">
        <v>1179</v>
      </c>
    </row>
    <row r="6619" spans="1:18" x14ac:dyDescent="0.3">
      <c r="A6619">
        <v>6806</v>
      </c>
      <c r="B6619" t="s">
        <v>75</v>
      </c>
      <c r="C6619">
        <v>2016</v>
      </c>
      <c r="D6619">
        <v>290000</v>
      </c>
      <c r="E6619">
        <v>10000</v>
      </c>
      <c r="F6619" t="s">
        <v>38</v>
      </c>
      <c r="G6619" t="s">
        <v>249</v>
      </c>
      <c r="H6619" t="s">
        <v>1371</v>
      </c>
      <c r="I6619" t="s">
        <v>41</v>
      </c>
      <c r="J6619" t="s">
        <v>23</v>
      </c>
      <c r="K6619" t="s">
        <v>24</v>
      </c>
      <c r="L6619" t="s">
        <v>25</v>
      </c>
      <c r="M6619" t="s">
        <v>427</v>
      </c>
      <c r="N6619">
        <v>799</v>
      </c>
      <c r="O6619" t="s">
        <v>428</v>
      </c>
      <c r="P6619" t="s">
        <v>429</v>
      </c>
      <c r="Q6619">
        <v>5</v>
      </c>
      <c r="R6619" t="s">
        <v>1179</v>
      </c>
    </row>
    <row r="6620" spans="1:18" x14ac:dyDescent="0.3">
      <c r="A6620">
        <v>6807</v>
      </c>
      <c r="B6620" t="s">
        <v>18</v>
      </c>
      <c r="C6620">
        <v>2018</v>
      </c>
      <c r="D6620">
        <v>900000</v>
      </c>
      <c r="E6620">
        <v>35000</v>
      </c>
      <c r="F6620" t="s">
        <v>124</v>
      </c>
      <c r="G6620" t="s">
        <v>1352</v>
      </c>
      <c r="H6620" t="s">
        <v>2374</v>
      </c>
      <c r="I6620" t="s">
        <v>22</v>
      </c>
      <c r="J6620" t="s">
        <v>23</v>
      </c>
      <c r="K6620" t="s">
        <v>24</v>
      </c>
      <c r="L6620" t="s">
        <v>25</v>
      </c>
      <c r="M6620" t="s">
        <v>93</v>
      </c>
      <c r="N6620">
        <v>1248</v>
      </c>
      <c r="O6620" t="s">
        <v>94</v>
      </c>
      <c r="P6620" t="s">
        <v>95</v>
      </c>
      <c r="Q6620">
        <v>7</v>
      </c>
      <c r="R6620" t="s">
        <v>1179</v>
      </c>
    </row>
    <row r="6621" spans="1:18" x14ac:dyDescent="0.3">
      <c r="A6621">
        <v>6808</v>
      </c>
      <c r="B6621" t="s">
        <v>69</v>
      </c>
      <c r="C6621">
        <v>2013</v>
      </c>
      <c r="D6621">
        <v>325000</v>
      </c>
      <c r="E6621">
        <v>120000</v>
      </c>
      <c r="F6621" t="s">
        <v>124</v>
      </c>
      <c r="G6621" t="s">
        <v>1352</v>
      </c>
      <c r="H6621" t="s">
        <v>2374</v>
      </c>
      <c r="I6621" t="s">
        <v>22</v>
      </c>
      <c r="J6621" t="s">
        <v>23</v>
      </c>
      <c r="K6621" t="s">
        <v>24</v>
      </c>
      <c r="L6621" t="s">
        <v>33</v>
      </c>
      <c r="M6621" t="s">
        <v>72</v>
      </c>
      <c r="N6621">
        <v>1399</v>
      </c>
      <c r="O6621" t="s">
        <v>73</v>
      </c>
      <c r="P6621" t="s">
        <v>74</v>
      </c>
      <c r="Q6621">
        <v>5</v>
      </c>
      <c r="R6621" t="s">
        <v>1179</v>
      </c>
    </row>
    <row r="6622" spans="1:18" x14ac:dyDescent="0.3">
      <c r="A6622">
        <v>6809</v>
      </c>
      <c r="B6622" t="s">
        <v>46</v>
      </c>
      <c r="C6622">
        <v>2016</v>
      </c>
      <c r="D6622">
        <v>425000</v>
      </c>
      <c r="E6622">
        <v>30000</v>
      </c>
      <c r="F6622" t="s">
        <v>124</v>
      </c>
      <c r="G6622" t="s">
        <v>1352</v>
      </c>
      <c r="H6622" t="s">
        <v>2374</v>
      </c>
      <c r="I6622" t="s">
        <v>41</v>
      </c>
      <c r="J6622" t="s">
        <v>23</v>
      </c>
      <c r="K6622" t="s">
        <v>24</v>
      </c>
      <c r="L6622" t="s">
        <v>25</v>
      </c>
      <c r="M6622" t="s">
        <v>85</v>
      </c>
      <c r="N6622">
        <v>1197</v>
      </c>
      <c r="O6622" t="s">
        <v>90</v>
      </c>
      <c r="P6622" t="s">
        <v>261</v>
      </c>
      <c r="Q6622">
        <v>5</v>
      </c>
      <c r="R6622" t="s">
        <v>1179</v>
      </c>
    </row>
    <row r="6623" spans="1:18" x14ac:dyDescent="0.3">
      <c r="A6623">
        <v>6810</v>
      </c>
      <c r="B6623" t="s">
        <v>75</v>
      </c>
      <c r="C6623">
        <v>2016</v>
      </c>
      <c r="D6623">
        <v>315000</v>
      </c>
      <c r="E6623">
        <v>60000</v>
      </c>
      <c r="F6623" t="s">
        <v>124</v>
      </c>
      <c r="G6623" t="s">
        <v>1352</v>
      </c>
      <c r="H6623" t="s">
        <v>1538</v>
      </c>
      <c r="I6623" t="s">
        <v>41</v>
      </c>
      <c r="J6623" t="s">
        <v>23</v>
      </c>
      <c r="K6623" t="s">
        <v>24</v>
      </c>
      <c r="L6623" t="s">
        <v>25</v>
      </c>
      <c r="M6623" t="s">
        <v>427</v>
      </c>
      <c r="N6623">
        <v>799</v>
      </c>
      <c r="O6623" t="s">
        <v>428</v>
      </c>
      <c r="P6623" t="s">
        <v>429</v>
      </c>
      <c r="Q6623">
        <v>5</v>
      </c>
      <c r="R6623" t="s">
        <v>1179</v>
      </c>
    </row>
    <row r="6624" spans="1:18" x14ac:dyDescent="0.3">
      <c r="A6624">
        <v>6811</v>
      </c>
      <c r="B6624" t="s">
        <v>18</v>
      </c>
      <c r="C6624">
        <v>2014</v>
      </c>
      <c r="D6624">
        <v>300000</v>
      </c>
      <c r="E6624">
        <v>70000</v>
      </c>
      <c r="F6624" t="s">
        <v>124</v>
      </c>
      <c r="G6624" t="s">
        <v>1352</v>
      </c>
      <c r="H6624" t="s">
        <v>2374</v>
      </c>
      <c r="I6624" t="s">
        <v>41</v>
      </c>
      <c r="J6624" t="s">
        <v>23</v>
      </c>
      <c r="K6624" t="s">
        <v>24</v>
      </c>
      <c r="L6624" t="s">
        <v>25</v>
      </c>
      <c r="M6624" t="s">
        <v>140</v>
      </c>
      <c r="N6624">
        <v>998</v>
      </c>
      <c r="O6624" t="s">
        <v>166</v>
      </c>
      <c r="P6624" t="s">
        <v>141</v>
      </c>
      <c r="Q6624">
        <v>5</v>
      </c>
      <c r="R6624" t="s">
        <v>1179</v>
      </c>
    </row>
    <row r="6625" spans="1:18" x14ac:dyDescent="0.3">
      <c r="A6625">
        <v>6812</v>
      </c>
      <c r="B6625" t="s">
        <v>46</v>
      </c>
      <c r="C6625">
        <v>2013</v>
      </c>
      <c r="D6625">
        <v>325000</v>
      </c>
      <c r="E6625">
        <v>70000</v>
      </c>
      <c r="F6625" t="s">
        <v>124</v>
      </c>
      <c r="G6625" t="s">
        <v>1352</v>
      </c>
      <c r="H6625" t="s">
        <v>2374</v>
      </c>
      <c r="I6625" t="s">
        <v>41</v>
      </c>
      <c r="J6625" t="s">
        <v>23</v>
      </c>
      <c r="K6625" t="s">
        <v>24</v>
      </c>
      <c r="L6625" t="s">
        <v>33</v>
      </c>
      <c r="M6625" t="s">
        <v>211</v>
      </c>
      <c r="N6625">
        <v>1197</v>
      </c>
      <c r="O6625" t="s">
        <v>212</v>
      </c>
      <c r="P6625" t="s">
        <v>453</v>
      </c>
      <c r="Q6625">
        <v>5</v>
      </c>
      <c r="R6625" t="s">
        <v>1179</v>
      </c>
    </row>
    <row r="6626" spans="1:18" x14ac:dyDescent="0.3">
      <c r="A6626">
        <v>6813</v>
      </c>
      <c r="B6626" t="s">
        <v>46</v>
      </c>
      <c r="C6626">
        <v>2016</v>
      </c>
      <c r="D6626">
        <v>900000</v>
      </c>
      <c r="E6626">
        <v>130000</v>
      </c>
      <c r="F6626" t="s">
        <v>124</v>
      </c>
      <c r="G6626" t="s">
        <v>1352</v>
      </c>
      <c r="H6626" t="s">
        <v>1538</v>
      </c>
      <c r="I6626" t="s">
        <v>22</v>
      </c>
      <c r="J6626" t="s">
        <v>23</v>
      </c>
      <c r="K6626" t="s">
        <v>24</v>
      </c>
      <c r="L6626" t="s">
        <v>25</v>
      </c>
      <c r="M6626" t="s">
        <v>502</v>
      </c>
      <c r="N6626">
        <v>1396</v>
      </c>
      <c r="O6626" t="s">
        <v>434</v>
      </c>
      <c r="P6626" t="s">
        <v>101</v>
      </c>
      <c r="Q6626">
        <v>5</v>
      </c>
      <c r="R6626" t="s">
        <v>1179</v>
      </c>
    </row>
    <row r="6627" spans="1:18" x14ac:dyDescent="0.3">
      <c r="A6627">
        <v>6814</v>
      </c>
      <c r="B6627" t="s">
        <v>46</v>
      </c>
      <c r="C6627">
        <v>2016</v>
      </c>
      <c r="D6627">
        <v>950000</v>
      </c>
      <c r="E6627">
        <v>133000</v>
      </c>
      <c r="F6627" t="s">
        <v>124</v>
      </c>
      <c r="G6627" t="s">
        <v>1352</v>
      </c>
      <c r="H6627" t="s">
        <v>1538</v>
      </c>
      <c r="I6627" t="s">
        <v>22</v>
      </c>
      <c r="J6627" t="s">
        <v>23</v>
      </c>
      <c r="K6627" t="s">
        <v>24</v>
      </c>
      <c r="L6627" t="s">
        <v>25</v>
      </c>
      <c r="M6627" t="s">
        <v>502</v>
      </c>
      <c r="N6627">
        <v>1396</v>
      </c>
      <c r="O6627" t="s">
        <v>434</v>
      </c>
      <c r="P6627" t="s">
        <v>101</v>
      </c>
      <c r="Q6627">
        <v>5</v>
      </c>
      <c r="R6627" t="s">
        <v>1179</v>
      </c>
    </row>
    <row r="6628" spans="1:18" x14ac:dyDescent="0.3">
      <c r="A6628">
        <v>6815</v>
      </c>
      <c r="B6628" t="s">
        <v>221</v>
      </c>
      <c r="C6628">
        <v>2010</v>
      </c>
      <c r="D6628">
        <v>320000</v>
      </c>
      <c r="E6628">
        <v>120000</v>
      </c>
      <c r="F6628" t="s">
        <v>124</v>
      </c>
      <c r="G6628" t="s">
        <v>1352</v>
      </c>
      <c r="H6628" t="s">
        <v>2374</v>
      </c>
      <c r="I6628" t="s">
        <v>22</v>
      </c>
      <c r="J6628" t="s">
        <v>23</v>
      </c>
      <c r="K6628" t="s">
        <v>24</v>
      </c>
      <c r="L6628" t="s">
        <v>42</v>
      </c>
      <c r="M6628" t="s">
        <v>234</v>
      </c>
      <c r="N6628">
        <v>1598</v>
      </c>
      <c r="O6628" t="s">
        <v>235</v>
      </c>
      <c r="P6628" t="s">
        <v>36</v>
      </c>
      <c r="Q6628">
        <v>5</v>
      </c>
      <c r="R6628" t="s">
        <v>1179</v>
      </c>
    </row>
    <row r="6629" spans="1:18" x14ac:dyDescent="0.3">
      <c r="A6629">
        <v>6816</v>
      </c>
      <c r="B6629" t="s">
        <v>221</v>
      </c>
      <c r="C6629">
        <v>2019</v>
      </c>
      <c r="D6629">
        <v>500000</v>
      </c>
      <c r="E6629">
        <v>20000</v>
      </c>
      <c r="F6629" t="s">
        <v>124</v>
      </c>
      <c r="G6629" t="s">
        <v>1352</v>
      </c>
      <c r="H6629" t="s">
        <v>2374</v>
      </c>
      <c r="I6629" t="s">
        <v>41</v>
      </c>
      <c r="J6629" t="s">
        <v>23</v>
      </c>
      <c r="K6629" t="s">
        <v>24</v>
      </c>
      <c r="L6629" t="s">
        <v>25</v>
      </c>
      <c r="M6629" t="s">
        <v>392</v>
      </c>
      <c r="N6629">
        <v>999</v>
      </c>
      <c r="O6629" t="s">
        <v>393</v>
      </c>
      <c r="P6629" t="s">
        <v>394</v>
      </c>
      <c r="Q6629">
        <v>5</v>
      </c>
      <c r="R6629" t="s">
        <v>1179</v>
      </c>
    </row>
    <row r="6630" spans="1:18" x14ac:dyDescent="0.3">
      <c r="A6630">
        <v>6817</v>
      </c>
      <c r="B6630" t="s">
        <v>69</v>
      </c>
      <c r="C6630">
        <v>2012</v>
      </c>
      <c r="D6630">
        <v>290000</v>
      </c>
      <c r="E6630">
        <v>25000</v>
      </c>
      <c r="F6630" t="s">
        <v>124</v>
      </c>
      <c r="G6630" t="s">
        <v>1352</v>
      </c>
      <c r="H6630" t="s">
        <v>1538</v>
      </c>
      <c r="I6630" t="s">
        <v>41</v>
      </c>
      <c r="J6630" t="s">
        <v>23</v>
      </c>
      <c r="K6630" t="s">
        <v>24</v>
      </c>
      <c r="L6630" t="s">
        <v>25</v>
      </c>
      <c r="M6630" t="s">
        <v>372</v>
      </c>
      <c r="N6630">
        <v>1196</v>
      </c>
      <c r="O6630" t="s">
        <v>458</v>
      </c>
      <c r="P6630" t="s">
        <v>587</v>
      </c>
      <c r="Q6630">
        <v>5</v>
      </c>
      <c r="R6630" t="s">
        <v>1179</v>
      </c>
    </row>
    <row r="6631" spans="1:18" x14ac:dyDescent="0.3">
      <c r="A6631">
        <v>6818</v>
      </c>
      <c r="B6631" t="s">
        <v>109</v>
      </c>
      <c r="C6631">
        <v>2012</v>
      </c>
      <c r="D6631">
        <v>60000</v>
      </c>
      <c r="E6631">
        <v>90000</v>
      </c>
      <c r="F6631" t="s">
        <v>38</v>
      </c>
      <c r="G6631" t="s">
        <v>1100</v>
      </c>
      <c r="H6631" t="s">
        <v>2189</v>
      </c>
      <c r="I6631" t="s">
        <v>41</v>
      </c>
      <c r="J6631" t="s">
        <v>23</v>
      </c>
      <c r="K6631" t="s">
        <v>24</v>
      </c>
      <c r="L6631" t="s">
        <v>25</v>
      </c>
      <c r="M6631" t="s">
        <v>465</v>
      </c>
      <c r="N6631">
        <v>624</v>
      </c>
      <c r="O6631" t="s">
        <v>815</v>
      </c>
      <c r="P6631" t="s">
        <v>816</v>
      </c>
      <c r="Q6631">
        <v>4</v>
      </c>
      <c r="R6631" t="s">
        <v>1179</v>
      </c>
    </row>
    <row r="6632" spans="1:18" x14ac:dyDescent="0.3">
      <c r="A6632">
        <v>6819</v>
      </c>
      <c r="B6632" t="s">
        <v>18</v>
      </c>
      <c r="C6632">
        <v>2009</v>
      </c>
      <c r="D6632">
        <v>120000</v>
      </c>
      <c r="E6632">
        <v>140000</v>
      </c>
      <c r="F6632" t="s">
        <v>56</v>
      </c>
      <c r="G6632" t="s">
        <v>753</v>
      </c>
      <c r="H6632" t="s">
        <v>845</v>
      </c>
      <c r="I6632" t="s">
        <v>41</v>
      </c>
      <c r="J6632" t="s">
        <v>23</v>
      </c>
      <c r="K6632" t="s">
        <v>24</v>
      </c>
      <c r="L6632" t="s">
        <v>42</v>
      </c>
      <c r="M6632" t="s">
        <v>273</v>
      </c>
      <c r="N6632">
        <v>998</v>
      </c>
      <c r="O6632" t="s">
        <v>507</v>
      </c>
      <c r="P6632" t="s">
        <v>141</v>
      </c>
      <c r="Q6632">
        <v>5</v>
      </c>
      <c r="R6632" t="s">
        <v>1179</v>
      </c>
    </row>
    <row r="6633" spans="1:18" x14ac:dyDescent="0.3">
      <c r="A6633">
        <v>6820</v>
      </c>
      <c r="B6633" t="s">
        <v>37</v>
      </c>
      <c r="C6633">
        <v>2017</v>
      </c>
      <c r="D6633">
        <v>850000</v>
      </c>
      <c r="E6633">
        <v>103000</v>
      </c>
      <c r="F6633" t="s">
        <v>56</v>
      </c>
      <c r="G6633" t="s">
        <v>1035</v>
      </c>
      <c r="H6633" t="s">
        <v>1215</v>
      </c>
      <c r="I6633" t="s">
        <v>22</v>
      </c>
      <c r="J6633" t="s">
        <v>158</v>
      </c>
      <c r="K6633" t="s">
        <v>24</v>
      </c>
      <c r="L6633" t="s">
        <v>25</v>
      </c>
      <c r="M6633" t="s">
        <v>500</v>
      </c>
      <c r="N6633">
        <v>1498</v>
      </c>
      <c r="O6633" t="s">
        <v>501</v>
      </c>
      <c r="P6633" t="s">
        <v>95</v>
      </c>
      <c r="Q6633">
        <v>5</v>
      </c>
      <c r="R6633" t="s">
        <v>1179</v>
      </c>
    </row>
    <row r="6634" spans="1:18" x14ac:dyDescent="0.3">
      <c r="A6634">
        <v>6821</v>
      </c>
      <c r="B6634" t="s">
        <v>65</v>
      </c>
      <c r="C6634">
        <v>2017</v>
      </c>
      <c r="D6634">
        <v>1750000</v>
      </c>
      <c r="E6634">
        <v>23000</v>
      </c>
      <c r="F6634" t="s">
        <v>124</v>
      </c>
      <c r="G6634" t="s">
        <v>804</v>
      </c>
      <c r="H6634" t="s">
        <v>2375</v>
      </c>
      <c r="I6634" t="s">
        <v>22</v>
      </c>
      <c r="J6634" t="s">
        <v>158</v>
      </c>
      <c r="K6634" t="s">
        <v>24</v>
      </c>
      <c r="L6634" t="s">
        <v>25</v>
      </c>
      <c r="M6634" t="s">
        <v>882</v>
      </c>
      <c r="N6634">
        <v>2393</v>
      </c>
      <c r="O6634" t="s">
        <v>883</v>
      </c>
      <c r="P6634" t="s">
        <v>884</v>
      </c>
      <c r="Q6634">
        <v>7</v>
      </c>
      <c r="R6634" t="s">
        <v>1179</v>
      </c>
    </row>
    <row r="6635" spans="1:18" x14ac:dyDescent="0.3">
      <c r="A6635">
        <v>6822</v>
      </c>
      <c r="B6635" t="s">
        <v>37</v>
      </c>
      <c r="C6635">
        <v>2015</v>
      </c>
      <c r="D6635">
        <v>600000</v>
      </c>
      <c r="E6635">
        <v>128000</v>
      </c>
      <c r="F6635" t="s">
        <v>38</v>
      </c>
      <c r="G6635" t="s">
        <v>1100</v>
      </c>
      <c r="H6635" t="s">
        <v>2189</v>
      </c>
      <c r="I6635" t="s">
        <v>22</v>
      </c>
      <c r="J6635" t="s">
        <v>158</v>
      </c>
      <c r="K6635" t="s">
        <v>24</v>
      </c>
      <c r="L6635" t="s">
        <v>25</v>
      </c>
      <c r="M6635" t="s">
        <v>182</v>
      </c>
      <c r="N6635">
        <v>1498</v>
      </c>
      <c r="O6635" t="s">
        <v>105</v>
      </c>
      <c r="P6635" t="s">
        <v>95</v>
      </c>
      <c r="Q6635">
        <v>5</v>
      </c>
      <c r="R6635" t="s">
        <v>1179</v>
      </c>
    </row>
    <row r="6636" spans="1:18" x14ac:dyDescent="0.3">
      <c r="A6636">
        <v>6823</v>
      </c>
      <c r="B6636" t="s">
        <v>221</v>
      </c>
      <c r="C6636">
        <v>2015</v>
      </c>
      <c r="D6636">
        <v>620000</v>
      </c>
      <c r="E6636">
        <v>33000</v>
      </c>
      <c r="F6636" t="s">
        <v>56</v>
      </c>
      <c r="G6636" t="s">
        <v>753</v>
      </c>
      <c r="H6636" t="s">
        <v>845</v>
      </c>
      <c r="I6636" t="s">
        <v>22</v>
      </c>
      <c r="J6636" t="s">
        <v>23</v>
      </c>
      <c r="K6636" t="s">
        <v>24</v>
      </c>
      <c r="L6636" t="s">
        <v>25</v>
      </c>
      <c r="M6636" t="s">
        <v>53</v>
      </c>
      <c r="N6636">
        <v>1498</v>
      </c>
      <c r="O6636" t="s">
        <v>108</v>
      </c>
      <c r="P6636" t="s">
        <v>548</v>
      </c>
      <c r="Q6636">
        <v>5</v>
      </c>
      <c r="R6636" t="s">
        <v>1179</v>
      </c>
    </row>
    <row r="6637" spans="1:18" x14ac:dyDescent="0.3">
      <c r="A6637">
        <v>6824</v>
      </c>
      <c r="B6637" t="s">
        <v>18</v>
      </c>
      <c r="C6637">
        <v>2009</v>
      </c>
      <c r="D6637">
        <v>150000</v>
      </c>
      <c r="E6637">
        <v>70000</v>
      </c>
      <c r="F6637" t="s">
        <v>56</v>
      </c>
      <c r="G6637" t="s">
        <v>1035</v>
      </c>
      <c r="H6637" t="s">
        <v>1215</v>
      </c>
      <c r="I6637" t="s">
        <v>41</v>
      </c>
      <c r="J6637" t="s">
        <v>23</v>
      </c>
      <c r="K6637" t="s">
        <v>24</v>
      </c>
      <c r="L6637" t="s">
        <v>33</v>
      </c>
      <c r="M6637" t="s">
        <v>96</v>
      </c>
      <c r="N6637">
        <v>796</v>
      </c>
      <c r="O6637" t="s">
        <v>97</v>
      </c>
      <c r="P6637" t="s">
        <v>98</v>
      </c>
      <c r="Q6637">
        <v>5</v>
      </c>
      <c r="R6637" t="s">
        <v>1179</v>
      </c>
    </row>
    <row r="6638" spans="1:18" x14ac:dyDescent="0.3">
      <c r="A6638">
        <v>6825</v>
      </c>
      <c r="B6638" t="s">
        <v>46</v>
      </c>
      <c r="C6638">
        <v>2011</v>
      </c>
      <c r="D6638">
        <v>150000</v>
      </c>
      <c r="E6638">
        <v>40000</v>
      </c>
      <c r="F6638" t="s">
        <v>38</v>
      </c>
      <c r="G6638" t="s">
        <v>1100</v>
      </c>
      <c r="H6638" t="s">
        <v>2189</v>
      </c>
      <c r="I6638" t="s">
        <v>41</v>
      </c>
      <c r="J6638" t="s">
        <v>23</v>
      </c>
      <c r="K6638" t="s">
        <v>24</v>
      </c>
      <c r="L6638" t="s">
        <v>304</v>
      </c>
      <c r="M6638" t="s">
        <v>629</v>
      </c>
      <c r="N6638">
        <v>1086</v>
      </c>
      <c r="O6638" t="s">
        <v>665</v>
      </c>
      <c r="P6638" t="s">
        <v>310</v>
      </c>
      <c r="Q6638">
        <v>5</v>
      </c>
      <c r="R6638" t="s">
        <v>1179</v>
      </c>
    </row>
    <row r="6639" spans="1:18" x14ac:dyDescent="0.3">
      <c r="A6639">
        <v>6826</v>
      </c>
      <c r="B6639" t="s">
        <v>109</v>
      </c>
      <c r="C6639">
        <v>2008</v>
      </c>
      <c r="D6639">
        <v>135000</v>
      </c>
      <c r="E6639">
        <v>40000</v>
      </c>
      <c r="F6639" t="s">
        <v>38</v>
      </c>
      <c r="G6639" t="s">
        <v>1100</v>
      </c>
      <c r="H6639" t="s">
        <v>2189</v>
      </c>
      <c r="I6639" t="s">
        <v>41</v>
      </c>
      <c r="J6639" t="s">
        <v>23</v>
      </c>
      <c r="K6639" t="s">
        <v>24</v>
      </c>
      <c r="L6639" t="s">
        <v>304</v>
      </c>
      <c r="M6639" t="s">
        <v>2376</v>
      </c>
      <c r="N6639">
        <v>1396</v>
      </c>
      <c r="O6639" t="s">
        <v>474</v>
      </c>
      <c r="P6639" t="s">
        <v>2377</v>
      </c>
      <c r="Q6639">
        <v>5</v>
      </c>
      <c r="R6639" t="s">
        <v>1179</v>
      </c>
    </row>
    <row r="6640" spans="1:18" x14ac:dyDescent="0.3">
      <c r="A6640">
        <v>6827</v>
      </c>
      <c r="B6640" t="s">
        <v>109</v>
      </c>
      <c r="C6640">
        <v>2011</v>
      </c>
      <c r="D6640">
        <v>200000</v>
      </c>
      <c r="E6640">
        <v>80000</v>
      </c>
      <c r="F6640" t="s">
        <v>56</v>
      </c>
      <c r="G6640" t="s">
        <v>1035</v>
      </c>
      <c r="H6640" t="s">
        <v>1215</v>
      </c>
      <c r="I6640" t="s">
        <v>22</v>
      </c>
      <c r="J6640" t="s">
        <v>23</v>
      </c>
      <c r="K6640" t="s">
        <v>24</v>
      </c>
      <c r="L6640" t="s">
        <v>25</v>
      </c>
      <c r="M6640" t="s">
        <v>142</v>
      </c>
      <c r="N6640">
        <v>1405</v>
      </c>
      <c r="O6640" t="s">
        <v>561</v>
      </c>
      <c r="P6640" t="s">
        <v>287</v>
      </c>
      <c r="Q6640">
        <v>5</v>
      </c>
      <c r="R6640" t="s">
        <v>1179</v>
      </c>
    </row>
    <row r="6641" spans="1:18" x14ac:dyDescent="0.3">
      <c r="A6641">
        <v>6828</v>
      </c>
      <c r="B6641" t="s">
        <v>18</v>
      </c>
      <c r="C6641">
        <v>2015</v>
      </c>
      <c r="D6641">
        <v>730000</v>
      </c>
      <c r="E6641">
        <v>70000</v>
      </c>
      <c r="F6641" t="s">
        <v>56</v>
      </c>
      <c r="G6641" t="s">
        <v>753</v>
      </c>
      <c r="H6641" t="s">
        <v>845</v>
      </c>
      <c r="I6641" t="s">
        <v>22</v>
      </c>
      <c r="J6641" t="s">
        <v>23</v>
      </c>
      <c r="K6641" t="s">
        <v>24</v>
      </c>
      <c r="L6641" t="s">
        <v>25</v>
      </c>
      <c r="M6641" t="s">
        <v>354</v>
      </c>
      <c r="N6641">
        <v>1248</v>
      </c>
      <c r="O6641" t="s">
        <v>94</v>
      </c>
      <c r="P6641" t="s">
        <v>95</v>
      </c>
      <c r="Q6641">
        <v>5</v>
      </c>
      <c r="R6641" t="s">
        <v>1179</v>
      </c>
    </row>
    <row r="6642" spans="1:18" x14ac:dyDescent="0.3">
      <c r="A6642">
        <v>6829</v>
      </c>
      <c r="B6642" t="s">
        <v>65</v>
      </c>
      <c r="C6642">
        <v>2013</v>
      </c>
      <c r="D6642">
        <v>800000</v>
      </c>
      <c r="E6642">
        <v>100000</v>
      </c>
      <c r="F6642" t="s">
        <v>38</v>
      </c>
      <c r="G6642" t="s">
        <v>1100</v>
      </c>
      <c r="H6642" t="s">
        <v>2189</v>
      </c>
      <c r="I6642" t="s">
        <v>22</v>
      </c>
      <c r="J6642" t="s">
        <v>23</v>
      </c>
      <c r="K6642" t="s">
        <v>24</v>
      </c>
      <c r="L6642" t="s">
        <v>25</v>
      </c>
      <c r="M6642" t="s">
        <v>170</v>
      </c>
      <c r="N6642">
        <v>2494</v>
      </c>
      <c r="O6642" t="s">
        <v>190</v>
      </c>
      <c r="P6642" t="s">
        <v>172</v>
      </c>
      <c r="Q6642">
        <v>8</v>
      </c>
      <c r="R6642" t="s">
        <v>1179</v>
      </c>
    </row>
    <row r="6643" spans="1:18" x14ac:dyDescent="0.3">
      <c r="A6643">
        <v>6830</v>
      </c>
      <c r="B6643" t="s">
        <v>88</v>
      </c>
      <c r="C6643">
        <v>2009</v>
      </c>
      <c r="D6643">
        <v>300000</v>
      </c>
      <c r="E6643">
        <v>90000</v>
      </c>
      <c r="F6643" t="s">
        <v>38</v>
      </c>
      <c r="G6643" t="s">
        <v>1100</v>
      </c>
      <c r="H6643" t="s">
        <v>2189</v>
      </c>
      <c r="I6643" t="s">
        <v>22</v>
      </c>
      <c r="J6643" t="s">
        <v>23</v>
      </c>
      <c r="K6643" t="s">
        <v>24</v>
      </c>
      <c r="L6643" t="s">
        <v>33</v>
      </c>
      <c r="M6643" t="s">
        <v>130</v>
      </c>
      <c r="N6643">
        <v>2498</v>
      </c>
      <c r="O6643" t="s">
        <v>627</v>
      </c>
      <c r="P6643" t="s">
        <v>628</v>
      </c>
      <c r="Q6643">
        <v>8</v>
      </c>
      <c r="R6643" t="s">
        <v>1179</v>
      </c>
    </row>
    <row r="6644" spans="1:18" x14ac:dyDescent="0.3">
      <c r="A6644">
        <v>6831</v>
      </c>
      <c r="B6644" t="s">
        <v>69</v>
      </c>
      <c r="C6644">
        <v>2012</v>
      </c>
      <c r="D6644">
        <v>190000</v>
      </c>
      <c r="E6644">
        <v>112000</v>
      </c>
      <c r="F6644" t="s">
        <v>38</v>
      </c>
      <c r="G6644" t="s">
        <v>1100</v>
      </c>
      <c r="H6644" t="s">
        <v>2189</v>
      </c>
      <c r="I6644" t="s">
        <v>22</v>
      </c>
      <c r="J6644" t="s">
        <v>23</v>
      </c>
      <c r="K6644" t="s">
        <v>24</v>
      </c>
      <c r="L6644" t="s">
        <v>33</v>
      </c>
      <c r="M6644" t="s">
        <v>72</v>
      </c>
      <c r="N6644">
        <v>1399</v>
      </c>
      <c r="O6644" t="s">
        <v>388</v>
      </c>
      <c r="P6644" t="s">
        <v>74</v>
      </c>
      <c r="Q6644">
        <v>5</v>
      </c>
      <c r="R6644" t="s">
        <v>1179</v>
      </c>
    </row>
    <row r="6645" spans="1:18" x14ac:dyDescent="0.3">
      <c r="A6645">
        <v>6832</v>
      </c>
      <c r="B6645" t="s">
        <v>37</v>
      </c>
      <c r="C6645">
        <v>2011</v>
      </c>
      <c r="D6645">
        <v>350000</v>
      </c>
      <c r="E6645">
        <v>50000</v>
      </c>
      <c r="F6645" t="s">
        <v>56</v>
      </c>
      <c r="G6645" t="s">
        <v>57</v>
      </c>
      <c r="H6645" t="s">
        <v>1701</v>
      </c>
      <c r="I6645" t="s">
        <v>41</v>
      </c>
      <c r="J6645" t="s">
        <v>23</v>
      </c>
      <c r="K6645" t="s">
        <v>24</v>
      </c>
      <c r="L6645" t="s">
        <v>25</v>
      </c>
      <c r="M6645" t="s">
        <v>1357</v>
      </c>
      <c r="N6645">
        <v>1799</v>
      </c>
      <c r="O6645" t="s">
        <v>1818</v>
      </c>
      <c r="P6645" t="s">
        <v>2378</v>
      </c>
      <c r="Q6645">
        <v>5</v>
      </c>
      <c r="R6645" t="s">
        <v>1179</v>
      </c>
    </row>
    <row r="6646" spans="1:18" x14ac:dyDescent="0.3">
      <c r="A6646">
        <v>6833</v>
      </c>
      <c r="B6646" t="s">
        <v>46</v>
      </c>
      <c r="C6646">
        <v>2015</v>
      </c>
      <c r="D6646">
        <v>509999</v>
      </c>
      <c r="E6646">
        <v>62000</v>
      </c>
      <c r="F6646" t="s">
        <v>56</v>
      </c>
      <c r="G6646" t="s">
        <v>57</v>
      </c>
      <c r="H6646" t="s">
        <v>874</v>
      </c>
      <c r="I6646" t="s">
        <v>22</v>
      </c>
      <c r="J6646" t="s">
        <v>23</v>
      </c>
      <c r="K6646" t="s">
        <v>24</v>
      </c>
      <c r="L6646" t="s">
        <v>33</v>
      </c>
      <c r="M6646" t="s">
        <v>545</v>
      </c>
      <c r="N6646">
        <v>1120</v>
      </c>
      <c r="O6646" t="s">
        <v>561</v>
      </c>
      <c r="P6646" t="s">
        <v>547</v>
      </c>
      <c r="Q6646">
        <v>5</v>
      </c>
      <c r="R6646" t="s">
        <v>1179</v>
      </c>
    </row>
    <row r="6647" spans="1:18" x14ac:dyDescent="0.3">
      <c r="A6647">
        <v>6834</v>
      </c>
      <c r="B6647" t="s">
        <v>18</v>
      </c>
      <c r="C6647">
        <v>2012</v>
      </c>
      <c r="D6647">
        <v>400000</v>
      </c>
      <c r="E6647">
        <v>90000</v>
      </c>
      <c r="F6647" t="s">
        <v>56</v>
      </c>
      <c r="G6647" t="s">
        <v>57</v>
      </c>
      <c r="H6647" t="s">
        <v>1701</v>
      </c>
      <c r="I6647" t="s">
        <v>22</v>
      </c>
      <c r="J6647" t="s">
        <v>23</v>
      </c>
      <c r="K6647" t="s">
        <v>24</v>
      </c>
      <c r="L6647" t="s">
        <v>25</v>
      </c>
      <c r="M6647" t="s">
        <v>307</v>
      </c>
      <c r="N6647">
        <v>1248</v>
      </c>
      <c r="O6647" t="s">
        <v>216</v>
      </c>
      <c r="P6647" t="s">
        <v>95</v>
      </c>
      <c r="Q6647">
        <v>7</v>
      </c>
      <c r="R6647" t="s">
        <v>1179</v>
      </c>
    </row>
    <row r="6648" spans="1:18" x14ac:dyDescent="0.3">
      <c r="A6648">
        <v>6835</v>
      </c>
      <c r="B6648" t="s">
        <v>65</v>
      </c>
      <c r="C6648">
        <v>2013</v>
      </c>
      <c r="D6648">
        <v>800000</v>
      </c>
      <c r="E6648">
        <v>80000</v>
      </c>
      <c r="F6648" t="s">
        <v>56</v>
      </c>
      <c r="G6648" t="s">
        <v>57</v>
      </c>
      <c r="H6648" t="s">
        <v>1701</v>
      </c>
      <c r="I6648" t="s">
        <v>22</v>
      </c>
      <c r="J6648" t="s">
        <v>23</v>
      </c>
      <c r="K6648" t="s">
        <v>24</v>
      </c>
      <c r="L6648" t="s">
        <v>25</v>
      </c>
      <c r="M6648" t="s">
        <v>170</v>
      </c>
      <c r="N6648">
        <v>2494</v>
      </c>
      <c r="O6648" t="s">
        <v>171</v>
      </c>
      <c r="P6648" t="s">
        <v>172</v>
      </c>
      <c r="Q6648">
        <v>7</v>
      </c>
      <c r="R6648" t="s">
        <v>1179</v>
      </c>
    </row>
    <row r="6649" spans="1:18" x14ac:dyDescent="0.3">
      <c r="A6649">
        <v>6836</v>
      </c>
      <c r="B6649" t="s">
        <v>109</v>
      </c>
      <c r="C6649">
        <v>2013</v>
      </c>
      <c r="D6649">
        <v>250000</v>
      </c>
      <c r="E6649">
        <v>50000</v>
      </c>
      <c r="F6649" t="s">
        <v>56</v>
      </c>
      <c r="G6649" t="s">
        <v>57</v>
      </c>
      <c r="H6649" t="s">
        <v>1701</v>
      </c>
      <c r="I6649" t="s">
        <v>22</v>
      </c>
      <c r="J6649" t="s">
        <v>23</v>
      </c>
      <c r="K6649" t="s">
        <v>24</v>
      </c>
      <c r="L6649" t="s">
        <v>25</v>
      </c>
      <c r="M6649" t="s">
        <v>484</v>
      </c>
      <c r="N6649">
        <v>1248</v>
      </c>
      <c r="O6649" t="s">
        <v>108</v>
      </c>
      <c r="P6649" t="s">
        <v>209</v>
      </c>
      <c r="Q6649">
        <v>5</v>
      </c>
      <c r="R6649" t="s">
        <v>1179</v>
      </c>
    </row>
    <row r="6650" spans="1:18" x14ac:dyDescent="0.3">
      <c r="A6650">
        <v>6837</v>
      </c>
      <c r="B6650" t="s">
        <v>46</v>
      </c>
      <c r="C6650">
        <v>2016</v>
      </c>
      <c r="D6650">
        <v>930000</v>
      </c>
      <c r="E6650">
        <v>47552</v>
      </c>
      <c r="F6650" t="s">
        <v>56</v>
      </c>
      <c r="G6650" t="s">
        <v>57</v>
      </c>
      <c r="H6650" t="s">
        <v>1701</v>
      </c>
      <c r="I6650" t="s">
        <v>22</v>
      </c>
      <c r="J6650" t="s">
        <v>23</v>
      </c>
      <c r="K6650" t="s">
        <v>24</v>
      </c>
      <c r="L6650" t="s">
        <v>33</v>
      </c>
      <c r="M6650" t="s">
        <v>300</v>
      </c>
      <c r="N6650">
        <v>1582</v>
      </c>
      <c r="O6650" t="s">
        <v>301</v>
      </c>
      <c r="P6650" t="s">
        <v>302</v>
      </c>
      <c r="Q6650">
        <v>5</v>
      </c>
      <c r="R6650" t="s">
        <v>1179</v>
      </c>
    </row>
    <row r="6651" spans="1:18" x14ac:dyDescent="0.3">
      <c r="A6651">
        <v>6838</v>
      </c>
      <c r="B6651" t="s">
        <v>18</v>
      </c>
      <c r="C6651">
        <v>2016</v>
      </c>
      <c r="D6651">
        <v>720000</v>
      </c>
      <c r="E6651">
        <v>40000</v>
      </c>
      <c r="F6651" t="s">
        <v>56</v>
      </c>
      <c r="G6651" t="s">
        <v>57</v>
      </c>
      <c r="H6651" t="s">
        <v>1701</v>
      </c>
      <c r="I6651" t="s">
        <v>22</v>
      </c>
      <c r="J6651" t="s">
        <v>23</v>
      </c>
      <c r="K6651" t="s">
        <v>24</v>
      </c>
      <c r="L6651" t="s">
        <v>33</v>
      </c>
      <c r="M6651" t="s">
        <v>129</v>
      </c>
      <c r="N6651">
        <v>1248</v>
      </c>
      <c r="O6651" t="s">
        <v>94</v>
      </c>
      <c r="P6651" t="s">
        <v>95</v>
      </c>
      <c r="Q6651">
        <v>5</v>
      </c>
      <c r="R6651" t="s">
        <v>1179</v>
      </c>
    </row>
    <row r="6652" spans="1:18" x14ac:dyDescent="0.3">
      <c r="A6652">
        <v>6839</v>
      </c>
      <c r="B6652" t="s">
        <v>69</v>
      </c>
      <c r="C6652">
        <v>2011</v>
      </c>
      <c r="D6652">
        <v>225000</v>
      </c>
      <c r="E6652">
        <v>15000</v>
      </c>
      <c r="F6652" t="s">
        <v>56</v>
      </c>
      <c r="G6652" t="s">
        <v>57</v>
      </c>
      <c r="H6652" t="s">
        <v>1987</v>
      </c>
      <c r="I6652" t="s">
        <v>41</v>
      </c>
      <c r="J6652" t="s">
        <v>23</v>
      </c>
      <c r="K6652" t="s">
        <v>24</v>
      </c>
      <c r="L6652" t="s">
        <v>25</v>
      </c>
      <c r="M6652" t="s">
        <v>372</v>
      </c>
      <c r="N6652">
        <v>1196</v>
      </c>
      <c r="O6652" t="s">
        <v>458</v>
      </c>
      <c r="P6652" t="s">
        <v>587</v>
      </c>
      <c r="Q6652">
        <v>5</v>
      </c>
      <c r="R6652" t="s">
        <v>1179</v>
      </c>
    </row>
    <row r="6653" spans="1:18" x14ac:dyDescent="0.3">
      <c r="A6653">
        <v>6840</v>
      </c>
      <c r="B6653" t="s">
        <v>69</v>
      </c>
      <c r="C6653">
        <v>2019</v>
      </c>
      <c r="D6653">
        <v>950000</v>
      </c>
      <c r="E6653">
        <v>20000</v>
      </c>
      <c r="F6653" t="s">
        <v>19</v>
      </c>
      <c r="G6653" t="s">
        <v>780</v>
      </c>
      <c r="H6653" t="s">
        <v>784</v>
      </c>
      <c r="I6653" t="s">
        <v>22</v>
      </c>
      <c r="J6653" t="s">
        <v>23</v>
      </c>
      <c r="K6653" t="s">
        <v>24</v>
      </c>
      <c r="L6653" t="s">
        <v>25</v>
      </c>
      <c r="M6653" t="s">
        <v>47</v>
      </c>
      <c r="N6653">
        <v>1498</v>
      </c>
      <c r="O6653" t="s">
        <v>303</v>
      </c>
      <c r="P6653" t="s">
        <v>238</v>
      </c>
      <c r="Q6653">
        <v>5</v>
      </c>
      <c r="R6653" t="s">
        <v>1179</v>
      </c>
    </row>
    <row r="6654" spans="1:18" x14ac:dyDescent="0.3">
      <c r="A6654">
        <v>6841</v>
      </c>
      <c r="B6654" t="s">
        <v>46</v>
      </c>
      <c r="C6654">
        <v>2018</v>
      </c>
      <c r="D6654">
        <v>530000</v>
      </c>
      <c r="E6654">
        <v>52000</v>
      </c>
      <c r="F6654" t="s">
        <v>19</v>
      </c>
      <c r="G6654" t="s">
        <v>786</v>
      </c>
      <c r="H6654" t="s">
        <v>2379</v>
      </c>
      <c r="I6654" t="s">
        <v>41</v>
      </c>
      <c r="J6654" t="s">
        <v>23</v>
      </c>
      <c r="K6654" t="s">
        <v>24</v>
      </c>
      <c r="L6654" t="s">
        <v>25</v>
      </c>
      <c r="M6654" t="s">
        <v>493</v>
      </c>
      <c r="N6654">
        <v>1197</v>
      </c>
      <c r="O6654" t="s">
        <v>54</v>
      </c>
      <c r="P6654" t="s">
        <v>494</v>
      </c>
      <c r="Q6654">
        <v>5</v>
      </c>
      <c r="R6654" t="s">
        <v>1179</v>
      </c>
    </row>
    <row r="6655" spans="1:18" x14ac:dyDescent="0.3">
      <c r="A6655">
        <v>6842</v>
      </c>
      <c r="B6655" t="s">
        <v>46</v>
      </c>
      <c r="C6655">
        <v>2016</v>
      </c>
      <c r="D6655">
        <v>470000</v>
      </c>
      <c r="E6655">
        <v>70000</v>
      </c>
      <c r="F6655" t="s">
        <v>56</v>
      </c>
      <c r="G6655" t="s">
        <v>57</v>
      </c>
      <c r="H6655" t="s">
        <v>1236</v>
      </c>
      <c r="I6655" t="s">
        <v>41</v>
      </c>
      <c r="J6655" t="s">
        <v>23</v>
      </c>
      <c r="K6655" t="s">
        <v>24</v>
      </c>
      <c r="L6655" t="s">
        <v>25</v>
      </c>
      <c r="M6655" t="s">
        <v>133</v>
      </c>
      <c r="N6655">
        <v>1197</v>
      </c>
      <c r="O6655" t="s">
        <v>134</v>
      </c>
      <c r="P6655" t="s">
        <v>135</v>
      </c>
      <c r="Q6655">
        <v>5</v>
      </c>
      <c r="R6655" t="s">
        <v>1179</v>
      </c>
    </row>
    <row r="6656" spans="1:18" x14ac:dyDescent="0.3">
      <c r="A6656">
        <v>6843</v>
      </c>
      <c r="B6656" t="s">
        <v>88</v>
      </c>
      <c r="C6656">
        <v>2017</v>
      </c>
      <c r="D6656">
        <v>650000</v>
      </c>
      <c r="E6656">
        <v>110000</v>
      </c>
      <c r="F6656" t="s">
        <v>19</v>
      </c>
      <c r="G6656" t="s">
        <v>782</v>
      </c>
      <c r="H6656" t="s">
        <v>783</v>
      </c>
      <c r="I6656" t="s">
        <v>22</v>
      </c>
      <c r="J6656" t="s">
        <v>23</v>
      </c>
      <c r="K6656" t="s">
        <v>24</v>
      </c>
      <c r="L6656" t="s">
        <v>25</v>
      </c>
      <c r="M6656" t="s">
        <v>489</v>
      </c>
      <c r="N6656">
        <v>2523</v>
      </c>
      <c r="O6656" t="s">
        <v>486</v>
      </c>
      <c r="P6656" t="s">
        <v>596</v>
      </c>
      <c r="Q6656">
        <v>9</v>
      </c>
      <c r="R6656" t="s">
        <v>1179</v>
      </c>
    </row>
    <row r="6657" spans="1:18" x14ac:dyDescent="0.3">
      <c r="A6657">
        <v>6844</v>
      </c>
      <c r="B6657" t="s">
        <v>109</v>
      </c>
      <c r="C6657">
        <v>2014</v>
      </c>
      <c r="D6657">
        <v>540000</v>
      </c>
      <c r="E6657">
        <v>77500</v>
      </c>
      <c r="F6657" t="s">
        <v>19</v>
      </c>
      <c r="G6657" t="s">
        <v>780</v>
      </c>
      <c r="H6657" t="s">
        <v>1750</v>
      </c>
      <c r="I6657" t="s">
        <v>22</v>
      </c>
      <c r="J6657" t="s">
        <v>23</v>
      </c>
      <c r="K6657" t="s">
        <v>24</v>
      </c>
      <c r="L6657" t="s">
        <v>33</v>
      </c>
      <c r="M6657" t="s">
        <v>130</v>
      </c>
      <c r="N6657">
        <v>2179</v>
      </c>
      <c r="O6657" t="s">
        <v>293</v>
      </c>
      <c r="P6657" t="s">
        <v>152</v>
      </c>
      <c r="Q6657">
        <v>7</v>
      </c>
      <c r="R6657" t="s">
        <v>1179</v>
      </c>
    </row>
    <row r="6658" spans="1:18" x14ac:dyDescent="0.3">
      <c r="A6658">
        <v>6845</v>
      </c>
      <c r="B6658" t="s">
        <v>18</v>
      </c>
      <c r="C6658">
        <v>2015</v>
      </c>
      <c r="D6658">
        <v>459999</v>
      </c>
      <c r="E6658">
        <v>100000</v>
      </c>
      <c r="F6658" t="s">
        <v>19</v>
      </c>
      <c r="G6658" t="s">
        <v>83</v>
      </c>
      <c r="H6658" t="s">
        <v>2380</v>
      </c>
      <c r="I6658" t="s">
        <v>22</v>
      </c>
      <c r="J6658" t="s">
        <v>23</v>
      </c>
      <c r="K6658" t="s">
        <v>24</v>
      </c>
      <c r="L6658" t="s">
        <v>33</v>
      </c>
      <c r="M6658" t="s">
        <v>229</v>
      </c>
      <c r="N6658">
        <v>1248</v>
      </c>
      <c r="O6658" t="s">
        <v>27</v>
      </c>
      <c r="P6658" t="s">
        <v>28</v>
      </c>
      <c r="Q6658">
        <v>5</v>
      </c>
      <c r="R6658" t="s">
        <v>1179</v>
      </c>
    </row>
    <row r="6659" spans="1:18" x14ac:dyDescent="0.3">
      <c r="A6659">
        <v>6846</v>
      </c>
      <c r="B6659" t="s">
        <v>75</v>
      </c>
      <c r="C6659">
        <v>2019</v>
      </c>
      <c r="D6659">
        <v>325000</v>
      </c>
      <c r="E6659">
        <v>14700</v>
      </c>
      <c r="F6659" t="s">
        <v>56</v>
      </c>
      <c r="G6659" t="s">
        <v>57</v>
      </c>
      <c r="H6659" t="s">
        <v>1236</v>
      </c>
      <c r="I6659" t="s">
        <v>41</v>
      </c>
      <c r="J6659" t="s">
        <v>23</v>
      </c>
      <c r="K6659" t="s">
        <v>24</v>
      </c>
      <c r="L6659" t="s">
        <v>25</v>
      </c>
      <c r="M6659" t="s">
        <v>427</v>
      </c>
      <c r="N6659">
        <v>799</v>
      </c>
      <c r="O6659" t="s">
        <v>428</v>
      </c>
      <c r="P6659" t="s">
        <v>429</v>
      </c>
      <c r="Q6659">
        <v>5</v>
      </c>
      <c r="R6659" t="s">
        <v>1179</v>
      </c>
    </row>
    <row r="6660" spans="1:18" x14ac:dyDescent="0.3">
      <c r="A6660">
        <v>6847</v>
      </c>
      <c r="B6660" t="s">
        <v>18</v>
      </c>
      <c r="C6660">
        <v>2016</v>
      </c>
      <c r="D6660">
        <v>240000</v>
      </c>
      <c r="E6660">
        <v>40000</v>
      </c>
      <c r="F6660" t="s">
        <v>56</v>
      </c>
      <c r="G6660" t="s">
        <v>57</v>
      </c>
      <c r="H6660" t="s">
        <v>1236</v>
      </c>
      <c r="I6660" t="s">
        <v>41</v>
      </c>
      <c r="J6660" t="s">
        <v>23</v>
      </c>
      <c r="K6660" t="s">
        <v>24</v>
      </c>
      <c r="L6660" t="s">
        <v>25</v>
      </c>
      <c r="M6660" t="s">
        <v>127</v>
      </c>
      <c r="N6660">
        <v>796</v>
      </c>
      <c r="O6660" t="s">
        <v>128</v>
      </c>
      <c r="P6660" t="s">
        <v>64</v>
      </c>
      <c r="Q6660">
        <v>5</v>
      </c>
      <c r="R6660" t="s">
        <v>1179</v>
      </c>
    </row>
    <row r="6661" spans="1:18" x14ac:dyDescent="0.3">
      <c r="A6661">
        <v>6848</v>
      </c>
      <c r="B6661" t="s">
        <v>88</v>
      </c>
      <c r="C6661">
        <v>2017</v>
      </c>
      <c r="D6661">
        <v>400000</v>
      </c>
      <c r="E6661">
        <v>32000</v>
      </c>
      <c r="F6661" t="s">
        <v>56</v>
      </c>
      <c r="G6661" t="s">
        <v>57</v>
      </c>
      <c r="H6661" t="s">
        <v>1236</v>
      </c>
      <c r="I6661" t="s">
        <v>41</v>
      </c>
      <c r="J6661" t="s">
        <v>23</v>
      </c>
      <c r="K6661" t="s">
        <v>24</v>
      </c>
      <c r="L6661" t="s">
        <v>33</v>
      </c>
      <c r="M6661" t="s">
        <v>89</v>
      </c>
      <c r="N6661">
        <v>1198</v>
      </c>
      <c r="O6661" t="s">
        <v>90</v>
      </c>
      <c r="P6661" t="s">
        <v>91</v>
      </c>
      <c r="Q6661">
        <v>6</v>
      </c>
      <c r="R6661" t="s">
        <v>1179</v>
      </c>
    </row>
    <row r="6662" spans="1:18" x14ac:dyDescent="0.3">
      <c r="A6662">
        <v>6849</v>
      </c>
      <c r="B6662" t="s">
        <v>18</v>
      </c>
      <c r="C6662">
        <v>2004</v>
      </c>
      <c r="D6662">
        <v>70000</v>
      </c>
      <c r="E6662">
        <v>70000</v>
      </c>
      <c r="F6662" t="s">
        <v>19</v>
      </c>
      <c r="G6662" t="s">
        <v>31</v>
      </c>
      <c r="H6662" t="s">
        <v>2381</v>
      </c>
      <c r="I6662" t="s">
        <v>41</v>
      </c>
      <c r="J6662" t="s">
        <v>23</v>
      </c>
      <c r="K6662" t="s">
        <v>24</v>
      </c>
      <c r="L6662" t="s">
        <v>33</v>
      </c>
      <c r="M6662" t="s">
        <v>96</v>
      </c>
      <c r="N6662">
        <v>796</v>
      </c>
      <c r="O6662" t="s">
        <v>97</v>
      </c>
      <c r="P6662" t="s">
        <v>98</v>
      </c>
      <c r="Q6662">
        <v>5</v>
      </c>
      <c r="R6662" t="s">
        <v>1179</v>
      </c>
    </row>
    <row r="6663" spans="1:18" x14ac:dyDescent="0.3">
      <c r="A6663">
        <v>6850</v>
      </c>
      <c r="B6663" t="s">
        <v>18</v>
      </c>
      <c r="C6663">
        <v>2009</v>
      </c>
      <c r="D6663">
        <v>250000</v>
      </c>
      <c r="E6663">
        <v>80000</v>
      </c>
      <c r="F6663" t="s">
        <v>124</v>
      </c>
      <c r="G6663" t="s">
        <v>196</v>
      </c>
      <c r="H6663" t="s">
        <v>1372</v>
      </c>
      <c r="I6663" t="s">
        <v>41</v>
      </c>
      <c r="J6663" t="s">
        <v>23</v>
      </c>
      <c r="K6663" t="s">
        <v>24</v>
      </c>
      <c r="L6663" t="s">
        <v>25</v>
      </c>
      <c r="M6663" t="s">
        <v>383</v>
      </c>
      <c r="N6663">
        <v>1298</v>
      </c>
      <c r="O6663" t="s">
        <v>395</v>
      </c>
      <c r="P6663" t="s">
        <v>261</v>
      </c>
      <c r="Q6663">
        <v>5</v>
      </c>
      <c r="R6663" t="s">
        <v>1179</v>
      </c>
    </row>
    <row r="6664" spans="1:18" x14ac:dyDescent="0.3">
      <c r="A6664">
        <v>6851</v>
      </c>
      <c r="B6664" t="s">
        <v>65</v>
      </c>
      <c r="C6664">
        <v>2014</v>
      </c>
      <c r="D6664">
        <v>910000</v>
      </c>
      <c r="E6664">
        <v>80000</v>
      </c>
      <c r="F6664" t="s">
        <v>19</v>
      </c>
      <c r="G6664" t="s">
        <v>31</v>
      </c>
      <c r="H6664" t="s">
        <v>2381</v>
      </c>
      <c r="I6664" t="s">
        <v>22</v>
      </c>
      <c r="J6664" t="s">
        <v>23</v>
      </c>
      <c r="K6664" t="s">
        <v>24</v>
      </c>
      <c r="L6664" t="s">
        <v>33</v>
      </c>
      <c r="M6664" t="s">
        <v>170</v>
      </c>
      <c r="N6664">
        <v>2494</v>
      </c>
      <c r="O6664" t="s">
        <v>190</v>
      </c>
      <c r="P6664" t="s">
        <v>172</v>
      </c>
      <c r="Q6664">
        <v>8</v>
      </c>
      <c r="R6664" t="s">
        <v>1179</v>
      </c>
    </row>
    <row r="6665" spans="1:18" x14ac:dyDescent="0.3">
      <c r="A6665">
        <v>6852</v>
      </c>
      <c r="B6665" t="s">
        <v>18</v>
      </c>
      <c r="C6665">
        <v>2018</v>
      </c>
      <c r="D6665">
        <v>720000</v>
      </c>
      <c r="E6665">
        <v>25000</v>
      </c>
      <c r="F6665" t="s">
        <v>19</v>
      </c>
      <c r="G6665" t="s">
        <v>31</v>
      </c>
      <c r="H6665" t="s">
        <v>2381</v>
      </c>
      <c r="I6665" t="s">
        <v>22</v>
      </c>
      <c r="J6665" t="s">
        <v>23</v>
      </c>
      <c r="K6665" t="s">
        <v>24</v>
      </c>
      <c r="L6665" t="s">
        <v>25</v>
      </c>
      <c r="M6665" t="s">
        <v>424</v>
      </c>
      <c r="N6665">
        <v>1248</v>
      </c>
      <c r="O6665" t="s">
        <v>425</v>
      </c>
      <c r="P6665" t="s">
        <v>28</v>
      </c>
      <c r="Q6665">
        <v>5</v>
      </c>
      <c r="R6665" t="s">
        <v>1179</v>
      </c>
    </row>
    <row r="6666" spans="1:18" x14ac:dyDescent="0.3">
      <c r="A6666">
        <v>6853</v>
      </c>
      <c r="B6666" t="s">
        <v>18</v>
      </c>
      <c r="C6666">
        <v>2015</v>
      </c>
      <c r="D6666">
        <v>590000</v>
      </c>
      <c r="E6666">
        <v>50000</v>
      </c>
      <c r="F6666" t="s">
        <v>19</v>
      </c>
      <c r="G6666" t="s">
        <v>31</v>
      </c>
      <c r="H6666" t="s">
        <v>2381</v>
      </c>
      <c r="I6666" t="s">
        <v>22</v>
      </c>
      <c r="J6666" t="s">
        <v>23</v>
      </c>
      <c r="K6666" t="s">
        <v>24</v>
      </c>
      <c r="L6666" t="s">
        <v>25</v>
      </c>
      <c r="M6666" t="s">
        <v>106</v>
      </c>
      <c r="N6666">
        <v>1248</v>
      </c>
      <c r="O6666" t="s">
        <v>27</v>
      </c>
      <c r="P6666" t="s">
        <v>28</v>
      </c>
      <c r="Q6666">
        <v>5</v>
      </c>
      <c r="R6666" t="s">
        <v>1179</v>
      </c>
    </row>
    <row r="6667" spans="1:18" x14ac:dyDescent="0.3">
      <c r="A6667">
        <v>6854</v>
      </c>
      <c r="B6667" t="s">
        <v>120</v>
      </c>
      <c r="C6667">
        <v>2015</v>
      </c>
      <c r="D6667">
        <v>434000</v>
      </c>
      <c r="E6667">
        <v>120000</v>
      </c>
      <c r="F6667" t="s">
        <v>19</v>
      </c>
      <c r="G6667" t="s">
        <v>31</v>
      </c>
      <c r="H6667" t="s">
        <v>2381</v>
      </c>
      <c r="I6667" t="s">
        <v>22</v>
      </c>
      <c r="J6667" t="s">
        <v>23</v>
      </c>
      <c r="K6667" t="s">
        <v>24</v>
      </c>
      <c r="L6667" t="s">
        <v>25</v>
      </c>
      <c r="M6667" t="s">
        <v>641</v>
      </c>
      <c r="N6667">
        <v>2499</v>
      </c>
      <c r="O6667" t="s">
        <v>642</v>
      </c>
      <c r="P6667" t="s">
        <v>643</v>
      </c>
      <c r="Q6667">
        <v>10</v>
      </c>
      <c r="R6667" t="s">
        <v>1179</v>
      </c>
    </row>
    <row r="6668" spans="1:18" x14ac:dyDescent="0.3">
      <c r="A6668">
        <v>6855</v>
      </c>
      <c r="B6668" t="s">
        <v>88</v>
      </c>
      <c r="C6668">
        <v>2006</v>
      </c>
      <c r="D6668">
        <v>145000</v>
      </c>
      <c r="E6668">
        <v>170000</v>
      </c>
      <c r="F6668" t="s">
        <v>19</v>
      </c>
      <c r="G6668" t="s">
        <v>31</v>
      </c>
      <c r="H6668" t="s">
        <v>2381</v>
      </c>
      <c r="I6668" t="s">
        <v>22</v>
      </c>
      <c r="J6668" t="s">
        <v>23</v>
      </c>
      <c r="K6668" t="s">
        <v>24</v>
      </c>
      <c r="L6668" t="s">
        <v>25</v>
      </c>
      <c r="M6668" t="s">
        <v>363</v>
      </c>
      <c r="N6668">
        <v>2523</v>
      </c>
      <c r="O6668" t="s">
        <v>486</v>
      </c>
      <c r="P6668" t="s">
        <v>487</v>
      </c>
      <c r="Q6668">
        <v>7</v>
      </c>
      <c r="R6668" t="s">
        <v>1179</v>
      </c>
    </row>
    <row r="6669" spans="1:18" x14ac:dyDescent="0.3">
      <c r="A6669">
        <v>6856</v>
      </c>
      <c r="B6669" t="s">
        <v>88</v>
      </c>
      <c r="C6669">
        <v>2018</v>
      </c>
      <c r="D6669">
        <v>445000</v>
      </c>
      <c r="E6669">
        <v>19700</v>
      </c>
      <c r="F6669" t="s">
        <v>38</v>
      </c>
      <c r="G6669" t="s">
        <v>1055</v>
      </c>
      <c r="H6669" t="s">
        <v>2382</v>
      </c>
      <c r="I6669" t="s">
        <v>41</v>
      </c>
      <c r="J6669" t="s">
        <v>23</v>
      </c>
      <c r="K6669" t="s">
        <v>24</v>
      </c>
      <c r="L6669" t="s">
        <v>25</v>
      </c>
      <c r="M6669" t="s">
        <v>89</v>
      </c>
      <c r="N6669">
        <v>1198</v>
      </c>
      <c r="O6669" t="s">
        <v>90</v>
      </c>
      <c r="P6669" t="s">
        <v>91</v>
      </c>
      <c r="Q6669">
        <v>5</v>
      </c>
      <c r="R6669" t="s">
        <v>1179</v>
      </c>
    </row>
    <row r="6670" spans="1:18" x14ac:dyDescent="0.3">
      <c r="A6670">
        <v>6857</v>
      </c>
      <c r="B6670" t="s">
        <v>46</v>
      </c>
      <c r="C6670">
        <v>2011</v>
      </c>
      <c r="D6670">
        <v>191000</v>
      </c>
      <c r="E6670">
        <v>70000</v>
      </c>
      <c r="F6670" t="s">
        <v>38</v>
      </c>
      <c r="G6670" t="s">
        <v>1055</v>
      </c>
      <c r="H6670" t="s">
        <v>2383</v>
      </c>
      <c r="I6670" t="s">
        <v>59</v>
      </c>
      <c r="J6670" t="s">
        <v>23</v>
      </c>
      <c r="K6670" t="s">
        <v>24</v>
      </c>
      <c r="L6670" t="s">
        <v>25</v>
      </c>
      <c r="M6670" t="s">
        <v>1122</v>
      </c>
      <c r="N6670">
        <v>1086</v>
      </c>
      <c r="O6670" t="s">
        <v>309</v>
      </c>
      <c r="P6670" t="s">
        <v>310</v>
      </c>
      <c r="Q6670">
        <v>5</v>
      </c>
      <c r="R6670" t="s">
        <v>1179</v>
      </c>
    </row>
    <row r="6671" spans="1:18" x14ac:dyDescent="0.3">
      <c r="A6671">
        <v>6858</v>
      </c>
      <c r="B6671" t="s">
        <v>69</v>
      </c>
      <c r="C6671">
        <v>2018</v>
      </c>
      <c r="D6671">
        <v>372000</v>
      </c>
      <c r="E6671">
        <v>50000</v>
      </c>
      <c r="F6671" t="s">
        <v>38</v>
      </c>
      <c r="G6671" t="s">
        <v>1055</v>
      </c>
      <c r="H6671" t="s">
        <v>2383</v>
      </c>
      <c r="I6671" t="s">
        <v>22</v>
      </c>
      <c r="J6671" t="s">
        <v>23</v>
      </c>
      <c r="K6671" t="s">
        <v>24</v>
      </c>
      <c r="L6671" t="s">
        <v>304</v>
      </c>
      <c r="M6671" t="s">
        <v>737</v>
      </c>
      <c r="N6671">
        <v>1498</v>
      </c>
      <c r="O6671" t="s">
        <v>738</v>
      </c>
      <c r="P6671" t="s">
        <v>719</v>
      </c>
      <c r="Q6671">
        <v>5</v>
      </c>
      <c r="R6671" t="s">
        <v>1179</v>
      </c>
    </row>
    <row r="6672" spans="1:18" x14ac:dyDescent="0.3">
      <c r="A6672">
        <v>6859</v>
      </c>
      <c r="B6672" t="s">
        <v>18</v>
      </c>
      <c r="C6672">
        <v>2005</v>
      </c>
      <c r="D6672">
        <v>65000</v>
      </c>
      <c r="E6672">
        <v>90000</v>
      </c>
      <c r="F6672" t="s">
        <v>38</v>
      </c>
      <c r="G6672" t="s">
        <v>1055</v>
      </c>
      <c r="H6672" t="s">
        <v>2383</v>
      </c>
      <c r="I6672" t="s">
        <v>41</v>
      </c>
      <c r="J6672" t="s">
        <v>23</v>
      </c>
      <c r="K6672" t="s">
        <v>24</v>
      </c>
      <c r="L6672" t="s">
        <v>33</v>
      </c>
      <c r="M6672" t="s">
        <v>85</v>
      </c>
      <c r="N6672">
        <v>998</v>
      </c>
      <c r="O6672" t="s">
        <v>67</v>
      </c>
      <c r="P6672" t="s">
        <v>141</v>
      </c>
      <c r="Q6672">
        <v>5</v>
      </c>
      <c r="R6672" t="s">
        <v>1179</v>
      </c>
    </row>
    <row r="6673" spans="1:18" x14ac:dyDescent="0.3">
      <c r="A6673">
        <v>6861</v>
      </c>
      <c r="B6673" t="s">
        <v>69</v>
      </c>
      <c r="C6673">
        <v>2015</v>
      </c>
      <c r="D6673">
        <v>300000</v>
      </c>
      <c r="E6673">
        <v>140000</v>
      </c>
      <c r="F6673" t="s">
        <v>38</v>
      </c>
      <c r="G6673" t="s">
        <v>1055</v>
      </c>
      <c r="H6673" t="s">
        <v>2382</v>
      </c>
      <c r="I6673" t="s">
        <v>22</v>
      </c>
      <c r="J6673" t="s">
        <v>23</v>
      </c>
      <c r="K6673" t="s">
        <v>24</v>
      </c>
      <c r="L6673" t="s">
        <v>25</v>
      </c>
      <c r="M6673" t="s">
        <v>72</v>
      </c>
      <c r="N6673">
        <v>1399</v>
      </c>
      <c r="O6673" t="s">
        <v>247</v>
      </c>
      <c r="P6673" t="s">
        <v>74</v>
      </c>
      <c r="Q6673">
        <v>5</v>
      </c>
      <c r="R6673" t="s">
        <v>1179</v>
      </c>
    </row>
    <row r="6674" spans="1:18" x14ac:dyDescent="0.3">
      <c r="A6674">
        <v>6862</v>
      </c>
      <c r="B6674" t="s">
        <v>88</v>
      </c>
      <c r="C6674">
        <v>2003</v>
      </c>
      <c r="D6674">
        <v>125000</v>
      </c>
      <c r="E6674">
        <v>120000</v>
      </c>
      <c r="F6674" t="s">
        <v>38</v>
      </c>
      <c r="G6674" t="s">
        <v>1055</v>
      </c>
      <c r="H6674" t="s">
        <v>2383</v>
      </c>
      <c r="I6674" t="s">
        <v>22</v>
      </c>
      <c r="J6674" t="s">
        <v>23</v>
      </c>
      <c r="K6674" t="s">
        <v>24</v>
      </c>
      <c r="L6674" t="s">
        <v>42</v>
      </c>
      <c r="M6674" t="s">
        <v>1184</v>
      </c>
      <c r="N6674">
        <v>2609</v>
      </c>
      <c r="O6674" t="s">
        <v>1185</v>
      </c>
      <c r="P6674" t="s">
        <v>1186</v>
      </c>
      <c r="Q6674">
        <v>8</v>
      </c>
      <c r="R6674" t="s">
        <v>1179</v>
      </c>
    </row>
    <row r="6675" spans="1:18" x14ac:dyDescent="0.3">
      <c r="A6675">
        <v>6863</v>
      </c>
      <c r="B6675" t="s">
        <v>109</v>
      </c>
      <c r="C6675">
        <v>2017</v>
      </c>
      <c r="D6675">
        <v>520000</v>
      </c>
      <c r="E6675">
        <v>40000</v>
      </c>
      <c r="F6675" t="s">
        <v>38</v>
      </c>
      <c r="G6675" t="s">
        <v>1055</v>
      </c>
      <c r="H6675" t="s">
        <v>2383</v>
      </c>
      <c r="I6675" t="s">
        <v>41</v>
      </c>
      <c r="J6675" t="s">
        <v>23</v>
      </c>
      <c r="K6675" t="s">
        <v>24</v>
      </c>
      <c r="L6675" t="s">
        <v>25</v>
      </c>
      <c r="M6675" t="s">
        <v>110</v>
      </c>
      <c r="N6675">
        <v>1199</v>
      </c>
      <c r="O6675" t="s">
        <v>416</v>
      </c>
      <c r="P6675" t="s">
        <v>112</v>
      </c>
      <c r="Q6675">
        <v>5</v>
      </c>
      <c r="R6675" t="s">
        <v>1179</v>
      </c>
    </row>
    <row r="6676" spans="1:18" x14ac:dyDescent="0.3">
      <c r="A6676">
        <v>6864</v>
      </c>
      <c r="B6676" t="s">
        <v>18</v>
      </c>
      <c r="C6676">
        <v>2014</v>
      </c>
      <c r="D6676">
        <v>190000</v>
      </c>
      <c r="E6676">
        <v>70000</v>
      </c>
      <c r="F6676" t="s">
        <v>38</v>
      </c>
      <c r="G6676" t="s">
        <v>1055</v>
      </c>
      <c r="H6676" t="s">
        <v>2382</v>
      </c>
      <c r="I6676" t="s">
        <v>41</v>
      </c>
      <c r="J6676" t="s">
        <v>23</v>
      </c>
      <c r="K6676" t="s">
        <v>24</v>
      </c>
      <c r="L6676" t="s">
        <v>42</v>
      </c>
      <c r="M6676" t="s">
        <v>430</v>
      </c>
      <c r="N6676">
        <v>796</v>
      </c>
      <c r="O6676" t="s">
        <v>118</v>
      </c>
      <c r="P6676" t="s">
        <v>119</v>
      </c>
      <c r="Q6676">
        <v>5</v>
      </c>
      <c r="R6676" t="s">
        <v>1179</v>
      </c>
    </row>
    <row r="6677" spans="1:18" x14ac:dyDescent="0.3">
      <c r="A6677">
        <v>6865</v>
      </c>
      <c r="B6677" t="s">
        <v>145</v>
      </c>
      <c r="C6677">
        <v>2018</v>
      </c>
      <c r="D6677">
        <v>310000</v>
      </c>
      <c r="E6677">
        <v>7000</v>
      </c>
      <c r="F6677" t="s">
        <v>38</v>
      </c>
      <c r="G6677" t="s">
        <v>1055</v>
      </c>
      <c r="H6677" t="s">
        <v>2383</v>
      </c>
      <c r="I6677" t="s">
        <v>41</v>
      </c>
      <c r="J6677" t="s">
        <v>23</v>
      </c>
      <c r="K6677" t="s">
        <v>24</v>
      </c>
      <c r="L6677" t="s">
        <v>25</v>
      </c>
      <c r="M6677" t="s">
        <v>553</v>
      </c>
      <c r="N6677">
        <v>999</v>
      </c>
      <c r="O6677" t="s">
        <v>86</v>
      </c>
      <c r="P6677" t="s">
        <v>306</v>
      </c>
      <c r="Q6677">
        <v>5</v>
      </c>
      <c r="R6677" t="s">
        <v>1179</v>
      </c>
    </row>
    <row r="6678" spans="1:18" x14ac:dyDescent="0.3">
      <c r="A6678">
        <v>6866</v>
      </c>
      <c r="B6678" t="s">
        <v>65</v>
      </c>
      <c r="C6678">
        <v>2012</v>
      </c>
      <c r="D6678">
        <v>750000</v>
      </c>
      <c r="E6678">
        <v>90000</v>
      </c>
      <c r="F6678" t="s">
        <v>38</v>
      </c>
      <c r="G6678" t="s">
        <v>1055</v>
      </c>
      <c r="H6678" t="s">
        <v>2382</v>
      </c>
      <c r="I6678" t="s">
        <v>22</v>
      </c>
      <c r="J6678" t="s">
        <v>23</v>
      </c>
      <c r="K6678" t="s">
        <v>24</v>
      </c>
      <c r="L6678" t="s">
        <v>25</v>
      </c>
      <c r="M6678" t="s">
        <v>475</v>
      </c>
      <c r="N6678">
        <v>2494</v>
      </c>
      <c r="O6678" t="s">
        <v>476</v>
      </c>
      <c r="P6678" t="s">
        <v>477</v>
      </c>
      <c r="Q6678">
        <v>8</v>
      </c>
      <c r="R6678" t="s">
        <v>1179</v>
      </c>
    </row>
    <row r="6679" spans="1:18" x14ac:dyDescent="0.3">
      <c r="A6679">
        <v>6867</v>
      </c>
      <c r="B6679" t="s">
        <v>88</v>
      </c>
      <c r="C6679">
        <v>2016</v>
      </c>
      <c r="D6679">
        <v>750000</v>
      </c>
      <c r="E6679">
        <v>110000</v>
      </c>
      <c r="F6679" t="s">
        <v>56</v>
      </c>
      <c r="G6679" t="s">
        <v>57</v>
      </c>
      <c r="H6679" t="s">
        <v>2384</v>
      </c>
      <c r="I6679" t="s">
        <v>22</v>
      </c>
      <c r="J6679" t="s">
        <v>23</v>
      </c>
      <c r="K6679" t="s">
        <v>154</v>
      </c>
      <c r="L6679" t="s">
        <v>25</v>
      </c>
      <c r="M6679" t="s">
        <v>623</v>
      </c>
      <c r="N6679">
        <v>1493</v>
      </c>
      <c r="O6679" t="s">
        <v>171</v>
      </c>
      <c r="P6679" t="s">
        <v>445</v>
      </c>
      <c r="Q6679">
        <v>7</v>
      </c>
      <c r="R6679" t="s">
        <v>1179</v>
      </c>
    </row>
    <row r="6680" spans="1:18" x14ac:dyDescent="0.3">
      <c r="A6680">
        <v>6868</v>
      </c>
      <c r="B6680" t="s">
        <v>18</v>
      </c>
      <c r="C6680">
        <v>2019</v>
      </c>
      <c r="D6680">
        <v>350000</v>
      </c>
      <c r="E6680">
        <v>15000</v>
      </c>
      <c r="F6680" t="s">
        <v>56</v>
      </c>
      <c r="G6680" t="s">
        <v>57</v>
      </c>
      <c r="H6680" t="s">
        <v>2350</v>
      </c>
      <c r="I6680" t="s">
        <v>41</v>
      </c>
      <c r="J6680" t="s">
        <v>23</v>
      </c>
      <c r="K6680" t="s">
        <v>24</v>
      </c>
      <c r="L6680" t="s">
        <v>25</v>
      </c>
      <c r="M6680" t="s">
        <v>140</v>
      </c>
      <c r="N6680">
        <v>998</v>
      </c>
      <c r="O6680" t="s">
        <v>166</v>
      </c>
      <c r="P6680" t="s">
        <v>141</v>
      </c>
      <c r="Q6680">
        <v>5</v>
      </c>
      <c r="R6680" t="s">
        <v>1179</v>
      </c>
    </row>
    <row r="6681" spans="1:18" x14ac:dyDescent="0.3">
      <c r="A6681">
        <v>6869</v>
      </c>
      <c r="B6681" t="s">
        <v>18</v>
      </c>
      <c r="C6681">
        <v>2020</v>
      </c>
      <c r="D6681">
        <v>360000</v>
      </c>
      <c r="E6681">
        <v>5000</v>
      </c>
      <c r="F6681" t="s">
        <v>56</v>
      </c>
      <c r="G6681" t="s">
        <v>57</v>
      </c>
      <c r="H6681" t="s">
        <v>2350</v>
      </c>
      <c r="I6681" t="s">
        <v>41</v>
      </c>
      <c r="J6681" t="s">
        <v>23</v>
      </c>
      <c r="K6681" t="s">
        <v>24</v>
      </c>
      <c r="L6681" t="s">
        <v>25</v>
      </c>
      <c r="M6681" t="s">
        <v>696</v>
      </c>
      <c r="N6681">
        <v>796</v>
      </c>
      <c r="O6681" t="s">
        <v>118</v>
      </c>
      <c r="P6681" t="s">
        <v>119</v>
      </c>
      <c r="Q6681">
        <v>5</v>
      </c>
      <c r="R6681" t="s">
        <v>1179</v>
      </c>
    </row>
    <row r="6682" spans="1:18" x14ac:dyDescent="0.3">
      <c r="A6682">
        <v>6870</v>
      </c>
      <c r="B6682" t="s">
        <v>75</v>
      </c>
      <c r="C6682">
        <v>2017</v>
      </c>
      <c r="D6682">
        <v>285000</v>
      </c>
      <c r="E6682">
        <v>5000</v>
      </c>
      <c r="F6682" t="s">
        <v>56</v>
      </c>
      <c r="G6682" t="s">
        <v>57</v>
      </c>
      <c r="H6682" t="s">
        <v>2350</v>
      </c>
      <c r="I6682" t="s">
        <v>41</v>
      </c>
      <c r="J6682" t="s">
        <v>23</v>
      </c>
      <c r="K6682" t="s">
        <v>24</v>
      </c>
      <c r="L6682" t="s">
        <v>25</v>
      </c>
      <c r="M6682" t="s">
        <v>427</v>
      </c>
      <c r="N6682">
        <v>799</v>
      </c>
      <c r="O6682" t="s">
        <v>428</v>
      </c>
      <c r="P6682" t="s">
        <v>429</v>
      </c>
      <c r="Q6682">
        <v>5</v>
      </c>
      <c r="R6682" t="s">
        <v>1179</v>
      </c>
    </row>
    <row r="6683" spans="1:18" x14ac:dyDescent="0.3">
      <c r="A6683">
        <v>6871</v>
      </c>
      <c r="B6683" t="s">
        <v>18</v>
      </c>
      <c r="C6683">
        <v>2013</v>
      </c>
      <c r="D6683">
        <v>160000</v>
      </c>
      <c r="E6683">
        <v>70000</v>
      </c>
      <c r="F6683" t="s">
        <v>56</v>
      </c>
      <c r="G6683" t="s">
        <v>57</v>
      </c>
      <c r="H6683" t="s">
        <v>2350</v>
      </c>
      <c r="I6683" t="s">
        <v>41</v>
      </c>
      <c r="J6683" t="s">
        <v>23</v>
      </c>
      <c r="K6683" t="s">
        <v>24</v>
      </c>
      <c r="L6683" t="s">
        <v>33</v>
      </c>
      <c r="M6683" t="s">
        <v>430</v>
      </c>
      <c r="N6683">
        <v>796</v>
      </c>
      <c r="O6683" t="s">
        <v>118</v>
      </c>
      <c r="P6683" t="s">
        <v>119</v>
      </c>
      <c r="Q6683">
        <v>5</v>
      </c>
      <c r="R6683" t="s">
        <v>1179</v>
      </c>
    </row>
    <row r="6684" spans="1:18" x14ac:dyDescent="0.3">
      <c r="A6684">
        <v>6872</v>
      </c>
      <c r="B6684" t="s">
        <v>145</v>
      </c>
      <c r="C6684">
        <v>2015</v>
      </c>
      <c r="D6684">
        <v>229999</v>
      </c>
      <c r="E6684">
        <v>60000</v>
      </c>
      <c r="F6684" t="s">
        <v>56</v>
      </c>
      <c r="G6684" t="s">
        <v>57</v>
      </c>
      <c r="H6684" t="s">
        <v>210</v>
      </c>
      <c r="I6684" t="s">
        <v>41</v>
      </c>
      <c r="J6684" t="s">
        <v>23</v>
      </c>
      <c r="K6684" t="s">
        <v>24</v>
      </c>
      <c r="L6684" t="s">
        <v>33</v>
      </c>
      <c r="M6684" t="s">
        <v>392</v>
      </c>
      <c r="N6684">
        <v>1198</v>
      </c>
      <c r="O6684" t="s">
        <v>86</v>
      </c>
      <c r="P6684" t="s">
        <v>147</v>
      </c>
      <c r="Q6684">
        <v>7</v>
      </c>
      <c r="R6684" t="s">
        <v>1179</v>
      </c>
    </row>
    <row r="6685" spans="1:18" x14ac:dyDescent="0.3">
      <c r="A6685">
        <v>6873</v>
      </c>
      <c r="B6685" t="s">
        <v>18</v>
      </c>
      <c r="C6685">
        <v>2007</v>
      </c>
      <c r="D6685">
        <v>85000</v>
      </c>
      <c r="E6685">
        <v>120000</v>
      </c>
      <c r="F6685" t="s">
        <v>56</v>
      </c>
      <c r="G6685" t="s">
        <v>57</v>
      </c>
      <c r="H6685" t="s">
        <v>210</v>
      </c>
      <c r="I6685" t="s">
        <v>41</v>
      </c>
      <c r="J6685" t="s">
        <v>23</v>
      </c>
      <c r="K6685" t="s">
        <v>24</v>
      </c>
      <c r="L6685" t="s">
        <v>42</v>
      </c>
      <c r="M6685" t="s">
        <v>96</v>
      </c>
      <c r="N6685">
        <v>796</v>
      </c>
      <c r="O6685" t="s">
        <v>97</v>
      </c>
      <c r="P6685" t="s">
        <v>98</v>
      </c>
      <c r="Q6685">
        <v>5</v>
      </c>
      <c r="R6685" t="s">
        <v>1179</v>
      </c>
    </row>
    <row r="6686" spans="1:18" x14ac:dyDescent="0.3">
      <c r="A6686">
        <v>6874</v>
      </c>
      <c r="B6686" t="s">
        <v>145</v>
      </c>
      <c r="C6686">
        <v>2018</v>
      </c>
      <c r="D6686">
        <v>300000</v>
      </c>
      <c r="E6686">
        <v>7000</v>
      </c>
      <c r="F6686" t="s">
        <v>56</v>
      </c>
      <c r="G6686" t="s">
        <v>57</v>
      </c>
      <c r="H6686" t="s">
        <v>2384</v>
      </c>
      <c r="I6686" t="s">
        <v>41</v>
      </c>
      <c r="J6686" t="s">
        <v>23</v>
      </c>
      <c r="K6686" t="s">
        <v>24</v>
      </c>
      <c r="L6686" t="s">
        <v>25</v>
      </c>
      <c r="M6686" t="s">
        <v>553</v>
      </c>
      <c r="N6686">
        <v>999</v>
      </c>
      <c r="O6686" t="s">
        <v>86</v>
      </c>
      <c r="P6686" t="s">
        <v>306</v>
      </c>
      <c r="Q6686">
        <v>5</v>
      </c>
      <c r="R6686" t="s">
        <v>1179</v>
      </c>
    </row>
    <row r="6687" spans="1:18" x14ac:dyDescent="0.3">
      <c r="A6687">
        <v>6875</v>
      </c>
      <c r="B6687" t="s">
        <v>88</v>
      </c>
      <c r="C6687">
        <v>2014</v>
      </c>
      <c r="D6687">
        <v>675000</v>
      </c>
      <c r="E6687">
        <v>120000</v>
      </c>
      <c r="F6687" t="s">
        <v>56</v>
      </c>
      <c r="G6687" t="s">
        <v>57</v>
      </c>
      <c r="H6687" t="s">
        <v>2384</v>
      </c>
      <c r="I6687" t="s">
        <v>22</v>
      </c>
      <c r="J6687" t="s">
        <v>23</v>
      </c>
      <c r="K6687" t="s">
        <v>24</v>
      </c>
      <c r="L6687" t="s">
        <v>25</v>
      </c>
      <c r="M6687" t="s">
        <v>481</v>
      </c>
      <c r="N6687">
        <v>2179</v>
      </c>
      <c r="O6687" t="s">
        <v>271</v>
      </c>
      <c r="P6687" t="s">
        <v>272</v>
      </c>
      <c r="Q6687">
        <v>7</v>
      </c>
      <c r="R6687" t="s">
        <v>1179</v>
      </c>
    </row>
    <row r="6688" spans="1:18" x14ac:dyDescent="0.3">
      <c r="A6688">
        <v>6876</v>
      </c>
      <c r="B6688" t="s">
        <v>88</v>
      </c>
      <c r="C6688">
        <v>2014</v>
      </c>
      <c r="D6688">
        <v>700000</v>
      </c>
      <c r="E6688">
        <v>145241</v>
      </c>
      <c r="F6688" t="s">
        <v>56</v>
      </c>
      <c r="G6688" t="s">
        <v>57</v>
      </c>
      <c r="H6688" t="s">
        <v>210</v>
      </c>
      <c r="I6688" t="s">
        <v>22</v>
      </c>
      <c r="J6688" t="s">
        <v>23</v>
      </c>
      <c r="K6688" t="s">
        <v>24</v>
      </c>
      <c r="L6688" t="s">
        <v>25</v>
      </c>
      <c r="M6688" t="s">
        <v>481</v>
      </c>
      <c r="N6688">
        <v>2179</v>
      </c>
      <c r="O6688" t="s">
        <v>271</v>
      </c>
      <c r="P6688" t="s">
        <v>272</v>
      </c>
      <c r="Q6688">
        <v>7</v>
      </c>
      <c r="R6688" t="s">
        <v>1179</v>
      </c>
    </row>
    <row r="6689" spans="1:18" x14ac:dyDescent="0.3">
      <c r="A6689">
        <v>6877</v>
      </c>
      <c r="B6689" t="s">
        <v>88</v>
      </c>
      <c r="C6689">
        <v>2008</v>
      </c>
      <c r="D6689">
        <v>400000</v>
      </c>
      <c r="E6689">
        <v>110000</v>
      </c>
      <c r="F6689" t="s">
        <v>56</v>
      </c>
      <c r="G6689" t="s">
        <v>57</v>
      </c>
      <c r="H6689" t="s">
        <v>2384</v>
      </c>
      <c r="I6689" t="s">
        <v>22</v>
      </c>
      <c r="J6689" t="s">
        <v>23</v>
      </c>
      <c r="K6689" t="s">
        <v>24</v>
      </c>
      <c r="L6689" t="s">
        <v>25</v>
      </c>
      <c r="M6689" t="s">
        <v>1184</v>
      </c>
      <c r="N6689">
        <v>2609</v>
      </c>
      <c r="O6689" t="s">
        <v>1185</v>
      </c>
      <c r="P6689" t="s">
        <v>1186</v>
      </c>
      <c r="Q6689">
        <v>8</v>
      </c>
      <c r="R6689" t="s">
        <v>1179</v>
      </c>
    </row>
    <row r="6690" spans="1:18" x14ac:dyDescent="0.3">
      <c r="A6690">
        <v>6878</v>
      </c>
      <c r="B6690" t="s">
        <v>75</v>
      </c>
      <c r="C6690">
        <v>2016</v>
      </c>
      <c r="D6690">
        <v>254999</v>
      </c>
      <c r="E6690">
        <v>30000</v>
      </c>
      <c r="F6690" t="s">
        <v>56</v>
      </c>
      <c r="G6690" t="s">
        <v>57</v>
      </c>
      <c r="H6690" t="s">
        <v>2384</v>
      </c>
      <c r="I6690" t="s">
        <v>41</v>
      </c>
      <c r="J6690" t="s">
        <v>23</v>
      </c>
      <c r="K6690" t="s">
        <v>24</v>
      </c>
      <c r="L6690" t="s">
        <v>42</v>
      </c>
      <c r="M6690" t="s">
        <v>427</v>
      </c>
      <c r="N6690">
        <v>799</v>
      </c>
      <c r="O6690" t="s">
        <v>428</v>
      </c>
      <c r="P6690" t="s">
        <v>429</v>
      </c>
      <c r="Q6690">
        <v>5</v>
      </c>
      <c r="R6690" t="s">
        <v>1179</v>
      </c>
    </row>
    <row r="6691" spans="1:18" x14ac:dyDescent="0.3">
      <c r="A6691">
        <v>6879</v>
      </c>
      <c r="B6691" t="s">
        <v>88</v>
      </c>
      <c r="C6691">
        <v>2015</v>
      </c>
      <c r="D6691">
        <v>1050000</v>
      </c>
      <c r="E6691">
        <v>80000</v>
      </c>
      <c r="F6691" t="s">
        <v>56</v>
      </c>
      <c r="G6691" t="s">
        <v>57</v>
      </c>
      <c r="H6691" t="s">
        <v>2350</v>
      </c>
      <c r="I6691" t="s">
        <v>22</v>
      </c>
      <c r="J6691" t="s">
        <v>23</v>
      </c>
      <c r="K6691" t="s">
        <v>24</v>
      </c>
      <c r="L6691" t="s">
        <v>33</v>
      </c>
      <c r="M6691" t="s">
        <v>605</v>
      </c>
      <c r="N6691">
        <v>2179</v>
      </c>
      <c r="O6691" t="s">
        <v>271</v>
      </c>
      <c r="P6691" t="s">
        <v>615</v>
      </c>
      <c r="Q6691">
        <v>7</v>
      </c>
      <c r="R6691" t="s">
        <v>1179</v>
      </c>
    </row>
    <row r="6692" spans="1:18" x14ac:dyDescent="0.3">
      <c r="A6692">
        <v>6880</v>
      </c>
      <c r="B6692" t="s">
        <v>18</v>
      </c>
      <c r="C6692">
        <v>2013</v>
      </c>
      <c r="D6692">
        <v>390000</v>
      </c>
      <c r="E6692">
        <v>100000</v>
      </c>
      <c r="F6692" t="s">
        <v>56</v>
      </c>
      <c r="G6692" t="s">
        <v>57</v>
      </c>
      <c r="H6692" t="s">
        <v>210</v>
      </c>
      <c r="I6692" t="s">
        <v>22</v>
      </c>
      <c r="J6692" t="s">
        <v>23</v>
      </c>
      <c r="K6692" t="s">
        <v>24</v>
      </c>
      <c r="L6692" t="s">
        <v>25</v>
      </c>
      <c r="M6692" t="s">
        <v>26</v>
      </c>
      <c r="N6692">
        <v>1248</v>
      </c>
      <c r="O6692" t="s">
        <v>27</v>
      </c>
      <c r="P6692" t="s">
        <v>28</v>
      </c>
      <c r="Q6692">
        <v>5</v>
      </c>
      <c r="R6692" t="s">
        <v>1179</v>
      </c>
    </row>
    <row r="6693" spans="1:18" x14ac:dyDescent="0.3">
      <c r="A6693">
        <v>6881</v>
      </c>
      <c r="B6693" t="s">
        <v>65</v>
      </c>
      <c r="C6693">
        <v>2015</v>
      </c>
      <c r="D6693">
        <v>450000</v>
      </c>
      <c r="E6693">
        <v>80000</v>
      </c>
      <c r="F6693" t="s">
        <v>56</v>
      </c>
      <c r="G6693" t="s">
        <v>57</v>
      </c>
      <c r="H6693" t="s">
        <v>2384</v>
      </c>
      <c r="I6693" t="s">
        <v>22</v>
      </c>
      <c r="J6693" t="s">
        <v>23</v>
      </c>
      <c r="K6693" t="s">
        <v>24</v>
      </c>
      <c r="L6693" t="s">
        <v>25</v>
      </c>
      <c r="M6693" t="s">
        <v>66</v>
      </c>
      <c r="N6693">
        <v>1364</v>
      </c>
      <c r="O6693" t="s">
        <v>244</v>
      </c>
      <c r="P6693" t="s">
        <v>68</v>
      </c>
      <c r="Q6693">
        <v>5</v>
      </c>
      <c r="R6693" t="s">
        <v>1179</v>
      </c>
    </row>
    <row r="6694" spans="1:18" x14ac:dyDescent="0.3">
      <c r="A6694">
        <v>6882</v>
      </c>
      <c r="B6694" t="s">
        <v>65</v>
      </c>
      <c r="C6694">
        <v>2016</v>
      </c>
      <c r="D6694">
        <v>1630000</v>
      </c>
      <c r="E6694">
        <v>40000</v>
      </c>
      <c r="F6694" t="s">
        <v>19</v>
      </c>
      <c r="G6694" t="s">
        <v>786</v>
      </c>
      <c r="H6694" t="s">
        <v>866</v>
      </c>
      <c r="I6694" t="s">
        <v>22</v>
      </c>
      <c r="J6694" t="s">
        <v>23</v>
      </c>
      <c r="K6694" t="s">
        <v>154</v>
      </c>
      <c r="L6694" t="s">
        <v>33</v>
      </c>
      <c r="M6694" t="s">
        <v>187</v>
      </c>
      <c r="N6694">
        <v>2755</v>
      </c>
      <c r="O6694" t="s">
        <v>188</v>
      </c>
      <c r="P6694" t="s">
        <v>189</v>
      </c>
      <c r="Q6694">
        <v>7</v>
      </c>
      <c r="R6694" t="s">
        <v>1179</v>
      </c>
    </row>
    <row r="6695" spans="1:18" x14ac:dyDescent="0.3">
      <c r="A6695">
        <v>6883</v>
      </c>
      <c r="B6695" t="s">
        <v>18</v>
      </c>
      <c r="C6695">
        <v>2017</v>
      </c>
      <c r="D6695">
        <v>725000</v>
      </c>
      <c r="E6695">
        <v>50000</v>
      </c>
      <c r="F6695" t="s">
        <v>19</v>
      </c>
      <c r="G6695" t="s">
        <v>83</v>
      </c>
      <c r="H6695" t="s">
        <v>2385</v>
      </c>
      <c r="I6695" t="s">
        <v>22</v>
      </c>
      <c r="J6695" t="s">
        <v>23</v>
      </c>
      <c r="K6695" t="s">
        <v>24</v>
      </c>
      <c r="L6695" t="s">
        <v>25</v>
      </c>
      <c r="M6695" t="s">
        <v>129</v>
      </c>
      <c r="N6695">
        <v>1248</v>
      </c>
      <c r="O6695" t="s">
        <v>94</v>
      </c>
      <c r="P6695" t="s">
        <v>95</v>
      </c>
      <c r="Q6695">
        <v>5</v>
      </c>
      <c r="R6695" t="s">
        <v>1179</v>
      </c>
    </row>
    <row r="6696" spans="1:18" x14ac:dyDescent="0.3">
      <c r="A6696">
        <v>6884</v>
      </c>
      <c r="B6696" t="s">
        <v>109</v>
      </c>
      <c r="C6696">
        <v>2013</v>
      </c>
      <c r="D6696">
        <v>466000</v>
      </c>
      <c r="E6696">
        <v>95500</v>
      </c>
      <c r="F6696" t="s">
        <v>19</v>
      </c>
      <c r="G6696" t="s">
        <v>786</v>
      </c>
      <c r="H6696" t="s">
        <v>2362</v>
      </c>
      <c r="I6696" t="s">
        <v>22</v>
      </c>
      <c r="J6696" t="s">
        <v>23</v>
      </c>
      <c r="K6696" t="s">
        <v>24</v>
      </c>
      <c r="L6696" t="s">
        <v>33</v>
      </c>
      <c r="M6696" t="s">
        <v>130</v>
      </c>
      <c r="N6696">
        <v>2179</v>
      </c>
      <c r="O6696" t="s">
        <v>293</v>
      </c>
      <c r="P6696" t="s">
        <v>152</v>
      </c>
      <c r="Q6696">
        <v>7</v>
      </c>
      <c r="R6696" t="s">
        <v>1179</v>
      </c>
    </row>
    <row r="6697" spans="1:18" x14ac:dyDescent="0.3">
      <c r="A6697">
        <v>6885</v>
      </c>
      <c r="B6697" t="s">
        <v>69</v>
      </c>
      <c r="C6697">
        <v>2017</v>
      </c>
      <c r="D6697">
        <v>370000</v>
      </c>
      <c r="E6697">
        <v>40000</v>
      </c>
      <c r="F6697" t="s">
        <v>56</v>
      </c>
      <c r="G6697" t="s">
        <v>57</v>
      </c>
      <c r="H6697" t="s">
        <v>210</v>
      </c>
      <c r="I6697" t="s">
        <v>41</v>
      </c>
      <c r="J6697" t="s">
        <v>23</v>
      </c>
      <c r="K6697" t="s">
        <v>24</v>
      </c>
      <c r="L6697" t="s">
        <v>33</v>
      </c>
      <c r="M6697" t="s">
        <v>218</v>
      </c>
      <c r="N6697">
        <v>1196</v>
      </c>
      <c r="O6697" t="s">
        <v>219</v>
      </c>
      <c r="P6697" t="s">
        <v>220</v>
      </c>
      <c r="Q6697">
        <v>5</v>
      </c>
      <c r="R6697" t="s">
        <v>1179</v>
      </c>
    </row>
    <row r="6698" spans="1:18" x14ac:dyDescent="0.3">
      <c r="A6698">
        <v>6886</v>
      </c>
      <c r="B6698" t="s">
        <v>18</v>
      </c>
      <c r="C6698">
        <v>2007</v>
      </c>
      <c r="D6698">
        <v>150000</v>
      </c>
      <c r="E6698">
        <v>70000</v>
      </c>
      <c r="F6698" t="s">
        <v>56</v>
      </c>
      <c r="G6698" t="s">
        <v>57</v>
      </c>
      <c r="H6698" t="s">
        <v>210</v>
      </c>
      <c r="I6698" t="s">
        <v>41</v>
      </c>
      <c r="J6698" t="s">
        <v>23</v>
      </c>
      <c r="K6698" t="s">
        <v>24</v>
      </c>
      <c r="L6698" t="s">
        <v>42</v>
      </c>
      <c r="M6698" t="s">
        <v>121</v>
      </c>
      <c r="N6698">
        <v>1061</v>
      </c>
      <c r="O6698" t="s">
        <v>705</v>
      </c>
      <c r="P6698" t="s">
        <v>87</v>
      </c>
      <c r="Q6698">
        <v>5</v>
      </c>
      <c r="R6698" t="s">
        <v>1179</v>
      </c>
    </row>
    <row r="6699" spans="1:18" x14ac:dyDescent="0.3">
      <c r="A6699">
        <v>6887</v>
      </c>
      <c r="B6699" t="s">
        <v>18</v>
      </c>
      <c r="C6699">
        <v>2017</v>
      </c>
      <c r="D6699">
        <v>483000</v>
      </c>
      <c r="E6699">
        <v>15000</v>
      </c>
      <c r="F6699" t="s">
        <v>19</v>
      </c>
      <c r="G6699" t="s">
        <v>786</v>
      </c>
      <c r="H6699" t="s">
        <v>866</v>
      </c>
      <c r="I6699" t="s">
        <v>41</v>
      </c>
      <c r="J6699" t="s">
        <v>23</v>
      </c>
      <c r="K6699" t="s">
        <v>24</v>
      </c>
      <c r="L6699" t="s">
        <v>25</v>
      </c>
      <c r="M6699" t="s">
        <v>243</v>
      </c>
      <c r="N6699">
        <v>998</v>
      </c>
      <c r="O6699" t="s">
        <v>244</v>
      </c>
      <c r="P6699" t="s">
        <v>141</v>
      </c>
      <c r="Q6699">
        <v>5</v>
      </c>
      <c r="R6699" t="s">
        <v>1179</v>
      </c>
    </row>
    <row r="6700" spans="1:18" x14ac:dyDescent="0.3">
      <c r="A6700">
        <v>6888</v>
      </c>
      <c r="B6700" t="s">
        <v>46</v>
      </c>
      <c r="C6700">
        <v>2016</v>
      </c>
      <c r="D6700">
        <v>470000</v>
      </c>
      <c r="E6700">
        <v>10000</v>
      </c>
      <c r="F6700" t="s">
        <v>38</v>
      </c>
      <c r="G6700" t="s">
        <v>1758</v>
      </c>
      <c r="H6700" t="s">
        <v>844</v>
      </c>
      <c r="I6700" t="s">
        <v>41</v>
      </c>
      <c r="J6700" t="s">
        <v>23</v>
      </c>
      <c r="K6700" t="s">
        <v>24</v>
      </c>
      <c r="L6700" t="s">
        <v>25</v>
      </c>
      <c r="M6700" t="s">
        <v>85</v>
      </c>
      <c r="N6700">
        <v>1197</v>
      </c>
      <c r="O6700" t="s">
        <v>90</v>
      </c>
      <c r="P6700" t="s">
        <v>261</v>
      </c>
      <c r="Q6700">
        <v>5</v>
      </c>
      <c r="R6700" t="s">
        <v>1179</v>
      </c>
    </row>
    <row r="6701" spans="1:18" x14ac:dyDescent="0.3">
      <c r="A6701">
        <v>6889</v>
      </c>
      <c r="B6701" t="s">
        <v>18</v>
      </c>
      <c r="C6701">
        <v>2018</v>
      </c>
      <c r="D6701">
        <v>950000</v>
      </c>
      <c r="E6701">
        <v>25000</v>
      </c>
      <c r="F6701" t="s">
        <v>38</v>
      </c>
      <c r="G6701" t="s">
        <v>1758</v>
      </c>
      <c r="H6701" t="s">
        <v>844</v>
      </c>
      <c r="I6701" t="s">
        <v>22</v>
      </c>
      <c r="J6701" t="s">
        <v>23</v>
      </c>
      <c r="K6701" t="s">
        <v>24</v>
      </c>
      <c r="L6701" t="s">
        <v>25</v>
      </c>
      <c r="M6701" t="s">
        <v>129</v>
      </c>
      <c r="N6701">
        <v>1248</v>
      </c>
      <c r="O6701" t="s">
        <v>94</v>
      </c>
      <c r="P6701" t="s">
        <v>95</v>
      </c>
      <c r="Q6701">
        <v>5</v>
      </c>
      <c r="R6701" t="s">
        <v>1179</v>
      </c>
    </row>
    <row r="6702" spans="1:18" x14ac:dyDescent="0.3">
      <c r="A6702">
        <v>6890</v>
      </c>
      <c r="B6702" t="s">
        <v>46</v>
      </c>
      <c r="C6702">
        <v>2013</v>
      </c>
      <c r="D6702">
        <v>450000</v>
      </c>
      <c r="E6702">
        <v>50000</v>
      </c>
      <c r="F6702" t="s">
        <v>38</v>
      </c>
      <c r="G6702" t="s">
        <v>812</v>
      </c>
      <c r="H6702" t="s">
        <v>2271</v>
      </c>
      <c r="I6702" t="s">
        <v>41</v>
      </c>
      <c r="J6702" t="s">
        <v>23</v>
      </c>
      <c r="K6702" t="s">
        <v>24</v>
      </c>
      <c r="L6702" t="s">
        <v>42</v>
      </c>
      <c r="M6702" t="s">
        <v>313</v>
      </c>
      <c r="N6702">
        <v>1591</v>
      </c>
      <c r="O6702" t="s">
        <v>143</v>
      </c>
      <c r="P6702" t="s">
        <v>492</v>
      </c>
      <c r="Q6702">
        <v>5</v>
      </c>
      <c r="R6702" t="s">
        <v>1179</v>
      </c>
    </row>
    <row r="6703" spans="1:18" x14ac:dyDescent="0.3">
      <c r="A6703">
        <v>6891</v>
      </c>
      <c r="B6703" t="s">
        <v>65</v>
      </c>
      <c r="C6703">
        <v>2011</v>
      </c>
      <c r="D6703">
        <v>345000</v>
      </c>
      <c r="E6703">
        <v>70000</v>
      </c>
      <c r="F6703" t="s">
        <v>124</v>
      </c>
      <c r="G6703" t="s">
        <v>196</v>
      </c>
      <c r="H6703" t="s">
        <v>2386</v>
      </c>
      <c r="I6703" t="s">
        <v>41</v>
      </c>
      <c r="J6703" t="s">
        <v>23</v>
      </c>
      <c r="K6703" t="s">
        <v>24</v>
      </c>
      <c r="L6703" t="s">
        <v>25</v>
      </c>
      <c r="M6703" t="s">
        <v>421</v>
      </c>
      <c r="N6703">
        <v>1496</v>
      </c>
      <c r="O6703" t="s">
        <v>434</v>
      </c>
      <c r="P6703" t="s">
        <v>528</v>
      </c>
      <c r="Q6703">
        <v>5</v>
      </c>
      <c r="R6703" t="s">
        <v>1179</v>
      </c>
    </row>
    <row r="6704" spans="1:18" x14ac:dyDescent="0.3">
      <c r="A6704">
        <v>6892</v>
      </c>
      <c r="B6704" t="s">
        <v>18</v>
      </c>
      <c r="C6704">
        <v>2009</v>
      </c>
      <c r="D6704">
        <v>300000</v>
      </c>
      <c r="E6704">
        <v>60000</v>
      </c>
      <c r="F6704" t="s">
        <v>124</v>
      </c>
      <c r="G6704" t="s">
        <v>196</v>
      </c>
      <c r="H6704" t="s">
        <v>2386</v>
      </c>
      <c r="I6704" t="s">
        <v>41</v>
      </c>
      <c r="J6704" t="s">
        <v>23</v>
      </c>
      <c r="K6704" t="s">
        <v>24</v>
      </c>
      <c r="L6704" t="s">
        <v>25</v>
      </c>
      <c r="M6704" t="s">
        <v>273</v>
      </c>
      <c r="N6704">
        <v>998</v>
      </c>
      <c r="O6704" t="s">
        <v>507</v>
      </c>
      <c r="P6704" t="s">
        <v>141</v>
      </c>
      <c r="Q6704">
        <v>5</v>
      </c>
      <c r="R6704" t="s">
        <v>1179</v>
      </c>
    </row>
    <row r="6705" spans="1:18" x14ac:dyDescent="0.3">
      <c r="A6705">
        <v>6893</v>
      </c>
      <c r="B6705" t="s">
        <v>18</v>
      </c>
      <c r="C6705">
        <v>2007</v>
      </c>
      <c r="D6705">
        <v>160000</v>
      </c>
      <c r="E6705">
        <v>74800</v>
      </c>
      <c r="F6705" t="s">
        <v>38</v>
      </c>
      <c r="G6705" t="s">
        <v>983</v>
      </c>
      <c r="H6705" t="s">
        <v>1934</v>
      </c>
      <c r="I6705" t="s">
        <v>41</v>
      </c>
      <c r="J6705" t="s">
        <v>23</v>
      </c>
      <c r="K6705" t="s">
        <v>24</v>
      </c>
      <c r="L6705" t="s">
        <v>33</v>
      </c>
      <c r="M6705" t="s">
        <v>121</v>
      </c>
      <c r="N6705">
        <v>998</v>
      </c>
      <c r="O6705" t="s">
        <v>67</v>
      </c>
      <c r="P6705" t="s">
        <v>141</v>
      </c>
      <c r="Q6705">
        <v>5</v>
      </c>
      <c r="R6705" t="s">
        <v>1179</v>
      </c>
    </row>
    <row r="6706" spans="1:18" x14ac:dyDescent="0.3">
      <c r="A6706">
        <v>6894</v>
      </c>
      <c r="B6706" t="s">
        <v>18</v>
      </c>
      <c r="C6706">
        <v>2004</v>
      </c>
      <c r="D6706">
        <v>120000</v>
      </c>
      <c r="E6706">
        <v>80000</v>
      </c>
      <c r="F6706" t="s">
        <v>38</v>
      </c>
      <c r="G6706" t="s">
        <v>983</v>
      </c>
      <c r="H6706" t="s">
        <v>1934</v>
      </c>
      <c r="I6706" t="s">
        <v>41</v>
      </c>
      <c r="J6706" t="s">
        <v>23</v>
      </c>
      <c r="K6706" t="s">
        <v>24</v>
      </c>
      <c r="L6706" t="s">
        <v>33</v>
      </c>
      <c r="M6706" t="s">
        <v>50</v>
      </c>
      <c r="N6706">
        <v>796</v>
      </c>
      <c r="O6706" t="s">
        <v>63</v>
      </c>
      <c r="P6706" t="s">
        <v>64</v>
      </c>
      <c r="Q6706">
        <v>4</v>
      </c>
      <c r="R6706" t="s">
        <v>1179</v>
      </c>
    </row>
    <row r="6707" spans="1:18" x14ac:dyDescent="0.3">
      <c r="A6707">
        <v>6895</v>
      </c>
      <c r="B6707" t="s">
        <v>109</v>
      </c>
      <c r="C6707">
        <v>2020</v>
      </c>
      <c r="D6707">
        <v>500000</v>
      </c>
      <c r="E6707">
        <v>40000</v>
      </c>
      <c r="F6707" t="s">
        <v>38</v>
      </c>
      <c r="G6707" t="s">
        <v>983</v>
      </c>
      <c r="H6707" t="s">
        <v>1934</v>
      </c>
      <c r="I6707" t="s">
        <v>41</v>
      </c>
      <c r="J6707" t="s">
        <v>23</v>
      </c>
      <c r="K6707" t="s">
        <v>24</v>
      </c>
      <c r="L6707" t="s">
        <v>25</v>
      </c>
      <c r="M6707" t="s">
        <v>433</v>
      </c>
      <c r="N6707">
        <v>1193</v>
      </c>
      <c r="O6707" t="s">
        <v>434</v>
      </c>
      <c r="P6707" t="s">
        <v>435</v>
      </c>
      <c r="Q6707">
        <v>5</v>
      </c>
      <c r="R6707" t="s">
        <v>1179</v>
      </c>
    </row>
    <row r="6708" spans="1:18" x14ac:dyDescent="0.3">
      <c r="A6708">
        <v>6896</v>
      </c>
      <c r="B6708" t="s">
        <v>88</v>
      </c>
      <c r="C6708">
        <v>2018</v>
      </c>
      <c r="D6708">
        <v>1350000</v>
      </c>
      <c r="E6708">
        <v>40000</v>
      </c>
      <c r="F6708" t="s">
        <v>38</v>
      </c>
      <c r="G6708" t="s">
        <v>983</v>
      </c>
      <c r="H6708" t="s">
        <v>1934</v>
      </c>
      <c r="I6708" t="s">
        <v>22</v>
      </c>
      <c r="J6708" t="s">
        <v>23</v>
      </c>
      <c r="K6708" t="s">
        <v>24</v>
      </c>
      <c r="L6708" t="s">
        <v>25</v>
      </c>
      <c r="M6708" t="s">
        <v>155</v>
      </c>
      <c r="N6708">
        <v>2179</v>
      </c>
      <c r="O6708" t="s">
        <v>586</v>
      </c>
      <c r="P6708" t="s">
        <v>447</v>
      </c>
      <c r="Q6708">
        <v>7</v>
      </c>
      <c r="R6708" t="s">
        <v>1179</v>
      </c>
    </row>
    <row r="6709" spans="1:18" x14ac:dyDescent="0.3">
      <c r="A6709">
        <v>6897</v>
      </c>
      <c r="B6709" t="s">
        <v>46</v>
      </c>
      <c r="C6709">
        <v>2017</v>
      </c>
      <c r="D6709">
        <v>455000</v>
      </c>
      <c r="E6709">
        <v>50000</v>
      </c>
      <c r="F6709" t="s">
        <v>124</v>
      </c>
      <c r="G6709" t="s">
        <v>196</v>
      </c>
      <c r="H6709" t="s">
        <v>2386</v>
      </c>
      <c r="I6709" t="s">
        <v>22</v>
      </c>
      <c r="J6709" t="s">
        <v>23</v>
      </c>
      <c r="K6709" t="s">
        <v>24</v>
      </c>
      <c r="L6709" t="s">
        <v>25</v>
      </c>
      <c r="M6709" t="s">
        <v>496</v>
      </c>
      <c r="N6709">
        <v>1186</v>
      </c>
      <c r="O6709" t="s">
        <v>466</v>
      </c>
      <c r="P6709" t="s">
        <v>504</v>
      </c>
      <c r="Q6709">
        <v>5</v>
      </c>
      <c r="R6709" t="s">
        <v>1179</v>
      </c>
    </row>
    <row r="6710" spans="1:18" x14ac:dyDescent="0.3">
      <c r="A6710">
        <v>6898</v>
      </c>
      <c r="B6710" t="s">
        <v>46</v>
      </c>
      <c r="C6710">
        <v>2013</v>
      </c>
      <c r="D6710">
        <v>165000</v>
      </c>
      <c r="E6710">
        <v>45000</v>
      </c>
      <c r="F6710" t="s">
        <v>124</v>
      </c>
      <c r="G6710" t="s">
        <v>196</v>
      </c>
      <c r="H6710" t="s">
        <v>2386</v>
      </c>
      <c r="I6710" t="s">
        <v>41</v>
      </c>
      <c r="J6710" t="s">
        <v>23</v>
      </c>
      <c r="K6710" t="s">
        <v>24</v>
      </c>
      <c r="L6710" t="s">
        <v>33</v>
      </c>
      <c r="M6710" t="s">
        <v>390</v>
      </c>
      <c r="N6710">
        <v>814</v>
      </c>
      <c r="O6710" t="s">
        <v>541</v>
      </c>
      <c r="P6710" t="s">
        <v>542</v>
      </c>
      <c r="Q6710">
        <v>5</v>
      </c>
      <c r="R6710" t="s">
        <v>1179</v>
      </c>
    </row>
    <row r="6711" spans="1:18" x14ac:dyDescent="0.3">
      <c r="A6711">
        <v>6899</v>
      </c>
      <c r="B6711" t="s">
        <v>18</v>
      </c>
      <c r="C6711">
        <v>2016</v>
      </c>
      <c r="D6711">
        <v>470000</v>
      </c>
      <c r="E6711">
        <v>23700</v>
      </c>
      <c r="F6711" t="s">
        <v>38</v>
      </c>
      <c r="G6711" t="s">
        <v>983</v>
      </c>
      <c r="H6711" t="s">
        <v>1934</v>
      </c>
      <c r="I6711" t="s">
        <v>41</v>
      </c>
      <c r="J6711" t="s">
        <v>23</v>
      </c>
      <c r="K6711" t="s">
        <v>24</v>
      </c>
      <c r="L6711" t="s">
        <v>25</v>
      </c>
      <c r="M6711" t="s">
        <v>389</v>
      </c>
      <c r="N6711">
        <v>1197</v>
      </c>
      <c r="O6711" t="s">
        <v>265</v>
      </c>
      <c r="P6711" t="s">
        <v>266</v>
      </c>
      <c r="Q6711">
        <v>5</v>
      </c>
      <c r="R6711" t="s">
        <v>1179</v>
      </c>
    </row>
    <row r="6712" spans="1:18" x14ac:dyDescent="0.3">
      <c r="A6712">
        <v>6900</v>
      </c>
      <c r="B6712" t="s">
        <v>18</v>
      </c>
      <c r="C6712">
        <v>2016</v>
      </c>
      <c r="D6712">
        <v>470000</v>
      </c>
      <c r="E6712">
        <v>23700</v>
      </c>
      <c r="F6712" t="s">
        <v>124</v>
      </c>
      <c r="G6712" t="s">
        <v>196</v>
      </c>
      <c r="H6712" t="s">
        <v>2386</v>
      </c>
      <c r="I6712" t="s">
        <v>41</v>
      </c>
      <c r="J6712" t="s">
        <v>23</v>
      </c>
      <c r="K6712" t="s">
        <v>24</v>
      </c>
      <c r="L6712" t="s">
        <v>25</v>
      </c>
      <c r="M6712" t="s">
        <v>389</v>
      </c>
      <c r="N6712">
        <v>1197</v>
      </c>
      <c r="O6712" t="s">
        <v>265</v>
      </c>
      <c r="P6712" t="s">
        <v>266</v>
      </c>
      <c r="Q6712">
        <v>5</v>
      </c>
      <c r="R6712" t="s">
        <v>1179</v>
      </c>
    </row>
    <row r="6713" spans="1:18" x14ac:dyDescent="0.3">
      <c r="A6713">
        <v>6901</v>
      </c>
      <c r="B6713" t="s">
        <v>153</v>
      </c>
      <c r="C6713">
        <v>2019</v>
      </c>
      <c r="D6713">
        <v>1520000</v>
      </c>
      <c r="E6713">
        <v>10000</v>
      </c>
      <c r="F6713" t="s">
        <v>38</v>
      </c>
      <c r="G6713" t="s">
        <v>983</v>
      </c>
      <c r="H6713" t="s">
        <v>1934</v>
      </c>
      <c r="I6713" t="s">
        <v>41</v>
      </c>
      <c r="J6713" t="s">
        <v>23</v>
      </c>
      <c r="K6713" t="s">
        <v>24</v>
      </c>
      <c r="L6713" t="s">
        <v>25</v>
      </c>
      <c r="M6713" t="s">
        <v>155</v>
      </c>
      <c r="N6713">
        <v>1368</v>
      </c>
      <c r="O6713" t="s">
        <v>277</v>
      </c>
      <c r="P6713" t="s">
        <v>157</v>
      </c>
      <c r="Q6713">
        <v>5</v>
      </c>
      <c r="R6713" t="s">
        <v>1179</v>
      </c>
    </row>
    <row r="6714" spans="1:18" x14ac:dyDescent="0.3">
      <c r="A6714">
        <v>6902</v>
      </c>
      <c r="B6714" t="s">
        <v>18</v>
      </c>
      <c r="C6714">
        <v>2014</v>
      </c>
      <c r="D6714">
        <v>229999</v>
      </c>
      <c r="E6714">
        <v>53473</v>
      </c>
      <c r="F6714" t="s">
        <v>56</v>
      </c>
      <c r="G6714" t="s">
        <v>21</v>
      </c>
      <c r="H6714" t="s">
        <v>1993</v>
      </c>
      <c r="I6714" t="s">
        <v>41</v>
      </c>
      <c r="J6714" t="s">
        <v>23</v>
      </c>
      <c r="K6714" t="s">
        <v>24</v>
      </c>
      <c r="L6714" t="s">
        <v>25</v>
      </c>
      <c r="M6714" t="s">
        <v>140</v>
      </c>
      <c r="N6714">
        <v>998</v>
      </c>
      <c r="O6714" t="s">
        <v>166</v>
      </c>
      <c r="P6714" t="s">
        <v>141</v>
      </c>
      <c r="Q6714">
        <v>5</v>
      </c>
      <c r="R6714" t="s">
        <v>1179</v>
      </c>
    </row>
    <row r="6715" spans="1:18" x14ac:dyDescent="0.3">
      <c r="A6715">
        <v>6903</v>
      </c>
      <c r="B6715" t="s">
        <v>88</v>
      </c>
      <c r="C6715">
        <v>2011</v>
      </c>
      <c r="D6715">
        <v>250000</v>
      </c>
      <c r="E6715">
        <v>100000</v>
      </c>
      <c r="F6715" t="s">
        <v>56</v>
      </c>
      <c r="G6715" t="s">
        <v>21</v>
      </c>
      <c r="H6715" t="s">
        <v>1993</v>
      </c>
      <c r="I6715" t="s">
        <v>22</v>
      </c>
      <c r="J6715" t="s">
        <v>23</v>
      </c>
      <c r="K6715" t="s">
        <v>24</v>
      </c>
      <c r="L6715" t="s">
        <v>33</v>
      </c>
      <c r="M6715" t="s">
        <v>489</v>
      </c>
      <c r="N6715">
        <v>2523</v>
      </c>
      <c r="O6715" t="s">
        <v>486</v>
      </c>
      <c r="P6715" t="s">
        <v>596</v>
      </c>
      <c r="Q6715">
        <v>9</v>
      </c>
      <c r="R6715" t="s">
        <v>1179</v>
      </c>
    </row>
    <row r="6716" spans="1:18" x14ac:dyDescent="0.3">
      <c r="A6716">
        <v>6904</v>
      </c>
      <c r="B6716" t="s">
        <v>88</v>
      </c>
      <c r="C6716">
        <v>2016</v>
      </c>
      <c r="D6716">
        <v>1350000</v>
      </c>
      <c r="E6716">
        <v>25000</v>
      </c>
      <c r="F6716" t="s">
        <v>56</v>
      </c>
      <c r="G6716" t="s">
        <v>21</v>
      </c>
      <c r="H6716" t="s">
        <v>1993</v>
      </c>
      <c r="I6716" t="s">
        <v>22</v>
      </c>
      <c r="J6716" t="s">
        <v>23</v>
      </c>
      <c r="K6716" t="s">
        <v>24</v>
      </c>
      <c r="L6716" t="s">
        <v>25</v>
      </c>
      <c r="M6716" t="s">
        <v>155</v>
      </c>
      <c r="N6716">
        <v>2179</v>
      </c>
      <c r="O6716" t="s">
        <v>446</v>
      </c>
      <c r="P6716" t="s">
        <v>447</v>
      </c>
      <c r="Q6716">
        <v>7</v>
      </c>
      <c r="R6716" t="s">
        <v>1179</v>
      </c>
    </row>
    <row r="6717" spans="1:18" x14ac:dyDescent="0.3">
      <c r="A6717">
        <v>6905</v>
      </c>
      <c r="B6717" t="s">
        <v>46</v>
      </c>
      <c r="C6717">
        <v>2013</v>
      </c>
      <c r="D6717">
        <v>220000</v>
      </c>
      <c r="E6717">
        <v>80000</v>
      </c>
      <c r="F6717" t="s">
        <v>56</v>
      </c>
      <c r="G6717" t="s">
        <v>21</v>
      </c>
      <c r="H6717" t="s">
        <v>1993</v>
      </c>
      <c r="I6717" t="s">
        <v>41</v>
      </c>
      <c r="J6717" t="s">
        <v>23</v>
      </c>
      <c r="K6717" t="s">
        <v>24</v>
      </c>
      <c r="L6717" t="s">
        <v>25</v>
      </c>
      <c r="M6717" t="s">
        <v>308</v>
      </c>
      <c r="N6717">
        <v>1086</v>
      </c>
      <c r="O6717" t="s">
        <v>309</v>
      </c>
      <c r="P6717" t="s">
        <v>310</v>
      </c>
      <c r="Q6717">
        <v>5</v>
      </c>
      <c r="R6717" t="s">
        <v>1179</v>
      </c>
    </row>
    <row r="6718" spans="1:18" x14ac:dyDescent="0.3">
      <c r="A6718">
        <v>6906</v>
      </c>
      <c r="B6718" t="s">
        <v>46</v>
      </c>
      <c r="C6718">
        <v>2015</v>
      </c>
      <c r="D6718">
        <v>360000</v>
      </c>
      <c r="E6718">
        <v>120000</v>
      </c>
      <c r="F6718" t="s">
        <v>19</v>
      </c>
      <c r="G6718" t="s">
        <v>206</v>
      </c>
      <c r="H6718" t="s">
        <v>2387</v>
      </c>
      <c r="I6718" t="s">
        <v>22</v>
      </c>
      <c r="J6718" t="s">
        <v>23</v>
      </c>
      <c r="K6718" t="s">
        <v>24</v>
      </c>
      <c r="L6718" t="s">
        <v>25</v>
      </c>
      <c r="M6718" t="s">
        <v>545</v>
      </c>
      <c r="N6718">
        <v>1120</v>
      </c>
      <c r="O6718" t="s">
        <v>561</v>
      </c>
      <c r="P6718" t="s">
        <v>547</v>
      </c>
      <c r="Q6718">
        <v>5</v>
      </c>
      <c r="R6718" t="s">
        <v>1179</v>
      </c>
    </row>
    <row r="6719" spans="1:18" x14ac:dyDescent="0.3">
      <c r="A6719">
        <v>6907</v>
      </c>
      <c r="B6719" t="s">
        <v>18</v>
      </c>
      <c r="C6719">
        <v>2018</v>
      </c>
      <c r="D6719">
        <v>350000</v>
      </c>
      <c r="E6719">
        <v>40000</v>
      </c>
      <c r="F6719" t="s">
        <v>19</v>
      </c>
      <c r="G6719" t="s">
        <v>206</v>
      </c>
      <c r="H6719" t="s">
        <v>2387</v>
      </c>
      <c r="I6719" t="s">
        <v>41</v>
      </c>
      <c r="J6719" t="s">
        <v>23</v>
      </c>
      <c r="K6719" t="s">
        <v>24</v>
      </c>
      <c r="L6719" t="s">
        <v>25</v>
      </c>
      <c r="M6719" t="s">
        <v>140</v>
      </c>
      <c r="N6719">
        <v>998</v>
      </c>
      <c r="O6719" t="s">
        <v>166</v>
      </c>
      <c r="P6719" t="s">
        <v>141</v>
      </c>
      <c r="Q6719">
        <v>5</v>
      </c>
      <c r="R6719" t="s">
        <v>1179</v>
      </c>
    </row>
    <row r="6720" spans="1:18" x14ac:dyDescent="0.3">
      <c r="A6720">
        <v>6908</v>
      </c>
      <c r="B6720" t="s">
        <v>46</v>
      </c>
      <c r="C6720">
        <v>2012</v>
      </c>
      <c r="D6720">
        <v>500000</v>
      </c>
      <c r="E6720">
        <v>70000</v>
      </c>
      <c r="F6720" t="s">
        <v>19</v>
      </c>
      <c r="G6720" t="s">
        <v>206</v>
      </c>
      <c r="H6720" t="s">
        <v>2387</v>
      </c>
      <c r="I6720" t="s">
        <v>22</v>
      </c>
      <c r="J6720" t="s">
        <v>23</v>
      </c>
      <c r="K6720" t="s">
        <v>24</v>
      </c>
      <c r="L6720" t="s">
        <v>25</v>
      </c>
      <c r="M6720" t="s">
        <v>288</v>
      </c>
      <c r="N6720">
        <v>1582</v>
      </c>
      <c r="O6720" t="s">
        <v>289</v>
      </c>
      <c r="P6720" t="s">
        <v>290</v>
      </c>
      <c r="Q6720">
        <v>5</v>
      </c>
      <c r="R6720" t="s">
        <v>1179</v>
      </c>
    </row>
    <row r="6721" spans="1:18" x14ac:dyDescent="0.3">
      <c r="A6721">
        <v>6909</v>
      </c>
      <c r="B6721" t="s">
        <v>120</v>
      </c>
      <c r="C6721">
        <v>2013</v>
      </c>
      <c r="D6721">
        <v>145000</v>
      </c>
      <c r="E6721">
        <v>90000</v>
      </c>
      <c r="F6721" t="s">
        <v>19</v>
      </c>
      <c r="G6721" t="s">
        <v>206</v>
      </c>
      <c r="H6721" t="s">
        <v>2387</v>
      </c>
      <c r="I6721" t="s">
        <v>22</v>
      </c>
      <c r="J6721" t="s">
        <v>23</v>
      </c>
      <c r="K6721" t="s">
        <v>24</v>
      </c>
      <c r="L6721" t="s">
        <v>42</v>
      </c>
      <c r="M6721" t="s">
        <v>583</v>
      </c>
      <c r="N6721">
        <v>936</v>
      </c>
      <c r="O6721" t="s">
        <v>584</v>
      </c>
      <c r="P6721" t="s">
        <v>585</v>
      </c>
      <c r="Q6721">
        <v>5</v>
      </c>
      <c r="R6721" t="s">
        <v>1179</v>
      </c>
    </row>
    <row r="6722" spans="1:18" x14ac:dyDescent="0.3">
      <c r="A6722">
        <v>6910</v>
      </c>
      <c r="B6722" t="s">
        <v>120</v>
      </c>
      <c r="C6722">
        <v>2014</v>
      </c>
      <c r="D6722">
        <v>300000</v>
      </c>
      <c r="E6722">
        <v>51000</v>
      </c>
      <c r="F6722" t="s">
        <v>19</v>
      </c>
      <c r="G6722" t="s">
        <v>206</v>
      </c>
      <c r="H6722" t="s">
        <v>2387</v>
      </c>
      <c r="I6722" t="s">
        <v>41</v>
      </c>
      <c r="J6722" t="s">
        <v>23</v>
      </c>
      <c r="K6722" t="s">
        <v>24</v>
      </c>
      <c r="L6722" t="s">
        <v>25</v>
      </c>
      <c r="M6722" t="s">
        <v>121</v>
      </c>
      <c r="N6722">
        <v>1199</v>
      </c>
      <c r="O6722" t="s">
        <v>2388</v>
      </c>
      <c r="P6722" t="s">
        <v>600</v>
      </c>
      <c r="Q6722">
        <v>5</v>
      </c>
      <c r="R6722" t="s">
        <v>1179</v>
      </c>
    </row>
    <row r="6723" spans="1:18" x14ac:dyDescent="0.3">
      <c r="A6723">
        <v>6912</v>
      </c>
      <c r="B6723" t="s">
        <v>46</v>
      </c>
      <c r="C6723">
        <v>2009</v>
      </c>
      <c r="D6723">
        <v>180000</v>
      </c>
      <c r="E6723">
        <v>87000</v>
      </c>
      <c r="F6723" t="s">
        <v>19</v>
      </c>
      <c r="G6723" t="s">
        <v>206</v>
      </c>
      <c r="H6723" t="s">
        <v>2387</v>
      </c>
      <c r="I6723" t="s">
        <v>41</v>
      </c>
      <c r="J6723" t="s">
        <v>23</v>
      </c>
      <c r="K6723" t="s">
        <v>24</v>
      </c>
      <c r="L6723" t="s">
        <v>33</v>
      </c>
      <c r="M6723" t="s">
        <v>448</v>
      </c>
      <c r="N6723">
        <v>1495</v>
      </c>
      <c r="O6723" t="s">
        <v>449</v>
      </c>
      <c r="P6723" t="s">
        <v>450</v>
      </c>
      <c r="Q6723">
        <v>5</v>
      </c>
      <c r="R6723" t="s">
        <v>1179</v>
      </c>
    </row>
    <row r="6724" spans="1:18" x14ac:dyDescent="0.3">
      <c r="A6724">
        <v>6914</v>
      </c>
      <c r="B6724" t="s">
        <v>18</v>
      </c>
      <c r="C6724">
        <v>2013</v>
      </c>
      <c r="D6724">
        <v>530000</v>
      </c>
      <c r="E6724">
        <v>40000</v>
      </c>
      <c r="F6724" t="s">
        <v>56</v>
      </c>
      <c r="G6724" t="s">
        <v>57</v>
      </c>
      <c r="H6724" t="s">
        <v>2096</v>
      </c>
      <c r="I6724" t="s">
        <v>22</v>
      </c>
      <c r="J6724" t="s">
        <v>23</v>
      </c>
      <c r="K6724" t="s">
        <v>24</v>
      </c>
      <c r="L6724" t="s">
        <v>25</v>
      </c>
      <c r="M6724" t="s">
        <v>26</v>
      </c>
      <c r="N6724">
        <v>1248</v>
      </c>
      <c r="O6724" t="s">
        <v>27</v>
      </c>
      <c r="P6724" t="s">
        <v>28</v>
      </c>
      <c r="Q6724">
        <v>5</v>
      </c>
      <c r="R6724" t="s">
        <v>1179</v>
      </c>
    </row>
    <row r="6725" spans="1:18" x14ac:dyDescent="0.3">
      <c r="A6725">
        <v>6915</v>
      </c>
      <c r="B6725" t="s">
        <v>75</v>
      </c>
      <c r="C6725">
        <v>2014</v>
      </c>
      <c r="D6725">
        <v>620000</v>
      </c>
      <c r="E6725">
        <v>90000</v>
      </c>
      <c r="F6725" t="s">
        <v>56</v>
      </c>
      <c r="G6725" t="s">
        <v>57</v>
      </c>
      <c r="H6725" t="s">
        <v>2096</v>
      </c>
      <c r="I6725" t="s">
        <v>22</v>
      </c>
      <c r="J6725" t="s">
        <v>23</v>
      </c>
      <c r="K6725" t="s">
        <v>24</v>
      </c>
      <c r="L6725" t="s">
        <v>33</v>
      </c>
      <c r="M6725" t="s">
        <v>76</v>
      </c>
      <c r="N6725">
        <v>1461</v>
      </c>
      <c r="O6725" t="s">
        <v>77</v>
      </c>
      <c r="P6725" t="s">
        <v>78</v>
      </c>
      <c r="Q6725">
        <v>5</v>
      </c>
      <c r="R6725" t="s">
        <v>1179</v>
      </c>
    </row>
    <row r="6726" spans="1:18" x14ac:dyDescent="0.3">
      <c r="A6726">
        <v>6916</v>
      </c>
      <c r="B6726" t="s">
        <v>65</v>
      </c>
      <c r="C6726">
        <v>2015</v>
      </c>
      <c r="D6726">
        <v>360000</v>
      </c>
      <c r="E6726">
        <v>110000</v>
      </c>
      <c r="F6726" t="s">
        <v>56</v>
      </c>
      <c r="G6726" t="s">
        <v>57</v>
      </c>
      <c r="H6726" t="s">
        <v>2096</v>
      </c>
      <c r="I6726" t="s">
        <v>41</v>
      </c>
      <c r="J6726" t="s">
        <v>23</v>
      </c>
      <c r="K6726" t="s">
        <v>24</v>
      </c>
      <c r="L6726" t="s">
        <v>42</v>
      </c>
      <c r="M6726" t="s">
        <v>335</v>
      </c>
      <c r="N6726">
        <v>1496</v>
      </c>
      <c r="O6726" t="s">
        <v>100</v>
      </c>
      <c r="P6726" t="s">
        <v>528</v>
      </c>
      <c r="Q6726">
        <v>5</v>
      </c>
      <c r="R6726" t="s">
        <v>1179</v>
      </c>
    </row>
    <row r="6727" spans="1:18" x14ac:dyDescent="0.3">
      <c r="A6727">
        <v>6917</v>
      </c>
      <c r="B6727" t="s">
        <v>46</v>
      </c>
      <c r="C6727">
        <v>2010</v>
      </c>
      <c r="D6727">
        <v>245000</v>
      </c>
      <c r="E6727">
        <v>86000</v>
      </c>
      <c r="F6727" t="s">
        <v>56</v>
      </c>
      <c r="G6727" t="s">
        <v>57</v>
      </c>
      <c r="H6727" t="s">
        <v>2096</v>
      </c>
      <c r="I6727" t="s">
        <v>41</v>
      </c>
      <c r="J6727" t="s">
        <v>23</v>
      </c>
      <c r="K6727" t="s">
        <v>24</v>
      </c>
      <c r="L6727" t="s">
        <v>33</v>
      </c>
      <c r="M6727" t="s">
        <v>308</v>
      </c>
      <c r="N6727">
        <v>1086</v>
      </c>
      <c r="O6727" t="s">
        <v>309</v>
      </c>
      <c r="P6727" t="s">
        <v>310</v>
      </c>
      <c r="Q6727">
        <v>5</v>
      </c>
      <c r="R6727" t="s">
        <v>1179</v>
      </c>
    </row>
    <row r="6728" spans="1:18" x14ac:dyDescent="0.3">
      <c r="A6728">
        <v>6919</v>
      </c>
      <c r="B6728" t="s">
        <v>69</v>
      </c>
      <c r="C6728">
        <v>2003</v>
      </c>
      <c r="D6728">
        <v>130000</v>
      </c>
      <c r="E6728">
        <v>80000</v>
      </c>
      <c r="F6728" t="s">
        <v>56</v>
      </c>
      <c r="G6728" t="s">
        <v>57</v>
      </c>
      <c r="H6728" t="s">
        <v>2096</v>
      </c>
      <c r="I6728" t="s">
        <v>41</v>
      </c>
      <c r="J6728" t="s">
        <v>23</v>
      </c>
      <c r="K6728" t="s">
        <v>24</v>
      </c>
      <c r="L6728" t="s">
        <v>42</v>
      </c>
      <c r="M6728" t="s">
        <v>454</v>
      </c>
      <c r="N6728">
        <v>1597</v>
      </c>
      <c r="O6728" t="s">
        <v>632</v>
      </c>
      <c r="P6728" t="s">
        <v>1309</v>
      </c>
      <c r="Q6728">
        <v>5</v>
      </c>
      <c r="R6728" t="s">
        <v>1179</v>
      </c>
    </row>
    <row r="6729" spans="1:18" x14ac:dyDescent="0.3">
      <c r="A6729">
        <v>6920</v>
      </c>
      <c r="B6729" t="s">
        <v>18</v>
      </c>
      <c r="C6729">
        <v>1999</v>
      </c>
      <c r="D6729">
        <v>70000</v>
      </c>
      <c r="E6729">
        <v>65000</v>
      </c>
      <c r="F6729" t="s">
        <v>56</v>
      </c>
      <c r="G6729" t="s">
        <v>57</v>
      </c>
      <c r="H6729" t="s">
        <v>2389</v>
      </c>
      <c r="I6729" t="s">
        <v>41</v>
      </c>
      <c r="J6729" t="s">
        <v>23</v>
      </c>
      <c r="K6729" t="s">
        <v>24</v>
      </c>
      <c r="L6729" t="s">
        <v>304</v>
      </c>
      <c r="M6729" t="s">
        <v>1106</v>
      </c>
      <c r="N6729">
        <v>1298</v>
      </c>
      <c r="O6729" t="s">
        <v>680</v>
      </c>
      <c r="P6729" t="s">
        <v>1925</v>
      </c>
      <c r="Q6729">
        <v>5</v>
      </c>
      <c r="R6729" t="s">
        <v>1179</v>
      </c>
    </row>
    <row r="6730" spans="1:18" x14ac:dyDescent="0.3">
      <c r="A6730">
        <v>6921</v>
      </c>
      <c r="B6730" t="s">
        <v>18</v>
      </c>
      <c r="C6730">
        <v>1999</v>
      </c>
      <c r="D6730">
        <v>70000</v>
      </c>
      <c r="E6730">
        <v>70000</v>
      </c>
      <c r="F6730" t="s">
        <v>56</v>
      </c>
      <c r="G6730" t="s">
        <v>57</v>
      </c>
      <c r="H6730" t="s">
        <v>2389</v>
      </c>
      <c r="I6730" t="s">
        <v>41</v>
      </c>
      <c r="J6730" t="s">
        <v>23</v>
      </c>
      <c r="K6730" t="s">
        <v>24</v>
      </c>
      <c r="L6730" t="s">
        <v>304</v>
      </c>
      <c r="M6730" t="s">
        <v>1106</v>
      </c>
      <c r="N6730">
        <v>1298</v>
      </c>
      <c r="O6730" t="s">
        <v>680</v>
      </c>
      <c r="P6730" t="s">
        <v>1925</v>
      </c>
      <c r="Q6730">
        <v>5</v>
      </c>
      <c r="R6730" t="s">
        <v>1179</v>
      </c>
    </row>
    <row r="6731" spans="1:18" x14ac:dyDescent="0.3">
      <c r="A6731">
        <v>6922</v>
      </c>
      <c r="B6731" t="s">
        <v>69</v>
      </c>
      <c r="C6731">
        <v>2014</v>
      </c>
      <c r="D6731">
        <v>650000</v>
      </c>
      <c r="E6731">
        <v>140000</v>
      </c>
      <c r="F6731" t="s">
        <v>56</v>
      </c>
      <c r="G6731" t="s">
        <v>57</v>
      </c>
      <c r="H6731" t="s">
        <v>2389</v>
      </c>
      <c r="I6731" t="s">
        <v>22</v>
      </c>
      <c r="J6731" t="s">
        <v>23</v>
      </c>
      <c r="K6731" t="s">
        <v>24</v>
      </c>
      <c r="L6731" t="s">
        <v>33</v>
      </c>
      <c r="M6731" t="s">
        <v>1619</v>
      </c>
      <c r="N6731">
        <v>1498</v>
      </c>
      <c r="O6731" t="s">
        <v>1620</v>
      </c>
      <c r="P6731" t="s">
        <v>568</v>
      </c>
      <c r="Q6731">
        <v>5</v>
      </c>
      <c r="R6731" t="s">
        <v>1179</v>
      </c>
    </row>
    <row r="6732" spans="1:18" x14ac:dyDescent="0.3">
      <c r="A6732">
        <v>6923</v>
      </c>
      <c r="B6732" t="s">
        <v>18</v>
      </c>
      <c r="C6732">
        <v>2019</v>
      </c>
      <c r="D6732">
        <v>610000</v>
      </c>
      <c r="E6732">
        <v>18000</v>
      </c>
      <c r="F6732" t="s">
        <v>56</v>
      </c>
      <c r="G6732" t="s">
        <v>57</v>
      </c>
      <c r="H6732" t="s">
        <v>2389</v>
      </c>
      <c r="I6732" t="s">
        <v>41</v>
      </c>
      <c r="J6732" t="s">
        <v>23</v>
      </c>
      <c r="K6732" t="s">
        <v>24</v>
      </c>
      <c r="L6732" t="s">
        <v>25</v>
      </c>
      <c r="M6732" t="s">
        <v>264</v>
      </c>
      <c r="N6732">
        <v>1197</v>
      </c>
      <c r="O6732" t="s">
        <v>265</v>
      </c>
      <c r="P6732" t="s">
        <v>266</v>
      </c>
      <c r="Q6732">
        <v>5</v>
      </c>
      <c r="R6732" t="s">
        <v>1179</v>
      </c>
    </row>
    <row r="6733" spans="1:18" x14ac:dyDescent="0.3">
      <c r="A6733">
        <v>6924</v>
      </c>
      <c r="B6733" t="s">
        <v>18</v>
      </c>
      <c r="C6733">
        <v>2015</v>
      </c>
      <c r="D6733">
        <v>300000</v>
      </c>
      <c r="E6733">
        <v>24000</v>
      </c>
      <c r="F6733" t="s">
        <v>56</v>
      </c>
      <c r="G6733" t="s">
        <v>57</v>
      </c>
      <c r="H6733" t="s">
        <v>2043</v>
      </c>
      <c r="I6733" t="s">
        <v>41</v>
      </c>
      <c r="J6733" t="s">
        <v>23</v>
      </c>
      <c r="K6733" t="s">
        <v>24</v>
      </c>
      <c r="L6733" t="s">
        <v>25</v>
      </c>
      <c r="M6733" t="s">
        <v>140</v>
      </c>
      <c r="N6733">
        <v>998</v>
      </c>
      <c r="O6733" t="s">
        <v>166</v>
      </c>
      <c r="P6733" t="s">
        <v>141</v>
      </c>
      <c r="Q6733">
        <v>5</v>
      </c>
      <c r="R6733" t="s">
        <v>1179</v>
      </c>
    </row>
    <row r="6734" spans="1:18" x14ac:dyDescent="0.3">
      <c r="A6734">
        <v>6925</v>
      </c>
      <c r="B6734" t="s">
        <v>46</v>
      </c>
      <c r="C6734">
        <v>2014</v>
      </c>
      <c r="D6734">
        <v>425000</v>
      </c>
      <c r="E6734">
        <v>60000</v>
      </c>
      <c r="F6734" t="s">
        <v>56</v>
      </c>
      <c r="G6734" t="s">
        <v>57</v>
      </c>
      <c r="H6734" t="s">
        <v>2043</v>
      </c>
      <c r="I6734" t="s">
        <v>22</v>
      </c>
      <c r="J6734" t="s">
        <v>23</v>
      </c>
      <c r="K6734" t="s">
        <v>24</v>
      </c>
      <c r="L6734" t="s">
        <v>25</v>
      </c>
      <c r="M6734" t="s">
        <v>496</v>
      </c>
      <c r="N6734">
        <v>1120</v>
      </c>
      <c r="O6734" t="s">
        <v>458</v>
      </c>
      <c r="P6734" t="s">
        <v>497</v>
      </c>
      <c r="Q6734">
        <v>5</v>
      </c>
      <c r="R6734" t="s">
        <v>1179</v>
      </c>
    </row>
    <row r="6735" spans="1:18" x14ac:dyDescent="0.3">
      <c r="A6735">
        <v>6926</v>
      </c>
      <c r="B6735" t="s">
        <v>46</v>
      </c>
      <c r="C6735">
        <v>2012</v>
      </c>
      <c r="D6735">
        <v>450000</v>
      </c>
      <c r="E6735">
        <v>150000</v>
      </c>
      <c r="F6735" t="s">
        <v>56</v>
      </c>
      <c r="G6735" t="s">
        <v>57</v>
      </c>
      <c r="H6735" t="s">
        <v>2043</v>
      </c>
      <c r="I6735" t="s">
        <v>22</v>
      </c>
      <c r="J6735" t="s">
        <v>23</v>
      </c>
      <c r="K6735" t="s">
        <v>24</v>
      </c>
      <c r="L6735" t="s">
        <v>42</v>
      </c>
      <c r="M6735" t="s">
        <v>288</v>
      </c>
      <c r="N6735">
        <v>1582</v>
      </c>
      <c r="O6735" t="s">
        <v>289</v>
      </c>
      <c r="P6735" t="s">
        <v>290</v>
      </c>
      <c r="Q6735">
        <v>5</v>
      </c>
      <c r="R6735" t="s">
        <v>1179</v>
      </c>
    </row>
    <row r="6736" spans="1:18" x14ac:dyDescent="0.3">
      <c r="A6736">
        <v>6927</v>
      </c>
      <c r="B6736" t="s">
        <v>46</v>
      </c>
      <c r="C6736">
        <v>2011</v>
      </c>
      <c r="D6736">
        <v>450000</v>
      </c>
      <c r="E6736">
        <v>108000</v>
      </c>
      <c r="F6736" t="s">
        <v>56</v>
      </c>
      <c r="G6736" t="s">
        <v>57</v>
      </c>
      <c r="H6736" t="s">
        <v>2043</v>
      </c>
      <c r="I6736" t="s">
        <v>22</v>
      </c>
      <c r="J6736" t="s">
        <v>23</v>
      </c>
      <c r="K6736" t="s">
        <v>24</v>
      </c>
      <c r="L6736" t="s">
        <v>25</v>
      </c>
      <c r="M6736" t="s">
        <v>288</v>
      </c>
      <c r="N6736">
        <v>1582</v>
      </c>
      <c r="O6736" t="s">
        <v>464</v>
      </c>
      <c r="P6736" t="s">
        <v>302</v>
      </c>
      <c r="Q6736">
        <v>5</v>
      </c>
      <c r="R6736" t="s">
        <v>1179</v>
      </c>
    </row>
    <row r="6737" spans="1:18" x14ac:dyDescent="0.3">
      <c r="A6737">
        <v>6928</v>
      </c>
      <c r="B6737" t="s">
        <v>46</v>
      </c>
      <c r="C6737">
        <v>2011</v>
      </c>
      <c r="D6737">
        <v>340000</v>
      </c>
      <c r="E6737">
        <v>60000</v>
      </c>
      <c r="F6737" t="s">
        <v>56</v>
      </c>
      <c r="G6737" t="s">
        <v>57</v>
      </c>
      <c r="H6737" t="s">
        <v>2043</v>
      </c>
      <c r="I6737" t="s">
        <v>41</v>
      </c>
      <c r="J6737" t="s">
        <v>23</v>
      </c>
      <c r="K6737" t="s">
        <v>154</v>
      </c>
      <c r="L6737" t="s">
        <v>42</v>
      </c>
      <c r="M6737" t="s">
        <v>436</v>
      </c>
      <c r="N6737">
        <v>1197</v>
      </c>
      <c r="O6737" t="s">
        <v>212</v>
      </c>
      <c r="P6737" t="s">
        <v>453</v>
      </c>
      <c r="Q6737">
        <v>5</v>
      </c>
      <c r="R6737" t="s">
        <v>1179</v>
      </c>
    </row>
    <row r="6738" spans="1:18" x14ac:dyDescent="0.3">
      <c r="A6738">
        <v>6929</v>
      </c>
      <c r="B6738" t="s">
        <v>18</v>
      </c>
      <c r="C6738">
        <v>2013</v>
      </c>
      <c r="D6738">
        <v>650000</v>
      </c>
      <c r="E6738">
        <v>90000</v>
      </c>
      <c r="F6738" t="s">
        <v>56</v>
      </c>
      <c r="G6738" t="s">
        <v>57</v>
      </c>
      <c r="H6738" t="s">
        <v>2043</v>
      </c>
      <c r="I6738" t="s">
        <v>22</v>
      </c>
      <c r="J6738" t="s">
        <v>23</v>
      </c>
      <c r="K6738" t="s">
        <v>24</v>
      </c>
      <c r="L6738" t="s">
        <v>25</v>
      </c>
      <c r="M6738" t="s">
        <v>307</v>
      </c>
      <c r="N6738">
        <v>1248</v>
      </c>
      <c r="O6738" t="s">
        <v>216</v>
      </c>
      <c r="P6738" t="s">
        <v>95</v>
      </c>
      <c r="Q6738">
        <v>7</v>
      </c>
      <c r="R6738" t="s">
        <v>1179</v>
      </c>
    </row>
    <row r="6739" spans="1:18" x14ac:dyDescent="0.3">
      <c r="A6739">
        <v>6930</v>
      </c>
      <c r="B6739" t="s">
        <v>109</v>
      </c>
      <c r="C6739">
        <v>2009</v>
      </c>
      <c r="D6739">
        <v>160000</v>
      </c>
      <c r="E6739">
        <v>70000</v>
      </c>
      <c r="F6739" t="s">
        <v>56</v>
      </c>
      <c r="G6739" t="s">
        <v>57</v>
      </c>
      <c r="H6739" t="s">
        <v>2390</v>
      </c>
      <c r="I6739" t="s">
        <v>22</v>
      </c>
      <c r="J6739" t="s">
        <v>23</v>
      </c>
      <c r="K6739" t="s">
        <v>24</v>
      </c>
      <c r="L6739" t="s">
        <v>25</v>
      </c>
      <c r="M6739" t="s">
        <v>285</v>
      </c>
      <c r="N6739">
        <v>1396</v>
      </c>
      <c r="O6739" t="s">
        <v>471</v>
      </c>
      <c r="P6739" t="s">
        <v>287</v>
      </c>
      <c r="Q6739">
        <v>5</v>
      </c>
      <c r="R6739" t="s">
        <v>1179</v>
      </c>
    </row>
    <row r="6740" spans="1:18" x14ac:dyDescent="0.3">
      <c r="A6740">
        <v>6931</v>
      </c>
      <c r="B6740" t="s">
        <v>109</v>
      </c>
      <c r="C6740">
        <v>2014</v>
      </c>
      <c r="D6740">
        <v>250000</v>
      </c>
      <c r="E6740">
        <v>120000</v>
      </c>
      <c r="F6740" t="s">
        <v>56</v>
      </c>
      <c r="G6740" t="s">
        <v>57</v>
      </c>
      <c r="H6740" t="s">
        <v>2390</v>
      </c>
      <c r="I6740" t="s">
        <v>22</v>
      </c>
      <c r="J6740" t="s">
        <v>23</v>
      </c>
      <c r="K6740" t="s">
        <v>24</v>
      </c>
      <c r="L6740" t="s">
        <v>25</v>
      </c>
      <c r="M6740" t="s">
        <v>260</v>
      </c>
      <c r="N6740">
        <v>1405</v>
      </c>
      <c r="O6740" t="s">
        <v>458</v>
      </c>
      <c r="P6740" t="s">
        <v>459</v>
      </c>
      <c r="Q6740">
        <v>5</v>
      </c>
      <c r="R6740" t="s">
        <v>1179</v>
      </c>
    </row>
    <row r="6741" spans="1:18" x14ac:dyDescent="0.3">
      <c r="A6741">
        <v>6932</v>
      </c>
      <c r="B6741" t="s">
        <v>120</v>
      </c>
      <c r="C6741">
        <v>2012</v>
      </c>
      <c r="D6741">
        <v>225000</v>
      </c>
      <c r="E6741">
        <v>100000</v>
      </c>
      <c r="F6741" t="s">
        <v>56</v>
      </c>
      <c r="G6741" t="s">
        <v>57</v>
      </c>
      <c r="H6741" t="s">
        <v>2390</v>
      </c>
      <c r="I6741" t="s">
        <v>22</v>
      </c>
      <c r="J6741" t="s">
        <v>23</v>
      </c>
      <c r="K6741" t="s">
        <v>24</v>
      </c>
      <c r="L6741" t="s">
        <v>42</v>
      </c>
      <c r="M6741" t="s">
        <v>583</v>
      </c>
      <c r="N6741">
        <v>936</v>
      </c>
      <c r="O6741" t="s">
        <v>584</v>
      </c>
      <c r="P6741" t="s">
        <v>585</v>
      </c>
      <c r="Q6741">
        <v>5</v>
      </c>
      <c r="R6741" t="s">
        <v>1179</v>
      </c>
    </row>
    <row r="6742" spans="1:18" x14ac:dyDescent="0.3">
      <c r="A6742">
        <v>6933</v>
      </c>
      <c r="B6742" t="s">
        <v>109</v>
      </c>
      <c r="C6742">
        <v>2007</v>
      </c>
      <c r="D6742">
        <v>55000</v>
      </c>
      <c r="E6742">
        <v>75958</v>
      </c>
      <c r="F6742" t="s">
        <v>56</v>
      </c>
      <c r="G6742" t="s">
        <v>57</v>
      </c>
      <c r="H6742" t="s">
        <v>2390</v>
      </c>
      <c r="I6742" t="s">
        <v>22</v>
      </c>
      <c r="J6742" t="s">
        <v>23</v>
      </c>
      <c r="K6742" t="s">
        <v>24</v>
      </c>
      <c r="L6742" t="s">
        <v>33</v>
      </c>
      <c r="M6742" t="s">
        <v>588</v>
      </c>
      <c r="N6742">
        <v>1396</v>
      </c>
      <c r="O6742" t="s">
        <v>589</v>
      </c>
      <c r="P6742" t="s">
        <v>590</v>
      </c>
      <c r="Q6742">
        <v>5</v>
      </c>
      <c r="R6742" t="s">
        <v>1179</v>
      </c>
    </row>
    <row r="6743" spans="1:18" x14ac:dyDescent="0.3">
      <c r="A6743">
        <v>6934</v>
      </c>
      <c r="B6743" t="s">
        <v>18</v>
      </c>
      <c r="C6743">
        <v>1996</v>
      </c>
      <c r="D6743">
        <v>42000</v>
      </c>
      <c r="E6743">
        <v>70000</v>
      </c>
      <c r="F6743" t="s">
        <v>124</v>
      </c>
      <c r="G6743" t="s">
        <v>832</v>
      </c>
      <c r="H6743" t="s">
        <v>2347</v>
      </c>
      <c r="I6743" t="s">
        <v>41</v>
      </c>
      <c r="J6743" t="s">
        <v>23</v>
      </c>
      <c r="K6743" t="s">
        <v>24</v>
      </c>
      <c r="L6743" t="s">
        <v>42</v>
      </c>
      <c r="M6743" t="s">
        <v>50</v>
      </c>
      <c r="N6743">
        <v>796</v>
      </c>
      <c r="O6743" t="s">
        <v>63</v>
      </c>
      <c r="P6743" t="s">
        <v>64</v>
      </c>
      <c r="Q6743">
        <v>4</v>
      </c>
      <c r="R6743" t="s">
        <v>1179</v>
      </c>
    </row>
    <row r="6744" spans="1:18" x14ac:dyDescent="0.3">
      <c r="A6744">
        <v>6936</v>
      </c>
      <c r="B6744" t="s">
        <v>46</v>
      </c>
      <c r="C6744">
        <v>2006</v>
      </c>
      <c r="D6744">
        <v>282000</v>
      </c>
      <c r="E6744">
        <v>128000</v>
      </c>
      <c r="F6744" t="s">
        <v>38</v>
      </c>
      <c r="G6744" t="s">
        <v>39</v>
      </c>
      <c r="H6744" t="s">
        <v>1859</v>
      </c>
      <c r="I6744" t="s">
        <v>22</v>
      </c>
      <c r="J6744" t="s">
        <v>23</v>
      </c>
      <c r="K6744" t="s">
        <v>24</v>
      </c>
      <c r="L6744" t="s">
        <v>304</v>
      </c>
      <c r="M6744" t="s">
        <v>1006</v>
      </c>
      <c r="N6744">
        <v>1991</v>
      </c>
      <c r="O6744" t="s">
        <v>627</v>
      </c>
      <c r="P6744" t="s">
        <v>940</v>
      </c>
      <c r="Q6744">
        <v>7</v>
      </c>
      <c r="R6744" t="s">
        <v>1179</v>
      </c>
    </row>
    <row r="6745" spans="1:18" x14ac:dyDescent="0.3">
      <c r="A6745">
        <v>6937</v>
      </c>
      <c r="B6745" t="s">
        <v>109</v>
      </c>
      <c r="C6745">
        <v>2007</v>
      </c>
      <c r="D6745">
        <v>80000</v>
      </c>
      <c r="E6745">
        <v>110000</v>
      </c>
      <c r="F6745" t="s">
        <v>38</v>
      </c>
      <c r="G6745" t="s">
        <v>39</v>
      </c>
      <c r="H6745" t="s">
        <v>1859</v>
      </c>
      <c r="I6745" t="s">
        <v>22</v>
      </c>
      <c r="J6745" t="s">
        <v>23</v>
      </c>
      <c r="K6745" t="s">
        <v>24</v>
      </c>
      <c r="L6745" t="s">
        <v>42</v>
      </c>
      <c r="M6745" t="s">
        <v>127</v>
      </c>
      <c r="N6745">
        <v>1405</v>
      </c>
      <c r="O6745" t="s">
        <v>665</v>
      </c>
      <c r="P6745" t="s">
        <v>716</v>
      </c>
      <c r="Q6745">
        <v>5</v>
      </c>
      <c r="R6745" t="s">
        <v>1179</v>
      </c>
    </row>
    <row r="6746" spans="1:18" x14ac:dyDescent="0.3">
      <c r="A6746">
        <v>6938</v>
      </c>
      <c r="B6746" t="s">
        <v>18</v>
      </c>
      <c r="C6746">
        <v>2016</v>
      </c>
      <c r="D6746">
        <v>500000</v>
      </c>
      <c r="E6746">
        <v>40000</v>
      </c>
      <c r="F6746" t="s">
        <v>38</v>
      </c>
      <c r="G6746" t="s">
        <v>39</v>
      </c>
      <c r="H6746" t="s">
        <v>1859</v>
      </c>
      <c r="I6746" t="s">
        <v>41</v>
      </c>
      <c r="J6746" t="s">
        <v>23</v>
      </c>
      <c r="K6746" t="s">
        <v>24</v>
      </c>
      <c r="L6746" t="s">
        <v>25</v>
      </c>
      <c r="M6746" t="s">
        <v>295</v>
      </c>
      <c r="N6746">
        <v>1197</v>
      </c>
      <c r="O6746" t="s">
        <v>165</v>
      </c>
      <c r="P6746" t="s">
        <v>115</v>
      </c>
      <c r="Q6746">
        <v>5</v>
      </c>
      <c r="R6746" t="s">
        <v>1179</v>
      </c>
    </row>
    <row r="6747" spans="1:18" x14ac:dyDescent="0.3">
      <c r="A6747">
        <v>6939</v>
      </c>
      <c r="B6747" t="s">
        <v>69</v>
      </c>
      <c r="C6747">
        <v>2016</v>
      </c>
      <c r="D6747">
        <v>500000</v>
      </c>
      <c r="E6747">
        <v>70000</v>
      </c>
      <c r="F6747" t="s">
        <v>124</v>
      </c>
      <c r="G6747" t="s">
        <v>196</v>
      </c>
      <c r="H6747" t="s">
        <v>1372</v>
      </c>
      <c r="I6747" t="s">
        <v>22</v>
      </c>
      <c r="J6747" t="s">
        <v>23</v>
      </c>
      <c r="K6747" t="s">
        <v>24</v>
      </c>
      <c r="L6747" t="s">
        <v>25</v>
      </c>
      <c r="M6747" t="s">
        <v>737</v>
      </c>
      <c r="N6747">
        <v>1498</v>
      </c>
      <c r="O6747" t="s">
        <v>738</v>
      </c>
      <c r="P6747" t="s">
        <v>719</v>
      </c>
      <c r="Q6747">
        <v>5</v>
      </c>
      <c r="R6747" t="s">
        <v>1179</v>
      </c>
    </row>
    <row r="6748" spans="1:18" x14ac:dyDescent="0.3">
      <c r="A6748">
        <v>6940</v>
      </c>
      <c r="B6748" t="s">
        <v>18</v>
      </c>
      <c r="C6748">
        <v>2011</v>
      </c>
      <c r="D6748">
        <v>400000</v>
      </c>
      <c r="E6748">
        <v>60000</v>
      </c>
      <c r="F6748" t="s">
        <v>124</v>
      </c>
      <c r="G6748" t="s">
        <v>196</v>
      </c>
      <c r="H6748" t="s">
        <v>1372</v>
      </c>
      <c r="I6748" t="s">
        <v>22</v>
      </c>
      <c r="J6748" t="s">
        <v>23</v>
      </c>
      <c r="K6748" t="s">
        <v>24</v>
      </c>
      <c r="L6748" t="s">
        <v>25</v>
      </c>
      <c r="M6748" t="s">
        <v>230</v>
      </c>
      <c r="N6748">
        <v>1248</v>
      </c>
      <c r="O6748" t="s">
        <v>27</v>
      </c>
      <c r="P6748" t="s">
        <v>28</v>
      </c>
      <c r="Q6748">
        <v>5</v>
      </c>
      <c r="R6748" t="s">
        <v>1179</v>
      </c>
    </row>
    <row r="6749" spans="1:18" x14ac:dyDescent="0.3">
      <c r="A6749">
        <v>6941</v>
      </c>
      <c r="B6749" t="s">
        <v>88</v>
      </c>
      <c r="C6749">
        <v>2013</v>
      </c>
      <c r="D6749">
        <v>550000</v>
      </c>
      <c r="E6749">
        <v>90000</v>
      </c>
      <c r="F6749" t="s">
        <v>124</v>
      </c>
      <c r="G6749" t="s">
        <v>196</v>
      </c>
      <c r="H6749" t="s">
        <v>1372</v>
      </c>
      <c r="I6749" t="s">
        <v>22</v>
      </c>
      <c r="J6749" t="s">
        <v>23</v>
      </c>
      <c r="K6749" t="s">
        <v>24</v>
      </c>
      <c r="L6749" t="s">
        <v>25</v>
      </c>
      <c r="M6749" t="s">
        <v>489</v>
      </c>
      <c r="N6749">
        <v>2523</v>
      </c>
      <c r="O6749" t="s">
        <v>309</v>
      </c>
      <c r="P6749" t="s">
        <v>490</v>
      </c>
      <c r="Q6749">
        <v>7</v>
      </c>
      <c r="R6749" t="s">
        <v>1179</v>
      </c>
    </row>
    <row r="6750" spans="1:18" x14ac:dyDescent="0.3">
      <c r="A6750">
        <v>6942</v>
      </c>
      <c r="B6750" t="s">
        <v>109</v>
      </c>
      <c r="C6750">
        <v>2007</v>
      </c>
      <c r="D6750">
        <v>200000</v>
      </c>
      <c r="E6750">
        <v>70000</v>
      </c>
      <c r="F6750" t="s">
        <v>124</v>
      </c>
      <c r="G6750" t="s">
        <v>196</v>
      </c>
      <c r="H6750" t="s">
        <v>1372</v>
      </c>
      <c r="I6750" t="s">
        <v>22</v>
      </c>
      <c r="J6750" t="s">
        <v>23</v>
      </c>
      <c r="K6750" t="s">
        <v>24</v>
      </c>
      <c r="L6750" t="s">
        <v>33</v>
      </c>
      <c r="M6750" t="s">
        <v>150</v>
      </c>
      <c r="N6750">
        <v>2179</v>
      </c>
      <c r="O6750" t="s">
        <v>293</v>
      </c>
      <c r="P6750" t="s">
        <v>152</v>
      </c>
      <c r="Q6750">
        <v>7</v>
      </c>
      <c r="R6750" t="s">
        <v>1179</v>
      </c>
    </row>
    <row r="6751" spans="1:18" x14ac:dyDescent="0.3">
      <c r="A6751">
        <v>6943</v>
      </c>
      <c r="B6751" t="s">
        <v>46</v>
      </c>
      <c r="C6751">
        <v>2012</v>
      </c>
      <c r="D6751">
        <v>280000</v>
      </c>
      <c r="E6751">
        <v>65000</v>
      </c>
      <c r="F6751" t="s">
        <v>124</v>
      </c>
      <c r="G6751" t="s">
        <v>196</v>
      </c>
      <c r="H6751" t="s">
        <v>1372</v>
      </c>
      <c r="I6751" t="s">
        <v>41</v>
      </c>
      <c r="J6751" t="s">
        <v>23</v>
      </c>
      <c r="K6751" t="s">
        <v>24</v>
      </c>
      <c r="L6751" t="s">
        <v>25</v>
      </c>
      <c r="M6751" t="s">
        <v>211</v>
      </c>
      <c r="N6751">
        <v>1197</v>
      </c>
      <c r="O6751" t="s">
        <v>212</v>
      </c>
      <c r="P6751" t="s">
        <v>453</v>
      </c>
      <c r="Q6751">
        <v>5</v>
      </c>
      <c r="R6751" t="s">
        <v>1179</v>
      </c>
    </row>
    <row r="6752" spans="1:18" x14ac:dyDescent="0.3">
      <c r="A6752">
        <v>6944</v>
      </c>
      <c r="B6752" t="s">
        <v>18</v>
      </c>
      <c r="C6752">
        <v>2014</v>
      </c>
      <c r="D6752">
        <v>580000</v>
      </c>
      <c r="E6752">
        <v>88000</v>
      </c>
      <c r="F6752" t="s">
        <v>124</v>
      </c>
      <c r="G6752" t="s">
        <v>832</v>
      </c>
      <c r="H6752" t="s">
        <v>1779</v>
      </c>
      <c r="I6752" t="s">
        <v>22</v>
      </c>
      <c r="J6752" t="s">
        <v>23</v>
      </c>
      <c r="K6752" t="s">
        <v>24</v>
      </c>
      <c r="L6752" t="s">
        <v>25</v>
      </c>
      <c r="M6752" t="s">
        <v>26</v>
      </c>
      <c r="N6752">
        <v>1248</v>
      </c>
      <c r="O6752" t="s">
        <v>27</v>
      </c>
      <c r="P6752" t="s">
        <v>28</v>
      </c>
      <c r="Q6752">
        <v>5</v>
      </c>
      <c r="R6752" t="s">
        <v>1179</v>
      </c>
    </row>
    <row r="6753" spans="1:18" x14ac:dyDescent="0.3">
      <c r="A6753">
        <v>6945</v>
      </c>
      <c r="B6753" t="s">
        <v>109</v>
      </c>
      <c r="C6753">
        <v>2009</v>
      </c>
      <c r="D6753">
        <v>100000</v>
      </c>
      <c r="E6753">
        <v>80000</v>
      </c>
      <c r="F6753" t="s">
        <v>124</v>
      </c>
      <c r="G6753" t="s">
        <v>832</v>
      </c>
      <c r="H6753" t="s">
        <v>1779</v>
      </c>
      <c r="I6753" t="s">
        <v>22</v>
      </c>
      <c r="J6753" t="s">
        <v>23</v>
      </c>
      <c r="K6753" t="s">
        <v>24</v>
      </c>
      <c r="L6753" t="s">
        <v>42</v>
      </c>
      <c r="M6753" t="s">
        <v>263</v>
      </c>
      <c r="N6753">
        <v>1248</v>
      </c>
      <c r="O6753" t="s">
        <v>48</v>
      </c>
      <c r="P6753" t="s">
        <v>209</v>
      </c>
      <c r="Q6753">
        <v>5</v>
      </c>
      <c r="R6753" t="s">
        <v>1179</v>
      </c>
    </row>
    <row r="6754" spans="1:18" x14ac:dyDescent="0.3">
      <c r="A6754">
        <v>6946</v>
      </c>
      <c r="B6754" t="s">
        <v>88</v>
      </c>
      <c r="C6754">
        <v>2014</v>
      </c>
      <c r="D6754">
        <v>550000</v>
      </c>
      <c r="E6754">
        <v>60000</v>
      </c>
      <c r="F6754" t="s">
        <v>124</v>
      </c>
      <c r="G6754" t="s">
        <v>832</v>
      </c>
      <c r="H6754" t="s">
        <v>1779</v>
      </c>
      <c r="I6754" t="s">
        <v>22</v>
      </c>
      <c r="J6754" t="s">
        <v>23</v>
      </c>
      <c r="K6754" t="s">
        <v>24</v>
      </c>
      <c r="L6754" t="s">
        <v>25</v>
      </c>
      <c r="M6754" t="s">
        <v>130</v>
      </c>
      <c r="N6754">
        <v>2523</v>
      </c>
      <c r="O6754" t="s">
        <v>393</v>
      </c>
      <c r="P6754" t="s">
        <v>658</v>
      </c>
      <c r="Q6754">
        <v>8</v>
      </c>
      <c r="R6754" t="s">
        <v>1179</v>
      </c>
    </row>
    <row r="6755" spans="1:18" x14ac:dyDescent="0.3">
      <c r="A6755">
        <v>6947</v>
      </c>
      <c r="B6755" t="s">
        <v>88</v>
      </c>
      <c r="C6755">
        <v>2017</v>
      </c>
      <c r="D6755">
        <v>700000</v>
      </c>
      <c r="E6755">
        <v>38000</v>
      </c>
      <c r="F6755" t="s">
        <v>56</v>
      </c>
      <c r="G6755" t="s">
        <v>957</v>
      </c>
      <c r="H6755" t="s">
        <v>1355</v>
      </c>
      <c r="I6755" t="s">
        <v>22</v>
      </c>
      <c r="J6755" t="s">
        <v>23</v>
      </c>
      <c r="K6755" t="s">
        <v>24</v>
      </c>
      <c r="L6755" t="s">
        <v>25</v>
      </c>
      <c r="M6755" t="s">
        <v>623</v>
      </c>
      <c r="N6755">
        <v>1493</v>
      </c>
      <c r="O6755" t="s">
        <v>171</v>
      </c>
      <c r="P6755" t="s">
        <v>445</v>
      </c>
      <c r="Q6755">
        <v>7</v>
      </c>
      <c r="R6755" t="s">
        <v>1179</v>
      </c>
    </row>
    <row r="6756" spans="1:18" x14ac:dyDescent="0.3">
      <c r="A6756">
        <v>6948</v>
      </c>
      <c r="B6756" t="s">
        <v>109</v>
      </c>
      <c r="C6756">
        <v>2010</v>
      </c>
      <c r="D6756">
        <v>150000</v>
      </c>
      <c r="E6756">
        <v>80000</v>
      </c>
      <c r="F6756" t="s">
        <v>56</v>
      </c>
      <c r="G6756" t="s">
        <v>957</v>
      </c>
      <c r="H6756" t="s">
        <v>1355</v>
      </c>
      <c r="I6756" t="s">
        <v>41</v>
      </c>
      <c r="J6756" t="s">
        <v>23</v>
      </c>
      <c r="K6756" t="s">
        <v>24</v>
      </c>
      <c r="L6756" t="s">
        <v>42</v>
      </c>
      <c r="M6756" t="s">
        <v>340</v>
      </c>
      <c r="N6756">
        <v>1368</v>
      </c>
      <c r="O6756" t="s">
        <v>48</v>
      </c>
      <c r="P6756" t="s">
        <v>827</v>
      </c>
      <c r="Q6756">
        <v>5</v>
      </c>
      <c r="R6756" t="s">
        <v>1179</v>
      </c>
    </row>
    <row r="6757" spans="1:18" x14ac:dyDescent="0.3">
      <c r="A6757">
        <v>6949</v>
      </c>
      <c r="B6757" t="s">
        <v>46</v>
      </c>
      <c r="C6757">
        <v>2014</v>
      </c>
      <c r="D6757">
        <v>190000</v>
      </c>
      <c r="E6757">
        <v>60000</v>
      </c>
      <c r="F6757" t="s">
        <v>124</v>
      </c>
      <c r="G6757" t="s">
        <v>832</v>
      </c>
      <c r="H6757" t="s">
        <v>1779</v>
      </c>
      <c r="I6757" t="s">
        <v>41</v>
      </c>
      <c r="J6757" t="s">
        <v>23</v>
      </c>
      <c r="K6757" t="s">
        <v>24</v>
      </c>
      <c r="L6757" t="s">
        <v>33</v>
      </c>
      <c r="M6757" t="s">
        <v>390</v>
      </c>
      <c r="N6757">
        <v>814</v>
      </c>
      <c r="O6757" t="s">
        <v>541</v>
      </c>
      <c r="P6757" t="s">
        <v>542</v>
      </c>
      <c r="Q6757">
        <v>5</v>
      </c>
      <c r="R6757" t="s">
        <v>1179</v>
      </c>
    </row>
    <row r="6758" spans="1:18" x14ac:dyDescent="0.3">
      <c r="A6758">
        <v>6950</v>
      </c>
      <c r="B6758" t="s">
        <v>88</v>
      </c>
      <c r="C6758">
        <v>2013</v>
      </c>
      <c r="D6758">
        <v>500000</v>
      </c>
      <c r="E6758">
        <v>110000</v>
      </c>
      <c r="F6758" t="s">
        <v>124</v>
      </c>
      <c r="G6758" t="s">
        <v>832</v>
      </c>
      <c r="H6758" t="s">
        <v>1779</v>
      </c>
      <c r="I6758" t="s">
        <v>22</v>
      </c>
      <c r="J6758" t="s">
        <v>23</v>
      </c>
      <c r="K6758" t="s">
        <v>24</v>
      </c>
      <c r="L6758" t="s">
        <v>25</v>
      </c>
      <c r="M6758" t="s">
        <v>489</v>
      </c>
      <c r="N6758">
        <v>2523</v>
      </c>
      <c r="O6758" t="s">
        <v>309</v>
      </c>
      <c r="P6758" t="s">
        <v>490</v>
      </c>
      <c r="Q6758">
        <v>7</v>
      </c>
      <c r="R6758" t="s">
        <v>1179</v>
      </c>
    </row>
    <row r="6759" spans="1:18" x14ac:dyDescent="0.3">
      <c r="A6759">
        <v>6951</v>
      </c>
      <c r="B6759" t="s">
        <v>18</v>
      </c>
      <c r="C6759">
        <v>2017</v>
      </c>
      <c r="D6759">
        <v>640000</v>
      </c>
      <c r="E6759">
        <v>110000</v>
      </c>
      <c r="F6759" t="s">
        <v>56</v>
      </c>
      <c r="G6759" t="s">
        <v>957</v>
      </c>
      <c r="H6759" t="s">
        <v>2178</v>
      </c>
      <c r="I6759" t="s">
        <v>22</v>
      </c>
      <c r="J6759" t="s">
        <v>23</v>
      </c>
      <c r="K6759" t="s">
        <v>24</v>
      </c>
      <c r="L6759" t="s">
        <v>25</v>
      </c>
      <c r="M6759" t="s">
        <v>229</v>
      </c>
      <c r="N6759">
        <v>1248</v>
      </c>
      <c r="O6759" t="s">
        <v>27</v>
      </c>
      <c r="P6759" t="s">
        <v>28</v>
      </c>
      <c r="Q6759">
        <v>5</v>
      </c>
      <c r="R6759" t="s">
        <v>1179</v>
      </c>
    </row>
    <row r="6760" spans="1:18" x14ac:dyDescent="0.3">
      <c r="A6760">
        <v>6952</v>
      </c>
      <c r="B6760" t="s">
        <v>30</v>
      </c>
      <c r="C6760">
        <v>2011</v>
      </c>
      <c r="D6760">
        <v>340000</v>
      </c>
      <c r="E6760">
        <v>145000</v>
      </c>
      <c r="F6760" t="s">
        <v>56</v>
      </c>
      <c r="G6760" t="s">
        <v>957</v>
      </c>
      <c r="H6760" t="s">
        <v>2178</v>
      </c>
      <c r="I6760" t="s">
        <v>22</v>
      </c>
      <c r="J6760" t="s">
        <v>23</v>
      </c>
      <c r="K6760" t="s">
        <v>24</v>
      </c>
      <c r="L6760" t="s">
        <v>25</v>
      </c>
      <c r="M6760" t="s">
        <v>1481</v>
      </c>
      <c r="N6760">
        <v>1199</v>
      </c>
      <c r="O6760" t="s">
        <v>393</v>
      </c>
      <c r="P6760" t="s">
        <v>656</v>
      </c>
      <c r="Q6760">
        <v>5</v>
      </c>
      <c r="R6760" t="s">
        <v>1179</v>
      </c>
    </row>
    <row r="6761" spans="1:18" x14ac:dyDescent="0.3">
      <c r="A6761">
        <v>6953</v>
      </c>
      <c r="B6761" t="s">
        <v>46</v>
      </c>
      <c r="C6761">
        <v>2019</v>
      </c>
      <c r="D6761">
        <v>811000</v>
      </c>
      <c r="E6761">
        <v>43000</v>
      </c>
      <c r="F6761" t="s">
        <v>56</v>
      </c>
      <c r="G6761" t="s">
        <v>957</v>
      </c>
      <c r="H6761" t="s">
        <v>2178</v>
      </c>
      <c r="I6761" t="s">
        <v>22</v>
      </c>
      <c r="J6761" t="s">
        <v>23</v>
      </c>
      <c r="K6761" t="s">
        <v>24</v>
      </c>
      <c r="L6761" t="s">
        <v>25</v>
      </c>
      <c r="M6761" t="s">
        <v>99</v>
      </c>
      <c r="N6761">
        <v>1396</v>
      </c>
      <c r="O6761" t="s">
        <v>216</v>
      </c>
      <c r="P6761" t="s">
        <v>916</v>
      </c>
      <c r="Q6761">
        <v>5</v>
      </c>
      <c r="R6761" t="s">
        <v>1179</v>
      </c>
    </row>
    <row r="6762" spans="1:18" x14ac:dyDescent="0.3">
      <c r="A6762">
        <v>6954</v>
      </c>
      <c r="B6762" t="s">
        <v>18</v>
      </c>
      <c r="C6762">
        <v>2016</v>
      </c>
      <c r="D6762">
        <v>409999</v>
      </c>
      <c r="E6762">
        <v>120000</v>
      </c>
      <c r="F6762" t="s">
        <v>56</v>
      </c>
      <c r="G6762" t="s">
        <v>21</v>
      </c>
      <c r="H6762" t="s">
        <v>2144</v>
      </c>
      <c r="I6762" t="s">
        <v>22</v>
      </c>
      <c r="J6762" t="s">
        <v>23</v>
      </c>
      <c r="K6762" t="s">
        <v>24</v>
      </c>
      <c r="L6762" t="s">
        <v>25</v>
      </c>
      <c r="M6762" t="s">
        <v>671</v>
      </c>
      <c r="N6762">
        <v>1248</v>
      </c>
      <c r="O6762" t="s">
        <v>672</v>
      </c>
      <c r="P6762" t="s">
        <v>28</v>
      </c>
      <c r="Q6762">
        <v>5</v>
      </c>
      <c r="R6762" t="s">
        <v>1179</v>
      </c>
    </row>
    <row r="6763" spans="1:18" x14ac:dyDescent="0.3">
      <c r="A6763">
        <v>6955</v>
      </c>
      <c r="B6763" t="s">
        <v>18</v>
      </c>
      <c r="C6763">
        <v>2007</v>
      </c>
      <c r="D6763">
        <v>220000</v>
      </c>
      <c r="E6763">
        <v>136000</v>
      </c>
      <c r="F6763" t="s">
        <v>56</v>
      </c>
      <c r="G6763" t="s">
        <v>21</v>
      </c>
      <c r="H6763" t="s">
        <v>2144</v>
      </c>
      <c r="I6763" t="s">
        <v>41</v>
      </c>
      <c r="J6763" t="s">
        <v>23</v>
      </c>
      <c r="K6763" t="s">
        <v>24</v>
      </c>
      <c r="L6763" t="s">
        <v>33</v>
      </c>
      <c r="M6763" t="s">
        <v>50</v>
      </c>
      <c r="N6763">
        <v>1298</v>
      </c>
      <c r="O6763" t="s">
        <v>51</v>
      </c>
      <c r="P6763" t="s">
        <v>52</v>
      </c>
      <c r="Q6763">
        <v>5</v>
      </c>
      <c r="R6763" t="s">
        <v>1179</v>
      </c>
    </row>
    <row r="6764" spans="1:18" x14ac:dyDescent="0.3">
      <c r="A6764">
        <v>6956</v>
      </c>
      <c r="B6764" t="s">
        <v>109</v>
      </c>
      <c r="C6764">
        <v>2013</v>
      </c>
      <c r="D6764">
        <v>170000</v>
      </c>
      <c r="E6764">
        <v>120000</v>
      </c>
      <c r="F6764" t="s">
        <v>56</v>
      </c>
      <c r="G6764" t="s">
        <v>21</v>
      </c>
      <c r="H6764" t="s">
        <v>2144</v>
      </c>
      <c r="I6764" t="s">
        <v>22</v>
      </c>
      <c r="J6764" t="s">
        <v>23</v>
      </c>
      <c r="K6764" t="s">
        <v>24</v>
      </c>
      <c r="L6764" t="s">
        <v>33</v>
      </c>
      <c r="M6764" t="s">
        <v>588</v>
      </c>
      <c r="N6764">
        <v>1405</v>
      </c>
      <c r="O6764" t="s">
        <v>1977</v>
      </c>
      <c r="P6764" t="s">
        <v>590</v>
      </c>
      <c r="Q6764">
        <v>5</v>
      </c>
      <c r="R6764" t="s">
        <v>1179</v>
      </c>
    </row>
    <row r="6765" spans="1:18" x14ac:dyDescent="0.3">
      <c r="A6765">
        <v>6957</v>
      </c>
      <c r="B6765" t="s">
        <v>46</v>
      </c>
      <c r="C6765">
        <v>2018</v>
      </c>
      <c r="D6765">
        <v>700000</v>
      </c>
      <c r="E6765">
        <v>25000</v>
      </c>
      <c r="F6765" t="s">
        <v>56</v>
      </c>
      <c r="G6765" t="s">
        <v>21</v>
      </c>
      <c r="H6765" t="s">
        <v>2144</v>
      </c>
      <c r="I6765" t="s">
        <v>41</v>
      </c>
      <c r="J6765" t="s">
        <v>23</v>
      </c>
      <c r="K6765" t="s">
        <v>24</v>
      </c>
      <c r="L6765" t="s">
        <v>25</v>
      </c>
      <c r="M6765" t="s">
        <v>133</v>
      </c>
      <c r="N6765">
        <v>1197</v>
      </c>
      <c r="O6765" t="s">
        <v>54</v>
      </c>
      <c r="P6765" t="s">
        <v>693</v>
      </c>
      <c r="Q6765">
        <v>5</v>
      </c>
      <c r="R6765" t="s">
        <v>1179</v>
      </c>
    </row>
    <row r="6766" spans="1:18" x14ac:dyDescent="0.3">
      <c r="A6766">
        <v>6958</v>
      </c>
      <c r="B6766" t="s">
        <v>88</v>
      </c>
      <c r="C6766">
        <v>2015</v>
      </c>
      <c r="D6766">
        <v>950000</v>
      </c>
      <c r="E6766">
        <v>80000</v>
      </c>
      <c r="F6766" t="s">
        <v>56</v>
      </c>
      <c r="G6766" t="s">
        <v>21</v>
      </c>
      <c r="H6766" t="s">
        <v>2144</v>
      </c>
      <c r="I6766" t="s">
        <v>22</v>
      </c>
      <c r="J6766" t="s">
        <v>23</v>
      </c>
      <c r="K6766" t="s">
        <v>24</v>
      </c>
      <c r="L6766" t="s">
        <v>33</v>
      </c>
      <c r="M6766" t="s">
        <v>605</v>
      </c>
      <c r="N6766">
        <v>2179</v>
      </c>
      <c r="O6766" t="s">
        <v>271</v>
      </c>
      <c r="P6766" t="s">
        <v>615</v>
      </c>
      <c r="Q6766">
        <v>7</v>
      </c>
      <c r="R6766" t="s">
        <v>1179</v>
      </c>
    </row>
    <row r="6767" spans="1:18" x14ac:dyDescent="0.3">
      <c r="A6767">
        <v>6959</v>
      </c>
      <c r="B6767" t="s">
        <v>46</v>
      </c>
      <c r="C6767">
        <v>2003</v>
      </c>
      <c r="D6767">
        <v>80000</v>
      </c>
      <c r="E6767">
        <v>40000</v>
      </c>
      <c r="F6767" t="s">
        <v>56</v>
      </c>
      <c r="G6767" t="s">
        <v>21</v>
      </c>
      <c r="H6767" t="s">
        <v>2144</v>
      </c>
      <c r="I6767" t="s">
        <v>41</v>
      </c>
      <c r="J6767" t="s">
        <v>23</v>
      </c>
      <c r="K6767" t="s">
        <v>24</v>
      </c>
      <c r="L6767" t="s">
        <v>33</v>
      </c>
      <c r="M6767" t="s">
        <v>674</v>
      </c>
      <c r="N6767">
        <v>1599</v>
      </c>
      <c r="O6767" t="s">
        <v>449</v>
      </c>
      <c r="P6767" t="s">
        <v>2159</v>
      </c>
      <c r="Q6767">
        <v>5</v>
      </c>
      <c r="R6767" t="s">
        <v>1179</v>
      </c>
    </row>
    <row r="6768" spans="1:18" x14ac:dyDescent="0.3">
      <c r="A6768">
        <v>6960</v>
      </c>
      <c r="B6768" t="s">
        <v>320</v>
      </c>
      <c r="C6768">
        <v>2017</v>
      </c>
      <c r="D6768">
        <v>2711000</v>
      </c>
      <c r="E6768">
        <v>9000</v>
      </c>
      <c r="F6768" t="s">
        <v>56</v>
      </c>
      <c r="G6768" t="s">
        <v>21</v>
      </c>
      <c r="H6768" t="s">
        <v>2144</v>
      </c>
      <c r="I6768" t="s">
        <v>22</v>
      </c>
      <c r="J6768" t="s">
        <v>158</v>
      </c>
      <c r="K6768" t="s">
        <v>154</v>
      </c>
      <c r="L6768" t="s">
        <v>25</v>
      </c>
      <c r="M6768" t="s">
        <v>363</v>
      </c>
      <c r="N6768">
        <v>1999</v>
      </c>
      <c r="O6768" t="s">
        <v>322</v>
      </c>
      <c r="P6768" t="s">
        <v>323</v>
      </c>
      <c r="Q6768">
        <v>5</v>
      </c>
      <c r="R6768" t="s">
        <v>1179</v>
      </c>
    </row>
    <row r="6769" spans="1:18" x14ac:dyDescent="0.3">
      <c r="A6769">
        <v>6961</v>
      </c>
      <c r="B6769" t="s">
        <v>316</v>
      </c>
      <c r="C6769">
        <v>2019</v>
      </c>
      <c r="D6769">
        <v>5150000</v>
      </c>
      <c r="E6769">
        <v>20000</v>
      </c>
      <c r="F6769" t="s">
        <v>56</v>
      </c>
      <c r="G6769" t="s">
        <v>21</v>
      </c>
      <c r="H6769" t="s">
        <v>2144</v>
      </c>
      <c r="I6769" t="s">
        <v>41</v>
      </c>
      <c r="J6769" t="s">
        <v>158</v>
      </c>
      <c r="K6769" t="s">
        <v>154</v>
      </c>
      <c r="L6769" t="s">
        <v>25</v>
      </c>
      <c r="M6769" t="s">
        <v>317</v>
      </c>
      <c r="N6769">
        <v>2487</v>
      </c>
      <c r="O6769" t="s">
        <v>318</v>
      </c>
      <c r="P6769" t="s">
        <v>319</v>
      </c>
      <c r="Q6769">
        <v>5</v>
      </c>
      <c r="R6769" t="s">
        <v>1179</v>
      </c>
    </row>
    <row r="6770" spans="1:18" x14ac:dyDescent="0.3">
      <c r="A6770">
        <v>6962</v>
      </c>
      <c r="B6770" t="s">
        <v>320</v>
      </c>
      <c r="C6770">
        <v>2017</v>
      </c>
      <c r="D6770">
        <v>3200000</v>
      </c>
      <c r="E6770">
        <v>45000</v>
      </c>
      <c r="F6770" t="s">
        <v>56</v>
      </c>
      <c r="G6770" t="s">
        <v>21</v>
      </c>
      <c r="H6770" t="s">
        <v>2144</v>
      </c>
      <c r="I6770" t="s">
        <v>22</v>
      </c>
      <c r="J6770" t="s">
        <v>158</v>
      </c>
      <c r="K6770" t="s">
        <v>154</v>
      </c>
      <c r="L6770" t="s">
        <v>25</v>
      </c>
      <c r="M6770" t="s">
        <v>321</v>
      </c>
      <c r="N6770">
        <v>1999</v>
      </c>
      <c r="O6770" t="s">
        <v>322</v>
      </c>
      <c r="P6770" t="s">
        <v>323</v>
      </c>
      <c r="Q6770">
        <v>5</v>
      </c>
      <c r="R6770" t="s">
        <v>1179</v>
      </c>
    </row>
    <row r="6771" spans="1:18" x14ac:dyDescent="0.3">
      <c r="A6771">
        <v>6963</v>
      </c>
      <c r="B6771" t="s">
        <v>109</v>
      </c>
      <c r="C6771">
        <v>2015</v>
      </c>
      <c r="D6771">
        <v>503000</v>
      </c>
      <c r="E6771">
        <v>110000</v>
      </c>
      <c r="F6771" t="s">
        <v>56</v>
      </c>
      <c r="G6771" t="s">
        <v>21</v>
      </c>
      <c r="H6771" t="s">
        <v>2144</v>
      </c>
      <c r="I6771" t="s">
        <v>22</v>
      </c>
      <c r="J6771" t="s">
        <v>23</v>
      </c>
      <c r="K6771" t="s">
        <v>24</v>
      </c>
      <c r="L6771" t="s">
        <v>25</v>
      </c>
      <c r="M6771" t="s">
        <v>426</v>
      </c>
      <c r="N6771">
        <v>2179</v>
      </c>
      <c r="O6771" t="s">
        <v>422</v>
      </c>
      <c r="P6771" t="s">
        <v>423</v>
      </c>
      <c r="Q6771">
        <v>7</v>
      </c>
      <c r="R6771" t="s">
        <v>1179</v>
      </c>
    </row>
    <row r="6772" spans="1:18" x14ac:dyDescent="0.3">
      <c r="A6772">
        <v>6964</v>
      </c>
      <c r="B6772" t="s">
        <v>349</v>
      </c>
      <c r="C6772">
        <v>2019</v>
      </c>
      <c r="D6772">
        <v>3800000</v>
      </c>
      <c r="E6772">
        <v>20000</v>
      </c>
      <c r="F6772" t="s">
        <v>56</v>
      </c>
      <c r="G6772" t="s">
        <v>21</v>
      </c>
      <c r="H6772" t="s">
        <v>2144</v>
      </c>
      <c r="I6772" t="s">
        <v>22</v>
      </c>
      <c r="J6772" t="s">
        <v>23</v>
      </c>
      <c r="K6772" t="s">
        <v>154</v>
      </c>
      <c r="L6772" t="s">
        <v>25</v>
      </c>
      <c r="M6772" t="s">
        <v>347</v>
      </c>
      <c r="N6772">
        <v>1969</v>
      </c>
      <c r="O6772" t="s">
        <v>336</v>
      </c>
      <c r="P6772" t="s">
        <v>350</v>
      </c>
      <c r="Q6772">
        <v>5</v>
      </c>
      <c r="R6772" t="s">
        <v>1179</v>
      </c>
    </row>
    <row r="6773" spans="1:18" x14ac:dyDescent="0.3">
      <c r="A6773">
        <v>6965</v>
      </c>
      <c r="B6773" t="s">
        <v>65</v>
      </c>
      <c r="C6773">
        <v>2016</v>
      </c>
      <c r="D6773">
        <v>2000000</v>
      </c>
      <c r="E6773">
        <v>68089</v>
      </c>
      <c r="F6773" t="s">
        <v>56</v>
      </c>
      <c r="G6773" t="s">
        <v>21</v>
      </c>
      <c r="H6773" t="s">
        <v>2144</v>
      </c>
      <c r="I6773" t="s">
        <v>41</v>
      </c>
      <c r="J6773" t="s">
        <v>526</v>
      </c>
      <c r="K6773" t="s">
        <v>154</v>
      </c>
      <c r="L6773" t="s">
        <v>25</v>
      </c>
      <c r="M6773" t="s">
        <v>376</v>
      </c>
      <c r="N6773">
        <v>2494</v>
      </c>
      <c r="O6773" t="s">
        <v>377</v>
      </c>
      <c r="P6773" t="s">
        <v>378</v>
      </c>
      <c r="Q6773">
        <v>5</v>
      </c>
      <c r="R6773" t="s">
        <v>1179</v>
      </c>
    </row>
    <row r="6774" spans="1:18" x14ac:dyDescent="0.3">
      <c r="A6774">
        <v>6966</v>
      </c>
      <c r="B6774" t="s">
        <v>18</v>
      </c>
      <c r="C6774">
        <v>2013</v>
      </c>
      <c r="D6774">
        <v>225000</v>
      </c>
      <c r="E6774">
        <v>58343</v>
      </c>
      <c r="F6774" t="s">
        <v>56</v>
      </c>
      <c r="G6774" t="s">
        <v>753</v>
      </c>
      <c r="H6774" t="s">
        <v>2391</v>
      </c>
      <c r="I6774" t="s">
        <v>41</v>
      </c>
      <c r="J6774" t="s">
        <v>526</v>
      </c>
      <c r="K6774" t="s">
        <v>24</v>
      </c>
      <c r="L6774" t="s">
        <v>25</v>
      </c>
      <c r="M6774" t="s">
        <v>262</v>
      </c>
      <c r="N6774">
        <v>998</v>
      </c>
      <c r="O6774" t="s">
        <v>166</v>
      </c>
      <c r="P6774" t="s">
        <v>141</v>
      </c>
      <c r="Q6774">
        <v>5</v>
      </c>
      <c r="R6774" t="s">
        <v>1179</v>
      </c>
    </row>
    <row r="6775" spans="1:18" x14ac:dyDescent="0.3">
      <c r="A6775">
        <v>6967</v>
      </c>
      <c r="B6775" t="s">
        <v>18</v>
      </c>
      <c r="C6775">
        <v>2018</v>
      </c>
      <c r="D6775">
        <v>740000</v>
      </c>
      <c r="E6775">
        <v>38817</v>
      </c>
      <c r="F6775" t="s">
        <v>56</v>
      </c>
      <c r="G6775" t="s">
        <v>753</v>
      </c>
      <c r="H6775" t="s">
        <v>2391</v>
      </c>
      <c r="I6775" t="s">
        <v>22</v>
      </c>
      <c r="J6775" t="s">
        <v>158</v>
      </c>
      <c r="K6775" t="s">
        <v>24</v>
      </c>
      <c r="L6775" t="s">
        <v>25</v>
      </c>
      <c r="M6775" t="s">
        <v>527</v>
      </c>
      <c r="N6775">
        <v>1248</v>
      </c>
      <c r="O6775" t="s">
        <v>27</v>
      </c>
      <c r="P6775" t="s">
        <v>28</v>
      </c>
      <c r="Q6775">
        <v>5</v>
      </c>
      <c r="R6775" t="s">
        <v>1179</v>
      </c>
    </row>
    <row r="6776" spans="1:18" x14ac:dyDescent="0.3">
      <c r="A6776">
        <v>6968</v>
      </c>
      <c r="B6776" t="s">
        <v>37</v>
      </c>
      <c r="C6776">
        <v>2016</v>
      </c>
      <c r="D6776">
        <v>550000</v>
      </c>
      <c r="E6776">
        <v>56494</v>
      </c>
      <c r="F6776" t="s">
        <v>56</v>
      </c>
      <c r="G6776" t="s">
        <v>753</v>
      </c>
      <c r="H6776" t="s">
        <v>2391</v>
      </c>
      <c r="I6776" t="s">
        <v>41</v>
      </c>
      <c r="J6776" t="s">
        <v>526</v>
      </c>
      <c r="K6776" t="s">
        <v>24</v>
      </c>
      <c r="L6776" t="s">
        <v>25</v>
      </c>
      <c r="M6776" t="s">
        <v>121</v>
      </c>
      <c r="N6776">
        <v>1199</v>
      </c>
      <c r="O6776" t="s">
        <v>434</v>
      </c>
      <c r="P6776" t="s">
        <v>452</v>
      </c>
      <c r="Q6776">
        <v>5</v>
      </c>
      <c r="R6776" t="s">
        <v>1179</v>
      </c>
    </row>
    <row r="6777" spans="1:18" x14ac:dyDescent="0.3">
      <c r="A6777">
        <v>6969</v>
      </c>
      <c r="B6777" t="s">
        <v>65</v>
      </c>
      <c r="C6777">
        <v>2013</v>
      </c>
      <c r="D6777">
        <v>750000</v>
      </c>
      <c r="E6777">
        <v>79328</v>
      </c>
      <c r="F6777" t="s">
        <v>56</v>
      </c>
      <c r="G6777" t="s">
        <v>753</v>
      </c>
      <c r="H6777" t="s">
        <v>2391</v>
      </c>
      <c r="I6777" t="s">
        <v>22</v>
      </c>
      <c r="J6777" t="s">
        <v>526</v>
      </c>
      <c r="K6777" t="s">
        <v>24</v>
      </c>
      <c r="L6777" t="s">
        <v>33</v>
      </c>
      <c r="M6777" t="s">
        <v>170</v>
      </c>
      <c r="N6777">
        <v>2494</v>
      </c>
      <c r="O6777" t="s">
        <v>190</v>
      </c>
      <c r="P6777" t="s">
        <v>191</v>
      </c>
      <c r="Q6777">
        <v>7</v>
      </c>
      <c r="R6777" t="s">
        <v>1179</v>
      </c>
    </row>
    <row r="6778" spans="1:18" x14ac:dyDescent="0.3">
      <c r="A6778">
        <v>6970</v>
      </c>
      <c r="B6778" t="s">
        <v>18</v>
      </c>
      <c r="C6778">
        <v>2019</v>
      </c>
      <c r="D6778">
        <v>650000</v>
      </c>
      <c r="E6778">
        <v>5621</v>
      </c>
      <c r="F6778" t="s">
        <v>56</v>
      </c>
      <c r="G6778" t="s">
        <v>753</v>
      </c>
      <c r="H6778" t="s">
        <v>2391</v>
      </c>
      <c r="I6778" t="s">
        <v>41</v>
      </c>
      <c r="J6778" t="s">
        <v>526</v>
      </c>
      <c r="K6778" t="s">
        <v>154</v>
      </c>
      <c r="L6778" t="s">
        <v>25</v>
      </c>
      <c r="M6778" t="s">
        <v>222</v>
      </c>
      <c r="N6778">
        <v>1197</v>
      </c>
      <c r="O6778" t="s">
        <v>265</v>
      </c>
      <c r="P6778" t="s">
        <v>266</v>
      </c>
      <c r="Q6778">
        <v>5</v>
      </c>
      <c r="R6778" t="s">
        <v>1179</v>
      </c>
    </row>
    <row r="6779" spans="1:18" x14ac:dyDescent="0.3">
      <c r="A6779">
        <v>6971</v>
      </c>
      <c r="B6779" t="s">
        <v>65</v>
      </c>
      <c r="C6779">
        <v>2017</v>
      </c>
      <c r="D6779">
        <v>625000</v>
      </c>
      <c r="E6779">
        <v>25538</v>
      </c>
      <c r="F6779" t="s">
        <v>56</v>
      </c>
      <c r="G6779" t="s">
        <v>753</v>
      </c>
      <c r="H6779" t="s">
        <v>2391</v>
      </c>
      <c r="I6779" t="s">
        <v>41</v>
      </c>
      <c r="J6779" t="s">
        <v>526</v>
      </c>
      <c r="K6779" t="s">
        <v>24</v>
      </c>
      <c r="L6779" t="s">
        <v>25</v>
      </c>
      <c r="M6779" t="s">
        <v>335</v>
      </c>
      <c r="N6779">
        <v>1496</v>
      </c>
      <c r="O6779" t="s">
        <v>100</v>
      </c>
      <c r="P6779" t="s">
        <v>528</v>
      </c>
      <c r="Q6779">
        <v>5</v>
      </c>
      <c r="R6779" t="s">
        <v>1179</v>
      </c>
    </row>
    <row r="6780" spans="1:18" x14ac:dyDescent="0.3">
      <c r="A6780">
        <v>6972</v>
      </c>
      <c r="B6780" t="s">
        <v>18</v>
      </c>
      <c r="C6780">
        <v>2018</v>
      </c>
      <c r="D6780">
        <v>600000</v>
      </c>
      <c r="E6780">
        <v>69779</v>
      </c>
      <c r="F6780" t="s">
        <v>56</v>
      </c>
      <c r="G6780" t="s">
        <v>753</v>
      </c>
      <c r="H6780" t="s">
        <v>2320</v>
      </c>
      <c r="I6780" t="s">
        <v>41</v>
      </c>
      <c r="J6780" t="s">
        <v>158</v>
      </c>
      <c r="K6780" t="s">
        <v>154</v>
      </c>
      <c r="L6780" t="s">
        <v>25</v>
      </c>
      <c r="M6780" t="s">
        <v>222</v>
      </c>
      <c r="N6780">
        <v>1197</v>
      </c>
      <c r="O6780" t="s">
        <v>265</v>
      </c>
      <c r="P6780" t="s">
        <v>266</v>
      </c>
      <c r="Q6780">
        <v>5</v>
      </c>
      <c r="R6780" t="s">
        <v>1179</v>
      </c>
    </row>
    <row r="6781" spans="1:18" x14ac:dyDescent="0.3">
      <c r="A6781">
        <v>6973</v>
      </c>
      <c r="B6781" t="s">
        <v>46</v>
      </c>
      <c r="C6781">
        <v>2017</v>
      </c>
      <c r="D6781">
        <v>450000</v>
      </c>
      <c r="E6781">
        <v>56290</v>
      </c>
      <c r="F6781" t="s">
        <v>56</v>
      </c>
      <c r="G6781" t="s">
        <v>753</v>
      </c>
      <c r="H6781" t="s">
        <v>2320</v>
      </c>
      <c r="I6781" t="s">
        <v>22</v>
      </c>
      <c r="J6781" t="s">
        <v>158</v>
      </c>
      <c r="K6781" t="s">
        <v>24</v>
      </c>
      <c r="L6781" t="s">
        <v>25</v>
      </c>
      <c r="M6781" t="s">
        <v>496</v>
      </c>
      <c r="N6781">
        <v>1186</v>
      </c>
      <c r="O6781" t="s">
        <v>466</v>
      </c>
      <c r="P6781" t="s">
        <v>504</v>
      </c>
      <c r="Q6781">
        <v>5</v>
      </c>
      <c r="R6781" t="s">
        <v>1179</v>
      </c>
    </row>
    <row r="6782" spans="1:18" x14ac:dyDescent="0.3">
      <c r="A6782">
        <v>6974</v>
      </c>
      <c r="B6782" t="s">
        <v>239</v>
      </c>
      <c r="C6782">
        <v>2019</v>
      </c>
      <c r="D6782">
        <v>5400000</v>
      </c>
      <c r="E6782">
        <v>7500</v>
      </c>
      <c r="F6782" t="s">
        <v>56</v>
      </c>
      <c r="G6782" t="s">
        <v>753</v>
      </c>
      <c r="H6782" t="s">
        <v>2320</v>
      </c>
      <c r="I6782" t="s">
        <v>22</v>
      </c>
      <c r="J6782" t="s">
        <v>158</v>
      </c>
      <c r="K6782" t="s">
        <v>154</v>
      </c>
      <c r="L6782" t="s">
        <v>25</v>
      </c>
      <c r="M6782" t="s">
        <v>335</v>
      </c>
      <c r="N6782">
        <v>1995</v>
      </c>
      <c r="O6782" t="s">
        <v>336</v>
      </c>
      <c r="P6782" t="s">
        <v>334</v>
      </c>
      <c r="Q6782">
        <v>5</v>
      </c>
      <c r="R6782" t="s">
        <v>1179</v>
      </c>
    </row>
    <row r="6783" spans="1:18" x14ac:dyDescent="0.3">
      <c r="A6783">
        <v>6975</v>
      </c>
      <c r="B6783" t="s">
        <v>239</v>
      </c>
      <c r="C6783">
        <v>2019</v>
      </c>
      <c r="D6783">
        <v>5500000</v>
      </c>
      <c r="E6783">
        <v>8500</v>
      </c>
      <c r="F6783" t="s">
        <v>38</v>
      </c>
      <c r="G6783" t="s">
        <v>249</v>
      </c>
      <c r="H6783" t="s">
        <v>2392</v>
      </c>
      <c r="I6783" t="s">
        <v>22</v>
      </c>
      <c r="J6783" t="s">
        <v>158</v>
      </c>
      <c r="K6783" t="s">
        <v>154</v>
      </c>
      <c r="L6783" t="s">
        <v>25</v>
      </c>
      <c r="M6783" t="s">
        <v>335</v>
      </c>
      <c r="N6783">
        <v>1995</v>
      </c>
      <c r="O6783" t="s">
        <v>336</v>
      </c>
      <c r="P6783" t="s">
        <v>334</v>
      </c>
      <c r="Q6783">
        <v>5</v>
      </c>
      <c r="R6783" t="s">
        <v>1179</v>
      </c>
    </row>
    <row r="6784" spans="1:18" x14ac:dyDescent="0.3">
      <c r="A6784">
        <v>6976</v>
      </c>
      <c r="B6784" t="s">
        <v>37</v>
      </c>
      <c r="C6784">
        <v>2019</v>
      </c>
      <c r="D6784">
        <v>779000</v>
      </c>
      <c r="E6784">
        <v>7032</v>
      </c>
      <c r="F6784" t="s">
        <v>38</v>
      </c>
      <c r="G6784" t="s">
        <v>249</v>
      </c>
      <c r="H6784" t="s">
        <v>2392</v>
      </c>
      <c r="I6784" t="s">
        <v>41</v>
      </c>
      <c r="J6784" t="s">
        <v>526</v>
      </c>
      <c r="K6784" t="s">
        <v>154</v>
      </c>
      <c r="L6784" t="s">
        <v>25</v>
      </c>
      <c r="M6784" t="s">
        <v>273</v>
      </c>
      <c r="N6784">
        <v>1199</v>
      </c>
      <c r="O6784" t="s">
        <v>216</v>
      </c>
      <c r="P6784" t="s">
        <v>452</v>
      </c>
      <c r="Q6784">
        <v>5</v>
      </c>
      <c r="R6784" t="s">
        <v>1179</v>
      </c>
    </row>
    <row r="6785" spans="1:18" x14ac:dyDescent="0.3">
      <c r="A6785">
        <v>6977</v>
      </c>
      <c r="B6785" t="s">
        <v>30</v>
      </c>
      <c r="C6785">
        <v>2016</v>
      </c>
      <c r="D6785">
        <v>645000</v>
      </c>
      <c r="E6785">
        <v>11000</v>
      </c>
      <c r="F6785" t="s">
        <v>38</v>
      </c>
      <c r="G6785" t="s">
        <v>249</v>
      </c>
      <c r="H6785" t="s">
        <v>2392</v>
      </c>
      <c r="I6785" t="s">
        <v>41</v>
      </c>
      <c r="J6785" t="s">
        <v>158</v>
      </c>
      <c r="K6785" t="s">
        <v>154</v>
      </c>
      <c r="L6785" t="s">
        <v>25</v>
      </c>
      <c r="M6785" t="s">
        <v>276</v>
      </c>
      <c r="N6785">
        <v>1598</v>
      </c>
      <c r="O6785" t="s">
        <v>366</v>
      </c>
      <c r="P6785" t="s">
        <v>257</v>
      </c>
      <c r="Q6785">
        <v>5</v>
      </c>
      <c r="R6785" t="s">
        <v>1179</v>
      </c>
    </row>
    <row r="6786" spans="1:18" x14ac:dyDescent="0.3">
      <c r="A6786">
        <v>6978</v>
      </c>
      <c r="B6786" t="s">
        <v>349</v>
      </c>
      <c r="C6786">
        <v>2018</v>
      </c>
      <c r="D6786">
        <v>2475000</v>
      </c>
      <c r="E6786">
        <v>2000</v>
      </c>
      <c r="F6786" t="s">
        <v>38</v>
      </c>
      <c r="G6786" t="s">
        <v>249</v>
      </c>
      <c r="H6786" t="s">
        <v>1421</v>
      </c>
      <c r="I6786" t="s">
        <v>22</v>
      </c>
      <c r="J6786" t="s">
        <v>158</v>
      </c>
      <c r="K6786" t="s">
        <v>154</v>
      </c>
      <c r="L6786" t="s">
        <v>25</v>
      </c>
      <c r="M6786" t="s">
        <v>127</v>
      </c>
      <c r="N6786">
        <v>1984</v>
      </c>
      <c r="O6786" t="s">
        <v>358</v>
      </c>
      <c r="P6786" t="s">
        <v>529</v>
      </c>
      <c r="Q6786">
        <v>5</v>
      </c>
      <c r="R6786" t="s">
        <v>1179</v>
      </c>
    </row>
    <row r="6787" spans="1:18" x14ac:dyDescent="0.3">
      <c r="A6787">
        <v>6979</v>
      </c>
      <c r="B6787" t="s">
        <v>18</v>
      </c>
      <c r="C6787">
        <v>2014</v>
      </c>
      <c r="D6787">
        <v>420000</v>
      </c>
      <c r="E6787">
        <v>120000</v>
      </c>
      <c r="F6787" t="s">
        <v>38</v>
      </c>
      <c r="G6787" t="s">
        <v>249</v>
      </c>
      <c r="H6787" t="s">
        <v>1421</v>
      </c>
      <c r="I6787" t="s">
        <v>22</v>
      </c>
      <c r="J6787" t="s">
        <v>23</v>
      </c>
      <c r="K6787" t="s">
        <v>24</v>
      </c>
      <c r="L6787" t="s">
        <v>33</v>
      </c>
      <c r="M6787" t="s">
        <v>26</v>
      </c>
      <c r="N6787">
        <v>1248</v>
      </c>
      <c r="O6787" t="s">
        <v>27</v>
      </c>
      <c r="P6787" t="s">
        <v>28</v>
      </c>
      <c r="Q6787">
        <v>5</v>
      </c>
      <c r="R6787" t="s">
        <v>1179</v>
      </c>
    </row>
    <row r="6788" spans="1:18" x14ac:dyDescent="0.3">
      <c r="A6788">
        <v>6980</v>
      </c>
      <c r="B6788" t="s">
        <v>18</v>
      </c>
      <c r="C6788">
        <v>2018</v>
      </c>
      <c r="D6788">
        <v>899000</v>
      </c>
      <c r="E6788">
        <v>35000</v>
      </c>
      <c r="F6788" t="s">
        <v>38</v>
      </c>
      <c r="G6788" t="s">
        <v>249</v>
      </c>
      <c r="H6788" t="s">
        <v>1421</v>
      </c>
      <c r="I6788" t="s">
        <v>22</v>
      </c>
      <c r="J6788" t="s">
        <v>23</v>
      </c>
      <c r="K6788" t="s">
        <v>24</v>
      </c>
      <c r="L6788" t="s">
        <v>25</v>
      </c>
      <c r="M6788" t="s">
        <v>225</v>
      </c>
      <c r="N6788">
        <v>1248</v>
      </c>
      <c r="O6788" t="s">
        <v>94</v>
      </c>
      <c r="P6788" t="s">
        <v>95</v>
      </c>
      <c r="Q6788">
        <v>5</v>
      </c>
      <c r="R6788" t="s">
        <v>1179</v>
      </c>
    </row>
    <row r="6789" spans="1:18" x14ac:dyDescent="0.3">
      <c r="A6789">
        <v>6981</v>
      </c>
      <c r="B6789" t="s">
        <v>145</v>
      </c>
      <c r="C6789">
        <v>2019</v>
      </c>
      <c r="D6789">
        <v>459999</v>
      </c>
      <c r="E6789">
        <v>35000</v>
      </c>
      <c r="F6789" t="s">
        <v>38</v>
      </c>
      <c r="G6789" t="s">
        <v>249</v>
      </c>
      <c r="H6789" t="s">
        <v>1530</v>
      </c>
      <c r="I6789" t="s">
        <v>41</v>
      </c>
      <c r="J6789" t="s">
        <v>23</v>
      </c>
      <c r="K6789" t="s">
        <v>24</v>
      </c>
      <c r="L6789" t="s">
        <v>25</v>
      </c>
      <c r="M6789" t="s">
        <v>1962</v>
      </c>
      <c r="N6789">
        <v>1198</v>
      </c>
      <c r="O6789" t="s">
        <v>86</v>
      </c>
      <c r="P6789" t="s">
        <v>147</v>
      </c>
      <c r="Q6789">
        <v>5</v>
      </c>
      <c r="R6789" t="s">
        <v>1179</v>
      </c>
    </row>
    <row r="6790" spans="1:18" x14ac:dyDescent="0.3">
      <c r="A6790">
        <v>6982</v>
      </c>
      <c r="B6790" t="s">
        <v>46</v>
      </c>
      <c r="C6790">
        <v>2008</v>
      </c>
      <c r="D6790">
        <v>150000</v>
      </c>
      <c r="E6790">
        <v>120000</v>
      </c>
      <c r="F6790" t="s">
        <v>38</v>
      </c>
      <c r="G6790" t="s">
        <v>249</v>
      </c>
      <c r="H6790" t="s">
        <v>2392</v>
      </c>
      <c r="I6790" t="s">
        <v>22</v>
      </c>
      <c r="J6790" t="s">
        <v>23</v>
      </c>
      <c r="K6790" t="s">
        <v>24</v>
      </c>
      <c r="L6790" t="s">
        <v>33</v>
      </c>
      <c r="M6790" t="s">
        <v>699</v>
      </c>
      <c r="N6790">
        <v>1493</v>
      </c>
      <c r="O6790" t="s">
        <v>508</v>
      </c>
      <c r="P6790" t="s">
        <v>535</v>
      </c>
      <c r="Q6790">
        <v>5</v>
      </c>
      <c r="R6790" t="s">
        <v>1179</v>
      </c>
    </row>
    <row r="6791" spans="1:18" x14ac:dyDescent="0.3">
      <c r="A6791">
        <v>6983</v>
      </c>
      <c r="B6791" t="s">
        <v>75</v>
      </c>
      <c r="C6791">
        <v>2017</v>
      </c>
      <c r="D6791">
        <v>350000</v>
      </c>
      <c r="E6791">
        <v>25000</v>
      </c>
      <c r="F6791" t="s">
        <v>38</v>
      </c>
      <c r="G6791" t="s">
        <v>249</v>
      </c>
      <c r="H6791" t="s">
        <v>1421</v>
      </c>
      <c r="I6791" t="s">
        <v>41</v>
      </c>
      <c r="J6791" t="s">
        <v>23</v>
      </c>
      <c r="K6791" t="s">
        <v>24</v>
      </c>
      <c r="L6791" t="s">
        <v>25</v>
      </c>
      <c r="M6791" t="s">
        <v>305</v>
      </c>
      <c r="N6791">
        <v>999</v>
      </c>
      <c r="O6791" t="s">
        <v>86</v>
      </c>
      <c r="P6791" t="s">
        <v>306</v>
      </c>
      <c r="Q6791">
        <v>5</v>
      </c>
      <c r="R6791" t="s">
        <v>1179</v>
      </c>
    </row>
    <row r="6792" spans="1:18" x14ac:dyDescent="0.3">
      <c r="A6792">
        <v>6984</v>
      </c>
      <c r="B6792" t="s">
        <v>65</v>
      </c>
      <c r="C6792">
        <v>2015</v>
      </c>
      <c r="D6792">
        <v>509999</v>
      </c>
      <c r="E6792">
        <v>100000</v>
      </c>
      <c r="F6792" t="s">
        <v>19</v>
      </c>
      <c r="G6792" t="s">
        <v>767</v>
      </c>
      <c r="H6792" t="s">
        <v>2393</v>
      </c>
      <c r="I6792" t="s">
        <v>22</v>
      </c>
      <c r="J6792" t="s">
        <v>23</v>
      </c>
      <c r="K6792" t="s">
        <v>24</v>
      </c>
      <c r="L6792" t="s">
        <v>33</v>
      </c>
      <c r="M6792" t="s">
        <v>66</v>
      </c>
      <c r="N6792">
        <v>1364</v>
      </c>
      <c r="O6792" t="s">
        <v>166</v>
      </c>
      <c r="P6792" t="s">
        <v>68</v>
      </c>
      <c r="Q6792">
        <v>5</v>
      </c>
      <c r="R6792" t="s">
        <v>1179</v>
      </c>
    </row>
    <row r="6793" spans="1:18" x14ac:dyDescent="0.3">
      <c r="A6793">
        <v>6985</v>
      </c>
      <c r="B6793" t="s">
        <v>88</v>
      </c>
      <c r="C6793">
        <v>2013</v>
      </c>
      <c r="D6793">
        <v>500000</v>
      </c>
      <c r="E6793">
        <v>120000</v>
      </c>
      <c r="F6793" t="s">
        <v>19</v>
      </c>
      <c r="G6793" t="s">
        <v>767</v>
      </c>
      <c r="H6793" t="s">
        <v>2393</v>
      </c>
      <c r="I6793" t="s">
        <v>22</v>
      </c>
      <c r="J6793" t="s">
        <v>23</v>
      </c>
      <c r="K6793" t="s">
        <v>24</v>
      </c>
      <c r="L6793" t="s">
        <v>42</v>
      </c>
      <c r="M6793" t="s">
        <v>489</v>
      </c>
      <c r="N6793">
        <v>2523</v>
      </c>
      <c r="O6793" t="s">
        <v>309</v>
      </c>
      <c r="P6793" t="s">
        <v>650</v>
      </c>
      <c r="Q6793">
        <v>9</v>
      </c>
      <c r="R6793" t="s">
        <v>1179</v>
      </c>
    </row>
    <row r="6794" spans="1:18" x14ac:dyDescent="0.3">
      <c r="A6794">
        <v>6986</v>
      </c>
      <c r="B6794" t="s">
        <v>109</v>
      </c>
      <c r="C6794">
        <v>2017</v>
      </c>
      <c r="D6794">
        <v>370000</v>
      </c>
      <c r="E6794">
        <v>35000</v>
      </c>
      <c r="F6794" t="s">
        <v>19</v>
      </c>
      <c r="G6794" t="s">
        <v>767</v>
      </c>
      <c r="H6794" t="s">
        <v>2393</v>
      </c>
      <c r="I6794" t="s">
        <v>41</v>
      </c>
      <c r="J6794" t="s">
        <v>23</v>
      </c>
      <c r="K6794" t="s">
        <v>24</v>
      </c>
      <c r="L6794" t="s">
        <v>25</v>
      </c>
      <c r="M6794" t="s">
        <v>433</v>
      </c>
      <c r="N6794">
        <v>1193</v>
      </c>
      <c r="O6794" t="s">
        <v>434</v>
      </c>
      <c r="P6794" t="s">
        <v>435</v>
      </c>
      <c r="Q6794">
        <v>5</v>
      </c>
      <c r="R6794" t="s">
        <v>1179</v>
      </c>
    </row>
    <row r="6795" spans="1:18" x14ac:dyDescent="0.3">
      <c r="A6795">
        <v>6987</v>
      </c>
      <c r="B6795" t="s">
        <v>18</v>
      </c>
      <c r="C6795">
        <v>2013</v>
      </c>
      <c r="D6795">
        <v>240000</v>
      </c>
      <c r="E6795">
        <v>44000</v>
      </c>
      <c r="F6795" t="s">
        <v>19</v>
      </c>
      <c r="G6795" t="s">
        <v>767</v>
      </c>
      <c r="H6795" t="s">
        <v>2393</v>
      </c>
      <c r="I6795" t="s">
        <v>41</v>
      </c>
      <c r="J6795" t="s">
        <v>23</v>
      </c>
      <c r="K6795" t="s">
        <v>24</v>
      </c>
      <c r="L6795" t="s">
        <v>33</v>
      </c>
      <c r="M6795" t="s">
        <v>540</v>
      </c>
      <c r="N6795">
        <v>998</v>
      </c>
      <c r="O6795" t="s">
        <v>67</v>
      </c>
      <c r="P6795" t="s">
        <v>141</v>
      </c>
      <c r="Q6795">
        <v>5</v>
      </c>
      <c r="R6795" t="s">
        <v>1179</v>
      </c>
    </row>
    <row r="6796" spans="1:18" x14ac:dyDescent="0.3">
      <c r="A6796">
        <v>6988</v>
      </c>
      <c r="B6796" t="s">
        <v>46</v>
      </c>
      <c r="C6796">
        <v>2015</v>
      </c>
      <c r="D6796">
        <v>530000</v>
      </c>
      <c r="E6796">
        <v>100000</v>
      </c>
      <c r="F6796" t="s">
        <v>19</v>
      </c>
      <c r="G6796" t="s">
        <v>767</v>
      </c>
      <c r="H6796" t="s">
        <v>2394</v>
      </c>
      <c r="I6796" t="s">
        <v>22</v>
      </c>
      <c r="J6796" t="s">
        <v>23</v>
      </c>
      <c r="K6796" t="s">
        <v>24</v>
      </c>
      <c r="L6796" t="s">
        <v>33</v>
      </c>
      <c r="M6796" t="s">
        <v>99</v>
      </c>
      <c r="N6796">
        <v>1396</v>
      </c>
      <c r="O6796" t="s">
        <v>100</v>
      </c>
      <c r="P6796" t="s">
        <v>101</v>
      </c>
      <c r="Q6796">
        <v>5</v>
      </c>
      <c r="R6796" t="s">
        <v>1179</v>
      </c>
    </row>
    <row r="6797" spans="1:18" x14ac:dyDescent="0.3">
      <c r="A6797">
        <v>6989</v>
      </c>
      <c r="B6797" t="s">
        <v>88</v>
      </c>
      <c r="C6797">
        <v>2015</v>
      </c>
      <c r="D6797">
        <v>1000000</v>
      </c>
      <c r="E6797">
        <v>133000</v>
      </c>
      <c r="F6797" t="s">
        <v>19</v>
      </c>
      <c r="G6797" t="s">
        <v>767</v>
      </c>
      <c r="H6797" t="s">
        <v>2394</v>
      </c>
      <c r="I6797" t="s">
        <v>22</v>
      </c>
      <c r="J6797" t="s">
        <v>23</v>
      </c>
      <c r="K6797" t="s">
        <v>24</v>
      </c>
      <c r="L6797" t="s">
        <v>33</v>
      </c>
      <c r="M6797" t="s">
        <v>605</v>
      </c>
      <c r="N6797">
        <v>2179</v>
      </c>
      <c r="O6797" t="s">
        <v>271</v>
      </c>
      <c r="P6797" t="s">
        <v>615</v>
      </c>
      <c r="Q6797">
        <v>7</v>
      </c>
      <c r="R6797" t="s">
        <v>1179</v>
      </c>
    </row>
    <row r="6798" spans="1:18" x14ac:dyDescent="0.3">
      <c r="A6798">
        <v>6990</v>
      </c>
      <c r="B6798" t="s">
        <v>65</v>
      </c>
      <c r="C6798">
        <v>2018</v>
      </c>
      <c r="D6798">
        <v>1600000</v>
      </c>
      <c r="E6798">
        <v>35000</v>
      </c>
      <c r="F6798" t="s">
        <v>19</v>
      </c>
      <c r="G6798" t="s">
        <v>767</v>
      </c>
      <c r="H6798" t="s">
        <v>2393</v>
      </c>
      <c r="I6798" t="s">
        <v>22</v>
      </c>
      <c r="J6798" t="s">
        <v>23</v>
      </c>
      <c r="K6798" t="s">
        <v>24</v>
      </c>
      <c r="L6798" t="s">
        <v>33</v>
      </c>
      <c r="M6798" t="s">
        <v>882</v>
      </c>
      <c r="N6798">
        <v>2393</v>
      </c>
      <c r="O6798" t="s">
        <v>883</v>
      </c>
      <c r="P6798" t="s">
        <v>884</v>
      </c>
      <c r="Q6798">
        <v>7</v>
      </c>
      <c r="R6798" t="s">
        <v>1179</v>
      </c>
    </row>
    <row r="6799" spans="1:18" x14ac:dyDescent="0.3">
      <c r="A6799">
        <v>6991</v>
      </c>
      <c r="B6799" t="s">
        <v>46</v>
      </c>
      <c r="C6799">
        <v>2014</v>
      </c>
      <c r="D6799">
        <v>350000</v>
      </c>
      <c r="E6799">
        <v>64000</v>
      </c>
      <c r="F6799" t="s">
        <v>38</v>
      </c>
      <c r="G6799" t="s">
        <v>1055</v>
      </c>
      <c r="H6799" t="s">
        <v>2395</v>
      </c>
      <c r="I6799" t="s">
        <v>41</v>
      </c>
      <c r="J6799" t="s">
        <v>23</v>
      </c>
      <c r="K6799" t="s">
        <v>24</v>
      </c>
      <c r="L6799" t="s">
        <v>25</v>
      </c>
      <c r="M6799" t="s">
        <v>211</v>
      </c>
      <c r="N6799">
        <v>1197</v>
      </c>
      <c r="O6799" t="s">
        <v>212</v>
      </c>
      <c r="P6799" t="s">
        <v>453</v>
      </c>
      <c r="Q6799">
        <v>5</v>
      </c>
      <c r="R6799" t="s">
        <v>1179</v>
      </c>
    </row>
    <row r="6800" spans="1:18" x14ac:dyDescent="0.3">
      <c r="A6800">
        <v>6992</v>
      </c>
      <c r="B6800" t="s">
        <v>88</v>
      </c>
      <c r="C6800">
        <v>2015</v>
      </c>
      <c r="D6800">
        <v>1100000</v>
      </c>
      <c r="E6800">
        <v>70000</v>
      </c>
      <c r="F6800" t="s">
        <v>38</v>
      </c>
      <c r="G6800" t="s">
        <v>1055</v>
      </c>
      <c r="H6800" t="s">
        <v>2395</v>
      </c>
      <c r="I6800" t="s">
        <v>22</v>
      </c>
      <c r="J6800" t="s">
        <v>23</v>
      </c>
      <c r="K6800" t="s">
        <v>154</v>
      </c>
      <c r="L6800" t="s">
        <v>25</v>
      </c>
      <c r="M6800" t="s">
        <v>155</v>
      </c>
      <c r="N6800">
        <v>2179</v>
      </c>
      <c r="O6800" t="s">
        <v>446</v>
      </c>
      <c r="P6800" t="s">
        <v>447</v>
      </c>
      <c r="Q6800">
        <v>7</v>
      </c>
      <c r="R6800" t="s">
        <v>1179</v>
      </c>
    </row>
    <row r="6801" spans="1:18" x14ac:dyDescent="0.3">
      <c r="A6801">
        <v>6993</v>
      </c>
      <c r="B6801" t="s">
        <v>46</v>
      </c>
      <c r="C6801">
        <v>2011</v>
      </c>
      <c r="D6801">
        <v>220000</v>
      </c>
      <c r="E6801">
        <v>70000</v>
      </c>
      <c r="F6801" t="s">
        <v>38</v>
      </c>
      <c r="G6801" t="s">
        <v>1055</v>
      </c>
      <c r="H6801" t="s">
        <v>2396</v>
      </c>
      <c r="I6801" t="s">
        <v>41</v>
      </c>
      <c r="J6801" t="s">
        <v>23</v>
      </c>
      <c r="K6801" t="s">
        <v>24</v>
      </c>
      <c r="L6801" t="s">
        <v>25</v>
      </c>
      <c r="M6801" t="s">
        <v>164</v>
      </c>
      <c r="N6801">
        <v>1197</v>
      </c>
      <c r="O6801" t="s">
        <v>431</v>
      </c>
      <c r="P6801" t="s">
        <v>432</v>
      </c>
      <c r="Q6801">
        <v>5</v>
      </c>
      <c r="R6801" t="s">
        <v>1179</v>
      </c>
    </row>
    <row r="6802" spans="1:18" x14ac:dyDescent="0.3">
      <c r="A6802">
        <v>6994</v>
      </c>
      <c r="B6802" t="s">
        <v>46</v>
      </c>
      <c r="C6802">
        <v>2015</v>
      </c>
      <c r="D6802">
        <v>350000</v>
      </c>
      <c r="E6802">
        <v>100000</v>
      </c>
      <c r="F6802" t="s">
        <v>38</v>
      </c>
      <c r="G6802" t="s">
        <v>1055</v>
      </c>
      <c r="H6802" t="s">
        <v>2395</v>
      </c>
      <c r="I6802" t="s">
        <v>41</v>
      </c>
      <c r="J6802" t="s">
        <v>23</v>
      </c>
      <c r="K6802" t="s">
        <v>24</v>
      </c>
      <c r="L6802" t="s">
        <v>25</v>
      </c>
      <c r="M6802" t="s">
        <v>85</v>
      </c>
      <c r="N6802">
        <v>1197</v>
      </c>
      <c r="O6802" t="s">
        <v>90</v>
      </c>
      <c r="P6802" t="s">
        <v>261</v>
      </c>
      <c r="Q6802">
        <v>5</v>
      </c>
      <c r="R6802" t="s">
        <v>1179</v>
      </c>
    </row>
    <row r="6803" spans="1:18" x14ac:dyDescent="0.3">
      <c r="A6803">
        <v>6995</v>
      </c>
      <c r="B6803" t="s">
        <v>18</v>
      </c>
      <c r="C6803">
        <v>2013</v>
      </c>
      <c r="D6803">
        <v>370000</v>
      </c>
      <c r="E6803">
        <v>90000</v>
      </c>
      <c r="F6803" t="s">
        <v>38</v>
      </c>
      <c r="G6803" t="s">
        <v>1055</v>
      </c>
      <c r="H6803" t="s">
        <v>2397</v>
      </c>
      <c r="I6803" t="s">
        <v>22</v>
      </c>
      <c r="J6803" t="s">
        <v>23</v>
      </c>
      <c r="K6803" t="s">
        <v>24</v>
      </c>
      <c r="L6803" t="s">
        <v>33</v>
      </c>
      <c r="M6803" t="s">
        <v>230</v>
      </c>
      <c r="N6803">
        <v>1248</v>
      </c>
      <c r="O6803" t="s">
        <v>27</v>
      </c>
      <c r="P6803" t="s">
        <v>28</v>
      </c>
      <c r="Q6803">
        <v>5</v>
      </c>
      <c r="R6803" t="s">
        <v>1179</v>
      </c>
    </row>
    <row r="6804" spans="1:18" x14ac:dyDescent="0.3">
      <c r="A6804">
        <v>6996</v>
      </c>
      <c r="B6804" t="s">
        <v>18</v>
      </c>
      <c r="C6804">
        <v>2014</v>
      </c>
      <c r="D6804">
        <v>220000</v>
      </c>
      <c r="E6804">
        <v>50000</v>
      </c>
      <c r="F6804" t="s">
        <v>38</v>
      </c>
      <c r="G6804" t="s">
        <v>1055</v>
      </c>
      <c r="H6804" t="s">
        <v>2397</v>
      </c>
      <c r="I6804" t="s">
        <v>41</v>
      </c>
      <c r="J6804" t="s">
        <v>23</v>
      </c>
      <c r="K6804" t="s">
        <v>24</v>
      </c>
      <c r="L6804" t="s">
        <v>25</v>
      </c>
      <c r="M6804" t="s">
        <v>383</v>
      </c>
      <c r="N6804">
        <v>1298</v>
      </c>
      <c r="O6804" t="s">
        <v>395</v>
      </c>
      <c r="P6804" t="s">
        <v>261</v>
      </c>
      <c r="Q6804">
        <v>5</v>
      </c>
      <c r="R6804" t="s">
        <v>1179</v>
      </c>
    </row>
    <row r="6805" spans="1:18" x14ac:dyDescent="0.3">
      <c r="A6805">
        <v>6997</v>
      </c>
      <c r="B6805" t="s">
        <v>120</v>
      </c>
      <c r="C6805">
        <v>2013</v>
      </c>
      <c r="D6805">
        <v>200000</v>
      </c>
      <c r="E6805">
        <v>80000</v>
      </c>
      <c r="F6805" t="s">
        <v>38</v>
      </c>
      <c r="G6805" t="s">
        <v>1055</v>
      </c>
      <c r="H6805" t="s">
        <v>2398</v>
      </c>
      <c r="I6805" t="s">
        <v>22</v>
      </c>
      <c r="J6805" t="s">
        <v>23</v>
      </c>
      <c r="K6805" t="s">
        <v>24</v>
      </c>
      <c r="L6805" t="s">
        <v>25</v>
      </c>
      <c r="M6805" t="s">
        <v>700</v>
      </c>
      <c r="N6805">
        <v>1248</v>
      </c>
      <c r="O6805" t="s">
        <v>708</v>
      </c>
      <c r="P6805" t="s">
        <v>709</v>
      </c>
      <c r="Q6805">
        <v>5</v>
      </c>
      <c r="R6805" t="s">
        <v>1179</v>
      </c>
    </row>
    <row r="6806" spans="1:18" x14ac:dyDescent="0.3">
      <c r="A6806">
        <v>6998</v>
      </c>
      <c r="B6806" t="s">
        <v>88</v>
      </c>
      <c r="C6806">
        <v>2017</v>
      </c>
      <c r="D6806">
        <v>400000</v>
      </c>
      <c r="E6806">
        <v>50000</v>
      </c>
      <c r="F6806" t="s">
        <v>38</v>
      </c>
      <c r="G6806" t="s">
        <v>744</v>
      </c>
      <c r="H6806" t="s">
        <v>749</v>
      </c>
      <c r="I6806" t="s">
        <v>22</v>
      </c>
      <c r="J6806" t="s">
        <v>23</v>
      </c>
      <c r="K6806" t="s">
        <v>24</v>
      </c>
      <c r="L6806" t="s">
        <v>25</v>
      </c>
      <c r="M6806" t="s">
        <v>564</v>
      </c>
      <c r="N6806">
        <v>1198</v>
      </c>
      <c r="O6806" t="s">
        <v>565</v>
      </c>
      <c r="P6806" t="s">
        <v>566</v>
      </c>
      <c r="Q6806">
        <v>6</v>
      </c>
      <c r="R6806" t="s">
        <v>1179</v>
      </c>
    </row>
    <row r="6807" spans="1:18" x14ac:dyDescent="0.3">
      <c r="A6807">
        <v>6999</v>
      </c>
      <c r="B6807" t="s">
        <v>631</v>
      </c>
      <c r="C6807">
        <v>2009</v>
      </c>
      <c r="D6807">
        <v>150000</v>
      </c>
      <c r="E6807">
        <v>55000</v>
      </c>
      <c r="F6807" t="s">
        <v>38</v>
      </c>
      <c r="G6807" t="s">
        <v>744</v>
      </c>
      <c r="H6807" t="s">
        <v>749</v>
      </c>
      <c r="I6807" t="s">
        <v>41</v>
      </c>
      <c r="J6807" t="s">
        <v>23</v>
      </c>
      <c r="K6807" t="s">
        <v>24</v>
      </c>
      <c r="L6807" t="s">
        <v>25</v>
      </c>
      <c r="M6807" t="s">
        <v>1376</v>
      </c>
      <c r="N6807">
        <v>1368</v>
      </c>
      <c r="O6807" t="s">
        <v>434</v>
      </c>
      <c r="P6807" t="s">
        <v>1377</v>
      </c>
      <c r="Q6807">
        <v>5</v>
      </c>
      <c r="R6807" t="s">
        <v>1179</v>
      </c>
    </row>
    <row r="6808" spans="1:18" x14ac:dyDescent="0.3">
      <c r="A6808">
        <v>7000</v>
      </c>
      <c r="B6808" t="s">
        <v>65</v>
      </c>
      <c r="C6808">
        <v>2020</v>
      </c>
      <c r="D6808">
        <v>1500000</v>
      </c>
      <c r="E6808">
        <v>40000</v>
      </c>
      <c r="F6808" t="s">
        <v>38</v>
      </c>
      <c r="G6808" t="s">
        <v>1055</v>
      </c>
      <c r="H6808" t="s">
        <v>2396</v>
      </c>
      <c r="I6808" t="s">
        <v>41</v>
      </c>
      <c r="J6808" t="s">
        <v>23</v>
      </c>
      <c r="K6808" t="s">
        <v>154</v>
      </c>
      <c r="L6808" t="s">
        <v>25</v>
      </c>
      <c r="M6808" t="s">
        <v>1378</v>
      </c>
      <c r="N6808">
        <v>2694</v>
      </c>
      <c r="O6808" t="s">
        <v>1045</v>
      </c>
      <c r="P6808" t="s">
        <v>1379</v>
      </c>
      <c r="Q6808">
        <v>8</v>
      </c>
      <c r="R6808" t="s">
        <v>1179</v>
      </c>
    </row>
    <row r="6809" spans="1:18" x14ac:dyDescent="0.3">
      <c r="A6809">
        <v>7001</v>
      </c>
      <c r="B6809" t="s">
        <v>18</v>
      </c>
      <c r="C6809">
        <v>2011</v>
      </c>
      <c r="D6809">
        <v>130000</v>
      </c>
      <c r="E6809">
        <v>70000</v>
      </c>
      <c r="F6809" t="s">
        <v>38</v>
      </c>
      <c r="G6809" t="s">
        <v>1055</v>
      </c>
      <c r="H6809" t="s">
        <v>2396</v>
      </c>
      <c r="I6809" t="s">
        <v>41</v>
      </c>
      <c r="J6809" t="s">
        <v>23</v>
      </c>
      <c r="K6809" t="s">
        <v>24</v>
      </c>
      <c r="L6809" t="s">
        <v>33</v>
      </c>
      <c r="M6809" t="s">
        <v>130</v>
      </c>
      <c r="N6809">
        <v>796</v>
      </c>
      <c r="O6809" t="s">
        <v>131</v>
      </c>
      <c r="P6809" t="s">
        <v>132</v>
      </c>
      <c r="Q6809">
        <v>5</v>
      </c>
      <c r="R6809" t="s">
        <v>1179</v>
      </c>
    </row>
    <row r="6810" spans="1:18" x14ac:dyDescent="0.3">
      <c r="A6810">
        <v>7002</v>
      </c>
      <c r="B6810" t="s">
        <v>18</v>
      </c>
      <c r="C6810">
        <v>2013</v>
      </c>
      <c r="D6810">
        <v>185000</v>
      </c>
      <c r="E6810">
        <v>80000</v>
      </c>
      <c r="F6810" t="s">
        <v>38</v>
      </c>
      <c r="G6810" t="s">
        <v>1055</v>
      </c>
      <c r="H6810" t="s">
        <v>2396</v>
      </c>
      <c r="I6810" t="s">
        <v>41</v>
      </c>
      <c r="J6810" t="s">
        <v>23</v>
      </c>
      <c r="K6810" t="s">
        <v>24</v>
      </c>
      <c r="L6810" t="s">
        <v>33</v>
      </c>
      <c r="M6810" t="s">
        <v>430</v>
      </c>
      <c r="N6810">
        <v>796</v>
      </c>
      <c r="O6810" t="s">
        <v>118</v>
      </c>
      <c r="P6810" t="s">
        <v>119</v>
      </c>
      <c r="Q6810">
        <v>5</v>
      </c>
      <c r="R6810" t="s">
        <v>1179</v>
      </c>
    </row>
    <row r="6811" spans="1:18" x14ac:dyDescent="0.3">
      <c r="A6811">
        <v>7003</v>
      </c>
      <c r="B6811" t="s">
        <v>46</v>
      </c>
      <c r="C6811">
        <v>2010</v>
      </c>
      <c r="D6811">
        <v>110000</v>
      </c>
      <c r="E6811">
        <v>80000</v>
      </c>
      <c r="F6811" t="s">
        <v>38</v>
      </c>
      <c r="G6811" t="s">
        <v>1055</v>
      </c>
      <c r="H6811" t="s">
        <v>2395</v>
      </c>
      <c r="I6811" t="s">
        <v>41</v>
      </c>
      <c r="J6811" t="s">
        <v>23</v>
      </c>
      <c r="K6811" t="s">
        <v>24</v>
      </c>
      <c r="L6811" t="s">
        <v>33</v>
      </c>
      <c r="M6811" t="s">
        <v>629</v>
      </c>
      <c r="N6811">
        <v>1086</v>
      </c>
      <c r="O6811" t="s">
        <v>309</v>
      </c>
      <c r="P6811" t="s">
        <v>310</v>
      </c>
      <c r="Q6811">
        <v>5</v>
      </c>
      <c r="R6811" t="s">
        <v>1179</v>
      </c>
    </row>
    <row r="6812" spans="1:18" x14ac:dyDescent="0.3">
      <c r="A6812">
        <v>7004</v>
      </c>
      <c r="B6812" t="s">
        <v>88</v>
      </c>
      <c r="C6812">
        <v>2012</v>
      </c>
      <c r="D6812">
        <v>450000</v>
      </c>
      <c r="E6812">
        <v>120000</v>
      </c>
      <c r="F6812" t="s">
        <v>38</v>
      </c>
      <c r="G6812" t="s">
        <v>1055</v>
      </c>
      <c r="H6812" t="s">
        <v>2395</v>
      </c>
      <c r="I6812" t="s">
        <v>22</v>
      </c>
      <c r="J6812" t="s">
        <v>23</v>
      </c>
      <c r="K6812" t="s">
        <v>24</v>
      </c>
      <c r="L6812" t="s">
        <v>25</v>
      </c>
      <c r="M6812" t="s">
        <v>489</v>
      </c>
      <c r="N6812">
        <v>2523</v>
      </c>
      <c r="O6812" t="s">
        <v>309</v>
      </c>
      <c r="P6812" t="s">
        <v>490</v>
      </c>
      <c r="Q6812">
        <v>7</v>
      </c>
      <c r="R6812" t="s">
        <v>1179</v>
      </c>
    </row>
    <row r="6813" spans="1:18" x14ac:dyDescent="0.3">
      <c r="A6813">
        <v>7005</v>
      </c>
      <c r="B6813" t="s">
        <v>46</v>
      </c>
      <c r="C6813">
        <v>2018</v>
      </c>
      <c r="D6813">
        <v>500000</v>
      </c>
      <c r="E6813">
        <v>20000</v>
      </c>
      <c r="F6813" t="s">
        <v>38</v>
      </c>
      <c r="G6813" t="s">
        <v>1055</v>
      </c>
      <c r="H6813" t="s">
        <v>2395</v>
      </c>
      <c r="I6813" t="s">
        <v>41</v>
      </c>
      <c r="J6813" t="s">
        <v>23</v>
      </c>
      <c r="K6813" t="s">
        <v>24</v>
      </c>
      <c r="L6813" t="s">
        <v>33</v>
      </c>
      <c r="M6813" t="s">
        <v>85</v>
      </c>
      <c r="N6813">
        <v>1197</v>
      </c>
      <c r="O6813" t="s">
        <v>54</v>
      </c>
      <c r="P6813" t="s">
        <v>55</v>
      </c>
      <c r="Q6813">
        <v>5</v>
      </c>
      <c r="R6813" t="s">
        <v>1179</v>
      </c>
    </row>
    <row r="6814" spans="1:18" x14ac:dyDescent="0.3">
      <c r="A6814">
        <v>7006</v>
      </c>
      <c r="B6814" t="s">
        <v>69</v>
      </c>
      <c r="C6814">
        <v>2017</v>
      </c>
      <c r="D6814">
        <v>570000</v>
      </c>
      <c r="E6814">
        <v>31596</v>
      </c>
      <c r="F6814" t="s">
        <v>38</v>
      </c>
      <c r="G6814" t="s">
        <v>744</v>
      </c>
      <c r="H6814" t="s">
        <v>749</v>
      </c>
      <c r="I6814" t="s">
        <v>41</v>
      </c>
      <c r="J6814" t="s">
        <v>158</v>
      </c>
      <c r="K6814" t="s">
        <v>24</v>
      </c>
      <c r="L6814" t="s">
        <v>25</v>
      </c>
      <c r="M6814" t="s">
        <v>142</v>
      </c>
      <c r="N6814">
        <v>1497</v>
      </c>
      <c r="O6814" t="s">
        <v>439</v>
      </c>
      <c r="P6814" t="s">
        <v>440</v>
      </c>
      <c r="Q6814">
        <v>5</v>
      </c>
      <c r="R6814" t="s">
        <v>1179</v>
      </c>
    </row>
    <row r="6815" spans="1:18" x14ac:dyDescent="0.3">
      <c r="A6815">
        <v>7007</v>
      </c>
      <c r="B6815" t="s">
        <v>88</v>
      </c>
      <c r="C6815">
        <v>2013</v>
      </c>
      <c r="D6815">
        <v>650000</v>
      </c>
      <c r="E6815">
        <v>85710</v>
      </c>
      <c r="F6815" t="s">
        <v>38</v>
      </c>
      <c r="G6815" t="s">
        <v>1055</v>
      </c>
      <c r="H6815" t="s">
        <v>2398</v>
      </c>
      <c r="I6815" t="s">
        <v>22</v>
      </c>
      <c r="J6815" t="s">
        <v>158</v>
      </c>
      <c r="K6815" t="s">
        <v>24</v>
      </c>
      <c r="L6815" t="s">
        <v>25</v>
      </c>
      <c r="M6815" t="s">
        <v>282</v>
      </c>
      <c r="N6815">
        <v>2179</v>
      </c>
      <c r="O6815" t="s">
        <v>446</v>
      </c>
      <c r="P6815" t="s">
        <v>447</v>
      </c>
      <c r="Q6815">
        <v>7</v>
      </c>
      <c r="R6815" t="s">
        <v>1179</v>
      </c>
    </row>
    <row r="6816" spans="1:18" x14ac:dyDescent="0.3">
      <c r="A6816">
        <v>7008</v>
      </c>
      <c r="B6816" t="s">
        <v>65</v>
      </c>
      <c r="C6816">
        <v>2012</v>
      </c>
      <c r="D6816">
        <v>1680000</v>
      </c>
      <c r="E6816">
        <v>129627</v>
      </c>
      <c r="F6816" t="s">
        <v>38</v>
      </c>
      <c r="G6816" t="s">
        <v>1055</v>
      </c>
      <c r="H6816" t="s">
        <v>2397</v>
      </c>
      <c r="I6816" t="s">
        <v>22</v>
      </c>
      <c r="J6816" t="s">
        <v>158</v>
      </c>
      <c r="K6816" t="s">
        <v>24</v>
      </c>
      <c r="L6816" t="s">
        <v>25</v>
      </c>
      <c r="M6816" t="s">
        <v>468</v>
      </c>
      <c r="N6816">
        <v>2982</v>
      </c>
      <c r="O6816" t="s">
        <v>469</v>
      </c>
      <c r="P6816" t="s">
        <v>169</v>
      </c>
      <c r="Q6816">
        <v>7</v>
      </c>
      <c r="R6816" t="s">
        <v>1179</v>
      </c>
    </row>
    <row r="6817" spans="1:18" x14ac:dyDescent="0.3">
      <c r="A6817">
        <v>7009</v>
      </c>
      <c r="B6817" t="s">
        <v>145</v>
      </c>
      <c r="C6817">
        <v>2018</v>
      </c>
      <c r="D6817">
        <v>250000</v>
      </c>
      <c r="E6817">
        <v>10000</v>
      </c>
      <c r="F6817" t="s">
        <v>38</v>
      </c>
      <c r="G6817" t="s">
        <v>1055</v>
      </c>
      <c r="H6817" t="s">
        <v>2397</v>
      </c>
      <c r="I6817" t="s">
        <v>41</v>
      </c>
      <c r="J6817" t="s">
        <v>23</v>
      </c>
      <c r="K6817" t="s">
        <v>24</v>
      </c>
      <c r="L6817" t="s">
        <v>25</v>
      </c>
      <c r="M6817" t="s">
        <v>591</v>
      </c>
      <c r="N6817">
        <v>799</v>
      </c>
      <c r="O6817" t="s">
        <v>592</v>
      </c>
      <c r="P6817" t="s">
        <v>429</v>
      </c>
      <c r="Q6817">
        <v>5</v>
      </c>
      <c r="R6817" t="s">
        <v>1179</v>
      </c>
    </row>
    <row r="6818" spans="1:18" x14ac:dyDescent="0.3">
      <c r="A6818">
        <v>7010</v>
      </c>
      <c r="B6818" t="s">
        <v>46</v>
      </c>
      <c r="C6818">
        <v>2014</v>
      </c>
      <c r="D6818">
        <v>320000</v>
      </c>
      <c r="E6818">
        <v>15000</v>
      </c>
      <c r="F6818" t="s">
        <v>38</v>
      </c>
      <c r="G6818" t="s">
        <v>1055</v>
      </c>
      <c r="H6818" t="s">
        <v>2395</v>
      </c>
      <c r="I6818" t="s">
        <v>41</v>
      </c>
      <c r="J6818" t="s">
        <v>23</v>
      </c>
      <c r="K6818" t="s">
        <v>24</v>
      </c>
      <c r="L6818" t="s">
        <v>25</v>
      </c>
      <c r="M6818" t="s">
        <v>211</v>
      </c>
      <c r="N6818">
        <v>1197</v>
      </c>
      <c r="O6818" t="s">
        <v>212</v>
      </c>
      <c r="P6818" t="s">
        <v>453</v>
      </c>
      <c r="Q6818">
        <v>5</v>
      </c>
      <c r="R6818" t="s">
        <v>1179</v>
      </c>
    </row>
    <row r="6819" spans="1:18" x14ac:dyDescent="0.3">
      <c r="A6819">
        <v>7011</v>
      </c>
      <c r="B6819" t="s">
        <v>18</v>
      </c>
      <c r="C6819">
        <v>2017</v>
      </c>
      <c r="D6819">
        <v>440000</v>
      </c>
      <c r="E6819">
        <v>35000</v>
      </c>
      <c r="F6819" t="s">
        <v>38</v>
      </c>
      <c r="G6819" t="s">
        <v>1055</v>
      </c>
      <c r="H6819" t="s">
        <v>2397</v>
      </c>
      <c r="I6819" t="s">
        <v>41</v>
      </c>
      <c r="J6819" t="s">
        <v>23</v>
      </c>
      <c r="K6819" t="s">
        <v>154</v>
      </c>
      <c r="L6819" t="s">
        <v>25</v>
      </c>
      <c r="M6819" t="s">
        <v>226</v>
      </c>
      <c r="N6819">
        <v>998</v>
      </c>
      <c r="O6819" t="s">
        <v>86</v>
      </c>
      <c r="P6819" t="s">
        <v>141</v>
      </c>
      <c r="Q6819">
        <v>5</v>
      </c>
      <c r="R6819" t="s">
        <v>1179</v>
      </c>
    </row>
    <row r="6820" spans="1:18" x14ac:dyDescent="0.3">
      <c r="A6820">
        <v>7012</v>
      </c>
      <c r="B6820" t="s">
        <v>46</v>
      </c>
      <c r="C6820">
        <v>2013</v>
      </c>
      <c r="D6820">
        <v>315000</v>
      </c>
      <c r="E6820">
        <v>49000</v>
      </c>
      <c r="F6820" t="s">
        <v>38</v>
      </c>
      <c r="G6820" t="s">
        <v>1055</v>
      </c>
      <c r="H6820" t="s">
        <v>2397</v>
      </c>
      <c r="I6820" t="s">
        <v>41</v>
      </c>
      <c r="J6820" t="s">
        <v>23</v>
      </c>
      <c r="K6820" t="s">
        <v>24</v>
      </c>
      <c r="L6820" t="s">
        <v>33</v>
      </c>
      <c r="M6820" t="s">
        <v>164</v>
      </c>
      <c r="N6820">
        <v>1197</v>
      </c>
      <c r="O6820" t="s">
        <v>258</v>
      </c>
      <c r="P6820" t="s">
        <v>259</v>
      </c>
      <c r="Q6820">
        <v>5</v>
      </c>
      <c r="R6820" t="s">
        <v>1179</v>
      </c>
    </row>
    <row r="6821" spans="1:18" x14ac:dyDescent="0.3">
      <c r="A6821">
        <v>7014</v>
      </c>
      <c r="B6821" t="s">
        <v>109</v>
      </c>
      <c r="C6821">
        <v>2010</v>
      </c>
      <c r="D6821">
        <v>202999</v>
      </c>
      <c r="E6821">
        <v>158000</v>
      </c>
      <c r="F6821" t="s">
        <v>38</v>
      </c>
      <c r="G6821" t="s">
        <v>1055</v>
      </c>
      <c r="H6821" t="s">
        <v>2397</v>
      </c>
      <c r="I6821" t="s">
        <v>22</v>
      </c>
      <c r="J6821" t="s">
        <v>23</v>
      </c>
      <c r="K6821" t="s">
        <v>24</v>
      </c>
      <c r="L6821" t="s">
        <v>25</v>
      </c>
      <c r="M6821" t="s">
        <v>263</v>
      </c>
      <c r="N6821">
        <v>1248</v>
      </c>
      <c r="O6821" t="s">
        <v>48</v>
      </c>
      <c r="P6821" t="s">
        <v>209</v>
      </c>
      <c r="Q6821">
        <v>5</v>
      </c>
      <c r="R6821" t="s">
        <v>1179</v>
      </c>
    </row>
    <row r="6822" spans="1:18" x14ac:dyDescent="0.3">
      <c r="A6822">
        <v>7015</v>
      </c>
      <c r="B6822" t="s">
        <v>46</v>
      </c>
      <c r="C6822">
        <v>2012</v>
      </c>
      <c r="D6822">
        <v>179000</v>
      </c>
      <c r="E6822">
        <v>30000</v>
      </c>
      <c r="F6822" t="s">
        <v>38</v>
      </c>
      <c r="G6822" t="s">
        <v>1055</v>
      </c>
      <c r="H6822" t="s">
        <v>2397</v>
      </c>
      <c r="I6822" t="s">
        <v>41</v>
      </c>
      <c r="J6822" t="s">
        <v>23</v>
      </c>
      <c r="K6822" t="s">
        <v>24</v>
      </c>
      <c r="L6822" t="s">
        <v>33</v>
      </c>
      <c r="M6822" t="s">
        <v>390</v>
      </c>
      <c r="N6822">
        <v>814</v>
      </c>
      <c r="O6822" t="s">
        <v>541</v>
      </c>
      <c r="P6822" t="s">
        <v>542</v>
      </c>
      <c r="Q6822">
        <v>5</v>
      </c>
      <c r="R6822" t="s">
        <v>1179</v>
      </c>
    </row>
    <row r="6823" spans="1:18" x14ac:dyDescent="0.3">
      <c r="A6823">
        <v>7016</v>
      </c>
      <c r="B6823" t="s">
        <v>46</v>
      </c>
      <c r="C6823">
        <v>2008</v>
      </c>
      <c r="D6823">
        <v>140000</v>
      </c>
      <c r="E6823">
        <v>60000</v>
      </c>
      <c r="F6823" t="s">
        <v>38</v>
      </c>
      <c r="G6823" t="s">
        <v>1055</v>
      </c>
      <c r="H6823" t="s">
        <v>2397</v>
      </c>
      <c r="I6823" t="s">
        <v>41</v>
      </c>
      <c r="J6823" t="s">
        <v>23</v>
      </c>
      <c r="K6823" t="s">
        <v>24</v>
      </c>
      <c r="L6823" t="s">
        <v>33</v>
      </c>
      <c r="M6823" t="s">
        <v>211</v>
      </c>
      <c r="N6823">
        <v>1197</v>
      </c>
      <c r="O6823" t="s">
        <v>212</v>
      </c>
      <c r="P6823" t="s">
        <v>213</v>
      </c>
      <c r="Q6823">
        <v>5</v>
      </c>
      <c r="R6823" t="s">
        <v>1179</v>
      </c>
    </row>
    <row r="6824" spans="1:18" x14ac:dyDescent="0.3">
      <c r="A6824">
        <v>7017</v>
      </c>
      <c r="B6824" t="s">
        <v>18</v>
      </c>
      <c r="C6824">
        <v>2008</v>
      </c>
      <c r="D6824">
        <v>150000</v>
      </c>
      <c r="E6824">
        <v>40000</v>
      </c>
      <c r="F6824" t="s">
        <v>38</v>
      </c>
      <c r="G6824" t="s">
        <v>1055</v>
      </c>
      <c r="H6824" t="s">
        <v>2397</v>
      </c>
      <c r="I6824" t="s">
        <v>41</v>
      </c>
      <c r="J6824" t="s">
        <v>23</v>
      </c>
      <c r="K6824" t="s">
        <v>24</v>
      </c>
      <c r="L6824" t="s">
        <v>33</v>
      </c>
      <c r="M6824" t="s">
        <v>121</v>
      </c>
      <c r="N6824">
        <v>1061</v>
      </c>
      <c r="O6824" t="s">
        <v>705</v>
      </c>
      <c r="P6824" t="s">
        <v>87</v>
      </c>
      <c r="Q6824">
        <v>5</v>
      </c>
      <c r="R6824" t="s">
        <v>1179</v>
      </c>
    </row>
    <row r="6825" spans="1:18" x14ac:dyDescent="0.3">
      <c r="A6825">
        <v>7018</v>
      </c>
      <c r="B6825" t="s">
        <v>88</v>
      </c>
      <c r="C6825">
        <v>2011</v>
      </c>
      <c r="D6825">
        <v>440000</v>
      </c>
      <c r="E6825">
        <v>60000</v>
      </c>
      <c r="F6825" t="s">
        <v>38</v>
      </c>
      <c r="G6825" t="s">
        <v>1055</v>
      </c>
      <c r="H6825" t="s">
        <v>2398</v>
      </c>
      <c r="I6825" t="s">
        <v>22</v>
      </c>
      <c r="J6825" t="s">
        <v>23</v>
      </c>
      <c r="K6825" t="s">
        <v>24</v>
      </c>
      <c r="L6825" t="s">
        <v>33</v>
      </c>
      <c r="M6825" t="s">
        <v>363</v>
      </c>
      <c r="N6825">
        <v>2523</v>
      </c>
      <c r="O6825" t="s">
        <v>486</v>
      </c>
      <c r="P6825" t="s">
        <v>487</v>
      </c>
      <c r="Q6825">
        <v>7</v>
      </c>
      <c r="R6825" t="s">
        <v>1179</v>
      </c>
    </row>
    <row r="6826" spans="1:18" x14ac:dyDescent="0.3">
      <c r="A6826">
        <v>7019</v>
      </c>
      <c r="B6826" t="s">
        <v>69</v>
      </c>
      <c r="C6826">
        <v>2011</v>
      </c>
      <c r="D6826">
        <v>250000</v>
      </c>
      <c r="E6826">
        <v>55130</v>
      </c>
      <c r="F6826" t="s">
        <v>38</v>
      </c>
      <c r="G6826" t="s">
        <v>880</v>
      </c>
      <c r="H6826" t="s">
        <v>2399</v>
      </c>
      <c r="I6826" t="s">
        <v>22</v>
      </c>
      <c r="J6826" t="s">
        <v>158</v>
      </c>
      <c r="K6826" t="s">
        <v>24</v>
      </c>
      <c r="L6826" t="s">
        <v>33</v>
      </c>
      <c r="M6826" t="s">
        <v>72</v>
      </c>
      <c r="N6826">
        <v>1399</v>
      </c>
      <c r="O6826" t="s">
        <v>388</v>
      </c>
      <c r="P6826" t="s">
        <v>74</v>
      </c>
      <c r="Q6826">
        <v>5</v>
      </c>
      <c r="R6826" t="s">
        <v>1179</v>
      </c>
    </row>
    <row r="6827" spans="1:18" x14ac:dyDescent="0.3">
      <c r="A6827">
        <v>7020</v>
      </c>
      <c r="B6827" t="s">
        <v>18</v>
      </c>
      <c r="C6827">
        <v>2014</v>
      </c>
      <c r="D6827">
        <v>330000</v>
      </c>
      <c r="E6827">
        <v>22000</v>
      </c>
      <c r="F6827" t="s">
        <v>19</v>
      </c>
      <c r="G6827" t="s">
        <v>780</v>
      </c>
      <c r="H6827" t="s">
        <v>917</v>
      </c>
      <c r="I6827" t="s">
        <v>41</v>
      </c>
      <c r="J6827" t="s">
        <v>23</v>
      </c>
      <c r="K6827" t="s">
        <v>24</v>
      </c>
      <c r="L6827" t="s">
        <v>25</v>
      </c>
      <c r="M6827" t="s">
        <v>226</v>
      </c>
      <c r="N6827">
        <v>998</v>
      </c>
      <c r="O6827" t="s">
        <v>244</v>
      </c>
      <c r="P6827" t="s">
        <v>141</v>
      </c>
      <c r="Q6827">
        <v>5</v>
      </c>
      <c r="R6827" t="s">
        <v>1179</v>
      </c>
    </row>
    <row r="6828" spans="1:18" x14ac:dyDescent="0.3">
      <c r="A6828">
        <v>7021</v>
      </c>
      <c r="B6828" t="s">
        <v>69</v>
      </c>
      <c r="C6828">
        <v>2010</v>
      </c>
      <c r="D6828">
        <v>250000</v>
      </c>
      <c r="E6828">
        <v>48000</v>
      </c>
      <c r="F6828" t="s">
        <v>38</v>
      </c>
      <c r="G6828" t="s">
        <v>880</v>
      </c>
      <c r="H6828" t="s">
        <v>2399</v>
      </c>
      <c r="I6828" t="s">
        <v>41</v>
      </c>
      <c r="J6828" t="s">
        <v>23</v>
      </c>
      <c r="K6828" t="s">
        <v>24</v>
      </c>
      <c r="L6828" t="s">
        <v>25</v>
      </c>
      <c r="M6828" t="s">
        <v>372</v>
      </c>
      <c r="N6828">
        <v>1196</v>
      </c>
      <c r="O6828" t="s">
        <v>458</v>
      </c>
      <c r="P6828" t="s">
        <v>587</v>
      </c>
      <c r="Q6828">
        <v>5</v>
      </c>
      <c r="R6828" t="s">
        <v>1179</v>
      </c>
    </row>
    <row r="6829" spans="1:18" x14ac:dyDescent="0.3">
      <c r="A6829">
        <v>7022</v>
      </c>
      <c r="B6829" t="s">
        <v>46</v>
      </c>
      <c r="C6829">
        <v>2012</v>
      </c>
      <c r="D6829">
        <v>335000</v>
      </c>
      <c r="E6829">
        <v>45000</v>
      </c>
      <c r="F6829" t="s">
        <v>19</v>
      </c>
      <c r="G6829" t="s">
        <v>83</v>
      </c>
      <c r="H6829" t="s">
        <v>2400</v>
      </c>
      <c r="I6829" t="s">
        <v>41</v>
      </c>
      <c r="J6829" t="s">
        <v>23</v>
      </c>
      <c r="K6829" t="s">
        <v>24</v>
      </c>
      <c r="L6829" t="s">
        <v>25</v>
      </c>
      <c r="M6829" t="s">
        <v>164</v>
      </c>
      <c r="N6829">
        <v>1197</v>
      </c>
      <c r="O6829" t="s">
        <v>258</v>
      </c>
      <c r="P6829" t="s">
        <v>259</v>
      </c>
      <c r="Q6829">
        <v>5</v>
      </c>
      <c r="R6829" t="s">
        <v>1179</v>
      </c>
    </row>
    <row r="6830" spans="1:18" x14ac:dyDescent="0.3">
      <c r="A6830">
        <v>7023</v>
      </c>
      <c r="B6830" t="s">
        <v>88</v>
      </c>
      <c r="C6830">
        <v>2016</v>
      </c>
      <c r="D6830">
        <v>1025000</v>
      </c>
      <c r="E6830">
        <v>22522</v>
      </c>
      <c r="F6830" t="s">
        <v>19</v>
      </c>
      <c r="G6830" t="s">
        <v>782</v>
      </c>
      <c r="H6830" t="s">
        <v>1482</v>
      </c>
      <c r="I6830" t="s">
        <v>22</v>
      </c>
      <c r="J6830" t="s">
        <v>158</v>
      </c>
      <c r="K6830" t="s">
        <v>24</v>
      </c>
      <c r="L6830" t="s">
        <v>25</v>
      </c>
      <c r="M6830" t="s">
        <v>155</v>
      </c>
      <c r="N6830">
        <v>2179</v>
      </c>
      <c r="O6830" t="s">
        <v>446</v>
      </c>
      <c r="P6830" t="s">
        <v>447</v>
      </c>
      <c r="Q6830">
        <v>7</v>
      </c>
      <c r="R6830" t="s">
        <v>1179</v>
      </c>
    </row>
    <row r="6831" spans="1:18" x14ac:dyDescent="0.3">
      <c r="A6831">
        <v>7024</v>
      </c>
      <c r="B6831" t="s">
        <v>46</v>
      </c>
      <c r="C6831">
        <v>2012</v>
      </c>
      <c r="D6831">
        <v>320000</v>
      </c>
      <c r="E6831">
        <v>51856</v>
      </c>
      <c r="F6831" t="s">
        <v>19</v>
      </c>
      <c r="G6831" t="s">
        <v>789</v>
      </c>
      <c r="H6831" t="s">
        <v>1816</v>
      </c>
      <c r="I6831" t="s">
        <v>41</v>
      </c>
      <c r="J6831" t="s">
        <v>158</v>
      </c>
      <c r="K6831" t="s">
        <v>24</v>
      </c>
      <c r="L6831" t="s">
        <v>42</v>
      </c>
      <c r="M6831" t="s">
        <v>164</v>
      </c>
      <c r="N6831">
        <v>1197</v>
      </c>
      <c r="O6831" t="s">
        <v>431</v>
      </c>
      <c r="P6831" t="s">
        <v>432</v>
      </c>
      <c r="Q6831">
        <v>5</v>
      </c>
      <c r="R6831" t="s">
        <v>1179</v>
      </c>
    </row>
    <row r="6832" spans="1:18" x14ac:dyDescent="0.3">
      <c r="A6832">
        <v>7025</v>
      </c>
      <c r="B6832" t="s">
        <v>18</v>
      </c>
      <c r="C6832">
        <v>2015</v>
      </c>
      <c r="D6832">
        <v>550000</v>
      </c>
      <c r="E6832">
        <v>29434</v>
      </c>
      <c r="F6832" t="s">
        <v>19</v>
      </c>
      <c r="G6832" t="s">
        <v>789</v>
      </c>
      <c r="H6832" t="s">
        <v>2401</v>
      </c>
      <c r="I6832" t="s">
        <v>41</v>
      </c>
      <c r="J6832" t="s">
        <v>23</v>
      </c>
      <c r="K6832" t="s">
        <v>24</v>
      </c>
      <c r="L6832" t="s">
        <v>25</v>
      </c>
      <c r="M6832" t="s">
        <v>964</v>
      </c>
      <c r="N6832">
        <v>1373</v>
      </c>
      <c r="O6832" t="s">
        <v>384</v>
      </c>
      <c r="P6832" t="s">
        <v>233</v>
      </c>
      <c r="Q6832">
        <v>5</v>
      </c>
      <c r="R6832" t="s">
        <v>1179</v>
      </c>
    </row>
    <row r="6833" spans="1:18" x14ac:dyDescent="0.3">
      <c r="A6833">
        <v>7026</v>
      </c>
      <c r="B6833" t="s">
        <v>37</v>
      </c>
      <c r="C6833">
        <v>2018</v>
      </c>
      <c r="D6833">
        <v>800000</v>
      </c>
      <c r="E6833">
        <v>25000</v>
      </c>
      <c r="F6833" t="s">
        <v>19</v>
      </c>
      <c r="G6833" t="s">
        <v>83</v>
      </c>
      <c r="H6833" t="s">
        <v>2402</v>
      </c>
      <c r="I6833" t="s">
        <v>22</v>
      </c>
      <c r="J6833" t="s">
        <v>23</v>
      </c>
      <c r="K6833" t="s">
        <v>24</v>
      </c>
      <c r="L6833" t="s">
        <v>25</v>
      </c>
      <c r="M6833" t="s">
        <v>104</v>
      </c>
      <c r="N6833">
        <v>1498</v>
      </c>
      <c r="O6833" t="s">
        <v>105</v>
      </c>
      <c r="P6833" t="s">
        <v>95</v>
      </c>
      <c r="Q6833">
        <v>5</v>
      </c>
      <c r="R6833" t="s">
        <v>1179</v>
      </c>
    </row>
    <row r="6834" spans="1:18" x14ac:dyDescent="0.3">
      <c r="A6834">
        <v>7027</v>
      </c>
      <c r="B6834" t="s">
        <v>109</v>
      </c>
      <c r="C6834">
        <v>2017</v>
      </c>
      <c r="D6834">
        <v>380000</v>
      </c>
      <c r="E6834">
        <v>28000</v>
      </c>
      <c r="F6834" t="s">
        <v>56</v>
      </c>
      <c r="G6834" t="s">
        <v>21</v>
      </c>
      <c r="H6834" t="s">
        <v>2403</v>
      </c>
      <c r="I6834" t="s">
        <v>41</v>
      </c>
      <c r="J6834" t="s">
        <v>23</v>
      </c>
      <c r="K6834" t="s">
        <v>24</v>
      </c>
      <c r="L6834" t="s">
        <v>33</v>
      </c>
      <c r="M6834" t="s">
        <v>503</v>
      </c>
      <c r="N6834">
        <v>1199</v>
      </c>
      <c r="O6834" t="s">
        <v>416</v>
      </c>
      <c r="P6834" t="s">
        <v>112</v>
      </c>
      <c r="Q6834">
        <v>5</v>
      </c>
      <c r="R6834" t="s">
        <v>1179</v>
      </c>
    </row>
    <row r="6835" spans="1:18" x14ac:dyDescent="0.3">
      <c r="A6835">
        <v>7028</v>
      </c>
      <c r="B6835" t="s">
        <v>75</v>
      </c>
      <c r="C6835">
        <v>2013</v>
      </c>
      <c r="D6835">
        <v>400000</v>
      </c>
      <c r="E6835">
        <v>44500</v>
      </c>
      <c r="F6835" t="s">
        <v>56</v>
      </c>
      <c r="G6835" t="s">
        <v>21</v>
      </c>
      <c r="H6835" t="s">
        <v>2403</v>
      </c>
      <c r="I6835" t="s">
        <v>22</v>
      </c>
      <c r="J6835" t="s">
        <v>23</v>
      </c>
      <c r="K6835" t="s">
        <v>24</v>
      </c>
      <c r="L6835" t="s">
        <v>33</v>
      </c>
      <c r="M6835" t="s">
        <v>1114</v>
      </c>
      <c r="N6835">
        <v>1461</v>
      </c>
      <c r="O6835" t="s">
        <v>298</v>
      </c>
      <c r="P6835" t="s">
        <v>299</v>
      </c>
      <c r="Q6835">
        <v>5</v>
      </c>
      <c r="R6835" t="s">
        <v>1179</v>
      </c>
    </row>
    <row r="6836" spans="1:18" x14ac:dyDescent="0.3">
      <c r="A6836">
        <v>7029</v>
      </c>
      <c r="B6836" t="s">
        <v>18</v>
      </c>
      <c r="C6836">
        <v>2016</v>
      </c>
      <c r="D6836">
        <v>375000</v>
      </c>
      <c r="E6836">
        <v>34500</v>
      </c>
      <c r="F6836" t="s">
        <v>56</v>
      </c>
      <c r="G6836" t="s">
        <v>21</v>
      </c>
      <c r="H6836" t="s">
        <v>2403</v>
      </c>
      <c r="I6836" t="s">
        <v>41</v>
      </c>
      <c r="J6836" t="s">
        <v>23</v>
      </c>
      <c r="K6836" t="s">
        <v>24</v>
      </c>
      <c r="L6836" t="s">
        <v>25</v>
      </c>
      <c r="M6836" t="s">
        <v>226</v>
      </c>
      <c r="N6836">
        <v>998</v>
      </c>
      <c r="O6836" t="s">
        <v>244</v>
      </c>
      <c r="P6836" t="s">
        <v>141</v>
      </c>
      <c r="Q6836">
        <v>5</v>
      </c>
      <c r="R6836" t="s">
        <v>1179</v>
      </c>
    </row>
    <row r="6837" spans="1:18" x14ac:dyDescent="0.3">
      <c r="A6837">
        <v>7030</v>
      </c>
      <c r="B6837" t="s">
        <v>37</v>
      </c>
      <c r="C6837">
        <v>2017</v>
      </c>
      <c r="D6837">
        <v>1100000</v>
      </c>
      <c r="E6837">
        <v>20000</v>
      </c>
      <c r="F6837" t="s">
        <v>56</v>
      </c>
      <c r="G6837" t="s">
        <v>21</v>
      </c>
      <c r="H6837" t="s">
        <v>2404</v>
      </c>
      <c r="I6837" t="s">
        <v>41</v>
      </c>
      <c r="J6837" t="s">
        <v>23</v>
      </c>
      <c r="K6837" t="s">
        <v>154</v>
      </c>
      <c r="L6837" t="s">
        <v>25</v>
      </c>
      <c r="M6837" t="s">
        <v>347</v>
      </c>
      <c r="N6837">
        <v>1497</v>
      </c>
      <c r="O6837" t="s">
        <v>348</v>
      </c>
      <c r="P6837" t="s">
        <v>161</v>
      </c>
      <c r="Q6837">
        <v>5</v>
      </c>
      <c r="R6837" t="s">
        <v>1179</v>
      </c>
    </row>
    <row r="6838" spans="1:18" x14ac:dyDescent="0.3">
      <c r="A6838">
        <v>7031</v>
      </c>
      <c r="B6838" t="s">
        <v>46</v>
      </c>
      <c r="C6838">
        <v>2018</v>
      </c>
      <c r="D6838">
        <v>650000</v>
      </c>
      <c r="E6838">
        <v>15000</v>
      </c>
      <c r="F6838" t="s">
        <v>56</v>
      </c>
      <c r="G6838" t="s">
        <v>21</v>
      </c>
      <c r="H6838" t="s">
        <v>2403</v>
      </c>
      <c r="I6838" t="s">
        <v>41</v>
      </c>
      <c r="J6838" t="s">
        <v>23</v>
      </c>
      <c r="K6838" t="s">
        <v>24</v>
      </c>
      <c r="L6838" t="s">
        <v>25</v>
      </c>
      <c r="M6838" t="s">
        <v>133</v>
      </c>
      <c r="N6838">
        <v>1197</v>
      </c>
      <c r="O6838" t="s">
        <v>134</v>
      </c>
      <c r="P6838" t="s">
        <v>135</v>
      </c>
      <c r="Q6838">
        <v>5</v>
      </c>
      <c r="R6838" t="s">
        <v>1179</v>
      </c>
    </row>
    <row r="6839" spans="1:18" x14ac:dyDescent="0.3">
      <c r="A6839">
        <v>7032</v>
      </c>
      <c r="B6839" t="s">
        <v>296</v>
      </c>
      <c r="C6839">
        <v>2014</v>
      </c>
      <c r="D6839">
        <v>361000</v>
      </c>
      <c r="E6839">
        <v>26000</v>
      </c>
      <c r="F6839" t="s">
        <v>56</v>
      </c>
      <c r="G6839" t="s">
        <v>21</v>
      </c>
      <c r="H6839" t="s">
        <v>1983</v>
      </c>
      <c r="I6839" t="s">
        <v>41</v>
      </c>
      <c r="J6839" t="s">
        <v>23</v>
      </c>
      <c r="K6839" t="s">
        <v>154</v>
      </c>
      <c r="L6839" t="s">
        <v>25</v>
      </c>
      <c r="M6839" t="s">
        <v>608</v>
      </c>
      <c r="N6839">
        <v>1198</v>
      </c>
      <c r="O6839" t="s">
        <v>609</v>
      </c>
      <c r="P6839" t="s">
        <v>610</v>
      </c>
      <c r="Q6839">
        <v>5</v>
      </c>
      <c r="R6839" t="s">
        <v>1179</v>
      </c>
    </row>
    <row r="6840" spans="1:18" x14ac:dyDescent="0.3">
      <c r="A6840">
        <v>7033</v>
      </c>
      <c r="B6840" t="s">
        <v>46</v>
      </c>
      <c r="C6840">
        <v>2012</v>
      </c>
      <c r="D6840">
        <v>140000</v>
      </c>
      <c r="E6840">
        <v>20000</v>
      </c>
      <c r="F6840" t="s">
        <v>56</v>
      </c>
      <c r="G6840" t="s">
        <v>21</v>
      </c>
      <c r="H6840" t="s">
        <v>2403</v>
      </c>
      <c r="I6840" t="s">
        <v>41</v>
      </c>
      <c r="J6840" t="s">
        <v>23</v>
      </c>
      <c r="K6840" t="s">
        <v>24</v>
      </c>
      <c r="L6840" t="s">
        <v>25</v>
      </c>
      <c r="M6840" t="s">
        <v>390</v>
      </c>
      <c r="N6840">
        <v>814</v>
      </c>
      <c r="O6840" t="s">
        <v>541</v>
      </c>
      <c r="P6840" t="s">
        <v>542</v>
      </c>
      <c r="Q6840">
        <v>5</v>
      </c>
      <c r="R6840" t="s">
        <v>1179</v>
      </c>
    </row>
    <row r="6841" spans="1:18" x14ac:dyDescent="0.3">
      <c r="A6841">
        <v>7034</v>
      </c>
      <c r="B6841" t="s">
        <v>46</v>
      </c>
      <c r="C6841">
        <v>2019</v>
      </c>
      <c r="D6841">
        <v>550000</v>
      </c>
      <c r="E6841">
        <v>3000</v>
      </c>
      <c r="F6841" t="s">
        <v>38</v>
      </c>
      <c r="G6841" t="s">
        <v>70</v>
      </c>
      <c r="H6841" t="s">
        <v>2135</v>
      </c>
      <c r="I6841" t="s">
        <v>41</v>
      </c>
      <c r="J6841" t="s">
        <v>23</v>
      </c>
      <c r="K6841" t="s">
        <v>24</v>
      </c>
      <c r="L6841" t="s">
        <v>25</v>
      </c>
      <c r="M6841" t="s">
        <v>53</v>
      </c>
      <c r="N6841">
        <v>1197</v>
      </c>
      <c r="O6841" t="s">
        <v>54</v>
      </c>
      <c r="P6841" t="s">
        <v>55</v>
      </c>
      <c r="Q6841">
        <v>5</v>
      </c>
      <c r="R6841" t="s">
        <v>1179</v>
      </c>
    </row>
    <row r="6842" spans="1:18" x14ac:dyDescent="0.3">
      <c r="A6842">
        <v>7035</v>
      </c>
      <c r="B6842" t="s">
        <v>37</v>
      </c>
      <c r="C6842">
        <v>2019</v>
      </c>
      <c r="D6842">
        <v>670000</v>
      </c>
      <c r="E6842">
        <v>20000</v>
      </c>
      <c r="F6842" t="s">
        <v>38</v>
      </c>
      <c r="G6842" t="s">
        <v>70</v>
      </c>
      <c r="H6842" t="s">
        <v>2135</v>
      </c>
      <c r="I6842" t="s">
        <v>41</v>
      </c>
      <c r="J6842" t="s">
        <v>23</v>
      </c>
      <c r="K6842" t="s">
        <v>24</v>
      </c>
      <c r="L6842" t="s">
        <v>25</v>
      </c>
      <c r="M6842" t="s">
        <v>942</v>
      </c>
      <c r="N6842">
        <v>1199</v>
      </c>
      <c r="O6842" t="s">
        <v>216</v>
      </c>
      <c r="P6842" t="s">
        <v>452</v>
      </c>
      <c r="Q6842">
        <v>5</v>
      </c>
      <c r="R6842" t="s">
        <v>1179</v>
      </c>
    </row>
    <row r="6843" spans="1:18" x14ac:dyDescent="0.3">
      <c r="A6843">
        <v>7036</v>
      </c>
      <c r="B6843" t="s">
        <v>18</v>
      </c>
      <c r="C6843">
        <v>2017</v>
      </c>
      <c r="D6843">
        <v>880000</v>
      </c>
      <c r="E6843">
        <v>25000</v>
      </c>
      <c r="F6843" t="s">
        <v>38</v>
      </c>
      <c r="G6843" t="s">
        <v>70</v>
      </c>
      <c r="H6843" t="s">
        <v>2135</v>
      </c>
      <c r="I6843" t="s">
        <v>22</v>
      </c>
      <c r="J6843" t="s">
        <v>23</v>
      </c>
      <c r="K6843" t="s">
        <v>24</v>
      </c>
      <c r="L6843" t="s">
        <v>25</v>
      </c>
      <c r="M6843" t="s">
        <v>129</v>
      </c>
      <c r="N6843">
        <v>1248</v>
      </c>
      <c r="O6843" t="s">
        <v>94</v>
      </c>
      <c r="P6843" t="s">
        <v>95</v>
      </c>
      <c r="Q6843">
        <v>5</v>
      </c>
      <c r="R6843" t="s">
        <v>1179</v>
      </c>
    </row>
    <row r="6844" spans="1:18" x14ac:dyDescent="0.3">
      <c r="A6844">
        <v>7037</v>
      </c>
      <c r="B6844" t="s">
        <v>69</v>
      </c>
      <c r="C6844">
        <v>2018</v>
      </c>
      <c r="D6844">
        <v>950000</v>
      </c>
      <c r="E6844">
        <v>35000</v>
      </c>
      <c r="F6844" t="s">
        <v>56</v>
      </c>
      <c r="G6844" t="s">
        <v>21</v>
      </c>
      <c r="H6844" t="s">
        <v>2404</v>
      </c>
      <c r="I6844" t="s">
        <v>22</v>
      </c>
      <c r="J6844" t="s">
        <v>23</v>
      </c>
      <c r="K6844" t="s">
        <v>24</v>
      </c>
      <c r="L6844" t="s">
        <v>25</v>
      </c>
      <c r="M6844" t="s">
        <v>47</v>
      </c>
      <c r="N6844">
        <v>1498</v>
      </c>
      <c r="O6844" t="s">
        <v>303</v>
      </c>
      <c r="P6844" t="s">
        <v>238</v>
      </c>
      <c r="Q6844">
        <v>5</v>
      </c>
      <c r="R6844" t="s">
        <v>1179</v>
      </c>
    </row>
    <row r="6845" spans="1:18" x14ac:dyDescent="0.3">
      <c r="A6845">
        <v>7038</v>
      </c>
      <c r="B6845" t="s">
        <v>120</v>
      </c>
      <c r="C6845">
        <v>2010</v>
      </c>
      <c r="D6845">
        <v>300000</v>
      </c>
      <c r="E6845">
        <v>60000</v>
      </c>
      <c r="F6845" t="s">
        <v>56</v>
      </c>
      <c r="G6845" t="s">
        <v>21</v>
      </c>
      <c r="H6845" t="s">
        <v>1983</v>
      </c>
      <c r="I6845" t="s">
        <v>22</v>
      </c>
      <c r="J6845" t="s">
        <v>23</v>
      </c>
      <c r="K6845" t="s">
        <v>24</v>
      </c>
      <c r="L6845" t="s">
        <v>25</v>
      </c>
      <c r="M6845" t="s">
        <v>1061</v>
      </c>
      <c r="N6845">
        <v>1991</v>
      </c>
      <c r="O6845" t="s">
        <v>559</v>
      </c>
      <c r="P6845" t="s">
        <v>743</v>
      </c>
      <c r="Q6845">
        <v>5</v>
      </c>
      <c r="R6845" t="s">
        <v>1179</v>
      </c>
    </row>
    <row r="6846" spans="1:18" x14ac:dyDescent="0.3">
      <c r="A6846">
        <v>7039</v>
      </c>
      <c r="B6846" t="s">
        <v>37</v>
      </c>
      <c r="C6846">
        <v>2017</v>
      </c>
      <c r="D6846">
        <v>1150000</v>
      </c>
      <c r="E6846">
        <v>6825</v>
      </c>
      <c r="F6846" t="s">
        <v>56</v>
      </c>
      <c r="G6846" t="s">
        <v>21</v>
      </c>
      <c r="H6846" t="s">
        <v>1983</v>
      </c>
      <c r="I6846" t="s">
        <v>41</v>
      </c>
      <c r="J6846" t="s">
        <v>23</v>
      </c>
      <c r="K6846" t="s">
        <v>154</v>
      </c>
      <c r="L6846" t="s">
        <v>25</v>
      </c>
      <c r="M6846" t="s">
        <v>347</v>
      </c>
      <c r="N6846">
        <v>1497</v>
      </c>
      <c r="O6846" t="s">
        <v>348</v>
      </c>
      <c r="P6846" t="s">
        <v>161</v>
      </c>
      <c r="Q6846">
        <v>5</v>
      </c>
      <c r="R6846" t="s">
        <v>1179</v>
      </c>
    </row>
    <row r="6847" spans="1:18" x14ac:dyDescent="0.3">
      <c r="A6847">
        <v>7040</v>
      </c>
      <c r="B6847" t="s">
        <v>120</v>
      </c>
      <c r="C6847">
        <v>2015</v>
      </c>
      <c r="D6847">
        <v>450000</v>
      </c>
      <c r="E6847">
        <v>155000</v>
      </c>
      <c r="F6847" t="s">
        <v>56</v>
      </c>
      <c r="G6847" t="s">
        <v>21</v>
      </c>
      <c r="H6847" t="s">
        <v>1983</v>
      </c>
      <c r="I6847" t="s">
        <v>22</v>
      </c>
      <c r="J6847" t="s">
        <v>23</v>
      </c>
      <c r="K6847" t="s">
        <v>154</v>
      </c>
      <c r="L6847" t="s">
        <v>25</v>
      </c>
      <c r="M6847" t="s">
        <v>2405</v>
      </c>
      <c r="N6847">
        <v>1998</v>
      </c>
      <c r="O6847" t="s">
        <v>1045</v>
      </c>
      <c r="P6847" t="s">
        <v>2406</v>
      </c>
      <c r="Q6847">
        <v>5</v>
      </c>
      <c r="R6847" t="s">
        <v>1179</v>
      </c>
    </row>
    <row r="6848" spans="1:18" x14ac:dyDescent="0.3">
      <c r="A6848">
        <v>7041</v>
      </c>
      <c r="B6848" t="s">
        <v>18</v>
      </c>
      <c r="C6848">
        <v>2018</v>
      </c>
      <c r="D6848">
        <v>375000</v>
      </c>
      <c r="E6848">
        <v>50000</v>
      </c>
      <c r="F6848" t="s">
        <v>56</v>
      </c>
      <c r="G6848" t="s">
        <v>758</v>
      </c>
      <c r="H6848" t="s">
        <v>2214</v>
      </c>
      <c r="I6848" t="s">
        <v>136</v>
      </c>
      <c r="J6848" t="s">
        <v>23</v>
      </c>
      <c r="K6848" t="s">
        <v>24</v>
      </c>
      <c r="L6848" t="s">
        <v>25</v>
      </c>
      <c r="M6848" t="s">
        <v>818</v>
      </c>
      <c r="N6848">
        <v>1196</v>
      </c>
      <c r="O6848" t="s">
        <v>538</v>
      </c>
      <c r="P6848" t="s">
        <v>539</v>
      </c>
      <c r="Q6848">
        <v>5</v>
      </c>
      <c r="R6848" t="s">
        <v>1179</v>
      </c>
    </row>
    <row r="6849" spans="1:18" x14ac:dyDescent="0.3">
      <c r="A6849">
        <v>7042</v>
      </c>
      <c r="B6849" t="s">
        <v>18</v>
      </c>
      <c r="C6849">
        <v>2016</v>
      </c>
      <c r="D6849">
        <v>600000</v>
      </c>
      <c r="E6849">
        <v>13500</v>
      </c>
      <c r="F6849" t="s">
        <v>56</v>
      </c>
      <c r="G6849" t="s">
        <v>758</v>
      </c>
      <c r="H6849" t="s">
        <v>2407</v>
      </c>
      <c r="I6849" t="s">
        <v>41</v>
      </c>
      <c r="J6849" t="s">
        <v>23</v>
      </c>
      <c r="K6849" t="s">
        <v>24</v>
      </c>
      <c r="L6849" t="s">
        <v>25</v>
      </c>
      <c r="M6849" t="s">
        <v>383</v>
      </c>
      <c r="N6849">
        <v>1373</v>
      </c>
      <c r="O6849" t="s">
        <v>384</v>
      </c>
      <c r="P6849" t="s">
        <v>233</v>
      </c>
      <c r="Q6849">
        <v>7</v>
      </c>
      <c r="R6849" t="s">
        <v>1179</v>
      </c>
    </row>
    <row r="6850" spans="1:18" x14ac:dyDescent="0.3">
      <c r="A6850">
        <v>7043</v>
      </c>
      <c r="B6850" t="s">
        <v>65</v>
      </c>
      <c r="C6850">
        <v>2008</v>
      </c>
      <c r="D6850">
        <v>700000</v>
      </c>
      <c r="E6850">
        <v>260000</v>
      </c>
      <c r="F6850" t="s">
        <v>56</v>
      </c>
      <c r="G6850" t="s">
        <v>758</v>
      </c>
      <c r="H6850" t="s">
        <v>2407</v>
      </c>
      <c r="I6850" t="s">
        <v>22</v>
      </c>
      <c r="J6850" t="s">
        <v>23</v>
      </c>
      <c r="K6850" t="s">
        <v>24</v>
      </c>
      <c r="L6850" t="s">
        <v>25</v>
      </c>
      <c r="M6850" t="s">
        <v>475</v>
      </c>
      <c r="N6850">
        <v>2494</v>
      </c>
      <c r="O6850" t="s">
        <v>476</v>
      </c>
      <c r="P6850" t="s">
        <v>477</v>
      </c>
      <c r="Q6850">
        <v>8</v>
      </c>
      <c r="R6850" t="s">
        <v>1179</v>
      </c>
    </row>
    <row r="6851" spans="1:18" x14ac:dyDescent="0.3">
      <c r="A6851">
        <v>7044</v>
      </c>
      <c r="B6851" t="s">
        <v>46</v>
      </c>
      <c r="C6851">
        <v>2018</v>
      </c>
      <c r="D6851">
        <v>600000</v>
      </c>
      <c r="E6851">
        <v>65000</v>
      </c>
      <c r="F6851" t="s">
        <v>56</v>
      </c>
      <c r="G6851" t="s">
        <v>758</v>
      </c>
      <c r="H6851" t="s">
        <v>2003</v>
      </c>
      <c r="I6851" t="s">
        <v>22</v>
      </c>
      <c r="J6851" t="s">
        <v>23</v>
      </c>
      <c r="K6851" t="s">
        <v>24</v>
      </c>
      <c r="L6851" t="s">
        <v>25</v>
      </c>
      <c r="M6851" t="s">
        <v>465</v>
      </c>
      <c r="N6851">
        <v>1186</v>
      </c>
      <c r="O6851" t="s">
        <v>466</v>
      </c>
      <c r="P6851" t="s">
        <v>467</v>
      </c>
      <c r="Q6851">
        <v>5</v>
      </c>
      <c r="R6851" t="s">
        <v>1179</v>
      </c>
    </row>
    <row r="6852" spans="1:18" x14ac:dyDescent="0.3">
      <c r="A6852">
        <v>7045</v>
      </c>
      <c r="B6852" t="s">
        <v>88</v>
      </c>
      <c r="C6852">
        <v>2014</v>
      </c>
      <c r="D6852">
        <v>630000</v>
      </c>
      <c r="E6852">
        <v>95000</v>
      </c>
      <c r="F6852" t="s">
        <v>56</v>
      </c>
      <c r="G6852" t="s">
        <v>758</v>
      </c>
      <c r="H6852" t="s">
        <v>2407</v>
      </c>
      <c r="I6852" t="s">
        <v>22</v>
      </c>
      <c r="J6852" t="s">
        <v>23</v>
      </c>
      <c r="K6852" t="s">
        <v>24</v>
      </c>
      <c r="L6852" t="s">
        <v>33</v>
      </c>
      <c r="M6852" t="s">
        <v>684</v>
      </c>
      <c r="N6852">
        <v>2179</v>
      </c>
      <c r="O6852" t="s">
        <v>685</v>
      </c>
      <c r="P6852" t="s">
        <v>686</v>
      </c>
      <c r="Q6852">
        <v>8</v>
      </c>
      <c r="R6852" t="s">
        <v>1179</v>
      </c>
    </row>
    <row r="6853" spans="1:18" x14ac:dyDescent="0.3">
      <c r="A6853">
        <v>7046</v>
      </c>
      <c r="B6853" t="s">
        <v>18</v>
      </c>
      <c r="C6853">
        <v>2016</v>
      </c>
      <c r="D6853">
        <v>590000</v>
      </c>
      <c r="E6853">
        <v>40000</v>
      </c>
      <c r="F6853" t="s">
        <v>56</v>
      </c>
      <c r="G6853" t="s">
        <v>758</v>
      </c>
      <c r="H6853" t="s">
        <v>2214</v>
      </c>
      <c r="I6853" t="s">
        <v>41</v>
      </c>
      <c r="J6853" t="s">
        <v>23</v>
      </c>
      <c r="K6853" t="s">
        <v>24</v>
      </c>
      <c r="L6853" t="s">
        <v>33</v>
      </c>
      <c r="M6853" t="s">
        <v>964</v>
      </c>
      <c r="N6853">
        <v>1373</v>
      </c>
      <c r="O6853" t="s">
        <v>384</v>
      </c>
      <c r="P6853" t="s">
        <v>233</v>
      </c>
      <c r="Q6853">
        <v>5</v>
      </c>
      <c r="R6853" t="s">
        <v>1179</v>
      </c>
    </row>
    <row r="6854" spans="1:18" x14ac:dyDescent="0.3">
      <c r="A6854">
        <v>7047</v>
      </c>
      <c r="B6854" t="s">
        <v>46</v>
      </c>
      <c r="C6854">
        <v>2019</v>
      </c>
      <c r="D6854">
        <v>420000</v>
      </c>
      <c r="E6854">
        <v>30000</v>
      </c>
      <c r="F6854" t="s">
        <v>56</v>
      </c>
      <c r="G6854" t="s">
        <v>758</v>
      </c>
      <c r="H6854" t="s">
        <v>2407</v>
      </c>
      <c r="I6854" t="s">
        <v>41</v>
      </c>
      <c r="J6854" t="s">
        <v>23</v>
      </c>
      <c r="K6854" t="s">
        <v>24</v>
      </c>
      <c r="L6854" t="s">
        <v>25</v>
      </c>
      <c r="M6854" t="s">
        <v>110</v>
      </c>
      <c r="N6854">
        <v>1086</v>
      </c>
      <c r="O6854" t="s">
        <v>388</v>
      </c>
      <c r="P6854" t="s">
        <v>611</v>
      </c>
      <c r="Q6854">
        <v>5</v>
      </c>
      <c r="R6854" t="s">
        <v>1179</v>
      </c>
    </row>
    <row r="6855" spans="1:18" x14ac:dyDescent="0.3">
      <c r="A6855">
        <v>7048</v>
      </c>
      <c r="B6855" t="s">
        <v>178</v>
      </c>
      <c r="C6855">
        <v>2016</v>
      </c>
      <c r="D6855">
        <v>1950000</v>
      </c>
      <c r="E6855">
        <v>120000</v>
      </c>
      <c r="F6855" t="s">
        <v>56</v>
      </c>
      <c r="G6855" t="s">
        <v>758</v>
      </c>
      <c r="H6855" t="s">
        <v>2407</v>
      </c>
      <c r="I6855" t="s">
        <v>22</v>
      </c>
      <c r="J6855" t="s">
        <v>23</v>
      </c>
      <c r="K6855" t="s">
        <v>24</v>
      </c>
      <c r="L6855" t="s">
        <v>25</v>
      </c>
      <c r="M6855" t="s">
        <v>179</v>
      </c>
      <c r="N6855">
        <v>2477</v>
      </c>
      <c r="O6855" t="s">
        <v>180</v>
      </c>
      <c r="P6855" t="s">
        <v>181</v>
      </c>
      <c r="Q6855">
        <v>7</v>
      </c>
      <c r="R6855" t="s">
        <v>1179</v>
      </c>
    </row>
    <row r="6856" spans="1:18" x14ac:dyDescent="0.3">
      <c r="A6856">
        <v>7049</v>
      </c>
      <c r="B6856" t="s">
        <v>109</v>
      </c>
      <c r="C6856">
        <v>2013</v>
      </c>
      <c r="D6856">
        <v>541000</v>
      </c>
      <c r="E6856">
        <v>112011</v>
      </c>
      <c r="F6856" t="s">
        <v>56</v>
      </c>
      <c r="G6856" t="s">
        <v>758</v>
      </c>
      <c r="H6856" t="s">
        <v>2407</v>
      </c>
      <c r="I6856" t="s">
        <v>22</v>
      </c>
      <c r="J6856" t="s">
        <v>23</v>
      </c>
      <c r="K6856" t="s">
        <v>24</v>
      </c>
      <c r="L6856" t="s">
        <v>25</v>
      </c>
      <c r="M6856" t="s">
        <v>150</v>
      </c>
      <c r="N6856">
        <v>2179</v>
      </c>
      <c r="O6856" t="s">
        <v>293</v>
      </c>
      <c r="P6856" t="s">
        <v>152</v>
      </c>
      <c r="Q6856">
        <v>7</v>
      </c>
      <c r="R6856" t="s">
        <v>1179</v>
      </c>
    </row>
    <row r="6857" spans="1:18" x14ac:dyDescent="0.3">
      <c r="A6857">
        <v>7050</v>
      </c>
      <c r="B6857" t="s">
        <v>65</v>
      </c>
      <c r="C6857">
        <v>2015</v>
      </c>
      <c r="D6857">
        <v>900000</v>
      </c>
      <c r="E6857">
        <v>125000</v>
      </c>
      <c r="F6857" t="s">
        <v>56</v>
      </c>
      <c r="G6857" t="s">
        <v>758</v>
      </c>
      <c r="H6857" t="s">
        <v>2407</v>
      </c>
      <c r="I6857" t="s">
        <v>22</v>
      </c>
      <c r="J6857" t="s">
        <v>23</v>
      </c>
      <c r="K6857" t="s">
        <v>24</v>
      </c>
      <c r="L6857" t="s">
        <v>25</v>
      </c>
      <c r="M6857" t="s">
        <v>170</v>
      </c>
      <c r="N6857">
        <v>2494</v>
      </c>
      <c r="O6857" t="s">
        <v>190</v>
      </c>
      <c r="P6857" t="s">
        <v>172</v>
      </c>
      <c r="Q6857">
        <v>7</v>
      </c>
      <c r="R6857" t="s">
        <v>1179</v>
      </c>
    </row>
    <row r="6858" spans="1:18" x14ac:dyDescent="0.3">
      <c r="A6858">
        <v>7051</v>
      </c>
      <c r="B6858" t="s">
        <v>65</v>
      </c>
      <c r="C6858">
        <v>2015</v>
      </c>
      <c r="D6858">
        <v>900000</v>
      </c>
      <c r="E6858">
        <v>125000</v>
      </c>
      <c r="F6858" t="s">
        <v>56</v>
      </c>
      <c r="G6858" t="s">
        <v>758</v>
      </c>
      <c r="H6858" t="s">
        <v>2214</v>
      </c>
      <c r="I6858" t="s">
        <v>22</v>
      </c>
      <c r="J6858" t="s">
        <v>23</v>
      </c>
      <c r="K6858" t="s">
        <v>24</v>
      </c>
      <c r="L6858" t="s">
        <v>25</v>
      </c>
      <c r="M6858" t="s">
        <v>170</v>
      </c>
      <c r="N6858">
        <v>2494</v>
      </c>
      <c r="O6858" t="s">
        <v>190</v>
      </c>
      <c r="P6858" t="s">
        <v>172</v>
      </c>
      <c r="Q6858">
        <v>7</v>
      </c>
      <c r="R6858" t="s">
        <v>1179</v>
      </c>
    </row>
    <row r="6859" spans="1:18" x14ac:dyDescent="0.3">
      <c r="A6859">
        <v>7052</v>
      </c>
      <c r="B6859" t="s">
        <v>109</v>
      </c>
      <c r="C6859">
        <v>2009</v>
      </c>
      <c r="D6859">
        <v>250000</v>
      </c>
      <c r="E6859">
        <v>43000</v>
      </c>
      <c r="F6859" t="s">
        <v>56</v>
      </c>
      <c r="G6859" t="s">
        <v>758</v>
      </c>
      <c r="H6859" t="s">
        <v>2214</v>
      </c>
      <c r="I6859" t="s">
        <v>22</v>
      </c>
      <c r="J6859" t="s">
        <v>23</v>
      </c>
      <c r="K6859" t="s">
        <v>24</v>
      </c>
      <c r="L6859" t="s">
        <v>25</v>
      </c>
      <c r="M6859" t="s">
        <v>263</v>
      </c>
      <c r="N6859">
        <v>1248</v>
      </c>
      <c r="O6859" t="s">
        <v>48</v>
      </c>
      <c r="P6859" t="s">
        <v>209</v>
      </c>
      <c r="Q6859">
        <v>5</v>
      </c>
      <c r="R6859" t="s">
        <v>1179</v>
      </c>
    </row>
    <row r="6860" spans="1:18" x14ac:dyDescent="0.3">
      <c r="A6860">
        <v>7053</v>
      </c>
      <c r="B6860" t="s">
        <v>88</v>
      </c>
      <c r="C6860">
        <v>2019</v>
      </c>
      <c r="D6860">
        <v>670000</v>
      </c>
      <c r="E6860">
        <v>53534</v>
      </c>
      <c r="F6860" t="s">
        <v>56</v>
      </c>
      <c r="G6860" t="s">
        <v>758</v>
      </c>
      <c r="H6860" t="s">
        <v>2003</v>
      </c>
      <c r="I6860" t="s">
        <v>22</v>
      </c>
      <c r="J6860" t="s">
        <v>23</v>
      </c>
      <c r="K6860" t="s">
        <v>24</v>
      </c>
      <c r="L6860" t="s">
        <v>25</v>
      </c>
      <c r="M6860" t="s">
        <v>489</v>
      </c>
      <c r="N6860">
        <v>2523</v>
      </c>
      <c r="O6860" t="s">
        <v>309</v>
      </c>
      <c r="P6860" t="s">
        <v>490</v>
      </c>
      <c r="Q6860">
        <v>7</v>
      </c>
      <c r="R6860" t="s">
        <v>1179</v>
      </c>
    </row>
    <row r="6861" spans="1:18" x14ac:dyDescent="0.3">
      <c r="A6861">
        <v>7054</v>
      </c>
      <c r="B6861" t="s">
        <v>109</v>
      </c>
      <c r="C6861">
        <v>2019</v>
      </c>
      <c r="D6861">
        <v>530000</v>
      </c>
      <c r="E6861">
        <v>20000</v>
      </c>
      <c r="F6861" t="s">
        <v>56</v>
      </c>
      <c r="G6861" t="s">
        <v>758</v>
      </c>
      <c r="H6861" t="s">
        <v>2214</v>
      </c>
      <c r="I6861" t="s">
        <v>41</v>
      </c>
      <c r="J6861" t="s">
        <v>23</v>
      </c>
      <c r="K6861" t="s">
        <v>24</v>
      </c>
      <c r="L6861" t="s">
        <v>25</v>
      </c>
      <c r="M6861" t="s">
        <v>110</v>
      </c>
      <c r="N6861">
        <v>1199</v>
      </c>
      <c r="O6861" t="s">
        <v>111</v>
      </c>
      <c r="P6861" t="s">
        <v>112</v>
      </c>
      <c r="Q6861">
        <v>5</v>
      </c>
      <c r="R6861" t="s">
        <v>1179</v>
      </c>
    </row>
    <row r="6862" spans="1:18" x14ac:dyDescent="0.3">
      <c r="A6862">
        <v>7055</v>
      </c>
      <c r="B6862" t="s">
        <v>120</v>
      </c>
      <c r="C6862">
        <v>2012</v>
      </c>
      <c r="D6862">
        <v>150000</v>
      </c>
      <c r="E6862">
        <v>70000</v>
      </c>
      <c r="F6862" t="s">
        <v>56</v>
      </c>
      <c r="G6862" t="s">
        <v>758</v>
      </c>
      <c r="H6862" t="s">
        <v>2214</v>
      </c>
      <c r="I6862" t="s">
        <v>22</v>
      </c>
      <c r="J6862" t="s">
        <v>23</v>
      </c>
      <c r="K6862" t="s">
        <v>24</v>
      </c>
      <c r="L6862" t="s">
        <v>33</v>
      </c>
      <c r="M6862" t="s">
        <v>583</v>
      </c>
      <c r="N6862">
        <v>936</v>
      </c>
      <c r="O6862" t="s">
        <v>584</v>
      </c>
      <c r="P6862" t="s">
        <v>585</v>
      </c>
      <c r="Q6862">
        <v>5</v>
      </c>
      <c r="R6862" t="s">
        <v>1179</v>
      </c>
    </row>
    <row r="6863" spans="1:18" x14ac:dyDescent="0.3">
      <c r="A6863">
        <v>7056</v>
      </c>
      <c r="B6863" t="s">
        <v>88</v>
      </c>
      <c r="C6863">
        <v>2013</v>
      </c>
      <c r="D6863">
        <v>550000</v>
      </c>
      <c r="E6863">
        <v>70000</v>
      </c>
      <c r="F6863" t="s">
        <v>56</v>
      </c>
      <c r="G6863" t="s">
        <v>758</v>
      </c>
      <c r="H6863" t="s">
        <v>2003</v>
      </c>
      <c r="I6863" t="s">
        <v>22</v>
      </c>
      <c r="J6863" t="s">
        <v>23</v>
      </c>
      <c r="K6863" t="s">
        <v>24</v>
      </c>
      <c r="L6863" t="s">
        <v>42</v>
      </c>
      <c r="M6863" t="s">
        <v>282</v>
      </c>
      <c r="N6863">
        <v>2179</v>
      </c>
      <c r="O6863" t="s">
        <v>446</v>
      </c>
      <c r="P6863" t="s">
        <v>447</v>
      </c>
      <c r="Q6863">
        <v>7</v>
      </c>
      <c r="R6863" t="s">
        <v>1179</v>
      </c>
    </row>
    <row r="6864" spans="1:18" x14ac:dyDescent="0.3">
      <c r="A6864">
        <v>7057</v>
      </c>
      <c r="B6864" t="s">
        <v>88</v>
      </c>
      <c r="C6864">
        <v>2015</v>
      </c>
      <c r="D6864">
        <v>650000</v>
      </c>
      <c r="E6864">
        <v>150000</v>
      </c>
      <c r="F6864" t="s">
        <v>56</v>
      </c>
      <c r="G6864" t="s">
        <v>758</v>
      </c>
      <c r="H6864" t="s">
        <v>2003</v>
      </c>
      <c r="I6864" t="s">
        <v>22</v>
      </c>
      <c r="J6864" t="s">
        <v>23</v>
      </c>
      <c r="K6864" t="s">
        <v>24</v>
      </c>
      <c r="L6864" t="s">
        <v>25</v>
      </c>
      <c r="M6864" t="s">
        <v>605</v>
      </c>
      <c r="N6864">
        <v>1997</v>
      </c>
      <c r="O6864" t="s">
        <v>271</v>
      </c>
      <c r="P6864" t="s">
        <v>615</v>
      </c>
      <c r="Q6864">
        <v>7</v>
      </c>
      <c r="R6864" t="s">
        <v>1179</v>
      </c>
    </row>
    <row r="6865" spans="1:18" x14ac:dyDescent="0.3">
      <c r="A6865">
        <v>7058</v>
      </c>
      <c r="B6865" t="s">
        <v>109</v>
      </c>
      <c r="C6865">
        <v>2012</v>
      </c>
      <c r="D6865">
        <v>180000</v>
      </c>
      <c r="E6865">
        <v>100000</v>
      </c>
      <c r="F6865" t="s">
        <v>56</v>
      </c>
      <c r="G6865" t="s">
        <v>758</v>
      </c>
      <c r="H6865" t="s">
        <v>2214</v>
      </c>
      <c r="I6865" t="s">
        <v>22</v>
      </c>
      <c r="J6865" t="s">
        <v>23</v>
      </c>
      <c r="K6865" t="s">
        <v>24</v>
      </c>
      <c r="L6865" t="s">
        <v>33</v>
      </c>
      <c r="M6865" t="s">
        <v>418</v>
      </c>
      <c r="N6865">
        <v>1405</v>
      </c>
      <c r="O6865" t="s">
        <v>458</v>
      </c>
      <c r="P6865" t="s">
        <v>459</v>
      </c>
      <c r="Q6865">
        <v>5</v>
      </c>
      <c r="R6865" t="s">
        <v>1179</v>
      </c>
    </row>
    <row r="6866" spans="1:18" x14ac:dyDescent="0.3">
      <c r="A6866">
        <v>7059</v>
      </c>
      <c r="B6866" t="s">
        <v>88</v>
      </c>
      <c r="C6866">
        <v>2015</v>
      </c>
      <c r="D6866">
        <v>585000</v>
      </c>
      <c r="E6866">
        <v>50000</v>
      </c>
      <c r="F6866" t="s">
        <v>38</v>
      </c>
      <c r="G6866" t="s">
        <v>70</v>
      </c>
      <c r="H6866" t="s">
        <v>904</v>
      </c>
      <c r="I6866" t="s">
        <v>22</v>
      </c>
      <c r="J6866" t="s">
        <v>23</v>
      </c>
      <c r="K6866" t="s">
        <v>24</v>
      </c>
      <c r="L6866" t="s">
        <v>25</v>
      </c>
      <c r="M6866" t="s">
        <v>478</v>
      </c>
      <c r="N6866">
        <v>2498</v>
      </c>
      <c r="O6866" t="s">
        <v>479</v>
      </c>
      <c r="P6866" t="s">
        <v>480</v>
      </c>
      <c r="Q6866">
        <v>7</v>
      </c>
      <c r="R6866" t="s">
        <v>1179</v>
      </c>
    </row>
    <row r="6867" spans="1:18" x14ac:dyDescent="0.3">
      <c r="A6867">
        <v>7060</v>
      </c>
      <c r="B6867" t="s">
        <v>46</v>
      </c>
      <c r="C6867">
        <v>2013</v>
      </c>
      <c r="D6867">
        <v>345000</v>
      </c>
      <c r="E6867">
        <v>120000</v>
      </c>
      <c r="F6867" t="s">
        <v>38</v>
      </c>
      <c r="G6867" t="s">
        <v>70</v>
      </c>
      <c r="H6867" t="s">
        <v>904</v>
      </c>
      <c r="I6867" t="s">
        <v>41</v>
      </c>
      <c r="J6867" t="s">
        <v>23</v>
      </c>
      <c r="K6867" t="s">
        <v>24</v>
      </c>
      <c r="L6867" t="s">
        <v>33</v>
      </c>
      <c r="M6867" t="s">
        <v>164</v>
      </c>
      <c r="N6867">
        <v>1197</v>
      </c>
      <c r="O6867" t="s">
        <v>258</v>
      </c>
      <c r="P6867" t="s">
        <v>259</v>
      </c>
      <c r="Q6867">
        <v>5</v>
      </c>
      <c r="R6867" t="s">
        <v>1179</v>
      </c>
    </row>
    <row r="6868" spans="1:18" x14ac:dyDescent="0.3">
      <c r="A6868">
        <v>7061</v>
      </c>
      <c r="B6868" t="s">
        <v>18</v>
      </c>
      <c r="C6868">
        <v>2013</v>
      </c>
      <c r="D6868">
        <v>350000</v>
      </c>
      <c r="E6868">
        <v>110000</v>
      </c>
      <c r="F6868" t="s">
        <v>38</v>
      </c>
      <c r="G6868" t="s">
        <v>70</v>
      </c>
      <c r="H6868" t="s">
        <v>904</v>
      </c>
      <c r="I6868" t="s">
        <v>22</v>
      </c>
      <c r="J6868" t="s">
        <v>23</v>
      </c>
      <c r="K6868" t="s">
        <v>24</v>
      </c>
      <c r="L6868" t="s">
        <v>42</v>
      </c>
      <c r="M6868" t="s">
        <v>230</v>
      </c>
      <c r="N6868">
        <v>1248</v>
      </c>
      <c r="O6868" t="s">
        <v>27</v>
      </c>
      <c r="P6868" t="s">
        <v>28</v>
      </c>
      <c r="Q6868">
        <v>5</v>
      </c>
      <c r="R6868" t="s">
        <v>1179</v>
      </c>
    </row>
    <row r="6869" spans="1:18" x14ac:dyDescent="0.3">
      <c r="A6869">
        <v>7062</v>
      </c>
      <c r="B6869" t="s">
        <v>37</v>
      </c>
      <c r="C6869">
        <v>2016</v>
      </c>
      <c r="D6869">
        <v>725000</v>
      </c>
      <c r="E6869">
        <v>140000</v>
      </c>
      <c r="F6869" t="s">
        <v>38</v>
      </c>
      <c r="G6869" t="s">
        <v>70</v>
      </c>
      <c r="H6869" t="s">
        <v>2408</v>
      </c>
      <c r="I6869" t="s">
        <v>41</v>
      </c>
      <c r="J6869" t="s">
        <v>23</v>
      </c>
      <c r="K6869" t="s">
        <v>24</v>
      </c>
      <c r="L6869" t="s">
        <v>25</v>
      </c>
      <c r="M6869" t="s">
        <v>605</v>
      </c>
      <c r="N6869">
        <v>1497</v>
      </c>
      <c r="O6869" t="s">
        <v>160</v>
      </c>
      <c r="P6869" t="s">
        <v>161</v>
      </c>
      <c r="Q6869">
        <v>7</v>
      </c>
      <c r="R6869" t="s">
        <v>1179</v>
      </c>
    </row>
    <row r="6870" spans="1:18" x14ac:dyDescent="0.3">
      <c r="A6870">
        <v>7063</v>
      </c>
      <c r="B6870" t="s">
        <v>109</v>
      </c>
      <c r="C6870">
        <v>2012</v>
      </c>
      <c r="D6870">
        <v>250000</v>
      </c>
      <c r="E6870">
        <v>120000</v>
      </c>
      <c r="F6870" t="s">
        <v>38</v>
      </c>
      <c r="G6870" t="s">
        <v>70</v>
      </c>
      <c r="H6870" t="s">
        <v>2408</v>
      </c>
      <c r="I6870" t="s">
        <v>22</v>
      </c>
      <c r="J6870" t="s">
        <v>23</v>
      </c>
      <c r="K6870" t="s">
        <v>24</v>
      </c>
      <c r="L6870" t="s">
        <v>25</v>
      </c>
      <c r="M6870" t="s">
        <v>602</v>
      </c>
      <c r="N6870">
        <v>1405</v>
      </c>
      <c r="O6870" t="s">
        <v>458</v>
      </c>
      <c r="P6870" t="s">
        <v>287</v>
      </c>
      <c r="Q6870">
        <v>7</v>
      </c>
      <c r="R6870" t="s">
        <v>1179</v>
      </c>
    </row>
    <row r="6871" spans="1:18" x14ac:dyDescent="0.3">
      <c r="A6871">
        <v>7064</v>
      </c>
      <c r="B6871" t="s">
        <v>18</v>
      </c>
      <c r="C6871">
        <v>2002</v>
      </c>
      <c r="D6871">
        <v>45000</v>
      </c>
      <c r="E6871">
        <v>70000</v>
      </c>
      <c r="F6871" t="s">
        <v>38</v>
      </c>
      <c r="G6871" t="s">
        <v>70</v>
      </c>
      <c r="H6871" t="s">
        <v>2408</v>
      </c>
      <c r="I6871" t="s">
        <v>41</v>
      </c>
      <c r="J6871" t="s">
        <v>23</v>
      </c>
      <c r="K6871" t="s">
        <v>24</v>
      </c>
      <c r="L6871" t="s">
        <v>33</v>
      </c>
      <c r="M6871" t="s">
        <v>50</v>
      </c>
      <c r="N6871">
        <v>796</v>
      </c>
      <c r="O6871" t="s">
        <v>63</v>
      </c>
      <c r="P6871" t="s">
        <v>64</v>
      </c>
      <c r="Q6871">
        <v>4</v>
      </c>
      <c r="R6871" t="s">
        <v>1179</v>
      </c>
    </row>
    <row r="6872" spans="1:18" x14ac:dyDescent="0.3">
      <c r="A6872">
        <v>7065</v>
      </c>
      <c r="B6872" t="s">
        <v>65</v>
      </c>
      <c r="C6872">
        <v>2007</v>
      </c>
      <c r="D6872">
        <v>409999</v>
      </c>
      <c r="E6872">
        <v>248119</v>
      </c>
      <c r="F6872" t="s">
        <v>38</v>
      </c>
      <c r="G6872" t="s">
        <v>70</v>
      </c>
      <c r="H6872" t="s">
        <v>2408</v>
      </c>
      <c r="I6872" t="s">
        <v>22</v>
      </c>
      <c r="J6872" t="s">
        <v>23</v>
      </c>
      <c r="K6872" t="s">
        <v>24</v>
      </c>
      <c r="L6872" t="s">
        <v>304</v>
      </c>
      <c r="M6872" t="s">
        <v>475</v>
      </c>
      <c r="N6872">
        <v>2494</v>
      </c>
      <c r="O6872" t="s">
        <v>476</v>
      </c>
      <c r="P6872" t="s">
        <v>477</v>
      </c>
      <c r="Q6872">
        <v>8</v>
      </c>
      <c r="R6872" t="s">
        <v>1179</v>
      </c>
    </row>
    <row r="6873" spans="1:18" x14ac:dyDescent="0.3">
      <c r="A6873">
        <v>7066</v>
      </c>
      <c r="B6873" t="s">
        <v>75</v>
      </c>
      <c r="C6873">
        <v>2017</v>
      </c>
      <c r="D6873">
        <v>325000</v>
      </c>
      <c r="E6873">
        <v>16500</v>
      </c>
      <c r="F6873" t="s">
        <v>38</v>
      </c>
      <c r="G6873" t="s">
        <v>70</v>
      </c>
      <c r="H6873" t="s">
        <v>2408</v>
      </c>
      <c r="I6873" t="s">
        <v>41</v>
      </c>
      <c r="J6873" t="s">
        <v>23</v>
      </c>
      <c r="K6873" t="s">
        <v>24</v>
      </c>
      <c r="L6873" t="s">
        <v>33</v>
      </c>
      <c r="M6873" t="s">
        <v>305</v>
      </c>
      <c r="N6873">
        <v>999</v>
      </c>
      <c r="O6873" t="s">
        <v>86</v>
      </c>
      <c r="P6873" t="s">
        <v>306</v>
      </c>
      <c r="Q6873">
        <v>5</v>
      </c>
      <c r="R6873" t="s">
        <v>1179</v>
      </c>
    </row>
    <row r="6874" spans="1:18" x14ac:dyDescent="0.3">
      <c r="A6874">
        <v>7067</v>
      </c>
      <c r="B6874" t="s">
        <v>18</v>
      </c>
      <c r="C6874">
        <v>2016</v>
      </c>
      <c r="D6874">
        <v>350000</v>
      </c>
      <c r="E6874">
        <v>9900</v>
      </c>
      <c r="F6874" t="s">
        <v>38</v>
      </c>
      <c r="G6874" t="s">
        <v>70</v>
      </c>
      <c r="H6874" t="s">
        <v>2408</v>
      </c>
      <c r="I6874" t="s">
        <v>41</v>
      </c>
      <c r="J6874" t="s">
        <v>23</v>
      </c>
      <c r="K6874" t="s">
        <v>24</v>
      </c>
      <c r="L6874" t="s">
        <v>25</v>
      </c>
      <c r="M6874" t="s">
        <v>140</v>
      </c>
      <c r="N6874">
        <v>998</v>
      </c>
      <c r="O6874" t="s">
        <v>166</v>
      </c>
      <c r="P6874" t="s">
        <v>141</v>
      </c>
      <c r="Q6874">
        <v>5</v>
      </c>
      <c r="R6874" t="s">
        <v>1179</v>
      </c>
    </row>
    <row r="6875" spans="1:18" x14ac:dyDescent="0.3">
      <c r="A6875">
        <v>7068</v>
      </c>
      <c r="B6875" t="s">
        <v>18</v>
      </c>
      <c r="C6875">
        <v>2012</v>
      </c>
      <c r="D6875">
        <v>180000</v>
      </c>
      <c r="E6875">
        <v>80000</v>
      </c>
      <c r="F6875" t="s">
        <v>38</v>
      </c>
      <c r="G6875" t="s">
        <v>70</v>
      </c>
      <c r="H6875" t="s">
        <v>2409</v>
      </c>
      <c r="I6875" t="s">
        <v>41</v>
      </c>
      <c r="J6875" t="s">
        <v>23</v>
      </c>
      <c r="K6875" t="s">
        <v>24</v>
      </c>
      <c r="L6875" t="s">
        <v>42</v>
      </c>
      <c r="M6875" t="s">
        <v>96</v>
      </c>
      <c r="N6875">
        <v>796</v>
      </c>
      <c r="O6875" t="s">
        <v>97</v>
      </c>
      <c r="P6875" t="s">
        <v>98</v>
      </c>
      <c r="Q6875">
        <v>5</v>
      </c>
      <c r="R6875" t="s">
        <v>1179</v>
      </c>
    </row>
    <row r="6876" spans="1:18" x14ac:dyDescent="0.3">
      <c r="A6876">
        <v>7069</v>
      </c>
      <c r="B6876" t="s">
        <v>631</v>
      </c>
      <c r="C6876">
        <v>2010</v>
      </c>
      <c r="D6876">
        <v>150000</v>
      </c>
      <c r="E6876">
        <v>100000</v>
      </c>
      <c r="F6876" t="s">
        <v>38</v>
      </c>
      <c r="G6876" t="s">
        <v>70</v>
      </c>
      <c r="H6876" t="s">
        <v>2408</v>
      </c>
      <c r="I6876" t="s">
        <v>41</v>
      </c>
      <c r="J6876" t="s">
        <v>23</v>
      </c>
      <c r="K6876" t="s">
        <v>24</v>
      </c>
      <c r="L6876" t="s">
        <v>33</v>
      </c>
      <c r="M6876" t="s">
        <v>155</v>
      </c>
      <c r="N6876">
        <v>1368</v>
      </c>
      <c r="O6876" t="s">
        <v>48</v>
      </c>
      <c r="P6876" t="s">
        <v>1377</v>
      </c>
      <c r="Q6876">
        <v>5</v>
      </c>
      <c r="R6876" t="s">
        <v>1179</v>
      </c>
    </row>
    <row r="6877" spans="1:18" x14ac:dyDescent="0.3">
      <c r="A6877">
        <v>7070</v>
      </c>
      <c r="B6877" t="s">
        <v>18</v>
      </c>
      <c r="C6877">
        <v>2020</v>
      </c>
      <c r="D6877">
        <v>700000</v>
      </c>
      <c r="E6877">
        <v>20000</v>
      </c>
      <c r="F6877" t="s">
        <v>124</v>
      </c>
      <c r="G6877" t="s">
        <v>196</v>
      </c>
      <c r="H6877" t="s">
        <v>1971</v>
      </c>
      <c r="I6877" t="s">
        <v>41</v>
      </c>
      <c r="J6877" t="s">
        <v>23</v>
      </c>
      <c r="K6877" t="s">
        <v>24</v>
      </c>
      <c r="L6877" t="s">
        <v>25</v>
      </c>
      <c r="M6877" t="s">
        <v>1234</v>
      </c>
      <c r="N6877">
        <v>1197</v>
      </c>
      <c r="O6877" t="s">
        <v>94</v>
      </c>
      <c r="P6877" t="s">
        <v>1235</v>
      </c>
      <c r="Q6877">
        <v>5</v>
      </c>
      <c r="R6877" t="s">
        <v>1179</v>
      </c>
    </row>
    <row r="6878" spans="1:18" x14ac:dyDescent="0.3">
      <c r="A6878">
        <v>7071</v>
      </c>
      <c r="B6878" t="s">
        <v>18</v>
      </c>
      <c r="C6878">
        <v>2016</v>
      </c>
      <c r="D6878">
        <v>795000</v>
      </c>
      <c r="E6878">
        <v>90000</v>
      </c>
      <c r="F6878" t="s">
        <v>124</v>
      </c>
      <c r="G6878" t="s">
        <v>196</v>
      </c>
      <c r="H6878" t="s">
        <v>1971</v>
      </c>
      <c r="I6878" t="s">
        <v>22</v>
      </c>
      <c r="J6878" t="s">
        <v>23</v>
      </c>
      <c r="K6878" t="s">
        <v>24</v>
      </c>
      <c r="L6878" t="s">
        <v>25</v>
      </c>
      <c r="M6878" t="s">
        <v>415</v>
      </c>
      <c r="N6878">
        <v>1248</v>
      </c>
      <c r="O6878" t="s">
        <v>94</v>
      </c>
      <c r="P6878" t="s">
        <v>95</v>
      </c>
      <c r="Q6878">
        <v>5</v>
      </c>
      <c r="R6878" t="s">
        <v>1179</v>
      </c>
    </row>
    <row r="6879" spans="1:18" x14ac:dyDescent="0.3">
      <c r="A6879">
        <v>7072</v>
      </c>
      <c r="B6879" t="s">
        <v>88</v>
      </c>
      <c r="C6879">
        <v>2019</v>
      </c>
      <c r="D6879">
        <v>950000</v>
      </c>
      <c r="E6879">
        <v>15000</v>
      </c>
      <c r="F6879" t="s">
        <v>56</v>
      </c>
      <c r="G6879" t="s">
        <v>869</v>
      </c>
      <c r="H6879" t="s">
        <v>2298</v>
      </c>
      <c r="I6879" t="s">
        <v>22</v>
      </c>
      <c r="J6879" t="s">
        <v>23</v>
      </c>
      <c r="K6879" t="s">
        <v>24</v>
      </c>
      <c r="L6879" t="s">
        <v>25</v>
      </c>
      <c r="M6879" t="s">
        <v>478</v>
      </c>
      <c r="N6879">
        <v>2498</v>
      </c>
      <c r="O6879" t="s">
        <v>479</v>
      </c>
      <c r="P6879" t="s">
        <v>480</v>
      </c>
      <c r="Q6879">
        <v>6</v>
      </c>
      <c r="R6879" t="s">
        <v>1179</v>
      </c>
    </row>
    <row r="6880" spans="1:18" x14ac:dyDescent="0.3">
      <c r="A6880">
        <v>7073</v>
      </c>
      <c r="B6880" t="s">
        <v>221</v>
      </c>
      <c r="C6880">
        <v>2018</v>
      </c>
      <c r="D6880">
        <v>885000</v>
      </c>
      <c r="E6880">
        <v>75000</v>
      </c>
      <c r="F6880" t="s">
        <v>124</v>
      </c>
      <c r="G6880" t="s">
        <v>196</v>
      </c>
      <c r="H6880" t="s">
        <v>1126</v>
      </c>
      <c r="I6880" t="s">
        <v>22</v>
      </c>
      <c r="J6880" t="s">
        <v>23</v>
      </c>
      <c r="K6880" t="s">
        <v>154</v>
      </c>
      <c r="L6880" t="s">
        <v>25</v>
      </c>
      <c r="M6880" t="s">
        <v>107</v>
      </c>
      <c r="N6880">
        <v>1498</v>
      </c>
      <c r="O6880" t="s">
        <v>364</v>
      </c>
      <c r="P6880" t="s">
        <v>224</v>
      </c>
      <c r="Q6880">
        <v>5</v>
      </c>
      <c r="R6880" t="s">
        <v>1179</v>
      </c>
    </row>
    <row r="6881" spans="1:18" x14ac:dyDescent="0.3">
      <c r="A6881">
        <v>7074</v>
      </c>
      <c r="B6881" t="s">
        <v>18</v>
      </c>
      <c r="C6881">
        <v>2011</v>
      </c>
      <c r="D6881">
        <v>160000</v>
      </c>
      <c r="E6881">
        <v>140000</v>
      </c>
      <c r="F6881" t="s">
        <v>124</v>
      </c>
      <c r="G6881" t="s">
        <v>196</v>
      </c>
      <c r="H6881" t="s">
        <v>1971</v>
      </c>
      <c r="I6881" t="s">
        <v>22</v>
      </c>
      <c r="J6881" t="s">
        <v>23</v>
      </c>
      <c r="K6881" t="s">
        <v>24</v>
      </c>
      <c r="L6881" t="s">
        <v>25</v>
      </c>
      <c r="M6881" t="s">
        <v>390</v>
      </c>
      <c r="N6881">
        <v>1248</v>
      </c>
      <c r="O6881" t="s">
        <v>82</v>
      </c>
      <c r="P6881" t="s">
        <v>28</v>
      </c>
      <c r="Q6881">
        <v>5</v>
      </c>
      <c r="R6881" t="s">
        <v>1179</v>
      </c>
    </row>
    <row r="6882" spans="1:18" x14ac:dyDescent="0.3">
      <c r="A6882">
        <v>7075</v>
      </c>
      <c r="B6882" t="s">
        <v>46</v>
      </c>
      <c r="C6882">
        <v>2012</v>
      </c>
      <c r="D6882">
        <v>300000</v>
      </c>
      <c r="E6882">
        <v>120000</v>
      </c>
      <c r="F6882" t="s">
        <v>56</v>
      </c>
      <c r="G6882" t="s">
        <v>869</v>
      </c>
      <c r="H6882" t="s">
        <v>2298</v>
      </c>
      <c r="I6882" t="s">
        <v>22</v>
      </c>
      <c r="J6882" t="s">
        <v>23</v>
      </c>
      <c r="K6882" t="s">
        <v>24</v>
      </c>
      <c r="L6882" t="s">
        <v>33</v>
      </c>
      <c r="M6882" t="s">
        <v>47</v>
      </c>
      <c r="N6882">
        <v>1396</v>
      </c>
      <c r="O6882" t="s">
        <v>48</v>
      </c>
      <c r="P6882" t="s">
        <v>49</v>
      </c>
      <c r="Q6882">
        <v>5</v>
      </c>
      <c r="R6882" t="s">
        <v>1179</v>
      </c>
    </row>
    <row r="6883" spans="1:18" x14ac:dyDescent="0.3">
      <c r="A6883">
        <v>7076</v>
      </c>
      <c r="B6883" t="s">
        <v>221</v>
      </c>
      <c r="C6883">
        <v>2018</v>
      </c>
      <c r="D6883">
        <v>950000</v>
      </c>
      <c r="E6883">
        <v>75000</v>
      </c>
      <c r="F6883" t="s">
        <v>56</v>
      </c>
      <c r="G6883" t="s">
        <v>869</v>
      </c>
      <c r="H6883" t="s">
        <v>2298</v>
      </c>
      <c r="I6883" t="s">
        <v>22</v>
      </c>
      <c r="J6883" t="s">
        <v>23</v>
      </c>
      <c r="K6883" t="s">
        <v>154</v>
      </c>
      <c r="L6883" t="s">
        <v>25</v>
      </c>
      <c r="M6883" t="s">
        <v>107</v>
      </c>
      <c r="N6883">
        <v>1498</v>
      </c>
      <c r="O6883" t="s">
        <v>364</v>
      </c>
      <c r="P6883" t="s">
        <v>224</v>
      </c>
      <c r="Q6883">
        <v>5</v>
      </c>
      <c r="R6883" t="s">
        <v>1179</v>
      </c>
    </row>
    <row r="6884" spans="1:18" x14ac:dyDescent="0.3">
      <c r="A6884">
        <v>7077</v>
      </c>
      <c r="B6884" t="s">
        <v>18</v>
      </c>
      <c r="C6884">
        <v>2015</v>
      </c>
      <c r="D6884">
        <v>549000</v>
      </c>
      <c r="E6884">
        <v>90000</v>
      </c>
      <c r="F6884" t="s">
        <v>56</v>
      </c>
      <c r="G6884" t="s">
        <v>869</v>
      </c>
      <c r="H6884" t="s">
        <v>2298</v>
      </c>
      <c r="I6884" t="s">
        <v>22</v>
      </c>
      <c r="J6884" t="s">
        <v>23</v>
      </c>
      <c r="K6884" t="s">
        <v>24</v>
      </c>
      <c r="L6884" t="s">
        <v>25</v>
      </c>
      <c r="M6884" t="s">
        <v>307</v>
      </c>
      <c r="N6884">
        <v>1248</v>
      </c>
      <c r="O6884" t="s">
        <v>216</v>
      </c>
      <c r="P6884" t="s">
        <v>95</v>
      </c>
      <c r="Q6884">
        <v>7</v>
      </c>
      <c r="R6884" t="s">
        <v>1179</v>
      </c>
    </row>
    <row r="6885" spans="1:18" x14ac:dyDescent="0.3">
      <c r="A6885">
        <v>7078</v>
      </c>
      <c r="B6885" t="s">
        <v>192</v>
      </c>
      <c r="C6885">
        <v>2018</v>
      </c>
      <c r="D6885">
        <v>3000000</v>
      </c>
      <c r="E6885">
        <v>20000</v>
      </c>
      <c r="F6885" t="s">
        <v>124</v>
      </c>
      <c r="G6885" t="s">
        <v>196</v>
      </c>
      <c r="H6885" t="s">
        <v>2410</v>
      </c>
      <c r="I6885" t="s">
        <v>22</v>
      </c>
      <c r="J6885" t="s">
        <v>23</v>
      </c>
      <c r="K6885" t="s">
        <v>154</v>
      </c>
      <c r="L6885" t="s">
        <v>25</v>
      </c>
      <c r="M6885" t="s">
        <v>1197</v>
      </c>
      <c r="N6885">
        <v>1968</v>
      </c>
      <c r="O6885" t="s">
        <v>1198</v>
      </c>
      <c r="P6885" t="s">
        <v>692</v>
      </c>
      <c r="Q6885">
        <v>5</v>
      </c>
      <c r="R6885" t="s">
        <v>1179</v>
      </c>
    </row>
    <row r="6886" spans="1:18" x14ac:dyDescent="0.3">
      <c r="A6886">
        <v>7079</v>
      </c>
      <c r="B6886" t="s">
        <v>65</v>
      </c>
      <c r="C6886">
        <v>2015</v>
      </c>
      <c r="D6886">
        <v>1200000</v>
      </c>
      <c r="E6886">
        <v>61000</v>
      </c>
      <c r="F6886" t="s">
        <v>124</v>
      </c>
      <c r="G6886" t="s">
        <v>196</v>
      </c>
      <c r="H6886" t="s">
        <v>2410</v>
      </c>
      <c r="I6886" t="s">
        <v>22</v>
      </c>
      <c r="J6886" t="s">
        <v>23</v>
      </c>
      <c r="K6886" t="s">
        <v>24</v>
      </c>
      <c r="L6886" t="s">
        <v>25</v>
      </c>
      <c r="M6886" t="s">
        <v>170</v>
      </c>
      <c r="N6886">
        <v>2494</v>
      </c>
      <c r="O6886" t="s">
        <v>190</v>
      </c>
      <c r="P6886" t="s">
        <v>191</v>
      </c>
      <c r="Q6886">
        <v>7</v>
      </c>
      <c r="R6886" t="s">
        <v>1179</v>
      </c>
    </row>
    <row r="6887" spans="1:18" x14ac:dyDescent="0.3">
      <c r="A6887">
        <v>7080</v>
      </c>
      <c r="B6887" t="s">
        <v>75</v>
      </c>
      <c r="C6887">
        <v>2012</v>
      </c>
      <c r="D6887">
        <v>570000</v>
      </c>
      <c r="E6887">
        <v>100000</v>
      </c>
      <c r="F6887" t="s">
        <v>19</v>
      </c>
      <c r="G6887" t="s">
        <v>767</v>
      </c>
      <c r="H6887" t="s">
        <v>1086</v>
      </c>
      <c r="I6887" t="s">
        <v>22</v>
      </c>
      <c r="J6887" t="s">
        <v>23</v>
      </c>
      <c r="K6887" t="s">
        <v>24</v>
      </c>
      <c r="L6887" t="s">
        <v>33</v>
      </c>
      <c r="M6887" t="s">
        <v>1572</v>
      </c>
      <c r="N6887">
        <v>1461</v>
      </c>
      <c r="O6887" t="s">
        <v>44</v>
      </c>
      <c r="P6887" t="s">
        <v>1573</v>
      </c>
      <c r="Q6887">
        <v>5</v>
      </c>
      <c r="R6887" t="s">
        <v>1179</v>
      </c>
    </row>
    <row r="6888" spans="1:18" x14ac:dyDescent="0.3">
      <c r="A6888">
        <v>7081</v>
      </c>
      <c r="B6888" t="s">
        <v>88</v>
      </c>
      <c r="C6888">
        <v>2017</v>
      </c>
      <c r="D6888">
        <v>800000</v>
      </c>
      <c r="E6888">
        <v>60000</v>
      </c>
      <c r="F6888" t="s">
        <v>124</v>
      </c>
      <c r="G6888" t="s">
        <v>196</v>
      </c>
      <c r="H6888" t="s">
        <v>2410</v>
      </c>
      <c r="I6888" t="s">
        <v>22</v>
      </c>
      <c r="J6888" t="s">
        <v>23</v>
      </c>
      <c r="K6888" t="s">
        <v>24</v>
      </c>
      <c r="L6888" t="s">
        <v>33</v>
      </c>
      <c r="M6888" t="s">
        <v>478</v>
      </c>
      <c r="N6888">
        <v>2498</v>
      </c>
      <c r="O6888" t="s">
        <v>479</v>
      </c>
      <c r="P6888" t="s">
        <v>480</v>
      </c>
      <c r="Q6888">
        <v>6</v>
      </c>
      <c r="R6888" t="s">
        <v>1179</v>
      </c>
    </row>
    <row r="6889" spans="1:18" x14ac:dyDescent="0.3">
      <c r="A6889">
        <v>7082</v>
      </c>
      <c r="B6889" t="s">
        <v>46</v>
      </c>
      <c r="C6889">
        <v>2009</v>
      </c>
      <c r="D6889">
        <v>375000</v>
      </c>
      <c r="E6889">
        <v>100000</v>
      </c>
      <c r="F6889" t="s">
        <v>19</v>
      </c>
      <c r="G6889" t="s">
        <v>206</v>
      </c>
      <c r="H6889" t="s">
        <v>2150</v>
      </c>
      <c r="I6889" t="s">
        <v>22</v>
      </c>
      <c r="J6889" t="s">
        <v>23</v>
      </c>
      <c r="K6889" t="s">
        <v>24</v>
      </c>
      <c r="L6889" t="s">
        <v>25</v>
      </c>
      <c r="M6889" t="s">
        <v>699</v>
      </c>
      <c r="N6889">
        <v>1493</v>
      </c>
      <c r="O6889" t="s">
        <v>508</v>
      </c>
      <c r="P6889" t="s">
        <v>535</v>
      </c>
      <c r="Q6889">
        <v>5</v>
      </c>
      <c r="R6889" t="s">
        <v>1179</v>
      </c>
    </row>
    <row r="6890" spans="1:18" x14ac:dyDescent="0.3">
      <c r="A6890">
        <v>7083</v>
      </c>
      <c r="B6890" t="s">
        <v>88</v>
      </c>
      <c r="C6890">
        <v>2009</v>
      </c>
      <c r="D6890">
        <v>300000</v>
      </c>
      <c r="E6890">
        <v>170000</v>
      </c>
      <c r="F6890" t="s">
        <v>124</v>
      </c>
      <c r="G6890" t="s">
        <v>196</v>
      </c>
      <c r="H6890" t="s">
        <v>2410</v>
      </c>
      <c r="I6890" t="s">
        <v>22</v>
      </c>
      <c r="J6890" t="s">
        <v>23</v>
      </c>
      <c r="K6890" t="s">
        <v>24</v>
      </c>
      <c r="L6890" t="s">
        <v>42</v>
      </c>
      <c r="M6890" t="s">
        <v>363</v>
      </c>
      <c r="N6890">
        <v>2523</v>
      </c>
      <c r="O6890" t="s">
        <v>486</v>
      </c>
      <c r="P6890" t="s">
        <v>487</v>
      </c>
      <c r="Q6890">
        <v>7</v>
      </c>
      <c r="R6890" t="s">
        <v>1179</v>
      </c>
    </row>
    <row r="6891" spans="1:18" x14ac:dyDescent="0.3">
      <c r="A6891">
        <v>7084</v>
      </c>
      <c r="B6891" t="s">
        <v>65</v>
      </c>
      <c r="C6891">
        <v>2013</v>
      </c>
      <c r="D6891">
        <v>350000</v>
      </c>
      <c r="E6891">
        <v>100000</v>
      </c>
      <c r="F6891" t="s">
        <v>19</v>
      </c>
      <c r="G6891" t="s">
        <v>767</v>
      </c>
      <c r="H6891" t="s">
        <v>1086</v>
      </c>
      <c r="I6891" t="s">
        <v>41</v>
      </c>
      <c r="J6891" t="s">
        <v>23</v>
      </c>
      <c r="K6891" t="s">
        <v>24</v>
      </c>
      <c r="L6891" t="s">
        <v>33</v>
      </c>
      <c r="M6891" t="s">
        <v>335</v>
      </c>
      <c r="N6891">
        <v>1496</v>
      </c>
      <c r="O6891" t="s">
        <v>100</v>
      </c>
      <c r="P6891" t="s">
        <v>528</v>
      </c>
      <c r="Q6891">
        <v>5</v>
      </c>
      <c r="R6891" t="s">
        <v>1179</v>
      </c>
    </row>
    <row r="6892" spans="1:18" x14ac:dyDescent="0.3">
      <c r="A6892">
        <v>7085</v>
      </c>
      <c r="B6892" t="s">
        <v>88</v>
      </c>
      <c r="C6892">
        <v>2011</v>
      </c>
      <c r="D6892">
        <v>400000</v>
      </c>
      <c r="E6892">
        <v>120000</v>
      </c>
      <c r="F6892" t="s">
        <v>124</v>
      </c>
      <c r="G6892" t="s">
        <v>196</v>
      </c>
      <c r="H6892" t="s">
        <v>2410</v>
      </c>
      <c r="I6892" t="s">
        <v>22</v>
      </c>
      <c r="J6892" t="s">
        <v>23</v>
      </c>
      <c r="K6892" t="s">
        <v>24</v>
      </c>
      <c r="L6892" t="s">
        <v>33</v>
      </c>
      <c r="M6892" t="s">
        <v>363</v>
      </c>
      <c r="N6892">
        <v>2523</v>
      </c>
      <c r="O6892" t="s">
        <v>486</v>
      </c>
      <c r="P6892" t="s">
        <v>487</v>
      </c>
      <c r="Q6892">
        <v>7</v>
      </c>
      <c r="R6892" t="s">
        <v>1179</v>
      </c>
    </row>
    <row r="6893" spans="1:18" x14ac:dyDescent="0.3">
      <c r="A6893">
        <v>7086</v>
      </c>
      <c r="B6893" t="s">
        <v>221</v>
      </c>
      <c r="C6893">
        <v>2015</v>
      </c>
      <c r="D6893">
        <v>434999</v>
      </c>
      <c r="E6893">
        <v>50000</v>
      </c>
      <c r="F6893" t="s">
        <v>56</v>
      </c>
      <c r="G6893" t="s">
        <v>957</v>
      </c>
      <c r="H6893" t="s">
        <v>2139</v>
      </c>
      <c r="I6893" t="s">
        <v>22</v>
      </c>
      <c r="J6893" t="s">
        <v>23</v>
      </c>
      <c r="K6893" t="s">
        <v>24</v>
      </c>
      <c r="L6893" t="s">
        <v>25</v>
      </c>
      <c r="M6893" t="s">
        <v>53</v>
      </c>
      <c r="N6893">
        <v>1498</v>
      </c>
      <c r="O6893" t="s">
        <v>108</v>
      </c>
      <c r="P6893" t="s">
        <v>548</v>
      </c>
      <c r="Q6893">
        <v>5</v>
      </c>
      <c r="R6893" t="s">
        <v>1179</v>
      </c>
    </row>
    <row r="6894" spans="1:18" x14ac:dyDescent="0.3">
      <c r="A6894">
        <v>7088</v>
      </c>
      <c r="B6894" t="s">
        <v>18</v>
      </c>
      <c r="C6894">
        <v>2015</v>
      </c>
      <c r="D6894">
        <v>260000</v>
      </c>
      <c r="E6894">
        <v>25000</v>
      </c>
      <c r="F6894" t="s">
        <v>56</v>
      </c>
      <c r="G6894" t="s">
        <v>957</v>
      </c>
      <c r="H6894" t="s">
        <v>2411</v>
      </c>
      <c r="I6894" t="s">
        <v>41</v>
      </c>
      <c r="J6894" t="s">
        <v>23</v>
      </c>
      <c r="K6894" t="s">
        <v>24</v>
      </c>
      <c r="L6894" t="s">
        <v>25</v>
      </c>
      <c r="M6894" t="s">
        <v>430</v>
      </c>
      <c r="N6894">
        <v>796</v>
      </c>
      <c r="O6894" t="s">
        <v>118</v>
      </c>
      <c r="P6894" t="s">
        <v>119</v>
      </c>
      <c r="Q6894">
        <v>5</v>
      </c>
      <c r="R6894" t="s">
        <v>1179</v>
      </c>
    </row>
    <row r="6895" spans="1:18" x14ac:dyDescent="0.3">
      <c r="A6895">
        <v>7089</v>
      </c>
      <c r="B6895" t="s">
        <v>18</v>
      </c>
      <c r="C6895">
        <v>2013</v>
      </c>
      <c r="D6895">
        <v>450000</v>
      </c>
      <c r="E6895">
        <v>24019</v>
      </c>
      <c r="F6895" t="s">
        <v>56</v>
      </c>
      <c r="G6895" t="s">
        <v>957</v>
      </c>
      <c r="H6895" t="s">
        <v>2411</v>
      </c>
      <c r="I6895" t="s">
        <v>22</v>
      </c>
      <c r="J6895" t="s">
        <v>23</v>
      </c>
      <c r="K6895" t="s">
        <v>24</v>
      </c>
      <c r="L6895" t="s">
        <v>25</v>
      </c>
      <c r="M6895" t="s">
        <v>230</v>
      </c>
      <c r="N6895">
        <v>1248</v>
      </c>
      <c r="O6895" t="s">
        <v>27</v>
      </c>
      <c r="P6895" t="s">
        <v>28</v>
      </c>
      <c r="Q6895">
        <v>5</v>
      </c>
      <c r="R6895" t="s">
        <v>1179</v>
      </c>
    </row>
    <row r="6896" spans="1:18" x14ac:dyDescent="0.3">
      <c r="A6896">
        <v>7090</v>
      </c>
      <c r="B6896" t="s">
        <v>46</v>
      </c>
      <c r="C6896">
        <v>2013</v>
      </c>
      <c r="D6896">
        <v>459999</v>
      </c>
      <c r="E6896">
        <v>80000</v>
      </c>
      <c r="F6896" t="s">
        <v>56</v>
      </c>
      <c r="G6896" t="s">
        <v>957</v>
      </c>
      <c r="H6896" t="s">
        <v>2411</v>
      </c>
      <c r="I6896" t="s">
        <v>22</v>
      </c>
      <c r="J6896" t="s">
        <v>23</v>
      </c>
      <c r="K6896" t="s">
        <v>24</v>
      </c>
      <c r="L6896" t="s">
        <v>33</v>
      </c>
      <c r="M6896" t="s">
        <v>288</v>
      </c>
      <c r="N6896">
        <v>1582</v>
      </c>
      <c r="O6896" t="s">
        <v>289</v>
      </c>
      <c r="P6896" t="s">
        <v>290</v>
      </c>
      <c r="Q6896">
        <v>5</v>
      </c>
      <c r="R6896" t="s">
        <v>1179</v>
      </c>
    </row>
    <row r="6897" spans="1:18" x14ac:dyDescent="0.3">
      <c r="A6897">
        <v>7091</v>
      </c>
      <c r="B6897" t="s">
        <v>18</v>
      </c>
      <c r="C6897">
        <v>2011</v>
      </c>
      <c r="D6897">
        <v>210000</v>
      </c>
      <c r="E6897">
        <v>100000</v>
      </c>
      <c r="F6897" t="s">
        <v>56</v>
      </c>
      <c r="G6897" t="s">
        <v>957</v>
      </c>
      <c r="H6897" t="s">
        <v>1178</v>
      </c>
      <c r="I6897" t="s">
        <v>22</v>
      </c>
      <c r="J6897" t="s">
        <v>23</v>
      </c>
      <c r="K6897" t="s">
        <v>24</v>
      </c>
      <c r="L6897" t="s">
        <v>33</v>
      </c>
      <c r="M6897" t="s">
        <v>390</v>
      </c>
      <c r="N6897">
        <v>1248</v>
      </c>
      <c r="O6897" t="s">
        <v>82</v>
      </c>
      <c r="P6897" t="s">
        <v>391</v>
      </c>
      <c r="Q6897">
        <v>5</v>
      </c>
      <c r="R6897" t="s">
        <v>1179</v>
      </c>
    </row>
    <row r="6898" spans="1:18" x14ac:dyDescent="0.3">
      <c r="A6898">
        <v>7092</v>
      </c>
      <c r="B6898" t="s">
        <v>18</v>
      </c>
      <c r="C6898">
        <v>2015</v>
      </c>
      <c r="D6898">
        <v>540000</v>
      </c>
      <c r="E6898">
        <v>93000</v>
      </c>
      <c r="F6898" t="s">
        <v>56</v>
      </c>
      <c r="G6898" t="s">
        <v>957</v>
      </c>
      <c r="H6898" t="s">
        <v>2411</v>
      </c>
      <c r="I6898" t="s">
        <v>41</v>
      </c>
      <c r="J6898" t="s">
        <v>23</v>
      </c>
      <c r="K6898" t="s">
        <v>24</v>
      </c>
      <c r="L6898" t="s">
        <v>33</v>
      </c>
      <c r="M6898" t="s">
        <v>295</v>
      </c>
      <c r="N6898">
        <v>1197</v>
      </c>
      <c r="O6898" t="s">
        <v>165</v>
      </c>
      <c r="P6898" t="s">
        <v>115</v>
      </c>
      <c r="Q6898">
        <v>5</v>
      </c>
      <c r="R6898" t="s">
        <v>1179</v>
      </c>
    </row>
    <row r="6899" spans="1:18" x14ac:dyDescent="0.3">
      <c r="A6899">
        <v>7093</v>
      </c>
      <c r="B6899" t="s">
        <v>18</v>
      </c>
      <c r="C6899">
        <v>2017</v>
      </c>
      <c r="D6899">
        <v>710000</v>
      </c>
      <c r="E6899">
        <v>50000</v>
      </c>
      <c r="F6899" t="s">
        <v>56</v>
      </c>
      <c r="G6899" t="s">
        <v>957</v>
      </c>
      <c r="H6899" t="s">
        <v>2412</v>
      </c>
      <c r="I6899" t="s">
        <v>22</v>
      </c>
      <c r="J6899" t="s">
        <v>23</v>
      </c>
      <c r="K6899" t="s">
        <v>24</v>
      </c>
      <c r="L6899" t="s">
        <v>25</v>
      </c>
      <c r="M6899" t="s">
        <v>93</v>
      </c>
      <c r="N6899">
        <v>1248</v>
      </c>
      <c r="O6899" t="s">
        <v>94</v>
      </c>
      <c r="P6899" t="s">
        <v>95</v>
      </c>
      <c r="Q6899">
        <v>7</v>
      </c>
      <c r="R6899" t="s">
        <v>1179</v>
      </c>
    </row>
    <row r="6900" spans="1:18" x14ac:dyDescent="0.3">
      <c r="A6900">
        <v>7094</v>
      </c>
      <c r="B6900" t="s">
        <v>18</v>
      </c>
      <c r="C6900">
        <v>2018</v>
      </c>
      <c r="D6900">
        <v>285000</v>
      </c>
      <c r="E6900">
        <v>22000</v>
      </c>
      <c r="F6900" t="s">
        <v>56</v>
      </c>
      <c r="G6900" t="s">
        <v>957</v>
      </c>
      <c r="H6900" t="s">
        <v>2412</v>
      </c>
      <c r="I6900" t="s">
        <v>41</v>
      </c>
      <c r="J6900" t="s">
        <v>23</v>
      </c>
      <c r="K6900" t="s">
        <v>24</v>
      </c>
      <c r="L6900" t="s">
        <v>25</v>
      </c>
      <c r="M6900" t="s">
        <v>117</v>
      </c>
      <c r="N6900">
        <v>796</v>
      </c>
      <c r="O6900" t="s">
        <v>118</v>
      </c>
      <c r="P6900" t="s">
        <v>119</v>
      </c>
      <c r="Q6900">
        <v>5</v>
      </c>
      <c r="R6900" t="s">
        <v>1179</v>
      </c>
    </row>
    <row r="6901" spans="1:18" x14ac:dyDescent="0.3">
      <c r="A6901">
        <v>7095</v>
      </c>
      <c r="B6901" t="s">
        <v>46</v>
      </c>
      <c r="C6901">
        <v>2019</v>
      </c>
      <c r="D6901">
        <v>990000</v>
      </c>
      <c r="E6901">
        <v>19600</v>
      </c>
      <c r="F6901" t="s">
        <v>56</v>
      </c>
      <c r="G6901" t="s">
        <v>957</v>
      </c>
      <c r="H6901" t="s">
        <v>2412</v>
      </c>
      <c r="I6901" t="s">
        <v>22</v>
      </c>
      <c r="J6901" t="s">
        <v>23</v>
      </c>
      <c r="K6901" t="s">
        <v>24</v>
      </c>
      <c r="L6901" t="s">
        <v>25</v>
      </c>
      <c r="M6901" t="s">
        <v>700</v>
      </c>
      <c r="N6901">
        <v>1396</v>
      </c>
      <c r="O6901" t="s">
        <v>434</v>
      </c>
      <c r="P6901" t="s">
        <v>101</v>
      </c>
      <c r="Q6901">
        <v>5</v>
      </c>
      <c r="R6901" t="s">
        <v>1179</v>
      </c>
    </row>
    <row r="6902" spans="1:18" x14ac:dyDescent="0.3">
      <c r="A6902">
        <v>7096</v>
      </c>
      <c r="B6902" t="s">
        <v>109</v>
      </c>
      <c r="C6902">
        <v>2017</v>
      </c>
      <c r="D6902">
        <v>362000</v>
      </c>
      <c r="E6902">
        <v>104000</v>
      </c>
      <c r="F6902" t="s">
        <v>56</v>
      </c>
      <c r="G6902" t="s">
        <v>957</v>
      </c>
      <c r="H6902" t="s">
        <v>2139</v>
      </c>
      <c r="I6902" t="s">
        <v>41</v>
      </c>
      <c r="J6902" t="s">
        <v>23</v>
      </c>
      <c r="K6902" t="s">
        <v>24</v>
      </c>
      <c r="L6902" t="s">
        <v>25</v>
      </c>
      <c r="M6902" t="s">
        <v>517</v>
      </c>
      <c r="N6902">
        <v>1193</v>
      </c>
      <c r="O6902" t="s">
        <v>103</v>
      </c>
      <c r="P6902" t="s">
        <v>519</v>
      </c>
      <c r="Q6902">
        <v>5</v>
      </c>
      <c r="R6902" t="s">
        <v>1179</v>
      </c>
    </row>
    <row r="6903" spans="1:18" x14ac:dyDescent="0.3">
      <c r="A6903">
        <v>7097</v>
      </c>
      <c r="B6903" t="s">
        <v>69</v>
      </c>
      <c r="C6903">
        <v>2017</v>
      </c>
      <c r="D6903">
        <v>880000</v>
      </c>
      <c r="E6903">
        <v>33000</v>
      </c>
      <c r="F6903" t="s">
        <v>56</v>
      </c>
      <c r="G6903" t="s">
        <v>957</v>
      </c>
      <c r="H6903" t="s">
        <v>2411</v>
      </c>
      <c r="I6903" t="s">
        <v>22</v>
      </c>
      <c r="J6903" t="s">
        <v>23</v>
      </c>
      <c r="K6903" t="s">
        <v>24</v>
      </c>
      <c r="L6903" t="s">
        <v>25</v>
      </c>
      <c r="M6903" t="s">
        <v>47</v>
      </c>
      <c r="N6903">
        <v>1498</v>
      </c>
      <c r="O6903" t="s">
        <v>303</v>
      </c>
      <c r="P6903" t="s">
        <v>238</v>
      </c>
      <c r="Q6903">
        <v>5</v>
      </c>
      <c r="R6903" t="s">
        <v>1179</v>
      </c>
    </row>
    <row r="6904" spans="1:18" x14ac:dyDescent="0.3">
      <c r="A6904">
        <v>7098</v>
      </c>
      <c r="B6904" t="s">
        <v>88</v>
      </c>
      <c r="C6904">
        <v>2017</v>
      </c>
      <c r="D6904">
        <v>700000</v>
      </c>
      <c r="E6904">
        <v>60000</v>
      </c>
      <c r="F6904" t="s">
        <v>56</v>
      </c>
      <c r="G6904" t="s">
        <v>957</v>
      </c>
      <c r="H6904" t="s">
        <v>2412</v>
      </c>
      <c r="I6904" t="s">
        <v>22</v>
      </c>
      <c r="J6904" t="s">
        <v>23</v>
      </c>
      <c r="K6904" t="s">
        <v>24</v>
      </c>
      <c r="L6904" t="s">
        <v>25</v>
      </c>
      <c r="M6904" t="s">
        <v>623</v>
      </c>
      <c r="N6904">
        <v>1493</v>
      </c>
      <c r="O6904" t="s">
        <v>171</v>
      </c>
      <c r="P6904" t="s">
        <v>445</v>
      </c>
      <c r="Q6904">
        <v>7</v>
      </c>
      <c r="R6904" t="s">
        <v>1179</v>
      </c>
    </row>
    <row r="6905" spans="1:18" x14ac:dyDescent="0.3">
      <c r="A6905">
        <v>7099</v>
      </c>
      <c r="B6905" t="s">
        <v>88</v>
      </c>
      <c r="C6905">
        <v>2016</v>
      </c>
      <c r="D6905">
        <v>600000</v>
      </c>
      <c r="E6905">
        <v>60000</v>
      </c>
      <c r="F6905" t="s">
        <v>56</v>
      </c>
      <c r="G6905" t="s">
        <v>957</v>
      </c>
      <c r="H6905" t="s">
        <v>1178</v>
      </c>
      <c r="I6905" t="s">
        <v>22</v>
      </c>
      <c r="J6905" t="s">
        <v>23</v>
      </c>
      <c r="K6905" t="s">
        <v>24</v>
      </c>
      <c r="L6905" t="s">
        <v>25</v>
      </c>
      <c r="M6905" t="s">
        <v>489</v>
      </c>
      <c r="N6905">
        <v>2523</v>
      </c>
      <c r="O6905" t="s">
        <v>486</v>
      </c>
      <c r="P6905" t="s">
        <v>596</v>
      </c>
      <c r="Q6905">
        <v>9</v>
      </c>
      <c r="R6905" t="s">
        <v>1179</v>
      </c>
    </row>
    <row r="6906" spans="1:18" x14ac:dyDescent="0.3">
      <c r="A6906">
        <v>7100</v>
      </c>
      <c r="B6906" t="s">
        <v>296</v>
      </c>
      <c r="C6906">
        <v>2015</v>
      </c>
      <c r="D6906">
        <v>700000</v>
      </c>
      <c r="E6906">
        <v>40000</v>
      </c>
      <c r="F6906" t="s">
        <v>56</v>
      </c>
      <c r="G6906" t="s">
        <v>957</v>
      </c>
      <c r="H6906" t="s">
        <v>2411</v>
      </c>
      <c r="I6906" t="s">
        <v>41</v>
      </c>
      <c r="J6906" t="s">
        <v>23</v>
      </c>
      <c r="K6906" t="s">
        <v>24</v>
      </c>
      <c r="L6906" t="s">
        <v>25</v>
      </c>
      <c r="M6906" t="s">
        <v>2413</v>
      </c>
      <c r="N6906">
        <v>1598</v>
      </c>
      <c r="O6906" t="s">
        <v>848</v>
      </c>
      <c r="P6906" t="s">
        <v>2414</v>
      </c>
      <c r="Q6906">
        <v>5</v>
      </c>
      <c r="R6906" t="s">
        <v>1179</v>
      </c>
    </row>
    <row r="6907" spans="1:18" x14ac:dyDescent="0.3">
      <c r="A6907">
        <v>7101</v>
      </c>
      <c r="B6907" t="s">
        <v>109</v>
      </c>
      <c r="C6907">
        <v>2016</v>
      </c>
      <c r="D6907">
        <v>400000</v>
      </c>
      <c r="E6907">
        <v>60000</v>
      </c>
      <c r="F6907" t="s">
        <v>56</v>
      </c>
      <c r="G6907" t="s">
        <v>957</v>
      </c>
      <c r="H6907" t="s">
        <v>1178</v>
      </c>
      <c r="I6907" t="s">
        <v>22</v>
      </c>
      <c r="J6907" t="s">
        <v>23</v>
      </c>
      <c r="K6907" t="s">
        <v>24</v>
      </c>
      <c r="L6907" t="s">
        <v>25</v>
      </c>
      <c r="M6907" t="s">
        <v>470</v>
      </c>
      <c r="N6907">
        <v>1047</v>
      </c>
      <c r="O6907" t="s">
        <v>471</v>
      </c>
      <c r="P6907" t="s">
        <v>472</v>
      </c>
      <c r="Q6907">
        <v>5</v>
      </c>
      <c r="R6907" t="s">
        <v>1179</v>
      </c>
    </row>
    <row r="6908" spans="1:18" x14ac:dyDescent="0.3">
      <c r="A6908">
        <v>7102</v>
      </c>
      <c r="B6908" t="s">
        <v>46</v>
      </c>
      <c r="C6908">
        <v>2010</v>
      </c>
      <c r="D6908">
        <v>165000</v>
      </c>
      <c r="E6908">
        <v>80000</v>
      </c>
      <c r="F6908" t="s">
        <v>38</v>
      </c>
      <c r="G6908" t="s">
        <v>249</v>
      </c>
      <c r="H6908" t="s">
        <v>2105</v>
      </c>
      <c r="I6908" t="s">
        <v>59</v>
      </c>
      <c r="J6908" t="s">
        <v>23</v>
      </c>
      <c r="K6908" t="s">
        <v>24</v>
      </c>
      <c r="L6908" t="s">
        <v>25</v>
      </c>
      <c r="M6908" t="s">
        <v>448</v>
      </c>
      <c r="N6908">
        <v>1495</v>
      </c>
      <c r="O6908" t="s">
        <v>232</v>
      </c>
      <c r="P6908" t="s">
        <v>2076</v>
      </c>
      <c r="Q6908">
        <v>5</v>
      </c>
      <c r="R6908" t="s">
        <v>1179</v>
      </c>
    </row>
    <row r="6909" spans="1:18" x14ac:dyDescent="0.3">
      <c r="A6909">
        <v>7103</v>
      </c>
      <c r="B6909" t="s">
        <v>65</v>
      </c>
      <c r="C6909">
        <v>2007</v>
      </c>
      <c r="D6909">
        <v>350000</v>
      </c>
      <c r="E6909">
        <v>376412</v>
      </c>
      <c r="F6909" t="s">
        <v>38</v>
      </c>
      <c r="G6909" t="s">
        <v>249</v>
      </c>
      <c r="H6909" t="s">
        <v>2103</v>
      </c>
      <c r="I6909" t="s">
        <v>22</v>
      </c>
      <c r="J6909" t="s">
        <v>23</v>
      </c>
      <c r="K6909" t="s">
        <v>24</v>
      </c>
      <c r="L6909" t="s">
        <v>33</v>
      </c>
      <c r="M6909" t="s">
        <v>475</v>
      </c>
      <c r="N6909">
        <v>2494</v>
      </c>
      <c r="O6909" t="s">
        <v>476</v>
      </c>
      <c r="P6909" t="s">
        <v>477</v>
      </c>
      <c r="Q6909">
        <v>8</v>
      </c>
      <c r="R6909" t="s">
        <v>1179</v>
      </c>
    </row>
    <row r="6910" spans="1:18" x14ac:dyDescent="0.3">
      <c r="A6910">
        <v>7104</v>
      </c>
      <c r="B6910" t="s">
        <v>18</v>
      </c>
      <c r="C6910">
        <v>2014</v>
      </c>
      <c r="D6910">
        <v>425000</v>
      </c>
      <c r="E6910">
        <v>80000</v>
      </c>
      <c r="F6910" t="s">
        <v>38</v>
      </c>
      <c r="G6910" t="s">
        <v>249</v>
      </c>
      <c r="H6910" t="s">
        <v>2104</v>
      </c>
      <c r="I6910" t="s">
        <v>41</v>
      </c>
      <c r="J6910" t="s">
        <v>23</v>
      </c>
      <c r="K6910" t="s">
        <v>24</v>
      </c>
      <c r="L6910" t="s">
        <v>42</v>
      </c>
      <c r="M6910" t="s">
        <v>231</v>
      </c>
      <c r="N6910">
        <v>1373</v>
      </c>
      <c r="O6910" t="s">
        <v>232</v>
      </c>
      <c r="P6910" t="s">
        <v>233</v>
      </c>
      <c r="Q6910">
        <v>7</v>
      </c>
      <c r="R6910" t="s">
        <v>1179</v>
      </c>
    </row>
    <row r="6911" spans="1:18" x14ac:dyDescent="0.3">
      <c r="A6911">
        <v>7105</v>
      </c>
      <c r="B6911" t="s">
        <v>46</v>
      </c>
      <c r="C6911">
        <v>2012</v>
      </c>
      <c r="D6911">
        <v>180000</v>
      </c>
      <c r="E6911">
        <v>70000</v>
      </c>
      <c r="F6911" t="s">
        <v>38</v>
      </c>
      <c r="G6911" t="s">
        <v>249</v>
      </c>
      <c r="H6911" t="s">
        <v>2104</v>
      </c>
      <c r="I6911" t="s">
        <v>41</v>
      </c>
      <c r="J6911" t="s">
        <v>23</v>
      </c>
      <c r="K6911" t="s">
        <v>24</v>
      </c>
      <c r="L6911" t="s">
        <v>25</v>
      </c>
      <c r="M6911" t="s">
        <v>308</v>
      </c>
      <c r="N6911">
        <v>1086</v>
      </c>
      <c r="O6911" t="s">
        <v>309</v>
      </c>
      <c r="P6911" t="s">
        <v>310</v>
      </c>
      <c r="Q6911">
        <v>5</v>
      </c>
      <c r="R6911" t="s">
        <v>1179</v>
      </c>
    </row>
    <row r="6912" spans="1:18" x14ac:dyDescent="0.3">
      <c r="A6912">
        <v>7106</v>
      </c>
      <c r="B6912" t="s">
        <v>18</v>
      </c>
      <c r="C6912">
        <v>2012</v>
      </c>
      <c r="D6912">
        <v>170000</v>
      </c>
      <c r="E6912">
        <v>90000</v>
      </c>
      <c r="F6912" t="s">
        <v>38</v>
      </c>
      <c r="G6912" t="s">
        <v>744</v>
      </c>
      <c r="H6912" t="s">
        <v>1660</v>
      </c>
      <c r="I6912" t="s">
        <v>41</v>
      </c>
      <c r="J6912" t="s">
        <v>23</v>
      </c>
      <c r="K6912" t="s">
        <v>24</v>
      </c>
      <c r="L6912" t="s">
        <v>42</v>
      </c>
      <c r="M6912" t="s">
        <v>540</v>
      </c>
      <c r="N6912">
        <v>998</v>
      </c>
      <c r="O6912" t="s">
        <v>67</v>
      </c>
      <c r="P6912" t="s">
        <v>141</v>
      </c>
      <c r="Q6912">
        <v>5</v>
      </c>
      <c r="R6912" t="s">
        <v>1179</v>
      </c>
    </row>
    <row r="6913" spans="1:18" x14ac:dyDescent="0.3">
      <c r="A6913">
        <v>7107</v>
      </c>
      <c r="B6913" t="s">
        <v>88</v>
      </c>
      <c r="C6913">
        <v>2014</v>
      </c>
      <c r="D6913">
        <v>370000</v>
      </c>
      <c r="E6913">
        <v>183000</v>
      </c>
      <c r="F6913" t="s">
        <v>38</v>
      </c>
      <c r="G6913" t="s">
        <v>744</v>
      </c>
      <c r="H6913" t="s">
        <v>1659</v>
      </c>
      <c r="I6913" t="s">
        <v>22</v>
      </c>
      <c r="J6913" t="s">
        <v>23</v>
      </c>
      <c r="K6913" t="s">
        <v>24</v>
      </c>
      <c r="L6913" t="s">
        <v>25</v>
      </c>
      <c r="M6913" t="s">
        <v>489</v>
      </c>
      <c r="N6913">
        <v>2523</v>
      </c>
      <c r="O6913" t="s">
        <v>486</v>
      </c>
      <c r="P6913" t="s">
        <v>596</v>
      </c>
      <c r="Q6913">
        <v>9</v>
      </c>
      <c r="R6913" t="s">
        <v>1179</v>
      </c>
    </row>
    <row r="6914" spans="1:18" x14ac:dyDescent="0.3">
      <c r="A6914">
        <v>7108</v>
      </c>
      <c r="B6914" t="s">
        <v>18</v>
      </c>
      <c r="C6914">
        <v>2018</v>
      </c>
      <c r="D6914">
        <v>800000</v>
      </c>
      <c r="E6914">
        <v>27000</v>
      </c>
      <c r="F6914" t="s">
        <v>38</v>
      </c>
      <c r="G6914" t="s">
        <v>249</v>
      </c>
      <c r="H6914" t="s">
        <v>2103</v>
      </c>
      <c r="I6914" t="s">
        <v>22</v>
      </c>
      <c r="J6914" t="s">
        <v>23</v>
      </c>
      <c r="K6914" t="s">
        <v>24</v>
      </c>
      <c r="L6914" t="s">
        <v>25</v>
      </c>
      <c r="M6914" t="s">
        <v>129</v>
      </c>
      <c r="N6914">
        <v>1248</v>
      </c>
      <c r="O6914" t="s">
        <v>94</v>
      </c>
      <c r="P6914" t="s">
        <v>95</v>
      </c>
      <c r="Q6914">
        <v>5</v>
      </c>
      <c r="R6914" t="s">
        <v>1179</v>
      </c>
    </row>
    <row r="6915" spans="1:18" x14ac:dyDescent="0.3">
      <c r="A6915">
        <v>7109</v>
      </c>
      <c r="B6915" t="s">
        <v>69</v>
      </c>
      <c r="C6915">
        <v>2017</v>
      </c>
      <c r="D6915">
        <v>900000</v>
      </c>
      <c r="E6915">
        <v>35000</v>
      </c>
      <c r="F6915" t="s">
        <v>38</v>
      </c>
      <c r="G6915" t="s">
        <v>744</v>
      </c>
      <c r="H6915" t="s">
        <v>1658</v>
      </c>
      <c r="I6915" t="s">
        <v>22</v>
      </c>
      <c r="J6915" t="s">
        <v>23</v>
      </c>
      <c r="K6915" t="s">
        <v>24</v>
      </c>
      <c r="L6915" t="s">
        <v>25</v>
      </c>
      <c r="M6915" t="s">
        <v>47</v>
      </c>
      <c r="N6915">
        <v>1498</v>
      </c>
      <c r="O6915" t="s">
        <v>303</v>
      </c>
      <c r="P6915" t="s">
        <v>238</v>
      </c>
      <c r="Q6915">
        <v>5</v>
      </c>
      <c r="R6915" t="s">
        <v>1179</v>
      </c>
    </row>
    <row r="6916" spans="1:18" x14ac:dyDescent="0.3">
      <c r="A6916">
        <v>7110</v>
      </c>
      <c r="B6916" t="s">
        <v>18</v>
      </c>
      <c r="C6916">
        <v>2013</v>
      </c>
      <c r="D6916">
        <v>390000</v>
      </c>
      <c r="E6916">
        <v>120000</v>
      </c>
      <c r="F6916" t="s">
        <v>38</v>
      </c>
      <c r="G6916" t="s">
        <v>744</v>
      </c>
      <c r="H6916" t="s">
        <v>1659</v>
      </c>
      <c r="I6916" t="s">
        <v>22</v>
      </c>
      <c r="J6916" t="s">
        <v>23</v>
      </c>
      <c r="K6916" t="s">
        <v>24</v>
      </c>
      <c r="L6916" t="s">
        <v>25</v>
      </c>
      <c r="M6916" t="s">
        <v>230</v>
      </c>
      <c r="N6916">
        <v>1248</v>
      </c>
      <c r="O6916" t="s">
        <v>27</v>
      </c>
      <c r="P6916" t="s">
        <v>28</v>
      </c>
      <c r="Q6916">
        <v>5</v>
      </c>
      <c r="R6916" t="s">
        <v>1179</v>
      </c>
    </row>
    <row r="6917" spans="1:18" x14ac:dyDescent="0.3">
      <c r="A6917">
        <v>7111</v>
      </c>
      <c r="B6917" t="s">
        <v>18</v>
      </c>
      <c r="C6917">
        <v>2014</v>
      </c>
      <c r="D6917">
        <v>445000</v>
      </c>
      <c r="E6917">
        <v>80000</v>
      </c>
      <c r="F6917" t="s">
        <v>38</v>
      </c>
      <c r="G6917" t="s">
        <v>744</v>
      </c>
      <c r="H6917" t="s">
        <v>1658</v>
      </c>
      <c r="I6917" t="s">
        <v>22</v>
      </c>
      <c r="J6917" t="s">
        <v>23</v>
      </c>
      <c r="K6917" t="s">
        <v>24</v>
      </c>
      <c r="L6917" t="s">
        <v>33</v>
      </c>
      <c r="M6917" t="s">
        <v>26</v>
      </c>
      <c r="N6917">
        <v>1248</v>
      </c>
      <c r="O6917" t="s">
        <v>27</v>
      </c>
      <c r="P6917" t="s">
        <v>28</v>
      </c>
      <c r="Q6917">
        <v>5</v>
      </c>
      <c r="R6917" t="s">
        <v>1179</v>
      </c>
    </row>
    <row r="6918" spans="1:18" x14ac:dyDescent="0.3">
      <c r="A6918">
        <v>7112</v>
      </c>
      <c r="B6918" t="s">
        <v>18</v>
      </c>
      <c r="C6918">
        <v>2014</v>
      </c>
      <c r="D6918">
        <v>459999</v>
      </c>
      <c r="E6918">
        <v>70000</v>
      </c>
      <c r="F6918" t="s">
        <v>38</v>
      </c>
      <c r="G6918" t="s">
        <v>249</v>
      </c>
      <c r="H6918" t="s">
        <v>2104</v>
      </c>
      <c r="I6918" t="s">
        <v>22</v>
      </c>
      <c r="J6918" t="s">
        <v>23</v>
      </c>
      <c r="K6918" t="s">
        <v>24</v>
      </c>
      <c r="L6918" t="s">
        <v>304</v>
      </c>
      <c r="M6918" t="s">
        <v>26</v>
      </c>
      <c r="N6918">
        <v>1248</v>
      </c>
      <c r="O6918" t="s">
        <v>27</v>
      </c>
      <c r="P6918" t="s">
        <v>28</v>
      </c>
      <c r="Q6918">
        <v>5</v>
      </c>
      <c r="R6918" t="s">
        <v>1179</v>
      </c>
    </row>
    <row r="6919" spans="1:18" x14ac:dyDescent="0.3">
      <c r="A6919">
        <v>7113</v>
      </c>
      <c r="B6919" t="s">
        <v>18</v>
      </c>
      <c r="C6919">
        <v>2013</v>
      </c>
      <c r="D6919">
        <v>275000</v>
      </c>
      <c r="E6919">
        <v>55000</v>
      </c>
      <c r="F6919" t="s">
        <v>38</v>
      </c>
      <c r="G6919" t="s">
        <v>249</v>
      </c>
      <c r="H6919" t="s">
        <v>2103</v>
      </c>
      <c r="I6919" t="s">
        <v>59</v>
      </c>
      <c r="J6919" t="s">
        <v>23</v>
      </c>
      <c r="K6919" t="s">
        <v>24</v>
      </c>
      <c r="L6919" t="s">
        <v>25</v>
      </c>
      <c r="M6919" t="s">
        <v>674</v>
      </c>
      <c r="N6919">
        <v>998</v>
      </c>
      <c r="O6919" t="s">
        <v>538</v>
      </c>
      <c r="P6919" t="s">
        <v>2415</v>
      </c>
      <c r="Q6919">
        <v>5</v>
      </c>
      <c r="R6919" t="s">
        <v>1179</v>
      </c>
    </row>
    <row r="6920" spans="1:18" x14ac:dyDescent="0.3">
      <c r="A6920">
        <v>7114</v>
      </c>
      <c r="B6920" t="s">
        <v>18</v>
      </c>
      <c r="C6920">
        <v>2009</v>
      </c>
      <c r="D6920">
        <v>200000</v>
      </c>
      <c r="E6920">
        <v>120000</v>
      </c>
      <c r="F6920" t="s">
        <v>38</v>
      </c>
      <c r="G6920" t="s">
        <v>744</v>
      </c>
      <c r="H6920" t="s">
        <v>1660</v>
      </c>
      <c r="I6920" t="s">
        <v>22</v>
      </c>
      <c r="J6920" t="s">
        <v>23</v>
      </c>
      <c r="K6920" t="s">
        <v>24</v>
      </c>
      <c r="L6920" t="s">
        <v>33</v>
      </c>
      <c r="M6920" t="s">
        <v>390</v>
      </c>
      <c r="N6920">
        <v>1248</v>
      </c>
      <c r="O6920" t="s">
        <v>82</v>
      </c>
      <c r="P6920" t="s">
        <v>391</v>
      </c>
      <c r="Q6920">
        <v>5</v>
      </c>
      <c r="R6920" t="s">
        <v>1179</v>
      </c>
    </row>
    <row r="6921" spans="1:18" x14ac:dyDescent="0.3">
      <c r="A6921">
        <v>7115</v>
      </c>
      <c r="B6921" t="s">
        <v>18</v>
      </c>
      <c r="C6921">
        <v>2012</v>
      </c>
      <c r="D6921">
        <v>350000</v>
      </c>
      <c r="E6921">
        <v>72000</v>
      </c>
      <c r="F6921" t="s">
        <v>38</v>
      </c>
      <c r="G6921" t="s">
        <v>744</v>
      </c>
      <c r="H6921" t="s">
        <v>1660</v>
      </c>
      <c r="I6921" t="s">
        <v>41</v>
      </c>
      <c r="J6921" t="s">
        <v>23</v>
      </c>
      <c r="K6921" t="s">
        <v>24</v>
      </c>
      <c r="L6921" t="s">
        <v>33</v>
      </c>
      <c r="M6921" t="s">
        <v>383</v>
      </c>
      <c r="N6921">
        <v>1197</v>
      </c>
      <c r="O6921" t="s">
        <v>395</v>
      </c>
      <c r="P6921" t="s">
        <v>261</v>
      </c>
      <c r="Q6921">
        <v>5</v>
      </c>
      <c r="R6921" t="s">
        <v>1179</v>
      </c>
    </row>
    <row r="6922" spans="1:18" x14ac:dyDescent="0.3">
      <c r="A6922">
        <v>7116</v>
      </c>
      <c r="B6922" t="s">
        <v>109</v>
      </c>
      <c r="C6922">
        <v>2007</v>
      </c>
      <c r="D6922">
        <v>95000</v>
      </c>
      <c r="E6922">
        <v>120000</v>
      </c>
      <c r="F6922" t="s">
        <v>38</v>
      </c>
      <c r="G6922" t="s">
        <v>744</v>
      </c>
      <c r="H6922" t="s">
        <v>1659</v>
      </c>
      <c r="I6922" t="s">
        <v>22</v>
      </c>
      <c r="J6922" t="s">
        <v>23</v>
      </c>
      <c r="K6922" t="s">
        <v>24</v>
      </c>
      <c r="L6922" t="s">
        <v>33</v>
      </c>
      <c r="M6922" t="s">
        <v>1079</v>
      </c>
      <c r="N6922">
        <v>2092</v>
      </c>
      <c r="O6922" t="s">
        <v>1080</v>
      </c>
      <c r="P6922" t="s">
        <v>1081</v>
      </c>
      <c r="Q6922">
        <v>7</v>
      </c>
      <c r="R6922" t="s">
        <v>1179</v>
      </c>
    </row>
    <row r="6923" spans="1:18" x14ac:dyDescent="0.3">
      <c r="A6923">
        <v>7117</v>
      </c>
      <c r="B6923" t="s">
        <v>65</v>
      </c>
      <c r="C6923">
        <v>2014</v>
      </c>
      <c r="D6923">
        <v>550000</v>
      </c>
      <c r="E6923">
        <v>250000</v>
      </c>
      <c r="F6923" t="s">
        <v>38</v>
      </c>
      <c r="G6923" t="s">
        <v>744</v>
      </c>
      <c r="H6923" t="s">
        <v>1660</v>
      </c>
      <c r="I6923" t="s">
        <v>22</v>
      </c>
      <c r="J6923" t="s">
        <v>23</v>
      </c>
      <c r="K6923" t="s">
        <v>24</v>
      </c>
      <c r="L6923" t="s">
        <v>25</v>
      </c>
      <c r="M6923" t="s">
        <v>66</v>
      </c>
      <c r="N6923">
        <v>1364</v>
      </c>
      <c r="O6923" t="s">
        <v>244</v>
      </c>
      <c r="P6923" t="s">
        <v>68</v>
      </c>
      <c r="Q6923">
        <v>5</v>
      </c>
      <c r="R6923" t="s">
        <v>1179</v>
      </c>
    </row>
    <row r="6924" spans="1:18" x14ac:dyDescent="0.3">
      <c r="A6924">
        <v>7118</v>
      </c>
      <c r="B6924" t="s">
        <v>120</v>
      </c>
      <c r="C6924">
        <v>2016</v>
      </c>
      <c r="D6924">
        <v>900000</v>
      </c>
      <c r="E6924">
        <v>100000</v>
      </c>
      <c r="F6924" t="s">
        <v>38</v>
      </c>
      <c r="G6924" t="s">
        <v>744</v>
      </c>
      <c r="H6924" t="s">
        <v>1658</v>
      </c>
      <c r="I6924" t="s">
        <v>22</v>
      </c>
      <c r="J6924" t="s">
        <v>23</v>
      </c>
      <c r="K6924" t="s">
        <v>24</v>
      </c>
      <c r="L6924" t="s">
        <v>25</v>
      </c>
      <c r="M6924" t="s">
        <v>641</v>
      </c>
      <c r="N6924">
        <v>2499</v>
      </c>
      <c r="O6924" t="s">
        <v>642</v>
      </c>
      <c r="P6924" t="s">
        <v>643</v>
      </c>
      <c r="Q6924">
        <v>9</v>
      </c>
      <c r="R6924" t="s">
        <v>1179</v>
      </c>
    </row>
    <row r="6925" spans="1:18" x14ac:dyDescent="0.3">
      <c r="A6925">
        <v>7119</v>
      </c>
      <c r="B6925" t="s">
        <v>109</v>
      </c>
      <c r="C6925">
        <v>2013</v>
      </c>
      <c r="D6925">
        <v>350000</v>
      </c>
      <c r="E6925">
        <v>120000</v>
      </c>
      <c r="F6925" t="s">
        <v>38</v>
      </c>
      <c r="G6925" t="s">
        <v>744</v>
      </c>
      <c r="H6925" t="s">
        <v>1660</v>
      </c>
      <c r="I6925" t="s">
        <v>22</v>
      </c>
      <c r="J6925" t="s">
        <v>23</v>
      </c>
      <c r="K6925" t="s">
        <v>24</v>
      </c>
      <c r="L6925" t="s">
        <v>33</v>
      </c>
      <c r="M6925" t="s">
        <v>411</v>
      </c>
      <c r="N6925">
        <v>2956</v>
      </c>
      <c r="O6925" t="s">
        <v>941</v>
      </c>
      <c r="P6925" t="s">
        <v>1533</v>
      </c>
      <c r="Q6925">
        <v>7</v>
      </c>
      <c r="R6925" t="s">
        <v>1179</v>
      </c>
    </row>
    <row r="6926" spans="1:18" x14ac:dyDescent="0.3">
      <c r="A6926">
        <v>7120</v>
      </c>
      <c r="B6926" t="s">
        <v>296</v>
      </c>
      <c r="C6926">
        <v>2015</v>
      </c>
      <c r="D6926">
        <v>325000</v>
      </c>
      <c r="E6926">
        <v>50000</v>
      </c>
      <c r="F6926" t="s">
        <v>38</v>
      </c>
      <c r="G6926" t="s">
        <v>249</v>
      </c>
      <c r="H6926" t="s">
        <v>2103</v>
      </c>
      <c r="I6926" t="s">
        <v>41</v>
      </c>
      <c r="J6926" t="s">
        <v>23</v>
      </c>
      <c r="K6926" t="s">
        <v>154</v>
      </c>
      <c r="L6926" t="s">
        <v>25</v>
      </c>
      <c r="M6926" t="s">
        <v>608</v>
      </c>
      <c r="N6926">
        <v>1198</v>
      </c>
      <c r="O6926" t="s">
        <v>609</v>
      </c>
      <c r="P6926" t="s">
        <v>610</v>
      </c>
      <c r="Q6926">
        <v>5</v>
      </c>
      <c r="R6926" t="s">
        <v>1179</v>
      </c>
    </row>
    <row r="6927" spans="1:18" x14ac:dyDescent="0.3">
      <c r="A6927">
        <v>7121</v>
      </c>
      <c r="B6927" t="s">
        <v>46</v>
      </c>
      <c r="C6927">
        <v>2014</v>
      </c>
      <c r="D6927">
        <v>455999</v>
      </c>
      <c r="E6927">
        <v>32000</v>
      </c>
      <c r="F6927" t="s">
        <v>38</v>
      </c>
      <c r="G6927" t="s">
        <v>249</v>
      </c>
      <c r="H6927" t="s">
        <v>2103</v>
      </c>
      <c r="I6927" t="s">
        <v>41</v>
      </c>
      <c r="J6927" t="s">
        <v>23</v>
      </c>
      <c r="K6927" t="s">
        <v>24</v>
      </c>
      <c r="L6927" t="s">
        <v>25</v>
      </c>
      <c r="M6927" t="s">
        <v>85</v>
      </c>
      <c r="N6927">
        <v>1197</v>
      </c>
      <c r="O6927" t="s">
        <v>90</v>
      </c>
      <c r="P6927" t="s">
        <v>261</v>
      </c>
      <c r="Q6927">
        <v>5</v>
      </c>
      <c r="R6927" t="s">
        <v>1179</v>
      </c>
    </row>
    <row r="6928" spans="1:18" x14ac:dyDescent="0.3">
      <c r="A6928">
        <v>7122</v>
      </c>
      <c r="B6928" t="s">
        <v>18</v>
      </c>
      <c r="C6928">
        <v>2008</v>
      </c>
      <c r="D6928">
        <v>129000</v>
      </c>
      <c r="E6928">
        <v>60000</v>
      </c>
      <c r="F6928" t="s">
        <v>38</v>
      </c>
      <c r="G6928" t="s">
        <v>744</v>
      </c>
      <c r="H6928" t="s">
        <v>1658</v>
      </c>
      <c r="I6928" t="s">
        <v>41</v>
      </c>
      <c r="J6928" t="s">
        <v>23</v>
      </c>
      <c r="K6928" t="s">
        <v>24</v>
      </c>
      <c r="L6928" t="s">
        <v>25</v>
      </c>
      <c r="M6928" t="s">
        <v>96</v>
      </c>
      <c r="N6928">
        <v>796</v>
      </c>
      <c r="O6928" t="s">
        <v>97</v>
      </c>
      <c r="P6928" t="s">
        <v>98</v>
      </c>
      <c r="Q6928">
        <v>5</v>
      </c>
      <c r="R6928" t="s">
        <v>1179</v>
      </c>
    </row>
    <row r="6929" spans="1:18" x14ac:dyDescent="0.3">
      <c r="A6929">
        <v>7123</v>
      </c>
      <c r="B6929" t="s">
        <v>18</v>
      </c>
      <c r="C6929">
        <v>2017</v>
      </c>
      <c r="D6929">
        <v>254000</v>
      </c>
      <c r="E6929">
        <v>40000</v>
      </c>
      <c r="F6929" t="s">
        <v>38</v>
      </c>
      <c r="G6929" t="s">
        <v>744</v>
      </c>
      <c r="H6929" t="s">
        <v>1660</v>
      </c>
      <c r="I6929" t="s">
        <v>41</v>
      </c>
      <c r="J6929" t="s">
        <v>23</v>
      </c>
      <c r="K6929" t="s">
        <v>24</v>
      </c>
      <c r="L6929" t="s">
        <v>25</v>
      </c>
      <c r="M6929" t="s">
        <v>117</v>
      </c>
      <c r="N6929">
        <v>796</v>
      </c>
      <c r="O6929" t="s">
        <v>118</v>
      </c>
      <c r="P6929" t="s">
        <v>119</v>
      </c>
      <c r="Q6929">
        <v>5</v>
      </c>
      <c r="R6929" t="s">
        <v>1179</v>
      </c>
    </row>
    <row r="6930" spans="1:18" x14ac:dyDescent="0.3">
      <c r="A6930">
        <v>7124</v>
      </c>
      <c r="B6930" t="s">
        <v>69</v>
      </c>
      <c r="C6930">
        <v>2014</v>
      </c>
      <c r="D6930">
        <v>570000</v>
      </c>
      <c r="E6930">
        <v>48000</v>
      </c>
      <c r="F6930" t="s">
        <v>38</v>
      </c>
      <c r="G6930" t="s">
        <v>249</v>
      </c>
      <c r="H6930" t="s">
        <v>2103</v>
      </c>
      <c r="I6930" t="s">
        <v>22</v>
      </c>
      <c r="J6930" t="s">
        <v>23</v>
      </c>
      <c r="K6930" t="s">
        <v>24</v>
      </c>
      <c r="L6930" t="s">
        <v>25</v>
      </c>
      <c r="M6930" t="s">
        <v>927</v>
      </c>
      <c r="N6930">
        <v>1498</v>
      </c>
      <c r="O6930" t="s">
        <v>303</v>
      </c>
      <c r="P6930" t="s">
        <v>928</v>
      </c>
      <c r="Q6930">
        <v>5</v>
      </c>
      <c r="R6930" t="s">
        <v>1179</v>
      </c>
    </row>
    <row r="6931" spans="1:18" x14ac:dyDescent="0.3">
      <c r="A6931">
        <v>7125</v>
      </c>
      <c r="B6931" t="s">
        <v>296</v>
      </c>
      <c r="C6931">
        <v>2018</v>
      </c>
      <c r="D6931">
        <v>840000</v>
      </c>
      <c r="E6931">
        <v>30000</v>
      </c>
      <c r="F6931" t="s">
        <v>38</v>
      </c>
      <c r="G6931" t="s">
        <v>249</v>
      </c>
      <c r="H6931" t="s">
        <v>2104</v>
      </c>
      <c r="I6931" t="s">
        <v>22</v>
      </c>
      <c r="J6931" t="s">
        <v>23</v>
      </c>
      <c r="K6931" t="s">
        <v>24</v>
      </c>
      <c r="L6931" t="s">
        <v>25</v>
      </c>
      <c r="M6931" t="s">
        <v>704</v>
      </c>
      <c r="N6931">
        <v>1461</v>
      </c>
      <c r="O6931" t="s">
        <v>165</v>
      </c>
      <c r="P6931" t="s">
        <v>95</v>
      </c>
      <c r="Q6931">
        <v>5</v>
      </c>
      <c r="R6931" t="s">
        <v>1179</v>
      </c>
    </row>
    <row r="6932" spans="1:18" x14ac:dyDescent="0.3">
      <c r="A6932">
        <v>7126</v>
      </c>
      <c r="B6932" t="s">
        <v>109</v>
      </c>
      <c r="C6932">
        <v>2010</v>
      </c>
      <c r="D6932">
        <v>235000</v>
      </c>
      <c r="E6932">
        <v>100000</v>
      </c>
      <c r="F6932" t="s">
        <v>38</v>
      </c>
      <c r="G6932" t="s">
        <v>744</v>
      </c>
      <c r="H6932" t="s">
        <v>1659</v>
      </c>
      <c r="I6932" t="s">
        <v>22</v>
      </c>
      <c r="J6932" t="s">
        <v>23</v>
      </c>
      <c r="K6932" t="s">
        <v>24</v>
      </c>
      <c r="L6932" t="s">
        <v>33</v>
      </c>
      <c r="M6932" t="s">
        <v>150</v>
      </c>
      <c r="N6932">
        <v>2179</v>
      </c>
      <c r="O6932" t="s">
        <v>293</v>
      </c>
      <c r="P6932" t="s">
        <v>152</v>
      </c>
      <c r="Q6932">
        <v>7</v>
      </c>
      <c r="R6932" t="s">
        <v>1179</v>
      </c>
    </row>
    <row r="6933" spans="1:18" x14ac:dyDescent="0.3">
      <c r="A6933">
        <v>7127</v>
      </c>
      <c r="B6933" t="s">
        <v>88</v>
      </c>
      <c r="C6933">
        <v>2016</v>
      </c>
      <c r="D6933">
        <v>700000</v>
      </c>
      <c r="E6933">
        <v>50000</v>
      </c>
      <c r="F6933" t="s">
        <v>38</v>
      </c>
      <c r="G6933" t="s">
        <v>744</v>
      </c>
      <c r="H6933" t="s">
        <v>1659</v>
      </c>
      <c r="I6933" t="s">
        <v>22</v>
      </c>
      <c r="J6933" t="s">
        <v>23</v>
      </c>
      <c r="K6933" t="s">
        <v>24</v>
      </c>
      <c r="L6933" t="s">
        <v>25</v>
      </c>
      <c r="M6933" t="s">
        <v>623</v>
      </c>
      <c r="N6933">
        <v>1493</v>
      </c>
      <c r="O6933" t="s">
        <v>171</v>
      </c>
      <c r="P6933" t="s">
        <v>445</v>
      </c>
      <c r="Q6933">
        <v>7</v>
      </c>
      <c r="R6933" t="s">
        <v>1179</v>
      </c>
    </row>
    <row r="6934" spans="1:18" x14ac:dyDescent="0.3">
      <c r="A6934">
        <v>7129</v>
      </c>
      <c r="B6934" t="s">
        <v>46</v>
      </c>
      <c r="C6934">
        <v>2018</v>
      </c>
      <c r="D6934">
        <v>528000</v>
      </c>
      <c r="E6934">
        <v>5000</v>
      </c>
      <c r="F6934" t="s">
        <v>56</v>
      </c>
      <c r="G6934" t="s">
        <v>777</v>
      </c>
      <c r="H6934" t="s">
        <v>2416</v>
      </c>
      <c r="I6934" t="s">
        <v>41</v>
      </c>
      <c r="J6934" t="s">
        <v>23</v>
      </c>
      <c r="K6934" t="s">
        <v>24</v>
      </c>
      <c r="L6934" t="s">
        <v>25</v>
      </c>
      <c r="M6934" t="s">
        <v>85</v>
      </c>
      <c r="N6934">
        <v>1197</v>
      </c>
      <c r="O6934" t="s">
        <v>54</v>
      </c>
      <c r="P6934" t="s">
        <v>55</v>
      </c>
      <c r="Q6934">
        <v>5</v>
      </c>
      <c r="R6934" t="s">
        <v>1179</v>
      </c>
    </row>
    <row r="6935" spans="1:18" x14ac:dyDescent="0.3">
      <c r="A6935">
        <v>7130</v>
      </c>
      <c r="B6935" t="s">
        <v>153</v>
      </c>
      <c r="C6935">
        <v>2017</v>
      </c>
      <c r="D6935">
        <v>1500000</v>
      </c>
      <c r="E6935">
        <v>12000</v>
      </c>
      <c r="F6935" t="s">
        <v>56</v>
      </c>
      <c r="G6935" t="s">
        <v>777</v>
      </c>
      <c r="H6935" t="s">
        <v>2416</v>
      </c>
      <c r="I6935" t="s">
        <v>22</v>
      </c>
      <c r="J6935" t="s">
        <v>23</v>
      </c>
      <c r="K6935" t="s">
        <v>24</v>
      </c>
      <c r="L6935" t="s">
        <v>25</v>
      </c>
      <c r="M6935" t="s">
        <v>491</v>
      </c>
      <c r="N6935">
        <v>1956</v>
      </c>
      <c r="O6935" t="s">
        <v>204</v>
      </c>
      <c r="P6935" t="s">
        <v>601</v>
      </c>
      <c r="Q6935">
        <v>5</v>
      </c>
      <c r="R6935" t="s">
        <v>1179</v>
      </c>
    </row>
    <row r="6936" spans="1:18" x14ac:dyDescent="0.3">
      <c r="A6936">
        <v>7131</v>
      </c>
      <c r="B6936" t="s">
        <v>88</v>
      </c>
      <c r="C6936">
        <v>2016</v>
      </c>
      <c r="D6936">
        <v>560000</v>
      </c>
      <c r="E6936">
        <v>72000</v>
      </c>
      <c r="F6936" t="s">
        <v>56</v>
      </c>
      <c r="G6936" t="s">
        <v>777</v>
      </c>
      <c r="H6936" t="s">
        <v>2416</v>
      </c>
      <c r="I6936" t="s">
        <v>22</v>
      </c>
      <c r="J6936" t="s">
        <v>23</v>
      </c>
      <c r="K6936" t="s">
        <v>24</v>
      </c>
      <c r="L6936" t="s">
        <v>25</v>
      </c>
      <c r="M6936" t="s">
        <v>489</v>
      </c>
      <c r="N6936">
        <v>2523</v>
      </c>
      <c r="O6936" t="s">
        <v>486</v>
      </c>
      <c r="P6936" t="s">
        <v>596</v>
      </c>
      <c r="Q6936">
        <v>9</v>
      </c>
      <c r="R6936" t="s">
        <v>1179</v>
      </c>
    </row>
    <row r="6937" spans="1:18" x14ac:dyDescent="0.3">
      <c r="A6937">
        <v>7132</v>
      </c>
      <c r="B6937" t="s">
        <v>88</v>
      </c>
      <c r="C6937">
        <v>2016</v>
      </c>
      <c r="D6937">
        <v>600000</v>
      </c>
      <c r="E6937">
        <v>70000</v>
      </c>
      <c r="F6937" t="s">
        <v>19</v>
      </c>
      <c r="G6937" t="s">
        <v>206</v>
      </c>
      <c r="H6937" t="s">
        <v>2417</v>
      </c>
      <c r="I6937" t="s">
        <v>22</v>
      </c>
      <c r="J6937" t="s">
        <v>23</v>
      </c>
      <c r="K6937" t="s">
        <v>24</v>
      </c>
      <c r="L6937" t="s">
        <v>25</v>
      </c>
      <c r="M6937" t="s">
        <v>489</v>
      </c>
      <c r="N6937">
        <v>2523</v>
      </c>
      <c r="O6937" t="s">
        <v>486</v>
      </c>
      <c r="P6937" t="s">
        <v>596</v>
      </c>
      <c r="Q6937">
        <v>9</v>
      </c>
      <c r="R6937" t="s">
        <v>1179</v>
      </c>
    </row>
    <row r="6938" spans="1:18" x14ac:dyDescent="0.3">
      <c r="A6938">
        <v>7133</v>
      </c>
      <c r="B6938" t="s">
        <v>120</v>
      </c>
      <c r="C6938">
        <v>2007</v>
      </c>
      <c r="D6938">
        <v>102000</v>
      </c>
      <c r="E6938">
        <v>50000</v>
      </c>
      <c r="F6938" t="s">
        <v>56</v>
      </c>
      <c r="G6938" t="s">
        <v>777</v>
      </c>
      <c r="H6938" t="s">
        <v>2416</v>
      </c>
      <c r="I6938" t="s">
        <v>41</v>
      </c>
      <c r="J6938" t="s">
        <v>23</v>
      </c>
      <c r="K6938" t="s">
        <v>24</v>
      </c>
      <c r="L6938" t="s">
        <v>33</v>
      </c>
      <c r="M6938" t="s">
        <v>662</v>
      </c>
      <c r="N6938">
        <v>1150</v>
      </c>
      <c r="O6938" t="s">
        <v>663</v>
      </c>
      <c r="P6938" t="s">
        <v>664</v>
      </c>
      <c r="Q6938">
        <v>5</v>
      </c>
      <c r="R6938" t="s">
        <v>1179</v>
      </c>
    </row>
    <row r="6939" spans="1:18" x14ac:dyDescent="0.3">
      <c r="A6939">
        <v>7134</v>
      </c>
      <c r="B6939" t="s">
        <v>88</v>
      </c>
      <c r="C6939">
        <v>2014</v>
      </c>
      <c r="D6939">
        <v>750000</v>
      </c>
      <c r="E6939">
        <v>70000</v>
      </c>
      <c r="F6939" t="s">
        <v>19</v>
      </c>
      <c r="G6939" t="s">
        <v>206</v>
      </c>
      <c r="H6939" t="s">
        <v>2417</v>
      </c>
      <c r="I6939" t="s">
        <v>22</v>
      </c>
      <c r="J6939" t="s">
        <v>23</v>
      </c>
      <c r="K6939" t="s">
        <v>24</v>
      </c>
      <c r="L6939" t="s">
        <v>33</v>
      </c>
      <c r="M6939" t="s">
        <v>282</v>
      </c>
      <c r="N6939">
        <v>2179</v>
      </c>
      <c r="O6939" t="s">
        <v>446</v>
      </c>
      <c r="P6939" t="s">
        <v>447</v>
      </c>
      <c r="Q6939">
        <v>7</v>
      </c>
      <c r="R6939" t="s">
        <v>1179</v>
      </c>
    </row>
    <row r="6940" spans="1:18" x14ac:dyDescent="0.3">
      <c r="A6940">
        <v>7135</v>
      </c>
      <c r="B6940" t="s">
        <v>120</v>
      </c>
      <c r="C6940">
        <v>2010</v>
      </c>
      <c r="D6940">
        <v>148000</v>
      </c>
      <c r="E6940">
        <v>70000</v>
      </c>
      <c r="F6940" t="s">
        <v>19</v>
      </c>
      <c r="G6940" t="s">
        <v>206</v>
      </c>
      <c r="H6940" t="s">
        <v>2417</v>
      </c>
      <c r="I6940" t="s">
        <v>41</v>
      </c>
      <c r="J6940" t="s">
        <v>23</v>
      </c>
      <c r="K6940" t="s">
        <v>24</v>
      </c>
      <c r="L6940" t="s">
        <v>42</v>
      </c>
      <c r="M6940" t="s">
        <v>1328</v>
      </c>
      <c r="N6940">
        <v>1150</v>
      </c>
      <c r="O6940" t="s">
        <v>609</v>
      </c>
      <c r="P6940" t="s">
        <v>1329</v>
      </c>
      <c r="Q6940">
        <v>5</v>
      </c>
      <c r="R6940" t="s">
        <v>1179</v>
      </c>
    </row>
    <row r="6941" spans="1:18" x14ac:dyDescent="0.3">
      <c r="A6941">
        <v>7136</v>
      </c>
      <c r="B6941" t="s">
        <v>18</v>
      </c>
      <c r="C6941">
        <v>2015</v>
      </c>
      <c r="D6941">
        <v>650000</v>
      </c>
      <c r="E6941">
        <v>50000</v>
      </c>
      <c r="F6941" t="s">
        <v>56</v>
      </c>
      <c r="G6941" t="s">
        <v>777</v>
      </c>
      <c r="H6941" t="s">
        <v>1723</v>
      </c>
      <c r="I6941" t="s">
        <v>41</v>
      </c>
      <c r="J6941" t="s">
        <v>23</v>
      </c>
      <c r="K6941" t="s">
        <v>24</v>
      </c>
      <c r="L6941" t="s">
        <v>25</v>
      </c>
      <c r="M6941" t="s">
        <v>113</v>
      </c>
      <c r="N6941">
        <v>1197</v>
      </c>
      <c r="O6941" t="s">
        <v>114</v>
      </c>
      <c r="P6941" t="s">
        <v>115</v>
      </c>
      <c r="Q6941">
        <v>5</v>
      </c>
      <c r="R6941" t="s">
        <v>1179</v>
      </c>
    </row>
    <row r="6942" spans="1:18" x14ac:dyDescent="0.3">
      <c r="A6942">
        <v>7137</v>
      </c>
      <c r="B6942" t="s">
        <v>221</v>
      </c>
      <c r="C6942">
        <v>2012</v>
      </c>
      <c r="D6942">
        <v>310000</v>
      </c>
      <c r="E6942">
        <v>40000</v>
      </c>
      <c r="F6942" t="s">
        <v>56</v>
      </c>
      <c r="G6942" t="s">
        <v>777</v>
      </c>
      <c r="H6942" t="s">
        <v>2416</v>
      </c>
      <c r="I6942" t="s">
        <v>41</v>
      </c>
      <c r="J6942" t="s">
        <v>23</v>
      </c>
      <c r="K6942" t="s">
        <v>24</v>
      </c>
      <c r="L6942" t="s">
        <v>25</v>
      </c>
      <c r="M6942" t="s">
        <v>254</v>
      </c>
      <c r="N6942">
        <v>1198</v>
      </c>
      <c r="O6942" t="s">
        <v>82</v>
      </c>
      <c r="P6942" t="s">
        <v>255</v>
      </c>
      <c r="Q6942">
        <v>5</v>
      </c>
      <c r="R6942" t="s">
        <v>1179</v>
      </c>
    </row>
    <row r="6943" spans="1:18" x14ac:dyDescent="0.3">
      <c r="A6943">
        <v>7138</v>
      </c>
      <c r="B6943" t="s">
        <v>46</v>
      </c>
      <c r="C6943">
        <v>2014</v>
      </c>
      <c r="D6943">
        <v>480000</v>
      </c>
      <c r="E6943">
        <v>30000</v>
      </c>
      <c r="F6943" t="s">
        <v>56</v>
      </c>
      <c r="G6943" t="s">
        <v>777</v>
      </c>
      <c r="H6943" t="s">
        <v>2416</v>
      </c>
      <c r="I6943" t="s">
        <v>41</v>
      </c>
      <c r="J6943" t="s">
        <v>23</v>
      </c>
      <c r="K6943" t="s">
        <v>24</v>
      </c>
      <c r="L6943" t="s">
        <v>25</v>
      </c>
      <c r="M6943" t="s">
        <v>260</v>
      </c>
      <c r="N6943">
        <v>1197</v>
      </c>
      <c r="O6943" t="s">
        <v>90</v>
      </c>
      <c r="P6943" t="s">
        <v>261</v>
      </c>
      <c r="Q6943">
        <v>5</v>
      </c>
      <c r="R6943" t="s">
        <v>1179</v>
      </c>
    </row>
    <row r="6944" spans="1:18" x14ac:dyDescent="0.3">
      <c r="A6944">
        <v>7139</v>
      </c>
      <c r="B6944" t="s">
        <v>18</v>
      </c>
      <c r="C6944">
        <v>2018</v>
      </c>
      <c r="D6944">
        <v>320000</v>
      </c>
      <c r="E6944">
        <v>15000</v>
      </c>
      <c r="F6944" t="s">
        <v>56</v>
      </c>
      <c r="G6944" t="s">
        <v>770</v>
      </c>
      <c r="H6944" t="s">
        <v>2418</v>
      </c>
      <c r="I6944" t="s">
        <v>41</v>
      </c>
      <c r="J6944" t="s">
        <v>23</v>
      </c>
      <c r="K6944" t="s">
        <v>24</v>
      </c>
      <c r="L6944" t="s">
        <v>25</v>
      </c>
      <c r="M6944" t="s">
        <v>117</v>
      </c>
      <c r="N6944">
        <v>796</v>
      </c>
      <c r="O6944" t="s">
        <v>118</v>
      </c>
      <c r="P6944" t="s">
        <v>119</v>
      </c>
      <c r="Q6944">
        <v>5</v>
      </c>
      <c r="R6944" t="s">
        <v>1179</v>
      </c>
    </row>
    <row r="6945" spans="1:18" x14ac:dyDescent="0.3">
      <c r="A6945">
        <v>7140</v>
      </c>
      <c r="B6945" t="s">
        <v>37</v>
      </c>
      <c r="C6945">
        <v>2015</v>
      </c>
      <c r="D6945">
        <v>750000</v>
      </c>
      <c r="E6945">
        <v>40000</v>
      </c>
      <c r="F6945" t="s">
        <v>56</v>
      </c>
      <c r="G6945" t="s">
        <v>770</v>
      </c>
      <c r="H6945" t="s">
        <v>2419</v>
      </c>
      <c r="I6945" t="s">
        <v>41</v>
      </c>
      <c r="J6945" t="s">
        <v>23</v>
      </c>
      <c r="K6945" t="s">
        <v>24</v>
      </c>
      <c r="L6945" t="s">
        <v>25</v>
      </c>
      <c r="M6945" t="s">
        <v>417</v>
      </c>
      <c r="N6945">
        <v>1497</v>
      </c>
      <c r="O6945" t="s">
        <v>160</v>
      </c>
      <c r="P6945" t="s">
        <v>161</v>
      </c>
      <c r="Q6945">
        <v>5</v>
      </c>
      <c r="R6945" t="s">
        <v>1179</v>
      </c>
    </row>
    <row r="6946" spans="1:18" x14ac:dyDescent="0.3">
      <c r="A6946">
        <v>7141</v>
      </c>
      <c r="B6946" t="s">
        <v>296</v>
      </c>
      <c r="C6946">
        <v>2017</v>
      </c>
      <c r="D6946">
        <v>370000</v>
      </c>
      <c r="E6946">
        <v>40000</v>
      </c>
      <c r="F6946" t="s">
        <v>56</v>
      </c>
      <c r="G6946" t="s">
        <v>770</v>
      </c>
      <c r="H6946" t="s">
        <v>2420</v>
      </c>
      <c r="I6946" t="s">
        <v>41</v>
      </c>
      <c r="J6946" t="s">
        <v>23</v>
      </c>
      <c r="K6946" t="s">
        <v>24</v>
      </c>
      <c r="L6946" t="s">
        <v>25</v>
      </c>
      <c r="M6946" t="s">
        <v>441</v>
      </c>
      <c r="N6946">
        <v>1198</v>
      </c>
      <c r="O6946" t="s">
        <v>244</v>
      </c>
      <c r="P6946" t="s">
        <v>147</v>
      </c>
      <c r="Q6946">
        <v>5</v>
      </c>
      <c r="R6946" t="s">
        <v>1179</v>
      </c>
    </row>
    <row r="6947" spans="1:18" x14ac:dyDescent="0.3">
      <c r="A6947">
        <v>7142</v>
      </c>
      <c r="B6947" t="s">
        <v>18</v>
      </c>
      <c r="C6947">
        <v>2013</v>
      </c>
      <c r="D6947">
        <v>320000</v>
      </c>
      <c r="E6947">
        <v>60000</v>
      </c>
      <c r="F6947" t="s">
        <v>56</v>
      </c>
      <c r="G6947" t="s">
        <v>770</v>
      </c>
      <c r="H6947" t="s">
        <v>2420</v>
      </c>
      <c r="I6947" t="s">
        <v>41</v>
      </c>
      <c r="J6947" t="s">
        <v>23</v>
      </c>
      <c r="K6947" t="s">
        <v>24</v>
      </c>
      <c r="L6947" t="s">
        <v>304</v>
      </c>
      <c r="M6947" t="s">
        <v>133</v>
      </c>
      <c r="N6947">
        <v>1197</v>
      </c>
      <c r="O6947" t="s">
        <v>395</v>
      </c>
      <c r="P6947" t="s">
        <v>261</v>
      </c>
      <c r="Q6947">
        <v>5</v>
      </c>
      <c r="R6947" t="s">
        <v>1179</v>
      </c>
    </row>
    <row r="6948" spans="1:18" x14ac:dyDescent="0.3">
      <c r="A6948">
        <v>7143</v>
      </c>
      <c r="B6948" t="s">
        <v>18</v>
      </c>
      <c r="C6948">
        <v>2013</v>
      </c>
      <c r="D6948">
        <v>420000</v>
      </c>
      <c r="E6948">
        <v>67000</v>
      </c>
      <c r="F6948" t="s">
        <v>56</v>
      </c>
      <c r="G6948" t="s">
        <v>770</v>
      </c>
      <c r="H6948" t="s">
        <v>2418</v>
      </c>
      <c r="I6948" t="s">
        <v>41</v>
      </c>
      <c r="J6948" t="s">
        <v>23</v>
      </c>
      <c r="K6948" t="s">
        <v>24</v>
      </c>
      <c r="L6948" t="s">
        <v>25</v>
      </c>
      <c r="M6948" t="s">
        <v>133</v>
      </c>
      <c r="N6948">
        <v>1197</v>
      </c>
      <c r="O6948" t="s">
        <v>395</v>
      </c>
      <c r="P6948" t="s">
        <v>261</v>
      </c>
      <c r="Q6948">
        <v>5</v>
      </c>
      <c r="R6948" t="s">
        <v>1179</v>
      </c>
    </row>
    <row r="6949" spans="1:18" x14ac:dyDescent="0.3">
      <c r="A6949">
        <v>7144</v>
      </c>
      <c r="B6949" t="s">
        <v>18</v>
      </c>
      <c r="C6949">
        <v>2010</v>
      </c>
      <c r="D6949">
        <v>240000</v>
      </c>
      <c r="E6949">
        <v>60000</v>
      </c>
      <c r="F6949" t="s">
        <v>56</v>
      </c>
      <c r="G6949" t="s">
        <v>770</v>
      </c>
      <c r="H6949" t="s">
        <v>2418</v>
      </c>
      <c r="I6949" t="s">
        <v>41</v>
      </c>
      <c r="J6949" t="s">
        <v>23</v>
      </c>
      <c r="K6949" t="s">
        <v>24</v>
      </c>
      <c r="L6949" t="s">
        <v>33</v>
      </c>
      <c r="M6949" t="s">
        <v>383</v>
      </c>
      <c r="N6949">
        <v>1298</v>
      </c>
      <c r="O6949" t="s">
        <v>395</v>
      </c>
      <c r="P6949" t="s">
        <v>261</v>
      </c>
      <c r="Q6949">
        <v>5</v>
      </c>
      <c r="R6949" t="s">
        <v>1179</v>
      </c>
    </row>
    <row r="6950" spans="1:18" x14ac:dyDescent="0.3">
      <c r="A6950">
        <v>7145</v>
      </c>
      <c r="B6950" t="s">
        <v>145</v>
      </c>
      <c r="C6950">
        <v>2017</v>
      </c>
      <c r="D6950">
        <v>220000</v>
      </c>
      <c r="E6950">
        <v>60000</v>
      </c>
      <c r="F6950" t="s">
        <v>38</v>
      </c>
      <c r="G6950" t="s">
        <v>983</v>
      </c>
      <c r="H6950" t="s">
        <v>1866</v>
      </c>
      <c r="I6950" t="s">
        <v>41</v>
      </c>
      <c r="J6950" t="s">
        <v>23</v>
      </c>
      <c r="K6950" t="s">
        <v>24</v>
      </c>
      <c r="L6950" t="s">
        <v>25</v>
      </c>
      <c r="M6950" t="s">
        <v>553</v>
      </c>
      <c r="N6950">
        <v>999</v>
      </c>
      <c r="O6950" t="s">
        <v>86</v>
      </c>
      <c r="P6950" t="s">
        <v>306</v>
      </c>
      <c r="Q6950">
        <v>5</v>
      </c>
      <c r="R6950" t="s">
        <v>1179</v>
      </c>
    </row>
    <row r="6951" spans="1:18" x14ac:dyDescent="0.3">
      <c r="A6951">
        <v>7146</v>
      </c>
      <c r="B6951" t="s">
        <v>109</v>
      </c>
      <c r="C6951">
        <v>2016</v>
      </c>
      <c r="D6951">
        <v>350000</v>
      </c>
      <c r="E6951">
        <v>30000</v>
      </c>
      <c r="F6951" t="s">
        <v>38</v>
      </c>
      <c r="G6951" t="s">
        <v>983</v>
      </c>
      <c r="H6951" t="s">
        <v>1866</v>
      </c>
      <c r="I6951" t="s">
        <v>41</v>
      </c>
      <c r="J6951" t="s">
        <v>23</v>
      </c>
      <c r="K6951" t="s">
        <v>24</v>
      </c>
      <c r="L6951" t="s">
        <v>25</v>
      </c>
      <c r="M6951" t="s">
        <v>503</v>
      </c>
      <c r="N6951">
        <v>1199</v>
      </c>
      <c r="O6951" t="s">
        <v>416</v>
      </c>
      <c r="P6951" t="s">
        <v>112</v>
      </c>
      <c r="Q6951">
        <v>5</v>
      </c>
      <c r="R6951" t="s">
        <v>1179</v>
      </c>
    </row>
    <row r="6952" spans="1:18" x14ac:dyDescent="0.3">
      <c r="A6952">
        <v>7147</v>
      </c>
      <c r="B6952" t="s">
        <v>37</v>
      </c>
      <c r="C6952">
        <v>2018</v>
      </c>
      <c r="D6952">
        <v>675000</v>
      </c>
      <c r="E6952">
        <v>40000</v>
      </c>
      <c r="F6952" t="s">
        <v>38</v>
      </c>
      <c r="G6952" t="s">
        <v>983</v>
      </c>
      <c r="H6952" t="s">
        <v>1866</v>
      </c>
      <c r="I6952" t="s">
        <v>22</v>
      </c>
      <c r="J6952" t="s">
        <v>23</v>
      </c>
      <c r="K6952" t="s">
        <v>24</v>
      </c>
      <c r="L6952" t="s">
        <v>25</v>
      </c>
      <c r="M6952" t="s">
        <v>618</v>
      </c>
      <c r="N6952">
        <v>1498</v>
      </c>
      <c r="O6952" t="s">
        <v>105</v>
      </c>
      <c r="P6952" t="s">
        <v>95</v>
      </c>
      <c r="Q6952">
        <v>5</v>
      </c>
      <c r="R6952" t="s">
        <v>1179</v>
      </c>
    </row>
    <row r="6953" spans="1:18" x14ac:dyDescent="0.3">
      <c r="A6953">
        <v>7148</v>
      </c>
      <c r="B6953" t="s">
        <v>65</v>
      </c>
      <c r="C6953">
        <v>2016</v>
      </c>
      <c r="D6953">
        <v>434999</v>
      </c>
      <c r="E6953">
        <v>50000</v>
      </c>
      <c r="F6953" t="s">
        <v>56</v>
      </c>
      <c r="G6953" t="s">
        <v>770</v>
      </c>
      <c r="H6953" t="s">
        <v>2418</v>
      </c>
      <c r="I6953" t="s">
        <v>41</v>
      </c>
      <c r="J6953" t="s">
        <v>23</v>
      </c>
      <c r="K6953" t="s">
        <v>24</v>
      </c>
      <c r="L6953" t="s">
        <v>33</v>
      </c>
      <c r="M6953" t="s">
        <v>218</v>
      </c>
      <c r="N6953">
        <v>1197</v>
      </c>
      <c r="O6953" t="s">
        <v>1296</v>
      </c>
      <c r="P6953" t="s">
        <v>1052</v>
      </c>
      <c r="Q6953">
        <v>5</v>
      </c>
      <c r="R6953" t="s">
        <v>1179</v>
      </c>
    </row>
    <row r="6954" spans="1:18" x14ac:dyDescent="0.3">
      <c r="A6954">
        <v>7149</v>
      </c>
      <c r="B6954" t="s">
        <v>37</v>
      </c>
      <c r="C6954">
        <v>2006</v>
      </c>
      <c r="D6954">
        <v>125000</v>
      </c>
      <c r="E6954">
        <v>200000</v>
      </c>
      <c r="F6954" t="s">
        <v>56</v>
      </c>
      <c r="G6954" t="s">
        <v>770</v>
      </c>
      <c r="H6954" t="s">
        <v>2418</v>
      </c>
      <c r="I6954" t="s">
        <v>41</v>
      </c>
      <c r="J6954" t="s">
        <v>23</v>
      </c>
      <c r="K6954" t="s">
        <v>154</v>
      </c>
      <c r="L6954" t="s">
        <v>42</v>
      </c>
      <c r="M6954" t="s">
        <v>1116</v>
      </c>
      <c r="N6954">
        <v>1997</v>
      </c>
      <c r="O6954" t="s">
        <v>2421</v>
      </c>
      <c r="P6954" t="s">
        <v>2422</v>
      </c>
      <c r="Q6954">
        <v>5</v>
      </c>
      <c r="R6954" t="s">
        <v>1179</v>
      </c>
    </row>
    <row r="6955" spans="1:18" x14ac:dyDescent="0.3">
      <c r="A6955">
        <v>7150</v>
      </c>
      <c r="B6955" t="s">
        <v>88</v>
      </c>
      <c r="C6955">
        <v>2016</v>
      </c>
      <c r="D6955">
        <v>400000</v>
      </c>
      <c r="E6955">
        <v>14000</v>
      </c>
      <c r="F6955" t="s">
        <v>56</v>
      </c>
      <c r="G6955" t="s">
        <v>770</v>
      </c>
      <c r="H6955" t="s">
        <v>2418</v>
      </c>
      <c r="I6955" t="s">
        <v>41</v>
      </c>
      <c r="J6955" t="s">
        <v>23</v>
      </c>
      <c r="K6955" t="s">
        <v>24</v>
      </c>
      <c r="L6955" t="s">
        <v>33</v>
      </c>
      <c r="M6955" t="s">
        <v>89</v>
      </c>
      <c r="N6955">
        <v>1198</v>
      </c>
      <c r="O6955" t="s">
        <v>90</v>
      </c>
      <c r="P6955" t="s">
        <v>91</v>
      </c>
      <c r="Q6955">
        <v>6</v>
      </c>
      <c r="R6955" t="s">
        <v>1179</v>
      </c>
    </row>
    <row r="6956" spans="1:18" x14ac:dyDescent="0.3">
      <c r="A6956">
        <v>7151</v>
      </c>
      <c r="B6956" t="s">
        <v>120</v>
      </c>
      <c r="C6956">
        <v>2015</v>
      </c>
      <c r="D6956">
        <v>425000</v>
      </c>
      <c r="E6956">
        <v>70000</v>
      </c>
      <c r="F6956" t="s">
        <v>19</v>
      </c>
      <c r="G6956" t="s">
        <v>912</v>
      </c>
      <c r="H6956" t="s">
        <v>2423</v>
      </c>
      <c r="I6956" t="s">
        <v>22</v>
      </c>
      <c r="J6956" t="s">
        <v>23</v>
      </c>
      <c r="K6956" t="s">
        <v>24</v>
      </c>
      <c r="L6956" t="s">
        <v>25</v>
      </c>
      <c r="M6956" t="s">
        <v>641</v>
      </c>
      <c r="N6956">
        <v>2499</v>
      </c>
      <c r="O6956" t="s">
        <v>642</v>
      </c>
      <c r="P6956" t="s">
        <v>643</v>
      </c>
      <c r="Q6956">
        <v>9</v>
      </c>
      <c r="R6956" t="s">
        <v>1179</v>
      </c>
    </row>
    <row r="6957" spans="1:18" x14ac:dyDescent="0.3">
      <c r="A6957">
        <v>7152</v>
      </c>
      <c r="B6957" t="s">
        <v>18</v>
      </c>
      <c r="C6957">
        <v>2010</v>
      </c>
      <c r="D6957">
        <v>311000</v>
      </c>
      <c r="E6957">
        <v>94000</v>
      </c>
      <c r="F6957" t="s">
        <v>19</v>
      </c>
      <c r="G6957" t="s">
        <v>912</v>
      </c>
      <c r="H6957" t="s">
        <v>2423</v>
      </c>
      <c r="I6957" t="s">
        <v>22</v>
      </c>
      <c r="J6957" t="s">
        <v>23</v>
      </c>
      <c r="K6957" t="s">
        <v>24</v>
      </c>
      <c r="L6957" t="s">
        <v>33</v>
      </c>
      <c r="M6957" t="s">
        <v>390</v>
      </c>
      <c r="N6957">
        <v>1248</v>
      </c>
      <c r="O6957" t="s">
        <v>393</v>
      </c>
      <c r="P6957" t="s">
        <v>2424</v>
      </c>
      <c r="Q6957">
        <v>5</v>
      </c>
      <c r="R6957" t="s">
        <v>1179</v>
      </c>
    </row>
    <row r="6958" spans="1:18" x14ac:dyDescent="0.3">
      <c r="A6958">
        <v>7153</v>
      </c>
      <c r="B6958" t="s">
        <v>120</v>
      </c>
      <c r="C6958">
        <v>2015</v>
      </c>
      <c r="D6958">
        <v>509999</v>
      </c>
      <c r="E6958">
        <v>197000</v>
      </c>
      <c r="F6958" t="s">
        <v>19</v>
      </c>
      <c r="G6958" t="s">
        <v>912</v>
      </c>
      <c r="H6958" t="s">
        <v>2423</v>
      </c>
      <c r="I6958" t="s">
        <v>22</v>
      </c>
      <c r="J6958" t="s">
        <v>23</v>
      </c>
      <c r="K6958" t="s">
        <v>24</v>
      </c>
      <c r="L6958" t="s">
        <v>25</v>
      </c>
      <c r="M6958" t="s">
        <v>641</v>
      </c>
      <c r="N6958">
        <v>2499</v>
      </c>
      <c r="O6958" t="s">
        <v>642</v>
      </c>
      <c r="P6958" t="s">
        <v>643</v>
      </c>
      <c r="Q6958">
        <v>10</v>
      </c>
      <c r="R6958" t="s">
        <v>1179</v>
      </c>
    </row>
    <row r="6959" spans="1:18" x14ac:dyDescent="0.3">
      <c r="A6959">
        <v>7154</v>
      </c>
      <c r="B6959" t="s">
        <v>69</v>
      </c>
      <c r="C6959">
        <v>2015</v>
      </c>
      <c r="D6959">
        <v>530000</v>
      </c>
      <c r="E6959">
        <v>79000</v>
      </c>
      <c r="F6959" t="s">
        <v>38</v>
      </c>
      <c r="G6959" t="s">
        <v>39</v>
      </c>
      <c r="H6959" t="s">
        <v>2425</v>
      </c>
      <c r="I6959" t="s">
        <v>22</v>
      </c>
      <c r="J6959" t="s">
        <v>23</v>
      </c>
      <c r="K6959" t="s">
        <v>24</v>
      </c>
      <c r="L6959" t="s">
        <v>33</v>
      </c>
      <c r="M6959" t="s">
        <v>737</v>
      </c>
      <c r="N6959">
        <v>1498</v>
      </c>
      <c r="O6959" t="s">
        <v>738</v>
      </c>
      <c r="P6959" t="s">
        <v>719</v>
      </c>
      <c r="Q6959">
        <v>5</v>
      </c>
      <c r="R6959" t="s">
        <v>1179</v>
      </c>
    </row>
    <row r="6960" spans="1:18" x14ac:dyDescent="0.3">
      <c r="A6960">
        <v>7155</v>
      </c>
      <c r="B6960" t="s">
        <v>30</v>
      </c>
      <c r="C6960">
        <v>2008</v>
      </c>
      <c r="D6960">
        <v>210000</v>
      </c>
      <c r="E6960">
        <v>120000</v>
      </c>
      <c r="F6960" t="s">
        <v>38</v>
      </c>
      <c r="G6960" t="s">
        <v>39</v>
      </c>
      <c r="H6960" t="s">
        <v>2425</v>
      </c>
      <c r="I6960" t="s">
        <v>22</v>
      </c>
      <c r="J6960" t="s">
        <v>23</v>
      </c>
      <c r="K6960" t="s">
        <v>24</v>
      </c>
      <c r="L6960" t="s">
        <v>33</v>
      </c>
      <c r="M6960" t="s">
        <v>604</v>
      </c>
      <c r="N6960">
        <v>1896</v>
      </c>
      <c r="O6960" t="s">
        <v>1022</v>
      </c>
      <c r="P6960" t="s">
        <v>1868</v>
      </c>
      <c r="Q6960">
        <v>5</v>
      </c>
      <c r="R6960" t="s">
        <v>1179</v>
      </c>
    </row>
    <row r="6961" spans="1:18" x14ac:dyDescent="0.3">
      <c r="A6961">
        <v>7156</v>
      </c>
      <c r="B6961" t="s">
        <v>88</v>
      </c>
      <c r="C6961">
        <v>2019</v>
      </c>
      <c r="D6961">
        <v>977000</v>
      </c>
      <c r="E6961">
        <v>30000</v>
      </c>
      <c r="F6961" t="s">
        <v>38</v>
      </c>
      <c r="G6961" t="s">
        <v>39</v>
      </c>
      <c r="H6961" t="s">
        <v>1950</v>
      </c>
      <c r="I6961" t="s">
        <v>22</v>
      </c>
      <c r="J6961" t="s">
        <v>23</v>
      </c>
      <c r="K6961" t="s">
        <v>24</v>
      </c>
      <c r="L6961" t="s">
        <v>25</v>
      </c>
      <c r="M6961" t="s">
        <v>60</v>
      </c>
      <c r="N6961">
        <v>1497</v>
      </c>
      <c r="O6961" t="s">
        <v>462</v>
      </c>
      <c r="P6961" t="s">
        <v>463</v>
      </c>
      <c r="Q6961">
        <v>8</v>
      </c>
      <c r="R6961" t="s">
        <v>1179</v>
      </c>
    </row>
    <row r="6962" spans="1:18" x14ac:dyDescent="0.3">
      <c r="A6962">
        <v>7157</v>
      </c>
      <c r="B6962" t="s">
        <v>18</v>
      </c>
      <c r="C6962">
        <v>2018</v>
      </c>
      <c r="D6962">
        <v>440000</v>
      </c>
      <c r="E6962">
        <v>20000</v>
      </c>
      <c r="F6962" t="s">
        <v>38</v>
      </c>
      <c r="G6962" t="s">
        <v>39</v>
      </c>
      <c r="H6962" t="s">
        <v>1950</v>
      </c>
      <c r="I6962" t="s">
        <v>41</v>
      </c>
      <c r="J6962" t="s">
        <v>23</v>
      </c>
      <c r="K6962" t="s">
        <v>24</v>
      </c>
      <c r="L6962" t="s">
        <v>25</v>
      </c>
      <c r="M6962" t="s">
        <v>226</v>
      </c>
      <c r="N6962">
        <v>998</v>
      </c>
      <c r="O6962" t="s">
        <v>244</v>
      </c>
      <c r="P6962" t="s">
        <v>141</v>
      </c>
      <c r="Q6962">
        <v>5</v>
      </c>
      <c r="R6962" t="s">
        <v>1179</v>
      </c>
    </row>
    <row r="6963" spans="1:18" x14ac:dyDescent="0.3">
      <c r="A6963">
        <v>7158</v>
      </c>
      <c r="B6963" t="s">
        <v>18</v>
      </c>
      <c r="C6963">
        <v>2018</v>
      </c>
      <c r="D6963">
        <v>440000</v>
      </c>
      <c r="E6963">
        <v>17000</v>
      </c>
      <c r="F6963" t="s">
        <v>38</v>
      </c>
      <c r="G6963" t="s">
        <v>39</v>
      </c>
      <c r="H6963" t="s">
        <v>1950</v>
      </c>
      <c r="I6963" t="s">
        <v>41</v>
      </c>
      <c r="J6963" t="s">
        <v>23</v>
      </c>
      <c r="K6963" t="s">
        <v>24</v>
      </c>
      <c r="L6963" t="s">
        <v>25</v>
      </c>
      <c r="M6963" t="s">
        <v>226</v>
      </c>
      <c r="N6963">
        <v>998</v>
      </c>
      <c r="O6963" t="s">
        <v>244</v>
      </c>
      <c r="P6963" t="s">
        <v>141</v>
      </c>
      <c r="Q6963">
        <v>5</v>
      </c>
      <c r="R6963" t="s">
        <v>1179</v>
      </c>
    </row>
    <row r="6964" spans="1:18" x14ac:dyDescent="0.3">
      <c r="A6964">
        <v>7159</v>
      </c>
      <c r="B6964" t="s">
        <v>46</v>
      </c>
      <c r="C6964">
        <v>2018</v>
      </c>
      <c r="D6964">
        <v>655000</v>
      </c>
      <c r="E6964">
        <v>20000</v>
      </c>
      <c r="F6964" t="s">
        <v>38</v>
      </c>
      <c r="G6964" t="s">
        <v>39</v>
      </c>
      <c r="H6964" t="s">
        <v>1950</v>
      </c>
      <c r="I6964" t="s">
        <v>41</v>
      </c>
      <c r="J6964" t="s">
        <v>23</v>
      </c>
      <c r="K6964" t="s">
        <v>24</v>
      </c>
      <c r="L6964" t="s">
        <v>25</v>
      </c>
      <c r="M6964" t="s">
        <v>133</v>
      </c>
      <c r="N6964">
        <v>1197</v>
      </c>
      <c r="O6964" t="s">
        <v>134</v>
      </c>
      <c r="P6964" t="s">
        <v>135</v>
      </c>
      <c r="Q6964">
        <v>5</v>
      </c>
      <c r="R6964" t="s">
        <v>1179</v>
      </c>
    </row>
    <row r="6965" spans="1:18" x14ac:dyDescent="0.3">
      <c r="A6965">
        <v>7160</v>
      </c>
      <c r="B6965" t="s">
        <v>75</v>
      </c>
      <c r="C6965">
        <v>2016</v>
      </c>
      <c r="D6965">
        <v>295000</v>
      </c>
      <c r="E6965">
        <v>60000</v>
      </c>
      <c r="F6965" t="s">
        <v>124</v>
      </c>
      <c r="G6965" t="s">
        <v>196</v>
      </c>
      <c r="H6965" t="s">
        <v>2426</v>
      </c>
      <c r="I6965" t="s">
        <v>41</v>
      </c>
      <c r="J6965" t="s">
        <v>23</v>
      </c>
      <c r="K6965" t="s">
        <v>24</v>
      </c>
      <c r="L6965" t="s">
        <v>25</v>
      </c>
      <c r="M6965" t="s">
        <v>427</v>
      </c>
      <c r="N6965">
        <v>799</v>
      </c>
      <c r="O6965" t="s">
        <v>428</v>
      </c>
      <c r="P6965" t="s">
        <v>429</v>
      </c>
      <c r="Q6965">
        <v>5</v>
      </c>
      <c r="R6965" t="s">
        <v>1179</v>
      </c>
    </row>
    <row r="6966" spans="1:18" x14ac:dyDescent="0.3">
      <c r="A6966">
        <v>7161</v>
      </c>
      <c r="B6966" t="s">
        <v>46</v>
      </c>
      <c r="C6966">
        <v>2018</v>
      </c>
      <c r="D6966">
        <v>655000</v>
      </c>
      <c r="E6966">
        <v>20000</v>
      </c>
      <c r="F6966" t="s">
        <v>124</v>
      </c>
      <c r="G6966" t="s">
        <v>799</v>
      </c>
      <c r="H6966" t="s">
        <v>2244</v>
      </c>
      <c r="I6966" t="s">
        <v>41</v>
      </c>
      <c r="J6966" t="s">
        <v>23</v>
      </c>
      <c r="K6966" t="s">
        <v>24</v>
      </c>
      <c r="L6966" t="s">
        <v>25</v>
      </c>
      <c r="M6966" t="s">
        <v>133</v>
      </c>
      <c r="N6966">
        <v>1197</v>
      </c>
      <c r="O6966" t="s">
        <v>134</v>
      </c>
      <c r="P6966" t="s">
        <v>135</v>
      </c>
      <c r="Q6966">
        <v>5</v>
      </c>
      <c r="R6966" t="s">
        <v>1179</v>
      </c>
    </row>
    <row r="6967" spans="1:18" x14ac:dyDescent="0.3">
      <c r="A6967">
        <v>7162</v>
      </c>
      <c r="B6967" t="s">
        <v>46</v>
      </c>
      <c r="C6967">
        <v>2007</v>
      </c>
      <c r="D6967">
        <v>65000</v>
      </c>
      <c r="E6967">
        <v>70000</v>
      </c>
      <c r="F6967" t="s">
        <v>124</v>
      </c>
      <c r="G6967" t="s">
        <v>196</v>
      </c>
      <c r="H6967" t="s">
        <v>2426</v>
      </c>
      <c r="I6967" t="s">
        <v>41</v>
      </c>
      <c r="J6967" t="s">
        <v>23</v>
      </c>
      <c r="K6967" t="s">
        <v>24</v>
      </c>
      <c r="L6967" t="s">
        <v>42</v>
      </c>
      <c r="M6967" t="s">
        <v>340</v>
      </c>
      <c r="N6967">
        <v>1086</v>
      </c>
      <c r="O6967" t="s">
        <v>1665</v>
      </c>
      <c r="P6967" t="s">
        <v>1666</v>
      </c>
      <c r="Q6967">
        <v>5</v>
      </c>
      <c r="R6967" t="s">
        <v>1179</v>
      </c>
    </row>
    <row r="6968" spans="1:18" x14ac:dyDescent="0.3">
      <c r="A6968">
        <v>7163</v>
      </c>
      <c r="B6968" t="s">
        <v>109</v>
      </c>
      <c r="C6968">
        <v>2017</v>
      </c>
      <c r="D6968">
        <v>1200000</v>
      </c>
      <c r="E6968">
        <v>150000</v>
      </c>
      <c r="F6968" t="s">
        <v>124</v>
      </c>
      <c r="G6968" t="s">
        <v>196</v>
      </c>
      <c r="H6968" t="s">
        <v>2426</v>
      </c>
      <c r="I6968" t="s">
        <v>22</v>
      </c>
      <c r="J6968" t="s">
        <v>23</v>
      </c>
      <c r="K6968" t="s">
        <v>24</v>
      </c>
      <c r="L6968" t="s">
        <v>25</v>
      </c>
      <c r="M6968" t="s">
        <v>421</v>
      </c>
      <c r="N6968">
        <v>2179</v>
      </c>
      <c r="O6968" t="s">
        <v>461</v>
      </c>
      <c r="P6968" t="s">
        <v>334</v>
      </c>
      <c r="Q6968">
        <v>7</v>
      </c>
      <c r="R6968" t="s">
        <v>1179</v>
      </c>
    </row>
    <row r="6969" spans="1:18" x14ac:dyDescent="0.3">
      <c r="A6969">
        <v>7164</v>
      </c>
      <c r="B6969" t="s">
        <v>109</v>
      </c>
      <c r="C6969">
        <v>2017</v>
      </c>
      <c r="D6969">
        <v>1251000</v>
      </c>
      <c r="E6969">
        <v>35000</v>
      </c>
      <c r="F6969" t="s">
        <v>124</v>
      </c>
      <c r="G6969" t="s">
        <v>799</v>
      </c>
      <c r="H6969" t="s">
        <v>2074</v>
      </c>
      <c r="I6969" t="s">
        <v>22</v>
      </c>
      <c r="J6969" t="s">
        <v>23</v>
      </c>
      <c r="K6969" t="s">
        <v>24</v>
      </c>
      <c r="L6969" t="s">
        <v>25</v>
      </c>
      <c r="M6969" t="s">
        <v>421</v>
      </c>
      <c r="N6969">
        <v>2179</v>
      </c>
      <c r="O6969" t="s">
        <v>461</v>
      </c>
      <c r="P6969" t="s">
        <v>334</v>
      </c>
      <c r="Q6969">
        <v>7</v>
      </c>
      <c r="R6969" t="s">
        <v>1179</v>
      </c>
    </row>
    <row r="6970" spans="1:18" x14ac:dyDescent="0.3">
      <c r="A6970">
        <v>7165</v>
      </c>
      <c r="B6970" t="s">
        <v>109</v>
      </c>
      <c r="C6970">
        <v>2010</v>
      </c>
      <c r="D6970">
        <v>200000</v>
      </c>
      <c r="E6970">
        <v>60000</v>
      </c>
      <c r="F6970" t="s">
        <v>124</v>
      </c>
      <c r="G6970" t="s">
        <v>799</v>
      </c>
      <c r="H6970" t="s">
        <v>2244</v>
      </c>
      <c r="I6970" t="s">
        <v>22</v>
      </c>
      <c r="J6970" t="s">
        <v>23</v>
      </c>
      <c r="K6970" t="s">
        <v>24</v>
      </c>
      <c r="L6970" t="s">
        <v>25</v>
      </c>
      <c r="M6970" t="s">
        <v>1090</v>
      </c>
      <c r="N6970">
        <v>1396</v>
      </c>
      <c r="O6970" t="s">
        <v>471</v>
      </c>
      <c r="P6970" t="s">
        <v>472</v>
      </c>
      <c r="Q6970">
        <v>5</v>
      </c>
      <c r="R6970" t="s">
        <v>1179</v>
      </c>
    </row>
    <row r="6971" spans="1:18" x14ac:dyDescent="0.3">
      <c r="A6971">
        <v>7166</v>
      </c>
      <c r="B6971" t="s">
        <v>46</v>
      </c>
      <c r="C6971">
        <v>2016</v>
      </c>
      <c r="D6971">
        <v>750000</v>
      </c>
      <c r="E6971">
        <v>40000</v>
      </c>
      <c r="F6971" t="s">
        <v>124</v>
      </c>
      <c r="G6971" t="s">
        <v>799</v>
      </c>
      <c r="H6971" t="s">
        <v>2074</v>
      </c>
      <c r="I6971" t="s">
        <v>22</v>
      </c>
      <c r="J6971" t="s">
        <v>23</v>
      </c>
      <c r="K6971" t="s">
        <v>24</v>
      </c>
      <c r="L6971" t="s">
        <v>25</v>
      </c>
      <c r="M6971" t="s">
        <v>551</v>
      </c>
      <c r="N6971">
        <v>1396</v>
      </c>
      <c r="O6971" t="s">
        <v>100</v>
      </c>
      <c r="P6971" t="s">
        <v>552</v>
      </c>
      <c r="Q6971">
        <v>5</v>
      </c>
      <c r="R6971" t="s">
        <v>1179</v>
      </c>
    </row>
    <row r="6972" spans="1:18" x14ac:dyDescent="0.3">
      <c r="A6972">
        <v>7167</v>
      </c>
      <c r="B6972" t="s">
        <v>18</v>
      </c>
      <c r="C6972">
        <v>2018</v>
      </c>
      <c r="D6972">
        <v>400000</v>
      </c>
      <c r="E6972">
        <v>60000</v>
      </c>
      <c r="F6972" t="s">
        <v>124</v>
      </c>
      <c r="G6972" t="s">
        <v>799</v>
      </c>
      <c r="H6972" t="s">
        <v>2074</v>
      </c>
      <c r="I6972" t="s">
        <v>136</v>
      </c>
      <c r="J6972" t="s">
        <v>23</v>
      </c>
      <c r="K6972" t="s">
        <v>24</v>
      </c>
      <c r="L6972" t="s">
        <v>25</v>
      </c>
      <c r="M6972" t="s">
        <v>419</v>
      </c>
      <c r="N6972">
        <v>998</v>
      </c>
      <c r="O6972" t="s">
        <v>420</v>
      </c>
      <c r="P6972" t="s">
        <v>253</v>
      </c>
      <c r="Q6972">
        <v>5</v>
      </c>
      <c r="R6972" t="s">
        <v>1179</v>
      </c>
    </row>
    <row r="6973" spans="1:18" x14ac:dyDescent="0.3">
      <c r="A6973">
        <v>7168</v>
      </c>
      <c r="B6973" t="s">
        <v>37</v>
      </c>
      <c r="C6973">
        <v>2017</v>
      </c>
      <c r="D6973">
        <v>475000</v>
      </c>
      <c r="E6973">
        <v>57000</v>
      </c>
      <c r="F6973" t="s">
        <v>124</v>
      </c>
      <c r="G6973" t="s">
        <v>799</v>
      </c>
      <c r="H6973" t="s">
        <v>2244</v>
      </c>
      <c r="I6973" t="s">
        <v>41</v>
      </c>
      <c r="J6973" t="s">
        <v>23</v>
      </c>
      <c r="K6973" t="s">
        <v>24</v>
      </c>
      <c r="L6973" t="s">
        <v>25</v>
      </c>
      <c r="M6973" t="s">
        <v>159</v>
      </c>
      <c r="N6973">
        <v>1198</v>
      </c>
      <c r="O6973" t="s">
        <v>311</v>
      </c>
      <c r="P6973" t="s">
        <v>312</v>
      </c>
      <c r="Q6973">
        <v>5</v>
      </c>
      <c r="R6973" t="s">
        <v>1179</v>
      </c>
    </row>
    <row r="6974" spans="1:18" x14ac:dyDescent="0.3">
      <c r="A6974">
        <v>7169</v>
      </c>
      <c r="B6974" t="s">
        <v>109</v>
      </c>
      <c r="C6974">
        <v>2012</v>
      </c>
      <c r="D6974">
        <v>110000</v>
      </c>
      <c r="E6974">
        <v>120000</v>
      </c>
      <c r="F6974" t="s">
        <v>124</v>
      </c>
      <c r="G6974" t="s">
        <v>196</v>
      </c>
      <c r="H6974" t="s">
        <v>2386</v>
      </c>
      <c r="I6974" t="s">
        <v>22</v>
      </c>
      <c r="J6974" t="s">
        <v>23</v>
      </c>
      <c r="K6974" t="s">
        <v>24</v>
      </c>
      <c r="L6974" t="s">
        <v>33</v>
      </c>
      <c r="M6974" t="s">
        <v>159</v>
      </c>
      <c r="N6974">
        <v>1405</v>
      </c>
      <c r="O6974" t="s">
        <v>458</v>
      </c>
      <c r="P6974" t="s">
        <v>2427</v>
      </c>
      <c r="Q6974">
        <v>5</v>
      </c>
      <c r="R6974" t="s">
        <v>1179</v>
      </c>
    </row>
    <row r="6975" spans="1:18" x14ac:dyDescent="0.3">
      <c r="A6975">
        <v>7170</v>
      </c>
      <c r="B6975" t="s">
        <v>75</v>
      </c>
      <c r="C6975">
        <v>2017</v>
      </c>
      <c r="D6975">
        <v>350000</v>
      </c>
      <c r="E6975">
        <v>30000</v>
      </c>
      <c r="F6975" t="s">
        <v>124</v>
      </c>
      <c r="G6975" t="s">
        <v>196</v>
      </c>
      <c r="H6975" t="s">
        <v>908</v>
      </c>
      <c r="I6975" t="s">
        <v>41</v>
      </c>
      <c r="J6975" t="s">
        <v>23</v>
      </c>
      <c r="K6975" t="s">
        <v>24</v>
      </c>
      <c r="L6975" t="s">
        <v>25</v>
      </c>
      <c r="M6975" t="s">
        <v>305</v>
      </c>
      <c r="N6975">
        <v>999</v>
      </c>
      <c r="O6975" t="s">
        <v>86</v>
      </c>
      <c r="P6975" t="s">
        <v>306</v>
      </c>
      <c r="Q6975">
        <v>5</v>
      </c>
      <c r="R6975" t="s">
        <v>1179</v>
      </c>
    </row>
    <row r="6976" spans="1:18" x14ac:dyDescent="0.3">
      <c r="A6976">
        <v>7171</v>
      </c>
      <c r="B6976" t="s">
        <v>18</v>
      </c>
      <c r="C6976">
        <v>2016</v>
      </c>
      <c r="D6976">
        <v>450000</v>
      </c>
      <c r="E6976">
        <v>175000</v>
      </c>
      <c r="F6976" t="s">
        <v>124</v>
      </c>
      <c r="G6976" t="s">
        <v>196</v>
      </c>
      <c r="H6976" t="s">
        <v>2386</v>
      </c>
      <c r="I6976" t="s">
        <v>22</v>
      </c>
      <c r="J6976" t="s">
        <v>23</v>
      </c>
      <c r="K6976" t="s">
        <v>24</v>
      </c>
      <c r="L6976" t="s">
        <v>25</v>
      </c>
      <c r="M6976" t="s">
        <v>26</v>
      </c>
      <c r="N6976">
        <v>1248</v>
      </c>
      <c r="O6976" t="s">
        <v>27</v>
      </c>
      <c r="P6976" t="s">
        <v>28</v>
      </c>
      <c r="Q6976">
        <v>5</v>
      </c>
      <c r="R6976" t="s">
        <v>1179</v>
      </c>
    </row>
    <row r="6977" spans="1:18" x14ac:dyDescent="0.3">
      <c r="A6977">
        <v>7172</v>
      </c>
      <c r="B6977" t="s">
        <v>109</v>
      </c>
      <c r="C6977">
        <v>2010</v>
      </c>
      <c r="D6977">
        <v>150000</v>
      </c>
      <c r="E6977">
        <v>90000</v>
      </c>
      <c r="F6977" t="s">
        <v>56</v>
      </c>
      <c r="G6977" t="s">
        <v>57</v>
      </c>
      <c r="H6977" t="s">
        <v>2428</v>
      </c>
      <c r="I6977" t="s">
        <v>22</v>
      </c>
      <c r="J6977" t="s">
        <v>23</v>
      </c>
      <c r="K6977" t="s">
        <v>24</v>
      </c>
      <c r="L6977" t="s">
        <v>25</v>
      </c>
      <c r="M6977" t="s">
        <v>142</v>
      </c>
      <c r="N6977">
        <v>1405</v>
      </c>
      <c r="O6977" t="s">
        <v>458</v>
      </c>
      <c r="P6977" t="s">
        <v>536</v>
      </c>
      <c r="Q6977">
        <v>5</v>
      </c>
      <c r="R6977" t="s">
        <v>1179</v>
      </c>
    </row>
    <row r="6978" spans="1:18" x14ac:dyDescent="0.3">
      <c r="A6978">
        <v>7173</v>
      </c>
      <c r="B6978" t="s">
        <v>109</v>
      </c>
      <c r="C6978">
        <v>2009</v>
      </c>
      <c r="D6978">
        <v>80000</v>
      </c>
      <c r="E6978">
        <v>110000</v>
      </c>
      <c r="F6978" t="s">
        <v>56</v>
      </c>
      <c r="G6978" t="s">
        <v>57</v>
      </c>
      <c r="H6978" t="s">
        <v>2428</v>
      </c>
      <c r="I6978" t="s">
        <v>22</v>
      </c>
      <c r="J6978" t="s">
        <v>23</v>
      </c>
      <c r="K6978" t="s">
        <v>24</v>
      </c>
      <c r="L6978" t="s">
        <v>33</v>
      </c>
      <c r="M6978" t="s">
        <v>593</v>
      </c>
      <c r="N6978">
        <v>1396</v>
      </c>
      <c r="O6978" t="s">
        <v>594</v>
      </c>
      <c r="P6978" t="s">
        <v>595</v>
      </c>
      <c r="Q6978">
        <v>5</v>
      </c>
      <c r="R6978" t="s">
        <v>1179</v>
      </c>
    </row>
    <row r="6979" spans="1:18" x14ac:dyDescent="0.3">
      <c r="A6979">
        <v>7174</v>
      </c>
      <c r="B6979" t="s">
        <v>46</v>
      </c>
      <c r="C6979">
        <v>2015</v>
      </c>
      <c r="D6979">
        <v>430000</v>
      </c>
      <c r="E6979">
        <v>35000</v>
      </c>
      <c r="F6979" t="s">
        <v>38</v>
      </c>
      <c r="G6979" t="s">
        <v>70</v>
      </c>
      <c r="H6979" t="s">
        <v>2429</v>
      </c>
      <c r="I6979" t="s">
        <v>41</v>
      </c>
      <c r="J6979" t="s">
        <v>23</v>
      </c>
      <c r="K6979" t="s">
        <v>24</v>
      </c>
      <c r="L6979" t="s">
        <v>33</v>
      </c>
      <c r="M6979" t="s">
        <v>133</v>
      </c>
      <c r="N6979">
        <v>1197</v>
      </c>
      <c r="O6979" t="s">
        <v>134</v>
      </c>
      <c r="P6979" t="s">
        <v>135</v>
      </c>
      <c r="Q6979">
        <v>5</v>
      </c>
      <c r="R6979" t="s">
        <v>1179</v>
      </c>
    </row>
    <row r="6980" spans="1:18" x14ac:dyDescent="0.3">
      <c r="A6980">
        <v>7175</v>
      </c>
      <c r="B6980" t="s">
        <v>65</v>
      </c>
      <c r="C6980">
        <v>2017</v>
      </c>
      <c r="D6980">
        <v>1450000</v>
      </c>
      <c r="E6980">
        <v>81000</v>
      </c>
      <c r="F6980" t="s">
        <v>56</v>
      </c>
      <c r="G6980" t="s">
        <v>57</v>
      </c>
      <c r="H6980" t="s">
        <v>2428</v>
      </c>
      <c r="I6980" t="s">
        <v>22</v>
      </c>
      <c r="J6980" t="s">
        <v>23</v>
      </c>
      <c r="K6980" t="s">
        <v>24</v>
      </c>
      <c r="L6980" t="s">
        <v>25</v>
      </c>
      <c r="M6980" t="s">
        <v>882</v>
      </c>
      <c r="N6980">
        <v>2393</v>
      </c>
      <c r="O6980" t="s">
        <v>883</v>
      </c>
      <c r="P6980" t="s">
        <v>884</v>
      </c>
      <c r="Q6980">
        <v>7</v>
      </c>
      <c r="R6980" t="s">
        <v>1179</v>
      </c>
    </row>
    <row r="6981" spans="1:18" x14ac:dyDescent="0.3">
      <c r="A6981">
        <v>7176</v>
      </c>
      <c r="B6981" t="s">
        <v>120</v>
      </c>
      <c r="C6981">
        <v>2011</v>
      </c>
      <c r="D6981">
        <v>360000</v>
      </c>
      <c r="E6981">
        <v>100000</v>
      </c>
      <c r="F6981" t="s">
        <v>56</v>
      </c>
      <c r="G6981" t="s">
        <v>57</v>
      </c>
      <c r="H6981" t="s">
        <v>2428</v>
      </c>
      <c r="I6981" t="s">
        <v>22</v>
      </c>
      <c r="J6981" t="s">
        <v>23</v>
      </c>
      <c r="K6981" t="s">
        <v>24</v>
      </c>
      <c r="L6981" t="s">
        <v>25</v>
      </c>
      <c r="M6981" t="s">
        <v>1061</v>
      </c>
      <c r="N6981">
        <v>1991</v>
      </c>
      <c r="O6981" t="s">
        <v>559</v>
      </c>
      <c r="P6981" t="s">
        <v>743</v>
      </c>
      <c r="Q6981">
        <v>5</v>
      </c>
      <c r="R6981" t="s">
        <v>1179</v>
      </c>
    </row>
    <row r="6982" spans="1:18" x14ac:dyDescent="0.3">
      <c r="A6982">
        <v>7177</v>
      </c>
      <c r="B6982" t="s">
        <v>109</v>
      </c>
      <c r="C6982">
        <v>2017</v>
      </c>
      <c r="D6982">
        <v>1445000</v>
      </c>
      <c r="E6982">
        <v>60000</v>
      </c>
      <c r="F6982" t="s">
        <v>56</v>
      </c>
      <c r="G6982" t="s">
        <v>57</v>
      </c>
      <c r="H6982" t="s">
        <v>2428</v>
      </c>
      <c r="I6982" t="s">
        <v>22</v>
      </c>
      <c r="J6982" t="s">
        <v>23</v>
      </c>
      <c r="K6982" t="s">
        <v>154</v>
      </c>
      <c r="L6982" t="s">
        <v>25</v>
      </c>
      <c r="M6982" t="s">
        <v>421</v>
      </c>
      <c r="N6982">
        <v>2179</v>
      </c>
      <c r="O6982" t="s">
        <v>461</v>
      </c>
      <c r="P6982" t="s">
        <v>334</v>
      </c>
      <c r="Q6982">
        <v>7</v>
      </c>
      <c r="R6982" t="s">
        <v>1179</v>
      </c>
    </row>
    <row r="6983" spans="1:18" x14ac:dyDescent="0.3">
      <c r="A6983">
        <v>7178</v>
      </c>
      <c r="B6983" t="s">
        <v>37</v>
      </c>
      <c r="C6983">
        <v>2016</v>
      </c>
      <c r="D6983">
        <v>670000</v>
      </c>
      <c r="E6983">
        <v>60000</v>
      </c>
      <c r="F6983" t="s">
        <v>38</v>
      </c>
      <c r="G6983" t="s">
        <v>70</v>
      </c>
      <c r="H6983" t="s">
        <v>2429</v>
      </c>
      <c r="I6983" t="s">
        <v>22</v>
      </c>
      <c r="J6983" t="s">
        <v>23</v>
      </c>
      <c r="K6983" t="s">
        <v>24</v>
      </c>
      <c r="L6983" t="s">
        <v>25</v>
      </c>
      <c r="M6983" t="s">
        <v>182</v>
      </c>
      <c r="N6983">
        <v>1498</v>
      </c>
      <c r="O6983" t="s">
        <v>105</v>
      </c>
      <c r="P6983" t="s">
        <v>95</v>
      </c>
      <c r="Q6983">
        <v>5</v>
      </c>
      <c r="R6983" t="s">
        <v>1179</v>
      </c>
    </row>
    <row r="6984" spans="1:18" x14ac:dyDescent="0.3">
      <c r="A6984">
        <v>7179</v>
      </c>
      <c r="B6984" t="s">
        <v>173</v>
      </c>
      <c r="C6984">
        <v>2016</v>
      </c>
      <c r="D6984">
        <v>2000000</v>
      </c>
      <c r="E6984">
        <v>70000</v>
      </c>
      <c r="F6984" t="s">
        <v>38</v>
      </c>
      <c r="G6984" t="s">
        <v>70</v>
      </c>
      <c r="H6984" t="s">
        <v>2429</v>
      </c>
      <c r="I6984" t="s">
        <v>41</v>
      </c>
      <c r="J6984" t="s">
        <v>23</v>
      </c>
      <c r="K6984" t="s">
        <v>154</v>
      </c>
      <c r="L6984" t="s">
        <v>25</v>
      </c>
      <c r="M6984" t="s">
        <v>620</v>
      </c>
      <c r="N6984">
        <v>1991</v>
      </c>
      <c r="O6984" t="s">
        <v>367</v>
      </c>
      <c r="P6984" t="s">
        <v>371</v>
      </c>
      <c r="Q6984">
        <v>5</v>
      </c>
      <c r="R6984" t="s">
        <v>1179</v>
      </c>
    </row>
    <row r="6985" spans="1:18" x14ac:dyDescent="0.3">
      <c r="A6985">
        <v>7181</v>
      </c>
      <c r="B6985" t="s">
        <v>37</v>
      </c>
      <c r="C6985">
        <v>2015</v>
      </c>
      <c r="D6985">
        <v>440000</v>
      </c>
      <c r="E6985">
        <v>50000</v>
      </c>
      <c r="F6985" t="s">
        <v>19</v>
      </c>
      <c r="G6985" t="s">
        <v>782</v>
      </c>
      <c r="H6985" t="s">
        <v>935</v>
      </c>
      <c r="I6985" t="s">
        <v>22</v>
      </c>
      <c r="J6985" t="s">
        <v>23</v>
      </c>
      <c r="K6985" t="s">
        <v>24</v>
      </c>
      <c r="L6985" t="s">
        <v>25</v>
      </c>
      <c r="M6985" t="s">
        <v>618</v>
      </c>
      <c r="N6985">
        <v>1498</v>
      </c>
      <c r="O6985" t="s">
        <v>105</v>
      </c>
      <c r="P6985" t="s">
        <v>95</v>
      </c>
      <c r="Q6985">
        <v>5</v>
      </c>
      <c r="R6985" t="s">
        <v>1179</v>
      </c>
    </row>
    <row r="6986" spans="1:18" x14ac:dyDescent="0.3">
      <c r="A6986">
        <v>7182</v>
      </c>
      <c r="B6986" t="s">
        <v>46</v>
      </c>
      <c r="C6986">
        <v>2012</v>
      </c>
      <c r="D6986">
        <v>254999</v>
      </c>
      <c r="E6986">
        <v>90000</v>
      </c>
      <c r="F6986" t="s">
        <v>38</v>
      </c>
      <c r="G6986" t="s">
        <v>70</v>
      </c>
      <c r="H6986" t="s">
        <v>2429</v>
      </c>
      <c r="I6986" t="s">
        <v>22</v>
      </c>
      <c r="J6986" t="s">
        <v>23</v>
      </c>
      <c r="K6986" t="s">
        <v>24</v>
      </c>
      <c r="L6986" t="s">
        <v>25</v>
      </c>
      <c r="M6986" t="s">
        <v>47</v>
      </c>
      <c r="N6986">
        <v>1396</v>
      </c>
      <c r="O6986" t="s">
        <v>48</v>
      </c>
      <c r="P6986" t="s">
        <v>49</v>
      </c>
      <c r="Q6986">
        <v>5</v>
      </c>
      <c r="R6986" t="s">
        <v>1179</v>
      </c>
    </row>
    <row r="6987" spans="1:18" x14ac:dyDescent="0.3">
      <c r="A6987">
        <v>7183</v>
      </c>
      <c r="B6987" t="s">
        <v>145</v>
      </c>
      <c r="C6987">
        <v>2018</v>
      </c>
      <c r="D6987">
        <v>530000</v>
      </c>
      <c r="E6987">
        <v>65000</v>
      </c>
      <c r="F6987" t="s">
        <v>19</v>
      </c>
      <c r="G6987" t="s">
        <v>780</v>
      </c>
      <c r="H6987" t="s">
        <v>993</v>
      </c>
      <c r="I6987" t="s">
        <v>41</v>
      </c>
      <c r="J6987" t="s">
        <v>23</v>
      </c>
      <c r="K6987" t="s">
        <v>24</v>
      </c>
      <c r="L6987" t="s">
        <v>25</v>
      </c>
      <c r="M6987" t="s">
        <v>245</v>
      </c>
      <c r="N6987">
        <v>1198</v>
      </c>
      <c r="O6987" t="s">
        <v>166</v>
      </c>
      <c r="P6987" t="s">
        <v>147</v>
      </c>
      <c r="Q6987">
        <v>7</v>
      </c>
      <c r="R6987" t="s">
        <v>1179</v>
      </c>
    </row>
    <row r="6988" spans="1:18" x14ac:dyDescent="0.3">
      <c r="A6988">
        <v>7184</v>
      </c>
      <c r="B6988" t="s">
        <v>88</v>
      </c>
      <c r="C6988">
        <v>2016</v>
      </c>
      <c r="D6988">
        <v>890000</v>
      </c>
      <c r="E6988">
        <v>40000</v>
      </c>
      <c r="F6988" t="s">
        <v>19</v>
      </c>
      <c r="G6988" t="s">
        <v>786</v>
      </c>
      <c r="H6988" t="s">
        <v>2430</v>
      </c>
      <c r="I6988" t="s">
        <v>22</v>
      </c>
      <c r="J6988" t="s">
        <v>23</v>
      </c>
      <c r="K6988" t="s">
        <v>24</v>
      </c>
      <c r="L6988" t="s">
        <v>33</v>
      </c>
      <c r="M6988" t="s">
        <v>155</v>
      </c>
      <c r="N6988">
        <v>1997</v>
      </c>
      <c r="O6988" t="s">
        <v>446</v>
      </c>
      <c r="P6988" t="s">
        <v>673</v>
      </c>
      <c r="Q6988">
        <v>7</v>
      </c>
      <c r="R6988" t="s">
        <v>1179</v>
      </c>
    </row>
    <row r="6989" spans="1:18" x14ac:dyDescent="0.3">
      <c r="A6989">
        <v>7185</v>
      </c>
      <c r="B6989" t="s">
        <v>221</v>
      </c>
      <c r="C6989">
        <v>2013</v>
      </c>
      <c r="D6989">
        <v>280000</v>
      </c>
      <c r="E6989">
        <v>80000</v>
      </c>
      <c r="F6989" t="s">
        <v>19</v>
      </c>
      <c r="G6989" t="s">
        <v>782</v>
      </c>
      <c r="H6989" t="s">
        <v>790</v>
      </c>
      <c r="I6989" t="s">
        <v>22</v>
      </c>
      <c r="J6989" t="s">
        <v>23</v>
      </c>
      <c r="K6989" t="s">
        <v>24</v>
      </c>
      <c r="L6989" t="s">
        <v>33</v>
      </c>
      <c r="M6989" t="s">
        <v>655</v>
      </c>
      <c r="N6989">
        <v>1199</v>
      </c>
      <c r="O6989" t="s">
        <v>82</v>
      </c>
      <c r="P6989" t="s">
        <v>656</v>
      </c>
      <c r="Q6989">
        <v>5</v>
      </c>
      <c r="R6989" t="s">
        <v>1179</v>
      </c>
    </row>
    <row r="6990" spans="1:18" x14ac:dyDescent="0.3">
      <c r="A6990">
        <v>7186</v>
      </c>
      <c r="B6990" t="s">
        <v>18</v>
      </c>
      <c r="C6990">
        <v>2017</v>
      </c>
      <c r="D6990">
        <v>725000</v>
      </c>
      <c r="E6990">
        <v>35000</v>
      </c>
      <c r="F6990" t="s">
        <v>56</v>
      </c>
      <c r="G6990" t="s">
        <v>57</v>
      </c>
      <c r="H6990" t="s">
        <v>2428</v>
      </c>
      <c r="I6990" t="s">
        <v>41</v>
      </c>
      <c r="J6990" t="s">
        <v>23</v>
      </c>
      <c r="K6990" t="s">
        <v>154</v>
      </c>
      <c r="L6990" t="s">
        <v>25</v>
      </c>
      <c r="M6990" t="s">
        <v>264</v>
      </c>
      <c r="N6990">
        <v>1197</v>
      </c>
      <c r="O6990" t="s">
        <v>265</v>
      </c>
      <c r="P6990" t="s">
        <v>266</v>
      </c>
      <c r="Q6990">
        <v>5</v>
      </c>
      <c r="R6990" t="s">
        <v>1179</v>
      </c>
    </row>
    <row r="6991" spans="1:18" x14ac:dyDescent="0.3">
      <c r="A6991">
        <v>7187</v>
      </c>
      <c r="B6991" t="s">
        <v>88</v>
      </c>
      <c r="C6991">
        <v>2016</v>
      </c>
      <c r="D6991">
        <v>700000</v>
      </c>
      <c r="E6991">
        <v>30000</v>
      </c>
      <c r="F6991" t="s">
        <v>38</v>
      </c>
      <c r="G6991" t="s">
        <v>70</v>
      </c>
      <c r="H6991" t="s">
        <v>2429</v>
      </c>
      <c r="I6991" t="s">
        <v>22</v>
      </c>
      <c r="J6991" t="s">
        <v>23</v>
      </c>
      <c r="K6991" t="s">
        <v>24</v>
      </c>
      <c r="L6991" t="s">
        <v>25</v>
      </c>
      <c r="M6991" t="s">
        <v>623</v>
      </c>
      <c r="N6991">
        <v>1493</v>
      </c>
      <c r="O6991" t="s">
        <v>171</v>
      </c>
      <c r="P6991" t="s">
        <v>445</v>
      </c>
      <c r="Q6991">
        <v>7</v>
      </c>
      <c r="R6991" t="s">
        <v>1179</v>
      </c>
    </row>
    <row r="6992" spans="1:18" x14ac:dyDescent="0.3">
      <c r="A6992">
        <v>7188</v>
      </c>
      <c r="B6992" t="s">
        <v>18</v>
      </c>
      <c r="C6992">
        <v>2007</v>
      </c>
      <c r="D6992">
        <v>90000</v>
      </c>
      <c r="E6992">
        <v>70000</v>
      </c>
      <c r="F6992" t="s">
        <v>56</v>
      </c>
      <c r="G6992" t="s">
        <v>777</v>
      </c>
      <c r="H6992" t="s">
        <v>1308</v>
      </c>
      <c r="I6992" t="s">
        <v>41</v>
      </c>
      <c r="J6992" t="s">
        <v>23</v>
      </c>
      <c r="K6992" t="s">
        <v>24</v>
      </c>
      <c r="L6992" t="s">
        <v>25</v>
      </c>
      <c r="M6992" t="s">
        <v>121</v>
      </c>
      <c r="N6992">
        <v>998</v>
      </c>
      <c r="O6992" t="s">
        <v>67</v>
      </c>
      <c r="P6992" t="s">
        <v>141</v>
      </c>
      <c r="Q6992">
        <v>5</v>
      </c>
      <c r="R6992" t="s">
        <v>1179</v>
      </c>
    </row>
    <row r="6993" spans="1:18" x14ac:dyDescent="0.3">
      <c r="A6993">
        <v>7189</v>
      </c>
      <c r="B6993" t="s">
        <v>46</v>
      </c>
      <c r="C6993">
        <v>2015</v>
      </c>
      <c r="D6993">
        <v>287000</v>
      </c>
      <c r="E6993">
        <v>100000</v>
      </c>
      <c r="F6993" t="s">
        <v>56</v>
      </c>
      <c r="G6993" t="s">
        <v>777</v>
      </c>
      <c r="H6993" t="s">
        <v>1308</v>
      </c>
      <c r="I6993" t="s">
        <v>41</v>
      </c>
      <c r="J6993" t="s">
        <v>23</v>
      </c>
      <c r="K6993" t="s">
        <v>24</v>
      </c>
      <c r="L6993" t="s">
        <v>33</v>
      </c>
      <c r="M6993" t="s">
        <v>246</v>
      </c>
      <c r="N6993">
        <v>1086</v>
      </c>
      <c r="O6993" t="s">
        <v>247</v>
      </c>
      <c r="P6993" t="s">
        <v>248</v>
      </c>
      <c r="Q6993">
        <v>5</v>
      </c>
      <c r="R6993" t="s">
        <v>1179</v>
      </c>
    </row>
    <row r="6994" spans="1:18" x14ac:dyDescent="0.3">
      <c r="A6994">
        <v>7190</v>
      </c>
      <c r="B6994" t="s">
        <v>46</v>
      </c>
      <c r="C6994">
        <v>2018</v>
      </c>
      <c r="D6994">
        <v>1380000</v>
      </c>
      <c r="E6994">
        <v>55000</v>
      </c>
      <c r="F6994" t="s">
        <v>56</v>
      </c>
      <c r="G6994" t="s">
        <v>777</v>
      </c>
      <c r="H6994" t="s">
        <v>1308</v>
      </c>
      <c r="I6994" t="s">
        <v>41</v>
      </c>
      <c r="J6994" t="s">
        <v>23</v>
      </c>
      <c r="K6994" t="s">
        <v>154</v>
      </c>
      <c r="L6994" t="s">
        <v>25</v>
      </c>
      <c r="M6994" t="s">
        <v>174</v>
      </c>
      <c r="N6994">
        <v>1591</v>
      </c>
      <c r="O6994" t="s">
        <v>143</v>
      </c>
      <c r="P6994" t="s">
        <v>1237</v>
      </c>
      <c r="Q6994">
        <v>5</v>
      </c>
      <c r="R6994" t="s">
        <v>1179</v>
      </c>
    </row>
    <row r="6995" spans="1:18" x14ac:dyDescent="0.3">
      <c r="A6995">
        <v>7191</v>
      </c>
      <c r="B6995" t="s">
        <v>65</v>
      </c>
      <c r="C6995">
        <v>2013</v>
      </c>
      <c r="D6995">
        <v>750000</v>
      </c>
      <c r="E6995">
        <v>80000</v>
      </c>
      <c r="F6995" t="s">
        <v>56</v>
      </c>
      <c r="G6995" t="s">
        <v>777</v>
      </c>
      <c r="H6995" t="s">
        <v>2431</v>
      </c>
      <c r="I6995" t="s">
        <v>22</v>
      </c>
      <c r="J6995" t="s">
        <v>23</v>
      </c>
      <c r="K6995" t="s">
        <v>24</v>
      </c>
      <c r="L6995" t="s">
        <v>33</v>
      </c>
      <c r="M6995" t="s">
        <v>170</v>
      </c>
      <c r="N6995">
        <v>2494</v>
      </c>
      <c r="O6995" t="s">
        <v>190</v>
      </c>
      <c r="P6995" t="s">
        <v>191</v>
      </c>
      <c r="Q6995">
        <v>7</v>
      </c>
      <c r="R6995" t="s">
        <v>1179</v>
      </c>
    </row>
    <row r="6996" spans="1:18" x14ac:dyDescent="0.3">
      <c r="A6996">
        <v>7192</v>
      </c>
      <c r="B6996" t="s">
        <v>46</v>
      </c>
      <c r="C6996">
        <v>2016</v>
      </c>
      <c r="D6996">
        <v>650000</v>
      </c>
      <c r="E6996">
        <v>40000</v>
      </c>
      <c r="F6996" t="s">
        <v>56</v>
      </c>
      <c r="G6996" t="s">
        <v>777</v>
      </c>
      <c r="H6996" t="s">
        <v>2431</v>
      </c>
      <c r="I6996" t="s">
        <v>41</v>
      </c>
      <c r="J6996" t="s">
        <v>23</v>
      </c>
      <c r="K6996" t="s">
        <v>24</v>
      </c>
      <c r="L6996" t="s">
        <v>25</v>
      </c>
      <c r="M6996" t="s">
        <v>861</v>
      </c>
      <c r="N6996">
        <v>1396</v>
      </c>
      <c r="O6996" t="s">
        <v>635</v>
      </c>
      <c r="P6996" t="s">
        <v>862</v>
      </c>
      <c r="Q6996">
        <v>5</v>
      </c>
      <c r="R6996" t="s">
        <v>1179</v>
      </c>
    </row>
    <row r="6997" spans="1:18" x14ac:dyDescent="0.3">
      <c r="A6997">
        <v>7193</v>
      </c>
      <c r="B6997" t="s">
        <v>18</v>
      </c>
      <c r="C6997">
        <v>2013</v>
      </c>
      <c r="D6997">
        <v>240000</v>
      </c>
      <c r="E6997">
        <v>108916</v>
      </c>
      <c r="F6997" t="s">
        <v>56</v>
      </c>
      <c r="G6997" t="s">
        <v>777</v>
      </c>
      <c r="H6997" t="s">
        <v>953</v>
      </c>
      <c r="I6997" t="s">
        <v>41</v>
      </c>
      <c r="J6997" t="s">
        <v>23</v>
      </c>
      <c r="K6997" t="s">
        <v>24</v>
      </c>
      <c r="L6997" t="s">
        <v>33</v>
      </c>
      <c r="M6997" t="s">
        <v>226</v>
      </c>
      <c r="N6997">
        <v>998</v>
      </c>
      <c r="O6997" t="s">
        <v>244</v>
      </c>
      <c r="P6997" t="s">
        <v>141</v>
      </c>
      <c r="Q6997">
        <v>5</v>
      </c>
      <c r="R6997" t="s">
        <v>1179</v>
      </c>
    </row>
    <row r="6998" spans="1:18" x14ac:dyDescent="0.3">
      <c r="A6998">
        <v>7194</v>
      </c>
      <c r="B6998" t="s">
        <v>46</v>
      </c>
      <c r="C6998">
        <v>2013</v>
      </c>
      <c r="D6998">
        <v>290000</v>
      </c>
      <c r="E6998">
        <v>40000</v>
      </c>
      <c r="F6998" t="s">
        <v>56</v>
      </c>
      <c r="G6998" t="s">
        <v>777</v>
      </c>
      <c r="H6998" t="s">
        <v>2431</v>
      </c>
      <c r="I6998" t="s">
        <v>41</v>
      </c>
      <c r="J6998" t="s">
        <v>23</v>
      </c>
      <c r="K6998" t="s">
        <v>24</v>
      </c>
      <c r="L6998" t="s">
        <v>33</v>
      </c>
      <c r="M6998" t="s">
        <v>390</v>
      </c>
      <c r="N6998">
        <v>814</v>
      </c>
      <c r="O6998" t="s">
        <v>541</v>
      </c>
      <c r="P6998" t="s">
        <v>542</v>
      </c>
      <c r="Q6998">
        <v>5</v>
      </c>
      <c r="R6998" t="s">
        <v>1179</v>
      </c>
    </row>
    <row r="6999" spans="1:18" x14ac:dyDescent="0.3">
      <c r="A6999">
        <v>7195</v>
      </c>
      <c r="B6999" t="s">
        <v>46</v>
      </c>
      <c r="C6999">
        <v>2014</v>
      </c>
      <c r="D6999">
        <v>229999</v>
      </c>
      <c r="E6999">
        <v>80000</v>
      </c>
      <c r="F6999" t="s">
        <v>56</v>
      </c>
      <c r="G6999" t="s">
        <v>777</v>
      </c>
      <c r="H6999" t="s">
        <v>2431</v>
      </c>
      <c r="I6999" t="s">
        <v>41</v>
      </c>
      <c r="J6999" t="s">
        <v>23</v>
      </c>
      <c r="K6999" t="s">
        <v>24</v>
      </c>
      <c r="L6999" t="s">
        <v>25</v>
      </c>
      <c r="M6999" t="s">
        <v>390</v>
      </c>
      <c r="N6999">
        <v>814</v>
      </c>
      <c r="O6999" t="s">
        <v>541</v>
      </c>
      <c r="P6999" t="s">
        <v>542</v>
      </c>
      <c r="Q6999">
        <v>5</v>
      </c>
      <c r="R6999" t="s">
        <v>1179</v>
      </c>
    </row>
    <row r="7000" spans="1:18" x14ac:dyDescent="0.3">
      <c r="A7000">
        <v>7196</v>
      </c>
      <c r="B7000" t="s">
        <v>37</v>
      </c>
      <c r="C7000">
        <v>2016</v>
      </c>
      <c r="D7000">
        <v>1000000</v>
      </c>
      <c r="E7000">
        <v>50000</v>
      </c>
      <c r="F7000" t="s">
        <v>56</v>
      </c>
      <c r="G7000" t="s">
        <v>777</v>
      </c>
      <c r="H7000" t="s">
        <v>2431</v>
      </c>
      <c r="I7000" t="s">
        <v>22</v>
      </c>
      <c r="J7000" t="s">
        <v>23</v>
      </c>
      <c r="K7000" t="s">
        <v>24</v>
      </c>
      <c r="L7000" t="s">
        <v>33</v>
      </c>
      <c r="M7000" t="s">
        <v>182</v>
      </c>
      <c r="N7000">
        <v>1498</v>
      </c>
      <c r="O7000" t="s">
        <v>105</v>
      </c>
      <c r="P7000" t="s">
        <v>95</v>
      </c>
      <c r="Q7000">
        <v>5</v>
      </c>
      <c r="R7000" t="s">
        <v>1179</v>
      </c>
    </row>
    <row r="7001" spans="1:18" x14ac:dyDescent="0.3">
      <c r="A7001">
        <v>7197</v>
      </c>
      <c r="B7001" t="s">
        <v>46</v>
      </c>
      <c r="C7001">
        <v>2012</v>
      </c>
      <c r="D7001">
        <v>200000</v>
      </c>
      <c r="E7001">
        <v>90000</v>
      </c>
      <c r="F7001" t="s">
        <v>56</v>
      </c>
      <c r="G7001" t="s">
        <v>777</v>
      </c>
      <c r="H7001" t="s">
        <v>1308</v>
      </c>
      <c r="I7001" t="s">
        <v>41</v>
      </c>
      <c r="J7001" t="s">
        <v>23</v>
      </c>
      <c r="K7001" t="s">
        <v>24</v>
      </c>
      <c r="L7001" t="s">
        <v>33</v>
      </c>
      <c r="M7001" t="s">
        <v>308</v>
      </c>
      <c r="N7001">
        <v>1086</v>
      </c>
      <c r="O7001" t="s">
        <v>309</v>
      </c>
      <c r="P7001" t="s">
        <v>310</v>
      </c>
      <c r="Q7001">
        <v>5</v>
      </c>
      <c r="R7001" t="s">
        <v>1179</v>
      </c>
    </row>
    <row r="7002" spans="1:18" x14ac:dyDescent="0.3">
      <c r="A7002">
        <v>7198</v>
      </c>
      <c r="B7002" t="s">
        <v>18</v>
      </c>
      <c r="C7002">
        <v>2004</v>
      </c>
      <c r="D7002">
        <v>90000</v>
      </c>
      <c r="E7002">
        <v>70000</v>
      </c>
      <c r="F7002" t="s">
        <v>56</v>
      </c>
      <c r="G7002" t="s">
        <v>777</v>
      </c>
      <c r="H7002" t="s">
        <v>1308</v>
      </c>
      <c r="I7002" t="s">
        <v>41</v>
      </c>
      <c r="J7002" t="s">
        <v>23</v>
      </c>
      <c r="K7002" t="s">
        <v>24</v>
      </c>
      <c r="L7002" t="s">
        <v>304</v>
      </c>
      <c r="M7002" t="s">
        <v>96</v>
      </c>
      <c r="N7002">
        <v>796</v>
      </c>
      <c r="O7002" t="s">
        <v>97</v>
      </c>
      <c r="P7002" t="s">
        <v>98</v>
      </c>
      <c r="Q7002">
        <v>5</v>
      </c>
      <c r="R7002" t="s">
        <v>1179</v>
      </c>
    </row>
    <row r="7003" spans="1:18" x14ac:dyDescent="0.3">
      <c r="A7003">
        <v>7199</v>
      </c>
      <c r="B7003" t="s">
        <v>46</v>
      </c>
      <c r="C7003">
        <v>2012</v>
      </c>
      <c r="D7003">
        <v>330000</v>
      </c>
      <c r="E7003">
        <v>90000</v>
      </c>
      <c r="F7003" t="s">
        <v>56</v>
      </c>
      <c r="G7003" t="s">
        <v>777</v>
      </c>
      <c r="H7003" t="s">
        <v>2431</v>
      </c>
      <c r="I7003" t="s">
        <v>22</v>
      </c>
      <c r="J7003" t="s">
        <v>23</v>
      </c>
      <c r="K7003" t="s">
        <v>24</v>
      </c>
      <c r="L7003" t="s">
        <v>25</v>
      </c>
      <c r="M7003" t="s">
        <v>47</v>
      </c>
      <c r="N7003">
        <v>1396</v>
      </c>
      <c r="O7003" t="s">
        <v>48</v>
      </c>
      <c r="P7003" t="s">
        <v>49</v>
      </c>
      <c r="Q7003">
        <v>5</v>
      </c>
      <c r="R7003" t="s">
        <v>1179</v>
      </c>
    </row>
    <row r="7004" spans="1:18" x14ac:dyDescent="0.3">
      <c r="A7004">
        <v>7200</v>
      </c>
      <c r="B7004" t="s">
        <v>18</v>
      </c>
      <c r="C7004">
        <v>2009</v>
      </c>
      <c r="D7004">
        <v>200000</v>
      </c>
      <c r="E7004">
        <v>70000</v>
      </c>
      <c r="F7004" t="s">
        <v>38</v>
      </c>
      <c r="G7004" t="s">
        <v>1100</v>
      </c>
      <c r="H7004" t="s">
        <v>2432</v>
      </c>
      <c r="I7004" t="s">
        <v>22</v>
      </c>
      <c r="J7004" t="s">
        <v>23</v>
      </c>
      <c r="K7004" t="s">
        <v>24</v>
      </c>
      <c r="L7004" t="s">
        <v>25</v>
      </c>
      <c r="M7004" t="s">
        <v>390</v>
      </c>
      <c r="N7004">
        <v>1248</v>
      </c>
      <c r="O7004" t="s">
        <v>82</v>
      </c>
      <c r="P7004" t="s">
        <v>391</v>
      </c>
      <c r="Q7004">
        <v>5</v>
      </c>
      <c r="R7004" t="s">
        <v>1179</v>
      </c>
    </row>
    <row r="7005" spans="1:18" x14ac:dyDescent="0.3">
      <c r="A7005">
        <v>7201</v>
      </c>
      <c r="B7005" t="s">
        <v>88</v>
      </c>
      <c r="C7005">
        <v>2018</v>
      </c>
      <c r="D7005">
        <v>420000</v>
      </c>
      <c r="E7005">
        <v>31000</v>
      </c>
      <c r="F7005" t="s">
        <v>38</v>
      </c>
      <c r="G7005" t="s">
        <v>1100</v>
      </c>
      <c r="H7005" t="s">
        <v>2433</v>
      </c>
      <c r="I7005" t="s">
        <v>22</v>
      </c>
      <c r="J7005" t="s">
        <v>23</v>
      </c>
      <c r="K7005" t="s">
        <v>24</v>
      </c>
      <c r="L7005" t="s">
        <v>25</v>
      </c>
      <c r="M7005" t="s">
        <v>564</v>
      </c>
      <c r="N7005">
        <v>1198</v>
      </c>
      <c r="O7005" t="s">
        <v>565</v>
      </c>
      <c r="P7005" t="s">
        <v>566</v>
      </c>
      <c r="Q7005">
        <v>6</v>
      </c>
      <c r="R7005" t="s">
        <v>1179</v>
      </c>
    </row>
    <row r="7006" spans="1:18" x14ac:dyDescent="0.3">
      <c r="A7006">
        <v>7202</v>
      </c>
      <c r="B7006" t="s">
        <v>18</v>
      </c>
      <c r="C7006">
        <v>2009</v>
      </c>
      <c r="D7006">
        <v>260000</v>
      </c>
      <c r="E7006">
        <v>120000</v>
      </c>
      <c r="F7006" t="s">
        <v>38</v>
      </c>
      <c r="G7006" t="s">
        <v>1100</v>
      </c>
      <c r="H7006" t="s">
        <v>2433</v>
      </c>
      <c r="I7006" t="s">
        <v>22</v>
      </c>
      <c r="J7006" t="s">
        <v>23</v>
      </c>
      <c r="K7006" t="s">
        <v>24</v>
      </c>
      <c r="L7006" t="s">
        <v>33</v>
      </c>
      <c r="M7006" t="s">
        <v>81</v>
      </c>
      <c r="N7006">
        <v>1248</v>
      </c>
      <c r="O7006" t="s">
        <v>82</v>
      </c>
      <c r="P7006" t="s">
        <v>28</v>
      </c>
      <c r="Q7006">
        <v>5</v>
      </c>
      <c r="R7006" t="s">
        <v>1179</v>
      </c>
    </row>
    <row r="7007" spans="1:18" x14ac:dyDescent="0.3">
      <c r="A7007">
        <v>7203</v>
      </c>
      <c r="B7007" t="s">
        <v>46</v>
      </c>
      <c r="C7007">
        <v>2016</v>
      </c>
      <c r="D7007">
        <v>590000</v>
      </c>
      <c r="E7007">
        <v>40000</v>
      </c>
      <c r="F7007" t="s">
        <v>38</v>
      </c>
      <c r="G7007" t="s">
        <v>1100</v>
      </c>
      <c r="H7007" t="s">
        <v>801</v>
      </c>
      <c r="I7007" t="s">
        <v>41</v>
      </c>
      <c r="J7007" t="s">
        <v>23</v>
      </c>
      <c r="K7007" t="s">
        <v>24</v>
      </c>
      <c r="L7007" t="s">
        <v>25</v>
      </c>
      <c r="M7007" t="s">
        <v>133</v>
      </c>
      <c r="N7007">
        <v>1197</v>
      </c>
      <c r="O7007" t="s">
        <v>134</v>
      </c>
      <c r="P7007" t="s">
        <v>135</v>
      </c>
      <c r="Q7007">
        <v>5</v>
      </c>
      <c r="R7007" t="s">
        <v>1179</v>
      </c>
    </row>
    <row r="7008" spans="1:18" x14ac:dyDescent="0.3">
      <c r="A7008">
        <v>7204</v>
      </c>
      <c r="B7008" t="s">
        <v>18</v>
      </c>
      <c r="C7008">
        <v>2015</v>
      </c>
      <c r="D7008">
        <v>545000</v>
      </c>
      <c r="E7008">
        <v>180000</v>
      </c>
      <c r="F7008" t="s">
        <v>38</v>
      </c>
      <c r="G7008" t="s">
        <v>1100</v>
      </c>
      <c r="H7008" t="s">
        <v>2434</v>
      </c>
      <c r="I7008" t="s">
        <v>22</v>
      </c>
      <c r="J7008" t="s">
        <v>23</v>
      </c>
      <c r="K7008" t="s">
        <v>24</v>
      </c>
      <c r="L7008" t="s">
        <v>25</v>
      </c>
      <c r="M7008" t="s">
        <v>229</v>
      </c>
      <c r="N7008">
        <v>1248</v>
      </c>
      <c r="O7008" t="s">
        <v>27</v>
      </c>
      <c r="P7008" t="s">
        <v>28</v>
      </c>
      <c r="Q7008">
        <v>5</v>
      </c>
      <c r="R7008" t="s">
        <v>1179</v>
      </c>
    </row>
    <row r="7009" spans="1:18" x14ac:dyDescent="0.3">
      <c r="A7009">
        <v>7205</v>
      </c>
      <c r="B7009" t="s">
        <v>18</v>
      </c>
      <c r="C7009">
        <v>2011</v>
      </c>
      <c r="D7009">
        <v>210000</v>
      </c>
      <c r="E7009">
        <v>90000</v>
      </c>
      <c r="F7009" t="s">
        <v>38</v>
      </c>
      <c r="G7009" t="s">
        <v>1100</v>
      </c>
      <c r="H7009" t="s">
        <v>2434</v>
      </c>
      <c r="I7009" t="s">
        <v>41</v>
      </c>
      <c r="J7009" t="s">
        <v>23</v>
      </c>
      <c r="K7009" t="s">
        <v>24</v>
      </c>
      <c r="L7009" t="s">
        <v>33</v>
      </c>
      <c r="M7009" t="s">
        <v>85</v>
      </c>
      <c r="N7009">
        <v>998</v>
      </c>
      <c r="O7009" t="s">
        <v>67</v>
      </c>
      <c r="P7009" t="s">
        <v>141</v>
      </c>
      <c r="Q7009">
        <v>5</v>
      </c>
      <c r="R7009" t="s">
        <v>1179</v>
      </c>
    </row>
    <row r="7010" spans="1:18" x14ac:dyDescent="0.3">
      <c r="A7010">
        <v>7206</v>
      </c>
      <c r="B7010" t="s">
        <v>37</v>
      </c>
      <c r="C7010">
        <v>2008</v>
      </c>
      <c r="D7010">
        <v>185000</v>
      </c>
      <c r="E7010">
        <v>110000</v>
      </c>
      <c r="F7010" t="s">
        <v>38</v>
      </c>
      <c r="G7010" t="s">
        <v>1100</v>
      </c>
      <c r="H7010" t="s">
        <v>2434</v>
      </c>
      <c r="I7010" t="s">
        <v>41</v>
      </c>
      <c r="J7010" t="s">
        <v>23</v>
      </c>
      <c r="K7010" t="s">
        <v>24</v>
      </c>
      <c r="L7010" t="s">
        <v>33</v>
      </c>
      <c r="M7010" t="s">
        <v>43</v>
      </c>
      <c r="N7010">
        <v>1497</v>
      </c>
      <c r="O7010" t="s">
        <v>44</v>
      </c>
      <c r="P7010" t="s">
        <v>45</v>
      </c>
      <c r="Q7010">
        <v>5</v>
      </c>
      <c r="R7010" t="s">
        <v>1179</v>
      </c>
    </row>
    <row r="7011" spans="1:18" x14ac:dyDescent="0.3">
      <c r="A7011">
        <v>7207</v>
      </c>
      <c r="B7011" t="s">
        <v>18</v>
      </c>
      <c r="C7011">
        <v>2006</v>
      </c>
      <c r="D7011">
        <v>125000</v>
      </c>
      <c r="E7011">
        <v>59000</v>
      </c>
      <c r="F7011" t="s">
        <v>38</v>
      </c>
      <c r="G7011" t="s">
        <v>1100</v>
      </c>
      <c r="H7011" t="s">
        <v>2434</v>
      </c>
      <c r="I7011" t="s">
        <v>41</v>
      </c>
      <c r="J7011" t="s">
        <v>23</v>
      </c>
      <c r="K7011" t="s">
        <v>24</v>
      </c>
      <c r="L7011" t="s">
        <v>33</v>
      </c>
      <c r="M7011" t="s">
        <v>85</v>
      </c>
      <c r="N7011">
        <v>998</v>
      </c>
      <c r="O7011" t="s">
        <v>67</v>
      </c>
      <c r="P7011" t="s">
        <v>141</v>
      </c>
      <c r="Q7011">
        <v>5</v>
      </c>
      <c r="R7011" t="s">
        <v>1179</v>
      </c>
    </row>
    <row r="7012" spans="1:18" x14ac:dyDescent="0.3">
      <c r="A7012">
        <v>7208</v>
      </c>
      <c r="B7012" t="s">
        <v>46</v>
      </c>
      <c r="C7012">
        <v>2014</v>
      </c>
      <c r="D7012">
        <v>280000</v>
      </c>
      <c r="E7012">
        <v>60000</v>
      </c>
      <c r="F7012" t="s">
        <v>38</v>
      </c>
      <c r="G7012" t="s">
        <v>1100</v>
      </c>
      <c r="H7012" t="s">
        <v>2434</v>
      </c>
      <c r="I7012" t="s">
        <v>41</v>
      </c>
      <c r="J7012" t="s">
        <v>23</v>
      </c>
      <c r="K7012" t="s">
        <v>24</v>
      </c>
      <c r="L7012" t="s">
        <v>33</v>
      </c>
      <c r="M7012" t="s">
        <v>390</v>
      </c>
      <c r="N7012">
        <v>814</v>
      </c>
      <c r="O7012" t="s">
        <v>541</v>
      </c>
      <c r="P7012" t="s">
        <v>542</v>
      </c>
      <c r="Q7012">
        <v>5</v>
      </c>
      <c r="R7012" t="s">
        <v>1179</v>
      </c>
    </row>
    <row r="7013" spans="1:18" x14ac:dyDescent="0.3">
      <c r="A7013">
        <v>7210</v>
      </c>
      <c r="B7013" t="s">
        <v>18</v>
      </c>
      <c r="C7013">
        <v>2005</v>
      </c>
      <c r="D7013">
        <v>98000</v>
      </c>
      <c r="E7013">
        <v>70000</v>
      </c>
      <c r="F7013" t="s">
        <v>38</v>
      </c>
      <c r="G7013" t="s">
        <v>1100</v>
      </c>
      <c r="H7013" t="s">
        <v>2432</v>
      </c>
      <c r="I7013" t="s">
        <v>41</v>
      </c>
      <c r="J7013" t="s">
        <v>23</v>
      </c>
      <c r="K7013" t="s">
        <v>24</v>
      </c>
      <c r="L7013" t="s">
        <v>33</v>
      </c>
      <c r="M7013" t="s">
        <v>85</v>
      </c>
      <c r="N7013">
        <v>998</v>
      </c>
      <c r="O7013" t="s">
        <v>67</v>
      </c>
      <c r="P7013" t="s">
        <v>141</v>
      </c>
      <c r="Q7013">
        <v>5</v>
      </c>
      <c r="R7013" t="s">
        <v>1179</v>
      </c>
    </row>
    <row r="7014" spans="1:18" x14ac:dyDescent="0.3">
      <c r="A7014">
        <v>7211</v>
      </c>
      <c r="B7014" t="s">
        <v>109</v>
      </c>
      <c r="C7014">
        <v>2009</v>
      </c>
      <c r="D7014">
        <v>100000</v>
      </c>
      <c r="E7014">
        <v>190000</v>
      </c>
      <c r="F7014" t="s">
        <v>38</v>
      </c>
      <c r="G7014" t="s">
        <v>1100</v>
      </c>
      <c r="H7014" t="s">
        <v>2433</v>
      </c>
      <c r="I7014" t="s">
        <v>22</v>
      </c>
      <c r="J7014" t="s">
        <v>23</v>
      </c>
      <c r="K7014" t="s">
        <v>24</v>
      </c>
      <c r="L7014" t="s">
        <v>25</v>
      </c>
      <c r="M7014" t="s">
        <v>142</v>
      </c>
      <c r="N7014">
        <v>1405</v>
      </c>
      <c r="O7014" t="s">
        <v>561</v>
      </c>
      <c r="P7014" t="s">
        <v>562</v>
      </c>
      <c r="Q7014">
        <v>5</v>
      </c>
      <c r="R7014" t="s">
        <v>1179</v>
      </c>
    </row>
    <row r="7015" spans="1:18" x14ac:dyDescent="0.3">
      <c r="A7015">
        <v>7212</v>
      </c>
      <c r="B7015" t="s">
        <v>88</v>
      </c>
      <c r="C7015">
        <v>2013</v>
      </c>
      <c r="D7015">
        <v>250000</v>
      </c>
      <c r="E7015">
        <v>180000</v>
      </c>
      <c r="F7015" t="s">
        <v>38</v>
      </c>
      <c r="G7015" t="s">
        <v>1100</v>
      </c>
      <c r="H7015" t="s">
        <v>2286</v>
      </c>
      <c r="I7015" t="s">
        <v>22</v>
      </c>
      <c r="J7015" t="s">
        <v>23</v>
      </c>
      <c r="K7015" t="s">
        <v>24</v>
      </c>
      <c r="L7015" t="s">
        <v>25</v>
      </c>
      <c r="M7015" t="s">
        <v>574</v>
      </c>
      <c r="N7015">
        <v>1461</v>
      </c>
      <c r="O7015" t="s">
        <v>103</v>
      </c>
      <c r="P7015" t="s">
        <v>74</v>
      </c>
      <c r="Q7015">
        <v>5</v>
      </c>
      <c r="R7015" t="s">
        <v>1179</v>
      </c>
    </row>
    <row r="7016" spans="1:18" x14ac:dyDescent="0.3">
      <c r="A7016">
        <v>7213</v>
      </c>
      <c r="B7016" t="s">
        <v>65</v>
      </c>
      <c r="C7016">
        <v>2010</v>
      </c>
      <c r="D7016">
        <v>750000</v>
      </c>
      <c r="E7016">
        <v>150000</v>
      </c>
      <c r="F7016" t="s">
        <v>38</v>
      </c>
      <c r="G7016" t="s">
        <v>1100</v>
      </c>
      <c r="H7016" t="s">
        <v>2286</v>
      </c>
      <c r="I7016" t="s">
        <v>22</v>
      </c>
      <c r="J7016" t="s">
        <v>23</v>
      </c>
      <c r="K7016" t="s">
        <v>24</v>
      </c>
      <c r="L7016" t="s">
        <v>33</v>
      </c>
      <c r="M7016" t="s">
        <v>468</v>
      </c>
      <c r="N7016">
        <v>2982</v>
      </c>
      <c r="O7016" t="s">
        <v>469</v>
      </c>
      <c r="P7016" t="s">
        <v>169</v>
      </c>
      <c r="Q7016">
        <v>7</v>
      </c>
      <c r="R7016" t="s">
        <v>1179</v>
      </c>
    </row>
    <row r="7017" spans="1:18" x14ac:dyDescent="0.3">
      <c r="A7017">
        <v>7214</v>
      </c>
      <c r="B7017" t="s">
        <v>120</v>
      </c>
      <c r="C7017">
        <v>2007</v>
      </c>
      <c r="D7017">
        <v>160000</v>
      </c>
      <c r="E7017">
        <v>130000</v>
      </c>
      <c r="F7017" t="s">
        <v>38</v>
      </c>
      <c r="G7017" t="s">
        <v>1100</v>
      </c>
      <c r="H7017" t="s">
        <v>2286</v>
      </c>
      <c r="I7017" t="s">
        <v>22</v>
      </c>
      <c r="J7017" t="s">
        <v>23</v>
      </c>
      <c r="K7017" t="s">
        <v>24</v>
      </c>
      <c r="L7017" t="s">
        <v>33</v>
      </c>
      <c r="M7017" t="s">
        <v>723</v>
      </c>
      <c r="N7017">
        <v>1991</v>
      </c>
      <c r="O7017" t="s">
        <v>724</v>
      </c>
      <c r="P7017" t="s">
        <v>725</v>
      </c>
      <c r="Q7017">
        <v>5</v>
      </c>
      <c r="R7017" t="s">
        <v>1179</v>
      </c>
    </row>
    <row r="7018" spans="1:18" x14ac:dyDescent="0.3">
      <c r="A7018">
        <v>7215</v>
      </c>
      <c r="B7018" t="s">
        <v>46</v>
      </c>
      <c r="C7018">
        <v>2013</v>
      </c>
      <c r="D7018">
        <v>509999</v>
      </c>
      <c r="E7018">
        <v>120000</v>
      </c>
      <c r="F7018" t="s">
        <v>38</v>
      </c>
      <c r="G7018" t="s">
        <v>1100</v>
      </c>
      <c r="H7018" t="s">
        <v>2433</v>
      </c>
      <c r="I7018" t="s">
        <v>22</v>
      </c>
      <c r="J7018" t="s">
        <v>23</v>
      </c>
      <c r="K7018" t="s">
        <v>154</v>
      </c>
      <c r="L7018" t="s">
        <v>33</v>
      </c>
      <c r="M7018" t="s">
        <v>288</v>
      </c>
      <c r="N7018">
        <v>1582</v>
      </c>
      <c r="O7018" t="s">
        <v>464</v>
      </c>
      <c r="P7018" t="s">
        <v>302</v>
      </c>
      <c r="Q7018">
        <v>5</v>
      </c>
      <c r="R7018" t="s">
        <v>1179</v>
      </c>
    </row>
    <row r="7019" spans="1:18" x14ac:dyDescent="0.3">
      <c r="A7019">
        <v>7216</v>
      </c>
      <c r="B7019" t="s">
        <v>109</v>
      </c>
      <c r="C7019">
        <v>2009</v>
      </c>
      <c r="D7019">
        <v>95000</v>
      </c>
      <c r="E7019">
        <v>80000</v>
      </c>
      <c r="F7019" t="s">
        <v>38</v>
      </c>
      <c r="G7019" t="s">
        <v>1100</v>
      </c>
      <c r="H7019" t="s">
        <v>2432</v>
      </c>
      <c r="I7019" t="s">
        <v>22</v>
      </c>
      <c r="J7019" t="s">
        <v>23</v>
      </c>
      <c r="K7019" t="s">
        <v>24</v>
      </c>
      <c r="L7019" t="s">
        <v>33</v>
      </c>
      <c r="M7019" t="s">
        <v>588</v>
      </c>
      <c r="N7019">
        <v>1396</v>
      </c>
      <c r="O7019" t="s">
        <v>589</v>
      </c>
      <c r="P7019" t="s">
        <v>590</v>
      </c>
      <c r="Q7019">
        <v>5</v>
      </c>
      <c r="R7019" t="s">
        <v>1179</v>
      </c>
    </row>
    <row r="7020" spans="1:18" x14ac:dyDescent="0.3">
      <c r="A7020">
        <v>7217</v>
      </c>
      <c r="B7020" t="s">
        <v>46</v>
      </c>
      <c r="C7020">
        <v>2014</v>
      </c>
      <c r="D7020">
        <v>525000</v>
      </c>
      <c r="E7020">
        <v>80000</v>
      </c>
      <c r="F7020" t="s">
        <v>38</v>
      </c>
      <c r="G7020" t="s">
        <v>1100</v>
      </c>
      <c r="H7020" t="s">
        <v>2433</v>
      </c>
      <c r="I7020" t="s">
        <v>22</v>
      </c>
      <c r="J7020" t="s">
        <v>23</v>
      </c>
      <c r="K7020" t="s">
        <v>24</v>
      </c>
      <c r="L7020" t="s">
        <v>33</v>
      </c>
      <c r="M7020" t="s">
        <v>288</v>
      </c>
      <c r="N7020">
        <v>1582</v>
      </c>
      <c r="O7020" t="s">
        <v>289</v>
      </c>
      <c r="P7020" t="s">
        <v>290</v>
      </c>
      <c r="Q7020">
        <v>5</v>
      </c>
      <c r="R7020" t="s">
        <v>1179</v>
      </c>
    </row>
    <row r="7021" spans="1:18" x14ac:dyDescent="0.3">
      <c r="A7021">
        <v>7218</v>
      </c>
      <c r="B7021" t="s">
        <v>145</v>
      </c>
      <c r="C7021">
        <v>2017</v>
      </c>
      <c r="D7021">
        <v>278000</v>
      </c>
      <c r="E7021">
        <v>20000</v>
      </c>
      <c r="F7021" t="s">
        <v>38</v>
      </c>
      <c r="G7021" t="s">
        <v>1100</v>
      </c>
      <c r="H7021" t="s">
        <v>2433</v>
      </c>
      <c r="I7021" t="s">
        <v>41</v>
      </c>
      <c r="J7021" t="s">
        <v>23</v>
      </c>
      <c r="K7021" t="s">
        <v>24</v>
      </c>
      <c r="L7021" t="s">
        <v>25</v>
      </c>
      <c r="M7021" t="s">
        <v>553</v>
      </c>
      <c r="N7021">
        <v>999</v>
      </c>
      <c r="O7021" t="s">
        <v>86</v>
      </c>
      <c r="P7021" t="s">
        <v>306</v>
      </c>
      <c r="Q7021">
        <v>5</v>
      </c>
      <c r="R7021" t="s">
        <v>1179</v>
      </c>
    </row>
    <row r="7022" spans="1:18" x14ac:dyDescent="0.3">
      <c r="A7022">
        <v>7219</v>
      </c>
      <c r="B7022" t="s">
        <v>18</v>
      </c>
      <c r="C7022">
        <v>1997</v>
      </c>
      <c r="D7022">
        <v>50000</v>
      </c>
      <c r="E7022">
        <v>60000</v>
      </c>
      <c r="F7022" t="s">
        <v>38</v>
      </c>
      <c r="G7022" t="s">
        <v>1100</v>
      </c>
      <c r="H7022" t="s">
        <v>2432</v>
      </c>
      <c r="I7022" t="s">
        <v>41</v>
      </c>
      <c r="J7022" t="s">
        <v>23</v>
      </c>
      <c r="K7022" t="s">
        <v>24</v>
      </c>
      <c r="L7022" t="s">
        <v>33</v>
      </c>
      <c r="M7022" t="s">
        <v>50</v>
      </c>
      <c r="N7022">
        <v>796</v>
      </c>
      <c r="O7022" t="s">
        <v>63</v>
      </c>
      <c r="P7022" t="s">
        <v>64</v>
      </c>
      <c r="Q7022">
        <v>4</v>
      </c>
      <c r="R7022" t="s">
        <v>1179</v>
      </c>
    </row>
    <row r="7023" spans="1:18" x14ac:dyDescent="0.3">
      <c r="A7023">
        <v>7220</v>
      </c>
      <c r="B7023" t="s">
        <v>221</v>
      </c>
      <c r="C7023">
        <v>2011</v>
      </c>
      <c r="D7023">
        <v>254999</v>
      </c>
      <c r="E7023">
        <v>120000</v>
      </c>
      <c r="F7023" t="s">
        <v>38</v>
      </c>
      <c r="G7023" t="s">
        <v>1100</v>
      </c>
      <c r="H7023" t="s">
        <v>2432</v>
      </c>
      <c r="I7023" t="s">
        <v>22</v>
      </c>
      <c r="J7023" t="s">
        <v>23</v>
      </c>
      <c r="K7023" t="s">
        <v>24</v>
      </c>
      <c r="L7023" t="s">
        <v>42</v>
      </c>
      <c r="M7023" t="s">
        <v>655</v>
      </c>
      <c r="N7023">
        <v>1199</v>
      </c>
      <c r="O7023" t="s">
        <v>82</v>
      </c>
      <c r="P7023" t="s">
        <v>656</v>
      </c>
      <c r="Q7023">
        <v>5</v>
      </c>
      <c r="R7023" t="s">
        <v>1179</v>
      </c>
    </row>
    <row r="7024" spans="1:18" x14ac:dyDescent="0.3">
      <c r="A7024">
        <v>7221</v>
      </c>
      <c r="B7024" t="s">
        <v>18</v>
      </c>
      <c r="C7024">
        <v>2019</v>
      </c>
      <c r="D7024">
        <v>675000</v>
      </c>
      <c r="E7024">
        <v>10000</v>
      </c>
      <c r="F7024" t="s">
        <v>38</v>
      </c>
      <c r="G7024" t="s">
        <v>1100</v>
      </c>
      <c r="H7024" t="s">
        <v>2432</v>
      </c>
      <c r="I7024" t="s">
        <v>41</v>
      </c>
      <c r="J7024" t="s">
        <v>23</v>
      </c>
      <c r="K7024" t="s">
        <v>24</v>
      </c>
      <c r="L7024" t="s">
        <v>25</v>
      </c>
      <c r="M7024" t="s">
        <v>264</v>
      </c>
      <c r="N7024">
        <v>1197</v>
      </c>
      <c r="O7024" t="s">
        <v>265</v>
      </c>
      <c r="P7024" t="s">
        <v>266</v>
      </c>
      <c r="Q7024">
        <v>5</v>
      </c>
      <c r="R7024" t="s">
        <v>1179</v>
      </c>
    </row>
    <row r="7025" spans="1:18" x14ac:dyDescent="0.3">
      <c r="A7025">
        <v>7222</v>
      </c>
      <c r="B7025" t="s">
        <v>18</v>
      </c>
      <c r="C7025">
        <v>2016</v>
      </c>
      <c r="D7025">
        <v>600000</v>
      </c>
      <c r="E7025">
        <v>147000</v>
      </c>
      <c r="F7025" t="s">
        <v>38</v>
      </c>
      <c r="G7025" t="s">
        <v>1100</v>
      </c>
      <c r="H7025" t="s">
        <v>2286</v>
      </c>
      <c r="I7025" t="s">
        <v>22</v>
      </c>
      <c r="J7025" t="s">
        <v>23</v>
      </c>
      <c r="K7025" t="s">
        <v>24</v>
      </c>
      <c r="L7025" t="s">
        <v>33</v>
      </c>
      <c r="M7025" t="s">
        <v>106</v>
      </c>
      <c r="N7025">
        <v>1248</v>
      </c>
      <c r="O7025" t="s">
        <v>27</v>
      </c>
      <c r="P7025" t="s">
        <v>28</v>
      </c>
      <c r="Q7025">
        <v>5</v>
      </c>
      <c r="R7025" t="s">
        <v>1179</v>
      </c>
    </row>
    <row r="7026" spans="1:18" x14ac:dyDescent="0.3">
      <c r="A7026">
        <v>7223</v>
      </c>
      <c r="B7026" t="s">
        <v>18</v>
      </c>
      <c r="C7026">
        <v>2018</v>
      </c>
      <c r="D7026">
        <v>950000</v>
      </c>
      <c r="E7026">
        <v>51000</v>
      </c>
      <c r="F7026" t="s">
        <v>38</v>
      </c>
      <c r="G7026" t="s">
        <v>1100</v>
      </c>
      <c r="H7026" t="s">
        <v>2286</v>
      </c>
      <c r="I7026" t="s">
        <v>22</v>
      </c>
      <c r="J7026" t="s">
        <v>23</v>
      </c>
      <c r="K7026" t="s">
        <v>24</v>
      </c>
      <c r="L7026" t="s">
        <v>25</v>
      </c>
      <c r="M7026" t="s">
        <v>225</v>
      </c>
      <c r="N7026">
        <v>1248</v>
      </c>
      <c r="O7026" t="s">
        <v>94</v>
      </c>
      <c r="P7026" t="s">
        <v>95</v>
      </c>
      <c r="Q7026">
        <v>5</v>
      </c>
      <c r="R7026" t="s">
        <v>1179</v>
      </c>
    </row>
    <row r="7027" spans="1:18" x14ac:dyDescent="0.3">
      <c r="A7027">
        <v>7224</v>
      </c>
      <c r="B7027" t="s">
        <v>37</v>
      </c>
      <c r="C7027">
        <v>2007</v>
      </c>
      <c r="D7027">
        <v>229999</v>
      </c>
      <c r="E7027">
        <v>60000</v>
      </c>
      <c r="F7027" t="s">
        <v>38</v>
      </c>
      <c r="G7027" t="s">
        <v>1100</v>
      </c>
      <c r="H7027" t="s">
        <v>2286</v>
      </c>
      <c r="I7027" t="s">
        <v>41</v>
      </c>
      <c r="J7027" t="s">
        <v>23</v>
      </c>
      <c r="K7027" t="s">
        <v>24</v>
      </c>
      <c r="L7027" t="s">
        <v>42</v>
      </c>
      <c r="M7027" t="s">
        <v>43</v>
      </c>
      <c r="N7027">
        <v>1497</v>
      </c>
      <c r="O7027" t="s">
        <v>44</v>
      </c>
      <c r="P7027" t="s">
        <v>45</v>
      </c>
      <c r="Q7027">
        <v>5</v>
      </c>
      <c r="R7027" t="s">
        <v>1179</v>
      </c>
    </row>
    <row r="7028" spans="1:18" x14ac:dyDescent="0.3">
      <c r="A7028">
        <v>7225</v>
      </c>
      <c r="B7028" t="s">
        <v>65</v>
      </c>
      <c r="C7028">
        <v>2009</v>
      </c>
      <c r="D7028">
        <v>600000</v>
      </c>
      <c r="E7028">
        <v>220000</v>
      </c>
      <c r="F7028" t="s">
        <v>124</v>
      </c>
      <c r="G7028" t="s">
        <v>804</v>
      </c>
      <c r="H7028" t="s">
        <v>2223</v>
      </c>
      <c r="I7028" t="s">
        <v>22</v>
      </c>
      <c r="J7028" t="s">
        <v>23</v>
      </c>
      <c r="K7028" t="s">
        <v>24</v>
      </c>
      <c r="L7028" t="s">
        <v>25</v>
      </c>
      <c r="M7028" t="s">
        <v>475</v>
      </c>
      <c r="N7028">
        <v>2494</v>
      </c>
      <c r="O7028" t="s">
        <v>476</v>
      </c>
      <c r="P7028" t="s">
        <v>477</v>
      </c>
      <c r="Q7028">
        <v>8</v>
      </c>
      <c r="R7028" t="s">
        <v>1179</v>
      </c>
    </row>
    <row r="7029" spans="1:18" x14ac:dyDescent="0.3">
      <c r="A7029">
        <v>7226</v>
      </c>
      <c r="B7029" t="s">
        <v>18</v>
      </c>
      <c r="C7029">
        <v>2017</v>
      </c>
      <c r="D7029">
        <v>330000</v>
      </c>
      <c r="E7029">
        <v>20000</v>
      </c>
      <c r="F7029" t="s">
        <v>124</v>
      </c>
      <c r="G7029" t="s">
        <v>804</v>
      </c>
      <c r="H7029" t="s">
        <v>1940</v>
      </c>
      <c r="I7029" t="s">
        <v>41</v>
      </c>
      <c r="J7029" t="s">
        <v>23</v>
      </c>
      <c r="K7029" t="s">
        <v>24</v>
      </c>
      <c r="L7029" t="s">
        <v>25</v>
      </c>
      <c r="M7029" t="s">
        <v>117</v>
      </c>
      <c r="N7029">
        <v>796</v>
      </c>
      <c r="O7029" t="s">
        <v>118</v>
      </c>
      <c r="P7029" t="s">
        <v>119</v>
      </c>
      <c r="Q7029">
        <v>5</v>
      </c>
      <c r="R7029" t="s">
        <v>1179</v>
      </c>
    </row>
    <row r="7030" spans="1:18" x14ac:dyDescent="0.3">
      <c r="A7030">
        <v>7227</v>
      </c>
      <c r="B7030" t="s">
        <v>18</v>
      </c>
      <c r="C7030">
        <v>2017</v>
      </c>
      <c r="D7030">
        <v>350000</v>
      </c>
      <c r="E7030">
        <v>40000</v>
      </c>
      <c r="F7030" t="s">
        <v>124</v>
      </c>
      <c r="G7030" t="s">
        <v>804</v>
      </c>
      <c r="H7030" t="s">
        <v>2223</v>
      </c>
      <c r="I7030" t="s">
        <v>41</v>
      </c>
      <c r="J7030" t="s">
        <v>23</v>
      </c>
      <c r="K7030" t="s">
        <v>24</v>
      </c>
      <c r="L7030" t="s">
        <v>25</v>
      </c>
      <c r="M7030" t="s">
        <v>140</v>
      </c>
      <c r="N7030">
        <v>998</v>
      </c>
      <c r="O7030" t="s">
        <v>166</v>
      </c>
      <c r="P7030" t="s">
        <v>141</v>
      </c>
      <c r="Q7030">
        <v>5</v>
      </c>
      <c r="R7030" t="s">
        <v>1179</v>
      </c>
    </row>
    <row r="7031" spans="1:18" x14ac:dyDescent="0.3">
      <c r="A7031">
        <v>7228</v>
      </c>
      <c r="B7031" t="s">
        <v>221</v>
      </c>
      <c r="C7031">
        <v>2016</v>
      </c>
      <c r="D7031">
        <v>560000</v>
      </c>
      <c r="E7031">
        <v>35000</v>
      </c>
      <c r="F7031" t="s">
        <v>124</v>
      </c>
      <c r="G7031" t="s">
        <v>804</v>
      </c>
      <c r="H7031" t="s">
        <v>2223</v>
      </c>
      <c r="I7031" t="s">
        <v>41</v>
      </c>
      <c r="J7031" t="s">
        <v>23</v>
      </c>
      <c r="K7031" t="s">
        <v>24</v>
      </c>
      <c r="L7031" t="s">
        <v>25</v>
      </c>
      <c r="M7031" t="s">
        <v>408</v>
      </c>
      <c r="N7031">
        <v>1199</v>
      </c>
      <c r="O7031" t="s">
        <v>27</v>
      </c>
      <c r="P7031" t="s">
        <v>1154</v>
      </c>
      <c r="Q7031">
        <v>5</v>
      </c>
      <c r="R7031" t="s">
        <v>1179</v>
      </c>
    </row>
    <row r="7032" spans="1:18" x14ac:dyDescent="0.3">
      <c r="A7032">
        <v>7229</v>
      </c>
      <c r="B7032" t="s">
        <v>18</v>
      </c>
      <c r="C7032">
        <v>2017</v>
      </c>
      <c r="D7032">
        <v>440000</v>
      </c>
      <c r="E7032">
        <v>30000</v>
      </c>
      <c r="F7032" t="s">
        <v>124</v>
      </c>
      <c r="G7032" t="s">
        <v>804</v>
      </c>
      <c r="H7032" t="s">
        <v>2223</v>
      </c>
      <c r="I7032" t="s">
        <v>41</v>
      </c>
      <c r="J7032" t="s">
        <v>23</v>
      </c>
      <c r="K7032" t="s">
        <v>24</v>
      </c>
      <c r="L7032" t="s">
        <v>25</v>
      </c>
      <c r="M7032" t="s">
        <v>226</v>
      </c>
      <c r="N7032">
        <v>998</v>
      </c>
      <c r="O7032" t="s">
        <v>244</v>
      </c>
      <c r="P7032" t="s">
        <v>141</v>
      </c>
      <c r="Q7032">
        <v>5</v>
      </c>
      <c r="R7032" t="s">
        <v>1179</v>
      </c>
    </row>
    <row r="7033" spans="1:18" x14ac:dyDescent="0.3">
      <c r="A7033">
        <v>7230</v>
      </c>
      <c r="B7033" t="s">
        <v>18</v>
      </c>
      <c r="C7033">
        <v>2011</v>
      </c>
      <c r="D7033">
        <v>220000</v>
      </c>
      <c r="E7033">
        <v>90000</v>
      </c>
      <c r="F7033" t="s">
        <v>124</v>
      </c>
      <c r="G7033" t="s">
        <v>196</v>
      </c>
      <c r="H7033" t="s">
        <v>1465</v>
      </c>
      <c r="I7033" t="s">
        <v>41</v>
      </c>
      <c r="J7033" t="s">
        <v>23</v>
      </c>
      <c r="K7033" t="s">
        <v>24</v>
      </c>
      <c r="L7033" t="s">
        <v>33</v>
      </c>
      <c r="M7033" t="s">
        <v>273</v>
      </c>
      <c r="N7033">
        <v>998</v>
      </c>
      <c r="O7033" t="s">
        <v>507</v>
      </c>
      <c r="P7033" t="s">
        <v>141</v>
      </c>
      <c r="Q7033">
        <v>5</v>
      </c>
      <c r="R7033" t="s">
        <v>1179</v>
      </c>
    </row>
    <row r="7034" spans="1:18" x14ac:dyDescent="0.3">
      <c r="A7034">
        <v>7231</v>
      </c>
      <c r="B7034" t="s">
        <v>18</v>
      </c>
      <c r="C7034">
        <v>2017</v>
      </c>
      <c r="D7034">
        <v>750000</v>
      </c>
      <c r="E7034">
        <v>110000</v>
      </c>
      <c r="F7034" t="s">
        <v>124</v>
      </c>
      <c r="G7034" t="s">
        <v>196</v>
      </c>
      <c r="H7034" t="s">
        <v>1465</v>
      </c>
      <c r="I7034" t="s">
        <v>22</v>
      </c>
      <c r="J7034" t="s">
        <v>23</v>
      </c>
      <c r="K7034" t="s">
        <v>24</v>
      </c>
      <c r="L7034" t="s">
        <v>33</v>
      </c>
      <c r="M7034" t="s">
        <v>424</v>
      </c>
      <c r="N7034">
        <v>1248</v>
      </c>
      <c r="O7034" t="s">
        <v>425</v>
      </c>
      <c r="P7034" t="s">
        <v>28</v>
      </c>
      <c r="Q7034">
        <v>5</v>
      </c>
      <c r="R7034" t="s">
        <v>1179</v>
      </c>
    </row>
    <row r="7035" spans="1:18" x14ac:dyDescent="0.3">
      <c r="A7035">
        <v>7232</v>
      </c>
      <c r="B7035" t="s">
        <v>88</v>
      </c>
      <c r="C7035">
        <v>2015</v>
      </c>
      <c r="D7035">
        <v>800000</v>
      </c>
      <c r="E7035">
        <v>140000</v>
      </c>
      <c r="F7035" t="s">
        <v>124</v>
      </c>
      <c r="G7035" t="s">
        <v>196</v>
      </c>
      <c r="H7035" t="s">
        <v>1465</v>
      </c>
      <c r="I7035" t="s">
        <v>22</v>
      </c>
      <c r="J7035" t="s">
        <v>23</v>
      </c>
      <c r="K7035" t="s">
        <v>24</v>
      </c>
      <c r="L7035" t="s">
        <v>25</v>
      </c>
      <c r="M7035" t="s">
        <v>282</v>
      </c>
      <c r="N7035">
        <v>2179</v>
      </c>
      <c r="O7035" t="s">
        <v>446</v>
      </c>
      <c r="P7035" t="s">
        <v>447</v>
      </c>
      <c r="Q7035">
        <v>7</v>
      </c>
      <c r="R7035" t="s">
        <v>1179</v>
      </c>
    </row>
    <row r="7036" spans="1:18" x14ac:dyDescent="0.3">
      <c r="A7036">
        <v>7233</v>
      </c>
      <c r="B7036" t="s">
        <v>109</v>
      </c>
      <c r="C7036">
        <v>2007</v>
      </c>
      <c r="D7036">
        <v>59259</v>
      </c>
      <c r="E7036">
        <v>104000</v>
      </c>
      <c r="F7036" t="s">
        <v>56</v>
      </c>
      <c r="G7036" t="s">
        <v>57</v>
      </c>
      <c r="H7036" t="s">
        <v>1554</v>
      </c>
      <c r="I7036" t="s">
        <v>22</v>
      </c>
      <c r="J7036" t="s">
        <v>23</v>
      </c>
      <c r="K7036" t="s">
        <v>24</v>
      </c>
      <c r="L7036" t="s">
        <v>33</v>
      </c>
      <c r="M7036" t="s">
        <v>593</v>
      </c>
      <c r="N7036">
        <v>1396</v>
      </c>
      <c r="O7036" t="s">
        <v>594</v>
      </c>
      <c r="P7036" t="s">
        <v>595</v>
      </c>
      <c r="Q7036">
        <v>5</v>
      </c>
      <c r="R7036" t="s">
        <v>1179</v>
      </c>
    </row>
    <row r="7037" spans="1:18" x14ac:dyDescent="0.3">
      <c r="A7037">
        <v>7234</v>
      </c>
      <c r="B7037" t="s">
        <v>18</v>
      </c>
      <c r="C7037">
        <v>2018</v>
      </c>
      <c r="D7037">
        <v>740000</v>
      </c>
      <c r="E7037">
        <v>9000</v>
      </c>
      <c r="F7037" t="s">
        <v>124</v>
      </c>
      <c r="G7037" t="s">
        <v>196</v>
      </c>
      <c r="H7037" t="s">
        <v>1465</v>
      </c>
      <c r="I7037" t="s">
        <v>41</v>
      </c>
      <c r="J7037" t="s">
        <v>23</v>
      </c>
      <c r="K7037" t="s">
        <v>154</v>
      </c>
      <c r="L7037" t="s">
        <v>25</v>
      </c>
      <c r="M7037" t="s">
        <v>113</v>
      </c>
      <c r="N7037">
        <v>1197</v>
      </c>
      <c r="O7037" t="s">
        <v>114</v>
      </c>
      <c r="P7037" t="s">
        <v>115</v>
      </c>
      <c r="Q7037">
        <v>5</v>
      </c>
      <c r="R7037" t="s">
        <v>1179</v>
      </c>
    </row>
    <row r="7038" spans="1:18" x14ac:dyDescent="0.3">
      <c r="A7038">
        <v>7235</v>
      </c>
      <c r="B7038" t="s">
        <v>18</v>
      </c>
      <c r="C7038">
        <v>2019</v>
      </c>
      <c r="D7038">
        <v>570000</v>
      </c>
      <c r="E7038">
        <v>19000</v>
      </c>
      <c r="F7038" t="s">
        <v>56</v>
      </c>
      <c r="G7038" t="s">
        <v>57</v>
      </c>
      <c r="H7038" t="s">
        <v>1554</v>
      </c>
      <c r="I7038" t="s">
        <v>41</v>
      </c>
      <c r="J7038" t="s">
        <v>23</v>
      </c>
      <c r="K7038" t="s">
        <v>154</v>
      </c>
      <c r="L7038" t="s">
        <v>33</v>
      </c>
      <c r="M7038" t="s">
        <v>903</v>
      </c>
      <c r="N7038">
        <v>1197</v>
      </c>
      <c r="O7038" t="s">
        <v>265</v>
      </c>
      <c r="P7038" t="s">
        <v>266</v>
      </c>
      <c r="Q7038">
        <v>5</v>
      </c>
      <c r="R7038" t="s">
        <v>1179</v>
      </c>
    </row>
    <row r="7039" spans="1:18" x14ac:dyDescent="0.3">
      <c r="A7039">
        <v>7236</v>
      </c>
      <c r="B7039" t="s">
        <v>18</v>
      </c>
      <c r="C7039">
        <v>2017</v>
      </c>
      <c r="D7039">
        <v>430000</v>
      </c>
      <c r="E7039">
        <v>20000</v>
      </c>
      <c r="F7039" t="s">
        <v>56</v>
      </c>
      <c r="G7039" t="s">
        <v>57</v>
      </c>
      <c r="H7039" t="s">
        <v>1554</v>
      </c>
      <c r="I7039" t="s">
        <v>41</v>
      </c>
      <c r="J7039" t="s">
        <v>23</v>
      </c>
      <c r="K7039" t="s">
        <v>154</v>
      </c>
      <c r="L7039" t="s">
        <v>25</v>
      </c>
      <c r="M7039" t="s">
        <v>226</v>
      </c>
      <c r="N7039">
        <v>998</v>
      </c>
      <c r="O7039" t="s">
        <v>86</v>
      </c>
      <c r="P7039" t="s">
        <v>141</v>
      </c>
      <c r="Q7039">
        <v>5</v>
      </c>
      <c r="R7039" t="s">
        <v>1179</v>
      </c>
    </row>
    <row r="7040" spans="1:18" x14ac:dyDescent="0.3">
      <c r="A7040">
        <v>7237</v>
      </c>
      <c r="B7040" t="s">
        <v>18</v>
      </c>
      <c r="C7040">
        <v>2016</v>
      </c>
      <c r="D7040">
        <v>800000</v>
      </c>
      <c r="E7040">
        <v>70000</v>
      </c>
      <c r="F7040" t="s">
        <v>124</v>
      </c>
      <c r="G7040" t="s">
        <v>799</v>
      </c>
      <c r="H7040" t="s">
        <v>2084</v>
      </c>
      <c r="I7040" t="s">
        <v>22</v>
      </c>
      <c r="J7040" t="s">
        <v>23</v>
      </c>
      <c r="K7040" t="s">
        <v>24</v>
      </c>
      <c r="L7040" t="s">
        <v>25</v>
      </c>
      <c r="M7040" t="s">
        <v>129</v>
      </c>
      <c r="N7040">
        <v>1248</v>
      </c>
      <c r="O7040" t="s">
        <v>94</v>
      </c>
      <c r="P7040" t="s">
        <v>95</v>
      </c>
      <c r="Q7040">
        <v>5</v>
      </c>
      <c r="R7040" t="s">
        <v>1179</v>
      </c>
    </row>
    <row r="7041" spans="1:18" x14ac:dyDescent="0.3">
      <c r="A7041">
        <v>7238</v>
      </c>
      <c r="B7041" t="s">
        <v>46</v>
      </c>
      <c r="C7041">
        <v>2015</v>
      </c>
      <c r="D7041">
        <v>450000</v>
      </c>
      <c r="E7041">
        <v>53000</v>
      </c>
      <c r="F7041" t="s">
        <v>124</v>
      </c>
      <c r="G7041" t="s">
        <v>799</v>
      </c>
      <c r="H7041" t="s">
        <v>2084</v>
      </c>
      <c r="I7041" t="s">
        <v>22</v>
      </c>
      <c r="J7041" t="s">
        <v>23</v>
      </c>
      <c r="K7041" t="s">
        <v>24</v>
      </c>
      <c r="L7041" t="s">
        <v>25</v>
      </c>
      <c r="M7041" t="s">
        <v>496</v>
      </c>
      <c r="N7041">
        <v>1120</v>
      </c>
      <c r="O7041" t="s">
        <v>458</v>
      </c>
      <c r="P7041" t="s">
        <v>497</v>
      </c>
      <c r="Q7041">
        <v>5</v>
      </c>
      <c r="R7041" t="s">
        <v>1179</v>
      </c>
    </row>
    <row r="7042" spans="1:18" x14ac:dyDescent="0.3">
      <c r="A7042">
        <v>7239</v>
      </c>
      <c r="B7042" t="s">
        <v>18</v>
      </c>
      <c r="C7042">
        <v>2013</v>
      </c>
      <c r="D7042">
        <v>420000</v>
      </c>
      <c r="E7042">
        <v>105000</v>
      </c>
      <c r="F7042" t="s">
        <v>124</v>
      </c>
      <c r="G7042" t="s">
        <v>799</v>
      </c>
      <c r="H7042" t="s">
        <v>1174</v>
      </c>
      <c r="I7042" t="s">
        <v>22</v>
      </c>
      <c r="J7042" t="s">
        <v>23</v>
      </c>
      <c r="K7042" t="s">
        <v>24</v>
      </c>
      <c r="L7042" t="s">
        <v>33</v>
      </c>
      <c r="M7042" t="s">
        <v>26</v>
      </c>
      <c r="N7042">
        <v>1248</v>
      </c>
      <c r="O7042" t="s">
        <v>27</v>
      </c>
      <c r="P7042" t="s">
        <v>28</v>
      </c>
      <c r="Q7042">
        <v>5</v>
      </c>
      <c r="R7042" t="s">
        <v>1179</v>
      </c>
    </row>
    <row r="7043" spans="1:18" x14ac:dyDescent="0.3">
      <c r="A7043">
        <v>7240</v>
      </c>
      <c r="B7043" t="s">
        <v>88</v>
      </c>
      <c r="C7043">
        <v>2015</v>
      </c>
      <c r="D7043">
        <v>750000</v>
      </c>
      <c r="E7043">
        <v>16000</v>
      </c>
      <c r="F7043" t="s">
        <v>124</v>
      </c>
      <c r="G7043" t="s">
        <v>799</v>
      </c>
      <c r="H7043" t="s">
        <v>2084</v>
      </c>
      <c r="I7043" t="s">
        <v>22</v>
      </c>
      <c r="J7043" t="s">
        <v>23</v>
      </c>
      <c r="K7043" t="s">
        <v>24</v>
      </c>
      <c r="L7043" t="s">
        <v>25</v>
      </c>
      <c r="M7043" t="s">
        <v>713</v>
      </c>
      <c r="N7043">
        <v>2523</v>
      </c>
      <c r="O7043" t="s">
        <v>486</v>
      </c>
      <c r="P7043" t="s">
        <v>714</v>
      </c>
      <c r="Q7043">
        <v>7</v>
      </c>
      <c r="R7043" t="s">
        <v>1179</v>
      </c>
    </row>
    <row r="7044" spans="1:18" x14ac:dyDescent="0.3">
      <c r="A7044">
        <v>7241</v>
      </c>
      <c r="B7044" t="s">
        <v>18</v>
      </c>
      <c r="C7044">
        <v>2019</v>
      </c>
      <c r="D7044">
        <v>780000</v>
      </c>
      <c r="E7044">
        <v>7200</v>
      </c>
      <c r="F7044" t="s">
        <v>124</v>
      </c>
      <c r="G7044" t="s">
        <v>799</v>
      </c>
      <c r="H7044" t="s">
        <v>2309</v>
      </c>
      <c r="I7044" t="s">
        <v>41</v>
      </c>
      <c r="J7044" t="s">
        <v>23</v>
      </c>
      <c r="K7044" t="s">
        <v>24</v>
      </c>
      <c r="L7044" t="s">
        <v>25</v>
      </c>
      <c r="M7044" t="s">
        <v>390</v>
      </c>
      <c r="N7044">
        <v>998</v>
      </c>
      <c r="O7044" t="s">
        <v>2033</v>
      </c>
      <c r="P7044" t="s">
        <v>2034</v>
      </c>
      <c r="Q7044">
        <v>5</v>
      </c>
      <c r="R7044" t="s">
        <v>1179</v>
      </c>
    </row>
    <row r="7045" spans="1:18" x14ac:dyDescent="0.3">
      <c r="A7045">
        <v>7242</v>
      </c>
      <c r="B7045" t="s">
        <v>221</v>
      </c>
      <c r="C7045">
        <v>2011</v>
      </c>
      <c r="D7045">
        <v>320000</v>
      </c>
      <c r="E7045">
        <v>77000</v>
      </c>
      <c r="F7045" t="s">
        <v>124</v>
      </c>
      <c r="G7045" t="s">
        <v>799</v>
      </c>
      <c r="H7045" t="s">
        <v>2309</v>
      </c>
      <c r="I7045" t="s">
        <v>22</v>
      </c>
      <c r="J7045" t="s">
        <v>23</v>
      </c>
      <c r="K7045" t="s">
        <v>24</v>
      </c>
      <c r="L7045" t="s">
        <v>33</v>
      </c>
      <c r="M7045" t="s">
        <v>655</v>
      </c>
      <c r="N7045">
        <v>1199</v>
      </c>
      <c r="O7045" t="s">
        <v>82</v>
      </c>
      <c r="P7045" t="s">
        <v>656</v>
      </c>
      <c r="Q7045">
        <v>5</v>
      </c>
      <c r="R7045" t="s">
        <v>1179</v>
      </c>
    </row>
    <row r="7046" spans="1:18" x14ac:dyDescent="0.3">
      <c r="A7046">
        <v>7243</v>
      </c>
      <c r="B7046" t="s">
        <v>88</v>
      </c>
      <c r="C7046">
        <v>2017</v>
      </c>
      <c r="D7046">
        <v>690000</v>
      </c>
      <c r="E7046">
        <v>40000</v>
      </c>
      <c r="F7046" t="s">
        <v>124</v>
      </c>
      <c r="G7046" t="s">
        <v>799</v>
      </c>
      <c r="H7046" t="s">
        <v>2084</v>
      </c>
      <c r="I7046" t="s">
        <v>22</v>
      </c>
      <c r="J7046" t="s">
        <v>23</v>
      </c>
      <c r="K7046" t="s">
        <v>24</v>
      </c>
      <c r="L7046" t="s">
        <v>25</v>
      </c>
      <c r="M7046" t="s">
        <v>564</v>
      </c>
      <c r="N7046">
        <v>1198</v>
      </c>
      <c r="O7046" t="s">
        <v>565</v>
      </c>
      <c r="P7046" t="s">
        <v>566</v>
      </c>
      <c r="Q7046">
        <v>6</v>
      </c>
      <c r="R7046" t="s">
        <v>1179</v>
      </c>
    </row>
    <row r="7047" spans="1:18" x14ac:dyDescent="0.3">
      <c r="A7047">
        <v>7244</v>
      </c>
      <c r="B7047" t="s">
        <v>18</v>
      </c>
      <c r="C7047">
        <v>2012</v>
      </c>
      <c r="D7047">
        <v>375000</v>
      </c>
      <c r="E7047">
        <v>70000</v>
      </c>
      <c r="F7047" t="s">
        <v>124</v>
      </c>
      <c r="G7047" t="s">
        <v>799</v>
      </c>
      <c r="H7047" t="s">
        <v>2435</v>
      </c>
      <c r="I7047" t="s">
        <v>22</v>
      </c>
      <c r="J7047" t="s">
        <v>23</v>
      </c>
      <c r="K7047" t="s">
        <v>24</v>
      </c>
      <c r="L7047" t="s">
        <v>33</v>
      </c>
      <c r="M7047" t="s">
        <v>81</v>
      </c>
      <c r="N7047">
        <v>1248</v>
      </c>
      <c r="O7047" t="s">
        <v>82</v>
      </c>
      <c r="P7047" t="s">
        <v>28</v>
      </c>
      <c r="Q7047">
        <v>5</v>
      </c>
      <c r="R7047" t="s">
        <v>1179</v>
      </c>
    </row>
    <row r="7048" spans="1:18" x14ac:dyDescent="0.3">
      <c r="A7048">
        <v>7245</v>
      </c>
      <c r="B7048" t="s">
        <v>69</v>
      </c>
      <c r="C7048">
        <v>2017</v>
      </c>
      <c r="D7048">
        <v>620000</v>
      </c>
      <c r="E7048">
        <v>50000</v>
      </c>
      <c r="F7048" t="s">
        <v>124</v>
      </c>
      <c r="G7048" t="s">
        <v>799</v>
      </c>
      <c r="H7048" t="s">
        <v>2435</v>
      </c>
      <c r="I7048" t="s">
        <v>41</v>
      </c>
      <c r="J7048" t="s">
        <v>23</v>
      </c>
      <c r="K7048" t="s">
        <v>24</v>
      </c>
      <c r="L7048" t="s">
        <v>25</v>
      </c>
      <c r="M7048" t="s">
        <v>379</v>
      </c>
      <c r="N7048">
        <v>1196</v>
      </c>
      <c r="O7048" t="s">
        <v>219</v>
      </c>
      <c r="P7048" t="s">
        <v>220</v>
      </c>
      <c r="Q7048">
        <v>5</v>
      </c>
      <c r="R7048" t="s">
        <v>1179</v>
      </c>
    </row>
    <row r="7049" spans="1:18" x14ac:dyDescent="0.3">
      <c r="A7049">
        <v>7246</v>
      </c>
      <c r="B7049" t="s">
        <v>46</v>
      </c>
      <c r="C7049">
        <v>2015</v>
      </c>
      <c r="D7049">
        <v>300000</v>
      </c>
      <c r="E7049">
        <v>85000</v>
      </c>
      <c r="F7049" t="s">
        <v>124</v>
      </c>
      <c r="G7049" t="s">
        <v>799</v>
      </c>
      <c r="H7049" t="s">
        <v>2435</v>
      </c>
      <c r="I7049" t="s">
        <v>59</v>
      </c>
      <c r="J7049" t="s">
        <v>23</v>
      </c>
      <c r="K7049" t="s">
        <v>24</v>
      </c>
      <c r="L7049" t="s">
        <v>25</v>
      </c>
      <c r="M7049" t="s">
        <v>1122</v>
      </c>
      <c r="N7049">
        <v>1086</v>
      </c>
      <c r="O7049" t="s">
        <v>309</v>
      </c>
      <c r="P7049" t="s">
        <v>310</v>
      </c>
      <c r="Q7049">
        <v>5</v>
      </c>
      <c r="R7049" t="s">
        <v>1179</v>
      </c>
    </row>
    <row r="7050" spans="1:18" x14ac:dyDescent="0.3">
      <c r="A7050">
        <v>7247</v>
      </c>
      <c r="B7050" t="s">
        <v>18</v>
      </c>
      <c r="C7050">
        <v>2016</v>
      </c>
      <c r="D7050">
        <v>370000</v>
      </c>
      <c r="E7050">
        <v>58000</v>
      </c>
      <c r="F7050" t="s">
        <v>38</v>
      </c>
      <c r="G7050" t="s">
        <v>70</v>
      </c>
      <c r="H7050" t="s">
        <v>2436</v>
      </c>
      <c r="I7050" t="s">
        <v>41</v>
      </c>
      <c r="J7050" t="s">
        <v>23</v>
      </c>
      <c r="K7050" t="s">
        <v>24</v>
      </c>
      <c r="L7050" t="s">
        <v>33</v>
      </c>
      <c r="M7050" t="s">
        <v>267</v>
      </c>
      <c r="N7050">
        <v>1196</v>
      </c>
      <c r="O7050" t="s">
        <v>268</v>
      </c>
      <c r="P7050" t="s">
        <v>269</v>
      </c>
      <c r="Q7050">
        <v>7</v>
      </c>
      <c r="R7050" t="s">
        <v>1179</v>
      </c>
    </row>
    <row r="7051" spans="1:18" x14ac:dyDescent="0.3">
      <c r="A7051">
        <v>7248</v>
      </c>
      <c r="B7051" t="s">
        <v>88</v>
      </c>
      <c r="C7051">
        <v>2013</v>
      </c>
      <c r="D7051">
        <v>770000</v>
      </c>
      <c r="E7051">
        <v>85000</v>
      </c>
      <c r="F7051" t="s">
        <v>38</v>
      </c>
      <c r="G7051" t="s">
        <v>70</v>
      </c>
      <c r="H7051" t="s">
        <v>2436</v>
      </c>
      <c r="I7051" t="s">
        <v>22</v>
      </c>
      <c r="J7051" t="s">
        <v>23</v>
      </c>
      <c r="K7051" t="s">
        <v>24</v>
      </c>
      <c r="L7051" t="s">
        <v>25</v>
      </c>
      <c r="M7051" t="s">
        <v>478</v>
      </c>
      <c r="N7051">
        <v>2498</v>
      </c>
      <c r="O7051" t="s">
        <v>479</v>
      </c>
      <c r="P7051" t="s">
        <v>480</v>
      </c>
      <c r="Q7051">
        <v>7</v>
      </c>
      <c r="R7051" t="s">
        <v>1179</v>
      </c>
    </row>
    <row r="7052" spans="1:18" x14ac:dyDescent="0.3">
      <c r="A7052">
        <v>7249</v>
      </c>
      <c r="B7052" t="s">
        <v>46</v>
      </c>
      <c r="C7052">
        <v>2014</v>
      </c>
      <c r="D7052">
        <v>500000</v>
      </c>
      <c r="E7052">
        <v>65000</v>
      </c>
      <c r="F7052" t="s">
        <v>38</v>
      </c>
      <c r="G7052" t="s">
        <v>70</v>
      </c>
      <c r="H7052" t="s">
        <v>71</v>
      </c>
      <c r="I7052" t="s">
        <v>41</v>
      </c>
      <c r="J7052" t="s">
        <v>23</v>
      </c>
      <c r="K7052" t="s">
        <v>24</v>
      </c>
      <c r="L7052" t="s">
        <v>25</v>
      </c>
      <c r="M7052" t="s">
        <v>260</v>
      </c>
      <c r="N7052">
        <v>1197</v>
      </c>
      <c r="O7052" t="s">
        <v>54</v>
      </c>
      <c r="P7052" t="s">
        <v>549</v>
      </c>
      <c r="Q7052">
        <v>5</v>
      </c>
      <c r="R7052" t="s">
        <v>1179</v>
      </c>
    </row>
    <row r="7053" spans="1:18" x14ac:dyDescent="0.3">
      <c r="A7053">
        <v>7250</v>
      </c>
      <c r="B7053" t="s">
        <v>88</v>
      </c>
      <c r="C7053">
        <v>2017</v>
      </c>
      <c r="D7053">
        <v>450000</v>
      </c>
      <c r="E7053">
        <v>120000</v>
      </c>
      <c r="F7053" t="s">
        <v>38</v>
      </c>
      <c r="G7053" t="s">
        <v>70</v>
      </c>
      <c r="H7053" t="s">
        <v>2437</v>
      </c>
      <c r="I7053" t="s">
        <v>22</v>
      </c>
      <c r="J7053" t="s">
        <v>23</v>
      </c>
      <c r="K7053" t="s">
        <v>24</v>
      </c>
      <c r="L7053" t="s">
        <v>25</v>
      </c>
      <c r="M7053" t="s">
        <v>564</v>
      </c>
      <c r="N7053">
        <v>1198</v>
      </c>
      <c r="O7053" t="s">
        <v>565</v>
      </c>
      <c r="P7053" t="s">
        <v>566</v>
      </c>
      <c r="Q7053">
        <v>6</v>
      </c>
      <c r="R7053" t="s">
        <v>1179</v>
      </c>
    </row>
    <row r="7054" spans="1:18" x14ac:dyDescent="0.3">
      <c r="A7054">
        <v>7251</v>
      </c>
      <c r="B7054" t="s">
        <v>46</v>
      </c>
      <c r="C7054">
        <v>2013</v>
      </c>
      <c r="D7054">
        <v>195000</v>
      </c>
      <c r="E7054">
        <v>50000</v>
      </c>
      <c r="F7054" t="s">
        <v>38</v>
      </c>
      <c r="G7054" t="s">
        <v>70</v>
      </c>
      <c r="H7054" t="s">
        <v>2436</v>
      </c>
      <c r="I7054" t="s">
        <v>41</v>
      </c>
      <c r="J7054" t="s">
        <v>23</v>
      </c>
      <c r="K7054" t="s">
        <v>24</v>
      </c>
      <c r="L7054" t="s">
        <v>33</v>
      </c>
      <c r="M7054" t="s">
        <v>308</v>
      </c>
      <c r="N7054">
        <v>1086</v>
      </c>
      <c r="O7054" t="s">
        <v>309</v>
      </c>
      <c r="P7054" t="s">
        <v>310</v>
      </c>
      <c r="Q7054">
        <v>5</v>
      </c>
      <c r="R7054" t="s">
        <v>1179</v>
      </c>
    </row>
    <row r="7055" spans="1:18" x14ac:dyDescent="0.3">
      <c r="A7055">
        <v>7252</v>
      </c>
      <c r="B7055" t="s">
        <v>18</v>
      </c>
      <c r="C7055">
        <v>2018</v>
      </c>
      <c r="D7055">
        <v>472000</v>
      </c>
      <c r="E7055">
        <v>30000</v>
      </c>
      <c r="F7055" t="s">
        <v>38</v>
      </c>
      <c r="G7055" t="s">
        <v>70</v>
      </c>
      <c r="H7055" t="s">
        <v>2436</v>
      </c>
      <c r="I7055" t="s">
        <v>41</v>
      </c>
      <c r="J7055" t="s">
        <v>23</v>
      </c>
      <c r="K7055" t="s">
        <v>154</v>
      </c>
      <c r="L7055" t="s">
        <v>25</v>
      </c>
      <c r="M7055" t="s">
        <v>226</v>
      </c>
      <c r="N7055">
        <v>998</v>
      </c>
      <c r="O7055" t="s">
        <v>86</v>
      </c>
      <c r="P7055" t="s">
        <v>141</v>
      </c>
      <c r="Q7055">
        <v>5</v>
      </c>
      <c r="R7055" t="s">
        <v>1179</v>
      </c>
    </row>
    <row r="7056" spans="1:18" x14ac:dyDescent="0.3">
      <c r="A7056">
        <v>7253</v>
      </c>
      <c r="B7056" t="s">
        <v>18</v>
      </c>
      <c r="C7056">
        <v>2014</v>
      </c>
      <c r="D7056">
        <v>250000</v>
      </c>
      <c r="E7056">
        <v>58000</v>
      </c>
      <c r="F7056" t="s">
        <v>38</v>
      </c>
      <c r="G7056" t="s">
        <v>70</v>
      </c>
      <c r="H7056" t="s">
        <v>2436</v>
      </c>
      <c r="I7056" t="s">
        <v>41</v>
      </c>
      <c r="J7056" t="s">
        <v>23</v>
      </c>
      <c r="K7056" t="s">
        <v>24</v>
      </c>
      <c r="L7056" t="s">
        <v>33</v>
      </c>
      <c r="M7056" t="s">
        <v>140</v>
      </c>
      <c r="N7056">
        <v>998</v>
      </c>
      <c r="O7056" t="s">
        <v>166</v>
      </c>
      <c r="P7056" t="s">
        <v>141</v>
      </c>
      <c r="Q7056">
        <v>5</v>
      </c>
      <c r="R7056" t="s">
        <v>1179</v>
      </c>
    </row>
    <row r="7057" spans="1:18" x14ac:dyDescent="0.3">
      <c r="A7057">
        <v>7254</v>
      </c>
      <c r="B7057" t="s">
        <v>120</v>
      </c>
      <c r="C7057">
        <v>2011</v>
      </c>
      <c r="D7057">
        <v>165000</v>
      </c>
      <c r="E7057">
        <v>70000</v>
      </c>
      <c r="F7057" t="s">
        <v>38</v>
      </c>
      <c r="G7057" t="s">
        <v>70</v>
      </c>
      <c r="H7057" t="s">
        <v>71</v>
      </c>
      <c r="I7057" t="s">
        <v>22</v>
      </c>
      <c r="J7057" t="s">
        <v>23</v>
      </c>
      <c r="K7057" t="s">
        <v>24</v>
      </c>
      <c r="L7057" t="s">
        <v>33</v>
      </c>
      <c r="M7057" t="s">
        <v>583</v>
      </c>
      <c r="N7057">
        <v>936</v>
      </c>
      <c r="O7057" t="s">
        <v>584</v>
      </c>
      <c r="P7057" t="s">
        <v>585</v>
      </c>
      <c r="Q7057">
        <v>5</v>
      </c>
      <c r="R7057" t="s">
        <v>1179</v>
      </c>
    </row>
    <row r="7058" spans="1:18" x14ac:dyDescent="0.3">
      <c r="A7058">
        <v>7255</v>
      </c>
      <c r="B7058" t="s">
        <v>109</v>
      </c>
      <c r="C7058">
        <v>2018</v>
      </c>
      <c r="D7058">
        <v>525000</v>
      </c>
      <c r="E7058">
        <v>110000</v>
      </c>
      <c r="F7058" t="s">
        <v>38</v>
      </c>
      <c r="G7058" t="s">
        <v>70</v>
      </c>
      <c r="H7058" t="s">
        <v>71</v>
      </c>
      <c r="I7058" t="s">
        <v>22</v>
      </c>
      <c r="J7058" t="s">
        <v>23</v>
      </c>
      <c r="K7058" t="s">
        <v>24</v>
      </c>
      <c r="L7058" t="s">
        <v>33</v>
      </c>
      <c r="M7058" t="s">
        <v>183</v>
      </c>
      <c r="N7058">
        <v>1248</v>
      </c>
      <c r="O7058" t="s">
        <v>434</v>
      </c>
      <c r="P7058" t="s">
        <v>405</v>
      </c>
      <c r="Q7058">
        <v>5</v>
      </c>
      <c r="R7058" t="s">
        <v>1179</v>
      </c>
    </row>
    <row r="7059" spans="1:18" x14ac:dyDescent="0.3">
      <c r="A7059">
        <v>7256</v>
      </c>
      <c r="B7059" t="s">
        <v>18</v>
      </c>
      <c r="C7059">
        <v>2003</v>
      </c>
      <c r="D7059">
        <v>145000</v>
      </c>
      <c r="E7059">
        <v>65000</v>
      </c>
      <c r="F7059" t="s">
        <v>38</v>
      </c>
      <c r="G7059" t="s">
        <v>70</v>
      </c>
      <c r="H7059" t="s">
        <v>71</v>
      </c>
      <c r="I7059" t="s">
        <v>41</v>
      </c>
      <c r="J7059" t="s">
        <v>23</v>
      </c>
      <c r="K7059" t="s">
        <v>24</v>
      </c>
      <c r="L7059" t="s">
        <v>42</v>
      </c>
      <c r="M7059" t="s">
        <v>85</v>
      </c>
      <c r="N7059">
        <v>998</v>
      </c>
      <c r="O7059" t="s">
        <v>67</v>
      </c>
      <c r="P7059" t="s">
        <v>141</v>
      </c>
      <c r="Q7059">
        <v>5</v>
      </c>
      <c r="R7059" t="s">
        <v>1179</v>
      </c>
    </row>
    <row r="7060" spans="1:18" x14ac:dyDescent="0.3">
      <c r="A7060">
        <v>7257</v>
      </c>
      <c r="B7060" t="s">
        <v>109</v>
      </c>
      <c r="C7060">
        <v>2013</v>
      </c>
      <c r="D7060">
        <v>325000</v>
      </c>
      <c r="E7060">
        <v>100000</v>
      </c>
      <c r="F7060" t="s">
        <v>38</v>
      </c>
      <c r="G7060" t="s">
        <v>70</v>
      </c>
      <c r="H7060" t="s">
        <v>71</v>
      </c>
      <c r="I7060" t="s">
        <v>22</v>
      </c>
      <c r="J7060" t="s">
        <v>23</v>
      </c>
      <c r="K7060" t="s">
        <v>24</v>
      </c>
      <c r="L7060" t="s">
        <v>25</v>
      </c>
      <c r="M7060" t="s">
        <v>659</v>
      </c>
      <c r="N7060">
        <v>1248</v>
      </c>
      <c r="O7060" t="s">
        <v>108</v>
      </c>
      <c r="P7060" t="s">
        <v>209</v>
      </c>
      <c r="Q7060">
        <v>5</v>
      </c>
      <c r="R7060" t="s">
        <v>1179</v>
      </c>
    </row>
    <row r="7061" spans="1:18" x14ac:dyDescent="0.3">
      <c r="A7061">
        <v>7258</v>
      </c>
      <c r="B7061" t="s">
        <v>88</v>
      </c>
      <c r="C7061">
        <v>2017</v>
      </c>
      <c r="D7061">
        <v>660000</v>
      </c>
      <c r="E7061">
        <v>60000</v>
      </c>
      <c r="F7061" t="s">
        <v>38</v>
      </c>
      <c r="G7061" t="s">
        <v>70</v>
      </c>
      <c r="H7061" t="s">
        <v>71</v>
      </c>
      <c r="I7061" t="s">
        <v>22</v>
      </c>
      <c r="J7061" t="s">
        <v>23</v>
      </c>
      <c r="K7061" t="s">
        <v>24</v>
      </c>
      <c r="L7061" t="s">
        <v>33</v>
      </c>
      <c r="M7061" t="s">
        <v>982</v>
      </c>
      <c r="N7061">
        <v>1493</v>
      </c>
      <c r="O7061" t="s">
        <v>458</v>
      </c>
      <c r="P7061" t="s">
        <v>490</v>
      </c>
      <c r="Q7061">
        <v>7</v>
      </c>
      <c r="R7061" t="s">
        <v>1179</v>
      </c>
    </row>
    <row r="7062" spans="1:18" x14ac:dyDescent="0.3">
      <c r="A7062">
        <v>7259</v>
      </c>
      <c r="B7062" t="s">
        <v>69</v>
      </c>
      <c r="C7062">
        <v>2014</v>
      </c>
      <c r="D7062">
        <v>310000</v>
      </c>
      <c r="E7062">
        <v>90000</v>
      </c>
      <c r="F7062" t="s">
        <v>38</v>
      </c>
      <c r="G7062" t="s">
        <v>1055</v>
      </c>
      <c r="H7062" t="s">
        <v>2438</v>
      </c>
      <c r="I7062" t="s">
        <v>22</v>
      </c>
      <c r="J7062" t="s">
        <v>23</v>
      </c>
      <c r="K7062" t="s">
        <v>24</v>
      </c>
      <c r="L7062" t="s">
        <v>33</v>
      </c>
      <c r="M7062" t="s">
        <v>603</v>
      </c>
      <c r="N7062">
        <v>1399</v>
      </c>
      <c r="O7062" t="s">
        <v>86</v>
      </c>
      <c r="P7062" t="s">
        <v>74</v>
      </c>
      <c r="Q7062">
        <v>5</v>
      </c>
      <c r="R7062" t="s">
        <v>1179</v>
      </c>
    </row>
    <row r="7063" spans="1:18" x14ac:dyDescent="0.3">
      <c r="A7063">
        <v>7260</v>
      </c>
      <c r="B7063" t="s">
        <v>88</v>
      </c>
      <c r="C7063">
        <v>2008</v>
      </c>
      <c r="D7063">
        <v>250000</v>
      </c>
      <c r="E7063">
        <v>200000</v>
      </c>
      <c r="F7063" t="s">
        <v>38</v>
      </c>
      <c r="G7063" t="s">
        <v>1055</v>
      </c>
      <c r="H7063" t="s">
        <v>2438</v>
      </c>
      <c r="I7063" t="s">
        <v>22</v>
      </c>
      <c r="J7063" t="s">
        <v>23</v>
      </c>
      <c r="K7063" t="s">
        <v>24</v>
      </c>
      <c r="L7063" t="s">
        <v>25</v>
      </c>
      <c r="M7063" t="s">
        <v>363</v>
      </c>
      <c r="N7063">
        <v>2523</v>
      </c>
      <c r="O7063" t="s">
        <v>486</v>
      </c>
      <c r="P7063" t="s">
        <v>487</v>
      </c>
      <c r="Q7063">
        <v>7</v>
      </c>
      <c r="R7063" t="s">
        <v>1179</v>
      </c>
    </row>
    <row r="7064" spans="1:18" x14ac:dyDescent="0.3">
      <c r="A7064">
        <v>7261</v>
      </c>
      <c r="B7064" t="s">
        <v>69</v>
      </c>
      <c r="C7064">
        <v>2014</v>
      </c>
      <c r="D7064">
        <v>330000</v>
      </c>
      <c r="E7064">
        <v>100000</v>
      </c>
      <c r="F7064" t="s">
        <v>38</v>
      </c>
      <c r="G7064" t="s">
        <v>1055</v>
      </c>
      <c r="H7064" t="s">
        <v>2438</v>
      </c>
      <c r="I7064" t="s">
        <v>22</v>
      </c>
      <c r="J7064" t="s">
        <v>23</v>
      </c>
      <c r="K7064" t="s">
        <v>24</v>
      </c>
      <c r="L7064" t="s">
        <v>33</v>
      </c>
      <c r="M7064" t="s">
        <v>603</v>
      </c>
      <c r="N7064">
        <v>1399</v>
      </c>
      <c r="O7064" t="s">
        <v>86</v>
      </c>
      <c r="P7064" t="s">
        <v>74</v>
      </c>
      <c r="Q7064">
        <v>5</v>
      </c>
      <c r="R7064" t="s">
        <v>1179</v>
      </c>
    </row>
    <row r="7065" spans="1:18" x14ac:dyDescent="0.3">
      <c r="A7065">
        <v>7262</v>
      </c>
      <c r="B7065" t="s">
        <v>69</v>
      </c>
      <c r="C7065">
        <v>2012</v>
      </c>
      <c r="D7065">
        <v>250000</v>
      </c>
      <c r="E7065">
        <v>80000</v>
      </c>
      <c r="F7065" t="s">
        <v>38</v>
      </c>
      <c r="G7065" t="s">
        <v>1055</v>
      </c>
      <c r="H7065" t="s">
        <v>2439</v>
      </c>
      <c r="I7065" t="s">
        <v>22</v>
      </c>
      <c r="J7065" t="s">
        <v>23</v>
      </c>
      <c r="K7065" t="s">
        <v>24</v>
      </c>
      <c r="L7065" t="s">
        <v>33</v>
      </c>
      <c r="M7065" t="s">
        <v>72</v>
      </c>
      <c r="N7065">
        <v>1399</v>
      </c>
      <c r="O7065" t="s">
        <v>388</v>
      </c>
      <c r="P7065" t="s">
        <v>74</v>
      </c>
      <c r="Q7065">
        <v>5</v>
      </c>
      <c r="R7065" t="s">
        <v>1179</v>
      </c>
    </row>
    <row r="7066" spans="1:18" x14ac:dyDescent="0.3">
      <c r="A7066">
        <v>7263</v>
      </c>
      <c r="B7066" t="s">
        <v>88</v>
      </c>
      <c r="C7066">
        <v>2017</v>
      </c>
      <c r="D7066">
        <v>650000</v>
      </c>
      <c r="E7066">
        <v>60000</v>
      </c>
      <c r="F7066" t="s">
        <v>38</v>
      </c>
      <c r="G7066" t="s">
        <v>1055</v>
      </c>
      <c r="H7066" t="s">
        <v>2439</v>
      </c>
      <c r="I7066" t="s">
        <v>22</v>
      </c>
      <c r="J7066" t="s">
        <v>23</v>
      </c>
      <c r="K7066" t="s">
        <v>154</v>
      </c>
      <c r="L7066" t="s">
        <v>25</v>
      </c>
      <c r="M7066" t="s">
        <v>803</v>
      </c>
      <c r="N7066">
        <v>1493</v>
      </c>
      <c r="O7066" t="s">
        <v>171</v>
      </c>
      <c r="P7066" t="s">
        <v>445</v>
      </c>
      <c r="Q7066">
        <v>7</v>
      </c>
      <c r="R7066" t="s">
        <v>1179</v>
      </c>
    </row>
    <row r="7067" spans="1:18" x14ac:dyDescent="0.3">
      <c r="A7067">
        <v>7264</v>
      </c>
      <c r="B7067" t="s">
        <v>18</v>
      </c>
      <c r="C7067">
        <v>2016</v>
      </c>
      <c r="D7067">
        <v>305000</v>
      </c>
      <c r="E7067">
        <v>40000</v>
      </c>
      <c r="F7067" t="s">
        <v>38</v>
      </c>
      <c r="G7067" t="s">
        <v>1055</v>
      </c>
      <c r="H7067" t="s">
        <v>2438</v>
      </c>
      <c r="I7067" t="s">
        <v>41</v>
      </c>
      <c r="J7067" t="s">
        <v>23</v>
      </c>
      <c r="K7067" t="s">
        <v>24</v>
      </c>
      <c r="L7067" t="s">
        <v>25</v>
      </c>
      <c r="M7067" t="s">
        <v>140</v>
      </c>
      <c r="N7067">
        <v>998</v>
      </c>
      <c r="O7067" t="s">
        <v>166</v>
      </c>
      <c r="P7067" t="s">
        <v>141</v>
      </c>
      <c r="Q7067">
        <v>5</v>
      </c>
      <c r="R7067" t="s">
        <v>1179</v>
      </c>
    </row>
    <row r="7068" spans="1:18" x14ac:dyDescent="0.3">
      <c r="A7068">
        <v>7265</v>
      </c>
      <c r="B7068" t="s">
        <v>18</v>
      </c>
      <c r="C7068">
        <v>2015</v>
      </c>
      <c r="D7068">
        <v>600000</v>
      </c>
      <c r="E7068">
        <v>50000</v>
      </c>
      <c r="F7068" t="s">
        <v>38</v>
      </c>
      <c r="G7068" t="s">
        <v>1055</v>
      </c>
      <c r="H7068" t="s">
        <v>2438</v>
      </c>
      <c r="I7068" t="s">
        <v>22</v>
      </c>
      <c r="J7068" t="s">
        <v>23</v>
      </c>
      <c r="K7068" t="s">
        <v>24</v>
      </c>
      <c r="L7068" t="s">
        <v>25</v>
      </c>
      <c r="M7068" t="s">
        <v>354</v>
      </c>
      <c r="N7068">
        <v>1248</v>
      </c>
      <c r="O7068" t="s">
        <v>94</v>
      </c>
      <c r="P7068" t="s">
        <v>95</v>
      </c>
      <c r="Q7068">
        <v>5</v>
      </c>
      <c r="R7068" t="s">
        <v>1179</v>
      </c>
    </row>
    <row r="7069" spans="1:18" x14ac:dyDescent="0.3">
      <c r="A7069">
        <v>7266</v>
      </c>
      <c r="B7069" t="s">
        <v>18</v>
      </c>
      <c r="C7069">
        <v>2015</v>
      </c>
      <c r="D7069">
        <v>280000</v>
      </c>
      <c r="E7069">
        <v>110000</v>
      </c>
      <c r="F7069" t="s">
        <v>19</v>
      </c>
      <c r="G7069" t="s">
        <v>912</v>
      </c>
      <c r="H7069" t="s">
        <v>2440</v>
      </c>
      <c r="I7069" t="s">
        <v>41</v>
      </c>
      <c r="J7069" t="s">
        <v>23</v>
      </c>
      <c r="K7069" t="s">
        <v>24</v>
      </c>
      <c r="L7069" t="s">
        <v>25</v>
      </c>
      <c r="M7069" t="s">
        <v>226</v>
      </c>
      <c r="N7069">
        <v>998</v>
      </c>
      <c r="O7069" t="s">
        <v>244</v>
      </c>
      <c r="P7069" t="s">
        <v>141</v>
      </c>
      <c r="Q7069">
        <v>5</v>
      </c>
      <c r="R7069" t="s">
        <v>1179</v>
      </c>
    </row>
    <row r="7070" spans="1:18" x14ac:dyDescent="0.3">
      <c r="A7070">
        <v>7267</v>
      </c>
      <c r="B7070" t="s">
        <v>109</v>
      </c>
      <c r="C7070">
        <v>2011</v>
      </c>
      <c r="D7070">
        <v>153000</v>
      </c>
      <c r="E7070">
        <v>50000</v>
      </c>
      <c r="F7070" t="s">
        <v>19</v>
      </c>
      <c r="G7070" t="s">
        <v>912</v>
      </c>
      <c r="H7070" t="s">
        <v>1967</v>
      </c>
      <c r="I7070" t="s">
        <v>22</v>
      </c>
      <c r="J7070" t="s">
        <v>23</v>
      </c>
      <c r="K7070" t="s">
        <v>24</v>
      </c>
      <c r="L7070" t="s">
        <v>33</v>
      </c>
      <c r="M7070" t="s">
        <v>840</v>
      </c>
      <c r="N7070">
        <v>1396</v>
      </c>
      <c r="O7070" t="s">
        <v>458</v>
      </c>
      <c r="P7070" t="s">
        <v>472</v>
      </c>
      <c r="Q7070">
        <v>5</v>
      </c>
      <c r="R7070" t="s">
        <v>1179</v>
      </c>
    </row>
    <row r="7071" spans="1:18" x14ac:dyDescent="0.3">
      <c r="A7071">
        <v>7268</v>
      </c>
      <c r="B7071" t="s">
        <v>88</v>
      </c>
      <c r="C7071">
        <v>2018</v>
      </c>
      <c r="D7071">
        <v>700000</v>
      </c>
      <c r="E7071">
        <v>30000</v>
      </c>
      <c r="F7071" t="s">
        <v>19</v>
      </c>
      <c r="G7071" t="s">
        <v>912</v>
      </c>
      <c r="H7071" t="s">
        <v>2440</v>
      </c>
      <c r="I7071" t="s">
        <v>22</v>
      </c>
      <c r="J7071" t="s">
        <v>23</v>
      </c>
      <c r="K7071" t="s">
        <v>24</v>
      </c>
      <c r="L7071" t="s">
        <v>25</v>
      </c>
      <c r="M7071" t="s">
        <v>623</v>
      </c>
      <c r="N7071">
        <v>1493</v>
      </c>
      <c r="O7071" t="s">
        <v>171</v>
      </c>
      <c r="P7071" t="s">
        <v>445</v>
      </c>
      <c r="Q7071">
        <v>7</v>
      </c>
      <c r="R7071" t="s">
        <v>1179</v>
      </c>
    </row>
    <row r="7072" spans="1:18" x14ac:dyDescent="0.3">
      <c r="A7072">
        <v>7269</v>
      </c>
      <c r="B7072" t="s">
        <v>75</v>
      </c>
      <c r="C7072">
        <v>2017</v>
      </c>
      <c r="D7072">
        <v>325000</v>
      </c>
      <c r="E7072">
        <v>40000</v>
      </c>
      <c r="F7072" t="s">
        <v>19</v>
      </c>
      <c r="G7072" t="s">
        <v>912</v>
      </c>
      <c r="H7072" t="s">
        <v>2440</v>
      </c>
      <c r="I7072" t="s">
        <v>41</v>
      </c>
      <c r="J7072" t="s">
        <v>23</v>
      </c>
      <c r="K7072" t="s">
        <v>24</v>
      </c>
      <c r="L7072" t="s">
        <v>25</v>
      </c>
      <c r="M7072" t="s">
        <v>427</v>
      </c>
      <c r="N7072">
        <v>799</v>
      </c>
      <c r="O7072" t="s">
        <v>428</v>
      </c>
      <c r="P7072" t="s">
        <v>429</v>
      </c>
      <c r="Q7072">
        <v>5</v>
      </c>
      <c r="R7072" t="s">
        <v>1179</v>
      </c>
    </row>
    <row r="7073" spans="1:18" x14ac:dyDescent="0.3">
      <c r="A7073">
        <v>7270</v>
      </c>
      <c r="B7073" t="s">
        <v>18</v>
      </c>
      <c r="C7073">
        <v>2016</v>
      </c>
      <c r="D7073">
        <v>305000</v>
      </c>
      <c r="E7073">
        <v>40000</v>
      </c>
      <c r="F7073" t="s">
        <v>19</v>
      </c>
      <c r="G7073" t="s">
        <v>912</v>
      </c>
      <c r="H7073" t="s">
        <v>2440</v>
      </c>
      <c r="I7073" t="s">
        <v>41</v>
      </c>
      <c r="J7073" t="s">
        <v>23</v>
      </c>
      <c r="K7073" t="s">
        <v>24</v>
      </c>
      <c r="L7073" t="s">
        <v>25</v>
      </c>
      <c r="M7073" t="s">
        <v>140</v>
      </c>
      <c r="N7073">
        <v>998</v>
      </c>
      <c r="O7073" t="s">
        <v>166</v>
      </c>
      <c r="P7073" t="s">
        <v>141</v>
      </c>
      <c r="Q7073">
        <v>5</v>
      </c>
      <c r="R7073" t="s">
        <v>1179</v>
      </c>
    </row>
    <row r="7074" spans="1:18" x14ac:dyDescent="0.3">
      <c r="A7074">
        <v>7271</v>
      </c>
      <c r="B7074" t="s">
        <v>18</v>
      </c>
      <c r="C7074">
        <v>2006</v>
      </c>
      <c r="D7074">
        <v>155000</v>
      </c>
      <c r="E7074">
        <v>70000</v>
      </c>
      <c r="F7074" t="s">
        <v>19</v>
      </c>
      <c r="G7074" t="s">
        <v>912</v>
      </c>
      <c r="H7074" t="s">
        <v>1967</v>
      </c>
      <c r="I7074" t="s">
        <v>41</v>
      </c>
      <c r="J7074" t="s">
        <v>23</v>
      </c>
      <c r="K7074" t="s">
        <v>24</v>
      </c>
      <c r="L7074" t="s">
        <v>33</v>
      </c>
      <c r="M7074" t="s">
        <v>50</v>
      </c>
      <c r="N7074">
        <v>796</v>
      </c>
      <c r="O7074" t="s">
        <v>63</v>
      </c>
      <c r="P7074" t="s">
        <v>64</v>
      </c>
      <c r="Q7074">
        <v>4</v>
      </c>
      <c r="R7074" t="s">
        <v>1179</v>
      </c>
    </row>
    <row r="7075" spans="1:18" x14ac:dyDescent="0.3">
      <c r="A7075">
        <v>7272</v>
      </c>
      <c r="B7075" t="s">
        <v>18</v>
      </c>
      <c r="C7075">
        <v>2012</v>
      </c>
      <c r="D7075">
        <v>235000</v>
      </c>
      <c r="E7075">
        <v>80000</v>
      </c>
      <c r="F7075" t="s">
        <v>19</v>
      </c>
      <c r="G7075" t="s">
        <v>912</v>
      </c>
      <c r="H7075" t="s">
        <v>2170</v>
      </c>
      <c r="I7075" t="s">
        <v>41</v>
      </c>
      <c r="J7075" t="s">
        <v>23</v>
      </c>
      <c r="K7075" t="s">
        <v>24</v>
      </c>
      <c r="L7075" t="s">
        <v>42</v>
      </c>
      <c r="M7075" t="s">
        <v>540</v>
      </c>
      <c r="N7075">
        <v>998</v>
      </c>
      <c r="O7075" t="s">
        <v>67</v>
      </c>
      <c r="P7075" t="s">
        <v>141</v>
      </c>
      <c r="Q7075">
        <v>5</v>
      </c>
      <c r="R7075" t="s">
        <v>1179</v>
      </c>
    </row>
    <row r="7076" spans="1:18" x14ac:dyDescent="0.3">
      <c r="A7076">
        <v>7274</v>
      </c>
      <c r="B7076" t="s">
        <v>18</v>
      </c>
      <c r="C7076">
        <v>2016</v>
      </c>
      <c r="D7076">
        <v>500000</v>
      </c>
      <c r="E7076">
        <v>15000</v>
      </c>
      <c r="F7076" t="s">
        <v>19</v>
      </c>
      <c r="G7076" t="s">
        <v>912</v>
      </c>
      <c r="H7076" t="s">
        <v>2170</v>
      </c>
      <c r="I7076" t="s">
        <v>41</v>
      </c>
      <c r="J7076" t="s">
        <v>23</v>
      </c>
      <c r="K7076" t="s">
        <v>24</v>
      </c>
      <c r="L7076" t="s">
        <v>25</v>
      </c>
      <c r="M7076" t="s">
        <v>389</v>
      </c>
      <c r="N7076">
        <v>1197</v>
      </c>
      <c r="O7076" t="s">
        <v>265</v>
      </c>
      <c r="P7076" t="s">
        <v>266</v>
      </c>
      <c r="Q7076">
        <v>5</v>
      </c>
      <c r="R7076" t="s">
        <v>1179</v>
      </c>
    </row>
    <row r="7077" spans="1:18" x14ac:dyDescent="0.3">
      <c r="A7077">
        <v>7275</v>
      </c>
      <c r="B7077" t="s">
        <v>88</v>
      </c>
      <c r="C7077">
        <v>2004</v>
      </c>
      <c r="D7077">
        <v>120000</v>
      </c>
      <c r="E7077">
        <v>150000</v>
      </c>
      <c r="F7077" t="s">
        <v>19</v>
      </c>
      <c r="G7077" t="s">
        <v>912</v>
      </c>
      <c r="H7077" t="s">
        <v>2440</v>
      </c>
      <c r="I7077" t="s">
        <v>22</v>
      </c>
      <c r="J7077" t="s">
        <v>23</v>
      </c>
      <c r="K7077" t="s">
        <v>24</v>
      </c>
      <c r="L7077" t="s">
        <v>33</v>
      </c>
      <c r="M7077" t="s">
        <v>363</v>
      </c>
      <c r="N7077">
        <v>2523</v>
      </c>
      <c r="O7077" t="s">
        <v>486</v>
      </c>
      <c r="P7077" t="s">
        <v>487</v>
      </c>
      <c r="Q7077">
        <v>7</v>
      </c>
      <c r="R7077" t="s">
        <v>1179</v>
      </c>
    </row>
    <row r="7078" spans="1:18" x14ac:dyDescent="0.3">
      <c r="A7078">
        <v>7277</v>
      </c>
      <c r="B7078" t="s">
        <v>30</v>
      </c>
      <c r="C7078">
        <v>2016</v>
      </c>
      <c r="D7078">
        <v>675000</v>
      </c>
      <c r="E7078">
        <v>88000</v>
      </c>
      <c r="F7078" t="s">
        <v>38</v>
      </c>
      <c r="G7078" t="s">
        <v>70</v>
      </c>
      <c r="H7078" t="s">
        <v>1861</v>
      </c>
      <c r="I7078" t="s">
        <v>22</v>
      </c>
      <c r="J7078" t="s">
        <v>158</v>
      </c>
      <c r="K7078" t="s">
        <v>154</v>
      </c>
      <c r="L7078" t="s">
        <v>25</v>
      </c>
      <c r="M7078" t="s">
        <v>227</v>
      </c>
      <c r="N7078">
        <v>1498</v>
      </c>
      <c r="O7078" t="s">
        <v>35</v>
      </c>
      <c r="P7078" t="s">
        <v>36</v>
      </c>
      <c r="Q7078">
        <v>5</v>
      </c>
      <c r="R7078" t="s">
        <v>1179</v>
      </c>
    </row>
    <row r="7079" spans="1:18" x14ac:dyDescent="0.3">
      <c r="A7079">
        <v>7278</v>
      </c>
      <c r="B7079" t="s">
        <v>65</v>
      </c>
      <c r="C7079">
        <v>2014</v>
      </c>
      <c r="D7079">
        <v>950000</v>
      </c>
      <c r="E7079">
        <v>80000</v>
      </c>
      <c r="F7079" t="s">
        <v>38</v>
      </c>
      <c r="G7079" t="s">
        <v>70</v>
      </c>
      <c r="H7079" t="s">
        <v>1861</v>
      </c>
      <c r="I7079" t="s">
        <v>22</v>
      </c>
      <c r="J7079" t="s">
        <v>158</v>
      </c>
      <c r="K7079" t="s">
        <v>24</v>
      </c>
      <c r="L7079" t="s">
        <v>25</v>
      </c>
      <c r="M7079" t="s">
        <v>170</v>
      </c>
      <c r="N7079">
        <v>2494</v>
      </c>
      <c r="O7079" t="s">
        <v>190</v>
      </c>
      <c r="P7079" t="s">
        <v>191</v>
      </c>
      <c r="Q7079">
        <v>7</v>
      </c>
      <c r="R7079" t="s">
        <v>1179</v>
      </c>
    </row>
    <row r="7080" spans="1:18" x14ac:dyDescent="0.3">
      <c r="A7080">
        <v>7279</v>
      </c>
      <c r="B7080" t="s">
        <v>88</v>
      </c>
      <c r="C7080">
        <v>2018</v>
      </c>
      <c r="D7080">
        <v>1051000</v>
      </c>
      <c r="E7080">
        <v>59865</v>
      </c>
      <c r="F7080" t="s">
        <v>38</v>
      </c>
      <c r="G7080" t="s">
        <v>70</v>
      </c>
      <c r="H7080" t="s">
        <v>1861</v>
      </c>
      <c r="I7080" t="s">
        <v>22</v>
      </c>
      <c r="J7080" t="s">
        <v>158</v>
      </c>
      <c r="K7080" t="s">
        <v>24</v>
      </c>
      <c r="L7080" t="s">
        <v>25</v>
      </c>
      <c r="M7080" t="s">
        <v>282</v>
      </c>
      <c r="N7080">
        <v>2179</v>
      </c>
      <c r="O7080" t="s">
        <v>930</v>
      </c>
      <c r="P7080" t="s">
        <v>284</v>
      </c>
      <c r="Q7080">
        <v>7</v>
      </c>
      <c r="R7080" t="s">
        <v>1179</v>
      </c>
    </row>
    <row r="7081" spans="1:18" x14ac:dyDescent="0.3">
      <c r="A7081">
        <v>7280</v>
      </c>
      <c r="B7081" t="s">
        <v>221</v>
      </c>
      <c r="C7081">
        <v>2016</v>
      </c>
      <c r="D7081">
        <v>591000</v>
      </c>
      <c r="E7081">
        <v>60000</v>
      </c>
      <c r="F7081" t="s">
        <v>38</v>
      </c>
      <c r="G7081" t="s">
        <v>70</v>
      </c>
      <c r="H7081" t="s">
        <v>1861</v>
      </c>
      <c r="I7081" t="s">
        <v>22</v>
      </c>
      <c r="J7081" t="s">
        <v>158</v>
      </c>
      <c r="K7081" t="s">
        <v>24</v>
      </c>
      <c r="L7081" t="s">
        <v>25</v>
      </c>
      <c r="M7081" t="s">
        <v>2441</v>
      </c>
      <c r="N7081">
        <v>1498</v>
      </c>
      <c r="O7081" t="s">
        <v>364</v>
      </c>
      <c r="P7081" t="s">
        <v>2442</v>
      </c>
      <c r="Q7081">
        <v>5</v>
      </c>
      <c r="R7081" t="s">
        <v>1179</v>
      </c>
    </row>
    <row r="7082" spans="1:18" x14ac:dyDescent="0.3">
      <c r="A7082">
        <v>7281</v>
      </c>
      <c r="B7082" t="s">
        <v>46</v>
      </c>
      <c r="C7082">
        <v>2015</v>
      </c>
      <c r="D7082">
        <v>585000</v>
      </c>
      <c r="E7082">
        <v>72000</v>
      </c>
      <c r="F7082" t="s">
        <v>38</v>
      </c>
      <c r="G7082" t="s">
        <v>1100</v>
      </c>
      <c r="H7082" t="s">
        <v>2018</v>
      </c>
      <c r="I7082" t="s">
        <v>22</v>
      </c>
      <c r="J7082" t="s">
        <v>158</v>
      </c>
      <c r="K7082" t="s">
        <v>24</v>
      </c>
      <c r="L7082" t="s">
        <v>25</v>
      </c>
      <c r="M7082" t="s">
        <v>99</v>
      </c>
      <c r="N7082">
        <v>1396</v>
      </c>
      <c r="O7082" t="s">
        <v>100</v>
      </c>
      <c r="P7082" t="s">
        <v>101</v>
      </c>
      <c r="Q7082">
        <v>5</v>
      </c>
      <c r="R7082" t="s">
        <v>1179</v>
      </c>
    </row>
    <row r="7083" spans="1:18" x14ac:dyDescent="0.3">
      <c r="A7083">
        <v>7282</v>
      </c>
      <c r="B7083" t="s">
        <v>37</v>
      </c>
      <c r="C7083">
        <v>2017</v>
      </c>
      <c r="D7083">
        <v>1025000</v>
      </c>
      <c r="E7083">
        <v>68140</v>
      </c>
      <c r="F7083" t="s">
        <v>38</v>
      </c>
      <c r="G7083" t="s">
        <v>39</v>
      </c>
      <c r="H7083" t="s">
        <v>1123</v>
      </c>
      <c r="I7083" t="s">
        <v>41</v>
      </c>
      <c r="J7083" t="s">
        <v>158</v>
      </c>
      <c r="K7083" t="s">
        <v>154</v>
      </c>
      <c r="L7083" t="s">
        <v>25</v>
      </c>
      <c r="M7083" t="s">
        <v>347</v>
      </c>
      <c r="N7083">
        <v>1497</v>
      </c>
      <c r="O7083" t="s">
        <v>348</v>
      </c>
      <c r="P7083" t="s">
        <v>161</v>
      </c>
      <c r="Q7083">
        <v>5</v>
      </c>
      <c r="R7083" t="s">
        <v>1179</v>
      </c>
    </row>
    <row r="7084" spans="1:18" x14ac:dyDescent="0.3">
      <c r="A7084">
        <v>7283</v>
      </c>
      <c r="B7084" t="s">
        <v>18</v>
      </c>
      <c r="C7084">
        <v>2014</v>
      </c>
      <c r="D7084">
        <v>450000</v>
      </c>
      <c r="E7084">
        <v>53190</v>
      </c>
      <c r="F7084" t="s">
        <v>38</v>
      </c>
      <c r="G7084" t="s">
        <v>39</v>
      </c>
      <c r="H7084" t="s">
        <v>1897</v>
      </c>
      <c r="I7084" t="s">
        <v>22</v>
      </c>
      <c r="J7084" t="s">
        <v>158</v>
      </c>
      <c r="K7084" t="s">
        <v>24</v>
      </c>
      <c r="L7084" t="s">
        <v>25</v>
      </c>
      <c r="M7084" t="s">
        <v>424</v>
      </c>
      <c r="N7084">
        <v>1248</v>
      </c>
      <c r="O7084" t="s">
        <v>27</v>
      </c>
      <c r="P7084" t="s">
        <v>28</v>
      </c>
      <c r="Q7084">
        <v>5</v>
      </c>
      <c r="R7084" t="s">
        <v>1179</v>
      </c>
    </row>
    <row r="7085" spans="1:18" x14ac:dyDescent="0.3">
      <c r="A7085">
        <v>7284</v>
      </c>
      <c r="B7085" t="s">
        <v>46</v>
      </c>
      <c r="C7085">
        <v>2014</v>
      </c>
      <c r="D7085">
        <v>484999</v>
      </c>
      <c r="E7085">
        <v>70100</v>
      </c>
      <c r="F7085" t="s">
        <v>38</v>
      </c>
      <c r="G7085" t="s">
        <v>39</v>
      </c>
      <c r="H7085" t="s">
        <v>1042</v>
      </c>
      <c r="I7085" t="s">
        <v>22</v>
      </c>
      <c r="J7085" t="s">
        <v>158</v>
      </c>
      <c r="K7085" t="s">
        <v>24</v>
      </c>
      <c r="L7085" t="s">
        <v>25</v>
      </c>
      <c r="M7085" t="s">
        <v>99</v>
      </c>
      <c r="N7085">
        <v>1396</v>
      </c>
      <c r="O7085" t="s">
        <v>100</v>
      </c>
      <c r="P7085" t="s">
        <v>101</v>
      </c>
      <c r="Q7085">
        <v>5</v>
      </c>
      <c r="R7085" t="s">
        <v>1179</v>
      </c>
    </row>
    <row r="7086" spans="1:18" x14ac:dyDescent="0.3">
      <c r="A7086">
        <v>7285</v>
      </c>
      <c r="B7086" t="s">
        <v>37</v>
      </c>
      <c r="C7086">
        <v>2018</v>
      </c>
      <c r="D7086">
        <v>650000</v>
      </c>
      <c r="E7086">
        <v>47725</v>
      </c>
      <c r="F7086" t="s">
        <v>38</v>
      </c>
      <c r="G7086" t="s">
        <v>39</v>
      </c>
      <c r="H7086" t="s">
        <v>1897</v>
      </c>
      <c r="I7086" t="s">
        <v>22</v>
      </c>
      <c r="J7086" t="s">
        <v>158</v>
      </c>
      <c r="K7086" t="s">
        <v>24</v>
      </c>
      <c r="L7086" t="s">
        <v>25</v>
      </c>
      <c r="M7086" t="s">
        <v>186</v>
      </c>
      <c r="N7086">
        <v>1498</v>
      </c>
      <c r="O7086" t="s">
        <v>105</v>
      </c>
      <c r="P7086" t="s">
        <v>95</v>
      </c>
      <c r="Q7086">
        <v>5</v>
      </c>
      <c r="R7086" t="s">
        <v>1179</v>
      </c>
    </row>
    <row r="7087" spans="1:18" x14ac:dyDescent="0.3">
      <c r="A7087">
        <v>7286</v>
      </c>
      <c r="B7087" t="s">
        <v>18</v>
      </c>
      <c r="C7087">
        <v>2014</v>
      </c>
      <c r="D7087">
        <v>434999</v>
      </c>
      <c r="E7087">
        <v>70195</v>
      </c>
      <c r="F7087" t="s">
        <v>38</v>
      </c>
      <c r="G7087" t="s">
        <v>39</v>
      </c>
      <c r="H7087" t="s">
        <v>1123</v>
      </c>
      <c r="I7087" t="s">
        <v>22</v>
      </c>
      <c r="J7087" t="s">
        <v>158</v>
      </c>
      <c r="K7087" t="s">
        <v>24</v>
      </c>
      <c r="L7087" t="s">
        <v>33</v>
      </c>
      <c r="M7087" t="s">
        <v>424</v>
      </c>
      <c r="N7087">
        <v>1248</v>
      </c>
      <c r="O7087" t="s">
        <v>425</v>
      </c>
      <c r="P7087" t="s">
        <v>28</v>
      </c>
      <c r="Q7087">
        <v>5</v>
      </c>
      <c r="R7087" t="s">
        <v>1179</v>
      </c>
    </row>
    <row r="7088" spans="1:18" x14ac:dyDescent="0.3">
      <c r="A7088">
        <v>7287</v>
      </c>
      <c r="B7088" t="s">
        <v>69</v>
      </c>
      <c r="C7088">
        <v>2011</v>
      </c>
      <c r="D7088">
        <v>195000</v>
      </c>
      <c r="E7088">
        <v>77395</v>
      </c>
      <c r="F7088" t="s">
        <v>38</v>
      </c>
      <c r="G7088" t="s">
        <v>39</v>
      </c>
      <c r="H7088" t="s">
        <v>1123</v>
      </c>
      <c r="I7088" t="s">
        <v>22</v>
      </c>
      <c r="J7088" t="s">
        <v>158</v>
      </c>
      <c r="K7088" t="s">
        <v>24</v>
      </c>
      <c r="L7088" t="s">
        <v>33</v>
      </c>
      <c r="M7088" t="s">
        <v>72</v>
      </c>
      <c r="N7088">
        <v>1399</v>
      </c>
      <c r="O7088" t="s">
        <v>388</v>
      </c>
      <c r="P7088" t="s">
        <v>74</v>
      </c>
      <c r="Q7088">
        <v>5</v>
      </c>
      <c r="R7088" t="s">
        <v>1179</v>
      </c>
    </row>
    <row r="7089" spans="1:18" x14ac:dyDescent="0.3">
      <c r="A7089">
        <v>7288</v>
      </c>
      <c r="B7089" t="s">
        <v>88</v>
      </c>
      <c r="C7089">
        <v>2019</v>
      </c>
      <c r="D7089">
        <v>1000000</v>
      </c>
      <c r="E7089">
        <v>17000</v>
      </c>
      <c r="F7089" t="s">
        <v>38</v>
      </c>
      <c r="G7089" t="s">
        <v>39</v>
      </c>
      <c r="H7089" t="s">
        <v>1897</v>
      </c>
      <c r="I7089" t="s">
        <v>22</v>
      </c>
      <c r="J7089" t="s">
        <v>158</v>
      </c>
      <c r="K7089" t="s">
        <v>24</v>
      </c>
      <c r="L7089" t="s">
        <v>25</v>
      </c>
      <c r="M7089" t="s">
        <v>60</v>
      </c>
      <c r="N7089">
        <v>1497</v>
      </c>
      <c r="O7089" t="s">
        <v>462</v>
      </c>
      <c r="P7089" t="s">
        <v>463</v>
      </c>
      <c r="Q7089">
        <v>8</v>
      </c>
      <c r="R7089" t="s">
        <v>1179</v>
      </c>
    </row>
    <row r="7090" spans="1:18" x14ac:dyDescent="0.3">
      <c r="A7090">
        <v>7289</v>
      </c>
      <c r="B7090" t="s">
        <v>46</v>
      </c>
      <c r="C7090">
        <v>2013</v>
      </c>
      <c r="D7090">
        <v>650000</v>
      </c>
      <c r="E7090">
        <v>64000</v>
      </c>
      <c r="F7090" t="s">
        <v>38</v>
      </c>
      <c r="G7090" t="s">
        <v>39</v>
      </c>
      <c r="H7090" t="s">
        <v>1042</v>
      </c>
      <c r="I7090" t="s">
        <v>22</v>
      </c>
      <c r="J7090" t="s">
        <v>158</v>
      </c>
      <c r="K7090" t="s">
        <v>154</v>
      </c>
      <c r="L7090" t="s">
        <v>25</v>
      </c>
      <c r="M7090" t="s">
        <v>2443</v>
      </c>
      <c r="N7090">
        <v>1498</v>
      </c>
      <c r="O7090" t="s">
        <v>606</v>
      </c>
      <c r="P7090" t="s">
        <v>576</v>
      </c>
      <c r="Q7090">
        <v>5</v>
      </c>
      <c r="R7090" t="s">
        <v>1179</v>
      </c>
    </row>
    <row r="7091" spans="1:18" x14ac:dyDescent="0.3">
      <c r="A7091">
        <v>7290</v>
      </c>
      <c r="B7091" t="s">
        <v>120</v>
      </c>
      <c r="C7091">
        <v>2014</v>
      </c>
      <c r="D7091">
        <v>190000</v>
      </c>
      <c r="E7091">
        <v>74321</v>
      </c>
      <c r="F7091" t="s">
        <v>38</v>
      </c>
      <c r="G7091" t="s">
        <v>39</v>
      </c>
      <c r="H7091" t="s">
        <v>1042</v>
      </c>
      <c r="I7091" t="s">
        <v>22</v>
      </c>
      <c r="J7091" t="s">
        <v>158</v>
      </c>
      <c r="K7091" t="s">
        <v>24</v>
      </c>
      <c r="L7091" t="s">
        <v>25</v>
      </c>
      <c r="M7091" t="s">
        <v>583</v>
      </c>
      <c r="N7091">
        <v>936</v>
      </c>
      <c r="O7091" t="s">
        <v>616</v>
      </c>
      <c r="P7091" t="s">
        <v>617</v>
      </c>
      <c r="Q7091">
        <v>5</v>
      </c>
      <c r="R7091" t="s">
        <v>1179</v>
      </c>
    </row>
    <row r="7092" spans="1:18" x14ac:dyDescent="0.3">
      <c r="A7092">
        <v>7291</v>
      </c>
      <c r="B7092" t="s">
        <v>18</v>
      </c>
      <c r="C7092">
        <v>2013</v>
      </c>
      <c r="D7092">
        <v>409999</v>
      </c>
      <c r="E7092">
        <v>80235</v>
      </c>
      <c r="F7092" t="s">
        <v>38</v>
      </c>
      <c r="G7092" t="s">
        <v>39</v>
      </c>
      <c r="H7092" t="s">
        <v>1042</v>
      </c>
      <c r="I7092" t="s">
        <v>22</v>
      </c>
      <c r="J7092" t="s">
        <v>158</v>
      </c>
      <c r="K7092" t="s">
        <v>24</v>
      </c>
      <c r="L7092" t="s">
        <v>33</v>
      </c>
      <c r="M7092" t="s">
        <v>424</v>
      </c>
      <c r="N7092">
        <v>1248</v>
      </c>
      <c r="O7092" t="s">
        <v>425</v>
      </c>
      <c r="P7092" t="s">
        <v>28</v>
      </c>
      <c r="Q7092">
        <v>5</v>
      </c>
      <c r="R7092" t="s">
        <v>1179</v>
      </c>
    </row>
    <row r="7093" spans="1:18" x14ac:dyDescent="0.3">
      <c r="A7093">
        <v>7292</v>
      </c>
      <c r="B7093" t="s">
        <v>46</v>
      </c>
      <c r="C7093">
        <v>2016</v>
      </c>
      <c r="D7093">
        <v>1050000</v>
      </c>
      <c r="E7093">
        <v>77150</v>
      </c>
      <c r="F7093" t="s">
        <v>38</v>
      </c>
      <c r="G7093" t="s">
        <v>39</v>
      </c>
      <c r="H7093" t="s">
        <v>1123</v>
      </c>
      <c r="I7093" t="s">
        <v>22</v>
      </c>
      <c r="J7093" t="s">
        <v>158</v>
      </c>
      <c r="K7093" t="s">
        <v>154</v>
      </c>
      <c r="L7093" t="s">
        <v>25</v>
      </c>
      <c r="M7093" t="s">
        <v>313</v>
      </c>
      <c r="N7093">
        <v>1582</v>
      </c>
      <c r="O7093" t="s">
        <v>301</v>
      </c>
      <c r="P7093" t="s">
        <v>302</v>
      </c>
      <c r="Q7093">
        <v>5</v>
      </c>
      <c r="R7093" t="s">
        <v>1179</v>
      </c>
    </row>
    <row r="7094" spans="1:18" x14ac:dyDescent="0.3">
      <c r="A7094">
        <v>7293</v>
      </c>
      <c r="B7094" t="s">
        <v>221</v>
      </c>
      <c r="C7094">
        <v>2015</v>
      </c>
      <c r="D7094">
        <v>651000</v>
      </c>
      <c r="E7094">
        <v>69000</v>
      </c>
      <c r="F7094" t="s">
        <v>38</v>
      </c>
      <c r="G7094" t="s">
        <v>39</v>
      </c>
      <c r="H7094" t="s">
        <v>1042</v>
      </c>
      <c r="I7094" t="s">
        <v>22</v>
      </c>
      <c r="J7094" t="s">
        <v>158</v>
      </c>
      <c r="K7094" t="s">
        <v>154</v>
      </c>
      <c r="L7094" t="s">
        <v>25</v>
      </c>
      <c r="M7094" t="s">
        <v>1028</v>
      </c>
      <c r="N7094">
        <v>1498</v>
      </c>
      <c r="O7094" t="s">
        <v>1029</v>
      </c>
      <c r="P7094" t="s">
        <v>224</v>
      </c>
      <c r="Q7094">
        <v>5</v>
      </c>
      <c r="R7094" t="s">
        <v>1179</v>
      </c>
    </row>
    <row r="7095" spans="1:18" x14ac:dyDescent="0.3">
      <c r="A7095">
        <v>7294</v>
      </c>
      <c r="B7095" t="s">
        <v>18</v>
      </c>
      <c r="C7095">
        <v>2015</v>
      </c>
      <c r="D7095">
        <v>650000</v>
      </c>
      <c r="E7095">
        <v>57000</v>
      </c>
      <c r="F7095" t="s">
        <v>38</v>
      </c>
      <c r="G7095" t="s">
        <v>39</v>
      </c>
      <c r="H7095" t="s">
        <v>2002</v>
      </c>
      <c r="I7095" t="s">
        <v>22</v>
      </c>
      <c r="J7095" t="s">
        <v>158</v>
      </c>
      <c r="K7095" t="s">
        <v>24</v>
      </c>
      <c r="L7095" t="s">
        <v>25</v>
      </c>
      <c r="M7095" t="s">
        <v>557</v>
      </c>
      <c r="N7095">
        <v>1248</v>
      </c>
      <c r="O7095" t="s">
        <v>94</v>
      </c>
      <c r="P7095" t="s">
        <v>95</v>
      </c>
      <c r="Q7095">
        <v>5</v>
      </c>
      <c r="R7095" t="s">
        <v>1179</v>
      </c>
    </row>
    <row r="7096" spans="1:18" x14ac:dyDescent="0.3">
      <c r="A7096">
        <v>7295</v>
      </c>
      <c r="B7096" t="s">
        <v>30</v>
      </c>
      <c r="C7096">
        <v>2017</v>
      </c>
      <c r="D7096">
        <v>750000</v>
      </c>
      <c r="E7096">
        <v>89000</v>
      </c>
      <c r="F7096" t="s">
        <v>38</v>
      </c>
      <c r="G7096" t="s">
        <v>39</v>
      </c>
      <c r="H7096" t="s">
        <v>2002</v>
      </c>
      <c r="I7096" t="s">
        <v>22</v>
      </c>
      <c r="J7096" t="s">
        <v>158</v>
      </c>
      <c r="K7096" t="s">
        <v>24</v>
      </c>
      <c r="L7096" t="s">
        <v>25</v>
      </c>
      <c r="M7096" t="s">
        <v>34</v>
      </c>
      <c r="N7096">
        <v>1498</v>
      </c>
      <c r="O7096" t="s">
        <v>235</v>
      </c>
      <c r="P7096" t="s">
        <v>36</v>
      </c>
      <c r="Q7096">
        <v>5</v>
      </c>
      <c r="R7096" t="s">
        <v>1179</v>
      </c>
    </row>
    <row r="7097" spans="1:18" x14ac:dyDescent="0.3">
      <c r="A7097">
        <v>7296</v>
      </c>
      <c r="B7097" t="s">
        <v>221</v>
      </c>
      <c r="C7097">
        <v>2012</v>
      </c>
      <c r="D7097">
        <v>799000</v>
      </c>
      <c r="E7097">
        <v>61100</v>
      </c>
      <c r="F7097" t="s">
        <v>38</v>
      </c>
      <c r="G7097" t="s">
        <v>39</v>
      </c>
      <c r="H7097" t="s">
        <v>2001</v>
      </c>
      <c r="I7097" t="s">
        <v>22</v>
      </c>
      <c r="J7097" t="s">
        <v>158</v>
      </c>
      <c r="K7097" t="s">
        <v>154</v>
      </c>
      <c r="L7097" t="s">
        <v>25</v>
      </c>
      <c r="M7097" t="s">
        <v>276</v>
      </c>
      <c r="N7097">
        <v>1968</v>
      </c>
      <c r="O7097" t="s">
        <v>446</v>
      </c>
      <c r="P7097" t="s">
        <v>2157</v>
      </c>
      <c r="Q7097">
        <v>5</v>
      </c>
      <c r="R7097" t="s">
        <v>1179</v>
      </c>
    </row>
    <row r="7098" spans="1:18" x14ac:dyDescent="0.3">
      <c r="A7098">
        <v>7297</v>
      </c>
      <c r="B7098" t="s">
        <v>30</v>
      </c>
      <c r="C7098">
        <v>2010</v>
      </c>
      <c r="D7098">
        <v>355000</v>
      </c>
      <c r="E7098">
        <v>116000</v>
      </c>
      <c r="F7098" t="s">
        <v>38</v>
      </c>
      <c r="G7098" t="s">
        <v>39</v>
      </c>
      <c r="H7098" t="s">
        <v>1897</v>
      </c>
      <c r="I7098" t="s">
        <v>22</v>
      </c>
      <c r="J7098" t="s">
        <v>23</v>
      </c>
      <c r="K7098" t="s">
        <v>24</v>
      </c>
      <c r="L7098" t="s">
        <v>25</v>
      </c>
      <c r="M7098" t="s">
        <v>604</v>
      </c>
      <c r="N7098">
        <v>1896</v>
      </c>
      <c r="O7098" t="s">
        <v>1022</v>
      </c>
      <c r="P7098" t="s">
        <v>1868</v>
      </c>
      <c r="Q7098">
        <v>5</v>
      </c>
      <c r="R7098" t="s">
        <v>1179</v>
      </c>
    </row>
    <row r="7099" spans="1:18" x14ac:dyDescent="0.3">
      <c r="A7099">
        <v>7298</v>
      </c>
      <c r="B7099" t="s">
        <v>46</v>
      </c>
      <c r="C7099">
        <v>2015</v>
      </c>
      <c r="D7099">
        <v>600000</v>
      </c>
      <c r="E7099">
        <v>80000</v>
      </c>
      <c r="F7099" t="s">
        <v>38</v>
      </c>
      <c r="G7099" t="s">
        <v>39</v>
      </c>
      <c r="H7099" t="s">
        <v>1897</v>
      </c>
      <c r="I7099" t="s">
        <v>22</v>
      </c>
      <c r="J7099" t="s">
        <v>23</v>
      </c>
      <c r="K7099" t="s">
        <v>24</v>
      </c>
      <c r="L7099" t="s">
        <v>25</v>
      </c>
      <c r="M7099" t="s">
        <v>571</v>
      </c>
      <c r="N7099">
        <v>1582</v>
      </c>
      <c r="O7099" t="s">
        <v>289</v>
      </c>
      <c r="P7099" t="s">
        <v>290</v>
      </c>
      <c r="Q7099">
        <v>5</v>
      </c>
      <c r="R7099" t="s">
        <v>1179</v>
      </c>
    </row>
    <row r="7100" spans="1:18" x14ac:dyDescent="0.3">
      <c r="A7100">
        <v>7299</v>
      </c>
      <c r="B7100" t="s">
        <v>18</v>
      </c>
      <c r="C7100">
        <v>2018</v>
      </c>
      <c r="D7100">
        <v>685000</v>
      </c>
      <c r="E7100">
        <v>26000</v>
      </c>
      <c r="F7100" t="s">
        <v>38</v>
      </c>
      <c r="G7100" t="s">
        <v>39</v>
      </c>
      <c r="H7100" t="s">
        <v>2002</v>
      </c>
      <c r="I7100" t="s">
        <v>22</v>
      </c>
      <c r="J7100" t="s">
        <v>23</v>
      </c>
      <c r="K7100" t="s">
        <v>24</v>
      </c>
      <c r="L7100" t="s">
        <v>25</v>
      </c>
      <c r="M7100" t="s">
        <v>424</v>
      </c>
      <c r="N7100">
        <v>1248</v>
      </c>
      <c r="O7100" t="s">
        <v>27</v>
      </c>
      <c r="P7100" t="s">
        <v>28</v>
      </c>
      <c r="Q7100">
        <v>5</v>
      </c>
      <c r="R7100" t="s">
        <v>1179</v>
      </c>
    </row>
    <row r="7101" spans="1:18" x14ac:dyDescent="0.3">
      <c r="A7101">
        <v>7300</v>
      </c>
      <c r="B7101" t="s">
        <v>18</v>
      </c>
      <c r="C7101">
        <v>2018</v>
      </c>
      <c r="D7101">
        <v>509999</v>
      </c>
      <c r="E7101">
        <v>100000</v>
      </c>
      <c r="F7101" t="s">
        <v>38</v>
      </c>
      <c r="G7101" t="s">
        <v>39</v>
      </c>
      <c r="H7101" t="s">
        <v>2001</v>
      </c>
      <c r="I7101" t="s">
        <v>22</v>
      </c>
      <c r="J7101" t="s">
        <v>23</v>
      </c>
      <c r="K7101" t="s">
        <v>24</v>
      </c>
      <c r="L7101" t="s">
        <v>25</v>
      </c>
      <c r="M7101" t="s">
        <v>424</v>
      </c>
      <c r="N7101">
        <v>1248</v>
      </c>
      <c r="O7101" t="s">
        <v>27</v>
      </c>
      <c r="P7101" t="s">
        <v>28</v>
      </c>
      <c r="Q7101">
        <v>5</v>
      </c>
      <c r="R7101" t="s">
        <v>1179</v>
      </c>
    </row>
    <row r="7102" spans="1:18" x14ac:dyDescent="0.3">
      <c r="A7102">
        <v>7301</v>
      </c>
      <c r="B7102" t="s">
        <v>18</v>
      </c>
      <c r="C7102">
        <v>2012</v>
      </c>
      <c r="D7102">
        <v>150000</v>
      </c>
      <c r="E7102">
        <v>82300</v>
      </c>
      <c r="F7102" t="s">
        <v>38</v>
      </c>
      <c r="G7102" t="s">
        <v>39</v>
      </c>
      <c r="H7102" t="s">
        <v>1897</v>
      </c>
      <c r="I7102" t="s">
        <v>136</v>
      </c>
      <c r="J7102" t="s">
        <v>23</v>
      </c>
      <c r="K7102" t="s">
        <v>24</v>
      </c>
      <c r="L7102" t="s">
        <v>33</v>
      </c>
      <c r="M7102" t="s">
        <v>2444</v>
      </c>
      <c r="N7102">
        <v>796</v>
      </c>
      <c r="O7102" t="s">
        <v>2445</v>
      </c>
      <c r="P7102" t="s">
        <v>98</v>
      </c>
      <c r="Q7102">
        <v>5</v>
      </c>
      <c r="R7102" t="s">
        <v>1179</v>
      </c>
    </row>
    <row r="7103" spans="1:18" x14ac:dyDescent="0.3">
      <c r="A7103">
        <v>7302</v>
      </c>
      <c r="B7103" t="s">
        <v>18</v>
      </c>
      <c r="C7103">
        <v>2017</v>
      </c>
      <c r="D7103">
        <v>650000</v>
      </c>
      <c r="E7103">
        <v>82050</v>
      </c>
      <c r="F7103" t="s">
        <v>38</v>
      </c>
      <c r="G7103" t="s">
        <v>39</v>
      </c>
      <c r="H7103" t="s">
        <v>1042</v>
      </c>
      <c r="I7103" t="s">
        <v>22</v>
      </c>
      <c r="J7103" t="s">
        <v>23</v>
      </c>
      <c r="K7103" t="s">
        <v>24</v>
      </c>
      <c r="L7103" t="s">
        <v>25</v>
      </c>
      <c r="M7103" t="s">
        <v>81</v>
      </c>
      <c r="N7103">
        <v>1248</v>
      </c>
      <c r="O7103" t="s">
        <v>82</v>
      </c>
      <c r="P7103" t="s">
        <v>28</v>
      </c>
      <c r="Q7103">
        <v>5</v>
      </c>
      <c r="R7103" t="s">
        <v>1179</v>
      </c>
    </row>
    <row r="7104" spans="1:18" x14ac:dyDescent="0.3">
      <c r="A7104">
        <v>7304</v>
      </c>
      <c r="B7104" t="s">
        <v>88</v>
      </c>
      <c r="C7104">
        <v>2012</v>
      </c>
      <c r="D7104">
        <v>675000</v>
      </c>
      <c r="E7104">
        <v>120000</v>
      </c>
      <c r="F7104" t="s">
        <v>124</v>
      </c>
      <c r="G7104" t="s">
        <v>832</v>
      </c>
      <c r="H7104" t="s">
        <v>2446</v>
      </c>
      <c r="I7104" t="s">
        <v>22</v>
      </c>
      <c r="J7104" t="s">
        <v>23</v>
      </c>
      <c r="K7104" t="s">
        <v>24</v>
      </c>
      <c r="L7104" t="s">
        <v>33</v>
      </c>
      <c r="M7104" t="s">
        <v>282</v>
      </c>
      <c r="N7104">
        <v>2179</v>
      </c>
      <c r="O7104" t="s">
        <v>446</v>
      </c>
      <c r="P7104" t="s">
        <v>447</v>
      </c>
      <c r="Q7104">
        <v>7</v>
      </c>
      <c r="R7104" t="s">
        <v>1179</v>
      </c>
    </row>
    <row r="7105" spans="1:18" x14ac:dyDescent="0.3">
      <c r="A7105">
        <v>7305</v>
      </c>
      <c r="B7105" t="s">
        <v>75</v>
      </c>
      <c r="C7105">
        <v>2018</v>
      </c>
      <c r="D7105">
        <v>319000</v>
      </c>
      <c r="E7105">
        <v>30000</v>
      </c>
      <c r="F7105" t="s">
        <v>124</v>
      </c>
      <c r="G7105" t="s">
        <v>832</v>
      </c>
      <c r="H7105" t="s">
        <v>2446</v>
      </c>
      <c r="I7105" t="s">
        <v>41</v>
      </c>
      <c r="J7105" t="s">
        <v>23</v>
      </c>
      <c r="K7105" t="s">
        <v>154</v>
      </c>
      <c r="L7105" t="s">
        <v>25</v>
      </c>
      <c r="M7105" t="s">
        <v>1577</v>
      </c>
      <c r="N7105">
        <v>999</v>
      </c>
      <c r="O7105" t="s">
        <v>86</v>
      </c>
      <c r="P7105" t="s">
        <v>306</v>
      </c>
      <c r="Q7105">
        <v>5</v>
      </c>
      <c r="R7105" t="s">
        <v>1179</v>
      </c>
    </row>
    <row r="7106" spans="1:18" x14ac:dyDescent="0.3">
      <c r="A7106">
        <v>7306</v>
      </c>
      <c r="B7106" t="s">
        <v>37</v>
      </c>
      <c r="C7106">
        <v>2019</v>
      </c>
      <c r="D7106">
        <v>640000</v>
      </c>
      <c r="E7106">
        <v>6000</v>
      </c>
      <c r="F7106" t="s">
        <v>124</v>
      </c>
      <c r="G7106" t="s">
        <v>832</v>
      </c>
      <c r="H7106" t="s">
        <v>2446</v>
      </c>
      <c r="I7106" t="s">
        <v>41</v>
      </c>
      <c r="J7106" t="s">
        <v>23</v>
      </c>
      <c r="K7106" t="s">
        <v>24</v>
      </c>
      <c r="L7106" t="s">
        <v>25</v>
      </c>
      <c r="M7106" t="s">
        <v>942</v>
      </c>
      <c r="N7106">
        <v>1199</v>
      </c>
      <c r="O7106" t="s">
        <v>216</v>
      </c>
      <c r="P7106" t="s">
        <v>452</v>
      </c>
      <c r="Q7106">
        <v>5</v>
      </c>
      <c r="R7106" t="s">
        <v>1179</v>
      </c>
    </row>
    <row r="7107" spans="1:18" x14ac:dyDescent="0.3">
      <c r="A7107">
        <v>7307</v>
      </c>
      <c r="B7107" t="s">
        <v>46</v>
      </c>
      <c r="C7107">
        <v>2017</v>
      </c>
      <c r="D7107">
        <v>650000</v>
      </c>
      <c r="E7107">
        <v>30000</v>
      </c>
      <c r="F7107" t="s">
        <v>124</v>
      </c>
      <c r="G7107" t="s">
        <v>832</v>
      </c>
      <c r="H7107" t="s">
        <v>2447</v>
      </c>
      <c r="I7107" t="s">
        <v>41</v>
      </c>
      <c r="J7107" t="s">
        <v>23</v>
      </c>
      <c r="K7107" t="s">
        <v>24</v>
      </c>
      <c r="L7107" t="s">
        <v>25</v>
      </c>
      <c r="M7107" t="s">
        <v>133</v>
      </c>
      <c r="N7107">
        <v>1197</v>
      </c>
      <c r="O7107" t="s">
        <v>134</v>
      </c>
      <c r="P7107" t="s">
        <v>135</v>
      </c>
      <c r="Q7107">
        <v>5</v>
      </c>
      <c r="R7107" t="s">
        <v>1179</v>
      </c>
    </row>
    <row r="7108" spans="1:18" x14ac:dyDescent="0.3">
      <c r="A7108">
        <v>7308</v>
      </c>
      <c r="B7108" t="s">
        <v>18</v>
      </c>
      <c r="C7108">
        <v>2015</v>
      </c>
      <c r="D7108">
        <v>650000</v>
      </c>
      <c r="E7108">
        <v>70000</v>
      </c>
      <c r="F7108" t="s">
        <v>124</v>
      </c>
      <c r="G7108" t="s">
        <v>832</v>
      </c>
      <c r="H7108" t="s">
        <v>2447</v>
      </c>
      <c r="I7108" t="s">
        <v>22</v>
      </c>
      <c r="J7108" t="s">
        <v>23</v>
      </c>
      <c r="K7108" t="s">
        <v>24</v>
      </c>
      <c r="L7108" t="s">
        <v>25</v>
      </c>
      <c r="M7108" t="s">
        <v>307</v>
      </c>
      <c r="N7108">
        <v>1248</v>
      </c>
      <c r="O7108" t="s">
        <v>216</v>
      </c>
      <c r="P7108" t="s">
        <v>95</v>
      </c>
      <c r="Q7108">
        <v>7</v>
      </c>
      <c r="R7108" t="s">
        <v>1179</v>
      </c>
    </row>
    <row r="7109" spans="1:18" x14ac:dyDescent="0.3">
      <c r="A7109">
        <v>7309</v>
      </c>
      <c r="B7109" t="s">
        <v>18</v>
      </c>
      <c r="C7109">
        <v>2010</v>
      </c>
      <c r="D7109">
        <v>155000</v>
      </c>
      <c r="E7109">
        <v>70000</v>
      </c>
      <c r="F7109" t="s">
        <v>124</v>
      </c>
      <c r="G7109" t="s">
        <v>832</v>
      </c>
      <c r="H7109" t="s">
        <v>2447</v>
      </c>
      <c r="I7109" t="s">
        <v>136</v>
      </c>
      <c r="J7109" t="s">
        <v>23</v>
      </c>
      <c r="K7109" t="s">
        <v>24</v>
      </c>
      <c r="L7109" t="s">
        <v>33</v>
      </c>
      <c r="M7109" t="s">
        <v>2444</v>
      </c>
      <c r="N7109">
        <v>796</v>
      </c>
      <c r="O7109" t="s">
        <v>2445</v>
      </c>
      <c r="P7109" t="s">
        <v>98</v>
      </c>
      <c r="Q7109">
        <v>5</v>
      </c>
      <c r="R7109" t="s">
        <v>1179</v>
      </c>
    </row>
    <row r="7110" spans="1:18" x14ac:dyDescent="0.3">
      <c r="A7110">
        <v>7310</v>
      </c>
      <c r="B7110" t="s">
        <v>18</v>
      </c>
      <c r="C7110">
        <v>2015</v>
      </c>
      <c r="D7110">
        <v>650000</v>
      </c>
      <c r="E7110">
        <v>70000</v>
      </c>
      <c r="F7110" t="s">
        <v>124</v>
      </c>
      <c r="G7110" t="s">
        <v>832</v>
      </c>
      <c r="H7110" t="s">
        <v>2447</v>
      </c>
      <c r="I7110" t="s">
        <v>22</v>
      </c>
      <c r="J7110" t="s">
        <v>23</v>
      </c>
      <c r="K7110" t="s">
        <v>24</v>
      </c>
      <c r="L7110" t="s">
        <v>25</v>
      </c>
      <c r="M7110" t="s">
        <v>307</v>
      </c>
      <c r="N7110">
        <v>1248</v>
      </c>
      <c r="O7110" t="s">
        <v>216</v>
      </c>
      <c r="P7110" t="s">
        <v>95</v>
      </c>
      <c r="Q7110">
        <v>7</v>
      </c>
      <c r="R7110" t="s">
        <v>1179</v>
      </c>
    </row>
    <row r="7111" spans="1:18" x14ac:dyDescent="0.3">
      <c r="A7111">
        <v>7311</v>
      </c>
      <c r="B7111" t="s">
        <v>18</v>
      </c>
      <c r="C7111">
        <v>2008</v>
      </c>
      <c r="D7111">
        <v>175000</v>
      </c>
      <c r="E7111">
        <v>120000</v>
      </c>
      <c r="F7111" t="s">
        <v>124</v>
      </c>
      <c r="G7111" t="s">
        <v>832</v>
      </c>
      <c r="H7111" t="s">
        <v>1782</v>
      </c>
      <c r="I7111" t="s">
        <v>22</v>
      </c>
      <c r="J7111" t="s">
        <v>23</v>
      </c>
      <c r="K7111" t="s">
        <v>24</v>
      </c>
      <c r="L7111" t="s">
        <v>25</v>
      </c>
      <c r="M7111" t="s">
        <v>159</v>
      </c>
      <c r="N7111">
        <v>1248</v>
      </c>
      <c r="O7111" t="s">
        <v>393</v>
      </c>
      <c r="P7111" t="s">
        <v>28</v>
      </c>
      <c r="Q7111">
        <v>5</v>
      </c>
      <c r="R7111" t="s">
        <v>1179</v>
      </c>
    </row>
    <row r="7112" spans="1:18" x14ac:dyDescent="0.3">
      <c r="A7112">
        <v>7312</v>
      </c>
      <c r="B7112" t="s">
        <v>46</v>
      </c>
      <c r="C7112">
        <v>2014</v>
      </c>
      <c r="D7112">
        <v>375000</v>
      </c>
      <c r="E7112">
        <v>76000</v>
      </c>
      <c r="F7112" t="s">
        <v>124</v>
      </c>
      <c r="G7112" t="s">
        <v>832</v>
      </c>
      <c r="H7112" t="s">
        <v>2447</v>
      </c>
      <c r="I7112" t="s">
        <v>22</v>
      </c>
      <c r="J7112" t="s">
        <v>23</v>
      </c>
      <c r="K7112" t="s">
        <v>24</v>
      </c>
      <c r="L7112" t="s">
        <v>42</v>
      </c>
      <c r="M7112" t="s">
        <v>496</v>
      </c>
      <c r="N7112">
        <v>1120</v>
      </c>
      <c r="O7112" t="s">
        <v>458</v>
      </c>
      <c r="P7112" t="s">
        <v>2448</v>
      </c>
      <c r="Q7112">
        <v>5</v>
      </c>
      <c r="R7112" t="s">
        <v>1179</v>
      </c>
    </row>
    <row r="7113" spans="1:18" x14ac:dyDescent="0.3">
      <c r="A7113">
        <v>7313</v>
      </c>
      <c r="B7113" t="s">
        <v>46</v>
      </c>
      <c r="C7113">
        <v>2014</v>
      </c>
      <c r="D7113">
        <v>430000</v>
      </c>
      <c r="E7113">
        <v>80000</v>
      </c>
      <c r="F7113" t="s">
        <v>124</v>
      </c>
      <c r="G7113" t="s">
        <v>832</v>
      </c>
      <c r="H7113" t="s">
        <v>2447</v>
      </c>
      <c r="I7113" t="s">
        <v>22</v>
      </c>
      <c r="J7113" t="s">
        <v>23</v>
      </c>
      <c r="K7113" t="s">
        <v>24</v>
      </c>
      <c r="L7113" t="s">
        <v>33</v>
      </c>
      <c r="M7113" t="s">
        <v>496</v>
      </c>
      <c r="N7113">
        <v>1120</v>
      </c>
      <c r="O7113" t="s">
        <v>458</v>
      </c>
      <c r="P7113" t="s">
        <v>497</v>
      </c>
      <c r="Q7113">
        <v>5</v>
      </c>
      <c r="R7113" t="s">
        <v>1179</v>
      </c>
    </row>
    <row r="7114" spans="1:18" x14ac:dyDescent="0.3">
      <c r="A7114">
        <v>7314</v>
      </c>
      <c r="B7114" t="s">
        <v>109</v>
      </c>
      <c r="C7114">
        <v>2008</v>
      </c>
      <c r="D7114">
        <v>65000</v>
      </c>
      <c r="E7114">
        <v>110000</v>
      </c>
      <c r="F7114" t="s">
        <v>124</v>
      </c>
      <c r="G7114" t="s">
        <v>832</v>
      </c>
      <c r="H7114" t="s">
        <v>1782</v>
      </c>
      <c r="I7114" t="s">
        <v>22</v>
      </c>
      <c r="J7114" t="s">
        <v>23</v>
      </c>
      <c r="K7114" t="s">
        <v>24</v>
      </c>
      <c r="L7114" t="s">
        <v>33</v>
      </c>
      <c r="M7114" t="s">
        <v>593</v>
      </c>
      <c r="N7114">
        <v>1396</v>
      </c>
      <c r="O7114" t="s">
        <v>594</v>
      </c>
      <c r="P7114" t="s">
        <v>595</v>
      </c>
      <c r="Q7114">
        <v>5</v>
      </c>
      <c r="R7114" t="s">
        <v>1179</v>
      </c>
    </row>
    <row r="7115" spans="1:18" x14ac:dyDescent="0.3">
      <c r="A7115">
        <v>7315</v>
      </c>
      <c r="B7115" t="s">
        <v>46</v>
      </c>
      <c r="C7115">
        <v>2009</v>
      </c>
      <c r="D7115">
        <v>150000</v>
      </c>
      <c r="E7115">
        <v>70000</v>
      </c>
      <c r="F7115" t="s">
        <v>124</v>
      </c>
      <c r="G7115" t="s">
        <v>832</v>
      </c>
      <c r="H7115" t="s">
        <v>2447</v>
      </c>
      <c r="I7115" t="s">
        <v>41</v>
      </c>
      <c r="J7115" t="s">
        <v>23</v>
      </c>
      <c r="K7115" t="s">
        <v>24</v>
      </c>
      <c r="L7115" t="s">
        <v>42</v>
      </c>
      <c r="M7115" t="s">
        <v>448</v>
      </c>
      <c r="N7115">
        <v>1495</v>
      </c>
      <c r="O7115" t="s">
        <v>449</v>
      </c>
      <c r="P7115" t="s">
        <v>450</v>
      </c>
      <c r="Q7115">
        <v>5</v>
      </c>
      <c r="R7115" t="s">
        <v>1179</v>
      </c>
    </row>
    <row r="7116" spans="1:18" x14ac:dyDescent="0.3">
      <c r="A7116">
        <v>7316</v>
      </c>
      <c r="B7116" t="s">
        <v>46</v>
      </c>
      <c r="C7116">
        <v>2019</v>
      </c>
      <c r="D7116">
        <v>620000</v>
      </c>
      <c r="E7116">
        <v>13000</v>
      </c>
      <c r="F7116" t="s">
        <v>124</v>
      </c>
      <c r="G7116" t="s">
        <v>832</v>
      </c>
      <c r="H7116" t="s">
        <v>2446</v>
      </c>
      <c r="I7116" t="s">
        <v>41</v>
      </c>
      <c r="J7116" t="s">
        <v>23</v>
      </c>
      <c r="K7116" t="s">
        <v>24</v>
      </c>
      <c r="L7116" t="s">
        <v>25</v>
      </c>
      <c r="M7116" t="s">
        <v>493</v>
      </c>
      <c r="N7116">
        <v>1197</v>
      </c>
      <c r="O7116" t="s">
        <v>54</v>
      </c>
      <c r="P7116" t="s">
        <v>494</v>
      </c>
      <c r="Q7116">
        <v>5</v>
      </c>
      <c r="R7116" t="s">
        <v>1179</v>
      </c>
    </row>
    <row r="7117" spans="1:18" x14ac:dyDescent="0.3">
      <c r="A7117">
        <v>7317</v>
      </c>
      <c r="B7117" t="s">
        <v>69</v>
      </c>
      <c r="C7117">
        <v>2013</v>
      </c>
      <c r="D7117">
        <v>250000</v>
      </c>
      <c r="E7117">
        <v>60000</v>
      </c>
      <c r="F7117" t="s">
        <v>124</v>
      </c>
      <c r="G7117" t="s">
        <v>832</v>
      </c>
      <c r="H7117" t="s">
        <v>2446</v>
      </c>
      <c r="I7117" t="s">
        <v>41</v>
      </c>
      <c r="J7117" t="s">
        <v>23</v>
      </c>
      <c r="K7117" t="s">
        <v>24</v>
      </c>
      <c r="L7117" t="s">
        <v>33</v>
      </c>
      <c r="M7117" t="s">
        <v>1323</v>
      </c>
      <c r="N7117">
        <v>1596</v>
      </c>
      <c r="O7117" t="s">
        <v>474</v>
      </c>
      <c r="P7117" t="s">
        <v>1121</v>
      </c>
      <c r="Q7117">
        <v>5</v>
      </c>
      <c r="R7117" t="s">
        <v>1179</v>
      </c>
    </row>
    <row r="7118" spans="1:18" x14ac:dyDescent="0.3">
      <c r="A7118">
        <v>7318</v>
      </c>
      <c r="B7118" t="s">
        <v>18</v>
      </c>
      <c r="C7118">
        <v>2011</v>
      </c>
      <c r="D7118">
        <v>275000</v>
      </c>
      <c r="E7118">
        <v>165000</v>
      </c>
      <c r="F7118" t="s">
        <v>124</v>
      </c>
      <c r="G7118" t="s">
        <v>832</v>
      </c>
      <c r="H7118" t="s">
        <v>2446</v>
      </c>
      <c r="I7118" t="s">
        <v>22</v>
      </c>
      <c r="J7118" t="s">
        <v>23</v>
      </c>
      <c r="K7118" t="s">
        <v>24</v>
      </c>
      <c r="L7118" t="s">
        <v>25</v>
      </c>
      <c r="M7118" t="s">
        <v>390</v>
      </c>
      <c r="N7118">
        <v>1248</v>
      </c>
      <c r="O7118" t="s">
        <v>82</v>
      </c>
      <c r="P7118" t="s">
        <v>391</v>
      </c>
      <c r="Q7118">
        <v>5</v>
      </c>
      <c r="R7118" t="s">
        <v>1179</v>
      </c>
    </row>
    <row r="7119" spans="1:18" x14ac:dyDescent="0.3">
      <c r="A7119">
        <v>7319</v>
      </c>
      <c r="B7119" t="s">
        <v>120</v>
      </c>
      <c r="C7119">
        <v>2013</v>
      </c>
      <c r="D7119">
        <v>454000</v>
      </c>
      <c r="E7119">
        <v>120000</v>
      </c>
      <c r="F7119" t="s">
        <v>124</v>
      </c>
      <c r="G7119" t="s">
        <v>832</v>
      </c>
      <c r="H7119" t="s">
        <v>2446</v>
      </c>
      <c r="I7119" t="s">
        <v>22</v>
      </c>
      <c r="J7119" t="s">
        <v>23</v>
      </c>
      <c r="K7119" t="s">
        <v>24</v>
      </c>
      <c r="L7119" t="s">
        <v>33</v>
      </c>
      <c r="M7119" t="s">
        <v>641</v>
      </c>
      <c r="N7119">
        <v>2499</v>
      </c>
      <c r="O7119" t="s">
        <v>642</v>
      </c>
      <c r="P7119" t="s">
        <v>643</v>
      </c>
      <c r="Q7119">
        <v>10</v>
      </c>
      <c r="R7119" t="s">
        <v>1179</v>
      </c>
    </row>
    <row r="7120" spans="1:18" x14ac:dyDescent="0.3">
      <c r="A7120">
        <v>7320</v>
      </c>
      <c r="B7120" t="s">
        <v>88</v>
      </c>
      <c r="C7120">
        <v>2017</v>
      </c>
      <c r="D7120">
        <v>600000</v>
      </c>
      <c r="E7120">
        <v>30000</v>
      </c>
      <c r="F7120" t="s">
        <v>56</v>
      </c>
      <c r="G7120" t="s">
        <v>57</v>
      </c>
      <c r="H7120" t="s">
        <v>1236</v>
      </c>
      <c r="I7120" t="s">
        <v>22</v>
      </c>
      <c r="J7120" t="s">
        <v>23</v>
      </c>
      <c r="K7120" t="s">
        <v>24</v>
      </c>
      <c r="L7120" t="s">
        <v>33</v>
      </c>
      <c r="M7120" t="s">
        <v>623</v>
      </c>
      <c r="N7120">
        <v>1493</v>
      </c>
      <c r="O7120" t="s">
        <v>171</v>
      </c>
      <c r="P7120" t="s">
        <v>445</v>
      </c>
      <c r="Q7120">
        <v>7</v>
      </c>
      <c r="R7120" t="s">
        <v>1179</v>
      </c>
    </row>
    <row r="7121" spans="1:18" x14ac:dyDescent="0.3">
      <c r="A7121">
        <v>7321</v>
      </c>
      <c r="B7121" t="s">
        <v>221</v>
      </c>
      <c r="C7121">
        <v>2011</v>
      </c>
      <c r="D7121">
        <v>400000</v>
      </c>
      <c r="E7121">
        <v>100000</v>
      </c>
      <c r="F7121" t="s">
        <v>56</v>
      </c>
      <c r="G7121" t="s">
        <v>57</v>
      </c>
      <c r="H7121" t="s">
        <v>1236</v>
      </c>
      <c r="I7121" t="s">
        <v>22</v>
      </c>
      <c r="J7121" t="s">
        <v>23</v>
      </c>
      <c r="K7121" t="s">
        <v>24</v>
      </c>
      <c r="L7121" t="s">
        <v>33</v>
      </c>
      <c r="M7121" t="s">
        <v>234</v>
      </c>
      <c r="N7121">
        <v>1598</v>
      </c>
      <c r="O7121" t="s">
        <v>235</v>
      </c>
      <c r="P7121" t="s">
        <v>36</v>
      </c>
      <c r="Q7121">
        <v>5</v>
      </c>
      <c r="R7121" t="s">
        <v>1179</v>
      </c>
    </row>
    <row r="7122" spans="1:18" x14ac:dyDescent="0.3">
      <c r="A7122">
        <v>7322</v>
      </c>
      <c r="B7122" t="s">
        <v>88</v>
      </c>
      <c r="C7122">
        <v>2007</v>
      </c>
      <c r="D7122">
        <v>180000</v>
      </c>
      <c r="E7122">
        <v>187000</v>
      </c>
      <c r="F7122" t="s">
        <v>19</v>
      </c>
      <c r="G7122" t="s">
        <v>857</v>
      </c>
      <c r="H7122" t="s">
        <v>1593</v>
      </c>
      <c r="I7122" t="s">
        <v>22</v>
      </c>
      <c r="J7122" t="s">
        <v>23</v>
      </c>
      <c r="K7122" t="s">
        <v>24</v>
      </c>
      <c r="L7122" t="s">
        <v>33</v>
      </c>
      <c r="M7122" t="s">
        <v>1024</v>
      </c>
      <c r="N7122">
        <v>1461</v>
      </c>
      <c r="O7122" t="s">
        <v>280</v>
      </c>
      <c r="P7122" t="s">
        <v>690</v>
      </c>
      <c r="Q7122">
        <v>5</v>
      </c>
      <c r="R7122" t="s">
        <v>1179</v>
      </c>
    </row>
    <row r="7123" spans="1:18" x14ac:dyDescent="0.3">
      <c r="A7123">
        <v>7323</v>
      </c>
      <c r="B7123" t="s">
        <v>18</v>
      </c>
      <c r="C7123">
        <v>2016</v>
      </c>
      <c r="D7123">
        <v>750000</v>
      </c>
      <c r="E7123">
        <v>70000</v>
      </c>
      <c r="F7123" t="s">
        <v>56</v>
      </c>
      <c r="G7123" t="s">
        <v>57</v>
      </c>
      <c r="H7123" t="s">
        <v>1236</v>
      </c>
      <c r="I7123" t="s">
        <v>22</v>
      </c>
      <c r="J7123" t="s">
        <v>23</v>
      </c>
      <c r="K7123" t="s">
        <v>24</v>
      </c>
      <c r="L7123" t="s">
        <v>25</v>
      </c>
      <c r="M7123" t="s">
        <v>129</v>
      </c>
      <c r="N7123">
        <v>1248</v>
      </c>
      <c r="O7123" t="s">
        <v>94</v>
      </c>
      <c r="P7123" t="s">
        <v>95</v>
      </c>
      <c r="Q7123">
        <v>5</v>
      </c>
      <c r="R7123" t="s">
        <v>1179</v>
      </c>
    </row>
    <row r="7124" spans="1:18" x14ac:dyDescent="0.3">
      <c r="A7124">
        <v>7324</v>
      </c>
      <c r="B7124" t="s">
        <v>18</v>
      </c>
      <c r="C7124">
        <v>2016</v>
      </c>
      <c r="D7124">
        <v>500000</v>
      </c>
      <c r="E7124">
        <v>40000</v>
      </c>
      <c r="F7124" t="s">
        <v>19</v>
      </c>
      <c r="G7124" t="s">
        <v>786</v>
      </c>
      <c r="H7124" t="s">
        <v>2015</v>
      </c>
      <c r="I7124" t="s">
        <v>41</v>
      </c>
      <c r="J7124" t="s">
        <v>23</v>
      </c>
      <c r="K7124" t="s">
        <v>24</v>
      </c>
      <c r="L7124" t="s">
        <v>25</v>
      </c>
      <c r="M7124" t="s">
        <v>389</v>
      </c>
      <c r="N7124">
        <v>1197</v>
      </c>
      <c r="O7124" t="s">
        <v>265</v>
      </c>
      <c r="P7124" t="s">
        <v>266</v>
      </c>
      <c r="Q7124">
        <v>5</v>
      </c>
      <c r="R7124" t="s">
        <v>1179</v>
      </c>
    </row>
    <row r="7125" spans="1:18" x14ac:dyDescent="0.3">
      <c r="A7125">
        <v>7325</v>
      </c>
      <c r="B7125" t="s">
        <v>192</v>
      </c>
      <c r="C7125">
        <v>2017</v>
      </c>
      <c r="D7125">
        <v>2825000</v>
      </c>
      <c r="E7125">
        <v>22000</v>
      </c>
      <c r="F7125" t="s">
        <v>19</v>
      </c>
      <c r="G7125" t="s">
        <v>789</v>
      </c>
      <c r="H7125" t="s">
        <v>2449</v>
      </c>
      <c r="I7125" t="s">
        <v>22</v>
      </c>
      <c r="J7125" t="s">
        <v>158</v>
      </c>
      <c r="K7125" t="s">
        <v>154</v>
      </c>
      <c r="L7125" t="s">
        <v>25</v>
      </c>
      <c r="M7125" t="s">
        <v>1145</v>
      </c>
      <c r="N7125">
        <v>1968</v>
      </c>
      <c r="O7125" t="s">
        <v>194</v>
      </c>
      <c r="P7125" t="s">
        <v>195</v>
      </c>
      <c r="Q7125">
        <v>5</v>
      </c>
      <c r="R7125" t="s">
        <v>1179</v>
      </c>
    </row>
    <row r="7126" spans="1:18" x14ac:dyDescent="0.3">
      <c r="A7126">
        <v>7326</v>
      </c>
      <c r="B7126" t="s">
        <v>37</v>
      </c>
      <c r="C7126">
        <v>2020</v>
      </c>
      <c r="D7126">
        <v>2125000</v>
      </c>
      <c r="E7126">
        <v>5500</v>
      </c>
      <c r="F7126" t="s">
        <v>124</v>
      </c>
      <c r="G7126" t="s">
        <v>1352</v>
      </c>
      <c r="H7126" t="s">
        <v>2450</v>
      </c>
      <c r="I7126" t="s">
        <v>22</v>
      </c>
      <c r="J7126" t="s">
        <v>158</v>
      </c>
      <c r="K7126" t="s">
        <v>24</v>
      </c>
      <c r="L7126" t="s">
        <v>25</v>
      </c>
      <c r="M7126" t="s">
        <v>460</v>
      </c>
      <c r="N7126">
        <v>1597</v>
      </c>
      <c r="O7126" t="s">
        <v>406</v>
      </c>
      <c r="P7126" t="s">
        <v>1146</v>
      </c>
      <c r="Q7126">
        <v>5</v>
      </c>
      <c r="R7126" t="s">
        <v>1179</v>
      </c>
    </row>
    <row r="7127" spans="1:18" x14ac:dyDescent="0.3">
      <c r="A7127">
        <v>7327</v>
      </c>
      <c r="B7127" t="s">
        <v>239</v>
      </c>
      <c r="C7127">
        <v>2018</v>
      </c>
      <c r="D7127">
        <v>3350000</v>
      </c>
      <c r="E7127">
        <v>18000</v>
      </c>
      <c r="F7127" t="s">
        <v>124</v>
      </c>
      <c r="G7127" t="s">
        <v>1352</v>
      </c>
      <c r="H7127" t="s">
        <v>2450</v>
      </c>
      <c r="I7127" t="s">
        <v>22</v>
      </c>
      <c r="J7127" t="s">
        <v>158</v>
      </c>
      <c r="K7127" t="s">
        <v>154</v>
      </c>
      <c r="L7127" t="s">
        <v>25</v>
      </c>
      <c r="M7127" t="s">
        <v>919</v>
      </c>
      <c r="N7127">
        <v>1998</v>
      </c>
      <c r="O7127" t="s">
        <v>336</v>
      </c>
      <c r="P7127" t="s">
        <v>920</v>
      </c>
      <c r="Q7127">
        <v>5</v>
      </c>
      <c r="R7127" t="s">
        <v>1179</v>
      </c>
    </row>
    <row r="7128" spans="1:18" x14ac:dyDescent="0.3">
      <c r="A7128">
        <v>7328</v>
      </c>
      <c r="B7128" t="s">
        <v>37</v>
      </c>
      <c r="C7128">
        <v>2019</v>
      </c>
      <c r="D7128">
        <v>840000</v>
      </c>
      <c r="E7128">
        <v>1500</v>
      </c>
      <c r="F7128" t="s">
        <v>124</v>
      </c>
      <c r="G7128" t="s">
        <v>1352</v>
      </c>
      <c r="H7128" t="s">
        <v>2450</v>
      </c>
      <c r="I7128" t="s">
        <v>41</v>
      </c>
      <c r="J7128" t="s">
        <v>23</v>
      </c>
      <c r="K7128" t="s">
        <v>154</v>
      </c>
      <c r="L7128" t="s">
        <v>25</v>
      </c>
      <c r="M7128" t="s">
        <v>121</v>
      </c>
      <c r="N7128">
        <v>1199</v>
      </c>
      <c r="O7128" t="s">
        <v>434</v>
      </c>
      <c r="P7128" t="s">
        <v>452</v>
      </c>
      <c r="Q7128">
        <v>5</v>
      </c>
      <c r="R7128" t="s">
        <v>1179</v>
      </c>
    </row>
    <row r="7129" spans="1:18" x14ac:dyDescent="0.3">
      <c r="A7129">
        <v>7329</v>
      </c>
      <c r="B7129" t="s">
        <v>37</v>
      </c>
      <c r="C7129">
        <v>2015</v>
      </c>
      <c r="D7129">
        <v>1000000</v>
      </c>
      <c r="E7129">
        <v>46000</v>
      </c>
      <c r="F7129" t="s">
        <v>124</v>
      </c>
      <c r="G7129" t="s">
        <v>1352</v>
      </c>
      <c r="H7129" t="s">
        <v>2450</v>
      </c>
      <c r="I7129" t="s">
        <v>22</v>
      </c>
      <c r="J7129" t="s">
        <v>23</v>
      </c>
      <c r="K7129" t="s">
        <v>24</v>
      </c>
      <c r="L7129" t="s">
        <v>25</v>
      </c>
      <c r="M7129" t="s">
        <v>1390</v>
      </c>
      <c r="N7129">
        <v>1498</v>
      </c>
      <c r="O7129" t="s">
        <v>105</v>
      </c>
      <c r="P7129" t="s">
        <v>95</v>
      </c>
      <c r="Q7129">
        <v>7</v>
      </c>
      <c r="R7129" t="s">
        <v>1179</v>
      </c>
    </row>
    <row r="7130" spans="1:18" x14ac:dyDescent="0.3">
      <c r="A7130">
        <v>7330</v>
      </c>
      <c r="B7130" t="s">
        <v>18</v>
      </c>
      <c r="C7130">
        <v>2017</v>
      </c>
      <c r="D7130">
        <v>740000</v>
      </c>
      <c r="E7130">
        <v>24400</v>
      </c>
      <c r="F7130" t="s">
        <v>124</v>
      </c>
      <c r="G7130" t="s">
        <v>1352</v>
      </c>
      <c r="H7130" t="s">
        <v>2450</v>
      </c>
      <c r="I7130" t="s">
        <v>22</v>
      </c>
      <c r="J7130" t="s">
        <v>23</v>
      </c>
      <c r="K7130" t="s">
        <v>24</v>
      </c>
      <c r="L7130" t="s">
        <v>25</v>
      </c>
      <c r="M7130" t="s">
        <v>527</v>
      </c>
      <c r="N7130">
        <v>1248</v>
      </c>
      <c r="O7130" t="s">
        <v>27</v>
      </c>
      <c r="P7130" t="s">
        <v>28</v>
      </c>
      <c r="Q7130">
        <v>5</v>
      </c>
      <c r="R7130" t="s">
        <v>1179</v>
      </c>
    </row>
    <row r="7131" spans="1:18" x14ac:dyDescent="0.3">
      <c r="A7131">
        <v>7331</v>
      </c>
      <c r="B7131" t="s">
        <v>221</v>
      </c>
      <c r="C7131">
        <v>2018</v>
      </c>
      <c r="D7131">
        <v>1290000</v>
      </c>
      <c r="E7131">
        <v>29899</v>
      </c>
      <c r="F7131" t="s">
        <v>124</v>
      </c>
      <c r="G7131" t="s">
        <v>1352</v>
      </c>
      <c r="H7131" t="s">
        <v>2450</v>
      </c>
      <c r="I7131" t="s">
        <v>22</v>
      </c>
      <c r="J7131" t="s">
        <v>158</v>
      </c>
      <c r="K7131" t="s">
        <v>154</v>
      </c>
      <c r="L7131" t="s">
        <v>25</v>
      </c>
      <c r="M7131" t="s">
        <v>1028</v>
      </c>
      <c r="N7131">
        <v>1498</v>
      </c>
      <c r="O7131" t="s">
        <v>1029</v>
      </c>
      <c r="P7131" t="s">
        <v>224</v>
      </c>
      <c r="Q7131">
        <v>5</v>
      </c>
      <c r="R7131" t="s">
        <v>1179</v>
      </c>
    </row>
    <row r="7132" spans="1:18" x14ac:dyDescent="0.3">
      <c r="A7132">
        <v>7332</v>
      </c>
      <c r="B7132" t="s">
        <v>65</v>
      </c>
      <c r="C7132">
        <v>2018</v>
      </c>
      <c r="D7132">
        <v>1800000</v>
      </c>
      <c r="E7132">
        <v>20000</v>
      </c>
      <c r="F7132" t="s">
        <v>38</v>
      </c>
      <c r="G7132" t="s">
        <v>70</v>
      </c>
      <c r="H7132" t="s">
        <v>2451</v>
      </c>
      <c r="I7132" t="s">
        <v>22</v>
      </c>
      <c r="J7132" t="s">
        <v>158</v>
      </c>
      <c r="K7132" t="s">
        <v>154</v>
      </c>
      <c r="L7132" t="s">
        <v>25</v>
      </c>
      <c r="M7132" t="s">
        <v>187</v>
      </c>
      <c r="N7132">
        <v>2755</v>
      </c>
      <c r="O7132" t="s">
        <v>188</v>
      </c>
      <c r="P7132" t="s">
        <v>189</v>
      </c>
      <c r="Q7132">
        <v>8</v>
      </c>
      <c r="R7132" t="s">
        <v>1179</v>
      </c>
    </row>
    <row r="7133" spans="1:18" x14ac:dyDescent="0.3">
      <c r="A7133">
        <v>7333</v>
      </c>
      <c r="B7133" t="s">
        <v>46</v>
      </c>
      <c r="C7133">
        <v>2020</v>
      </c>
      <c r="D7133">
        <v>775000</v>
      </c>
      <c r="E7133">
        <v>2000</v>
      </c>
      <c r="F7133" t="s">
        <v>38</v>
      </c>
      <c r="G7133" t="s">
        <v>70</v>
      </c>
      <c r="H7133" t="s">
        <v>2451</v>
      </c>
      <c r="I7133" t="s">
        <v>41</v>
      </c>
      <c r="J7133" t="s">
        <v>158</v>
      </c>
      <c r="K7133" t="s">
        <v>24</v>
      </c>
      <c r="L7133" t="s">
        <v>25</v>
      </c>
      <c r="M7133" t="s">
        <v>976</v>
      </c>
      <c r="N7133">
        <v>1197</v>
      </c>
      <c r="O7133" t="s">
        <v>54</v>
      </c>
      <c r="P7133" t="s">
        <v>549</v>
      </c>
      <c r="Q7133">
        <v>5</v>
      </c>
      <c r="R7133" t="s">
        <v>1179</v>
      </c>
    </row>
    <row r="7134" spans="1:18" x14ac:dyDescent="0.3">
      <c r="A7134">
        <v>7334</v>
      </c>
      <c r="B7134" t="s">
        <v>75</v>
      </c>
      <c r="C7134">
        <v>2017</v>
      </c>
      <c r="D7134">
        <v>695000</v>
      </c>
      <c r="E7134">
        <v>34000</v>
      </c>
      <c r="F7134" t="s">
        <v>38</v>
      </c>
      <c r="G7134" t="s">
        <v>70</v>
      </c>
      <c r="H7134" t="s">
        <v>2451</v>
      </c>
      <c r="I7134" t="s">
        <v>22</v>
      </c>
      <c r="J7134" t="s">
        <v>158</v>
      </c>
      <c r="K7134" t="s">
        <v>24</v>
      </c>
      <c r="L7134" t="s">
        <v>25</v>
      </c>
      <c r="M7134" t="s">
        <v>1612</v>
      </c>
      <c r="N7134">
        <v>1461</v>
      </c>
      <c r="O7134" t="s">
        <v>298</v>
      </c>
      <c r="P7134" t="s">
        <v>299</v>
      </c>
      <c r="Q7134">
        <v>8</v>
      </c>
      <c r="R7134" t="s">
        <v>1179</v>
      </c>
    </row>
    <row r="7135" spans="1:18" x14ac:dyDescent="0.3">
      <c r="A7135">
        <v>7335</v>
      </c>
      <c r="B7135" t="s">
        <v>46</v>
      </c>
      <c r="C7135">
        <v>2018</v>
      </c>
      <c r="D7135">
        <v>730000</v>
      </c>
      <c r="E7135">
        <v>31000</v>
      </c>
      <c r="F7135" t="s">
        <v>38</v>
      </c>
      <c r="G7135" t="s">
        <v>70</v>
      </c>
      <c r="H7135" t="s">
        <v>2451</v>
      </c>
      <c r="I7135" t="s">
        <v>41</v>
      </c>
      <c r="J7135" t="s">
        <v>158</v>
      </c>
      <c r="K7135" t="s">
        <v>154</v>
      </c>
      <c r="L7135" t="s">
        <v>25</v>
      </c>
      <c r="M7135" t="s">
        <v>417</v>
      </c>
      <c r="N7135">
        <v>1197</v>
      </c>
      <c r="O7135" t="s">
        <v>54</v>
      </c>
      <c r="P7135" t="s">
        <v>414</v>
      </c>
      <c r="Q7135">
        <v>5</v>
      </c>
      <c r="R7135" t="s">
        <v>1179</v>
      </c>
    </row>
    <row r="7136" spans="1:18" x14ac:dyDescent="0.3">
      <c r="A7136">
        <v>7336</v>
      </c>
      <c r="B7136" t="s">
        <v>120</v>
      </c>
      <c r="C7136">
        <v>2016</v>
      </c>
      <c r="D7136">
        <v>1295000</v>
      </c>
      <c r="E7136">
        <v>46000</v>
      </c>
      <c r="F7136" t="s">
        <v>38</v>
      </c>
      <c r="G7136" t="s">
        <v>70</v>
      </c>
      <c r="H7136" t="s">
        <v>2451</v>
      </c>
      <c r="I7136" t="s">
        <v>22</v>
      </c>
      <c r="J7136" t="s">
        <v>158</v>
      </c>
      <c r="K7136" t="s">
        <v>154</v>
      </c>
      <c r="L7136" t="s">
        <v>33</v>
      </c>
      <c r="M7136" t="s">
        <v>2452</v>
      </c>
      <c r="N7136">
        <v>2776</v>
      </c>
      <c r="O7136" t="s">
        <v>2453</v>
      </c>
      <c r="P7136" t="s">
        <v>2454</v>
      </c>
      <c r="Q7136">
        <v>7</v>
      </c>
      <c r="R7136" t="s">
        <v>1179</v>
      </c>
    </row>
    <row r="7137" spans="1:18" x14ac:dyDescent="0.3">
      <c r="A7137">
        <v>7337</v>
      </c>
      <c r="B7137" t="s">
        <v>1825</v>
      </c>
      <c r="C7137">
        <v>2016</v>
      </c>
      <c r="D7137">
        <v>1160000</v>
      </c>
      <c r="E7137">
        <v>121000</v>
      </c>
      <c r="F7137" t="s">
        <v>56</v>
      </c>
      <c r="G7137" t="s">
        <v>869</v>
      </c>
      <c r="H7137" t="s">
        <v>1949</v>
      </c>
      <c r="I7137" t="s">
        <v>22</v>
      </c>
      <c r="J7137" t="s">
        <v>158</v>
      </c>
      <c r="K7137" t="s">
        <v>154</v>
      </c>
      <c r="L7137" t="s">
        <v>25</v>
      </c>
      <c r="M7137" t="s">
        <v>2455</v>
      </c>
      <c r="N7137">
        <v>2999</v>
      </c>
      <c r="O7137" t="s">
        <v>2456</v>
      </c>
      <c r="P7137" t="s">
        <v>2457</v>
      </c>
      <c r="Q7137">
        <v>7</v>
      </c>
      <c r="R7137" t="s">
        <v>1179</v>
      </c>
    </row>
    <row r="7138" spans="1:18" x14ac:dyDescent="0.3">
      <c r="A7138">
        <v>7338</v>
      </c>
      <c r="B7138" t="s">
        <v>173</v>
      </c>
      <c r="C7138">
        <v>2017</v>
      </c>
      <c r="D7138">
        <v>3300000</v>
      </c>
      <c r="E7138">
        <v>60000</v>
      </c>
      <c r="F7138" t="s">
        <v>56</v>
      </c>
      <c r="G7138" t="s">
        <v>869</v>
      </c>
      <c r="H7138" t="s">
        <v>1949</v>
      </c>
      <c r="I7138" t="s">
        <v>22</v>
      </c>
      <c r="J7138" t="s">
        <v>158</v>
      </c>
      <c r="K7138" t="s">
        <v>154</v>
      </c>
      <c r="L7138" t="s">
        <v>25</v>
      </c>
      <c r="M7138" t="s">
        <v>629</v>
      </c>
      <c r="N7138">
        <v>1950</v>
      </c>
      <c r="O7138" t="s">
        <v>2458</v>
      </c>
      <c r="P7138" t="s">
        <v>2459</v>
      </c>
      <c r="Q7138">
        <v>5</v>
      </c>
      <c r="R7138" t="s">
        <v>1179</v>
      </c>
    </row>
    <row r="7139" spans="1:18" x14ac:dyDescent="0.3">
      <c r="A7139">
        <v>7339</v>
      </c>
      <c r="B7139" t="s">
        <v>46</v>
      </c>
      <c r="C7139">
        <v>2018</v>
      </c>
      <c r="D7139">
        <v>540000</v>
      </c>
      <c r="E7139">
        <v>7000</v>
      </c>
      <c r="F7139" t="s">
        <v>56</v>
      </c>
      <c r="G7139" t="s">
        <v>869</v>
      </c>
      <c r="H7139" t="s">
        <v>1949</v>
      </c>
      <c r="I7139" t="s">
        <v>41</v>
      </c>
      <c r="J7139" t="s">
        <v>158</v>
      </c>
      <c r="K7139" t="s">
        <v>24</v>
      </c>
      <c r="L7139" t="s">
        <v>25</v>
      </c>
      <c r="M7139" t="s">
        <v>110</v>
      </c>
      <c r="N7139">
        <v>1086</v>
      </c>
      <c r="O7139" t="s">
        <v>388</v>
      </c>
      <c r="P7139" t="s">
        <v>611</v>
      </c>
      <c r="Q7139">
        <v>5</v>
      </c>
      <c r="R7139" t="s">
        <v>1179</v>
      </c>
    </row>
    <row r="7140" spans="1:18" x14ac:dyDescent="0.3">
      <c r="A7140">
        <v>7340</v>
      </c>
      <c r="B7140" t="s">
        <v>18</v>
      </c>
      <c r="C7140">
        <v>2016</v>
      </c>
      <c r="D7140">
        <v>434999</v>
      </c>
      <c r="E7140">
        <v>10000</v>
      </c>
      <c r="F7140" t="s">
        <v>56</v>
      </c>
      <c r="G7140" t="s">
        <v>869</v>
      </c>
      <c r="H7140" t="s">
        <v>1949</v>
      </c>
      <c r="I7140" t="s">
        <v>41</v>
      </c>
      <c r="J7140" t="s">
        <v>158</v>
      </c>
      <c r="K7140" t="s">
        <v>154</v>
      </c>
      <c r="L7140" t="s">
        <v>25</v>
      </c>
      <c r="M7140" t="s">
        <v>243</v>
      </c>
      <c r="N7140">
        <v>998</v>
      </c>
      <c r="O7140" t="s">
        <v>244</v>
      </c>
      <c r="P7140" t="s">
        <v>141</v>
      </c>
      <c r="Q7140">
        <v>5</v>
      </c>
      <c r="R7140" t="s">
        <v>1179</v>
      </c>
    </row>
    <row r="7141" spans="1:18" x14ac:dyDescent="0.3">
      <c r="A7141">
        <v>7341</v>
      </c>
      <c r="B7141" t="s">
        <v>173</v>
      </c>
      <c r="C7141">
        <v>2018</v>
      </c>
      <c r="D7141">
        <v>4600000</v>
      </c>
      <c r="E7141">
        <v>6000</v>
      </c>
      <c r="F7141" t="s">
        <v>56</v>
      </c>
      <c r="G7141" t="s">
        <v>869</v>
      </c>
      <c r="H7141" t="s">
        <v>1949</v>
      </c>
      <c r="I7141" t="s">
        <v>22</v>
      </c>
      <c r="J7141" t="s">
        <v>158</v>
      </c>
      <c r="K7141" t="s">
        <v>154</v>
      </c>
      <c r="L7141" t="s">
        <v>25</v>
      </c>
      <c r="M7141" t="s">
        <v>488</v>
      </c>
      <c r="N7141">
        <v>2143</v>
      </c>
      <c r="O7141" t="s">
        <v>204</v>
      </c>
      <c r="P7141" t="s">
        <v>205</v>
      </c>
      <c r="Q7141">
        <v>5</v>
      </c>
      <c r="R7141" t="s">
        <v>1179</v>
      </c>
    </row>
    <row r="7142" spans="1:18" x14ac:dyDescent="0.3">
      <c r="A7142">
        <v>7342</v>
      </c>
      <c r="B7142" t="s">
        <v>1148</v>
      </c>
      <c r="C7142">
        <v>2018</v>
      </c>
      <c r="D7142">
        <v>910000</v>
      </c>
      <c r="E7142">
        <v>20000</v>
      </c>
      <c r="F7142" t="s">
        <v>56</v>
      </c>
      <c r="G7142" t="s">
        <v>869</v>
      </c>
      <c r="H7142" t="s">
        <v>1949</v>
      </c>
      <c r="I7142" t="s">
        <v>22</v>
      </c>
      <c r="J7142" t="s">
        <v>158</v>
      </c>
      <c r="K7142" t="s">
        <v>24</v>
      </c>
      <c r="L7142" t="s">
        <v>25</v>
      </c>
      <c r="M7142" t="s">
        <v>142</v>
      </c>
      <c r="N7142">
        <v>2596</v>
      </c>
      <c r="O7142" t="s">
        <v>1149</v>
      </c>
      <c r="P7142" t="s">
        <v>1150</v>
      </c>
      <c r="Q7142">
        <v>5</v>
      </c>
      <c r="R7142" t="s">
        <v>1179</v>
      </c>
    </row>
    <row r="7143" spans="1:18" x14ac:dyDescent="0.3">
      <c r="A7143">
        <v>7343</v>
      </c>
      <c r="B7143" t="s">
        <v>46</v>
      </c>
      <c r="C7143">
        <v>2015</v>
      </c>
      <c r="D7143">
        <v>850000</v>
      </c>
      <c r="E7143">
        <v>59235</v>
      </c>
      <c r="F7143" t="s">
        <v>38</v>
      </c>
      <c r="G7143" t="s">
        <v>70</v>
      </c>
      <c r="H7143" t="s">
        <v>2451</v>
      </c>
      <c r="I7143" t="s">
        <v>22</v>
      </c>
      <c r="J7143" t="s">
        <v>158</v>
      </c>
      <c r="K7143" t="s">
        <v>24</v>
      </c>
      <c r="L7143" t="s">
        <v>25</v>
      </c>
      <c r="M7143" t="s">
        <v>300</v>
      </c>
      <c r="N7143">
        <v>1582</v>
      </c>
      <c r="O7143" t="s">
        <v>301</v>
      </c>
      <c r="P7143" t="s">
        <v>302</v>
      </c>
      <c r="Q7143">
        <v>5</v>
      </c>
      <c r="R7143" t="s">
        <v>1179</v>
      </c>
    </row>
    <row r="7144" spans="1:18" x14ac:dyDescent="0.3">
      <c r="A7144">
        <v>7344</v>
      </c>
      <c r="B7144" t="s">
        <v>239</v>
      </c>
      <c r="C7144">
        <v>2019</v>
      </c>
      <c r="D7144">
        <v>5800000</v>
      </c>
      <c r="E7144">
        <v>21000</v>
      </c>
      <c r="F7144" t="s">
        <v>38</v>
      </c>
      <c r="G7144" t="s">
        <v>70</v>
      </c>
      <c r="H7144" t="s">
        <v>2451</v>
      </c>
      <c r="I7144" t="s">
        <v>22</v>
      </c>
      <c r="J7144" t="s">
        <v>158</v>
      </c>
      <c r="K7144" t="s">
        <v>154</v>
      </c>
      <c r="L7144" t="s">
        <v>25</v>
      </c>
      <c r="M7144" t="s">
        <v>335</v>
      </c>
      <c r="N7144">
        <v>1995</v>
      </c>
      <c r="O7144" t="s">
        <v>336</v>
      </c>
      <c r="P7144" t="s">
        <v>334</v>
      </c>
      <c r="Q7144">
        <v>5</v>
      </c>
      <c r="R7144" t="s">
        <v>1179</v>
      </c>
    </row>
    <row r="7145" spans="1:18" x14ac:dyDescent="0.3">
      <c r="A7145">
        <v>7345</v>
      </c>
      <c r="B7145" t="s">
        <v>37</v>
      </c>
      <c r="C7145">
        <v>2014</v>
      </c>
      <c r="D7145">
        <v>520000</v>
      </c>
      <c r="E7145">
        <v>48000</v>
      </c>
      <c r="F7145" t="s">
        <v>124</v>
      </c>
      <c r="G7145" t="s">
        <v>965</v>
      </c>
      <c r="H7145" t="s">
        <v>1789</v>
      </c>
      <c r="I7145" t="s">
        <v>22</v>
      </c>
      <c r="J7145" t="s">
        <v>23</v>
      </c>
      <c r="K7145" t="s">
        <v>24</v>
      </c>
      <c r="L7145" t="s">
        <v>25</v>
      </c>
      <c r="M7145" t="s">
        <v>618</v>
      </c>
      <c r="N7145">
        <v>1498</v>
      </c>
      <c r="O7145" t="s">
        <v>105</v>
      </c>
      <c r="P7145" t="s">
        <v>95</v>
      </c>
      <c r="Q7145">
        <v>5</v>
      </c>
      <c r="R7145" t="s">
        <v>1179</v>
      </c>
    </row>
    <row r="7146" spans="1:18" x14ac:dyDescent="0.3">
      <c r="A7146">
        <v>7346</v>
      </c>
      <c r="B7146" t="s">
        <v>88</v>
      </c>
      <c r="C7146">
        <v>2018</v>
      </c>
      <c r="D7146">
        <v>650000</v>
      </c>
      <c r="E7146">
        <v>114000</v>
      </c>
      <c r="F7146" t="s">
        <v>124</v>
      </c>
      <c r="G7146" t="s">
        <v>965</v>
      </c>
      <c r="H7146" t="s">
        <v>1230</v>
      </c>
      <c r="I7146" t="s">
        <v>22</v>
      </c>
      <c r="J7146" t="s">
        <v>23</v>
      </c>
      <c r="K7146" t="s">
        <v>24</v>
      </c>
      <c r="L7146" t="s">
        <v>25</v>
      </c>
      <c r="M7146" t="s">
        <v>1014</v>
      </c>
      <c r="N7146">
        <v>2489</v>
      </c>
      <c r="O7146" t="s">
        <v>232</v>
      </c>
      <c r="P7146" t="s">
        <v>1015</v>
      </c>
      <c r="Q7146">
        <v>7</v>
      </c>
      <c r="R7146" t="s">
        <v>1179</v>
      </c>
    </row>
    <row r="7147" spans="1:18" x14ac:dyDescent="0.3">
      <c r="A7147">
        <v>7347</v>
      </c>
      <c r="B7147" t="s">
        <v>18</v>
      </c>
      <c r="C7147">
        <v>2011</v>
      </c>
      <c r="D7147">
        <v>430000</v>
      </c>
      <c r="E7147">
        <v>120000</v>
      </c>
      <c r="F7147" t="s">
        <v>124</v>
      </c>
      <c r="G7147" t="s">
        <v>965</v>
      </c>
      <c r="H7147" t="s">
        <v>1230</v>
      </c>
      <c r="I7147" t="s">
        <v>22</v>
      </c>
      <c r="J7147" t="s">
        <v>23</v>
      </c>
      <c r="K7147" t="s">
        <v>24</v>
      </c>
      <c r="L7147" t="s">
        <v>33</v>
      </c>
      <c r="M7147" t="s">
        <v>81</v>
      </c>
      <c r="N7147">
        <v>1248</v>
      </c>
      <c r="O7147" t="s">
        <v>82</v>
      </c>
      <c r="P7147" t="s">
        <v>28</v>
      </c>
      <c r="Q7147">
        <v>5</v>
      </c>
      <c r="R7147" t="s">
        <v>1179</v>
      </c>
    </row>
    <row r="7148" spans="1:18" x14ac:dyDescent="0.3">
      <c r="A7148">
        <v>7348</v>
      </c>
      <c r="B7148" t="s">
        <v>46</v>
      </c>
      <c r="C7148">
        <v>2013</v>
      </c>
      <c r="D7148">
        <v>360000</v>
      </c>
      <c r="E7148">
        <v>144000</v>
      </c>
      <c r="F7148" t="s">
        <v>124</v>
      </c>
      <c r="G7148" t="s">
        <v>965</v>
      </c>
      <c r="H7148" t="s">
        <v>1230</v>
      </c>
      <c r="I7148" t="s">
        <v>22</v>
      </c>
      <c r="J7148" t="s">
        <v>23</v>
      </c>
      <c r="K7148" t="s">
        <v>24</v>
      </c>
      <c r="L7148" t="s">
        <v>25</v>
      </c>
      <c r="M7148" t="s">
        <v>291</v>
      </c>
      <c r="N7148">
        <v>1396</v>
      </c>
      <c r="O7148" t="s">
        <v>108</v>
      </c>
      <c r="P7148" t="s">
        <v>101</v>
      </c>
      <c r="Q7148">
        <v>5</v>
      </c>
      <c r="R7148" t="s">
        <v>1179</v>
      </c>
    </row>
    <row r="7149" spans="1:18" x14ac:dyDescent="0.3">
      <c r="A7149">
        <v>7349</v>
      </c>
      <c r="B7149" t="s">
        <v>46</v>
      </c>
      <c r="C7149">
        <v>2013</v>
      </c>
      <c r="D7149">
        <v>350000</v>
      </c>
      <c r="E7149">
        <v>144000</v>
      </c>
      <c r="F7149" t="s">
        <v>124</v>
      </c>
      <c r="G7149" t="s">
        <v>965</v>
      </c>
      <c r="H7149" t="s">
        <v>1230</v>
      </c>
      <c r="I7149" t="s">
        <v>22</v>
      </c>
      <c r="J7149" t="s">
        <v>23</v>
      </c>
      <c r="K7149" t="s">
        <v>24</v>
      </c>
      <c r="L7149" t="s">
        <v>25</v>
      </c>
      <c r="M7149" t="s">
        <v>291</v>
      </c>
      <c r="N7149">
        <v>1396</v>
      </c>
      <c r="O7149" t="s">
        <v>108</v>
      </c>
      <c r="P7149" t="s">
        <v>101</v>
      </c>
      <c r="Q7149">
        <v>5</v>
      </c>
      <c r="R7149" t="s">
        <v>1179</v>
      </c>
    </row>
    <row r="7150" spans="1:18" x14ac:dyDescent="0.3">
      <c r="A7150">
        <v>7350</v>
      </c>
      <c r="B7150" t="s">
        <v>18</v>
      </c>
      <c r="C7150">
        <v>2016</v>
      </c>
      <c r="D7150">
        <v>791000</v>
      </c>
      <c r="E7150">
        <v>190000</v>
      </c>
      <c r="F7150" t="s">
        <v>56</v>
      </c>
      <c r="G7150" t="s">
        <v>57</v>
      </c>
      <c r="H7150" t="s">
        <v>2389</v>
      </c>
      <c r="I7150" t="s">
        <v>22</v>
      </c>
      <c r="J7150" t="s">
        <v>23</v>
      </c>
      <c r="K7150" t="s">
        <v>24</v>
      </c>
      <c r="L7150" t="s">
        <v>25</v>
      </c>
      <c r="M7150" t="s">
        <v>129</v>
      </c>
      <c r="N7150">
        <v>1248</v>
      </c>
      <c r="O7150" t="s">
        <v>94</v>
      </c>
      <c r="P7150" t="s">
        <v>95</v>
      </c>
      <c r="Q7150">
        <v>5</v>
      </c>
      <c r="R7150" t="s">
        <v>1179</v>
      </c>
    </row>
    <row r="7151" spans="1:18" x14ac:dyDescent="0.3">
      <c r="A7151">
        <v>7351</v>
      </c>
      <c r="B7151" t="s">
        <v>65</v>
      </c>
      <c r="C7151">
        <v>2015</v>
      </c>
      <c r="D7151">
        <v>950000</v>
      </c>
      <c r="E7151">
        <v>190000</v>
      </c>
      <c r="F7151" t="s">
        <v>56</v>
      </c>
      <c r="G7151" t="s">
        <v>57</v>
      </c>
      <c r="H7151" t="s">
        <v>2389</v>
      </c>
      <c r="I7151" t="s">
        <v>22</v>
      </c>
      <c r="J7151" t="s">
        <v>23</v>
      </c>
      <c r="K7151" t="s">
        <v>24</v>
      </c>
      <c r="L7151" t="s">
        <v>33</v>
      </c>
      <c r="M7151" t="s">
        <v>170</v>
      </c>
      <c r="N7151">
        <v>2494</v>
      </c>
      <c r="O7151" t="s">
        <v>190</v>
      </c>
      <c r="P7151" t="s">
        <v>172</v>
      </c>
      <c r="Q7151">
        <v>7</v>
      </c>
      <c r="R7151" t="s">
        <v>1179</v>
      </c>
    </row>
    <row r="7152" spans="1:18" x14ac:dyDescent="0.3">
      <c r="A7152">
        <v>7352</v>
      </c>
      <c r="B7152" t="s">
        <v>18</v>
      </c>
      <c r="C7152">
        <v>2019</v>
      </c>
      <c r="D7152">
        <v>690000</v>
      </c>
      <c r="E7152">
        <v>20000</v>
      </c>
      <c r="F7152" t="s">
        <v>56</v>
      </c>
      <c r="G7152" t="s">
        <v>57</v>
      </c>
      <c r="H7152" t="s">
        <v>2389</v>
      </c>
      <c r="I7152" t="s">
        <v>22</v>
      </c>
      <c r="J7152" t="s">
        <v>23</v>
      </c>
      <c r="K7152" t="s">
        <v>24</v>
      </c>
      <c r="L7152" t="s">
        <v>25</v>
      </c>
      <c r="M7152" t="s">
        <v>424</v>
      </c>
      <c r="N7152">
        <v>1248</v>
      </c>
      <c r="O7152" t="s">
        <v>27</v>
      </c>
      <c r="P7152" t="s">
        <v>28</v>
      </c>
      <c r="Q7152">
        <v>5</v>
      </c>
      <c r="R7152" t="s">
        <v>1179</v>
      </c>
    </row>
    <row r="7153" spans="1:18" x14ac:dyDescent="0.3">
      <c r="A7153">
        <v>7353</v>
      </c>
      <c r="B7153" t="s">
        <v>46</v>
      </c>
      <c r="C7153">
        <v>2017</v>
      </c>
      <c r="D7153">
        <v>860000</v>
      </c>
      <c r="E7153">
        <v>40000</v>
      </c>
      <c r="F7153" t="s">
        <v>19</v>
      </c>
      <c r="G7153" t="s">
        <v>786</v>
      </c>
      <c r="H7153" t="s">
        <v>1585</v>
      </c>
      <c r="I7153" t="s">
        <v>22</v>
      </c>
      <c r="J7153" t="s">
        <v>23</v>
      </c>
      <c r="K7153" t="s">
        <v>24</v>
      </c>
      <c r="L7153" t="s">
        <v>33</v>
      </c>
      <c r="M7153" t="s">
        <v>222</v>
      </c>
      <c r="N7153">
        <v>1582</v>
      </c>
      <c r="O7153" t="s">
        <v>301</v>
      </c>
      <c r="P7153" t="s">
        <v>1444</v>
      </c>
      <c r="Q7153">
        <v>5</v>
      </c>
      <c r="R7153" t="s">
        <v>1179</v>
      </c>
    </row>
    <row r="7154" spans="1:18" x14ac:dyDescent="0.3">
      <c r="A7154">
        <v>7354</v>
      </c>
      <c r="B7154" t="s">
        <v>18</v>
      </c>
      <c r="C7154">
        <v>2012</v>
      </c>
      <c r="D7154">
        <v>371000</v>
      </c>
      <c r="E7154">
        <v>100000</v>
      </c>
      <c r="F7154" t="s">
        <v>19</v>
      </c>
      <c r="G7154" t="s">
        <v>786</v>
      </c>
      <c r="H7154" t="s">
        <v>1433</v>
      </c>
      <c r="I7154" t="s">
        <v>22</v>
      </c>
      <c r="J7154" t="s">
        <v>23</v>
      </c>
      <c r="K7154" t="s">
        <v>24</v>
      </c>
      <c r="L7154" t="s">
        <v>25</v>
      </c>
      <c r="M7154" t="s">
        <v>81</v>
      </c>
      <c r="N7154">
        <v>1248</v>
      </c>
      <c r="O7154" t="s">
        <v>82</v>
      </c>
      <c r="P7154" t="s">
        <v>28</v>
      </c>
      <c r="Q7154">
        <v>5</v>
      </c>
      <c r="R7154" t="s">
        <v>1179</v>
      </c>
    </row>
    <row r="7155" spans="1:18" x14ac:dyDescent="0.3">
      <c r="A7155">
        <v>7355</v>
      </c>
      <c r="B7155" t="s">
        <v>109</v>
      </c>
      <c r="C7155">
        <v>2008</v>
      </c>
      <c r="D7155">
        <v>45000</v>
      </c>
      <c r="E7155">
        <v>60000</v>
      </c>
      <c r="F7155" t="s">
        <v>19</v>
      </c>
      <c r="G7155" t="s">
        <v>83</v>
      </c>
      <c r="H7155" t="s">
        <v>2289</v>
      </c>
      <c r="I7155" t="s">
        <v>22</v>
      </c>
      <c r="J7155" t="s">
        <v>23</v>
      </c>
      <c r="K7155" t="s">
        <v>24</v>
      </c>
      <c r="L7155" t="s">
        <v>33</v>
      </c>
      <c r="M7155" t="s">
        <v>127</v>
      </c>
      <c r="N7155">
        <v>1405</v>
      </c>
      <c r="O7155" t="s">
        <v>388</v>
      </c>
      <c r="P7155" t="s">
        <v>652</v>
      </c>
      <c r="Q7155">
        <v>5</v>
      </c>
      <c r="R7155" t="s">
        <v>1179</v>
      </c>
    </row>
    <row r="7156" spans="1:18" x14ac:dyDescent="0.3">
      <c r="A7156">
        <v>7356</v>
      </c>
      <c r="B7156" t="s">
        <v>69</v>
      </c>
      <c r="C7156">
        <v>2006</v>
      </c>
      <c r="D7156">
        <v>55000</v>
      </c>
      <c r="E7156">
        <v>201000</v>
      </c>
      <c r="F7156" t="s">
        <v>56</v>
      </c>
      <c r="G7156" t="s">
        <v>57</v>
      </c>
      <c r="H7156" t="s">
        <v>2460</v>
      </c>
      <c r="I7156" t="s">
        <v>22</v>
      </c>
      <c r="J7156" t="s">
        <v>23</v>
      </c>
      <c r="K7156" t="s">
        <v>24</v>
      </c>
      <c r="L7156" t="s">
        <v>25</v>
      </c>
      <c r="M7156" t="s">
        <v>159</v>
      </c>
      <c r="N7156">
        <v>1399</v>
      </c>
      <c r="O7156" t="s">
        <v>388</v>
      </c>
      <c r="P7156" t="s">
        <v>676</v>
      </c>
      <c r="Q7156">
        <v>5</v>
      </c>
      <c r="R7156" t="s">
        <v>1179</v>
      </c>
    </row>
    <row r="7157" spans="1:18" x14ac:dyDescent="0.3">
      <c r="A7157">
        <v>7357</v>
      </c>
      <c r="B7157" t="s">
        <v>221</v>
      </c>
      <c r="C7157">
        <v>2011</v>
      </c>
      <c r="D7157">
        <v>240000</v>
      </c>
      <c r="E7157">
        <v>110000</v>
      </c>
      <c r="F7157" t="s">
        <v>56</v>
      </c>
      <c r="G7157" t="s">
        <v>57</v>
      </c>
      <c r="H7157" t="s">
        <v>2460</v>
      </c>
      <c r="I7157" t="s">
        <v>22</v>
      </c>
      <c r="J7157" t="s">
        <v>23</v>
      </c>
      <c r="K7157" t="s">
        <v>24</v>
      </c>
      <c r="L7157" t="s">
        <v>25</v>
      </c>
      <c r="M7157" t="s">
        <v>234</v>
      </c>
      <c r="N7157">
        <v>1598</v>
      </c>
      <c r="O7157" t="s">
        <v>235</v>
      </c>
      <c r="P7157" t="s">
        <v>36</v>
      </c>
      <c r="Q7157">
        <v>5</v>
      </c>
      <c r="R7157" t="s">
        <v>1179</v>
      </c>
    </row>
    <row r="7158" spans="1:18" x14ac:dyDescent="0.3">
      <c r="A7158">
        <v>7358</v>
      </c>
      <c r="B7158" t="s">
        <v>18</v>
      </c>
      <c r="C7158">
        <v>2014</v>
      </c>
      <c r="D7158">
        <v>495000</v>
      </c>
      <c r="E7158">
        <v>77215</v>
      </c>
      <c r="F7158" t="s">
        <v>56</v>
      </c>
      <c r="G7158" t="s">
        <v>57</v>
      </c>
      <c r="H7158" t="s">
        <v>2460</v>
      </c>
      <c r="I7158" t="s">
        <v>22</v>
      </c>
      <c r="J7158" t="s">
        <v>23</v>
      </c>
      <c r="K7158" t="s">
        <v>24</v>
      </c>
      <c r="L7158" t="s">
        <v>33</v>
      </c>
      <c r="M7158" t="s">
        <v>229</v>
      </c>
      <c r="N7158">
        <v>1248</v>
      </c>
      <c r="O7158" t="s">
        <v>27</v>
      </c>
      <c r="P7158" t="s">
        <v>28</v>
      </c>
      <c r="Q7158">
        <v>5</v>
      </c>
      <c r="R7158" t="s">
        <v>1179</v>
      </c>
    </row>
    <row r="7159" spans="1:18" x14ac:dyDescent="0.3">
      <c r="A7159">
        <v>7360</v>
      </c>
      <c r="B7159" t="s">
        <v>37</v>
      </c>
      <c r="C7159">
        <v>2015</v>
      </c>
      <c r="D7159">
        <v>671000</v>
      </c>
      <c r="E7159">
        <v>48228</v>
      </c>
      <c r="F7159" t="s">
        <v>19</v>
      </c>
      <c r="G7159" t="s">
        <v>857</v>
      </c>
      <c r="H7159" t="s">
        <v>1593</v>
      </c>
      <c r="I7159" t="s">
        <v>41</v>
      </c>
      <c r="J7159" t="s">
        <v>158</v>
      </c>
      <c r="K7159" t="s">
        <v>24</v>
      </c>
      <c r="L7159" t="s">
        <v>25</v>
      </c>
      <c r="M7159" t="s">
        <v>604</v>
      </c>
      <c r="N7159">
        <v>1199</v>
      </c>
      <c r="O7159" t="s">
        <v>434</v>
      </c>
      <c r="P7159" t="s">
        <v>452</v>
      </c>
      <c r="Q7159">
        <v>5</v>
      </c>
      <c r="R7159" t="s">
        <v>1179</v>
      </c>
    </row>
    <row r="7160" spans="1:18" x14ac:dyDescent="0.3">
      <c r="A7160">
        <v>7361</v>
      </c>
      <c r="B7160" t="s">
        <v>18</v>
      </c>
      <c r="C7160">
        <v>2017</v>
      </c>
      <c r="D7160">
        <v>693000</v>
      </c>
      <c r="E7160">
        <v>58559</v>
      </c>
      <c r="F7160" t="s">
        <v>19</v>
      </c>
      <c r="G7160" t="s">
        <v>780</v>
      </c>
      <c r="H7160" t="s">
        <v>784</v>
      </c>
      <c r="I7160" t="s">
        <v>22</v>
      </c>
      <c r="J7160" t="s">
        <v>158</v>
      </c>
      <c r="K7160" t="s">
        <v>24</v>
      </c>
      <c r="L7160" t="s">
        <v>25</v>
      </c>
      <c r="M7160" t="s">
        <v>229</v>
      </c>
      <c r="N7160">
        <v>1248</v>
      </c>
      <c r="O7160" t="s">
        <v>27</v>
      </c>
      <c r="P7160" t="s">
        <v>28</v>
      </c>
      <c r="Q7160">
        <v>5</v>
      </c>
      <c r="R7160" t="s">
        <v>1179</v>
      </c>
    </row>
    <row r="7161" spans="1:18" x14ac:dyDescent="0.3">
      <c r="A7161">
        <v>7363</v>
      </c>
      <c r="B7161" t="s">
        <v>37</v>
      </c>
      <c r="C7161">
        <v>2016</v>
      </c>
      <c r="D7161">
        <v>802999</v>
      </c>
      <c r="E7161">
        <v>50856</v>
      </c>
      <c r="F7161" t="s">
        <v>19</v>
      </c>
      <c r="G7161" t="s">
        <v>1020</v>
      </c>
      <c r="H7161" t="s">
        <v>1058</v>
      </c>
      <c r="I7161" t="s">
        <v>22</v>
      </c>
      <c r="J7161" t="s">
        <v>158</v>
      </c>
      <c r="K7161" t="s">
        <v>24</v>
      </c>
      <c r="L7161" t="s">
        <v>25</v>
      </c>
      <c r="M7161" t="s">
        <v>182</v>
      </c>
      <c r="N7161">
        <v>1498</v>
      </c>
      <c r="O7161" t="s">
        <v>105</v>
      </c>
      <c r="P7161" t="s">
        <v>95</v>
      </c>
      <c r="Q7161">
        <v>5</v>
      </c>
      <c r="R7161" t="s">
        <v>1179</v>
      </c>
    </row>
    <row r="7162" spans="1:18" x14ac:dyDescent="0.3">
      <c r="A7162">
        <v>7364</v>
      </c>
      <c r="B7162" t="s">
        <v>37</v>
      </c>
      <c r="C7162">
        <v>2017</v>
      </c>
      <c r="D7162">
        <v>890000</v>
      </c>
      <c r="E7162">
        <v>18300</v>
      </c>
      <c r="F7162" t="s">
        <v>19</v>
      </c>
      <c r="G7162" t="s">
        <v>1020</v>
      </c>
      <c r="H7162" t="s">
        <v>1058</v>
      </c>
      <c r="I7162" t="s">
        <v>41</v>
      </c>
      <c r="J7162" t="s">
        <v>23</v>
      </c>
      <c r="K7162" t="s">
        <v>24</v>
      </c>
      <c r="L7162" t="s">
        <v>25</v>
      </c>
      <c r="M7162" t="s">
        <v>159</v>
      </c>
      <c r="N7162">
        <v>1497</v>
      </c>
      <c r="O7162" t="s">
        <v>160</v>
      </c>
      <c r="P7162" t="s">
        <v>161</v>
      </c>
      <c r="Q7162">
        <v>5</v>
      </c>
      <c r="R7162" t="s">
        <v>1179</v>
      </c>
    </row>
    <row r="7163" spans="1:18" x14ac:dyDescent="0.3">
      <c r="A7163">
        <v>7365</v>
      </c>
      <c r="B7163" t="s">
        <v>18</v>
      </c>
      <c r="C7163">
        <v>2015</v>
      </c>
      <c r="D7163">
        <v>495000</v>
      </c>
      <c r="E7163">
        <v>59292</v>
      </c>
      <c r="F7163" t="s">
        <v>124</v>
      </c>
      <c r="G7163" t="s">
        <v>772</v>
      </c>
      <c r="H7163" t="s">
        <v>2461</v>
      </c>
      <c r="I7163" t="s">
        <v>22</v>
      </c>
      <c r="J7163" t="s">
        <v>158</v>
      </c>
      <c r="K7163" t="s">
        <v>24</v>
      </c>
      <c r="L7163" t="s">
        <v>25</v>
      </c>
      <c r="M7163" t="s">
        <v>424</v>
      </c>
      <c r="N7163">
        <v>1248</v>
      </c>
      <c r="O7163" t="s">
        <v>27</v>
      </c>
      <c r="P7163" t="s">
        <v>28</v>
      </c>
      <c r="Q7163">
        <v>5</v>
      </c>
      <c r="R7163" t="s">
        <v>1179</v>
      </c>
    </row>
    <row r="7164" spans="1:18" x14ac:dyDescent="0.3">
      <c r="A7164">
        <v>7366</v>
      </c>
      <c r="B7164" t="s">
        <v>18</v>
      </c>
      <c r="C7164">
        <v>2018</v>
      </c>
      <c r="D7164">
        <v>545000</v>
      </c>
      <c r="E7164">
        <v>10000</v>
      </c>
      <c r="F7164" t="s">
        <v>124</v>
      </c>
      <c r="G7164" t="s">
        <v>772</v>
      </c>
      <c r="H7164" t="s">
        <v>2461</v>
      </c>
      <c r="I7164" t="s">
        <v>41</v>
      </c>
      <c r="J7164" t="s">
        <v>158</v>
      </c>
      <c r="K7164" t="s">
        <v>154</v>
      </c>
      <c r="L7164" t="s">
        <v>25</v>
      </c>
      <c r="M7164" t="s">
        <v>243</v>
      </c>
      <c r="N7164">
        <v>998</v>
      </c>
      <c r="O7164" t="s">
        <v>244</v>
      </c>
      <c r="P7164" t="s">
        <v>141</v>
      </c>
      <c r="Q7164">
        <v>5</v>
      </c>
      <c r="R7164" t="s">
        <v>1179</v>
      </c>
    </row>
    <row r="7165" spans="1:18" x14ac:dyDescent="0.3">
      <c r="A7165">
        <v>7367</v>
      </c>
      <c r="B7165" t="s">
        <v>18</v>
      </c>
      <c r="C7165">
        <v>2018</v>
      </c>
      <c r="D7165">
        <v>775000</v>
      </c>
      <c r="E7165">
        <v>21147</v>
      </c>
      <c r="F7165" t="s">
        <v>19</v>
      </c>
      <c r="G7165" t="s">
        <v>1020</v>
      </c>
      <c r="H7165" t="s">
        <v>1058</v>
      </c>
      <c r="I7165" t="s">
        <v>41</v>
      </c>
      <c r="J7165" t="s">
        <v>158</v>
      </c>
      <c r="K7165" t="s">
        <v>154</v>
      </c>
      <c r="L7165" t="s">
        <v>25</v>
      </c>
      <c r="M7165" t="s">
        <v>113</v>
      </c>
      <c r="N7165">
        <v>1197</v>
      </c>
      <c r="O7165" t="s">
        <v>114</v>
      </c>
      <c r="P7165" t="s">
        <v>115</v>
      </c>
      <c r="Q7165">
        <v>5</v>
      </c>
      <c r="R7165" t="s">
        <v>1179</v>
      </c>
    </row>
    <row r="7166" spans="1:18" x14ac:dyDescent="0.3">
      <c r="A7166">
        <v>7368</v>
      </c>
      <c r="B7166" t="s">
        <v>37</v>
      </c>
      <c r="C7166">
        <v>2017</v>
      </c>
      <c r="D7166">
        <v>925000</v>
      </c>
      <c r="E7166">
        <v>69000</v>
      </c>
      <c r="F7166" t="s">
        <v>124</v>
      </c>
      <c r="G7166" t="s">
        <v>965</v>
      </c>
      <c r="H7166" t="s">
        <v>1621</v>
      </c>
      <c r="I7166" t="s">
        <v>22</v>
      </c>
      <c r="J7166" t="s">
        <v>158</v>
      </c>
      <c r="K7166" t="s">
        <v>24</v>
      </c>
      <c r="L7166" t="s">
        <v>25</v>
      </c>
      <c r="M7166" t="s">
        <v>500</v>
      </c>
      <c r="N7166">
        <v>1498</v>
      </c>
      <c r="O7166" t="s">
        <v>501</v>
      </c>
      <c r="P7166" t="s">
        <v>95</v>
      </c>
      <c r="Q7166">
        <v>5</v>
      </c>
      <c r="R7166" t="s">
        <v>1179</v>
      </c>
    </row>
    <row r="7167" spans="1:18" x14ac:dyDescent="0.3">
      <c r="A7167">
        <v>7369</v>
      </c>
      <c r="B7167" t="s">
        <v>88</v>
      </c>
      <c r="C7167">
        <v>2019</v>
      </c>
      <c r="D7167">
        <v>1450000</v>
      </c>
      <c r="E7167">
        <v>10000</v>
      </c>
      <c r="F7167" t="s">
        <v>38</v>
      </c>
      <c r="G7167" t="s">
        <v>921</v>
      </c>
      <c r="H7167" t="s">
        <v>1895</v>
      </c>
      <c r="I7167" t="s">
        <v>22</v>
      </c>
      <c r="J7167" t="s">
        <v>23</v>
      </c>
      <c r="K7167" t="s">
        <v>24</v>
      </c>
      <c r="L7167" t="s">
        <v>25</v>
      </c>
      <c r="M7167" t="s">
        <v>60</v>
      </c>
      <c r="N7167">
        <v>1497</v>
      </c>
      <c r="O7167" t="s">
        <v>462</v>
      </c>
      <c r="P7167" t="s">
        <v>463</v>
      </c>
      <c r="Q7167">
        <v>7</v>
      </c>
      <c r="R7167" t="s">
        <v>1179</v>
      </c>
    </row>
    <row r="7168" spans="1:18" x14ac:dyDescent="0.3">
      <c r="A7168">
        <v>7370</v>
      </c>
      <c r="B7168" t="s">
        <v>18</v>
      </c>
      <c r="C7168">
        <v>2018</v>
      </c>
      <c r="D7168">
        <v>790000</v>
      </c>
      <c r="E7168">
        <v>16000</v>
      </c>
      <c r="F7168" t="s">
        <v>124</v>
      </c>
      <c r="G7168" t="s">
        <v>965</v>
      </c>
      <c r="H7168" t="s">
        <v>1621</v>
      </c>
      <c r="I7168" t="s">
        <v>22</v>
      </c>
      <c r="J7168" t="s">
        <v>158</v>
      </c>
      <c r="K7168" t="s">
        <v>154</v>
      </c>
      <c r="L7168" t="s">
        <v>25</v>
      </c>
      <c r="M7168" t="s">
        <v>424</v>
      </c>
      <c r="N7168">
        <v>1248</v>
      </c>
      <c r="O7168" t="s">
        <v>27</v>
      </c>
      <c r="P7168" t="s">
        <v>28</v>
      </c>
      <c r="Q7168">
        <v>5</v>
      </c>
      <c r="R7168" t="s">
        <v>1179</v>
      </c>
    </row>
    <row r="7169" spans="1:18" x14ac:dyDescent="0.3">
      <c r="A7169">
        <v>7371</v>
      </c>
      <c r="B7169" t="s">
        <v>65</v>
      </c>
      <c r="C7169">
        <v>2017</v>
      </c>
      <c r="D7169">
        <v>1789999</v>
      </c>
      <c r="E7169">
        <v>36000</v>
      </c>
      <c r="F7169" t="s">
        <v>124</v>
      </c>
      <c r="G7169" t="s">
        <v>965</v>
      </c>
      <c r="H7169" t="s">
        <v>1621</v>
      </c>
      <c r="I7169" t="s">
        <v>22</v>
      </c>
      <c r="J7169" t="s">
        <v>158</v>
      </c>
      <c r="K7169" t="s">
        <v>24</v>
      </c>
      <c r="L7169" t="s">
        <v>25</v>
      </c>
      <c r="M7169" t="s">
        <v>882</v>
      </c>
      <c r="N7169">
        <v>2393</v>
      </c>
      <c r="O7169" t="s">
        <v>883</v>
      </c>
      <c r="P7169" t="s">
        <v>884</v>
      </c>
      <c r="Q7169">
        <v>8</v>
      </c>
      <c r="R7169" t="s">
        <v>1179</v>
      </c>
    </row>
    <row r="7170" spans="1:18" x14ac:dyDescent="0.3">
      <c r="A7170">
        <v>7372</v>
      </c>
      <c r="B7170" t="s">
        <v>18</v>
      </c>
      <c r="C7170">
        <v>2017</v>
      </c>
      <c r="D7170">
        <v>620000</v>
      </c>
      <c r="E7170">
        <v>37000</v>
      </c>
      <c r="F7170" t="s">
        <v>19</v>
      </c>
      <c r="G7170" t="s">
        <v>786</v>
      </c>
      <c r="H7170" t="s">
        <v>1432</v>
      </c>
      <c r="I7170" t="s">
        <v>41</v>
      </c>
      <c r="J7170" t="s">
        <v>158</v>
      </c>
      <c r="K7170" t="s">
        <v>24</v>
      </c>
      <c r="L7170" t="s">
        <v>25</v>
      </c>
      <c r="M7170" t="s">
        <v>495</v>
      </c>
      <c r="N7170">
        <v>1197</v>
      </c>
      <c r="O7170" t="s">
        <v>265</v>
      </c>
      <c r="P7170" t="s">
        <v>266</v>
      </c>
      <c r="Q7170">
        <v>5</v>
      </c>
      <c r="R7170" t="s">
        <v>1179</v>
      </c>
    </row>
    <row r="7171" spans="1:18" x14ac:dyDescent="0.3">
      <c r="A7171">
        <v>7373</v>
      </c>
      <c r="B7171" t="s">
        <v>18</v>
      </c>
      <c r="C7171">
        <v>2016</v>
      </c>
      <c r="D7171">
        <v>375000</v>
      </c>
      <c r="E7171">
        <v>61173</v>
      </c>
      <c r="F7171" t="s">
        <v>56</v>
      </c>
      <c r="G7171" t="s">
        <v>57</v>
      </c>
      <c r="H7171" t="s">
        <v>1217</v>
      </c>
      <c r="I7171" t="s">
        <v>22</v>
      </c>
      <c r="J7171" t="s">
        <v>158</v>
      </c>
      <c r="K7171" t="s">
        <v>24</v>
      </c>
      <c r="L7171" t="s">
        <v>25</v>
      </c>
      <c r="M7171" t="s">
        <v>577</v>
      </c>
      <c r="N7171">
        <v>793</v>
      </c>
      <c r="O7171" t="s">
        <v>578</v>
      </c>
      <c r="P7171" t="s">
        <v>579</v>
      </c>
      <c r="Q7171">
        <v>5</v>
      </c>
      <c r="R7171" t="s">
        <v>1179</v>
      </c>
    </row>
    <row r="7172" spans="1:18" x14ac:dyDescent="0.3">
      <c r="A7172">
        <v>7375</v>
      </c>
      <c r="B7172" t="s">
        <v>192</v>
      </c>
      <c r="C7172">
        <v>2016</v>
      </c>
      <c r="D7172">
        <v>2450000</v>
      </c>
      <c r="E7172">
        <v>30000</v>
      </c>
      <c r="F7172" t="s">
        <v>19</v>
      </c>
      <c r="G7172" t="s">
        <v>786</v>
      </c>
      <c r="H7172" t="s">
        <v>2462</v>
      </c>
      <c r="I7172" t="s">
        <v>22</v>
      </c>
      <c r="J7172" t="s">
        <v>158</v>
      </c>
      <c r="K7172" t="s">
        <v>154</v>
      </c>
      <c r="L7172" t="s">
        <v>25</v>
      </c>
      <c r="M7172" t="s">
        <v>1517</v>
      </c>
      <c r="N7172">
        <v>1968</v>
      </c>
      <c r="O7172" t="s">
        <v>201</v>
      </c>
      <c r="P7172" t="s">
        <v>202</v>
      </c>
      <c r="Q7172">
        <v>5</v>
      </c>
      <c r="R7172" t="s">
        <v>1179</v>
      </c>
    </row>
    <row r="7173" spans="1:18" x14ac:dyDescent="0.3">
      <c r="A7173">
        <v>7376</v>
      </c>
      <c r="B7173" t="s">
        <v>88</v>
      </c>
      <c r="C7173">
        <v>2014</v>
      </c>
      <c r="D7173">
        <v>850000</v>
      </c>
      <c r="E7173">
        <v>75000</v>
      </c>
      <c r="F7173" t="s">
        <v>19</v>
      </c>
      <c r="G7173" t="s">
        <v>1339</v>
      </c>
      <c r="H7173" t="s">
        <v>1560</v>
      </c>
      <c r="I7173" t="s">
        <v>22</v>
      </c>
      <c r="J7173" t="s">
        <v>158</v>
      </c>
      <c r="K7173" t="s">
        <v>24</v>
      </c>
      <c r="L7173" t="s">
        <v>25</v>
      </c>
      <c r="M7173" t="s">
        <v>282</v>
      </c>
      <c r="N7173">
        <v>2179</v>
      </c>
      <c r="O7173" t="s">
        <v>446</v>
      </c>
      <c r="P7173" t="s">
        <v>447</v>
      </c>
      <c r="Q7173">
        <v>7</v>
      </c>
      <c r="R7173" t="s">
        <v>1179</v>
      </c>
    </row>
    <row r="7174" spans="1:18" x14ac:dyDescent="0.3">
      <c r="A7174">
        <v>7377</v>
      </c>
      <c r="B7174" t="s">
        <v>18</v>
      </c>
      <c r="C7174">
        <v>2017</v>
      </c>
      <c r="D7174">
        <v>750000</v>
      </c>
      <c r="E7174">
        <v>51000</v>
      </c>
      <c r="F7174" t="s">
        <v>56</v>
      </c>
      <c r="G7174" t="s">
        <v>57</v>
      </c>
      <c r="H7174" t="s">
        <v>1217</v>
      </c>
      <c r="I7174" t="s">
        <v>41</v>
      </c>
      <c r="J7174" t="s">
        <v>158</v>
      </c>
      <c r="K7174" t="s">
        <v>154</v>
      </c>
      <c r="L7174" t="s">
        <v>25</v>
      </c>
      <c r="M7174" t="s">
        <v>373</v>
      </c>
      <c r="N7174">
        <v>1197</v>
      </c>
      <c r="O7174" t="s">
        <v>265</v>
      </c>
      <c r="P7174" t="s">
        <v>266</v>
      </c>
      <c r="Q7174">
        <v>5</v>
      </c>
      <c r="R7174" t="s">
        <v>1179</v>
      </c>
    </row>
    <row r="7175" spans="1:18" x14ac:dyDescent="0.3">
      <c r="A7175">
        <v>7378</v>
      </c>
      <c r="B7175" t="s">
        <v>18</v>
      </c>
      <c r="C7175">
        <v>2018</v>
      </c>
      <c r="D7175">
        <v>775000</v>
      </c>
      <c r="E7175">
        <v>17000</v>
      </c>
      <c r="F7175" t="s">
        <v>19</v>
      </c>
      <c r="G7175" t="s">
        <v>83</v>
      </c>
      <c r="H7175" t="s">
        <v>2463</v>
      </c>
      <c r="I7175" t="s">
        <v>41</v>
      </c>
      <c r="J7175" t="s">
        <v>158</v>
      </c>
      <c r="K7175" t="s">
        <v>24</v>
      </c>
      <c r="L7175" t="s">
        <v>25</v>
      </c>
      <c r="M7175" t="s">
        <v>495</v>
      </c>
      <c r="N7175">
        <v>1197</v>
      </c>
      <c r="O7175" t="s">
        <v>265</v>
      </c>
      <c r="P7175" t="s">
        <v>266</v>
      </c>
      <c r="Q7175">
        <v>5</v>
      </c>
      <c r="R7175" t="s">
        <v>1179</v>
      </c>
    </row>
    <row r="7176" spans="1:18" x14ac:dyDescent="0.3">
      <c r="A7176">
        <v>7379</v>
      </c>
      <c r="B7176" t="s">
        <v>18</v>
      </c>
      <c r="C7176">
        <v>2008</v>
      </c>
      <c r="D7176">
        <v>260000</v>
      </c>
      <c r="E7176">
        <v>100000</v>
      </c>
      <c r="F7176" t="s">
        <v>19</v>
      </c>
      <c r="G7176" t="s">
        <v>786</v>
      </c>
      <c r="H7176" t="s">
        <v>2199</v>
      </c>
      <c r="I7176" t="s">
        <v>22</v>
      </c>
      <c r="J7176" t="s">
        <v>23</v>
      </c>
      <c r="K7176" t="s">
        <v>24</v>
      </c>
      <c r="L7176" t="s">
        <v>33</v>
      </c>
      <c r="M7176" t="s">
        <v>159</v>
      </c>
      <c r="N7176">
        <v>1248</v>
      </c>
      <c r="O7176" t="s">
        <v>393</v>
      </c>
      <c r="P7176" t="s">
        <v>28</v>
      </c>
      <c r="Q7176">
        <v>5</v>
      </c>
      <c r="R7176" t="s">
        <v>1179</v>
      </c>
    </row>
    <row r="7177" spans="1:18" x14ac:dyDescent="0.3">
      <c r="A7177">
        <v>7380</v>
      </c>
      <c r="B7177" t="s">
        <v>192</v>
      </c>
      <c r="C7177">
        <v>2013</v>
      </c>
      <c r="D7177">
        <v>2000000</v>
      </c>
      <c r="E7177">
        <v>35000</v>
      </c>
      <c r="F7177" t="s">
        <v>19</v>
      </c>
      <c r="G7177" t="s">
        <v>857</v>
      </c>
      <c r="H7177" t="s">
        <v>1583</v>
      </c>
      <c r="I7177" t="s">
        <v>22</v>
      </c>
      <c r="J7177" t="s">
        <v>23</v>
      </c>
      <c r="K7177" t="s">
        <v>154</v>
      </c>
      <c r="L7177" t="s">
        <v>33</v>
      </c>
      <c r="M7177" t="s">
        <v>193</v>
      </c>
      <c r="N7177">
        <v>1968</v>
      </c>
      <c r="O7177" t="s">
        <v>194</v>
      </c>
      <c r="P7177" t="s">
        <v>195</v>
      </c>
      <c r="Q7177">
        <v>5</v>
      </c>
      <c r="R7177" t="s">
        <v>1179</v>
      </c>
    </row>
    <row r="7178" spans="1:18" x14ac:dyDescent="0.3">
      <c r="A7178">
        <v>7381</v>
      </c>
      <c r="B7178" t="s">
        <v>46</v>
      </c>
      <c r="C7178">
        <v>2017</v>
      </c>
      <c r="D7178">
        <v>300000</v>
      </c>
      <c r="E7178">
        <v>10000</v>
      </c>
      <c r="F7178" t="s">
        <v>56</v>
      </c>
      <c r="G7178" t="s">
        <v>57</v>
      </c>
      <c r="H7178" t="s">
        <v>2251</v>
      </c>
      <c r="I7178" t="s">
        <v>41</v>
      </c>
      <c r="J7178" t="s">
        <v>23</v>
      </c>
      <c r="K7178" t="s">
        <v>24</v>
      </c>
      <c r="L7178" t="s">
        <v>25</v>
      </c>
      <c r="M7178" t="s">
        <v>390</v>
      </c>
      <c r="N7178">
        <v>814</v>
      </c>
      <c r="O7178" t="s">
        <v>541</v>
      </c>
      <c r="P7178" t="s">
        <v>542</v>
      </c>
      <c r="Q7178">
        <v>5</v>
      </c>
      <c r="R7178" t="s">
        <v>1179</v>
      </c>
    </row>
    <row r="7179" spans="1:18" x14ac:dyDescent="0.3">
      <c r="A7179">
        <v>7382</v>
      </c>
      <c r="B7179" t="s">
        <v>88</v>
      </c>
      <c r="C7179">
        <v>2016</v>
      </c>
      <c r="D7179">
        <v>1300000</v>
      </c>
      <c r="E7179">
        <v>91567</v>
      </c>
      <c r="F7179" t="s">
        <v>56</v>
      </c>
      <c r="G7179" t="s">
        <v>57</v>
      </c>
      <c r="H7179" t="s">
        <v>2251</v>
      </c>
      <c r="I7179" t="s">
        <v>22</v>
      </c>
      <c r="J7179" t="s">
        <v>23</v>
      </c>
      <c r="K7179" t="s">
        <v>154</v>
      </c>
      <c r="L7179" t="s">
        <v>42</v>
      </c>
      <c r="M7179" t="s">
        <v>155</v>
      </c>
      <c r="N7179">
        <v>2179</v>
      </c>
      <c r="O7179" t="s">
        <v>446</v>
      </c>
      <c r="P7179" t="s">
        <v>447</v>
      </c>
      <c r="Q7179">
        <v>7</v>
      </c>
      <c r="R7179" t="s">
        <v>1179</v>
      </c>
    </row>
    <row r="7180" spans="1:18" x14ac:dyDescent="0.3">
      <c r="A7180">
        <v>7383</v>
      </c>
      <c r="B7180" t="s">
        <v>18</v>
      </c>
      <c r="C7180">
        <v>2017</v>
      </c>
      <c r="D7180">
        <v>380000</v>
      </c>
      <c r="E7180">
        <v>50000</v>
      </c>
      <c r="F7180" t="s">
        <v>56</v>
      </c>
      <c r="G7180" t="s">
        <v>57</v>
      </c>
      <c r="H7180" t="s">
        <v>2251</v>
      </c>
      <c r="I7180" t="s">
        <v>41</v>
      </c>
      <c r="J7180" t="s">
        <v>23</v>
      </c>
      <c r="K7180" t="s">
        <v>24</v>
      </c>
      <c r="L7180" t="s">
        <v>25</v>
      </c>
      <c r="M7180" t="s">
        <v>243</v>
      </c>
      <c r="N7180">
        <v>998</v>
      </c>
      <c r="O7180" t="s">
        <v>244</v>
      </c>
      <c r="P7180" t="s">
        <v>141</v>
      </c>
      <c r="Q7180">
        <v>5</v>
      </c>
      <c r="R7180" t="s">
        <v>1179</v>
      </c>
    </row>
    <row r="7181" spans="1:18" x14ac:dyDescent="0.3">
      <c r="A7181">
        <v>7384</v>
      </c>
      <c r="B7181" t="s">
        <v>46</v>
      </c>
      <c r="C7181">
        <v>2017</v>
      </c>
      <c r="D7181">
        <v>480000</v>
      </c>
      <c r="E7181">
        <v>60000</v>
      </c>
      <c r="F7181" t="s">
        <v>124</v>
      </c>
      <c r="G7181" t="s">
        <v>772</v>
      </c>
      <c r="H7181" t="s">
        <v>1417</v>
      </c>
      <c r="I7181" t="s">
        <v>41</v>
      </c>
      <c r="J7181" t="s">
        <v>23</v>
      </c>
      <c r="K7181" t="s">
        <v>24</v>
      </c>
      <c r="L7181" t="s">
        <v>25</v>
      </c>
      <c r="M7181" t="s">
        <v>85</v>
      </c>
      <c r="N7181">
        <v>1197</v>
      </c>
      <c r="O7181" t="s">
        <v>54</v>
      </c>
      <c r="P7181" t="s">
        <v>55</v>
      </c>
      <c r="Q7181">
        <v>5</v>
      </c>
      <c r="R7181" t="s">
        <v>1179</v>
      </c>
    </row>
    <row r="7182" spans="1:18" x14ac:dyDescent="0.3">
      <c r="A7182">
        <v>7385</v>
      </c>
      <c r="B7182" t="s">
        <v>18</v>
      </c>
      <c r="C7182">
        <v>2016</v>
      </c>
      <c r="D7182">
        <v>240000</v>
      </c>
      <c r="E7182">
        <v>35000</v>
      </c>
      <c r="F7182" t="s">
        <v>19</v>
      </c>
      <c r="G7182" t="s">
        <v>83</v>
      </c>
      <c r="H7182" t="s">
        <v>2464</v>
      </c>
      <c r="I7182" t="s">
        <v>41</v>
      </c>
      <c r="J7182" t="s">
        <v>23</v>
      </c>
      <c r="K7182" t="s">
        <v>24</v>
      </c>
      <c r="L7182" t="s">
        <v>33</v>
      </c>
      <c r="M7182" t="s">
        <v>430</v>
      </c>
      <c r="N7182">
        <v>796</v>
      </c>
      <c r="O7182" t="s">
        <v>118</v>
      </c>
      <c r="P7182" t="s">
        <v>119</v>
      </c>
      <c r="Q7182">
        <v>5</v>
      </c>
      <c r="R7182" t="s">
        <v>1179</v>
      </c>
    </row>
    <row r="7183" spans="1:18" x14ac:dyDescent="0.3">
      <c r="A7183">
        <v>7386</v>
      </c>
      <c r="B7183" t="s">
        <v>46</v>
      </c>
      <c r="C7183">
        <v>2014</v>
      </c>
      <c r="D7183">
        <v>500000</v>
      </c>
      <c r="E7183">
        <v>33400</v>
      </c>
      <c r="F7183" t="s">
        <v>19</v>
      </c>
      <c r="G7183" t="s">
        <v>857</v>
      </c>
      <c r="H7183" t="s">
        <v>1074</v>
      </c>
      <c r="I7183" t="s">
        <v>41</v>
      </c>
      <c r="J7183" t="s">
        <v>23</v>
      </c>
      <c r="K7183" t="s">
        <v>24</v>
      </c>
      <c r="L7183" t="s">
        <v>25</v>
      </c>
      <c r="M7183" t="s">
        <v>861</v>
      </c>
      <c r="N7183">
        <v>1396</v>
      </c>
      <c r="O7183" t="s">
        <v>635</v>
      </c>
      <c r="P7183" t="s">
        <v>862</v>
      </c>
      <c r="Q7183">
        <v>5</v>
      </c>
      <c r="R7183" t="s">
        <v>1179</v>
      </c>
    </row>
    <row r="7184" spans="1:18" x14ac:dyDescent="0.3">
      <c r="A7184">
        <v>7387</v>
      </c>
      <c r="B7184" t="s">
        <v>18</v>
      </c>
      <c r="C7184">
        <v>2015</v>
      </c>
      <c r="D7184">
        <v>420000</v>
      </c>
      <c r="E7184">
        <v>36000</v>
      </c>
      <c r="F7184" t="s">
        <v>56</v>
      </c>
      <c r="G7184" t="s">
        <v>57</v>
      </c>
      <c r="H7184" t="s">
        <v>2465</v>
      </c>
      <c r="I7184" t="s">
        <v>41</v>
      </c>
      <c r="J7184" t="s">
        <v>23</v>
      </c>
      <c r="K7184" t="s">
        <v>24</v>
      </c>
      <c r="L7184" t="s">
        <v>25</v>
      </c>
      <c r="M7184" t="s">
        <v>389</v>
      </c>
      <c r="N7184">
        <v>1197</v>
      </c>
      <c r="O7184" t="s">
        <v>457</v>
      </c>
      <c r="P7184" t="s">
        <v>266</v>
      </c>
      <c r="Q7184">
        <v>5</v>
      </c>
      <c r="R7184" t="s">
        <v>1179</v>
      </c>
    </row>
    <row r="7185" spans="1:18" x14ac:dyDescent="0.3">
      <c r="A7185">
        <v>7388</v>
      </c>
      <c r="B7185" t="s">
        <v>69</v>
      </c>
      <c r="C7185">
        <v>2011</v>
      </c>
      <c r="D7185">
        <v>130000</v>
      </c>
      <c r="E7185">
        <v>180000</v>
      </c>
      <c r="F7185" t="s">
        <v>56</v>
      </c>
      <c r="G7185" t="s">
        <v>57</v>
      </c>
      <c r="H7185" t="s">
        <v>2465</v>
      </c>
      <c r="I7185" t="s">
        <v>22</v>
      </c>
      <c r="J7185" t="s">
        <v>23</v>
      </c>
      <c r="K7185" t="s">
        <v>24</v>
      </c>
      <c r="L7185" t="s">
        <v>33</v>
      </c>
      <c r="M7185" t="s">
        <v>72</v>
      </c>
      <c r="N7185">
        <v>1399</v>
      </c>
      <c r="O7185" t="s">
        <v>388</v>
      </c>
      <c r="P7185" t="s">
        <v>74</v>
      </c>
      <c r="Q7185">
        <v>5</v>
      </c>
      <c r="R7185" t="s">
        <v>1179</v>
      </c>
    </row>
    <row r="7186" spans="1:18" x14ac:dyDescent="0.3">
      <c r="A7186">
        <v>7389</v>
      </c>
      <c r="B7186" t="s">
        <v>18</v>
      </c>
      <c r="C7186">
        <v>2012</v>
      </c>
      <c r="D7186">
        <v>110000</v>
      </c>
      <c r="E7186">
        <v>80000</v>
      </c>
      <c r="F7186" t="s">
        <v>56</v>
      </c>
      <c r="G7186" t="s">
        <v>57</v>
      </c>
      <c r="H7186" t="s">
        <v>2465</v>
      </c>
      <c r="I7186" t="s">
        <v>41</v>
      </c>
      <c r="J7186" t="s">
        <v>23</v>
      </c>
      <c r="K7186" t="s">
        <v>24</v>
      </c>
      <c r="L7186" t="s">
        <v>25</v>
      </c>
      <c r="M7186" t="s">
        <v>540</v>
      </c>
      <c r="N7186">
        <v>998</v>
      </c>
      <c r="O7186" t="s">
        <v>67</v>
      </c>
      <c r="P7186" t="s">
        <v>141</v>
      </c>
      <c r="Q7186">
        <v>5</v>
      </c>
      <c r="R7186" t="s">
        <v>1179</v>
      </c>
    </row>
    <row r="7187" spans="1:18" x14ac:dyDescent="0.3">
      <c r="A7187">
        <v>7390</v>
      </c>
      <c r="B7187" t="s">
        <v>18</v>
      </c>
      <c r="C7187">
        <v>2007</v>
      </c>
      <c r="D7187">
        <v>120000</v>
      </c>
      <c r="E7187">
        <v>120000</v>
      </c>
      <c r="F7187" t="s">
        <v>19</v>
      </c>
      <c r="G7187" t="s">
        <v>83</v>
      </c>
      <c r="H7187" t="s">
        <v>2466</v>
      </c>
      <c r="I7187" t="s">
        <v>41</v>
      </c>
      <c r="J7187" t="s">
        <v>23</v>
      </c>
      <c r="K7187" t="s">
        <v>24</v>
      </c>
      <c r="L7187" t="s">
        <v>33</v>
      </c>
      <c r="M7187" t="s">
        <v>96</v>
      </c>
      <c r="N7187">
        <v>796</v>
      </c>
      <c r="O7187" t="s">
        <v>97</v>
      </c>
      <c r="P7187" t="s">
        <v>98</v>
      </c>
      <c r="Q7187">
        <v>5</v>
      </c>
      <c r="R7187" t="s">
        <v>1179</v>
      </c>
    </row>
    <row r="7188" spans="1:18" x14ac:dyDescent="0.3">
      <c r="A7188">
        <v>7391</v>
      </c>
      <c r="B7188" t="s">
        <v>18</v>
      </c>
      <c r="C7188">
        <v>2017</v>
      </c>
      <c r="D7188">
        <v>700000</v>
      </c>
      <c r="E7188">
        <v>80000</v>
      </c>
      <c r="F7188" t="s">
        <v>124</v>
      </c>
      <c r="G7188" t="s">
        <v>772</v>
      </c>
      <c r="H7188" t="s">
        <v>1417</v>
      </c>
      <c r="I7188" t="s">
        <v>22</v>
      </c>
      <c r="J7188" t="s">
        <v>23</v>
      </c>
      <c r="K7188" t="s">
        <v>154</v>
      </c>
      <c r="L7188" t="s">
        <v>25</v>
      </c>
      <c r="M7188" t="s">
        <v>424</v>
      </c>
      <c r="N7188">
        <v>1248</v>
      </c>
      <c r="O7188" t="s">
        <v>425</v>
      </c>
      <c r="P7188" t="s">
        <v>28</v>
      </c>
      <c r="Q7188">
        <v>5</v>
      </c>
      <c r="R7188" t="s">
        <v>1179</v>
      </c>
    </row>
    <row r="7189" spans="1:18" x14ac:dyDescent="0.3">
      <c r="A7189">
        <v>7392</v>
      </c>
      <c r="B7189" t="s">
        <v>18</v>
      </c>
      <c r="C7189">
        <v>2018</v>
      </c>
      <c r="D7189">
        <v>550000</v>
      </c>
      <c r="E7189">
        <v>120000</v>
      </c>
      <c r="F7189" t="s">
        <v>124</v>
      </c>
      <c r="G7189" t="s">
        <v>772</v>
      </c>
      <c r="H7189" t="s">
        <v>1417</v>
      </c>
      <c r="I7189" t="s">
        <v>22</v>
      </c>
      <c r="J7189" t="s">
        <v>23</v>
      </c>
      <c r="K7189" t="s">
        <v>24</v>
      </c>
      <c r="L7189" t="s">
        <v>25</v>
      </c>
      <c r="M7189" t="s">
        <v>424</v>
      </c>
      <c r="N7189">
        <v>1248</v>
      </c>
      <c r="O7189" t="s">
        <v>425</v>
      </c>
      <c r="P7189" t="s">
        <v>28</v>
      </c>
      <c r="Q7189">
        <v>5</v>
      </c>
      <c r="R7189" t="s">
        <v>1179</v>
      </c>
    </row>
    <row r="7190" spans="1:18" x14ac:dyDescent="0.3">
      <c r="A7190">
        <v>7393</v>
      </c>
      <c r="B7190" t="s">
        <v>109</v>
      </c>
      <c r="C7190">
        <v>2014</v>
      </c>
      <c r="D7190">
        <v>190000</v>
      </c>
      <c r="E7190">
        <v>110000</v>
      </c>
      <c r="F7190" t="s">
        <v>124</v>
      </c>
      <c r="G7190" t="s">
        <v>772</v>
      </c>
      <c r="H7190" t="s">
        <v>1417</v>
      </c>
      <c r="I7190" t="s">
        <v>22</v>
      </c>
      <c r="J7190" t="s">
        <v>23</v>
      </c>
      <c r="K7190" t="s">
        <v>24</v>
      </c>
      <c r="L7190" t="s">
        <v>33</v>
      </c>
      <c r="M7190" t="s">
        <v>285</v>
      </c>
      <c r="N7190">
        <v>1405</v>
      </c>
      <c r="O7190" t="s">
        <v>286</v>
      </c>
      <c r="P7190" t="s">
        <v>287</v>
      </c>
      <c r="Q7190">
        <v>5</v>
      </c>
      <c r="R7190" t="s">
        <v>1179</v>
      </c>
    </row>
    <row r="7191" spans="1:18" x14ac:dyDescent="0.3">
      <c r="A7191">
        <v>7394</v>
      </c>
      <c r="B7191" t="s">
        <v>65</v>
      </c>
      <c r="C7191">
        <v>2018</v>
      </c>
      <c r="D7191">
        <v>665000</v>
      </c>
      <c r="E7191">
        <v>70000</v>
      </c>
      <c r="F7191" t="s">
        <v>56</v>
      </c>
      <c r="G7191" t="s">
        <v>57</v>
      </c>
      <c r="H7191" t="s">
        <v>2465</v>
      </c>
      <c r="I7191" t="s">
        <v>22</v>
      </c>
      <c r="J7191" t="s">
        <v>23</v>
      </c>
      <c r="K7191" t="s">
        <v>24</v>
      </c>
      <c r="L7191" t="s">
        <v>25</v>
      </c>
      <c r="M7191" t="s">
        <v>66</v>
      </c>
      <c r="N7191">
        <v>1364</v>
      </c>
      <c r="O7191" t="s">
        <v>244</v>
      </c>
      <c r="P7191" t="s">
        <v>68</v>
      </c>
      <c r="Q7191">
        <v>5</v>
      </c>
      <c r="R7191" t="s">
        <v>1179</v>
      </c>
    </row>
    <row r="7192" spans="1:18" x14ac:dyDescent="0.3">
      <c r="A7192">
        <v>7395</v>
      </c>
      <c r="B7192" t="s">
        <v>88</v>
      </c>
      <c r="C7192">
        <v>2014</v>
      </c>
      <c r="D7192">
        <v>445000</v>
      </c>
      <c r="E7192">
        <v>120000</v>
      </c>
      <c r="F7192" t="s">
        <v>124</v>
      </c>
      <c r="G7192" t="s">
        <v>772</v>
      </c>
      <c r="H7192" t="s">
        <v>1417</v>
      </c>
      <c r="I7192" t="s">
        <v>22</v>
      </c>
      <c r="J7192" t="s">
        <v>23</v>
      </c>
      <c r="K7192" t="s">
        <v>24</v>
      </c>
      <c r="L7192" t="s">
        <v>33</v>
      </c>
      <c r="M7192" t="s">
        <v>1014</v>
      </c>
      <c r="N7192">
        <v>2489</v>
      </c>
      <c r="O7192" t="s">
        <v>232</v>
      </c>
      <c r="P7192" t="s">
        <v>1015</v>
      </c>
      <c r="Q7192">
        <v>7</v>
      </c>
      <c r="R7192" t="s">
        <v>1179</v>
      </c>
    </row>
    <row r="7193" spans="1:18" x14ac:dyDescent="0.3">
      <c r="A7193">
        <v>7396</v>
      </c>
      <c r="B7193" t="s">
        <v>46</v>
      </c>
      <c r="C7193">
        <v>2012</v>
      </c>
      <c r="D7193">
        <v>340000</v>
      </c>
      <c r="E7193">
        <v>92686</v>
      </c>
      <c r="F7193" t="s">
        <v>56</v>
      </c>
      <c r="G7193" t="s">
        <v>57</v>
      </c>
      <c r="H7193" t="s">
        <v>2465</v>
      </c>
      <c r="I7193" t="s">
        <v>22</v>
      </c>
      <c r="J7193" t="s">
        <v>158</v>
      </c>
      <c r="K7193" t="s">
        <v>24</v>
      </c>
      <c r="L7193" t="s">
        <v>33</v>
      </c>
      <c r="M7193" t="s">
        <v>291</v>
      </c>
      <c r="N7193">
        <v>1396</v>
      </c>
      <c r="O7193" t="s">
        <v>216</v>
      </c>
      <c r="P7193" t="s">
        <v>217</v>
      </c>
      <c r="Q7193">
        <v>5</v>
      </c>
      <c r="R7193" t="s">
        <v>1179</v>
      </c>
    </row>
    <row r="7194" spans="1:18" x14ac:dyDescent="0.3">
      <c r="A7194">
        <v>7397</v>
      </c>
      <c r="B7194" t="s">
        <v>46</v>
      </c>
      <c r="C7194">
        <v>2009</v>
      </c>
      <c r="D7194">
        <v>330000</v>
      </c>
      <c r="E7194">
        <v>180000</v>
      </c>
      <c r="F7194" t="s">
        <v>56</v>
      </c>
      <c r="G7194" t="s">
        <v>57</v>
      </c>
      <c r="H7194" t="s">
        <v>2465</v>
      </c>
      <c r="I7194" t="s">
        <v>22</v>
      </c>
      <c r="J7194" t="s">
        <v>23</v>
      </c>
      <c r="K7194" t="s">
        <v>24</v>
      </c>
      <c r="L7194" t="s">
        <v>25</v>
      </c>
      <c r="M7194" t="s">
        <v>363</v>
      </c>
      <c r="N7194">
        <v>1991</v>
      </c>
      <c r="O7194" t="s">
        <v>1765</v>
      </c>
      <c r="P7194" t="s">
        <v>2467</v>
      </c>
      <c r="Q7194">
        <v>5</v>
      </c>
      <c r="R7194" t="s">
        <v>1179</v>
      </c>
    </row>
    <row r="7195" spans="1:18" x14ac:dyDescent="0.3">
      <c r="A7195">
        <v>7398</v>
      </c>
      <c r="B7195" t="s">
        <v>109</v>
      </c>
      <c r="C7195">
        <v>2012</v>
      </c>
      <c r="D7195">
        <v>270000</v>
      </c>
      <c r="E7195">
        <v>80000</v>
      </c>
      <c r="F7195" t="s">
        <v>124</v>
      </c>
      <c r="G7195" t="s">
        <v>772</v>
      </c>
      <c r="H7195" t="s">
        <v>1417</v>
      </c>
      <c r="I7195" t="s">
        <v>22</v>
      </c>
      <c r="J7195" t="s">
        <v>23</v>
      </c>
      <c r="K7195" t="s">
        <v>24</v>
      </c>
      <c r="L7195" t="s">
        <v>25</v>
      </c>
      <c r="M7195" t="s">
        <v>484</v>
      </c>
      <c r="N7195">
        <v>1248</v>
      </c>
      <c r="O7195" t="s">
        <v>216</v>
      </c>
      <c r="P7195" t="s">
        <v>209</v>
      </c>
      <c r="Q7195">
        <v>5</v>
      </c>
      <c r="R7195" t="s">
        <v>1179</v>
      </c>
    </row>
    <row r="7196" spans="1:18" x14ac:dyDescent="0.3">
      <c r="A7196">
        <v>7399</v>
      </c>
      <c r="B7196" t="s">
        <v>88</v>
      </c>
      <c r="C7196">
        <v>2015</v>
      </c>
      <c r="D7196">
        <v>1044999</v>
      </c>
      <c r="E7196">
        <v>70000</v>
      </c>
      <c r="F7196" t="s">
        <v>19</v>
      </c>
      <c r="G7196" t="s">
        <v>83</v>
      </c>
      <c r="H7196" t="s">
        <v>2468</v>
      </c>
      <c r="I7196" t="s">
        <v>22</v>
      </c>
      <c r="J7196" t="s">
        <v>23</v>
      </c>
      <c r="K7196" t="s">
        <v>154</v>
      </c>
      <c r="L7196" t="s">
        <v>25</v>
      </c>
      <c r="M7196" t="s">
        <v>155</v>
      </c>
      <c r="N7196">
        <v>2179</v>
      </c>
      <c r="O7196" t="s">
        <v>446</v>
      </c>
      <c r="P7196" t="s">
        <v>447</v>
      </c>
      <c r="Q7196">
        <v>7</v>
      </c>
      <c r="R7196" t="s">
        <v>1179</v>
      </c>
    </row>
    <row r="7197" spans="1:18" x14ac:dyDescent="0.3">
      <c r="A7197">
        <v>7400</v>
      </c>
      <c r="B7197" t="s">
        <v>18</v>
      </c>
      <c r="C7197">
        <v>2009</v>
      </c>
      <c r="D7197">
        <v>279000</v>
      </c>
      <c r="E7197">
        <v>117000</v>
      </c>
      <c r="F7197" t="s">
        <v>19</v>
      </c>
      <c r="G7197" t="s">
        <v>83</v>
      </c>
      <c r="H7197" t="s">
        <v>2469</v>
      </c>
      <c r="I7197" t="s">
        <v>22</v>
      </c>
      <c r="J7197" t="s">
        <v>23</v>
      </c>
      <c r="K7197" t="s">
        <v>24</v>
      </c>
      <c r="L7197" t="s">
        <v>25</v>
      </c>
      <c r="M7197" t="s">
        <v>159</v>
      </c>
      <c r="N7197">
        <v>1248</v>
      </c>
      <c r="O7197" t="s">
        <v>393</v>
      </c>
      <c r="P7197" t="s">
        <v>28</v>
      </c>
      <c r="Q7197">
        <v>5</v>
      </c>
      <c r="R7197" t="s">
        <v>1179</v>
      </c>
    </row>
    <row r="7198" spans="1:18" x14ac:dyDescent="0.3">
      <c r="A7198">
        <v>7401</v>
      </c>
      <c r="B7198" t="s">
        <v>69</v>
      </c>
      <c r="C7198">
        <v>2018</v>
      </c>
      <c r="D7198">
        <v>620000</v>
      </c>
      <c r="E7198">
        <v>15000</v>
      </c>
      <c r="F7198" t="s">
        <v>19</v>
      </c>
      <c r="G7198" t="s">
        <v>786</v>
      </c>
      <c r="H7198" t="s">
        <v>1290</v>
      </c>
      <c r="I7198" t="s">
        <v>41</v>
      </c>
      <c r="J7198" t="s">
        <v>23</v>
      </c>
      <c r="K7198" t="s">
        <v>24</v>
      </c>
      <c r="L7198" t="s">
        <v>25</v>
      </c>
      <c r="M7198" t="s">
        <v>389</v>
      </c>
      <c r="N7198">
        <v>1194</v>
      </c>
      <c r="O7198" t="s">
        <v>1064</v>
      </c>
      <c r="P7198" t="s">
        <v>275</v>
      </c>
      <c r="Q7198">
        <v>5</v>
      </c>
      <c r="R7198" t="s">
        <v>1179</v>
      </c>
    </row>
    <row r="7199" spans="1:18" x14ac:dyDescent="0.3">
      <c r="A7199">
        <v>7402</v>
      </c>
      <c r="B7199" t="s">
        <v>30</v>
      </c>
      <c r="C7199">
        <v>2007</v>
      </c>
      <c r="D7199">
        <v>250000</v>
      </c>
      <c r="E7199">
        <v>100000</v>
      </c>
      <c r="F7199" t="s">
        <v>19</v>
      </c>
      <c r="G7199" t="s">
        <v>780</v>
      </c>
      <c r="H7199" t="s">
        <v>1424</v>
      </c>
      <c r="I7199" t="s">
        <v>22</v>
      </c>
      <c r="J7199" t="s">
        <v>23</v>
      </c>
      <c r="K7199" t="s">
        <v>24</v>
      </c>
      <c r="L7199" t="s">
        <v>33</v>
      </c>
      <c r="M7199" t="s">
        <v>569</v>
      </c>
      <c r="N7199">
        <v>1896</v>
      </c>
      <c r="O7199" t="s">
        <v>2470</v>
      </c>
      <c r="P7199" t="s">
        <v>2114</v>
      </c>
      <c r="Q7199">
        <v>5</v>
      </c>
      <c r="R7199" t="s">
        <v>1179</v>
      </c>
    </row>
    <row r="7200" spans="1:18" x14ac:dyDescent="0.3">
      <c r="A7200">
        <v>7403</v>
      </c>
      <c r="B7200" t="s">
        <v>46</v>
      </c>
      <c r="C7200">
        <v>2012</v>
      </c>
      <c r="D7200">
        <v>475000</v>
      </c>
      <c r="E7200">
        <v>83000</v>
      </c>
      <c r="F7200" t="s">
        <v>56</v>
      </c>
      <c r="G7200" t="s">
        <v>57</v>
      </c>
      <c r="H7200" t="s">
        <v>2465</v>
      </c>
      <c r="I7200" t="s">
        <v>41</v>
      </c>
      <c r="J7200" t="s">
        <v>23</v>
      </c>
      <c r="K7200" t="s">
        <v>154</v>
      </c>
      <c r="L7200" t="s">
        <v>25</v>
      </c>
      <c r="M7200" t="s">
        <v>2471</v>
      </c>
      <c r="N7200">
        <v>1591</v>
      </c>
      <c r="O7200" t="s">
        <v>143</v>
      </c>
      <c r="P7200" t="s">
        <v>492</v>
      </c>
      <c r="Q7200">
        <v>5</v>
      </c>
      <c r="R7200" t="s">
        <v>1179</v>
      </c>
    </row>
    <row r="7201" spans="1:18" x14ac:dyDescent="0.3">
      <c r="A7201">
        <v>7404</v>
      </c>
      <c r="B7201" t="s">
        <v>120</v>
      </c>
      <c r="C7201">
        <v>2016</v>
      </c>
      <c r="D7201">
        <v>750000</v>
      </c>
      <c r="E7201">
        <v>67600</v>
      </c>
      <c r="F7201" t="s">
        <v>19</v>
      </c>
      <c r="G7201" t="s">
        <v>857</v>
      </c>
      <c r="H7201" t="s">
        <v>1672</v>
      </c>
      <c r="I7201" t="s">
        <v>22</v>
      </c>
      <c r="J7201" t="s">
        <v>23</v>
      </c>
      <c r="K7201" t="s">
        <v>154</v>
      </c>
      <c r="L7201" t="s">
        <v>25</v>
      </c>
      <c r="M7201" t="s">
        <v>2405</v>
      </c>
      <c r="N7201">
        <v>1998</v>
      </c>
      <c r="O7201" t="s">
        <v>1045</v>
      </c>
      <c r="P7201" t="s">
        <v>2406</v>
      </c>
      <c r="Q7201">
        <v>5</v>
      </c>
      <c r="R7201" t="s">
        <v>1179</v>
      </c>
    </row>
    <row r="7202" spans="1:18" x14ac:dyDescent="0.3">
      <c r="A7202">
        <v>7405</v>
      </c>
      <c r="B7202" t="s">
        <v>178</v>
      </c>
      <c r="C7202">
        <v>2015</v>
      </c>
      <c r="D7202">
        <v>1250000</v>
      </c>
      <c r="E7202">
        <v>160000</v>
      </c>
      <c r="F7202" t="s">
        <v>19</v>
      </c>
      <c r="G7202" t="s">
        <v>780</v>
      </c>
      <c r="H7202" t="s">
        <v>807</v>
      </c>
      <c r="I7202" t="s">
        <v>22</v>
      </c>
      <c r="J7202" t="s">
        <v>23</v>
      </c>
      <c r="K7202" t="s">
        <v>24</v>
      </c>
      <c r="L7202" t="s">
        <v>33</v>
      </c>
      <c r="M7202" t="s">
        <v>179</v>
      </c>
      <c r="N7202">
        <v>2477</v>
      </c>
      <c r="O7202" t="s">
        <v>1848</v>
      </c>
      <c r="P7202" t="s">
        <v>181</v>
      </c>
      <c r="Q7202">
        <v>7</v>
      </c>
      <c r="R7202" t="s">
        <v>1179</v>
      </c>
    </row>
    <row r="7203" spans="1:18" x14ac:dyDescent="0.3">
      <c r="A7203">
        <v>7406</v>
      </c>
      <c r="B7203" t="s">
        <v>46</v>
      </c>
      <c r="C7203">
        <v>2014</v>
      </c>
      <c r="D7203">
        <v>250000</v>
      </c>
      <c r="E7203">
        <v>80000</v>
      </c>
      <c r="F7203" t="s">
        <v>19</v>
      </c>
      <c r="G7203" t="s">
        <v>1339</v>
      </c>
      <c r="H7203" t="s">
        <v>963</v>
      </c>
      <c r="I7203" t="s">
        <v>41</v>
      </c>
      <c r="J7203" t="s">
        <v>23</v>
      </c>
      <c r="K7203" t="s">
        <v>24</v>
      </c>
      <c r="L7203" t="s">
        <v>33</v>
      </c>
      <c r="M7203" t="s">
        <v>390</v>
      </c>
      <c r="N7203">
        <v>814</v>
      </c>
      <c r="O7203" t="s">
        <v>541</v>
      </c>
      <c r="P7203" t="s">
        <v>542</v>
      </c>
      <c r="Q7203">
        <v>5</v>
      </c>
      <c r="R7203" t="s">
        <v>1179</v>
      </c>
    </row>
    <row r="7204" spans="1:18" x14ac:dyDescent="0.3">
      <c r="A7204">
        <v>7407</v>
      </c>
      <c r="B7204" t="s">
        <v>37</v>
      </c>
      <c r="C7204">
        <v>2013</v>
      </c>
      <c r="D7204">
        <v>445000</v>
      </c>
      <c r="E7204">
        <v>100000</v>
      </c>
      <c r="F7204" t="s">
        <v>19</v>
      </c>
      <c r="G7204" t="s">
        <v>786</v>
      </c>
      <c r="H7204" t="s">
        <v>1662</v>
      </c>
      <c r="I7204" t="s">
        <v>22</v>
      </c>
      <c r="J7204" t="s">
        <v>23</v>
      </c>
      <c r="K7204" t="s">
        <v>24</v>
      </c>
      <c r="L7204" t="s">
        <v>25</v>
      </c>
      <c r="M7204" t="s">
        <v>618</v>
      </c>
      <c r="N7204">
        <v>1498</v>
      </c>
      <c r="O7204" t="s">
        <v>105</v>
      </c>
      <c r="P7204" t="s">
        <v>95</v>
      </c>
      <c r="Q7204">
        <v>5</v>
      </c>
      <c r="R7204" t="s">
        <v>1179</v>
      </c>
    </row>
    <row r="7205" spans="1:18" x14ac:dyDescent="0.3">
      <c r="A7205">
        <v>7408</v>
      </c>
      <c r="B7205" t="s">
        <v>221</v>
      </c>
      <c r="C7205">
        <v>2010</v>
      </c>
      <c r="D7205">
        <v>400000</v>
      </c>
      <c r="E7205">
        <v>100000</v>
      </c>
      <c r="F7205" t="s">
        <v>124</v>
      </c>
      <c r="G7205" t="s">
        <v>832</v>
      </c>
      <c r="H7205" t="s">
        <v>1650</v>
      </c>
      <c r="I7205" t="s">
        <v>22</v>
      </c>
      <c r="J7205" t="s">
        <v>23</v>
      </c>
      <c r="K7205" t="s">
        <v>24</v>
      </c>
      <c r="L7205" t="s">
        <v>25</v>
      </c>
      <c r="M7205" t="s">
        <v>340</v>
      </c>
      <c r="N7205">
        <v>1896</v>
      </c>
      <c r="O7205" t="s">
        <v>479</v>
      </c>
      <c r="P7205" t="s">
        <v>1506</v>
      </c>
      <c r="Q7205">
        <v>5</v>
      </c>
      <c r="R7205" t="s">
        <v>1179</v>
      </c>
    </row>
    <row r="7206" spans="1:18" x14ac:dyDescent="0.3">
      <c r="A7206">
        <v>7409</v>
      </c>
      <c r="B7206" t="s">
        <v>46</v>
      </c>
      <c r="C7206">
        <v>2010</v>
      </c>
      <c r="D7206">
        <v>350000</v>
      </c>
      <c r="E7206">
        <v>90000</v>
      </c>
      <c r="F7206" t="s">
        <v>124</v>
      </c>
      <c r="G7206" t="s">
        <v>832</v>
      </c>
      <c r="H7206" t="s">
        <v>1650</v>
      </c>
      <c r="I7206" t="s">
        <v>22</v>
      </c>
      <c r="J7206" t="s">
        <v>23</v>
      </c>
      <c r="K7206" t="s">
        <v>24</v>
      </c>
      <c r="L7206" t="s">
        <v>33</v>
      </c>
      <c r="M7206" t="s">
        <v>47</v>
      </c>
      <c r="N7206">
        <v>1396</v>
      </c>
      <c r="O7206" t="s">
        <v>48</v>
      </c>
      <c r="P7206" t="s">
        <v>49</v>
      </c>
      <c r="Q7206">
        <v>5</v>
      </c>
      <c r="R7206" t="s">
        <v>1179</v>
      </c>
    </row>
    <row r="7207" spans="1:18" x14ac:dyDescent="0.3">
      <c r="A7207">
        <v>7410</v>
      </c>
      <c r="B7207" t="s">
        <v>30</v>
      </c>
      <c r="C7207">
        <v>2012</v>
      </c>
      <c r="D7207">
        <v>295000</v>
      </c>
      <c r="E7207">
        <v>140000</v>
      </c>
      <c r="F7207" t="s">
        <v>124</v>
      </c>
      <c r="G7207" t="s">
        <v>832</v>
      </c>
      <c r="H7207" t="s">
        <v>2472</v>
      </c>
      <c r="I7207" t="s">
        <v>22</v>
      </c>
      <c r="J7207" t="s">
        <v>23</v>
      </c>
      <c r="K7207" t="s">
        <v>24</v>
      </c>
      <c r="L7207" t="s">
        <v>25</v>
      </c>
      <c r="M7207" t="s">
        <v>651</v>
      </c>
      <c r="N7207">
        <v>1598</v>
      </c>
      <c r="O7207" t="s">
        <v>366</v>
      </c>
      <c r="P7207" t="s">
        <v>36</v>
      </c>
      <c r="Q7207">
        <v>5</v>
      </c>
      <c r="R7207" t="s">
        <v>1179</v>
      </c>
    </row>
    <row r="7208" spans="1:18" x14ac:dyDescent="0.3">
      <c r="A7208">
        <v>7411</v>
      </c>
      <c r="B7208" t="s">
        <v>18</v>
      </c>
      <c r="C7208">
        <v>2018</v>
      </c>
      <c r="D7208">
        <v>600000</v>
      </c>
      <c r="E7208">
        <v>25000</v>
      </c>
      <c r="F7208" t="s">
        <v>124</v>
      </c>
      <c r="G7208" t="s">
        <v>832</v>
      </c>
      <c r="H7208" t="s">
        <v>1650</v>
      </c>
      <c r="I7208" t="s">
        <v>41</v>
      </c>
      <c r="J7208" t="s">
        <v>23</v>
      </c>
      <c r="K7208" t="s">
        <v>24</v>
      </c>
      <c r="L7208" t="s">
        <v>25</v>
      </c>
      <c r="M7208" t="s">
        <v>264</v>
      </c>
      <c r="N7208">
        <v>1197</v>
      </c>
      <c r="O7208" t="s">
        <v>265</v>
      </c>
      <c r="P7208" t="s">
        <v>266</v>
      </c>
      <c r="Q7208">
        <v>5</v>
      </c>
      <c r="R7208" t="s">
        <v>1179</v>
      </c>
    </row>
    <row r="7209" spans="1:18" x14ac:dyDescent="0.3">
      <c r="A7209">
        <v>7412</v>
      </c>
      <c r="B7209" t="s">
        <v>65</v>
      </c>
      <c r="C7209">
        <v>2018</v>
      </c>
      <c r="D7209">
        <v>1650000</v>
      </c>
      <c r="E7209">
        <v>20000</v>
      </c>
      <c r="F7209" t="s">
        <v>124</v>
      </c>
      <c r="G7209" t="s">
        <v>832</v>
      </c>
      <c r="H7209" t="s">
        <v>2472</v>
      </c>
      <c r="I7209" t="s">
        <v>22</v>
      </c>
      <c r="J7209" t="s">
        <v>23</v>
      </c>
      <c r="K7209" t="s">
        <v>24</v>
      </c>
      <c r="L7209" t="s">
        <v>25</v>
      </c>
      <c r="M7209" t="s">
        <v>882</v>
      </c>
      <c r="N7209">
        <v>2393</v>
      </c>
      <c r="O7209" t="s">
        <v>883</v>
      </c>
      <c r="P7209" t="s">
        <v>884</v>
      </c>
      <c r="Q7209">
        <v>8</v>
      </c>
      <c r="R7209" t="s">
        <v>1179</v>
      </c>
    </row>
    <row r="7210" spans="1:18" x14ac:dyDescent="0.3">
      <c r="A7210">
        <v>7413</v>
      </c>
      <c r="B7210" t="s">
        <v>18</v>
      </c>
      <c r="C7210">
        <v>2012</v>
      </c>
      <c r="D7210">
        <v>100000</v>
      </c>
      <c r="E7210">
        <v>30000</v>
      </c>
      <c r="F7210" t="s">
        <v>124</v>
      </c>
      <c r="G7210" t="s">
        <v>832</v>
      </c>
      <c r="H7210" t="s">
        <v>2472</v>
      </c>
      <c r="I7210" t="s">
        <v>41</v>
      </c>
      <c r="J7210" t="s">
        <v>23</v>
      </c>
      <c r="K7210" t="s">
        <v>24</v>
      </c>
      <c r="L7210" t="s">
        <v>25</v>
      </c>
      <c r="M7210" t="s">
        <v>50</v>
      </c>
      <c r="N7210">
        <v>796</v>
      </c>
      <c r="O7210" t="s">
        <v>63</v>
      </c>
      <c r="P7210" t="s">
        <v>64</v>
      </c>
      <c r="Q7210">
        <v>4</v>
      </c>
      <c r="R7210" t="s">
        <v>1179</v>
      </c>
    </row>
    <row r="7211" spans="1:18" x14ac:dyDescent="0.3">
      <c r="A7211">
        <v>7414</v>
      </c>
      <c r="B7211" t="s">
        <v>69</v>
      </c>
      <c r="C7211">
        <v>2018</v>
      </c>
      <c r="D7211">
        <v>690000</v>
      </c>
      <c r="E7211">
        <v>13000</v>
      </c>
      <c r="F7211" t="s">
        <v>124</v>
      </c>
      <c r="G7211" t="s">
        <v>832</v>
      </c>
      <c r="H7211" t="s">
        <v>1650</v>
      </c>
      <c r="I7211" t="s">
        <v>41</v>
      </c>
      <c r="J7211" t="s">
        <v>23</v>
      </c>
      <c r="K7211" t="s">
        <v>24</v>
      </c>
      <c r="L7211" t="s">
        <v>25</v>
      </c>
      <c r="M7211" t="s">
        <v>389</v>
      </c>
      <c r="N7211">
        <v>1194</v>
      </c>
      <c r="O7211" t="s">
        <v>1064</v>
      </c>
      <c r="P7211" t="s">
        <v>275</v>
      </c>
      <c r="Q7211">
        <v>5</v>
      </c>
      <c r="R7211" t="s">
        <v>1179</v>
      </c>
    </row>
    <row r="7212" spans="1:18" x14ac:dyDescent="0.3">
      <c r="A7212">
        <v>7415</v>
      </c>
      <c r="B7212" t="s">
        <v>46</v>
      </c>
      <c r="C7212">
        <v>2018</v>
      </c>
      <c r="D7212">
        <v>710000</v>
      </c>
      <c r="E7212">
        <v>42000</v>
      </c>
      <c r="F7212" t="s">
        <v>124</v>
      </c>
      <c r="G7212" t="s">
        <v>832</v>
      </c>
      <c r="H7212" t="s">
        <v>2472</v>
      </c>
      <c r="I7212" t="s">
        <v>41</v>
      </c>
      <c r="J7212" t="s">
        <v>23</v>
      </c>
      <c r="K7212" t="s">
        <v>24</v>
      </c>
      <c r="L7212" t="s">
        <v>25</v>
      </c>
      <c r="M7212" t="s">
        <v>133</v>
      </c>
      <c r="N7212">
        <v>1197</v>
      </c>
      <c r="O7212" t="s">
        <v>134</v>
      </c>
      <c r="P7212" t="s">
        <v>135</v>
      </c>
      <c r="Q7212">
        <v>5</v>
      </c>
      <c r="R7212" t="s">
        <v>1179</v>
      </c>
    </row>
    <row r="7213" spans="1:18" x14ac:dyDescent="0.3">
      <c r="A7213">
        <v>7416</v>
      </c>
      <c r="B7213" t="s">
        <v>46</v>
      </c>
      <c r="C7213">
        <v>2018</v>
      </c>
      <c r="D7213">
        <v>350000</v>
      </c>
      <c r="E7213">
        <v>10000</v>
      </c>
      <c r="F7213" t="s">
        <v>124</v>
      </c>
      <c r="G7213" t="s">
        <v>832</v>
      </c>
      <c r="H7213" t="s">
        <v>2472</v>
      </c>
      <c r="I7213" t="s">
        <v>41</v>
      </c>
      <c r="J7213" t="s">
        <v>23</v>
      </c>
      <c r="K7213" t="s">
        <v>24</v>
      </c>
      <c r="L7213" t="s">
        <v>33</v>
      </c>
      <c r="M7213" t="s">
        <v>110</v>
      </c>
      <c r="N7213">
        <v>998</v>
      </c>
      <c r="O7213" t="s">
        <v>247</v>
      </c>
      <c r="P7213" t="s">
        <v>679</v>
      </c>
      <c r="Q7213">
        <v>5</v>
      </c>
      <c r="R7213" t="s">
        <v>1179</v>
      </c>
    </row>
    <row r="7214" spans="1:18" x14ac:dyDescent="0.3">
      <c r="A7214">
        <v>7417</v>
      </c>
      <c r="B7214" t="s">
        <v>18</v>
      </c>
      <c r="C7214">
        <v>2012</v>
      </c>
      <c r="D7214">
        <v>220000</v>
      </c>
      <c r="E7214">
        <v>13000</v>
      </c>
      <c r="F7214" t="s">
        <v>124</v>
      </c>
      <c r="G7214" t="s">
        <v>832</v>
      </c>
      <c r="H7214" t="s">
        <v>1057</v>
      </c>
      <c r="I7214" t="s">
        <v>41</v>
      </c>
      <c r="J7214" t="s">
        <v>23</v>
      </c>
      <c r="K7214" t="s">
        <v>24</v>
      </c>
      <c r="L7214" t="s">
        <v>25</v>
      </c>
      <c r="M7214" t="s">
        <v>540</v>
      </c>
      <c r="N7214">
        <v>998</v>
      </c>
      <c r="O7214" t="s">
        <v>67</v>
      </c>
      <c r="P7214" t="s">
        <v>141</v>
      </c>
      <c r="Q7214">
        <v>5</v>
      </c>
      <c r="R7214" t="s">
        <v>1179</v>
      </c>
    </row>
    <row r="7215" spans="1:18" x14ac:dyDescent="0.3">
      <c r="A7215">
        <v>7418</v>
      </c>
      <c r="B7215" t="s">
        <v>75</v>
      </c>
      <c r="C7215">
        <v>2019</v>
      </c>
      <c r="D7215">
        <v>700000</v>
      </c>
      <c r="E7215">
        <v>6500</v>
      </c>
      <c r="F7215" t="s">
        <v>124</v>
      </c>
      <c r="G7215" t="s">
        <v>832</v>
      </c>
      <c r="H7215" t="s">
        <v>1057</v>
      </c>
      <c r="I7215" t="s">
        <v>41</v>
      </c>
      <c r="J7215" t="s">
        <v>23</v>
      </c>
      <c r="K7215" t="s">
        <v>24</v>
      </c>
      <c r="L7215" t="s">
        <v>25</v>
      </c>
      <c r="M7215" t="s">
        <v>72</v>
      </c>
      <c r="N7215">
        <v>999</v>
      </c>
      <c r="O7215" t="s">
        <v>687</v>
      </c>
      <c r="P7215" t="s">
        <v>688</v>
      </c>
      <c r="Q7215">
        <v>7</v>
      </c>
      <c r="R7215" t="s">
        <v>1179</v>
      </c>
    </row>
    <row r="7216" spans="1:18" x14ac:dyDescent="0.3">
      <c r="A7216">
        <v>7419</v>
      </c>
      <c r="B7216" t="s">
        <v>46</v>
      </c>
      <c r="C7216">
        <v>2013</v>
      </c>
      <c r="D7216">
        <v>198000</v>
      </c>
      <c r="E7216">
        <v>49500</v>
      </c>
      <c r="F7216" t="s">
        <v>124</v>
      </c>
      <c r="G7216" t="s">
        <v>832</v>
      </c>
      <c r="H7216" t="s">
        <v>1057</v>
      </c>
      <c r="I7216" t="s">
        <v>41</v>
      </c>
      <c r="J7216" t="s">
        <v>23</v>
      </c>
      <c r="K7216" t="s">
        <v>24</v>
      </c>
      <c r="L7216" t="s">
        <v>33</v>
      </c>
      <c r="M7216" t="s">
        <v>390</v>
      </c>
      <c r="N7216">
        <v>814</v>
      </c>
      <c r="O7216" t="s">
        <v>541</v>
      </c>
      <c r="P7216" t="s">
        <v>542</v>
      </c>
      <c r="Q7216">
        <v>5</v>
      </c>
      <c r="R7216" t="s">
        <v>1179</v>
      </c>
    </row>
    <row r="7217" spans="1:18" x14ac:dyDescent="0.3">
      <c r="A7217">
        <v>7420</v>
      </c>
      <c r="B7217" t="s">
        <v>46</v>
      </c>
      <c r="C7217">
        <v>2011</v>
      </c>
      <c r="D7217">
        <v>350000</v>
      </c>
      <c r="E7217">
        <v>50000</v>
      </c>
      <c r="F7217" t="s">
        <v>124</v>
      </c>
      <c r="G7217" t="s">
        <v>832</v>
      </c>
      <c r="H7217" t="s">
        <v>1057</v>
      </c>
      <c r="I7217" t="s">
        <v>22</v>
      </c>
      <c r="J7217" t="s">
        <v>23</v>
      </c>
      <c r="K7217" t="s">
        <v>24</v>
      </c>
      <c r="L7217" t="s">
        <v>25</v>
      </c>
      <c r="M7217" t="s">
        <v>47</v>
      </c>
      <c r="N7217">
        <v>1396</v>
      </c>
      <c r="O7217" t="s">
        <v>48</v>
      </c>
      <c r="P7217" t="s">
        <v>49</v>
      </c>
      <c r="Q7217">
        <v>5</v>
      </c>
      <c r="R7217" t="s">
        <v>1179</v>
      </c>
    </row>
    <row r="7218" spans="1:18" x14ac:dyDescent="0.3">
      <c r="A7218">
        <v>7421</v>
      </c>
      <c r="B7218" t="s">
        <v>109</v>
      </c>
      <c r="C7218">
        <v>2011</v>
      </c>
      <c r="D7218">
        <v>210000</v>
      </c>
      <c r="E7218">
        <v>175000</v>
      </c>
      <c r="F7218" t="s">
        <v>124</v>
      </c>
      <c r="G7218" t="s">
        <v>832</v>
      </c>
      <c r="H7218" t="s">
        <v>1057</v>
      </c>
      <c r="I7218" t="s">
        <v>22</v>
      </c>
      <c r="J7218" t="s">
        <v>23</v>
      </c>
      <c r="K7218" t="s">
        <v>24</v>
      </c>
      <c r="L7218" t="s">
        <v>33</v>
      </c>
      <c r="M7218" t="s">
        <v>840</v>
      </c>
      <c r="N7218">
        <v>1396</v>
      </c>
      <c r="O7218" t="s">
        <v>458</v>
      </c>
      <c r="P7218" t="s">
        <v>472</v>
      </c>
      <c r="Q7218">
        <v>5</v>
      </c>
      <c r="R7218" t="s">
        <v>1179</v>
      </c>
    </row>
    <row r="7219" spans="1:18" x14ac:dyDescent="0.3">
      <c r="A7219">
        <v>7422</v>
      </c>
      <c r="B7219" t="s">
        <v>109</v>
      </c>
      <c r="C7219">
        <v>2011</v>
      </c>
      <c r="D7219">
        <v>210000</v>
      </c>
      <c r="E7219">
        <v>175000</v>
      </c>
      <c r="F7219" t="s">
        <v>124</v>
      </c>
      <c r="G7219" t="s">
        <v>832</v>
      </c>
      <c r="H7219" t="s">
        <v>2472</v>
      </c>
      <c r="I7219" t="s">
        <v>22</v>
      </c>
      <c r="J7219" t="s">
        <v>23</v>
      </c>
      <c r="K7219" t="s">
        <v>24</v>
      </c>
      <c r="L7219" t="s">
        <v>33</v>
      </c>
      <c r="M7219" t="s">
        <v>1090</v>
      </c>
      <c r="N7219">
        <v>1396</v>
      </c>
      <c r="O7219" t="s">
        <v>471</v>
      </c>
      <c r="P7219" t="s">
        <v>472</v>
      </c>
      <c r="Q7219">
        <v>5</v>
      </c>
      <c r="R7219" t="s">
        <v>1179</v>
      </c>
    </row>
    <row r="7220" spans="1:18" x14ac:dyDescent="0.3">
      <c r="A7220">
        <v>7424</v>
      </c>
      <c r="B7220" t="s">
        <v>18</v>
      </c>
      <c r="C7220">
        <v>2014</v>
      </c>
      <c r="D7220">
        <v>375000</v>
      </c>
      <c r="E7220">
        <v>110000</v>
      </c>
      <c r="F7220" t="s">
        <v>38</v>
      </c>
      <c r="G7220" t="s">
        <v>39</v>
      </c>
      <c r="H7220" t="s">
        <v>2473</v>
      </c>
      <c r="I7220" t="s">
        <v>22</v>
      </c>
      <c r="J7220" t="s">
        <v>23</v>
      </c>
      <c r="K7220" t="s">
        <v>24</v>
      </c>
      <c r="L7220" t="s">
        <v>42</v>
      </c>
      <c r="M7220" t="s">
        <v>671</v>
      </c>
      <c r="N7220">
        <v>1248</v>
      </c>
      <c r="O7220" t="s">
        <v>672</v>
      </c>
      <c r="P7220" t="s">
        <v>28</v>
      </c>
      <c r="Q7220">
        <v>5</v>
      </c>
      <c r="R7220" t="s">
        <v>1179</v>
      </c>
    </row>
    <row r="7221" spans="1:18" x14ac:dyDescent="0.3">
      <c r="A7221">
        <v>7425</v>
      </c>
      <c r="B7221" t="s">
        <v>18</v>
      </c>
      <c r="C7221">
        <v>2012</v>
      </c>
      <c r="D7221">
        <v>380000</v>
      </c>
      <c r="E7221">
        <v>112048</v>
      </c>
      <c r="F7221" t="s">
        <v>38</v>
      </c>
      <c r="G7221" t="s">
        <v>39</v>
      </c>
      <c r="H7221" t="s">
        <v>2473</v>
      </c>
      <c r="I7221" t="s">
        <v>41</v>
      </c>
      <c r="J7221" t="s">
        <v>23</v>
      </c>
      <c r="K7221" t="s">
        <v>24</v>
      </c>
      <c r="L7221" t="s">
        <v>33</v>
      </c>
      <c r="M7221" t="s">
        <v>383</v>
      </c>
      <c r="N7221">
        <v>1298</v>
      </c>
      <c r="O7221" t="s">
        <v>395</v>
      </c>
      <c r="P7221" t="s">
        <v>261</v>
      </c>
      <c r="Q7221">
        <v>5</v>
      </c>
      <c r="R7221" t="s">
        <v>1179</v>
      </c>
    </row>
    <row r="7222" spans="1:18" x14ac:dyDescent="0.3">
      <c r="A7222">
        <v>7426</v>
      </c>
      <c r="B7222" t="s">
        <v>37</v>
      </c>
      <c r="C7222">
        <v>2010</v>
      </c>
      <c r="D7222">
        <v>360000</v>
      </c>
      <c r="E7222">
        <v>98000</v>
      </c>
      <c r="F7222" t="s">
        <v>38</v>
      </c>
      <c r="G7222" t="s">
        <v>39</v>
      </c>
      <c r="H7222" t="s">
        <v>1401</v>
      </c>
      <c r="I7222" t="s">
        <v>41</v>
      </c>
      <c r="J7222" t="s">
        <v>23</v>
      </c>
      <c r="K7222" t="s">
        <v>24</v>
      </c>
      <c r="L7222" t="s">
        <v>42</v>
      </c>
      <c r="M7222" t="s">
        <v>142</v>
      </c>
      <c r="N7222">
        <v>1497</v>
      </c>
      <c r="O7222" t="s">
        <v>406</v>
      </c>
      <c r="P7222" t="s">
        <v>407</v>
      </c>
      <c r="Q7222">
        <v>5</v>
      </c>
      <c r="R7222" t="s">
        <v>1179</v>
      </c>
    </row>
    <row r="7223" spans="1:18" x14ac:dyDescent="0.3">
      <c r="A7223">
        <v>7427</v>
      </c>
      <c r="B7223" t="s">
        <v>88</v>
      </c>
      <c r="C7223">
        <v>2015</v>
      </c>
      <c r="D7223">
        <v>944999</v>
      </c>
      <c r="E7223">
        <v>41000</v>
      </c>
      <c r="F7223" t="s">
        <v>38</v>
      </c>
      <c r="G7223" t="s">
        <v>39</v>
      </c>
      <c r="H7223" t="s">
        <v>2473</v>
      </c>
      <c r="I7223" t="s">
        <v>22</v>
      </c>
      <c r="J7223" t="s">
        <v>23</v>
      </c>
      <c r="K7223" t="s">
        <v>24</v>
      </c>
      <c r="L7223" t="s">
        <v>25</v>
      </c>
      <c r="M7223" t="s">
        <v>282</v>
      </c>
      <c r="N7223">
        <v>2179</v>
      </c>
      <c r="O7223" t="s">
        <v>446</v>
      </c>
      <c r="P7223" t="s">
        <v>447</v>
      </c>
      <c r="Q7223">
        <v>7</v>
      </c>
      <c r="R7223" t="s">
        <v>1179</v>
      </c>
    </row>
    <row r="7224" spans="1:18" x14ac:dyDescent="0.3">
      <c r="A7224">
        <v>7428</v>
      </c>
      <c r="B7224" t="s">
        <v>120</v>
      </c>
      <c r="C7224">
        <v>2016</v>
      </c>
      <c r="D7224">
        <v>620000</v>
      </c>
      <c r="E7224">
        <v>120000</v>
      </c>
      <c r="F7224" t="s">
        <v>38</v>
      </c>
      <c r="G7224" t="s">
        <v>39</v>
      </c>
      <c r="H7224" t="s">
        <v>1401</v>
      </c>
      <c r="I7224" t="s">
        <v>22</v>
      </c>
      <c r="J7224" t="s">
        <v>23</v>
      </c>
      <c r="K7224" t="s">
        <v>24</v>
      </c>
      <c r="L7224" t="s">
        <v>25</v>
      </c>
      <c r="M7224" t="s">
        <v>641</v>
      </c>
      <c r="N7224">
        <v>2499</v>
      </c>
      <c r="O7224" t="s">
        <v>642</v>
      </c>
      <c r="P7224" t="s">
        <v>643</v>
      </c>
      <c r="Q7224">
        <v>10</v>
      </c>
      <c r="R7224" t="s">
        <v>1179</v>
      </c>
    </row>
    <row r="7225" spans="1:18" x14ac:dyDescent="0.3">
      <c r="A7225">
        <v>7429</v>
      </c>
      <c r="B7225" t="s">
        <v>65</v>
      </c>
      <c r="C7225">
        <v>2018</v>
      </c>
      <c r="D7225">
        <v>780000</v>
      </c>
      <c r="E7225">
        <v>116000</v>
      </c>
      <c r="F7225" t="s">
        <v>38</v>
      </c>
      <c r="G7225" t="s">
        <v>39</v>
      </c>
      <c r="H7225" t="s">
        <v>2473</v>
      </c>
      <c r="I7225" t="s">
        <v>22</v>
      </c>
      <c r="J7225" t="s">
        <v>23</v>
      </c>
      <c r="K7225" t="s">
        <v>24</v>
      </c>
      <c r="L7225" t="s">
        <v>25</v>
      </c>
      <c r="M7225" t="s">
        <v>66</v>
      </c>
      <c r="N7225">
        <v>1364</v>
      </c>
      <c r="O7225" t="s">
        <v>166</v>
      </c>
      <c r="P7225" t="s">
        <v>68</v>
      </c>
      <c r="Q7225">
        <v>5</v>
      </c>
      <c r="R7225" t="s">
        <v>1179</v>
      </c>
    </row>
    <row r="7226" spans="1:18" x14ac:dyDescent="0.3">
      <c r="A7226">
        <v>7430</v>
      </c>
      <c r="B7226" t="s">
        <v>18</v>
      </c>
      <c r="C7226">
        <v>2020</v>
      </c>
      <c r="D7226">
        <v>445000</v>
      </c>
      <c r="E7226">
        <v>1000</v>
      </c>
      <c r="F7226" t="s">
        <v>38</v>
      </c>
      <c r="G7226" t="s">
        <v>39</v>
      </c>
      <c r="H7226" t="s">
        <v>1401</v>
      </c>
      <c r="I7226" t="s">
        <v>41</v>
      </c>
      <c r="J7226" t="s">
        <v>23</v>
      </c>
      <c r="K7226" t="s">
        <v>24</v>
      </c>
      <c r="L7226" t="s">
        <v>25</v>
      </c>
      <c r="M7226" t="s">
        <v>264</v>
      </c>
      <c r="N7226">
        <v>1197</v>
      </c>
      <c r="O7226" t="s">
        <v>265</v>
      </c>
      <c r="P7226" t="s">
        <v>266</v>
      </c>
      <c r="Q7226">
        <v>5</v>
      </c>
      <c r="R7226" t="s">
        <v>1179</v>
      </c>
    </row>
    <row r="7227" spans="1:18" x14ac:dyDescent="0.3">
      <c r="A7227">
        <v>7431</v>
      </c>
      <c r="B7227" t="s">
        <v>46</v>
      </c>
      <c r="C7227">
        <v>2018</v>
      </c>
      <c r="D7227">
        <v>575000</v>
      </c>
      <c r="E7227">
        <v>15000</v>
      </c>
      <c r="F7227" t="s">
        <v>38</v>
      </c>
      <c r="G7227" t="s">
        <v>39</v>
      </c>
      <c r="H7227" t="s">
        <v>2473</v>
      </c>
      <c r="I7227" t="s">
        <v>41</v>
      </c>
      <c r="J7227" t="s">
        <v>23</v>
      </c>
      <c r="K7227" t="s">
        <v>154</v>
      </c>
      <c r="L7227" t="s">
        <v>25</v>
      </c>
      <c r="M7227" t="s">
        <v>988</v>
      </c>
      <c r="N7227">
        <v>1197</v>
      </c>
      <c r="O7227" t="s">
        <v>54</v>
      </c>
      <c r="P7227" t="s">
        <v>55</v>
      </c>
      <c r="Q7227">
        <v>5</v>
      </c>
      <c r="R7227" t="s">
        <v>1179</v>
      </c>
    </row>
    <row r="7228" spans="1:18" x14ac:dyDescent="0.3">
      <c r="A7228">
        <v>7432</v>
      </c>
      <c r="B7228" t="s">
        <v>18</v>
      </c>
      <c r="C7228">
        <v>2018</v>
      </c>
      <c r="D7228">
        <v>975000</v>
      </c>
      <c r="E7228">
        <v>5000</v>
      </c>
      <c r="F7228" t="s">
        <v>38</v>
      </c>
      <c r="G7228" t="s">
        <v>744</v>
      </c>
      <c r="H7228" t="s">
        <v>1895</v>
      </c>
      <c r="I7228" t="s">
        <v>22</v>
      </c>
      <c r="J7228" t="s">
        <v>23</v>
      </c>
      <c r="K7228" t="s">
        <v>24</v>
      </c>
      <c r="L7228" t="s">
        <v>25</v>
      </c>
      <c r="M7228" t="s">
        <v>225</v>
      </c>
      <c r="N7228">
        <v>1248</v>
      </c>
      <c r="O7228" t="s">
        <v>94</v>
      </c>
      <c r="P7228" t="s">
        <v>95</v>
      </c>
      <c r="Q7228">
        <v>5</v>
      </c>
      <c r="R7228" t="s">
        <v>1179</v>
      </c>
    </row>
    <row r="7229" spans="1:18" x14ac:dyDescent="0.3">
      <c r="A7229">
        <v>7433</v>
      </c>
      <c r="B7229" t="s">
        <v>109</v>
      </c>
      <c r="C7229">
        <v>2019</v>
      </c>
      <c r="D7229">
        <v>450000</v>
      </c>
      <c r="E7229">
        <v>3500</v>
      </c>
      <c r="F7229" t="s">
        <v>38</v>
      </c>
      <c r="G7229" t="s">
        <v>39</v>
      </c>
      <c r="H7229" t="s">
        <v>2474</v>
      </c>
      <c r="I7229" t="s">
        <v>41</v>
      </c>
      <c r="J7229" t="s">
        <v>23</v>
      </c>
      <c r="K7229" t="s">
        <v>24</v>
      </c>
      <c r="L7229" t="s">
        <v>25</v>
      </c>
      <c r="M7229" t="s">
        <v>503</v>
      </c>
      <c r="N7229">
        <v>1199</v>
      </c>
      <c r="O7229" t="s">
        <v>941</v>
      </c>
      <c r="P7229" t="s">
        <v>112</v>
      </c>
      <c r="Q7229">
        <v>5</v>
      </c>
      <c r="R7229" t="s">
        <v>1179</v>
      </c>
    </row>
    <row r="7230" spans="1:18" x14ac:dyDescent="0.3">
      <c r="A7230">
        <v>7435</v>
      </c>
      <c r="B7230" t="s">
        <v>69</v>
      </c>
      <c r="C7230">
        <v>2017</v>
      </c>
      <c r="D7230">
        <v>495000</v>
      </c>
      <c r="E7230">
        <v>56000</v>
      </c>
      <c r="F7230" t="s">
        <v>38</v>
      </c>
      <c r="G7230" t="s">
        <v>744</v>
      </c>
      <c r="H7230" t="s">
        <v>1895</v>
      </c>
      <c r="I7230" t="s">
        <v>22</v>
      </c>
      <c r="J7230" t="s">
        <v>23</v>
      </c>
      <c r="K7230" t="s">
        <v>24</v>
      </c>
      <c r="L7230" t="s">
        <v>25</v>
      </c>
      <c r="M7230" t="s">
        <v>737</v>
      </c>
      <c r="N7230">
        <v>1498</v>
      </c>
      <c r="O7230" t="s">
        <v>738</v>
      </c>
      <c r="P7230" t="s">
        <v>719</v>
      </c>
      <c r="Q7230">
        <v>5</v>
      </c>
      <c r="R7230" t="s">
        <v>1179</v>
      </c>
    </row>
    <row r="7231" spans="1:18" x14ac:dyDescent="0.3">
      <c r="A7231">
        <v>7436</v>
      </c>
      <c r="B7231" t="s">
        <v>65</v>
      </c>
      <c r="C7231">
        <v>2013</v>
      </c>
      <c r="D7231">
        <v>830000</v>
      </c>
      <c r="E7231">
        <v>215000</v>
      </c>
      <c r="F7231" t="s">
        <v>38</v>
      </c>
      <c r="G7231" t="s">
        <v>744</v>
      </c>
      <c r="H7231" t="s">
        <v>1895</v>
      </c>
      <c r="I7231" t="s">
        <v>22</v>
      </c>
      <c r="J7231" t="s">
        <v>23</v>
      </c>
      <c r="K7231" t="s">
        <v>24</v>
      </c>
      <c r="L7231" t="s">
        <v>25</v>
      </c>
      <c r="M7231" t="s">
        <v>170</v>
      </c>
      <c r="N7231">
        <v>2494</v>
      </c>
      <c r="O7231" t="s">
        <v>171</v>
      </c>
      <c r="P7231" t="s">
        <v>172</v>
      </c>
      <c r="Q7231">
        <v>7</v>
      </c>
      <c r="R7231" t="s">
        <v>1179</v>
      </c>
    </row>
    <row r="7232" spans="1:18" x14ac:dyDescent="0.3">
      <c r="A7232">
        <v>7437</v>
      </c>
      <c r="B7232" t="s">
        <v>88</v>
      </c>
      <c r="C7232">
        <v>2012</v>
      </c>
      <c r="D7232">
        <v>800000</v>
      </c>
      <c r="E7232">
        <v>40000</v>
      </c>
      <c r="F7232" t="s">
        <v>38</v>
      </c>
      <c r="G7232" t="s">
        <v>744</v>
      </c>
      <c r="H7232" t="s">
        <v>1895</v>
      </c>
      <c r="I7232" t="s">
        <v>22</v>
      </c>
      <c r="J7232" t="s">
        <v>23</v>
      </c>
      <c r="K7232" t="s">
        <v>24</v>
      </c>
      <c r="L7232" t="s">
        <v>25</v>
      </c>
      <c r="M7232" t="s">
        <v>282</v>
      </c>
      <c r="N7232">
        <v>2179</v>
      </c>
      <c r="O7232" t="s">
        <v>446</v>
      </c>
      <c r="P7232" t="s">
        <v>447</v>
      </c>
      <c r="Q7232">
        <v>7</v>
      </c>
      <c r="R7232" t="s">
        <v>1179</v>
      </c>
    </row>
    <row r="7233" spans="1:18" x14ac:dyDescent="0.3">
      <c r="A7233">
        <v>7439</v>
      </c>
      <c r="B7233" t="s">
        <v>18</v>
      </c>
      <c r="C7233">
        <v>2013</v>
      </c>
      <c r="D7233">
        <v>300000</v>
      </c>
      <c r="E7233">
        <v>120000</v>
      </c>
      <c r="F7233" t="s">
        <v>38</v>
      </c>
      <c r="G7233" t="s">
        <v>39</v>
      </c>
      <c r="H7233" t="s">
        <v>1437</v>
      </c>
      <c r="I7233" t="s">
        <v>22</v>
      </c>
      <c r="J7233" t="s">
        <v>23</v>
      </c>
      <c r="K7233" t="s">
        <v>24</v>
      </c>
      <c r="L7233" t="s">
        <v>33</v>
      </c>
      <c r="M7233" t="s">
        <v>671</v>
      </c>
      <c r="N7233">
        <v>1248</v>
      </c>
      <c r="O7233" t="s">
        <v>672</v>
      </c>
      <c r="P7233" t="s">
        <v>28</v>
      </c>
      <c r="Q7233">
        <v>5</v>
      </c>
      <c r="R7233" t="s">
        <v>1179</v>
      </c>
    </row>
    <row r="7234" spans="1:18" x14ac:dyDescent="0.3">
      <c r="A7234">
        <v>7440</v>
      </c>
      <c r="B7234" t="s">
        <v>88</v>
      </c>
      <c r="C7234">
        <v>2003</v>
      </c>
      <c r="D7234">
        <v>200000</v>
      </c>
      <c r="E7234">
        <v>120000</v>
      </c>
      <c r="F7234" t="s">
        <v>38</v>
      </c>
      <c r="G7234" t="s">
        <v>39</v>
      </c>
      <c r="H7234" t="s">
        <v>1437</v>
      </c>
      <c r="I7234" t="s">
        <v>22</v>
      </c>
      <c r="J7234" t="s">
        <v>23</v>
      </c>
      <c r="K7234" t="s">
        <v>24</v>
      </c>
      <c r="L7234" t="s">
        <v>33</v>
      </c>
      <c r="M7234" t="s">
        <v>654</v>
      </c>
      <c r="N7234">
        <v>2179</v>
      </c>
      <c r="O7234" t="s">
        <v>271</v>
      </c>
      <c r="P7234" t="s">
        <v>272</v>
      </c>
      <c r="Q7234">
        <v>7</v>
      </c>
      <c r="R7234" t="s">
        <v>1179</v>
      </c>
    </row>
    <row r="7235" spans="1:18" x14ac:dyDescent="0.3">
      <c r="A7235">
        <v>7441</v>
      </c>
      <c r="B7235" t="s">
        <v>37</v>
      </c>
      <c r="C7235">
        <v>2017</v>
      </c>
      <c r="D7235">
        <v>480000</v>
      </c>
      <c r="E7235">
        <v>30400</v>
      </c>
      <c r="F7235" t="s">
        <v>38</v>
      </c>
      <c r="G7235" t="s">
        <v>39</v>
      </c>
      <c r="H7235" t="s">
        <v>1437</v>
      </c>
      <c r="I7235" t="s">
        <v>41</v>
      </c>
      <c r="J7235" t="s">
        <v>158</v>
      </c>
      <c r="K7235" t="s">
        <v>24</v>
      </c>
      <c r="L7235" t="s">
        <v>25</v>
      </c>
      <c r="M7235" t="s">
        <v>164</v>
      </c>
      <c r="N7235">
        <v>1198</v>
      </c>
      <c r="O7235" t="s">
        <v>219</v>
      </c>
      <c r="P7235" t="s">
        <v>312</v>
      </c>
      <c r="Q7235">
        <v>5</v>
      </c>
      <c r="R7235" t="s">
        <v>1179</v>
      </c>
    </row>
    <row r="7236" spans="1:18" x14ac:dyDescent="0.3">
      <c r="A7236">
        <v>7442</v>
      </c>
      <c r="B7236" t="s">
        <v>37</v>
      </c>
      <c r="C7236">
        <v>2017</v>
      </c>
      <c r="D7236">
        <v>950000</v>
      </c>
      <c r="E7236">
        <v>24000</v>
      </c>
      <c r="F7236" t="s">
        <v>38</v>
      </c>
      <c r="G7236" t="s">
        <v>744</v>
      </c>
      <c r="H7236" t="s">
        <v>1895</v>
      </c>
      <c r="I7236" t="s">
        <v>22</v>
      </c>
      <c r="J7236" t="s">
        <v>158</v>
      </c>
      <c r="K7236" t="s">
        <v>24</v>
      </c>
      <c r="L7236" t="s">
        <v>25</v>
      </c>
      <c r="M7236" t="s">
        <v>291</v>
      </c>
      <c r="N7236">
        <v>1498</v>
      </c>
      <c r="O7236" t="s">
        <v>105</v>
      </c>
      <c r="P7236" t="s">
        <v>95</v>
      </c>
      <c r="Q7236">
        <v>7</v>
      </c>
      <c r="R7236" t="s">
        <v>1179</v>
      </c>
    </row>
    <row r="7237" spans="1:18" x14ac:dyDescent="0.3">
      <c r="A7237">
        <v>7443</v>
      </c>
      <c r="B7237" t="s">
        <v>37</v>
      </c>
      <c r="C7237">
        <v>2017</v>
      </c>
      <c r="D7237">
        <v>840000</v>
      </c>
      <c r="E7237">
        <v>30646</v>
      </c>
      <c r="F7237" t="s">
        <v>38</v>
      </c>
      <c r="G7237" t="s">
        <v>744</v>
      </c>
      <c r="H7237" t="s">
        <v>1895</v>
      </c>
      <c r="I7237" t="s">
        <v>41</v>
      </c>
      <c r="J7237" t="s">
        <v>158</v>
      </c>
      <c r="K7237" t="s">
        <v>24</v>
      </c>
      <c r="L7237" t="s">
        <v>25</v>
      </c>
      <c r="M7237" t="s">
        <v>605</v>
      </c>
      <c r="N7237">
        <v>1497</v>
      </c>
      <c r="O7237" t="s">
        <v>160</v>
      </c>
      <c r="P7237" t="s">
        <v>161</v>
      </c>
      <c r="Q7237">
        <v>7</v>
      </c>
      <c r="R7237" t="s">
        <v>1179</v>
      </c>
    </row>
    <row r="7238" spans="1:18" x14ac:dyDescent="0.3">
      <c r="A7238">
        <v>7444</v>
      </c>
      <c r="B7238" t="s">
        <v>46</v>
      </c>
      <c r="C7238">
        <v>2017</v>
      </c>
      <c r="D7238">
        <v>800000</v>
      </c>
      <c r="E7238">
        <v>15000</v>
      </c>
      <c r="F7238" t="s">
        <v>56</v>
      </c>
      <c r="G7238" t="s">
        <v>21</v>
      </c>
      <c r="H7238" t="s">
        <v>2475</v>
      </c>
      <c r="I7238" t="s">
        <v>22</v>
      </c>
      <c r="J7238" t="s">
        <v>23</v>
      </c>
      <c r="K7238" t="s">
        <v>24</v>
      </c>
      <c r="L7238" t="s">
        <v>25</v>
      </c>
      <c r="M7238" t="s">
        <v>571</v>
      </c>
      <c r="N7238">
        <v>1582</v>
      </c>
      <c r="O7238" t="s">
        <v>301</v>
      </c>
      <c r="P7238" t="s">
        <v>302</v>
      </c>
      <c r="Q7238">
        <v>5</v>
      </c>
      <c r="R7238" t="s">
        <v>1179</v>
      </c>
    </row>
    <row r="7239" spans="1:18" x14ac:dyDescent="0.3">
      <c r="A7239">
        <v>7445</v>
      </c>
      <c r="B7239" t="s">
        <v>221</v>
      </c>
      <c r="C7239">
        <v>2017</v>
      </c>
      <c r="D7239">
        <v>750000</v>
      </c>
      <c r="E7239">
        <v>50000</v>
      </c>
      <c r="F7239" t="s">
        <v>56</v>
      </c>
      <c r="G7239" t="s">
        <v>21</v>
      </c>
      <c r="H7239" t="s">
        <v>1648</v>
      </c>
      <c r="I7239" t="s">
        <v>22</v>
      </c>
      <c r="J7239" t="s">
        <v>23</v>
      </c>
      <c r="K7239" t="s">
        <v>24</v>
      </c>
      <c r="L7239" t="s">
        <v>25</v>
      </c>
      <c r="M7239" t="s">
        <v>1261</v>
      </c>
      <c r="N7239">
        <v>1498</v>
      </c>
      <c r="O7239" t="s">
        <v>1029</v>
      </c>
      <c r="P7239" t="s">
        <v>224</v>
      </c>
      <c r="Q7239">
        <v>5</v>
      </c>
      <c r="R7239" t="s">
        <v>1179</v>
      </c>
    </row>
    <row r="7240" spans="1:18" x14ac:dyDescent="0.3">
      <c r="A7240">
        <v>7446</v>
      </c>
      <c r="B7240" t="s">
        <v>46</v>
      </c>
      <c r="C7240">
        <v>2017</v>
      </c>
      <c r="D7240">
        <v>254999</v>
      </c>
      <c r="E7240">
        <v>34000</v>
      </c>
      <c r="F7240" t="s">
        <v>56</v>
      </c>
      <c r="G7240" t="s">
        <v>21</v>
      </c>
      <c r="H7240" t="s">
        <v>1648</v>
      </c>
      <c r="I7240" t="s">
        <v>41</v>
      </c>
      <c r="J7240" t="s">
        <v>23</v>
      </c>
      <c r="K7240" t="s">
        <v>24</v>
      </c>
      <c r="L7240" t="s">
        <v>25</v>
      </c>
      <c r="M7240" t="s">
        <v>390</v>
      </c>
      <c r="N7240">
        <v>814</v>
      </c>
      <c r="O7240" t="s">
        <v>541</v>
      </c>
      <c r="P7240" t="s">
        <v>542</v>
      </c>
      <c r="Q7240">
        <v>5</v>
      </c>
      <c r="R7240" t="s">
        <v>1179</v>
      </c>
    </row>
    <row r="7241" spans="1:18" x14ac:dyDescent="0.3">
      <c r="A7241">
        <v>7447</v>
      </c>
      <c r="B7241" t="s">
        <v>18</v>
      </c>
      <c r="C7241">
        <v>2016</v>
      </c>
      <c r="D7241">
        <v>725000</v>
      </c>
      <c r="E7241">
        <v>54000</v>
      </c>
      <c r="F7241" t="s">
        <v>56</v>
      </c>
      <c r="G7241" t="s">
        <v>21</v>
      </c>
      <c r="H7241" t="s">
        <v>1648</v>
      </c>
      <c r="I7241" t="s">
        <v>22</v>
      </c>
      <c r="J7241" t="s">
        <v>23</v>
      </c>
      <c r="K7241" t="s">
        <v>24</v>
      </c>
      <c r="L7241" t="s">
        <v>33</v>
      </c>
      <c r="M7241" t="s">
        <v>93</v>
      </c>
      <c r="N7241">
        <v>1248</v>
      </c>
      <c r="O7241" t="s">
        <v>94</v>
      </c>
      <c r="P7241" t="s">
        <v>95</v>
      </c>
      <c r="Q7241">
        <v>7</v>
      </c>
      <c r="R7241" t="s">
        <v>1179</v>
      </c>
    </row>
    <row r="7242" spans="1:18" x14ac:dyDescent="0.3">
      <c r="A7242">
        <v>7448</v>
      </c>
      <c r="B7242" t="s">
        <v>173</v>
      </c>
      <c r="C7242">
        <v>2016</v>
      </c>
      <c r="D7242">
        <v>1859000</v>
      </c>
      <c r="E7242">
        <v>40000</v>
      </c>
      <c r="F7242" t="s">
        <v>56</v>
      </c>
      <c r="G7242" t="s">
        <v>21</v>
      </c>
      <c r="H7242" t="s">
        <v>2475</v>
      </c>
      <c r="I7242" t="s">
        <v>22</v>
      </c>
      <c r="J7242" t="s">
        <v>23</v>
      </c>
      <c r="K7242" t="s">
        <v>154</v>
      </c>
      <c r="L7242" t="s">
        <v>33</v>
      </c>
      <c r="M7242" t="s">
        <v>96</v>
      </c>
      <c r="N7242">
        <v>2143</v>
      </c>
      <c r="O7242" t="s">
        <v>2476</v>
      </c>
      <c r="P7242" t="s">
        <v>747</v>
      </c>
      <c r="Q7242">
        <v>5</v>
      </c>
      <c r="R7242" t="s">
        <v>1179</v>
      </c>
    </row>
    <row r="7243" spans="1:18" x14ac:dyDescent="0.3">
      <c r="A7243">
        <v>7449</v>
      </c>
      <c r="B7243" t="s">
        <v>120</v>
      </c>
      <c r="C7243">
        <v>2012</v>
      </c>
      <c r="D7243">
        <v>145000</v>
      </c>
      <c r="E7243">
        <v>120000</v>
      </c>
      <c r="F7243" t="s">
        <v>56</v>
      </c>
      <c r="G7243" t="s">
        <v>21</v>
      </c>
      <c r="H7243" t="s">
        <v>2475</v>
      </c>
      <c r="I7243" t="s">
        <v>41</v>
      </c>
      <c r="J7243" t="s">
        <v>23</v>
      </c>
      <c r="K7243" t="s">
        <v>24</v>
      </c>
      <c r="L7243" t="s">
        <v>25</v>
      </c>
      <c r="M7243" t="s">
        <v>133</v>
      </c>
      <c r="N7243">
        <v>1199</v>
      </c>
      <c r="O7243" t="s">
        <v>498</v>
      </c>
      <c r="P7243" t="s">
        <v>499</v>
      </c>
      <c r="Q7243">
        <v>5</v>
      </c>
      <c r="R7243" t="s">
        <v>1179</v>
      </c>
    </row>
    <row r="7244" spans="1:18" x14ac:dyDescent="0.3">
      <c r="A7244">
        <v>7450</v>
      </c>
      <c r="B7244" t="s">
        <v>109</v>
      </c>
      <c r="C7244">
        <v>2018</v>
      </c>
      <c r="D7244">
        <v>750000</v>
      </c>
      <c r="E7244">
        <v>15000</v>
      </c>
      <c r="F7244" t="s">
        <v>19</v>
      </c>
      <c r="G7244" t="s">
        <v>206</v>
      </c>
      <c r="H7244" t="s">
        <v>1115</v>
      </c>
      <c r="I7244" t="s">
        <v>41</v>
      </c>
      <c r="J7244" t="s">
        <v>23</v>
      </c>
      <c r="K7244" t="s">
        <v>24</v>
      </c>
      <c r="L7244" t="s">
        <v>25</v>
      </c>
      <c r="M7244" t="s">
        <v>142</v>
      </c>
      <c r="N7244">
        <v>1198</v>
      </c>
      <c r="O7244" t="s">
        <v>364</v>
      </c>
      <c r="P7244" t="s">
        <v>365</v>
      </c>
      <c r="Q7244">
        <v>5</v>
      </c>
      <c r="R7244" t="s">
        <v>1179</v>
      </c>
    </row>
    <row r="7245" spans="1:18" x14ac:dyDescent="0.3">
      <c r="A7245">
        <v>7451</v>
      </c>
      <c r="B7245" t="s">
        <v>221</v>
      </c>
      <c r="C7245">
        <v>2017</v>
      </c>
      <c r="D7245">
        <v>655000</v>
      </c>
      <c r="E7245">
        <v>50000</v>
      </c>
      <c r="F7245" t="s">
        <v>38</v>
      </c>
      <c r="G7245" t="s">
        <v>1055</v>
      </c>
      <c r="H7245" t="s">
        <v>2477</v>
      </c>
      <c r="I7245" t="s">
        <v>22</v>
      </c>
      <c r="J7245" t="s">
        <v>23</v>
      </c>
      <c r="K7245" t="s">
        <v>154</v>
      </c>
      <c r="L7245" t="s">
        <v>25</v>
      </c>
      <c r="M7245" t="s">
        <v>222</v>
      </c>
      <c r="N7245">
        <v>1498</v>
      </c>
      <c r="O7245" t="s">
        <v>223</v>
      </c>
      <c r="P7245" t="s">
        <v>224</v>
      </c>
      <c r="Q7245">
        <v>5</v>
      </c>
      <c r="R7245" t="s">
        <v>1179</v>
      </c>
    </row>
    <row r="7246" spans="1:18" x14ac:dyDescent="0.3">
      <c r="A7246">
        <v>7452</v>
      </c>
      <c r="B7246" t="s">
        <v>69</v>
      </c>
      <c r="C7246">
        <v>2011</v>
      </c>
      <c r="D7246">
        <v>210000</v>
      </c>
      <c r="E7246">
        <v>84000</v>
      </c>
      <c r="F7246" t="s">
        <v>19</v>
      </c>
      <c r="G7246" t="s">
        <v>206</v>
      </c>
      <c r="H7246" t="s">
        <v>1115</v>
      </c>
      <c r="I7246" t="s">
        <v>22</v>
      </c>
      <c r="J7246" t="s">
        <v>23</v>
      </c>
      <c r="K7246" t="s">
        <v>24</v>
      </c>
      <c r="L7246" t="s">
        <v>33</v>
      </c>
      <c r="M7246" t="s">
        <v>72</v>
      </c>
      <c r="N7246">
        <v>1399</v>
      </c>
      <c r="O7246" t="s">
        <v>388</v>
      </c>
      <c r="P7246" t="s">
        <v>74</v>
      </c>
      <c r="Q7246">
        <v>5</v>
      </c>
      <c r="R7246" t="s">
        <v>1179</v>
      </c>
    </row>
    <row r="7247" spans="1:18" x14ac:dyDescent="0.3">
      <c r="A7247">
        <v>7453</v>
      </c>
      <c r="B7247" t="s">
        <v>37</v>
      </c>
      <c r="C7247">
        <v>2011</v>
      </c>
      <c r="D7247">
        <v>450000</v>
      </c>
      <c r="E7247">
        <v>50000</v>
      </c>
      <c r="F7247" t="s">
        <v>56</v>
      </c>
      <c r="G7247" t="s">
        <v>753</v>
      </c>
      <c r="H7247" t="s">
        <v>2478</v>
      </c>
      <c r="I7247" t="s">
        <v>41</v>
      </c>
      <c r="J7247" t="s">
        <v>23</v>
      </c>
      <c r="K7247" t="s">
        <v>24</v>
      </c>
      <c r="L7247" t="s">
        <v>25</v>
      </c>
      <c r="M7247" t="s">
        <v>142</v>
      </c>
      <c r="N7247">
        <v>1497</v>
      </c>
      <c r="O7247" t="s">
        <v>406</v>
      </c>
      <c r="P7247" t="s">
        <v>407</v>
      </c>
      <c r="Q7247">
        <v>5</v>
      </c>
      <c r="R7247" t="s">
        <v>1179</v>
      </c>
    </row>
    <row r="7248" spans="1:18" x14ac:dyDescent="0.3">
      <c r="A7248">
        <v>7454</v>
      </c>
      <c r="B7248" t="s">
        <v>46</v>
      </c>
      <c r="C7248">
        <v>2019</v>
      </c>
      <c r="D7248">
        <v>466000</v>
      </c>
      <c r="E7248">
        <v>25000</v>
      </c>
      <c r="F7248" t="s">
        <v>56</v>
      </c>
      <c r="G7248" t="s">
        <v>753</v>
      </c>
      <c r="H7248" t="s">
        <v>2478</v>
      </c>
      <c r="I7248" t="s">
        <v>41</v>
      </c>
      <c r="J7248" t="s">
        <v>23</v>
      </c>
      <c r="K7248" t="s">
        <v>154</v>
      </c>
      <c r="L7248" t="s">
        <v>304</v>
      </c>
      <c r="M7248" t="s">
        <v>110</v>
      </c>
      <c r="N7248">
        <v>1086</v>
      </c>
      <c r="O7248" t="s">
        <v>388</v>
      </c>
      <c r="P7248" t="s">
        <v>611</v>
      </c>
      <c r="Q7248">
        <v>5</v>
      </c>
      <c r="R7248" t="s">
        <v>1179</v>
      </c>
    </row>
    <row r="7249" spans="1:18" x14ac:dyDescent="0.3">
      <c r="A7249">
        <v>7456</v>
      </c>
      <c r="B7249" t="s">
        <v>69</v>
      </c>
      <c r="C7249">
        <v>2015</v>
      </c>
      <c r="D7249">
        <v>580000</v>
      </c>
      <c r="E7249">
        <v>52000</v>
      </c>
      <c r="F7249" t="s">
        <v>56</v>
      </c>
      <c r="G7249" t="s">
        <v>753</v>
      </c>
      <c r="H7249" t="s">
        <v>2478</v>
      </c>
      <c r="I7249" t="s">
        <v>22</v>
      </c>
      <c r="J7249" t="s">
        <v>23</v>
      </c>
      <c r="K7249" t="s">
        <v>24</v>
      </c>
      <c r="L7249" t="s">
        <v>25</v>
      </c>
      <c r="M7249" t="s">
        <v>737</v>
      </c>
      <c r="N7249">
        <v>1498</v>
      </c>
      <c r="O7249" t="s">
        <v>738</v>
      </c>
      <c r="P7249" t="s">
        <v>719</v>
      </c>
      <c r="Q7249">
        <v>5</v>
      </c>
      <c r="R7249" t="s">
        <v>1179</v>
      </c>
    </row>
    <row r="7250" spans="1:18" x14ac:dyDescent="0.3">
      <c r="A7250">
        <v>7457</v>
      </c>
      <c r="B7250" t="s">
        <v>46</v>
      </c>
      <c r="C7250">
        <v>2019</v>
      </c>
      <c r="D7250">
        <v>430000</v>
      </c>
      <c r="E7250">
        <v>18500</v>
      </c>
      <c r="F7250" t="s">
        <v>56</v>
      </c>
      <c r="G7250" t="s">
        <v>753</v>
      </c>
      <c r="H7250" t="s">
        <v>2478</v>
      </c>
      <c r="I7250" t="s">
        <v>41</v>
      </c>
      <c r="J7250" t="s">
        <v>23</v>
      </c>
      <c r="K7250" t="s">
        <v>24</v>
      </c>
      <c r="L7250" t="s">
        <v>25</v>
      </c>
      <c r="M7250" t="s">
        <v>110</v>
      </c>
      <c r="N7250">
        <v>1086</v>
      </c>
      <c r="O7250" t="s">
        <v>388</v>
      </c>
      <c r="P7250" t="s">
        <v>611</v>
      </c>
      <c r="Q7250">
        <v>5</v>
      </c>
      <c r="R7250" t="s">
        <v>1179</v>
      </c>
    </row>
    <row r="7251" spans="1:18" x14ac:dyDescent="0.3">
      <c r="A7251">
        <v>7458</v>
      </c>
      <c r="B7251" t="s">
        <v>109</v>
      </c>
      <c r="C7251">
        <v>2012</v>
      </c>
      <c r="D7251">
        <v>155000</v>
      </c>
      <c r="E7251">
        <v>50000</v>
      </c>
      <c r="F7251" t="s">
        <v>56</v>
      </c>
      <c r="G7251" t="s">
        <v>753</v>
      </c>
      <c r="H7251" t="s">
        <v>2478</v>
      </c>
      <c r="I7251" t="s">
        <v>22</v>
      </c>
      <c r="J7251" t="s">
        <v>23</v>
      </c>
      <c r="K7251" t="s">
        <v>24</v>
      </c>
      <c r="L7251" t="s">
        <v>25</v>
      </c>
      <c r="M7251" t="s">
        <v>1090</v>
      </c>
      <c r="N7251">
        <v>1396</v>
      </c>
      <c r="O7251" t="s">
        <v>471</v>
      </c>
      <c r="P7251" t="s">
        <v>472</v>
      </c>
      <c r="Q7251">
        <v>5</v>
      </c>
      <c r="R7251" t="s">
        <v>1179</v>
      </c>
    </row>
    <row r="7252" spans="1:18" x14ac:dyDescent="0.3">
      <c r="A7252">
        <v>7459</v>
      </c>
      <c r="B7252" t="s">
        <v>145</v>
      </c>
      <c r="C7252">
        <v>2017</v>
      </c>
      <c r="D7252">
        <v>240000</v>
      </c>
      <c r="E7252">
        <v>35000</v>
      </c>
      <c r="F7252" t="s">
        <v>56</v>
      </c>
      <c r="G7252" t="s">
        <v>753</v>
      </c>
      <c r="H7252" t="s">
        <v>2478</v>
      </c>
      <c r="I7252" t="s">
        <v>41</v>
      </c>
      <c r="J7252" t="s">
        <v>23</v>
      </c>
      <c r="K7252" t="s">
        <v>24</v>
      </c>
      <c r="L7252" t="s">
        <v>25</v>
      </c>
      <c r="M7252" t="s">
        <v>553</v>
      </c>
      <c r="N7252">
        <v>999</v>
      </c>
      <c r="O7252" t="s">
        <v>86</v>
      </c>
      <c r="P7252" t="s">
        <v>306</v>
      </c>
      <c r="Q7252">
        <v>5</v>
      </c>
      <c r="R7252" t="s">
        <v>1179</v>
      </c>
    </row>
    <row r="7253" spans="1:18" x14ac:dyDescent="0.3">
      <c r="A7253">
        <v>7460</v>
      </c>
      <c r="B7253" t="s">
        <v>65</v>
      </c>
      <c r="C7253">
        <v>2016</v>
      </c>
      <c r="D7253">
        <v>540000</v>
      </c>
      <c r="E7253">
        <v>15500</v>
      </c>
      <c r="F7253" t="s">
        <v>19</v>
      </c>
      <c r="G7253" t="s">
        <v>206</v>
      </c>
      <c r="H7253" t="s">
        <v>1115</v>
      </c>
      <c r="I7253" t="s">
        <v>41</v>
      </c>
      <c r="J7253" t="s">
        <v>23</v>
      </c>
      <c r="K7253" t="s">
        <v>24</v>
      </c>
      <c r="L7253" t="s">
        <v>25</v>
      </c>
      <c r="M7253" t="s">
        <v>335</v>
      </c>
      <c r="N7253">
        <v>1496</v>
      </c>
      <c r="O7253" t="s">
        <v>100</v>
      </c>
      <c r="P7253" t="s">
        <v>528</v>
      </c>
      <c r="Q7253">
        <v>5</v>
      </c>
      <c r="R7253" t="s">
        <v>1179</v>
      </c>
    </row>
    <row r="7254" spans="1:18" x14ac:dyDescent="0.3">
      <c r="A7254">
        <v>7461</v>
      </c>
      <c r="B7254" t="s">
        <v>109</v>
      </c>
      <c r="C7254">
        <v>2013</v>
      </c>
      <c r="D7254">
        <v>250000</v>
      </c>
      <c r="E7254">
        <v>120000</v>
      </c>
      <c r="F7254" t="s">
        <v>56</v>
      </c>
      <c r="G7254" t="s">
        <v>753</v>
      </c>
      <c r="H7254" t="s">
        <v>2478</v>
      </c>
      <c r="I7254" t="s">
        <v>22</v>
      </c>
      <c r="J7254" t="s">
        <v>23</v>
      </c>
      <c r="K7254" t="s">
        <v>24</v>
      </c>
      <c r="L7254" t="s">
        <v>25</v>
      </c>
      <c r="M7254" t="s">
        <v>285</v>
      </c>
      <c r="N7254">
        <v>1396</v>
      </c>
      <c r="O7254" t="s">
        <v>471</v>
      </c>
      <c r="P7254" t="s">
        <v>287</v>
      </c>
      <c r="Q7254">
        <v>5</v>
      </c>
      <c r="R7254" t="s">
        <v>1179</v>
      </c>
    </row>
    <row r="7255" spans="1:18" x14ac:dyDescent="0.3">
      <c r="A7255">
        <v>7462</v>
      </c>
      <c r="B7255" t="s">
        <v>109</v>
      </c>
      <c r="C7255">
        <v>2012</v>
      </c>
      <c r="D7255">
        <v>260000</v>
      </c>
      <c r="E7255">
        <v>60000</v>
      </c>
      <c r="F7255" t="s">
        <v>19</v>
      </c>
      <c r="G7255" t="s">
        <v>206</v>
      </c>
      <c r="H7255" t="s">
        <v>1115</v>
      </c>
      <c r="I7255" t="s">
        <v>22</v>
      </c>
      <c r="J7255" t="s">
        <v>23</v>
      </c>
      <c r="K7255" t="s">
        <v>24</v>
      </c>
      <c r="L7255" t="s">
        <v>25</v>
      </c>
      <c r="M7255" t="s">
        <v>653</v>
      </c>
      <c r="N7255">
        <v>1396</v>
      </c>
      <c r="O7255" t="s">
        <v>471</v>
      </c>
      <c r="P7255" t="s">
        <v>472</v>
      </c>
      <c r="Q7255">
        <v>5</v>
      </c>
      <c r="R7255" t="s">
        <v>1179</v>
      </c>
    </row>
    <row r="7256" spans="1:18" x14ac:dyDescent="0.3">
      <c r="A7256">
        <v>7463</v>
      </c>
      <c r="B7256" t="s">
        <v>88</v>
      </c>
      <c r="C7256">
        <v>2011</v>
      </c>
      <c r="D7256">
        <v>550000</v>
      </c>
      <c r="E7256">
        <v>80000</v>
      </c>
      <c r="F7256" t="s">
        <v>19</v>
      </c>
      <c r="G7256" t="s">
        <v>767</v>
      </c>
      <c r="H7256" t="s">
        <v>2479</v>
      </c>
      <c r="I7256" t="s">
        <v>22</v>
      </c>
      <c r="J7256" t="s">
        <v>23</v>
      </c>
      <c r="K7256" t="s">
        <v>24</v>
      </c>
      <c r="L7256" t="s">
        <v>33</v>
      </c>
      <c r="M7256" t="s">
        <v>481</v>
      </c>
      <c r="N7256">
        <v>2179</v>
      </c>
      <c r="O7256" t="s">
        <v>271</v>
      </c>
      <c r="P7256" t="s">
        <v>272</v>
      </c>
      <c r="Q7256">
        <v>9</v>
      </c>
      <c r="R7256" t="s">
        <v>1179</v>
      </c>
    </row>
    <row r="7257" spans="1:18" x14ac:dyDescent="0.3">
      <c r="A7257">
        <v>7464</v>
      </c>
      <c r="B7257" t="s">
        <v>69</v>
      </c>
      <c r="C7257">
        <v>2014</v>
      </c>
      <c r="D7257">
        <v>550000</v>
      </c>
      <c r="E7257">
        <v>43011</v>
      </c>
      <c r="F7257" t="s">
        <v>19</v>
      </c>
      <c r="G7257" t="s">
        <v>767</v>
      </c>
      <c r="H7257" t="s">
        <v>2479</v>
      </c>
      <c r="I7257" t="s">
        <v>41</v>
      </c>
      <c r="J7257" t="s">
        <v>158</v>
      </c>
      <c r="K7257" t="s">
        <v>24</v>
      </c>
      <c r="L7257" t="s">
        <v>25</v>
      </c>
      <c r="M7257" t="s">
        <v>871</v>
      </c>
      <c r="N7257">
        <v>999</v>
      </c>
      <c r="O7257" t="s">
        <v>872</v>
      </c>
      <c r="P7257" t="s">
        <v>873</v>
      </c>
      <c r="Q7257">
        <v>5</v>
      </c>
      <c r="R7257" t="s">
        <v>1179</v>
      </c>
    </row>
    <row r="7258" spans="1:18" x14ac:dyDescent="0.3">
      <c r="A7258">
        <v>7465</v>
      </c>
      <c r="B7258" t="s">
        <v>75</v>
      </c>
      <c r="C7258">
        <v>2015</v>
      </c>
      <c r="D7258">
        <v>600000</v>
      </c>
      <c r="E7258">
        <v>136000</v>
      </c>
      <c r="F7258" t="s">
        <v>19</v>
      </c>
      <c r="G7258" t="s">
        <v>767</v>
      </c>
      <c r="H7258" t="s">
        <v>1214</v>
      </c>
      <c r="I7258" t="s">
        <v>22</v>
      </c>
      <c r="J7258" t="s">
        <v>23</v>
      </c>
      <c r="K7258" t="s">
        <v>24</v>
      </c>
      <c r="L7258" t="s">
        <v>25</v>
      </c>
      <c r="M7258" t="s">
        <v>76</v>
      </c>
      <c r="N7258">
        <v>1461</v>
      </c>
      <c r="O7258" t="s">
        <v>77</v>
      </c>
      <c r="P7258" t="s">
        <v>78</v>
      </c>
      <c r="Q7258">
        <v>5</v>
      </c>
      <c r="R7258" t="s">
        <v>1179</v>
      </c>
    </row>
    <row r="7259" spans="1:18" x14ac:dyDescent="0.3">
      <c r="A7259">
        <v>7466</v>
      </c>
      <c r="B7259" t="s">
        <v>69</v>
      </c>
      <c r="C7259">
        <v>2017</v>
      </c>
      <c r="D7259">
        <v>550000</v>
      </c>
      <c r="E7259">
        <v>15000</v>
      </c>
      <c r="F7259" t="s">
        <v>56</v>
      </c>
      <c r="G7259" t="s">
        <v>753</v>
      </c>
      <c r="H7259" t="s">
        <v>2072</v>
      </c>
      <c r="I7259" t="s">
        <v>22</v>
      </c>
      <c r="J7259" t="s">
        <v>23</v>
      </c>
      <c r="K7259" t="s">
        <v>24</v>
      </c>
      <c r="L7259" t="s">
        <v>25</v>
      </c>
      <c r="M7259" t="s">
        <v>737</v>
      </c>
      <c r="N7259">
        <v>1498</v>
      </c>
      <c r="O7259" t="s">
        <v>738</v>
      </c>
      <c r="P7259" t="s">
        <v>719</v>
      </c>
      <c r="Q7259">
        <v>5</v>
      </c>
      <c r="R7259" t="s">
        <v>1179</v>
      </c>
    </row>
    <row r="7260" spans="1:18" x14ac:dyDescent="0.3">
      <c r="A7260">
        <v>7467</v>
      </c>
      <c r="B7260" t="s">
        <v>88</v>
      </c>
      <c r="C7260">
        <v>2011</v>
      </c>
      <c r="D7260">
        <v>370000</v>
      </c>
      <c r="E7260">
        <v>110000</v>
      </c>
      <c r="F7260" t="s">
        <v>56</v>
      </c>
      <c r="G7260" t="s">
        <v>753</v>
      </c>
      <c r="H7260" t="s">
        <v>2480</v>
      </c>
      <c r="I7260" t="s">
        <v>22</v>
      </c>
      <c r="J7260" t="s">
        <v>23</v>
      </c>
      <c r="K7260" t="s">
        <v>24</v>
      </c>
      <c r="L7260" t="s">
        <v>33</v>
      </c>
      <c r="M7260" t="s">
        <v>363</v>
      </c>
      <c r="N7260">
        <v>2523</v>
      </c>
      <c r="O7260" t="s">
        <v>486</v>
      </c>
      <c r="P7260" t="s">
        <v>487</v>
      </c>
      <c r="Q7260">
        <v>7</v>
      </c>
      <c r="R7260" t="s">
        <v>1179</v>
      </c>
    </row>
    <row r="7261" spans="1:18" x14ac:dyDescent="0.3">
      <c r="A7261">
        <v>7468</v>
      </c>
      <c r="B7261" t="s">
        <v>46</v>
      </c>
      <c r="C7261">
        <v>2008</v>
      </c>
      <c r="D7261">
        <v>250000</v>
      </c>
      <c r="E7261">
        <v>100000</v>
      </c>
      <c r="F7261" t="s">
        <v>56</v>
      </c>
      <c r="G7261" t="s">
        <v>753</v>
      </c>
      <c r="H7261" t="s">
        <v>2480</v>
      </c>
      <c r="I7261" t="s">
        <v>41</v>
      </c>
      <c r="J7261" t="s">
        <v>23</v>
      </c>
      <c r="K7261" t="s">
        <v>24</v>
      </c>
      <c r="L7261" t="s">
        <v>33</v>
      </c>
      <c r="M7261" t="s">
        <v>246</v>
      </c>
      <c r="N7261">
        <v>1086</v>
      </c>
      <c r="O7261" t="s">
        <v>247</v>
      </c>
      <c r="P7261" t="s">
        <v>248</v>
      </c>
      <c r="Q7261">
        <v>5</v>
      </c>
      <c r="R7261" t="s">
        <v>1179</v>
      </c>
    </row>
    <row r="7262" spans="1:18" x14ac:dyDescent="0.3">
      <c r="A7262">
        <v>7469</v>
      </c>
      <c r="B7262" t="s">
        <v>18</v>
      </c>
      <c r="C7262">
        <v>2005</v>
      </c>
      <c r="D7262">
        <v>125000</v>
      </c>
      <c r="E7262">
        <v>70000</v>
      </c>
      <c r="F7262" t="s">
        <v>56</v>
      </c>
      <c r="G7262" t="s">
        <v>753</v>
      </c>
      <c r="H7262" t="s">
        <v>2480</v>
      </c>
      <c r="I7262" t="s">
        <v>41</v>
      </c>
      <c r="J7262" t="s">
        <v>23</v>
      </c>
      <c r="K7262" t="s">
        <v>24</v>
      </c>
      <c r="L7262" t="s">
        <v>304</v>
      </c>
      <c r="M7262" t="s">
        <v>96</v>
      </c>
      <c r="N7262">
        <v>796</v>
      </c>
      <c r="O7262" t="s">
        <v>97</v>
      </c>
      <c r="P7262" t="s">
        <v>98</v>
      </c>
      <c r="Q7262">
        <v>5</v>
      </c>
      <c r="R7262" t="s">
        <v>1179</v>
      </c>
    </row>
    <row r="7263" spans="1:18" x14ac:dyDescent="0.3">
      <c r="A7263">
        <v>7470</v>
      </c>
      <c r="B7263" t="s">
        <v>109</v>
      </c>
      <c r="C7263">
        <v>2010</v>
      </c>
      <c r="D7263">
        <v>200000</v>
      </c>
      <c r="E7263">
        <v>110000</v>
      </c>
      <c r="F7263" t="s">
        <v>56</v>
      </c>
      <c r="G7263" t="s">
        <v>753</v>
      </c>
      <c r="H7263" t="s">
        <v>2480</v>
      </c>
      <c r="I7263" t="s">
        <v>22</v>
      </c>
      <c r="J7263" t="s">
        <v>23</v>
      </c>
      <c r="K7263" t="s">
        <v>24</v>
      </c>
      <c r="L7263" t="s">
        <v>25</v>
      </c>
      <c r="M7263" t="s">
        <v>142</v>
      </c>
      <c r="N7263">
        <v>1405</v>
      </c>
      <c r="O7263" t="s">
        <v>561</v>
      </c>
      <c r="P7263" t="s">
        <v>562</v>
      </c>
      <c r="Q7263">
        <v>5</v>
      </c>
      <c r="R7263" t="s">
        <v>1179</v>
      </c>
    </row>
    <row r="7264" spans="1:18" x14ac:dyDescent="0.3">
      <c r="A7264">
        <v>7471</v>
      </c>
      <c r="B7264" t="s">
        <v>37</v>
      </c>
      <c r="C7264">
        <v>2017</v>
      </c>
      <c r="D7264">
        <v>675000</v>
      </c>
      <c r="E7264">
        <v>127991</v>
      </c>
      <c r="F7264" t="s">
        <v>56</v>
      </c>
      <c r="G7264" t="s">
        <v>753</v>
      </c>
      <c r="H7264" t="s">
        <v>2072</v>
      </c>
      <c r="I7264" t="s">
        <v>22</v>
      </c>
      <c r="J7264" t="s">
        <v>158</v>
      </c>
      <c r="K7264" t="s">
        <v>24</v>
      </c>
      <c r="L7264" t="s">
        <v>25</v>
      </c>
      <c r="M7264" t="s">
        <v>104</v>
      </c>
      <c r="N7264">
        <v>1498</v>
      </c>
      <c r="O7264" t="s">
        <v>105</v>
      </c>
      <c r="P7264" t="s">
        <v>95</v>
      </c>
      <c r="Q7264">
        <v>5</v>
      </c>
      <c r="R7264" t="s">
        <v>1179</v>
      </c>
    </row>
    <row r="7265" spans="1:18" x14ac:dyDescent="0.3">
      <c r="A7265">
        <v>7472</v>
      </c>
      <c r="B7265" t="s">
        <v>178</v>
      </c>
      <c r="C7265">
        <v>1999</v>
      </c>
      <c r="D7265">
        <v>150000</v>
      </c>
      <c r="E7265">
        <v>198000</v>
      </c>
      <c r="F7265" t="s">
        <v>56</v>
      </c>
      <c r="G7265" t="s">
        <v>753</v>
      </c>
      <c r="H7265" t="s">
        <v>2480</v>
      </c>
      <c r="I7265" t="s">
        <v>22</v>
      </c>
      <c r="J7265" t="s">
        <v>23</v>
      </c>
      <c r="K7265" t="s">
        <v>24</v>
      </c>
      <c r="L7265" t="s">
        <v>33</v>
      </c>
      <c r="M7265" t="s">
        <v>174</v>
      </c>
      <c r="N7265">
        <v>1998</v>
      </c>
      <c r="O7265" t="s">
        <v>388</v>
      </c>
      <c r="P7265" t="s">
        <v>1460</v>
      </c>
      <c r="Q7265">
        <v>5</v>
      </c>
      <c r="R7265" t="s">
        <v>1179</v>
      </c>
    </row>
    <row r="7266" spans="1:18" x14ac:dyDescent="0.3">
      <c r="A7266">
        <v>7473</v>
      </c>
      <c r="B7266" t="s">
        <v>109</v>
      </c>
      <c r="C7266">
        <v>2010</v>
      </c>
      <c r="D7266">
        <v>290000</v>
      </c>
      <c r="E7266">
        <v>65000</v>
      </c>
      <c r="F7266" t="s">
        <v>56</v>
      </c>
      <c r="G7266" t="s">
        <v>753</v>
      </c>
      <c r="H7266" t="s">
        <v>2480</v>
      </c>
      <c r="I7266" t="s">
        <v>41</v>
      </c>
      <c r="J7266" t="s">
        <v>23</v>
      </c>
      <c r="K7266" t="s">
        <v>24</v>
      </c>
      <c r="L7266" t="s">
        <v>25</v>
      </c>
      <c r="M7266" t="s">
        <v>517</v>
      </c>
      <c r="N7266">
        <v>1193</v>
      </c>
      <c r="O7266" t="s">
        <v>103</v>
      </c>
      <c r="P7266" t="s">
        <v>519</v>
      </c>
      <c r="Q7266">
        <v>5</v>
      </c>
      <c r="R7266" t="s">
        <v>1179</v>
      </c>
    </row>
    <row r="7267" spans="1:18" x14ac:dyDescent="0.3">
      <c r="A7267">
        <v>7475</v>
      </c>
      <c r="B7267" t="s">
        <v>18</v>
      </c>
      <c r="C7267">
        <v>2018</v>
      </c>
      <c r="D7267">
        <v>889000</v>
      </c>
      <c r="E7267">
        <v>20000</v>
      </c>
      <c r="F7267" t="s">
        <v>38</v>
      </c>
      <c r="G7267" t="s">
        <v>812</v>
      </c>
      <c r="H7267" t="s">
        <v>1499</v>
      </c>
      <c r="I7267" t="s">
        <v>22</v>
      </c>
      <c r="J7267" t="s">
        <v>23</v>
      </c>
      <c r="K7267" t="s">
        <v>24</v>
      </c>
      <c r="L7267" t="s">
        <v>25</v>
      </c>
      <c r="M7267" t="s">
        <v>415</v>
      </c>
      <c r="N7267">
        <v>1248</v>
      </c>
      <c r="O7267" t="s">
        <v>94</v>
      </c>
      <c r="P7267" t="s">
        <v>95</v>
      </c>
      <c r="Q7267">
        <v>5</v>
      </c>
      <c r="R7267" t="s">
        <v>1179</v>
      </c>
    </row>
    <row r="7268" spans="1:18" x14ac:dyDescent="0.3">
      <c r="A7268">
        <v>7476</v>
      </c>
      <c r="B7268" t="s">
        <v>221</v>
      </c>
      <c r="C7268">
        <v>2016</v>
      </c>
      <c r="D7268">
        <v>400000</v>
      </c>
      <c r="E7268">
        <v>60000</v>
      </c>
      <c r="F7268" t="s">
        <v>38</v>
      </c>
      <c r="G7268" t="s">
        <v>812</v>
      </c>
      <c r="H7268" t="s">
        <v>2481</v>
      </c>
      <c r="I7268" t="s">
        <v>41</v>
      </c>
      <c r="J7268" t="s">
        <v>23</v>
      </c>
      <c r="K7268" t="s">
        <v>24</v>
      </c>
      <c r="L7268" t="s">
        <v>25</v>
      </c>
      <c r="M7268" t="s">
        <v>142</v>
      </c>
      <c r="N7268">
        <v>1198</v>
      </c>
      <c r="O7268" t="s">
        <v>515</v>
      </c>
      <c r="P7268" t="s">
        <v>255</v>
      </c>
      <c r="Q7268">
        <v>5</v>
      </c>
      <c r="R7268" t="s">
        <v>1179</v>
      </c>
    </row>
    <row r="7269" spans="1:18" x14ac:dyDescent="0.3">
      <c r="A7269">
        <v>7477</v>
      </c>
      <c r="B7269" t="s">
        <v>75</v>
      </c>
      <c r="C7269">
        <v>2018</v>
      </c>
      <c r="D7269">
        <v>390000</v>
      </c>
      <c r="E7269">
        <v>13120</v>
      </c>
      <c r="F7269" t="s">
        <v>38</v>
      </c>
      <c r="G7269" t="s">
        <v>812</v>
      </c>
      <c r="H7269" t="s">
        <v>2481</v>
      </c>
      <c r="I7269" t="s">
        <v>41</v>
      </c>
      <c r="J7269" t="s">
        <v>23</v>
      </c>
      <c r="K7269" t="s">
        <v>24</v>
      </c>
      <c r="L7269" t="s">
        <v>25</v>
      </c>
      <c r="M7269" t="s">
        <v>427</v>
      </c>
      <c r="N7269">
        <v>799</v>
      </c>
      <c r="O7269" t="s">
        <v>428</v>
      </c>
      <c r="P7269" t="s">
        <v>429</v>
      </c>
      <c r="Q7269">
        <v>5</v>
      </c>
      <c r="R7269" t="s">
        <v>1179</v>
      </c>
    </row>
    <row r="7270" spans="1:18" x14ac:dyDescent="0.3">
      <c r="A7270">
        <v>7478</v>
      </c>
      <c r="B7270" t="s">
        <v>153</v>
      </c>
      <c r="C7270">
        <v>2017</v>
      </c>
      <c r="D7270">
        <v>1550000</v>
      </c>
      <c r="E7270">
        <v>87500</v>
      </c>
      <c r="F7270" t="s">
        <v>38</v>
      </c>
      <c r="G7270" t="s">
        <v>812</v>
      </c>
      <c r="H7270" t="s">
        <v>1499</v>
      </c>
      <c r="I7270" t="s">
        <v>22</v>
      </c>
      <c r="J7270" t="s">
        <v>23</v>
      </c>
      <c r="K7270" t="s">
        <v>24</v>
      </c>
      <c r="L7270" t="s">
        <v>25</v>
      </c>
      <c r="M7270" t="s">
        <v>491</v>
      </c>
      <c r="N7270">
        <v>1956</v>
      </c>
      <c r="O7270" t="s">
        <v>204</v>
      </c>
      <c r="P7270" t="s">
        <v>601</v>
      </c>
      <c r="Q7270">
        <v>5</v>
      </c>
      <c r="R7270" t="s">
        <v>1179</v>
      </c>
    </row>
    <row r="7271" spans="1:18" x14ac:dyDescent="0.3">
      <c r="A7271">
        <v>7479</v>
      </c>
      <c r="B7271" t="s">
        <v>46</v>
      </c>
      <c r="C7271">
        <v>2014</v>
      </c>
      <c r="D7271">
        <v>600000</v>
      </c>
      <c r="E7271">
        <v>125000</v>
      </c>
      <c r="F7271" t="s">
        <v>38</v>
      </c>
      <c r="G7271" t="s">
        <v>812</v>
      </c>
      <c r="H7271" t="s">
        <v>1499</v>
      </c>
      <c r="I7271" t="s">
        <v>22</v>
      </c>
      <c r="J7271" t="s">
        <v>23</v>
      </c>
      <c r="K7271" t="s">
        <v>24</v>
      </c>
      <c r="L7271" t="s">
        <v>25</v>
      </c>
      <c r="M7271" t="s">
        <v>288</v>
      </c>
      <c r="N7271">
        <v>1582</v>
      </c>
      <c r="O7271" t="s">
        <v>289</v>
      </c>
      <c r="P7271" t="s">
        <v>290</v>
      </c>
      <c r="Q7271">
        <v>5</v>
      </c>
      <c r="R7271" t="s">
        <v>1179</v>
      </c>
    </row>
    <row r="7272" spans="1:18" x14ac:dyDescent="0.3">
      <c r="A7272">
        <v>7480</v>
      </c>
      <c r="B7272" t="s">
        <v>46</v>
      </c>
      <c r="C7272">
        <v>2018</v>
      </c>
      <c r="D7272">
        <v>800000</v>
      </c>
      <c r="E7272">
        <v>25000</v>
      </c>
      <c r="F7272" t="s">
        <v>38</v>
      </c>
      <c r="G7272" t="s">
        <v>812</v>
      </c>
      <c r="H7272" t="s">
        <v>2481</v>
      </c>
      <c r="I7272" t="s">
        <v>41</v>
      </c>
      <c r="J7272" t="s">
        <v>23</v>
      </c>
      <c r="K7272" t="s">
        <v>154</v>
      </c>
      <c r="L7272" t="s">
        <v>25</v>
      </c>
      <c r="M7272" t="s">
        <v>417</v>
      </c>
      <c r="N7272">
        <v>1197</v>
      </c>
      <c r="O7272" t="s">
        <v>54</v>
      </c>
      <c r="P7272" t="s">
        <v>414</v>
      </c>
      <c r="Q7272">
        <v>5</v>
      </c>
      <c r="R7272" t="s">
        <v>1179</v>
      </c>
    </row>
    <row r="7273" spans="1:18" x14ac:dyDescent="0.3">
      <c r="A7273">
        <v>7481</v>
      </c>
      <c r="B7273" t="s">
        <v>18</v>
      </c>
      <c r="C7273">
        <v>2013</v>
      </c>
      <c r="D7273">
        <v>600000</v>
      </c>
      <c r="E7273">
        <v>120000</v>
      </c>
      <c r="F7273" t="s">
        <v>38</v>
      </c>
      <c r="G7273" t="s">
        <v>812</v>
      </c>
      <c r="H7273" t="s">
        <v>2481</v>
      </c>
      <c r="I7273" t="s">
        <v>22</v>
      </c>
      <c r="J7273" t="s">
        <v>23</v>
      </c>
      <c r="K7273" t="s">
        <v>24</v>
      </c>
      <c r="L7273" t="s">
        <v>42</v>
      </c>
      <c r="M7273" t="s">
        <v>307</v>
      </c>
      <c r="N7273">
        <v>1248</v>
      </c>
      <c r="O7273" t="s">
        <v>108</v>
      </c>
      <c r="P7273" t="s">
        <v>95</v>
      </c>
      <c r="Q7273">
        <v>7</v>
      </c>
      <c r="R7273" t="s">
        <v>1179</v>
      </c>
    </row>
    <row r="7274" spans="1:18" x14ac:dyDescent="0.3">
      <c r="A7274">
        <v>7482</v>
      </c>
      <c r="B7274" t="s">
        <v>46</v>
      </c>
      <c r="C7274">
        <v>2015</v>
      </c>
      <c r="D7274">
        <v>795000</v>
      </c>
      <c r="E7274">
        <v>35000</v>
      </c>
      <c r="F7274" t="s">
        <v>56</v>
      </c>
      <c r="G7274" t="s">
        <v>1035</v>
      </c>
      <c r="H7274" t="s">
        <v>2482</v>
      </c>
      <c r="I7274" t="s">
        <v>41</v>
      </c>
      <c r="J7274" t="s">
        <v>23</v>
      </c>
      <c r="K7274" t="s">
        <v>24</v>
      </c>
      <c r="L7274" t="s">
        <v>25</v>
      </c>
      <c r="M7274" t="s">
        <v>313</v>
      </c>
      <c r="N7274">
        <v>1591</v>
      </c>
      <c r="O7274" t="s">
        <v>143</v>
      </c>
      <c r="P7274" t="s">
        <v>492</v>
      </c>
      <c r="Q7274">
        <v>5</v>
      </c>
      <c r="R7274" t="s">
        <v>1179</v>
      </c>
    </row>
    <row r="7275" spans="1:18" x14ac:dyDescent="0.3">
      <c r="A7275">
        <v>7483</v>
      </c>
      <c r="B7275" t="s">
        <v>46</v>
      </c>
      <c r="C7275">
        <v>2016</v>
      </c>
      <c r="D7275">
        <v>735000</v>
      </c>
      <c r="E7275">
        <v>25000</v>
      </c>
      <c r="F7275" t="s">
        <v>124</v>
      </c>
      <c r="G7275" t="s">
        <v>772</v>
      </c>
      <c r="H7275" t="s">
        <v>2461</v>
      </c>
      <c r="I7275" t="s">
        <v>22</v>
      </c>
      <c r="J7275" t="s">
        <v>23</v>
      </c>
      <c r="K7275" t="s">
        <v>24</v>
      </c>
      <c r="L7275" t="s">
        <v>25</v>
      </c>
      <c r="M7275" t="s">
        <v>99</v>
      </c>
      <c r="N7275">
        <v>1396</v>
      </c>
      <c r="O7275" t="s">
        <v>100</v>
      </c>
      <c r="P7275" t="s">
        <v>101</v>
      </c>
      <c r="Q7275">
        <v>5</v>
      </c>
      <c r="R7275" t="s">
        <v>1179</v>
      </c>
    </row>
    <row r="7276" spans="1:18" x14ac:dyDescent="0.3">
      <c r="A7276">
        <v>7484</v>
      </c>
      <c r="B7276" t="s">
        <v>30</v>
      </c>
      <c r="C7276">
        <v>2005</v>
      </c>
      <c r="D7276">
        <v>250000</v>
      </c>
      <c r="E7276">
        <v>120000</v>
      </c>
      <c r="F7276" t="s">
        <v>19</v>
      </c>
      <c r="G7276" t="s">
        <v>767</v>
      </c>
      <c r="H7276" t="s">
        <v>768</v>
      </c>
      <c r="I7276" t="s">
        <v>22</v>
      </c>
      <c r="J7276" t="s">
        <v>23</v>
      </c>
      <c r="K7276" t="s">
        <v>24</v>
      </c>
      <c r="L7276" t="s">
        <v>42</v>
      </c>
      <c r="M7276" t="s">
        <v>2113</v>
      </c>
      <c r="N7276">
        <v>1896</v>
      </c>
      <c r="O7276" t="s">
        <v>48</v>
      </c>
      <c r="P7276" t="s">
        <v>2114</v>
      </c>
      <c r="Q7276">
        <v>5</v>
      </c>
      <c r="R7276" t="s">
        <v>1179</v>
      </c>
    </row>
    <row r="7277" spans="1:18" x14ac:dyDescent="0.3">
      <c r="A7277">
        <v>7485</v>
      </c>
      <c r="B7277" t="s">
        <v>75</v>
      </c>
      <c r="C7277">
        <v>2018</v>
      </c>
      <c r="D7277">
        <v>400000</v>
      </c>
      <c r="E7277">
        <v>25000</v>
      </c>
      <c r="F7277" t="s">
        <v>124</v>
      </c>
      <c r="G7277" t="s">
        <v>772</v>
      </c>
      <c r="H7277" t="s">
        <v>2461</v>
      </c>
      <c r="I7277" t="s">
        <v>41</v>
      </c>
      <c r="J7277" t="s">
        <v>23</v>
      </c>
      <c r="K7277" t="s">
        <v>154</v>
      </c>
      <c r="L7277" t="s">
        <v>25</v>
      </c>
      <c r="M7277" t="s">
        <v>1577</v>
      </c>
      <c r="N7277">
        <v>999</v>
      </c>
      <c r="O7277" t="s">
        <v>86</v>
      </c>
      <c r="P7277" t="s">
        <v>306</v>
      </c>
      <c r="Q7277">
        <v>5</v>
      </c>
      <c r="R7277" t="s">
        <v>1179</v>
      </c>
    </row>
    <row r="7278" spans="1:18" x14ac:dyDescent="0.3">
      <c r="A7278">
        <v>7486</v>
      </c>
      <c r="B7278" t="s">
        <v>46</v>
      </c>
      <c r="C7278">
        <v>2005</v>
      </c>
      <c r="D7278">
        <v>130000</v>
      </c>
      <c r="E7278">
        <v>79000</v>
      </c>
      <c r="F7278" t="s">
        <v>19</v>
      </c>
      <c r="G7278" t="s">
        <v>767</v>
      </c>
      <c r="H7278" t="s">
        <v>768</v>
      </c>
      <c r="I7278" t="s">
        <v>22</v>
      </c>
      <c r="J7278" t="s">
        <v>23</v>
      </c>
      <c r="K7278" t="s">
        <v>24</v>
      </c>
      <c r="L7278" t="s">
        <v>33</v>
      </c>
      <c r="M7278" t="s">
        <v>1116</v>
      </c>
      <c r="N7278">
        <v>1493</v>
      </c>
      <c r="O7278" t="s">
        <v>90</v>
      </c>
      <c r="P7278" t="s">
        <v>1117</v>
      </c>
      <c r="Q7278">
        <v>5</v>
      </c>
      <c r="R7278" t="s">
        <v>1179</v>
      </c>
    </row>
    <row r="7279" spans="1:18" x14ac:dyDescent="0.3">
      <c r="A7279">
        <v>7487</v>
      </c>
      <c r="B7279" t="s">
        <v>75</v>
      </c>
      <c r="C7279">
        <v>2015</v>
      </c>
      <c r="D7279">
        <v>600000</v>
      </c>
      <c r="E7279">
        <v>125000</v>
      </c>
      <c r="F7279" t="s">
        <v>56</v>
      </c>
      <c r="G7279" t="s">
        <v>1035</v>
      </c>
      <c r="H7279" t="s">
        <v>2482</v>
      </c>
      <c r="I7279" t="s">
        <v>22</v>
      </c>
      <c r="J7279" t="s">
        <v>23</v>
      </c>
      <c r="K7279" t="s">
        <v>24</v>
      </c>
      <c r="L7279" t="s">
        <v>25</v>
      </c>
      <c r="M7279" t="s">
        <v>1612</v>
      </c>
      <c r="N7279">
        <v>1461</v>
      </c>
      <c r="O7279" t="s">
        <v>298</v>
      </c>
      <c r="P7279" t="s">
        <v>299</v>
      </c>
      <c r="Q7279">
        <v>8</v>
      </c>
      <c r="R7279" t="s">
        <v>1179</v>
      </c>
    </row>
    <row r="7280" spans="1:18" x14ac:dyDescent="0.3">
      <c r="A7280">
        <v>7488</v>
      </c>
      <c r="B7280" t="s">
        <v>88</v>
      </c>
      <c r="C7280">
        <v>2014</v>
      </c>
      <c r="D7280">
        <v>395000</v>
      </c>
      <c r="E7280">
        <v>140000</v>
      </c>
      <c r="F7280" t="s">
        <v>56</v>
      </c>
      <c r="G7280" t="s">
        <v>1035</v>
      </c>
      <c r="H7280" t="s">
        <v>2482</v>
      </c>
      <c r="I7280" t="s">
        <v>22</v>
      </c>
      <c r="J7280" t="s">
        <v>23</v>
      </c>
      <c r="K7280" t="s">
        <v>24</v>
      </c>
      <c r="L7280" t="s">
        <v>25</v>
      </c>
      <c r="M7280" t="s">
        <v>130</v>
      </c>
      <c r="N7280">
        <v>2489</v>
      </c>
      <c r="O7280" t="s">
        <v>638</v>
      </c>
      <c r="P7280" t="s">
        <v>639</v>
      </c>
      <c r="Q7280">
        <v>8</v>
      </c>
      <c r="R7280" t="s">
        <v>1179</v>
      </c>
    </row>
    <row r="7281" spans="1:18" x14ac:dyDescent="0.3">
      <c r="A7281">
        <v>7489</v>
      </c>
      <c r="B7281" t="s">
        <v>46</v>
      </c>
      <c r="C7281">
        <v>2016</v>
      </c>
      <c r="D7281">
        <v>720000</v>
      </c>
      <c r="E7281">
        <v>80000</v>
      </c>
      <c r="F7281" t="s">
        <v>56</v>
      </c>
      <c r="G7281" t="s">
        <v>1035</v>
      </c>
      <c r="H7281" t="s">
        <v>2482</v>
      </c>
      <c r="I7281" t="s">
        <v>22</v>
      </c>
      <c r="J7281" t="s">
        <v>23</v>
      </c>
      <c r="K7281" t="s">
        <v>24</v>
      </c>
      <c r="L7281" t="s">
        <v>25</v>
      </c>
      <c r="M7281" t="s">
        <v>551</v>
      </c>
      <c r="N7281">
        <v>1396</v>
      </c>
      <c r="O7281" t="s">
        <v>100</v>
      </c>
      <c r="P7281" t="s">
        <v>1041</v>
      </c>
      <c r="Q7281">
        <v>5</v>
      </c>
      <c r="R7281" t="s">
        <v>1179</v>
      </c>
    </row>
    <row r="7282" spans="1:18" x14ac:dyDescent="0.3">
      <c r="A7282">
        <v>7490</v>
      </c>
      <c r="B7282" t="s">
        <v>37</v>
      </c>
      <c r="C7282">
        <v>2011</v>
      </c>
      <c r="D7282">
        <v>450000</v>
      </c>
      <c r="E7282">
        <v>110000</v>
      </c>
      <c r="F7282" t="s">
        <v>56</v>
      </c>
      <c r="G7282" t="s">
        <v>1035</v>
      </c>
      <c r="H7282" t="s">
        <v>2482</v>
      </c>
      <c r="I7282" t="s">
        <v>41</v>
      </c>
      <c r="J7282" t="s">
        <v>23</v>
      </c>
      <c r="K7282" t="s">
        <v>24</v>
      </c>
      <c r="L7282" t="s">
        <v>42</v>
      </c>
      <c r="M7282" t="s">
        <v>127</v>
      </c>
      <c r="N7282">
        <v>1497</v>
      </c>
      <c r="O7282" t="s">
        <v>2119</v>
      </c>
      <c r="P7282" t="s">
        <v>163</v>
      </c>
      <c r="Q7282">
        <v>5</v>
      </c>
      <c r="R7282" t="s">
        <v>1179</v>
      </c>
    </row>
    <row r="7283" spans="1:18" x14ac:dyDescent="0.3">
      <c r="A7283">
        <v>7491</v>
      </c>
      <c r="B7283" t="s">
        <v>69</v>
      </c>
      <c r="C7283">
        <v>2018</v>
      </c>
      <c r="D7283">
        <v>700000</v>
      </c>
      <c r="E7283">
        <v>25000</v>
      </c>
      <c r="F7283" t="s">
        <v>56</v>
      </c>
      <c r="G7283" t="s">
        <v>1035</v>
      </c>
      <c r="H7283" t="s">
        <v>2482</v>
      </c>
      <c r="I7283" t="s">
        <v>41</v>
      </c>
      <c r="J7283" t="s">
        <v>23</v>
      </c>
      <c r="K7283" t="s">
        <v>24</v>
      </c>
      <c r="L7283" t="s">
        <v>25</v>
      </c>
      <c r="M7283" t="s">
        <v>218</v>
      </c>
      <c r="N7283">
        <v>1196</v>
      </c>
      <c r="O7283" t="s">
        <v>219</v>
      </c>
      <c r="P7283" t="s">
        <v>220</v>
      </c>
      <c r="Q7283">
        <v>5</v>
      </c>
      <c r="R7283" t="s">
        <v>1179</v>
      </c>
    </row>
    <row r="7284" spans="1:18" x14ac:dyDescent="0.3">
      <c r="A7284">
        <v>7492</v>
      </c>
      <c r="B7284" t="s">
        <v>37</v>
      </c>
      <c r="C7284">
        <v>2015</v>
      </c>
      <c r="D7284">
        <v>1000000</v>
      </c>
      <c r="E7284">
        <v>46000</v>
      </c>
      <c r="F7284" t="s">
        <v>19</v>
      </c>
      <c r="G7284" t="s">
        <v>767</v>
      </c>
      <c r="H7284" t="s">
        <v>768</v>
      </c>
      <c r="I7284" t="s">
        <v>22</v>
      </c>
      <c r="J7284" t="s">
        <v>23</v>
      </c>
      <c r="K7284" t="s">
        <v>24</v>
      </c>
      <c r="L7284" t="s">
        <v>25</v>
      </c>
      <c r="M7284" t="s">
        <v>1390</v>
      </c>
      <c r="N7284">
        <v>1498</v>
      </c>
      <c r="O7284" t="s">
        <v>105</v>
      </c>
      <c r="P7284" t="s">
        <v>95</v>
      </c>
      <c r="Q7284">
        <v>7</v>
      </c>
      <c r="R7284" t="s">
        <v>1179</v>
      </c>
    </row>
    <row r="7285" spans="1:18" x14ac:dyDescent="0.3">
      <c r="A7285">
        <v>7493</v>
      </c>
      <c r="B7285" t="s">
        <v>46</v>
      </c>
      <c r="C7285">
        <v>2020</v>
      </c>
      <c r="D7285">
        <v>500000</v>
      </c>
      <c r="E7285">
        <v>1000</v>
      </c>
      <c r="F7285" t="s">
        <v>124</v>
      </c>
      <c r="G7285" t="s">
        <v>772</v>
      </c>
      <c r="H7285" t="s">
        <v>2461</v>
      </c>
      <c r="I7285" t="s">
        <v>41</v>
      </c>
      <c r="J7285" t="s">
        <v>23</v>
      </c>
      <c r="K7285" t="s">
        <v>24</v>
      </c>
      <c r="L7285" t="s">
        <v>25</v>
      </c>
      <c r="M7285" t="s">
        <v>110</v>
      </c>
      <c r="N7285">
        <v>1086</v>
      </c>
      <c r="O7285" t="s">
        <v>896</v>
      </c>
      <c r="P7285" t="s">
        <v>897</v>
      </c>
      <c r="Q7285">
        <v>5</v>
      </c>
      <c r="R7285" t="s">
        <v>1179</v>
      </c>
    </row>
    <row r="7286" spans="1:18" x14ac:dyDescent="0.3">
      <c r="A7286">
        <v>7494</v>
      </c>
      <c r="B7286" t="s">
        <v>18</v>
      </c>
      <c r="C7286">
        <v>2007</v>
      </c>
      <c r="D7286">
        <v>125000</v>
      </c>
      <c r="E7286">
        <v>60000</v>
      </c>
      <c r="F7286" t="s">
        <v>19</v>
      </c>
      <c r="G7286" t="s">
        <v>912</v>
      </c>
      <c r="H7286" t="s">
        <v>2483</v>
      </c>
      <c r="I7286" t="s">
        <v>41</v>
      </c>
      <c r="J7286" t="s">
        <v>23</v>
      </c>
      <c r="K7286" t="s">
        <v>24</v>
      </c>
      <c r="L7286" t="s">
        <v>33</v>
      </c>
      <c r="M7286" t="s">
        <v>50</v>
      </c>
      <c r="N7286">
        <v>796</v>
      </c>
      <c r="O7286" t="s">
        <v>63</v>
      </c>
      <c r="P7286" t="s">
        <v>64</v>
      </c>
      <c r="Q7286">
        <v>4</v>
      </c>
      <c r="R7286" t="s">
        <v>1179</v>
      </c>
    </row>
    <row r="7287" spans="1:18" x14ac:dyDescent="0.3">
      <c r="A7287">
        <v>7495</v>
      </c>
      <c r="B7287" t="s">
        <v>75</v>
      </c>
      <c r="C7287">
        <v>2015</v>
      </c>
      <c r="D7287">
        <v>690000</v>
      </c>
      <c r="E7287">
        <v>80000</v>
      </c>
      <c r="F7287" t="s">
        <v>38</v>
      </c>
      <c r="G7287" t="s">
        <v>1100</v>
      </c>
      <c r="H7287" t="s">
        <v>2362</v>
      </c>
      <c r="I7287" t="s">
        <v>22</v>
      </c>
      <c r="J7287" t="s">
        <v>23</v>
      </c>
      <c r="K7287" t="s">
        <v>24</v>
      </c>
      <c r="L7287" t="s">
        <v>25</v>
      </c>
      <c r="M7287" t="s">
        <v>1612</v>
      </c>
      <c r="N7287">
        <v>1461</v>
      </c>
      <c r="O7287" t="s">
        <v>298</v>
      </c>
      <c r="P7287" t="s">
        <v>299</v>
      </c>
      <c r="Q7287">
        <v>8</v>
      </c>
      <c r="R7287" t="s">
        <v>1179</v>
      </c>
    </row>
    <row r="7288" spans="1:18" x14ac:dyDescent="0.3">
      <c r="A7288">
        <v>7496</v>
      </c>
      <c r="B7288" t="s">
        <v>153</v>
      </c>
      <c r="C7288">
        <v>2017</v>
      </c>
      <c r="D7288">
        <v>1550000</v>
      </c>
      <c r="E7288">
        <v>120000</v>
      </c>
      <c r="F7288" t="s">
        <v>38</v>
      </c>
      <c r="G7288" t="s">
        <v>1100</v>
      </c>
      <c r="H7288" t="s">
        <v>2362</v>
      </c>
      <c r="I7288" t="s">
        <v>22</v>
      </c>
      <c r="J7288" t="s">
        <v>23</v>
      </c>
      <c r="K7288" t="s">
        <v>24</v>
      </c>
      <c r="L7288" t="s">
        <v>25</v>
      </c>
      <c r="M7288" t="s">
        <v>491</v>
      </c>
      <c r="N7288">
        <v>1956</v>
      </c>
      <c r="O7288" t="s">
        <v>204</v>
      </c>
      <c r="P7288" t="s">
        <v>601</v>
      </c>
      <c r="Q7288">
        <v>5</v>
      </c>
      <c r="R7288" t="s">
        <v>1179</v>
      </c>
    </row>
    <row r="7289" spans="1:18" x14ac:dyDescent="0.3">
      <c r="A7289">
        <v>7497</v>
      </c>
      <c r="B7289" t="s">
        <v>109</v>
      </c>
      <c r="C7289">
        <v>2013</v>
      </c>
      <c r="D7289">
        <v>170000</v>
      </c>
      <c r="E7289">
        <v>110000</v>
      </c>
      <c r="F7289" t="s">
        <v>19</v>
      </c>
      <c r="G7289" t="s">
        <v>912</v>
      </c>
      <c r="H7289" t="s">
        <v>2483</v>
      </c>
      <c r="I7289" t="s">
        <v>41</v>
      </c>
      <c r="J7289" t="s">
        <v>23</v>
      </c>
      <c r="K7289" t="s">
        <v>24</v>
      </c>
      <c r="L7289" t="s">
        <v>33</v>
      </c>
      <c r="M7289" t="s">
        <v>411</v>
      </c>
      <c r="N7289">
        <v>1193</v>
      </c>
      <c r="O7289" t="s">
        <v>1690</v>
      </c>
      <c r="P7289" t="s">
        <v>2484</v>
      </c>
      <c r="Q7289">
        <v>5</v>
      </c>
      <c r="R7289" t="s">
        <v>1179</v>
      </c>
    </row>
    <row r="7290" spans="1:18" x14ac:dyDescent="0.3">
      <c r="A7290">
        <v>7498</v>
      </c>
      <c r="B7290" t="s">
        <v>631</v>
      </c>
      <c r="C7290">
        <v>2010</v>
      </c>
      <c r="D7290">
        <v>275000</v>
      </c>
      <c r="E7290">
        <v>110000</v>
      </c>
      <c r="F7290" t="s">
        <v>19</v>
      </c>
      <c r="G7290" t="s">
        <v>206</v>
      </c>
      <c r="H7290" t="s">
        <v>1068</v>
      </c>
      <c r="I7290" t="s">
        <v>22</v>
      </c>
      <c r="J7290" t="s">
        <v>23</v>
      </c>
      <c r="K7290" t="s">
        <v>24</v>
      </c>
      <c r="L7290" t="s">
        <v>42</v>
      </c>
      <c r="M7290" t="s">
        <v>389</v>
      </c>
      <c r="N7290">
        <v>1248</v>
      </c>
      <c r="O7290" t="s">
        <v>847</v>
      </c>
      <c r="P7290" t="s">
        <v>633</v>
      </c>
      <c r="Q7290">
        <v>5</v>
      </c>
      <c r="R7290" t="s">
        <v>1179</v>
      </c>
    </row>
    <row r="7291" spans="1:18" x14ac:dyDescent="0.3">
      <c r="A7291">
        <v>7499</v>
      </c>
      <c r="B7291" t="s">
        <v>65</v>
      </c>
      <c r="C7291">
        <v>2007</v>
      </c>
      <c r="D7291">
        <v>500000</v>
      </c>
      <c r="E7291">
        <v>200000</v>
      </c>
      <c r="F7291" t="s">
        <v>19</v>
      </c>
      <c r="G7291" t="s">
        <v>206</v>
      </c>
      <c r="H7291" t="s">
        <v>1068</v>
      </c>
      <c r="I7291" t="s">
        <v>22</v>
      </c>
      <c r="J7291" t="s">
        <v>23</v>
      </c>
      <c r="K7291" t="s">
        <v>24</v>
      </c>
      <c r="L7291" t="s">
        <v>42</v>
      </c>
      <c r="M7291" t="s">
        <v>475</v>
      </c>
      <c r="N7291">
        <v>2494</v>
      </c>
      <c r="O7291" t="s">
        <v>476</v>
      </c>
      <c r="P7291" t="s">
        <v>477</v>
      </c>
      <c r="Q7291">
        <v>8</v>
      </c>
      <c r="R7291" t="s">
        <v>1179</v>
      </c>
    </row>
    <row r="7292" spans="1:18" x14ac:dyDescent="0.3">
      <c r="A7292">
        <v>7500</v>
      </c>
      <c r="B7292" t="s">
        <v>221</v>
      </c>
      <c r="C7292">
        <v>2013</v>
      </c>
      <c r="D7292">
        <v>950000</v>
      </c>
      <c r="E7292">
        <v>80000</v>
      </c>
      <c r="F7292" t="s">
        <v>19</v>
      </c>
      <c r="G7292" t="s">
        <v>206</v>
      </c>
      <c r="H7292" t="s">
        <v>1068</v>
      </c>
      <c r="I7292" t="s">
        <v>22</v>
      </c>
      <c r="J7292" t="s">
        <v>23</v>
      </c>
      <c r="K7292" t="s">
        <v>24</v>
      </c>
      <c r="L7292" t="s">
        <v>33</v>
      </c>
      <c r="M7292" t="s">
        <v>321</v>
      </c>
      <c r="N7292">
        <v>1968</v>
      </c>
      <c r="O7292" t="s">
        <v>293</v>
      </c>
      <c r="P7292" t="s">
        <v>695</v>
      </c>
      <c r="Q7292">
        <v>5</v>
      </c>
      <c r="R7292" t="s">
        <v>1179</v>
      </c>
    </row>
    <row r="7293" spans="1:18" x14ac:dyDescent="0.3">
      <c r="A7293">
        <v>7501</v>
      </c>
      <c r="B7293" t="s">
        <v>18</v>
      </c>
      <c r="C7293">
        <v>2019</v>
      </c>
      <c r="D7293">
        <v>802999</v>
      </c>
      <c r="E7293">
        <v>24000</v>
      </c>
      <c r="F7293" t="s">
        <v>19</v>
      </c>
      <c r="G7293" t="s">
        <v>206</v>
      </c>
      <c r="H7293" t="s">
        <v>1068</v>
      </c>
      <c r="I7293" t="s">
        <v>22</v>
      </c>
      <c r="J7293" t="s">
        <v>23</v>
      </c>
      <c r="K7293" t="s">
        <v>24</v>
      </c>
      <c r="L7293" t="s">
        <v>25</v>
      </c>
      <c r="M7293" t="s">
        <v>424</v>
      </c>
      <c r="N7293">
        <v>1248</v>
      </c>
      <c r="O7293" t="s">
        <v>425</v>
      </c>
      <c r="P7293" t="s">
        <v>28</v>
      </c>
      <c r="Q7293">
        <v>5</v>
      </c>
      <c r="R7293" t="s">
        <v>1179</v>
      </c>
    </row>
    <row r="7294" spans="1:18" x14ac:dyDescent="0.3">
      <c r="A7294">
        <v>7502</v>
      </c>
      <c r="B7294" t="s">
        <v>18</v>
      </c>
      <c r="C7294">
        <v>2013</v>
      </c>
      <c r="D7294">
        <v>470000</v>
      </c>
      <c r="E7294">
        <v>150000</v>
      </c>
      <c r="F7294" t="s">
        <v>19</v>
      </c>
      <c r="G7294" t="s">
        <v>912</v>
      </c>
      <c r="H7294" t="s">
        <v>1238</v>
      </c>
      <c r="I7294" t="s">
        <v>22</v>
      </c>
      <c r="J7294" t="s">
        <v>23</v>
      </c>
      <c r="K7294" t="s">
        <v>24</v>
      </c>
      <c r="L7294" t="s">
        <v>25</v>
      </c>
      <c r="M7294" t="s">
        <v>26</v>
      </c>
      <c r="N7294">
        <v>1248</v>
      </c>
      <c r="O7294" t="s">
        <v>27</v>
      </c>
      <c r="P7294" t="s">
        <v>28</v>
      </c>
      <c r="Q7294">
        <v>5</v>
      </c>
      <c r="R7294" t="s">
        <v>1179</v>
      </c>
    </row>
    <row r="7295" spans="1:18" x14ac:dyDescent="0.3">
      <c r="A7295">
        <v>7503</v>
      </c>
      <c r="B7295" t="s">
        <v>75</v>
      </c>
      <c r="C7295">
        <v>2015</v>
      </c>
      <c r="D7295">
        <v>300000</v>
      </c>
      <c r="E7295">
        <v>60000</v>
      </c>
      <c r="F7295" t="s">
        <v>19</v>
      </c>
      <c r="G7295" t="s">
        <v>912</v>
      </c>
      <c r="H7295" t="s">
        <v>1238</v>
      </c>
      <c r="I7295" t="s">
        <v>41</v>
      </c>
      <c r="J7295" t="s">
        <v>23</v>
      </c>
      <c r="K7295" t="s">
        <v>24</v>
      </c>
      <c r="L7295" t="s">
        <v>25</v>
      </c>
      <c r="M7295" t="s">
        <v>427</v>
      </c>
      <c r="N7295">
        <v>799</v>
      </c>
      <c r="O7295" t="s">
        <v>428</v>
      </c>
      <c r="P7295" t="s">
        <v>429</v>
      </c>
      <c r="Q7295">
        <v>5</v>
      </c>
      <c r="R7295" t="s">
        <v>1179</v>
      </c>
    </row>
    <row r="7296" spans="1:18" x14ac:dyDescent="0.3">
      <c r="A7296">
        <v>7504</v>
      </c>
      <c r="B7296" t="s">
        <v>75</v>
      </c>
      <c r="C7296">
        <v>2014</v>
      </c>
      <c r="D7296">
        <v>600000</v>
      </c>
      <c r="E7296">
        <v>116000</v>
      </c>
      <c r="F7296" t="s">
        <v>19</v>
      </c>
      <c r="G7296" t="s">
        <v>912</v>
      </c>
      <c r="H7296" t="s">
        <v>1238</v>
      </c>
      <c r="I7296" t="s">
        <v>22</v>
      </c>
      <c r="J7296" t="s">
        <v>23</v>
      </c>
      <c r="K7296" t="s">
        <v>24</v>
      </c>
      <c r="L7296" t="s">
        <v>25</v>
      </c>
      <c r="M7296" t="s">
        <v>76</v>
      </c>
      <c r="N7296">
        <v>1461</v>
      </c>
      <c r="O7296" t="s">
        <v>77</v>
      </c>
      <c r="P7296" t="s">
        <v>78</v>
      </c>
      <c r="Q7296">
        <v>5</v>
      </c>
      <c r="R7296" t="s">
        <v>1179</v>
      </c>
    </row>
    <row r="7297" spans="1:18" x14ac:dyDescent="0.3">
      <c r="A7297">
        <v>7505</v>
      </c>
      <c r="B7297" t="s">
        <v>69</v>
      </c>
      <c r="C7297">
        <v>2013</v>
      </c>
      <c r="D7297">
        <v>275000</v>
      </c>
      <c r="E7297">
        <v>104300</v>
      </c>
      <c r="F7297" t="s">
        <v>19</v>
      </c>
      <c r="G7297" t="s">
        <v>912</v>
      </c>
      <c r="H7297" t="s">
        <v>1238</v>
      </c>
      <c r="I7297" t="s">
        <v>22</v>
      </c>
      <c r="J7297" t="s">
        <v>23</v>
      </c>
      <c r="K7297" t="s">
        <v>24</v>
      </c>
      <c r="L7297" t="s">
        <v>25</v>
      </c>
      <c r="M7297" t="s">
        <v>72</v>
      </c>
      <c r="N7297">
        <v>1399</v>
      </c>
      <c r="O7297" t="s">
        <v>73</v>
      </c>
      <c r="P7297" t="s">
        <v>74</v>
      </c>
      <c r="Q7297">
        <v>5</v>
      </c>
      <c r="R7297" t="s">
        <v>1179</v>
      </c>
    </row>
    <row r="7298" spans="1:18" x14ac:dyDescent="0.3">
      <c r="A7298">
        <v>7506</v>
      </c>
      <c r="B7298" t="s">
        <v>88</v>
      </c>
      <c r="C7298">
        <v>2018</v>
      </c>
      <c r="D7298">
        <v>700000</v>
      </c>
      <c r="E7298">
        <v>30000</v>
      </c>
      <c r="F7298" t="s">
        <v>19</v>
      </c>
      <c r="G7298" t="s">
        <v>780</v>
      </c>
      <c r="H7298" t="s">
        <v>807</v>
      </c>
      <c r="I7298" t="s">
        <v>22</v>
      </c>
      <c r="J7298" t="s">
        <v>23</v>
      </c>
      <c r="K7298" t="s">
        <v>24</v>
      </c>
      <c r="L7298" t="s">
        <v>25</v>
      </c>
      <c r="M7298" t="s">
        <v>564</v>
      </c>
      <c r="N7298">
        <v>1198</v>
      </c>
      <c r="O7298" t="s">
        <v>565</v>
      </c>
      <c r="P7298" t="s">
        <v>566</v>
      </c>
      <c r="Q7298">
        <v>6</v>
      </c>
      <c r="R7298" t="s">
        <v>1179</v>
      </c>
    </row>
    <row r="7299" spans="1:18" x14ac:dyDescent="0.3">
      <c r="A7299">
        <v>7507</v>
      </c>
      <c r="B7299" t="s">
        <v>173</v>
      </c>
      <c r="C7299">
        <v>2014</v>
      </c>
      <c r="D7299">
        <v>3250000</v>
      </c>
      <c r="E7299">
        <v>33000</v>
      </c>
      <c r="F7299" t="s">
        <v>19</v>
      </c>
      <c r="G7299" t="s">
        <v>83</v>
      </c>
      <c r="H7299" t="s">
        <v>734</v>
      </c>
      <c r="I7299" t="s">
        <v>22</v>
      </c>
      <c r="J7299" t="s">
        <v>23</v>
      </c>
      <c r="K7299" t="s">
        <v>154</v>
      </c>
      <c r="L7299" t="s">
        <v>25</v>
      </c>
      <c r="M7299" t="s">
        <v>2485</v>
      </c>
      <c r="N7299">
        <v>2987</v>
      </c>
      <c r="O7299" t="s">
        <v>1395</v>
      </c>
      <c r="P7299" t="s">
        <v>1396</v>
      </c>
      <c r="Q7299">
        <v>7</v>
      </c>
      <c r="R7299" t="s">
        <v>1179</v>
      </c>
    </row>
    <row r="7300" spans="1:18" x14ac:dyDescent="0.3">
      <c r="A7300">
        <v>7508</v>
      </c>
      <c r="B7300" t="s">
        <v>221</v>
      </c>
      <c r="C7300">
        <v>2020</v>
      </c>
      <c r="D7300">
        <v>800000</v>
      </c>
      <c r="E7300">
        <v>25000</v>
      </c>
      <c r="F7300" t="s">
        <v>56</v>
      </c>
      <c r="G7300" t="s">
        <v>57</v>
      </c>
      <c r="H7300" t="s">
        <v>1784</v>
      </c>
      <c r="I7300" t="s">
        <v>22</v>
      </c>
      <c r="J7300" t="s">
        <v>23</v>
      </c>
      <c r="K7300" t="s">
        <v>24</v>
      </c>
      <c r="L7300" t="s">
        <v>25</v>
      </c>
      <c r="M7300" t="s">
        <v>227</v>
      </c>
      <c r="N7300">
        <v>1498</v>
      </c>
      <c r="O7300" t="s">
        <v>228</v>
      </c>
      <c r="P7300" t="s">
        <v>224</v>
      </c>
      <c r="Q7300">
        <v>5</v>
      </c>
      <c r="R7300" t="s">
        <v>1179</v>
      </c>
    </row>
    <row r="7301" spans="1:18" x14ac:dyDescent="0.3">
      <c r="A7301">
        <v>7509</v>
      </c>
      <c r="B7301" t="s">
        <v>192</v>
      </c>
      <c r="C7301">
        <v>2014</v>
      </c>
      <c r="D7301">
        <v>2200000</v>
      </c>
      <c r="E7301">
        <v>60000</v>
      </c>
      <c r="F7301" t="s">
        <v>19</v>
      </c>
      <c r="G7301" t="s">
        <v>83</v>
      </c>
      <c r="H7301" t="s">
        <v>929</v>
      </c>
      <c r="I7301" t="s">
        <v>22</v>
      </c>
      <c r="J7301" t="s">
        <v>23</v>
      </c>
      <c r="K7301" t="s">
        <v>154</v>
      </c>
      <c r="L7301" t="s">
        <v>25</v>
      </c>
      <c r="M7301" t="s">
        <v>193</v>
      </c>
      <c r="N7301">
        <v>1968</v>
      </c>
      <c r="O7301" t="s">
        <v>194</v>
      </c>
      <c r="P7301" t="s">
        <v>195</v>
      </c>
      <c r="Q7301">
        <v>5</v>
      </c>
      <c r="R7301" t="s">
        <v>1179</v>
      </c>
    </row>
    <row r="7302" spans="1:18" x14ac:dyDescent="0.3">
      <c r="A7302">
        <v>7510</v>
      </c>
      <c r="B7302" t="s">
        <v>46</v>
      </c>
      <c r="C7302">
        <v>2007</v>
      </c>
      <c r="D7302">
        <v>245000</v>
      </c>
      <c r="E7302">
        <v>121000</v>
      </c>
      <c r="F7302" t="s">
        <v>56</v>
      </c>
      <c r="G7302" t="s">
        <v>57</v>
      </c>
      <c r="H7302" t="s">
        <v>1784</v>
      </c>
      <c r="I7302" t="s">
        <v>22</v>
      </c>
      <c r="J7302" t="s">
        <v>23</v>
      </c>
      <c r="K7302" t="s">
        <v>24</v>
      </c>
      <c r="L7302" t="s">
        <v>33</v>
      </c>
      <c r="M7302" t="s">
        <v>699</v>
      </c>
      <c r="N7302">
        <v>1493</v>
      </c>
      <c r="O7302" t="s">
        <v>508</v>
      </c>
      <c r="P7302" t="s">
        <v>535</v>
      </c>
      <c r="Q7302">
        <v>5</v>
      </c>
      <c r="R7302" t="s">
        <v>1179</v>
      </c>
    </row>
    <row r="7303" spans="1:18" x14ac:dyDescent="0.3">
      <c r="A7303">
        <v>7511</v>
      </c>
      <c r="B7303" t="s">
        <v>46</v>
      </c>
      <c r="C7303">
        <v>2010</v>
      </c>
      <c r="D7303">
        <v>310000</v>
      </c>
      <c r="E7303">
        <v>120000</v>
      </c>
      <c r="F7303" t="s">
        <v>56</v>
      </c>
      <c r="G7303" t="s">
        <v>57</v>
      </c>
      <c r="H7303" t="s">
        <v>1784</v>
      </c>
      <c r="I7303" t="s">
        <v>22</v>
      </c>
      <c r="J7303" t="s">
        <v>23</v>
      </c>
      <c r="K7303" t="s">
        <v>24</v>
      </c>
      <c r="L7303" t="s">
        <v>33</v>
      </c>
      <c r="M7303" t="s">
        <v>127</v>
      </c>
      <c r="N7303">
        <v>1493</v>
      </c>
      <c r="O7303" t="s">
        <v>508</v>
      </c>
      <c r="P7303" t="s">
        <v>535</v>
      </c>
      <c r="Q7303">
        <v>5</v>
      </c>
      <c r="R7303" t="s">
        <v>1179</v>
      </c>
    </row>
    <row r="7304" spans="1:18" x14ac:dyDescent="0.3">
      <c r="A7304">
        <v>7512</v>
      </c>
      <c r="B7304" t="s">
        <v>46</v>
      </c>
      <c r="C7304">
        <v>2007</v>
      </c>
      <c r="D7304">
        <v>245000</v>
      </c>
      <c r="E7304">
        <v>120000</v>
      </c>
      <c r="F7304" t="s">
        <v>56</v>
      </c>
      <c r="G7304" t="s">
        <v>57</v>
      </c>
      <c r="H7304" t="s">
        <v>1784</v>
      </c>
      <c r="I7304" t="s">
        <v>22</v>
      </c>
      <c r="J7304" t="s">
        <v>23</v>
      </c>
      <c r="K7304" t="s">
        <v>24</v>
      </c>
      <c r="L7304" t="s">
        <v>33</v>
      </c>
      <c r="M7304" t="s">
        <v>699</v>
      </c>
      <c r="N7304">
        <v>1493</v>
      </c>
      <c r="O7304" t="s">
        <v>508</v>
      </c>
      <c r="P7304" t="s">
        <v>535</v>
      </c>
      <c r="Q7304">
        <v>5</v>
      </c>
      <c r="R7304" t="s">
        <v>1179</v>
      </c>
    </row>
    <row r="7305" spans="1:18" x14ac:dyDescent="0.3">
      <c r="A7305">
        <v>7513</v>
      </c>
      <c r="B7305" t="s">
        <v>221</v>
      </c>
      <c r="C7305">
        <v>2011</v>
      </c>
      <c r="D7305">
        <v>450000</v>
      </c>
      <c r="E7305">
        <v>110000</v>
      </c>
      <c r="F7305" t="s">
        <v>56</v>
      </c>
      <c r="G7305" t="s">
        <v>57</v>
      </c>
      <c r="H7305" t="s">
        <v>1784</v>
      </c>
      <c r="I7305" t="s">
        <v>41</v>
      </c>
      <c r="J7305" t="s">
        <v>23</v>
      </c>
      <c r="K7305" t="s">
        <v>24</v>
      </c>
      <c r="L7305" t="s">
        <v>25</v>
      </c>
      <c r="M7305" t="s">
        <v>254</v>
      </c>
      <c r="N7305">
        <v>1198</v>
      </c>
      <c r="O7305" t="s">
        <v>82</v>
      </c>
      <c r="P7305" t="s">
        <v>255</v>
      </c>
      <c r="Q7305">
        <v>5</v>
      </c>
      <c r="R7305" t="s">
        <v>1179</v>
      </c>
    </row>
    <row r="7306" spans="1:18" x14ac:dyDescent="0.3">
      <c r="A7306">
        <v>7514</v>
      </c>
      <c r="B7306" t="s">
        <v>221</v>
      </c>
      <c r="C7306">
        <v>2013</v>
      </c>
      <c r="D7306">
        <v>850000</v>
      </c>
      <c r="E7306">
        <v>84000</v>
      </c>
      <c r="F7306" t="s">
        <v>56</v>
      </c>
      <c r="G7306" t="s">
        <v>57</v>
      </c>
      <c r="H7306" t="s">
        <v>1784</v>
      </c>
      <c r="I7306" t="s">
        <v>22</v>
      </c>
      <c r="J7306" t="s">
        <v>23</v>
      </c>
      <c r="K7306" t="s">
        <v>154</v>
      </c>
      <c r="L7306" t="s">
        <v>33</v>
      </c>
      <c r="M7306" t="s">
        <v>1027</v>
      </c>
      <c r="N7306">
        <v>1968</v>
      </c>
      <c r="O7306" t="s">
        <v>151</v>
      </c>
      <c r="P7306" t="s">
        <v>695</v>
      </c>
      <c r="Q7306">
        <v>5</v>
      </c>
      <c r="R7306" t="s">
        <v>1179</v>
      </c>
    </row>
    <row r="7307" spans="1:18" x14ac:dyDescent="0.3">
      <c r="A7307">
        <v>7515</v>
      </c>
      <c r="B7307" t="s">
        <v>37</v>
      </c>
      <c r="C7307">
        <v>2004</v>
      </c>
      <c r="D7307">
        <v>325000</v>
      </c>
      <c r="E7307">
        <v>120000</v>
      </c>
      <c r="F7307" t="s">
        <v>38</v>
      </c>
      <c r="G7307" t="s">
        <v>249</v>
      </c>
      <c r="H7307" t="s">
        <v>2486</v>
      </c>
      <c r="I7307" t="s">
        <v>41</v>
      </c>
      <c r="J7307" t="s">
        <v>23</v>
      </c>
      <c r="K7307" t="s">
        <v>154</v>
      </c>
      <c r="L7307" t="s">
        <v>42</v>
      </c>
      <c r="M7307" t="s">
        <v>646</v>
      </c>
      <c r="N7307">
        <v>2354</v>
      </c>
      <c r="O7307" t="s">
        <v>647</v>
      </c>
      <c r="P7307" t="s">
        <v>648</v>
      </c>
      <c r="Q7307">
        <v>5</v>
      </c>
      <c r="R7307" t="s">
        <v>1179</v>
      </c>
    </row>
    <row r="7308" spans="1:18" x14ac:dyDescent="0.3">
      <c r="A7308">
        <v>7516</v>
      </c>
      <c r="B7308" t="s">
        <v>18</v>
      </c>
      <c r="C7308">
        <v>2013</v>
      </c>
      <c r="D7308">
        <v>409999</v>
      </c>
      <c r="E7308">
        <v>100000</v>
      </c>
      <c r="F7308" t="s">
        <v>38</v>
      </c>
      <c r="G7308" t="s">
        <v>249</v>
      </c>
      <c r="H7308" t="s">
        <v>2486</v>
      </c>
      <c r="I7308" t="s">
        <v>22</v>
      </c>
      <c r="J7308" t="s">
        <v>23</v>
      </c>
      <c r="K7308" t="s">
        <v>24</v>
      </c>
      <c r="L7308" t="s">
        <v>42</v>
      </c>
      <c r="M7308" t="s">
        <v>230</v>
      </c>
      <c r="N7308">
        <v>1248</v>
      </c>
      <c r="O7308" t="s">
        <v>27</v>
      </c>
      <c r="P7308" t="s">
        <v>28</v>
      </c>
      <c r="Q7308">
        <v>5</v>
      </c>
      <c r="R7308" t="s">
        <v>1179</v>
      </c>
    </row>
    <row r="7309" spans="1:18" x14ac:dyDescent="0.3">
      <c r="A7309">
        <v>7517</v>
      </c>
      <c r="B7309" t="s">
        <v>349</v>
      </c>
      <c r="C7309">
        <v>2018</v>
      </c>
      <c r="D7309">
        <v>5500000</v>
      </c>
      <c r="E7309">
        <v>50000</v>
      </c>
      <c r="F7309" t="s">
        <v>38</v>
      </c>
      <c r="G7309" t="s">
        <v>249</v>
      </c>
      <c r="H7309" t="s">
        <v>2486</v>
      </c>
      <c r="I7309" t="s">
        <v>22</v>
      </c>
      <c r="J7309" t="s">
        <v>23</v>
      </c>
      <c r="K7309" t="s">
        <v>154</v>
      </c>
      <c r="L7309" t="s">
        <v>25</v>
      </c>
      <c r="M7309" t="s">
        <v>739</v>
      </c>
      <c r="N7309">
        <v>1969</v>
      </c>
      <c r="O7309" t="s">
        <v>2227</v>
      </c>
      <c r="P7309" t="s">
        <v>2487</v>
      </c>
      <c r="Q7309">
        <v>5</v>
      </c>
      <c r="R7309" t="s">
        <v>1179</v>
      </c>
    </row>
    <row r="7310" spans="1:18" x14ac:dyDescent="0.3">
      <c r="A7310">
        <v>7518</v>
      </c>
      <c r="B7310" t="s">
        <v>46</v>
      </c>
      <c r="C7310">
        <v>2015</v>
      </c>
      <c r="D7310">
        <v>1000000</v>
      </c>
      <c r="E7310">
        <v>73500</v>
      </c>
      <c r="F7310" t="s">
        <v>38</v>
      </c>
      <c r="G7310" t="s">
        <v>249</v>
      </c>
      <c r="H7310" t="s">
        <v>2486</v>
      </c>
      <c r="I7310" t="s">
        <v>22</v>
      </c>
      <c r="J7310" t="s">
        <v>23</v>
      </c>
      <c r="K7310" t="s">
        <v>24</v>
      </c>
      <c r="L7310" t="s">
        <v>25</v>
      </c>
      <c r="M7310" t="s">
        <v>300</v>
      </c>
      <c r="N7310">
        <v>1582</v>
      </c>
      <c r="O7310" t="s">
        <v>301</v>
      </c>
      <c r="P7310" t="s">
        <v>302</v>
      </c>
      <c r="Q7310">
        <v>5</v>
      </c>
      <c r="R7310" t="s">
        <v>1179</v>
      </c>
    </row>
    <row r="7311" spans="1:18" x14ac:dyDescent="0.3">
      <c r="A7311">
        <v>7519</v>
      </c>
      <c r="B7311" t="s">
        <v>46</v>
      </c>
      <c r="C7311">
        <v>2016</v>
      </c>
      <c r="D7311">
        <v>590000</v>
      </c>
      <c r="E7311">
        <v>34000</v>
      </c>
      <c r="F7311" t="s">
        <v>19</v>
      </c>
      <c r="G7311" t="s">
        <v>912</v>
      </c>
      <c r="H7311" t="s">
        <v>2098</v>
      </c>
      <c r="I7311" t="s">
        <v>22</v>
      </c>
      <c r="J7311" t="s">
        <v>23</v>
      </c>
      <c r="K7311" t="s">
        <v>24</v>
      </c>
      <c r="L7311" t="s">
        <v>33</v>
      </c>
      <c r="M7311" t="s">
        <v>545</v>
      </c>
      <c r="N7311">
        <v>1120</v>
      </c>
      <c r="O7311" t="s">
        <v>561</v>
      </c>
      <c r="P7311" t="s">
        <v>547</v>
      </c>
      <c r="Q7311">
        <v>5</v>
      </c>
      <c r="R7311" t="s">
        <v>1179</v>
      </c>
    </row>
    <row r="7312" spans="1:18" x14ac:dyDescent="0.3">
      <c r="A7312">
        <v>7520</v>
      </c>
      <c r="B7312" t="s">
        <v>296</v>
      </c>
      <c r="C7312">
        <v>2019</v>
      </c>
      <c r="D7312">
        <v>1200000</v>
      </c>
      <c r="E7312">
        <v>23000</v>
      </c>
      <c r="F7312" t="s">
        <v>19</v>
      </c>
      <c r="G7312" t="s">
        <v>912</v>
      </c>
      <c r="H7312" t="s">
        <v>2098</v>
      </c>
      <c r="I7312" t="s">
        <v>22</v>
      </c>
      <c r="J7312" t="s">
        <v>23</v>
      </c>
      <c r="K7312" t="s">
        <v>24</v>
      </c>
      <c r="L7312" t="s">
        <v>25</v>
      </c>
      <c r="M7312" t="s">
        <v>297</v>
      </c>
      <c r="N7312">
        <v>1461</v>
      </c>
      <c r="O7312" t="s">
        <v>364</v>
      </c>
      <c r="P7312" t="s">
        <v>1541</v>
      </c>
      <c r="Q7312">
        <v>5</v>
      </c>
      <c r="R7312" t="s">
        <v>1179</v>
      </c>
    </row>
    <row r="7313" spans="1:18" x14ac:dyDescent="0.3">
      <c r="A7313">
        <v>7521</v>
      </c>
      <c r="B7313" t="s">
        <v>69</v>
      </c>
      <c r="C7313">
        <v>2008</v>
      </c>
      <c r="D7313">
        <v>175000</v>
      </c>
      <c r="E7313">
        <v>163000</v>
      </c>
      <c r="F7313" t="s">
        <v>19</v>
      </c>
      <c r="G7313" t="s">
        <v>912</v>
      </c>
      <c r="H7313" t="s">
        <v>2098</v>
      </c>
      <c r="I7313" t="s">
        <v>22</v>
      </c>
      <c r="J7313" t="s">
        <v>23</v>
      </c>
      <c r="K7313" t="s">
        <v>24</v>
      </c>
      <c r="L7313" t="s">
        <v>42</v>
      </c>
      <c r="M7313" t="s">
        <v>159</v>
      </c>
      <c r="N7313">
        <v>1399</v>
      </c>
      <c r="O7313" t="s">
        <v>388</v>
      </c>
      <c r="P7313" t="s">
        <v>676</v>
      </c>
      <c r="Q7313">
        <v>5</v>
      </c>
      <c r="R7313" t="s">
        <v>1179</v>
      </c>
    </row>
    <row r="7314" spans="1:18" x14ac:dyDescent="0.3">
      <c r="A7314">
        <v>7522</v>
      </c>
      <c r="B7314" t="s">
        <v>120</v>
      </c>
      <c r="C7314">
        <v>2011</v>
      </c>
      <c r="D7314">
        <v>300000</v>
      </c>
      <c r="E7314">
        <v>119000</v>
      </c>
      <c r="F7314" t="s">
        <v>38</v>
      </c>
      <c r="G7314" t="s">
        <v>249</v>
      </c>
      <c r="H7314" t="s">
        <v>2486</v>
      </c>
      <c r="I7314" t="s">
        <v>22</v>
      </c>
      <c r="J7314" t="s">
        <v>23</v>
      </c>
      <c r="K7314" t="s">
        <v>24</v>
      </c>
      <c r="L7314" t="s">
        <v>33</v>
      </c>
      <c r="M7314" t="s">
        <v>723</v>
      </c>
      <c r="N7314">
        <v>1991</v>
      </c>
      <c r="O7314" t="s">
        <v>724</v>
      </c>
      <c r="P7314" t="s">
        <v>725</v>
      </c>
      <c r="Q7314">
        <v>5</v>
      </c>
      <c r="R7314" t="s">
        <v>1179</v>
      </c>
    </row>
    <row r="7315" spans="1:18" x14ac:dyDescent="0.3">
      <c r="A7315">
        <v>7523</v>
      </c>
      <c r="B7315" t="s">
        <v>65</v>
      </c>
      <c r="C7315">
        <v>2017</v>
      </c>
      <c r="D7315">
        <v>2175000</v>
      </c>
      <c r="E7315">
        <v>50000</v>
      </c>
      <c r="F7315" t="s">
        <v>38</v>
      </c>
      <c r="G7315" t="s">
        <v>812</v>
      </c>
      <c r="H7315" t="s">
        <v>2271</v>
      </c>
      <c r="I7315" t="s">
        <v>22</v>
      </c>
      <c r="J7315" t="s">
        <v>23</v>
      </c>
      <c r="K7315" t="s">
        <v>154</v>
      </c>
      <c r="L7315" t="s">
        <v>25</v>
      </c>
      <c r="M7315" t="s">
        <v>187</v>
      </c>
      <c r="N7315">
        <v>2755</v>
      </c>
      <c r="O7315" t="s">
        <v>188</v>
      </c>
      <c r="P7315" t="s">
        <v>189</v>
      </c>
      <c r="Q7315">
        <v>7</v>
      </c>
      <c r="R7315" t="s">
        <v>1179</v>
      </c>
    </row>
    <row r="7316" spans="1:18" x14ac:dyDescent="0.3">
      <c r="A7316">
        <v>7524</v>
      </c>
      <c r="B7316" t="s">
        <v>37</v>
      </c>
      <c r="C7316">
        <v>2019</v>
      </c>
      <c r="D7316">
        <v>1110000</v>
      </c>
      <c r="E7316">
        <v>10500</v>
      </c>
      <c r="F7316" t="s">
        <v>38</v>
      </c>
      <c r="G7316" t="s">
        <v>812</v>
      </c>
      <c r="H7316" t="s">
        <v>2271</v>
      </c>
      <c r="I7316" t="s">
        <v>22</v>
      </c>
      <c r="J7316" t="s">
        <v>23</v>
      </c>
      <c r="K7316" t="s">
        <v>24</v>
      </c>
      <c r="L7316" t="s">
        <v>25</v>
      </c>
      <c r="M7316" t="s">
        <v>500</v>
      </c>
      <c r="N7316">
        <v>1498</v>
      </c>
      <c r="O7316" t="s">
        <v>501</v>
      </c>
      <c r="P7316" t="s">
        <v>95</v>
      </c>
      <c r="Q7316">
        <v>5</v>
      </c>
      <c r="R7316" t="s">
        <v>1179</v>
      </c>
    </row>
    <row r="7317" spans="1:18" x14ac:dyDescent="0.3">
      <c r="A7317">
        <v>7525</v>
      </c>
      <c r="B7317" t="s">
        <v>178</v>
      </c>
      <c r="C7317">
        <v>2000</v>
      </c>
      <c r="D7317">
        <v>150000</v>
      </c>
      <c r="E7317">
        <v>280000</v>
      </c>
      <c r="F7317" t="s">
        <v>38</v>
      </c>
      <c r="G7317" t="s">
        <v>812</v>
      </c>
      <c r="H7317" t="s">
        <v>2271</v>
      </c>
      <c r="I7317" t="s">
        <v>22</v>
      </c>
      <c r="J7317" t="s">
        <v>23</v>
      </c>
      <c r="K7317" t="s">
        <v>24</v>
      </c>
      <c r="L7317" t="s">
        <v>33</v>
      </c>
      <c r="M7317" t="s">
        <v>174</v>
      </c>
      <c r="N7317">
        <v>1998</v>
      </c>
      <c r="O7317" t="s">
        <v>388</v>
      </c>
      <c r="P7317" t="s">
        <v>1460</v>
      </c>
      <c r="Q7317">
        <v>5</v>
      </c>
      <c r="R7317" t="s">
        <v>1179</v>
      </c>
    </row>
    <row r="7318" spans="1:18" x14ac:dyDescent="0.3">
      <c r="A7318">
        <v>7526</v>
      </c>
      <c r="B7318" t="s">
        <v>221</v>
      </c>
      <c r="C7318">
        <v>2013</v>
      </c>
      <c r="D7318">
        <v>325000</v>
      </c>
      <c r="E7318">
        <v>155000</v>
      </c>
      <c r="F7318" t="s">
        <v>38</v>
      </c>
      <c r="G7318" t="s">
        <v>812</v>
      </c>
      <c r="H7318" t="s">
        <v>2271</v>
      </c>
      <c r="I7318" t="s">
        <v>22</v>
      </c>
      <c r="J7318" t="s">
        <v>23</v>
      </c>
      <c r="K7318" t="s">
        <v>24</v>
      </c>
      <c r="L7318" t="s">
        <v>33</v>
      </c>
      <c r="M7318" t="s">
        <v>234</v>
      </c>
      <c r="N7318">
        <v>1598</v>
      </c>
      <c r="O7318" t="s">
        <v>235</v>
      </c>
      <c r="P7318" t="s">
        <v>36</v>
      </c>
      <c r="Q7318">
        <v>5</v>
      </c>
      <c r="R7318" t="s">
        <v>1179</v>
      </c>
    </row>
    <row r="7319" spans="1:18" x14ac:dyDescent="0.3">
      <c r="A7319">
        <v>7527</v>
      </c>
      <c r="B7319" t="s">
        <v>69</v>
      </c>
      <c r="C7319">
        <v>2010</v>
      </c>
      <c r="D7319">
        <v>325000</v>
      </c>
      <c r="E7319">
        <v>163000</v>
      </c>
      <c r="F7319" t="s">
        <v>38</v>
      </c>
      <c r="G7319" t="s">
        <v>1055</v>
      </c>
      <c r="H7319" t="s">
        <v>2488</v>
      </c>
      <c r="I7319" t="s">
        <v>22</v>
      </c>
      <c r="J7319" t="s">
        <v>23</v>
      </c>
      <c r="K7319" t="s">
        <v>24</v>
      </c>
      <c r="L7319" t="s">
        <v>25</v>
      </c>
      <c r="M7319" t="s">
        <v>159</v>
      </c>
      <c r="N7319">
        <v>1399</v>
      </c>
      <c r="O7319" t="s">
        <v>388</v>
      </c>
      <c r="P7319" t="s">
        <v>676</v>
      </c>
      <c r="Q7319">
        <v>5</v>
      </c>
      <c r="R7319" t="s">
        <v>1179</v>
      </c>
    </row>
    <row r="7320" spans="1:18" x14ac:dyDescent="0.3">
      <c r="A7320">
        <v>7528</v>
      </c>
      <c r="B7320" t="s">
        <v>37</v>
      </c>
      <c r="C7320">
        <v>2008</v>
      </c>
      <c r="D7320">
        <v>280000</v>
      </c>
      <c r="E7320">
        <v>75000</v>
      </c>
      <c r="F7320" t="s">
        <v>38</v>
      </c>
      <c r="G7320" t="s">
        <v>1055</v>
      </c>
      <c r="H7320" t="s">
        <v>2013</v>
      </c>
      <c r="I7320" t="s">
        <v>41</v>
      </c>
      <c r="J7320" t="s">
        <v>23</v>
      </c>
      <c r="K7320" t="s">
        <v>24</v>
      </c>
      <c r="L7320" t="s">
        <v>25</v>
      </c>
      <c r="M7320" t="s">
        <v>43</v>
      </c>
      <c r="N7320">
        <v>1497</v>
      </c>
      <c r="O7320" t="s">
        <v>44</v>
      </c>
      <c r="P7320" t="s">
        <v>45</v>
      </c>
      <c r="Q7320">
        <v>5</v>
      </c>
      <c r="R7320" t="s">
        <v>1179</v>
      </c>
    </row>
    <row r="7321" spans="1:18" x14ac:dyDescent="0.3">
      <c r="A7321">
        <v>7530</v>
      </c>
      <c r="B7321" t="s">
        <v>37</v>
      </c>
      <c r="C7321">
        <v>2016</v>
      </c>
      <c r="D7321">
        <v>765000</v>
      </c>
      <c r="E7321">
        <v>80000</v>
      </c>
      <c r="F7321" t="s">
        <v>38</v>
      </c>
      <c r="G7321" t="s">
        <v>1055</v>
      </c>
      <c r="H7321" t="s">
        <v>2489</v>
      </c>
      <c r="I7321" t="s">
        <v>22</v>
      </c>
      <c r="J7321" t="s">
        <v>23</v>
      </c>
      <c r="K7321" t="s">
        <v>24</v>
      </c>
      <c r="L7321" t="s">
        <v>25</v>
      </c>
      <c r="M7321" t="s">
        <v>182</v>
      </c>
      <c r="N7321">
        <v>1498</v>
      </c>
      <c r="O7321" t="s">
        <v>105</v>
      </c>
      <c r="P7321" t="s">
        <v>95</v>
      </c>
      <c r="Q7321">
        <v>5</v>
      </c>
      <c r="R7321" t="s">
        <v>1179</v>
      </c>
    </row>
    <row r="7322" spans="1:18" x14ac:dyDescent="0.3">
      <c r="A7322">
        <v>7531</v>
      </c>
      <c r="B7322" t="s">
        <v>37</v>
      </c>
      <c r="C7322">
        <v>2014</v>
      </c>
      <c r="D7322">
        <v>640000</v>
      </c>
      <c r="E7322">
        <v>120000</v>
      </c>
      <c r="F7322" t="s">
        <v>38</v>
      </c>
      <c r="G7322" t="s">
        <v>1055</v>
      </c>
      <c r="H7322" t="s">
        <v>2489</v>
      </c>
      <c r="I7322" t="s">
        <v>22</v>
      </c>
      <c r="J7322" t="s">
        <v>23</v>
      </c>
      <c r="K7322" t="s">
        <v>24</v>
      </c>
      <c r="L7322" t="s">
        <v>33</v>
      </c>
      <c r="M7322" t="s">
        <v>182</v>
      </c>
      <c r="N7322">
        <v>1498</v>
      </c>
      <c r="O7322" t="s">
        <v>105</v>
      </c>
      <c r="P7322" t="s">
        <v>95</v>
      </c>
      <c r="Q7322">
        <v>5</v>
      </c>
      <c r="R7322" t="s">
        <v>1179</v>
      </c>
    </row>
    <row r="7323" spans="1:18" x14ac:dyDescent="0.3">
      <c r="A7323">
        <v>7532</v>
      </c>
      <c r="B7323" t="s">
        <v>109</v>
      </c>
      <c r="C7323">
        <v>2007</v>
      </c>
      <c r="D7323">
        <v>65000</v>
      </c>
      <c r="E7323">
        <v>120000</v>
      </c>
      <c r="F7323" t="s">
        <v>38</v>
      </c>
      <c r="G7323" t="s">
        <v>1055</v>
      </c>
      <c r="H7323" t="s">
        <v>2489</v>
      </c>
      <c r="I7323" t="s">
        <v>22</v>
      </c>
      <c r="J7323" t="s">
        <v>23</v>
      </c>
      <c r="K7323" t="s">
        <v>24</v>
      </c>
      <c r="L7323" t="s">
        <v>42</v>
      </c>
      <c r="M7323" t="s">
        <v>588</v>
      </c>
      <c r="N7323">
        <v>1396</v>
      </c>
      <c r="O7323" t="s">
        <v>589</v>
      </c>
      <c r="P7323" t="s">
        <v>590</v>
      </c>
      <c r="Q7323">
        <v>5</v>
      </c>
      <c r="R7323" t="s">
        <v>1179</v>
      </c>
    </row>
    <row r="7324" spans="1:18" x14ac:dyDescent="0.3">
      <c r="A7324">
        <v>7533</v>
      </c>
      <c r="B7324" t="s">
        <v>30</v>
      </c>
      <c r="C7324">
        <v>2007</v>
      </c>
      <c r="D7324">
        <v>195000</v>
      </c>
      <c r="E7324">
        <v>175000</v>
      </c>
      <c r="F7324" t="s">
        <v>38</v>
      </c>
      <c r="G7324" t="s">
        <v>1055</v>
      </c>
      <c r="H7324" t="s">
        <v>2489</v>
      </c>
      <c r="I7324" t="s">
        <v>22</v>
      </c>
      <c r="J7324" t="s">
        <v>23</v>
      </c>
      <c r="K7324" t="s">
        <v>24</v>
      </c>
      <c r="L7324" t="s">
        <v>33</v>
      </c>
      <c r="M7324" t="s">
        <v>604</v>
      </c>
      <c r="N7324">
        <v>1896</v>
      </c>
      <c r="O7324" t="s">
        <v>1022</v>
      </c>
      <c r="P7324" t="s">
        <v>1868</v>
      </c>
      <c r="Q7324">
        <v>5</v>
      </c>
      <c r="R7324" t="s">
        <v>1179</v>
      </c>
    </row>
    <row r="7325" spans="1:18" x14ac:dyDescent="0.3">
      <c r="A7325">
        <v>7534</v>
      </c>
      <c r="B7325" t="s">
        <v>18</v>
      </c>
      <c r="C7325">
        <v>2017</v>
      </c>
      <c r="D7325">
        <v>295000</v>
      </c>
      <c r="E7325">
        <v>15000</v>
      </c>
      <c r="F7325" t="s">
        <v>38</v>
      </c>
      <c r="G7325" t="s">
        <v>1055</v>
      </c>
      <c r="H7325" t="s">
        <v>2488</v>
      </c>
      <c r="I7325" t="s">
        <v>41</v>
      </c>
      <c r="J7325" t="s">
        <v>23</v>
      </c>
      <c r="K7325" t="s">
        <v>24</v>
      </c>
      <c r="L7325" t="s">
        <v>25</v>
      </c>
      <c r="M7325" t="s">
        <v>117</v>
      </c>
      <c r="N7325">
        <v>796</v>
      </c>
      <c r="O7325" t="s">
        <v>118</v>
      </c>
      <c r="P7325" t="s">
        <v>119</v>
      </c>
      <c r="Q7325">
        <v>5</v>
      </c>
      <c r="R7325" t="s">
        <v>1179</v>
      </c>
    </row>
    <row r="7326" spans="1:18" x14ac:dyDescent="0.3">
      <c r="A7326">
        <v>7535</v>
      </c>
      <c r="B7326" t="s">
        <v>18</v>
      </c>
      <c r="C7326">
        <v>2012</v>
      </c>
      <c r="D7326">
        <v>625000</v>
      </c>
      <c r="E7326">
        <v>100000</v>
      </c>
      <c r="F7326" t="s">
        <v>38</v>
      </c>
      <c r="G7326" t="s">
        <v>1055</v>
      </c>
      <c r="H7326" t="s">
        <v>2488</v>
      </c>
      <c r="I7326" t="s">
        <v>22</v>
      </c>
      <c r="J7326" t="s">
        <v>23</v>
      </c>
      <c r="K7326" t="s">
        <v>24</v>
      </c>
      <c r="L7326" t="s">
        <v>33</v>
      </c>
      <c r="M7326" t="s">
        <v>26</v>
      </c>
      <c r="N7326">
        <v>1248</v>
      </c>
      <c r="O7326" t="s">
        <v>27</v>
      </c>
      <c r="P7326" t="s">
        <v>28</v>
      </c>
      <c r="Q7326">
        <v>5</v>
      </c>
      <c r="R7326" t="s">
        <v>1179</v>
      </c>
    </row>
    <row r="7327" spans="1:18" x14ac:dyDescent="0.3">
      <c r="A7327">
        <v>7536</v>
      </c>
      <c r="B7327" t="s">
        <v>18</v>
      </c>
      <c r="C7327">
        <v>2009</v>
      </c>
      <c r="D7327">
        <v>160000</v>
      </c>
      <c r="E7327">
        <v>80000</v>
      </c>
      <c r="F7327" t="s">
        <v>38</v>
      </c>
      <c r="G7327" t="s">
        <v>1055</v>
      </c>
      <c r="H7327" t="s">
        <v>2488</v>
      </c>
      <c r="I7327" t="s">
        <v>41</v>
      </c>
      <c r="J7327" t="s">
        <v>23</v>
      </c>
      <c r="K7327" t="s">
        <v>24</v>
      </c>
      <c r="L7327" t="s">
        <v>33</v>
      </c>
      <c r="M7327" t="s">
        <v>85</v>
      </c>
      <c r="N7327">
        <v>998</v>
      </c>
      <c r="O7327" t="s">
        <v>67</v>
      </c>
      <c r="P7327" t="s">
        <v>141</v>
      </c>
      <c r="Q7327">
        <v>5</v>
      </c>
      <c r="R7327" t="s">
        <v>1179</v>
      </c>
    </row>
    <row r="7328" spans="1:18" x14ac:dyDescent="0.3">
      <c r="A7328">
        <v>7537</v>
      </c>
      <c r="B7328" t="s">
        <v>18</v>
      </c>
      <c r="C7328">
        <v>2015</v>
      </c>
      <c r="D7328">
        <v>330000</v>
      </c>
      <c r="E7328">
        <v>84000</v>
      </c>
      <c r="F7328" t="s">
        <v>38</v>
      </c>
      <c r="G7328" t="s">
        <v>1055</v>
      </c>
      <c r="H7328" t="s">
        <v>2488</v>
      </c>
      <c r="I7328" t="s">
        <v>41</v>
      </c>
      <c r="J7328" t="s">
        <v>23</v>
      </c>
      <c r="K7328" t="s">
        <v>24</v>
      </c>
      <c r="L7328" t="s">
        <v>33</v>
      </c>
      <c r="M7328" t="s">
        <v>243</v>
      </c>
      <c r="N7328">
        <v>998</v>
      </c>
      <c r="O7328" t="s">
        <v>244</v>
      </c>
      <c r="P7328" t="s">
        <v>141</v>
      </c>
      <c r="Q7328">
        <v>5</v>
      </c>
      <c r="R7328" t="s">
        <v>1179</v>
      </c>
    </row>
    <row r="7329" spans="1:18" x14ac:dyDescent="0.3">
      <c r="A7329">
        <v>7538</v>
      </c>
      <c r="B7329" t="s">
        <v>69</v>
      </c>
      <c r="C7329">
        <v>2010</v>
      </c>
      <c r="D7329">
        <v>180000</v>
      </c>
      <c r="E7329">
        <v>50000</v>
      </c>
      <c r="F7329" t="s">
        <v>38</v>
      </c>
      <c r="G7329" t="s">
        <v>1055</v>
      </c>
      <c r="H7329" t="s">
        <v>2489</v>
      </c>
      <c r="I7329" t="s">
        <v>41</v>
      </c>
      <c r="J7329" t="s">
        <v>23</v>
      </c>
      <c r="K7329" t="s">
        <v>24</v>
      </c>
      <c r="L7329" t="s">
        <v>33</v>
      </c>
      <c r="M7329" t="s">
        <v>372</v>
      </c>
      <c r="N7329">
        <v>1196</v>
      </c>
      <c r="O7329" t="s">
        <v>458</v>
      </c>
      <c r="P7329" t="s">
        <v>587</v>
      </c>
      <c r="Q7329">
        <v>5</v>
      </c>
      <c r="R7329" t="s">
        <v>1179</v>
      </c>
    </row>
    <row r="7330" spans="1:18" x14ac:dyDescent="0.3">
      <c r="A7330">
        <v>7540</v>
      </c>
      <c r="B7330" t="s">
        <v>18</v>
      </c>
      <c r="C7330">
        <v>2012</v>
      </c>
      <c r="D7330">
        <v>150000</v>
      </c>
      <c r="E7330">
        <v>35000</v>
      </c>
      <c r="F7330" t="s">
        <v>38</v>
      </c>
      <c r="G7330" t="s">
        <v>1055</v>
      </c>
      <c r="H7330" t="s">
        <v>1147</v>
      </c>
      <c r="I7330" t="s">
        <v>41</v>
      </c>
      <c r="J7330" t="s">
        <v>23</v>
      </c>
      <c r="K7330" t="s">
        <v>24</v>
      </c>
      <c r="L7330" t="s">
        <v>33</v>
      </c>
      <c r="M7330" t="s">
        <v>130</v>
      </c>
      <c r="N7330">
        <v>796</v>
      </c>
      <c r="O7330" t="s">
        <v>131</v>
      </c>
      <c r="P7330" t="s">
        <v>132</v>
      </c>
      <c r="Q7330">
        <v>5</v>
      </c>
      <c r="R7330" t="s">
        <v>1179</v>
      </c>
    </row>
    <row r="7331" spans="1:18" x14ac:dyDescent="0.3">
      <c r="A7331">
        <v>7541</v>
      </c>
      <c r="B7331" t="s">
        <v>46</v>
      </c>
      <c r="C7331">
        <v>2011</v>
      </c>
      <c r="D7331">
        <v>300000</v>
      </c>
      <c r="E7331">
        <v>30000</v>
      </c>
      <c r="F7331" t="s">
        <v>38</v>
      </c>
      <c r="G7331" t="s">
        <v>1055</v>
      </c>
      <c r="H7331" t="s">
        <v>1147</v>
      </c>
      <c r="I7331" t="s">
        <v>41</v>
      </c>
      <c r="J7331" t="s">
        <v>23</v>
      </c>
      <c r="K7331" t="s">
        <v>24</v>
      </c>
      <c r="L7331" t="s">
        <v>25</v>
      </c>
      <c r="M7331" t="s">
        <v>246</v>
      </c>
      <c r="N7331">
        <v>1086</v>
      </c>
      <c r="O7331" t="s">
        <v>247</v>
      </c>
      <c r="P7331" t="s">
        <v>248</v>
      </c>
      <c r="Q7331">
        <v>5</v>
      </c>
      <c r="R7331" t="s">
        <v>1179</v>
      </c>
    </row>
    <row r="7332" spans="1:18" x14ac:dyDescent="0.3">
      <c r="A7332">
        <v>7542</v>
      </c>
      <c r="B7332" t="s">
        <v>46</v>
      </c>
      <c r="C7332">
        <v>2018</v>
      </c>
      <c r="D7332">
        <v>730000</v>
      </c>
      <c r="E7332">
        <v>2388</v>
      </c>
      <c r="F7332" t="s">
        <v>38</v>
      </c>
      <c r="G7332" t="s">
        <v>249</v>
      </c>
      <c r="H7332" t="s">
        <v>2104</v>
      </c>
      <c r="I7332" t="s">
        <v>41</v>
      </c>
      <c r="J7332" t="s">
        <v>23</v>
      </c>
      <c r="K7332" t="s">
        <v>24</v>
      </c>
      <c r="L7332" t="s">
        <v>25</v>
      </c>
      <c r="M7332" t="s">
        <v>133</v>
      </c>
      <c r="N7332">
        <v>1197</v>
      </c>
      <c r="O7332" t="s">
        <v>134</v>
      </c>
      <c r="P7332" t="s">
        <v>135</v>
      </c>
      <c r="Q7332">
        <v>5</v>
      </c>
      <c r="R7332" t="s">
        <v>1179</v>
      </c>
    </row>
    <row r="7333" spans="1:18" x14ac:dyDescent="0.3">
      <c r="A7333">
        <v>7543</v>
      </c>
      <c r="B7333" t="s">
        <v>18</v>
      </c>
      <c r="C7333">
        <v>2017</v>
      </c>
      <c r="D7333">
        <v>650000</v>
      </c>
      <c r="E7333">
        <v>16200</v>
      </c>
      <c r="F7333" t="s">
        <v>38</v>
      </c>
      <c r="G7333" t="s">
        <v>249</v>
      </c>
      <c r="H7333" t="s">
        <v>1780</v>
      </c>
      <c r="I7333" t="s">
        <v>22</v>
      </c>
      <c r="J7333" t="s">
        <v>23</v>
      </c>
      <c r="K7333" t="s">
        <v>24</v>
      </c>
      <c r="L7333" t="s">
        <v>25</v>
      </c>
      <c r="M7333" t="s">
        <v>129</v>
      </c>
      <c r="N7333">
        <v>1248</v>
      </c>
      <c r="O7333" t="s">
        <v>94</v>
      </c>
      <c r="P7333" t="s">
        <v>95</v>
      </c>
      <c r="Q7333">
        <v>5</v>
      </c>
      <c r="R7333" t="s">
        <v>1179</v>
      </c>
    </row>
    <row r="7334" spans="1:18" x14ac:dyDescent="0.3">
      <c r="A7334">
        <v>7544</v>
      </c>
      <c r="B7334" t="s">
        <v>18</v>
      </c>
      <c r="C7334">
        <v>2019</v>
      </c>
      <c r="D7334">
        <v>330000</v>
      </c>
      <c r="E7334">
        <v>10000</v>
      </c>
      <c r="F7334" t="s">
        <v>38</v>
      </c>
      <c r="G7334" t="s">
        <v>249</v>
      </c>
      <c r="H7334" t="s">
        <v>1780</v>
      </c>
      <c r="I7334" t="s">
        <v>136</v>
      </c>
      <c r="J7334" t="s">
        <v>23</v>
      </c>
      <c r="K7334" t="s">
        <v>24</v>
      </c>
      <c r="L7334" t="s">
        <v>33</v>
      </c>
      <c r="M7334" t="s">
        <v>137</v>
      </c>
      <c r="N7334">
        <v>796</v>
      </c>
      <c r="O7334" t="s">
        <v>138</v>
      </c>
      <c r="P7334" t="s">
        <v>139</v>
      </c>
      <c r="Q7334">
        <v>4</v>
      </c>
      <c r="R7334" t="s">
        <v>1179</v>
      </c>
    </row>
    <row r="7335" spans="1:18" x14ac:dyDescent="0.3">
      <c r="A7335">
        <v>7545</v>
      </c>
      <c r="B7335" t="s">
        <v>18</v>
      </c>
      <c r="C7335">
        <v>2019</v>
      </c>
      <c r="D7335">
        <v>366000</v>
      </c>
      <c r="E7335">
        <v>15000</v>
      </c>
      <c r="F7335" t="s">
        <v>38</v>
      </c>
      <c r="G7335" t="s">
        <v>249</v>
      </c>
      <c r="H7335" t="s">
        <v>1780</v>
      </c>
      <c r="I7335" t="s">
        <v>41</v>
      </c>
      <c r="J7335" t="s">
        <v>23</v>
      </c>
      <c r="K7335" t="s">
        <v>24</v>
      </c>
      <c r="L7335" t="s">
        <v>25</v>
      </c>
      <c r="M7335" t="s">
        <v>140</v>
      </c>
      <c r="N7335">
        <v>998</v>
      </c>
      <c r="O7335" t="s">
        <v>67</v>
      </c>
      <c r="P7335" t="s">
        <v>141</v>
      </c>
      <c r="Q7335">
        <v>5</v>
      </c>
      <c r="R7335" t="s">
        <v>1179</v>
      </c>
    </row>
    <row r="7336" spans="1:18" x14ac:dyDescent="0.3">
      <c r="A7336">
        <v>7546</v>
      </c>
      <c r="B7336" t="s">
        <v>46</v>
      </c>
      <c r="C7336">
        <v>2019</v>
      </c>
      <c r="D7336">
        <v>1149000</v>
      </c>
      <c r="E7336">
        <v>5000</v>
      </c>
      <c r="F7336" t="s">
        <v>38</v>
      </c>
      <c r="G7336" t="s">
        <v>249</v>
      </c>
      <c r="H7336" t="s">
        <v>1780</v>
      </c>
      <c r="I7336" t="s">
        <v>41</v>
      </c>
      <c r="J7336" t="s">
        <v>23</v>
      </c>
      <c r="K7336" t="s">
        <v>24</v>
      </c>
      <c r="L7336" t="s">
        <v>25</v>
      </c>
      <c r="M7336" t="s">
        <v>142</v>
      </c>
      <c r="N7336">
        <v>1591</v>
      </c>
      <c r="O7336" t="s">
        <v>143</v>
      </c>
      <c r="P7336" t="s">
        <v>144</v>
      </c>
      <c r="Q7336">
        <v>5</v>
      </c>
      <c r="R7336" t="s">
        <v>1179</v>
      </c>
    </row>
    <row r="7337" spans="1:18" x14ac:dyDescent="0.3">
      <c r="A7337">
        <v>7547</v>
      </c>
      <c r="B7337" t="s">
        <v>145</v>
      </c>
      <c r="C7337">
        <v>2016</v>
      </c>
      <c r="D7337">
        <v>150000</v>
      </c>
      <c r="E7337">
        <v>42000</v>
      </c>
      <c r="F7337" t="s">
        <v>19</v>
      </c>
      <c r="G7337" t="s">
        <v>912</v>
      </c>
      <c r="H7337" t="s">
        <v>2423</v>
      </c>
      <c r="I7337" t="s">
        <v>41</v>
      </c>
      <c r="J7337" t="s">
        <v>23</v>
      </c>
      <c r="K7337" t="s">
        <v>24</v>
      </c>
      <c r="L7337" t="s">
        <v>25</v>
      </c>
      <c r="M7337" t="s">
        <v>146</v>
      </c>
      <c r="N7337">
        <v>1198</v>
      </c>
      <c r="O7337" t="s">
        <v>86</v>
      </c>
      <c r="P7337" t="s">
        <v>147</v>
      </c>
      <c r="Q7337">
        <v>5</v>
      </c>
      <c r="R7337" t="s">
        <v>1179</v>
      </c>
    </row>
    <row r="7338" spans="1:18" x14ac:dyDescent="0.3">
      <c r="A7338">
        <v>7548</v>
      </c>
      <c r="B7338" t="s">
        <v>46</v>
      </c>
      <c r="C7338">
        <v>2013</v>
      </c>
      <c r="D7338">
        <v>187000</v>
      </c>
      <c r="E7338">
        <v>120000</v>
      </c>
      <c r="F7338" t="s">
        <v>19</v>
      </c>
      <c r="G7338" t="s">
        <v>912</v>
      </c>
      <c r="H7338" t="s">
        <v>2423</v>
      </c>
      <c r="I7338" t="s">
        <v>41</v>
      </c>
      <c r="J7338" t="s">
        <v>23</v>
      </c>
      <c r="K7338" t="s">
        <v>24</v>
      </c>
      <c r="L7338" t="s">
        <v>33</v>
      </c>
      <c r="M7338" t="s">
        <v>308</v>
      </c>
      <c r="N7338">
        <v>1086</v>
      </c>
      <c r="O7338" t="s">
        <v>309</v>
      </c>
      <c r="P7338" t="s">
        <v>310</v>
      </c>
      <c r="Q7338">
        <v>5</v>
      </c>
      <c r="R7338" t="s">
        <v>1179</v>
      </c>
    </row>
    <row r="7339" spans="1:18" x14ac:dyDescent="0.3">
      <c r="A7339">
        <v>7549</v>
      </c>
      <c r="B7339" t="s">
        <v>109</v>
      </c>
      <c r="C7339">
        <v>2011</v>
      </c>
      <c r="D7339">
        <v>425000</v>
      </c>
      <c r="E7339">
        <v>60000</v>
      </c>
      <c r="F7339" t="s">
        <v>19</v>
      </c>
      <c r="G7339" t="s">
        <v>912</v>
      </c>
      <c r="H7339" t="s">
        <v>2490</v>
      </c>
      <c r="I7339" t="s">
        <v>22</v>
      </c>
      <c r="J7339" t="s">
        <v>23</v>
      </c>
      <c r="K7339" t="s">
        <v>24</v>
      </c>
      <c r="L7339" t="s">
        <v>33</v>
      </c>
      <c r="M7339" t="s">
        <v>150</v>
      </c>
      <c r="N7339">
        <v>2179</v>
      </c>
      <c r="O7339" t="s">
        <v>151</v>
      </c>
      <c r="P7339" t="s">
        <v>152</v>
      </c>
      <c r="Q7339">
        <v>7</v>
      </c>
      <c r="R7339" t="s">
        <v>1179</v>
      </c>
    </row>
    <row r="7340" spans="1:18" x14ac:dyDescent="0.3">
      <c r="A7340">
        <v>7550</v>
      </c>
      <c r="B7340" t="s">
        <v>18</v>
      </c>
      <c r="C7340">
        <v>2012</v>
      </c>
      <c r="D7340">
        <v>150000</v>
      </c>
      <c r="E7340">
        <v>76000</v>
      </c>
      <c r="F7340" t="s">
        <v>19</v>
      </c>
      <c r="G7340" t="s">
        <v>912</v>
      </c>
      <c r="H7340" t="s">
        <v>2490</v>
      </c>
      <c r="I7340" t="s">
        <v>41</v>
      </c>
      <c r="J7340" t="s">
        <v>23</v>
      </c>
      <c r="K7340" t="s">
        <v>24</v>
      </c>
      <c r="L7340" t="s">
        <v>25</v>
      </c>
      <c r="M7340" t="s">
        <v>50</v>
      </c>
      <c r="N7340">
        <v>796</v>
      </c>
      <c r="O7340" t="s">
        <v>63</v>
      </c>
      <c r="P7340" t="s">
        <v>64</v>
      </c>
      <c r="Q7340">
        <v>4</v>
      </c>
      <c r="R7340" t="s">
        <v>1179</v>
      </c>
    </row>
    <row r="7341" spans="1:18" x14ac:dyDescent="0.3">
      <c r="A7341">
        <v>7551</v>
      </c>
      <c r="B7341" t="s">
        <v>69</v>
      </c>
      <c r="C7341">
        <v>2018</v>
      </c>
      <c r="D7341">
        <v>620000</v>
      </c>
      <c r="E7341">
        <v>15000</v>
      </c>
      <c r="F7341" t="s">
        <v>19</v>
      </c>
      <c r="G7341" t="s">
        <v>912</v>
      </c>
      <c r="H7341" t="s">
        <v>2490</v>
      </c>
      <c r="I7341" t="s">
        <v>41</v>
      </c>
      <c r="J7341" t="s">
        <v>23</v>
      </c>
      <c r="K7341" t="s">
        <v>24</v>
      </c>
      <c r="L7341" t="s">
        <v>25</v>
      </c>
      <c r="M7341" t="s">
        <v>389</v>
      </c>
      <c r="N7341">
        <v>1194</v>
      </c>
      <c r="O7341" t="s">
        <v>1064</v>
      </c>
      <c r="P7341" t="s">
        <v>275</v>
      </c>
      <c r="Q7341">
        <v>5</v>
      </c>
      <c r="R7341" t="s">
        <v>1179</v>
      </c>
    </row>
    <row r="7342" spans="1:18" x14ac:dyDescent="0.3">
      <c r="A7342">
        <v>7552</v>
      </c>
      <c r="B7342" t="s">
        <v>30</v>
      </c>
      <c r="C7342">
        <v>2007</v>
      </c>
      <c r="D7342">
        <v>250000</v>
      </c>
      <c r="E7342">
        <v>100000</v>
      </c>
      <c r="F7342" t="s">
        <v>19</v>
      </c>
      <c r="G7342" t="s">
        <v>912</v>
      </c>
      <c r="H7342" t="s">
        <v>2423</v>
      </c>
      <c r="I7342" t="s">
        <v>22</v>
      </c>
      <c r="J7342" t="s">
        <v>23</v>
      </c>
      <c r="K7342" t="s">
        <v>24</v>
      </c>
      <c r="L7342" t="s">
        <v>33</v>
      </c>
      <c r="M7342" t="s">
        <v>569</v>
      </c>
      <c r="N7342">
        <v>1896</v>
      </c>
      <c r="O7342" t="s">
        <v>2470</v>
      </c>
      <c r="P7342" t="s">
        <v>2114</v>
      </c>
      <c r="Q7342">
        <v>5</v>
      </c>
      <c r="R7342" t="s">
        <v>1179</v>
      </c>
    </row>
    <row r="7343" spans="1:18" x14ac:dyDescent="0.3">
      <c r="A7343">
        <v>7553</v>
      </c>
      <c r="B7343" t="s">
        <v>46</v>
      </c>
      <c r="C7343">
        <v>2012</v>
      </c>
      <c r="D7343">
        <v>475000</v>
      </c>
      <c r="E7343">
        <v>83000</v>
      </c>
      <c r="F7343" t="s">
        <v>19</v>
      </c>
      <c r="G7343" t="s">
        <v>912</v>
      </c>
      <c r="H7343" t="s">
        <v>2423</v>
      </c>
      <c r="I7343" t="s">
        <v>41</v>
      </c>
      <c r="J7343" t="s">
        <v>23</v>
      </c>
      <c r="K7343" t="s">
        <v>154</v>
      </c>
      <c r="L7343" t="s">
        <v>25</v>
      </c>
      <c r="M7343" t="s">
        <v>2471</v>
      </c>
      <c r="N7343">
        <v>1591</v>
      </c>
      <c r="O7343" t="s">
        <v>143</v>
      </c>
      <c r="P7343" t="s">
        <v>492</v>
      </c>
      <c r="Q7343">
        <v>5</v>
      </c>
      <c r="R7343" t="s">
        <v>1179</v>
      </c>
    </row>
    <row r="7344" spans="1:18" x14ac:dyDescent="0.3">
      <c r="A7344">
        <v>7554</v>
      </c>
      <c r="B7344" t="s">
        <v>120</v>
      </c>
      <c r="C7344">
        <v>2016</v>
      </c>
      <c r="D7344">
        <v>750000</v>
      </c>
      <c r="E7344">
        <v>67600</v>
      </c>
      <c r="F7344" t="s">
        <v>19</v>
      </c>
      <c r="G7344" t="s">
        <v>912</v>
      </c>
      <c r="H7344" t="s">
        <v>2423</v>
      </c>
      <c r="I7344" t="s">
        <v>22</v>
      </c>
      <c r="J7344" t="s">
        <v>23</v>
      </c>
      <c r="K7344" t="s">
        <v>154</v>
      </c>
      <c r="L7344" t="s">
        <v>25</v>
      </c>
      <c r="M7344" t="s">
        <v>2405</v>
      </c>
      <c r="N7344">
        <v>1998</v>
      </c>
      <c r="O7344" t="s">
        <v>1045</v>
      </c>
      <c r="P7344" t="s">
        <v>2406</v>
      </c>
      <c r="Q7344">
        <v>5</v>
      </c>
      <c r="R7344" t="s">
        <v>1179</v>
      </c>
    </row>
    <row r="7345" spans="1:18" x14ac:dyDescent="0.3">
      <c r="A7345">
        <v>7555</v>
      </c>
      <c r="B7345" t="s">
        <v>178</v>
      </c>
      <c r="C7345">
        <v>2015</v>
      </c>
      <c r="D7345">
        <v>1250000</v>
      </c>
      <c r="E7345">
        <v>160000</v>
      </c>
      <c r="F7345" t="s">
        <v>19</v>
      </c>
      <c r="G7345" t="s">
        <v>912</v>
      </c>
      <c r="H7345" t="s">
        <v>2490</v>
      </c>
      <c r="I7345" t="s">
        <v>22</v>
      </c>
      <c r="J7345" t="s">
        <v>23</v>
      </c>
      <c r="K7345" t="s">
        <v>24</v>
      </c>
      <c r="L7345" t="s">
        <v>33</v>
      </c>
      <c r="M7345" t="s">
        <v>179</v>
      </c>
      <c r="N7345">
        <v>2477</v>
      </c>
      <c r="O7345" t="s">
        <v>1848</v>
      </c>
      <c r="P7345" t="s">
        <v>181</v>
      </c>
      <c r="Q7345">
        <v>7</v>
      </c>
      <c r="R7345" t="s">
        <v>1179</v>
      </c>
    </row>
    <row r="7346" spans="1:18" x14ac:dyDescent="0.3">
      <c r="A7346">
        <v>7556</v>
      </c>
      <c r="B7346" t="s">
        <v>46</v>
      </c>
      <c r="C7346">
        <v>2014</v>
      </c>
      <c r="D7346">
        <v>250000</v>
      </c>
      <c r="E7346">
        <v>80000</v>
      </c>
      <c r="F7346" t="s">
        <v>19</v>
      </c>
      <c r="G7346" t="s">
        <v>912</v>
      </c>
      <c r="H7346" t="s">
        <v>2490</v>
      </c>
      <c r="I7346" t="s">
        <v>41</v>
      </c>
      <c r="J7346" t="s">
        <v>23</v>
      </c>
      <c r="K7346" t="s">
        <v>24</v>
      </c>
      <c r="L7346" t="s">
        <v>33</v>
      </c>
      <c r="M7346" t="s">
        <v>390</v>
      </c>
      <c r="N7346">
        <v>814</v>
      </c>
      <c r="O7346" t="s">
        <v>541</v>
      </c>
      <c r="P7346" t="s">
        <v>542</v>
      </c>
      <c r="Q7346">
        <v>5</v>
      </c>
      <c r="R7346" t="s">
        <v>1179</v>
      </c>
    </row>
    <row r="7347" spans="1:18" x14ac:dyDescent="0.3">
      <c r="A7347">
        <v>7557</v>
      </c>
      <c r="B7347" t="s">
        <v>37</v>
      </c>
      <c r="C7347">
        <v>2013</v>
      </c>
      <c r="D7347">
        <v>445000</v>
      </c>
      <c r="E7347">
        <v>100000</v>
      </c>
      <c r="F7347" t="s">
        <v>19</v>
      </c>
      <c r="G7347" t="s">
        <v>912</v>
      </c>
      <c r="H7347" t="s">
        <v>2490</v>
      </c>
      <c r="I7347" t="s">
        <v>22</v>
      </c>
      <c r="J7347" t="s">
        <v>23</v>
      </c>
      <c r="K7347" t="s">
        <v>24</v>
      </c>
      <c r="L7347" t="s">
        <v>25</v>
      </c>
      <c r="M7347" t="s">
        <v>618</v>
      </c>
      <c r="N7347">
        <v>1498</v>
      </c>
      <c r="O7347" t="s">
        <v>105</v>
      </c>
      <c r="P7347" t="s">
        <v>95</v>
      </c>
      <c r="Q7347">
        <v>5</v>
      </c>
      <c r="R7347" t="s">
        <v>1179</v>
      </c>
    </row>
    <row r="7348" spans="1:18" x14ac:dyDescent="0.3">
      <c r="A7348">
        <v>7558</v>
      </c>
      <c r="B7348" t="s">
        <v>221</v>
      </c>
      <c r="C7348">
        <v>2010</v>
      </c>
      <c r="D7348">
        <v>400000</v>
      </c>
      <c r="E7348">
        <v>100000</v>
      </c>
      <c r="F7348" t="s">
        <v>38</v>
      </c>
      <c r="G7348" t="s">
        <v>812</v>
      </c>
      <c r="H7348" t="s">
        <v>2326</v>
      </c>
      <c r="I7348" t="s">
        <v>22</v>
      </c>
      <c r="J7348" t="s">
        <v>23</v>
      </c>
      <c r="K7348" t="s">
        <v>24</v>
      </c>
      <c r="L7348" t="s">
        <v>25</v>
      </c>
      <c r="M7348" t="s">
        <v>340</v>
      </c>
      <c r="N7348">
        <v>1896</v>
      </c>
      <c r="O7348" t="s">
        <v>479</v>
      </c>
      <c r="P7348" t="s">
        <v>1506</v>
      </c>
      <c r="Q7348">
        <v>5</v>
      </c>
      <c r="R7348" t="s">
        <v>1179</v>
      </c>
    </row>
    <row r="7349" spans="1:18" x14ac:dyDescent="0.3">
      <c r="A7349">
        <v>7559</v>
      </c>
      <c r="B7349" t="s">
        <v>46</v>
      </c>
      <c r="C7349">
        <v>2010</v>
      </c>
      <c r="D7349">
        <v>350000</v>
      </c>
      <c r="E7349">
        <v>90000</v>
      </c>
      <c r="F7349" t="s">
        <v>38</v>
      </c>
      <c r="G7349" t="s">
        <v>812</v>
      </c>
      <c r="H7349" t="s">
        <v>1181</v>
      </c>
      <c r="I7349" t="s">
        <v>22</v>
      </c>
      <c r="J7349" t="s">
        <v>23</v>
      </c>
      <c r="K7349" t="s">
        <v>24</v>
      </c>
      <c r="L7349" t="s">
        <v>33</v>
      </c>
      <c r="M7349" t="s">
        <v>47</v>
      </c>
      <c r="N7349">
        <v>1396</v>
      </c>
      <c r="O7349" t="s">
        <v>48</v>
      </c>
      <c r="P7349" t="s">
        <v>49</v>
      </c>
      <c r="Q7349">
        <v>5</v>
      </c>
      <c r="R7349" t="s">
        <v>1179</v>
      </c>
    </row>
    <row r="7350" spans="1:18" x14ac:dyDescent="0.3">
      <c r="A7350">
        <v>7560</v>
      </c>
      <c r="B7350" t="s">
        <v>30</v>
      </c>
      <c r="C7350">
        <v>2012</v>
      </c>
      <c r="D7350">
        <v>295000</v>
      </c>
      <c r="E7350">
        <v>140000</v>
      </c>
      <c r="F7350" t="s">
        <v>38</v>
      </c>
      <c r="G7350" t="s">
        <v>812</v>
      </c>
      <c r="H7350" t="s">
        <v>1181</v>
      </c>
      <c r="I7350" t="s">
        <v>22</v>
      </c>
      <c r="J7350" t="s">
        <v>23</v>
      </c>
      <c r="K7350" t="s">
        <v>24</v>
      </c>
      <c r="L7350" t="s">
        <v>25</v>
      </c>
      <c r="M7350" t="s">
        <v>651</v>
      </c>
      <c r="N7350">
        <v>1598</v>
      </c>
      <c r="O7350" t="s">
        <v>366</v>
      </c>
      <c r="P7350" t="s">
        <v>36</v>
      </c>
      <c r="Q7350">
        <v>5</v>
      </c>
      <c r="R7350" t="s">
        <v>1179</v>
      </c>
    </row>
    <row r="7351" spans="1:18" x14ac:dyDescent="0.3">
      <c r="A7351">
        <v>7561</v>
      </c>
      <c r="B7351" t="s">
        <v>18</v>
      </c>
      <c r="C7351">
        <v>2018</v>
      </c>
      <c r="D7351">
        <v>600000</v>
      </c>
      <c r="E7351">
        <v>25000</v>
      </c>
      <c r="F7351" t="s">
        <v>38</v>
      </c>
      <c r="G7351" t="s">
        <v>812</v>
      </c>
      <c r="H7351" t="s">
        <v>2326</v>
      </c>
      <c r="I7351" t="s">
        <v>41</v>
      </c>
      <c r="J7351" t="s">
        <v>23</v>
      </c>
      <c r="K7351" t="s">
        <v>24</v>
      </c>
      <c r="L7351" t="s">
        <v>25</v>
      </c>
      <c r="M7351" t="s">
        <v>264</v>
      </c>
      <c r="N7351">
        <v>1197</v>
      </c>
      <c r="O7351" t="s">
        <v>265</v>
      </c>
      <c r="P7351" t="s">
        <v>266</v>
      </c>
      <c r="Q7351">
        <v>5</v>
      </c>
      <c r="R7351" t="s">
        <v>1179</v>
      </c>
    </row>
    <row r="7352" spans="1:18" x14ac:dyDescent="0.3">
      <c r="A7352">
        <v>7562</v>
      </c>
      <c r="B7352" t="s">
        <v>65</v>
      </c>
      <c r="C7352">
        <v>2018</v>
      </c>
      <c r="D7352">
        <v>1650000</v>
      </c>
      <c r="E7352">
        <v>20000</v>
      </c>
      <c r="F7352" t="s">
        <v>38</v>
      </c>
      <c r="G7352" t="s">
        <v>812</v>
      </c>
      <c r="H7352" t="s">
        <v>2326</v>
      </c>
      <c r="I7352" t="s">
        <v>22</v>
      </c>
      <c r="J7352" t="s">
        <v>23</v>
      </c>
      <c r="K7352" t="s">
        <v>24</v>
      </c>
      <c r="L7352" t="s">
        <v>25</v>
      </c>
      <c r="M7352" t="s">
        <v>882</v>
      </c>
      <c r="N7352">
        <v>2393</v>
      </c>
      <c r="O7352" t="s">
        <v>883</v>
      </c>
      <c r="P7352" t="s">
        <v>884</v>
      </c>
      <c r="Q7352">
        <v>8</v>
      </c>
      <c r="R7352" t="s">
        <v>1179</v>
      </c>
    </row>
    <row r="7353" spans="1:18" x14ac:dyDescent="0.3">
      <c r="A7353">
        <v>7563</v>
      </c>
      <c r="B7353" t="s">
        <v>18</v>
      </c>
      <c r="C7353">
        <v>2012</v>
      </c>
      <c r="D7353">
        <v>100000</v>
      </c>
      <c r="E7353">
        <v>30000</v>
      </c>
      <c r="F7353" t="s">
        <v>38</v>
      </c>
      <c r="G7353" t="s">
        <v>812</v>
      </c>
      <c r="H7353" t="s">
        <v>2326</v>
      </c>
      <c r="I7353" t="s">
        <v>41</v>
      </c>
      <c r="J7353" t="s">
        <v>23</v>
      </c>
      <c r="K7353" t="s">
        <v>24</v>
      </c>
      <c r="L7353" t="s">
        <v>25</v>
      </c>
      <c r="M7353" t="s">
        <v>50</v>
      </c>
      <c r="N7353">
        <v>796</v>
      </c>
      <c r="O7353" t="s">
        <v>63</v>
      </c>
      <c r="P7353" t="s">
        <v>64</v>
      </c>
      <c r="Q7353">
        <v>4</v>
      </c>
      <c r="R7353" t="s">
        <v>1179</v>
      </c>
    </row>
    <row r="7354" spans="1:18" x14ac:dyDescent="0.3">
      <c r="A7354">
        <v>7564</v>
      </c>
      <c r="B7354" t="s">
        <v>69</v>
      </c>
      <c r="C7354">
        <v>2018</v>
      </c>
      <c r="D7354">
        <v>690000</v>
      </c>
      <c r="E7354">
        <v>13000</v>
      </c>
      <c r="F7354" t="s">
        <v>38</v>
      </c>
      <c r="G7354" t="s">
        <v>812</v>
      </c>
      <c r="H7354" t="s">
        <v>2326</v>
      </c>
      <c r="I7354" t="s">
        <v>41</v>
      </c>
      <c r="J7354" t="s">
        <v>23</v>
      </c>
      <c r="K7354" t="s">
        <v>24</v>
      </c>
      <c r="L7354" t="s">
        <v>25</v>
      </c>
      <c r="M7354" t="s">
        <v>389</v>
      </c>
      <c r="N7354">
        <v>1194</v>
      </c>
      <c r="O7354" t="s">
        <v>1064</v>
      </c>
      <c r="P7354" t="s">
        <v>275</v>
      </c>
      <c r="Q7354">
        <v>5</v>
      </c>
      <c r="R7354" t="s">
        <v>1179</v>
      </c>
    </row>
    <row r="7355" spans="1:18" x14ac:dyDescent="0.3">
      <c r="A7355">
        <v>7565</v>
      </c>
      <c r="B7355" t="s">
        <v>46</v>
      </c>
      <c r="C7355">
        <v>2018</v>
      </c>
      <c r="D7355">
        <v>710000</v>
      </c>
      <c r="E7355">
        <v>42000</v>
      </c>
      <c r="F7355" t="s">
        <v>38</v>
      </c>
      <c r="G7355" t="s">
        <v>812</v>
      </c>
      <c r="H7355" t="s">
        <v>2326</v>
      </c>
      <c r="I7355" t="s">
        <v>41</v>
      </c>
      <c r="J7355" t="s">
        <v>23</v>
      </c>
      <c r="K7355" t="s">
        <v>24</v>
      </c>
      <c r="L7355" t="s">
        <v>25</v>
      </c>
      <c r="M7355" t="s">
        <v>133</v>
      </c>
      <c r="N7355">
        <v>1197</v>
      </c>
      <c r="O7355" t="s">
        <v>134</v>
      </c>
      <c r="P7355" t="s">
        <v>135</v>
      </c>
      <c r="Q7355">
        <v>5</v>
      </c>
      <c r="R7355" t="s">
        <v>1179</v>
      </c>
    </row>
    <row r="7356" spans="1:18" x14ac:dyDescent="0.3">
      <c r="A7356">
        <v>7566</v>
      </c>
      <c r="B7356" t="s">
        <v>46</v>
      </c>
      <c r="C7356">
        <v>2018</v>
      </c>
      <c r="D7356">
        <v>350000</v>
      </c>
      <c r="E7356">
        <v>10000</v>
      </c>
      <c r="F7356" t="s">
        <v>56</v>
      </c>
      <c r="G7356" t="s">
        <v>57</v>
      </c>
      <c r="H7356" t="s">
        <v>931</v>
      </c>
      <c r="I7356" t="s">
        <v>41</v>
      </c>
      <c r="J7356" t="s">
        <v>23</v>
      </c>
      <c r="K7356" t="s">
        <v>24</v>
      </c>
      <c r="L7356" t="s">
        <v>33</v>
      </c>
      <c r="M7356" t="s">
        <v>110</v>
      </c>
      <c r="N7356">
        <v>998</v>
      </c>
      <c r="O7356" t="s">
        <v>247</v>
      </c>
      <c r="P7356" t="s">
        <v>679</v>
      </c>
      <c r="Q7356">
        <v>5</v>
      </c>
      <c r="R7356" t="s">
        <v>1179</v>
      </c>
    </row>
    <row r="7357" spans="1:18" x14ac:dyDescent="0.3">
      <c r="A7357">
        <v>7567</v>
      </c>
      <c r="B7357" t="s">
        <v>18</v>
      </c>
      <c r="C7357">
        <v>2012</v>
      </c>
      <c r="D7357">
        <v>220000</v>
      </c>
      <c r="E7357">
        <v>13000</v>
      </c>
      <c r="F7357" t="s">
        <v>56</v>
      </c>
      <c r="G7357" t="s">
        <v>57</v>
      </c>
      <c r="H7357" t="s">
        <v>931</v>
      </c>
      <c r="I7357" t="s">
        <v>41</v>
      </c>
      <c r="J7357" t="s">
        <v>23</v>
      </c>
      <c r="K7357" t="s">
        <v>24</v>
      </c>
      <c r="L7357" t="s">
        <v>25</v>
      </c>
      <c r="M7357" t="s">
        <v>540</v>
      </c>
      <c r="N7357">
        <v>998</v>
      </c>
      <c r="O7357" t="s">
        <v>67</v>
      </c>
      <c r="P7357" t="s">
        <v>141</v>
      </c>
      <c r="Q7357">
        <v>5</v>
      </c>
      <c r="R7357" t="s">
        <v>1179</v>
      </c>
    </row>
    <row r="7358" spans="1:18" x14ac:dyDescent="0.3">
      <c r="A7358">
        <v>7568</v>
      </c>
      <c r="B7358" t="s">
        <v>75</v>
      </c>
      <c r="C7358">
        <v>2019</v>
      </c>
      <c r="D7358">
        <v>700000</v>
      </c>
      <c r="E7358">
        <v>6500</v>
      </c>
      <c r="F7358" t="s">
        <v>56</v>
      </c>
      <c r="G7358" t="s">
        <v>57</v>
      </c>
      <c r="H7358" t="s">
        <v>931</v>
      </c>
      <c r="I7358" t="s">
        <v>41</v>
      </c>
      <c r="J7358" t="s">
        <v>23</v>
      </c>
      <c r="K7358" t="s">
        <v>24</v>
      </c>
      <c r="L7358" t="s">
        <v>25</v>
      </c>
      <c r="M7358" t="s">
        <v>72</v>
      </c>
      <c r="N7358">
        <v>999</v>
      </c>
      <c r="O7358" t="s">
        <v>687</v>
      </c>
      <c r="P7358" t="s">
        <v>688</v>
      </c>
      <c r="Q7358">
        <v>7</v>
      </c>
      <c r="R7358" t="s">
        <v>1179</v>
      </c>
    </row>
    <row r="7359" spans="1:18" x14ac:dyDescent="0.3">
      <c r="A7359">
        <v>7569</v>
      </c>
      <c r="B7359" t="s">
        <v>46</v>
      </c>
      <c r="C7359">
        <v>2013</v>
      </c>
      <c r="D7359">
        <v>198000</v>
      </c>
      <c r="E7359">
        <v>49500</v>
      </c>
      <c r="F7359" t="s">
        <v>56</v>
      </c>
      <c r="G7359" t="s">
        <v>57</v>
      </c>
      <c r="H7359" t="s">
        <v>931</v>
      </c>
      <c r="I7359" t="s">
        <v>41</v>
      </c>
      <c r="J7359" t="s">
        <v>23</v>
      </c>
      <c r="K7359" t="s">
        <v>24</v>
      </c>
      <c r="L7359" t="s">
        <v>33</v>
      </c>
      <c r="M7359" t="s">
        <v>390</v>
      </c>
      <c r="N7359">
        <v>814</v>
      </c>
      <c r="O7359" t="s">
        <v>541</v>
      </c>
      <c r="P7359" t="s">
        <v>542</v>
      </c>
      <c r="Q7359">
        <v>5</v>
      </c>
      <c r="R7359" t="s">
        <v>1179</v>
      </c>
    </row>
    <row r="7360" spans="1:18" x14ac:dyDescent="0.3">
      <c r="A7360">
        <v>7570</v>
      </c>
      <c r="B7360" t="s">
        <v>46</v>
      </c>
      <c r="C7360">
        <v>2011</v>
      </c>
      <c r="D7360">
        <v>350000</v>
      </c>
      <c r="E7360">
        <v>50000</v>
      </c>
      <c r="F7360" t="s">
        <v>56</v>
      </c>
      <c r="G7360" t="s">
        <v>57</v>
      </c>
      <c r="H7360" t="s">
        <v>1187</v>
      </c>
      <c r="I7360" t="s">
        <v>22</v>
      </c>
      <c r="J7360" t="s">
        <v>23</v>
      </c>
      <c r="K7360" t="s">
        <v>24</v>
      </c>
      <c r="L7360" t="s">
        <v>25</v>
      </c>
      <c r="M7360" t="s">
        <v>47</v>
      </c>
      <c r="N7360">
        <v>1396</v>
      </c>
      <c r="O7360" t="s">
        <v>48</v>
      </c>
      <c r="P7360" t="s">
        <v>49</v>
      </c>
      <c r="Q7360">
        <v>5</v>
      </c>
      <c r="R7360" t="s">
        <v>1179</v>
      </c>
    </row>
    <row r="7361" spans="1:18" x14ac:dyDescent="0.3">
      <c r="A7361">
        <v>7571</v>
      </c>
      <c r="B7361" t="s">
        <v>18</v>
      </c>
      <c r="C7361">
        <v>2016</v>
      </c>
      <c r="D7361">
        <v>650000</v>
      </c>
      <c r="E7361">
        <v>35000</v>
      </c>
      <c r="F7361" t="s">
        <v>56</v>
      </c>
      <c r="G7361" t="s">
        <v>57</v>
      </c>
      <c r="H7361" t="s">
        <v>1187</v>
      </c>
      <c r="I7361" t="s">
        <v>41</v>
      </c>
      <c r="J7361" t="s">
        <v>23</v>
      </c>
      <c r="K7361" t="s">
        <v>24</v>
      </c>
      <c r="L7361" t="s">
        <v>33</v>
      </c>
      <c r="M7361" t="s">
        <v>113</v>
      </c>
      <c r="N7361">
        <v>1197</v>
      </c>
      <c r="O7361" t="s">
        <v>114</v>
      </c>
      <c r="P7361" t="s">
        <v>115</v>
      </c>
      <c r="Q7361">
        <v>5</v>
      </c>
      <c r="R7361" t="s">
        <v>1179</v>
      </c>
    </row>
    <row r="7362" spans="1:18" x14ac:dyDescent="0.3">
      <c r="A7362">
        <v>7572</v>
      </c>
      <c r="B7362" t="s">
        <v>88</v>
      </c>
      <c r="C7362">
        <v>2015</v>
      </c>
      <c r="D7362">
        <v>380000</v>
      </c>
      <c r="E7362">
        <v>120000</v>
      </c>
      <c r="F7362" t="s">
        <v>56</v>
      </c>
      <c r="G7362" t="s">
        <v>57</v>
      </c>
      <c r="H7362" t="s">
        <v>1187</v>
      </c>
      <c r="I7362" t="s">
        <v>22</v>
      </c>
      <c r="J7362" t="s">
        <v>23</v>
      </c>
      <c r="K7362" t="s">
        <v>24</v>
      </c>
      <c r="L7362" t="s">
        <v>33</v>
      </c>
      <c r="M7362" t="s">
        <v>793</v>
      </c>
      <c r="N7362">
        <v>1461</v>
      </c>
      <c r="O7362" t="s">
        <v>280</v>
      </c>
      <c r="P7362" t="s">
        <v>74</v>
      </c>
      <c r="Q7362">
        <v>5</v>
      </c>
      <c r="R7362" t="s">
        <v>1179</v>
      </c>
    </row>
    <row r="7363" spans="1:18" x14ac:dyDescent="0.3">
      <c r="A7363">
        <v>7573</v>
      </c>
      <c r="B7363" t="s">
        <v>109</v>
      </c>
      <c r="C7363">
        <v>2014</v>
      </c>
      <c r="D7363">
        <v>360000</v>
      </c>
      <c r="E7363">
        <v>50000</v>
      </c>
      <c r="F7363" t="s">
        <v>38</v>
      </c>
      <c r="G7363" t="s">
        <v>70</v>
      </c>
      <c r="H7363" t="s">
        <v>1426</v>
      </c>
      <c r="I7363" t="s">
        <v>41</v>
      </c>
      <c r="J7363" t="s">
        <v>23</v>
      </c>
      <c r="K7363" t="s">
        <v>24</v>
      </c>
      <c r="L7363" t="s">
        <v>33</v>
      </c>
      <c r="M7363" t="s">
        <v>433</v>
      </c>
      <c r="N7363">
        <v>1193</v>
      </c>
      <c r="O7363" t="s">
        <v>434</v>
      </c>
      <c r="P7363" t="s">
        <v>435</v>
      </c>
      <c r="Q7363">
        <v>5</v>
      </c>
      <c r="R7363" t="s">
        <v>1179</v>
      </c>
    </row>
    <row r="7364" spans="1:18" x14ac:dyDescent="0.3">
      <c r="A7364">
        <v>7574</v>
      </c>
      <c r="B7364" t="s">
        <v>30</v>
      </c>
      <c r="C7364">
        <v>2012</v>
      </c>
      <c r="D7364">
        <v>385000</v>
      </c>
      <c r="E7364">
        <v>116000</v>
      </c>
      <c r="F7364" t="s">
        <v>38</v>
      </c>
      <c r="G7364" t="s">
        <v>70</v>
      </c>
      <c r="H7364" t="s">
        <v>1426</v>
      </c>
      <c r="I7364" t="s">
        <v>41</v>
      </c>
      <c r="J7364" t="s">
        <v>23</v>
      </c>
      <c r="K7364" t="s">
        <v>24</v>
      </c>
      <c r="L7364" t="s">
        <v>25</v>
      </c>
      <c r="M7364" t="s">
        <v>340</v>
      </c>
      <c r="N7364">
        <v>1598</v>
      </c>
      <c r="O7364" t="s">
        <v>366</v>
      </c>
      <c r="P7364" t="s">
        <v>257</v>
      </c>
      <c r="Q7364">
        <v>5</v>
      </c>
      <c r="R7364" t="s">
        <v>1179</v>
      </c>
    </row>
    <row r="7365" spans="1:18" x14ac:dyDescent="0.3">
      <c r="A7365">
        <v>7575</v>
      </c>
      <c r="B7365" t="s">
        <v>46</v>
      </c>
      <c r="C7365">
        <v>2012</v>
      </c>
      <c r="D7365">
        <v>590000</v>
      </c>
      <c r="E7365">
        <v>110000</v>
      </c>
      <c r="F7365" t="s">
        <v>56</v>
      </c>
      <c r="G7365" t="s">
        <v>57</v>
      </c>
      <c r="H7365" t="s">
        <v>1187</v>
      </c>
      <c r="I7365" t="s">
        <v>22</v>
      </c>
      <c r="J7365" t="s">
        <v>23</v>
      </c>
      <c r="K7365" t="s">
        <v>24</v>
      </c>
      <c r="L7365" t="s">
        <v>33</v>
      </c>
      <c r="M7365" t="s">
        <v>288</v>
      </c>
      <c r="N7365">
        <v>1582</v>
      </c>
      <c r="O7365" t="s">
        <v>289</v>
      </c>
      <c r="P7365" t="s">
        <v>290</v>
      </c>
      <c r="Q7365">
        <v>5</v>
      </c>
      <c r="R7365" t="s">
        <v>1179</v>
      </c>
    </row>
    <row r="7366" spans="1:18" x14ac:dyDescent="0.3">
      <c r="A7366">
        <v>7576</v>
      </c>
      <c r="B7366" t="s">
        <v>88</v>
      </c>
      <c r="C7366">
        <v>2013</v>
      </c>
      <c r="D7366">
        <v>750000</v>
      </c>
      <c r="E7366">
        <v>70000</v>
      </c>
      <c r="F7366" t="s">
        <v>38</v>
      </c>
      <c r="G7366" t="s">
        <v>70</v>
      </c>
      <c r="H7366" t="s">
        <v>1426</v>
      </c>
      <c r="I7366" t="s">
        <v>22</v>
      </c>
      <c r="J7366" t="s">
        <v>23</v>
      </c>
      <c r="K7366" t="s">
        <v>24</v>
      </c>
      <c r="L7366" t="s">
        <v>33</v>
      </c>
      <c r="M7366" t="s">
        <v>282</v>
      </c>
      <c r="N7366">
        <v>2179</v>
      </c>
      <c r="O7366" t="s">
        <v>446</v>
      </c>
      <c r="P7366" t="s">
        <v>447</v>
      </c>
      <c r="Q7366">
        <v>7</v>
      </c>
      <c r="R7366" t="s">
        <v>1179</v>
      </c>
    </row>
    <row r="7367" spans="1:18" x14ac:dyDescent="0.3">
      <c r="A7367">
        <v>7577</v>
      </c>
      <c r="B7367" t="s">
        <v>631</v>
      </c>
      <c r="C7367">
        <v>2011</v>
      </c>
      <c r="D7367">
        <v>254999</v>
      </c>
      <c r="E7367">
        <v>100000</v>
      </c>
      <c r="F7367" t="s">
        <v>38</v>
      </c>
      <c r="G7367" t="s">
        <v>70</v>
      </c>
      <c r="H7367" t="s">
        <v>1426</v>
      </c>
      <c r="I7367" t="s">
        <v>22</v>
      </c>
      <c r="J7367" t="s">
        <v>23</v>
      </c>
      <c r="K7367" t="s">
        <v>24</v>
      </c>
      <c r="L7367" t="s">
        <v>42</v>
      </c>
      <c r="M7367" t="s">
        <v>110</v>
      </c>
      <c r="N7367">
        <v>1248</v>
      </c>
      <c r="O7367" t="s">
        <v>393</v>
      </c>
      <c r="P7367" t="s">
        <v>943</v>
      </c>
      <c r="Q7367">
        <v>5</v>
      </c>
      <c r="R7367" t="s">
        <v>1179</v>
      </c>
    </row>
    <row r="7368" spans="1:18" x14ac:dyDescent="0.3">
      <c r="A7368">
        <v>7578</v>
      </c>
      <c r="B7368" t="s">
        <v>46</v>
      </c>
      <c r="C7368">
        <v>2015</v>
      </c>
      <c r="D7368">
        <v>499000</v>
      </c>
      <c r="E7368">
        <v>20000</v>
      </c>
      <c r="F7368" t="s">
        <v>56</v>
      </c>
      <c r="G7368" t="s">
        <v>57</v>
      </c>
      <c r="H7368" t="s">
        <v>931</v>
      </c>
      <c r="I7368" t="s">
        <v>41</v>
      </c>
      <c r="J7368" t="s">
        <v>23</v>
      </c>
      <c r="K7368" t="s">
        <v>24</v>
      </c>
      <c r="L7368" t="s">
        <v>25</v>
      </c>
      <c r="M7368" t="s">
        <v>85</v>
      </c>
      <c r="N7368">
        <v>1197</v>
      </c>
      <c r="O7368" t="s">
        <v>54</v>
      </c>
      <c r="P7368" t="s">
        <v>549</v>
      </c>
      <c r="Q7368">
        <v>5</v>
      </c>
      <c r="R7368" t="s">
        <v>1179</v>
      </c>
    </row>
    <row r="7369" spans="1:18" x14ac:dyDescent="0.3">
      <c r="A7369">
        <v>7579</v>
      </c>
      <c r="B7369" t="s">
        <v>18</v>
      </c>
      <c r="C7369">
        <v>2018</v>
      </c>
      <c r="D7369">
        <v>730000</v>
      </c>
      <c r="E7369">
        <v>60000</v>
      </c>
      <c r="F7369" t="s">
        <v>124</v>
      </c>
      <c r="G7369" t="s">
        <v>832</v>
      </c>
      <c r="H7369" t="s">
        <v>1779</v>
      </c>
      <c r="I7369" t="s">
        <v>22</v>
      </c>
      <c r="J7369" t="s">
        <v>23</v>
      </c>
      <c r="K7369" t="s">
        <v>154</v>
      </c>
      <c r="L7369" t="s">
        <v>25</v>
      </c>
      <c r="M7369" t="s">
        <v>424</v>
      </c>
      <c r="N7369">
        <v>1248</v>
      </c>
      <c r="O7369" t="s">
        <v>425</v>
      </c>
      <c r="P7369" t="s">
        <v>28</v>
      </c>
      <c r="Q7369">
        <v>5</v>
      </c>
      <c r="R7369" t="s">
        <v>1179</v>
      </c>
    </row>
    <row r="7370" spans="1:18" x14ac:dyDescent="0.3">
      <c r="A7370">
        <v>7580</v>
      </c>
      <c r="B7370" t="s">
        <v>37</v>
      </c>
      <c r="C7370">
        <v>2016</v>
      </c>
      <c r="D7370">
        <v>650000</v>
      </c>
      <c r="E7370">
        <v>30000</v>
      </c>
      <c r="F7370" t="s">
        <v>124</v>
      </c>
      <c r="G7370" t="s">
        <v>832</v>
      </c>
      <c r="H7370" t="s">
        <v>1779</v>
      </c>
      <c r="I7370" t="s">
        <v>22</v>
      </c>
      <c r="J7370" t="s">
        <v>23</v>
      </c>
      <c r="K7370" t="s">
        <v>24</v>
      </c>
      <c r="L7370" t="s">
        <v>33</v>
      </c>
      <c r="M7370" t="s">
        <v>186</v>
      </c>
      <c r="N7370">
        <v>1498</v>
      </c>
      <c r="O7370" t="s">
        <v>105</v>
      </c>
      <c r="P7370" t="s">
        <v>95</v>
      </c>
      <c r="Q7370">
        <v>5</v>
      </c>
      <c r="R7370" t="s">
        <v>1179</v>
      </c>
    </row>
    <row r="7371" spans="1:18" x14ac:dyDescent="0.3">
      <c r="A7371">
        <v>7581</v>
      </c>
      <c r="B7371" t="s">
        <v>75</v>
      </c>
      <c r="C7371">
        <v>2012</v>
      </c>
      <c r="D7371">
        <v>220000</v>
      </c>
      <c r="E7371">
        <v>75000</v>
      </c>
      <c r="F7371" t="s">
        <v>124</v>
      </c>
      <c r="G7371" t="s">
        <v>832</v>
      </c>
      <c r="H7371" t="s">
        <v>1779</v>
      </c>
      <c r="I7371" t="s">
        <v>22</v>
      </c>
      <c r="J7371" t="s">
        <v>23</v>
      </c>
      <c r="K7371" t="s">
        <v>24</v>
      </c>
      <c r="L7371" t="s">
        <v>25</v>
      </c>
      <c r="M7371" t="s">
        <v>505</v>
      </c>
      <c r="N7371">
        <v>1461</v>
      </c>
      <c r="O7371" t="s">
        <v>846</v>
      </c>
      <c r="P7371" t="s">
        <v>74</v>
      </c>
      <c r="Q7371">
        <v>5</v>
      </c>
      <c r="R7371" t="s">
        <v>1179</v>
      </c>
    </row>
    <row r="7372" spans="1:18" x14ac:dyDescent="0.3">
      <c r="A7372">
        <v>7584</v>
      </c>
      <c r="B7372" t="s">
        <v>109</v>
      </c>
      <c r="C7372">
        <v>2006</v>
      </c>
      <c r="D7372">
        <v>100000</v>
      </c>
      <c r="E7372">
        <v>110000</v>
      </c>
      <c r="F7372" t="s">
        <v>38</v>
      </c>
      <c r="G7372" t="s">
        <v>983</v>
      </c>
      <c r="H7372" t="s">
        <v>2491</v>
      </c>
      <c r="I7372" t="s">
        <v>22</v>
      </c>
      <c r="J7372" t="s">
        <v>23</v>
      </c>
      <c r="K7372" t="s">
        <v>24</v>
      </c>
      <c r="L7372" t="s">
        <v>42</v>
      </c>
      <c r="M7372" t="s">
        <v>127</v>
      </c>
      <c r="N7372">
        <v>1405</v>
      </c>
      <c r="O7372" t="s">
        <v>665</v>
      </c>
      <c r="P7372" t="s">
        <v>716</v>
      </c>
      <c r="Q7372">
        <v>5</v>
      </c>
      <c r="R7372" t="s">
        <v>1179</v>
      </c>
    </row>
    <row r="7373" spans="1:18" x14ac:dyDescent="0.3">
      <c r="A7373">
        <v>7585</v>
      </c>
      <c r="B7373" t="s">
        <v>46</v>
      </c>
      <c r="C7373">
        <v>2004</v>
      </c>
      <c r="D7373">
        <v>110000</v>
      </c>
      <c r="E7373">
        <v>120000</v>
      </c>
      <c r="F7373" t="s">
        <v>38</v>
      </c>
      <c r="G7373" t="s">
        <v>983</v>
      </c>
      <c r="H7373" t="s">
        <v>2011</v>
      </c>
      <c r="I7373" t="s">
        <v>41</v>
      </c>
      <c r="J7373" t="s">
        <v>23</v>
      </c>
      <c r="K7373" t="s">
        <v>24</v>
      </c>
      <c r="L7373" t="s">
        <v>304</v>
      </c>
      <c r="M7373" t="s">
        <v>674</v>
      </c>
      <c r="N7373">
        <v>1599</v>
      </c>
      <c r="O7373" t="s">
        <v>449</v>
      </c>
      <c r="P7373" t="s">
        <v>2159</v>
      </c>
      <c r="Q7373">
        <v>5</v>
      </c>
      <c r="R7373" t="s">
        <v>1179</v>
      </c>
    </row>
    <row r="7374" spans="1:18" x14ac:dyDescent="0.3">
      <c r="A7374">
        <v>7586</v>
      </c>
      <c r="B7374" t="s">
        <v>109</v>
      </c>
      <c r="C7374">
        <v>2009</v>
      </c>
      <c r="D7374">
        <v>152000</v>
      </c>
      <c r="E7374">
        <v>48000</v>
      </c>
      <c r="F7374" t="s">
        <v>38</v>
      </c>
      <c r="G7374" t="s">
        <v>983</v>
      </c>
      <c r="H7374" t="s">
        <v>2492</v>
      </c>
      <c r="I7374" t="s">
        <v>22</v>
      </c>
      <c r="J7374" t="s">
        <v>23</v>
      </c>
      <c r="K7374" t="s">
        <v>24</v>
      </c>
      <c r="L7374" t="s">
        <v>33</v>
      </c>
      <c r="M7374" t="s">
        <v>142</v>
      </c>
      <c r="N7374">
        <v>1405</v>
      </c>
      <c r="O7374" t="s">
        <v>561</v>
      </c>
      <c r="P7374" t="s">
        <v>562</v>
      </c>
      <c r="Q7374">
        <v>5</v>
      </c>
      <c r="R7374" t="s">
        <v>1179</v>
      </c>
    </row>
    <row r="7375" spans="1:18" x14ac:dyDescent="0.3">
      <c r="A7375">
        <v>7587</v>
      </c>
      <c r="B7375" t="s">
        <v>18</v>
      </c>
      <c r="C7375">
        <v>2020</v>
      </c>
      <c r="D7375">
        <v>600000</v>
      </c>
      <c r="E7375">
        <v>5000</v>
      </c>
      <c r="F7375" t="s">
        <v>38</v>
      </c>
      <c r="G7375" t="s">
        <v>983</v>
      </c>
      <c r="H7375" t="s">
        <v>2492</v>
      </c>
      <c r="I7375" t="s">
        <v>41</v>
      </c>
      <c r="J7375" t="s">
        <v>23</v>
      </c>
      <c r="K7375" t="s">
        <v>154</v>
      </c>
      <c r="L7375" t="s">
        <v>25</v>
      </c>
      <c r="M7375" t="s">
        <v>903</v>
      </c>
      <c r="N7375">
        <v>1197</v>
      </c>
      <c r="O7375" t="s">
        <v>265</v>
      </c>
      <c r="P7375" t="s">
        <v>266</v>
      </c>
      <c r="Q7375">
        <v>5</v>
      </c>
      <c r="R7375" t="s">
        <v>1179</v>
      </c>
    </row>
    <row r="7376" spans="1:18" x14ac:dyDescent="0.3">
      <c r="A7376">
        <v>7588</v>
      </c>
      <c r="B7376" t="s">
        <v>120</v>
      </c>
      <c r="C7376">
        <v>2016</v>
      </c>
      <c r="D7376">
        <v>620000</v>
      </c>
      <c r="E7376">
        <v>120000</v>
      </c>
      <c r="F7376" t="s">
        <v>38</v>
      </c>
      <c r="G7376" t="s">
        <v>983</v>
      </c>
      <c r="H7376" t="s">
        <v>2492</v>
      </c>
      <c r="I7376" t="s">
        <v>22</v>
      </c>
      <c r="J7376" t="s">
        <v>23</v>
      </c>
      <c r="K7376" t="s">
        <v>24</v>
      </c>
      <c r="L7376" t="s">
        <v>25</v>
      </c>
      <c r="M7376" t="s">
        <v>641</v>
      </c>
      <c r="N7376">
        <v>2499</v>
      </c>
      <c r="O7376" t="s">
        <v>642</v>
      </c>
      <c r="P7376" t="s">
        <v>643</v>
      </c>
      <c r="Q7376">
        <v>10</v>
      </c>
      <c r="R7376" t="s">
        <v>1179</v>
      </c>
    </row>
    <row r="7377" spans="1:18" x14ac:dyDescent="0.3">
      <c r="A7377">
        <v>7589</v>
      </c>
      <c r="B7377" t="s">
        <v>65</v>
      </c>
      <c r="C7377">
        <v>2018</v>
      </c>
      <c r="D7377">
        <v>780000</v>
      </c>
      <c r="E7377">
        <v>116000</v>
      </c>
      <c r="F7377" t="s">
        <v>38</v>
      </c>
      <c r="G7377" t="s">
        <v>983</v>
      </c>
      <c r="H7377" t="s">
        <v>2011</v>
      </c>
      <c r="I7377" t="s">
        <v>22</v>
      </c>
      <c r="J7377" t="s">
        <v>23</v>
      </c>
      <c r="K7377" t="s">
        <v>24</v>
      </c>
      <c r="L7377" t="s">
        <v>25</v>
      </c>
      <c r="M7377" t="s">
        <v>66</v>
      </c>
      <c r="N7377">
        <v>1364</v>
      </c>
      <c r="O7377" t="s">
        <v>166</v>
      </c>
      <c r="P7377" t="s">
        <v>68</v>
      </c>
      <c r="Q7377">
        <v>5</v>
      </c>
      <c r="R7377" t="s">
        <v>1179</v>
      </c>
    </row>
    <row r="7378" spans="1:18" x14ac:dyDescent="0.3">
      <c r="A7378">
        <v>7590</v>
      </c>
      <c r="B7378" t="s">
        <v>18</v>
      </c>
      <c r="C7378">
        <v>2020</v>
      </c>
      <c r="D7378">
        <v>445000</v>
      </c>
      <c r="E7378">
        <v>1000</v>
      </c>
      <c r="F7378" t="s">
        <v>38</v>
      </c>
      <c r="G7378" t="s">
        <v>983</v>
      </c>
      <c r="H7378" t="s">
        <v>1866</v>
      </c>
      <c r="I7378" t="s">
        <v>41</v>
      </c>
      <c r="J7378" t="s">
        <v>23</v>
      </c>
      <c r="K7378" t="s">
        <v>24</v>
      </c>
      <c r="L7378" t="s">
        <v>25</v>
      </c>
      <c r="M7378" t="s">
        <v>264</v>
      </c>
      <c r="N7378">
        <v>1197</v>
      </c>
      <c r="O7378" t="s">
        <v>265</v>
      </c>
      <c r="P7378" t="s">
        <v>266</v>
      </c>
      <c r="Q7378">
        <v>5</v>
      </c>
      <c r="R7378" t="s">
        <v>1179</v>
      </c>
    </row>
    <row r="7379" spans="1:18" x14ac:dyDescent="0.3">
      <c r="A7379">
        <v>7591</v>
      </c>
      <c r="B7379" t="s">
        <v>46</v>
      </c>
      <c r="C7379">
        <v>2018</v>
      </c>
      <c r="D7379">
        <v>575000</v>
      </c>
      <c r="E7379">
        <v>15000</v>
      </c>
      <c r="F7379" t="s">
        <v>38</v>
      </c>
      <c r="G7379" t="s">
        <v>983</v>
      </c>
      <c r="H7379" t="s">
        <v>2493</v>
      </c>
      <c r="I7379" t="s">
        <v>41</v>
      </c>
      <c r="J7379" t="s">
        <v>23</v>
      </c>
      <c r="K7379" t="s">
        <v>154</v>
      </c>
      <c r="L7379" t="s">
        <v>25</v>
      </c>
      <c r="M7379" t="s">
        <v>988</v>
      </c>
      <c r="N7379">
        <v>1197</v>
      </c>
      <c r="O7379" t="s">
        <v>54</v>
      </c>
      <c r="P7379" t="s">
        <v>55</v>
      </c>
      <c r="Q7379">
        <v>5</v>
      </c>
      <c r="R7379" t="s">
        <v>1179</v>
      </c>
    </row>
    <row r="7380" spans="1:18" x14ac:dyDescent="0.3">
      <c r="A7380">
        <v>7592</v>
      </c>
      <c r="B7380" t="s">
        <v>18</v>
      </c>
      <c r="C7380">
        <v>2018</v>
      </c>
      <c r="D7380">
        <v>975000</v>
      </c>
      <c r="E7380">
        <v>5000</v>
      </c>
      <c r="F7380" t="s">
        <v>38</v>
      </c>
      <c r="G7380" t="s">
        <v>983</v>
      </c>
      <c r="H7380" t="s">
        <v>2493</v>
      </c>
      <c r="I7380" t="s">
        <v>22</v>
      </c>
      <c r="J7380" t="s">
        <v>23</v>
      </c>
      <c r="K7380" t="s">
        <v>24</v>
      </c>
      <c r="L7380" t="s">
        <v>25</v>
      </c>
      <c r="M7380" t="s">
        <v>225</v>
      </c>
      <c r="N7380">
        <v>1248</v>
      </c>
      <c r="O7380" t="s">
        <v>94</v>
      </c>
      <c r="P7380" t="s">
        <v>95</v>
      </c>
      <c r="Q7380">
        <v>5</v>
      </c>
      <c r="R7380" t="s">
        <v>1179</v>
      </c>
    </row>
    <row r="7381" spans="1:18" x14ac:dyDescent="0.3">
      <c r="A7381">
        <v>7593</v>
      </c>
      <c r="B7381" t="s">
        <v>109</v>
      </c>
      <c r="C7381">
        <v>2019</v>
      </c>
      <c r="D7381">
        <v>450000</v>
      </c>
      <c r="E7381">
        <v>3500</v>
      </c>
      <c r="F7381" t="s">
        <v>38</v>
      </c>
      <c r="G7381" t="s">
        <v>983</v>
      </c>
      <c r="H7381" t="s">
        <v>2492</v>
      </c>
      <c r="I7381" t="s">
        <v>41</v>
      </c>
      <c r="J7381" t="s">
        <v>23</v>
      </c>
      <c r="K7381" t="s">
        <v>24</v>
      </c>
      <c r="L7381" t="s">
        <v>25</v>
      </c>
      <c r="M7381" t="s">
        <v>503</v>
      </c>
      <c r="N7381">
        <v>1199</v>
      </c>
      <c r="O7381" t="s">
        <v>941</v>
      </c>
      <c r="P7381" t="s">
        <v>112</v>
      </c>
      <c r="Q7381">
        <v>5</v>
      </c>
      <c r="R7381" t="s">
        <v>1179</v>
      </c>
    </row>
    <row r="7382" spans="1:18" x14ac:dyDescent="0.3">
      <c r="A7382">
        <v>7594</v>
      </c>
      <c r="B7382" t="s">
        <v>69</v>
      </c>
      <c r="C7382">
        <v>2015</v>
      </c>
      <c r="D7382">
        <v>480000</v>
      </c>
      <c r="E7382">
        <v>80000</v>
      </c>
      <c r="F7382" t="s">
        <v>38</v>
      </c>
      <c r="G7382" t="s">
        <v>983</v>
      </c>
      <c r="H7382" t="s">
        <v>2492</v>
      </c>
      <c r="I7382" t="s">
        <v>22</v>
      </c>
      <c r="J7382" t="s">
        <v>23</v>
      </c>
      <c r="K7382" t="s">
        <v>24</v>
      </c>
      <c r="L7382" t="s">
        <v>25</v>
      </c>
      <c r="M7382" t="s">
        <v>737</v>
      </c>
      <c r="N7382">
        <v>1498</v>
      </c>
      <c r="O7382" t="s">
        <v>738</v>
      </c>
      <c r="P7382" t="s">
        <v>719</v>
      </c>
      <c r="Q7382">
        <v>5</v>
      </c>
      <c r="R7382" t="s">
        <v>1179</v>
      </c>
    </row>
    <row r="7383" spans="1:18" x14ac:dyDescent="0.3">
      <c r="A7383">
        <v>7595</v>
      </c>
      <c r="B7383" t="s">
        <v>18</v>
      </c>
      <c r="C7383">
        <v>2008</v>
      </c>
      <c r="D7383">
        <v>110000</v>
      </c>
      <c r="E7383">
        <v>48676</v>
      </c>
      <c r="F7383" t="s">
        <v>38</v>
      </c>
      <c r="G7383" t="s">
        <v>983</v>
      </c>
      <c r="H7383" t="s">
        <v>2492</v>
      </c>
      <c r="I7383" t="s">
        <v>41</v>
      </c>
      <c r="J7383" t="s">
        <v>23</v>
      </c>
      <c r="K7383" t="s">
        <v>24</v>
      </c>
      <c r="L7383" t="s">
        <v>25</v>
      </c>
      <c r="M7383" t="s">
        <v>96</v>
      </c>
      <c r="N7383">
        <v>796</v>
      </c>
      <c r="O7383" t="s">
        <v>131</v>
      </c>
      <c r="P7383" t="s">
        <v>2169</v>
      </c>
      <c r="Q7383">
        <v>8</v>
      </c>
      <c r="R7383" t="s">
        <v>1179</v>
      </c>
    </row>
    <row r="7384" spans="1:18" x14ac:dyDescent="0.3">
      <c r="A7384">
        <v>7597</v>
      </c>
      <c r="B7384" t="s">
        <v>239</v>
      </c>
      <c r="C7384">
        <v>2018</v>
      </c>
      <c r="D7384">
        <v>5830000</v>
      </c>
      <c r="E7384">
        <v>30000</v>
      </c>
      <c r="F7384" t="s">
        <v>38</v>
      </c>
      <c r="G7384" t="s">
        <v>983</v>
      </c>
      <c r="H7384" t="s">
        <v>2491</v>
      </c>
      <c r="I7384" t="s">
        <v>22</v>
      </c>
      <c r="J7384" t="s">
        <v>23</v>
      </c>
      <c r="K7384" t="s">
        <v>154</v>
      </c>
      <c r="L7384" t="s">
        <v>25</v>
      </c>
      <c r="M7384" t="s">
        <v>750</v>
      </c>
      <c r="N7384">
        <v>2993</v>
      </c>
      <c r="O7384" t="s">
        <v>751</v>
      </c>
      <c r="P7384" t="s">
        <v>752</v>
      </c>
      <c r="Q7384">
        <v>4</v>
      </c>
      <c r="R7384" t="s">
        <v>1179</v>
      </c>
    </row>
    <row r="7385" spans="1:18" x14ac:dyDescent="0.3">
      <c r="A7385">
        <v>7598</v>
      </c>
      <c r="B7385" t="s">
        <v>46</v>
      </c>
      <c r="C7385">
        <v>2014</v>
      </c>
      <c r="D7385">
        <v>415000</v>
      </c>
      <c r="E7385">
        <v>72000</v>
      </c>
      <c r="F7385" t="s">
        <v>38</v>
      </c>
      <c r="G7385" t="s">
        <v>983</v>
      </c>
      <c r="H7385" t="s">
        <v>2491</v>
      </c>
      <c r="I7385" t="s">
        <v>41</v>
      </c>
      <c r="J7385" t="s">
        <v>158</v>
      </c>
      <c r="K7385" t="s">
        <v>24</v>
      </c>
      <c r="L7385" t="s">
        <v>25</v>
      </c>
      <c r="M7385" t="s">
        <v>133</v>
      </c>
      <c r="N7385">
        <v>1197</v>
      </c>
      <c r="O7385" t="s">
        <v>134</v>
      </c>
      <c r="P7385" t="s">
        <v>135</v>
      </c>
      <c r="Q7385">
        <v>5</v>
      </c>
      <c r="R7385" t="s">
        <v>1179</v>
      </c>
    </row>
    <row r="7386" spans="1:18" x14ac:dyDescent="0.3">
      <c r="A7386">
        <v>7599</v>
      </c>
      <c r="B7386" t="s">
        <v>18</v>
      </c>
      <c r="C7386">
        <v>2015</v>
      </c>
      <c r="D7386">
        <v>475000</v>
      </c>
      <c r="E7386">
        <v>51000</v>
      </c>
      <c r="F7386" t="s">
        <v>38</v>
      </c>
      <c r="G7386" t="s">
        <v>983</v>
      </c>
      <c r="H7386" t="s">
        <v>1866</v>
      </c>
      <c r="I7386" t="s">
        <v>41</v>
      </c>
      <c r="J7386" t="s">
        <v>158</v>
      </c>
      <c r="K7386" t="s">
        <v>24</v>
      </c>
      <c r="L7386" t="s">
        <v>25</v>
      </c>
      <c r="M7386" t="s">
        <v>222</v>
      </c>
      <c r="N7386">
        <v>1197</v>
      </c>
      <c r="O7386" t="s">
        <v>265</v>
      </c>
      <c r="P7386" t="s">
        <v>266</v>
      </c>
      <c r="Q7386">
        <v>5</v>
      </c>
      <c r="R7386" t="s">
        <v>1179</v>
      </c>
    </row>
    <row r="7387" spans="1:18" x14ac:dyDescent="0.3">
      <c r="A7387">
        <v>7600</v>
      </c>
      <c r="B7387" t="s">
        <v>18</v>
      </c>
      <c r="C7387">
        <v>2017</v>
      </c>
      <c r="D7387">
        <v>525000</v>
      </c>
      <c r="E7387">
        <v>29000</v>
      </c>
      <c r="F7387" t="s">
        <v>38</v>
      </c>
      <c r="G7387" t="s">
        <v>983</v>
      </c>
      <c r="H7387" t="s">
        <v>2011</v>
      </c>
      <c r="I7387" t="s">
        <v>41</v>
      </c>
      <c r="J7387" t="s">
        <v>158</v>
      </c>
      <c r="K7387" t="s">
        <v>24</v>
      </c>
      <c r="L7387" t="s">
        <v>25</v>
      </c>
      <c r="M7387" t="s">
        <v>903</v>
      </c>
      <c r="N7387">
        <v>1197</v>
      </c>
      <c r="O7387" t="s">
        <v>265</v>
      </c>
      <c r="P7387" t="s">
        <v>266</v>
      </c>
      <c r="Q7387">
        <v>5</v>
      </c>
      <c r="R7387" t="s">
        <v>1179</v>
      </c>
    </row>
    <row r="7388" spans="1:18" x14ac:dyDescent="0.3">
      <c r="A7388">
        <v>7601</v>
      </c>
      <c r="B7388" t="s">
        <v>18</v>
      </c>
      <c r="C7388">
        <v>2015</v>
      </c>
      <c r="D7388">
        <v>365000</v>
      </c>
      <c r="E7388">
        <v>28000</v>
      </c>
      <c r="F7388" t="s">
        <v>38</v>
      </c>
      <c r="G7388" t="s">
        <v>983</v>
      </c>
      <c r="H7388" t="s">
        <v>2491</v>
      </c>
      <c r="I7388" t="s">
        <v>41</v>
      </c>
      <c r="J7388" t="s">
        <v>158</v>
      </c>
      <c r="K7388" t="s">
        <v>24</v>
      </c>
      <c r="L7388" t="s">
        <v>25</v>
      </c>
      <c r="M7388" t="s">
        <v>837</v>
      </c>
      <c r="N7388">
        <v>1197</v>
      </c>
      <c r="O7388" t="s">
        <v>265</v>
      </c>
      <c r="P7388" t="s">
        <v>266</v>
      </c>
      <c r="Q7388">
        <v>5</v>
      </c>
      <c r="R7388" t="s">
        <v>1179</v>
      </c>
    </row>
    <row r="7389" spans="1:18" x14ac:dyDescent="0.3">
      <c r="A7389">
        <v>7602</v>
      </c>
      <c r="B7389" t="s">
        <v>18</v>
      </c>
      <c r="C7389">
        <v>2011</v>
      </c>
      <c r="D7389">
        <v>375000</v>
      </c>
      <c r="E7389">
        <v>97000</v>
      </c>
      <c r="F7389" t="s">
        <v>38</v>
      </c>
      <c r="G7389" t="s">
        <v>983</v>
      </c>
      <c r="H7389" t="s">
        <v>2491</v>
      </c>
      <c r="I7389" t="s">
        <v>22</v>
      </c>
      <c r="J7389" t="s">
        <v>158</v>
      </c>
      <c r="K7389" t="s">
        <v>24</v>
      </c>
      <c r="L7389" t="s">
        <v>25</v>
      </c>
      <c r="M7389" t="s">
        <v>229</v>
      </c>
      <c r="N7389">
        <v>1248</v>
      </c>
      <c r="O7389" t="s">
        <v>27</v>
      </c>
      <c r="P7389" t="s">
        <v>28</v>
      </c>
      <c r="Q7389">
        <v>5</v>
      </c>
      <c r="R7389" t="s">
        <v>1179</v>
      </c>
    </row>
    <row r="7390" spans="1:18" x14ac:dyDescent="0.3">
      <c r="A7390">
        <v>7603</v>
      </c>
      <c r="B7390" t="s">
        <v>18</v>
      </c>
      <c r="C7390">
        <v>2018</v>
      </c>
      <c r="D7390">
        <v>765000</v>
      </c>
      <c r="E7390">
        <v>59000</v>
      </c>
      <c r="F7390" t="s">
        <v>38</v>
      </c>
      <c r="G7390" t="s">
        <v>983</v>
      </c>
      <c r="H7390" t="s">
        <v>2011</v>
      </c>
      <c r="I7390" t="s">
        <v>22</v>
      </c>
      <c r="J7390" t="s">
        <v>158</v>
      </c>
      <c r="K7390" t="s">
        <v>24</v>
      </c>
      <c r="L7390" t="s">
        <v>25</v>
      </c>
      <c r="M7390" t="s">
        <v>424</v>
      </c>
      <c r="N7390">
        <v>1248</v>
      </c>
      <c r="O7390" t="s">
        <v>425</v>
      </c>
      <c r="P7390" t="s">
        <v>28</v>
      </c>
      <c r="Q7390">
        <v>5</v>
      </c>
      <c r="R7390" t="s">
        <v>1179</v>
      </c>
    </row>
    <row r="7391" spans="1:18" x14ac:dyDescent="0.3">
      <c r="A7391">
        <v>7604</v>
      </c>
      <c r="B7391" t="s">
        <v>18</v>
      </c>
      <c r="C7391">
        <v>2019</v>
      </c>
      <c r="D7391">
        <v>770000</v>
      </c>
      <c r="E7391">
        <v>27000</v>
      </c>
      <c r="F7391" t="s">
        <v>38</v>
      </c>
      <c r="G7391" t="s">
        <v>983</v>
      </c>
      <c r="H7391" t="s">
        <v>2493</v>
      </c>
      <c r="I7391" t="s">
        <v>22</v>
      </c>
      <c r="J7391" t="s">
        <v>23</v>
      </c>
      <c r="K7391" t="s">
        <v>24</v>
      </c>
      <c r="L7391" t="s">
        <v>25</v>
      </c>
      <c r="M7391" t="s">
        <v>424</v>
      </c>
      <c r="N7391">
        <v>1248</v>
      </c>
      <c r="O7391" t="s">
        <v>425</v>
      </c>
      <c r="P7391" t="s">
        <v>28</v>
      </c>
      <c r="Q7391">
        <v>5</v>
      </c>
      <c r="R7391" t="s">
        <v>1179</v>
      </c>
    </row>
    <row r="7392" spans="1:18" x14ac:dyDescent="0.3">
      <c r="A7392">
        <v>7605</v>
      </c>
      <c r="B7392" t="s">
        <v>75</v>
      </c>
      <c r="C7392">
        <v>2018</v>
      </c>
      <c r="D7392">
        <v>350000</v>
      </c>
      <c r="E7392">
        <v>30000</v>
      </c>
      <c r="F7392" t="s">
        <v>38</v>
      </c>
      <c r="G7392" t="s">
        <v>983</v>
      </c>
      <c r="H7392" t="s">
        <v>2493</v>
      </c>
      <c r="I7392" t="s">
        <v>41</v>
      </c>
      <c r="J7392" t="s">
        <v>23</v>
      </c>
      <c r="K7392" t="s">
        <v>24</v>
      </c>
      <c r="L7392" t="s">
        <v>25</v>
      </c>
      <c r="M7392" t="s">
        <v>427</v>
      </c>
      <c r="N7392">
        <v>799</v>
      </c>
      <c r="O7392" t="s">
        <v>428</v>
      </c>
      <c r="P7392" t="s">
        <v>429</v>
      </c>
      <c r="Q7392">
        <v>5</v>
      </c>
      <c r="R7392" t="s">
        <v>1179</v>
      </c>
    </row>
    <row r="7393" spans="1:18" x14ac:dyDescent="0.3">
      <c r="A7393">
        <v>7606</v>
      </c>
      <c r="B7393" t="s">
        <v>88</v>
      </c>
      <c r="C7393">
        <v>2015</v>
      </c>
      <c r="D7393">
        <v>875000</v>
      </c>
      <c r="E7393">
        <v>70000</v>
      </c>
      <c r="F7393" t="s">
        <v>38</v>
      </c>
      <c r="G7393" t="s">
        <v>983</v>
      </c>
      <c r="H7393" t="s">
        <v>2491</v>
      </c>
      <c r="I7393" t="s">
        <v>22</v>
      </c>
      <c r="J7393" t="s">
        <v>23</v>
      </c>
      <c r="K7393" t="s">
        <v>24</v>
      </c>
      <c r="L7393" t="s">
        <v>25</v>
      </c>
      <c r="M7393" t="s">
        <v>605</v>
      </c>
      <c r="N7393">
        <v>1997</v>
      </c>
      <c r="O7393" t="s">
        <v>271</v>
      </c>
      <c r="P7393" t="s">
        <v>615</v>
      </c>
      <c r="Q7393">
        <v>7</v>
      </c>
      <c r="R7393" t="s">
        <v>1179</v>
      </c>
    </row>
    <row r="7394" spans="1:18" x14ac:dyDescent="0.3">
      <c r="A7394">
        <v>7607</v>
      </c>
      <c r="B7394" t="s">
        <v>88</v>
      </c>
      <c r="C7394">
        <v>2014</v>
      </c>
      <c r="D7394">
        <v>780000</v>
      </c>
      <c r="E7394">
        <v>69000</v>
      </c>
      <c r="F7394" t="s">
        <v>38</v>
      </c>
      <c r="G7394" t="s">
        <v>983</v>
      </c>
      <c r="H7394" t="s">
        <v>2011</v>
      </c>
      <c r="I7394" t="s">
        <v>22</v>
      </c>
      <c r="J7394" t="s">
        <v>158</v>
      </c>
      <c r="K7394" t="s">
        <v>24</v>
      </c>
      <c r="L7394" t="s">
        <v>25</v>
      </c>
      <c r="M7394" t="s">
        <v>282</v>
      </c>
      <c r="N7394">
        <v>2179</v>
      </c>
      <c r="O7394" t="s">
        <v>446</v>
      </c>
      <c r="P7394" t="s">
        <v>447</v>
      </c>
      <c r="Q7394">
        <v>7</v>
      </c>
      <c r="R7394" t="s">
        <v>1179</v>
      </c>
    </row>
    <row r="7395" spans="1:18" x14ac:dyDescent="0.3">
      <c r="A7395">
        <v>7608</v>
      </c>
      <c r="B7395" t="s">
        <v>18</v>
      </c>
      <c r="C7395">
        <v>2018</v>
      </c>
      <c r="D7395">
        <v>990000</v>
      </c>
      <c r="E7395">
        <v>15000</v>
      </c>
      <c r="F7395" t="s">
        <v>38</v>
      </c>
      <c r="G7395" t="s">
        <v>39</v>
      </c>
      <c r="H7395" t="s">
        <v>2494</v>
      </c>
      <c r="I7395" t="s">
        <v>22</v>
      </c>
      <c r="J7395" t="s">
        <v>23</v>
      </c>
      <c r="K7395" t="s">
        <v>24</v>
      </c>
      <c r="L7395" t="s">
        <v>25</v>
      </c>
      <c r="M7395" t="s">
        <v>225</v>
      </c>
      <c r="N7395">
        <v>1248</v>
      </c>
      <c r="O7395" t="s">
        <v>94</v>
      </c>
      <c r="P7395" t="s">
        <v>95</v>
      </c>
      <c r="Q7395">
        <v>5</v>
      </c>
      <c r="R7395" t="s">
        <v>1179</v>
      </c>
    </row>
    <row r="7396" spans="1:18" x14ac:dyDescent="0.3">
      <c r="A7396">
        <v>7609</v>
      </c>
      <c r="B7396" t="s">
        <v>18</v>
      </c>
      <c r="C7396">
        <v>2019</v>
      </c>
      <c r="D7396">
        <v>800000</v>
      </c>
      <c r="E7396">
        <v>35700</v>
      </c>
      <c r="F7396" t="s">
        <v>38</v>
      </c>
      <c r="G7396" t="s">
        <v>39</v>
      </c>
      <c r="H7396" t="s">
        <v>2494</v>
      </c>
      <c r="I7396" t="s">
        <v>22</v>
      </c>
      <c r="J7396" t="s">
        <v>158</v>
      </c>
      <c r="K7396" t="s">
        <v>24</v>
      </c>
      <c r="L7396" t="s">
        <v>25</v>
      </c>
      <c r="M7396" t="s">
        <v>424</v>
      </c>
      <c r="N7396">
        <v>1248</v>
      </c>
      <c r="O7396" t="s">
        <v>425</v>
      </c>
      <c r="P7396" t="s">
        <v>28</v>
      </c>
      <c r="Q7396">
        <v>5</v>
      </c>
      <c r="R7396" t="s">
        <v>1179</v>
      </c>
    </row>
    <row r="7397" spans="1:18" x14ac:dyDescent="0.3">
      <c r="A7397">
        <v>7610</v>
      </c>
      <c r="B7397" t="s">
        <v>46</v>
      </c>
      <c r="C7397">
        <v>2012</v>
      </c>
      <c r="D7397">
        <v>350000</v>
      </c>
      <c r="E7397">
        <v>120000</v>
      </c>
      <c r="F7397" t="s">
        <v>38</v>
      </c>
      <c r="G7397" t="s">
        <v>39</v>
      </c>
      <c r="H7397" t="s">
        <v>2494</v>
      </c>
      <c r="I7397" t="s">
        <v>22</v>
      </c>
      <c r="J7397" t="s">
        <v>23</v>
      </c>
      <c r="K7397" t="s">
        <v>24</v>
      </c>
      <c r="L7397" t="s">
        <v>42</v>
      </c>
      <c r="M7397" t="s">
        <v>288</v>
      </c>
      <c r="N7397">
        <v>1582</v>
      </c>
      <c r="O7397" t="s">
        <v>289</v>
      </c>
      <c r="P7397" t="s">
        <v>290</v>
      </c>
      <c r="Q7397">
        <v>5</v>
      </c>
      <c r="R7397" t="s">
        <v>1179</v>
      </c>
    </row>
    <row r="7398" spans="1:18" x14ac:dyDescent="0.3">
      <c r="A7398">
        <v>7611</v>
      </c>
      <c r="B7398" t="s">
        <v>221</v>
      </c>
      <c r="C7398">
        <v>2013</v>
      </c>
      <c r="D7398">
        <v>325000</v>
      </c>
      <c r="E7398">
        <v>120000</v>
      </c>
      <c r="F7398" t="s">
        <v>38</v>
      </c>
      <c r="G7398" t="s">
        <v>39</v>
      </c>
      <c r="H7398" t="s">
        <v>2494</v>
      </c>
      <c r="I7398" t="s">
        <v>22</v>
      </c>
      <c r="J7398" t="s">
        <v>23</v>
      </c>
      <c r="K7398" t="s">
        <v>24</v>
      </c>
      <c r="L7398" t="s">
        <v>25</v>
      </c>
      <c r="M7398" t="s">
        <v>655</v>
      </c>
      <c r="N7398">
        <v>1199</v>
      </c>
      <c r="O7398" t="s">
        <v>82</v>
      </c>
      <c r="P7398" t="s">
        <v>656</v>
      </c>
      <c r="Q7398">
        <v>5</v>
      </c>
      <c r="R7398" t="s">
        <v>1179</v>
      </c>
    </row>
    <row r="7399" spans="1:18" x14ac:dyDescent="0.3">
      <c r="A7399">
        <v>7612</v>
      </c>
      <c r="B7399" t="s">
        <v>221</v>
      </c>
      <c r="C7399">
        <v>2013</v>
      </c>
      <c r="D7399">
        <v>360000</v>
      </c>
      <c r="E7399">
        <v>80000</v>
      </c>
      <c r="F7399" t="s">
        <v>38</v>
      </c>
      <c r="G7399" t="s">
        <v>39</v>
      </c>
      <c r="H7399" t="s">
        <v>2494</v>
      </c>
      <c r="I7399" t="s">
        <v>22</v>
      </c>
      <c r="J7399" t="s">
        <v>23</v>
      </c>
      <c r="K7399" t="s">
        <v>24</v>
      </c>
      <c r="L7399" t="s">
        <v>25</v>
      </c>
      <c r="M7399" t="s">
        <v>655</v>
      </c>
      <c r="N7399">
        <v>1199</v>
      </c>
      <c r="O7399" t="s">
        <v>82</v>
      </c>
      <c r="P7399" t="s">
        <v>656</v>
      </c>
      <c r="Q7399">
        <v>5</v>
      </c>
      <c r="R7399" t="s">
        <v>1179</v>
      </c>
    </row>
    <row r="7400" spans="1:18" x14ac:dyDescent="0.3">
      <c r="A7400">
        <v>7613</v>
      </c>
      <c r="B7400" t="s">
        <v>18</v>
      </c>
      <c r="C7400">
        <v>2010</v>
      </c>
      <c r="D7400">
        <v>148000</v>
      </c>
      <c r="E7400">
        <v>120000</v>
      </c>
      <c r="F7400" t="s">
        <v>38</v>
      </c>
      <c r="G7400" t="s">
        <v>39</v>
      </c>
      <c r="H7400" t="s">
        <v>2474</v>
      </c>
      <c r="I7400" t="s">
        <v>41</v>
      </c>
      <c r="J7400" t="s">
        <v>23</v>
      </c>
      <c r="K7400" t="s">
        <v>24</v>
      </c>
      <c r="L7400" t="s">
        <v>25</v>
      </c>
      <c r="M7400" t="s">
        <v>540</v>
      </c>
      <c r="N7400">
        <v>998</v>
      </c>
      <c r="O7400" t="s">
        <v>67</v>
      </c>
      <c r="P7400" t="s">
        <v>141</v>
      </c>
      <c r="Q7400">
        <v>5</v>
      </c>
      <c r="R7400" t="s">
        <v>1179</v>
      </c>
    </row>
    <row r="7401" spans="1:18" x14ac:dyDescent="0.3">
      <c r="A7401">
        <v>7614</v>
      </c>
      <c r="B7401" t="s">
        <v>18</v>
      </c>
      <c r="C7401">
        <v>2017</v>
      </c>
      <c r="D7401">
        <v>670000</v>
      </c>
      <c r="E7401">
        <v>36000</v>
      </c>
      <c r="F7401" t="s">
        <v>38</v>
      </c>
      <c r="G7401" t="s">
        <v>39</v>
      </c>
      <c r="H7401" t="s">
        <v>2474</v>
      </c>
      <c r="I7401" t="s">
        <v>22</v>
      </c>
      <c r="J7401" t="s">
        <v>23</v>
      </c>
      <c r="K7401" t="s">
        <v>24</v>
      </c>
      <c r="L7401" t="s">
        <v>25</v>
      </c>
      <c r="M7401" t="s">
        <v>527</v>
      </c>
      <c r="N7401">
        <v>1248</v>
      </c>
      <c r="O7401" t="s">
        <v>27</v>
      </c>
      <c r="P7401" t="s">
        <v>28</v>
      </c>
      <c r="Q7401">
        <v>5</v>
      </c>
      <c r="R7401" t="s">
        <v>1179</v>
      </c>
    </row>
    <row r="7402" spans="1:18" x14ac:dyDescent="0.3">
      <c r="A7402">
        <v>7615</v>
      </c>
      <c r="B7402" t="s">
        <v>65</v>
      </c>
      <c r="C7402">
        <v>2014</v>
      </c>
      <c r="D7402">
        <v>430999</v>
      </c>
      <c r="E7402">
        <v>120000</v>
      </c>
      <c r="F7402" t="s">
        <v>38</v>
      </c>
      <c r="G7402" t="s">
        <v>39</v>
      </c>
      <c r="H7402" t="s">
        <v>2494</v>
      </c>
      <c r="I7402" t="s">
        <v>22</v>
      </c>
      <c r="J7402" t="s">
        <v>23</v>
      </c>
      <c r="K7402" t="s">
        <v>24</v>
      </c>
      <c r="L7402" t="s">
        <v>25</v>
      </c>
      <c r="M7402" t="s">
        <v>66</v>
      </c>
      <c r="N7402">
        <v>1364</v>
      </c>
      <c r="O7402" t="s">
        <v>244</v>
      </c>
      <c r="P7402" t="s">
        <v>68</v>
      </c>
      <c r="Q7402">
        <v>5</v>
      </c>
      <c r="R7402" t="s">
        <v>1179</v>
      </c>
    </row>
    <row r="7403" spans="1:18" x14ac:dyDescent="0.3">
      <c r="A7403">
        <v>7616</v>
      </c>
      <c r="B7403" t="s">
        <v>18</v>
      </c>
      <c r="C7403">
        <v>2017</v>
      </c>
      <c r="D7403">
        <v>260000</v>
      </c>
      <c r="E7403">
        <v>9000</v>
      </c>
      <c r="F7403" t="s">
        <v>19</v>
      </c>
      <c r="G7403" t="s">
        <v>789</v>
      </c>
      <c r="H7403" t="s">
        <v>1688</v>
      </c>
      <c r="I7403" t="s">
        <v>41</v>
      </c>
      <c r="J7403" t="s">
        <v>23</v>
      </c>
      <c r="K7403" t="s">
        <v>24</v>
      </c>
      <c r="L7403" t="s">
        <v>25</v>
      </c>
      <c r="M7403" t="s">
        <v>127</v>
      </c>
      <c r="N7403">
        <v>796</v>
      </c>
      <c r="O7403" t="s">
        <v>128</v>
      </c>
      <c r="P7403" t="s">
        <v>64</v>
      </c>
      <c r="Q7403">
        <v>8</v>
      </c>
      <c r="R7403" t="s">
        <v>1179</v>
      </c>
    </row>
    <row r="7404" spans="1:18" x14ac:dyDescent="0.3">
      <c r="A7404">
        <v>7617</v>
      </c>
      <c r="B7404" t="s">
        <v>109</v>
      </c>
      <c r="C7404">
        <v>2012</v>
      </c>
      <c r="D7404">
        <v>70000</v>
      </c>
      <c r="E7404">
        <v>50000</v>
      </c>
      <c r="F7404" t="s">
        <v>19</v>
      </c>
      <c r="G7404" t="s">
        <v>780</v>
      </c>
      <c r="H7404" t="s">
        <v>807</v>
      </c>
      <c r="I7404" t="s">
        <v>41</v>
      </c>
      <c r="J7404" t="s">
        <v>23</v>
      </c>
      <c r="K7404" t="s">
        <v>24</v>
      </c>
      <c r="L7404" t="s">
        <v>33</v>
      </c>
      <c r="M7404" t="s">
        <v>465</v>
      </c>
      <c r="N7404">
        <v>624</v>
      </c>
      <c r="O7404" t="s">
        <v>815</v>
      </c>
      <c r="P7404" t="s">
        <v>816</v>
      </c>
      <c r="Q7404">
        <v>4</v>
      </c>
      <c r="R7404" t="s">
        <v>1179</v>
      </c>
    </row>
    <row r="7405" spans="1:18" x14ac:dyDescent="0.3">
      <c r="A7405">
        <v>7618</v>
      </c>
      <c r="B7405" t="s">
        <v>75</v>
      </c>
      <c r="C7405">
        <v>2019</v>
      </c>
      <c r="D7405">
        <v>300000</v>
      </c>
      <c r="E7405">
        <v>35000</v>
      </c>
      <c r="F7405" t="s">
        <v>19</v>
      </c>
      <c r="G7405" t="s">
        <v>786</v>
      </c>
      <c r="H7405" t="s">
        <v>2059</v>
      </c>
      <c r="I7405" t="s">
        <v>41</v>
      </c>
      <c r="J7405" t="s">
        <v>23</v>
      </c>
      <c r="K7405" t="s">
        <v>24</v>
      </c>
      <c r="L7405" t="s">
        <v>25</v>
      </c>
      <c r="M7405" t="s">
        <v>305</v>
      </c>
      <c r="N7405">
        <v>999</v>
      </c>
      <c r="O7405" t="s">
        <v>86</v>
      </c>
      <c r="P7405" t="s">
        <v>306</v>
      </c>
      <c r="Q7405">
        <v>5</v>
      </c>
      <c r="R7405" t="s">
        <v>1179</v>
      </c>
    </row>
    <row r="7406" spans="1:18" x14ac:dyDescent="0.3">
      <c r="A7406">
        <v>7619</v>
      </c>
      <c r="B7406" t="s">
        <v>88</v>
      </c>
      <c r="C7406">
        <v>2011</v>
      </c>
      <c r="D7406">
        <v>150000</v>
      </c>
      <c r="E7406">
        <v>130000</v>
      </c>
      <c r="F7406" t="s">
        <v>19</v>
      </c>
      <c r="G7406" t="s">
        <v>857</v>
      </c>
      <c r="H7406" t="s">
        <v>1003</v>
      </c>
      <c r="I7406" t="s">
        <v>22</v>
      </c>
      <c r="J7406" t="s">
        <v>23</v>
      </c>
      <c r="K7406" t="s">
        <v>24</v>
      </c>
      <c r="L7406" t="s">
        <v>33</v>
      </c>
      <c r="M7406" t="s">
        <v>130</v>
      </c>
      <c r="N7406">
        <v>2498</v>
      </c>
      <c r="O7406" t="s">
        <v>627</v>
      </c>
      <c r="P7406" t="s">
        <v>628</v>
      </c>
      <c r="Q7406">
        <v>7</v>
      </c>
      <c r="R7406" t="s">
        <v>1179</v>
      </c>
    </row>
    <row r="7407" spans="1:18" x14ac:dyDescent="0.3">
      <c r="A7407">
        <v>7620</v>
      </c>
      <c r="B7407" t="s">
        <v>69</v>
      </c>
      <c r="C7407">
        <v>2010</v>
      </c>
      <c r="D7407">
        <v>260000</v>
      </c>
      <c r="E7407">
        <v>70000</v>
      </c>
      <c r="F7407" t="s">
        <v>19</v>
      </c>
      <c r="G7407" t="s">
        <v>786</v>
      </c>
      <c r="H7407" t="s">
        <v>1313</v>
      </c>
      <c r="I7407" t="s">
        <v>22</v>
      </c>
      <c r="J7407" t="s">
        <v>23</v>
      </c>
      <c r="K7407" t="s">
        <v>24</v>
      </c>
      <c r="L7407" t="s">
        <v>25</v>
      </c>
      <c r="M7407" t="s">
        <v>72</v>
      </c>
      <c r="N7407">
        <v>1399</v>
      </c>
      <c r="O7407" t="s">
        <v>388</v>
      </c>
      <c r="P7407" t="s">
        <v>74</v>
      </c>
      <c r="Q7407">
        <v>5</v>
      </c>
      <c r="R7407" t="s">
        <v>1179</v>
      </c>
    </row>
    <row r="7408" spans="1:18" x14ac:dyDescent="0.3">
      <c r="A7408">
        <v>7621</v>
      </c>
      <c r="B7408" t="s">
        <v>18</v>
      </c>
      <c r="C7408">
        <v>2012</v>
      </c>
      <c r="D7408">
        <v>320000</v>
      </c>
      <c r="E7408">
        <v>90000</v>
      </c>
      <c r="F7408" t="s">
        <v>19</v>
      </c>
      <c r="G7408" t="s">
        <v>786</v>
      </c>
      <c r="H7408" t="s">
        <v>2495</v>
      </c>
      <c r="I7408" t="s">
        <v>22</v>
      </c>
      <c r="J7408" t="s">
        <v>23</v>
      </c>
      <c r="K7408" t="s">
        <v>24</v>
      </c>
      <c r="L7408" t="s">
        <v>42</v>
      </c>
      <c r="M7408" t="s">
        <v>81</v>
      </c>
      <c r="N7408">
        <v>1248</v>
      </c>
      <c r="O7408" t="s">
        <v>82</v>
      </c>
      <c r="P7408" t="s">
        <v>28</v>
      </c>
      <c r="Q7408">
        <v>5</v>
      </c>
      <c r="R7408" t="s">
        <v>1179</v>
      </c>
    </row>
    <row r="7409" spans="1:18" x14ac:dyDescent="0.3">
      <c r="A7409">
        <v>7622</v>
      </c>
      <c r="B7409" t="s">
        <v>109</v>
      </c>
      <c r="C7409">
        <v>2018</v>
      </c>
      <c r="D7409">
        <v>700000</v>
      </c>
      <c r="E7409">
        <v>35000</v>
      </c>
      <c r="F7409" t="s">
        <v>19</v>
      </c>
      <c r="G7409" t="s">
        <v>83</v>
      </c>
      <c r="H7409" t="s">
        <v>989</v>
      </c>
      <c r="I7409" t="s">
        <v>41</v>
      </c>
      <c r="J7409" t="s">
        <v>23</v>
      </c>
      <c r="K7409" t="s">
        <v>24</v>
      </c>
      <c r="L7409" t="s">
        <v>25</v>
      </c>
      <c r="M7409" t="s">
        <v>142</v>
      </c>
      <c r="N7409">
        <v>1198</v>
      </c>
      <c r="O7409" t="s">
        <v>364</v>
      </c>
      <c r="P7409" t="s">
        <v>365</v>
      </c>
      <c r="Q7409">
        <v>5</v>
      </c>
      <c r="R7409" t="s">
        <v>1179</v>
      </c>
    </row>
    <row r="7410" spans="1:18" x14ac:dyDescent="0.3">
      <c r="A7410">
        <v>7623</v>
      </c>
      <c r="B7410" t="s">
        <v>221</v>
      </c>
      <c r="C7410">
        <v>2012</v>
      </c>
      <c r="D7410">
        <v>415000</v>
      </c>
      <c r="E7410">
        <v>80000</v>
      </c>
      <c r="F7410" t="s">
        <v>19</v>
      </c>
      <c r="G7410" t="s">
        <v>83</v>
      </c>
      <c r="H7410" t="s">
        <v>2496</v>
      </c>
      <c r="I7410" t="s">
        <v>41</v>
      </c>
      <c r="J7410" t="s">
        <v>23</v>
      </c>
      <c r="K7410" t="s">
        <v>24</v>
      </c>
      <c r="L7410" t="s">
        <v>25</v>
      </c>
      <c r="M7410" t="s">
        <v>254</v>
      </c>
      <c r="N7410">
        <v>1198</v>
      </c>
      <c r="O7410" t="s">
        <v>82</v>
      </c>
      <c r="P7410" t="s">
        <v>255</v>
      </c>
      <c r="Q7410">
        <v>5</v>
      </c>
      <c r="R7410" t="s">
        <v>1179</v>
      </c>
    </row>
    <row r="7411" spans="1:18" x14ac:dyDescent="0.3">
      <c r="A7411">
        <v>7624</v>
      </c>
      <c r="B7411" t="s">
        <v>18</v>
      </c>
      <c r="C7411">
        <v>2008</v>
      </c>
      <c r="D7411">
        <v>260000</v>
      </c>
      <c r="E7411">
        <v>120000</v>
      </c>
      <c r="F7411" t="s">
        <v>19</v>
      </c>
      <c r="G7411" t="s">
        <v>780</v>
      </c>
      <c r="H7411" t="s">
        <v>863</v>
      </c>
      <c r="I7411" t="s">
        <v>22</v>
      </c>
      <c r="J7411" t="s">
        <v>23</v>
      </c>
      <c r="K7411" t="s">
        <v>24</v>
      </c>
      <c r="L7411" t="s">
        <v>33</v>
      </c>
      <c r="M7411" t="s">
        <v>159</v>
      </c>
      <c r="N7411">
        <v>1248</v>
      </c>
      <c r="O7411" t="s">
        <v>393</v>
      </c>
      <c r="P7411" t="s">
        <v>28</v>
      </c>
      <c r="Q7411">
        <v>5</v>
      </c>
      <c r="R7411" t="s">
        <v>1179</v>
      </c>
    </row>
    <row r="7412" spans="1:18" x14ac:dyDescent="0.3">
      <c r="A7412">
        <v>7625</v>
      </c>
      <c r="B7412" t="s">
        <v>109</v>
      </c>
      <c r="C7412">
        <v>2011</v>
      </c>
      <c r="D7412">
        <v>70000</v>
      </c>
      <c r="E7412">
        <v>80000</v>
      </c>
      <c r="F7412" t="s">
        <v>19</v>
      </c>
      <c r="G7412" t="s">
        <v>780</v>
      </c>
      <c r="H7412" t="s">
        <v>788</v>
      </c>
      <c r="I7412" t="s">
        <v>41</v>
      </c>
      <c r="J7412" t="s">
        <v>23</v>
      </c>
      <c r="K7412" t="s">
        <v>24</v>
      </c>
      <c r="L7412" t="s">
        <v>25</v>
      </c>
      <c r="M7412" t="s">
        <v>182</v>
      </c>
      <c r="N7412">
        <v>624</v>
      </c>
      <c r="O7412" t="s">
        <v>131</v>
      </c>
      <c r="P7412" t="s">
        <v>640</v>
      </c>
      <c r="Q7412">
        <v>4</v>
      </c>
      <c r="R7412" t="s">
        <v>1179</v>
      </c>
    </row>
    <row r="7413" spans="1:18" x14ac:dyDescent="0.3">
      <c r="A7413">
        <v>7626</v>
      </c>
      <c r="B7413" t="s">
        <v>65</v>
      </c>
      <c r="C7413">
        <v>2015</v>
      </c>
      <c r="D7413">
        <v>515000</v>
      </c>
      <c r="E7413">
        <v>30000</v>
      </c>
      <c r="F7413" t="s">
        <v>19</v>
      </c>
      <c r="G7413" t="s">
        <v>786</v>
      </c>
      <c r="H7413" t="s">
        <v>2497</v>
      </c>
      <c r="I7413" t="s">
        <v>41</v>
      </c>
      <c r="J7413" t="s">
        <v>23</v>
      </c>
      <c r="K7413" t="s">
        <v>24</v>
      </c>
      <c r="L7413" t="s">
        <v>25</v>
      </c>
      <c r="M7413" t="s">
        <v>1051</v>
      </c>
      <c r="N7413">
        <v>1197</v>
      </c>
      <c r="O7413" t="s">
        <v>212</v>
      </c>
      <c r="P7413" t="s">
        <v>1052</v>
      </c>
      <c r="Q7413">
        <v>5</v>
      </c>
      <c r="R7413" t="s">
        <v>1179</v>
      </c>
    </row>
    <row r="7414" spans="1:18" x14ac:dyDescent="0.3">
      <c r="A7414">
        <v>7627</v>
      </c>
      <c r="B7414" t="s">
        <v>46</v>
      </c>
      <c r="C7414">
        <v>2016</v>
      </c>
      <c r="D7414">
        <v>803999</v>
      </c>
      <c r="E7414">
        <v>60000</v>
      </c>
      <c r="F7414" t="s">
        <v>19</v>
      </c>
      <c r="G7414" t="s">
        <v>780</v>
      </c>
      <c r="H7414" t="s">
        <v>1678</v>
      </c>
      <c r="I7414" t="s">
        <v>22</v>
      </c>
      <c r="J7414" t="s">
        <v>23</v>
      </c>
      <c r="K7414" t="s">
        <v>24</v>
      </c>
      <c r="L7414" t="s">
        <v>25</v>
      </c>
      <c r="M7414" t="s">
        <v>571</v>
      </c>
      <c r="N7414">
        <v>1582</v>
      </c>
      <c r="O7414" t="s">
        <v>301</v>
      </c>
      <c r="P7414" t="s">
        <v>302</v>
      </c>
      <c r="Q7414">
        <v>5</v>
      </c>
      <c r="R7414" t="s">
        <v>1179</v>
      </c>
    </row>
    <row r="7415" spans="1:18" x14ac:dyDescent="0.3">
      <c r="A7415">
        <v>7628</v>
      </c>
      <c r="B7415" t="s">
        <v>30</v>
      </c>
      <c r="C7415">
        <v>2007</v>
      </c>
      <c r="D7415">
        <v>275000</v>
      </c>
      <c r="E7415">
        <v>200000</v>
      </c>
      <c r="F7415" t="s">
        <v>19</v>
      </c>
      <c r="G7415" t="s">
        <v>786</v>
      </c>
      <c r="H7415" t="s">
        <v>2498</v>
      </c>
      <c r="I7415" t="s">
        <v>22</v>
      </c>
      <c r="J7415" t="s">
        <v>23</v>
      </c>
      <c r="K7415" t="s">
        <v>24</v>
      </c>
      <c r="L7415" t="s">
        <v>33</v>
      </c>
      <c r="M7415" t="s">
        <v>569</v>
      </c>
      <c r="N7415">
        <v>1896</v>
      </c>
      <c r="O7415" t="s">
        <v>2470</v>
      </c>
      <c r="P7415" t="s">
        <v>2114</v>
      </c>
      <c r="Q7415">
        <v>5</v>
      </c>
      <c r="R7415" t="s">
        <v>1179</v>
      </c>
    </row>
    <row r="7416" spans="1:18" x14ac:dyDescent="0.3">
      <c r="A7416">
        <v>7629</v>
      </c>
      <c r="B7416" t="s">
        <v>69</v>
      </c>
      <c r="C7416">
        <v>2017</v>
      </c>
      <c r="D7416">
        <v>934000</v>
      </c>
      <c r="E7416">
        <v>101000</v>
      </c>
      <c r="F7416" t="s">
        <v>19</v>
      </c>
      <c r="G7416" t="s">
        <v>83</v>
      </c>
      <c r="H7416" t="s">
        <v>2499</v>
      </c>
      <c r="I7416" t="s">
        <v>22</v>
      </c>
      <c r="J7416" t="s">
        <v>23</v>
      </c>
      <c r="K7416" t="s">
        <v>24</v>
      </c>
      <c r="L7416" t="s">
        <v>25</v>
      </c>
      <c r="M7416" t="s">
        <v>236</v>
      </c>
      <c r="N7416">
        <v>1498</v>
      </c>
      <c r="O7416" t="s">
        <v>237</v>
      </c>
      <c r="P7416" t="s">
        <v>238</v>
      </c>
      <c r="Q7416">
        <v>5</v>
      </c>
      <c r="R7416" t="s">
        <v>1179</v>
      </c>
    </row>
    <row r="7417" spans="1:18" x14ac:dyDescent="0.3">
      <c r="A7417">
        <v>7630</v>
      </c>
      <c r="B7417" t="s">
        <v>69</v>
      </c>
      <c r="C7417">
        <v>2007</v>
      </c>
      <c r="D7417">
        <v>210000</v>
      </c>
      <c r="E7417">
        <v>110000</v>
      </c>
      <c r="F7417" t="s">
        <v>19</v>
      </c>
      <c r="G7417" t="s">
        <v>782</v>
      </c>
      <c r="H7417" t="s">
        <v>1247</v>
      </c>
      <c r="I7417" t="s">
        <v>22</v>
      </c>
      <c r="J7417" t="s">
        <v>23</v>
      </c>
      <c r="K7417" t="s">
        <v>24</v>
      </c>
      <c r="L7417" t="s">
        <v>25</v>
      </c>
      <c r="M7417" t="s">
        <v>159</v>
      </c>
      <c r="N7417">
        <v>1399</v>
      </c>
      <c r="O7417" t="s">
        <v>388</v>
      </c>
      <c r="P7417" t="s">
        <v>676</v>
      </c>
      <c r="Q7417">
        <v>5</v>
      </c>
      <c r="R7417" t="s">
        <v>1179</v>
      </c>
    </row>
    <row r="7418" spans="1:18" x14ac:dyDescent="0.3">
      <c r="A7418">
        <v>7631</v>
      </c>
      <c r="B7418" t="s">
        <v>65</v>
      </c>
      <c r="C7418">
        <v>2014</v>
      </c>
      <c r="D7418">
        <v>1050000</v>
      </c>
      <c r="E7418">
        <v>136000</v>
      </c>
      <c r="F7418" t="s">
        <v>19</v>
      </c>
      <c r="G7418" t="s">
        <v>857</v>
      </c>
      <c r="H7418" t="s">
        <v>1315</v>
      </c>
      <c r="I7418" t="s">
        <v>22</v>
      </c>
      <c r="J7418" t="s">
        <v>23</v>
      </c>
      <c r="K7418" t="s">
        <v>24</v>
      </c>
      <c r="L7418" t="s">
        <v>42</v>
      </c>
      <c r="M7418" t="s">
        <v>170</v>
      </c>
      <c r="N7418">
        <v>2494</v>
      </c>
      <c r="O7418" t="s">
        <v>190</v>
      </c>
      <c r="P7418" t="s">
        <v>172</v>
      </c>
      <c r="Q7418">
        <v>8</v>
      </c>
      <c r="R7418" t="s">
        <v>1179</v>
      </c>
    </row>
    <row r="7419" spans="1:18" x14ac:dyDescent="0.3">
      <c r="A7419">
        <v>7632</v>
      </c>
      <c r="B7419" t="s">
        <v>120</v>
      </c>
      <c r="C7419">
        <v>2011</v>
      </c>
      <c r="D7419">
        <v>650000</v>
      </c>
      <c r="E7419">
        <v>250000</v>
      </c>
      <c r="F7419" t="s">
        <v>19</v>
      </c>
      <c r="G7419" t="s">
        <v>780</v>
      </c>
      <c r="H7419" t="s">
        <v>1424</v>
      </c>
      <c r="I7419" t="s">
        <v>22</v>
      </c>
      <c r="J7419" t="s">
        <v>23</v>
      </c>
      <c r="K7419" t="s">
        <v>24</v>
      </c>
      <c r="L7419" t="s">
        <v>33</v>
      </c>
      <c r="M7419" t="s">
        <v>174</v>
      </c>
      <c r="N7419">
        <v>2499</v>
      </c>
      <c r="O7419" t="s">
        <v>431</v>
      </c>
      <c r="P7419" t="s">
        <v>779</v>
      </c>
      <c r="Q7419">
        <v>7</v>
      </c>
      <c r="R7419" t="s">
        <v>1179</v>
      </c>
    </row>
    <row r="7420" spans="1:18" x14ac:dyDescent="0.3">
      <c r="A7420">
        <v>7633</v>
      </c>
      <c r="B7420" t="s">
        <v>120</v>
      </c>
      <c r="C7420">
        <v>2012</v>
      </c>
      <c r="D7420">
        <v>550000</v>
      </c>
      <c r="E7420">
        <v>74000</v>
      </c>
      <c r="F7420" t="s">
        <v>19</v>
      </c>
      <c r="G7420" t="s">
        <v>83</v>
      </c>
      <c r="H7420" t="s">
        <v>817</v>
      </c>
      <c r="I7420" t="s">
        <v>22</v>
      </c>
      <c r="J7420" t="s">
        <v>23</v>
      </c>
      <c r="K7420" t="s">
        <v>24</v>
      </c>
      <c r="L7420" t="s">
        <v>304</v>
      </c>
      <c r="M7420" t="s">
        <v>60</v>
      </c>
      <c r="N7420">
        <v>1998</v>
      </c>
      <c r="O7420" t="s">
        <v>1045</v>
      </c>
      <c r="P7420" t="s">
        <v>1046</v>
      </c>
      <c r="Q7420">
        <v>5</v>
      </c>
      <c r="R7420" t="s">
        <v>1179</v>
      </c>
    </row>
    <row r="7421" spans="1:18" x14ac:dyDescent="0.3">
      <c r="A7421">
        <v>7634</v>
      </c>
      <c r="B7421" t="s">
        <v>120</v>
      </c>
      <c r="C7421">
        <v>2010</v>
      </c>
      <c r="D7421">
        <v>285000</v>
      </c>
      <c r="E7421">
        <v>265000</v>
      </c>
      <c r="F7421" t="s">
        <v>19</v>
      </c>
      <c r="G7421" t="s">
        <v>780</v>
      </c>
      <c r="H7421" t="s">
        <v>971</v>
      </c>
      <c r="I7421" t="s">
        <v>22</v>
      </c>
      <c r="J7421" t="s">
        <v>23</v>
      </c>
      <c r="K7421" t="s">
        <v>24</v>
      </c>
      <c r="L7421" t="s">
        <v>304</v>
      </c>
      <c r="M7421" t="s">
        <v>174</v>
      </c>
      <c r="N7421">
        <v>2499</v>
      </c>
      <c r="O7421" t="s">
        <v>431</v>
      </c>
      <c r="P7421" t="s">
        <v>779</v>
      </c>
      <c r="Q7421">
        <v>9</v>
      </c>
      <c r="R7421" t="s">
        <v>1179</v>
      </c>
    </row>
    <row r="7422" spans="1:18" x14ac:dyDescent="0.3">
      <c r="A7422">
        <v>7635</v>
      </c>
      <c r="B7422" t="s">
        <v>37</v>
      </c>
      <c r="C7422">
        <v>2015</v>
      </c>
      <c r="D7422">
        <v>700000</v>
      </c>
      <c r="E7422">
        <v>22700</v>
      </c>
      <c r="F7422" t="s">
        <v>56</v>
      </c>
      <c r="G7422" t="s">
        <v>957</v>
      </c>
      <c r="H7422" t="s">
        <v>1063</v>
      </c>
      <c r="I7422" t="s">
        <v>41</v>
      </c>
      <c r="J7422" t="s">
        <v>23</v>
      </c>
      <c r="K7422" t="s">
        <v>24</v>
      </c>
      <c r="L7422" t="s">
        <v>25</v>
      </c>
      <c r="M7422" t="s">
        <v>604</v>
      </c>
      <c r="N7422">
        <v>1199</v>
      </c>
      <c r="O7422" t="s">
        <v>434</v>
      </c>
      <c r="P7422" t="s">
        <v>452</v>
      </c>
      <c r="Q7422">
        <v>5</v>
      </c>
      <c r="R7422" t="s">
        <v>1179</v>
      </c>
    </row>
    <row r="7423" spans="1:18" x14ac:dyDescent="0.3">
      <c r="A7423">
        <v>7636</v>
      </c>
      <c r="B7423" t="s">
        <v>46</v>
      </c>
      <c r="C7423">
        <v>2016</v>
      </c>
      <c r="D7423">
        <v>525000</v>
      </c>
      <c r="E7423">
        <v>45000</v>
      </c>
      <c r="F7423" t="s">
        <v>56</v>
      </c>
      <c r="G7423" t="s">
        <v>957</v>
      </c>
      <c r="H7423" t="s">
        <v>1063</v>
      </c>
      <c r="I7423" t="s">
        <v>41</v>
      </c>
      <c r="J7423" t="s">
        <v>23</v>
      </c>
      <c r="K7423" t="s">
        <v>24</v>
      </c>
      <c r="L7423" t="s">
        <v>25</v>
      </c>
      <c r="M7423" t="s">
        <v>85</v>
      </c>
      <c r="N7423">
        <v>1197</v>
      </c>
      <c r="O7423" t="s">
        <v>90</v>
      </c>
      <c r="P7423" t="s">
        <v>261</v>
      </c>
      <c r="Q7423">
        <v>5</v>
      </c>
      <c r="R7423" t="s">
        <v>1179</v>
      </c>
    </row>
    <row r="7424" spans="1:18" x14ac:dyDescent="0.3">
      <c r="A7424">
        <v>7637</v>
      </c>
      <c r="B7424" t="s">
        <v>18</v>
      </c>
      <c r="C7424">
        <v>2011</v>
      </c>
      <c r="D7424">
        <v>250000</v>
      </c>
      <c r="E7424">
        <v>36000</v>
      </c>
      <c r="F7424" t="s">
        <v>56</v>
      </c>
      <c r="G7424" t="s">
        <v>957</v>
      </c>
      <c r="H7424" t="s">
        <v>2500</v>
      </c>
      <c r="I7424" t="s">
        <v>41</v>
      </c>
      <c r="J7424" t="s">
        <v>23</v>
      </c>
      <c r="K7424" t="s">
        <v>24</v>
      </c>
      <c r="L7424" t="s">
        <v>33</v>
      </c>
      <c r="M7424" t="s">
        <v>267</v>
      </c>
      <c r="N7424">
        <v>1196</v>
      </c>
      <c r="O7424" t="s">
        <v>268</v>
      </c>
      <c r="P7424" t="s">
        <v>269</v>
      </c>
      <c r="Q7424">
        <v>5</v>
      </c>
      <c r="R7424" t="s">
        <v>1179</v>
      </c>
    </row>
    <row r="7425" spans="1:18" x14ac:dyDescent="0.3">
      <c r="A7425">
        <v>7638</v>
      </c>
      <c r="B7425" t="s">
        <v>18</v>
      </c>
      <c r="C7425">
        <v>2015</v>
      </c>
      <c r="D7425">
        <v>575000</v>
      </c>
      <c r="E7425">
        <v>57000</v>
      </c>
      <c r="F7425" t="s">
        <v>56</v>
      </c>
      <c r="G7425" t="s">
        <v>957</v>
      </c>
      <c r="H7425" t="s">
        <v>2500</v>
      </c>
      <c r="I7425" t="s">
        <v>22</v>
      </c>
      <c r="J7425" t="s">
        <v>23</v>
      </c>
      <c r="K7425" t="s">
        <v>24</v>
      </c>
      <c r="L7425" t="s">
        <v>33</v>
      </c>
      <c r="M7425" t="s">
        <v>106</v>
      </c>
      <c r="N7425">
        <v>1248</v>
      </c>
      <c r="O7425" t="s">
        <v>27</v>
      </c>
      <c r="P7425" t="s">
        <v>28</v>
      </c>
      <c r="Q7425">
        <v>5</v>
      </c>
      <c r="R7425" t="s">
        <v>1179</v>
      </c>
    </row>
    <row r="7426" spans="1:18" x14ac:dyDescent="0.3">
      <c r="A7426">
        <v>7639</v>
      </c>
      <c r="B7426" t="s">
        <v>109</v>
      </c>
      <c r="C7426">
        <v>2018</v>
      </c>
      <c r="D7426">
        <v>540000</v>
      </c>
      <c r="E7426">
        <v>33000</v>
      </c>
      <c r="F7426" t="s">
        <v>56</v>
      </c>
      <c r="G7426" t="s">
        <v>957</v>
      </c>
      <c r="H7426" t="s">
        <v>1063</v>
      </c>
      <c r="I7426" t="s">
        <v>22</v>
      </c>
      <c r="J7426" t="s">
        <v>23</v>
      </c>
      <c r="K7426" t="s">
        <v>24</v>
      </c>
      <c r="L7426" t="s">
        <v>25</v>
      </c>
      <c r="M7426" t="s">
        <v>470</v>
      </c>
      <c r="N7426">
        <v>1047</v>
      </c>
      <c r="O7426" t="s">
        <v>471</v>
      </c>
      <c r="P7426" t="s">
        <v>472</v>
      </c>
      <c r="Q7426">
        <v>5</v>
      </c>
      <c r="R7426" t="s">
        <v>1179</v>
      </c>
    </row>
    <row r="7427" spans="1:18" x14ac:dyDescent="0.3">
      <c r="A7427">
        <v>7640</v>
      </c>
      <c r="B7427" t="s">
        <v>18</v>
      </c>
      <c r="C7427">
        <v>2012</v>
      </c>
      <c r="D7427">
        <v>560000</v>
      </c>
      <c r="E7427">
        <v>59000</v>
      </c>
      <c r="F7427" t="s">
        <v>56</v>
      </c>
      <c r="G7427" t="s">
        <v>957</v>
      </c>
      <c r="H7427" t="s">
        <v>2500</v>
      </c>
      <c r="I7427" t="s">
        <v>41</v>
      </c>
      <c r="J7427" t="s">
        <v>23</v>
      </c>
      <c r="K7427" t="s">
        <v>24</v>
      </c>
      <c r="L7427" t="s">
        <v>25</v>
      </c>
      <c r="M7427" t="s">
        <v>231</v>
      </c>
      <c r="N7427">
        <v>1373</v>
      </c>
      <c r="O7427" t="s">
        <v>232</v>
      </c>
      <c r="P7427" t="s">
        <v>233</v>
      </c>
      <c r="Q7427">
        <v>7</v>
      </c>
      <c r="R7427" t="s">
        <v>1179</v>
      </c>
    </row>
    <row r="7428" spans="1:18" x14ac:dyDescent="0.3">
      <c r="A7428">
        <v>7641</v>
      </c>
      <c r="B7428" t="s">
        <v>221</v>
      </c>
      <c r="C7428">
        <v>2012</v>
      </c>
      <c r="D7428">
        <v>380000</v>
      </c>
      <c r="E7428">
        <v>200000</v>
      </c>
      <c r="F7428" t="s">
        <v>56</v>
      </c>
      <c r="G7428" t="s">
        <v>957</v>
      </c>
      <c r="H7428" t="s">
        <v>2500</v>
      </c>
      <c r="I7428" t="s">
        <v>22</v>
      </c>
      <c r="J7428" t="s">
        <v>23</v>
      </c>
      <c r="K7428" t="s">
        <v>24</v>
      </c>
      <c r="L7428" t="s">
        <v>25</v>
      </c>
      <c r="M7428" t="s">
        <v>234</v>
      </c>
      <c r="N7428">
        <v>1598</v>
      </c>
      <c r="O7428" t="s">
        <v>235</v>
      </c>
      <c r="P7428" t="s">
        <v>36</v>
      </c>
      <c r="Q7428">
        <v>5</v>
      </c>
      <c r="R7428" t="s">
        <v>1179</v>
      </c>
    </row>
    <row r="7429" spans="1:18" x14ac:dyDescent="0.3">
      <c r="A7429">
        <v>7642</v>
      </c>
      <c r="B7429" t="s">
        <v>69</v>
      </c>
      <c r="C7429">
        <v>2011</v>
      </c>
      <c r="D7429">
        <v>240000</v>
      </c>
      <c r="E7429">
        <v>80000</v>
      </c>
      <c r="F7429" t="s">
        <v>56</v>
      </c>
      <c r="G7429" t="s">
        <v>957</v>
      </c>
      <c r="H7429" t="s">
        <v>2035</v>
      </c>
      <c r="I7429" t="s">
        <v>41</v>
      </c>
      <c r="J7429" t="s">
        <v>23</v>
      </c>
      <c r="K7429" t="s">
        <v>24</v>
      </c>
      <c r="L7429" t="s">
        <v>33</v>
      </c>
      <c r="M7429" t="s">
        <v>372</v>
      </c>
      <c r="N7429">
        <v>1196</v>
      </c>
      <c r="O7429" t="s">
        <v>458</v>
      </c>
      <c r="P7429" t="s">
        <v>587</v>
      </c>
      <c r="Q7429">
        <v>5</v>
      </c>
      <c r="R7429" t="s">
        <v>1179</v>
      </c>
    </row>
    <row r="7430" spans="1:18" x14ac:dyDescent="0.3">
      <c r="A7430">
        <v>7643</v>
      </c>
      <c r="B7430" t="s">
        <v>120</v>
      </c>
      <c r="C7430">
        <v>2012</v>
      </c>
      <c r="D7430">
        <v>300000</v>
      </c>
      <c r="E7430">
        <v>70000</v>
      </c>
      <c r="F7430" t="s">
        <v>19</v>
      </c>
      <c r="G7430" t="s">
        <v>767</v>
      </c>
      <c r="H7430" t="s">
        <v>768</v>
      </c>
      <c r="I7430" t="s">
        <v>59</v>
      </c>
      <c r="J7430" t="s">
        <v>23</v>
      </c>
      <c r="K7430" t="s">
        <v>24</v>
      </c>
      <c r="L7430" t="s">
        <v>25</v>
      </c>
      <c r="M7430" t="s">
        <v>448</v>
      </c>
      <c r="N7430">
        <v>995</v>
      </c>
      <c r="O7430" t="s">
        <v>2501</v>
      </c>
      <c r="P7430" t="s">
        <v>715</v>
      </c>
      <c r="Q7430">
        <v>5</v>
      </c>
      <c r="R7430" t="s">
        <v>1179</v>
      </c>
    </row>
    <row r="7431" spans="1:18" x14ac:dyDescent="0.3">
      <c r="A7431">
        <v>7644</v>
      </c>
      <c r="B7431" t="s">
        <v>145</v>
      </c>
      <c r="C7431">
        <v>2018</v>
      </c>
      <c r="D7431">
        <v>280000</v>
      </c>
      <c r="E7431">
        <v>50000</v>
      </c>
      <c r="F7431" t="s">
        <v>19</v>
      </c>
      <c r="G7431" t="s">
        <v>767</v>
      </c>
      <c r="H7431" t="s">
        <v>768</v>
      </c>
      <c r="I7431" t="s">
        <v>41</v>
      </c>
      <c r="J7431" t="s">
        <v>23</v>
      </c>
      <c r="K7431" t="s">
        <v>24</v>
      </c>
      <c r="L7431" t="s">
        <v>25</v>
      </c>
      <c r="M7431" t="s">
        <v>591</v>
      </c>
      <c r="N7431">
        <v>799</v>
      </c>
      <c r="O7431" t="s">
        <v>592</v>
      </c>
      <c r="P7431" t="s">
        <v>429</v>
      </c>
      <c r="Q7431">
        <v>5</v>
      </c>
      <c r="R7431" t="s">
        <v>1179</v>
      </c>
    </row>
    <row r="7432" spans="1:18" x14ac:dyDescent="0.3">
      <c r="A7432">
        <v>7645</v>
      </c>
      <c r="B7432" t="s">
        <v>18</v>
      </c>
      <c r="C7432">
        <v>2011</v>
      </c>
      <c r="D7432">
        <v>350000</v>
      </c>
      <c r="E7432">
        <v>118000</v>
      </c>
      <c r="F7432" t="s">
        <v>19</v>
      </c>
      <c r="G7432" t="s">
        <v>767</v>
      </c>
      <c r="H7432" t="s">
        <v>768</v>
      </c>
      <c r="I7432" t="s">
        <v>22</v>
      </c>
      <c r="J7432" t="s">
        <v>23</v>
      </c>
      <c r="K7432" t="s">
        <v>24</v>
      </c>
      <c r="L7432" t="s">
        <v>33</v>
      </c>
      <c r="M7432" t="s">
        <v>390</v>
      </c>
      <c r="N7432">
        <v>1248</v>
      </c>
      <c r="O7432" t="s">
        <v>82</v>
      </c>
      <c r="P7432" t="s">
        <v>391</v>
      </c>
      <c r="Q7432">
        <v>5</v>
      </c>
      <c r="R7432" t="s">
        <v>1179</v>
      </c>
    </row>
    <row r="7433" spans="1:18" x14ac:dyDescent="0.3">
      <c r="A7433">
        <v>7646</v>
      </c>
      <c r="B7433" t="s">
        <v>109</v>
      </c>
      <c r="C7433">
        <v>2014</v>
      </c>
      <c r="D7433">
        <v>110000</v>
      </c>
      <c r="E7433">
        <v>250000</v>
      </c>
      <c r="F7433" t="s">
        <v>19</v>
      </c>
      <c r="G7433" t="s">
        <v>767</v>
      </c>
      <c r="H7433" t="s">
        <v>1634</v>
      </c>
      <c r="I7433" t="s">
        <v>22</v>
      </c>
      <c r="J7433" t="s">
        <v>23</v>
      </c>
      <c r="K7433" t="s">
        <v>24</v>
      </c>
      <c r="L7433" t="s">
        <v>33</v>
      </c>
      <c r="M7433" t="s">
        <v>260</v>
      </c>
      <c r="N7433">
        <v>1405</v>
      </c>
      <c r="O7433" t="s">
        <v>458</v>
      </c>
      <c r="P7433" t="s">
        <v>459</v>
      </c>
      <c r="Q7433">
        <v>5</v>
      </c>
      <c r="R7433" t="s">
        <v>1179</v>
      </c>
    </row>
    <row r="7434" spans="1:18" x14ac:dyDescent="0.3">
      <c r="A7434">
        <v>7647</v>
      </c>
      <c r="B7434" t="s">
        <v>109</v>
      </c>
      <c r="C7434">
        <v>2018</v>
      </c>
      <c r="D7434">
        <v>980000</v>
      </c>
      <c r="E7434">
        <v>20000</v>
      </c>
      <c r="F7434" t="s">
        <v>19</v>
      </c>
      <c r="G7434" t="s">
        <v>767</v>
      </c>
      <c r="H7434" t="s">
        <v>768</v>
      </c>
      <c r="I7434" t="s">
        <v>22</v>
      </c>
      <c r="J7434" t="s">
        <v>23</v>
      </c>
      <c r="K7434" t="s">
        <v>24</v>
      </c>
      <c r="L7434" t="s">
        <v>25</v>
      </c>
      <c r="M7434" t="s">
        <v>107</v>
      </c>
      <c r="N7434">
        <v>1497</v>
      </c>
      <c r="O7434" t="s">
        <v>364</v>
      </c>
      <c r="P7434" t="s">
        <v>374</v>
      </c>
      <c r="Q7434">
        <v>5</v>
      </c>
      <c r="R7434" t="s">
        <v>1179</v>
      </c>
    </row>
    <row r="7435" spans="1:18" x14ac:dyDescent="0.3">
      <c r="A7435">
        <v>7648</v>
      </c>
      <c r="B7435" t="s">
        <v>109</v>
      </c>
      <c r="C7435">
        <v>2018</v>
      </c>
      <c r="D7435">
        <v>969999</v>
      </c>
      <c r="E7435">
        <v>21871</v>
      </c>
      <c r="F7435" t="s">
        <v>19</v>
      </c>
      <c r="G7435" t="s">
        <v>786</v>
      </c>
      <c r="H7435" t="s">
        <v>1562</v>
      </c>
      <c r="I7435" t="s">
        <v>22</v>
      </c>
      <c r="J7435" t="s">
        <v>23</v>
      </c>
      <c r="K7435" t="s">
        <v>24</v>
      </c>
      <c r="L7435" t="s">
        <v>25</v>
      </c>
      <c r="M7435" t="s">
        <v>107</v>
      </c>
      <c r="N7435">
        <v>1497</v>
      </c>
      <c r="O7435" t="s">
        <v>364</v>
      </c>
      <c r="P7435" t="s">
        <v>374</v>
      </c>
      <c r="Q7435">
        <v>5</v>
      </c>
      <c r="R7435" t="s">
        <v>1179</v>
      </c>
    </row>
    <row r="7436" spans="1:18" x14ac:dyDescent="0.3">
      <c r="A7436">
        <v>7649</v>
      </c>
      <c r="B7436" t="s">
        <v>88</v>
      </c>
      <c r="C7436">
        <v>2016</v>
      </c>
      <c r="D7436">
        <v>357000</v>
      </c>
      <c r="E7436">
        <v>120000</v>
      </c>
      <c r="F7436" t="s">
        <v>38</v>
      </c>
      <c r="G7436" t="s">
        <v>70</v>
      </c>
      <c r="H7436" t="s">
        <v>2190</v>
      </c>
      <c r="I7436" t="s">
        <v>22</v>
      </c>
      <c r="J7436" t="s">
        <v>23</v>
      </c>
      <c r="K7436" t="s">
        <v>24</v>
      </c>
      <c r="L7436" t="s">
        <v>25</v>
      </c>
      <c r="M7436" t="s">
        <v>564</v>
      </c>
      <c r="N7436">
        <v>1198</v>
      </c>
      <c r="O7436" t="s">
        <v>565</v>
      </c>
      <c r="P7436" t="s">
        <v>566</v>
      </c>
      <c r="Q7436">
        <v>6</v>
      </c>
      <c r="R7436" t="s">
        <v>1179</v>
      </c>
    </row>
    <row r="7437" spans="1:18" x14ac:dyDescent="0.3">
      <c r="A7437">
        <v>7650</v>
      </c>
      <c r="B7437" t="s">
        <v>109</v>
      </c>
      <c r="C7437">
        <v>2014</v>
      </c>
      <c r="D7437">
        <v>280000</v>
      </c>
      <c r="E7437">
        <v>100000</v>
      </c>
      <c r="F7437" t="s">
        <v>56</v>
      </c>
      <c r="G7437" t="s">
        <v>21</v>
      </c>
      <c r="H7437" t="s">
        <v>2475</v>
      </c>
      <c r="I7437" t="s">
        <v>22</v>
      </c>
      <c r="J7437" t="s">
        <v>23</v>
      </c>
      <c r="K7437" t="s">
        <v>24</v>
      </c>
      <c r="L7437" t="s">
        <v>25</v>
      </c>
      <c r="M7437" t="s">
        <v>260</v>
      </c>
      <c r="N7437">
        <v>1405</v>
      </c>
      <c r="O7437" t="s">
        <v>458</v>
      </c>
      <c r="P7437" t="s">
        <v>459</v>
      </c>
      <c r="Q7437">
        <v>5</v>
      </c>
      <c r="R7437" t="s">
        <v>1179</v>
      </c>
    </row>
    <row r="7438" spans="1:18" x14ac:dyDescent="0.3">
      <c r="A7438">
        <v>7651</v>
      </c>
      <c r="B7438" t="s">
        <v>88</v>
      </c>
      <c r="C7438">
        <v>2012</v>
      </c>
      <c r="D7438">
        <v>430000</v>
      </c>
      <c r="E7438">
        <v>50000</v>
      </c>
      <c r="F7438" t="s">
        <v>56</v>
      </c>
      <c r="G7438" t="s">
        <v>21</v>
      </c>
      <c r="H7438" t="s">
        <v>2475</v>
      </c>
      <c r="I7438" t="s">
        <v>22</v>
      </c>
      <c r="J7438" t="s">
        <v>23</v>
      </c>
      <c r="K7438" t="s">
        <v>24</v>
      </c>
      <c r="L7438" t="s">
        <v>25</v>
      </c>
      <c r="M7438" t="s">
        <v>489</v>
      </c>
      <c r="N7438">
        <v>2523</v>
      </c>
      <c r="O7438" t="s">
        <v>309</v>
      </c>
      <c r="P7438" t="s">
        <v>490</v>
      </c>
      <c r="Q7438">
        <v>7</v>
      </c>
      <c r="R7438" t="s">
        <v>1179</v>
      </c>
    </row>
    <row r="7439" spans="1:18" x14ac:dyDescent="0.3">
      <c r="A7439">
        <v>7653</v>
      </c>
      <c r="B7439" t="s">
        <v>18</v>
      </c>
      <c r="C7439">
        <v>2015</v>
      </c>
      <c r="D7439">
        <v>250000</v>
      </c>
      <c r="E7439">
        <v>70000</v>
      </c>
      <c r="F7439" t="s">
        <v>56</v>
      </c>
      <c r="G7439" t="s">
        <v>21</v>
      </c>
      <c r="H7439" t="s">
        <v>2475</v>
      </c>
      <c r="I7439" t="s">
        <v>41</v>
      </c>
      <c r="J7439" t="s">
        <v>23</v>
      </c>
      <c r="K7439" t="s">
        <v>24</v>
      </c>
      <c r="L7439" t="s">
        <v>25</v>
      </c>
      <c r="M7439" t="s">
        <v>430</v>
      </c>
      <c r="N7439">
        <v>796</v>
      </c>
      <c r="O7439" t="s">
        <v>118</v>
      </c>
      <c r="P7439" t="s">
        <v>119</v>
      </c>
      <c r="Q7439">
        <v>5</v>
      </c>
      <c r="R7439" t="s">
        <v>1179</v>
      </c>
    </row>
    <row r="7440" spans="1:18" x14ac:dyDescent="0.3">
      <c r="A7440">
        <v>7654</v>
      </c>
      <c r="B7440" t="s">
        <v>120</v>
      </c>
      <c r="C7440">
        <v>2016</v>
      </c>
      <c r="D7440">
        <v>525000</v>
      </c>
      <c r="E7440">
        <v>80000</v>
      </c>
      <c r="F7440" t="s">
        <v>56</v>
      </c>
      <c r="G7440" t="s">
        <v>21</v>
      </c>
      <c r="H7440" t="s">
        <v>2502</v>
      </c>
      <c r="I7440" t="s">
        <v>22</v>
      </c>
      <c r="J7440" t="s">
        <v>23</v>
      </c>
      <c r="K7440" t="s">
        <v>24</v>
      </c>
      <c r="L7440" t="s">
        <v>25</v>
      </c>
      <c r="M7440" t="s">
        <v>121</v>
      </c>
      <c r="N7440">
        <v>1248</v>
      </c>
      <c r="O7440" t="s">
        <v>556</v>
      </c>
      <c r="P7440" t="s">
        <v>123</v>
      </c>
      <c r="Q7440">
        <v>8</v>
      </c>
      <c r="R7440" t="s">
        <v>1179</v>
      </c>
    </row>
    <row r="7441" spans="1:18" x14ac:dyDescent="0.3">
      <c r="A7441">
        <v>7655</v>
      </c>
      <c r="B7441" t="s">
        <v>109</v>
      </c>
      <c r="C7441">
        <v>2018</v>
      </c>
      <c r="D7441">
        <v>500000</v>
      </c>
      <c r="E7441">
        <v>25000</v>
      </c>
      <c r="F7441" t="s">
        <v>56</v>
      </c>
      <c r="G7441" t="s">
        <v>21</v>
      </c>
      <c r="H7441" t="s">
        <v>2502</v>
      </c>
      <c r="I7441" t="s">
        <v>41</v>
      </c>
      <c r="J7441" t="s">
        <v>23</v>
      </c>
      <c r="K7441" t="s">
        <v>24</v>
      </c>
      <c r="L7441" t="s">
        <v>25</v>
      </c>
      <c r="M7441" t="s">
        <v>503</v>
      </c>
      <c r="N7441">
        <v>1199</v>
      </c>
      <c r="O7441" t="s">
        <v>416</v>
      </c>
      <c r="P7441" t="s">
        <v>112</v>
      </c>
      <c r="Q7441">
        <v>5</v>
      </c>
      <c r="R7441" t="s">
        <v>1179</v>
      </c>
    </row>
    <row r="7442" spans="1:18" x14ac:dyDescent="0.3">
      <c r="A7442">
        <v>7656</v>
      </c>
      <c r="B7442" t="s">
        <v>88</v>
      </c>
      <c r="C7442">
        <v>2019</v>
      </c>
      <c r="D7442">
        <v>1000000</v>
      </c>
      <c r="E7442">
        <v>60000</v>
      </c>
      <c r="F7442" t="s">
        <v>56</v>
      </c>
      <c r="G7442" t="s">
        <v>21</v>
      </c>
      <c r="H7442" t="s">
        <v>2475</v>
      </c>
      <c r="I7442" t="s">
        <v>22</v>
      </c>
      <c r="J7442" t="s">
        <v>23</v>
      </c>
      <c r="K7442" t="s">
        <v>24</v>
      </c>
      <c r="L7442" t="s">
        <v>25</v>
      </c>
      <c r="M7442" t="s">
        <v>1010</v>
      </c>
      <c r="N7442">
        <v>2179</v>
      </c>
      <c r="O7442" t="s">
        <v>271</v>
      </c>
      <c r="P7442" t="s">
        <v>615</v>
      </c>
      <c r="Q7442">
        <v>7</v>
      </c>
      <c r="R7442" t="s">
        <v>1179</v>
      </c>
    </row>
    <row r="7443" spans="1:18" x14ac:dyDescent="0.3">
      <c r="A7443">
        <v>7657</v>
      </c>
      <c r="B7443" t="s">
        <v>18</v>
      </c>
      <c r="C7443">
        <v>2017</v>
      </c>
      <c r="D7443">
        <v>316000</v>
      </c>
      <c r="E7443">
        <v>25000</v>
      </c>
      <c r="F7443" t="s">
        <v>38</v>
      </c>
      <c r="G7443" t="s">
        <v>70</v>
      </c>
      <c r="H7443" t="s">
        <v>2190</v>
      </c>
      <c r="I7443" t="s">
        <v>41</v>
      </c>
      <c r="J7443" t="s">
        <v>23</v>
      </c>
      <c r="K7443" t="s">
        <v>24</v>
      </c>
      <c r="L7443" t="s">
        <v>25</v>
      </c>
      <c r="M7443" t="s">
        <v>117</v>
      </c>
      <c r="N7443">
        <v>796</v>
      </c>
      <c r="O7443" t="s">
        <v>118</v>
      </c>
      <c r="P7443" t="s">
        <v>119</v>
      </c>
      <c r="Q7443">
        <v>5</v>
      </c>
      <c r="R7443" t="s">
        <v>1179</v>
      </c>
    </row>
    <row r="7444" spans="1:18" x14ac:dyDescent="0.3">
      <c r="A7444">
        <v>7658</v>
      </c>
      <c r="B7444" t="s">
        <v>18</v>
      </c>
      <c r="C7444">
        <v>2018</v>
      </c>
      <c r="D7444">
        <v>350000</v>
      </c>
      <c r="E7444">
        <v>50000</v>
      </c>
      <c r="F7444" t="s">
        <v>56</v>
      </c>
      <c r="G7444" t="s">
        <v>21</v>
      </c>
      <c r="H7444" t="s">
        <v>2502</v>
      </c>
      <c r="I7444" t="s">
        <v>41</v>
      </c>
      <c r="J7444" t="s">
        <v>23</v>
      </c>
      <c r="K7444" t="s">
        <v>24</v>
      </c>
      <c r="L7444" t="s">
        <v>25</v>
      </c>
      <c r="M7444" t="s">
        <v>117</v>
      </c>
      <c r="N7444">
        <v>796</v>
      </c>
      <c r="O7444" t="s">
        <v>118</v>
      </c>
      <c r="P7444" t="s">
        <v>119</v>
      </c>
      <c r="Q7444">
        <v>5</v>
      </c>
      <c r="R7444" t="s">
        <v>1179</v>
      </c>
    </row>
    <row r="7445" spans="1:18" x14ac:dyDescent="0.3">
      <c r="A7445">
        <v>7659</v>
      </c>
      <c r="B7445" t="s">
        <v>109</v>
      </c>
      <c r="C7445">
        <v>2018</v>
      </c>
      <c r="D7445">
        <v>950000</v>
      </c>
      <c r="E7445">
        <v>14000</v>
      </c>
      <c r="F7445" t="s">
        <v>56</v>
      </c>
      <c r="G7445" t="s">
        <v>21</v>
      </c>
      <c r="H7445" t="s">
        <v>2502</v>
      </c>
      <c r="I7445" t="s">
        <v>22</v>
      </c>
      <c r="J7445" t="s">
        <v>23</v>
      </c>
      <c r="K7445" t="s">
        <v>24</v>
      </c>
      <c r="L7445" t="s">
        <v>25</v>
      </c>
      <c r="M7445" t="s">
        <v>107</v>
      </c>
      <c r="N7445">
        <v>1497</v>
      </c>
      <c r="O7445" t="s">
        <v>364</v>
      </c>
      <c r="P7445" t="s">
        <v>374</v>
      </c>
      <c r="Q7445">
        <v>5</v>
      </c>
      <c r="R7445" t="s">
        <v>1179</v>
      </c>
    </row>
    <row r="7446" spans="1:18" x14ac:dyDescent="0.3">
      <c r="A7446">
        <v>7660</v>
      </c>
      <c r="B7446" t="s">
        <v>18</v>
      </c>
      <c r="C7446">
        <v>2005</v>
      </c>
      <c r="D7446">
        <v>45000</v>
      </c>
      <c r="E7446">
        <v>55425</v>
      </c>
      <c r="F7446" t="s">
        <v>56</v>
      </c>
      <c r="G7446" t="s">
        <v>21</v>
      </c>
      <c r="H7446" t="s">
        <v>2502</v>
      </c>
      <c r="I7446" t="s">
        <v>41</v>
      </c>
      <c r="J7446" t="s">
        <v>23</v>
      </c>
      <c r="K7446" t="s">
        <v>24</v>
      </c>
      <c r="L7446" t="s">
        <v>33</v>
      </c>
      <c r="M7446" t="s">
        <v>50</v>
      </c>
      <c r="N7446">
        <v>796</v>
      </c>
      <c r="O7446" t="s">
        <v>63</v>
      </c>
      <c r="P7446" t="s">
        <v>64</v>
      </c>
      <c r="Q7446">
        <v>4</v>
      </c>
      <c r="R7446" t="s">
        <v>1179</v>
      </c>
    </row>
    <row r="7447" spans="1:18" x14ac:dyDescent="0.3">
      <c r="A7447">
        <v>7661</v>
      </c>
      <c r="B7447" t="s">
        <v>88</v>
      </c>
      <c r="C7447">
        <v>2013</v>
      </c>
      <c r="D7447">
        <v>475000</v>
      </c>
      <c r="E7447">
        <v>76000</v>
      </c>
      <c r="F7447" t="s">
        <v>56</v>
      </c>
      <c r="G7447" t="s">
        <v>21</v>
      </c>
      <c r="H7447" t="s">
        <v>2502</v>
      </c>
      <c r="I7447" t="s">
        <v>22</v>
      </c>
      <c r="J7447" t="s">
        <v>23</v>
      </c>
      <c r="K7447" t="s">
        <v>24</v>
      </c>
      <c r="L7447" t="s">
        <v>25</v>
      </c>
      <c r="M7447" t="s">
        <v>489</v>
      </c>
      <c r="N7447">
        <v>2523</v>
      </c>
      <c r="O7447" t="s">
        <v>309</v>
      </c>
      <c r="P7447" t="s">
        <v>490</v>
      </c>
      <c r="Q7447">
        <v>7</v>
      </c>
      <c r="R7447" t="s">
        <v>1179</v>
      </c>
    </row>
    <row r="7448" spans="1:18" x14ac:dyDescent="0.3">
      <c r="A7448">
        <v>7662</v>
      </c>
      <c r="B7448" t="s">
        <v>65</v>
      </c>
      <c r="C7448">
        <v>2020</v>
      </c>
      <c r="D7448">
        <v>3200000</v>
      </c>
      <c r="E7448">
        <v>3000</v>
      </c>
      <c r="F7448" t="s">
        <v>38</v>
      </c>
      <c r="G7448" t="s">
        <v>70</v>
      </c>
      <c r="H7448" t="s">
        <v>2190</v>
      </c>
      <c r="I7448" t="s">
        <v>22</v>
      </c>
      <c r="J7448" t="s">
        <v>23</v>
      </c>
      <c r="K7448" t="s">
        <v>154</v>
      </c>
      <c r="L7448" t="s">
        <v>25</v>
      </c>
      <c r="M7448" t="s">
        <v>256</v>
      </c>
      <c r="N7448">
        <v>2755</v>
      </c>
      <c r="O7448" t="s">
        <v>511</v>
      </c>
      <c r="P7448" t="s">
        <v>756</v>
      </c>
      <c r="Q7448">
        <v>7</v>
      </c>
      <c r="R7448" t="s">
        <v>1179</v>
      </c>
    </row>
    <row r="7449" spans="1:18" x14ac:dyDescent="0.3">
      <c r="A7449">
        <v>7663</v>
      </c>
      <c r="B7449" t="s">
        <v>88</v>
      </c>
      <c r="C7449">
        <v>2016</v>
      </c>
      <c r="D7449">
        <v>600000</v>
      </c>
      <c r="E7449">
        <v>139000</v>
      </c>
      <c r="F7449" t="s">
        <v>56</v>
      </c>
      <c r="G7449" t="s">
        <v>21</v>
      </c>
      <c r="H7449" t="s">
        <v>2502</v>
      </c>
      <c r="I7449" t="s">
        <v>22</v>
      </c>
      <c r="J7449" t="s">
        <v>23</v>
      </c>
      <c r="K7449" t="s">
        <v>24</v>
      </c>
      <c r="L7449" t="s">
        <v>25</v>
      </c>
      <c r="M7449" t="s">
        <v>623</v>
      </c>
      <c r="N7449">
        <v>1493</v>
      </c>
      <c r="O7449" t="s">
        <v>171</v>
      </c>
      <c r="P7449" t="s">
        <v>445</v>
      </c>
      <c r="Q7449">
        <v>7</v>
      </c>
      <c r="R7449" t="s">
        <v>1179</v>
      </c>
    </row>
    <row r="7450" spans="1:18" x14ac:dyDescent="0.3">
      <c r="A7450">
        <v>7664</v>
      </c>
      <c r="B7450" t="s">
        <v>221</v>
      </c>
      <c r="C7450">
        <v>2014</v>
      </c>
      <c r="D7450">
        <v>430000</v>
      </c>
      <c r="E7450">
        <v>100000</v>
      </c>
      <c r="F7450" t="s">
        <v>38</v>
      </c>
      <c r="G7450" t="s">
        <v>249</v>
      </c>
      <c r="H7450" t="s">
        <v>2503</v>
      </c>
      <c r="I7450" t="s">
        <v>41</v>
      </c>
      <c r="J7450" t="s">
        <v>23</v>
      </c>
      <c r="K7450" t="s">
        <v>24</v>
      </c>
      <c r="L7450" t="s">
        <v>25</v>
      </c>
      <c r="M7450" t="s">
        <v>256</v>
      </c>
      <c r="N7450">
        <v>1598</v>
      </c>
      <c r="O7450" t="s">
        <v>409</v>
      </c>
      <c r="P7450" t="s">
        <v>257</v>
      </c>
      <c r="Q7450">
        <v>5</v>
      </c>
      <c r="R7450" t="s">
        <v>1179</v>
      </c>
    </row>
    <row r="7451" spans="1:18" x14ac:dyDescent="0.3">
      <c r="A7451">
        <v>7665</v>
      </c>
      <c r="B7451" t="s">
        <v>46</v>
      </c>
      <c r="C7451">
        <v>2015</v>
      </c>
      <c r="D7451">
        <v>965000</v>
      </c>
      <c r="E7451">
        <v>60000</v>
      </c>
      <c r="F7451" t="s">
        <v>38</v>
      </c>
      <c r="G7451" t="s">
        <v>249</v>
      </c>
      <c r="H7451" t="s">
        <v>2503</v>
      </c>
      <c r="I7451" t="s">
        <v>22</v>
      </c>
      <c r="J7451" t="s">
        <v>23</v>
      </c>
      <c r="K7451" t="s">
        <v>24</v>
      </c>
      <c r="L7451" t="s">
        <v>25</v>
      </c>
      <c r="M7451" t="s">
        <v>300</v>
      </c>
      <c r="N7451">
        <v>1582</v>
      </c>
      <c r="O7451" t="s">
        <v>301</v>
      </c>
      <c r="P7451" t="s">
        <v>302</v>
      </c>
      <c r="Q7451">
        <v>5</v>
      </c>
      <c r="R7451" t="s">
        <v>1179</v>
      </c>
    </row>
    <row r="7452" spans="1:18" x14ac:dyDescent="0.3">
      <c r="A7452">
        <v>7666</v>
      </c>
      <c r="B7452" t="s">
        <v>30</v>
      </c>
      <c r="C7452">
        <v>2013</v>
      </c>
      <c r="D7452">
        <v>395000</v>
      </c>
      <c r="E7452">
        <v>35000</v>
      </c>
      <c r="F7452" t="s">
        <v>38</v>
      </c>
      <c r="G7452" t="s">
        <v>249</v>
      </c>
      <c r="H7452" t="s">
        <v>2503</v>
      </c>
      <c r="I7452" t="s">
        <v>41</v>
      </c>
      <c r="J7452" t="s">
        <v>23</v>
      </c>
      <c r="K7452" t="s">
        <v>154</v>
      </c>
      <c r="L7452" t="s">
        <v>33</v>
      </c>
      <c r="M7452" t="s">
        <v>276</v>
      </c>
      <c r="N7452">
        <v>1598</v>
      </c>
      <c r="O7452" t="s">
        <v>366</v>
      </c>
      <c r="P7452" t="s">
        <v>257</v>
      </c>
      <c r="Q7452">
        <v>5</v>
      </c>
      <c r="R7452" t="s">
        <v>1179</v>
      </c>
    </row>
    <row r="7453" spans="1:18" x14ac:dyDescent="0.3">
      <c r="A7453">
        <v>7667</v>
      </c>
      <c r="B7453" t="s">
        <v>109</v>
      </c>
      <c r="C7453">
        <v>2008</v>
      </c>
      <c r="D7453">
        <v>150000</v>
      </c>
      <c r="E7453">
        <v>120000</v>
      </c>
      <c r="F7453" t="s">
        <v>38</v>
      </c>
      <c r="G7453" t="s">
        <v>249</v>
      </c>
      <c r="H7453" t="s">
        <v>2503</v>
      </c>
      <c r="I7453" t="s">
        <v>22</v>
      </c>
      <c r="J7453" t="s">
        <v>23</v>
      </c>
      <c r="K7453" t="s">
        <v>24</v>
      </c>
      <c r="L7453" t="s">
        <v>25</v>
      </c>
      <c r="M7453" t="s">
        <v>621</v>
      </c>
      <c r="N7453">
        <v>1948</v>
      </c>
      <c r="O7453" t="s">
        <v>388</v>
      </c>
      <c r="P7453" t="s">
        <v>622</v>
      </c>
      <c r="Q7453">
        <v>9</v>
      </c>
      <c r="R7453" t="s">
        <v>1179</v>
      </c>
    </row>
    <row r="7454" spans="1:18" x14ac:dyDescent="0.3">
      <c r="A7454">
        <v>7668</v>
      </c>
      <c r="B7454" t="s">
        <v>18</v>
      </c>
      <c r="C7454">
        <v>2013</v>
      </c>
      <c r="D7454">
        <v>700000</v>
      </c>
      <c r="E7454">
        <v>37659</v>
      </c>
      <c r="F7454" t="s">
        <v>38</v>
      </c>
      <c r="G7454" t="s">
        <v>249</v>
      </c>
      <c r="H7454" t="s">
        <v>2503</v>
      </c>
      <c r="I7454" t="s">
        <v>22</v>
      </c>
      <c r="J7454" t="s">
        <v>23</v>
      </c>
      <c r="K7454" t="s">
        <v>24</v>
      </c>
      <c r="L7454" t="s">
        <v>25</v>
      </c>
      <c r="M7454" t="s">
        <v>307</v>
      </c>
      <c r="N7454">
        <v>1248</v>
      </c>
      <c r="O7454" t="s">
        <v>108</v>
      </c>
      <c r="P7454" t="s">
        <v>95</v>
      </c>
      <c r="Q7454">
        <v>7</v>
      </c>
      <c r="R7454" t="s">
        <v>1179</v>
      </c>
    </row>
    <row r="7455" spans="1:18" x14ac:dyDescent="0.3">
      <c r="A7455">
        <v>7669</v>
      </c>
      <c r="B7455" t="s">
        <v>18</v>
      </c>
      <c r="C7455">
        <v>2012</v>
      </c>
      <c r="D7455">
        <v>250000</v>
      </c>
      <c r="E7455">
        <v>89000</v>
      </c>
      <c r="F7455" t="s">
        <v>19</v>
      </c>
      <c r="G7455" t="s">
        <v>206</v>
      </c>
      <c r="H7455" t="s">
        <v>1910</v>
      </c>
      <c r="I7455" t="s">
        <v>22</v>
      </c>
      <c r="J7455" t="s">
        <v>23</v>
      </c>
      <c r="K7455" t="s">
        <v>24</v>
      </c>
      <c r="L7455" t="s">
        <v>33</v>
      </c>
      <c r="M7455" t="s">
        <v>671</v>
      </c>
      <c r="N7455">
        <v>1248</v>
      </c>
      <c r="O7455" t="s">
        <v>672</v>
      </c>
      <c r="P7455" t="s">
        <v>28</v>
      </c>
      <c r="Q7455">
        <v>5</v>
      </c>
      <c r="R7455" t="s">
        <v>1179</v>
      </c>
    </row>
    <row r="7456" spans="1:18" x14ac:dyDescent="0.3">
      <c r="A7456">
        <v>7670</v>
      </c>
      <c r="B7456" t="s">
        <v>18</v>
      </c>
      <c r="C7456">
        <v>2013</v>
      </c>
      <c r="D7456">
        <v>680000</v>
      </c>
      <c r="E7456">
        <v>37500</v>
      </c>
      <c r="F7456" t="s">
        <v>19</v>
      </c>
      <c r="G7456" t="s">
        <v>206</v>
      </c>
      <c r="H7456" t="s">
        <v>1910</v>
      </c>
      <c r="I7456" t="s">
        <v>22</v>
      </c>
      <c r="J7456" t="s">
        <v>23</v>
      </c>
      <c r="K7456" t="s">
        <v>24</v>
      </c>
      <c r="L7456" t="s">
        <v>33</v>
      </c>
      <c r="M7456" t="s">
        <v>307</v>
      </c>
      <c r="N7456">
        <v>1248</v>
      </c>
      <c r="O7456" t="s">
        <v>108</v>
      </c>
      <c r="P7456" t="s">
        <v>95</v>
      </c>
      <c r="Q7456">
        <v>7</v>
      </c>
      <c r="R7456" t="s">
        <v>1179</v>
      </c>
    </row>
    <row r="7457" spans="1:18" x14ac:dyDescent="0.3">
      <c r="A7457">
        <v>7671</v>
      </c>
      <c r="B7457" t="s">
        <v>109</v>
      </c>
      <c r="C7457">
        <v>2018</v>
      </c>
      <c r="D7457">
        <v>500000</v>
      </c>
      <c r="E7457">
        <v>5000</v>
      </c>
      <c r="F7457" t="s">
        <v>38</v>
      </c>
      <c r="G7457" t="s">
        <v>249</v>
      </c>
      <c r="H7457" t="s">
        <v>2504</v>
      </c>
      <c r="I7457" t="s">
        <v>41</v>
      </c>
      <c r="J7457" t="s">
        <v>23</v>
      </c>
      <c r="K7457" t="s">
        <v>154</v>
      </c>
      <c r="L7457" t="s">
        <v>25</v>
      </c>
      <c r="M7457" t="s">
        <v>503</v>
      </c>
      <c r="N7457">
        <v>1199</v>
      </c>
      <c r="O7457" t="s">
        <v>416</v>
      </c>
      <c r="P7457" t="s">
        <v>112</v>
      </c>
      <c r="Q7457">
        <v>5</v>
      </c>
      <c r="R7457" t="s">
        <v>1179</v>
      </c>
    </row>
    <row r="7458" spans="1:18" x14ac:dyDescent="0.3">
      <c r="A7458">
        <v>7672</v>
      </c>
      <c r="B7458" t="s">
        <v>46</v>
      </c>
      <c r="C7458">
        <v>2013</v>
      </c>
      <c r="D7458">
        <v>420000</v>
      </c>
      <c r="E7458">
        <v>21000</v>
      </c>
      <c r="F7458" t="s">
        <v>38</v>
      </c>
      <c r="G7458" t="s">
        <v>249</v>
      </c>
      <c r="H7458" t="s">
        <v>825</v>
      </c>
      <c r="I7458" t="s">
        <v>41</v>
      </c>
      <c r="J7458" t="s">
        <v>23</v>
      </c>
      <c r="K7458" t="s">
        <v>24</v>
      </c>
      <c r="L7458" t="s">
        <v>25</v>
      </c>
      <c r="M7458" t="s">
        <v>85</v>
      </c>
      <c r="N7458">
        <v>1197</v>
      </c>
      <c r="O7458" t="s">
        <v>54</v>
      </c>
      <c r="P7458" t="s">
        <v>55</v>
      </c>
      <c r="Q7458">
        <v>5</v>
      </c>
      <c r="R7458" t="s">
        <v>1179</v>
      </c>
    </row>
    <row r="7459" spans="1:18" x14ac:dyDescent="0.3">
      <c r="A7459">
        <v>7673</v>
      </c>
      <c r="B7459" t="s">
        <v>18</v>
      </c>
      <c r="C7459">
        <v>2017</v>
      </c>
      <c r="D7459">
        <v>290000</v>
      </c>
      <c r="E7459">
        <v>10000</v>
      </c>
      <c r="F7459" t="s">
        <v>38</v>
      </c>
      <c r="G7459" t="s">
        <v>249</v>
      </c>
      <c r="H7459" t="s">
        <v>2505</v>
      </c>
      <c r="I7459" t="s">
        <v>41</v>
      </c>
      <c r="J7459" t="s">
        <v>23</v>
      </c>
      <c r="K7459" t="s">
        <v>24</v>
      </c>
      <c r="L7459" t="s">
        <v>33</v>
      </c>
      <c r="M7459" t="s">
        <v>140</v>
      </c>
      <c r="N7459">
        <v>998</v>
      </c>
      <c r="O7459" t="s">
        <v>166</v>
      </c>
      <c r="P7459" t="s">
        <v>141</v>
      </c>
      <c r="Q7459">
        <v>5</v>
      </c>
      <c r="R7459" t="s">
        <v>1179</v>
      </c>
    </row>
    <row r="7460" spans="1:18" x14ac:dyDescent="0.3">
      <c r="A7460">
        <v>7674</v>
      </c>
      <c r="B7460" t="s">
        <v>18</v>
      </c>
      <c r="C7460">
        <v>2017</v>
      </c>
      <c r="D7460">
        <v>750000</v>
      </c>
      <c r="E7460">
        <v>30000</v>
      </c>
      <c r="F7460" t="s">
        <v>38</v>
      </c>
      <c r="G7460" t="s">
        <v>249</v>
      </c>
      <c r="H7460" t="s">
        <v>2504</v>
      </c>
      <c r="I7460" t="s">
        <v>22</v>
      </c>
      <c r="J7460" t="s">
        <v>23</v>
      </c>
      <c r="K7460" t="s">
        <v>24</v>
      </c>
      <c r="L7460" t="s">
        <v>25</v>
      </c>
      <c r="M7460" t="s">
        <v>424</v>
      </c>
      <c r="N7460">
        <v>1248</v>
      </c>
      <c r="O7460" t="s">
        <v>425</v>
      </c>
      <c r="P7460" t="s">
        <v>28</v>
      </c>
      <c r="Q7460">
        <v>5</v>
      </c>
      <c r="R7460" t="s">
        <v>1179</v>
      </c>
    </row>
    <row r="7461" spans="1:18" x14ac:dyDescent="0.3">
      <c r="A7461">
        <v>7675</v>
      </c>
      <c r="B7461" t="s">
        <v>18</v>
      </c>
      <c r="C7461">
        <v>2015</v>
      </c>
      <c r="D7461">
        <v>300000</v>
      </c>
      <c r="E7461">
        <v>19800</v>
      </c>
      <c r="F7461" t="s">
        <v>38</v>
      </c>
      <c r="G7461" t="s">
        <v>249</v>
      </c>
      <c r="H7461" t="s">
        <v>2504</v>
      </c>
      <c r="I7461" t="s">
        <v>41</v>
      </c>
      <c r="J7461" t="s">
        <v>23</v>
      </c>
      <c r="K7461" t="s">
        <v>24</v>
      </c>
      <c r="L7461" t="s">
        <v>25</v>
      </c>
      <c r="M7461" t="s">
        <v>267</v>
      </c>
      <c r="N7461">
        <v>1196</v>
      </c>
      <c r="O7461" t="s">
        <v>268</v>
      </c>
      <c r="P7461" t="s">
        <v>269</v>
      </c>
      <c r="Q7461">
        <v>7</v>
      </c>
      <c r="R7461" t="s">
        <v>1179</v>
      </c>
    </row>
    <row r="7462" spans="1:18" x14ac:dyDescent="0.3">
      <c r="A7462">
        <v>7676</v>
      </c>
      <c r="B7462" t="s">
        <v>18</v>
      </c>
      <c r="C7462">
        <v>2011</v>
      </c>
      <c r="D7462">
        <v>250000</v>
      </c>
      <c r="E7462">
        <v>90000</v>
      </c>
      <c r="F7462" t="s">
        <v>38</v>
      </c>
      <c r="G7462" t="s">
        <v>880</v>
      </c>
      <c r="H7462" t="s">
        <v>1625</v>
      </c>
      <c r="I7462" t="s">
        <v>22</v>
      </c>
      <c r="J7462" t="s">
        <v>23</v>
      </c>
      <c r="K7462" t="s">
        <v>24</v>
      </c>
      <c r="L7462" t="s">
        <v>42</v>
      </c>
      <c r="M7462" t="s">
        <v>390</v>
      </c>
      <c r="N7462">
        <v>1248</v>
      </c>
      <c r="O7462" t="s">
        <v>82</v>
      </c>
      <c r="P7462" t="s">
        <v>391</v>
      </c>
      <c r="Q7462">
        <v>5</v>
      </c>
      <c r="R7462" t="s">
        <v>1179</v>
      </c>
    </row>
    <row r="7463" spans="1:18" x14ac:dyDescent="0.3">
      <c r="A7463">
        <v>7677</v>
      </c>
      <c r="B7463" t="s">
        <v>37</v>
      </c>
      <c r="C7463">
        <v>2014</v>
      </c>
      <c r="D7463">
        <v>335000</v>
      </c>
      <c r="E7463">
        <v>33033</v>
      </c>
      <c r="F7463" t="s">
        <v>38</v>
      </c>
      <c r="G7463" t="s">
        <v>880</v>
      </c>
      <c r="H7463" t="s">
        <v>1625</v>
      </c>
      <c r="I7463" t="s">
        <v>41</v>
      </c>
      <c r="J7463" t="s">
        <v>158</v>
      </c>
      <c r="K7463" t="s">
        <v>24</v>
      </c>
      <c r="L7463" t="s">
        <v>25</v>
      </c>
      <c r="M7463" t="s">
        <v>418</v>
      </c>
      <c r="N7463">
        <v>1198</v>
      </c>
      <c r="O7463" t="s">
        <v>219</v>
      </c>
      <c r="P7463" t="s">
        <v>312</v>
      </c>
      <c r="Q7463">
        <v>5</v>
      </c>
      <c r="R7463" t="s">
        <v>1179</v>
      </c>
    </row>
    <row r="7464" spans="1:18" x14ac:dyDescent="0.3">
      <c r="A7464">
        <v>7678</v>
      </c>
      <c r="B7464" t="s">
        <v>46</v>
      </c>
      <c r="C7464">
        <v>2015</v>
      </c>
      <c r="D7464">
        <v>465000</v>
      </c>
      <c r="E7464">
        <v>63063</v>
      </c>
      <c r="F7464" t="s">
        <v>38</v>
      </c>
      <c r="G7464" t="s">
        <v>880</v>
      </c>
      <c r="H7464" t="s">
        <v>1625</v>
      </c>
      <c r="I7464" t="s">
        <v>41</v>
      </c>
      <c r="J7464" t="s">
        <v>158</v>
      </c>
      <c r="K7464" t="s">
        <v>154</v>
      </c>
      <c r="L7464" t="s">
        <v>25</v>
      </c>
      <c r="M7464" t="s">
        <v>85</v>
      </c>
      <c r="N7464">
        <v>1197</v>
      </c>
      <c r="O7464" t="s">
        <v>90</v>
      </c>
      <c r="P7464" t="s">
        <v>261</v>
      </c>
      <c r="Q7464">
        <v>5</v>
      </c>
      <c r="R7464" t="s">
        <v>1179</v>
      </c>
    </row>
    <row r="7465" spans="1:18" x14ac:dyDescent="0.3">
      <c r="A7465">
        <v>7679</v>
      </c>
      <c r="B7465" t="s">
        <v>18</v>
      </c>
      <c r="C7465">
        <v>2007</v>
      </c>
      <c r="D7465">
        <v>100000</v>
      </c>
      <c r="E7465">
        <v>70000</v>
      </c>
      <c r="F7465" t="s">
        <v>38</v>
      </c>
      <c r="G7465" t="s">
        <v>880</v>
      </c>
      <c r="H7465" t="s">
        <v>1625</v>
      </c>
      <c r="I7465" t="s">
        <v>41</v>
      </c>
      <c r="J7465" t="s">
        <v>23</v>
      </c>
      <c r="K7465" t="s">
        <v>24</v>
      </c>
      <c r="L7465" t="s">
        <v>33</v>
      </c>
      <c r="M7465" t="s">
        <v>85</v>
      </c>
      <c r="N7465">
        <v>1061</v>
      </c>
      <c r="O7465" t="s">
        <v>86</v>
      </c>
      <c r="P7465" t="s">
        <v>87</v>
      </c>
      <c r="Q7465">
        <v>5</v>
      </c>
      <c r="R7465" t="s">
        <v>1179</v>
      </c>
    </row>
    <row r="7466" spans="1:18" x14ac:dyDescent="0.3">
      <c r="A7466">
        <v>7680</v>
      </c>
      <c r="B7466" t="s">
        <v>18</v>
      </c>
      <c r="C7466">
        <v>2007</v>
      </c>
      <c r="D7466">
        <v>100000</v>
      </c>
      <c r="E7466">
        <v>80000</v>
      </c>
      <c r="F7466" t="s">
        <v>38</v>
      </c>
      <c r="G7466" t="s">
        <v>249</v>
      </c>
      <c r="H7466" t="s">
        <v>1364</v>
      </c>
      <c r="I7466" t="s">
        <v>41</v>
      </c>
      <c r="J7466" t="s">
        <v>23</v>
      </c>
      <c r="K7466" t="s">
        <v>24</v>
      </c>
      <c r="L7466" t="s">
        <v>33</v>
      </c>
      <c r="M7466" t="s">
        <v>60</v>
      </c>
      <c r="N7466">
        <v>1061</v>
      </c>
      <c r="O7466" t="s">
        <v>705</v>
      </c>
      <c r="P7466" t="s">
        <v>1129</v>
      </c>
      <c r="Q7466">
        <v>5</v>
      </c>
      <c r="R7466" t="s">
        <v>1179</v>
      </c>
    </row>
    <row r="7467" spans="1:18" x14ac:dyDescent="0.3">
      <c r="A7467">
        <v>7681</v>
      </c>
      <c r="B7467" t="s">
        <v>18</v>
      </c>
      <c r="C7467">
        <v>2013</v>
      </c>
      <c r="D7467">
        <v>550000</v>
      </c>
      <c r="E7467">
        <v>120000</v>
      </c>
      <c r="F7467" t="s">
        <v>38</v>
      </c>
      <c r="G7467" t="s">
        <v>880</v>
      </c>
      <c r="H7467" t="s">
        <v>1625</v>
      </c>
      <c r="I7467" t="s">
        <v>22</v>
      </c>
      <c r="J7467" t="s">
        <v>23</v>
      </c>
      <c r="K7467" t="s">
        <v>24</v>
      </c>
      <c r="L7467" t="s">
        <v>42</v>
      </c>
      <c r="M7467" t="s">
        <v>307</v>
      </c>
      <c r="N7467">
        <v>1248</v>
      </c>
      <c r="O7467" t="s">
        <v>216</v>
      </c>
      <c r="P7467" t="s">
        <v>95</v>
      </c>
      <c r="Q7467">
        <v>7</v>
      </c>
      <c r="R7467" t="s">
        <v>1179</v>
      </c>
    </row>
    <row r="7468" spans="1:18" x14ac:dyDescent="0.3">
      <c r="A7468">
        <v>7682</v>
      </c>
      <c r="B7468" t="s">
        <v>18</v>
      </c>
      <c r="C7468">
        <v>2012</v>
      </c>
      <c r="D7468">
        <v>341000</v>
      </c>
      <c r="E7468">
        <v>120000</v>
      </c>
      <c r="F7468" t="s">
        <v>38</v>
      </c>
      <c r="G7468" t="s">
        <v>249</v>
      </c>
      <c r="H7468" t="s">
        <v>1364</v>
      </c>
      <c r="I7468" t="s">
        <v>22</v>
      </c>
      <c r="J7468" t="s">
        <v>23</v>
      </c>
      <c r="K7468" t="s">
        <v>24</v>
      </c>
      <c r="L7468" t="s">
        <v>25</v>
      </c>
      <c r="M7468" t="s">
        <v>81</v>
      </c>
      <c r="N7468">
        <v>1248</v>
      </c>
      <c r="O7468" t="s">
        <v>82</v>
      </c>
      <c r="P7468" t="s">
        <v>28</v>
      </c>
      <c r="Q7468">
        <v>5</v>
      </c>
      <c r="R7468" t="s">
        <v>1179</v>
      </c>
    </row>
    <row r="7469" spans="1:18" x14ac:dyDescent="0.3">
      <c r="A7469">
        <v>7683</v>
      </c>
      <c r="B7469" t="s">
        <v>46</v>
      </c>
      <c r="C7469">
        <v>2017</v>
      </c>
      <c r="D7469">
        <v>600000</v>
      </c>
      <c r="E7469">
        <v>50000</v>
      </c>
      <c r="F7469" t="s">
        <v>38</v>
      </c>
      <c r="G7469" t="s">
        <v>249</v>
      </c>
      <c r="H7469" t="s">
        <v>825</v>
      </c>
      <c r="I7469" t="s">
        <v>22</v>
      </c>
      <c r="J7469" t="s">
        <v>23</v>
      </c>
      <c r="K7469" t="s">
        <v>24</v>
      </c>
      <c r="L7469" t="s">
        <v>25</v>
      </c>
      <c r="M7469" t="s">
        <v>496</v>
      </c>
      <c r="N7469">
        <v>1186</v>
      </c>
      <c r="O7469" t="s">
        <v>466</v>
      </c>
      <c r="P7469" t="s">
        <v>504</v>
      </c>
      <c r="Q7469">
        <v>5</v>
      </c>
      <c r="R7469" t="s">
        <v>1179</v>
      </c>
    </row>
    <row r="7470" spans="1:18" x14ac:dyDescent="0.3">
      <c r="A7470">
        <v>7684</v>
      </c>
      <c r="B7470" t="s">
        <v>37</v>
      </c>
      <c r="C7470">
        <v>2014</v>
      </c>
      <c r="D7470">
        <v>650000</v>
      </c>
      <c r="E7470">
        <v>167000</v>
      </c>
      <c r="F7470" t="s">
        <v>19</v>
      </c>
      <c r="G7470" t="s">
        <v>206</v>
      </c>
      <c r="H7470" t="s">
        <v>1910</v>
      </c>
      <c r="I7470" t="s">
        <v>22</v>
      </c>
      <c r="J7470" t="s">
        <v>23</v>
      </c>
      <c r="K7470" t="s">
        <v>24</v>
      </c>
      <c r="L7470" t="s">
        <v>25</v>
      </c>
      <c r="M7470" t="s">
        <v>225</v>
      </c>
      <c r="N7470">
        <v>1498</v>
      </c>
      <c r="O7470" t="s">
        <v>105</v>
      </c>
      <c r="P7470" t="s">
        <v>95</v>
      </c>
      <c r="Q7470">
        <v>5</v>
      </c>
      <c r="R7470" t="s">
        <v>1179</v>
      </c>
    </row>
    <row r="7471" spans="1:18" x14ac:dyDescent="0.3">
      <c r="A7471">
        <v>7685</v>
      </c>
      <c r="B7471" t="s">
        <v>120</v>
      </c>
      <c r="C7471">
        <v>2008</v>
      </c>
      <c r="D7471">
        <v>75527</v>
      </c>
      <c r="E7471">
        <v>80000</v>
      </c>
      <c r="F7471" t="s">
        <v>19</v>
      </c>
      <c r="G7471" t="s">
        <v>206</v>
      </c>
      <c r="H7471" t="s">
        <v>1910</v>
      </c>
      <c r="I7471" t="s">
        <v>41</v>
      </c>
      <c r="J7471" t="s">
        <v>23</v>
      </c>
      <c r="K7471" t="s">
        <v>24</v>
      </c>
      <c r="L7471" t="s">
        <v>25</v>
      </c>
      <c r="M7471" t="s">
        <v>155</v>
      </c>
      <c r="N7471">
        <v>995</v>
      </c>
      <c r="O7471" t="s">
        <v>486</v>
      </c>
      <c r="P7471" t="s">
        <v>715</v>
      </c>
      <c r="Q7471">
        <v>5</v>
      </c>
      <c r="R7471" t="s">
        <v>1179</v>
      </c>
    </row>
    <row r="7472" spans="1:18" x14ac:dyDescent="0.3">
      <c r="A7472">
        <v>7686</v>
      </c>
      <c r="B7472" t="s">
        <v>109</v>
      </c>
      <c r="C7472">
        <v>2014</v>
      </c>
      <c r="D7472">
        <v>215000</v>
      </c>
      <c r="E7472">
        <v>100000</v>
      </c>
      <c r="F7472" t="s">
        <v>19</v>
      </c>
      <c r="G7472" t="s">
        <v>206</v>
      </c>
      <c r="H7472" t="s">
        <v>1910</v>
      </c>
      <c r="I7472" t="s">
        <v>22</v>
      </c>
      <c r="J7472" t="s">
        <v>23</v>
      </c>
      <c r="K7472" t="s">
        <v>24</v>
      </c>
      <c r="L7472" t="s">
        <v>33</v>
      </c>
      <c r="M7472" t="s">
        <v>653</v>
      </c>
      <c r="N7472">
        <v>1396</v>
      </c>
      <c r="O7472" t="s">
        <v>286</v>
      </c>
      <c r="P7472" t="s">
        <v>472</v>
      </c>
      <c r="Q7472">
        <v>5</v>
      </c>
      <c r="R7472" t="s">
        <v>1179</v>
      </c>
    </row>
    <row r="7473" spans="1:18" x14ac:dyDescent="0.3">
      <c r="A7473">
        <v>7687</v>
      </c>
      <c r="B7473" t="s">
        <v>18</v>
      </c>
      <c r="C7473">
        <v>2017</v>
      </c>
      <c r="D7473">
        <v>650000</v>
      </c>
      <c r="E7473">
        <v>60000</v>
      </c>
      <c r="F7473" t="s">
        <v>19</v>
      </c>
      <c r="G7473" t="s">
        <v>206</v>
      </c>
      <c r="H7473" t="s">
        <v>1910</v>
      </c>
      <c r="I7473" t="s">
        <v>22</v>
      </c>
      <c r="J7473" t="s">
        <v>23</v>
      </c>
      <c r="K7473" t="s">
        <v>24</v>
      </c>
      <c r="L7473" t="s">
        <v>25</v>
      </c>
      <c r="M7473" t="s">
        <v>415</v>
      </c>
      <c r="N7473">
        <v>1248</v>
      </c>
      <c r="O7473" t="s">
        <v>94</v>
      </c>
      <c r="P7473" t="s">
        <v>95</v>
      </c>
      <c r="Q7473">
        <v>5</v>
      </c>
      <c r="R7473" t="s">
        <v>1179</v>
      </c>
    </row>
    <row r="7474" spans="1:18" x14ac:dyDescent="0.3">
      <c r="A7474">
        <v>7688</v>
      </c>
      <c r="B7474" t="s">
        <v>75</v>
      </c>
      <c r="C7474">
        <v>2017</v>
      </c>
      <c r="D7474">
        <v>900000</v>
      </c>
      <c r="E7474">
        <v>50000</v>
      </c>
      <c r="F7474" t="s">
        <v>38</v>
      </c>
      <c r="G7474" t="s">
        <v>249</v>
      </c>
      <c r="H7474" t="s">
        <v>825</v>
      </c>
      <c r="I7474" t="s">
        <v>22</v>
      </c>
      <c r="J7474" t="s">
        <v>23</v>
      </c>
      <c r="K7474" t="s">
        <v>24</v>
      </c>
      <c r="L7474" t="s">
        <v>25</v>
      </c>
      <c r="M7474" t="s">
        <v>1540</v>
      </c>
      <c r="N7474">
        <v>1461</v>
      </c>
      <c r="O7474" t="s">
        <v>77</v>
      </c>
      <c r="P7474" t="s">
        <v>1541</v>
      </c>
      <c r="Q7474">
        <v>5</v>
      </c>
      <c r="R7474" t="s">
        <v>1179</v>
      </c>
    </row>
    <row r="7475" spans="1:18" x14ac:dyDescent="0.3">
      <c r="A7475">
        <v>7689</v>
      </c>
      <c r="B7475" t="s">
        <v>46</v>
      </c>
      <c r="C7475">
        <v>2014</v>
      </c>
      <c r="D7475">
        <v>500000</v>
      </c>
      <c r="E7475">
        <v>17000</v>
      </c>
      <c r="F7475" t="s">
        <v>38</v>
      </c>
      <c r="G7475" t="s">
        <v>249</v>
      </c>
      <c r="H7475" t="s">
        <v>2503</v>
      </c>
      <c r="I7475" t="s">
        <v>41</v>
      </c>
      <c r="J7475" t="s">
        <v>23</v>
      </c>
      <c r="K7475" t="s">
        <v>24</v>
      </c>
      <c r="L7475" t="s">
        <v>25</v>
      </c>
      <c r="M7475" t="s">
        <v>133</v>
      </c>
      <c r="N7475">
        <v>1197</v>
      </c>
      <c r="O7475" t="s">
        <v>134</v>
      </c>
      <c r="P7475" t="s">
        <v>135</v>
      </c>
      <c r="Q7475">
        <v>5</v>
      </c>
      <c r="R7475" t="s">
        <v>1179</v>
      </c>
    </row>
    <row r="7476" spans="1:18" x14ac:dyDescent="0.3">
      <c r="A7476">
        <v>7690</v>
      </c>
      <c r="B7476" t="s">
        <v>18</v>
      </c>
      <c r="C7476">
        <v>2017</v>
      </c>
      <c r="D7476">
        <v>550000</v>
      </c>
      <c r="E7476">
        <v>46000</v>
      </c>
      <c r="F7476" t="s">
        <v>38</v>
      </c>
      <c r="G7476" t="s">
        <v>249</v>
      </c>
      <c r="H7476" t="s">
        <v>2505</v>
      </c>
      <c r="I7476" t="s">
        <v>41</v>
      </c>
      <c r="J7476" t="s">
        <v>23</v>
      </c>
      <c r="K7476" t="s">
        <v>24</v>
      </c>
      <c r="L7476" t="s">
        <v>25</v>
      </c>
      <c r="M7476" t="s">
        <v>113</v>
      </c>
      <c r="N7476">
        <v>1197</v>
      </c>
      <c r="O7476" t="s">
        <v>114</v>
      </c>
      <c r="P7476" t="s">
        <v>115</v>
      </c>
      <c r="Q7476">
        <v>5</v>
      </c>
      <c r="R7476" t="s">
        <v>1179</v>
      </c>
    </row>
    <row r="7477" spans="1:18" x14ac:dyDescent="0.3">
      <c r="A7477">
        <v>7691</v>
      </c>
      <c r="B7477" t="s">
        <v>18</v>
      </c>
      <c r="C7477">
        <v>2015</v>
      </c>
      <c r="D7477">
        <v>475000</v>
      </c>
      <c r="E7477">
        <v>60000</v>
      </c>
      <c r="F7477" t="s">
        <v>38</v>
      </c>
      <c r="G7477" t="s">
        <v>249</v>
      </c>
      <c r="H7477" t="s">
        <v>2506</v>
      </c>
      <c r="I7477" t="s">
        <v>22</v>
      </c>
      <c r="J7477" t="s">
        <v>23</v>
      </c>
      <c r="K7477" t="s">
        <v>24</v>
      </c>
      <c r="L7477" t="s">
        <v>25</v>
      </c>
      <c r="M7477" t="s">
        <v>229</v>
      </c>
      <c r="N7477">
        <v>1248</v>
      </c>
      <c r="O7477" t="s">
        <v>27</v>
      </c>
      <c r="P7477" t="s">
        <v>28</v>
      </c>
      <c r="Q7477">
        <v>5</v>
      </c>
      <c r="R7477" t="s">
        <v>1179</v>
      </c>
    </row>
    <row r="7478" spans="1:18" x14ac:dyDescent="0.3">
      <c r="A7478">
        <v>7692</v>
      </c>
      <c r="B7478" t="s">
        <v>18</v>
      </c>
      <c r="C7478">
        <v>2006</v>
      </c>
      <c r="D7478">
        <v>65000</v>
      </c>
      <c r="E7478">
        <v>198000</v>
      </c>
      <c r="F7478" t="s">
        <v>38</v>
      </c>
      <c r="G7478" t="s">
        <v>744</v>
      </c>
      <c r="H7478" t="s">
        <v>2507</v>
      </c>
      <c r="I7478" t="s">
        <v>41</v>
      </c>
      <c r="J7478" t="s">
        <v>23</v>
      </c>
      <c r="K7478" t="s">
        <v>24</v>
      </c>
      <c r="L7478" t="s">
        <v>33</v>
      </c>
      <c r="M7478" t="s">
        <v>85</v>
      </c>
      <c r="N7478">
        <v>998</v>
      </c>
      <c r="O7478" t="s">
        <v>67</v>
      </c>
      <c r="P7478" t="s">
        <v>141</v>
      </c>
      <c r="Q7478">
        <v>5</v>
      </c>
      <c r="R7478" t="s">
        <v>1179</v>
      </c>
    </row>
    <row r="7479" spans="1:18" x14ac:dyDescent="0.3">
      <c r="A7479">
        <v>7693</v>
      </c>
      <c r="B7479" t="s">
        <v>46</v>
      </c>
      <c r="C7479">
        <v>2015</v>
      </c>
      <c r="D7479">
        <v>425000</v>
      </c>
      <c r="E7479">
        <v>60000</v>
      </c>
      <c r="F7479" t="s">
        <v>38</v>
      </c>
      <c r="G7479" t="s">
        <v>744</v>
      </c>
      <c r="H7479" t="s">
        <v>2507</v>
      </c>
      <c r="I7479" t="s">
        <v>22</v>
      </c>
      <c r="J7479" t="s">
        <v>23</v>
      </c>
      <c r="K7479" t="s">
        <v>24</v>
      </c>
      <c r="L7479" t="s">
        <v>25</v>
      </c>
      <c r="M7479" t="s">
        <v>545</v>
      </c>
      <c r="N7479">
        <v>1120</v>
      </c>
      <c r="O7479" t="s">
        <v>561</v>
      </c>
      <c r="P7479" t="s">
        <v>547</v>
      </c>
      <c r="Q7479">
        <v>5</v>
      </c>
      <c r="R7479" t="s">
        <v>1179</v>
      </c>
    </row>
    <row r="7480" spans="1:18" x14ac:dyDescent="0.3">
      <c r="A7480">
        <v>7694</v>
      </c>
      <c r="B7480" t="s">
        <v>65</v>
      </c>
      <c r="C7480">
        <v>2012</v>
      </c>
      <c r="D7480">
        <v>476999</v>
      </c>
      <c r="E7480">
        <v>90000</v>
      </c>
      <c r="F7480" t="s">
        <v>38</v>
      </c>
      <c r="G7480" t="s">
        <v>744</v>
      </c>
      <c r="H7480" t="s">
        <v>2507</v>
      </c>
      <c r="I7480" t="s">
        <v>22</v>
      </c>
      <c r="J7480" t="s">
        <v>23</v>
      </c>
      <c r="K7480" t="s">
        <v>24</v>
      </c>
      <c r="L7480" t="s">
        <v>304</v>
      </c>
      <c r="M7480" t="s">
        <v>398</v>
      </c>
      <c r="N7480">
        <v>1364</v>
      </c>
      <c r="O7480" t="s">
        <v>399</v>
      </c>
      <c r="P7480" t="s">
        <v>400</v>
      </c>
      <c r="Q7480">
        <v>5</v>
      </c>
      <c r="R7480" t="s">
        <v>1179</v>
      </c>
    </row>
    <row r="7481" spans="1:18" x14ac:dyDescent="0.3">
      <c r="A7481">
        <v>7695</v>
      </c>
      <c r="B7481" t="s">
        <v>120</v>
      </c>
      <c r="C7481">
        <v>2011</v>
      </c>
      <c r="D7481">
        <v>150000</v>
      </c>
      <c r="E7481">
        <v>40000</v>
      </c>
      <c r="F7481" t="s">
        <v>38</v>
      </c>
      <c r="G7481" t="s">
        <v>744</v>
      </c>
      <c r="H7481" t="s">
        <v>2507</v>
      </c>
      <c r="I7481" t="s">
        <v>41</v>
      </c>
      <c r="J7481" t="s">
        <v>23</v>
      </c>
      <c r="K7481" t="s">
        <v>24</v>
      </c>
      <c r="L7481" t="s">
        <v>33</v>
      </c>
      <c r="M7481" t="s">
        <v>347</v>
      </c>
      <c r="N7481">
        <v>995</v>
      </c>
      <c r="O7481" t="s">
        <v>665</v>
      </c>
      <c r="P7481" t="s">
        <v>715</v>
      </c>
      <c r="Q7481">
        <v>5</v>
      </c>
      <c r="R7481" t="s">
        <v>1179</v>
      </c>
    </row>
    <row r="7482" spans="1:18" x14ac:dyDescent="0.3">
      <c r="A7482">
        <v>7696</v>
      </c>
      <c r="B7482" t="s">
        <v>18</v>
      </c>
      <c r="C7482">
        <v>2011</v>
      </c>
      <c r="D7482">
        <v>225000</v>
      </c>
      <c r="E7482">
        <v>90000</v>
      </c>
      <c r="F7482" t="s">
        <v>38</v>
      </c>
      <c r="G7482" t="s">
        <v>744</v>
      </c>
      <c r="H7482" t="s">
        <v>2507</v>
      </c>
      <c r="I7482" t="s">
        <v>41</v>
      </c>
      <c r="J7482" t="s">
        <v>23</v>
      </c>
      <c r="K7482" t="s">
        <v>24</v>
      </c>
      <c r="L7482" t="s">
        <v>25</v>
      </c>
      <c r="M7482" t="s">
        <v>96</v>
      </c>
      <c r="N7482">
        <v>796</v>
      </c>
      <c r="O7482" t="s">
        <v>97</v>
      </c>
      <c r="P7482" t="s">
        <v>98</v>
      </c>
      <c r="Q7482">
        <v>5</v>
      </c>
      <c r="R7482" t="s">
        <v>1179</v>
      </c>
    </row>
    <row r="7483" spans="1:18" x14ac:dyDescent="0.3">
      <c r="A7483">
        <v>7697</v>
      </c>
      <c r="B7483" t="s">
        <v>18</v>
      </c>
      <c r="C7483">
        <v>2010</v>
      </c>
      <c r="D7483">
        <v>190000</v>
      </c>
      <c r="E7483">
        <v>80000</v>
      </c>
      <c r="F7483" t="s">
        <v>124</v>
      </c>
      <c r="G7483" t="s">
        <v>196</v>
      </c>
      <c r="H7483" t="s">
        <v>2508</v>
      </c>
      <c r="I7483" t="s">
        <v>41</v>
      </c>
      <c r="J7483" t="s">
        <v>23</v>
      </c>
      <c r="K7483" t="s">
        <v>24</v>
      </c>
      <c r="L7483" t="s">
        <v>25</v>
      </c>
      <c r="M7483" t="s">
        <v>96</v>
      </c>
      <c r="N7483">
        <v>796</v>
      </c>
      <c r="O7483" t="s">
        <v>97</v>
      </c>
      <c r="P7483" t="s">
        <v>98</v>
      </c>
      <c r="Q7483">
        <v>5</v>
      </c>
      <c r="R7483" t="s">
        <v>1179</v>
      </c>
    </row>
    <row r="7484" spans="1:18" x14ac:dyDescent="0.3">
      <c r="A7484">
        <v>7698</v>
      </c>
      <c r="B7484" t="s">
        <v>18</v>
      </c>
      <c r="C7484">
        <v>2003</v>
      </c>
      <c r="D7484">
        <v>100000</v>
      </c>
      <c r="E7484">
        <v>164000</v>
      </c>
      <c r="F7484" t="s">
        <v>124</v>
      </c>
      <c r="G7484" t="s">
        <v>196</v>
      </c>
      <c r="H7484" t="s">
        <v>2508</v>
      </c>
      <c r="I7484" t="s">
        <v>41</v>
      </c>
      <c r="J7484" t="s">
        <v>23</v>
      </c>
      <c r="K7484" t="s">
        <v>24</v>
      </c>
      <c r="L7484" t="s">
        <v>42</v>
      </c>
      <c r="M7484" t="s">
        <v>96</v>
      </c>
      <c r="N7484">
        <v>796</v>
      </c>
      <c r="O7484" t="s">
        <v>97</v>
      </c>
      <c r="P7484" t="s">
        <v>98</v>
      </c>
      <c r="Q7484">
        <v>5</v>
      </c>
      <c r="R7484" t="s">
        <v>1179</v>
      </c>
    </row>
    <row r="7485" spans="1:18" x14ac:dyDescent="0.3">
      <c r="A7485">
        <v>7699</v>
      </c>
      <c r="B7485" t="s">
        <v>88</v>
      </c>
      <c r="C7485">
        <v>2011</v>
      </c>
      <c r="D7485">
        <v>400000</v>
      </c>
      <c r="E7485">
        <v>70000</v>
      </c>
      <c r="F7485" t="s">
        <v>124</v>
      </c>
      <c r="G7485" t="s">
        <v>196</v>
      </c>
      <c r="H7485" t="s">
        <v>2508</v>
      </c>
      <c r="I7485" t="s">
        <v>22</v>
      </c>
      <c r="J7485" t="s">
        <v>23</v>
      </c>
      <c r="K7485" t="s">
        <v>24</v>
      </c>
      <c r="L7485" t="s">
        <v>33</v>
      </c>
      <c r="M7485" t="s">
        <v>363</v>
      </c>
      <c r="N7485">
        <v>2523</v>
      </c>
      <c r="O7485" t="s">
        <v>486</v>
      </c>
      <c r="P7485" t="s">
        <v>487</v>
      </c>
      <c r="Q7485">
        <v>7</v>
      </c>
      <c r="R7485" t="s">
        <v>1179</v>
      </c>
    </row>
    <row r="7486" spans="1:18" x14ac:dyDescent="0.3">
      <c r="A7486">
        <v>7700</v>
      </c>
      <c r="B7486" t="s">
        <v>192</v>
      </c>
      <c r="C7486">
        <v>2018</v>
      </c>
      <c r="D7486">
        <v>3975000</v>
      </c>
      <c r="E7486">
        <v>31800</v>
      </c>
      <c r="F7486" t="s">
        <v>124</v>
      </c>
      <c r="G7486" t="s">
        <v>196</v>
      </c>
      <c r="H7486" t="s">
        <v>2508</v>
      </c>
      <c r="I7486" t="s">
        <v>22</v>
      </c>
      <c r="J7486" t="s">
        <v>158</v>
      </c>
      <c r="K7486" t="s">
        <v>154</v>
      </c>
      <c r="L7486" t="s">
        <v>25</v>
      </c>
      <c r="M7486" t="s">
        <v>313</v>
      </c>
      <c r="N7486">
        <v>1968</v>
      </c>
      <c r="O7486" t="s">
        <v>314</v>
      </c>
      <c r="P7486" t="s">
        <v>315</v>
      </c>
      <c r="Q7486">
        <v>5</v>
      </c>
      <c r="R7486" t="s">
        <v>1179</v>
      </c>
    </row>
    <row r="7487" spans="1:18" x14ac:dyDescent="0.3">
      <c r="A7487">
        <v>7701</v>
      </c>
      <c r="B7487" t="s">
        <v>37</v>
      </c>
      <c r="C7487">
        <v>2016</v>
      </c>
      <c r="D7487">
        <v>1350000</v>
      </c>
      <c r="E7487">
        <v>74000</v>
      </c>
      <c r="F7487" t="s">
        <v>124</v>
      </c>
      <c r="G7487" t="s">
        <v>196</v>
      </c>
      <c r="H7487" t="s">
        <v>2508</v>
      </c>
      <c r="I7487" t="s">
        <v>41</v>
      </c>
      <c r="J7487" t="s">
        <v>158</v>
      </c>
      <c r="K7487" t="s">
        <v>154</v>
      </c>
      <c r="L7487" t="s">
        <v>25</v>
      </c>
      <c r="M7487" t="s">
        <v>620</v>
      </c>
      <c r="N7487">
        <v>1997</v>
      </c>
      <c r="O7487" t="s">
        <v>461</v>
      </c>
      <c r="P7487" t="s">
        <v>2509</v>
      </c>
      <c r="Q7487">
        <v>5</v>
      </c>
      <c r="R7487" t="s">
        <v>1179</v>
      </c>
    </row>
    <row r="7488" spans="1:18" x14ac:dyDescent="0.3">
      <c r="A7488">
        <v>7702</v>
      </c>
      <c r="B7488" t="s">
        <v>316</v>
      </c>
      <c r="C7488">
        <v>2019</v>
      </c>
      <c r="D7488">
        <v>5150000</v>
      </c>
      <c r="E7488">
        <v>20000</v>
      </c>
      <c r="F7488" t="s">
        <v>124</v>
      </c>
      <c r="G7488" t="s">
        <v>196</v>
      </c>
      <c r="H7488" t="s">
        <v>1713</v>
      </c>
      <c r="I7488" t="s">
        <v>41</v>
      </c>
      <c r="J7488" t="s">
        <v>158</v>
      </c>
      <c r="K7488" t="s">
        <v>154</v>
      </c>
      <c r="L7488" t="s">
        <v>25</v>
      </c>
      <c r="M7488" t="s">
        <v>317</v>
      </c>
      <c r="N7488">
        <v>2487</v>
      </c>
      <c r="O7488" t="s">
        <v>318</v>
      </c>
      <c r="P7488" t="s">
        <v>319</v>
      </c>
      <c r="Q7488">
        <v>5</v>
      </c>
      <c r="R7488" t="s">
        <v>1179</v>
      </c>
    </row>
    <row r="7489" spans="1:18" x14ac:dyDescent="0.3">
      <c r="A7489">
        <v>7703</v>
      </c>
      <c r="B7489" t="s">
        <v>320</v>
      </c>
      <c r="C7489">
        <v>2017</v>
      </c>
      <c r="D7489">
        <v>3200000</v>
      </c>
      <c r="E7489">
        <v>45000</v>
      </c>
      <c r="F7489" t="s">
        <v>124</v>
      </c>
      <c r="G7489" t="s">
        <v>196</v>
      </c>
      <c r="H7489" t="s">
        <v>2508</v>
      </c>
      <c r="I7489" t="s">
        <v>22</v>
      </c>
      <c r="J7489" t="s">
        <v>158</v>
      </c>
      <c r="K7489" t="s">
        <v>154</v>
      </c>
      <c r="L7489" t="s">
        <v>25</v>
      </c>
      <c r="M7489" t="s">
        <v>321</v>
      </c>
      <c r="N7489">
        <v>1999</v>
      </c>
      <c r="O7489" t="s">
        <v>322</v>
      </c>
      <c r="P7489" t="s">
        <v>323</v>
      </c>
      <c r="Q7489">
        <v>5</v>
      </c>
      <c r="R7489" t="s">
        <v>1179</v>
      </c>
    </row>
    <row r="7490" spans="1:18" x14ac:dyDescent="0.3">
      <c r="A7490">
        <v>7704</v>
      </c>
      <c r="B7490" t="s">
        <v>153</v>
      </c>
      <c r="C7490">
        <v>2017</v>
      </c>
      <c r="D7490">
        <v>4100000</v>
      </c>
      <c r="E7490">
        <v>17000</v>
      </c>
      <c r="F7490" t="s">
        <v>124</v>
      </c>
      <c r="G7490" t="s">
        <v>196</v>
      </c>
      <c r="H7490" t="s">
        <v>2508</v>
      </c>
      <c r="I7490" t="s">
        <v>41</v>
      </c>
      <c r="J7490" t="s">
        <v>23</v>
      </c>
      <c r="K7490" t="s">
        <v>154</v>
      </c>
      <c r="L7490" t="s">
        <v>25</v>
      </c>
      <c r="M7490" t="s">
        <v>324</v>
      </c>
      <c r="N7490">
        <v>3604</v>
      </c>
      <c r="O7490" t="s">
        <v>325</v>
      </c>
      <c r="P7490" t="s">
        <v>326</v>
      </c>
      <c r="Q7490">
        <v>5</v>
      </c>
      <c r="R7490" t="s">
        <v>1179</v>
      </c>
    </row>
    <row r="7491" spans="1:18" x14ac:dyDescent="0.3">
      <c r="A7491">
        <v>7705</v>
      </c>
      <c r="B7491" t="s">
        <v>88</v>
      </c>
      <c r="C7491">
        <v>2018</v>
      </c>
      <c r="D7491">
        <v>900000</v>
      </c>
      <c r="E7491">
        <v>12000</v>
      </c>
      <c r="F7491" t="s">
        <v>124</v>
      </c>
      <c r="G7491" t="s">
        <v>196</v>
      </c>
      <c r="H7491" t="s">
        <v>1713</v>
      </c>
      <c r="I7491" t="s">
        <v>22</v>
      </c>
      <c r="J7491" t="s">
        <v>158</v>
      </c>
      <c r="K7491" t="s">
        <v>24</v>
      </c>
      <c r="L7491" t="s">
        <v>25</v>
      </c>
      <c r="M7491" t="s">
        <v>478</v>
      </c>
      <c r="N7491">
        <v>2498</v>
      </c>
      <c r="O7491" t="s">
        <v>479</v>
      </c>
      <c r="P7491" t="s">
        <v>480</v>
      </c>
      <c r="Q7491">
        <v>6</v>
      </c>
      <c r="R7491" t="s">
        <v>1179</v>
      </c>
    </row>
    <row r="7492" spans="1:18" x14ac:dyDescent="0.3">
      <c r="A7492">
        <v>7706</v>
      </c>
      <c r="B7492" t="s">
        <v>65</v>
      </c>
      <c r="C7492">
        <v>2016</v>
      </c>
      <c r="D7492">
        <v>2000000</v>
      </c>
      <c r="E7492">
        <v>68089</v>
      </c>
      <c r="F7492" t="s">
        <v>56</v>
      </c>
      <c r="G7492" t="s">
        <v>770</v>
      </c>
      <c r="H7492" t="s">
        <v>2510</v>
      </c>
      <c r="I7492" t="s">
        <v>41</v>
      </c>
      <c r="J7492" t="s">
        <v>526</v>
      </c>
      <c r="K7492" t="s">
        <v>154</v>
      </c>
      <c r="L7492" t="s">
        <v>25</v>
      </c>
      <c r="M7492" t="s">
        <v>376</v>
      </c>
      <c r="N7492">
        <v>2494</v>
      </c>
      <c r="O7492" t="s">
        <v>377</v>
      </c>
      <c r="P7492" t="s">
        <v>378</v>
      </c>
      <c r="Q7492">
        <v>5</v>
      </c>
      <c r="R7492" t="s">
        <v>1179</v>
      </c>
    </row>
    <row r="7493" spans="1:18" x14ac:dyDescent="0.3">
      <c r="A7493">
        <v>7707</v>
      </c>
      <c r="B7493" t="s">
        <v>37</v>
      </c>
      <c r="C7493">
        <v>2016</v>
      </c>
      <c r="D7493">
        <v>550000</v>
      </c>
      <c r="E7493">
        <v>56494</v>
      </c>
      <c r="F7493" t="s">
        <v>56</v>
      </c>
      <c r="G7493" t="s">
        <v>770</v>
      </c>
      <c r="H7493" t="s">
        <v>2077</v>
      </c>
      <c r="I7493" t="s">
        <v>41</v>
      </c>
      <c r="J7493" t="s">
        <v>526</v>
      </c>
      <c r="K7493" t="s">
        <v>24</v>
      </c>
      <c r="L7493" t="s">
        <v>25</v>
      </c>
      <c r="M7493" t="s">
        <v>121</v>
      </c>
      <c r="N7493">
        <v>1199</v>
      </c>
      <c r="O7493" t="s">
        <v>434</v>
      </c>
      <c r="P7493" t="s">
        <v>452</v>
      </c>
      <c r="Q7493">
        <v>5</v>
      </c>
      <c r="R7493" t="s">
        <v>1179</v>
      </c>
    </row>
    <row r="7494" spans="1:18" x14ac:dyDescent="0.3">
      <c r="A7494">
        <v>7708</v>
      </c>
      <c r="B7494" t="s">
        <v>65</v>
      </c>
      <c r="C7494">
        <v>2013</v>
      </c>
      <c r="D7494">
        <v>750000</v>
      </c>
      <c r="E7494">
        <v>79328</v>
      </c>
      <c r="F7494" t="s">
        <v>56</v>
      </c>
      <c r="G7494" t="s">
        <v>770</v>
      </c>
      <c r="H7494" t="s">
        <v>1930</v>
      </c>
      <c r="I7494" t="s">
        <v>22</v>
      </c>
      <c r="J7494" t="s">
        <v>526</v>
      </c>
      <c r="K7494" t="s">
        <v>24</v>
      </c>
      <c r="L7494" t="s">
        <v>33</v>
      </c>
      <c r="M7494" t="s">
        <v>170</v>
      </c>
      <c r="N7494">
        <v>2494</v>
      </c>
      <c r="O7494" t="s">
        <v>190</v>
      </c>
      <c r="P7494" t="s">
        <v>191</v>
      </c>
      <c r="Q7494">
        <v>7</v>
      </c>
      <c r="R7494" t="s">
        <v>1179</v>
      </c>
    </row>
    <row r="7495" spans="1:18" x14ac:dyDescent="0.3">
      <c r="A7495">
        <v>7709</v>
      </c>
      <c r="B7495" t="s">
        <v>37</v>
      </c>
      <c r="C7495">
        <v>2019</v>
      </c>
      <c r="D7495">
        <v>779000</v>
      </c>
      <c r="E7495">
        <v>7032</v>
      </c>
      <c r="F7495" t="s">
        <v>56</v>
      </c>
      <c r="G7495" t="s">
        <v>770</v>
      </c>
      <c r="H7495" t="s">
        <v>1930</v>
      </c>
      <c r="I7495" t="s">
        <v>41</v>
      </c>
      <c r="J7495" t="s">
        <v>526</v>
      </c>
      <c r="K7495" t="s">
        <v>154</v>
      </c>
      <c r="L7495" t="s">
        <v>25</v>
      </c>
      <c r="M7495" t="s">
        <v>273</v>
      </c>
      <c r="N7495">
        <v>1199</v>
      </c>
      <c r="O7495" t="s">
        <v>216</v>
      </c>
      <c r="P7495" t="s">
        <v>452</v>
      </c>
      <c r="Q7495">
        <v>5</v>
      </c>
      <c r="R7495" t="s">
        <v>1179</v>
      </c>
    </row>
    <row r="7496" spans="1:18" x14ac:dyDescent="0.3">
      <c r="A7496">
        <v>7710</v>
      </c>
      <c r="B7496" t="s">
        <v>239</v>
      </c>
      <c r="C7496">
        <v>2018</v>
      </c>
      <c r="D7496">
        <v>4000000</v>
      </c>
      <c r="E7496">
        <v>10000</v>
      </c>
      <c r="F7496" t="s">
        <v>56</v>
      </c>
      <c r="G7496" t="s">
        <v>770</v>
      </c>
      <c r="H7496" t="s">
        <v>2510</v>
      </c>
      <c r="I7496" t="s">
        <v>22</v>
      </c>
      <c r="J7496" t="s">
        <v>158</v>
      </c>
      <c r="K7496" t="s">
        <v>154</v>
      </c>
      <c r="L7496" t="s">
        <v>25</v>
      </c>
      <c r="M7496" t="s">
        <v>333</v>
      </c>
      <c r="N7496">
        <v>1995</v>
      </c>
      <c r="O7496" t="s">
        <v>201</v>
      </c>
      <c r="P7496" t="s">
        <v>334</v>
      </c>
      <c r="Q7496">
        <v>5</v>
      </c>
      <c r="R7496" t="s">
        <v>1179</v>
      </c>
    </row>
    <row r="7497" spans="1:18" x14ac:dyDescent="0.3">
      <c r="A7497">
        <v>7711</v>
      </c>
      <c r="B7497" t="s">
        <v>173</v>
      </c>
      <c r="C7497">
        <v>2019</v>
      </c>
      <c r="D7497">
        <v>5200000</v>
      </c>
      <c r="E7497">
        <v>17000</v>
      </c>
      <c r="F7497" t="s">
        <v>56</v>
      </c>
      <c r="G7497" t="s">
        <v>770</v>
      </c>
      <c r="H7497" t="s">
        <v>2077</v>
      </c>
      <c r="I7497" t="s">
        <v>41</v>
      </c>
      <c r="J7497" t="s">
        <v>158</v>
      </c>
      <c r="K7497" t="s">
        <v>154</v>
      </c>
      <c r="L7497" t="s">
        <v>25</v>
      </c>
      <c r="M7497" t="s">
        <v>340</v>
      </c>
      <c r="N7497">
        <v>1991</v>
      </c>
      <c r="O7497" t="s">
        <v>2086</v>
      </c>
      <c r="P7497" t="s">
        <v>2087</v>
      </c>
      <c r="Q7497">
        <v>5</v>
      </c>
      <c r="R7497" t="s">
        <v>1179</v>
      </c>
    </row>
    <row r="7498" spans="1:18" x14ac:dyDescent="0.3">
      <c r="A7498">
        <v>7712</v>
      </c>
      <c r="B7498" t="s">
        <v>327</v>
      </c>
      <c r="C7498">
        <v>2019</v>
      </c>
      <c r="D7498">
        <v>4500000</v>
      </c>
      <c r="E7498">
        <v>21000</v>
      </c>
      <c r="F7498" t="s">
        <v>56</v>
      </c>
      <c r="G7498" t="s">
        <v>770</v>
      </c>
      <c r="H7498" t="s">
        <v>2077</v>
      </c>
      <c r="I7498" t="s">
        <v>22</v>
      </c>
      <c r="J7498" t="s">
        <v>158</v>
      </c>
      <c r="K7498" t="s">
        <v>154</v>
      </c>
      <c r="L7498" t="s">
        <v>25</v>
      </c>
      <c r="M7498" t="s">
        <v>328</v>
      </c>
      <c r="N7498">
        <v>1999</v>
      </c>
      <c r="O7498" t="s">
        <v>329</v>
      </c>
      <c r="P7498" t="s">
        <v>330</v>
      </c>
      <c r="Q7498">
        <v>7</v>
      </c>
      <c r="R7498" t="s">
        <v>1179</v>
      </c>
    </row>
    <row r="7499" spans="1:18" x14ac:dyDescent="0.3">
      <c r="A7499">
        <v>7713</v>
      </c>
      <c r="B7499" t="s">
        <v>109</v>
      </c>
      <c r="C7499">
        <v>2017</v>
      </c>
      <c r="D7499">
        <v>969999</v>
      </c>
      <c r="E7499">
        <v>26500</v>
      </c>
      <c r="F7499" t="s">
        <v>56</v>
      </c>
      <c r="G7499" t="s">
        <v>770</v>
      </c>
      <c r="H7499" t="s">
        <v>2077</v>
      </c>
      <c r="I7499" t="s">
        <v>22</v>
      </c>
      <c r="J7499" t="s">
        <v>158</v>
      </c>
      <c r="K7499" t="s">
        <v>24</v>
      </c>
      <c r="L7499" t="s">
        <v>25</v>
      </c>
      <c r="M7499" t="s">
        <v>421</v>
      </c>
      <c r="N7499">
        <v>2179</v>
      </c>
      <c r="O7499" t="s">
        <v>422</v>
      </c>
      <c r="P7499" t="s">
        <v>423</v>
      </c>
      <c r="Q7499">
        <v>7</v>
      </c>
      <c r="R7499" t="s">
        <v>1179</v>
      </c>
    </row>
    <row r="7500" spans="1:18" x14ac:dyDescent="0.3">
      <c r="A7500">
        <v>7714</v>
      </c>
      <c r="B7500" t="s">
        <v>173</v>
      </c>
      <c r="C7500">
        <v>2017</v>
      </c>
      <c r="D7500">
        <v>6000000</v>
      </c>
      <c r="E7500">
        <v>37000</v>
      </c>
      <c r="F7500" t="s">
        <v>56</v>
      </c>
      <c r="G7500" t="s">
        <v>770</v>
      </c>
      <c r="H7500" t="s">
        <v>2510</v>
      </c>
      <c r="I7500" t="s">
        <v>22</v>
      </c>
      <c r="J7500" t="s">
        <v>158</v>
      </c>
      <c r="K7500" t="s">
        <v>154</v>
      </c>
      <c r="L7500" t="s">
        <v>25</v>
      </c>
      <c r="M7500" t="s">
        <v>179</v>
      </c>
      <c r="N7500">
        <v>2987</v>
      </c>
      <c r="O7500" t="s">
        <v>331</v>
      </c>
      <c r="P7500" t="s">
        <v>332</v>
      </c>
      <c r="Q7500">
        <v>5</v>
      </c>
      <c r="R7500" t="s">
        <v>1179</v>
      </c>
    </row>
    <row r="7501" spans="1:18" x14ac:dyDescent="0.3">
      <c r="A7501">
        <v>7715</v>
      </c>
      <c r="B7501" t="s">
        <v>46</v>
      </c>
      <c r="C7501">
        <v>2016</v>
      </c>
      <c r="D7501">
        <v>475000</v>
      </c>
      <c r="E7501">
        <v>45629</v>
      </c>
      <c r="F7501" t="s">
        <v>56</v>
      </c>
      <c r="G7501" t="s">
        <v>770</v>
      </c>
      <c r="H7501" t="s">
        <v>2510</v>
      </c>
      <c r="I7501" t="s">
        <v>41</v>
      </c>
      <c r="J7501" t="s">
        <v>526</v>
      </c>
      <c r="K7501" t="s">
        <v>154</v>
      </c>
      <c r="L7501" t="s">
        <v>25</v>
      </c>
      <c r="M7501" t="s">
        <v>85</v>
      </c>
      <c r="N7501">
        <v>1197</v>
      </c>
      <c r="O7501" t="s">
        <v>54</v>
      </c>
      <c r="P7501" t="s">
        <v>55</v>
      </c>
      <c r="Q7501">
        <v>5</v>
      </c>
      <c r="R7501" t="s">
        <v>1179</v>
      </c>
    </row>
    <row r="7502" spans="1:18" x14ac:dyDescent="0.3">
      <c r="A7502">
        <v>7716</v>
      </c>
      <c r="B7502" t="s">
        <v>46</v>
      </c>
      <c r="C7502">
        <v>2019</v>
      </c>
      <c r="D7502">
        <v>1125000</v>
      </c>
      <c r="E7502">
        <v>3500</v>
      </c>
      <c r="F7502" t="s">
        <v>56</v>
      </c>
      <c r="G7502" t="s">
        <v>770</v>
      </c>
      <c r="H7502" t="s">
        <v>2077</v>
      </c>
      <c r="I7502" t="s">
        <v>41</v>
      </c>
      <c r="J7502" t="s">
        <v>158</v>
      </c>
      <c r="K7502" t="s">
        <v>154</v>
      </c>
      <c r="L7502" t="s">
        <v>25</v>
      </c>
      <c r="M7502" t="s">
        <v>89</v>
      </c>
      <c r="N7502">
        <v>998</v>
      </c>
      <c r="O7502" t="s">
        <v>728</v>
      </c>
      <c r="P7502" t="s">
        <v>2089</v>
      </c>
      <c r="Q7502">
        <v>5</v>
      </c>
      <c r="R7502" t="s">
        <v>1179</v>
      </c>
    </row>
    <row r="7503" spans="1:18" x14ac:dyDescent="0.3">
      <c r="A7503">
        <v>7717</v>
      </c>
      <c r="B7503" t="s">
        <v>37</v>
      </c>
      <c r="C7503">
        <v>2017</v>
      </c>
      <c r="D7503">
        <v>1650000</v>
      </c>
      <c r="E7503">
        <v>52000</v>
      </c>
      <c r="F7503" t="s">
        <v>56</v>
      </c>
      <c r="G7503" t="s">
        <v>770</v>
      </c>
      <c r="H7503" t="s">
        <v>2077</v>
      </c>
      <c r="I7503" t="s">
        <v>41</v>
      </c>
      <c r="J7503" t="s">
        <v>158</v>
      </c>
      <c r="K7503" t="s">
        <v>154</v>
      </c>
      <c r="L7503" t="s">
        <v>25</v>
      </c>
      <c r="M7503" t="s">
        <v>1079</v>
      </c>
      <c r="N7503">
        <v>2354</v>
      </c>
      <c r="O7503" t="s">
        <v>1552</v>
      </c>
      <c r="P7503" t="s">
        <v>1553</v>
      </c>
      <c r="Q7503">
        <v>5</v>
      </c>
      <c r="R7503" t="s">
        <v>1179</v>
      </c>
    </row>
    <row r="7504" spans="1:18" x14ac:dyDescent="0.3">
      <c r="A7504">
        <v>7718</v>
      </c>
      <c r="B7504" t="s">
        <v>88</v>
      </c>
      <c r="C7504">
        <v>2019</v>
      </c>
      <c r="D7504">
        <v>740000</v>
      </c>
      <c r="E7504">
        <v>35000</v>
      </c>
      <c r="F7504" t="s">
        <v>56</v>
      </c>
      <c r="G7504" t="s">
        <v>57</v>
      </c>
      <c r="H7504" t="s">
        <v>2511</v>
      </c>
      <c r="I7504" t="s">
        <v>22</v>
      </c>
      <c r="J7504" t="s">
        <v>23</v>
      </c>
      <c r="K7504" t="s">
        <v>24</v>
      </c>
      <c r="L7504" t="s">
        <v>25</v>
      </c>
      <c r="M7504" t="s">
        <v>982</v>
      </c>
      <c r="N7504">
        <v>1493</v>
      </c>
      <c r="O7504" t="s">
        <v>458</v>
      </c>
      <c r="P7504" t="s">
        <v>490</v>
      </c>
      <c r="Q7504">
        <v>7</v>
      </c>
      <c r="R7504" t="s">
        <v>1179</v>
      </c>
    </row>
    <row r="7505" spans="1:18" x14ac:dyDescent="0.3">
      <c r="A7505">
        <v>7719</v>
      </c>
      <c r="B7505" t="s">
        <v>88</v>
      </c>
      <c r="C7505">
        <v>2018</v>
      </c>
      <c r="D7505">
        <v>400000</v>
      </c>
      <c r="E7505">
        <v>15000</v>
      </c>
      <c r="F7505" t="s">
        <v>38</v>
      </c>
      <c r="G7505" t="s">
        <v>70</v>
      </c>
      <c r="H7505" t="s">
        <v>2512</v>
      </c>
      <c r="I7505" t="s">
        <v>41</v>
      </c>
      <c r="J7505" t="s">
        <v>23</v>
      </c>
      <c r="K7505" t="s">
        <v>24</v>
      </c>
      <c r="L7505" t="s">
        <v>25</v>
      </c>
      <c r="M7505" t="s">
        <v>89</v>
      </c>
      <c r="N7505">
        <v>1198</v>
      </c>
      <c r="O7505" t="s">
        <v>90</v>
      </c>
      <c r="P7505" t="s">
        <v>91</v>
      </c>
      <c r="Q7505">
        <v>6</v>
      </c>
      <c r="R7505" t="s">
        <v>1179</v>
      </c>
    </row>
    <row r="7506" spans="1:18" x14ac:dyDescent="0.3">
      <c r="A7506">
        <v>7720</v>
      </c>
      <c r="B7506" t="s">
        <v>18</v>
      </c>
      <c r="C7506">
        <v>2018</v>
      </c>
      <c r="D7506">
        <v>430000</v>
      </c>
      <c r="E7506">
        <v>14000</v>
      </c>
      <c r="F7506" t="s">
        <v>38</v>
      </c>
      <c r="G7506" t="s">
        <v>70</v>
      </c>
      <c r="H7506" t="s">
        <v>2512</v>
      </c>
      <c r="I7506" t="s">
        <v>41</v>
      </c>
      <c r="J7506" t="s">
        <v>23</v>
      </c>
      <c r="K7506" t="s">
        <v>24</v>
      </c>
      <c r="L7506" t="s">
        <v>25</v>
      </c>
      <c r="M7506" t="s">
        <v>226</v>
      </c>
      <c r="N7506">
        <v>998</v>
      </c>
      <c r="O7506" t="s">
        <v>244</v>
      </c>
      <c r="P7506" t="s">
        <v>141</v>
      </c>
      <c r="Q7506">
        <v>5</v>
      </c>
      <c r="R7506" t="s">
        <v>1179</v>
      </c>
    </row>
    <row r="7507" spans="1:18" x14ac:dyDescent="0.3">
      <c r="A7507">
        <v>7721</v>
      </c>
      <c r="B7507" t="s">
        <v>88</v>
      </c>
      <c r="C7507">
        <v>2019</v>
      </c>
      <c r="D7507">
        <v>1132000</v>
      </c>
      <c r="E7507">
        <v>20000</v>
      </c>
      <c r="F7507" t="s">
        <v>38</v>
      </c>
      <c r="G7507" t="s">
        <v>70</v>
      </c>
      <c r="H7507" t="s">
        <v>2512</v>
      </c>
      <c r="I7507" t="s">
        <v>41</v>
      </c>
      <c r="J7507" t="s">
        <v>23</v>
      </c>
      <c r="K7507" t="s">
        <v>24</v>
      </c>
      <c r="L7507" t="s">
        <v>25</v>
      </c>
      <c r="M7507" t="s">
        <v>142</v>
      </c>
      <c r="N7507">
        <v>1197</v>
      </c>
      <c r="O7507" t="s">
        <v>508</v>
      </c>
      <c r="P7507" t="s">
        <v>509</v>
      </c>
      <c r="Q7507">
        <v>5</v>
      </c>
      <c r="R7507" t="s">
        <v>1179</v>
      </c>
    </row>
    <row r="7508" spans="1:18" x14ac:dyDescent="0.3">
      <c r="A7508">
        <v>7722</v>
      </c>
      <c r="B7508" t="s">
        <v>18</v>
      </c>
      <c r="C7508">
        <v>2017</v>
      </c>
      <c r="D7508">
        <v>352000</v>
      </c>
      <c r="E7508">
        <v>68850</v>
      </c>
      <c r="F7508" t="s">
        <v>38</v>
      </c>
      <c r="G7508" t="s">
        <v>70</v>
      </c>
      <c r="H7508" t="s">
        <v>2512</v>
      </c>
      <c r="I7508" t="s">
        <v>41</v>
      </c>
      <c r="J7508" t="s">
        <v>158</v>
      </c>
      <c r="K7508" t="s">
        <v>24</v>
      </c>
      <c r="L7508" t="s">
        <v>25</v>
      </c>
      <c r="M7508" t="s">
        <v>85</v>
      </c>
      <c r="N7508">
        <v>998</v>
      </c>
      <c r="O7508" t="s">
        <v>67</v>
      </c>
      <c r="P7508" t="s">
        <v>141</v>
      </c>
      <c r="Q7508">
        <v>5</v>
      </c>
      <c r="R7508" t="s">
        <v>1179</v>
      </c>
    </row>
    <row r="7509" spans="1:18" x14ac:dyDescent="0.3">
      <c r="A7509">
        <v>7723</v>
      </c>
      <c r="B7509" t="s">
        <v>109</v>
      </c>
      <c r="C7509">
        <v>2016</v>
      </c>
      <c r="D7509">
        <v>252999</v>
      </c>
      <c r="E7509">
        <v>45775</v>
      </c>
      <c r="F7509" t="s">
        <v>56</v>
      </c>
      <c r="G7509" t="s">
        <v>57</v>
      </c>
      <c r="H7509" t="s">
        <v>2511</v>
      </c>
      <c r="I7509" t="s">
        <v>41</v>
      </c>
      <c r="J7509" t="s">
        <v>158</v>
      </c>
      <c r="K7509" t="s">
        <v>24</v>
      </c>
      <c r="L7509" t="s">
        <v>25</v>
      </c>
      <c r="M7509" t="s">
        <v>503</v>
      </c>
      <c r="N7509">
        <v>1199</v>
      </c>
      <c r="O7509" t="s">
        <v>416</v>
      </c>
      <c r="P7509" t="s">
        <v>112</v>
      </c>
      <c r="Q7509">
        <v>5</v>
      </c>
      <c r="R7509" t="s">
        <v>1179</v>
      </c>
    </row>
    <row r="7510" spans="1:18" x14ac:dyDescent="0.3">
      <c r="A7510">
        <v>7724</v>
      </c>
      <c r="B7510" t="s">
        <v>120</v>
      </c>
      <c r="C7510">
        <v>2012</v>
      </c>
      <c r="D7510">
        <v>80000</v>
      </c>
      <c r="E7510">
        <v>70000</v>
      </c>
      <c r="F7510" t="s">
        <v>56</v>
      </c>
      <c r="G7510" t="s">
        <v>57</v>
      </c>
      <c r="H7510" t="s">
        <v>2511</v>
      </c>
      <c r="I7510" t="s">
        <v>41</v>
      </c>
      <c r="J7510" t="s">
        <v>23</v>
      </c>
      <c r="K7510" t="s">
        <v>24</v>
      </c>
      <c r="L7510" t="s">
        <v>33</v>
      </c>
      <c r="M7510" t="s">
        <v>408</v>
      </c>
      <c r="N7510">
        <v>995</v>
      </c>
      <c r="O7510" t="s">
        <v>309</v>
      </c>
      <c r="P7510" t="s">
        <v>715</v>
      </c>
      <c r="Q7510">
        <v>5</v>
      </c>
      <c r="R7510" t="s">
        <v>1179</v>
      </c>
    </row>
    <row r="7511" spans="1:18" x14ac:dyDescent="0.3">
      <c r="A7511">
        <v>7725</v>
      </c>
      <c r="B7511" t="s">
        <v>18</v>
      </c>
      <c r="C7511">
        <v>2015</v>
      </c>
      <c r="D7511">
        <v>313000</v>
      </c>
      <c r="E7511">
        <v>68203</v>
      </c>
      <c r="F7511" t="s">
        <v>38</v>
      </c>
      <c r="G7511" t="s">
        <v>880</v>
      </c>
      <c r="H7511" t="s">
        <v>2399</v>
      </c>
      <c r="I7511" t="s">
        <v>41</v>
      </c>
      <c r="J7511" t="s">
        <v>158</v>
      </c>
      <c r="K7511" t="s">
        <v>24</v>
      </c>
      <c r="L7511" t="s">
        <v>25</v>
      </c>
      <c r="M7511" t="s">
        <v>262</v>
      </c>
      <c r="N7511">
        <v>998</v>
      </c>
      <c r="O7511" t="s">
        <v>166</v>
      </c>
      <c r="P7511" t="s">
        <v>141</v>
      </c>
      <c r="Q7511">
        <v>5</v>
      </c>
      <c r="R7511" t="s">
        <v>1179</v>
      </c>
    </row>
    <row r="7512" spans="1:18" x14ac:dyDescent="0.3">
      <c r="A7512">
        <v>7726</v>
      </c>
      <c r="B7512" t="s">
        <v>46</v>
      </c>
      <c r="C7512">
        <v>2014</v>
      </c>
      <c r="D7512">
        <v>380000</v>
      </c>
      <c r="E7512">
        <v>30000</v>
      </c>
      <c r="F7512" t="s">
        <v>38</v>
      </c>
      <c r="G7512" t="s">
        <v>880</v>
      </c>
      <c r="H7512" t="s">
        <v>2399</v>
      </c>
      <c r="I7512" t="s">
        <v>41</v>
      </c>
      <c r="J7512" t="s">
        <v>23</v>
      </c>
      <c r="K7512" t="s">
        <v>24</v>
      </c>
      <c r="L7512" t="s">
        <v>33</v>
      </c>
      <c r="M7512" t="s">
        <v>85</v>
      </c>
      <c r="N7512">
        <v>1197</v>
      </c>
      <c r="O7512" t="s">
        <v>54</v>
      </c>
      <c r="P7512" t="s">
        <v>549</v>
      </c>
      <c r="Q7512">
        <v>5</v>
      </c>
      <c r="R7512" t="s">
        <v>1179</v>
      </c>
    </row>
    <row r="7513" spans="1:18" x14ac:dyDescent="0.3">
      <c r="A7513">
        <v>7727</v>
      </c>
      <c r="B7513" t="s">
        <v>75</v>
      </c>
      <c r="C7513">
        <v>2018</v>
      </c>
      <c r="D7513">
        <v>350000</v>
      </c>
      <c r="E7513">
        <v>25000</v>
      </c>
      <c r="F7513" t="s">
        <v>38</v>
      </c>
      <c r="G7513" t="s">
        <v>880</v>
      </c>
      <c r="H7513" t="s">
        <v>2399</v>
      </c>
      <c r="I7513" t="s">
        <v>41</v>
      </c>
      <c r="J7513" t="s">
        <v>23</v>
      </c>
      <c r="K7513" t="s">
        <v>24</v>
      </c>
      <c r="L7513" t="s">
        <v>25</v>
      </c>
      <c r="M7513" t="s">
        <v>427</v>
      </c>
      <c r="N7513">
        <v>799</v>
      </c>
      <c r="O7513" t="s">
        <v>428</v>
      </c>
      <c r="P7513" t="s">
        <v>429</v>
      </c>
      <c r="Q7513">
        <v>5</v>
      </c>
      <c r="R7513" t="s">
        <v>1179</v>
      </c>
    </row>
    <row r="7514" spans="1:18" x14ac:dyDescent="0.3">
      <c r="A7514">
        <v>7728</v>
      </c>
      <c r="B7514" t="s">
        <v>75</v>
      </c>
      <c r="C7514">
        <v>2016</v>
      </c>
      <c r="D7514">
        <v>600000</v>
      </c>
      <c r="E7514">
        <v>90000</v>
      </c>
      <c r="F7514" t="s">
        <v>56</v>
      </c>
      <c r="G7514" t="s">
        <v>57</v>
      </c>
      <c r="H7514" t="s">
        <v>2511</v>
      </c>
      <c r="I7514" t="s">
        <v>22</v>
      </c>
      <c r="J7514" t="s">
        <v>23</v>
      </c>
      <c r="K7514" t="s">
        <v>24</v>
      </c>
      <c r="L7514" t="s">
        <v>33</v>
      </c>
      <c r="M7514" t="s">
        <v>704</v>
      </c>
      <c r="N7514">
        <v>1461</v>
      </c>
      <c r="O7514" t="s">
        <v>298</v>
      </c>
      <c r="P7514" t="s">
        <v>95</v>
      </c>
      <c r="Q7514">
        <v>5</v>
      </c>
      <c r="R7514" t="s">
        <v>1179</v>
      </c>
    </row>
    <row r="7515" spans="1:18" x14ac:dyDescent="0.3">
      <c r="A7515">
        <v>7729</v>
      </c>
      <c r="B7515" t="s">
        <v>109</v>
      </c>
      <c r="C7515">
        <v>2011</v>
      </c>
      <c r="D7515">
        <v>88000</v>
      </c>
      <c r="E7515">
        <v>97343</v>
      </c>
      <c r="F7515" t="s">
        <v>56</v>
      </c>
      <c r="G7515" t="s">
        <v>57</v>
      </c>
      <c r="H7515" t="s">
        <v>2511</v>
      </c>
      <c r="I7515" t="s">
        <v>22</v>
      </c>
      <c r="J7515" t="s">
        <v>158</v>
      </c>
      <c r="K7515" t="s">
        <v>24</v>
      </c>
      <c r="L7515" t="s">
        <v>25</v>
      </c>
      <c r="M7515" t="s">
        <v>263</v>
      </c>
      <c r="N7515">
        <v>1248</v>
      </c>
      <c r="O7515" t="s">
        <v>48</v>
      </c>
      <c r="P7515" t="s">
        <v>209</v>
      </c>
      <c r="Q7515">
        <v>5</v>
      </c>
      <c r="R7515" t="s">
        <v>1179</v>
      </c>
    </row>
    <row r="7516" spans="1:18" x14ac:dyDescent="0.3">
      <c r="A7516">
        <v>7730</v>
      </c>
      <c r="B7516" t="s">
        <v>18</v>
      </c>
      <c r="C7516">
        <v>2008</v>
      </c>
      <c r="D7516">
        <v>160000</v>
      </c>
      <c r="E7516">
        <v>70000</v>
      </c>
      <c r="F7516" t="s">
        <v>38</v>
      </c>
      <c r="G7516" t="s">
        <v>70</v>
      </c>
      <c r="H7516" t="s">
        <v>2512</v>
      </c>
      <c r="I7516" t="s">
        <v>41</v>
      </c>
      <c r="J7516" t="s">
        <v>23</v>
      </c>
      <c r="K7516" t="s">
        <v>24</v>
      </c>
      <c r="L7516" t="s">
        <v>304</v>
      </c>
      <c r="M7516" t="s">
        <v>96</v>
      </c>
      <c r="N7516">
        <v>796</v>
      </c>
      <c r="O7516" t="s">
        <v>131</v>
      </c>
      <c r="P7516" t="s">
        <v>132</v>
      </c>
      <c r="Q7516">
        <v>8</v>
      </c>
      <c r="R7516" t="s">
        <v>1179</v>
      </c>
    </row>
    <row r="7517" spans="1:18" x14ac:dyDescent="0.3">
      <c r="A7517">
        <v>7732</v>
      </c>
      <c r="B7517" t="s">
        <v>46</v>
      </c>
      <c r="C7517">
        <v>2014</v>
      </c>
      <c r="D7517">
        <v>290000</v>
      </c>
      <c r="E7517">
        <v>31000</v>
      </c>
      <c r="F7517" t="s">
        <v>56</v>
      </c>
      <c r="G7517" t="s">
        <v>957</v>
      </c>
      <c r="H7517" t="s">
        <v>2513</v>
      </c>
      <c r="I7517" t="s">
        <v>41</v>
      </c>
      <c r="J7517" t="s">
        <v>23</v>
      </c>
      <c r="K7517" t="s">
        <v>24</v>
      </c>
      <c r="L7517" t="s">
        <v>25</v>
      </c>
      <c r="M7517" t="s">
        <v>211</v>
      </c>
      <c r="N7517">
        <v>1197</v>
      </c>
      <c r="O7517" t="s">
        <v>212</v>
      </c>
      <c r="P7517" t="s">
        <v>453</v>
      </c>
      <c r="Q7517">
        <v>5</v>
      </c>
      <c r="R7517" t="s">
        <v>1179</v>
      </c>
    </row>
    <row r="7518" spans="1:18" x14ac:dyDescent="0.3">
      <c r="A7518">
        <v>7733</v>
      </c>
      <c r="B7518" t="s">
        <v>88</v>
      </c>
      <c r="C7518">
        <v>2014</v>
      </c>
      <c r="D7518">
        <v>650000</v>
      </c>
      <c r="E7518">
        <v>70000</v>
      </c>
      <c r="F7518" t="s">
        <v>56</v>
      </c>
      <c r="G7518" t="s">
        <v>957</v>
      </c>
      <c r="H7518" t="s">
        <v>1177</v>
      </c>
      <c r="I7518" t="s">
        <v>22</v>
      </c>
      <c r="J7518" t="s">
        <v>23</v>
      </c>
      <c r="K7518" t="s">
        <v>24</v>
      </c>
      <c r="L7518" t="s">
        <v>25</v>
      </c>
      <c r="M7518" t="s">
        <v>605</v>
      </c>
      <c r="N7518">
        <v>2179</v>
      </c>
      <c r="O7518" t="s">
        <v>271</v>
      </c>
      <c r="P7518" t="s">
        <v>615</v>
      </c>
      <c r="Q7518">
        <v>7</v>
      </c>
      <c r="R7518" t="s">
        <v>1179</v>
      </c>
    </row>
    <row r="7519" spans="1:18" x14ac:dyDescent="0.3">
      <c r="A7519">
        <v>7734</v>
      </c>
      <c r="B7519" t="s">
        <v>18</v>
      </c>
      <c r="C7519">
        <v>2015</v>
      </c>
      <c r="D7519">
        <v>380000</v>
      </c>
      <c r="E7519">
        <v>20000</v>
      </c>
      <c r="F7519" t="s">
        <v>56</v>
      </c>
      <c r="G7519" t="s">
        <v>957</v>
      </c>
      <c r="H7519" t="s">
        <v>2513</v>
      </c>
      <c r="I7519" t="s">
        <v>136</v>
      </c>
      <c r="J7519" t="s">
        <v>23</v>
      </c>
      <c r="K7519" t="s">
        <v>24</v>
      </c>
      <c r="L7519" t="s">
        <v>25</v>
      </c>
      <c r="M7519" t="s">
        <v>818</v>
      </c>
      <c r="N7519">
        <v>1196</v>
      </c>
      <c r="O7519" t="s">
        <v>538</v>
      </c>
      <c r="P7519" t="s">
        <v>539</v>
      </c>
      <c r="Q7519">
        <v>5</v>
      </c>
      <c r="R7519" t="s">
        <v>1179</v>
      </c>
    </row>
    <row r="7520" spans="1:18" x14ac:dyDescent="0.3">
      <c r="A7520">
        <v>7735</v>
      </c>
      <c r="B7520" t="s">
        <v>46</v>
      </c>
      <c r="C7520">
        <v>2014</v>
      </c>
      <c r="D7520">
        <v>180000</v>
      </c>
      <c r="E7520">
        <v>62000</v>
      </c>
      <c r="F7520" t="s">
        <v>56</v>
      </c>
      <c r="G7520" t="s">
        <v>957</v>
      </c>
      <c r="H7520" t="s">
        <v>1843</v>
      </c>
      <c r="I7520" t="s">
        <v>41</v>
      </c>
      <c r="J7520" t="s">
        <v>23</v>
      </c>
      <c r="K7520" t="s">
        <v>24</v>
      </c>
      <c r="L7520" t="s">
        <v>25</v>
      </c>
      <c r="M7520" t="s">
        <v>390</v>
      </c>
      <c r="N7520">
        <v>814</v>
      </c>
      <c r="O7520" t="s">
        <v>541</v>
      </c>
      <c r="P7520" t="s">
        <v>542</v>
      </c>
      <c r="Q7520">
        <v>5</v>
      </c>
      <c r="R7520" t="s">
        <v>1179</v>
      </c>
    </row>
    <row r="7521" spans="1:18" x14ac:dyDescent="0.3">
      <c r="A7521">
        <v>7736</v>
      </c>
      <c r="B7521" t="s">
        <v>18</v>
      </c>
      <c r="C7521">
        <v>2008</v>
      </c>
      <c r="D7521">
        <v>75000</v>
      </c>
      <c r="E7521">
        <v>29000</v>
      </c>
      <c r="F7521" t="s">
        <v>56</v>
      </c>
      <c r="G7521" t="s">
        <v>957</v>
      </c>
      <c r="H7521" t="s">
        <v>1843</v>
      </c>
      <c r="I7521" t="s">
        <v>41</v>
      </c>
      <c r="J7521" t="s">
        <v>23</v>
      </c>
      <c r="K7521" t="s">
        <v>24</v>
      </c>
      <c r="L7521" t="s">
        <v>25</v>
      </c>
      <c r="M7521" t="s">
        <v>50</v>
      </c>
      <c r="N7521">
        <v>796</v>
      </c>
      <c r="O7521" t="s">
        <v>63</v>
      </c>
      <c r="P7521" t="s">
        <v>64</v>
      </c>
      <c r="Q7521">
        <v>4</v>
      </c>
      <c r="R7521" t="s">
        <v>1179</v>
      </c>
    </row>
    <row r="7522" spans="1:18" x14ac:dyDescent="0.3">
      <c r="A7522">
        <v>7737</v>
      </c>
      <c r="B7522" t="s">
        <v>109</v>
      </c>
      <c r="C7522">
        <v>2012</v>
      </c>
      <c r="D7522">
        <v>132000</v>
      </c>
      <c r="E7522">
        <v>82507</v>
      </c>
      <c r="F7522" t="s">
        <v>56</v>
      </c>
      <c r="G7522" t="s">
        <v>957</v>
      </c>
      <c r="H7522" t="s">
        <v>2513</v>
      </c>
      <c r="I7522" t="s">
        <v>22</v>
      </c>
      <c r="J7522" t="s">
        <v>158</v>
      </c>
      <c r="K7522" t="s">
        <v>24</v>
      </c>
      <c r="L7522" t="s">
        <v>25</v>
      </c>
      <c r="M7522" t="s">
        <v>150</v>
      </c>
      <c r="N7522">
        <v>2179</v>
      </c>
      <c r="O7522" t="s">
        <v>151</v>
      </c>
      <c r="P7522" t="s">
        <v>152</v>
      </c>
      <c r="Q7522">
        <v>7</v>
      </c>
      <c r="R7522" t="s">
        <v>1179</v>
      </c>
    </row>
    <row r="7523" spans="1:18" x14ac:dyDescent="0.3">
      <c r="A7523">
        <v>7738</v>
      </c>
      <c r="B7523" t="s">
        <v>120</v>
      </c>
      <c r="C7523">
        <v>2010</v>
      </c>
      <c r="D7523">
        <v>110000</v>
      </c>
      <c r="E7523">
        <v>60000</v>
      </c>
      <c r="F7523" t="s">
        <v>56</v>
      </c>
      <c r="G7523" t="s">
        <v>957</v>
      </c>
      <c r="H7523" t="s">
        <v>2513</v>
      </c>
      <c r="I7523" t="s">
        <v>41</v>
      </c>
      <c r="J7523" t="s">
        <v>23</v>
      </c>
      <c r="K7523" t="s">
        <v>24</v>
      </c>
      <c r="L7523" t="s">
        <v>33</v>
      </c>
      <c r="M7523" t="s">
        <v>133</v>
      </c>
      <c r="N7523">
        <v>1199</v>
      </c>
      <c r="O7523" t="s">
        <v>498</v>
      </c>
      <c r="P7523" t="s">
        <v>499</v>
      </c>
      <c r="Q7523">
        <v>5</v>
      </c>
      <c r="R7523" t="s">
        <v>1179</v>
      </c>
    </row>
    <row r="7524" spans="1:18" x14ac:dyDescent="0.3">
      <c r="A7524">
        <v>7739</v>
      </c>
      <c r="B7524" t="s">
        <v>18</v>
      </c>
      <c r="C7524">
        <v>2018</v>
      </c>
      <c r="D7524">
        <v>390000</v>
      </c>
      <c r="E7524">
        <v>10000</v>
      </c>
      <c r="F7524" t="s">
        <v>56</v>
      </c>
      <c r="G7524" t="s">
        <v>957</v>
      </c>
      <c r="H7524" t="s">
        <v>2513</v>
      </c>
      <c r="I7524" t="s">
        <v>41</v>
      </c>
      <c r="J7524" t="s">
        <v>23</v>
      </c>
      <c r="K7524" t="s">
        <v>24</v>
      </c>
      <c r="L7524" t="s">
        <v>25</v>
      </c>
      <c r="M7524" t="s">
        <v>140</v>
      </c>
      <c r="N7524">
        <v>998</v>
      </c>
      <c r="O7524" t="s">
        <v>166</v>
      </c>
      <c r="P7524" t="s">
        <v>141</v>
      </c>
      <c r="Q7524">
        <v>5</v>
      </c>
      <c r="R7524" t="s">
        <v>1179</v>
      </c>
    </row>
    <row r="7525" spans="1:18" x14ac:dyDescent="0.3">
      <c r="A7525">
        <v>7740</v>
      </c>
      <c r="B7525" t="s">
        <v>46</v>
      </c>
      <c r="C7525">
        <v>2015</v>
      </c>
      <c r="D7525">
        <v>550000</v>
      </c>
      <c r="E7525">
        <v>70000</v>
      </c>
      <c r="F7525" t="s">
        <v>56</v>
      </c>
      <c r="G7525" t="s">
        <v>957</v>
      </c>
      <c r="H7525" t="s">
        <v>2513</v>
      </c>
      <c r="I7525" t="s">
        <v>41</v>
      </c>
      <c r="J7525" t="s">
        <v>23</v>
      </c>
      <c r="K7525" t="s">
        <v>24</v>
      </c>
      <c r="L7525" t="s">
        <v>25</v>
      </c>
      <c r="M7525" t="s">
        <v>133</v>
      </c>
      <c r="N7525">
        <v>1197</v>
      </c>
      <c r="O7525" t="s">
        <v>134</v>
      </c>
      <c r="P7525" t="s">
        <v>135</v>
      </c>
      <c r="Q7525">
        <v>5</v>
      </c>
      <c r="R7525" t="s">
        <v>1179</v>
      </c>
    </row>
    <row r="7526" spans="1:18" x14ac:dyDescent="0.3">
      <c r="A7526">
        <v>7742</v>
      </c>
      <c r="B7526" t="s">
        <v>18</v>
      </c>
      <c r="C7526">
        <v>2008</v>
      </c>
      <c r="D7526">
        <v>70000</v>
      </c>
      <c r="E7526">
        <v>59400</v>
      </c>
      <c r="F7526" t="s">
        <v>56</v>
      </c>
      <c r="G7526" t="s">
        <v>777</v>
      </c>
      <c r="H7526" t="s">
        <v>2514</v>
      </c>
      <c r="I7526" t="s">
        <v>41</v>
      </c>
      <c r="J7526" t="s">
        <v>23</v>
      </c>
      <c r="K7526" t="s">
        <v>24</v>
      </c>
      <c r="L7526" t="s">
        <v>304</v>
      </c>
      <c r="M7526" t="s">
        <v>50</v>
      </c>
      <c r="N7526">
        <v>796</v>
      </c>
      <c r="O7526" t="s">
        <v>63</v>
      </c>
      <c r="P7526" t="s">
        <v>64</v>
      </c>
      <c r="Q7526">
        <v>4</v>
      </c>
      <c r="R7526" t="s">
        <v>1179</v>
      </c>
    </row>
    <row r="7527" spans="1:18" x14ac:dyDescent="0.3">
      <c r="A7527">
        <v>7743</v>
      </c>
      <c r="B7527" t="s">
        <v>46</v>
      </c>
      <c r="C7527">
        <v>2013</v>
      </c>
      <c r="D7527">
        <v>275000</v>
      </c>
      <c r="E7527">
        <v>20000</v>
      </c>
      <c r="F7527" t="s">
        <v>56</v>
      </c>
      <c r="G7527" t="s">
        <v>777</v>
      </c>
      <c r="H7527" t="s">
        <v>2514</v>
      </c>
      <c r="I7527" t="s">
        <v>41</v>
      </c>
      <c r="J7527" t="s">
        <v>23</v>
      </c>
      <c r="K7527" t="s">
        <v>24</v>
      </c>
      <c r="L7527" t="s">
        <v>25</v>
      </c>
      <c r="M7527" t="s">
        <v>390</v>
      </c>
      <c r="N7527">
        <v>814</v>
      </c>
      <c r="O7527" t="s">
        <v>541</v>
      </c>
      <c r="P7527" t="s">
        <v>542</v>
      </c>
      <c r="Q7527">
        <v>5</v>
      </c>
      <c r="R7527" t="s">
        <v>1179</v>
      </c>
    </row>
    <row r="7528" spans="1:18" x14ac:dyDescent="0.3">
      <c r="A7528">
        <v>7744</v>
      </c>
      <c r="B7528" t="s">
        <v>18</v>
      </c>
      <c r="C7528">
        <v>2009</v>
      </c>
      <c r="D7528">
        <v>250000</v>
      </c>
      <c r="E7528">
        <v>125876</v>
      </c>
      <c r="F7528" t="s">
        <v>56</v>
      </c>
      <c r="G7528" t="s">
        <v>777</v>
      </c>
      <c r="H7528" t="s">
        <v>778</v>
      </c>
      <c r="I7528" t="s">
        <v>41</v>
      </c>
      <c r="J7528" t="s">
        <v>23</v>
      </c>
      <c r="K7528" t="s">
        <v>24</v>
      </c>
      <c r="L7528" t="s">
        <v>33</v>
      </c>
      <c r="M7528" t="s">
        <v>340</v>
      </c>
      <c r="N7528">
        <v>1586</v>
      </c>
      <c r="O7528" t="s">
        <v>810</v>
      </c>
      <c r="P7528" t="s">
        <v>811</v>
      </c>
      <c r="Q7528">
        <v>5</v>
      </c>
      <c r="R7528" t="s">
        <v>1179</v>
      </c>
    </row>
    <row r="7529" spans="1:18" x14ac:dyDescent="0.3">
      <c r="A7529">
        <v>7745</v>
      </c>
      <c r="B7529" t="s">
        <v>153</v>
      </c>
      <c r="C7529">
        <v>2019</v>
      </c>
      <c r="D7529">
        <v>2100000</v>
      </c>
      <c r="E7529">
        <v>5000</v>
      </c>
      <c r="F7529" t="s">
        <v>56</v>
      </c>
      <c r="G7529" t="s">
        <v>777</v>
      </c>
      <c r="H7529" t="s">
        <v>778</v>
      </c>
      <c r="I7529" t="s">
        <v>41</v>
      </c>
      <c r="J7529" t="s">
        <v>23</v>
      </c>
      <c r="K7529" t="s">
        <v>154</v>
      </c>
      <c r="L7529" t="s">
        <v>25</v>
      </c>
      <c r="M7529" t="s">
        <v>155</v>
      </c>
      <c r="N7529">
        <v>1368</v>
      </c>
      <c r="O7529" t="s">
        <v>156</v>
      </c>
      <c r="P7529" t="s">
        <v>157</v>
      </c>
      <c r="Q7529">
        <v>5</v>
      </c>
      <c r="R7529" t="s">
        <v>1179</v>
      </c>
    </row>
    <row r="7530" spans="1:18" x14ac:dyDescent="0.3">
      <c r="A7530">
        <v>7746</v>
      </c>
      <c r="B7530" t="s">
        <v>109</v>
      </c>
      <c r="C7530">
        <v>2011</v>
      </c>
      <c r="D7530">
        <v>250000</v>
      </c>
      <c r="E7530">
        <v>90000</v>
      </c>
      <c r="F7530" t="s">
        <v>56</v>
      </c>
      <c r="G7530" t="s">
        <v>777</v>
      </c>
      <c r="H7530" t="s">
        <v>2514</v>
      </c>
      <c r="I7530" t="s">
        <v>22</v>
      </c>
      <c r="J7530" t="s">
        <v>23</v>
      </c>
      <c r="K7530" t="s">
        <v>24</v>
      </c>
      <c r="L7530" t="s">
        <v>33</v>
      </c>
      <c r="M7530" t="s">
        <v>727</v>
      </c>
      <c r="N7530">
        <v>2179</v>
      </c>
      <c r="O7530" t="s">
        <v>728</v>
      </c>
      <c r="P7530" t="s">
        <v>224</v>
      </c>
      <c r="Q7530">
        <v>7</v>
      </c>
      <c r="R7530" t="s">
        <v>1179</v>
      </c>
    </row>
    <row r="7531" spans="1:18" x14ac:dyDescent="0.3">
      <c r="A7531">
        <v>7747</v>
      </c>
      <c r="B7531" t="s">
        <v>1825</v>
      </c>
      <c r="C7531">
        <v>2017</v>
      </c>
      <c r="D7531">
        <v>1250000</v>
      </c>
      <c r="E7531">
        <v>56800</v>
      </c>
      <c r="F7531" t="s">
        <v>56</v>
      </c>
      <c r="G7531" t="s">
        <v>777</v>
      </c>
      <c r="H7531" t="s">
        <v>2514</v>
      </c>
      <c r="I7531" t="s">
        <v>22</v>
      </c>
      <c r="J7531" t="s">
        <v>23</v>
      </c>
      <c r="K7531" t="s">
        <v>24</v>
      </c>
      <c r="L7531" t="s">
        <v>25</v>
      </c>
      <c r="M7531" t="s">
        <v>2202</v>
      </c>
      <c r="N7531">
        <v>2499</v>
      </c>
      <c r="O7531" t="s">
        <v>2515</v>
      </c>
      <c r="P7531" t="s">
        <v>2516</v>
      </c>
      <c r="Q7531">
        <v>5</v>
      </c>
      <c r="R7531" t="s">
        <v>1179</v>
      </c>
    </row>
    <row r="7532" spans="1:18" x14ac:dyDescent="0.3">
      <c r="A7532">
        <v>7748</v>
      </c>
      <c r="B7532" t="s">
        <v>192</v>
      </c>
      <c r="C7532">
        <v>2014</v>
      </c>
      <c r="D7532">
        <v>1500000</v>
      </c>
      <c r="E7532">
        <v>60000</v>
      </c>
      <c r="F7532" t="s">
        <v>56</v>
      </c>
      <c r="G7532" t="s">
        <v>777</v>
      </c>
      <c r="H7532" t="s">
        <v>778</v>
      </c>
      <c r="I7532" t="s">
        <v>22</v>
      </c>
      <c r="J7532" t="s">
        <v>23</v>
      </c>
      <c r="K7532" t="s">
        <v>154</v>
      </c>
      <c r="L7532" t="s">
        <v>25</v>
      </c>
      <c r="M7532" t="s">
        <v>478</v>
      </c>
      <c r="N7532">
        <v>1968</v>
      </c>
      <c r="O7532" t="s">
        <v>694</v>
      </c>
      <c r="P7532" t="s">
        <v>695</v>
      </c>
      <c r="Q7532">
        <v>5</v>
      </c>
      <c r="R7532" t="s">
        <v>1179</v>
      </c>
    </row>
    <row r="7533" spans="1:18" x14ac:dyDescent="0.3">
      <c r="A7533">
        <v>7749</v>
      </c>
      <c r="B7533" t="s">
        <v>65</v>
      </c>
      <c r="C7533">
        <v>2011</v>
      </c>
      <c r="D7533">
        <v>800000</v>
      </c>
      <c r="E7533">
        <v>60000</v>
      </c>
      <c r="F7533" t="s">
        <v>56</v>
      </c>
      <c r="G7533" t="s">
        <v>777</v>
      </c>
      <c r="H7533" t="s">
        <v>778</v>
      </c>
      <c r="I7533" t="s">
        <v>22</v>
      </c>
      <c r="J7533" t="s">
        <v>23</v>
      </c>
      <c r="K7533" t="s">
        <v>24</v>
      </c>
      <c r="L7533" t="s">
        <v>25</v>
      </c>
      <c r="M7533" t="s">
        <v>475</v>
      </c>
      <c r="N7533">
        <v>2494</v>
      </c>
      <c r="O7533" t="s">
        <v>476</v>
      </c>
      <c r="P7533" t="s">
        <v>477</v>
      </c>
      <c r="Q7533">
        <v>7</v>
      </c>
      <c r="R7533" t="s">
        <v>1179</v>
      </c>
    </row>
    <row r="7534" spans="1:18" x14ac:dyDescent="0.3">
      <c r="A7534">
        <v>7750</v>
      </c>
      <c r="B7534" t="s">
        <v>65</v>
      </c>
      <c r="C7534">
        <v>2014</v>
      </c>
      <c r="D7534">
        <v>1380000</v>
      </c>
      <c r="E7534">
        <v>150000</v>
      </c>
      <c r="F7534" t="s">
        <v>56</v>
      </c>
      <c r="G7534" t="s">
        <v>777</v>
      </c>
      <c r="H7534" t="s">
        <v>2514</v>
      </c>
      <c r="I7534" t="s">
        <v>22</v>
      </c>
      <c r="J7534" t="s">
        <v>23</v>
      </c>
      <c r="K7534" t="s">
        <v>24</v>
      </c>
      <c r="L7534" t="s">
        <v>25</v>
      </c>
      <c r="M7534" t="s">
        <v>396</v>
      </c>
      <c r="N7534">
        <v>2982</v>
      </c>
      <c r="O7534" t="s">
        <v>168</v>
      </c>
      <c r="P7534" t="s">
        <v>169</v>
      </c>
      <c r="Q7534">
        <v>7</v>
      </c>
      <c r="R7534" t="s">
        <v>1179</v>
      </c>
    </row>
    <row r="7535" spans="1:18" x14ac:dyDescent="0.3">
      <c r="A7535">
        <v>7751</v>
      </c>
      <c r="B7535" t="s">
        <v>18</v>
      </c>
      <c r="C7535">
        <v>2014</v>
      </c>
      <c r="D7535">
        <v>325000</v>
      </c>
      <c r="E7535">
        <v>65204</v>
      </c>
      <c r="F7535" t="s">
        <v>56</v>
      </c>
      <c r="G7535" t="s">
        <v>957</v>
      </c>
      <c r="H7535" t="s">
        <v>2517</v>
      </c>
      <c r="I7535" t="s">
        <v>41</v>
      </c>
      <c r="J7535" t="s">
        <v>526</v>
      </c>
      <c r="K7535" t="s">
        <v>154</v>
      </c>
      <c r="L7535" t="s">
        <v>25</v>
      </c>
      <c r="M7535" t="s">
        <v>243</v>
      </c>
      <c r="N7535">
        <v>998</v>
      </c>
      <c r="O7535" t="s">
        <v>244</v>
      </c>
      <c r="P7535" t="s">
        <v>141</v>
      </c>
      <c r="Q7535">
        <v>5</v>
      </c>
      <c r="R7535" t="s">
        <v>1179</v>
      </c>
    </row>
    <row r="7536" spans="1:18" x14ac:dyDescent="0.3">
      <c r="A7536">
        <v>7752</v>
      </c>
      <c r="B7536" t="s">
        <v>46</v>
      </c>
      <c r="C7536">
        <v>2019</v>
      </c>
      <c r="D7536">
        <v>1150000</v>
      </c>
      <c r="E7536">
        <v>2286</v>
      </c>
      <c r="F7536" t="s">
        <v>56</v>
      </c>
      <c r="G7536" t="s">
        <v>957</v>
      </c>
      <c r="H7536" t="s">
        <v>2517</v>
      </c>
      <c r="I7536" t="s">
        <v>41</v>
      </c>
      <c r="J7536" t="s">
        <v>526</v>
      </c>
      <c r="K7536" t="s">
        <v>154</v>
      </c>
      <c r="L7536" t="s">
        <v>25</v>
      </c>
      <c r="M7536" t="s">
        <v>89</v>
      </c>
      <c r="N7536">
        <v>998</v>
      </c>
      <c r="O7536" t="s">
        <v>728</v>
      </c>
      <c r="P7536" t="s">
        <v>2089</v>
      </c>
      <c r="Q7536">
        <v>5</v>
      </c>
      <c r="R7536" t="s">
        <v>1179</v>
      </c>
    </row>
    <row r="7537" spans="1:18" x14ac:dyDescent="0.3">
      <c r="A7537">
        <v>7753</v>
      </c>
      <c r="B7537" t="s">
        <v>18</v>
      </c>
      <c r="C7537">
        <v>2018</v>
      </c>
      <c r="D7537">
        <v>655000</v>
      </c>
      <c r="E7537">
        <v>15732</v>
      </c>
      <c r="F7537" t="s">
        <v>38</v>
      </c>
      <c r="G7537" t="s">
        <v>70</v>
      </c>
      <c r="H7537" t="s">
        <v>2518</v>
      </c>
      <c r="I7537" t="s">
        <v>41</v>
      </c>
      <c r="J7537" t="s">
        <v>158</v>
      </c>
      <c r="K7537" t="s">
        <v>154</v>
      </c>
      <c r="L7537" t="s">
        <v>25</v>
      </c>
      <c r="M7537" t="s">
        <v>222</v>
      </c>
      <c r="N7537">
        <v>1197</v>
      </c>
      <c r="O7537" t="s">
        <v>265</v>
      </c>
      <c r="P7537" t="s">
        <v>266</v>
      </c>
      <c r="Q7537">
        <v>5</v>
      </c>
      <c r="R7537" t="s">
        <v>1179</v>
      </c>
    </row>
    <row r="7538" spans="1:18" x14ac:dyDescent="0.3">
      <c r="A7538">
        <v>7754</v>
      </c>
      <c r="B7538" t="s">
        <v>88</v>
      </c>
      <c r="C7538">
        <v>2019</v>
      </c>
      <c r="D7538">
        <v>890000</v>
      </c>
      <c r="E7538">
        <v>13000</v>
      </c>
      <c r="F7538" t="s">
        <v>38</v>
      </c>
      <c r="G7538" t="s">
        <v>70</v>
      </c>
      <c r="H7538" t="s">
        <v>2518</v>
      </c>
      <c r="I7538" t="s">
        <v>22</v>
      </c>
      <c r="J7538" t="s">
        <v>158</v>
      </c>
      <c r="K7538" t="s">
        <v>24</v>
      </c>
      <c r="L7538" t="s">
        <v>25</v>
      </c>
      <c r="M7538" t="s">
        <v>713</v>
      </c>
      <c r="N7538">
        <v>2523</v>
      </c>
      <c r="O7538" t="s">
        <v>486</v>
      </c>
      <c r="P7538" t="s">
        <v>714</v>
      </c>
      <c r="Q7538">
        <v>7</v>
      </c>
      <c r="R7538" t="s">
        <v>1179</v>
      </c>
    </row>
    <row r="7539" spans="1:18" x14ac:dyDescent="0.3">
      <c r="A7539">
        <v>7755</v>
      </c>
      <c r="B7539" t="s">
        <v>18</v>
      </c>
      <c r="C7539">
        <v>2018</v>
      </c>
      <c r="D7539">
        <v>525000</v>
      </c>
      <c r="E7539">
        <v>33000</v>
      </c>
      <c r="F7539" t="s">
        <v>56</v>
      </c>
      <c r="G7539" t="s">
        <v>957</v>
      </c>
      <c r="H7539" t="s">
        <v>2517</v>
      </c>
      <c r="I7539" t="s">
        <v>41</v>
      </c>
      <c r="J7539" t="s">
        <v>158</v>
      </c>
      <c r="K7539" t="s">
        <v>24</v>
      </c>
      <c r="L7539" t="s">
        <v>25</v>
      </c>
      <c r="M7539" t="s">
        <v>903</v>
      </c>
      <c r="N7539">
        <v>1197</v>
      </c>
      <c r="O7539" t="s">
        <v>265</v>
      </c>
      <c r="P7539" t="s">
        <v>266</v>
      </c>
      <c r="Q7539">
        <v>5</v>
      </c>
      <c r="R7539" t="s">
        <v>1179</v>
      </c>
    </row>
    <row r="7540" spans="1:18" x14ac:dyDescent="0.3">
      <c r="A7540">
        <v>7756</v>
      </c>
      <c r="B7540" t="s">
        <v>46</v>
      </c>
      <c r="C7540">
        <v>2014</v>
      </c>
      <c r="D7540">
        <v>300000</v>
      </c>
      <c r="E7540">
        <v>100000</v>
      </c>
      <c r="F7540" t="s">
        <v>56</v>
      </c>
      <c r="G7540" t="s">
        <v>957</v>
      </c>
      <c r="H7540" t="s">
        <v>2517</v>
      </c>
      <c r="I7540" t="s">
        <v>41</v>
      </c>
      <c r="J7540" t="s">
        <v>23</v>
      </c>
      <c r="K7540" t="s">
        <v>24</v>
      </c>
      <c r="L7540" t="s">
        <v>25</v>
      </c>
      <c r="M7540" t="s">
        <v>246</v>
      </c>
      <c r="N7540">
        <v>1086</v>
      </c>
      <c r="O7540" t="s">
        <v>247</v>
      </c>
      <c r="P7540" t="s">
        <v>248</v>
      </c>
      <c r="Q7540">
        <v>5</v>
      </c>
      <c r="R7540" t="s">
        <v>1179</v>
      </c>
    </row>
    <row r="7541" spans="1:18" x14ac:dyDescent="0.3">
      <c r="A7541">
        <v>7757</v>
      </c>
      <c r="B7541" t="s">
        <v>239</v>
      </c>
      <c r="C7541">
        <v>2017</v>
      </c>
      <c r="D7541">
        <v>2950000</v>
      </c>
      <c r="E7541">
        <v>39000</v>
      </c>
      <c r="F7541" t="s">
        <v>56</v>
      </c>
      <c r="G7541" t="s">
        <v>957</v>
      </c>
      <c r="H7541" t="s">
        <v>2517</v>
      </c>
      <c r="I7541" t="s">
        <v>22</v>
      </c>
      <c r="J7541" t="s">
        <v>158</v>
      </c>
      <c r="K7541" t="s">
        <v>154</v>
      </c>
      <c r="L7541" t="s">
        <v>25</v>
      </c>
      <c r="M7541" t="s">
        <v>1943</v>
      </c>
      <c r="N7541">
        <v>1995</v>
      </c>
      <c r="O7541" t="s">
        <v>201</v>
      </c>
      <c r="P7541" t="s">
        <v>1180</v>
      </c>
      <c r="Q7541">
        <v>5</v>
      </c>
      <c r="R7541" t="s">
        <v>1179</v>
      </c>
    </row>
    <row r="7542" spans="1:18" x14ac:dyDescent="0.3">
      <c r="A7542">
        <v>7758</v>
      </c>
      <c r="B7542" t="s">
        <v>239</v>
      </c>
      <c r="C7542">
        <v>2019</v>
      </c>
      <c r="D7542">
        <v>5200000</v>
      </c>
      <c r="E7542">
        <v>10000</v>
      </c>
      <c r="F7542" t="s">
        <v>56</v>
      </c>
      <c r="G7542" t="s">
        <v>957</v>
      </c>
      <c r="H7542" t="s">
        <v>2517</v>
      </c>
      <c r="I7542" t="s">
        <v>22</v>
      </c>
      <c r="J7542" t="s">
        <v>158</v>
      </c>
      <c r="K7542" t="s">
        <v>154</v>
      </c>
      <c r="L7542" t="s">
        <v>25</v>
      </c>
      <c r="M7542" t="s">
        <v>379</v>
      </c>
      <c r="N7542">
        <v>1995</v>
      </c>
      <c r="O7542" t="s">
        <v>336</v>
      </c>
      <c r="P7542" t="s">
        <v>334</v>
      </c>
      <c r="Q7542">
        <v>5</v>
      </c>
      <c r="R7542" t="s">
        <v>1179</v>
      </c>
    </row>
    <row r="7543" spans="1:18" x14ac:dyDescent="0.3">
      <c r="A7543">
        <v>7759</v>
      </c>
      <c r="B7543" t="s">
        <v>37</v>
      </c>
      <c r="C7543">
        <v>2018</v>
      </c>
      <c r="D7543">
        <v>925000</v>
      </c>
      <c r="E7543">
        <v>28900</v>
      </c>
      <c r="F7543" t="s">
        <v>38</v>
      </c>
      <c r="G7543" t="s">
        <v>880</v>
      </c>
      <c r="H7543" t="s">
        <v>1421</v>
      </c>
      <c r="I7543" t="s">
        <v>41</v>
      </c>
      <c r="J7543" t="s">
        <v>158</v>
      </c>
      <c r="K7543" t="s">
        <v>24</v>
      </c>
      <c r="L7543" t="s">
        <v>25</v>
      </c>
      <c r="M7543" t="s">
        <v>159</v>
      </c>
      <c r="N7543">
        <v>1497</v>
      </c>
      <c r="O7543" t="s">
        <v>160</v>
      </c>
      <c r="P7543" t="s">
        <v>161</v>
      </c>
      <c r="Q7543">
        <v>5</v>
      </c>
      <c r="R7543" t="s">
        <v>1179</v>
      </c>
    </row>
    <row r="7544" spans="1:18" x14ac:dyDescent="0.3">
      <c r="A7544">
        <v>7760</v>
      </c>
      <c r="B7544" t="s">
        <v>37</v>
      </c>
      <c r="C7544">
        <v>2017</v>
      </c>
      <c r="D7544">
        <v>675000</v>
      </c>
      <c r="E7544">
        <v>49523</v>
      </c>
      <c r="F7544" t="s">
        <v>38</v>
      </c>
      <c r="G7544" t="s">
        <v>880</v>
      </c>
      <c r="H7544" t="s">
        <v>1421</v>
      </c>
      <c r="I7544" t="s">
        <v>41</v>
      </c>
      <c r="J7544" t="s">
        <v>158</v>
      </c>
      <c r="K7544" t="s">
        <v>24</v>
      </c>
      <c r="L7544" t="s">
        <v>25</v>
      </c>
      <c r="M7544" t="s">
        <v>142</v>
      </c>
      <c r="N7544">
        <v>1497</v>
      </c>
      <c r="O7544" t="s">
        <v>406</v>
      </c>
      <c r="P7544" t="s">
        <v>407</v>
      </c>
      <c r="Q7544">
        <v>5</v>
      </c>
      <c r="R7544" t="s">
        <v>1179</v>
      </c>
    </row>
    <row r="7545" spans="1:18" x14ac:dyDescent="0.3">
      <c r="A7545">
        <v>7761</v>
      </c>
      <c r="B7545" t="s">
        <v>18</v>
      </c>
      <c r="C7545">
        <v>2018</v>
      </c>
      <c r="D7545">
        <v>745000</v>
      </c>
      <c r="E7545">
        <v>48000</v>
      </c>
      <c r="F7545" t="s">
        <v>38</v>
      </c>
      <c r="G7545" t="s">
        <v>880</v>
      </c>
      <c r="H7545" t="s">
        <v>1370</v>
      </c>
      <c r="I7545" t="s">
        <v>22</v>
      </c>
      <c r="J7545" t="s">
        <v>158</v>
      </c>
      <c r="K7545" t="s">
        <v>24</v>
      </c>
      <c r="L7545" t="s">
        <v>25</v>
      </c>
      <c r="M7545" t="s">
        <v>129</v>
      </c>
      <c r="N7545">
        <v>1248</v>
      </c>
      <c r="O7545" t="s">
        <v>94</v>
      </c>
      <c r="P7545" t="s">
        <v>95</v>
      </c>
      <c r="Q7545">
        <v>5</v>
      </c>
      <c r="R7545" t="s">
        <v>1179</v>
      </c>
    </row>
    <row r="7546" spans="1:18" x14ac:dyDescent="0.3">
      <c r="A7546">
        <v>7762</v>
      </c>
      <c r="B7546" t="s">
        <v>18</v>
      </c>
      <c r="C7546">
        <v>2018</v>
      </c>
      <c r="D7546">
        <v>835000</v>
      </c>
      <c r="E7546">
        <v>17000</v>
      </c>
      <c r="F7546" t="s">
        <v>38</v>
      </c>
      <c r="G7546" t="s">
        <v>880</v>
      </c>
      <c r="H7546" t="s">
        <v>1370</v>
      </c>
      <c r="I7546" t="s">
        <v>22</v>
      </c>
      <c r="J7546" t="s">
        <v>158</v>
      </c>
      <c r="K7546" t="s">
        <v>24</v>
      </c>
      <c r="L7546" t="s">
        <v>25</v>
      </c>
      <c r="M7546" t="s">
        <v>129</v>
      </c>
      <c r="N7546">
        <v>1248</v>
      </c>
      <c r="O7546" t="s">
        <v>94</v>
      </c>
      <c r="P7546" t="s">
        <v>95</v>
      </c>
      <c r="Q7546">
        <v>5</v>
      </c>
      <c r="R7546" t="s">
        <v>1179</v>
      </c>
    </row>
    <row r="7547" spans="1:18" x14ac:dyDescent="0.3">
      <c r="A7547">
        <v>7763</v>
      </c>
      <c r="B7547" t="s">
        <v>221</v>
      </c>
      <c r="C7547">
        <v>2019</v>
      </c>
      <c r="D7547">
        <v>695000</v>
      </c>
      <c r="E7547">
        <v>36800</v>
      </c>
      <c r="F7547" t="s">
        <v>38</v>
      </c>
      <c r="G7547" t="s">
        <v>880</v>
      </c>
      <c r="H7547" t="s">
        <v>1370</v>
      </c>
      <c r="I7547" t="s">
        <v>22</v>
      </c>
      <c r="J7547" t="s">
        <v>158</v>
      </c>
      <c r="K7547" t="s">
        <v>24</v>
      </c>
      <c r="L7547" t="s">
        <v>25</v>
      </c>
      <c r="M7547" t="s">
        <v>53</v>
      </c>
      <c r="N7547">
        <v>1498</v>
      </c>
      <c r="O7547" t="s">
        <v>1264</v>
      </c>
      <c r="P7547" t="s">
        <v>548</v>
      </c>
      <c r="Q7547">
        <v>5</v>
      </c>
      <c r="R7547" t="s">
        <v>1179</v>
      </c>
    </row>
    <row r="7548" spans="1:18" x14ac:dyDescent="0.3">
      <c r="A7548">
        <v>7764</v>
      </c>
      <c r="B7548" t="s">
        <v>18</v>
      </c>
      <c r="C7548">
        <v>2018</v>
      </c>
      <c r="D7548">
        <v>725000</v>
      </c>
      <c r="E7548">
        <v>36521</v>
      </c>
      <c r="F7548" t="s">
        <v>38</v>
      </c>
      <c r="G7548" t="s">
        <v>880</v>
      </c>
      <c r="H7548" t="s">
        <v>1370</v>
      </c>
      <c r="I7548" t="s">
        <v>22</v>
      </c>
      <c r="J7548" t="s">
        <v>158</v>
      </c>
      <c r="K7548" t="s">
        <v>24</v>
      </c>
      <c r="L7548" t="s">
        <v>25</v>
      </c>
      <c r="M7548" t="s">
        <v>129</v>
      </c>
      <c r="N7548">
        <v>1248</v>
      </c>
      <c r="O7548" t="s">
        <v>94</v>
      </c>
      <c r="P7548" t="s">
        <v>95</v>
      </c>
      <c r="Q7548">
        <v>5</v>
      </c>
      <c r="R7548" t="s">
        <v>1179</v>
      </c>
    </row>
    <row r="7549" spans="1:18" x14ac:dyDescent="0.3">
      <c r="A7549">
        <v>7765</v>
      </c>
      <c r="B7549" t="s">
        <v>18</v>
      </c>
      <c r="C7549">
        <v>2017</v>
      </c>
      <c r="D7549">
        <v>620000</v>
      </c>
      <c r="E7549">
        <v>90000</v>
      </c>
      <c r="F7549" t="s">
        <v>38</v>
      </c>
      <c r="G7549" t="s">
        <v>880</v>
      </c>
      <c r="H7549" t="s">
        <v>1370</v>
      </c>
      <c r="I7549" t="s">
        <v>41</v>
      </c>
      <c r="J7549" t="s">
        <v>23</v>
      </c>
      <c r="K7549" t="s">
        <v>24</v>
      </c>
      <c r="L7549" t="s">
        <v>25</v>
      </c>
      <c r="M7549" t="s">
        <v>222</v>
      </c>
      <c r="N7549">
        <v>1197</v>
      </c>
      <c r="O7549" t="s">
        <v>265</v>
      </c>
      <c r="P7549" t="s">
        <v>266</v>
      </c>
      <c r="Q7549">
        <v>5</v>
      </c>
      <c r="R7549" t="s">
        <v>1179</v>
      </c>
    </row>
    <row r="7550" spans="1:18" x14ac:dyDescent="0.3">
      <c r="A7550">
        <v>7766</v>
      </c>
      <c r="B7550" t="s">
        <v>18</v>
      </c>
      <c r="C7550">
        <v>1998</v>
      </c>
      <c r="D7550">
        <v>58000</v>
      </c>
      <c r="E7550">
        <v>80000</v>
      </c>
      <c r="F7550" t="s">
        <v>38</v>
      </c>
      <c r="G7550" t="s">
        <v>70</v>
      </c>
      <c r="H7550" t="s">
        <v>2461</v>
      </c>
      <c r="I7550" t="s">
        <v>41</v>
      </c>
      <c r="J7550" t="s">
        <v>23</v>
      </c>
      <c r="K7550" t="s">
        <v>24</v>
      </c>
      <c r="L7550" t="s">
        <v>42</v>
      </c>
      <c r="M7550" t="s">
        <v>60</v>
      </c>
      <c r="N7550">
        <v>993</v>
      </c>
      <c r="O7550" t="s">
        <v>79</v>
      </c>
      <c r="P7550" t="s">
        <v>80</v>
      </c>
      <c r="Q7550">
        <v>5</v>
      </c>
      <c r="R7550" t="s">
        <v>1179</v>
      </c>
    </row>
    <row r="7551" spans="1:18" x14ac:dyDescent="0.3">
      <c r="A7551">
        <v>7767</v>
      </c>
      <c r="B7551" t="s">
        <v>296</v>
      </c>
      <c r="C7551">
        <v>2014</v>
      </c>
      <c r="D7551">
        <v>335000</v>
      </c>
      <c r="E7551">
        <v>71000</v>
      </c>
      <c r="F7551" t="s">
        <v>38</v>
      </c>
      <c r="G7551" t="s">
        <v>70</v>
      </c>
      <c r="H7551" t="s">
        <v>2461</v>
      </c>
      <c r="I7551" t="s">
        <v>22</v>
      </c>
      <c r="J7551" t="s">
        <v>158</v>
      </c>
      <c r="K7551" t="s">
        <v>24</v>
      </c>
      <c r="L7551" t="s">
        <v>25</v>
      </c>
      <c r="M7551" t="s">
        <v>809</v>
      </c>
      <c r="N7551">
        <v>1461</v>
      </c>
      <c r="O7551" t="s">
        <v>613</v>
      </c>
      <c r="P7551" t="s">
        <v>614</v>
      </c>
      <c r="Q7551">
        <v>5</v>
      </c>
      <c r="R7551" t="s">
        <v>1179</v>
      </c>
    </row>
    <row r="7552" spans="1:18" x14ac:dyDescent="0.3">
      <c r="A7552">
        <v>7768</v>
      </c>
      <c r="B7552" t="s">
        <v>88</v>
      </c>
      <c r="C7552">
        <v>2011</v>
      </c>
      <c r="D7552">
        <v>475000</v>
      </c>
      <c r="E7552">
        <v>108000</v>
      </c>
      <c r="F7552" t="s">
        <v>38</v>
      </c>
      <c r="G7552" t="s">
        <v>70</v>
      </c>
      <c r="H7552" t="s">
        <v>2461</v>
      </c>
      <c r="I7552" t="s">
        <v>22</v>
      </c>
      <c r="J7552" t="s">
        <v>158</v>
      </c>
      <c r="K7552" t="s">
        <v>24</v>
      </c>
      <c r="L7552" t="s">
        <v>25</v>
      </c>
      <c r="M7552" t="s">
        <v>155</v>
      </c>
      <c r="N7552">
        <v>2179</v>
      </c>
      <c r="O7552" t="s">
        <v>446</v>
      </c>
      <c r="P7552" t="s">
        <v>447</v>
      </c>
      <c r="Q7552">
        <v>7</v>
      </c>
      <c r="R7552" t="s">
        <v>1179</v>
      </c>
    </row>
    <row r="7553" spans="1:18" x14ac:dyDescent="0.3">
      <c r="A7553">
        <v>7769</v>
      </c>
      <c r="B7553" t="s">
        <v>75</v>
      </c>
      <c r="C7553">
        <v>2015</v>
      </c>
      <c r="D7553">
        <v>484999</v>
      </c>
      <c r="E7553">
        <v>75000</v>
      </c>
      <c r="F7553" t="s">
        <v>38</v>
      </c>
      <c r="G7553" t="s">
        <v>70</v>
      </c>
      <c r="H7553" t="s">
        <v>2519</v>
      </c>
      <c r="I7553" t="s">
        <v>22</v>
      </c>
      <c r="J7553" t="s">
        <v>158</v>
      </c>
      <c r="K7553" t="s">
        <v>24</v>
      </c>
      <c r="L7553" t="s">
        <v>25</v>
      </c>
      <c r="M7553" t="s">
        <v>704</v>
      </c>
      <c r="N7553">
        <v>1461</v>
      </c>
      <c r="O7553" t="s">
        <v>298</v>
      </c>
      <c r="P7553" t="s">
        <v>95</v>
      </c>
      <c r="Q7553">
        <v>5</v>
      </c>
      <c r="R7553" t="s">
        <v>1179</v>
      </c>
    </row>
    <row r="7554" spans="1:18" x14ac:dyDescent="0.3">
      <c r="A7554">
        <v>7770</v>
      </c>
      <c r="B7554" t="s">
        <v>18</v>
      </c>
      <c r="C7554">
        <v>2015</v>
      </c>
      <c r="D7554">
        <v>610000</v>
      </c>
      <c r="E7554">
        <v>33000</v>
      </c>
      <c r="F7554" t="s">
        <v>38</v>
      </c>
      <c r="G7554" t="s">
        <v>70</v>
      </c>
      <c r="H7554" t="s">
        <v>2461</v>
      </c>
      <c r="I7554" t="s">
        <v>41</v>
      </c>
      <c r="J7554" t="s">
        <v>23</v>
      </c>
      <c r="K7554" t="s">
        <v>24</v>
      </c>
      <c r="L7554" t="s">
        <v>25</v>
      </c>
      <c r="M7554" t="s">
        <v>964</v>
      </c>
      <c r="N7554">
        <v>1373</v>
      </c>
      <c r="O7554" t="s">
        <v>384</v>
      </c>
      <c r="P7554" t="s">
        <v>233</v>
      </c>
      <c r="Q7554">
        <v>5</v>
      </c>
      <c r="R7554" t="s">
        <v>1179</v>
      </c>
    </row>
    <row r="7555" spans="1:18" x14ac:dyDescent="0.3">
      <c r="A7555">
        <v>7771</v>
      </c>
      <c r="B7555" t="s">
        <v>46</v>
      </c>
      <c r="C7555">
        <v>2015</v>
      </c>
      <c r="D7555">
        <v>1000000</v>
      </c>
      <c r="E7555">
        <v>50000</v>
      </c>
      <c r="F7555" t="s">
        <v>38</v>
      </c>
      <c r="G7555" t="s">
        <v>70</v>
      </c>
      <c r="H7555" t="s">
        <v>2519</v>
      </c>
      <c r="I7555" t="s">
        <v>22</v>
      </c>
      <c r="J7555" t="s">
        <v>23</v>
      </c>
      <c r="K7555" t="s">
        <v>24</v>
      </c>
      <c r="L7555" t="s">
        <v>25</v>
      </c>
      <c r="M7555" t="s">
        <v>300</v>
      </c>
      <c r="N7555">
        <v>1582</v>
      </c>
      <c r="O7555" t="s">
        <v>301</v>
      </c>
      <c r="P7555" t="s">
        <v>302</v>
      </c>
      <c r="Q7555">
        <v>5</v>
      </c>
      <c r="R7555" t="s">
        <v>1179</v>
      </c>
    </row>
    <row r="7556" spans="1:18" x14ac:dyDescent="0.3">
      <c r="A7556">
        <v>7772</v>
      </c>
      <c r="B7556" t="s">
        <v>75</v>
      </c>
      <c r="C7556">
        <v>2019</v>
      </c>
      <c r="D7556">
        <v>300000</v>
      </c>
      <c r="E7556">
        <v>35000</v>
      </c>
      <c r="F7556" t="s">
        <v>38</v>
      </c>
      <c r="G7556" t="s">
        <v>70</v>
      </c>
      <c r="H7556" t="s">
        <v>2519</v>
      </c>
      <c r="I7556" t="s">
        <v>41</v>
      </c>
      <c r="J7556" t="s">
        <v>23</v>
      </c>
      <c r="K7556" t="s">
        <v>24</v>
      </c>
      <c r="L7556" t="s">
        <v>25</v>
      </c>
      <c r="M7556" t="s">
        <v>305</v>
      </c>
      <c r="N7556">
        <v>999</v>
      </c>
      <c r="O7556" t="s">
        <v>86</v>
      </c>
      <c r="P7556" t="s">
        <v>306</v>
      </c>
      <c r="Q7556">
        <v>5</v>
      </c>
      <c r="R7556" t="s">
        <v>1179</v>
      </c>
    </row>
    <row r="7557" spans="1:18" x14ac:dyDescent="0.3">
      <c r="A7557">
        <v>7773</v>
      </c>
      <c r="B7557" t="s">
        <v>46</v>
      </c>
      <c r="C7557">
        <v>2018</v>
      </c>
      <c r="D7557">
        <v>1405000</v>
      </c>
      <c r="E7557">
        <v>15000</v>
      </c>
      <c r="F7557" t="s">
        <v>38</v>
      </c>
      <c r="G7557" t="s">
        <v>70</v>
      </c>
      <c r="H7557" t="s">
        <v>2519</v>
      </c>
      <c r="I7557" t="s">
        <v>41</v>
      </c>
      <c r="J7557" t="s">
        <v>23</v>
      </c>
      <c r="K7557" t="s">
        <v>24</v>
      </c>
      <c r="L7557" t="s">
        <v>25</v>
      </c>
      <c r="M7557" t="s">
        <v>279</v>
      </c>
      <c r="N7557">
        <v>1591</v>
      </c>
      <c r="O7557" t="s">
        <v>143</v>
      </c>
      <c r="P7557" t="s">
        <v>144</v>
      </c>
      <c r="Q7557">
        <v>5</v>
      </c>
      <c r="R7557" t="s">
        <v>1179</v>
      </c>
    </row>
    <row r="7558" spans="1:18" x14ac:dyDescent="0.3">
      <c r="A7558">
        <v>7774</v>
      </c>
      <c r="B7558" t="s">
        <v>18</v>
      </c>
      <c r="C7558">
        <v>2018</v>
      </c>
      <c r="D7558">
        <v>650000</v>
      </c>
      <c r="E7558">
        <v>22000</v>
      </c>
      <c r="F7558" t="s">
        <v>38</v>
      </c>
      <c r="G7558" t="s">
        <v>70</v>
      </c>
      <c r="H7558" t="s">
        <v>2519</v>
      </c>
      <c r="I7558" t="s">
        <v>41</v>
      </c>
      <c r="J7558" t="s">
        <v>23</v>
      </c>
      <c r="K7558" t="s">
        <v>24</v>
      </c>
      <c r="L7558" t="s">
        <v>33</v>
      </c>
      <c r="M7558" t="s">
        <v>1203</v>
      </c>
      <c r="N7558">
        <v>1462</v>
      </c>
      <c r="O7558" t="s">
        <v>184</v>
      </c>
      <c r="P7558" t="s">
        <v>185</v>
      </c>
      <c r="Q7558">
        <v>5</v>
      </c>
      <c r="R7558" t="s">
        <v>1179</v>
      </c>
    </row>
    <row r="7559" spans="1:18" x14ac:dyDescent="0.3">
      <c r="A7559">
        <v>7775</v>
      </c>
      <c r="B7559" t="s">
        <v>46</v>
      </c>
      <c r="C7559">
        <v>2015</v>
      </c>
      <c r="D7559">
        <v>850000</v>
      </c>
      <c r="E7559">
        <v>108000</v>
      </c>
      <c r="F7559" t="s">
        <v>38</v>
      </c>
      <c r="G7559" t="s">
        <v>70</v>
      </c>
      <c r="H7559" t="s">
        <v>2519</v>
      </c>
      <c r="I7559" t="s">
        <v>22</v>
      </c>
      <c r="J7559" t="s">
        <v>23</v>
      </c>
      <c r="K7559" t="s">
        <v>24</v>
      </c>
      <c r="L7559" t="s">
        <v>25</v>
      </c>
      <c r="M7559" t="s">
        <v>300</v>
      </c>
      <c r="N7559">
        <v>1582</v>
      </c>
      <c r="O7559" t="s">
        <v>301</v>
      </c>
      <c r="P7559" t="s">
        <v>302</v>
      </c>
      <c r="Q7559">
        <v>5</v>
      </c>
      <c r="R7559" t="s">
        <v>1179</v>
      </c>
    </row>
    <row r="7560" spans="1:18" x14ac:dyDescent="0.3">
      <c r="A7560">
        <v>7776</v>
      </c>
      <c r="B7560" t="s">
        <v>192</v>
      </c>
      <c r="C7560">
        <v>2014</v>
      </c>
      <c r="D7560">
        <v>1850000</v>
      </c>
      <c r="E7560">
        <v>76131</v>
      </c>
      <c r="F7560" t="s">
        <v>38</v>
      </c>
      <c r="G7560" t="s">
        <v>70</v>
      </c>
      <c r="H7560" t="s">
        <v>2461</v>
      </c>
      <c r="I7560" t="s">
        <v>22</v>
      </c>
      <c r="J7560" t="s">
        <v>23</v>
      </c>
      <c r="K7560" t="s">
        <v>154</v>
      </c>
      <c r="L7560" t="s">
        <v>25</v>
      </c>
      <c r="M7560" t="s">
        <v>1205</v>
      </c>
      <c r="N7560">
        <v>2967</v>
      </c>
      <c r="O7560" t="s">
        <v>352</v>
      </c>
      <c r="P7560" t="s">
        <v>1206</v>
      </c>
      <c r="Q7560">
        <v>5</v>
      </c>
      <c r="R7560" t="s">
        <v>1179</v>
      </c>
    </row>
    <row r="7561" spans="1:18" x14ac:dyDescent="0.3">
      <c r="A7561">
        <v>7777</v>
      </c>
      <c r="B7561" t="s">
        <v>46</v>
      </c>
      <c r="C7561">
        <v>2012</v>
      </c>
      <c r="D7561">
        <v>267000</v>
      </c>
      <c r="E7561">
        <v>40000</v>
      </c>
      <c r="F7561" t="s">
        <v>38</v>
      </c>
      <c r="G7561" t="s">
        <v>70</v>
      </c>
      <c r="H7561" t="s">
        <v>2461</v>
      </c>
      <c r="I7561" t="s">
        <v>41</v>
      </c>
      <c r="J7561" t="s">
        <v>23</v>
      </c>
      <c r="K7561" t="s">
        <v>24</v>
      </c>
      <c r="L7561" t="s">
        <v>25</v>
      </c>
      <c r="M7561" t="s">
        <v>211</v>
      </c>
      <c r="N7561">
        <v>1197</v>
      </c>
      <c r="O7561" t="s">
        <v>212</v>
      </c>
      <c r="P7561" t="s">
        <v>213</v>
      </c>
      <c r="Q7561">
        <v>5</v>
      </c>
      <c r="R7561" t="s">
        <v>1179</v>
      </c>
    </row>
    <row r="7562" spans="1:18" x14ac:dyDescent="0.3">
      <c r="A7562">
        <v>7778</v>
      </c>
      <c r="B7562" t="s">
        <v>46</v>
      </c>
      <c r="C7562">
        <v>2013</v>
      </c>
      <c r="D7562">
        <v>215000</v>
      </c>
      <c r="E7562">
        <v>47000</v>
      </c>
      <c r="F7562" t="s">
        <v>19</v>
      </c>
      <c r="G7562" t="s">
        <v>83</v>
      </c>
      <c r="H7562" t="s">
        <v>2520</v>
      </c>
      <c r="I7562" t="s">
        <v>41</v>
      </c>
      <c r="J7562" t="s">
        <v>23</v>
      </c>
      <c r="K7562" t="s">
        <v>24</v>
      </c>
      <c r="L7562" t="s">
        <v>33</v>
      </c>
      <c r="M7562" t="s">
        <v>390</v>
      </c>
      <c r="N7562">
        <v>814</v>
      </c>
      <c r="O7562" t="s">
        <v>541</v>
      </c>
      <c r="P7562" t="s">
        <v>542</v>
      </c>
      <c r="Q7562">
        <v>5</v>
      </c>
      <c r="R7562" t="s">
        <v>1179</v>
      </c>
    </row>
    <row r="7563" spans="1:18" x14ac:dyDescent="0.3">
      <c r="A7563">
        <v>7779</v>
      </c>
      <c r="B7563" t="s">
        <v>109</v>
      </c>
      <c r="C7563">
        <v>2017</v>
      </c>
      <c r="D7563">
        <v>1282000</v>
      </c>
      <c r="E7563">
        <v>45000</v>
      </c>
      <c r="F7563" t="s">
        <v>19</v>
      </c>
      <c r="G7563" t="s">
        <v>83</v>
      </c>
      <c r="H7563" t="s">
        <v>2521</v>
      </c>
      <c r="I7563" t="s">
        <v>22</v>
      </c>
      <c r="J7563" t="s">
        <v>23</v>
      </c>
      <c r="K7563" t="s">
        <v>24</v>
      </c>
      <c r="L7563" t="s">
        <v>25</v>
      </c>
      <c r="M7563" t="s">
        <v>421</v>
      </c>
      <c r="N7563">
        <v>2179</v>
      </c>
      <c r="O7563" t="s">
        <v>461</v>
      </c>
      <c r="P7563" t="s">
        <v>334</v>
      </c>
      <c r="Q7563">
        <v>7</v>
      </c>
      <c r="R7563" t="s">
        <v>1179</v>
      </c>
    </row>
    <row r="7564" spans="1:18" x14ac:dyDescent="0.3">
      <c r="A7564">
        <v>7780</v>
      </c>
      <c r="B7564" t="s">
        <v>18</v>
      </c>
      <c r="C7564">
        <v>2017</v>
      </c>
      <c r="D7564">
        <v>282000</v>
      </c>
      <c r="E7564">
        <v>15000</v>
      </c>
      <c r="F7564" t="s">
        <v>19</v>
      </c>
      <c r="G7564" t="s">
        <v>789</v>
      </c>
      <c r="H7564" t="s">
        <v>2522</v>
      </c>
      <c r="I7564" t="s">
        <v>41</v>
      </c>
      <c r="J7564" t="s">
        <v>23</v>
      </c>
      <c r="K7564" t="s">
        <v>24</v>
      </c>
      <c r="L7564" t="s">
        <v>25</v>
      </c>
      <c r="M7564" t="s">
        <v>117</v>
      </c>
      <c r="N7564">
        <v>796</v>
      </c>
      <c r="O7564" t="s">
        <v>118</v>
      </c>
      <c r="P7564" t="s">
        <v>119</v>
      </c>
      <c r="Q7564">
        <v>5</v>
      </c>
      <c r="R7564" t="s">
        <v>1179</v>
      </c>
    </row>
    <row r="7565" spans="1:18" x14ac:dyDescent="0.3">
      <c r="A7565">
        <v>7781</v>
      </c>
      <c r="B7565" t="s">
        <v>65</v>
      </c>
      <c r="C7565">
        <v>2012</v>
      </c>
      <c r="D7565">
        <v>610000</v>
      </c>
      <c r="E7565">
        <v>90000</v>
      </c>
      <c r="F7565" t="s">
        <v>19</v>
      </c>
      <c r="G7565" t="s">
        <v>786</v>
      </c>
      <c r="H7565" t="s">
        <v>1631</v>
      </c>
      <c r="I7565" t="s">
        <v>22</v>
      </c>
      <c r="J7565" t="s">
        <v>23</v>
      </c>
      <c r="K7565" t="s">
        <v>24</v>
      </c>
      <c r="L7565" t="s">
        <v>25</v>
      </c>
      <c r="M7565" t="s">
        <v>475</v>
      </c>
      <c r="N7565">
        <v>2494</v>
      </c>
      <c r="O7565" t="s">
        <v>476</v>
      </c>
      <c r="P7565" t="s">
        <v>477</v>
      </c>
      <c r="Q7565">
        <v>8</v>
      </c>
      <c r="R7565" t="s">
        <v>1179</v>
      </c>
    </row>
    <row r="7566" spans="1:18" x14ac:dyDescent="0.3">
      <c r="A7566">
        <v>7782</v>
      </c>
      <c r="B7566" t="s">
        <v>88</v>
      </c>
      <c r="C7566">
        <v>2018</v>
      </c>
      <c r="D7566">
        <v>900000</v>
      </c>
      <c r="E7566">
        <v>35000</v>
      </c>
      <c r="F7566" t="s">
        <v>19</v>
      </c>
      <c r="G7566" t="s">
        <v>83</v>
      </c>
      <c r="H7566" t="s">
        <v>2523</v>
      </c>
      <c r="I7566" t="s">
        <v>22</v>
      </c>
      <c r="J7566" t="s">
        <v>23</v>
      </c>
      <c r="K7566" t="s">
        <v>24</v>
      </c>
      <c r="L7566" t="s">
        <v>25</v>
      </c>
      <c r="M7566" t="s">
        <v>478</v>
      </c>
      <c r="N7566">
        <v>2498</v>
      </c>
      <c r="O7566" t="s">
        <v>479</v>
      </c>
      <c r="P7566" t="s">
        <v>480</v>
      </c>
      <c r="Q7566">
        <v>6</v>
      </c>
      <c r="R7566" t="s">
        <v>1179</v>
      </c>
    </row>
    <row r="7567" spans="1:18" x14ac:dyDescent="0.3">
      <c r="A7567">
        <v>7783</v>
      </c>
      <c r="B7567" t="s">
        <v>88</v>
      </c>
      <c r="C7567">
        <v>2015</v>
      </c>
      <c r="D7567">
        <v>800000</v>
      </c>
      <c r="E7567">
        <v>70000</v>
      </c>
      <c r="F7567" t="s">
        <v>19</v>
      </c>
      <c r="G7567" t="s">
        <v>83</v>
      </c>
      <c r="H7567" t="s">
        <v>1230</v>
      </c>
      <c r="I7567" t="s">
        <v>22</v>
      </c>
      <c r="J7567" t="s">
        <v>23</v>
      </c>
      <c r="K7567" t="s">
        <v>24</v>
      </c>
      <c r="L7567" t="s">
        <v>25</v>
      </c>
      <c r="M7567" t="s">
        <v>605</v>
      </c>
      <c r="N7567">
        <v>1997</v>
      </c>
      <c r="O7567" t="s">
        <v>271</v>
      </c>
      <c r="P7567" t="s">
        <v>615</v>
      </c>
      <c r="Q7567">
        <v>7</v>
      </c>
      <c r="R7567" t="s">
        <v>1179</v>
      </c>
    </row>
    <row r="7568" spans="1:18" x14ac:dyDescent="0.3">
      <c r="A7568">
        <v>7784</v>
      </c>
      <c r="B7568" t="s">
        <v>46</v>
      </c>
      <c r="C7568">
        <v>2013</v>
      </c>
      <c r="D7568">
        <v>380000</v>
      </c>
      <c r="E7568">
        <v>110000</v>
      </c>
      <c r="F7568" t="s">
        <v>19</v>
      </c>
      <c r="G7568" t="s">
        <v>83</v>
      </c>
      <c r="H7568" t="s">
        <v>2324</v>
      </c>
      <c r="I7568" t="s">
        <v>22</v>
      </c>
      <c r="J7568" t="s">
        <v>23</v>
      </c>
      <c r="K7568" t="s">
        <v>24</v>
      </c>
      <c r="L7568" t="s">
        <v>33</v>
      </c>
      <c r="M7568" t="s">
        <v>215</v>
      </c>
      <c r="N7568">
        <v>1396</v>
      </c>
      <c r="O7568" t="s">
        <v>216</v>
      </c>
      <c r="P7568" t="s">
        <v>217</v>
      </c>
      <c r="Q7568">
        <v>5</v>
      </c>
      <c r="R7568" t="s">
        <v>1179</v>
      </c>
    </row>
    <row r="7569" spans="1:18" x14ac:dyDescent="0.3">
      <c r="A7569">
        <v>7785</v>
      </c>
      <c r="B7569" t="s">
        <v>88</v>
      </c>
      <c r="C7569">
        <v>2012</v>
      </c>
      <c r="D7569">
        <v>450000</v>
      </c>
      <c r="E7569">
        <v>120000</v>
      </c>
      <c r="F7569" t="s">
        <v>19</v>
      </c>
      <c r="G7569" t="s">
        <v>782</v>
      </c>
      <c r="H7569" t="s">
        <v>989</v>
      </c>
      <c r="I7569" t="s">
        <v>22</v>
      </c>
      <c r="J7569" t="s">
        <v>23</v>
      </c>
      <c r="K7569" t="s">
        <v>24</v>
      </c>
      <c r="L7569" t="s">
        <v>33</v>
      </c>
      <c r="M7569" t="s">
        <v>481</v>
      </c>
      <c r="N7569">
        <v>2179</v>
      </c>
      <c r="O7569" t="s">
        <v>271</v>
      </c>
      <c r="P7569" t="s">
        <v>272</v>
      </c>
      <c r="Q7569">
        <v>9</v>
      </c>
      <c r="R7569" t="s">
        <v>1179</v>
      </c>
    </row>
    <row r="7570" spans="1:18" x14ac:dyDescent="0.3">
      <c r="A7570">
        <v>7786</v>
      </c>
      <c r="B7570" t="s">
        <v>18</v>
      </c>
      <c r="C7570">
        <v>2011</v>
      </c>
      <c r="D7570">
        <v>242000</v>
      </c>
      <c r="E7570">
        <v>120000</v>
      </c>
      <c r="F7570" t="s">
        <v>19</v>
      </c>
      <c r="G7570" t="s">
        <v>786</v>
      </c>
      <c r="H7570" t="s">
        <v>1478</v>
      </c>
      <c r="I7570" t="s">
        <v>22</v>
      </c>
      <c r="J7570" t="s">
        <v>23</v>
      </c>
      <c r="K7570" t="s">
        <v>24</v>
      </c>
      <c r="L7570" t="s">
        <v>25</v>
      </c>
      <c r="M7570" t="s">
        <v>107</v>
      </c>
      <c r="N7570">
        <v>1248</v>
      </c>
      <c r="O7570" t="s">
        <v>108</v>
      </c>
      <c r="P7570" t="s">
        <v>95</v>
      </c>
      <c r="Q7570">
        <v>5</v>
      </c>
      <c r="R7570" t="s">
        <v>1179</v>
      </c>
    </row>
    <row r="7571" spans="1:18" x14ac:dyDescent="0.3">
      <c r="A7571">
        <v>7787</v>
      </c>
      <c r="B7571" t="s">
        <v>75</v>
      </c>
      <c r="C7571">
        <v>2017</v>
      </c>
      <c r="D7571">
        <v>350000</v>
      </c>
      <c r="E7571">
        <v>35000</v>
      </c>
      <c r="F7571" t="s">
        <v>19</v>
      </c>
      <c r="G7571" t="s">
        <v>782</v>
      </c>
      <c r="H7571" t="s">
        <v>989</v>
      </c>
      <c r="I7571" t="s">
        <v>41</v>
      </c>
      <c r="J7571" t="s">
        <v>23</v>
      </c>
      <c r="K7571" t="s">
        <v>24</v>
      </c>
      <c r="L7571" t="s">
        <v>33</v>
      </c>
      <c r="M7571" t="s">
        <v>427</v>
      </c>
      <c r="N7571">
        <v>799</v>
      </c>
      <c r="O7571" t="s">
        <v>428</v>
      </c>
      <c r="P7571" t="s">
        <v>429</v>
      </c>
      <c r="Q7571">
        <v>5</v>
      </c>
      <c r="R7571" t="s">
        <v>1179</v>
      </c>
    </row>
    <row r="7572" spans="1:18" x14ac:dyDescent="0.3">
      <c r="A7572">
        <v>7788</v>
      </c>
      <c r="B7572" t="s">
        <v>109</v>
      </c>
      <c r="C7572">
        <v>2018</v>
      </c>
      <c r="D7572">
        <v>400000</v>
      </c>
      <c r="E7572">
        <v>22000</v>
      </c>
      <c r="F7572" t="s">
        <v>19</v>
      </c>
      <c r="G7572" t="s">
        <v>786</v>
      </c>
      <c r="H7572" t="s">
        <v>1428</v>
      </c>
      <c r="I7572" t="s">
        <v>41</v>
      </c>
      <c r="J7572" t="s">
        <v>23</v>
      </c>
      <c r="K7572" t="s">
        <v>24</v>
      </c>
      <c r="L7572" t="s">
        <v>25</v>
      </c>
      <c r="M7572" t="s">
        <v>110</v>
      </c>
      <c r="N7572">
        <v>1199</v>
      </c>
      <c r="O7572" t="s">
        <v>416</v>
      </c>
      <c r="P7572" t="s">
        <v>112</v>
      </c>
      <c r="Q7572">
        <v>5</v>
      </c>
      <c r="R7572" t="s">
        <v>1179</v>
      </c>
    </row>
    <row r="7573" spans="1:18" x14ac:dyDescent="0.3">
      <c r="A7573">
        <v>7789</v>
      </c>
      <c r="B7573" t="s">
        <v>18</v>
      </c>
      <c r="C7573">
        <v>2017</v>
      </c>
      <c r="D7573">
        <v>400000</v>
      </c>
      <c r="E7573">
        <v>70000</v>
      </c>
      <c r="F7573" t="s">
        <v>19</v>
      </c>
      <c r="G7573" t="s">
        <v>782</v>
      </c>
      <c r="H7573" t="s">
        <v>790</v>
      </c>
      <c r="I7573" t="s">
        <v>41</v>
      </c>
      <c r="J7573" t="s">
        <v>23</v>
      </c>
      <c r="K7573" t="s">
        <v>24</v>
      </c>
      <c r="L7573" t="s">
        <v>25</v>
      </c>
      <c r="M7573" t="s">
        <v>226</v>
      </c>
      <c r="N7573">
        <v>998</v>
      </c>
      <c r="O7573" t="s">
        <v>244</v>
      </c>
      <c r="P7573" t="s">
        <v>141</v>
      </c>
      <c r="Q7573">
        <v>5</v>
      </c>
      <c r="R7573" t="s">
        <v>1179</v>
      </c>
    </row>
    <row r="7574" spans="1:18" x14ac:dyDescent="0.3">
      <c r="A7574">
        <v>7790</v>
      </c>
      <c r="B7574" t="s">
        <v>120</v>
      </c>
      <c r="C7574">
        <v>2013</v>
      </c>
      <c r="D7574">
        <v>246000</v>
      </c>
      <c r="E7574">
        <v>56000</v>
      </c>
      <c r="F7574" t="s">
        <v>19</v>
      </c>
      <c r="G7574" t="s">
        <v>786</v>
      </c>
      <c r="H7574" t="s">
        <v>1589</v>
      </c>
      <c r="I7574" t="s">
        <v>22</v>
      </c>
      <c r="J7574" t="s">
        <v>158</v>
      </c>
      <c r="K7574" t="s">
        <v>24</v>
      </c>
      <c r="L7574" t="s">
        <v>25</v>
      </c>
      <c r="M7574" t="s">
        <v>700</v>
      </c>
      <c r="N7574">
        <v>1248</v>
      </c>
      <c r="O7574" t="s">
        <v>27</v>
      </c>
      <c r="P7574" t="s">
        <v>701</v>
      </c>
      <c r="Q7574">
        <v>5</v>
      </c>
      <c r="R7574" t="s">
        <v>1179</v>
      </c>
    </row>
    <row r="7575" spans="1:18" x14ac:dyDescent="0.3">
      <c r="A7575">
        <v>7791</v>
      </c>
      <c r="B7575" t="s">
        <v>109</v>
      </c>
      <c r="C7575">
        <v>2014</v>
      </c>
      <c r="D7575">
        <v>221000</v>
      </c>
      <c r="E7575">
        <v>65000</v>
      </c>
      <c r="F7575" t="s">
        <v>38</v>
      </c>
      <c r="G7575" t="s">
        <v>39</v>
      </c>
      <c r="H7575" t="s">
        <v>2524</v>
      </c>
      <c r="I7575" t="s">
        <v>22</v>
      </c>
      <c r="J7575" t="s">
        <v>158</v>
      </c>
      <c r="K7575" t="s">
        <v>24</v>
      </c>
      <c r="L7575" t="s">
        <v>25</v>
      </c>
      <c r="M7575" t="s">
        <v>285</v>
      </c>
      <c r="N7575">
        <v>1405</v>
      </c>
      <c r="O7575" t="s">
        <v>286</v>
      </c>
      <c r="P7575" t="s">
        <v>287</v>
      </c>
      <c r="Q7575">
        <v>5</v>
      </c>
      <c r="R7575" t="s">
        <v>1179</v>
      </c>
    </row>
    <row r="7576" spans="1:18" x14ac:dyDescent="0.3">
      <c r="A7576">
        <v>7792</v>
      </c>
      <c r="B7576" t="s">
        <v>69</v>
      </c>
      <c r="C7576">
        <v>2013</v>
      </c>
      <c r="D7576">
        <v>700000</v>
      </c>
      <c r="E7576">
        <v>62000</v>
      </c>
      <c r="F7576" t="s">
        <v>38</v>
      </c>
      <c r="G7576" t="s">
        <v>39</v>
      </c>
      <c r="H7576" t="s">
        <v>2524</v>
      </c>
      <c r="I7576" t="s">
        <v>22</v>
      </c>
      <c r="J7576" t="s">
        <v>158</v>
      </c>
      <c r="K7576" t="s">
        <v>24</v>
      </c>
      <c r="L7576" t="s">
        <v>25</v>
      </c>
      <c r="M7576" t="s">
        <v>1116</v>
      </c>
      <c r="N7576">
        <v>2499</v>
      </c>
      <c r="O7576" t="s">
        <v>345</v>
      </c>
      <c r="P7576" t="s">
        <v>1167</v>
      </c>
      <c r="Q7576">
        <v>7</v>
      </c>
      <c r="R7576" t="s">
        <v>1179</v>
      </c>
    </row>
    <row r="7577" spans="1:18" x14ac:dyDescent="0.3">
      <c r="A7577">
        <v>7793</v>
      </c>
      <c r="B7577" t="s">
        <v>65</v>
      </c>
      <c r="C7577">
        <v>2016</v>
      </c>
      <c r="D7577">
        <v>1750000</v>
      </c>
      <c r="E7577">
        <v>52000</v>
      </c>
      <c r="F7577" t="s">
        <v>38</v>
      </c>
      <c r="G7577" t="s">
        <v>39</v>
      </c>
      <c r="H7577" t="s">
        <v>2473</v>
      </c>
      <c r="I7577" t="s">
        <v>22</v>
      </c>
      <c r="J7577" t="s">
        <v>158</v>
      </c>
      <c r="K7577" t="s">
        <v>154</v>
      </c>
      <c r="L7577" t="s">
        <v>25</v>
      </c>
      <c r="M7577" t="s">
        <v>167</v>
      </c>
      <c r="N7577">
        <v>2982</v>
      </c>
      <c r="O7577" t="s">
        <v>168</v>
      </c>
      <c r="P7577" t="s">
        <v>558</v>
      </c>
      <c r="Q7577">
        <v>7</v>
      </c>
      <c r="R7577" t="s">
        <v>1179</v>
      </c>
    </row>
    <row r="7578" spans="1:18" x14ac:dyDescent="0.3">
      <c r="A7578">
        <v>7794</v>
      </c>
      <c r="B7578" t="s">
        <v>46</v>
      </c>
      <c r="C7578">
        <v>2017</v>
      </c>
      <c r="D7578">
        <v>550000</v>
      </c>
      <c r="E7578">
        <v>49000</v>
      </c>
      <c r="F7578" t="s">
        <v>38</v>
      </c>
      <c r="G7578" t="s">
        <v>39</v>
      </c>
      <c r="H7578" t="s">
        <v>2524</v>
      </c>
      <c r="I7578" t="s">
        <v>22</v>
      </c>
      <c r="J7578" t="s">
        <v>158</v>
      </c>
      <c r="K7578" t="s">
        <v>24</v>
      </c>
      <c r="L7578" t="s">
        <v>25</v>
      </c>
      <c r="M7578" t="s">
        <v>465</v>
      </c>
      <c r="N7578">
        <v>1186</v>
      </c>
      <c r="O7578" t="s">
        <v>466</v>
      </c>
      <c r="P7578" t="s">
        <v>467</v>
      </c>
      <c r="Q7578">
        <v>5</v>
      </c>
      <c r="R7578" t="s">
        <v>1179</v>
      </c>
    </row>
    <row r="7579" spans="1:18" x14ac:dyDescent="0.3">
      <c r="A7579">
        <v>7795</v>
      </c>
      <c r="B7579" t="s">
        <v>18</v>
      </c>
      <c r="C7579">
        <v>2015</v>
      </c>
      <c r="D7579">
        <v>550000</v>
      </c>
      <c r="E7579">
        <v>50000</v>
      </c>
      <c r="F7579" t="s">
        <v>19</v>
      </c>
      <c r="G7579" t="s">
        <v>912</v>
      </c>
      <c r="H7579" t="s">
        <v>2525</v>
      </c>
      <c r="I7579" t="s">
        <v>22</v>
      </c>
      <c r="J7579" t="s">
        <v>158</v>
      </c>
      <c r="K7579" t="s">
        <v>24</v>
      </c>
      <c r="L7579" t="s">
        <v>33</v>
      </c>
      <c r="M7579" t="s">
        <v>415</v>
      </c>
      <c r="N7579">
        <v>1248</v>
      </c>
      <c r="O7579" t="s">
        <v>94</v>
      </c>
      <c r="P7579" t="s">
        <v>95</v>
      </c>
      <c r="Q7579">
        <v>5</v>
      </c>
      <c r="R7579" t="s">
        <v>1179</v>
      </c>
    </row>
    <row r="7580" spans="1:18" x14ac:dyDescent="0.3">
      <c r="A7580">
        <v>7796</v>
      </c>
      <c r="B7580" t="s">
        <v>18</v>
      </c>
      <c r="C7580">
        <v>2013</v>
      </c>
      <c r="D7580">
        <v>375000</v>
      </c>
      <c r="E7580">
        <v>65000</v>
      </c>
      <c r="F7580" t="s">
        <v>19</v>
      </c>
      <c r="G7580" t="s">
        <v>912</v>
      </c>
      <c r="H7580" t="s">
        <v>2525</v>
      </c>
      <c r="I7580" t="s">
        <v>22</v>
      </c>
      <c r="J7580" t="s">
        <v>158</v>
      </c>
      <c r="K7580" t="s">
        <v>24</v>
      </c>
      <c r="L7580" t="s">
        <v>25</v>
      </c>
      <c r="M7580" t="s">
        <v>424</v>
      </c>
      <c r="N7580">
        <v>1248</v>
      </c>
      <c r="O7580" t="s">
        <v>27</v>
      </c>
      <c r="P7580" t="s">
        <v>28</v>
      </c>
      <c r="Q7580">
        <v>5</v>
      </c>
      <c r="R7580" t="s">
        <v>1179</v>
      </c>
    </row>
    <row r="7581" spans="1:18" x14ac:dyDescent="0.3">
      <c r="A7581">
        <v>7797</v>
      </c>
      <c r="B7581" t="s">
        <v>46</v>
      </c>
      <c r="C7581">
        <v>2015</v>
      </c>
      <c r="D7581">
        <v>391000</v>
      </c>
      <c r="E7581">
        <v>55000</v>
      </c>
      <c r="F7581" t="s">
        <v>56</v>
      </c>
      <c r="G7581" t="s">
        <v>758</v>
      </c>
      <c r="H7581" t="s">
        <v>1389</v>
      </c>
      <c r="I7581" t="s">
        <v>22</v>
      </c>
      <c r="J7581" t="s">
        <v>158</v>
      </c>
      <c r="K7581" t="s">
        <v>24</v>
      </c>
      <c r="L7581" t="s">
        <v>25</v>
      </c>
      <c r="M7581" t="s">
        <v>545</v>
      </c>
      <c r="N7581">
        <v>1120</v>
      </c>
      <c r="O7581" t="s">
        <v>561</v>
      </c>
      <c r="P7581" t="s">
        <v>547</v>
      </c>
      <c r="Q7581">
        <v>5</v>
      </c>
      <c r="R7581" t="s">
        <v>1179</v>
      </c>
    </row>
    <row r="7582" spans="1:18" x14ac:dyDescent="0.3">
      <c r="A7582">
        <v>7798</v>
      </c>
      <c r="B7582" t="s">
        <v>173</v>
      </c>
      <c r="C7582">
        <v>2015</v>
      </c>
      <c r="D7582">
        <v>2051000</v>
      </c>
      <c r="E7582">
        <v>35000</v>
      </c>
      <c r="F7582" t="s">
        <v>19</v>
      </c>
      <c r="G7582" t="s">
        <v>912</v>
      </c>
      <c r="H7582" t="s">
        <v>2525</v>
      </c>
      <c r="I7582" t="s">
        <v>22</v>
      </c>
      <c r="J7582" t="s">
        <v>158</v>
      </c>
      <c r="K7582" t="s">
        <v>154</v>
      </c>
      <c r="L7582" t="s">
        <v>33</v>
      </c>
      <c r="M7582" t="s">
        <v>96</v>
      </c>
      <c r="N7582">
        <v>2143</v>
      </c>
      <c r="O7582" t="s">
        <v>2476</v>
      </c>
      <c r="P7582" t="s">
        <v>747</v>
      </c>
      <c r="Q7582">
        <v>5</v>
      </c>
      <c r="R7582" t="s">
        <v>1179</v>
      </c>
    </row>
    <row r="7583" spans="1:18" x14ac:dyDescent="0.3">
      <c r="A7583">
        <v>7799</v>
      </c>
      <c r="B7583" t="s">
        <v>109</v>
      </c>
      <c r="C7583">
        <v>2014</v>
      </c>
      <c r="D7583">
        <v>525000</v>
      </c>
      <c r="E7583">
        <v>78000</v>
      </c>
      <c r="F7583" t="s">
        <v>124</v>
      </c>
      <c r="G7583" t="s">
        <v>1639</v>
      </c>
      <c r="H7583" t="s">
        <v>1065</v>
      </c>
      <c r="I7583" t="s">
        <v>22</v>
      </c>
      <c r="J7583" t="s">
        <v>158</v>
      </c>
      <c r="K7583" t="s">
        <v>24</v>
      </c>
      <c r="L7583" t="s">
        <v>33</v>
      </c>
      <c r="M7583" t="s">
        <v>1227</v>
      </c>
      <c r="N7583">
        <v>2179</v>
      </c>
      <c r="O7583" t="s">
        <v>559</v>
      </c>
      <c r="P7583" t="s">
        <v>423</v>
      </c>
      <c r="Q7583">
        <v>7</v>
      </c>
      <c r="R7583" t="s">
        <v>1179</v>
      </c>
    </row>
    <row r="7584" spans="1:18" x14ac:dyDescent="0.3">
      <c r="A7584">
        <v>7800</v>
      </c>
      <c r="B7584" t="s">
        <v>46</v>
      </c>
      <c r="C7584">
        <v>2007</v>
      </c>
      <c r="D7584">
        <v>212000</v>
      </c>
      <c r="E7584">
        <v>58000</v>
      </c>
      <c r="F7584" t="s">
        <v>124</v>
      </c>
      <c r="G7584" t="s">
        <v>1639</v>
      </c>
      <c r="H7584" t="s">
        <v>1065</v>
      </c>
      <c r="I7584" t="s">
        <v>22</v>
      </c>
      <c r="J7584" t="s">
        <v>158</v>
      </c>
      <c r="K7584" t="s">
        <v>24</v>
      </c>
      <c r="L7584" t="s">
        <v>33</v>
      </c>
      <c r="M7584" t="s">
        <v>127</v>
      </c>
      <c r="N7584">
        <v>1493</v>
      </c>
      <c r="O7584" t="s">
        <v>508</v>
      </c>
      <c r="P7584" t="s">
        <v>535</v>
      </c>
      <c r="Q7584">
        <v>5</v>
      </c>
      <c r="R7584" t="s">
        <v>1179</v>
      </c>
    </row>
    <row r="7585" spans="1:18" x14ac:dyDescent="0.3">
      <c r="A7585">
        <v>7801</v>
      </c>
      <c r="B7585" t="s">
        <v>120</v>
      </c>
      <c r="C7585">
        <v>2011</v>
      </c>
      <c r="D7585">
        <v>221000</v>
      </c>
      <c r="E7585">
        <v>56000</v>
      </c>
      <c r="F7585" t="s">
        <v>124</v>
      </c>
      <c r="G7585" t="s">
        <v>1639</v>
      </c>
      <c r="H7585" t="s">
        <v>1065</v>
      </c>
      <c r="I7585" t="s">
        <v>22</v>
      </c>
      <c r="J7585" t="s">
        <v>158</v>
      </c>
      <c r="K7585" t="s">
        <v>24</v>
      </c>
      <c r="L7585" t="s">
        <v>33</v>
      </c>
      <c r="M7585" t="s">
        <v>583</v>
      </c>
      <c r="N7585">
        <v>936</v>
      </c>
      <c r="O7585" t="s">
        <v>584</v>
      </c>
      <c r="P7585" t="s">
        <v>585</v>
      </c>
      <c r="Q7585">
        <v>5</v>
      </c>
      <c r="R7585" t="s">
        <v>1179</v>
      </c>
    </row>
    <row r="7586" spans="1:18" x14ac:dyDescent="0.3">
      <c r="A7586">
        <v>7802</v>
      </c>
      <c r="B7586" t="s">
        <v>631</v>
      </c>
      <c r="C7586">
        <v>2010</v>
      </c>
      <c r="D7586">
        <v>265000</v>
      </c>
      <c r="E7586">
        <v>61000</v>
      </c>
      <c r="F7586" t="s">
        <v>124</v>
      </c>
      <c r="G7586" t="s">
        <v>1639</v>
      </c>
      <c r="H7586" t="s">
        <v>2084</v>
      </c>
      <c r="I7586" t="s">
        <v>22</v>
      </c>
      <c r="J7586" t="s">
        <v>158</v>
      </c>
      <c r="K7586" t="s">
        <v>24</v>
      </c>
      <c r="L7586" t="s">
        <v>33</v>
      </c>
      <c r="M7586" t="s">
        <v>389</v>
      </c>
      <c r="N7586">
        <v>1248</v>
      </c>
      <c r="O7586" t="s">
        <v>847</v>
      </c>
      <c r="P7586" t="s">
        <v>633</v>
      </c>
      <c r="Q7586">
        <v>5</v>
      </c>
      <c r="R7586" t="s">
        <v>1179</v>
      </c>
    </row>
    <row r="7587" spans="1:18" x14ac:dyDescent="0.3">
      <c r="A7587">
        <v>7803</v>
      </c>
      <c r="B7587" t="s">
        <v>75</v>
      </c>
      <c r="C7587">
        <v>2013</v>
      </c>
      <c r="D7587">
        <v>399000</v>
      </c>
      <c r="E7587">
        <v>61000</v>
      </c>
      <c r="F7587" t="s">
        <v>124</v>
      </c>
      <c r="G7587" t="s">
        <v>1639</v>
      </c>
      <c r="H7587" t="s">
        <v>2084</v>
      </c>
      <c r="I7587" t="s">
        <v>22</v>
      </c>
      <c r="J7587" t="s">
        <v>158</v>
      </c>
      <c r="K7587" t="s">
        <v>24</v>
      </c>
      <c r="L7587" t="s">
        <v>33</v>
      </c>
      <c r="M7587" t="s">
        <v>809</v>
      </c>
      <c r="N7587">
        <v>1461</v>
      </c>
      <c r="O7587" t="s">
        <v>613</v>
      </c>
      <c r="P7587" t="s">
        <v>614</v>
      </c>
      <c r="Q7587">
        <v>5</v>
      </c>
      <c r="R7587" t="s">
        <v>1179</v>
      </c>
    </row>
    <row r="7588" spans="1:18" x14ac:dyDescent="0.3">
      <c r="A7588">
        <v>7804</v>
      </c>
      <c r="B7588" t="s">
        <v>46</v>
      </c>
      <c r="C7588">
        <v>2008</v>
      </c>
      <c r="D7588">
        <v>175000</v>
      </c>
      <c r="E7588">
        <v>61000</v>
      </c>
      <c r="F7588" t="s">
        <v>124</v>
      </c>
      <c r="G7588" t="s">
        <v>1639</v>
      </c>
      <c r="H7588" t="s">
        <v>2084</v>
      </c>
      <c r="I7588" t="s">
        <v>22</v>
      </c>
      <c r="J7588" t="s">
        <v>158</v>
      </c>
      <c r="K7588" t="s">
        <v>24</v>
      </c>
      <c r="L7588" t="s">
        <v>33</v>
      </c>
      <c r="M7588" t="s">
        <v>491</v>
      </c>
      <c r="N7588">
        <v>1493</v>
      </c>
      <c r="O7588" t="s">
        <v>508</v>
      </c>
      <c r="P7588" t="s">
        <v>535</v>
      </c>
      <c r="Q7588">
        <v>5</v>
      </c>
      <c r="R7588" t="s">
        <v>1179</v>
      </c>
    </row>
    <row r="7589" spans="1:18" x14ac:dyDescent="0.3">
      <c r="A7589">
        <v>7805</v>
      </c>
      <c r="B7589" t="s">
        <v>30</v>
      </c>
      <c r="C7589">
        <v>2011</v>
      </c>
      <c r="D7589">
        <v>411000</v>
      </c>
      <c r="E7589">
        <v>64481</v>
      </c>
      <c r="F7589" t="s">
        <v>124</v>
      </c>
      <c r="G7589" t="s">
        <v>1639</v>
      </c>
      <c r="H7589" t="s">
        <v>1065</v>
      </c>
      <c r="I7589" t="s">
        <v>22</v>
      </c>
      <c r="J7589" t="s">
        <v>158</v>
      </c>
      <c r="K7589" t="s">
        <v>24</v>
      </c>
      <c r="L7589" t="s">
        <v>33</v>
      </c>
      <c r="M7589" t="s">
        <v>651</v>
      </c>
      <c r="N7589">
        <v>1598</v>
      </c>
      <c r="O7589" t="s">
        <v>366</v>
      </c>
      <c r="P7589" t="s">
        <v>36</v>
      </c>
      <c r="Q7589">
        <v>5</v>
      </c>
      <c r="R7589" t="s">
        <v>1179</v>
      </c>
    </row>
    <row r="7590" spans="1:18" x14ac:dyDescent="0.3">
      <c r="A7590">
        <v>7806</v>
      </c>
      <c r="B7590" t="s">
        <v>221</v>
      </c>
      <c r="C7590">
        <v>2011</v>
      </c>
      <c r="D7590">
        <v>365000</v>
      </c>
      <c r="E7590">
        <v>65000</v>
      </c>
      <c r="F7590" t="s">
        <v>124</v>
      </c>
      <c r="G7590" t="s">
        <v>1639</v>
      </c>
      <c r="H7590" t="s">
        <v>1065</v>
      </c>
      <c r="I7590" t="s">
        <v>22</v>
      </c>
      <c r="J7590" t="s">
        <v>158</v>
      </c>
      <c r="K7590" t="s">
        <v>24</v>
      </c>
      <c r="L7590" t="s">
        <v>33</v>
      </c>
      <c r="M7590" t="s">
        <v>234</v>
      </c>
      <c r="N7590">
        <v>1598</v>
      </c>
      <c r="O7590" t="s">
        <v>235</v>
      </c>
      <c r="P7590" t="s">
        <v>36</v>
      </c>
      <c r="Q7590">
        <v>5</v>
      </c>
      <c r="R7590" t="s">
        <v>1179</v>
      </c>
    </row>
    <row r="7591" spans="1:18" x14ac:dyDescent="0.3">
      <c r="A7591">
        <v>7807</v>
      </c>
      <c r="B7591" t="s">
        <v>239</v>
      </c>
      <c r="C7591">
        <v>2009</v>
      </c>
      <c r="D7591">
        <v>975000</v>
      </c>
      <c r="E7591">
        <v>80000</v>
      </c>
      <c r="F7591" t="s">
        <v>56</v>
      </c>
      <c r="G7591" t="s">
        <v>1035</v>
      </c>
      <c r="H7591" t="s">
        <v>2526</v>
      </c>
      <c r="I7591" t="s">
        <v>22</v>
      </c>
      <c r="J7591" t="s">
        <v>158</v>
      </c>
      <c r="K7591" t="s">
        <v>154</v>
      </c>
      <c r="L7591" t="s">
        <v>33</v>
      </c>
      <c r="M7591" t="s">
        <v>333</v>
      </c>
      <c r="N7591">
        <v>1995</v>
      </c>
      <c r="O7591" t="s">
        <v>201</v>
      </c>
      <c r="P7591" t="s">
        <v>334</v>
      </c>
      <c r="Q7591">
        <v>5</v>
      </c>
      <c r="R7591" t="s">
        <v>1179</v>
      </c>
    </row>
    <row r="7592" spans="1:18" x14ac:dyDescent="0.3">
      <c r="A7592">
        <v>7808</v>
      </c>
      <c r="B7592" t="s">
        <v>296</v>
      </c>
      <c r="C7592">
        <v>2015</v>
      </c>
      <c r="D7592">
        <v>499000</v>
      </c>
      <c r="E7592">
        <v>61000</v>
      </c>
      <c r="F7592" t="s">
        <v>56</v>
      </c>
      <c r="G7592" t="s">
        <v>1035</v>
      </c>
      <c r="H7592" t="s">
        <v>1707</v>
      </c>
      <c r="I7592" t="s">
        <v>22</v>
      </c>
      <c r="J7592" t="s">
        <v>158</v>
      </c>
      <c r="K7592" t="s">
        <v>24</v>
      </c>
      <c r="L7592" t="s">
        <v>33</v>
      </c>
      <c r="M7592" t="s">
        <v>612</v>
      </c>
      <c r="N7592">
        <v>1461</v>
      </c>
      <c r="O7592" t="s">
        <v>613</v>
      </c>
      <c r="P7592" t="s">
        <v>614</v>
      </c>
      <c r="Q7592">
        <v>5</v>
      </c>
      <c r="R7592" t="s">
        <v>1179</v>
      </c>
    </row>
    <row r="7593" spans="1:18" x14ac:dyDescent="0.3">
      <c r="A7593">
        <v>7809</v>
      </c>
      <c r="B7593" t="s">
        <v>173</v>
      </c>
      <c r="C7593">
        <v>2014</v>
      </c>
      <c r="D7593">
        <v>2575000</v>
      </c>
      <c r="E7593">
        <v>70000</v>
      </c>
      <c r="F7593" t="s">
        <v>56</v>
      </c>
      <c r="G7593" t="s">
        <v>1035</v>
      </c>
      <c r="H7593" t="s">
        <v>2526</v>
      </c>
      <c r="I7593" t="s">
        <v>22</v>
      </c>
      <c r="J7593" t="s">
        <v>23</v>
      </c>
      <c r="K7593" t="s">
        <v>154</v>
      </c>
      <c r="L7593" t="s">
        <v>25</v>
      </c>
      <c r="M7593" t="s">
        <v>1394</v>
      </c>
      <c r="N7593">
        <v>2987</v>
      </c>
      <c r="O7593" t="s">
        <v>1395</v>
      </c>
      <c r="P7593" t="s">
        <v>1396</v>
      </c>
      <c r="Q7593">
        <v>5</v>
      </c>
      <c r="R7593" t="s">
        <v>1179</v>
      </c>
    </row>
    <row r="7594" spans="1:18" x14ac:dyDescent="0.3">
      <c r="A7594">
        <v>7810</v>
      </c>
      <c r="B7594" t="s">
        <v>120</v>
      </c>
      <c r="C7594">
        <v>2009</v>
      </c>
      <c r="D7594">
        <v>145000</v>
      </c>
      <c r="E7594">
        <v>30000</v>
      </c>
      <c r="F7594" t="s">
        <v>56</v>
      </c>
      <c r="G7594" t="s">
        <v>1035</v>
      </c>
      <c r="H7594" t="s">
        <v>2526</v>
      </c>
      <c r="I7594" t="s">
        <v>41</v>
      </c>
      <c r="J7594" t="s">
        <v>23</v>
      </c>
      <c r="K7594" t="s">
        <v>24</v>
      </c>
      <c r="L7594" t="s">
        <v>25</v>
      </c>
      <c r="M7594" t="s">
        <v>347</v>
      </c>
      <c r="N7594">
        <v>995</v>
      </c>
      <c r="O7594" t="s">
        <v>665</v>
      </c>
      <c r="P7594" t="s">
        <v>715</v>
      </c>
      <c r="Q7594">
        <v>5</v>
      </c>
      <c r="R7594" t="s">
        <v>1179</v>
      </c>
    </row>
    <row r="7595" spans="1:18" x14ac:dyDescent="0.3">
      <c r="A7595">
        <v>7811</v>
      </c>
      <c r="B7595" t="s">
        <v>109</v>
      </c>
      <c r="C7595">
        <v>2011</v>
      </c>
      <c r="D7595">
        <v>200000</v>
      </c>
      <c r="E7595">
        <v>200000</v>
      </c>
      <c r="F7595" t="s">
        <v>56</v>
      </c>
      <c r="G7595" t="s">
        <v>1035</v>
      </c>
      <c r="H7595" t="s">
        <v>1707</v>
      </c>
      <c r="I7595" t="s">
        <v>22</v>
      </c>
      <c r="J7595" t="s">
        <v>23</v>
      </c>
      <c r="K7595" t="s">
        <v>24</v>
      </c>
      <c r="L7595" t="s">
        <v>33</v>
      </c>
      <c r="M7595" t="s">
        <v>142</v>
      </c>
      <c r="N7595">
        <v>1405</v>
      </c>
      <c r="O7595" t="s">
        <v>561</v>
      </c>
      <c r="P7595" t="s">
        <v>562</v>
      </c>
      <c r="Q7595">
        <v>5</v>
      </c>
      <c r="R7595" t="s">
        <v>1179</v>
      </c>
    </row>
    <row r="7596" spans="1:18" x14ac:dyDescent="0.3">
      <c r="A7596">
        <v>7812</v>
      </c>
      <c r="B7596" t="s">
        <v>192</v>
      </c>
      <c r="C7596">
        <v>2014</v>
      </c>
      <c r="D7596">
        <v>1200000</v>
      </c>
      <c r="E7596">
        <v>230000</v>
      </c>
      <c r="F7596" t="s">
        <v>56</v>
      </c>
      <c r="G7596" t="s">
        <v>1035</v>
      </c>
      <c r="H7596" t="s">
        <v>1707</v>
      </c>
      <c r="I7596" t="s">
        <v>22</v>
      </c>
      <c r="J7596" t="s">
        <v>23</v>
      </c>
      <c r="K7596" t="s">
        <v>154</v>
      </c>
      <c r="L7596" t="s">
        <v>25</v>
      </c>
      <c r="M7596" t="s">
        <v>1145</v>
      </c>
      <c r="N7596">
        <v>1968</v>
      </c>
      <c r="O7596" t="s">
        <v>194</v>
      </c>
      <c r="P7596" t="s">
        <v>195</v>
      </c>
      <c r="Q7596">
        <v>5</v>
      </c>
      <c r="R7596" t="s">
        <v>1179</v>
      </c>
    </row>
    <row r="7597" spans="1:18" x14ac:dyDescent="0.3">
      <c r="A7597">
        <v>7813</v>
      </c>
      <c r="B7597" t="s">
        <v>46</v>
      </c>
      <c r="C7597">
        <v>2016</v>
      </c>
      <c r="D7597">
        <v>280000</v>
      </c>
      <c r="E7597">
        <v>100000</v>
      </c>
      <c r="F7597" t="s">
        <v>56</v>
      </c>
      <c r="G7597" t="s">
        <v>1035</v>
      </c>
      <c r="H7597" t="s">
        <v>2527</v>
      </c>
      <c r="I7597" t="s">
        <v>41</v>
      </c>
      <c r="J7597" t="s">
        <v>23</v>
      </c>
      <c r="K7597" t="s">
        <v>24</v>
      </c>
      <c r="L7597" t="s">
        <v>25</v>
      </c>
      <c r="M7597" t="s">
        <v>110</v>
      </c>
      <c r="N7597">
        <v>998</v>
      </c>
      <c r="O7597" t="s">
        <v>247</v>
      </c>
      <c r="P7597" t="s">
        <v>679</v>
      </c>
      <c r="Q7597">
        <v>5</v>
      </c>
      <c r="R7597" t="s">
        <v>1179</v>
      </c>
    </row>
    <row r="7598" spans="1:18" x14ac:dyDescent="0.3">
      <c r="A7598">
        <v>7814</v>
      </c>
      <c r="B7598" t="s">
        <v>88</v>
      </c>
      <c r="C7598">
        <v>2011</v>
      </c>
      <c r="D7598">
        <v>450000</v>
      </c>
      <c r="E7598">
        <v>95000</v>
      </c>
      <c r="F7598" t="s">
        <v>56</v>
      </c>
      <c r="G7598" t="s">
        <v>1035</v>
      </c>
      <c r="H7598" t="s">
        <v>2526</v>
      </c>
      <c r="I7598" t="s">
        <v>22</v>
      </c>
      <c r="J7598" t="s">
        <v>23</v>
      </c>
      <c r="K7598" t="s">
        <v>154</v>
      </c>
      <c r="L7598" t="s">
        <v>33</v>
      </c>
      <c r="M7598" t="s">
        <v>270</v>
      </c>
      <c r="N7598">
        <v>2179</v>
      </c>
      <c r="O7598" t="s">
        <v>271</v>
      </c>
      <c r="P7598" t="s">
        <v>272</v>
      </c>
      <c r="Q7598">
        <v>8</v>
      </c>
      <c r="R7598" t="s">
        <v>1179</v>
      </c>
    </row>
    <row r="7599" spans="1:18" x14ac:dyDescent="0.3">
      <c r="A7599">
        <v>7815</v>
      </c>
      <c r="B7599" t="s">
        <v>37</v>
      </c>
      <c r="C7599">
        <v>2006</v>
      </c>
      <c r="D7599">
        <v>150000</v>
      </c>
      <c r="E7599">
        <v>140000</v>
      </c>
      <c r="F7599" t="s">
        <v>56</v>
      </c>
      <c r="G7599" t="s">
        <v>1035</v>
      </c>
      <c r="H7599" t="s">
        <v>1707</v>
      </c>
      <c r="I7599" t="s">
        <v>41</v>
      </c>
      <c r="J7599" t="s">
        <v>23</v>
      </c>
      <c r="K7599" t="s">
        <v>24</v>
      </c>
      <c r="L7599" t="s">
        <v>42</v>
      </c>
      <c r="M7599" t="s">
        <v>43</v>
      </c>
      <c r="N7599">
        <v>1497</v>
      </c>
      <c r="O7599" t="s">
        <v>44</v>
      </c>
      <c r="P7599" t="s">
        <v>45</v>
      </c>
      <c r="Q7599">
        <v>5</v>
      </c>
      <c r="R7599" t="s">
        <v>1179</v>
      </c>
    </row>
    <row r="7600" spans="1:18" x14ac:dyDescent="0.3">
      <c r="A7600">
        <v>7816</v>
      </c>
      <c r="B7600" t="s">
        <v>37</v>
      </c>
      <c r="C7600">
        <v>2017</v>
      </c>
      <c r="D7600">
        <v>600000</v>
      </c>
      <c r="E7600">
        <v>70000</v>
      </c>
      <c r="F7600" t="s">
        <v>56</v>
      </c>
      <c r="G7600" t="s">
        <v>1035</v>
      </c>
      <c r="H7600" t="s">
        <v>2526</v>
      </c>
      <c r="I7600" t="s">
        <v>41</v>
      </c>
      <c r="J7600" t="s">
        <v>23</v>
      </c>
      <c r="K7600" t="s">
        <v>24</v>
      </c>
      <c r="L7600" t="s">
        <v>25</v>
      </c>
      <c r="M7600" t="s">
        <v>60</v>
      </c>
      <c r="N7600">
        <v>1497</v>
      </c>
      <c r="O7600" t="s">
        <v>160</v>
      </c>
      <c r="P7600" t="s">
        <v>161</v>
      </c>
      <c r="Q7600">
        <v>7</v>
      </c>
      <c r="R7600" t="s">
        <v>1179</v>
      </c>
    </row>
    <row r="7601" spans="1:18" x14ac:dyDescent="0.3">
      <c r="A7601">
        <v>7817</v>
      </c>
      <c r="B7601" t="s">
        <v>75</v>
      </c>
      <c r="C7601">
        <v>2016</v>
      </c>
      <c r="D7601">
        <v>275000</v>
      </c>
      <c r="E7601">
        <v>60000</v>
      </c>
      <c r="F7601" t="s">
        <v>56</v>
      </c>
      <c r="G7601" t="s">
        <v>1035</v>
      </c>
      <c r="H7601" t="s">
        <v>1707</v>
      </c>
      <c r="I7601" t="s">
        <v>41</v>
      </c>
      <c r="J7601" t="s">
        <v>23</v>
      </c>
      <c r="K7601" t="s">
        <v>24</v>
      </c>
      <c r="L7601" t="s">
        <v>25</v>
      </c>
      <c r="M7601" t="s">
        <v>427</v>
      </c>
      <c r="N7601">
        <v>799</v>
      </c>
      <c r="O7601" t="s">
        <v>428</v>
      </c>
      <c r="P7601" t="s">
        <v>429</v>
      </c>
      <c r="Q7601">
        <v>5</v>
      </c>
      <c r="R7601" t="s">
        <v>1179</v>
      </c>
    </row>
    <row r="7602" spans="1:18" x14ac:dyDescent="0.3">
      <c r="A7602">
        <v>7818</v>
      </c>
      <c r="B7602" t="s">
        <v>109</v>
      </c>
      <c r="C7602">
        <v>2010</v>
      </c>
      <c r="D7602">
        <v>110000</v>
      </c>
      <c r="E7602">
        <v>88000</v>
      </c>
      <c r="F7602" t="s">
        <v>56</v>
      </c>
      <c r="G7602" t="s">
        <v>1035</v>
      </c>
      <c r="H7602" t="s">
        <v>2527</v>
      </c>
      <c r="I7602" t="s">
        <v>22</v>
      </c>
      <c r="J7602" t="s">
        <v>23</v>
      </c>
      <c r="K7602" t="s">
        <v>24</v>
      </c>
      <c r="L7602" t="s">
        <v>25</v>
      </c>
      <c r="M7602" t="s">
        <v>263</v>
      </c>
      <c r="N7602">
        <v>1248</v>
      </c>
      <c r="O7602" t="s">
        <v>48</v>
      </c>
      <c r="P7602" t="s">
        <v>209</v>
      </c>
      <c r="Q7602">
        <v>5</v>
      </c>
      <c r="R7602" t="s">
        <v>1179</v>
      </c>
    </row>
    <row r="7603" spans="1:18" x14ac:dyDescent="0.3">
      <c r="A7603">
        <v>7819</v>
      </c>
      <c r="B7603" t="s">
        <v>88</v>
      </c>
      <c r="C7603">
        <v>2012</v>
      </c>
      <c r="D7603">
        <v>500000</v>
      </c>
      <c r="E7603">
        <v>200000</v>
      </c>
      <c r="F7603" t="s">
        <v>124</v>
      </c>
      <c r="G7603" t="s">
        <v>196</v>
      </c>
      <c r="H7603" t="s">
        <v>831</v>
      </c>
      <c r="I7603" t="s">
        <v>22</v>
      </c>
      <c r="J7603" t="s">
        <v>23</v>
      </c>
      <c r="K7603" t="s">
        <v>24</v>
      </c>
      <c r="L7603" t="s">
        <v>304</v>
      </c>
      <c r="M7603" t="s">
        <v>282</v>
      </c>
      <c r="N7603">
        <v>2179</v>
      </c>
      <c r="O7603" t="s">
        <v>446</v>
      </c>
      <c r="P7603" t="s">
        <v>447</v>
      </c>
      <c r="Q7603">
        <v>7</v>
      </c>
      <c r="R7603" t="s">
        <v>1179</v>
      </c>
    </row>
    <row r="7604" spans="1:18" x14ac:dyDescent="0.3">
      <c r="A7604">
        <v>7820</v>
      </c>
      <c r="B7604" t="s">
        <v>88</v>
      </c>
      <c r="C7604">
        <v>2012</v>
      </c>
      <c r="D7604">
        <v>700000</v>
      </c>
      <c r="E7604">
        <v>60000</v>
      </c>
      <c r="F7604" t="s">
        <v>124</v>
      </c>
      <c r="G7604" t="s">
        <v>196</v>
      </c>
      <c r="H7604" t="s">
        <v>2528</v>
      </c>
      <c r="I7604" t="s">
        <v>22</v>
      </c>
      <c r="J7604" t="s">
        <v>23</v>
      </c>
      <c r="K7604" t="s">
        <v>24</v>
      </c>
      <c r="L7604" t="s">
        <v>33</v>
      </c>
      <c r="M7604" t="s">
        <v>282</v>
      </c>
      <c r="N7604">
        <v>2179</v>
      </c>
      <c r="O7604" t="s">
        <v>446</v>
      </c>
      <c r="P7604" t="s">
        <v>447</v>
      </c>
      <c r="Q7604">
        <v>7</v>
      </c>
      <c r="R7604" t="s">
        <v>1179</v>
      </c>
    </row>
    <row r="7605" spans="1:18" x14ac:dyDescent="0.3">
      <c r="A7605">
        <v>7821</v>
      </c>
      <c r="B7605" t="s">
        <v>239</v>
      </c>
      <c r="C7605">
        <v>2012</v>
      </c>
      <c r="D7605">
        <v>900000</v>
      </c>
      <c r="E7605">
        <v>155000</v>
      </c>
      <c r="F7605" t="s">
        <v>124</v>
      </c>
      <c r="G7605" t="s">
        <v>196</v>
      </c>
      <c r="H7605" t="s">
        <v>2528</v>
      </c>
      <c r="I7605" t="s">
        <v>22</v>
      </c>
      <c r="J7605" t="s">
        <v>23</v>
      </c>
      <c r="K7605" t="s">
        <v>154</v>
      </c>
      <c r="L7605" t="s">
        <v>33</v>
      </c>
      <c r="M7605" t="s">
        <v>1397</v>
      </c>
      <c r="N7605">
        <v>1995</v>
      </c>
      <c r="O7605" t="s">
        <v>1398</v>
      </c>
      <c r="P7605" t="s">
        <v>2529</v>
      </c>
      <c r="Q7605">
        <v>4</v>
      </c>
      <c r="R7605" t="s">
        <v>1179</v>
      </c>
    </row>
    <row r="7606" spans="1:18" x14ac:dyDescent="0.3">
      <c r="A7606">
        <v>7822</v>
      </c>
      <c r="B7606" t="s">
        <v>18</v>
      </c>
      <c r="C7606">
        <v>2005</v>
      </c>
      <c r="D7606">
        <v>150000</v>
      </c>
      <c r="E7606">
        <v>80000</v>
      </c>
      <c r="F7606" t="s">
        <v>124</v>
      </c>
      <c r="G7606" t="s">
        <v>196</v>
      </c>
      <c r="H7606" t="s">
        <v>2528</v>
      </c>
      <c r="I7606" t="s">
        <v>41</v>
      </c>
      <c r="J7606" t="s">
        <v>23</v>
      </c>
      <c r="K7606" t="s">
        <v>24</v>
      </c>
      <c r="L7606" t="s">
        <v>33</v>
      </c>
      <c r="M7606" t="s">
        <v>85</v>
      </c>
      <c r="N7606">
        <v>998</v>
      </c>
      <c r="O7606" t="s">
        <v>67</v>
      </c>
      <c r="P7606" t="s">
        <v>141</v>
      </c>
      <c r="Q7606">
        <v>5</v>
      </c>
      <c r="R7606" t="s">
        <v>1179</v>
      </c>
    </row>
    <row r="7607" spans="1:18" x14ac:dyDescent="0.3">
      <c r="A7607">
        <v>7823</v>
      </c>
      <c r="B7607" t="s">
        <v>296</v>
      </c>
      <c r="C7607">
        <v>2013</v>
      </c>
      <c r="D7607">
        <v>275000</v>
      </c>
      <c r="E7607">
        <v>80000</v>
      </c>
      <c r="F7607" t="s">
        <v>124</v>
      </c>
      <c r="G7607" t="s">
        <v>196</v>
      </c>
      <c r="H7607" t="s">
        <v>831</v>
      </c>
      <c r="I7607" t="s">
        <v>41</v>
      </c>
      <c r="J7607" t="s">
        <v>23</v>
      </c>
      <c r="K7607" t="s">
        <v>24</v>
      </c>
      <c r="L7607" t="s">
        <v>42</v>
      </c>
      <c r="M7607" t="s">
        <v>436</v>
      </c>
      <c r="N7607">
        <v>1498</v>
      </c>
      <c r="O7607" t="s">
        <v>437</v>
      </c>
      <c r="P7607" t="s">
        <v>438</v>
      </c>
      <c r="Q7607">
        <v>5</v>
      </c>
      <c r="R7607" t="s">
        <v>1179</v>
      </c>
    </row>
    <row r="7608" spans="1:18" x14ac:dyDescent="0.3">
      <c r="A7608">
        <v>7824</v>
      </c>
      <c r="B7608" t="s">
        <v>18</v>
      </c>
      <c r="C7608">
        <v>2014</v>
      </c>
      <c r="D7608">
        <v>455000</v>
      </c>
      <c r="E7608">
        <v>40000</v>
      </c>
      <c r="F7608" t="s">
        <v>56</v>
      </c>
      <c r="G7608" t="s">
        <v>57</v>
      </c>
      <c r="H7608" t="s">
        <v>1486</v>
      </c>
      <c r="I7608" t="s">
        <v>22</v>
      </c>
      <c r="J7608" t="s">
        <v>23</v>
      </c>
      <c r="K7608" t="s">
        <v>24</v>
      </c>
      <c r="L7608" t="s">
        <v>25</v>
      </c>
      <c r="M7608" t="s">
        <v>424</v>
      </c>
      <c r="N7608">
        <v>1248</v>
      </c>
      <c r="O7608" t="s">
        <v>27</v>
      </c>
      <c r="P7608" t="s">
        <v>28</v>
      </c>
      <c r="Q7608">
        <v>5</v>
      </c>
      <c r="R7608" t="s">
        <v>1179</v>
      </c>
    </row>
    <row r="7609" spans="1:18" x14ac:dyDescent="0.3">
      <c r="A7609">
        <v>7825</v>
      </c>
      <c r="B7609" t="s">
        <v>46</v>
      </c>
      <c r="C7609">
        <v>2015</v>
      </c>
      <c r="D7609">
        <v>900000</v>
      </c>
      <c r="E7609">
        <v>50000</v>
      </c>
      <c r="F7609" t="s">
        <v>56</v>
      </c>
      <c r="G7609" t="s">
        <v>57</v>
      </c>
      <c r="H7609" t="s">
        <v>1477</v>
      </c>
      <c r="I7609" t="s">
        <v>22</v>
      </c>
      <c r="J7609" t="s">
        <v>23</v>
      </c>
      <c r="K7609" t="s">
        <v>24</v>
      </c>
      <c r="L7609" t="s">
        <v>25</v>
      </c>
      <c r="M7609" t="s">
        <v>300</v>
      </c>
      <c r="N7609">
        <v>1582</v>
      </c>
      <c r="O7609" t="s">
        <v>301</v>
      </c>
      <c r="P7609" t="s">
        <v>302</v>
      </c>
      <c r="Q7609">
        <v>5</v>
      </c>
      <c r="R7609" t="s">
        <v>1179</v>
      </c>
    </row>
    <row r="7610" spans="1:18" x14ac:dyDescent="0.3">
      <c r="A7610">
        <v>7826</v>
      </c>
      <c r="B7610" t="s">
        <v>18</v>
      </c>
      <c r="C7610">
        <v>2014</v>
      </c>
      <c r="D7610">
        <v>455000</v>
      </c>
      <c r="E7610">
        <v>40000</v>
      </c>
      <c r="F7610" t="s">
        <v>56</v>
      </c>
      <c r="G7610" t="s">
        <v>57</v>
      </c>
      <c r="H7610" t="s">
        <v>1479</v>
      </c>
      <c r="I7610" t="s">
        <v>22</v>
      </c>
      <c r="J7610" t="s">
        <v>23</v>
      </c>
      <c r="K7610" t="s">
        <v>24</v>
      </c>
      <c r="L7610" t="s">
        <v>25</v>
      </c>
      <c r="M7610" t="s">
        <v>229</v>
      </c>
      <c r="N7610">
        <v>1248</v>
      </c>
      <c r="O7610" t="s">
        <v>27</v>
      </c>
      <c r="P7610" t="s">
        <v>28</v>
      </c>
      <c r="Q7610">
        <v>5</v>
      </c>
      <c r="R7610" t="s">
        <v>1179</v>
      </c>
    </row>
    <row r="7611" spans="1:18" x14ac:dyDescent="0.3">
      <c r="A7611">
        <v>7827</v>
      </c>
      <c r="B7611" t="s">
        <v>37</v>
      </c>
      <c r="C7611">
        <v>2017</v>
      </c>
      <c r="D7611">
        <v>650000</v>
      </c>
      <c r="E7611">
        <v>47000</v>
      </c>
      <c r="F7611" t="s">
        <v>56</v>
      </c>
      <c r="G7611" t="s">
        <v>57</v>
      </c>
      <c r="H7611" t="s">
        <v>1486</v>
      </c>
      <c r="I7611" t="s">
        <v>22</v>
      </c>
      <c r="J7611" t="s">
        <v>23</v>
      </c>
      <c r="K7611" t="s">
        <v>24</v>
      </c>
      <c r="L7611" t="s">
        <v>33</v>
      </c>
      <c r="M7611" t="s">
        <v>182</v>
      </c>
      <c r="N7611">
        <v>1498</v>
      </c>
      <c r="O7611" t="s">
        <v>105</v>
      </c>
      <c r="P7611" t="s">
        <v>95</v>
      </c>
      <c r="Q7611">
        <v>5</v>
      </c>
      <c r="R7611" t="s">
        <v>1179</v>
      </c>
    </row>
    <row r="7612" spans="1:18" x14ac:dyDescent="0.3">
      <c r="A7612">
        <v>7828</v>
      </c>
      <c r="B7612" t="s">
        <v>46</v>
      </c>
      <c r="C7612">
        <v>2018</v>
      </c>
      <c r="D7612">
        <v>551000</v>
      </c>
      <c r="E7612">
        <v>20000</v>
      </c>
      <c r="F7612" t="s">
        <v>56</v>
      </c>
      <c r="G7612" t="s">
        <v>57</v>
      </c>
      <c r="H7612" t="s">
        <v>1477</v>
      </c>
      <c r="I7612" t="s">
        <v>41</v>
      </c>
      <c r="J7612" t="s">
        <v>23</v>
      </c>
      <c r="K7612" t="s">
        <v>24</v>
      </c>
      <c r="L7612" t="s">
        <v>33</v>
      </c>
      <c r="M7612" t="s">
        <v>85</v>
      </c>
      <c r="N7612">
        <v>1197</v>
      </c>
      <c r="O7612" t="s">
        <v>54</v>
      </c>
      <c r="P7612" t="s">
        <v>55</v>
      </c>
      <c r="Q7612">
        <v>5</v>
      </c>
      <c r="R7612" t="s">
        <v>1179</v>
      </c>
    </row>
    <row r="7613" spans="1:18" x14ac:dyDescent="0.3">
      <c r="A7613">
        <v>7829</v>
      </c>
      <c r="B7613" t="s">
        <v>221</v>
      </c>
      <c r="C7613">
        <v>2017</v>
      </c>
      <c r="D7613">
        <v>650000</v>
      </c>
      <c r="E7613">
        <v>49060</v>
      </c>
      <c r="F7613" t="s">
        <v>56</v>
      </c>
      <c r="G7613" t="s">
        <v>57</v>
      </c>
      <c r="H7613" t="s">
        <v>1477</v>
      </c>
      <c r="I7613" t="s">
        <v>22</v>
      </c>
      <c r="J7613" t="s">
        <v>23</v>
      </c>
      <c r="K7613" t="s">
        <v>24</v>
      </c>
      <c r="L7613" t="s">
        <v>25</v>
      </c>
      <c r="M7613" t="s">
        <v>222</v>
      </c>
      <c r="N7613">
        <v>1498</v>
      </c>
      <c r="O7613" t="s">
        <v>223</v>
      </c>
      <c r="P7613" t="s">
        <v>224</v>
      </c>
      <c r="Q7613">
        <v>5</v>
      </c>
      <c r="R7613" t="s">
        <v>1179</v>
      </c>
    </row>
    <row r="7614" spans="1:18" x14ac:dyDescent="0.3">
      <c r="A7614">
        <v>7830</v>
      </c>
      <c r="B7614" t="s">
        <v>46</v>
      </c>
      <c r="C7614">
        <v>2015</v>
      </c>
      <c r="D7614">
        <v>600000</v>
      </c>
      <c r="E7614">
        <v>60000</v>
      </c>
      <c r="F7614" t="s">
        <v>56</v>
      </c>
      <c r="G7614" t="s">
        <v>57</v>
      </c>
      <c r="H7614" t="s">
        <v>1486</v>
      </c>
      <c r="I7614" t="s">
        <v>41</v>
      </c>
      <c r="J7614" t="s">
        <v>23</v>
      </c>
      <c r="K7614" t="s">
        <v>24</v>
      </c>
      <c r="L7614" t="s">
        <v>25</v>
      </c>
      <c r="M7614" t="s">
        <v>133</v>
      </c>
      <c r="N7614">
        <v>1197</v>
      </c>
      <c r="O7614" t="s">
        <v>134</v>
      </c>
      <c r="P7614" t="s">
        <v>135</v>
      </c>
      <c r="Q7614">
        <v>5</v>
      </c>
      <c r="R7614" t="s">
        <v>1179</v>
      </c>
    </row>
    <row r="7615" spans="1:18" x14ac:dyDescent="0.3">
      <c r="A7615">
        <v>7831</v>
      </c>
      <c r="B7615" t="s">
        <v>18</v>
      </c>
      <c r="C7615">
        <v>2013</v>
      </c>
      <c r="D7615">
        <v>235000</v>
      </c>
      <c r="E7615">
        <v>18000</v>
      </c>
      <c r="F7615" t="s">
        <v>56</v>
      </c>
      <c r="G7615" t="s">
        <v>57</v>
      </c>
      <c r="H7615" t="s">
        <v>1477</v>
      </c>
      <c r="I7615" t="s">
        <v>41</v>
      </c>
      <c r="J7615" t="s">
        <v>23</v>
      </c>
      <c r="K7615" t="s">
        <v>24</v>
      </c>
      <c r="L7615" t="s">
        <v>25</v>
      </c>
      <c r="M7615" t="s">
        <v>430</v>
      </c>
      <c r="N7615">
        <v>796</v>
      </c>
      <c r="O7615" t="s">
        <v>118</v>
      </c>
      <c r="P7615" t="s">
        <v>119</v>
      </c>
      <c r="Q7615">
        <v>5</v>
      </c>
      <c r="R7615" t="s">
        <v>1179</v>
      </c>
    </row>
    <row r="7616" spans="1:18" x14ac:dyDescent="0.3">
      <c r="A7616">
        <v>7832</v>
      </c>
      <c r="B7616" t="s">
        <v>69</v>
      </c>
      <c r="C7616">
        <v>2018</v>
      </c>
      <c r="D7616">
        <v>800000</v>
      </c>
      <c r="E7616">
        <v>37161</v>
      </c>
      <c r="F7616" t="s">
        <v>56</v>
      </c>
      <c r="G7616" t="s">
        <v>57</v>
      </c>
      <c r="H7616" t="s">
        <v>1479</v>
      </c>
      <c r="I7616" t="s">
        <v>22</v>
      </c>
      <c r="J7616" t="s">
        <v>158</v>
      </c>
      <c r="K7616" t="s">
        <v>24</v>
      </c>
      <c r="L7616" t="s">
        <v>25</v>
      </c>
      <c r="M7616" t="s">
        <v>591</v>
      </c>
      <c r="N7616">
        <v>1498</v>
      </c>
      <c r="O7616" t="s">
        <v>720</v>
      </c>
      <c r="P7616" t="s">
        <v>568</v>
      </c>
      <c r="Q7616">
        <v>5</v>
      </c>
      <c r="R7616" t="s">
        <v>1179</v>
      </c>
    </row>
    <row r="7617" spans="1:18" x14ac:dyDescent="0.3">
      <c r="A7617">
        <v>7833</v>
      </c>
      <c r="B7617" t="s">
        <v>46</v>
      </c>
      <c r="C7617">
        <v>2016</v>
      </c>
      <c r="D7617">
        <v>1050000</v>
      </c>
      <c r="E7617">
        <v>80000</v>
      </c>
      <c r="F7617" t="s">
        <v>56</v>
      </c>
      <c r="G7617" t="s">
        <v>57</v>
      </c>
      <c r="H7617" t="s">
        <v>1479</v>
      </c>
      <c r="I7617" t="s">
        <v>22</v>
      </c>
      <c r="J7617" t="s">
        <v>23</v>
      </c>
      <c r="K7617" t="s">
        <v>24</v>
      </c>
      <c r="L7617" t="s">
        <v>25</v>
      </c>
      <c r="M7617" t="s">
        <v>300</v>
      </c>
      <c r="N7617">
        <v>1582</v>
      </c>
      <c r="O7617" t="s">
        <v>301</v>
      </c>
      <c r="P7617" t="s">
        <v>302</v>
      </c>
      <c r="Q7617">
        <v>5</v>
      </c>
      <c r="R7617" t="s">
        <v>1179</v>
      </c>
    </row>
    <row r="7618" spans="1:18" x14ac:dyDescent="0.3">
      <c r="A7618">
        <v>7834</v>
      </c>
      <c r="B7618" t="s">
        <v>109</v>
      </c>
      <c r="C7618">
        <v>2012</v>
      </c>
      <c r="D7618">
        <v>45000</v>
      </c>
      <c r="E7618">
        <v>28000</v>
      </c>
      <c r="F7618" t="s">
        <v>56</v>
      </c>
      <c r="G7618" t="s">
        <v>57</v>
      </c>
      <c r="H7618" t="s">
        <v>1477</v>
      </c>
      <c r="I7618" t="s">
        <v>41</v>
      </c>
      <c r="J7618" t="s">
        <v>23</v>
      </c>
      <c r="K7618" t="s">
        <v>24</v>
      </c>
      <c r="L7618" t="s">
        <v>33</v>
      </c>
      <c r="M7618" t="s">
        <v>465</v>
      </c>
      <c r="N7618">
        <v>624</v>
      </c>
      <c r="O7618" t="s">
        <v>521</v>
      </c>
      <c r="P7618" t="s">
        <v>816</v>
      </c>
      <c r="Q7618">
        <v>4</v>
      </c>
      <c r="R7618" t="s">
        <v>1179</v>
      </c>
    </row>
    <row r="7619" spans="1:18" x14ac:dyDescent="0.3">
      <c r="A7619">
        <v>7835</v>
      </c>
      <c r="B7619" t="s">
        <v>46</v>
      </c>
      <c r="C7619">
        <v>2013</v>
      </c>
      <c r="D7619">
        <v>450000</v>
      </c>
      <c r="E7619">
        <v>100000</v>
      </c>
      <c r="F7619" t="s">
        <v>56</v>
      </c>
      <c r="G7619" t="s">
        <v>57</v>
      </c>
      <c r="H7619" t="s">
        <v>1479</v>
      </c>
      <c r="I7619" t="s">
        <v>41</v>
      </c>
      <c r="J7619" t="s">
        <v>23</v>
      </c>
      <c r="K7619" t="s">
        <v>154</v>
      </c>
      <c r="L7619" t="s">
        <v>33</v>
      </c>
      <c r="M7619" t="s">
        <v>2471</v>
      </c>
      <c r="N7619">
        <v>1591</v>
      </c>
      <c r="O7619" t="s">
        <v>143</v>
      </c>
      <c r="P7619" t="s">
        <v>492</v>
      </c>
      <c r="Q7619">
        <v>5</v>
      </c>
      <c r="R7619" t="s">
        <v>1179</v>
      </c>
    </row>
    <row r="7620" spans="1:18" x14ac:dyDescent="0.3">
      <c r="A7620">
        <v>7836</v>
      </c>
      <c r="B7620" t="s">
        <v>221</v>
      </c>
      <c r="C7620">
        <v>2014</v>
      </c>
      <c r="D7620">
        <v>391000</v>
      </c>
      <c r="E7620">
        <v>120000</v>
      </c>
      <c r="F7620" t="s">
        <v>56</v>
      </c>
      <c r="G7620" t="s">
        <v>57</v>
      </c>
      <c r="H7620" t="s">
        <v>1486</v>
      </c>
      <c r="I7620" t="s">
        <v>22</v>
      </c>
      <c r="J7620" t="s">
        <v>23</v>
      </c>
      <c r="K7620" t="s">
        <v>24</v>
      </c>
      <c r="L7620" t="s">
        <v>33</v>
      </c>
      <c r="M7620" t="s">
        <v>53</v>
      </c>
      <c r="N7620">
        <v>1498</v>
      </c>
      <c r="O7620" t="s">
        <v>108</v>
      </c>
      <c r="P7620" t="s">
        <v>548</v>
      </c>
      <c r="Q7620">
        <v>5</v>
      </c>
      <c r="R7620" t="s">
        <v>1179</v>
      </c>
    </row>
    <row r="7621" spans="1:18" x14ac:dyDescent="0.3">
      <c r="A7621">
        <v>7837</v>
      </c>
      <c r="B7621" t="s">
        <v>120</v>
      </c>
      <c r="C7621">
        <v>2013</v>
      </c>
      <c r="D7621">
        <v>380000</v>
      </c>
      <c r="E7621">
        <v>70000</v>
      </c>
      <c r="F7621" t="s">
        <v>56</v>
      </c>
      <c r="G7621" t="s">
        <v>57</v>
      </c>
      <c r="H7621" t="s">
        <v>1477</v>
      </c>
      <c r="I7621" t="s">
        <v>22</v>
      </c>
      <c r="J7621" t="s">
        <v>23</v>
      </c>
      <c r="K7621" t="s">
        <v>24</v>
      </c>
      <c r="L7621" t="s">
        <v>33</v>
      </c>
      <c r="M7621" t="s">
        <v>121</v>
      </c>
      <c r="N7621">
        <v>1248</v>
      </c>
      <c r="O7621" t="s">
        <v>122</v>
      </c>
      <c r="P7621" t="s">
        <v>123</v>
      </c>
      <c r="Q7621">
        <v>7</v>
      </c>
      <c r="R7621" t="s">
        <v>1179</v>
      </c>
    </row>
    <row r="7622" spans="1:18" x14ac:dyDescent="0.3">
      <c r="A7622">
        <v>7838</v>
      </c>
      <c r="B7622" t="s">
        <v>18</v>
      </c>
      <c r="C7622">
        <v>2010</v>
      </c>
      <c r="D7622">
        <v>170000</v>
      </c>
      <c r="E7622">
        <v>90000</v>
      </c>
      <c r="F7622" t="s">
        <v>19</v>
      </c>
      <c r="G7622" t="s">
        <v>912</v>
      </c>
      <c r="H7622" t="s">
        <v>1454</v>
      </c>
      <c r="I7622" t="s">
        <v>41</v>
      </c>
      <c r="J7622" t="s">
        <v>23</v>
      </c>
      <c r="K7622" t="s">
        <v>24</v>
      </c>
      <c r="L7622" t="s">
        <v>33</v>
      </c>
      <c r="M7622" t="s">
        <v>85</v>
      </c>
      <c r="N7622">
        <v>1061</v>
      </c>
      <c r="O7622" t="s">
        <v>86</v>
      </c>
      <c r="P7622" t="s">
        <v>87</v>
      </c>
      <c r="Q7622">
        <v>5</v>
      </c>
      <c r="R7622" t="s">
        <v>1179</v>
      </c>
    </row>
    <row r="7623" spans="1:18" x14ac:dyDescent="0.3">
      <c r="A7623">
        <v>7839</v>
      </c>
      <c r="B7623" t="s">
        <v>109</v>
      </c>
      <c r="C7623">
        <v>2011</v>
      </c>
      <c r="D7623">
        <v>250000</v>
      </c>
      <c r="E7623">
        <v>90000</v>
      </c>
      <c r="F7623" t="s">
        <v>19</v>
      </c>
      <c r="G7623" t="s">
        <v>912</v>
      </c>
      <c r="H7623" t="s">
        <v>825</v>
      </c>
      <c r="I7623" t="s">
        <v>22</v>
      </c>
      <c r="J7623" t="s">
        <v>23</v>
      </c>
      <c r="K7623" t="s">
        <v>24</v>
      </c>
      <c r="L7623" t="s">
        <v>33</v>
      </c>
      <c r="M7623" t="s">
        <v>727</v>
      </c>
      <c r="N7623">
        <v>2179</v>
      </c>
      <c r="O7623" t="s">
        <v>728</v>
      </c>
      <c r="P7623" t="s">
        <v>224</v>
      </c>
      <c r="Q7623">
        <v>7</v>
      </c>
      <c r="R7623" t="s">
        <v>1179</v>
      </c>
    </row>
    <row r="7624" spans="1:18" x14ac:dyDescent="0.3">
      <c r="A7624">
        <v>7840</v>
      </c>
      <c r="B7624" t="s">
        <v>65</v>
      </c>
      <c r="C7624">
        <v>2011</v>
      </c>
      <c r="D7624">
        <v>800000</v>
      </c>
      <c r="E7624">
        <v>60000</v>
      </c>
      <c r="F7624" t="s">
        <v>19</v>
      </c>
      <c r="G7624" t="s">
        <v>912</v>
      </c>
      <c r="H7624" t="s">
        <v>825</v>
      </c>
      <c r="I7624" t="s">
        <v>22</v>
      </c>
      <c r="J7624" t="s">
        <v>23</v>
      </c>
      <c r="K7624" t="s">
        <v>24</v>
      </c>
      <c r="L7624" t="s">
        <v>25</v>
      </c>
      <c r="M7624" t="s">
        <v>475</v>
      </c>
      <c r="N7624">
        <v>2494</v>
      </c>
      <c r="O7624" t="s">
        <v>476</v>
      </c>
      <c r="P7624" t="s">
        <v>477</v>
      </c>
      <c r="Q7624">
        <v>7</v>
      </c>
      <c r="R7624" t="s">
        <v>1179</v>
      </c>
    </row>
    <row r="7625" spans="1:18" x14ac:dyDescent="0.3">
      <c r="A7625">
        <v>7841</v>
      </c>
      <c r="B7625" t="s">
        <v>65</v>
      </c>
      <c r="C7625">
        <v>2014</v>
      </c>
      <c r="D7625">
        <v>1380000</v>
      </c>
      <c r="E7625">
        <v>150000</v>
      </c>
      <c r="F7625" t="s">
        <v>19</v>
      </c>
      <c r="G7625" t="s">
        <v>912</v>
      </c>
      <c r="H7625" t="s">
        <v>2530</v>
      </c>
      <c r="I7625" t="s">
        <v>22</v>
      </c>
      <c r="J7625" t="s">
        <v>23</v>
      </c>
      <c r="K7625" t="s">
        <v>24</v>
      </c>
      <c r="L7625" t="s">
        <v>25</v>
      </c>
      <c r="M7625" t="s">
        <v>396</v>
      </c>
      <c r="N7625">
        <v>2982</v>
      </c>
      <c r="O7625" t="s">
        <v>168</v>
      </c>
      <c r="P7625" t="s">
        <v>169</v>
      </c>
      <c r="Q7625">
        <v>7</v>
      </c>
      <c r="R7625" t="s">
        <v>1179</v>
      </c>
    </row>
    <row r="7626" spans="1:18" x14ac:dyDescent="0.3">
      <c r="A7626">
        <v>7842</v>
      </c>
      <c r="B7626" t="s">
        <v>88</v>
      </c>
      <c r="C7626">
        <v>2014</v>
      </c>
      <c r="D7626">
        <v>700000</v>
      </c>
      <c r="E7626">
        <v>24000</v>
      </c>
      <c r="F7626" t="s">
        <v>19</v>
      </c>
      <c r="G7626" t="s">
        <v>912</v>
      </c>
      <c r="H7626" t="s">
        <v>2530</v>
      </c>
      <c r="I7626" t="s">
        <v>22</v>
      </c>
      <c r="J7626" t="s">
        <v>23</v>
      </c>
      <c r="K7626" t="s">
        <v>24</v>
      </c>
      <c r="L7626" t="s">
        <v>25</v>
      </c>
      <c r="M7626" t="s">
        <v>478</v>
      </c>
      <c r="N7626">
        <v>2498</v>
      </c>
      <c r="O7626" t="s">
        <v>479</v>
      </c>
      <c r="P7626" t="s">
        <v>480</v>
      </c>
      <c r="Q7626">
        <v>6</v>
      </c>
      <c r="R7626" t="s">
        <v>1179</v>
      </c>
    </row>
    <row r="7627" spans="1:18" x14ac:dyDescent="0.3">
      <c r="A7627">
        <v>7843</v>
      </c>
      <c r="B7627" t="s">
        <v>37</v>
      </c>
      <c r="C7627">
        <v>2016</v>
      </c>
      <c r="D7627">
        <v>450000</v>
      </c>
      <c r="E7627">
        <v>100000</v>
      </c>
      <c r="F7627" t="s">
        <v>19</v>
      </c>
      <c r="G7627" t="s">
        <v>912</v>
      </c>
      <c r="H7627" t="s">
        <v>2530</v>
      </c>
      <c r="I7627" t="s">
        <v>22</v>
      </c>
      <c r="J7627" t="s">
        <v>23</v>
      </c>
      <c r="K7627" t="s">
        <v>24</v>
      </c>
      <c r="L7627" t="s">
        <v>33</v>
      </c>
      <c r="M7627" t="s">
        <v>731</v>
      </c>
      <c r="N7627">
        <v>1498</v>
      </c>
      <c r="O7627" t="s">
        <v>105</v>
      </c>
      <c r="P7627" t="s">
        <v>95</v>
      </c>
      <c r="Q7627">
        <v>7</v>
      </c>
      <c r="R7627" t="s">
        <v>1179</v>
      </c>
    </row>
    <row r="7628" spans="1:18" x14ac:dyDescent="0.3">
      <c r="A7628">
        <v>7844</v>
      </c>
      <c r="B7628" t="s">
        <v>88</v>
      </c>
      <c r="C7628">
        <v>2018</v>
      </c>
      <c r="D7628">
        <v>650000</v>
      </c>
      <c r="E7628">
        <v>6000</v>
      </c>
      <c r="F7628" t="s">
        <v>19</v>
      </c>
      <c r="G7628" t="s">
        <v>912</v>
      </c>
      <c r="H7628" t="s">
        <v>2503</v>
      </c>
      <c r="I7628" t="s">
        <v>41</v>
      </c>
      <c r="J7628" t="s">
        <v>23</v>
      </c>
      <c r="K7628" t="s">
        <v>24</v>
      </c>
      <c r="L7628" t="s">
        <v>25</v>
      </c>
      <c r="M7628" t="s">
        <v>89</v>
      </c>
      <c r="N7628">
        <v>1198</v>
      </c>
      <c r="O7628" t="s">
        <v>90</v>
      </c>
      <c r="P7628" t="s">
        <v>91</v>
      </c>
      <c r="Q7628">
        <v>6</v>
      </c>
      <c r="R7628" t="s">
        <v>1179</v>
      </c>
    </row>
    <row r="7629" spans="1:18" x14ac:dyDescent="0.3">
      <c r="A7629">
        <v>7845</v>
      </c>
      <c r="B7629" t="s">
        <v>88</v>
      </c>
      <c r="C7629">
        <v>2013</v>
      </c>
      <c r="D7629">
        <v>950000</v>
      </c>
      <c r="E7629">
        <v>49700</v>
      </c>
      <c r="F7629" t="s">
        <v>19</v>
      </c>
      <c r="G7629" t="s">
        <v>912</v>
      </c>
      <c r="H7629" t="s">
        <v>2503</v>
      </c>
      <c r="I7629" t="s">
        <v>22</v>
      </c>
      <c r="J7629" t="s">
        <v>23</v>
      </c>
      <c r="K7629" t="s">
        <v>24</v>
      </c>
      <c r="L7629" t="s">
        <v>25</v>
      </c>
      <c r="M7629" t="s">
        <v>282</v>
      </c>
      <c r="N7629">
        <v>2179</v>
      </c>
      <c r="O7629" t="s">
        <v>446</v>
      </c>
      <c r="P7629" t="s">
        <v>447</v>
      </c>
      <c r="Q7629">
        <v>7</v>
      </c>
      <c r="R7629" t="s">
        <v>1179</v>
      </c>
    </row>
    <row r="7630" spans="1:18" x14ac:dyDescent="0.3">
      <c r="A7630">
        <v>7846</v>
      </c>
      <c r="B7630" t="s">
        <v>65</v>
      </c>
      <c r="C7630">
        <v>2007</v>
      </c>
      <c r="D7630">
        <v>626000</v>
      </c>
      <c r="E7630">
        <v>80000</v>
      </c>
      <c r="F7630" t="s">
        <v>19</v>
      </c>
      <c r="G7630" t="s">
        <v>912</v>
      </c>
      <c r="H7630" t="s">
        <v>2503</v>
      </c>
      <c r="I7630" t="s">
        <v>22</v>
      </c>
      <c r="J7630" t="s">
        <v>23</v>
      </c>
      <c r="K7630" t="s">
        <v>24</v>
      </c>
      <c r="L7630" t="s">
        <v>33</v>
      </c>
      <c r="M7630" t="s">
        <v>475</v>
      </c>
      <c r="N7630">
        <v>2494</v>
      </c>
      <c r="O7630" t="s">
        <v>476</v>
      </c>
      <c r="P7630" t="s">
        <v>477</v>
      </c>
      <c r="Q7630">
        <v>7</v>
      </c>
      <c r="R7630" t="s">
        <v>1179</v>
      </c>
    </row>
    <row r="7631" spans="1:18" x14ac:dyDescent="0.3">
      <c r="A7631">
        <v>7848</v>
      </c>
      <c r="B7631" t="s">
        <v>18</v>
      </c>
      <c r="C7631">
        <v>2019</v>
      </c>
      <c r="D7631">
        <v>600000</v>
      </c>
      <c r="E7631">
        <v>10000</v>
      </c>
      <c r="F7631" t="s">
        <v>19</v>
      </c>
      <c r="G7631" t="s">
        <v>912</v>
      </c>
      <c r="H7631" t="s">
        <v>2503</v>
      </c>
      <c r="I7631" t="s">
        <v>41</v>
      </c>
      <c r="J7631" t="s">
        <v>23</v>
      </c>
      <c r="K7631" t="s">
        <v>154</v>
      </c>
      <c r="L7631" t="s">
        <v>25</v>
      </c>
      <c r="M7631" t="s">
        <v>264</v>
      </c>
      <c r="N7631">
        <v>1197</v>
      </c>
      <c r="O7631" t="s">
        <v>265</v>
      </c>
      <c r="P7631" t="s">
        <v>266</v>
      </c>
      <c r="Q7631">
        <v>5</v>
      </c>
      <c r="R7631" t="s">
        <v>1179</v>
      </c>
    </row>
    <row r="7632" spans="1:18" x14ac:dyDescent="0.3">
      <c r="A7632">
        <v>7849</v>
      </c>
      <c r="B7632" t="s">
        <v>75</v>
      </c>
      <c r="C7632">
        <v>2019</v>
      </c>
      <c r="D7632">
        <v>290000</v>
      </c>
      <c r="E7632">
        <v>21000</v>
      </c>
      <c r="F7632" t="s">
        <v>19</v>
      </c>
      <c r="G7632" t="s">
        <v>912</v>
      </c>
      <c r="H7632" t="s">
        <v>1454</v>
      </c>
      <c r="I7632" t="s">
        <v>41</v>
      </c>
      <c r="J7632" t="s">
        <v>23</v>
      </c>
      <c r="K7632" t="s">
        <v>24</v>
      </c>
      <c r="L7632" t="s">
        <v>25</v>
      </c>
      <c r="M7632" t="s">
        <v>427</v>
      </c>
      <c r="N7632">
        <v>799</v>
      </c>
      <c r="O7632" t="s">
        <v>428</v>
      </c>
      <c r="P7632" t="s">
        <v>429</v>
      </c>
      <c r="Q7632">
        <v>5</v>
      </c>
      <c r="R7632" t="s">
        <v>1179</v>
      </c>
    </row>
    <row r="7633" spans="1:18" x14ac:dyDescent="0.3">
      <c r="A7633">
        <v>7850</v>
      </c>
      <c r="B7633" t="s">
        <v>18</v>
      </c>
      <c r="C7633">
        <v>2013</v>
      </c>
      <c r="D7633">
        <v>215000</v>
      </c>
      <c r="E7633">
        <v>25000</v>
      </c>
      <c r="F7633" t="s">
        <v>19</v>
      </c>
      <c r="G7633" t="s">
        <v>912</v>
      </c>
      <c r="H7633" t="s">
        <v>2530</v>
      </c>
      <c r="I7633" t="s">
        <v>41</v>
      </c>
      <c r="J7633" t="s">
        <v>23</v>
      </c>
      <c r="K7633" t="s">
        <v>24</v>
      </c>
      <c r="L7633" t="s">
        <v>25</v>
      </c>
      <c r="M7633" t="s">
        <v>540</v>
      </c>
      <c r="N7633">
        <v>998</v>
      </c>
      <c r="O7633" t="s">
        <v>67</v>
      </c>
      <c r="P7633" t="s">
        <v>141</v>
      </c>
      <c r="Q7633">
        <v>5</v>
      </c>
      <c r="R7633" t="s">
        <v>1179</v>
      </c>
    </row>
    <row r="7634" spans="1:18" x14ac:dyDescent="0.3">
      <c r="A7634">
        <v>7851</v>
      </c>
      <c r="B7634" t="s">
        <v>75</v>
      </c>
      <c r="C7634">
        <v>2016</v>
      </c>
      <c r="D7634">
        <v>250000</v>
      </c>
      <c r="E7634">
        <v>22000</v>
      </c>
      <c r="F7634" t="s">
        <v>19</v>
      </c>
      <c r="G7634" t="s">
        <v>912</v>
      </c>
      <c r="H7634" t="s">
        <v>2530</v>
      </c>
      <c r="I7634" t="s">
        <v>41</v>
      </c>
      <c r="J7634" t="s">
        <v>23</v>
      </c>
      <c r="K7634" t="s">
        <v>24</v>
      </c>
      <c r="L7634" t="s">
        <v>25</v>
      </c>
      <c r="M7634" t="s">
        <v>427</v>
      </c>
      <c r="N7634">
        <v>799</v>
      </c>
      <c r="O7634" t="s">
        <v>428</v>
      </c>
      <c r="P7634" t="s">
        <v>429</v>
      </c>
      <c r="Q7634">
        <v>5</v>
      </c>
      <c r="R7634" t="s">
        <v>1179</v>
      </c>
    </row>
    <row r="7635" spans="1:18" x14ac:dyDescent="0.3">
      <c r="A7635">
        <v>7852</v>
      </c>
      <c r="B7635" t="s">
        <v>18</v>
      </c>
      <c r="C7635">
        <v>2017</v>
      </c>
      <c r="D7635">
        <v>750000</v>
      </c>
      <c r="E7635">
        <v>50000</v>
      </c>
      <c r="F7635" t="s">
        <v>19</v>
      </c>
      <c r="G7635" t="s">
        <v>912</v>
      </c>
      <c r="H7635" t="s">
        <v>1454</v>
      </c>
      <c r="I7635" t="s">
        <v>22</v>
      </c>
      <c r="J7635" t="s">
        <v>23</v>
      </c>
      <c r="K7635" t="s">
        <v>24</v>
      </c>
      <c r="L7635" t="s">
        <v>25</v>
      </c>
      <c r="M7635" t="s">
        <v>93</v>
      </c>
      <c r="N7635">
        <v>1248</v>
      </c>
      <c r="O7635" t="s">
        <v>94</v>
      </c>
      <c r="P7635" t="s">
        <v>95</v>
      </c>
      <c r="Q7635">
        <v>7</v>
      </c>
      <c r="R7635" t="s">
        <v>1179</v>
      </c>
    </row>
    <row r="7636" spans="1:18" x14ac:dyDescent="0.3">
      <c r="A7636">
        <v>7853</v>
      </c>
      <c r="B7636" t="s">
        <v>18</v>
      </c>
      <c r="C7636">
        <v>2016</v>
      </c>
      <c r="D7636">
        <v>250000</v>
      </c>
      <c r="E7636">
        <v>20000</v>
      </c>
      <c r="F7636" t="s">
        <v>19</v>
      </c>
      <c r="G7636" t="s">
        <v>912</v>
      </c>
      <c r="H7636" t="s">
        <v>825</v>
      </c>
      <c r="I7636" t="s">
        <v>41</v>
      </c>
      <c r="J7636" t="s">
        <v>23</v>
      </c>
      <c r="K7636" t="s">
        <v>24</v>
      </c>
      <c r="L7636" t="s">
        <v>33</v>
      </c>
      <c r="M7636" t="s">
        <v>140</v>
      </c>
      <c r="N7636">
        <v>998</v>
      </c>
      <c r="O7636" t="s">
        <v>166</v>
      </c>
      <c r="P7636" t="s">
        <v>141</v>
      </c>
      <c r="Q7636">
        <v>5</v>
      </c>
      <c r="R7636" t="s">
        <v>1179</v>
      </c>
    </row>
    <row r="7637" spans="1:18" x14ac:dyDescent="0.3">
      <c r="A7637">
        <v>7854</v>
      </c>
      <c r="B7637" t="s">
        <v>37</v>
      </c>
      <c r="C7637">
        <v>2017</v>
      </c>
      <c r="D7637">
        <v>950000</v>
      </c>
      <c r="E7637">
        <v>15000</v>
      </c>
      <c r="F7637" t="s">
        <v>19</v>
      </c>
      <c r="G7637" t="s">
        <v>912</v>
      </c>
      <c r="H7637" t="s">
        <v>825</v>
      </c>
      <c r="I7637" t="s">
        <v>41</v>
      </c>
      <c r="J7637" t="s">
        <v>23</v>
      </c>
      <c r="K7637" t="s">
        <v>154</v>
      </c>
      <c r="L7637" t="s">
        <v>25</v>
      </c>
      <c r="M7637" t="s">
        <v>605</v>
      </c>
      <c r="N7637">
        <v>1497</v>
      </c>
      <c r="O7637" t="s">
        <v>160</v>
      </c>
      <c r="P7637" t="s">
        <v>161</v>
      </c>
      <c r="Q7637">
        <v>7</v>
      </c>
      <c r="R7637" t="s">
        <v>1179</v>
      </c>
    </row>
    <row r="7638" spans="1:18" x14ac:dyDescent="0.3">
      <c r="A7638">
        <v>7855</v>
      </c>
      <c r="B7638" t="s">
        <v>69</v>
      </c>
      <c r="C7638">
        <v>2018</v>
      </c>
      <c r="D7638">
        <v>793000</v>
      </c>
      <c r="E7638">
        <v>30000</v>
      </c>
      <c r="F7638" t="s">
        <v>19</v>
      </c>
      <c r="G7638" t="s">
        <v>912</v>
      </c>
      <c r="H7638" t="s">
        <v>2530</v>
      </c>
      <c r="I7638" t="s">
        <v>22</v>
      </c>
      <c r="J7638" t="s">
        <v>23</v>
      </c>
      <c r="K7638" t="s">
        <v>24</v>
      </c>
      <c r="L7638" t="s">
        <v>25</v>
      </c>
      <c r="M7638" t="s">
        <v>737</v>
      </c>
      <c r="N7638">
        <v>1498</v>
      </c>
      <c r="O7638" t="s">
        <v>738</v>
      </c>
      <c r="P7638" t="s">
        <v>719</v>
      </c>
      <c r="Q7638">
        <v>5</v>
      </c>
      <c r="R7638" t="s">
        <v>1179</v>
      </c>
    </row>
    <row r="7639" spans="1:18" x14ac:dyDescent="0.3">
      <c r="A7639">
        <v>7856</v>
      </c>
      <c r="B7639" t="s">
        <v>46</v>
      </c>
      <c r="C7639">
        <v>2015</v>
      </c>
      <c r="D7639">
        <v>750000</v>
      </c>
      <c r="E7639">
        <v>74000</v>
      </c>
      <c r="F7639" t="s">
        <v>19</v>
      </c>
      <c r="G7639" t="s">
        <v>912</v>
      </c>
      <c r="H7639" t="s">
        <v>2530</v>
      </c>
      <c r="I7639" t="s">
        <v>22</v>
      </c>
      <c r="J7639" t="s">
        <v>23</v>
      </c>
      <c r="K7639" t="s">
        <v>24</v>
      </c>
      <c r="L7639" t="s">
        <v>25</v>
      </c>
      <c r="M7639" t="s">
        <v>300</v>
      </c>
      <c r="N7639">
        <v>1582</v>
      </c>
      <c r="O7639" t="s">
        <v>301</v>
      </c>
      <c r="P7639" t="s">
        <v>302</v>
      </c>
      <c r="Q7639">
        <v>5</v>
      </c>
      <c r="R7639" t="s">
        <v>1179</v>
      </c>
    </row>
    <row r="7640" spans="1:18" x14ac:dyDescent="0.3">
      <c r="A7640">
        <v>7857</v>
      </c>
      <c r="B7640" t="s">
        <v>37</v>
      </c>
      <c r="C7640">
        <v>2017</v>
      </c>
      <c r="D7640">
        <v>725000</v>
      </c>
      <c r="E7640">
        <v>6550</v>
      </c>
      <c r="F7640" t="s">
        <v>19</v>
      </c>
      <c r="G7640" t="s">
        <v>912</v>
      </c>
      <c r="H7640" t="s">
        <v>825</v>
      </c>
      <c r="I7640" t="s">
        <v>41</v>
      </c>
      <c r="J7640" t="s">
        <v>23</v>
      </c>
      <c r="K7640" t="s">
        <v>154</v>
      </c>
      <c r="L7640" t="s">
        <v>25</v>
      </c>
      <c r="M7640" t="s">
        <v>121</v>
      </c>
      <c r="N7640">
        <v>1199</v>
      </c>
      <c r="O7640" t="s">
        <v>434</v>
      </c>
      <c r="P7640" t="s">
        <v>452</v>
      </c>
      <c r="Q7640">
        <v>5</v>
      </c>
      <c r="R7640" t="s">
        <v>1179</v>
      </c>
    </row>
    <row r="7641" spans="1:18" x14ac:dyDescent="0.3">
      <c r="A7641">
        <v>7858</v>
      </c>
      <c r="B7641" t="s">
        <v>46</v>
      </c>
      <c r="C7641">
        <v>2016</v>
      </c>
      <c r="D7641">
        <v>480000</v>
      </c>
      <c r="E7641">
        <v>30000</v>
      </c>
      <c r="F7641" t="s">
        <v>19</v>
      </c>
      <c r="G7641" t="s">
        <v>912</v>
      </c>
      <c r="H7641" t="s">
        <v>825</v>
      </c>
      <c r="I7641" t="s">
        <v>22</v>
      </c>
      <c r="J7641" t="s">
        <v>23</v>
      </c>
      <c r="K7641" t="s">
        <v>24</v>
      </c>
      <c r="L7641" t="s">
        <v>25</v>
      </c>
      <c r="M7641" t="s">
        <v>496</v>
      </c>
      <c r="N7641">
        <v>1120</v>
      </c>
      <c r="O7641" t="s">
        <v>458</v>
      </c>
      <c r="P7641" t="s">
        <v>497</v>
      </c>
      <c r="Q7641">
        <v>5</v>
      </c>
      <c r="R7641" t="s">
        <v>1179</v>
      </c>
    </row>
    <row r="7642" spans="1:18" x14ac:dyDescent="0.3">
      <c r="A7642">
        <v>7859</v>
      </c>
      <c r="B7642" t="s">
        <v>320</v>
      </c>
      <c r="C7642">
        <v>2017</v>
      </c>
      <c r="D7642">
        <v>2711000</v>
      </c>
      <c r="E7642">
        <v>9000</v>
      </c>
      <c r="F7642" t="s">
        <v>19</v>
      </c>
      <c r="G7642" t="s">
        <v>912</v>
      </c>
      <c r="H7642" t="s">
        <v>2503</v>
      </c>
      <c r="I7642" t="s">
        <v>22</v>
      </c>
      <c r="J7642" t="s">
        <v>158</v>
      </c>
      <c r="K7642" t="s">
        <v>154</v>
      </c>
      <c r="L7642" t="s">
        <v>25</v>
      </c>
      <c r="M7642" t="s">
        <v>363</v>
      </c>
      <c r="N7642">
        <v>1999</v>
      </c>
      <c r="O7642" t="s">
        <v>322</v>
      </c>
      <c r="P7642" t="s">
        <v>323</v>
      </c>
      <c r="Q7642">
        <v>5</v>
      </c>
      <c r="R7642" t="s">
        <v>1179</v>
      </c>
    </row>
    <row r="7643" spans="1:18" x14ac:dyDescent="0.3">
      <c r="A7643">
        <v>7860</v>
      </c>
      <c r="B7643" t="s">
        <v>316</v>
      </c>
      <c r="C7643">
        <v>2019</v>
      </c>
      <c r="D7643">
        <v>5150000</v>
      </c>
      <c r="E7643">
        <v>20000</v>
      </c>
      <c r="F7643" t="s">
        <v>19</v>
      </c>
      <c r="G7643" t="s">
        <v>912</v>
      </c>
      <c r="H7643" t="s">
        <v>2503</v>
      </c>
      <c r="I7643" t="s">
        <v>41</v>
      </c>
      <c r="J7643" t="s">
        <v>158</v>
      </c>
      <c r="K7643" t="s">
        <v>154</v>
      </c>
      <c r="L7643" t="s">
        <v>25</v>
      </c>
      <c r="M7643" t="s">
        <v>317</v>
      </c>
      <c r="N7643">
        <v>2487</v>
      </c>
      <c r="O7643" t="s">
        <v>318</v>
      </c>
      <c r="P7643" t="s">
        <v>319</v>
      </c>
      <c r="Q7643">
        <v>5</v>
      </c>
      <c r="R7643" t="s">
        <v>1179</v>
      </c>
    </row>
    <row r="7644" spans="1:18" x14ac:dyDescent="0.3">
      <c r="A7644">
        <v>7861</v>
      </c>
      <c r="B7644" t="s">
        <v>320</v>
      </c>
      <c r="C7644">
        <v>2017</v>
      </c>
      <c r="D7644">
        <v>3200000</v>
      </c>
      <c r="E7644">
        <v>45000</v>
      </c>
      <c r="F7644" t="s">
        <v>38</v>
      </c>
      <c r="G7644" t="s">
        <v>70</v>
      </c>
      <c r="H7644" t="s">
        <v>2531</v>
      </c>
      <c r="I7644" t="s">
        <v>22</v>
      </c>
      <c r="J7644" t="s">
        <v>158</v>
      </c>
      <c r="K7644" t="s">
        <v>154</v>
      </c>
      <c r="L7644" t="s">
        <v>25</v>
      </c>
      <c r="M7644" t="s">
        <v>321</v>
      </c>
      <c r="N7644">
        <v>1999</v>
      </c>
      <c r="O7644" t="s">
        <v>322</v>
      </c>
      <c r="P7644" t="s">
        <v>323</v>
      </c>
      <c r="Q7644">
        <v>5</v>
      </c>
      <c r="R7644" t="s">
        <v>1179</v>
      </c>
    </row>
    <row r="7645" spans="1:18" x14ac:dyDescent="0.3">
      <c r="A7645">
        <v>7862</v>
      </c>
      <c r="B7645" t="s">
        <v>109</v>
      </c>
      <c r="C7645">
        <v>2015</v>
      </c>
      <c r="D7645">
        <v>503000</v>
      </c>
      <c r="E7645">
        <v>110000</v>
      </c>
      <c r="F7645" t="s">
        <v>38</v>
      </c>
      <c r="G7645" t="s">
        <v>70</v>
      </c>
      <c r="H7645" t="s">
        <v>1170</v>
      </c>
      <c r="I7645" t="s">
        <v>22</v>
      </c>
      <c r="J7645" t="s">
        <v>23</v>
      </c>
      <c r="K7645" t="s">
        <v>24</v>
      </c>
      <c r="L7645" t="s">
        <v>25</v>
      </c>
      <c r="M7645" t="s">
        <v>426</v>
      </c>
      <c r="N7645">
        <v>2179</v>
      </c>
      <c r="O7645" t="s">
        <v>422</v>
      </c>
      <c r="P7645" t="s">
        <v>423</v>
      </c>
      <c r="Q7645">
        <v>7</v>
      </c>
      <c r="R7645" t="s">
        <v>1179</v>
      </c>
    </row>
    <row r="7646" spans="1:18" x14ac:dyDescent="0.3">
      <c r="A7646">
        <v>7863</v>
      </c>
      <c r="B7646" t="s">
        <v>349</v>
      </c>
      <c r="C7646">
        <v>2019</v>
      </c>
      <c r="D7646">
        <v>3800000</v>
      </c>
      <c r="E7646">
        <v>20000</v>
      </c>
      <c r="F7646" t="s">
        <v>38</v>
      </c>
      <c r="G7646" t="s">
        <v>70</v>
      </c>
      <c r="H7646" t="s">
        <v>2532</v>
      </c>
      <c r="I7646" t="s">
        <v>22</v>
      </c>
      <c r="J7646" t="s">
        <v>23</v>
      </c>
      <c r="K7646" t="s">
        <v>154</v>
      </c>
      <c r="L7646" t="s">
        <v>25</v>
      </c>
      <c r="M7646" t="s">
        <v>347</v>
      </c>
      <c r="N7646">
        <v>1969</v>
      </c>
      <c r="O7646" t="s">
        <v>336</v>
      </c>
      <c r="P7646" t="s">
        <v>350</v>
      </c>
      <c r="Q7646">
        <v>5</v>
      </c>
      <c r="R7646" t="s">
        <v>1179</v>
      </c>
    </row>
    <row r="7647" spans="1:18" x14ac:dyDescent="0.3">
      <c r="A7647">
        <v>7864</v>
      </c>
      <c r="B7647" t="s">
        <v>65</v>
      </c>
      <c r="C7647">
        <v>2016</v>
      </c>
      <c r="D7647">
        <v>2000000</v>
      </c>
      <c r="E7647">
        <v>68089</v>
      </c>
      <c r="F7647" t="s">
        <v>38</v>
      </c>
      <c r="G7647" t="s">
        <v>70</v>
      </c>
      <c r="H7647" t="s">
        <v>2532</v>
      </c>
      <c r="I7647" t="s">
        <v>41</v>
      </c>
      <c r="J7647" t="s">
        <v>526</v>
      </c>
      <c r="K7647" t="s">
        <v>154</v>
      </c>
      <c r="L7647" t="s">
        <v>25</v>
      </c>
      <c r="M7647" t="s">
        <v>376</v>
      </c>
      <c r="N7647">
        <v>2494</v>
      </c>
      <c r="O7647" t="s">
        <v>377</v>
      </c>
      <c r="P7647" t="s">
        <v>378</v>
      </c>
      <c r="Q7647">
        <v>5</v>
      </c>
      <c r="R7647" t="s">
        <v>1179</v>
      </c>
    </row>
    <row r="7648" spans="1:18" x14ac:dyDescent="0.3">
      <c r="A7648">
        <v>7865</v>
      </c>
      <c r="B7648" t="s">
        <v>18</v>
      </c>
      <c r="C7648">
        <v>2013</v>
      </c>
      <c r="D7648">
        <v>225000</v>
      </c>
      <c r="E7648">
        <v>58343</v>
      </c>
      <c r="F7648" t="s">
        <v>38</v>
      </c>
      <c r="G7648" t="s">
        <v>70</v>
      </c>
      <c r="H7648" t="s">
        <v>2531</v>
      </c>
      <c r="I7648" t="s">
        <v>41</v>
      </c>
      <c r="J7648" t="s">
        <v>526</v>
      </c>
      <c r="K7648" t="s">
        <v>24</v>
      </c>
      <c r="L7648" t="s">
        <v>25</v>
      </c>
      <c r="M7648" t="s">
        <v>262</v>
      </c>
      <c r="N7648">
        <v>998</v>
      </c>
      <c r="O7648" t="s">
        <v>166</v>
      </c>
      <c r="P7648" t="s">
        <v>141</v>
      </c>
      <c r="Q7648">
        <v>5</v>
      </c>
      <c r="R7648" t="s">
        <v>1179</v>
      </c>
    </row>
    <row r="7649" spans="1:18" x14ac:dyDescent="0.3">
      <c r="A7649">
        <v>7866</v>
      </c>
      <c r="B7649" t="s">
        <v>18</v>
      </c>
      <c r="C7649">
        <v>2018</v>
      </c>
      <c r="D7649">
        <v>740000</v>
      </c>
      <c r="E7649">
        <v>38817</v>
      </c>
      <c r="F7649" t="s">
        <v>38</v>
      </c>
      <c r="G7649" t="s">
        <v>70</v>
      </c>
      <c r="H7649" t="s">
        <v>2531</v>
      </c>
      <c r="I7649" t="s">
        <v>22</v>
      </c>
      <c r="J7649" t="s">
        <v>158</v>
      </c>
      <c r="K7649" t="s">
        <v>24</v>
      </c>
      <c r="L7649" t="s">
        <v>25</v>
      </c>
      <c r="M7649" t="s">
        <v>527</v>
      </c>
      <c r="N7649">
        <v>1248</v>
      </c>
      <c r="O7649" t="s">
        <v>27</v>
      </c>
      <c r="P7649" t="s">
        <v>28</v>
      </c>
      <c r="Q7649">
        <v>5</v>
      </c>
      <c r="R7649" t="s">
        <v>1179</v>
      </c>
    </row>
    <row r="7650" spans="1:18" x14ac:dyDescent="0.3">
      <c r="A7650">
        <v>7867</v>
      </c>
      <c r="B7650" t="s">
        <v>37</v>
      </c>
      <c r="C7650">
        <v>2016</v>
      </c>
      <c r="D7650">
        <v>550000</v>
      </c>
      <c r="E7650">
        <v>56494</v>
      </c>
      <c r="F7650" t="s">
        <v>38</v>
      </c>
      <c r="G7650" t="s">
        <v>70</v>
      </c>
      <c r="H7650" t="s">
        <v>2531</v>
      </c>
      <c r="I7650" t="s">
        <v>41</v>
      </c>
      <c r="J7650" t="s">
        <v>526</v>
      </c>
      <c r="K7650" t="s">
        <v>24</v>
      </c>
      <c r="L7650" t="s">
        <v>25</v>
      </c>
      <c r="M7650" t="s">
        <v>121</v>
      </c>
      <c r="N7650">
        <v>1199</v>
      </c>
      <c r="O7650" t="s">
        <v>434</v>
      </c>
      <c r="P7650" t="s">
        <v>452</v>
      </c>
      <c r="Q7650">
        <v>5</v>
      </c>
      <c r="R7650" t="s">
        <v>1179</v>
      </c>
    </row>
    <row r="7651" spans="1:18" x14ac:dyDescent="0.3">
      <c r="A7651">
        <v>7868</v>
      </c>
      <c r="B7651" t="s">
        <v>65</v>
      </c>
      <c r="C7651">
        <v>2013</v>
      </c>
      <c r="D7651">
        <v>750000</v>
      </c>
      <c r="E7651">
        <v>79328</v>
      </c>
      <c r="F7651" t="s">
        <v>38</v>
      </c>
      <c r="G7651" t="s">
        <v>70</v>
      </c>
      <c r="H7651" t="s">
        <v>2532</v>
      </c>
      <c r="I7651" t="s">
        <v>22</v>
      </c>
      <c r="J7651" t="s">
        <v>526</v>
      </c>
      <c r="K7651" t="s">
        <v>24</v>
      </c>
      <c r="L7651" t="s">
        <v>33</v>
      </c>
      <c r="M7651" t="s">
        <v>170</v>
      </c>
      <c r="N7651">
        <v>2494</v>
      </c>
      <c r="O7651" t="s">
        <v>190</v>
      </c>
      <c r="P7651" t="s">
        <v>191</v>
      </c>
      <c r="Q7651">
        <v>7</v>
      </c>
      <c r="R7651" t="s">
        <v>1179</v>
      </c>
    </row>
    <row r="7652" spans="1:18" x14ac:dyDescent="0.3">
      <c r="A7652">
        <v>7869</v>
      </c>
      <c r="B7652" t="s">
        <v>18</v>
      </c>
      <c r="C7652">
        <v>2019</v>
      </c>
      <c r="D7652">
        <v>650000</v>
      </c>
      <c r="E7652">
        <v>5621</v>
      </c>
      <c r="F7652" t="s">
        <v>38</v>
      </c>
      <c r="G7652" t="s">
        <v>70</v>
      </c>
      <c r="H7652" t="s">
        <v>2532</v>
      </c>
      <c r="I7652" t="s">
        <v>41</v>
      </c>
      <c r="J7652" t="s">
        <v>526</v>
      </c>
      <c r="K7652" t="s">
        <v>154</v>
      </c>
      <c r="L7652" t="s">
        <v>25</v>
      </c>
      <c r="M7652" t="s">
        <v>222</v>
      </c>
      <c r="N7652">
        <v>1197</v>
      </c>
      <c r="O7652" t="s">
        <v>265</v>
      </c>
      <c r="P7652" t="s">
        <v>266</v>
      </c>
      <c r="Q7652">
        <v>5</v>
      </c>
      <c r="R7652" t="s">
        <v>1179</v>
      </c>
    </row>
    <row r="7653" spans="1:18" x14ac:dyDescent="0.3">
      <c r="A7653">
        <v>7870</v>
      </c>
      <c r="B7653" t="s">
        <v>65</v>
      </c>
      <c r="C7653">
        <v>2017</v>
      </c>
      <c r="D7653">
        <v>625000</v>
      </c>
      <c r="E7653">
        <v>25538</v>
      </c>
      <c r="F7653" t="s">
        <v>38</v>
      </c>
      <c r="G7653" t="s">
        <v>70</v>
      </c>
      <c r="H7653" t="s">
        <v>2531</v>
      </c>
      <c r="I7653" t="s">
        <v>41</v>
      </c>
      <c r="J7653" t="s">
        <v>526</v>
      </c>
      <c r="K7653" t="s">
        <v>24</v>
      </c>
      <c r="L7653" t="s">
        <v>25</v>
      </c>
      <c r="M7653" t="s">
        <v>335</v>
      </c>
      <c r="N7653">
        <v>1496</v>
      </c>
      <c r="O7653" t="s">
        <v>100</v>
      </c>
      <c r="P7653" t="s">
        <v>528</v>
      </c>
      <c r="Q7653">
        <v>5</v>
      </c>
      <c r="R7653" t="s">
        <v>1179</v>
      </c>
    </row>
    <row r="7654" spans="1:18" x14ac:dyDescent="0.3">
      <c r="A7654">
        <v>7871</v>
      </c>
      <c r="B7654" t="s">
        <v>18</v>
      </c>
      <c r="C7654">
        <v>2018</v>
      </c>
      <c r="D7654">
        <v>600000</v>
      </c>
      <c r="E7654">
        <v>69779</v>
      </c>
      <c r="F7654" t="s">
        <v>38</v>
      </c>
      <c r="G7654" t="s">
        <v>70</v>
      </c>
      <c r="H7654" t="s">
        <v>2532</v>
      </c>
      <c r="I7654" t="s">
        <v>41</v>
      </c>
      <c r="J7654" t="s">
        <v>158</v>
      </c>
      <c r="K7654" t="s">
        <v>154</v>
      </c>
      <c r="L7654" t="s">
        <v>25</v>
      </c>
      <c r="M7654" t="s">
        <v>222</v>
      </c>
      <c r="N7654">
        <v>1197</v>
      </c>
      <c r="O7654" t="s">
        <v>265</v>
      </c>
      <c r="P7654" t="s">
        <v>266</v>
      </c>
      <c r="Q7654">
        <v>5</v>
      </c>
      <c r="R7654" t="s">
        <v>1179</v>
      </c>
    </row>
    <row r="7655" spans="1:18" x14ac:dyDescent="0.3">
      <c r="A7655">
        <v>7872</v>
      </c>
      <c r="B7655" t="s">
        <v>46</v>
      </c>
      <c r="C7655">
        <v>2017</v>
      </c>
      <c r="D7655">
        <v>450000</v>
      </c>
      <c r="E7655">
        <v>56290</v>
      </c>
      <c r="F7655" t="s">
        <v>38</v>
      </c>
      <c r="G7655" t="s">
        <v>70</v>
      </c>
      <c r="H7655" t="s">
        <v>2531</v>
      </c>
      <c r="I7655" t="s">
        <v>22</v>
      </c>
      <c r="J7655" t="s">
        <v>158</v>
      </c>
      <c r="K7655" t="s">
        <v>24</v>
      </c>
      <c r="L7655" t="s">
        <v>25</v>
      </c>
      <c r="M7655" t="s">
        <v>496</v>
      </c>
      <c r="N7655">
        <v>1186</v>
      </c>
      <c r="O7655" t="s">
        <v>466</v>
      </c>
      <c r="P7655" t="s">
        <v>504</v>
      </c>
      <c r="Q7655">
        <v>5</v>
      </c>
      <c r="R7655" t="s">
        <v>1179</v>
      </c>
    </row>
    <row r="7656" spans="1:18" x14ac:dyDescent="0.3">
      <c r="A7656">
        <v>7873</v>
      </c>
      <c r="B7656" t="s">
        <v>239</v>
      </c>
      <c r="C7656">
        <v>2019</v>
      </c>
      <c r="D7656">
        <v>5400000</v>
      </c>
      <c r="E7656">
        <v>7500</v>
      </c>
      <c r="F7656" t="s">
        <v>38</v>
      </c>
      <c r="G7656" t="s">
        <v>70</v>
      </c>
      <c r="H7656" t="s">
        <v>2531</v>
      </c>
      <c r="I7656" t="s">
        <v>22</v>
      </c>
      <c r="J7656" t="s">
        <v>158</v>
      </c>
      <c r="K7656" t="s">
        <v>154</v>
      </c>
      <c r="L7656" t="s">
        <v>25</v>
      </c>
      <c r="M7656" t="s">
        <v>335</v>
      </c>
      <c r="N7656">
        <v>1995</v>
      </c>
      <c r="O7656" t="s">
        <v>336</v>
      </c>
      <c r="P7656" t="s">
        <v>334</v>
      </c>
      <c r="Q7656">
        <v>5</v>
      </c>
      <c r="R7656" t="s">
        <v>1179</v>
      </c>
    </row>
    <row r="7657" spans="1:18" x14ac:dyDescent="0.3">
      <c r="A7657">
        <v>7874</v>
      </c>
      <c r="B7657" t="s">
        <v>239</v>
      </c>
      <c r="C7657">
        <v>2019</v>
      </c>
      <c r="D7657">
        <v>5500000</v>
      </c>
      <c r="E7657">
        <v>8500</v>
      </c>
      <c r="F7657" t="s">
        <v>38</v>
      </c>
      <c r="G7657" t="s">
        <v>70</v>
      </c>
      <c r="H7657" t="s">
        <v>2532</v>
      </c>
      <c r="I7657" t="s">
        <v>22</v>
      </c>
      <c r="J7657" t="s">
        <v>158</v>
      </c>
      <c r="K7657" t="s">
        <v>154</v>
      </c>
      <c r="L7657" t="s">
        <v>25</v>
      </c>
      <c r="M7657" t="s">
        <v>335</v>
      </c>
      <c r="N7657">
        <v>1995</v>
      </c>
      <c r="O7657" t="s">
        <v>336</v>
      </c>
      <c r="P7657" t="s">
        <v>334</v>
      </c>
      <c r="Q7657">
        <v>5</v>
      </c>
      <c r="R7657" t="s">
        <v>1179</v>
      </c>
    </row>
    <row r="7658" spans="1:18" x14ac:dyDescent="0.3">
      <c r="A7658">
        <v>7875</v>
      </c>
      <c r="B7658" t="s">
        <v>37</v>
      </c>
      <c r="C7658">
        <v>2019</v>
      </c>
      <c r="D7658">
        <v>779000</v>
      </c>
      <c r="E7658">
        <v>7032</v>
      </c>
      <c r="F7658" t="s">
        <v>124</v>
      </c>
      <c r="G7658" t="s">
        <v>1639</v>
      </c>
      <c r="H7658" t="s">
        <v>2533</v>
      </c>
      <c r="I7658" t="s">
        <v>41</v>
      </c>
      <c r="J7658" t="s">
        <v>526</v>
      </c>
      <c r="K7658" t="s">
        <v>154</v>
      </c>
      <c r="L7658" t="s">
        <v>25</v>
      </c>
      <c r="M7658" t="s">
        <v>273</v>
      </c>
      <c r="N7658">
        <v>1199</v>
      </c>
      <c r="O7658" t="s">
        <v>216</v>
      </c>
      <c r="P7658" t="s">
        <v>452</v>
      </c>
      <c r="Q7658">
        <v>5</v>
      </c>
      <c r="R7658" t="s">
        <v>1179</v>
      </c>
    </row>
    <row r="7659" spans="1:18" x14ac:dyDescent="0.3">
      <c r="A7659">
        <v>7876</v>
      </c>
      <c r="B7659" t="s">
        <v>30</v>
      </c>
      <c r="C7659">
        <v>2016</v>
      </c>
      <c r="D7659">
        <v>645000</v>
      </c>
      <c r="E7659">
        <v>11000</v>
      </c>
      <c r="F7659" t="s">
        <v>124</v>
      </c>
      <c r="G7659" t="s">
        <v>1639</v>
      </c>
      <c r="H7659" t="s">
        <v>2533</v>
      </c>
      <c r="I7659" t="s">
        <v>41</v>
      </c>
      <c r="J7659" t="s">
        <v>158</v>
      </c>
      <c r="K7659" t="s">
        <v>154</v>
      </c>
      <c r="L7659" t="s">
        <v>25</v>
      </c>
      <c r="M7659" t="s">
        <v>276</v>
      </c>
      <c r="N7659">
        <v>1598</v>
      </c>
      <c r="O7659" t="s">
        <v>366</v>
      </c>
      <c r="P7659" t="s">
        <v>257</v>
      </c>
      <c r="Q7659">
        <v>5</v>
      </c>
      <c r="R7659" t="s">
        <v>1179</v>
      </c>
    </row>
    <row r="7660" spans="1:18" x14ac:dyDescent="0.3">
      <c r="A7660">
        <v>7877</v>
      </c>
      <c r="B7660" t="s">
        <v>349</v>
      </c>
      <c r="C7660">
        <v>2018</v>
      </c>
      <c r="D7660">
        <v>2475000</v>
      </c>
      <c r="E7660">
        <v>2000</v>
      </c>
      <c r="F7660" t="s">
        <v>124</v>
      </c>
      <c r="G7660" t="s">
        <v>1639</v>
      </c>
      <c r="H7660" t="s">
        <v>2534</v>
      </c>
      <c r="I7660" t="s">
        <v>22</v>
      </c>
      <c r="J7660" t="s">
        <v>158</v>
      </c>
      <c r="K7660" t="s">
        <v>154</v>
      </c>
      <c r="L7660" t="s">
        <v>25</v>
      </c>
      <c r="M7660" t="s">
        <v>127</v>
      </c>
      <c r="N7660">
        <v>1984</v>
      </c>
      <c r="O7660" t="s">
        <v>358</v>
      </c>
      <c r="P7660" t="s">
        <v>529</v>
      </c>
      <c r="Q7660">
        <v>5</v>
      </c>
      <c r="R7660" t="s">
        <v>1179</v>
      </c>
    </row>
    <row r="7661" spans="1:18" x14ac:dyDescent="0.3">
      <c r="A7661">
        <v>7878</v>
      </c>
      <c r="B7661" t="s">
        <v>46</v>
      </c>
      <c r="C7661">
        <v>2017</v>
      </c>
      <c r="D7661">
        <v>990000</v>
      </c>
      <c r="E7661">
        <v>20000</v>
      </c>
      <c r="F7661" t="s">
        <v>124</v>
      </c>
      <c r="G7661" t="s">
        <v>1639</v>
      </c>
      <c r="H7661" t="s">
        <v>2533</v>
      </c>
      <c r="I7661" t="s">
        <v>41</v>
      </c>
      <c r="J7661" t="s">
        <v>23</v>
      </c>
      <c r="K7661" t="s">
        <v>154</v>
      </c>
      <c r="L7661" t="s">
        <v>25</v>
      </c>
      <c r="M7661" t="s">
        <v>142</v>
      </c>
      <c r="N7661">
        <v>1591</v>
      </c>
      <c r="O7661" t="s">
        <v>143</v>
      </c>
      <c r="P7661" t="s">
        <v>144</v>
      </c>
      <c r="Q7661">
        <v>5</v>
      </c>
      <c r="R7661" t="s">
        <v>1179</v>
      </c>
    </row>
    <row r="7662" spans="1:18" x14ac:dyDescent="0.3">
      <c r="A7662">
        <v>7879</v>
      </c>
      <c r="B7662" t="s">
        <v>18</v>
      </c>
      <c r="C7662">
        <v>2012</v>
      </c>
      <c r="D7662">
        <v>370000</v>
      </c>
      <c r="E7662">
        <v>68000</v>
      </c>
      <c r="F7662" t="s">
        <v>124</v>
      </c>
      <c r="G7662" t="s">
        <v>1639</v>
      </c>
      <c r="H7662" t="s">
        <v>1065</v>
      </c>
      <c r="I7662" t="s">
        <v>22</v>
      </c>
      <c r="J7662" t="s">
        <v>23</v>
      </c>
      <c r="K7662" t="s">
        <v>24</v>
      </c>
      <c r="L7662" t="s">
        <v>25</v>
      </c>
      <c r="M7662" t="s">
        <v>26</v>
      </c>
      <c r="N7662">
        <v>1248</v>
      </c>
      <c r="O7662" t="s">
        <v>27</v>
      </c>
      <c r="P7662" t="s">
        <v>28</v>
      </c>
      <c r="Q7662">
        <v>5</v>
      </c>
      <c r="R7662" t="s">
        <v>1179</v>
      </c>
    </row>
    <row r="7663" spans="1:18" x14ac:dyDescent="0.3">
      <c r="A7663">
        <v>7880</v>
      </c>
      <c r="B7663" t="s">
        <v>120</v>
      </c>
      <c r="C7663">
        <v>2014</v>
      </c>
      <c r="D7663">
        <v>300000</v>
      </c>
      <c r="E7663">
        <v>60175</v>
      </c>
      <c r="F7663" t="s">
        <v>124</v>
      </c>
      <c r="G7663" t="s">
        <v>1639</v>
      </c>
      <c r="H7663" t="s">
        <v>2533</v>
      </c>
      <c r="I7663" t="s">
        <v>41</v>
      </c>
      <c r="J7663" t="s">
        <v>23</v>
      </c>
      <c r="K7663" t="s">
        <v>24</v>
      </c>
      <c r="L7663" t="s">
        <v>25</v>
      </c>
      <c r="M7663" t="s">
        <v>121</v>
      </c>
      <c r="N7663">
        <v>1199</v>
      </c>
      <c r="O7663" t="s">
        <v>2388</v>
      </c>
      <c r="P7663" t="s">
        <v>600</v>
      </c>
      <c r="Q7663">
        <v>5</v>
      </c>
      <c r="R7663" t="s">
        <v>1179</v>
      </c>
    </row>
    <row r="7664" spans="1:18" x14ac:dyDescent="0.3">
      <c r="A7664">
        <v>7881</v>
      </c>
      <c r="B7664" t="s">
        <v>46</v>
      </c>
      <c r="C7664">
        <v>2012</v>
      </c>
      <c r="D7664">
        <v>250000</v>
      </c>
      <c r="E7664">
        <v>25000</v>
      </c>
      <c r="F7664" t="s">
        <v>124</v>
      </c>
      <c r="G7664" t="s">
        <v>1639</v>
      </c>
      <c r="H7664" t="s">
        <v>1065</v>
      </c>
      <c r="I7664" t="s">
        <v>41</v>
      </c>
      <c r="J7664" t="s">
        <v>23</v>
      </c>
      <c r="K7664" t="s">
        <v>24</v>
      </c>
      <c r="L7664" t="s">
        <v>25</v>
      </c>
      <c r="M7664" t="s">
        <v>390</v>
      </c>
      <c r="N7664">
        <v>814</v>
      </c>
      <c r="O7664" t="s">
        <v>541</v>
      </c>
      <c r="P7664" t="s">
        <v>542</v>
      </c>
      <c r="Q7664">
        <v>5</v>
      </c>
      <c r="R7664" t="s">
        <v>1179</v>
      </c>
    </row>
    <row r="7665" spans="1:18" x14ac:dyDescent="0.3">
      <c r="A7665">
        <v>7882</v>
      </c>
      <c r="B7665" t="s">
        <v>69</v>
      </c>
      <c r="C7665">
        <v>2017</v>
      </c>
      <c r="D7665">
        <v>700000</v>
      </c>
      <c r="E7665">
        <v>49957</v>
      </c>
      <c r="F7665" t="s">
        <v>124</v>
      </c>
      <c r="G7665" t="s">
        <v>1639</v>
      </c>
      <c r="H7665" t="s">
        <v>2534</v>
      </c>
      <c r="I7665" t="s">
        <v>22</v>
      </c>
      <c r="J7665" t="s">
        <v>158</v>
      </c>
      <c r="K7665" t="s">
        <v>24</v>
      </c>
      <c r="L7665" t="s">
        <v>25</v>
      </c>
      <c r="M7665" t="s">
        <v>737</v>
      </c>
      <c r="N7665">
        <v>1498</v>
      </c>
      <c r="O7665" t="s">
        <v>738</v>
      </c>
      <c r="P7665" t="s">
        <v>719</v>
      </c>
      <c r="Q7665">
        <v>5</v>
      </c>
      <c r="R7665" t="s">
        <v>1179</v>
      </c>
    </row>
    <row r="7666" spans="1:18" x14ac:dyDescent="0.3">
      <c r="A7666">
        <v>7883</v>
      </c>
      <c r="B7666" t="s">
        <v>69</v>
      </c>
      <c r="C7666">
        <v>2017</v>
      </c>
      <c r="D7666">
        <v>600000</v>
      </c>
      <c r="E7666">
        <v>43235</v>
      </c>
      <c r="F7666" t="s">
        <v>124</v>
      </c>
      <c r="G7666" t="s">
        <v>1639</v>
      </c>
      <c r="H7666" t="s">
        <v>2534</v>
      </c>
      <c r="I7666" t="s">
        <v>22</v>
      </c>
      <c r="J7666" t="s">
        <v>158</v>
      </c>
      <c r="K7666" t="s">
        <v>24</v>
      </c>
      <c r="L7666" t="s">
        <v>25</v>
      </c>
      <c r="M7666" t="s">
        <v>1671</v>
      </c>
      <c r="N7666">
        <v>1498</v>
      </c>
      <c r="O7666" t="s">
        <v>738</v>
      </c>
      <c r="P7666" t="s">
        <v>719</v>
      </c>
      <c r="Q7666">
        <v>5</v>
      </c>
      <c r="R7666" t="s">
        <v>1179</v>
      </c>
    </row>
    <row r="7667" spans="1:18" x14ac:dyDescent="0.3">
      <c r="A7667">
        <v>7884</v>
      </c>
      <c r="B7667" t="s">
        <v>69</v>
      </c>
      <c r="C7667">
        <v>2018</v>
      </c>
      <c r="D7667">
        <v>925000</v>
      </c>
      <c r="E7667">
        <v>50699</v>
      </c>
      <c r="F7667" t="s">
        <v>124</v>
      </c>
      <c r="G7667" t="s">
        <v>1639</v>
      </c>
      <c r="H7667" t="s">
        <v>2535</v>
      </c>
      <c r="I7667" t="s">
        <v>22</v>
      </c>
      <c r="J7667" t="s">
        <v>158</v>
      </c>
      <c r="K7667" t="s">
        <v>24</v>
      </c>
      <c r="L7667" t="s">
        <v>25</v>
      </c>
      <c r="M7667" t="s">
        <v>236</v>
      </c>
      <c r="N7667">
        <v>1498</v>
      </c>
      <c r="O7667" t="s">
        <v>237</v>
      </c>
      <c r="P7667" t="s">
        <v>238</v>
      </c>
      <c r="Q7667">
        <v>5</v>
      </c>
      <c r="R7667" t="s">
        <v>1179</v>
      </c>
    </row>
    <row r="7668" spans="1:18" x14ac:dyDescent="0.3">
      <c r="A7668">
        <v>7885</v>
      </c>
      <c r="B7668" t="s">
        <v>46</v>
      </c>
      <c r="C7668">
        <v>2016</v>
      </c>
      <c r="D7668">
        <v>700000</v>
      </c>
      <c r="E7668">
        <v>111000</v>
      </c>
      <c r="F7668" t="s">
        <v>124</v>
      </c>
      <c r="G7668" t="s">
        <v>1639</v>
      </c>
      <c r="H7668" t="s">
        <v>2536</v>
      </c>
      <c r="I7668" t="s">
        <v>22</v>
      </c>
      <c r="J7668" t="s">
        <v>23</v>
      </c>
      <c r="K7668" t="s">
        <v>24</v>
      </c>
      <c r="L7668" t="s">
        <v>33</v>
      </c>
      <c r="M7668" t="s">
        <v>551</v>
      </c>
      <c r="N7668">
        <v>1396</v>
      </c>
      <c r="O7668" t="s">
        <v>100</v>
      </c>
      <c r="P7668" t="s">
        <v>1041</v>
      </c>
      <c r="Q7668">
        <v>5</v>
      </c>
      <c r="R7668" t="s">
        <v>1179</v>
      </c>
    </row>
    <row r="7669" spans="1:18" x14ac:dyDescent="0.3">
      <c r="A7669">
        <v>7886</v>
      </c>
      <c r="B7669" t="s">
        <v>18</v>
      </c>
      <c r="C7669">
        <v>2018</v>
      </c>
      <c r="D7669">
        <v>700000</v>
      </c>
      <c r="E7669">
        <v>48000</v>
      </c>
      <c r="F7669" t="s">
        <v>124</v>
      </c>
      <c r="G7669" t="s">
        <v>1639</v>
      </c>
      <c r="H7669" t="s">
        <v>2084</v>
      </c>
      <c r="I7669" t="s">
        <v>41</v>
      </c>
      <c r="J7669" t="s">
        <v>23</v>
      </c>
      <c r="K7669" t="s">
        <v>24</v>
      </c>
      <c r="L7669" t="s">
        <v>33</v>
      </c>
      <c r="M7669" t="s">
        <v>390</v>
      </c>
      <c r="N7669">
        <v>998</v>
      </c>
      <c r="O7669" t="s">
        <v>2033</v>
      </c>
      <c r="P7669" t="s">
        <v>2034</v>
      </c>
      <c r="Q7669">
        <v>5</v>
      </c>
      <c r="R7669" t="s">
        <v>1179</v>
      </c>
    </row>
    <row r="7670" spans="1:18" x14ac:dyDescent="0.3">
      <c r="A7670">
        <v>7887</v>
      </c>
      <c r="B7670" t="s">
        <v>18</v>
      </c>
      <c r="C7670">
        <v>2007</v>
      </c>
      <c r="D7670">
        <v>185000</v>
      </c>
      <c r="E7670">
        <v>90000</v>
      </c>
      <c r="F7670" t="s">
        <v>124</v>
      </c>
      <c r="G7670" t="s">
        <v>1639</v>
      </c>
      <c r="H7670" t="s">
        <v>2535</v>
      </c>
      <c r="I7670" t="s">
        <v>22</v>
      </c>
      <c r="J7670" t="s">
        <v>23</v>
      </c>
      <c r="K7670" t="s">
        <v>24</v>
      </c>
      <c r="L7670" t="s">
        <v>304</v>
      </c>
      <c r="M7670" t="s">
        <v>159</v>
      </c>
      <c r="N7670">
        <v>1248</v>
      </c>
      <c r="O7670" t="s">
        <v>393</v>
      </c>
      <c r="P7670" t="s">
        <v>28</v>
      </c>
      <c r="Q7670">
        <v>5</v>
      </c>
      <c r="R7670" t="s">
        <v>1179</v>
      </c>
    </row>
    <row r="7671" spans="1:18" x14ac:dyDescent="0.3">
      <c r="A7671">
        <v>7888</v>
      </c>
      <c r="B7671" t="s">
        <v>109</v>
      </c>
      <c r="C7671">
        <v>2015</v>
      </c>
      <c r="D7671">
        <v>434999</v>
      </c>
      <c r="E7671">
        <v>80000</v>
      </c>
      <c r="F7671" t="s">
        <v>124</v>
      </c>
      <c r="G7671" t="s">
        <v>1639</v>
      </c>
      <c r="H7671" t="s">
        <v>2535</v>
      </c>
      <c r="I7671" t="s">
        <v>22</v>
      </c>
      <c r="J7671" t="s">
        <v>23</v>
      </c>
      <c r="K7671" t="s">
        <v>24</v>
      </c>
      <c r="L7671" t="s">
        <v>25</v>
      </c>
      <c r="M7671" t="s">
        <v>411</v>
      </c>
      <c r="N7671">
        <v>2956</v>
      </c>
      <c r="O7671" t="s">
        <v>941</v>
      </c>
      <c r="P7671" t="s">
        <v>1533</v>
      </c>
      <c r="Q7671">
        <v>7</v>
      </c>
      <c r="R7671" t="s">
        <v>1179</v>
      </c>
    </row>
    <row r="7672" spans="1:18" x14ac:dyDescent="0.3">
      <c r="A7672">
        <v>7889</v>
      </c>
      <c r="B7672" t="s">
        <v>69</v>
      </c>
      <c r="C7672">
        <v>2017</v>
      </c>
      <c r="D7672">
        <v>400000</v>
      </c>
      <c r="E7672">
        <v>100000</v>
      </c>
      <c r="F7672" t="s">
        <v>124</v>
      </c>
      <c r="G7672" t="s">
        <v>1639</v>
      </c>
      <c r="H7672" t="s">
        <v>2536</v>
      </c>
      <c r="I7672" t="s">
        <v>41</v>
      </c>
      <c r="J7672" t="s">
        <v>23</v>
      </c>
      <c r="K7672" t="s">
        <v>24</v>
      </c>
      <c r="L7672" t="s">
        <v>25</v>
      </c>
      <c r="M7672" t="s">
        <v>218</v>
      </c>
      <c r="N7672">
        <v>1196</v>
      </c>
      <c r="O7672" t="s">
        <v>219</v>
      </c>
      <c r="P7672" t="s">
        <v>220</v>
      </c>
      <c r="Q7672">
        <v>5</v>
      </c>
      <c r="R7672" t="s">
        <v>1179</v>
      </c>
    </row>
    <row r="7673" spans="1:18" x14ac:dyDescent="0.3">
      <c r="A7673">
        <v>7890</v>
      </c>
      <c r="B7673" t="s">
        <v>69</v>
      </c>
      <c r="C7673">
        <v>2011</v>
      </c>
      <c r="D7673">
        <v>180000</v>
      </c>
      <c r="E7673">
        <v>90000</v>
      </c>
      <c r="F7673" t="s">
        <v>124</v>
      </c>
      <c r="G7673" t="s">
        <v>1639</v>
      </c>
      <c r="H7673" t="s">
        <v>2084</v>
      </c>
      <c r="I7673" t="s">
        <v>22</v>
      </c>
      <c r="J7673" t="s">
        <v>23</v>
      </c>
      <c r="K7673" t="s">
        <v>24</v>
      </c>
      <c r="L7673" t="s">
        <v>42</v>
      </c>
      <c r="M7673" t="s">
        <v>72</v>
      </c>
      <c r="N7673">
        <v>1399</v>
      </c>
      <c r="O7673" t="s">
        <v>388</v>
      </c>
      <c r="P7673" t="s">
        <v>74</v>
      </c>
      <c r="Q7673">
        <v>5</v>
      </c>
      <c r="R7673" t="s">
        <v>1179</v>
      </c>
    </row>
    <row r="7674" spans="1:18" x14ac:dyDescent="0.3">
      <c r="A7674">
        <v>7891</v>
      </c>
      <c r="B7674" t="s">
        <v>18</v>
      </c>
      <c r="C7674">
        <v>2015</v>
      </c>
      <c r="D7674">
        <v>600000</v>
      </c>
      <c r="E7674">
        <v>50000</v>
      </c>
      <c r="F7674" t="s">
        <v>124</v>
      </c>
      <c r="G7674" t="s">
        <v>1639</v>
      </c>
      <c r="H7674" t="s">
        <v>2084</v>
      </c>
      <c r="I7674" t="s">
        <v>22</v>
      </c>
      <c r="J7674" t="s">
        <v>23</v>
      </c>
      <c r="K7674" t="s">
        <v>24</v>
      </c>
      <c r="L7674" t="s">
        <v>25</v>
      </c>
      <c r="M7674" t="s">
        <v>106</v>
      </c>
      <c r="N7674">
        <v>1248</v>
      </c>
      <c r="O7674" t="s">
        <v>27</v>
      </c>
      <c r="P7674" t="s">
        <v>28</v>
      </c>
      <c r="Q7674">
        <v>5</v>
      </c>
      <c r="R7674" t="s">
        <v>1179</v>
      </c>
    </row>
    <row r="7675" spans="1:18" x14ac:dyDescent="0.3">
      <c r="A7675">
        <v>7892</v>
      </c>
      <c r="B7675" t="s">
        <v>65</v>
      </c>
      <c r="C7675">
        <v>2014</v>
      </c>
      <c r="D7675">
        <v>320000</v>
      </c>
      <c r="E7675">
        <v>90000</v>
      </c>
      <c r="F7675" t="s">
        <v>124</v>
      </c>
      <c r="G7675" t="s">
        <v>1639</v>
      </c>
      <c r="H7675" t="s">
        <v>2084</v>
      </c>
      <c r="I7675" t="s">
        <v>22</v>
      </c>
      <c r="J7675" t="s">
        <v>23</v>
      </c>
      <c r="K7675" t="s">
        <v>24</v>
      </c>
      <c r="L7675" t="s">
        <v>42</v>
      </c>
      <c r="M7675" t="s">
        <v>66</v>
      </c>
      <c r="N7675">
        <v>1364</v>
      </c>
      <c r="O7675" t="s">
        <v>516</v>
      </c>
      <c r="P7675" t="s">
        <v>68</v>
      </c>
      <c r="Q7675">
        <v>5</v>
      </c>
      <c r="R7675" t="s">
        <v>1179</v>
      </c>
    </row>
    <row r="7676" spans="1:18" x14ac:dyDescent="0.3">
      <c r="A7676">
        <v>7893</v>
      </c>
      <c r="B7676" t="s">
        <v>65</v>
      </c>
      <c r="C7676">
        <v>2016</v>
      </c>
      <c r="D7676">
        <v>1689999</v>
      </c>
      <c r="E7676">
        <v>120000</v>
      </c>
      <c r="F7676" t="s">
        <v>124</v>
      </c>
      <c r="G7676" t="s">
        <v>1639</v>
      </c>
      <c r="H7676" t="s">
        <v>2536</v>
      </c>
      <c r="I7676" t="s">
        <v>22</v>
      </c>
      <c r="J7676" t="s">
        <v>23</v>
      </c>
      <c r="K7676" t="s">
        <v>24</v>
      </c>
      <c r="L7676" t="s">
        <v>25</v>
      </c>
      <c r="M7676" t="s">
        <v>882</v>
      </c>
      <c r="N7676">
        <v>2393</v>
      </c>
      <c r="O7676" t="s">
        <v>883</v>
      </c>
      <c r="P7676" t="s">
        <v>884</v>
      </c>
      <c r="Q7676">
        <v>8</v>
      </c>
      <c r="R7676" t="s">
        <v>1179</v>
      </c>
    </row>
    <row r="7677" spans="1:18" x14ac:dyDescent="0.3">
      <c r="A7677">
        <v>7894</v>
      </c>
      <c r="B7677" t="s">
        <v>221</v>
      </c>
      <c r="C7677">
        <v>2011</v>
      </c>
      <c r="D7677">
        <v>250000</v>
      </c>
      <c r="E7677">
        <v>140000</v>
      </c>
      <c r="F7677" t="s">
        <v>124</v>
      </c>
      <c r="G7677" t="s">
        <v>1639</v>
      </c>
      <c r="H7677" t="s">
        <v>2536</v>
      </c>
      <c r="I7677" t="s">
        <v>41</v>
      </c>
      <c r="J7677" t="s">
        <v>23</v>
      </c>
      <c r="K7677" t="s">
        <v>154</v>
      </c>
      <c r="L7677" t="s">
        <v>33</v>
      </c>
      <c r="M7677" t="s">
        <v>674</v>
      </c>
      <c r="N7677">
        <v>1598</v>
      </c>
      <c r="O7677" t="s">
        <v>235</v>
      </c>
      <c r="P7677" t="s">
        <v>257</v>
      </c>
      <c r="Q7677">
        <v>5</v>
      </c>
      <c r="R7677" t="s">
        <v>1179</v>
      </c>
    </row>
    <row r="7678" spans="1:18" x14ac:dyDescent="0.3">
      <c r="A7678">
        <v>7895</v>
      </c>
      <c r="B7678" t="s">
        <v>109</v>
      </c>
      <c r="C7678">
        <v>2019</v>
      </c>
      <c r="D7678">
        <v>650000</v>
      </c>
      <c r="E7678">
        <v>20000</v>
      </c>
      <c r="F7678" t="s">
        <v>38</v>
      </c>
      <c r="G7678" t="s">
        <v>1055</v>
      </c>
      <c r="H7678" t="s">
        <v>1331</v>
      </c>
      <c r="I7678" t="s">
        <v>41</v>
      </c>
      <c r="J7678" t="s">
        <v>23</v>
      </c>
      <c r="K7678" t="s">
        <v>24</v>
      </c>
      <c r="L7678" t="s">
        <v>25</v>
      </c>
      <c r="M7678" t="s">
        <v>110</v>
      </c>
      <c r="N7678">
        <v>1199</v>
      </c>
      <c r="O7678" t="s">
        <v>111</v>
      </c>
      <c r="P7678" t="s">
        <v>112</v>
      </c>
      <c r="Q7678">
        <v>5</v>
      </c>
      <c r="R7678" t="s">
        <v>1179</v>
      </c>
    </row>
    <row r="7679" spans="1:18" x14ac:dyDescent="0.3">
      <c r="A7679">
        <v>7896</v>
      </c>
      <c r="B7679" t="s">
        <v>65</v>
      </c>
      <c r="C7679">
        <v>2009</v>
      </c>
      <c r="D7679">
        <v>340000</v>
      </c>
      <c r="E7679">
        <v>82000</v>
      </c>
      <c r="F7679" t="s">
        <v>38</v>
      </c>
      <c r="G7679" t="s">
        <v>1055</v>
      </c>
      <c r="H7679" t="s">
        <v>1333</v>
      </c>
      <c r="I7679" t="s">
        <v>41</v>
      </c>
      <c r="J7679" t="s">
        <v>23</v>
      </c>
      <c r="K7679" t="s">
        <v>24</v>
      </c>
      <c r="L7679" t="s">
        <v>33</v>
      </c>
      <c r="M7679" t="s">
        <v>292</v>
      </c>
      <c r="N7679">
        <v>1798</v>
      </c>
      <c r="O7679" t="s">
        <v>586</v>
      </c>
      <c r="P7679" t="s">
        <v>199</v>
      </c>
      <c r="Q7679">
        <v>5</v>
      </c>
      <c r="R7679" t="s">
        <v>1179</v>
      </c>
    </row>
    <row r="7680" spans="1:18" x14ac:dyDescent="0.3">
      <c r="A7680">
        <v>7897</v>
      </c>
      <c r="B7680" t="s">
        <v>1613</v>
      </c>
      <c r="C7680">
        <v>2008</v>
      </c>
      <c r="D7680">
        <v>200000</v>
      </c>
      <c r="E7680">
        <v>80000</v>
      </c>
      <c r="F7680" t="s">
        <v>38</v>
      </c>
      <c r="G7680" t="s">
        <v>1055</v>
      </c>
      <c r="H7680" t="s">
        <v>1105</v>
      </c>
      <c r="I7680" t="s">
        <v>22</v>
      </c>
      <c r="J7680" t="s">
        <v>23</v>
      </c>
      <c r="K7680" t="s">
        <v>24</v>
      </c>
      <c r="L7680" t="s">
        <v>42</v>
      </c>
      <c r="M7680" t="s">
        <v>179</v>
      </c>
      <c r="N7680">
        <v>1995</v>
      </c>
      <c r="O7680" t="s">
        <v>1953</v>
      </c>
      <c r="P7680" t="s">
        <v>1954</v>
      </c>
      <c r="Q7680">
        <v>5</v>
      </c>
      <c r="R7680" t="s">
        <v>1179</v>
      </c>
    </row>
    <row r="7681" spans="1:18" x14ac:dyDescent="0.3">
      <c r="A7681">
        <v>7898</v>
      </c>
      <c r="B7681" t="s">
        <v>18</v>
      </c>
      <c r="C7681">
        <v>2017</v>
      </c>
      <c r="D7681">
        <v>869999</v>
      </c>
      <c r="E7681">
        <v>40000</v>
      </c>
      <c r="F7681" t="s">
        <v>38</v>
      </c>
      <c r="G7681" t="s">
        <v>1055</v>
      </c>
      <c r="H7681" t="s">
        <v>1331</v>
      </c>
      <c r="I7681" t="s">
        <v>22</v>
      </c>
      <c r="J7681" t="s">
        <v>23</v>
      </c>
      <c r="K7681" t="s">
        <v>24</v>
      </c>
      <c r="L7681" t="s">
        <v>25</v>
      </c>
      <c r="M7681" t="s">
        <v>129</v>
      </c>
      <c r="N7681">
        <v>1248</v>
      </c>
      <c r="O7681" t="s">
        <v>94</v>
      </c>
      <c r="P7681" t="s">
        <v>95</v>
      </c>
      <c r="Q7681">
        <v>5</v>
      </c>
      <c r="R7681" t="s">
        <v>1179</v>
      </c>
    </row>
    <row r="7682" spans="1:18" x14ac:dyDescent="0.3">
      <c r="A7682">
        <v>7899</v>
      </c>
      <c r="B7682" t="s">
        <v>18</v>
      </c>
      <c r="C7682">
        <v>2017</v>
      </c>
      <c r="D7682">
        <v>795000</v>
      </c>
      <c r="E7682">
        <v>120000</v>
      </c>
      <c r="F7682" t="s">
        <v>38</v>
      </c>
      <c r="G7682" t="s">
        <v>1055</v>
      </c>
      <c r="H7682" t="s">
        <v>1331</v>
      </c>
      <c r="I7682" t="s">
        <v>22</v>
      </c>
      <c r="J7682" t="s">
        <v>23</v>
      </c>
      <c r="K7682" t="s">
        <v>24</v>
      </c>
      <c r="L7682" t="s">
        <v>25</v>
      </c>
      <c r="M7682" t="s">
        <v>93</v>
      </c>
      <c r="N7682">
        <v>1248</v>
      </c>
      <c r="O7682" t="s">
        <v>94</v>
      </c>
      <c r="P7682" t="s">
        <v>95</v>
      </c>
      <c r="Q7682">
        <v>7</v>
      </c>
      <c r="R7682" t="s">
        <v>1179</v>
      </c>
    </row>
    <row r="7683" spans="1:18" x14ac:dyDescent="0.3">
      <c r="A7683">
        <v>7900</v>
      </c>
      <c r="B7683" t="s">
        <v>18</v>
      </c>
      <c r="C7683">
        <v>2017</v>
      </c>
      <c r="D7683">
        <v>869999</v>
      </c>
      <c r="E7683">
        <v>60000</v>
      </c>
      <c r="F7683" t="s">
        <v>38</v>
      </c>
      <c r="G7683" t="s">
        <v>1055</v>
      </c>
      <c r="H7683" t="s">
        <v>1332</v>
      </c>
      <c r="I7683" t="s">
        <v>22</v>
      </c>
      <c r="J7683" t="s">
        <v>23</v>
      </c>
      <c r="K7683" t="s">
        <v>24</v>
      </c>
      <c r="L7683" t="s">
        <v>25</v>
      </c>
      <c r="M7683" t="s">
        <v>129</v>
      </c>
      <c r="N7683">
        <v>1248</v>
      </c>
      <c r="O7683" t="s">
        <v>94</v>
      </c>
      <c r="P7683" t="s">
        <v>95</v>
      </c>
      <c r="Q7683">
        <v>5</v>
      </c>
      <c r="R7683" t="s">
        <v>1179</v>
      </c>
    </row>
    <row r="7684" spans="1:18" x14ac:dyDescent="0.3">
      <c r="A7684">
        <v>7901</v>
      </c>
      <c r="B7684" t="s">
        <v>18</v>
      </c>
      <c r="C7684">
        <v>2010</v>
      </c>
      <c r="D7684">
        <v>200000</v>
      </c>
      <c r="E7684">
        <v>70000</v>
      </c>
      <c r="F7684" t="s">
        <v>38</v>
      </c>
      <c r="G7684" t="s">
        <v>1055</v>
      </c>
      <c r="H7684" t="s">
        <v>1332</v>
      </c>
      <c r="I7684" t="s">
        <v>22</v>
      </c>
      <c r="J7684" t="s">
        <v>23</v>
      </c>
      <c r="K7684" t="s">
        <v>24</v>
      </c>
      <c r="L7684" t="s">
        <v>33</v>
      </c>
      <c r="M7684" t="s">
        <v>390</v>
      </c>
      <c r="N7684">
        <v>1248</v>
      </c>
      <c r="O7684" t="s">
        <v>82</v>
      </c>
      <c r="P7684" t="s">
        <v>28</v>
      </c>
      <c r="Q7684">
        <v>5</v>
      </c>
      <c r="R7684" t="s">
        <v>1179</v>
      </c>
    </row>
    <row r="7685" spans="1:18" x14ac:dyDescent="0.3">
      <c r="A7685">
        <v>7902</v>
      </c>
      <c r="B7685" t="s">
        <v>46</v>
      </c>
      <c r="C7685">
        <v>2017</v>
      </c>
      <c r="D7685">
        <v>800000</v>
      </c>
      <c r="E7685">
        <v>45500</v>
      </c>
      <c r="F7685" t="s">
        <v>38</v>
      </c>
      <c r="G7685" t="s">
        <v>1055</v>
      </c>
      <c r="H7685" t="s">
        <v>1332</v>
      </c>
      <c r="I7685" t="s">
        <v>22</v>
      </c>
      <c r="J7685" t="s">
        <v>23</v>
      </c>
      <c r="K7685" t="s">
        <v>24</v>
      </c>
      <c r="L7685" t="s">
        <v>33</v>
      </c>
      <c r="M7685" t="s">
        <v>571</v>
      </c>
      <c r="N7685">
        <v>1582</v>
      </c>
      <c r="O7685" t="s">
        <v>301</v>
      </c>
      <c r="P7685" t="s">
        <v>302</v>
      </c>
      <c r="Q7685">
        <v>5</v>
      </c>
      <c r="R7685" t="s">
        <v>1179</v>
      </c>
    </row>
    <row r="7686" spans="1:18" x14ac:dyDescent="0.3">
      <c r="A7686">
        <v>7903</v>
      </c>
      <c r="B7686" t="s">
        <v>65</v>
      </c>
      <c r="C7686">
        <v>2014</v>
      </c>
      <c r="D7686">
        <v>1100000</v>
      </c>
      <c r="E7686">
        <v>120000</v>
      </c>
      <c r="F7686" t="s">
        <v>38</v>
      </c>
      <c r="G7686" t="s">
        <v>1055</v>
      </c>
      <c r="H7686" t="s">
        <v>1333</v>
      </c>
      <c r="I7686" t="s">
        <v>22</v>
      </c>
      <c r="J7686" t="s">
        <v>23</v>
      </c>
      <c r="K7686" t="s">
        <v>24</v>
      </c>
      <c r="L7686" t="s">
        <v>25</v>
      </c>
      <c r="M7686" t="s">
        <v>170</v>
      </c>
      <c r="N7686">
        <v>2494</v>
      </c>
      <c r="O7686" t="s">
        <v>190</v>
      </c>
      <c r="P7686" t="s">
        <v>172</v>
      </c>
      <c r="Q7686">
        <v>8</v>
      </c>
      <c r="R7686" t="s">
        <v>1179</v>
      </c>
    </row>
    <row r="7687" spans="1:18" x14ac:dyDescent="0.3">
      <c r="A7687">
        <v>7904</v>
      </c>
      <c r="B7687" t="s">
        <v>18</v>
      </c>
      <c r="C7687">
        <v>2008</v>
      </c>
      <c r="D7687">
        <v>114999</v>
      </c>
      <c r="E7687">
        <v>100000</v>
      </c>
      <c r="F7687" t="s">
        <v>38</v>
      </c>
      <c r="G7687" t="s">
        <v>1055</v>
      </c>
      <c r="H7687" t="s">
        <v>1333</v>
      </c>
      <c r="I7687" t="s">
        <v>41</v>
      </c>
      <c r="J7687" t="s">
        <v>23</v>
      </c>
      <c r="K7687" t="s">
        <v>24</v>
      </c>
      <c r="L7687" t="s">
        <v>33</v>
      </c>
      <c r="M7687" t="s">
        <v>96</v>
      </c>
      <c r="N7687">
        <v>796</v>
      </c>
      <c r="O7687" t="s">
        <v>97</v>
      </c>
      <c r="P7687" t="s">
        <v>98</v>
      </c>
      <c r="Q7687">
        <v>5</v>
      </c>
      <c r="R7687" t="s">
        <v>1179</v>
      </c>
    </row>
    <row r="7688" spans="1:18" x14ac:dyDescent="0.3">
      <c r="A7688">
        <v>7905</v>
      </c>
      <c r="B7688" t="s">
        <v>18</v>
      </c>
      <c r="C7688">
        <v>2013</v>
      </c>
      <c r="D7688">
        <v>500000</v>
      </c>
      <c r="E7688">
        <v>92000</v>
      </c>
      <c r="F7688" t="s">
        <v>38</v>
      </c>
      <c r="G7688" t="s">
        <v>1055</v>
      </c>
      <c r="H7688" t="s">
        <v>1333</v>
      </c>
      <c r="I7688" t="s">
        <v>22</v>
      </c>
      <c r="J7688" t="s">
        <v>23</v>
      </c>
      <c r="K7688" t="s">
        <v>24</v>
      </c>
      <c r="L7688" t="s">
        <v>42</v>
      </c>
      <c r="M7688" t="s">
        <v>307</v>
      </c>
      <c r="N7688">
        <v>1248</v>
      </c>
      <c r="O7688" t="s">
        <v>216</v>
      </c>
      <c r="P7688" t="s">
        <v>95</v>
      </c>
      <c r="Q7688">
        <v>7</v>
      </c>
      <c r="R7688" t="s">
        <v>1179</v>
      </c>
    </row>
    <row r="7689" spans="1:18" x14ac:dyDescent="0.3">
      <c r="A7689">
        <v>7906</v>
      </c>
      <c r="B7689" t="s">
        <v>18</v>
      </c>
      <c r="C7689">
        <v>2014</v>
      </c>
      <c r="D7689">
        <v>700000</v>
      </c>
      <c r="E7689">
        <v>141000</v>
      </c>
      <c r="F7689" t="s">
        <v>38</v>
      </c>
      <c r="G7689" t="s">
        <v>1055</v>
      </c>
      <c r="H7689" t="s">
        <v>1331</v>
      </c>
      <c r="I7689" t="s">
        <v>22</v>
      </c>
      <c r="J7689" t="s">
        <v>23</v>
      </c>
      <c r="K7689" t="s">
        <v>24</v>
      </c>
      <c r="L7689" t="s">
        <v>304</v>
      </c>
      <c r="M7689" t="s">
        <v>229</v>
      </c>
      <c r="N7689">
        <v>1248</v>
      </c>
      <c r="O7689" t="s">
        <v>27</v>
      </c>
      <c r="P7689" t="s">
        <v>28</v>
      </c>
      <c r="Q7689">
        <v>5</v>
      </c>
      <c r="R7689" t="s">
        <v>1179</v>
      </c>
    </row>
    <row r="7690" spans="1:18" x14ac:dyDescent="0.3">
      <c r="A7690">
        <v>7907</v>
      </c>
      <c r="B7690" t="s">
        <v>65</v>
      </c>
      <c r="C7690">
        <v>2016</v>
      </c>
      <c r="D7690">
        <v>1516000</v>
      </c>
      <c r="E7690">
        <v>120000</v>
      </c>
      <c r="F7690" t="s">
        <v>38</v>
      </c>
      <c r="G7690" t="s">
        <v>1055</v>
      </c>
      <c r="H7690" t="s">
        <v>1331</v>
      </c>
      <c r="I7690" t="s">
        <v>22</v>
      </c>
      <c r="J7690" t="s">
        <v>23</v>
      </c>
      <c r="K7690" t="s">
        <v>154</v>
      </c>
      <c r="L7690" t="s">
        <v>25</v>
      </c>
      <c r="M7690" t="s">
        <v>187</v>
      </c>
      <c r="N7690">
        <v>2755</v>
      </c>
      <c r="O7690" t="s">
        <v>188</v>
      </c>
      <c r="P7690" t="s">
        <v>189</v>
      </c>
      <c r="Q7690">
        <v>7</v>
      </c>
      <c r="R7690" t="s">
        <v>1179</v>
      </c>
    </row>
    <row r="7691" spans="1:18" x14ac:dyDescent="0.3">
      <c r="A7691">
        <v>7908</v>
      </c>
      <c r="B7691" t="s">
        <v>145</v>
      </c>
      <c r="C7691">
        <v>2016</v>
      </c>
      <c r="D7691">
        <v>200000</v>
      </c>
      <c r="E7691">
        <v>35000</v>
      </c>
      <c r="F7691" t="s">
        <v>38</v>
      </c>
      <c r="G7691" t="s">
        <v>1055</v>
      </c>
      <c r="H7691" t="s">
        <v>1332</v>
      </c>
      <c r="I7691" t="s">
        <v>41</v>
      </c>
      <c r="J7691" t="s">
        <v>23</v>
      </c>
      <c r="K7691" t="s">
        <v>24</v>
      </c>
      <c r="L7691" t="s">
        <v>25</v>
      </c>
      <c r="M7691" t="s">
        <v>591</v>
      </c>
      <c r="N7691">
        <v>799</v>
      </c>
      <c r="O7691" t="s">
        <v>592</v>
      </c>
      <c r="P7691" t="s">
        <v>429</v>
      </c>
      <c r="Q7691">
        <v>5</v>
      </c>
      <c r="R7691" t="s">
        <v>1179</v>
      </c>
    </row>
    <row r="7692" spans="1:18" x14ac:dyDescent="0.3">
      <c r="A7692">
        <v>7909</v>
      </c>
      <c r="B7692" t="s">
        <v>37</v>
      </c>
      <c r="C7692">
        <v>2015</v>
      </c>
      <c r="D7692">
        <v>450000</v>
      </c>
      <c r="E7692">
        <v>50000</v>
      </c>
      <c r="F7692" t="s">
        <v>38</v>
      </c>
      <c r="G7692" t="s">
        <v>1055</v>
      </c>
      <c r="H7692" t="s">
        <v>1331</v>
      </c>
      <c r="I7692" t="s">
        <v>41</v>
      </c>
      <c r="J7692" t="s">
        <v>23</v>
      </c>
      <c r="K7692" t="s">
        <v>24</v>
      </c>
      <c r="L7692" t="s">
        <v>25</v>
      </c>
      <c r="M7692" t="s">
        <v>159</v>
      </c>
      <c r="N7692">
        <v>1198</v>
      </c>
      <c r="O7692" t="s">
        <v>311</v>
      </c>
      <c r="P7692" t="s">
        <v>312</v>
      </c>
      <c r="Q7692">
        <v>5</v>
      </c>
      <c r="R7692" t="s">
        <v>1179</v>
      </c>
    </row>
    <row r="7693" spans="1:18" x14ac:dyDescent="0.3">
      <c r="A7693">
        <v>7910</v>
      </c>
      <c r="B7693" t="s">
        <v>109</v>
      </c>
      <c r="C7693">
        <v>2018</v>
      </c>
      <c r="D7693">
        <v>850000</v>
      </c>
      <c r="E7693">
        <v>9500</v>
      </c>
      <c r="F7693" t="s">
        <v>38</v>
      </c>
      <c r="G7693" t="s">
        <v>1055</v>
      </c>
      <c r="H7693" t="s">
        <v>1331</v>
      </c>
      <c r="I7693" t="s">
        <v>22</v>
      </c>
      <c r="J7693" t="s">
        <v>23</v>
      </c>
      <c r="K7693" t="s">
        <v>24</v>
      </c>
      <c r="L7693" t="s">
        <v>25</v>
      </c>
      <c r="M7693" t="s">
        <v>107</v>
      </c>
      <c r="N7693">
        <v>1497</v>
      </c>
      <c r="O7693" t="s">
        <v>364</v>
      </c>
      <c r="P7693" t="s">
        <v>374</v>
      </c>
      <c r="Q7693">
        <v>5</v>
      </c>
      <c r="R7693" t="s">
        <v>1179</v>
      </c>
    </row>
    <row r="7694" spans="1:18" x14ac:dyDescent="0.3">
      <c r="A7694">
        <v>7911</v>
      </c>
      <c r="B7694" t="s">
        <v>18</v>
      </c>
      <c r="C7694">
        <v>2019</v>
      </c>
      <c r="D7694">
        <v>359000</v>
      </c>
      <c r="E7694">
        <v>5500</v>
      </c>
      <c r="F7694" t="s">
        <v>38</v>
      </c>
      <c r="G7694" t="s">
        <v>1055</v>
      </c>
      <c r="H7694" t="s">
        <v>1331</v>
      </c>
      <c r="I7694" t="s">
        <v>41</v>
      </c>
      <c r="J7694" t="s">
        <v>23</v>
      </c>
      <c r="K7694" t="s">
        <v>24</v>
      </c>
      <c r="L7694" t="s">
        <v>25</v>
      </c>
      <c r="M7694" t="s">
        <v>267</v>
      </c>
      <c r="N7694">
        <v>1196</v>
      </c>
      <c r="O7694" t="s">
        <v>268</v>
      </c>
      <c r="P7694" t="s">
        <v>269</v>
      </c>
      <c r="Q7694">
        <v>7</v>
      </c>
      <c r="R7694" t="s">
        <v>1179</v>
      </c>
    </row>
    <row r="7695" spans="1:18" x14ac:dyDescent="0.3">
      <c r="A7695">
        <v>7912</v>
      </c>
      <c r="B7695" t="s">
        <v>75</v>
      </c>
      <c r="C7695">
        <v>2017</v>
      </c>
      <c r="D7695">
        <v>320000</v>
      </c>
      <c r="E7695">
        <v>28000</v>
      </c>
      <c r="F7695" t="s">
        <v>38</v>
      </c>
      <c r="G7695" t="s">
        <v>1055</v>
      </c>
      <c r="H7695" t="s">
        <v>1331</v>
      </c>
      <c r="I7695" t="s">
        <v>41</v>
      </c>
      <c r="J7695" t="s">
        <v>23</v>
      </c>
      <c r="K7695" t="s">
        <v>24</v>
      </c>
      <c r="L7695" t="s">
        <v>25</v>
      </c>
      <c r="M7695" t="s">
        <v>427</v>
      </c>
      <c r="N7695">
        <v>799</v>
      </c>
      <c r="O7695" t="s">
        <v>428</v>
      </c>
      <c r="P7695" t="s">
        <v>429</v>
      </c>
      <c r="Q7695">
        <v>5</v>
      </c>
      <c r="R7695" t="s">
        <v>1179</v>
      </c>
    </row>
    <row r="7696" spans="1:18" x14ac:dyDescent="0.3">
      <c r="A7696">
        <v>7913</v>
      </c>
      <c r="B7696" t="s">
        <v>109</v>
      </c>
      <c r="C7696">
        <v>2009</v>
      </c>
      <c r="D7696">
        <v>110000</v>
      </c>
      <c r="E7696">
        <v>113000</v>
      </c>
      <c r="F7696" t="s">
        <v>38</v>
      </c>
      <c r="G7696" t="s">
        <v>1055</v>
      </c>
      <c r="H7696" t="s">
        <v>1333</v>
      </c>
      <c r="I7696" t="s">
        <v>41</v>
      </c>
      <c r="J7696" t="s">
        <v>23</v>
      </c>
      <c r="K7696" t="s">
        <v>24</v>
      </c>
      <c r="L7696" t="s">
        <v>25</v>
      </c>
      <c r="M7696" t="s">
        <v>411</v>
      </c>
      <c r="N7696">
        <v>1193</v>
      </c>
      <c r="O7696" t="s">
        <v>1690</v>
      </c>
      <c r="P7696" t="s">
        <v>1691</v>
      </c>
      <c r="Q7696">
        <v>5</v>
      </c>
      <c r="R7696" t="s">
        <v>1179</v>
      </c>
    </row>
    <row r="7697" spans="1:18" x14ac:dyDescent="0.3">
      <c r="A7697">
        <v>7914</v>
      </c>
      <c r="B7697" t="s">
        <v>18</v>
      </c>
      <c r="C7697">
        <v>2011</v>
      </c>
      <c r="D7697">
        <v>209000</v>
      </c>
      <c r="E7697">
        <v>1</v>
      </c>
      <c r="F7697" t="s">
        <v>38</v>
      </c>
      <c r="G7697" t="s">
        <v>1055</v>
      </c>
      <c r="H7697" t="s">
        <v>1331</v>
      </c>
      <c r="I7697" t="s">
        <v>136</v>
      </c>
      <c r="J7697" t="s">
        <v>23</v>
      </c>
      <c r="K7697" t="s">
        <v>24</v>
      </c>
      <c r="L7697" t="s">
        <v>304</v>
      </c>
      <c r="M7697" t="s">
        <v>282</v>
      </c>
      <c r="N7697">
        <v>1196</v>
      </c>
      <c r="O7697" t="s">
        <v>268</v>
      </c>
      <c r="P7697" t="s">
        <v>269</v>
      </c>
      <c r="Q7697">
        <v>5</v>
      </c>
      <c r="R7697" t="s">
        <v>1179</v>
      </c>
    </row>
    <row r="7698" spans="1:18" x14ac:dyDescent="0.3">
      <c r="A7698">
        <v>7915</v>
      </c>
      <c r="B7698" t="s">
        <v>109</v>
      </c>
      <c r="C7698">
        <v>2010</v>
      </c>
      <c r="D7698">
        <v>169000</v>
      </c>
      <c r="E7698">
        <v>100000</v>
      </c>
      <c r="F7698" t="s">
        <v>38</v>
      </c>
      <c r="G7698" t="s">
        <v>1055</v>
      </c>
      <c r="H7698" t="s">
        <v>1331</v>
      </c>
      <c r="I7698" t="s">
        <v>41</v>
      </c>
      <c r="J7698" t="s">
        <v>23</v>
      </c>
      <c r="K7698" t="s">
        <v>24</v>
      </c>
      <c r="L7698" t="s">
        <v>33</v>
      </c>
      <c r="M7698" t="s">
        <v>340</v>
      </c>
      <c r="N7698">
        <v>1368</v>
      </c>
      <c r="O7698" t="s">
        <v>48</v>
      </c>
      <c r="P7698" t="s">
        <v>827</v>
      </c>
      <c r="Q7698">
        <v>5</v>
      </c>
      <c r="R7698" t="s">
        <v>1179</v>
      </c>
    </row>
    <row r="7699" spans="1:18" x14ac:dyDescent="0.3">
      <c r="A7699">
        <v>7916</v>
      </c>
      <c r="B7699" t="s">
        <v>46</v>
      </c>
      <c r="C7699">
        <v>2014</v>
      </c>
      <c r="D7699">
        <v>400000</v>
      </c>
      <c r="E7699">
        <v>50074</v>
      </c>
      <c r="F7699" t="s">
        <v>124</v>
      </c>
      <c r="G7699" t="s">
        <v>799</v>
      </c>
      <c r="H7699" t="s">
        <v>1832</v>
      </c>
      <c r="I7699" t="s">
        <v>22</v>
      </c>
      <c r="J7699" t="s">
        <v>23</v>
      </c>
      <c r="K7699" t="s">
        <v>24</v>
      </c>
      <c r="L7699" t="s">
        <v>25</v>
      </c>
      <c r="M7699" t="s">
        <v>496</v>
      </c>
      <c r="N7699">
        <v>1120</v>
      </c>
      <c r="O7699" t="s">
        <v>458</v>
      </c>
      <c r="P7699" t="s">
        <v>497</v>
      </c>
      <c r="Q7699">
        <v>5</v>
      </c>
      <c r="R7699" t="s">
        <v>1179</v>
      </c>
    </row>
    <row r="7700" spans="1:18" x14ac:dyDescent="0.3">
      <c r="A7700">
        <v>7917</v>
      </c>
      <c r="B7700" t="s">
        <v>46</v>
      </c>
      <c r="C7700">
        <v>2014</v>
      </c>
      <c r="D7700">
        <v>600000</v>
      </c>
      <c r="E7700">
        <v>100000</v>
      </c>
      <c r="F7700" t="s">
        <v>124</v>
      </c>
      <c r="G7700" t="s">
        <v>799</v>
      </c>
      <c r="H7700" t="s">
        <v>1297</v>
      </c>
      <c r="I7700" t="s">
        <v>22</v>
      </c>
      <c r="J7700" t="s">
        <v>23</v>
      </c>
      <c r="K7700" t="s">
        <v>24</v>
      </c>
      <c r="L7700" t="s">
        <v>304</v>
      </c>
      <c r="M7700" t="s">
        <v>99</v>
      </c>
      <c r="N7700">
        <v>1396</v>
      </c>
      <c r="O7700" t="s">
        <v>100</v>
      </c>
      <c r="P7700" t="s">
        <v>101</v>
      </c>
      <c r="Q7700">
        <v>5</v>
      </c>
      <c r="R7700" t="s">
        <v>1179</v>
      </c>
    </row>
    <row r="7701" spans="1:18" x14ac:dyDescent="0.3">
      <c r="A7701">
        <v>7918</v>
      </c>
      <c r="B7701" t="s">
        <v>18</v>
      </c>
      <c r="C7701">
        <v>2017</v>
      </c>
      <c r="D7701">
        <v>350000</v>
      </c>
      <c r="E7701">
        <v>35000</v>
      </c>
      <c r="F7701" t="s">
        <v>124</v>
      </c>
      <c r="G7701" t="s">
        <v>799</v>
      </c>
      <c r="H7701" t="s">
        <v>1832</v>
      </c>
      <c r="I7701" t="s">
        <v>41</v>
      </c>
      <c r="J7701" t="s">
        <v>23</v>
      </c>
      <c r="K7701" t="s">
        <v>24</v>
      </c>
      <c r="L7701" t="s">
        <v>25</v>
      </c>
      <c r="M7701" t="s">
        <v>267</v>
      </c>
      <c r="N7701">
        <v>1196</v>
      </c>
      <c r="O7701" t="s">
        <v>268</v>
      </c>
      <c r="P7701" t="s">
        <v>269</v>
      </c>
      <c r="Q7701">
        <v>7</v>
      </c>
      <c r="R7701" t="s">
        <v>1179</v>
      </c>
    </row>
    <row r="7702" spans="1:18" x14ac:dyDescent="0.3">
      <c r="A7702">
        <v>7919</v>
      </c>
      <c r="B7702" t="s">
        <v>69</v>
      </c>
      <c r="C7702">
        <v>2018</v>
      </c>
      <c r="D7702">
        <v>990000</v>
      </c>
      <c r="E7702">
        <v>60000</v>
      </c>
      <c r="F7702" t="s">
        <v>124</v>
      </c>
      <c r="G7702" t="s">
        <v>799</v>
      </c>
      <c r="H7702" t="s">
        <v>1832</v>
      </c>
      <c r="I7702" t="s">
        <v>22</v>
      </c>
      <c r="J7702" t="s">
        <v>23</v>
      </c>
      <c r="K7702" t="s">
        <v>24</v>
      </c>
      <c r="L7702" t="s">
        <v>25</v>
      </c>
      <c r="M7702" t="s">
        <v>47</v>
      </c>
      <c r="N7702">
        <v>1498</v>
      </c>
      <c r="O7702" t="s">
        <v>303</v>
      </c>
      <c r="P7702" t="s">
        <v>238</v>
      </c>
      <c r="Q7702">
        <v>5</v>
      </c>
      <c r="R7702" t="s">
        <v>1179</v>
      </c>
    </row>
    <row r="7703" spans="1:18" x14ac:dyDescent="0.3">
      <c r="A7703">
        <v>7920</v>
      </c>
      <c r="B7703" t="s">
        <v>173</v>
      </c>
      <c r="C7703">
        <v>2011</v>
      </c>
      <c r="D7703">
        <v>1600000</v>
      </c>
      <c r="E7703">
        <v>70000</v>
      </c>
      <c r="F7703" t="s">
        <v>124</v>
      </c>
      <c r="G7703" t="s">
        <v>799</v>
      </c>
      <c r="H7703" t="s">
        <v>1832</v>
      </c>
      <c r="I7703" t="s">
        <v>22</v>
      </c>
      <c r="J7703" t="s">
        <v>23</v>
      </c>
      <c r="K7703" t="s">
        <v>154</v>
      </c>
      <c r="L7703" t="s">
        <v>25</v>
      </c>
      <c r="M7703" t="s">
        <v>2537</v>
      </c>
      <c r="N7703">
        <v>2143</v>
      </c>
      <c r="O7703" t="s">
        <v>2538</v>
      </c>
      <c r="P7703" t="s">
        <v>342</v>
      </c>
      <c r="Q7703">
        <v>5</v>
      </c>
      <c r="R7703" t="s">
        <v>1179</v>
      </c>
    </row>
    <row r="7704" spans="1:18" x14ac:dyDescent="0.3">
      <c r="A7704">
        <v>7921</v>
      </c>
      <c r="B7704" t="s">
        <v>109</v>
      </c>
      <c r="C7704">
        <v>2017</v>
      </c>
      <c r="D7704">
        <v>1400000</v>
      </c>
      <c r="E7704">
        <v>70000</v>
      </c>
      <c r="F7704" t="s">
        <v>19</v>
      </c>
      <c r="G7704" t="s">
        <v>1020</v>
      </c>
      <c r="H7704" t="s">
        <v>2539</v>
      </c>
      <c r="I7704" t="s">
        <v>22</v>
      </c>
      <c r="J7704" t="s">
        <v>23</v>
      </c>
      <c r="K7704" t="s">
        <v>24</v>
      </c>
      <c r="L7704" t="s">
        <v>25</v>
      </c>
      <c r="M7704" t="s">
        <v>421</v>
      </c>
      <c r="N7704">
        <v>2179</v>
      </c>
      <c r="O7704" t="s">
        <v>461</v>
      </c>
      <c r="P7704" t="s">
        <v>334</v>
      </c>
      <c r="Q7704">
        <v>7</v>
      </c>
      <c r="R7704" t="s">
        <v>1179</v>
      </c>
    </row>
    <row r="7705" spans="1:18" x14ac:dyDescent="0.3">
      <c r="A7705">
        <v>7922</v>
      </c>
      <c r="B7705" t="s">
        <v>18</v>
      </c>
      <c r="C7705">
        <v>2017</v>
      </c>
      <c r="D7705">
        <v>745000</v>
      </c>
      <c r="E7705">
        <v>10000</v>
      </c>
      <c r="F7705" t="s">
        <v>19</v>
      </c>
      <c r="G7705" t="s">
        <v>1020</v>
      </c>
      <c r="H7705" t="s">
        <v>2539</v>
      </c>
      <c r="I7705" t="s">
        <v>41</v>
      </c>
      <c r="J7705" t="s">
        <v>23</v>
      </c>
      <c r="K7705" t="s">
        <v>154</v>
      </c>
      <c r="L7705" t="s">
        <v>25</v>
      </c>
      <c r="M7705" t="s">
        <v>113</v>
      </c>
      <c r="N7705">
        <v>1197</v>
      </c>
      <c r="O7705" t="s">
        <v>114</v>
      </c>
      <c r="P7705" t="s">
        <v>115</v>
      </c>
      <c r="Q7705">
        <v>5</v>
      </c>
      <c r="R7705" t="s">
        <v>1179</v>
      </c>
    </row>
    <row r="7706" spans="1:18" x14ac:dyDescent="0.3">
      <c r="A7706">
        <v>7923</v>
      </c>
      <c r="B7706" t="s">
        <v>30</v>
      </c>
      <c r="C7706">
        <v>2018</v>
      </c>
      <c r="D7706">
        <v>2800000</v>
      </c>
      <c r="E7706">
        <v>40000</v>
      </c>
      <c r="F7706" t="s">
        <v>19</v>
      </c>
      <c r="G7706" t="s">
        <v>1020</v>
      </c>
      <c r="H7706" t="s">
        <v>2539</v>
      </c>
      <c r="I7706" t="s">
        <v>22</v>
      </c>
      <c r="J7706" t="s">
        <v>23</v>
      </c>
      <c r="K7706" t="s">
        <v>154</v>
      </c>
      <c r="L7706" t="s">
        <v>25</v>
      </c>
      <c r="M7706" t="s">
        <v>1996</v>
      </c>
      <c r="N7706">
        <v>1968</v>
      </c>
      <c r="O7706" t="s">
        <v>1606</v>
      </c>
      <c r="P7706" t="s">
        <v>2145</v>
      </c>
      <c r="Q7706">
        <v>7</v>
      </c>
      <c r="R7706" t="s">
        <v>1179</v>
      </c>
    </row>
    <row r="7707" spans="1:18" x14ac:dyDescent="0.3">
      <c r="A7707">
        <v>7924</v>
      </c>
      <c r="B7707" t="s">
        <v>18</v>
      </c>
      <c r="C7707">
        <v>2015</v>
      </c>
      <c r="D7707">
        <v>500000</v>
      </c>
      <c r="E7707">
        <v>35000</v>
      </c>
      <c r="F7707" t="s">
        <v>19</v>
      </c>
      <c r="G7707" t="s">
        <v>1020</v>
      </c>
      <c r="H7707" t="s">
        <v>2539</v>
      </c>
      <c r="I7707" t="s">
        <v>22</v>
      </c>
      <c r="J7707" t="s">
        <v>23</v>
      </c>
      <c r="K7707" t="s">
        <v>24</v>
      </c>
      <c r="L7707" t="s">
        <v>25</v>
      </c>
      <c r="M7707" t="s">
        <v>229</v>
      </c>
      <c r="N7707">
        <v>1248</v>
      </c>
      <c r="O7707" t="s">
        <v>27</v>
      </c>
      <c r="P7707" t="s">
        <v>28</v>
      </c>
      <c r="Q7707">
        <v>5</v>
      </c>
      <c r="R7707" t="s">
        <v>1179</v>
      </c>
    </row>
    <row r="7708" spans="1:18" x14ac:dyDescent="0.3">
      <c r="A7708">
        <v>7925</v>
      </c>
      <c r="B7708" t="s">
        <v>18</v>
      </c>
      <c r="C7708">
        <v>2019</v>
      </c>
      <c r="D7708">
        <v>540000</v>
      </c>
      <c r="E7708">
        <v>5000</v>
      </c>
      <c r="F7708" t="s">
        <v>19</v>
      </c>
      <c r="G7708" t="s">
        <v>1020</v>
      </c>
      <c r="H7708" t="s">
        <v>2539</v>
      </c>
      <c r="I7708" t="s">
        <v>41</v>
      </c>
      <c r="J7708" t="s">
        <v>23</v>
      </c>
      <c r="K7708" t="s">
        <v>154</v>
      </c>
      <c r="L7708" t="s">
        <v>25</v>
      </c>
      <c r="M7708" t="s">
        <v>837</v>
      </c>
      <c r="N7708">
        <v>1197</v>
      </c>
      <c r="O7708" t="s">
        <v>265</v>
      </c>
      <c r="P7708" t="s">
        <v>266</v>
      </c>
      <c r="Q7708">
        <v>5</v>
      </c>
      <c r="R7708" t="s">
        <v>1179</v>
      </c>
    </row>
    <row r="7709" spans="1:18" x14ac:dyDescent="0.3">
      <c r="A7709">
        <v>7926</v>
      </c>
      <c r="B7709" t="s">
        <v>65</v>
      </c>
      <c r="C7709">
        <v>2016</v>
      </c>
      <c r="D7709">
        <v>1850000</v>
      </c>
      <c r="E7709">
        <v>33000</v>
      </c>
      <c r="F7709" t="s">
        <v>124</v>
      </c>
      <c r="G7709" t="s">
        <v>196</v>
      </c>
      <c r="H7709" t="s">
        <v>2540</v>
      </c>
      <c r="I7709" t="s">
        <v>22</v>
      </c>
      <c r="J7709" t="s">
        <v>23</v>
      </c>
      <c r="K7709" t="s">
        <v>24</v>
      </c>
      <c r="L7709" t="s">
        <v>25</v>
      </c>
      <c r="M7709" t="s">
        <v>882</v>
      </c>
      <c r="N7709">
        <v>2393</v>
      </c>
      <c r="O7709" t="s">
        <v>883</v>
      </c>
      <c r="P7709" t="s">
        <v>884</v>
      </c>
      <c r="Q7709">
        <v>7</v>
      </c>
      <c r="R7709" t="s">
        <v>1179</v>
      </c>
    </row>
    <row r="7710" spans="1:18" x14ac:dyDescent="0.3">
      <c r="A7710">
        <v>7927</v>
      </c>
      <c r="B7710" t="s">
        <v>109</v>
      </c>
      <c r="C7710">
        <v>2017</v>
      </c>
      <c r="D7710">
        <v>600000</v>
      </c>
      <c r="E7710">
        <v>27000</v>
      </c>
      <c r="F7710" t="s">
        <v>124</v>
      </c>
      <c r="G7710" t="s">
        <v>196</v>
      </c>
      <c r="H7710" t="s">
        <v>2540</v>
      </c>
      <c r="I7710" t="s">
        <v>22</v>
      </c>
      <c r="J7710" t="s">
        <v>23</v>
      </c>
      <c r="K7710" t="s">
        <v>24</v>
      </c>
      <c r="L7710" t="s">
        <v>25</v>
      </c>
      <c r="M7710" t="s">
        <v>404</v>
      </c>
      <c r="N7710">
        <v>1248</v>
      </c>
      <c r="O7710" t="s">
        <v>27</v>
      </c>
      <c r="P7710" t="s">
        <v>405</v>
      </c>
      <c r="Q7710">
        <v>5</v>
      </c>
      <c r="R7710" t="s">
        <v>1179</v>
      </c>
    </row>
    <row r="7711" spans="1:18" x14ac:dyDescent="0.3">
      <c r="A7711">
        <v>7928</v>
      </c>
      <c r="B7711" t="s">
        <v>69</v>
      </c>
      <c r="C7711">
        <v>2018</v>
      </c>
      <c r="D7711">
        <v>690000</v>
      </c>
      <c r="E7711">
        <v>25000</v>
      </c>
      <c r="F7711" t="s">
        <v>124</v>
      </c>
      <c r="G7711" t="s">
        <v>196</v>
      </c>
      <c r="H7711" t="s">
        <v>2541</v>
      </c>
      <c r="I7711" t="s">
        <v>41</v>
      </c>
      <c r="J7711" t="s">
        <v>23</v>
      </c>
      <c r="K7711" t="s">
        <v>24</v>
      </c>
      <c r="L7711" t="s">
        <v>25</v>
      </c>
      <c r="M7711" t="s">
        <v>273</v>
      </c>
      <c r="N7711">
        <v>1194</v>
      </c>
      <c r="O7711" t="s">
        <v>274</v>
      </c>
      <c r="P7711" t="s">
        <v>275</v>
      </c>
      <c r="Q7711">
        <v>5</v>
      </c>
      <c r="R7711" t="s">
        <v>1179</v>
      </c>
    </row>
    <row r="7712" spans="1:18" x14ac:dyDescent="0.3">
      <c r="A7712">
        <v>7929</v>
      </c>
      <c r="B7712" t="s">
        <v>18</v>
      </c>
      <c r="C7712">
        <v>2016</v>
      </c>
      <c r="D7712">
        <v>630000</v>
      </c>
      <c r="E7712">
        <v>30154</v>
      </c>
      <c r="F7712" t="s">
        <v>124</v>
      </c>
      <c r="G7712" t="s">
        <v>196</v>
      </c>
      <c r="H7712" t="s">
        <v>2541</v>
      </c>
      <c r="I7712" t="s">
        <v>22</v>
      </c>
      <c r="J7712" t="s">
        <v>23</v>
      </c>
      <c r="K7712" t="s">
        <v>24</v>
      </c>
      <c r="L7712" t="s">
        <v>25</v>
      </c>
      <c r="M7712" t="s">
        <v>229</v>
      </c>
      <c r="N7712">
        <v>1248</v>
      </c>
      <c r="O7712" t="s">
        <v>27</v>
      </c>
      <c r="P7712" t="s">
        <v>28</v>
      </c>
      <c r="Q7712">
        <v>5</v>
      </c>
      <c r="R7712" t="s">
        <v>1179</v>
      </c>
    </row>
    <row r="7713" spans="1:18" x14ac:dyDescent="0.3">
      <c r="A7713">
        <v>7930</v>
      </c>
      <c r="B7713" t="s">
        <v>46</v>
      </c>
      <c r="C7713">
        <v>2018</v>
      </c>
      <c r="D7713">
        <v>640000</v>
      </c>
      <c r="E7713">
        <v>20000</v>
      </c>
      <c r="F7713" t="s">
        <v>124</v>
      </c>
      <c r="G7713" t="s">
        <v>1639</v>
      </c>
      <c r="H7713" t="s">
        <v>859</v>
      </c>
      <c r="I7713" t="s">
        <v>41</v>
      </c>
      <c r="J7713" t="s">
        <v>23</v>
      </c>
      <c r="K7713" t="s">
        <v>24</v>
      </c>
      <c r="L7713" t="s">
        <v>25</v>
      </c>
      <c r="M7713" t="s">
        <v>53</v>
      </c>
      <c r="N7713">
        <v>1197</v>
      </c>
      <c r="O7713" t="s">
        <v>54</v>
      </c>
      <c r="P7713" t="s">
        <v>55</v>
      </c>
      <c r="Q7713">
        <v>5</v>
      </c>
      <c r="R7713" t="s">
        <v>1179</v>
      </c>
    </row>
    <row r="7714" spans="1:18" x14ac:dyDescent="0.3">
      <c r="A7714">
        <v>7931</v>
      </c>
      <c r="B7714" t="s">
        <v>349</v>
      </c>
      <c r="C7714">
        <v>2019</v>
      </c>
      <c r="D7714">
        <v>5500000</v>
      </c>
      <c r="E7714">
        <v>17000</v>
      </c>
      <c r="F7714" t="s">
        <v>124</v>
      </c>
      <c r="G7714" t="s">
        <v>196</v>
      </c>
      <c r="H7714" t="s">
        <v>2540</v>
      </c>
      <c r="I7714" t="s">
        <v>22</v>
      </c>
      <c r="J7714" t="s">
        <v>23</v>
      </c>
      <c r="K7714" t="s">
        <v>154</v>
      </c>
      <c r="L7714" t="s">
        <v>25</v>
      </c>
      <c r="M7714" t="s">
        <v>347</v>
      </c>
      <c r="N7714">
        <v>1969</v>
      </c>
      <c r="O7714" t="s">
        <v>336</v>
      </c>
      <c r="P7714" t="s">
        <v>350</v>
      </c>
      <c r="Q7714">
        <v>5</v>
      </c>
      <c r="R7714" t="s">
        <v>1179</v>
      </c>
    </row>
    <row r="7715" spans="1:18" x14ac:dyDescent="0.3">
      <c r="A7715">
        <v>7932</v>
      </c>
      <c r="B7715" t="s">
        <v>69</v>
      </c>
      <c r="C7715">
        <v>2016</v>
      </c>
      <c r="D7715">
        <v>2100000</v>
      </c>
      <c r="E7715">
        <v>85000</v>
      </c>
      <c r="F7715" t="s">
        <v>124</v>
      </c>
      <c r="G7715" t="s">
        <v>1639</v>
      </c>
      <c r="H7715" t="s">
        <v>859</v>
      </c>
      <c r="I7715" t="s">
        <v>22</v>
      </c>
      <c r="J7715" t="s">
        <v>23</v>
      </c>
      <c r="K7715" t="s">
        <v>154</v>
      </c>
      <c r="L7715" t="s">
        <v>33</v>
      </c>
      <c r="M7715" t="s">
        <v>2302</v>
      </c>
      <c r="N7715">
        <v>2198</v>
      </c>
      <c r="O7715" t="s">
        <v>2303</v>
      </c>
      <c r="P7715" t="s">
        <v>2304</v>
      </c>
      <c r="Q7715">
        <v>7</v>
      </c>
      <c r="R7715" t="s">
        <v>1179</v>
      </c>
    </row>
    <row r="7716" spans="1:18" x14ac:dyDescent="0.3">
      <c r="A7716">
        <v>7933</v>
      </c>
      <c r="B7716" t="s">
        <v>18</v>
      </c>
      <c r="C7716">
        <v>2016</v>
      </c>
      <c r="D7716">
        <v>500000</v>
      </c>
      <c r="E7716">
        <v>100000</v>
      </c>
      <c r="F7716" t="s">
        <v>124</v>
      </c>
      <c r="G7716" t="s">
        <v>196</v>
      </c>
      <c r="H7716" t="s">
        <v>2541</v>
      </c>
      <c r="I7716" t="s">
        <v>41</v>
      </c>
      <c r="J7716" t="s">
        <v>23</v>
      </c>
      <c r="K7716" t="s">
        <v>24</v>
      </c>
      <c r="L7716" t="s">
        <v>25</v>
      </c>
      <c r="M7716" t="s">
        <v>389</v>
      </c>
      <c r="N7716">
        <v>1197</v>
      </c>
      <c r="O7716" t="s">
        <v>265</v>
      </c>
      <c r="P7716" t="s">
        <v>266</v>
      </c>
      <c r="Q7716">
        <v>5</v>
      </c>
      <c r="R7716" t="s">
        <v>1179</v>
      </c>
    </row>
    <row r="7717" spans="1:18" x14ac:dyDescent="0.3">
      <c r="A7717">
        <v>7934</v>
      </c>
      <c r="B7717" t="s">
        <v>18</v>
      </c>
      <c r="C7717">
        <v>2017</v>
      </c>
      <c r="D7717">
        <v>310000</v>
      </c>
      <c r="E7717">
        <v>54000</v>
      </c>
      <c r="F7717" t="s">
        <v>124</v>
      </c>
      <c r="G7717" t="s">
        <v>196</v>
      </c>
      <c r="H7717" t="s">
        <v>2541</v>
      </c>
      <c r="I7717" t="s">
        <v>41</v>
      </c>
      <c r="J7717" t="s">
        <v>23</v>
      </c>
      <c r="K7717" t="s">
        <v>24</v>
      </c>
      <c r="L7717" t="s">
        <v>25</v>
      </c>
      <c r="M7717" t="s">
        <v>117</v>
      </c>
      <c r="N7717">
        <v>796</v>
      </c>
      <c r="O7717" t="s">
        <v>118</v>
      </c>
      <c r="P7717" t="s">
        <v>119</v>
      </c>
      <c r="Q7717">
        <v>5</v>
      </c>
      <c r="R7717" t="s">
        <v>1179</v>
      </c>
    </row>
    <row r="7718" spans="1:18" x14ac:dyDescent="0.3">
      <c r="A7718">
        <v>7935</v>
      </c>
      <c r="B7718" t="s">
        <v>88</v>
      </c>
      <c r="C7718">
        <v>2015</v>
      </c>
      <c r="D7718">
        <v>600000</v>
      </c>
      <c r="E7718">
        <v>80000</v>
      </c>
      <c r="F7718" t="s">
        <v>19</v>
      </c>
      <c r="G7718" t="s">
        <v>780</v>
      </c>
      <c r="H7718" t="s">
        <v>788</v>
      </c>
      <c r="I7718" t="s">
        <v>22</v>
      </c>
      <c r="J7718" t="s">
        <v>23</v>
      </c>
      <c r="K7718" t="s">
        <v>24</v>
      </c>
      <c r="L7718" t="s">
        <v>25</v>
      </c>
      <c r="M7718" t="s">
        <v>623</v>
      </c>
      <c r="N7718">
        <v>1493</v>
      </c>
      <c r="O7718" t="s">
        <v>171</v>
      </c>
      <c r="P7718" t="s">
        <v>445</v>
      </c>
      <c r="Q7718">
        <v>7</v>
      </c>
      <c r="R7718" t="s">
        <v>1179</v>
      </c>
    </row>
    <row r="7719" spans="1:18" x14ac:dyDescent="0.3">
      <c r="A7719">
        <v>7936</v>
      </c>
      <c r="B7719" t="s">
        <v>18</v>
      </c>
      <c r="C7719">
        <v>1999</v>
      </c>
      <c r="D7719">
        <v>40000</v>
      </c>
      <c r="E7719">
        <v>100000</v>
      </c>
      <c r="F7719" t="s">
        <v>19</v>
      </c>
      <c r="G7719" t="s">
        <v>83</v>
      </c>
      <c r="H7719" t="s">
        <v>2542</v>
      </c>
      <c r="I7719" t="s">
        <v>41</v>
      </c>
      <c r="J7719" t="s">
        <v>23</v>
      </c>
      <c r="K7719" t="s">
        <v>24</v>
      </c>
      <c r="L7719" t="s">
        <v>42</v>
      </c>
      <c r="M7719" t="s">
        <v>50</v>
      </c>
      <c r="N7719">
        <v>796</v>
      </c>
      <c r="O7719" t="s">
        <v>63</v>
      </c>
      <c r="P7719" t="s">
        <v>64</v>
      </c>
      <c r="Q7719">
        <v>4</v>
      </c>
      <c r="R7719" t="s">
        <v>1179</v>
      </c>
    </row>
    <row r="7720" spans="1:18" x14ac:dyDescent="0.3">
      <c r="A7720">
        <v>7937</v>
      </c>
      <c r="B7720" t="s">
        <v>46</v>
      </c>
      <c r="C7720">
        <v>2018</v>
      </c>
      <c r="D7720">
        <v>620000</v>
      </c>
      <c r="E7720">
        <v>70000</v>
      </c>
      <c r="F7720" t="s">
        <v>19</v>
      </c>
      <c r="G7720" t="s">
        <v>780</v>
      </c>
      <c r="H7720" t="s">
        <v>1229</v>
      </c>
      <c r="I7720" t="s">
        <v>22</v>
      </c>
      <c r="J7720" t="s">
        <v>23</v>
      </c>
      <c r="K7720" t="s">
        <v>24</v>
      </c>
      <c r="L7720" t="s">
        <v>25</v>
      </c>
      <c r="M7720" t="s">
        <v>465</v>
      </c>
      <c r="N7720">
        <v>1186</v>
      </c>
      <c r="O7720" t="s">
        <v>466</v>
      </c>
      <c r="P7720" t="s">
        <v>467</v>
      </c>
      <c r="Q7720">
        <v>5</v>
      </c>
      <c r="R7720" t="s">
        <v>1179</v>
      </c>
    </row>
    <row r="7721" spans="1:18" x14ac:dyDescent="0.3">
      <c r="A7721">
        <v>7938</v>
      </c>
      <c r="B7721" t="s">
        <v>18</v>
      </c>
      <c r="C7721">
        <v>2018</v>
      </c>
      <c r="D7721">
        <v>760000</v>
      </c>
      <c r="E7721">
        <v>50000</v>
      </c>
      <c r="F7721" t="s">
        <v>124</v>
      </c>
      <c r="G7721" t="s">
        <v>1639</v>
      </c>
      <c r="H7721" t="s">
        <v>859</v>
      </c>
      <c r="I7721" t="s">
        <v>22</v>
      </c>
      <c r="J7721" t="s">
        <v>23</v>
      </c>
      <c r="K7721" t="s">
        <v>24</v>
      </c>
      <c r="L7721" t="s">
        <v>25</v>
      </c>
      <c r="M7721" t="s">
        <v>527</v>
      </c>
      <c r="N7721">
        <v>1248</v>
      </c>
      <c r="O7721" t="s">
        <v>27</v>
      </c>
      <c r="P7721" t="s">
        <v>28</v>
      </c>
      <c r="Q7721">
        <v>5</v>
      </c>
      <c r="R7721" t="s">
        <v>1179</v>
      </c>
    </row>
    <row r="7722" spans="1:18" x14ac:dyDescent="0.3">
      <c r="A7722">
        <v>7939</v>
      </c>
      <c r="B7722" t="s">
        <v>46</v>
      </c>
      <c r="C7722">
        <v>2018</v>
      </c>
      <c r="D7722">
        <v>1200000</v>
      </c>
      <c r="E7722">
        <v>40000</v>
      </c>
      <c r="F7722" t="s">
        <v>124</v>
      </c>
      <c r="G7722" t="s">
        <v>1639</v>
      </c>
      <c r="H7722" t="s">
        <v>859</v>
      </c>
      <c r="I7722" t="s">
        <v>22</v>
      </c>
      <c r="J7722" t="s">
        <v>23</v>
      </c>
      <c r="K7722" t="s">
        <v>24</v>
      </c>
      <c r="L7722" t="s">
        <v>25</v>
      </c>
      <c r="M7722" t="s">
        <v>222</v>
      </c>
      <c r="N7722">
        <v>1582</v>
      </c>
      <c r="O7722" t="s">
        <v>301</v>
      </c>
      <c r="P7722" t="s">
        <v>1444</v>
      </c>
      <c r="Q7722">
        <v>5</v>
      </c>
      <c r="R7722" t="s">
        <v>1179</v>
      </c>
    </row>
    <row r="7723" spans="1:18" x14ac:dyDescent="0.3">
      <c r="A7723">
        <v>7940</v>
      </c>
      <c r="B7723" t="s">
        <v>18</v>
      </c>
      <c r="C7723">
        <v>2018</v>
      </c>
      <c r="D7723">
        <v>760000</v>
      </c>
      <c r="E7723">
        <v>50000</v>
      </c>
      <c r="F7723" t="s">
        <v>124</v>
      </c>
      <c r="G7723" t="s">
        <v>196</v>
      </c>
      <c r="H7723" t="s">
        <v>2540</v>
      </c>
      <c r="I7723" t="s">
        <v>22</v>
      </c>
      <c r="J7723" t="s">
        <v>23</v>
      </c>
      <c r="K7723" t="s">
        <v>24</v>
      </c>
      <c r="L7723" t="s">
        <v>25</v>
      </c>
      <c r="M7723" t="s">
        <v>527</v>
      </c>
      <c r="N7723">
        <v>1248</v>
      </c>
      <c r="O7723" t="s">
        <v>27</v>
      </c>
      <c r="P7723" t="s">
        <v>28</v>
      </c>
      <c r="Q7723">
        <v>5</v>
      </c>
      <c r="R7723" t="s">
        <v>1179</v>
      </c>
    </row>
    <row r="7724" spans="1:18" x14ac:dyDescent="0.3">
      <c r="A7724">
        <v>7941</v>
      </c>
      <c r="B7724" t="s">
        <v>46</v>
      </c>
      <c r="C7724">
        <v>2012</v>
      </c>
      <c r="D7724">
        <v>300000</v>
      </c>
      <c r="E7724">
        <v>45000</v>
      </c>
      <c r="F7724" t="s">
        <v>19</v>
      </c>
      <c r="G7724" t="s">
        <v>786</v>
      </c>
      <c r="H7724" t="s">
        <v>2367</v>
      </c>
      <c r="I7724" t="s">
        <v>41</v>
      </c>
      <c r="J7724" t="s">
        <v>23</v>
      </c>
      <c r="K7724" t="s">
        <v>24</v>
      </c>
      <c r="L7724" t="s">
        <v>25</v>
      </c>
      <c r="M7724" t="s">
        <v>211</v>
      </c>
      <c r="N7724">
        <v>1197</v>
      </c>
      <c r="O7724" t="s">
        <v>212</v>
      </c>
      <c r="P7724" t="s">
        <v>453</v>
      </c>
      <c r="Q7724">
        <v>5</v>
      </c>
      <c r="R7724" t="s">
        <v>1179</v>
      </c>
    </row>
    <row r="7725" spans="1:18" x14ac:dyDescent="0.3">
      <c r="A7725">
        <v>7942</v>
      </c>
      <c r="B7725" t="s">
        <v>109</v>
      </c>
      <c r="C7725">
        <v>2019</v>
      </c>
      <c r="D7725">
        <v>500000</v>
      </c>
      <c r="E7725">
        <v>5000</v>
      </c>
      <c r="F7725" t="s">
        <v>124</v>
      </c>
      <c r="G7725" t="s">
        <v>196</v>
      </c>
      <c r="H7725" t="s">
        <v>2540</v>
      </c>
      <c r="I7725" t="s">
        <v>41</v>
      </c>
      <c r="J7725" t="s">
        <v>23</v>
      </c>
      <c r="K7725" t="s">
        <v>24</v>
      </c>
      <c r="L7725" t="s">
        <v>25</v>
      </c>
      <c r="M7725" t="s">
        <v>503</v>
      </c>
      <c r="N7725">
        <v>1199</v>
      </c>
      <c r="O7725" t="s">
        <v>416</v>
      </c>
      <c r="P7725" t="s">
        <v>112</v>
      </c>
      <c r="Q7725">
        <v>5</v>
      </c>
      <c r="R7725" t="s">
        <v>1179</v>
      </c>
    </row>
    <row r="7726" spans="1:18" x14ac:dyDescent="0.3">
      <c r="A7726">
        <v>7943</v>
      </c>
      <c r="B7726" t="s">
        <v>120</v>
      </c>
      <c r="C7726">
        <v>2012</v>
      </c>
      <c r="D7726">
        <v>120000</v>
      </c>
      <c r="E7726">
        <v>70000</v>
      </c>
      <c r="F7726" t="s">
        <v>124</v>
      </c>
      <c r="G7726" t="s">
        <v>196</v>
      </c>
      <c r="H7726" t="s">
        <v>2541</v>
      </c>
      <c r="I7726" t="s">
        <v>41</v>
      </c>
      <c r="J7726" t="s">
        <v>23</v>
      </c>
      <c r="K7726" t="s">
        <v>24</v>
      </c>
      <c r="L7726" t="s">
        <v>42</v>
      </c>
      <c r="M7726" t="s">
        <v>133</v>
      </c>
      <c r="N7726">
        <v>1199</v>
      </c>
      <c r="O7726" t="s">
        <v>498</v>
      </c>
      <c r="P7726" t="s">
        <v>499</v>
      </c>
      <c r="Q7726">
        <v>5</v>
      </c>
      <c r="R7726" t="s">
        <v>1179</v>
      </c>
    </row>
    <row r="7727" spans="1:18" x14ac:dyDescent="0.3">
      <c r="A7727">
        <v>7944</v>
      </c>
      <c r="B7727" t="s">
        <v>46</v>
      </c>
      <c r="C7727">
        <v>2017</v>
      </c>
      <c r="D7727">
        <v>350000</v>
      </c>
      <c r="E7727">
        <v>26263</v>
      </c>
      <c r="F7727" t="s">
        <v>19</v>
      </c>
      <c r="G7727" t="s">
        <v>31</v>
      </c>
      <c r="H7727" t="s">
        <v>2543</v>
      </c>
      <c r="I7727" t="s">
        <v>41</v>
      </c>
      <c r="J7727" t="s">
        <v>23</v>
      </c>
      <c r="K7727" t="s">
        <v>24</v>
      </c>
      <c r="L7727" t="s">
        <v>25</v>
      </c>
      <c r="M7727" t="s">
        <v>390</v>
      </c>
      <c r="N7727">
        <v>814</v>
      </c>
      <c r="O7727" t="s">
        <v>541</v>
      </c>
      <c r="P7727" t="s">
        <v>542</v>
      </c>
      <c r="Q7727">
        <v>5</v>
      </c>
      <c r="R7727" t="s">
        <v>1179</v>
      </c>
    </row>
    <row r="7728" spans="1:18" x14ac:dyDescent="0.3">
      <c r="A7728">
        <v>7945</v>
      </c>
      <c r="B7728" t="s">
        <v>88</v>
      </c>
      <c r="C7728">
        <v>2016</v>
      </c>
      <c r="D7728">
        <v>350000</v>
      </c>
      <c r="E7728">
        <v>100000</v>
      </c>
      <c r="F7728" t="s">
        <v>124</v>
      </c>
      <c r="G7728" t="s">
        <v>965</v>
      </c>
      <c r="H7728" t="s">
        <v>1187</v>
      </c>
      <c r="I7728" t="s">
        <v>41</v>
      </c>
      <c r="J7728" t="s">
        <v>23</v>
      </c>
      <c r="K7728" t="s">
        <v>24</v>
      </c>
      <c r="L7728" t="s">
        <v>33</v>
      </c>
      <c r="M7728" t="s">
        <v>89</v>
      </c>
      <c r="N7728">
        <v>1198</v>
      </c>
      <c r="O7728" t="s">
        <v>90</v>
      </c>
      <c r="P7728" t="s">
        <v>91</v>
      </c>
      <c r="Q7728">
        <v>5</v>
      </c>
      <c r="R7728" t="s">
        <v>1179</v>
      </c>
    </row>
    <row r="7729" spans="1:18" x14ac:dyDescent="0.3">
      <c r="A7729">
        <v>7946</v>
      </c>
      <c r="B7729" t="s">
        <v>65</v>
      </c>
      <c r="C7729">
        <v>2012</v>
      </c>
      <c r="D7729">
        <v>730000</v>
      </c>
      <c r="E7729">
        <v>250000</v>
      </c>
      <c r="F7729" t="s">
        <v>124</v>
      </c>
      <c r="G7729" t="s">
        <v>965</v>
      </c>
      <c r="H7729" t="s">
        <v>1187</v>
      </c>
      <c r="I7729" t="s">
        <v>22</v>
      </c>
      <c r="J7729" t="s">
        <v>23</v>
      </c>
      <c r="K7729" t="s">
        <v>24</v>
      </c>
      <c r="L7729" t="s">
        <v>25</v>
      </c>
      <c r="M7729" t="s">
        <v>170</v>
      </c>
      <c r="N7729">
        <v>2494</v>
      </c>
      <c r="O7729" t="s">
        <v>171</v>
      </c>
      <c r="P7729" t="s">
        <v>172</v>
      </c>
      <c r="Q7729">
        <v>7</v>
      </c>
      <c r="R7729" t="s">
        <v>1179</v>
      </c>
    </row>
    <row r="7730" spans="1:18" x14ac:dyDescent="0.3">
      <c r="A7730">
        <v>7947</v>
      </c>
      <c r="B7730" t="s">
        <v>75</v>
      </c>
      <c r="C7730">
        <v>2018</v>
      </c>
      <c r="D7730">
        <v>1050000</v>
      </c>
      <c r="E7730">
        <v>18000</v>
      </c>
      <c r="F7730" t="s">
        <v>124</v>
      </c>
      <c r="G7730" t="s">
        <v>965</v>
      </c>
      <c r="H7730" t="s">
        <v>1917</v>
      </c>
      <c r="I7730" t="s">
        <v>22</v>
      </c>
      <c r="J7730" t="s">
        <v>158</v>
      </c>
      <c r="K7730" t="s">
        <v>24</v>
      </c>
      <c r="L7730" t="s">
        <v>25</v>
      </c>
      <c r="M7730" t="s">
        <v>554</v>
      </c>
      <c r="N7730">
        <v>1461</v>
      </c>
      <c r="O7730" t="s">
        <v>77</v>
      </c>
      <c r="P7730" t="s">
        <v>555</v>
      </c>
      <c r="Q7730">
        <v>5</v>
      </c>
      <c r="R7730" t="s">
        <v>1179</v>
      </c>
    </row>
    <row r="7731" spans="1:18" x14ac:dyDescent="0.3">
      <c r="A7731">
        <v>7948</v>
      </c>
      <c r="B7731" t="s">
        <v>46</v>
      </c>
      <c r="C7731">
        <v>2013</v>
      </c>
      <c r="D7731">
        <v>550000</v>
      </c>
      <c r="E7731">
        <v>80000</v>
      </c>
      <c r="F7731" t="s">
        <v>19</v>
      </c>
      <c r="G7731" t="s">
        <v>31</v>
      </c>
      <c r="H7731" t="s">
        <v>2543</v>
      </c>
      <c r="I7731" t="s">
        <v>22</v>
      </c>
      <c r="J7731" t="s">
        <v>158</v>
      </c>
      <c r="K7731" t="s">
        <v>24</v>
      </c>
      <c r="L7731" t="s">
        <v>25</v>
      </c>
      <c r="M7731" t="s">
        <v>653</v>
      </c>
      <c r="N7731">
        <v>1493</v>
      </c>
      <c r="O7731" t="s">
        <v>606</v>
      </c>
      <c r="P7731" t="s">
        <v>2544</v>
      </c>
      <c r="Q7731">
        <v>5</v>
      </c>
      <c r="R7731" t="s">
        <v>1179</v>
      </c>
    </row>
    <row r="7732" spans="1:18" x14ac:dyDescent="0.3">
      <c r="A7732">
        <v>7949</v>
      </c>
      <c r="B7732" t="s">
        <v>18</v>
      </c>
      <c r="C7732">
        <v>2016</v>
      </c>
      <c r="D7732">
        <v>675000</v>
      </c>
      <c r="E7732">
        <v>108000</v>
      </c>
      <c r="F7732" t="s">
        <v>19</v>
      </c>
      <c r="G7732" t="s">
        <v>31</v>
      </c>
      <c r="H7732" t="s">
        <v>2543</v>
      </c>
      <c r="I7732" t="s">
        <v>22</v>
      </c>
      <c r="J7732" t="s">
        <v>158</v>
      </c>
      <c r="K7732" t="s">
        <v>24</v>
      </c>
      <c r="L7732" t="s">
        <v>25</v>
      </c>
      <c r="M7732" t="s">
        <v>557</v>
      </c>
      <c r="N7732">
        <v>1248</v>
      </c>
      <c r="O7732" t="s">
        <v>94</v>
      </c>
      <c r="P7732" t="s">
        <v>95</v>
      </c>
      <c r="Q7732">
        <v>5</v>
      </c>
      <c r="R7732" t="s">
        <v>1179</v>
      </c>
    </row>
    <row r="7733" spans="1:18" x14ac:dyDescent="0.3">
      <c r="A7733">
        <v>7950</v>
      </c>
      <c r="B7733" t="s">
        <v>65</v>
      </c>
      <c r="C7733">
        <v>2015</v>
      </c>
      <c r="D7733">
        <v>1400000</v>
      </c>
      <c r="E7733">
        <v>170000</v>
      </c>
      <c r="F7733" t="s">
        <v>19</v>
      </c>
      <c r="G7733" t="s">
        <v>31</v>
      </c>
      <c r="H7733" t="s">
        <v>2543</v>
      </c>
      <c r="I7733" t="s">
        <v>22</v>
      </c>
      <c r="J7733" t="s">
        <v>23</v>
      </c>
      <c r="K7733" t="s">
        <v>24</v>
      </c>
      <c r="L7733" t="s">
        <v>25</v>
      </c>
      <c r="M7733" t="s">
        <v>170</v>
      </c>
      <c r="N7733">
        <v>2494</v>
      </c>
      <c r="O7733" t="s">
        <v>190</v>
      </c>
      <c r="P7733" t="s">
        <v>172</v>
      </c>
      <c r="Q7733">
        <v>7</v>
      </c>
      <c r="R7733" t="s">
        <v>1179</v>
      </c>
    </row>
    <row r="7734" spans="1:18" x14ac:dyDescent="0.3">
      <c r="A7734">
        <v>7951</v>
      </c>
      <c r="B7734" t="s">
        <v>18</v>
      </c>
      <c r="C7734">
        <v>2017</v>
      </c>
      <c r="D7734">
        <v>625000</v>
      </c>
      <c r="E7734">
        <v>25000</v>
      </c>
      <c r="F7734" t="s">
        <v>124</v>
      </c>
      <c r="G7734" t="s">
        <v>965</v>
      </c>
      <c r="H7734" t="s">
        <v>973</v>
      </c>
      <c r="I7734" t="s">
        <v>41</v>
      </c>
      <c r="J7734" t="s">
        <v>23</v>
      </c>
      <c r="K7734" t="s">
        <v>24</v>
      </c>
      <c r="L7734" t="s">
        <v>25</v>
      </c>
      <c r="M7734" t="s">
        <v>222</v>
      </c>
      <c r="N7734">
        <v>1197</v>
      </c>
      <c r="O7734" t="s">
        <v>265</v>
      </c>
      <c r="P7734" t="s">
        <v>266</v>
      </c>
      <c r="Q7734">
        <v>5</v>
      </c>
      <c r="R7734" t="s">
        <v>1179</v>
      </c>
    </row>
    <row r="7735" spans="1:18" x14ac:dyDescent="0.3">
      <c r="A7735">
        <v>7952</v>
      </c>
      <c r="B7735" t="s">
        <v>46</v>
      </c>
      <c r="C7735">
        <v>2018</v>
      </c>
      <c r="D7735">
        <v>1220000</v>
      </c>
      <c r="E7735">
        <v>11000</v>
      </c>
      <c r="F7735" t="s">
        <v>19</v>
      </c>
      <c r="G7735" t="s">
        <v>31</v>
      </c>
      <c r="H7735" t="s">
        <v>2543</v>
      </c>
      <c r="I7735" t="s">
        <v>41</v>
      </c>
      <c r="J7735" t="s">
        <v>23</v>
      </c>
      <c r="K7735" t="s">
        <v>24</v>
      </c>
      <c r="L7735" t="s">
        <v>25</v>
      </c>
      <c r="M7735" t="s">
        <v>279</v>
      </c>
      <c r="N7735">
        <v>1591</v>
      </c>
      <c r="O7735" t="s">
        <v>143</v>
      </c>
      <c r="P7735" t="s">
        <v>144</v>
      </c>
      <c r="Q7735">
        <v>5</v>
      </c>
      <c r="R7735" t="s">
        <v>1179</v>
      </c>
    </row>
    <row r="7736" spans="1:18" x14ac:dyDescent="0.3">
      <c r="A7736">
        <v>7953</v>
      </c>
      <c r="B7736" t="s">
        <v>18</v>
      </c>
      <c r="C7736">
        <v>2019</v>
      </c>
      <c r="D7736">
        <v>475000</v>
      </c>
      <c r="E7736">
        <v>5000</v>
      </c>
      <c r="F7736" t="s">
        <v>124</v>
      </c>
      <c r="G7736" t="s">
        <v>965</v>
      </c>
      <c r="H7736" t="s">
        <v>973</v>
      </c>
      <c r="I7736" t="s">
        <v>41</v>
      </c>
      <c r="J7736" t="s">
        <v>23</v>
      </c>
      <c r="K7736" t="s">
        <v>154</v>
      </c>
      <c r="L7736" t="s">
        <v>25</v>
      </c>
      <c r="M7736" t="s">
        <v>927</v>
      </c>
      <c r="N7736">
        <v>998</v>
      </c>
      <c r="O7736" t="s">
        <v>86</v>
      </c>
      <c r="P7736" t="s">
        <v>2545</v>
      </c>
      <c r="Q7736">
        <v>5</v>
      </c>
      <c r="R7736" t="s">
        <v>1179</v>
      </c>
    </row>
    <row r="7737" spans="1:18" x14ac:dyDescent="0.3">
      <c r="A7737">
        <v>7954</v>
      </c>
      <c r="B7737" t="s">
        <v>69</v>
      </c>
      <c r="C7737">
        <v>2014</v>
      </c>
      <c r="D7737">
        <v>550000</v>
      </c>
      <c r="E7737">
        <v>105000</v>
      </c>
      <c r="F7737" t="s">
        <v>124</v>
      </c>
      <c r="G7737" t="s">
        <v>965</v>
      </c>
      <c r="H7737" t="s">
        <v>973</v>
      </c>
      <c r="I7737" t="s">
        <v>22</v>
      </c>
      <c r="J7737" t="s">
        <v>158</v>
      </c>
      <c r="K7737" t="s">
        <v>24</v>
      </c>
      <c r="L7737" t="s">
        <v>25</v>
      </c>
      <c r="M7737" t="s">
        <v>927</v>
      </c>
      <c r="N7737">
        <v>1498</v>
      </c>
      <c r="O7737" t="s">
        <v>303</v>
      </c>
      <c r="P7737" t="s">
        <v>928</v>
      </c>
      <c r="Q7737">
        <v>5</v>
      </c>
      <c r="R7737" t="s">
        <v>1179</v>
      </c>
    </row>
    <row r="7738" spans="1:18" x14ac:dyDescent="0.3">
      <c r="A7738">
        <v>7955</v>
      </c>
      <c r="B7738" t="s">
        <v>18</v>
      </c>
      <c r="C7738">
        <v>2012</v>
      </c>
      <c r="D7738">
        <v>320000</v>
      </c>
      <c r="E7738">
        <v>40000</v>
      </c>
      <c r="F7738" t="s">
        <v>124</v>
      </c>
      <c r="G7738" t="s">
        <v>965</v>
      </c>
      <c r="H7738" t="s">
        <v>973</v>
      </c>
      <c r="I7738" t="s">
        <v>41</v>
      </c>
      <c r="J7738" t="s">
        <v>23</v>
      </c>
      <c r="K7738" t="s">
        <v>24</v>
      </c>
      <c r="L7738" t="s">
        <v>25</v>
      </c>
      <c r="M7738" t="s">
        <v>164</v>
      </c>
      <c r="N7738">
        <v>1197</v>
      </c>
      <c r="O7738" t="s">
        <v>395</v>
      </c>
      <c r="P7738" t="s">
        <v>261</v>
      </c>
      <c r="Q7738">
        <v>5</v>
      </c>
      <c r="R7738" t="s">
        <v>1179</v>
      </c>
    </row>
    <row r="7739" spans="1:18" x14ac:dyDescent="0.3">
      <c r="A7739">
        <v>7956</v>
      </c>
      <c r="B7739" t="s">
        <v>18</v>
      </c>
      <c r="C7739">
        <v>2014</v>
      </c>
      <c r="D7739">
        <v>530000</v>
      </c>
      <c r="E7739">
        <v>90000</v>
      </c>
      <c r="F7739" t="s">
        <v>124</v>
      </c>
      <c r="G7739" t="s">
        <v>965</v>
      </c>
      <c r="H7739" t="s">
        <v>973</v>
      </c>
      <c r="I7739" t="s">
        <v>22</v>
      </c>
      <c r="J7739" t="s">
        <v>23</v>
      </c>
      <c r="K7739" t="s">
        <v>24</v>
      </c>
      <c r="L7739" t="s">
        <v>25</v>
      </c>
      <c r="M7739" t="s">
        <v>230</v>
      </c>
      <c r="N7739">
        <v>1248</v>
      </c>
      <c r="O7739" t="s">
        <v>27</v>
      </c>
      <c r="P7739" t="s">
        <v>28</v>
      </c>
      <c r="Q7739">
        <v>5</v>
      </c>
      <c r="R7739" t="s">
        <v>1179</v>
      </c>
    </row>
    <row r="7740" spans="1:18" x14ac:dyDescent="0.3">
      <c r="A7740">
        <v>7957</v>
      </c>
      <c r="B7740" t="s">
        <v>18</v>
      </c>
      <c r="C7740">
        <v>2018</v>
      </c>
      <c r="D7740">
        <v>300000</v>
      </c>
      <c r="E7740">
        <v>30000</v>
      </c>
      <c r="F7740" t="s">
        <v>19</v>
      </c>
      <c r="G7740" t="s">
        <v>31</v>
      </c>
      <c r="H7740" t="s">
        <v>2543</v>
      </c>
      <c r="I7740" t="s">
        <v>41</v>
      </c>
      <c r="J7740" t="s">
        <v>23</v>
      </c>
      <c r="K7740" t="s">
        <v>24</v>
      </c>
      <c r="L7740" t="s">
        <v>25</v>
      </c>
      <c r="M7740" t="s">
        <v>117</v>
      </c>
      <c r="N7740">
        <v>796</v>
      </c>
      <c r="O7740" t="s">
        <v>118</v>
      </c>
      <c r="P7740" t="s">
        <v>119</v>
      </c>
      <c r="Q7740">
        <v>5</v>
      </c>
      <c r="R7740" t="s">
        <v>1179</v>
      </c>
    </row>
    <row r="7741" spans="1:18" x14ac:dyDescent="0.3">
      <c r="A7741">
        <v>7958</v>
      </c>
      <c r="B7741" t="s">
        <v>37</v>
      </c>
      <c r="C7741">
        <v>2018</v>
      </c>
      <c r="D7741">
        <v>1180000</v>
      </c>
      <c r="E7741">
        <v>5500</v>
      </c>
      <c r="F7741" t="s">
        <v>19</v>
      </c>
      <c r="G7741" t="s">
        <v>31</v>
      </c>
      <c r="H7741" t="s">
        <v>2543</v>
      </c>
      <c r="I7741" t="s">
        <v>41</v>
      </c>
      <c r="J7741" t="s">
        <v>23</v>
      </c>
      <c r="K7741" t="s">
        <v>24</v>
      </c>
      <c r="L7741" t="s">
        <v>25</v>
      </c>
      <c r="M7741" t="s">
        <v>417</v>
      </c>
      <c r="N7741">
        <v>1497</v>
      </c>
      <c r="O7741" t="s">
        <v>348</v>
      </c>
      <c r="P7741" t="s">
        <v>161</v>
      </c>
      <c r="Q7741">
        <v>5</v>
      </c>
      <c r="R7741" t="s">
        <v>1179</v>
      </c>
    </row>
    <row r="7742" spans="1:18" x14ac:dyDescent="0.3">
      <c r="A7742">
        <v>7959</v>
      </c>
      <c r="B7742" t="s">
        <v>18</v>
      </c>
      <c r="C7742">
        <v>2000</v>
      </c>
      <c r="D7742">
        <v>45957</v>
      </c>
      <c r="E7742">
        <v>90000</v>
      </c>
      <c r="F7742" t="s">
        <v>124</v>
      </c>
      <c r="G7742" t="s">
        <v>965</v>
      </c>
      <c r="H7742" t="s">
        <v>973</v>
      </c>
      <c r="I7742" t="s">
        <v>41</v>
      </c>
      <c r="J7742" t="s">
        <v>23</v>
      </c>
      <c r="K7742" t="s">
        <v>24</v>
      </c>
      <c r="L7742" t="s">
        <v>33</v>
      </c>
      <c r="M7742" t="s">
        <v>96</v>
      </c>
      <c r="N7742">
        <v>796</v>
      </c>
      <c r="O7742" t="s">
        <v>97</v>
      </c>
      <c r="P7742" t="s">
        <v>98</v>
      </c>
      <c r="Q7742">
        <v>5</v>
      </c>
      <c r="R7742" t="s">
        <v>1179</v>
      </c>
    </row>
    <row r="7743" spans="1:18" x14ac:dyDescent="0.3">
      <c r="A7743">
        <v>7960</v>
      </c>
      <c r="B7743" t="s">
        <v>46</v>
      </c>
      <c r="C7743">
        <v>2012</v>
      </c>
      <c r="D7743">
        <v>190000</v>
      </c>
      <c r="E7743">
        <v>65000</v>
      </c>
      <c r="F7743" t="s">
        <v>124</v>
      </c>
      <c r="G7743" t="s">
        <v>965</v>
      </c>
      <c r="H7743" t="s">
        <v>1917</v>
      </c>
      <c r="I7743" t="s">
        <v>41</v>
      </c>
      <c r="J7743" t="s">
        <v>23</v>
      </c>
      <c r="K7743" t="s">
        <v>24</v>
      </c>
      <c r="L7743" t="s">
        <v>25</v>
      </c>
      <c r="M7743" t="s">
        <v>390</v>
      </c>
      <c r="N7743">
        <v>814</v>
      </c>
      <c r="O7743" t="s">
        <v>541</v>
      </c>
      <c r="P7743" t="s">
        <v>542</v>
      </c>
      <c r="Q7743">
        <v>5</v>
      </c>
      <c r="R7743" t="s">
        <v>1179</v>
      </c>
    </row>
    <row r="7744" spans="1:18" x14ac:dyDescent="0.3">
      <c r="A7744">
        <v>7961</v>
      </c>
      <c r="B7744" t="s">
        <v>46</v>
      </c>
      <c r="C7744">
        <v>2014</v>
      </c>
      <c r="D7744">
        <v>730000</v>
      </c>
      <c r="E7744">
        <v>60000</v>
      </c>
      <c r="F7744" t="s">
        <v>124</v>
      </c>
      <c r="G7744" t="s">
        <v>965</v>
      </c>
      <c r="H7744" t="s">
        <v>1917</v>
      </c>
      <c r="I7744" t="s">
        <v>22</v>
      </c>
      <c r="J7744" t="s">
        <v>23</v>
      </c>
      <c r="K7744" t="s">
        <v>24</v>
      </c>
      <c r="L7744" t="s">
        <v>25</v>
      </c>
      <c r="M7744" t="s">
        <v>288</v>
      </c>
      <c r="N7744">
        <v>1582</v>
      </c>
      <c r="O7744" t="s">
        <v>289</v>
      </c>
      <c r="P7744" t="s">
        <v>290</v>
      </c>
      <c r="Q7744">
        <v>5</v>
      </c>
      <c r="R7744" t="s">
        <v>1179</v>
      </c>
    </row>
    <row r="7745" spans="1:18" x14ac:dyDescent="0.3">
      <c r="A7745">
        <v>7962</v>
      </c>
      <c r="B7745" t="s">
        <v>18</v>
      </c>
      <c r="C7745">
        <v>2015</v>
      </c>
      <c r="D7745">
        <v>530000</v>
      </c>
      <c r="E7745">
        <v>120000</v>
      </c>
      <c r="F7745" t="s">
        <v>124</v>
      </c>
      <c r="G7745" t="s">
        <v>965</v>
      </c>
      <c r="H7745" t="s">
        <v>973</v>
      </c>
      <c r="I7745" t="s">
        <v>22</v>
      </c>
      <c r="J7745" t="s">
        <v>23</v>
      </c>
      <c r="K7745" t="s">
        <v>24</v>
      </c>
      <c r="L7745" t="s">
        <v>25</v>
      </c>
      <c r="M7745" t="s">
        <v>229</v>
      </c>
      <c r="N7745">
        <v>1248</v>
      </c>
      <c r="O7745" t="s">
        <v>27</v>
      </c>
      <c r="P7745" t="s">
        <v>28</v>
      </c>
      <c r="Q7745">
        <v>5</v>
      </c>
      <c r="R7745" t="s">
        <v>1179</v>
      </c>
    </row>
    <row r="7746" spans="1:18" x14ac:dyDescent="0.3">
      <c r="A7746">
        <v>7963</v>
      </c>
      <c r="B7746" t="s">
        <v>69</v>
      </c>
      <c r="C7746">
        <v>2019</v>
      </c>
      <c r="D7746">
        <v>530000</v>
      </c>
      <c r="E7746">
        <v>9500</v>
      </c>
      <c r="F7746" t="s">
        <v>56</v>
      </c>
      <c r="G7746" t="s">
        <v>1518</v>
      </c>
      <c r="H7746" t="s">
        <v>2546</v>
      </c>
      <c r="I7746" t="s">
        <v>41</v>
      </c>
      <c r="J7746" t="s">
        <v>23</v>
      </c>
      <c r="K7746" t="s">
        <v>24</v>
      </c>
      <c r="L7746" t="s">
        <v>25</v>
      </c>
      <c r="M7746" t="s">
        <v>218</v>
      </c>
      <c r="N7746">
        <v>1196</v>
      </c>
      <c r="O7746" t="s">
        <v>219</v>
      </c>
      <c r="P7746" t="s">
        <v>220</v>
      </c>
      <c r="Q7746">
        <v>5</v>
      </c>
      <c r="R7746" t="s">
        <v>1179</v>
      </c>
    </row>
    <row r="7747" spans="1:18" x14ac:dyDescent="0.3">
      <c r="A7747">
        <v>7964</v>
      </c>
      <c r="B7747" t="s">
        <v>75</v>
      </c>
      <c r="C7747">
        <v>2018</v>
      </c>
      <c r="D7747">
        <v>1265000</v>
      </c>
      <c r="E7747">
        <v>12000</v>
      </c>
      <c r="F7747" t="s">
        <v>56</v>
      </c>
      <c r="G7747" t="s">
        <v>1518</v>
      </c>
      <c r="H7747" t="s">
        <v>2546</v>
      </c>
      <c r="I7747" t="s">
        <v>22</v>
      </c>
      <c r="J7747" t="s">
        <v>23</v>
      </c>
      <c r="K7747" t="s">
        <v>24</v>
      </c>
      <c r="L7747" t="s">
        <v>25</v>
      </c>
      <c r="M7747" t="s">
        <v>1540</v>
      </c>
      <c r="N7747">
        <v>1461</v>
      </c>
      <c r="O7747" t="s">
        <v>77</v>
      </c>
      <c r="P7747" t="s">
        <v>1541</v>
      </c>
      <c r="Q7747">
        <v>5</v>
      </c>
      <c r="R7747" t="s">
        <v>1179</v>
      </c>
    </row>
    <row r="7748" spans="1:18" x14ac:dyDescent="0.3">
      <c r="A7748">
        <v>7965</v>
      </c>
      <c r="B7748" t="s">
        <v>18</v>
      </c>
      <c r="C7748">
        <v>2019</v>
      </c>
      <c r="D7748">
        <v>1025000</v>
      </c>
      <c r="E7748">
        <v>32000</v>
      </c>
      <c r="F7748" t="s">
        <v>56</v>
      </c>
      <c r="G7748" t="s">
        <v>1518</v>
      </c>
      <c r="H7748" t="s">
        <v>2546</v>
      </c>
      <c r="I7748" t="s">
        <v>22</v>
      </c>
      <c r="J7748" t="s">
        <v>23</v>
      </c>
      <c r="K7748" t="s">
        <v>24</v>
      </c>
      <c r="L7748" t="s">
        <v>25</v>
      </c>
      <c r="M7748" t="s">
        <v>415</v>
      </c>
      <c r="N7748">
        <v>1248</v>
      </c>
      <c r="O7748" t="s">
        <v>94</v>
      </c>
      <c r="P7748" t="s">
        <v>95</v>
      </c>
      <c r="Q7748">
        <v>5</v>
      </c>
      <c r="R7748" t="s">
        <v>1179</v>
      </c>
    </row>
    <row r="7749" spans="1:18" x14ac:dyDescent="0.3">
      <c r="A7749">
        <v>7966</v>
      </c>
      <c r="B7749" t="s">
        <v>18</v>
      </c>
      <c r="C7749">
        <v>2009</v>
      </c>
      <c r="D7749">
        <v>130000</v>
      </c>
      <c r="E7749">
        <v>60000</v>
      </c>
      <c r="F7749" t="s">
        <v>56</v>
      </c>
      <c r="G7749" t="s">
        <v>1518</v>
      </c>
      <c r="H7749" t="s">
        <v>2546</v>
      </c>
      <c r="I7749" t="s">
        <v>41</v>
      </c>
      <c r="J7749" t="s">
        <v>23</v>
      </c>
      <c r="K7749" t="s">
        <v>24</v>
      </c>
      <c r="L7749" t="s">
        <v>25</v>
      </c>
      <c r="M7749" t="s">
        <v>96</v>
      </c>
      <c r="N7749">
        <v>796</v>
      </c>
      <c r="O7749" t="s">
        <v>97</v>
      </c>
      <c r="P7749" t="s">
        <v>98</v>
      </c>
      <c r="Q7749">
        <v>5</v>
      </c>
      <c r="R7749" t="s">
        <v>1179</v>
      </c>
    </row>
    <row r="7750" spans="1:18" x14ac:dyDescent="0.3">
      <c r="A7750">
        <v>7967</v>
      </c>
      <c r="B7750" t="s">
        <v>88</v>
      </c>
      <c r="C7750">
        <v>2017</v>
      </c>
      <c r="D7750">
        <v>735000</v>
      </c>
      <c r="E7750">
        <v>70000</v>
      </c>
      <c r="F7750" t="s">
        <v>56</v>
      </c>
      <c r="G7750" t="s">
        <v>1518</v>
      </c>
      <c r="H7750" t="s">
        <v>2546</v>
      </c>
      <c r="I7750" t="s">
        <v>22</v>
      </c>
      <c r="J7750" t="s">
        <v>23</v>
      </c>
      <c r="K7750" t="s">
        <v>24</v>
      </c>
      <c r="L7750" t="s">
        <v>25</v>
      </c>
      <c r="M7750" t="s">
        <v>623</v>
      </c>
      <c r="N7750">
        <v>1493</v>
      </c>
      <c r="O7750" t="s">
        <v>171</v>
      </c>
      <c r="P7750" t="s">
        <v>445</v>
      </c>
      <c r="Q7750">
        <v>7</v>
      </c>
      <c r="R7750" t="s">
        <v>1179</v>
      </c>
    </row>
    <row r="7751" spans="1:18" x14ac:dyDescent="0.3">
      <c r="A7751">
        <v>7968</v>
      </c>
      <c r="B7751" t="s">
        <v>239</v>
      </c>
      <c r="C7751">
        <v>2011</v>
      </c>
      <c r="D7751">
        <v>1500000</v>
      </c>
      <c r="E7751">
        <v>84925</v>
      </c>
      <c r="F7751" t="s">
        <v>56</v>
      </c>
      <c r="G7751" t="s">
        <v>1518</v>
      </c>
      <c r="H7751" t="s">
        <v>2546</v>
      </c>
      <c r="I7751" t="s">
        <v>22</v>
      </c>
      <c r="J7751" t="s">
        <v>23</v>
      </c>
      <c r="K7751" t="s">
        <v>154</v>
      </c>
      <c r="L7751" t="s">
        <v>25</v>
      </c>
      <c r="M7751" t="s">
        <v>1397</v>
      </c>
      <c r="N7751">
        <v>1995</v>
      </c>
      <c r="O7751" t="s">
        <v>1398</v>
      </c>
      <c r="P7751" t="s">
        <v>1399</v>
      </c>
      <c r="Q7751">
        <v>5</v>
      </c>
      <c r="R7751" t="s">
        <v>1179</v>
      </c>
    </row>
    <row r="7752" spans="1:18" x14ac:dyDescent="0.3">
      <c r="A7752">
        <v>7969</v>
      </c>
      <c r="B7752" t="s">
        <v>46</v>
      </c>
      <c r="C7752">
        <v>2007</v>
      </c>
      <c r="D7752">
        <v>120000</v>
      </c>
      <c r="E7752">
        <v>120000</v>
      </c>
      <c r="F7752" t="s">
        <v>38</v>
      </c>
      <c r="G7752" t="s">
        <v>249</v>
      </c>
      <c r="H7752" t="s">
        <v>2264</v>
      </c>
      <c r="I7752" t="s">
        <v>41</v>
      </c>
      <c r="J7752" t="s">
        <v>23</v>
      </c>
      <c r="K7752" t="s">
        <v>24</v>
      </c>
      <c r="L7752" t="s">
        <v>33</v>
      </c>
      <c r="M7752" t="s">
        <v>159</v>
      </c>
      <c r="N7752">
        <v>1086</v>
      </c>
      <c r="O7752" t="s">
        <v>486</v>
      </c>
      <c r="P7752" t="s">
        <v>630</v>
      </c>
      <c r="Q7752">
        <v>5</v>
      </c>
      <c r="R7752" t="s">
        <v>1179</v>
      </c>
    </row>
    <row r="7753" spans="1:18" x14ac:dyDescent="0.3">
      <c r="A7753">
        <v>7970</v>
      </c>
      <c r="B7753" t="s">
        <v>65</v>
      </c>
      <c r="C7753">
        <v>2012</v>
      </c>
      <c r="D7753">
        <v>730000</v>
      </c>
      <c r="E7753">
        <v>250000</v>
      </c>
      <c r="F7753" t="s">
        <v>56</v>
      </c>
      <c r="G7753" t="s">
        <v>1518</v>
      </c>
      <c r="H7753" t="s">
        <v>2546</v>
      </c>
      <c r="I7753" t="s">
        <v>22</v>
      </c>
      <c r="J7753" t="s">
        <v>23</v>
      </c>
      <c r="K7753" t="s">
        <v>24</v>
      </c>
      <c r="L7753" t="s">
        <v>25</v>
      </c>
      <c r="M7753" t="s">
        <v>170</v>
      </c>
      <c r="N7753">
        <v>2494</v>
      </c>
      <c r="O7753" t="s">
        <v>171</v>
      </c>
      <c r="P7753" t="s">
        <v>172</v>
      </c>
      <c r="Q7753">
        <v>7</v>
      </c>
      <c r="R7753" t="s">
        <v>1179</v>
      </c>
    </row>
    <row r="7754" spans="1:18" x14ac:dyDescent="0.3">
      <c r="A7754">
        <v>7971</v>
      </c>
      <c r="B7754" t="s">
        <v>75</v>
      </c>
      <c r="C7754">
        <v>2018</v>
      </c>
      <c r="D7754">
        <v>1050000</v>
      </c>
      <c r="E7754">
        <v>18000</v>
      </c>
      <c r="F7754" t="s">
        <v>19</v>
      </c>
      <c r="G7754" t="s">
        <v>912</v>
      </c>
      <c r="H7754" t="s">
        <v>895</v>
      </c>
      <c r="I7754" t="s">
        <v>22</v>
      </c>
      <c r="J7754" t="s">
        <v>158</v>
      </c>
      <c r="K7754" t="s">
        <v>24</v>
      </c>
      <c r="L7754" t="s">
        <v>25</v>
      </c>
      <c r="M7754" t="s">
        <v>554</v>
      </c>
      <c r="N7754">
        <v>1461</v>
      </c>
      <c r="O7754" t="s">
        <v>77</v>
      </c>
      <c r="P7754" t="s">
        <v>555</v>
      </c>
      <c r="Q7754">
        <v>5</v>
      </c>
      <c r="R7754" t="s">
        <v>1179</v>
      </c>
    </row>
    <row r="7755" spans="1:18" x14ac:dyDescent="0.3">
      <c r="A7755">
        <v>7972</v>
      </c>
      <c r="B7755" t="s">
        <v>46</v>
      </c>
      <c r="C7755">
        <v>2013</v>
      </c>
      <c r="D7755">
        <v>550000</v>
      </c>
      <c r="E7755">
        <v>80000</v>
      </c>
      <c r="F7755" t="s">
        <v>19</v>
      </c>
      <c r="G7755" t="s">
        <v>912</v>
      </c>
      <c r="H7755" t="s">
        <v>895</v>
      </c>
      <c r="I7755" t="s">
        <v>22</v>
      </c>
      <c r="J7755" t="s">
        <v>158</v>
      </c>
      <c r="K7755" t="s">
        <v>24</v>
      </c>
      <c r="L7755" t="s">
        <v>25</v>
      </c>
      <c r="M7755" t="s">
        <v>653</v>
      </c>
      <c r="N7755">
        <v>1493</v>
      </c>
      <c r="O7755" t="s">
        <v>606</v>
      </c>
      <c r="P7755" t="s">
        <v>2544</v>
      </c>
      <c r="Q7755">
        <v>5</v>
      </c>
      <c r="R7755" t="s">
        <v>1179</v>
      </c>
    </row>
    <row r="7756" spans="1:18" x14ac:dyDescent="0.3">
      <c r="A7756">
        <v>7973</v>
      </c>
      <c r="B7756" t="s">
        <v>18</v>
      </c>
      <c r="C7756">
        <v>2016</v>
      </c>
      <c r="D7756">
        <v>675000</v>
      </c>
      <c r="E7756">
        <v>108000</v>
      </c>
      <c r="F7756" t="s">
        <v>19</v>
      </c>
      <c r="G7756" t="s">
        <v>912</v>
      </c>
      <c r="H7756" t="s">
        <v>895</v>
      </c>
      <c r="I7756" t="s">
        <v>22</v>
      </c>
      <c r="J7756" t="s">
        <v>158</v>
      </c>
      <c r="K7756" t="s">
        <v>24</v>
      </c>
      <c r="L7756" t="s">
        <v>25</v>
      </c>
      <c r="M7756" t="s">
        <v>557</v>
      </c>
      <c r="N7756">
        <v>1248</v>
      </c>
      <c r="O7756" t="s">
        <v>94</v>
      </c>
      <c r="P7756" t="s">
        <v>95</v>
      </c>
      <c r="Q7756">
        <v>5</v>
      </c>
      <c r="R7756" t="s">
        <v>1179</v>
      </c>
    </row>
    <row r="7757" spans="1:18" x14ac:dyDescent="0.3">
      <c r="A7757">
        <v>7974</v>
      </c>
      <c r="B7757" t="s">
        <v>65</v>
      </c>
      <c r="C7757">
        <v>2015</v>
      </c>
      <c r="D7757">
        <v>1400000</v>
      </c>
      <c r="E7757">
        <v>170000</v>
      </c>
      <c r="F7757" t="s">
        <v>19</v>
      </c>
      <c r="G7757" t="s">
        <v>912</v>
      </c>
      <c r="H7757" t="s">
        <v>895</v>
      </c>
      <c r="I7757" t="s">
        <v>22</v>
      </c>
      <c r="J7757" t="s">
        <v>23</v>
      </c>
      <c r="K7757" t="s">
        <v>24</v>
      </c>
      <c r="L7757" t="s">
        <v>25</v>
      </c>
      <c r="M7757" t="s">
        <v>170</v>
      </c>
      <c r="N7757">
        <v>2494</v>
      </c>
      <c r="O7757" t="s">
        <v>190</v>
      </c>
      <c r="P7757" t="s">
        <v>172</v>
      </c>
      <c r="Q7757">
        <v>7</v>
      </c>
      <c r="R7757" t="s">
        <v>1179</v>
      </c>
    </row>
    <row r="7758" spans="1:18" x14ac:dyDescent="0.3">
      <c r="A7758">
        <v>7975</v>
      </c>
      <c r="B7758" t="s">
        <v>18</v>
      </c>
      <c r="C7758">
        <v>2017</v>
      </c>
      <c r="D7758">
        <v>625000</v>
      </c>
      <c r="E7758">
        <v>25000</v>
      </c>
      <c r="F7758" t="s">
        <v>19</v>
      </c>
      <c r="G7758" t="s">
        <v>912</v>
      </c>
      <c r="H7758" t="s">
        <v>895</v>
      </c>
      <c r="I7758" t="s">
        <v>41</v>
      </c>
      <c r="J7758" t="s">
        <v>23</v>
      </c>
      <c r="K7758" t="s">
        <v>24</v>
      </c>
      <c r="L7758" t="s">
        <v>25</v>
      </c>
      <c r="M7758" t="s">
        <v>222</v>
      </c>
      <c r="N7758">
        <v>1197</v>
      </c>
      <c r="O7758" t="s">
        <v>265</v>
      </c>
      <c r="P7758" t="s">
        <v>266</v>
      </c>
      <c r="Q7758">
        <v>5</v>
      </c>
      <c r="R7758" t="s">
        <v>1179</v>
      </c>
    </row>
    <row r="7759" spans="1:18" x14ac:dyDescent="0.3">
      <c r="A7759">
        <v>7976</v>
      </c>
      <c r="B7759" t="s">
        <v>46</v>
      </c>
      <c r="C7759">
        <v>2018</v>
      </c>
      <c r="D7759">
        <v>1220000</v>
      </c>
      <c r="E7759">
        <v>11000</v>
      </c>
      <c r="F7759" t="s">
        <v>19</v>
      </c>
      <c r="G7759" t="s">
        <v>912</v>
      </c>
      <c r="H7759" t="s">
        <v>2258</v>
      </c>
      <c r="I7759" t="s">
        <v>41</v>
      </c>
      <c r="J7759" t="s">
        <v>23</v>
      </c>
      <c r="K7759" t="s">
        <v>24</v>
      </c>
      <c r="L7759" t="s">
        <v>25</v>
      </c>
      <c r="M7759" t="s">
        <v>279</v>
      </c>
      <c r="N7759">
        <v>1591</v>
      </c>
      <c r="O7759" t="s">
        <v>143</v>
      </c>
      <c r="P7759" t="s">
        <v>144</v>
      </c>
      <c r="Q7759">
        <v>5</v>
      </c>
      <c r="R7759" t="s">
        <v>1179</v>
      </c>
    </row>
    <row r="7760" spans="1:18" x14ac:dyDescent="0.3">
      <c r="A7760">
        <v>7977</v>
      </c>
      <c r="B7760" t="s">
        <v>18</v>
      </c>
      <c r="C7760">
        <v>2019</v>
      </c>
      <c r="D7760">
        <v>475000</v>
      </c>
      <c r="E7760">
        <v>5000</v>
      </c>
      <c r="F7760" t="s">
        <v>56</v>
      </c>
      <c r="G7760" t="s">
        <v>57</v>
      </c>
      <c r="H7760" t="s">
        <v>1486</v>
      </c>
      <c r="I7760" t="s">
        <v>41</v>
      </c>
      <c r="J7760" t="s">
        <v>23</v>
      </c>
      <c r="K7760" t="s">
        <v>154</v>
      </c>
      <c r="L7760" t="s">
        <v>25</v>
      </c>
      <c r="M7760" t="s">
        <v>927</v>
      </c>
      <c r="N7760">
        <v>998</v>
      </c>
      <c r="O7760" t="s">
        <v>86</v>
      </c>
      <c r="P7760" t="s">
        <v>2545</v>
      </c>
      <c r="Q7760">
        <v>5</v>
      </c>
      <c r="R7760" t="s">
        <v>1179</v>
      </c>
    </row>
    <row r="7761" spans="1:18" x14ac:dyDescent="0.3">
      <c r="A7761">
        <v>7978</v>
      </c>
      <c r="B7761" t="s">
        <v>69</v>
      </c>
      <c r="C7761">
        <v>2014</v>
      </c>
      <c r="D7761">
        <v>550000</v>
      </c>
      <c r="E7761">
        <v>105000</v>
      </c>
      <c r="F7761" t="s">
        <v>56</v>
      </c>
      <c r="G7761" t="s">
        <v>57</v>
      </c>
      <c r="H7761" t="s">
        <v>2279</v>
      </c>
      <c r="I7761" t="s">
        <v>22</v>
      </c>
      <c r="J7761" t="s">
        <v>158</v>
      </c>
      <c r="K7761" t="s">
        <v>24</v>
      </c>
      <c r="L7761" t="s">
        <v>25</v>
      </c>
      <c r="M7761" t="s">
        <v>927</v>
      </c>
      <c r="N7761">
        <v>1498</v>
      </c>
      <c r="O7761" t="s">
        <v>303</v>
      </c>
      <c r="P7761" t="s">
        <v>928</v>
      </c>
      <c r="Q7761">
        <v>5</v>
      </c>
      <c r="R7761" t="s">
        <v>1179</v>
      </c>
    </row>
    <row r="7762" spans="1:18" x14ac:dyDescent="0.3">
      <c r="A7762">
        <v>7979</v>
      </c>
      <c r="B7762" t="s">
        <v>18</v>
      </c>
      <c r="C7762">
        <v>2012</v>
      </c>
      <c r="D7762">
        <v>320000</v>
      </c>
      <c r="E7762">
        <v>40000</v>
      </c>
      <c r="F7762" t="s">
        <v>56</v>
      </c>
      <c r="G7762" t="s">
        <v>57</v>
      </c>
      <c r="H7762" t="s">
        <v>1486</v>
      </c>
      <c r="I7762" t="s">
        <v>41</v>
      </c>
      <c r="J7762" t="s">
        <v>23</v>
      </c>
      <c r="K7762" t="s">
        <v>24</v>
      </c>
      <c r="L7762" t="s">
        <v>25</v>
      </c>
      <c r="M7762" t="s">
        <v>164</v>
      </c>
      <c r="N7762">
        <v>1197</v>
      </c>
      <c r="O7762" t="s">
        <v>395</v>
      </c>
      <c r="P7762" t="s">
        <v>261</v>
      </c>
      <c r="Q7762">
        <v>5</v>
      </c>
      <c r="R7762" t="s">
        <v>1179</v>
      </c>
    </row>
    <row r="7763" spans="1:18" x14ac:dyDescent="0.3">
      <c r="A7763">
        <v>7980</v>
      </c>
      <c r="B7763" t="s">
        <v>18</v>
      </c>
      <c r="C7763">
        <v>2014</v>
      </c>
      <c r="D7763">
        <v>530000</v>
      </c>
      <c r="E7763">
        <v>90000</v>
      </c>
      <c r="F7763" t="s">
        <v>56</v>
      </c>
      <c r="G7763" t="s">
        <v>57</v>
      </c>
      <c r="H7763" t="s">
        <v>1486</v>
      </c>
      <c r="I7763" t="s">
        <v>22</v>
      </c>
      <c r="J7763" t="s">
        <v>23</v>
      </c>
      <c r="K7763" t="s">
        <v>24</v>
      </c>
      <c r="L7763" t="s">
        <v>25</v>
      </c>
      <c r="M7763" t="s">
        <v>230</v>
      </c>
      <c r="N7763">
        <v>1248</v>
      </c>
      <c r="O7763" t="s">
        <v>27</v>
      </c>
      <c r="P7763" t="s">
        <v>28</v>
      </c>
      <c r="Q7763">
        <v>5</v>
      </c>
      <c r="R7763" t="s">
        <v>1179</v>
      </c>
    </row>
    <row r="7764" spans="1:18" x14ac:dyDescent="0.3">
      <c r="A7764">
        <v>7981</v>
      </c>
      <c r="B7764" t="s">
        <v>18</v>
      </c>
      <c r="C7764">
        <v>2018</v>
      </c>
      <c r="D7764">
        <v>300000</v>
      </c>
      <c r="E7764">
        <v>30000</v>
      </c>
      <c r="F7764" t="s">
        <v>56</v>
      </c>
      <c r="G7764" t="s">
        <v>57</v>
      </c>
      <c r="H7764" t="s">
        <v>2279</v>
      </c>
      <c r="I7764" t="s">
        <v>41</v>
      </c>
      <c r="J7764" t="s">
        <v>23</v>
      </c>
      <c r="K7764" t="s">
        <v>24</v>
      </c>
      <c r="L7764" t="s">
        <v>25</v>
      </c>
      <c r="M7764" t="s">
        <v>117</v>
      </c>
      <c r="N7764">
        <v>796</v>
      </c>
      <c r="O7764" t="s">
        <v>118</v>
      </c>
      <c r="P7764" t="s">
        <v>119</v>
      </c>
      <c r="Q7764">
        <v>5</v>
      </c>
      <c r="R7764" t="s">
        <v>1179</v>
      </c>
    </row>
    <row r="7765" spans="1:18" x14ac:dyDescent="0.3">
      <c r="A7765">
        <v>7982</v>
      </c>
      <c r="B7765" t="s">
        <v>37</v>
      </c>
      <c r="C7765">
        <v>2018</v>
      </c>
      <c r="D7765">
        <v>1180000</v>
      </c>
      <c r="E7765">
        <v>5500</v>
      </c>
      <c r="F7765" t="s">
        <v>56</v>
      </c>
      <c r="G7765" t="s">
        <v>57</v>
      </c>
      <c r="H7765" t="s">
        <v>2279</v>
      </c>
      <c r="I7765" t="s">
        <v>41</v>
      </c>
      <c r="J7765" t="s">
        <v>23</v>
      </c>
      <c r="K7765" t="s">
        <v>24</v>
      </c>
      <c r="L7765" t="s">
        <v>25</v>
      </c>
      <c r="M7765" t="s">
        <v>417</v>
      </c>
      <c r="N7765">
        <v>1497</v>
      </c>
      <c r="O7765" t="s">
        <v>348</v>
      </c>
      <c r="P7765" t="s">
        <v>161</v>
      </c>
      <c r="Q7765">
        <v>5</v>
      </c>
      <c r="R7765" t="s">
        <v>1179</v>
      </c>
    </row>
    <row r="7766" spans="1:18" x14ac:dyDescent="0.3">
      <c r="A7766">
        <v>7983</v>
      </c>
      <c r="B7766" t="s">
        <v>18</v>
      </c>
      <c r="C7766">
        <v>2000</v>
      </c>
      <c r="D7766">
        <v>45957</v>
      </c>
      <c r="E7766">
        <v>90000</v>
      </c>
      <c r="F7766" t="s">
        <v>56</v>
      </c>
      <c r="G7766" t="s">
        <v>57</v>
      </c>
      <c r="H7766" t="s">
        <v>2279</v>
      </c>
      <c r="I7766" t="s">
        <v>41</v>
      </c>
      <c r="J7766" t="s">
        <v>23</v>
      </c>
      <c r="K7766" t="s">
        <v>24</v>
      </c>
      <c r="L7766" t="s">
        <v>33</v>
      </c>
      <c r="M7766" t="s">
        <v>96</v>
      </c>
      <c r="N7766">
        <v>796</v>
      </c>
      <c r="O7766" t="s">
        <v>97</v>
      </c>
      <c r="P7766" t="s">
        <v>98</v>
      </c>
      <c r="Q7766">
        <v>5</v>
      </c>
      <c r="R7766" t="s">
        <v>1179</v>
      </c>
    </row>
    <row r="7767" spans="1:18" x14ac:dyDescent="0.3">
      <c r="A7767">
        <v>7984</v>
      </c>
      <c r="B7767" t="s">
        <v>46</v>
      </c>
      <c r="C7767">
        <v>2012</v>
      </c>
      <c r="D7767">
        <v>190000</v>
      </c>
      <c r="E7767">
        <v>65000</v>
      </c>
      <c r="F7767" t="s">
        <v>38</v>
      </c>
      <c r="G7767" t="s">
        <v>70</v>
      </c>
      <c r="H7767" t="s">
        <v>2024</v>
      </c>
      <c r="I7767" t="s">
        <v>41</v>
      </c>
      <c r="J7767" t="s">
        <v>23</v>
      </c>
      <c r="K7767" t="s">
        <v>24</v>
      </c>
      <c r="L7767" t="s">
        <v>25</v>
      </c>
      <c r="M7767" t="s">
        <v>390</v>
      </c>
      <c r="N7767">
        <v>814</v>
      </c>
      <c r="O7767" t="s">
        <v>541</v>
      </c>
      <c r="P7767" t="s">
        <v>542</v>
      </c>
      <c r="Q7767">
        <v>5</v>
      </c>
      <c r="R7767" t="s">
        <v>1179</v>
      </c>
    </row>
    <row r="7768" spans="1:18" x14ac:dyDescent="0.3">
      <c r="A7768">
        <v>7985</v>
      </c>
      <c r="B7768" t="s">
        <v>46</v>
      </c>
      <c r="C7768">
        <v>2014</v>
      </c>
      <c r="D7768">
        <v>730000</v>
      </c>
      <c r="E7768">
        <v>60000</v>
      </c>
      <c r="F7768" t="s">
        <v>38</v>
      </c>
      <c r="G7768" t="s">
        <v>70</v>
      </c>
      <c r="H7768" t="s">
        <v>2024</v>
      </c>
      <c r="I7768" t="s">
        <v>22</v>
      </c>
      <c r="J7768" t="s">
        <v>23</v>
      </c>
      <c r="K7768" t="s">
        <v>24</v>
      </c>
      <c r="L7768" t="s">
        <v>25</v>
      </c>
      <c r="M7768" t="s">
        <v>288</v>
      </c>
      <c r="N7768">
        <v>1582</v>
      </c>
      <c r="O7768" t="s">
        <v>289</v>
      </c>
      <c r="P7768" t="s">
        <v>290</v>
      </c>
      <c r="Q7768">
        <v>5</v>
      </c>
      <c r="R7768" t="s">
        <v>1179</v>
      </c>
    </row>
    <row r="7769" spans="1:18" x14ac:dyDescent="0.3">
      <c r="A7769">
        <v>7986</v>
      </c>
      <c r="B7769" t="s">
        <v>18</v>
      </c>
      <c r="C7769">
        <v>2015</v>
      </c>
      <c r="D7769">
        <v>530000</v>
      </c>
      <c r="E7769">
        <v>120000</v>
      </c>
      <c r="F7769" t="s">
        <v>38</v>
      </c>
      <c r="G7769" t="s">
        <v>70</v>
      </c>
      <c r="H7769" t="s">
        <v>2024</v>
      </c>
      <c r="I7769" t="s">
        <v>22</v>
      </c>
      <c r="J7769" t="s">
        <v>23</v>
      </c>
      <c r="K7769" t="s">
        <v>24</v>
      </c>
      <c r="L7769" t="s">
        <v>25</v>
      </c>
      <c r="M7769" t="s">
        <v>229</v>
      </c>
      <c r="N7769">
        <v>1248</v>
      </c>
      <c r="O7769" t="s">
        <v>27</v>
      </c>
      <c r="P7769" t="s">
        <v>28</v>
      </c>
      <c r="Q7769">
        <v>5</v>
      </c>
      <c r="R7769" t="s">
        <v>1179</v>
      </c>
    </row>
    <row r="7770" spans="1:18" x14ac:dyDescent="0.3">
      <c r="A7770">
        <v>7987</v>
      </c>
      <c r="B7770" t="s">
        <v>69</v>
      </c>
      <c r="C7770">
        <v>2019</v>
      </c>
      <c r="D7770">
        <v>530000</v>
      </c>
      <c r="E7770">
        <v>9500</v>
      </c>
      <c r="F7770" t="s">
        <v>38</v>
      </c>
      <c r="G7770" t="s">
        <v>70</v>
      </c>
      <c r="H7770" t="s">
        <v>2332</v>
      </c>
      <c r="I7770" t="s">
        <v>41</v>
      </c>
      <c r="J7770" t="s">
        <v>23</v>
      </c>
      <c r="K7770" t="s">
        <v>24</v>
      </c>
      <c r="L7770" t="s">
        <v>25</v>
      </c>
      <c r="M7770" t="s">
        <v>218</v>
      </c>
      <c r="N7770">
        <v>1196</v>
      </c>
      <c r="O7770" t="s">
        <v>219</v>
      </c>
      <c r="P7770" t="s">
        <v>220</v>
      </c>
      <c r="Q7770">
        <v>5</v>
      </c>
      <c r="R7770" t="s">
        <v>1179</v>
      </c>
    </row>
    <row r="7771" spans="1:18" x14ac:dyDescent="0.3">
      <c r="A7771">
        <v>7988</v>
      </c>
      <c r="B7771" t="s">
        <v>75</v>
      </c>
      <c r="C7771">
        <v>2018</v>
      </c>
      <c r="D7771">
        <v>1265000</v>
      </c>
      <c r="E7771">
        <v>12000</v>
      </c>
      <c r="F7771" t="s">
        <v>38</v>
      </c>
      <c r="G7771" t="s">
        <v>70</v>
      </c>
      <c r="H7771" t="s">
        <v>2332</v>
      </c>
      <c r="I7771" t="s">
        <v>22</v>
      </c>
      <c r="J7771" t="s">
        <v>23</v>
      </c>
      <c r="K7771" t="s">
        <v>24</v>
      </c>
      <c r="L7771" t="s">
        <v>25</v>
      </c>
      <c r="M7771" t="s">
        <v>1540</v>
      </c>
      <c r="N7771">
        <v>1461</v>
      </c>
      <c r="O7771" t="s">
        <v>77</v>
      </c>
      <c r="P7771" t="s">
        <v>1541</v>
      </c>
      <c r="Q7771">
        <v>5</v>
      </c>
      <c r="R7771" t="s">
        <v>1179</v>
      </c>
    </row>
    <row r="7772" spans="1:18" x14ac:dyDescent="0.3">
      <c r="A7772">
        <v>7989</v>
      </c>
      <c r="B7772" t="s">
        <v>18</v>
      </c>
      <c r="C7772">
        <v>2019</v>
      </c>
      <c r="D7772">
        <v>1025000</v>
      </c>
      <c r="E7772">
        <v>32000</v>
      </c>
      <c r="F7772" t="s">
        <v>56</v>
      </c>
      <c r="G7772" t="s">
        <v>57</v>
      </c>
      <c r="H7772" t="s">
        <v>1497</v>
      </c>
      <c r="I7772" t="s">
        <v>22</v>
      </c>
      <c r="J7772" t="s">
        <v>23</v>
      </c>
      <c r="K7772" t="s">
        <v>24</v>
      </c>
      <c r="L7772" t="s">
        <v>25</v>
      </c>
      <c r="M7772" t="s">
        <v>415</v>
      </c>
      <c r="N7772">
        <v>1248</v>
      </c>
      <c r="O7772" t="s">
        <v>94</v>
      </c>
      <c r="P7772" t="s">
        <v>95</v>
      </c>
      <c r="Q7772">
        <v>5</v>
      </c>
      <c r="R7772" t="s">
        <v>1179</v>
      </c>
    </row>
    <row r="7773" spans="1:18" x14ac:dyDescent="0.3">
      <c r="A7773">
        <v>7990</v>
      </c>
      <c r="B7773" t="s">
        <v>46</v>
      </c>
      <c r="C7773">
        <v>2017</v>
      </c>
      <c r="D7773">
        <v>470000</v>
      </c>
      <c r="E7773">
        <v>50000</v>
      </c>
      <c r="F7773" t="s">
        <v>56</v>
      </c>
      <c r="G7773" t="s">
        <v>57</v>
      </c>
      <c r="H7773" t="s">
        <v>1497</v>
      </c>
      <c r="I7773" t="s">
        <v>41</v>
      </c>
      <c r="J7773" t="s">
        <v>23</v>
      </c>
      <c r="K7773" t="s">
        <v>24</v>
      </c>
      <c r="L7773" t="s">
        <v>25</v>
      </c>
      <c r="M7773" t="s">
        <v>85</v>
      </c>
      <c r="N7773">
        <v>1197</v>
      </c>
      <c r="O7773" t="s">
        <v>90</v>
      </c>
      <c r="P7773" t="s">
        <v>261</v>
      </c>
      <c r="Q7773">
        <v>5</v>
      </c>
      <c r="R7773" t="s">
        <v>1179</v>
      </c>
    </row>
    <row r="7774" spans="1:18" x14ac:dyDescent="0.3">
      <c r="A7774">
        <v>7991</v>
      </c>
      <c r="B7774" t="s">
        <v>109</v>
      </c>
      <c r="C7774">
        <v>2014</v>
      </c>
      <c r="D7774">
        <v>250000</v>
      </c>
      <c r="E7774">
        <v>50000</v>
      </c>
      <c r="F7774" t="s">
        <v>56</v>
      </c>
      <c r="G7774" t="s">
        <v>57</v>
      </c>
      <c r="H7774" t="s">
        <v>1497</v>
      </c>
      <c r="I7774" t="s">
        <v>22</v>
      </c>
      <c r="J7774" t="s">
        <v>23</v>
      </c>
      <c r="K7774" t="s">
        <v>24</v>
      </c>
      <c r="L7774" t="s">
        <v>33</v>
      </c>
      <c r="M7774" t="s">
        <v>653</v>
      </c>
      <c r="N7774">
        <v>1396</v>
      </c>
      <c r="O7774" t="s">
        <v>286</v>
      </c>
      <c r="P7774" t="s">
        <v>472</v>
      </c>
      <c r="Q7774">
        <v>5</v>
      </c>
      <c r="R7774" t="s">
        <v>1179</v>
      </c>
    </row>
    <row r="7775" spans="1:18" x14ac:dyDescent="0.3">
      <c r="A7775">
        <v>7992</v>
      </c>
      <c r="B7775" t="s">
        <v>18</v>
      </c>
      <c r="C7775">
        <v>2013</v>
      </c>
      <c r="D7775">
        <v>430000</v>
      </c>
      <c r="E7775">
        <v>90000</v>
      </c>
      <c r="F7775" t="s">
        <v>19</v>
      </c>
      <c r="G7775" t="s">
        <v>782</v>
      </c>
      <c r="H7775" t="s">
        <v>1247</v>
      </c>
      <c r="I7775" t="s">
        <v>41</v>
      </c>
      <c r="J7775" t="s">
        <v>23</v>
      </c>
      <c r="K7775" t="s">
        <v>24</v>
      </c>
      <c r="L7775" t="s">
        <v>25</v>
      </c>
      <c r="M7775" t="s">
        <v>231</v>
      </c>
      <c r="N7775">
        <v>1373</v>
      </c>
      <c r="O7775" t="s">
        <v>232</v>
      </c>
      <c r="P7775" t="s">
        <v>233</v>
      </c>
      <c r="Q7775">
        <v>7</v>
      </c>
      <c r="R7775" t="s">
        <v>1179</v>
      </c>
    </row>
    <row r="7776" spans="1:18" x14ac:dyDescent="0.3">
      <c r="A7776">
        <v>7993</v>
      </c>
      <c r="B7776" t="s">
        <v>18</v>
      </c>
      <c r="C7776">
        <v>2012</v>
      </c>
      <c r="D7776">
        <v>550000</v>
      </c>
      <c r="E7776">
        <v>93000</v>
      </c>
      <c r="F7776" t="s">
        <v>56</v>
      </c>
      <c r="G7776" t="s">
        <v>57</v>
      </c>
      <c r="H7776" t="s">
        <v>1497</v>
      </c>
      <c r="I7776" t="s">
        <v>22</v>
      </c>
      <c r="J7776" t="s">
        <v>23</v>
      </c>
      <c r="K7776" t="s">
        <v>24</v>
      </c>
      <c r="L7776" t="s">
        <v>25</v>
      </c>
      <c r="M7776" t="s">
        <v>307</v>
      </c>
      <c r="N7776">
        <v>1248</v>
      </c>
      <c r="O7776" t="s">
        <v>216</v>
      </c>
      <c r="P7776" t="s">
        <v>95</v>
      </c>
      <c r="Q7776">
        <v>7</v>
      </c>
      <c r="R7776" t="s">
        <v>1179</v>
      </c>
    </row>
    <row r="7777" spans="1:18" x14ac:dyDescent="0.3">
      <c r="A7777">
        <v>7994</v>
      </c>
      <c r="B7777" t="s">
        <v>18</v>
      </c>
      <c r="C7777">
        <v>2015</v>
      </c>
      <c r="D7777">
        <v>500000</v>
      </c>
      <c r="E7777">
        <v>117000</v>
      </c>
      <c r="F7777" t="s">
        <v>19</v>
      </c>
      <c r="G7777" t="s">
        <v>31</v>
      </c>
      <c r="H7777" t="s">
        <v>2547</v>
      </c>
      <c r="I7777" t="s">
        <v>41</v>
      </c>
      <c r="J7777" t="s">
        <v>23</v>
      </c>
      <c r="K7777" t="s">
        <v>24</v>
      </c>
      <c r="L7777" t="s">
        <v>25</v>
      </c>
      <c r="M7777" t="s">
        <v>295</v>
      </c>
      <c r="N7777">
        <v>1197</v>
      </c>
      <c r="O7777" t="s">
        <v>165</v>
      </c>
      <c r="P7777" t="s">
        <v>115</v>
      </c>
      <c r="Q7777">
        <v>5</v>
      </c>
      <c r="R7777" t="s">
        <v>1179</v>
      </c>
    </row>
    <row r="7778" spans="1:18" x14ac:dyDescent="0.3">
      <c r="A7778">
        <v>7995</v>
      </c>
      <c r="B7778" t="s">
        <v>37</v>
      </c>
      <c r="C7778">
        <v>2008</v>
      </c>
      <c r="D7778">
        <v>240000</v>
      </c>
      <c r="E7778">
        <v>90000</v>
      </c>
      <c r="F7778" t="s">
        <v>19</v>
      </c>
      <c r="G7778" t="s">
        <v>31</v>
      </c>
      <c r="H7778" t="s">
        <v>2547</v>
      </c>
      <c r="I7778" t="s">
        <v>41</v>
      </c>
      <c r="J7778" t="s">
        <v>23</v>
      </c>
      <c r="K7778" t="s">
        <v>24</v>
      </c>
      <c r="L7778" t="s">
        <v>33</v>
      </c>
      <c r="M7778" t="s">
        <v>43</v>
      </c>
      <c r="N7778">
        <v>1497</v>
      </c>
      <c r="O7778" t="s">
        <v>44</v>
      </c>
      <c r="P7778" t="s">
        <v>45</v>
      </c>
      <c r="Q7778">
        <v>5</v>
      </c>
      <c r="R7778" t="s">
        <v>1179</v>
      </c>
    </row>
    <row r="7779" spans="1:18" x14ac:dyDescent="0.3">
      <c r="A7779">
        <v>7996</v>
      </c>
      <c r="B7779" t="s">
        <v>18</v>
      </c>
      <c r="C7779">
        <v>2008</v>
      </c>
      <c r="D7779">
        <v>170000</v>
      </c>
      <c r="E7779">
        <v>80000</v>
      </c>
      <c r="F7779" t="s">
        <v>19</v>
      </c>
      <c r="G7779" t="s">
        <v>31</v>
      </c>
      <c r="H7779" t="s">
        <v>2547</v>
      </c>
      <c r="I7779" t="s">
        <v>41</v>
      </c>
      <c r="J7779" t="s">
        <v>23</v>
      </c>
      <c r="K7779" t="s">
        <v>24</v>
      </c>
      <c r="L7779" t="s">
        <v>42</v>
      </c>
      <c r="M7779" t="s">
        <v>50</v>
      </c>
      <c r="N7779">
        <v>1298</v>
      </c>
      <c r="O7779" t="s">
        <v>51</v>
      </c>
      <c r="P7779" t="s">
        <v>52</v>
      </c>
      <c r="Q7779">
        <v>5</v>
      </c>
      <c r="R7779" t="s">
        <v>1179</v>
      </c>
    </row>
    <row r="7780" spans="1:18" x14ac:dyDescent="0.3">
      <c r="A7780">
        <v>7998</v>
      </c>
      <c r="B7780" t="s">
        <v>18</v>
      </c>
      <c r="C7780">
        <v>2016</v>
      </c>
      <c r="D7780">
        <v>252000</v>
      </c>
      <c r="E7780">
        <v>30000</v>
      </c>
      <c r="F7780" t="s">
        <v>124</v>
      </c>
      <c r="G7780" t="s">
        <v>799</v>
      </c>
      <c r="H7780" t="s">
        <v>2548</v>
      </c>
      <c r="I7780" t="s">
        <v>41</v>
      </c>
      <c r="J7780" t="s">
        <v>23</v>
      </c>
      <c r="K7780" t="s">
        <v>24</v>
      </c>
      <c r="L7780" t="s">
        <v>25</v>
      </c>
      <c r="M7780" t="s">
        <v>430</v>
      </c>
      <c r="N7780">
        <v>796</v>
      </c>
      <c r="O7780" t="s">
        <v>118</v>
      </c>
      <c r="P7780" t="s">
        <v>119</v>
      </c>
      <c r="Q7780">
        <v>5</v>
      </c>
      <c r="R7780" t="s">
        <v>1179</v>
      </c>
    </row>
    <row r="7781" spans="1:18" x14ac:dyDescent="0.3">
      <c r="A7781">
        <v>7999</v>
      </c>
      <c r="B7781" t="s">
        <v>18</v>
      </c>
      <c r="C7781">
        <v>2017</v>
      </c>
      <c r="D7781">
        <v>270000</v>
      </c>
      <c r="E7781">
        <v>35000</v>
      </c>
      <c r="F7781" t="s">
        <v>19</v>
      </c>
      <c r="G7781" t="s">
        <v>31</v>
      </c>
      <c r="H7781" t="s">
        <v>2547</v>
      </c>
      <c r="I7781" t="s">
        <v>41</v>
      </c>
      <c r="J7781" t="s">
        <v>23</v>
      </c>
      <c r="K7781" t="s">
        <v>24</v>
      </c>
      <c r="L7781" t="s">
        <v>25</v>
      </c>
      <c r="M7781" t="s">
        <v>117</v>
      </c>
      <c r="N7781">
        <v>796</v>
      </c>
      <c r="O7781" t="s">
        <v>118</v>
      </c>
      <c r="P7781" t="s">
        <v>119</v>
      </c>
      <c r="Q7781">
        <v>5</v>
      </c>
      <c r="R7781" t="s">
        <v>1179</v>
      </c>
    </row>
    <row r="7782" spans="1:18" x14ac:dyDescent="0.3">
      <c r="A7782">
        <v>8000</v>
      </c>
      <c r="B7782" t="s">
        <v>18</v>
      </c>
      <c r="C7782">
        <v>2004</v>
      </c>
      <c r="D7782">
        <v>100000</v>
      </c>
      <c r="E7782">
        <v>40000</v>
      </c>
      <c r="F7782" t="s">
        <v>19</v>
      </c>
      <c r="G7782" t="s">
        <v>31</v>
      </c>
      <c r="H7782" t="s">
        <v>2547</v>
      </c>
      <c r="I7782" t="s">
        <v>41</v>
      </c>
      <c r="J7782" t="s">
        <v>23</v>
      </c>
      <c r="K7782" t="s">
        <v>24</v>
      </c>
      <c r="L7782" t="s">
        <v>25</v>
      </c>
      <c r="M7782" t="s">
        <v>96</v>
      </c>
      <c r="N7782">
        <v>796</v>
      </c>
      <c r="O7782" t="s">
        <v>97</v>
      </c>
      <c r="P7782" t="s">
        <v>98</v>
      </c>
      <c r="Q7782">
        <v>5</v>
      </c>
      <c r="R7782" t="s">
        <v>1179</v>
      </c>
    </row>
    <row r="7783" spans="1:18" x14ac:dyDescent="0.3">
      <c r="A7783">
        <v>8001</v>
      </c>
      <c r="B7783" t="s">
        <v>18</v>
      </c>
      <c r="C7783">
        <v>2015</v>
      </c>
      <c r="D7783">
        <v>350000</v>
      </c>
      <c r="E7783">
        <v>46357</v>
      </c>
      <c r="F7783" t="s">
        <v>19</v>
      </c>
      <c r="G7783" t="s">
        <v>31</v>
      </c>
      <c r="H7783" t="s">
        <v>1990</v>
      </c>
      <c r="I7783" t="s">
        <v>41</v>
      </c>
      <c r="J7783" t="s">
        <v>23</v>
      </c>
      <c r="K7783" t="s">
        <v>24</v>
      </c>
      <c r="L7783" t="s">
        <v>33</v>
      </c>
      <c r="M7783" t="s">
        <v>226</v>
      </c>
      <c r="N7783">
        <v>998</v>
      </c>
      <c r="O7783" t="s">
        <v>244</v>
      </c>
      <c r="P7783" t="s">
        <v>141</v>
      </c>
      <c r="Q7783">
        <v>5</v>
      </c>
      <c r="R7783" t="s">
        <v>1179</v>
      </c>
    </row>
    <row r="7784" spans="1:18" x14ac:dyDescent="0.3">
      <c r="A7784">
        <v>8002</v>
      </c>
      <c r="B7784" t="s">
        <v>69</v>
      </c>
      <c r="C7784">
        <v>2011</v>
      </c>
      <c r="D7784">
        <v>240000</v>
      </c>
      <c r="E7784">
        <v>80000</v>
      </c>
      <c r="F7784" t="s">
        <v>19</v>
      </c>
      <c r="G7784" t="s">
        <v>31</v>
      </c>
      <c r="H7784" t="s">
        <v>1990</v>
      </c>
      <c r="I7784" t="s">
        <v>41</v>
      </c>
      <c r="J7784" t="s">
        <v>23</v>
      </c>
      <c r="K7784" t="s">
        <v>24</v>
      </c>
      <c r="L7784" t="s">
        <v>33</v>
      </c>
      <c r="M7784" t="s">
        <v>569</v>
      </c>
      <c r="N7784">
        <v>1388</v>
      </c>
      <c r="O7784" t="s">
        <v>388</v>
      </c>
      <c r="P7784" t="s">
        <v>676</v>
      </c>
      <c r="Q7784">
        <v>5</v>
      </c>
      <c r="R7784" t="s">
        <v>1179</v>
      </c>
    </row>
    <row r="7785" spans="1:18" x14ac:dyDescent="0.3">
      <c r="A7785">
        <v>8003</v>
      </c>
      <c r="B7785" t="s">
        <v>75</v>
      </c>
      <c r="C7785">
        <v>2016</v>
      </c>
      <c r="D7785">
        <v>620000</v>
      </c>
      <c r="E7785">
        <v>7000</v>
      </c>
      <c r="F7785" t="s">
        <v>124</v>
      </c>
      <c r="G7785" t="s">
        <v>799</v>
      </c>
      <c r="H7785" t="s">
        <v>2548</v>
      </c>
      <c r="I7785" t="s">
        <v>22</v>
      </c>
      <c r="J7785" t="s">
        <v>158</v>
      </c>
      <c r="K7785" t="s">
        <v>24</v>
      </c>
      <c r="L7785" t="s">
        <v>25</v>
      </c>
      <c r="M7785" t="s">
        <v>1612</v>
      </c>
      <c r="N7785">
        <v>1461</v>
      </c>
      <c r="O7785" t="s">
        <v>298</v>
      </c>
      <c r="P7785" t="s">
        <v>299</v>
      </c>
      <c r="Q7785">
        <v>8</v>
      </c>
      <c r="R7785" t="s">
        <v>1179</v>
      </c>
    </row>
    <row r="7786" spans="1:18" x14ac:dyDescent="0.3">
      <c r="A7786">
        <v>8004</v>
      </c>
      <c r="B7786" t="s">
        <v>75</v>
      </c>
      <c r="C7786">
        <v>2011</v>
      </c>
      <c r="D7786">
        <v>600000</v>
      </c>
      <c r="E7786">
        <v>43000</v>
      </c>
      <c r="F7786" t="s">
        <v>19</v>
      </c>
      <c r="G7786" t="s">
        <v>31</v>
      </c>
      <c r="H7786" t="s">
        <v>2547</v>
      </c>
      <c r="I7786" t="s">
        <v>41</v>
      </c>
      <c r="J7786" t="s">
        <v>158</v>
      </c>
      <c r="K7786" t="s">
        <v>154</v>
      </c>
      <c r="L7786" t="s">
        <v>25</v>
      </c>
      <c r="M7786" t="s">
        <v>1348</v>
      </c>
      <c r="N7786">
        <v>1997</v>
      </c>
      <c r="O7786" t="s">
        <v>2549</v>
      </c>
      <c r="P7786" t="s">
        <v>2550</v>
      </c>
      <c r="Q7786">
        <v>5</v>
      </c>
      <c r="R7786" t="s">
        <v>1179</v>
      </c>
    </row>
    <row r="7787" spans="1:18" x14ac:dyDescent="0.3">
      <c r="A7787">
        <v>8005</v>
      </c>
      <c r="B7787" t="s">
        <v>69</v>
      </c>
      <c r="C7787">
        <v>2016</v>
      </c>
      <c r="D7787">
        <v>650000</v>
      </c>
      <c r="E7787">
        <v>85000</v>
      </c>
      <c r="F7787" t="s">
        <v>19</v>
      </c>
      <c r="G7787" t="s">
        <v>912</v>
      </c>
      <c r="H7787" t="s">
        <v>1241</v>
      </c>
      <c r="I7787" t="s">
        <v>22</v>
      </c>
      <c r="J7787" t="s">
        <v>158</v>
      </c>
      <c r="K7787" t="s">
        <v>24</v>
      </c>
      <c r="L7787" t="s">
        <v>25</v>
      </c>
      <c r="M7787" t="s">
        <v>545</v>
      </c>
      <c r="N7787">
        <v>1499</v>
      </c>
      <c r="O7787" t="s">
        <v>303</v>
      </c>
      <c r="P7787" t="s">
        <v>719</v>
      </c>
      <c r="Q7787">
        <v>5</v>
      </c>
      <c r="R7787" t="s">
        <v>1179</v>
      </c>
    </row>
    <row r="7788" spans="1:18" x14ac:dyDescent="0.3">
      <c r="A7788">
        <v>8006</v>
      </c>
      <c r="B7788" t="s">
        <v>46</v>
      </c>
      <c r="C7788">
        <v>2018</v>
      </c>
      <c r="D7788">
        <v>950000</v>
      </c>
      <c r="E7788">
        <v>70000</v>
      </c>
      <c r="F7788" t="s">
        <v>19</v>
      </c>
      <c r="G7788" t="s">
        <v>912</v>
      </c>
      <c r="H7788" t="s">
        <v>1241</v>
      </c>
      <c r="I7788" t="s">
        <v>22</v>
      </c>
      <c r="J7788" t="s">
        <v>23</v>
      </c>
      <c r="K7788" t="s">
        <v>24</v>
      </c>
      <c r="L7788" t="s">
        <v>25</v>
      </c>
      <c r="M7788" t="s">
        <v>222</v>
      </c>
      <c r="N7788">
        <v>1582</v>
      </c>
      <c r="O7788" t="s">
        <v>301</v>
      </c>
      <c r="P7788" t="s">
        <v>1444</v>
      </c>
      <c r="Q7788">
        <v>5</v>
      </c>
      <c r="R7788" t="s">
        <v>1179</v>
      </c>
    </row>
    <row r="7789" spans="1:18" x14ac:dyDescent="0.3">
      <c r="A7789">
        <v>8007</v>
      </c>
      <c r="B7789" t="s">
        <v>18</v>
      </c>
      <c r="C7789">
        <v>2017</v>
      </c>
      <c r="D7789">
        <v>660000</v>
      </c>
      <c r="E7789">
        <v>56000</v>
      </c>
      <c r="F7789" t="s">
        <v>19</v>
      </c>
      <c r="G7789" t="s">
        <v>912</v>
      </c>
      <c r="H7789" t="s">
        <v>1241</v>
      </c>
      <c r="I7789" t="s">
        <v>22</v>
      </c>
      <c r="J7789" t="s">
        <v>23</v>
      </c>
      <c r="K7789" t="s">
        <v>24</v>
      </c>
      <c r="L7789" t="s">
        <v>25</v>
      </c>
      <c r="M7789" t="s">
        <v>229</v>
      </c>
      <c r="N7789">
        <v>1248</v>
      </c>
      <c r="O7789" t="s">
        <v>27</v>
      </c>
      <c r="P7789" t="s">
        <v>28</v>
      </c>
      <c r="Q7789">
        <v>5</v>
      </c>
      <c r="R7789" t="s">
        <v>1179</v>
      </c>
    </row>
    <row r="7790" spans="1:18" x14ac:dyDescent="0.3">
      <c r="A7790">
        <v>8008</v>
      </c>
      <c r="B7790" t="s">
        <v>46</v>
      </c>
      <c r="C7790">
        <v>2012</v>
      </c>
      <c r="D7790">
        <v>360000</v>
      </c>
      <c r="E7790">
        <v>90000</v>
      </c>
      <c r="F7790" t="s">
        <v>19</v>
      </c>
      <c r="G7790" t="s">
        <v>912</v>
      </c>
      <c r="H7790" t="s">
        <v>1241</v>
      </c>
      <c r="I7790" t="s">
        <v>22</v>
      </c>
      <c r="J7790" t="s">
        <v>23</v>
      </c>
      <c r="K7790" t="s">
        <v>24</v>
      </c>
      <c r="L7790" t="s">
        <v>33</v>
      </c>
      <c r="M7790" t="s">
        <v>291</v>
      </c>
      <c r="N7790">
        <v>1396</v>
      </c>
      <c r="O7790" t="s">
        <v>216</v>
      </c>
      <c r="P7790" t="s">
        <v>649</v>
      </c>
      <c r="Q7790">
        <v>5</v>
      </c>
      <c r="R7790" t="s">
        <v>1179</v>
      </c>
    </row>
    <row r="7791" spans="1:18" x14ac:dyDescent="0.3">
      <c r="A7791">
        <v>8009</v>
      </c>
      <c r="B7791" t="s">
        <v>18</v>
      </c>
      <c r="C7791">
        <v>2017</v>
      </c>
      <c r="D7791">
        <v>382000</v>
      </c>
      <c r="E7791">
        <v>40000</v>
      </c>
      <c r="F7791" t="s">
        <v>19</v>
      </c>
      <c r="G7791" t="s">
        <v>912</v>
      </c>
      <c r="H7791" t="s">
        <v>1891</v>
      </c>
      <c r="I7791" t="s">
        <v>41</v>
      </c>
      <c r="J7791" t="s">
        <v>23</v>
      </c>
      <c r="K7791" t="s">
        <v>24</v>
      </c>
      <c r="L7791" t="s">
        <v>25</v>
      </c>
      <c r="M7791" t="s">
        <v>140</v>
      </c>
      <c r="N7791">
        <v>998</v>
      </c>
      <c r="O7791" t="s">
        <v>67</v>
      </c>
      <c r="P7791" t="s">
        <v>141</v>
      </c>
      <c r="Q7791">
        <v>5</v>
      </c>
      <c r="R7791" t="s">
        <v>1179</v>
      </c>
    </row>
    <row r="7792" spans="1:18" x14ac:dyDescent="0.3">
      <c r="A7792">
        <v>8011</v>
      </c>
      <c r="B7792" t="s">
        <v>46</v>
      </c>
      <c r="C7792">
        <v>2011</v>
      </c>
      <c r="D7792">
        <v>270000</v>
      </c>
      <c r="E7792">
        <v>60000</v>
      </c>
      <c r="F7792" t="s">
        <v>19</v>
      </c>
      <c r="G7792" t="s">
        <v>912</v>
      </c>
      <c r="H7792" t="s">
        <v>1241</v>
      </c>
      <c r="I7792" t="s">
        <v>41</v>
      </c>
      <c r="J7792" t="s">
        <v>23</v>
      </c>
      <c r="K7792" t="s">
        <v>24</v>
      </c>
      <c r="L7792" t="s">
        <v>33</v>
      </c>
      <c r="M7792" t="s">
        <v>246</v>
      </c>
      <c r="N7792">
        <v>1086</v>
      </c>
      <c r="O7792" t="s">
        <v>247</v>
      </c>
      <c r="P7792" t="s">
        <v>248</v>
      </c>
      <c r="Q7792">
        <v>5</v>
      </c>
      <c r="R7792" t="s">
        <v>1179</v>
      </c>
    </row>
    <row r="7793" spans="1:18" x14ac:dyDescent="0.3">
      <c r="A7793">
        <v>8012</v>
      </c>
      <c r="B7793" t="s">
        <v>46</v>
      </c>
      <c r="C7793">
        <v>2015</v>
      </c>
      <c r="D7793">
        <v>650000</v>
      </c>
      <c r="E7793">
        <v>70000</v>
      </c>
      <c r="F7793" t="s">
        <v>19</v>
      </c>
      <c r="G7793" t="s">
        <v>912</v>
      </c>
      <c r="H7793" t="s">
        <v>1891</v>
      </c>
      <c r="I7793" t="s">
        <v>22</v>
      </c>
      <c r="J7793" t="s">
        <v>23</v>
      </c>
      <c r="K7793" t="s">
        <v>24</v>
      </c>
      <c r="L7793" t="s">
        <v>25</v>
      </c>
      <c r="M7793" t="s">
        <v>99</v>
      </c>
      <c r="N7793">
        <v>1396</v>
      </c>
      <c r="O7793" t="s">
        <v>100</v>
      </c>
      <c r="P7793" t="s">
        <v>101</v>
      </c>
      <c r="Q7793">
        <v>5</v>
      </c>
      <c r="R7793" t="s">
        <v>1179</v>
      </c>
    </row>
    <row r="7794" spans="1:18" x14ac:dyDescent="0.3">
      <c r="A7794">
        <v>8013</v>
      </c>
      <c r="B7794" t="s">
        <v>69</v>
      </c>
      <c r="C7794">
        <v>2011</v>
      </c>
      <c r="D7794">
        <v>200000</v>
      </c>
      <c r="E7794">
        <v>170000</v>
      </c>
      <c r="F7794" t="s">
        <v>38</v>
      </c>
      <c r="G7794" t="s">
        <v>70</v>
      </c>
      <c r="H7794" t="s">
        <v>2551</v>
      </c>
      <c r="I7794" t="s">
        <v>22</v>
      </c>
      <c r="J7794" t="s">
        <v>23</v>
      </c>
      <c r="K7794" t="s">
        <v>24</v>
      </c>
      <c r="L7794" t="s">
        <v>33</v>
      </c>
      <c r="M7794" t="s">
        <v>72</v>
      </c>
      <c r="N7794">
        <v>1399</v>
      </c>
      <c r="O7794" t="s">
        <v>388</v>
      </c>
      <c r="P7794" t="s">
        <v>74</v>
      </c>
      <c r="Q7794">
        <v>5</v>
      </c>
      <c r="R7794" t="s">
        <v>1179</v>
      </c>
    </row>
    <row r="7795" spans="1:18" x14ac:dyDescent="0.3">
      <c r="A7795">
        <v>8014</v>
      </c>
      <c r="B7795" t="s">
        <v>18</v>
      </c>
      <c r="C7795">
        <v>2015</v>
      </c>
      <c r="D7795">
        <v>400000</v>
      </c>
      <c r="E7795">
        <v>95000</v>
      </c>
      <c r="F7795" t="s">
        <v>38</v>
      </c>
      <c r="G7795" t="s">
        <v>70</v>
      </c>
      <c r="H7795" t="s">
        <v>2551</v>
      </c>
      <c r="I7795" t="s">
        <v>22</v>
      </c>
      <c r="J7795" t="s">
        <v>23</v>
      </c>
      <c r="K7795" t="s">
        <v>24</v>
      </c>
      <c r="L7795" t="s">
        <v>25</v>
      </c>
      <c r="M7795" t="s">
        <v>577</v>
      </c>
      <c r="N7795">
        <v>793</v>
      </c>
      <c r="O7795" t="s">
        <v>578</v>
      </c>
      <c r="P7795" t="s">
        <v>579</v>
      </c>
      <c r="Q7795">
        <v>5</v>
      </c>
      <c r="R7795" t="s">
        <v>1179</v>
      </c>
    </row>
    <row r="7796" spans="1:18" x14ac:dyDescent="0.3">
      <c r="A7796">
        <v>8015</v>
      </c>
      <c r="B7796" t="s">
        <v>18</v>
      </c>
      <c r="C7796">
        <v>2012</v>
      </c>
      <c r="D7796">
        <v>416000</v>
      </c>
      <c r="E7796">
        <v>90000</v>
      </c>
      <c r="F7796" t="s">
        <v>38</v>
      </c>
      <c r="G7796" t="s">
        <v>70</v>
      </c>
      <c r="H7796" t="s">
        <v>2552</v>
      </c>
      <c r="I7796" t="s">
        <v>22</v>
      </c>
      <c r="J7796" t="s">
        <v>23</v>
      </c>
      <c r="K7796" t="s">
        <v>24</v>
      </c>
      <c r="L7796" t="s">
        <v>33</v>
      </c>
      <c r="M7796" t="s">
        <v>230</v>
      </c>
      <c r="N7796">
        <v>1248</v>
      </c>
      <c r="O7796" t="s">
        <v>27</v>
      </c>
      <c r="P7796" t="s">
        <v>28</v>
      </c>
      <c r="Q7796">
        <v>5</v>
      </c>
      <c r="R7796" t="s">
        <v>1179</v>
      </c>
    </row>
    <row r="7797" spans="1:18" x14ac:dyDescent="0.3">
      <c r="A7797">
        <v>8016</v>
      </c>
      <c r="B7797" t="s">
        <v>18</v>
      </c>
      <c r="C7797">
        <v>2018</v>
      </c>
      <c r="D7797">
        <v>750000</v>
      </c>
      <c r="E7797">
        <v>35000</v>
      </c>
      <c r="F7797" t="s">
        <v>38</v>
      </c>
      <c r="G7797" t="s">
        <v>70</v>
      </c>
      <c r="H7797" t="s">
        <v>2551</v>
      </c>
      <c r="I7797" t="s">
        <v>22</v>
      </c>
      <c r="J7797" t="s">
        <v>23</v>
      </c>
      <c r="K7797" t="s">
        <v>24</v>
      </c>
      <c r="L7797" t="s">
        <v>25</v>
      </c>
      <c r="M7797" t="s">
        <v>527</v>
      </c>
      <c r="N7797">
        <v>1248</v>
      </c>
      <c r="O7797" t="s">
        <v>27</v>
      </c>
      <c r="P7797" t="s">
        <v>28</v>
      </c>
      <c r="Q7797">
        <v>5</v>
      </c>
      <c r="R7797" t="s">
        <v>1179</v>
      </c>
    </row>
    <row r="7798" spans="1:18" x14ac:dyDescent="0.3">
      <c r="A7798">
        <v>8017</v>
      </c>
      <c r="B7798" t="s">
        <v>109</v>
      </c>
      <c r="C7798">
        <v>2013</v>
      </c>
      <c r="D7798">
        <v>190000</v>
      </c>
      <c r="E7798">
        <v>120000</v>
      </c>
      <c r="F7798" t="s">
        <v>38</v>
      </c>
      <c r="G7798" t="s">
        <v>70</v>
      </c>
      <c r="H7798" t="s">
        <v>2551</v>
      </c>
      <c r="I7798" t="s">
        <v>22</v>
      </c>
      <c r="J7798" t="s">
        <v>23</v>
      </c>
      <c r="K7798" t="s">
        <v>24</v>
      </c>
      <c r="L7798" t="s">
        <v>33</v>
      </c>
      <c r="M7798" t="s">
        <v>659</v>
      </c>
      <c r="N7798">
        <v>1248</v>
      </c>
      <c r="O7798" t="s">
        <v>27</v>
      </c>
      <c r="P7798" t="s">
        <v>405</v>
      </c>
      <c r="Q7798">
        <v>5</v>
      </c>
      <c r="R7798" t="s">
        <v>1179</v>
      </c>
    </row>
    <row r="7799" spans="1:18" x14ac:dyDescent="0.3">
      <c r="A7799">
        <v>8018</v>
      </c>
      <c r="B7799" t="s">
        <v>109</v>
      </c>
      <c r="C7799">
        <v>2008</v>
      </c>
      <c r="D7799">
        <v>60000</v>
      </c>
      <c r="E7799">
        <v>120000</v>
      </c>
      <c r="F7799" t="s">
        <v>38</v>
      </c>
      <c r="G7799" t="s">
        <v>70</v>
      </c>
      <c r="H7799" t="s">
        <v>2552</v>
      </c>
      <c r="I7799" t="s">
        <v>22</v>
      </c>
      <c r="J7799" t="s">
        <v>23</v>
      </c>
      <c r="K7799" t="s">
        <v>24</v>
      </c>
      <c r="L7799" t="s">
        <v>304</v>
      </c>
      <c r="M7799" t="s">
        <v>588</v>
      </c>
      <c r="N7799">
        <v>1396</v>
      </c>
      <c r="O7799" t="s">
        <v>589</v>
      </c>
      <c r="P7799" t="s">
        <v>590</v>
      </c>
      <c r="Q7799">
        <v>5</v>
      </c>
      <c r="R7799" t="s">
        <v>1179</v>
      </c>
    </row>
    <row r="7800" spans="1:18" x14ac:dyDescent="0.3">
      <c r="A7800">
        <v>8019</v>
      </c>
      <c r="B7800" t="s">
        <v>109</v>
      </c>
      <c r="C7800">
        <v>2006</v>
      </c>
      <c r="D7800">
        <v>300000</v>
      </c>
      <c r="E7800">
        <v>175000</v>
      </c>
      <c r="F7800" t="s">
        <v>38</v>
      </c>
      <c r="G7800" t="s">
        <v>70</v>
      </c>
      <c r="H7800" t="s">
        <v>2551</v>
      </c>
      <c r="I7800" t="s">
        <v>22</v>
      </c>
      <c r="J7800" t="s">
        <v>23</v>
      </c>
      <c r="K7800" t="s">
        <v>24</v>
      </c>
      <c r="L7800" t="s">
        <v>33</v>
      </c>
      <c r="M7800" t="s">
        <v>150</v>
      </c>
      <c r="N7800">
        <v>2179</v>
      </c>
      <c r="O7800" t="s">
        <v>293</v>
      </c>
      <c r="P7800" t="s">
        <v>152</v>
      </c>
      <c r="Q7800">
        <v>7</v>
      </c>
      <c r="R7800" t="s">
        <v>1179</v>
      </c>
    </row>
    <row r="7801" spans="1:18" x14ac:dyDescent="0.3">
      <c r="A7801">
        <v>8020</v>
      </c>
      <c r="B7801" t="s">
        <v>18</v>
      </c>
      <c r="C7801">
        <v>2013</v>
      </c>
      <c r="D7801">
        <v>300000</v>
      </c>
      <c r="E7801">
        <v>90000</v>
      </c>
      <c r="F7801" t="s">
        <v>38</v>
      </c>
      <c r="G7801" t="s">
        <v>70</v>
      </c>
      <c r="H7801" t="s">
        <v>2551</v>
      </c>
      <c r="I7801" t="s">
        <v>41</v>
      </c>
      <c r="J7801" t="s">
        <v>23</v>
      </c>
      <c r="K7801" t="s">
        <v>24</v>
      </c>
      <c r="L7801" t="s">
        <v>33</v>
      </c>
      <c r="M7801" t="s">
        <v>85</v>
      </c>
      <c r="N7801">
        <v>998</v>
      </c>
      <c r="O7801" t="s">
        <v>67</v>
      </c>
      <c r="P7801" t="s">
        <v>141</v>
      </c>
      <c r="Q7801">
        <v>5</v>
      </c>
      <c r="R7801" t="s">
        <v>1179</v>
      </c>
    </row>
    <row r="7802" spans="1:18" x14ac:dyDescent="0.3">
      <c r="A7802">
        <v>8021</v>
      </c>
      <c r="B7802" t="s">
        <v>109</v>
      </c>
      <c r="C7802">
        <v>2007</v>
      </c>
      <c r="D7802">
        <v>65000</v>
      </c>
      <c r="E7802">
        <v>120000</v>
      </c>
      <c r="F7802" t="s">
        <v>38</v>
      </c>
      <c r="G7802" t="s">
        <v>70</v>
      </c>
      <c r="H7802" t="s">
        <v>2552</v>
      </c>
      <c r="I7802" t="s">
        <v>22</v>
      </c>
      <c r="J7802" t="s">
        <v>23</v>
      </c>
      <c r="K7802" t="s">
        <v>24</v>
      </c>
      <c r="L7802" t="s">
        <v>42</v>
      </c>
      <c r="M7802" t="s">
        <v>593</v>
      </c>
      <c r="N7802">
        <v>1396</v>
      </c>
      <c r="O7802" t="s">
        <v>594</v>
      </c>
      <c r="P7802" t="s">
        <v>595</v>
      </c>
      <c r="Q7802">
        <v>5</v>
      </c>
      <c r="R7802" t="s">
        <v>1179</v>
      </c>
    </row>
    <row r="7803" spans="1:18" x14ac:dyDescent="0.3">
      <c r="A7803">
        <v>8022</v>
      </c>
      <c r="B7803" t="s">
        <v>69</v>
      </c>
      <c r="C7803">
        <v>2012</v>
      </c>
      <c r="D7803">
        <v>270000</v>
      </c>
      <c r="E7803">
        <v>108000</v>
      </c>
      <c r="F7803" t="s">
        <v>38</v>
      </c>
      <c r="G7803" t="s">
        <v>70</v>
      </c>
      <c r="H7803" t="s">
        <v>2552</v>
      </c>
      <c r="I7803" t="s">
        <v>22</v>
      </c>
      <c r="J7803" t="s">
        <v>23</v>
      </c>
      <c r="K7803" t="s">
        <v>24</v>
      </c>
      <c r="L7803" t="s">
        <v>33</v>
      </c>
      <c r="M7803" t="s">
        <v>159</v>
      </c>
      <c r="N7803">
        <v>1399</v>
      </c>
      <c r="O7803" t="s">
        <v>86</v>
      </c>
      <c r="P7803" t="s">
        <v>74</v>
      </c>
      <c r="Q7803">
        <v>5</v>
      </c>
      <c r="R7803" t="s">
        <v>1179</v>
      </c>
    </row>
    <row r="7804" spans="1:18" x14ac:dyDescent="0.3">
      <c r="A7804">
        <v>8023</v>
      </c>
      <c r="B7804" t="s">
        <v>88</v>
      </c>
      <c r="C7804">
        <v>2014</v>
      </c>
      <c r="D7804">
        <v>600000</v>
      </c>
      <c r="E7804">
        <v>70000</v>
      </c>
      <c r="F7804" t="s">
        <v>19</v>
      </c>
      <c r="G7804" t="s">
        <v>912</v>
      </c>
      <c r="H7804" t="s">
        <v>2357</v>
      </c>
      <c r="I7804" t="s">
        <v>22</v>
      </c>
      <c r="J7804" t="s">
        <v>23</v>
      </c>
      <c r="K7804" t="s">
        <v>24</v>
      </c>
      <c r="L7804" t="s">
        <v>25</v>
      </c>
      <c r="M7804" t="s">
        <v>489</v>
      </c>
      <c r="N7804">
        <v>2523</v>
      </c>
      <c r="O7804" t="s">
        <v>309</v>
      </c>
      <c r="P7804" t="s">
        <v>490</v>
      </c>
      <c r="Q7804">
        <v>7</v>
      </c>
      <c r="R7804" t="s">
        <v>1179</v>
      </c>
    </row>
    <row r="7805" spans="1:18" x14ac:dyDescent="0.3">
      <c r="A7805">
        <v>8024</v>
      </c>
      <c r="B7805" t="s">
        <v>46</v>
      </c>
      <c r="C7805">
        <v>2011</v>
      </c>
      <c r="D7805">
        <v>1200000</v>
      </c>
      <c r="E7805">
        <v>62000</v>
      </c>
      <c r="F7805" t="s">
        <v>19</v>
      </c>
      <c r="G7805" t="s">
        <v>912</v>
      </c>
      <c r="H7805" t="s">
        <v>2357</v>
      </c>
      <c r="I7805" t="s">
        <v>22</v>
      </c>
      <c r="J7805" t="s">
        <v>23</v>
      </c>
      <c r="K7805" t="s">
        <v>154</v>
      </c>
      <c r="L7805" t="s">
        <v>33</v>
      </c>
      <c r="M7805" t="s">
        <v>2553</v>
      </c>
      <c r="N7805">
        <v>2199</v>
      </c>
      <c r="O7805" t="s">
        <v>711</v>
      </c>
      <c r="P7805" t="s">
        <v>2554</v>
      </c>
      <c r="Q7805">
        <v>7</v>
      </c>
      <c r="R7805" t="s">
        <v>1179</v>
      </c>
    </row>
    <row r="7806" spans="1:18" x14ac:dyDescent="0.3">
      <c r="A7806">
        <v>8025</v>
      </c>
      <c r="B7806" t="s">
        <v>46</v>
      </c>
      <c r="C7806">
        <v>2012</v>
      </c>
      <c r="D7806">
        <v>195000</v>
      </c>
      <c r="E7806">
        <v>35000</v>
      </c>
      <c r="F7806" t="s">
        <v>124</v>
      </c>
      <c r="G7806" t="s">
        <v>148</v>
      </c>
      <c r="H7806" t="s">
        <v>762</v>
      </c>
      <c r="I7806" t="s">
        <v>41</v>
      </c>
      <c r="J7806" t="s">
        <v>23</v>
      </c>
      <c r="K7806" t="s">
        <v>24</v>
      </c>
      <c r="L7806" t="s">
        <v>33</v>
      </c>
      <c r="M7806" t="s">
        <v>390</v>
      </c>
      <c r="N7806">
        <v>814</v>
      </c>
      <c r="O7806" t="s">
        <v>541</v>
      </c>
      <c r="P7806" t="s">
        <v>542</v>
      </c>
      <c r="Q7806">
        <v>5</v>
      </c>
      <c r="R7806" t="s">
        <v>1179</v>
      </c>
    </row>
    <row r="7807" spans="1:18" x14ac:dyDescent="0.3">
      <c r="A7807">
        <v>8026</v>
      </c>
      <c r="B7807" t="s">
        <v>18</v>
      </c>
      <c r="C7807">
        <v>1998</v>
      </c>
      <c r="D7807">
        <v>35000</v>
      </c>
      <c r="E7807">
        <v>40000</v>
      </c>
      <c r="F7807" t="s">
        <v>124</v>
      </c>
      <c r="G7807" t="s">
        <v>148</v>
      </c>
      <c r="H7807" t="s">
        <v>762</v>
      </c>
      <c r="I7807" t="s">
        <v>41</v>
      </c>
      <c r="J7807" t="s">
        <v>23</v>
      </c>
      <c r="K7807" t="s">
        <v>24</v>
      </c>
      <c r="L7807" t="s">
        <v>33</v>
      </c>
      <c r="M7807" t="s">
        <v>50</v>
      </c>
      <c r="N7807">
        <v>796</v>
      </c>
      <c r="O7807" t="s">
        <v>63</v>
      </c>
      <c r="P7807" t="s">
        <v>64</v>
      </c>
      <c r="Q7807">
        <v>4</v>
      </c>
      <c r="R7807" t="s">
        <v>1179</v>
      </c>
    </row>
    <row r="7808" spans="1:18" x14ac:dyDescent="0.3">
      <c r="A7808">
        <v>8027</v>
      </c>
      <c r="B7808" t="s">
        <v>109</v>
      </c>
      <c r="C7808">
        <v>2008</v>
      </c>
      <c r="D7808">
        <v>100000</v>
      </c>
      <c r="E7808">
        <v>120000</v>
      </c>
      <c r="F7808" t="s">
        <v>124</v>
      </c>
      <c r="G7808" t="s">
        <v>148</v>
      </c>
      <c r="H7808" t="s">
        <v>762</v>
      </c>
      <c r="I7808" t="s">
        <v>22</v>
      </c>
      <c r="J7808" t="s">
        <v>23</v>
      </c>
      <c r="K7808" t="s">
        <v>24</v>
      </c>
      <c r="L7808" t="s">
        <v>25</v>
      </c>
      <c r="M7808" t="s">
        <v>285</v>
      </c>
      <c r="N7808">
        <v>1396</v>
      </c>
      <c r="O7808" t="s">
        <v>471</v>
      </c>
      <c r="P7808" t="s">
        <v>287</v>
      </c>
      <c r="Q7808">
        <v>5</v>
      </c>
      <c r="R7808" t="s">
        <v>1179</v>
      </c>
    </row>
    <row r="7809" spans="1:18" x14ac:dyDescent="0.3">
      <c r="A7809">
        <v>8028</v>
      </c>
      <c r="B7809" t="s">
        <v>46</v>
      </c>
      <c r="C7809">
        <v>2012</v>
      </c>
      <c r="D7809">
        <v>220000</v>
      </c>
      <c r="E7809">
        <v>67000</v>
      </c>
      <c r="F7809" t="s">
        <v>19</v>
      </c>
      <c r="G7809" t="s">
        <v>782</v>
      </c>
      <c r="H7809" t="s">
        <v>1482</v>
      </c>
      <c r="I7809" t="s">
        <v>41</v>
      </c>
      <c r="J7809" t="s">
        <v>23</v>
      </c>
      <c r="K7809" t="s">
        <v>24</v>
      </c>
      <c r="L7809" t="s">
        <v>33</v>
      </c>
      <c r="M7809" t="s">
        <v>211</v>
      </c>
      <c r="N7809">
        <v>1197</v>
      </c>
      <c r="O7809" t="s">
        <v>212</v>
      </c>
      <c r="P7809" t="s">
        <v>213</v>
      </c>
      <c r="Q7809">
        <v>5</v>
      </c>
      <c r="R7809" t="s">
        <v>1179</v>
      </c>
    </row>
    <row r="7810" spans="1:18" x14ac:dyDescent="0.3">
      <c r="A7810">
        <v>8029</v>
      </c>
      <c r="B7810" t="s">
        <v>18</v>
      </c>
      <c r="C7810">
        <v>2016</v>
      </c>
      <c r="D7810">
        <v>320000</v>
      </c>
      <c r="E7810">
        <v>46737</v>
      </c>
      <c r="F7810" t="s">
        <v>19</v>
      </c>
      <c r="G7810" t="s">
        <v>786</v>
      </c>
      <c r="H7810" t="s">
        <v>2118</v>
      </c>
      <c r="I7810" t="s">
        <v>41</v>
      </c>
      <c r="J7810" t="s">
        <v>23</v>
      </c>
      <c r="K7810" t="s">
        <v>24</v>
      </c>
      <c r="L7810" t="s">
        <v>25</v>
      </c>
      <c r="M7810" t="s">
        <v>430</v>
      </c>
      <c r="N7810">
        <v>796</v>
      </c>
      <c r="O7810" t="s">
        <v>118</v>
      </c>
      <c r="P7810" t="s">
        <v>119</v>
      </c>
      <c r="Q7810">
        <v>5</v>
      </c>
      <c r="R7810" t="s">
        <v>1179</v>
      </c>
    </row>
    <row r="7811" spans="1:18" x14ac:dyDescent="0.3">
      <c r="A7811">
        <v>8030</v>
      </c>
      <c r="B7811" t="s">
        <v>120</v>
      </c>
      <c r="C7811">
        <v>2014</v>
      </c>
      <c r="D7811">
        <v>240000</v>
      </c>
      <c r="E7811">
        <v>30000</v>
      </c>
      <c r="F7811" t="s">
        <v>19</v>
      </c>
      <c r="G7811" t="s">
        <v>782</v>
      </c>
      <c r="H7811" t="s">
        <v>989</v>
      </c>
      <c r="I7811" t="s">
        <v>41</v>
      </c>
      <c r="J7811" t="s">
        <v>23</v>
      </c>
      <c r="K7811" t="s">
        <v>24</v>
      </c>
      <c r="L7811" t="s">
        <v>25</v>
      </c>
      <c r="M7811" t="s">
        <v>133</v>
      </c>
      <c r="N7811">
        <v>1199</v>
      </c>
      <c r="O7811" t="s">
        <v>597</v>
      </c>
      <c r="P7811" t="s">
        <v>598</v>
      </c>
      <c r="Q7811">
        <v>5</v>
      </c>
      <c r="R7811" t="s">
        <v>1179</v>
      </c>
    </row>
    <row r="7812" spans="1:18" x14ac:dyDescent="0.3">
      <c r="A7812">
        <v>8031</v>
      </c>
      <c r="B7812" t="s">
        <v>109</v>
      </c>
      <c r="C7812">
        <v>2014</v>
      </c>
      <c r="D7812">
        <v>275000</v>
      </c>
      <c r="E7812">
        <v>300000</v>
      </c>
      <c r="F7812" t="s">
        <v>19</v>
      </c>
      <c r="G7812" t="s">
        <v>780</v>
      </c>
      <c r="H7812" t="s">
        <v>1678</v>
      </c>
      <c r="I7812" t="s">
        <v>22</v>
      </c>
      <c r="J7812" t="s">
        <v>23</v>
      </c>
      <c r="K7812" t="s">
        <v>24</v>
      </c>
      <c r="L7812" t="s">
        <v>25</v>
      </c>
      <c r="M7812" t="s">
        <v>411</v>
      </c>
      <c r="N7812">
        <v>2956</v>
      </c>
      <c r="O7812" t="s">
        <v>941</v>
      </c>
      <c r="P7812" t="s">
        <v>1533</v>
      </c>
      <c r="Q7812">
        <v>7</v>
      </c>
      <c r="R7812" t="s">
        <v>1179</v>
      </c>
    </row>
    <row r="7813" spans="1:18" x14ac:dyDescent="0.3">
      <c r="A7813">
        <v>8032</v>
      </c>
      <c r="B7813" t="s">
        <v>120</v>
      </c>
      <c r="C7813">
        <v>2014</v>
      </c>
      <c r="D7813">
        <v>275000</v>
      </c>
      <c r="E7813">
        <v>195000</v>
      </c>
      <c r="F7813" t="s">
        <v>19</v>
      </c>
      <c r="G7813" t="s">
        <v>786</v>
      </c>
      <c r="H7813" t="s">
        <v>805</v>
      </c>
      <c r="I7813" t="s">
        <v>22</v>
      </c>
      <c r="J7813" t="s">
        <v>23</v>
      </c>
      <c r="K7813" t="s">
        <v>24</v>
      </c>
      <c r="L7813" t="s">
        <v>25</v>
      </c>
      <c r="M7813" t="s">
        <v>121</v>
      </c>
      <c r="N7813">
        <v>1248</v>
      </c>
      <c r="O7813" t="s">
        <v>122</v>
      </c>
      <c r="P7813" t="s">
        <v>123</v>
      </c>
      <c r="Q7813">
        <v>7</v>
      </c>
      <c r="R7813" t="s">
        <v>1179</v>
      </c>
    </row>
    <row r="7814" spans="1:18" x14ac:dyDescent="0.3">
      <c r="A7814">
        <v>8033</v>
      </c>
      <c r="B7814" t="s">
        <v>109</v>
      </c>
      <c r="C7814">
        <v>2011</v>
      </c>
      <c r="D7814">
        <v>130000</v>
      </c>
      <c r="E7814">
        <v>70000</v>
      </c>
      <c r="F7814" t="s">
        <v>19</v>
      </c>
      <c r="G7814" t="s">
        <v>786</v>
      </c>
      <c r="H7814" t="s">
        <v>1580</v>
      </c>
      <c r="I7814" t="s">
        <v>41</v>
      </c>
      <c r="J7814" t="s">
        <v>23</v>
      </c>
      <c r="K7814" t="s">
        <v>24</v>
      </c>
      <c r="L7814" t="s">
        <v>33</v>
      </c>
      <c r="M7814" t="s">
        <v>982</v>
      </c>
      <c r="N7814">
        <v>1172</v>
      </c>
      <c r="O7814" t="s">
        <v>280</v>
      </c>
      <c r="P7814" t="s">
        <v>2555</v>
      </c>
      <c r="Q7814">
        <v>5</v>
      </c>
      <c r="R7814" t="s">
        <v>1179</v>
      </c>
    </row>
    <row r="7815" spans="1:18" x14ac:dyDescent="0.3">
      <c r="A7815">
        <v>8034</v>
      </c>
      <c r="B7815" t="s">
        <v>46</v>
      </c>
      <c r="C7815">
        <v>2012</v>
      </c>
      <c r="D7815">
        <v>450000</v>
      </c>
      <c r="E7815">
        <v>200000</v>
      </c>
      <c r="F7815" t="s">
        <v>19</v>
      </c>
      <c r="G7815" t="s">
        <v>786</v>
      </c>
      <c r="H7815" t="s">
        <v>1908</v>
      </c>
      <c r="I7815" t="s">
        <v>22</v>
      </c>
      <c r="J7815" t="s">
        <v>23</v>
      </c>
      <c r="K7815" t="s">
        <v>24</v>
      </c>
      <c r="L7815" t="s">
        <v>33</v>
      </c>
      <c r="M7815" t="s">
        <v>288</v>
      </c>
      <c r="N7815">
        <v>1582</v>
      </c>
      <c r="O7815" t="s">
        <v>289</v>
      </c>
      <c r="P7815" t="s">
        <v>290</v>
      </c>
      <c r="Q7815">
        <v>5</v>
      </c>
      <c r="R7815" t="s">
        <v>1179</v>
      </c>
    </row>
    <row r="7816" spans="1:18" x14ac:dyDescent="0.3">
      <c r="A7816">
        <v>8035</v>
      </c>
      <c r="B7816" t="s">
        <v>75</v>
      </c>
      <c r="C7816">
        <v>2015</v>
      </c>
      <c r="D7816">
        <v>600000</v>
      </c>
      <c r="E7816">
        <v>160000</v>
      </c>
      <c r="F7816" t="s">
        <v>19</v>
      </c>
      <c r="G7816" t="s">
        <v>780</v>
      </c>
      <c r="H7816" t="s">
        <v>917</v>
      </c>
      <c r="I7816" t="s">
        <v>22</v>
      </c>
      <c r="J7816" t="s">
        <v>23</v>
      </c>
      <c r="K7816" t="s">
        <v>24</v>
      </c>
      <c r="L7816" t="s">
        <v>25</v>
      </c>
      <c r="M7816" t="s">
        <v>76</v>
      </c>
      <c r="N7816">
        <v>1461</v>
      </c>
      <c r="O7816" t="s">
        <v>77</v>
      </c>
      <c r="P7816" t="s">
        <v>78</v>
      </c>
      <c r="Q7816">
        <v>5</v>
      </c>
      <c r="R7816" t="s">
        <v>1179</v>
      </c>
    </row>
    <row r="7817" spans="1:18" x14ac:dyDescent="0.3">
      <c r="A7817">
        <v>8036</v>
      </c>
      <c r="B7817" t="s">
        <v>18</v>
      </c>
      <c r="C7817">
        <v>2018</v>
      </c>
      <c r="D7817">
        <v>310000</v>
      </c>
      <c r="E7817">
        <v>20000</v>
      </c>
      <c r="F7817" t="s">
        <v>19</v>
      </c>
      <c r="G7817" t="s">
        <v>782</v>
      </c>
      <c r="H7817" t="s">
        <v>1482</v>
      </c>
      <c r="I7817" t="s">
        <v>41</v>
      </c>
      <c r="J7817" t="s">
        <v>23</v>
      </c>
      <c r="K7817" t="s">
        <v>24</v>
      </c>
      <c r="L7817" t="s">
        <v>25</v>
      </c>
      <c r="M7817" t="s">
        <v>117</v>
      </c>
      <c r="N7817">
        <v>796</v>
      </c>
      <c r="O7817" t="s">
        <v>118</v>
      </c>
      <c r="P7817" t="s">
        <v>119</v>
      </c>
      <c r="Q7817">
        <v>5</v>
      </c>
      <c r="R7817" t="s">
        <v>1179</v>
      </c>
    </row>
    <row r="7818" spans="1:18" x14ac:dyDescent="0.3">
      <c r="A7818">
        <v>8037</v>
      </c>
      <c r="B7818" t="s">
        <v>18</v>
      </c>
      <c r="C7818">
        <v>2018</v>
      </c>
      <c r="D7818">
        <v>432000</v>
      </c>
      <c r="E7818">
        <v>30000</v>
      </c>
      <c r="F7818" t="s">
        <v>19</v>
      </c>
      <c r="G7818" t="s">
        <v>912</v>
      </c>
      <c r="H7818" t="s">
        <v>1168</v>
      </c>
      <c r="I7818" t="s">
        <v>41</v>
      </c>
      <c r="J7818" t="s">
        <v>23</v>
      </c>
      <c r="K7818" t="s">
        <v>24</v>
      </c>
      <c r="L7818" t="s">
        <v>25</v>
      </c>
      <c r="M7818" t="s">
        <v>226</v>
      </c>
      <c r="N7818">
        <v>998</v>
      </c>
      <c r="O7818" t="s">
        <v>244</v>
      </c>
      <c r="P7818" t="s">
        <v>141</v>
      </c>
      <c r="Q7818">
        <v>5</v>
      </c>
      <c r="R7818" t="s">
        <v>1179</v>
      </c>
    </row>
    <row r="7819" spans="1:18" x14ac:dyDescent="0.3">
      <c r="A7819">
        <v>8038</v>
      </c>
      <c r="B7819" t="s">
        <v>109</v>
      </c>
      <c r="C7819">
        <v>2012</v>
      </c>
      <c r="D7819">
        <v>175000</v>
      </c>
      <c r="E7819">
        <v>90000</v>
      </c>
      <c r="F7819" t="s">
        <v>19</v>
      </c>
      <c r="G7819" t="s">
        <v>912</v>
      </c>
      <c r="H7819" t="s">
        <v>1502</v>
      </c>
      <c r="I7819" t="s">
        <v>22</v>
      </c>
      <c r="J7819" t="s">
        <v>23</v>
      </c>
      <c r="K7819" t="s">
        <v>24</v>
      </c>
      <c r="L7819" t="s">
        <v>42</v>
      </c>
      <c r="M7819" t="s">
        <v>418</v>
      </c>
      <c r="N7819">
        <v>1405</v>
      </c>
      <c r="O7819" t="s">
        <v>458</v>
      </c>
      <c r="P7819" t="s">
        <v>459</v>
      </c>
      <c r="Q7819">
        <v>5</v>
      </c>
      <c r="R7819" t="s">
        <v>1179</v>
      </c>
    </row>
    <row r="7820" spans="1:18" x14ac:dyDescent="0.3">
      <c r="A7820">
        <v>8039</v>
      </c>
      <c r="B7820" t="s">
        <v>18</v>
      </c>
      <c r="C7820">
        <v>2016</v>
      </c>
      <c r="D7820">
        <v>770000</v>
      </c>
      <c r="E7820">
        <v>100000</v>
      </c>
      <c r="F7820" t="s">
        <v>19</v>
      </c>
      <c r="G7820" t="s">
        <v>912</v>
      </c>
      <c r="H7820" t="s">
        <v>1115</v>
      </c>
      <c r="I7820" t="s">
        <v>22</v>
      </c>
      <c r="J7820" t="s">
        <v>23</v>
      </c>
      <c r="K7820" t="s">
        <v>24</v>
      </c>
      <c r="L7820" t="s">
        <v>33</v>
      </c>
      <c r="M7820" t="s">
        <v>93</v>
      </c>
      <c r="N7820">
        <v>1248</v>
      </c>
      <c r="O7820" t="s">
        <v>94</v>
      </c>
      <c r="P7820" t="s">
        <v>95</v>
      </c>
      <c r="Q7820">
        <v>7</v>
      </c>
      <c r="R7820" t="s">
        <v>1179</v>
      </c>
    </row>
    <row r="7821" spans="1:18" x14ac:dyDescent="0.3">
      <c r="A7821">
        <v>8040</v>
      </c>
      <c r="B7821" t="s">
        <v>18</v>
      </c>
      <c r="C7821">
        <v>2011</v>
      </c>
      <c r="D7821">
        <v>135000</v>
      </c>
      <c r="E7821">
        <v>110048</v>
      </c>
      <c r="F7821" t="s">
        <v>19</v>
      </c>
      <c r="G7821" t="s">
        <v>912</v>
      </c>
      <c r="H7821" t="s">
        <v>1115</v>
      </c>
      <c r="I7821" t="s">
        <v>41</v>
      </c>
      <c r="J7821" t="s">
        <v>23</v>
      </c>
      <c r="K7821" t="s">
        <v>24</v>
      </c>
      <c r="L7821" t="s">
        <v>42</v>
      </c>
      <c r="M7821" t="s">
        <v>540</v>
      </c>
      <c r="N7821">
        <v>998</v>
      </c>
      <c r="O7821" t="s">
        <v>67</v>
      </c>
      <c r="P7821" t="s">
        <v>141</v>
      </c>
      <c r="Q7821">
        <v>5</v>
      </c>
      <c r="R7821" t="s">
        <v>1179</v>
      </c>
    </row>
    <row r="7822" spans="1:18" x14ac:dyDescent="0.3">
      <c r="A7822">
        <v>8041</v>
      </c>
      <c r="B7822" t="s">
        <v>46</v>
      </c>
      <c r="C7822">
        <v>2018</v>
      </c>
      <c r="D7822">
        <v>680000</v>
      </c>
      <c r="E7822">
        <v>26000</v>
      </c>
      <c r="F7822" t="s">
        <v>19</v>
      </c>
      <c r="G7822" t="s">
        <v>912</v>
      </c>
      <c r="H7822" t="s">
        <v>1502</v>
      </c>
      <c r="I7822" t="s">
        <v>22</v>
      </c>
      <c r="J7822" t="s">
        <v>23</v>
      </c>
      <c r="K7822" t="s">
        <v>24</v>
      </c>
      <c r="L7822" t="s">
        <v>25</v>
      </c>
      <c r="M7822" t="s">
        <v>465</v>
      </c>
      <c r="N7822">
        <v>1186</v>
      </c>
      <c r="O7822" t="s">
        <v>466</v>
      </c>
      <c r="P7822" t="s">
        <v>504</v>
      </c>
      <c r="Q7822">
        <v>5</v>
      </c>
      <c r="R7822" t="s">
        <v>1179</v>
      </c>
    </row>
    <row r="7823" spans="1:18" x14ac:dyDescent="0.3">
      <c r="A7823">
        <v>8042</v>
      </c>
      <c r="B7823" t="s">
        <v>18</v>
      </c>
      <c r="C7823">
        <v>2007</v>
      </c>
      <c r="D7823">
        <v>90000</v>
      </c>
      <c r="E7823">
        <v>110000</v>
      </c>
      <c r="F7823" t="s">
        <v>19</v>
      </c>
      <c r="G7823" t="s">
        <v>912</v>
      </c>
      <c r="H7823" t="s">
        <v>1168</v>
      </c>
      <c r="I7823" t="s">
        <v>41</v>
      </c>
      <c r="J7823" t="s">
        <v>23</v>
      </c>
      <c r="K7823" t="s">
        <v>24</v>
      </c>
      <c r="L7823" t="s">
        <v>304</v>
      </c>
      <c r="M7823" t="s">
        <v>85</v>
      </c>
      <c r="N7823">
        <v>1061</v>
      </c>
      <c r="O7823" t="s">
        <v>86</v>
      </c>
      <c r="P7823" t="s">
        <v>87</v>
      </c>
      <c r="Q7823">
        <v>5</v>
      </c>
      <c r="R7823" t="s">
        <v>1179</v>
      </c>
    </row>
    <row r="7824" spans="1:18" x14ac:dyDescent="0.3">
      <c r="A7824">
        <v>8043</v>
      </c>
      <c r="B7824" t="s">
        <v>18</v>
      </c>
      <c r="C7824">
        <v>1997</v>
      </c>
      <c r="D7824">
        <v>300000</v>
      </c>
      <c r="E7824">
        <v>186388</v>
      </c>
      <c r="F7824" t="s">
        <v>19</v>
      </c>
      <c r="G7824" t="s">
        <v>912</v>
      </c>
      <c r="H7824" t="s">
        <v>1168</v>
      </c>
      <c r="I7824" t="s">
        <v>41</v>
      </c>
      <c r="J7824" t="s">
        <v>23</v>
      </c>
      <c r="K7824" t="s">
        <v>24</v>
      </c>
      <c r="L7824" t="s">
        <v>33</v>
      </c>
      <c r="M7824" t="s">
        <v>174</v>
      </c>
      <c r="N7824">
        <v>1298</v>
      </c>
      <c r="O7824" t="s">
        <v>431</v>
      </c>
      <c r="P7824" t="s">
        <v>1575</v>
      </c>
      <c r="Q7824">
        <v>8</v>
      </c>
      <c r="R7824" t="s">
        <v>1179</v>
      </c>
    </row>
    <row r="7825" spans="1:18" x14ac:dyDescent="0.3">
      <c r="A7825">
        <v>8044</v>
      </c>
      <c r="B7825" t="s">
        <v>120</v>
      </c>
      <c r="C7825">
        <v>2007</v>
      </c>
      <c r="D7825">
        <v>100000</v>
      </c>
      <c r="E7825">
        <v>60000</v>
      </c>
      <c r="F7825" t="s">
        <v>19</v>
      </c>
      <c r="G7825" t="s">
        <v>31</v>
      </c>
      <c r="H7825" t="s">
        <v>2556</v>
      </c>
      <c r="I7825" t="s">
        <v>41</v>
      </c>
      <c r="J7825" t="s">
        <v>23</v>
      </c>
      <c r="K7825" t="s">
        <v>24</v>
      </c>
      <c r="L7825" t="s">
        <v>42</v>
      </c>
      <c r="M7825" t="s">
        <v>1328</v>
      </c>
      <c r="N7825">
        <v>1150</v>
      </c>
      <c r="O7825" t="s">
        <v>609</v>
      </c>
      <c r="P7825" t="s">
        <v>1329</v>
      </c>
      <c r="Q7825">
        <v>5</v>
      </c>
      <c r="R7825" t="s">
        <v>1179</v>
      </c>
    </row>
    <row r="7826" spans="1:18" x14ac:dyDescent="0.3">
      <c r="A7826">
        <v>8045</v>
      </c>
      <c r="B7826" t="s">
        <v>18</v>
      </c>
      <c r="C7826">
        <v>2006</v>
      </c>
      <c r="D7826">
        <v>120000</v>
      </c>
      <c r="E7826">
        <v>70000</v>
      </c>
      <c r="F7826" t="s">
        <v>19</v>
      </c>
      <c r="G7826" t="s">
        <v>912</v>
      </c>
      <c r="H7826" t="s">
        <v>1115</v>
      </c>
      <c r="I7826" t="s">
        <v>41</v>
      </c>
      <c r="J7826" t="s">
        <v>23</v>
      </c>
      <c r="K7826" t="s">
        <v>24</v>
      </c>
      <c r="L7826" t="s">
        <v>42</v>
      </c>
      <c r="M7826" t="s">
        <v>96</v>
      </c>
      <c r="N7826">
        <v>796</v>
      </c>
      <c r="O7826" t="s">
        <v>97</v>
      </c>
      <c r="P7826" t="s">
        <v>98</v>
      </c>
      <c r="Q7826">
        <v>5</v>
      </c>
      <c r="R7826" t="s">
        <v>1179</v>
      </c>
    </row>
    <row r="7827" spans="1:18" x14ac:dyDescent="0.3">
      <c r="A7827">
        <v>8046</v>
      </c>
      <c r="B7827" t="s">
        <v>75</v>
      </c>
      <c r="C7827">
        <v>2017</v>
      </c>
      <c r="D7827">
        <v>750000</v>
      </c>
      <c r="E7827">
        <v>20171</v>
      </c>
      <c r="F7827" t="s">
        <v>19</v>
      </c>
      <c r="G7827" t="s">
        <v>912</v>
      </c>
      <c r="H7827" t="s">
        <v>1115</v>
      </c>
      <c r="I7827" t="s">
        <v>22</v>
      </c>
      <c r="J7827" t="s">
        <v>158</v>
      </c>
      <c r="K7827" t="s">
        <v>154</v>
      </c>
      <c r="L7827" t="s">
        <v>25</v>
      </c>
      <c r="M7827" t="s">
        <v>704</v>
      </c>
      <c r="N7827">
        <v>1461</v>
      </c>
      <c r="O7827" t="s">
        <v>364</v>
      </c>
      <c r="P7827" t="s">
        <v>555</v>
      </c>
      <c r="Q7827">
        <v>5</v>
      </c>
      <c r="R7827" t="s">
        <v>1179</v>
      </c>
    </row>
    <row r="7828" spans="1:18" x14ac:dyDescent="0.3">
      <c r="A7828">
        <v>8047</v>
      </c>
      <c r="B7828" t="s">
        <v>37</v>
      </c>
      <c r="C7828">
        <v>2017</v>
      </c>
      <c r="D7828">
        <v>525000</v>
      </c>
      <c r="E7828">
        <v>37151</v>
      </c>
      <c r="F7828" t="s">
        <v>19</v>
      </c>
      <c r="G7828" t="s">
        <v>912</v>
      </c>
      <c r="H7828" t="s">
        <v>1168</v>
      </c>
      <c r="I7828" t="s">
        <v>22</v>
      </c>
      <c r="J7828" t="s">
        <v>158</v>
      </c>
      <c r="K7828" t="s">
        <v>24</v>
      </c>
      <c r="L7828" t="s">
        <v>25</v>
      </c>
      <c r="M7828" t="s">
        <v>186</v>
      </c>
      <c r="N7828">
        <v>1498</v>
      </c>
      <c r="O7828" t="s">
        <v>105</v>
      </c>
      <c r="P7828" t="s">
        <v>95</v>
      </c>
      <c r="Q7828">
        <v>5</v>
      </c>
      <c r="R7828" t="s">
        <v>1179</v>
      </c>
    </row>
    <row r="7829" spans="1:18" x14ac:dyDescent="0.3">
      <c r="A7829">
        <v>8048</v>
      </c>
      <c r="B7829" t="s">
        <v>37</v>
      </c>
      <c r="C7829">
        <v>2015</v>
      </c>
      <c r="D7829">
        <v>649000</v>
      </c>
      <c r="E7829">
        <v>39000</v>
      </c>
      <c r="F7829" t="s">
        <v>19</v>
      </c>
      <c r="G7829" t="s">
        <v>912</v>
      </c>
      <c r="H7829" t="s">
        <v>1115</v>
      </c>
      <c r="I7829" t="s">
        <v>41</v>
      </c>
      <c r="J7829" t="s">
        <v>158</v>
      </c>
      <c r="K7829" t="s">
        <v>24</v>
      </c>
      <c r="L7829" t="s">
        <v>25</v>
      </c>
      <c r="M7829" t="s">
        <v>417</v>
      </c>
      <c r="N7829">
        <v>1497</v>
      </c>
      <c r="O7829" t="s">
        <v>160</v>
      </c>
      <c r="P7829" t="s">
        <v>161</v>
      </c>
      <c r="Q7829">
        <v>5</v>
      </c>
      <c r="R7829" t="s">
        <v>1179</v>
      </c>
    </row>
    <row r="7830" spans="1:18" x14ac:dyDescent="0.3">
      <c r="A7830">
        <v>8049</v>
      </c>
      <c r="B7830" t="s">
        <v>221</v>
      </c>
      <c r="C7830">
        <v>2010</v>
      </c>
      <c r="D7830">
        <v>210000</v>
      </c>
      <c r="E7830">
        <v>44500</v>
      </c>
      <c r="F7830" t="s">
        <v>19</v>
      </c>
      <c r="G7830" t="s">
        <v>31</v>
      </c>
      <c r="H7830" t="s">
        <v>2556</v>
      </c>
      <c r="I7830" t="s">
        <v>41</v>
      </c>
      <c r="J7830" t="s">
        <v>158</v>
      </c>
      <c r="K7830" t="s">
        <v>24</v>
      </c>
      <c r="L7830" t="s">
        <v>25</v>
      </c>
      <c r="M7830" t="s">
        <v>254</v>
      </c>
      <c r="N7830">
        <v>1198</v>
      </c>
      <c r="O7830" t="s">
        <v>27</v>
      </c>
      <c r="P7830" t="s">
        <v>255</v>
      </c>
      <c r="Q7830">
        <v>5</v>
      </c>
      <c r="R7830" t="s">
        <v>1179</v>
      </c>
    </row>
    <row r="7831" spans="1:18" x14ac:dyDescent="0.3">
      <c r="A7831">
        <v>8050</v>
      </c>
      <c r="B7831" t="s">
        <v>37</v>
      </c>
      <c r="C7831">
        <v>2016</v>
      </c>
      <c r="D7831">
        <v>526000</v>
      </c>
      <c r="E7831">
        <v>15000</v>
      </c>
      <c r="F7831" t="s">
        <v>19</v>
      </c>
      <c r="G7831" t="s">
        <v>31</v>
      </c>
      <c r="H7831" t="s">
        <v>2556</v>
      </c>
      <c r="I7831" t="s">
        <v>41</v>
      </c>
      <c r="J7831" t="s">
        <v>158</v>
      </c>
      <c r="K7831" t="s">
        <v>24</v>
      </c>
      <c r="L7831" t="s">
        <v>25</v>
      </c>
      <c r="M7831" t="s">
        <v>604</v>
      </c>
      <c r="N7831">
        <v>1199</v>
      </c>
      <c r="O7831" t="s">
        <v>434</v>
      </c>
      <c r="P7831" t="s">
        <v>452</v>
      </c>
      <c r="Q7831">
        <v>5</v>
      </c>
      <c r="R7831" t="s">
        <v>1179</v>
      </c>
    </row>
    <row r="7832" spans="1:18" x14ac:dyDescent="0.3">
      <c r="A7832">
        <v>8051</v>
      </c>
      <c r="B7832" t="s">
        <v>69</v>
      </c>
      <c r="C7832">
        <v>2016</v>
      </c>
      <c r="D7832">
        <v>599000</v>
      </c>
      <c r="E7832">
        <v>39000</v>
      </c>
      <c r="F7832" t="s">
        <v>124</v>
      </c>
      <c r="G7832" t="s">
        <v>196</v>
      </c>
      <c r="H7832" t="s">
        <v>1033</v>
      </c>
      <c r="I7832" t="s">
        <v>41</v>
      </c>
      <c r="J7832" t="s">
        <v>158</v>
      </c>
      <c r="K7832" t="s">
        <v>24</v>
      </c>
      <c r="L7832" t="s">
        <v>25</v>
      </c>
      <c r="M7832" t="s">
        <v>1106</v>
      </c>
      <c r="N7832">
        <v>1496</v>
      </c>
      <c r="O7832" t="s">
        <v>1107</v>
      </c>
      <c r="P7832" t="s">
        <v>1108</v>
      </c>
      <c r="Q7832">
        <v>5</v>
      </c>
      <c r="R7832" t="s">
        <v>1179</v>
      </c>
    </row>
    <row r="7833" spans="1:18" x14ac:dyDescent="0.3">
      <c r="A7833">
        <v>8052</v>
      </c>
      <c r="B7833" t="s">
        <v>37</v>
      </c>
      <c r="C7833">
        <v>2015</v>
      </c>
      <c r="D7833">
        <v>500000</v>
      </c>
      <c r="E7833">
        <v>58161</v>
      </c>
      <c r="F7833" t="s">
        <v>124</v>
      </c>
      <c r="G7833" t="s">
        <v>196</v>
      </c>
      <c r="H7833" t="s">
        <v>1033</v>
      </c>
      <c r="I7833" t="s">
        <v>41</v>
      </c>
      <c r="J7833" t="s">
        <v>158</v>
      </c>
      <c r="K7833" t="s">
        <v>24</v>
      </c>
      <c r="L7833" t="s">
        <v>25</v>
      </c>
      <c r="M7833" t="s">
        <v>159</v>
      </c>
      <c r="N7833">
        <v>1497</v>
      </c>
      <c r="O7833" t="s">
        <v>160</v>
      </c>
      <c r="P7833" t="s">
        <v>161</v>
      </c>
      <c r="Q7833">
        <v>5</v>
      </c>
      <c r="R7833" t="s">
        <v>1179</v>
      </c>
    </row>
    <row r="7834" spans="1:18" x14ac:dyDescent="0.3">
      <c r="A7834">
        <v>8053</v>
      </c>
      <c r="B7834" t="s">
        <v>37</v>
      </c>
      <c r="C7834">
        <v>2012</v>
      </c>
      <c r="D7834">
        <v>750000</v>
      </c>
      <c r="E7834">
        <v>50171</v>
      </c>
      <c r="F7834" t="s">
        <v>124</v>
      </c>
      <c r="G7834" t="s">
        <v>196</v>
      </c>
      <c r="H7834" t="s">
        <v>1033</v>
      </c>
      <c r="I7834" t="s">
        <v>41</v>
      </c>
      <c r="J7834" t="s">
        <v>158</v>
      </c>
      <c r="K7834" t="s">
        <v>154</v>
      </c>
      <c r="L7834" t="s">
        <v>25</v>
      </c>
      <c r="M7834" t="s">
        <v>530</v>
      </c>
      <c r="N7834">
        <v>2354</v>
      </c>
      <c r="O7834" t="s">
        <v>531</v>
      </c>
      <c r="P7834" t="s">
        <v>532</v>
      </c>
      <c r="Q7834">
        <v>5</v>
      </c>
      <c r="R7834" t="s">
        <v>1179</v>
      </c>
    </row>
    <row r="7835" spans="1:18" x14ac:dyDescent="0.3">
      <c r="A7835">
        <v>8054</v>
      </c>
      <c r="B7835" t="s">
        <v>37</v>
      </c>
      <c r="C7835">
        <v>2011</v>
      </c>
      <c r="D7835">
        <v>325000</v>
      </c>
      <c r="E7835">
        <v>40000</v>
      </c>
      <c r="F7835" t="s">
        <v>124</v>
      </c>
      <c r="G7835" t="s">
        <v>196</v>
      </c>
      <c r="H7835" t="s">
        <v>1033</v>
      </c>
      <c r="I7835" t="s">
        <v>41</v>
      </c>
      <c r="J7835" t="s">
        <v>158</v>
      </c>
      <c r="K7835" t="s">
        <v>24</v>
      </c>
      <c r="L7835" t="s">
        <v>25</v>
      </c>
      <c r="M7835" t="s">
        <v>417</v>
      </c>
      <c r="N7835">
        <v>1497</v>
      </c>
      <c r="O7835" t="s">
        <v>348</v>
      </c>
      <c r="P7835" t="s">
        <v>161</v>
      </c>
      <c r="Q7835">
        <v>5</v>
      </c>
      <c r="R7835" t="s">
        <v>1179</v>
      </c>
    </row>
    <row r="7836" spans="1:18" x14ac:dyDescent="0.3">
      <c r="A7836">
        <v>8055</v>
      </c>
      <c r="B7836" t="s">
        <v>37</v>
      </c>
      <c r="C7836">
        <v>2016</v>
      </c>
      <c r="D7836">
        <v>575000</v>
      </c>
      <c r="E7836">
        <v>55161</v>
      </c>
      <c r="F7836" t="s">
        <v>19</v>
      </c>
      <c r="G7836" t="s">
        <v>206</v>
      </c>
      <c r="H7836" t="s">
        <v>2330</v>
      </c>
      <c r="I7836" t="s">
        <v>41</v>
      </c>
      <c r="J7836" t="s">
        <v>158</v>
      </c>
      <c r="K7836" t="s">
        <v>24</v>
      </c>
      <c r="L7836" t="s">
        <v>25</v>
      </c>
      <c r="M7836" t="s">
        <v>159</v>
      </c>
      <c r="N7836">
        <v>1497</v>
      </c>
      <c r="O7836" t="s">
        <v>160</v>
      </c>
      <c r="P7836" t="s">
        <v>161</v>
      </c>
      <c r="Q7836">
        <v>5</v>
      </c>
      <c r="R7836" t="s">
        <v>1179</v>
      </c>
    </row>
    <row r="7837" spans="1:18" x14ac:dyDescent="0.3">
      <c r="A7837">
        <v>8056</v>
      </c>
      <c r="B7837" t="s">
        <v>37</v>
      </c>
      <c r="C7837">
        <v>2012</v>
      </c>
      <c r="D7837">
        <v>245000</v>
      </c>
      <c r="E7837">
        <v>30000</v>
      </c>
      <c r="F7837" t="s">
        <v>124</v>
      </c>
      <c r="G7837" t="s">
        <v>196</v>
      </c>
      <c r="H7837" t="s">
        <v>1033</v>
      </c>
      <c r="I7837" t="s">
        <v>41</v>
      </c>
      <c r="J7837" t="s">
        <v>158</v>
      </c>
      <c r="K7837" t="s">
        <v>24</v>
      </c>
      <c r="L7837" t="s">
        <v>25</v>
      </c>
      <c r="M7837" t="s">
        <v>164</v>
      </c>
      <c r="N7837">
        <v>1198</v>
      </c>
      <c r="O7837" t="s">
        <v>219</v>
      </c>
      <c r="P7837" t="s">
        <v>312</v>
      </c>
      <c r="Q7837">
        <v>5</v>
      </c>
      <c r="R7837" t="s">
        <v>1179</v>
      </c>
    </row>
    <row r="7838" spans="1:18" x14ac:dyDescent="0.3">
      <c r="A7838">
        <v>8057</v>
      </c>
      <c r="B7838" t="s">
        <v>37</v>
      </c>
      <c r="C7838">
        <v>2016</v>
      </c>
      <c r="D7838">
        <v>625000</v>
      </c>
      <c r="E7838">
        <v>55000</v>
      </c>
      <c r="F7838" t="s">
        <v>124</v>
      </c>
      <c r="G7838" t="s">
        <v>196</v>
      </c>
      <c r="H7838" t="s">
        <v>1033</v>
      </c>
      <c r="I7838" t="s">
        <v>41</v>
      </c>
      <c r="J7838" t="s">
        <v>158</v>
      </c>
      <c r="K7838" t="s">
        <v>24</v>
      </c>
      <c r="L7838" t="s">
        <v>25</v>
      </c>
      <c r="M7838" t="s">
        <v>159</v>
      </c>
      <c r="N7838">
        <v>1497</v>
      </c>
      <c r="O7838" t="s">
        <v>160</v>
      </c>
      <c r="P7838" t="s">
        <v>161</v>
      </c>
      <c r="Q7838">
        <v>5</v>
      </c>
      <c r="R7838" t="s">
        <v>1179</v>
      </c>
    </row>
    <row r="7839" spans="1:18" x14ac:dyDescent="0.3">
      <c r="A7839">
        <v>8058</v>
      </c>
      <c r="B7839" t="s">
        <v>37</v>
      </c>
      <c r="C7839">
        <v>2013</v>
      </c>
      <c r="D7839">
        <v>580000</v>
      </c>
      <c r="E7839">
        <v>50000</v>
      </c>
      <c r="F7839" t="s">
        <v>19</v>
      </c>
      <c r="G7839" t="s">
        <v>206</v>
      </c>
      <c r="H7839" t="s">
        <v>2330</v>
      </c>
      <c r="I7839" t="s">
        <v>41</v>
      </c>
      <c r="J7839" t="s">
        <v>158</v>
      </c>
      <c r="K7839" t="s">
        <v>154</v>
      </c>
      <c r="L7839" t="s">
        <v>25</v>
      </c>
      <c r="M7839" t="s">
        <v>851</v>
      </c>
      <c r="N7839">
        <v>2354</v>
      </c>
      <c r="O7839" t="s">
        <v>852</v>
      </c>
      <c r="P7839" t="s">
        <v>853</v>
      </c>
      <c r="Q7839">
        <v>5</v>
      </c>
      <c r="R7839" t="s">
        <v>1179</v>
      </c>
    </row>
    <row r="7840" spans="1:18" x14ac:dyDescent="0.3">
      <c r="A7840">
        <v>8059</v>
      </c>
      <c r="B7840" t="s">
        <v>192</v>
      </c>
      <c r="C7840">
        <v>2017</v>
      </c>
      <c r="D7840">
        <v>1689999</v>
      </c>
      <c r="E7840">
        <v>8000</v>
      </c>
      <c r="F7840" t="s">
        <v>124</v>
      </c>
      <c r="G7840" t="s">
        <v>772</v>
      </c>
      <c r="H7840" t="s">
        <v>1076</v>
      </c>
      <c r="I7840" t="s">
        <v>41</v>
      </c>
      <c r="J7840" t="s">
        <v>158</v>
      </c>
      <c r="K7840" t="s">
        <v>154</v>
      </c>
      <c r="L7840" t="s">
        <v>25</v>
      </c>
      <c r="M7840" t="s">
        <v>569</v>
      </c>
      <c r="N7840">
        <v>1798</v>
      </c>
      <c r="O7840" t="s">
        <v>1871</v>
      </c>
      <c r="P7840" t="s">
        <v>1872</v>
      </c>
      <c r="Q7840">
        <v>5</v>
      </c>
      <c r="R7840" t="s">
        <v>1179</v>
      </c>
    </row>
    <row r="7841" spans="1:18" x14ac:dyDescent="0.3">
      <c r="A7841">
        <v>8060</v>
      </c>
      <c r="B7841" t="s">
        <v>46</v>
      </c>
      <c r="C7841">
        <v>2018</v>
      </c>
      <c r="D7841">
        <v>1175000</v>
      </c>
      <c r="E7841">
        <v>14000</v>
      </c>
      <c r="F7841" t="s">
        <v>124</v>
      </c>
      <c r="G7841" t="s">
        <v>772</v>
      </c>
      <c r="H7841" t="s">
        <v>1076</v>
      </c>
      <c r="I7841" t="s">
        <v>41</v>
      </c>
      <c r="J7841" t="s">
        <v>158</v>
      </c>
      <c r="K7841" t="s">
        <v>24</v>
      </c>
      <c r="L7841" t="s">
        <v>25</v>
      </c>
      <c r="M7841" t="s">
        <v>279</v>
      </c>
      <c r="N7841">
        <v>1591</v>
      </c>
      <c r="O7841" t="s">
        <v>143</v>
      </c>
      <c r="P7841" t="s">
        <v>144</v>
      </c>
      <c r="Q7841">
        <v>5</v>
      </c>
      <c r="R7841" t="s">
        <v>1179</v>
      </c>
    </row>
    <row r="7842" spans="1:18" x14ac:dyDescent="0.3">
      <c r="A7842">
        <v>8061</v>
      </c>
      <c r="B7842" t="s">
        <v>37</v>
      </c>
      <c r="C7842">
        <v>2015</v>
      </c>
      <c r="D7842">
        <v>575000</v>
      </c>
      <c r="E7842">
        <v>9599</v>
      </c>
      <c r="F7842" t="s">
        <v>124</v>
      </c>
      <c r="G7842" t="s">
        <v>772</v>
      </c>
      <c r="H7842" t="s">
        <v>1076</v>
      </c>
      <c r="I7842" t="s">
        <v>41</v>
      </c>
      <c r="J7842" t="s">
        <v>158</v>
      </c>
      <c r="K7842" t="s">
        <v>24</v>
      </c>
      <c r="L7842" t="s">
        <v>25</v>
      </c>
      <c r="M7842" t="s">
        <v>159</v>
      </c>
      <c r="N7842">
        <v>1497</v>
      </c>
      <c r="O7842" t="s">
        <v>160</v>
      </c>
      <c r="P7842" t="s">
        <v>161</v>
      </c>
      <c r="Q7842">
        <v>5</v>
      </c>
      <c r="R7842" t="s">
        <v>1179</v>
      </c>
    </row>
    <row r="7843" spans="1:18" x14ac:dyDescent="0.3">
      <c r="A7843">
        <v>8062</v>
      </c>
      <c r="B7843" t="s">
        <v>46</v>
      </c>
      <c r="C7843">
        <v>2017</v>
      </c>
      <c r="D7843">
        <v>600000</v>
      </c>
      <c r="E7843">
        <v>35000</v>
      </c>
      <c r="F7843" t="s">
        <v>56</v>
      </c>
      <c r="G7843" t="s">
        <v>21</v>
      </c>
      <c r="H7843" t="s">
        <v>2146</v>
      </c>
      <c r="I7843" t="s">
        <v>41</v>
      </c>
      <c r="J7843" t="s">
        <v>158</v>
      </c>
      <c r="K7843" t="s">
        <v>24</v>
      </c>
      <c r="L7843" t="s">
        <v>25</v>
      </c>
      <c r="M7843" t="s">
        <v>142</v>
      </c>
      <c r="N7843">
        <v>1197</v>
      </c>
      <c r="O7843" t="s">
        <v>431</v>
      </c>
      <c r="P7843" t="s">
        <v>432</v>
      </c>
      <c r="Q7843">
        <v>5</v>
      </c>
      <c r="R7843" t="s">
        <v>1179</v>
      </c>
    </row>
    <row r="7844" spans="1:18" x14ac:dyDescent="0.3">
      <c r="A7844">
        <v>8063</v>
      </c>
      <c r="B7844" t="s">
        <v>37</v>
      </c>
      <c r="C7844">
        <v>2016</v>
      </c>
      <c r="D7844">
        <v>750000</v>
      </c>
      <c r="E7844">
        <v>16151</v>
      </c>
      <c r="F7844" t="s">
        <v>38</v>
      </c>
      <c r="G7844" t="s">
        <v>70</v>
      </c>
      <c r="H7844" t="s">
        <v>2135</v>
      </c>
      <c r="I7844" t="s">
        <v>41</v>
      </c>
      <c r="J7844" t="s">
        <v>158</v>
      </c>
      <c r="K7844" t="s">
        <v>24</v>
      </c>
      <c r="L7844" t="s">
        <v>25</v>
      </c>
      <c r="M7844" t="s">
        <v>159</v>
      </c>
      <c r="N7844">
        <v>1497</v>
      </c>
      <c r="O7844" t="s">
        <v>160</v>
      </c>
      <c r="P7844" t="s">
        <v>161</v>
      </c>
      <c r="Q7844">
        <v>5</v>
      </c>
      <c r="R7844" t="s">
        <v>1179</v>
      </c>
    </row>
    <row r="7845" spans="1:18" x14ac:dyDescent="0.3">
      <c r="A7845">
        <v>8064</v>
      </c>
      <c r="B7845" t="s">
        <v>46</v>
      </c>
      <c r="C7845">
        <v>2016</v>
      </c>
      <c r="D7845">
        <v>890000</v>
      </c>
      <c r="E7845">
        <v>40000</v>
      </c>
      <c r="F7845" t="s">
        <v>38</v>
      </c>
      <c r="G7845" t="s">
        <v>70</v>
      </c>
      <c r="H7845" t="s">
        <v>2135</v>
      </c>
      <c r="I7845" t="s">
        <v>41</v>
      </c>
      <c r="J7845" t="s">
        <v>158</v>
      </c>
      <c r="K7845" t="s">
        <v>154</v>
      </c>
      <c r="L7845" t="s">
        <v>25</v>
      </c>
      <c r="M7845" t="s">
        <v>174</v>
      </c>
      <c r="N7845">
        <v>1591</v>
      </c>
      <c r="O7845" t="s">
        <v>143</v>
      </c>
      <c r="P7845" t="s">
        <v>1237</v>
      </c>
      <c r="Q7845">
        <v>5</v>
      </c>
      <c r="R7845" t="s">
        <v>1179</v>
      </c>
    </row>
    <row r="7846" spans="1:18" x14ac:dyDescent="0.3">
      <c r="A7846">
        <v>8065</v>
      </c>
      <c r="B7846" t="s">
        <v>37</v>
      </c>
      <c r="C7846">
        <v>2015</v>
      </c>
      <c r="D7846">
        <v>600000</v>
      </c>
      <c r="E7846">
        <v>28161</v>
      </c>
      <c r="F7846" t="s">
        <v>56</v>
      </c>
      <c r="G7846" t="s">
        <v>21</v>
      </c>
      <c r="H7846" t="s">
        <v>2146</v>
      </c>
      <c r="I7846" t="s">
        <v>41</v>
      </c>
      <c r="J7846" t="s">
        <v>158</v>
      </c>
      <c r="K7846" t="s">
        <v>24</v>
      </c>
      <c r="L7846" t="s">
        <v>25</v>
      </c>
      <c r="M7846" t="s">
        <v>159</v>
      </c>
      <c r="N7846">
        <v>1497</v>
      </c>
      <c r="O7846" t="s">
        <v>160</v>
      </c>
      <c r="P7846" t="s">
        <v>161</v>
      </c>
      <c r="Q7846">
        <v>5</v>
      </c>
      <c r="R7846" t="s">
        <v>1179</v>
      </c>
    </row>
    <row r="7847" spans="1:18" x14ac:dyDescent="0.3">
      <c r="A7847">
        <v>8066</v>
      </c>
      <c r="B7847" t="s">
        <v>120</v>
      </c>
      <c r="C7847">
        <v>2010</v>
      </c>
      <c r="D7847">
        <v>114999</v>
      </c>
      <c r="E7847">
        <v>60000</v>
      </c>
      <c r="F7847" t="s">
        <v>56</v>
      </c>
      <c r="G7847" t="s">
        <v>869</v>
      </c>
      <c r="H7847" t="s">
        <v>2557</v>
      </c>
      <c r="I7847" t="s">
        <v>41</v>
      </c>
      <c r="J7847" t="s">
        <v>23</v>
      </c>
      <c r="K7847" t="s">
        <v>24</v>
      </c>
      <c r="L7847" t="s">
        <v>33</v>
      </c>
      <c r="M7847" t="s">
        <v>347</v>
      </c>
      <c r="N7847">
        <v>995</v>
      </c>
      <c r="O7847" t="s">
        <v>665</v>
      </c>
      <c r="P7847" t="s">
        <v>715</v>
      </c>
      <c r="Q7847">
        <v>5</v>
      </c>
      <c r="R7847" t="s">
        <v>1179</v>
      </c>
    </row>
    <row r="7848" spans="1:18" x14ac:dyDescent="0.3">
      <c r="A7848">
        <v>8067</v>
      </c>
      <c r="B7848" t="s">
        <v>120</v>
      </c>
      <c r="C7848">
        <v>2010</v>
      </c>
      <c r="D7848">
        <v>140000</v>
      </c>
      <c r="E7848">
        <v>60000</v>
      </c>
      <c r="F7848" t="s">
        <v>56</v>
      </c>
      <c r="G7848" t="s">
        <v>869</v>
      </c>
      <c r="H7848" t="s">
        <v>2557</v>
      </c>
      <c r="I7848" t="s">
        <v>41</v>
      </c>
      <c r="J7848" t="s">
        <v>23</v>
      </c>
      <c r="K7848" t="s">
        <v>24</v>
      </c>
      <c r="L7848" t="s">
        <v>33</v>
      </c>
      <c r="M7848" t="s">
        <v>347</v>
      </c>
      <c r="N7848">
        <v>995</v>
      </c>
      <c r="O7848" t="s">
        <v>665</v>
      </c>
      <c r="P7848" t="s">
        <v>715</v>
      </c>
      <c r="Q7848">
        <v>5</v>
      </c>
      <c r="R7848" t="s">
        <v>1179</v>
      </c>
    </row>
    <row r="7849" spans="1:18" x14ac:dyDescent="0.3">
      <c r="A7849">
        <v>8068</v>
      </c>
      <c r="B7849" t="s">
        <v>88</v>
      </c>
      <c r="C7849">
        <v>2011</v>
      </c>
      <c r="D7849">
        <v>360000</v>
      </c>
      <c r="E7849">
        <v>100000</v>
      </c>
      <c r="F7849" t="s">
        <v>56</v>
      </c>
      <c r="G7849" t="s">
        <v>758</v>
      </c>
      <c r="H7849" t="s">
        <v>2219</v>
      </c>
      <c r="I7849" t="s">
        <v>22</v>
      </c>
      <c r="J7849" t="s">
        <v>23</v>
      </c>
      <c r="K7849" t="s">
        <v>24</v>
      </c>
      <c r="L7849" t="s">
        <v>304</v>
      </c>
      <c r="M7849" t="s">
        <v>179</v>
      </c>
      <c r="N7849">
        <v>2179</v>
      </c>
      <c r="O7849" t="s">
        <v>644</v>
      </c>
      <c r="P7849" t="s">
        <v>645</v>
      </c>
      <c r="Q7849">
        <v>5</v>
      </c>
      <c r="R7849" t="s">
        <v>1179</v>
      </c>
    </row>
    <row r="7850" spans="1:18" x14ac:dyDescent="0.3">
      <c r="A7850">
        <v>8070</v>
      </c>
      <c r="B7850" t="s">
        <v>18</v>
      </c>
      <c r="C7850">
        <v>2017</v>
      </c>
      <c r="D7850">
        <v>500000</v>
      </c>
      <c r="E7850">
        <v>130000</v>
      </c>
      <c r="F7850" t="s">
        <v>38</v>
      </c>
      <c r="G7850" t="s">
        <v>249</v>
      </c>
      <c r="H7850" t="s">
        <v>2335</v>
      </c>
      <c r="I7850" t="s">
        <v>41</v>
      </c>
      <c r="J7850" t="s">
        <v>23</v>
      </c>
      <c r="K7850" t="s">
        <v>24</v>
      </c>
      <c r="L7850" t="s">
        <v>33</v>
      </c>
      <c r="M7850" t="s">
        <v>273</v>
      </c>
      <c r="N7850">
        <v>1197</v>
      </c>
      <c r="O7850" t="s">
        <v>395</v>
      </c>
      <c r="P7850" t="s">
        <v>261</v>
      </c>
      <c r="Q7850">
        <v>5</v>
      </c>
      <c r="R7850" t="s">
        <v>1179</v>
      </c>
    </row>
    <row r="7851" spans="1:18" x14ac:dyDescent="0.3">
      <c r="A7851">
        <v>8071</v>
      </c>
      <c r="B7851" t="s">
        <v>37</v>
      </c>
      <c r="C7851">
        <v>2015</v>
      </c>
      <c r="D7851">
        <v>409999</v>
      </c>
      <c r="E7851">
        <v>60000</v>
      </c>
      <c r="F7851" t="s">
        <v>56</v>
      </c>
      <c r="G7851" t="s">
        <v>758</v>
      </c>
      <c r="H7851" t="s">
        <v>2219</v>
      </c>
      <c r="I7851" t="s">
        <v>22</v>
      </c>
      <c r="J7851" t="s">
        <v>23</v>
      </c>
      <c r="K7851" t="s">
        <v>24</v>
      </c>
      <c r="L7851" t="s">
        <v>25</v>
      </c>
      <c r="M7851" t="s">
        <v>618</v>
      </c>
      <c r="N7851">
        <v>1498</v>
      </c>
      <c r="O7851" t="s">
        <v>105</v>
      </c>
      <c r="P7851" t="s">
        <v>95</v>
      </c>
      <c r="Q7851">
        <v>5</v>
      </c>
      <c r="R7851" t="s">
        <v>1179</v>
      </c>
    </row>
    <row r="7852" spans="1:18" x14ac:dyDescent="0.3">
      <c r="A7852">
        <v>8072</v>
      </c>
      <c r="B7852" t="s">
        <v>65</v>
      </c>
      <c r="C7852">
        <v>2010</v>
      </c>
      <c r="D7852">
        <v>425000</v>
      </c>
      <c r="E7852">
        <v>200000</v>
      </c>
      <c r="F7852" t="s">
        <v>56</v>
      </c>
      <c r="G7852" t="s">
        <v>758</v>
      </c>
      <c r="H7852" t="s">
        <v>2219</v>
      </c>
      <c r="I7852" t="s">
        <v>22</v>
      </c>
      <c r="J7852" t="s">
        <v>23</v>
      </c>
      <c r="K7852" t="s">
        <v>24</v>
      </c>
      <c r="L7852" t="s">
        <v>33</v>
      </c>
      <c r="M7852" t="s">
        <v>475</v>
      </c>
      <c r="N7852">
        <v>2494</v>
      </c>
      <c r="O7852" t="s">
        <v>476</v>
      </c>
      <c r="P7852" t="s">
        <v>477</v>
      </c>
      <c r="Q7852">
        <v>7</v>
      </c>
      <c r="R7852" t="s">
        <v>1179</v>
      </c>
    </row>
    <row r="7853" spans="1:18" x14ac:dyDescent="0.3">
      <c r="A7853">
        <v>8073</v>
      </c>
      <c r="B7853" t="s">
        <v>296</v>
      </c>
      <c r="C7853">
        <v>2014</v>
      </c>
      <c r="D7853">
        <v>450000</v>
      </c>
      <c r="E7853">
        <v>82000</v>
      </c>
      <c r="F7853" t="s">
        <v>56</v>
      </c>
      <c r="G7853" t="s">
        <v>869</v>
      </c>
      <c r="H7853" t="s">
        <v>2557</v>
      </c>
      <c r="I7853" t="s">
        <v>22</v>
      </c>
      <c r="J7853" t="s">
        <v>23</v>
      </c>
      <c r="K7853" t="s">
        <v>24</v>
      </c>
      <c r="L7853" t="s">
        <v>33</v>
      </c>
      <c r="M7853" t="s">
        <v>297</v>
      </c>
      <c r="N7853">
        <v>1461</v>
      </c>
      <c r="O7853" t="s">
        <v>298</v>
      </c>
      <c r="P7853" t="s">
        <v>299</v>
      </c>
      <c r="Q7853">
        <v>5</v>
      </c>
      <c r="R7853" t="s">
        <v>1179</v>
      </c>
    </row>
    <row r="7854" spans="1:18" x14ac:dyDescent="0.3">
      <c r="A7854">
        <v>8074</v>
      </c>
      <c r="B7854" t="s">
        <v>46</v>
      </c>
      <c r="C7854">
        <v>2014</v>
      </c>
      <c r="D7854">
        <v>400000</v>
      </c>
      <c r="E7854">
        <v>20000</v>
      </c>
      <c r="F7854" t="s">
        <v>56</v>
      </c>
      <c r="G7854" t="s">
        <v>869</v>
      </c>
      <c r="H7854" t="s">
        <v>2557</v>
      </c>
      <c r="I7854" t="s">
        <v>41</v>
      </c>
      <c r="J7854" t="s">
        <v>23</v>
      </c>
      <c r="K7854" t="s">
        <v>24</v>
      </c>
      <c r="L7854" t="s">
        <v>25</v>
      </c>
      <c r="M7854" t="s">
        <v>85</v>
      </c>
      <c r="N7854">
        <v>1197</v>
      </c>
      <c r="O7854" t="s">
        <v>90</v>
      </c>
      <c r="P7854" t="s">
        <v>261</v>
      </c>
      <c r="Q7854">
        <v>5</v>
      </c>
      <c r="R7854" t="s">
        <v>1179</v>
      </c>
    </row>
    <row r="7855" spans="1:18" x14ac:dyDescent="0.3">
      <c r="A7855">
        <v>8075</v>
      </c>
      <c r="B7855" t="s">
        <v>18</v>
      </c>
      <c r="C7855">
        <v>2013</v>
      </c>
      <c r="D7855">
        <v>295000</v>
      </c>
      <c r="E7855">
        <v>60000</v>
      </c>
      <c r="F7855" t="s">
        <v>56</v>
      </c>
      <c r="G7855" t="s">
        <v>869</v>
      </c>
      <c r="H7855" t="s">
        <v>2557</v>
      </c>
      <c r="I7855" t="s">
        <v>41</v>
      </c>
      <c r="J7855" t="s">
        <v>23</v>
      </c>
      <c r="K7855" t="s">
        <v>24</v>
      </c>
      <c r="L7855" t="s">
        <v>42</v>
      </c>
      <c r="M7855" t="s">
        <v>2558</v>
      </c>
      <c r="N7855">
        <v>1586</v>
      </c>
      <c r="O7855" t="s">
        <v>409</v>
      </c>
      <c r="P7855" t="s">
        <v>1008</v>
      </c>
      <c r="Q7855">
        <v>5</v>
      </c>
      <c r="R7855" t="s">
        <v>1179</v>
      </c>
    </row>
    <row r="7856" spans="1:18" x14ac:dyDescent="0.3">
      <c r="A7856">
        <v>8076</v>
      </c>
      <c r="B7856" t="s">
        <v>18</v>
      </c>
      <c r="C7856">
        <v>2014</v>
      </c>
      <c r="D7856">
        <v>560000</v>
      </c>
      <c r="E7856">
        <v>90000</v>
      </c>
      <c r="F7856" t="s">
        <v>56</v>
      </c>
      <c r="G7856" t="s">
        <v>869</v>
      </c>
      <c r="H7856" t="s">
        <v>2557</v>
      </c>
      <c r="I7856" t="s">
        <v>22</v>
      </c>
      <c r="J7856" t="s">
        <v>23</v>
      </c>
      <c r="K7856" t="s">
        <v>24</v>
      </c>
      <c r="L7856" t="s">
        <v>33</v>
      </c>
      <c r="M7856" t="s">
        <v>354</v>
      </c>
      <c r="N7856">
        <v>1248</v>
      </c>
      <c r="O7856" t="s">
        <v>94</v>
      </c>
      <c r="P7856" t="s">
        <v>95</v>
      </c>
      <c r="Q7856">
        <v>5</v>
      </c>
      <c r="R7856" t="s">
        <v>1179</v>
      </c>
    </row>
    <row r="7857" spans="1:18" x14ac:dyDescent="0.3">
      <c r="A7857">
        <v>8077</v>
      </c>
      <c r="B7857" t="s">
        <v>18</v>
      </c>
      <c r="C7857">
        <v>2006</v>
      </c>
      <c r="D7857">
        <v>150000</v>
      </c>
      <c r="E7857">
        <v>50000</v>
      </c>
      <c r="F7857" t="s">
        <v>56</v>
      </c>
      <c r="G7857" t="s">
        <v>869</v>
      </c>
      <c r="H7857" t="s">
        <v>2557</v>
      </c>
      <c r="I7857" t="s">
        <v>41</v>
      </c>
      <c r="J7857" t="s">
        <v>23</v>
      </c>
      <c r="K7857" t="s">
        <v>24</v>
      </c>
      <c r="L7857" t="s">
        <v>42</v>
      </c>
      <c r="M7857" t="s">
        <v>130</v>
      </c>
      <c r="N7857">
        <v>1061</v>
      </c>
      <c r="O7857" t="s">
        <v>705</v>
      </c>
      <c r="P7857" t="s">
        <v>1129</v>
      </c>
      <c r="Q7857">
        <v>5</v>
      </c>
      <c r="R7857" t="s">
        <v>1179</v>
      </c>
    </row>
    <row r="7858" spans="1:18" x14ac:dyDescent="0.3">
      <c r="A7858">
        <v>8078</v>
      </c>
      <c r="B7858" t="s">
        <v>65</v>
      </c>
      <c r="C7858">
        <v>2009</v>
      </c>
      <c r="D7858">
        <v>550000</v>
      </c>
      <c r="E7858">
        <v>250000</v>
      </c>
      <c r="F7858" t="s">
        <v>56</v>
      </c>
      <c r="G7858" t="s">
        <v>758</v>
      </c>
      <c r="H7858" t="s">
        <v>2219</v>
      </c>
      <c r="I7858" t="s">
        <v>22</v>
      </c>
      <c r="J7858" t="s">
        <v>23</v>
      </c>
      <c r="K7858" t="s">
        <v>24</v>
      </c>
      <c r="L7858" t="s">
        <v>25</v>
      </c>
      <c r="M7858" t="s">
        <v>475</v>
      </c>
      <c r="N7858">
        <v>2494</v>
      </c>
      <c r="O7858" t="s">
        <v>476</v>
      </c>
      <c r="P7858" t="s">
        <v>477</v>
      </c>
      <c r="Q7858">
        <v>7</v>
      </c>
      <c r="R7858" t="s">
        <v>1179</v>
      </c>
    </row>
    <row r="7859" spans="1:18" x14ac:dyDescent="0.3">
      <c r="A7859">
        <v>8079</v>
      </c>
      <c r="B7859" t="s">
        <v>120</v>
      </c>
      <c r="C7859">
        <v>2011</v>
      </c>
      <c r="D7859">
        <v>114999</v>
      </c>
      <c r="E7859">
        <v>100000</v>
      </c>
      <c r="F7859" t="s">
        <v>38</v>
      </c>
      <c r="G7859" t="s">
        <v>70</v>
      </c>
      <c r="H7859" t="s">
        <v>2190</v>
      </c>
      <c r="I7859" t="s">
        <v>41</v>
      </c>
      <c r="J7859" t="s">
        <v>23</v>
      </c>
      <c r="K7859" t="s">
        <v>24</v>
      </c>
      <c r="L7859" t="s">
        <v>33</v>
      </c>
      <c r="M7859" t="s">
        <v>347</v>
      </c>
      <c r="N7859">
        <v>995</v>
      </c>
      <c r="O7859" t="s">
        <v>665</v>
      </c>
      <c r="P7859" t="s">
        <v>715</v>
      </c>
      <c r="Q7859">
        <v>5</v>
      </c>
      <c r="R7859" t="s">
        <v>1179</v>
      </c>
    </row>
    <row r="7860" spans="1:18" x14ac:dyDescent="0.3">
      <c r="A7860">
        <v>8080</v>
      </c>
      <c r="B7860" t="s">
        <v>109</v>
      </c>
      <c r="C7860">
        <v>2007</v>
      </c>
      <c r="D7860">
        <v>90177</v>
      </c>
      <c r="E7860">
        <v>129000</v>
      </c>
      <c r="F7860" t="s">
        <v>38</v>
      </c>
      <c r="G7860" t="s">
        <v>70</v>
      </c>
      <c r="H7860" t="s">
        <v>2190</v>
      </c>
      <c r="I7860" t="s">
        <v>22</v>
      </c>
      <c r="J7860" t="s">
        <v>23</v>
      </c>
      <c r="K7860" t="s">
        <v>24</v>
      </c>
      <c r="L7860" t="s">
        <v>42</v>
      </c>
      <c r="M7860" t="s">
        <v>142</v>
      </c>
      <c r="N7860">
        <v>1405</v>
      </c>
      <c r="O7860" t="s">
        <v>458</v>
      </c>
      <c r="P7860" t="s">
        <v>536</v>
      </c>
      <c r="Q7860">
        <v>5</v>
      </c>
      <c r="R7860" t="s">
        <v>1179</v>
      </c>
    </row>
    <row r="7861" spans="1:18" x14ac:dyDescent="0.3">
      <c r="A7861">
        <v>8081</v>
      </c>
      <c r="B7861" t="s">
        <v>109</v>
      </c>
      <c r="C7861">
        <v>2010</v>
      </c>
      <c r="D7861">
        <v>300000</v>
      </c>
      <c r="E7861">
        <v>100000</v>
      </c>
      <c r="F7861" t="s">
        <v>56</v>
      </c>
      <c r="G7861" t="s">
        <v>21</v>
      </c>
      <c r="H7861" t="s">
        <v>2559</v>
      </c>
      <c r="I7861" t="s">
        <v>22</v>
      </c>
      <c r="J7861" t="s">
        <v>23</v>
      </c>
      <c r="K7861" t="s">
        <v>24</v>
      </c>
      <c r="L7861" t="s">
        <v>25</v>
      </c>
      <c r="M7861" t="s">
        <v>485</v>
      </c>
      <c r="N7861">
        <v>2179</v>
      </c>
      <c r="O7861" t="s">
        <v>293</v>
      </c>
      <c r="P7861" t="s">
        <v>152</v>
      </c>
      <c r="Q7861">
        <v>7</v>
      </c>
      <c r="R7861" t="s">
        <v>1179</v>
      </c>
    </row>
    <row r="7862" spans="1:18" x14ac:dyDescent="0.3">
      <c r="A7862">
        <v>8082</v>
      </c>
      <c r="B7862" t="s">
        <v>37</v>
      </c>
      <c r="C7862">
        <v>2005</v>
      </c>
      <c r="D7862">
        <v>110000</v>
      </c>
      <c r="E7862">
        <v>100000</v>
      </c>
      <c r="F7862" t="s">
        <v>56</v>
      </c>
      <c r="G7862" t="s">
        <v>1364</v>
      </c>
      <c r="H7862" t="s">
        <v>2560</v>
      </c>
      <c r="I7862" t="s">
        <v>41</v>
      </c>
      <c r="J7862" t="s">
        <v>23</v>
      </c>
      <c r="K7862" t="s">
        <v>154</v>
      </c>
      <c r="L7862" t="s">
        <v>33</v>
      </c>
      <c r="M7862" t="s">
        <v>1079</v>
      </c>
      <c r="N7862">
        <v>1493</v>
      </c>
      <c r="O7862" t="s">
        <v>171</v>
      </c>
      <c r="P7862" t="s">
        <v>397</v>
      </c>
      <c r="Q7862">
        <v>5</v>
      </c>
      <c r="R7862" t="s">
        <v>1179</v>
      </c>
    </row>
    <row r="7863" spans="1:18" x14ac:dyDescent="0.3">
      <c r="A7863">
        <v>8083</v>
      </c>
      <c r="B7863" t="s">
        <v>69</v>
      </c>
      <c r="C7863">
        <v>2007</v>
      </c>
      <c r="D7863">
        <v>125000</v>
      </c>
      <c r="E7863">
        <v>110000</v>
      </c>
      <c r="F7863" t="s">
        <v>56</v>
      </c>
      <c r="G7863" t="s">
        <v>21</v>
      </c>
      <c r="H7863" t="s">
        <v>2559</v>
      </c>
      <c r="I7863" t="s">
        <v>22</v>
      </c>
      <c r="J7863" t="s">
        <v>23</v>
      </c>
      <c r="K7863" t="s">
        <v>24</v>
      </c>
      <c r="L7863" t="s">
        <v>42</v>
      </c>
      <c r="M7863" t="s">
        <v>159</v>
      </c>
      <c r="N7863">
        <v>1399</v>
      </c>
      <c r="O7863" t="s">
        <v>388</v>
      </c>
      <c r="P7863" t="s">
        <v>676</v>
      </c>
      <c r="Q7863">
        <v>5</v>
      </c>
      <c r="R7863" t="s">
        <v>1179</v>
      </c>
    </row>
    <row r="7864" spans="1:18" x14ac:dyDescent="0.3">
      <c r="A7864">
        <v>8084</v>
      </c>
      <c r="B7864" t="s">
        <v>120</v>
      </c>
      <c r="C7864">
        <v>2008</v>
      </c>
      <c r="D7864">
        <v>300000</v>
      </c>
      <c r="E7864">
        <v>100000</v>
      </c>
      <c r="F7864" t="s">
        <v>56</v>
      </c>
      <c r="G7864" t="s">
        <v>1364</v>
      </c>
      <c r="H7864" t="s">
        <v>2560</v>
      </c>
      <c r="I7864" t="s">
        <v>22</v>
      </c>
      <c r="J7864" t="s">
        <v>23</v>
      </c>
      <c r="K7864" t="s">
        <v>24</v>
      </c>
      <c r="L7864" t="s">
        <v>33</v>
      </c>
      <c r="M7864" t="s">
        <v>468</v>
      </c>
      <c r="N7864">
        <v>1991</v>
      </c>
      <c r="O7864" t="s">
        <v>559</v>
      </c>
      <c r="P7864" t="s">
        <v>560</v>
      </c>
      <c r="Q7864">
        <v>7</v>
      </c>
      <c r="R7864" t="s">
        <v>1179</v>
      </c>
    </row>
    <row r="7865" spans="1:18" x14ac:dyDescent="0.3">
      <c r="A7865">
        <v>8085</v>
      </c>
      <c r="B7865" t="s">
        <v>46</v>
      </c>
      <c r="C7865">
        <v>2017</v>
      </c>
      <c r="D7865">
        <v>450000</v>
      </c>
      <c r="E7865">
        <v>20000</v>
      </c>
      <c r="F7865" t="s">
        <v>56</v>
      </c>
      <c r="G7865" t="s">
        <v>1364</v>
      </c>
      <c r="H7865" t="s">
        <v>2560</v>
      </c>
      <c r="I7865" t="s">
        <v>41</v>
      </c>
      <c r="J7865" t="s">
        <v>23</v>
      </c>
      <c r="K7865" t="s">
        <v>24</v>
      </c>
      <c r="L7865" t="s">
        <v>25</v>
      </c>
      <c r="M7865" t="s">
        <v>85</v>
      </c>
      <c r="N7865">
        <v>1197</v>
      </c>
      <c r="O7865" t="s">
        <v>54</v>
      </c>
      <c r="P7865" t="s">
        <v>55</v>
      </c>
      <c r="Q7865">
        <v>5</v>
      </c>
      <c r="R7865" t="s">
        <v>1179</v>
      </c>
    </row>
    <row r="7866" spans="1:18" x14ac:dyDescent="0.3">
      <c r="A7866">
        <v>8086</v>
      </c>
      <c r="B7866" t="s">
        <v>120</v>
      </c>
      <c r="C7866">
        <v>2011</v>
      </c>
      <c r="D7866">
        <v>300000</v>
      </c>
      <c r="E7866">
        <v>40000</v>
      </c>
      <c r="F7866" t="s">
        <v>56</v>
      </c>
      <c r="G7866" t="s">
        <v>1364</v>
      </c>
      <c r="H7866" t="s">
        <v>2560</v>
      </c>
      <c r="I7866" t="s">
        <v>22</v>
      </c>
      <c r="J7866" t="s">
        <v>23</v>
      </c>
      <c r="K7866" t="s">
        <v>24</v>
      </c>
      <c r="L7866" t="s">
        <v>25</v>
      </c>
      <c r="M7866" t="s">
        <v>1061</v>
      </c>
      <c r="N7866">
        <v>1991</v>
      </c>
      <c r="O7866" t="s">
        <v>559</v>
      </c>
      <c r="P7866" t="s">
        <v>743</v>
      </c>
      <c r="Q7866">
        <v>5</v>
      </c>
      <c r="R7866" t="s">
        <v>1179</v>
      </c>
    </row>
    <row r="7867" spans="1:18" x14ac:dyDescent="0.3">
      <c r="A7867">
        <v>8087</v>
      </c>
      <c r="B7867" t="s">
        <v>18</v>
      </c>
      <c r="C7867">
        <v>2018</v>
      </c>
      <c r="D7867">
        <v>470000</v>
      </c>
      <c r="E7867">
        <v>30000</v>
      </c>
      <c r="F7867" t="s">
        <v>56</v>
      </c>
      <c r="G7867" t="s">
        <v>1364</v>
      </c>
      <c r="H7867" t="s">
        <v>2560</v>
      </c>
      <c r="I7867" t="s">
        <v>41</v>
      </c>
      <c r="J7867" t="s">
        <v>23</v>
      </c>
      <c r="K7867" t="s">
        <v>154</v>
      </c>
      <c r="L7867" t="s">
        <v>25</v>
      </c>
      <c r="M7867" t="s">
        <v>243</v>
      </c>
      <c r="N7867">
        <v>998</v>
      </c>
      <c r="O7867" t="s">
        <v>244</v>
      </c>
      <c r="P7867" t="s">
        <v>141</v>
      </c>
      <c r="Q7867">
        <v>5</v>
      </c>
      <c r="R7867" t="s">
        <v>1179</v>
      </c>
    </row>
    <row r="7868" spans="1:18" x14ac:dyDescent="0.3">
      <c r="A7868">
        <v>8088</v>
      </c>
      <c r="B7868" t="s">
        <v>109</v>
      </c>
      <c r="C7868">
        <v>2015</v>
      </c>
      <c r="D7868">
        <v>330000</v>
      </c>
      <c r="E7868">
        <v>25000</v>
      </c>
      <c r="F7868" t="s">
        <v>19</v>
      </c>
      <c r="G7868" t="s">
        <v>1020</v>
      </c>
      <c r="H7868" t="s">
        <v>1650</v>
      </c>
      <c r="I7868" t="s">
        <v>41</v>
      </c>
      <c r="J7868" t="s">
        <v>23</v>
      </c>
      <c r="K7868" t="s">
        <v>24</v>
      </c>
      <c r="L7868" t="s">
        <v>25</v>
      </c>
      <c r="M7868" t="s">
        <v>433</v>
      </c>
      <c r="N7868">
        <v>1193</v>
      </c>
      <c r="O7868" t="s">
        <v>434</v>
      </c>
      <c r="P7868" t="s">
        <v>435</v>
      </c>
      <c r="Q7868">
        <v>5</v>
      </c>
      <c r="R7868" t="s">
        <v>1179</v>
      </c>
    </row>
    <row r="7869" spans="1:18" x14ac:dyDescent="0.3">
      <c r="A7869">
        <v>8089</v>
      </c>
      <c r="B7869" t="s">
        <v>18</v>
      </c>
      <c r="C7869">
        <v>2018</v>
      </c>
      <c r="D7869">
        <v>390000</v>
      </c>
      <c r="E7869">
        <v>25000</v>
      </c>
      <c r="F7869" t="s">
        <v>38</v>
      </c>
      <c r="G7869" t="s">
        <v>70</v>
      </c>
      <c r="H7869" t="s">
        <v>2190</v>
      </c>
      <c r="I7869" t="s">
        <v>41</v>
      </c>
      <c r="J7869" t="s">
        <v>23</v>
      </c>
      <c r="K7869" t="s">
        <v>24</v>
      </c>
      <c r="L7869" t="s">
        <v>33</v>
      </c>
      <c r="M7869" t="s">
        <v>226</v>
      </c>
      <c r="N7869">
        <v>998</v>
      </c>
      <c r="O7869" t="s">
        <v>244</v>
      </c>
      <c r="P7869" t="s">
        <v>141</v>
      </c>
      <c r="Q7869">
        <v>5</v>
      </c>
      <c r="R7869" t="s">
        <v>1179</v>
      </c>
    </row>
    <row r="7870" spans="1:18" x14ac:dyDescent="0.3">
      <c r="A7870">
        <v>8090</v>
      </c>
      <c r="B7870" t="s">
        <v>109</v>
      </c>
      <c r="C7870">
        <v>2011</v>
      </c>
      <c r="D7870">
        <v>46000</v>
      </c>
      <c r="E7870">
        <v>25000</v>
      </c>
      <c r="F7870" t="s">
        <v>56</v>
      </c>
      <c r="G7870" t="s">
        <v>21</v>
      </c>
      <c r="H7870" t="s">
        <v>2559</v>
      </c>
      <c r="I7870" t="s">
        <v>41</v>
      </c>
      <c r="J7870" t="s">
        <v>23</v>
      </c>
      <c r="K7870" t="s">
        <v>24</v>
      </c>
      <c r="L7870" t="s">
        <v>33</v>
      </c>
      <c r="M7870" t="s">
        <v>182</v>
      </c>
      <c r="N7870">
        <v>624</v>
      </c>
      <c r="O7870" t="s">
        <v>131</v>
      </c>
      <c r="P7870" t="s">
        <v>640</v>
      </c>
      <c r="Q7870">
        <v>4</v>
      </c>
      <c r="R7870" t="s">
        <v>1179</v>
      </c>
    </row>
    <row r="7871" spans="1:18" x14ac:dyDescent="0.3">
      <c r="A7871">
        <v>8091</v>
      </c>
      <c r="B7871" t="s">
        <v>296</v>
      </c>
      <c r="C7871">
        <v>2013</v>
      </c>
      <c r="D7871">
        <v>509999</v>
      </c>
      <c r="E7871">
        <v>170000</v>
      </c>
      <c r="F7871" t="s">
        <v>124</v>
      </c>
      <c r="G7871" t="s">
        <v>965</v>
      </c>
      <c r="H7871" t="s">
        <v>1496</v>
      </c>
      <c r="I7871" t="s">
        <v>22</v>
      </c>
      <c r="J7871" t="s">
        <v>23</v>
      </c>
      <c r="K7871" t="s">
        <v>24</v>
      </c>
      <c r="L7871" t="s">
        <v>25</v>
      </c>
      <c r="M7871" t="s">
        <v>297</v>
      </c>
      <c r="N7871">
        <v>1461</v>
      </c>
      <c r="O7871" t="s">
        <v>298</v>
      </c>
      <c r="P7871" t="s">
        <v>299</v>
      </c>
      <c r="Q7871">
        <v>5</v>
      </c>
      <c r="R7871" t="s">
        <v>1179</v>
      </c>
    </row>
    <row r="7872" spans="1:18" x14ac:dyDescent="0.3">
      <c r="A7872">
        <v>8092</v>
      </c>
      <c r="B7872" t="s">
        <v>631</v>
      </c>
      <c r="C7872">
        <v>2010</v>
      </c>
      <c r="D7872">
        <v>125000</v>
      </c>
      <c r="E7872">
        <v>40000</v>
      </c>
      <c r="F7872" t="s">
        <v>56</v>
      </c>
      <c r="G7872" t="s">
        <v>57</v>
      </c>
      <c r="H7872" t="s">
        <v>2561</v>
      </c>
      <c r="I7872" t="s">
        <v>41</v>
      </c>
      <c r="J7872" t="s">
        <v>23</v>
      </c>
      <c r="K7872" t="s">
        <v>24</v>
      </c>
      <c r="L7872" t="s">
        <v>33</v>
      </c>
      <c r="M7872" t="s">
        <v>155</v>
      </c>
      <c r="N7872">
        <v>1368</v>
      </c>
      <c r="O7872" t="s">
        <v>48</v>
      </c>
      <c r="P7872" t="s">
        <v>1377</v>
      </c>
      <c r="Q7872">
        <v>5</v>
      </c>
      <c r="R7872" t="s">
        <v>1179</v>
      </c>
    </row>
    <row r="7873" spans="1:18" x14ac:dyDescent="0.3">
      <c r="A7873">
        <v>8093</v>
      </c>
      <c r="B7873" t="s">
        <v>46</v>
      </c>
      <c r="C7873">
        <v>2017</v>
      </c>
      <c r="D7873">
        <v>780000</v>
      </c>
      <c r="E7873">
        <v>28000</v>
      </c>
      <c r="F7873" t="s">
        <v>56</v>
      </c>
      <c r="G7873" t="s">
        <v>57</v>
      </c>
      <c r="H7873" t="s">
        <v>2561</v>
      </c>
      <c r="I7873" t="s">
        <v>22</v>
      </c>
      <c r="J7873" t="s">
        <v>23</v>
      </c>
      <c r="K7873" t="s">
        <v>24</v>
      </c>
      <c r="L7873" t="s">
        <v>25</v>
      </c>
      <c r="M7873" t="s">
        <v>99</v>
      </c>
      <c r="N7873">
        <v>1396</v>
      </c>
      <c r="O7873" t="s">
        <v>100</v>
      </c>
      <c r="P7873" t="s">
        <v>101</v>
      </c>
      <c r="Q7873">
        <v>5</v>
      </c>
      <c r="R7873" t="s">
        <v>1179</v>
      </c>
    </row>
    <row r="7874" spans="1:18" x14ac:dyDescent="0.3">
      <c r="A7874">
        <v>8094</v>
      </c>
      <c r="B7874" t="s">
        <v>46</v>
      </c>
      <c r="C7874">
        <v>2011</v>
      </c>
      <c r="D7874">
        <v>450000</v>
      </c>
      <c r="E7874">
        <v>100000</v>
      </c>
      <c r="F7874" t="s">
        <v>56</v>
      </c>
      <c r="G7874" t="s">
        <v>57</v>
      </c>
      <c r="H7874" t="s">
        <v>2561</v>
      </c>
      <c r="I7874" t="s">
        <v>22</v>
      </c>
      <c r="J7874" t="s">
        <v>23</v>
      </c>
      <c r="K7874" t="s">
        <v>24</v>
      </c>
      <c r="L7874" t="s">
        <v>25</v>
      </c>
      <c r="M7874" t="s">
        <v>288</v>
      </c>
      <c r="N7874">
        <v>1582</v>
      </c>
      <c r="O7874" t="s">
        <v>464</v>
      </c>
      <c r="P7874" t="s">
        <v>302</v>
      </c>
      <c r="Q7874">
        <v>5</v>
      </c>
      <c r="R7874" t="s">
        <v>1179</v>
      </c>
    </row>
    <row r="7875" spans="1:18" x14ac:dyDescent="0.3">
      <c r="A7875">
        <v>8095</v>
      </c>
      <c r="B7875" t="s">
        <v>109</v>
      </c>
      <c r="C7875">
        <v>2012</v>
      </c>
      <c r="D7875">
        <v>200000</v>
      </c>
      <c r="E7875">
        <v>80868</v>
      </c>
      <c r="F7875" t="s">
        <v>56</v>
      </c>
      <c r="G7875" t="s">
        <v>57</v>
      </c>
      <c r="H7875" t="s">
        <v>2561</v>
      </c>
      <c r="I7875" t="s">
        <v>41</v>
      </c>
      <c r="J7875" t="s">
        <v>23</v>
      </c>
      <c r="K7875" t="s">
        <v>24</v>
      </c>
      <c r="L7875" t="s">
        <v>42</v>
      </c>
      <c r="M7875" t="s">
        <v>620</v>
      </c>
      <c r="N7875">
        <v>1368</v>
      </c>
      <c r="O7875" t="s">
        <v>108</v>
      </c>
      <c r="P7875" t="s">
        <v>827</v>
      </c>
      <c r="Q7875">
        <v>5</v>
      </c>
      <c r="R7875" t="s">
        <v>1179</v>
      </c>
    </row>
    <row r="7876" spans="1:18" x14ac:dyDescent="0.3">
      <c r="A7876">
        <v>8096</v>
      </c>
      <c r="B7876" t="s">
        <v>69</v>
      </c>
      <c r="C7876">
        <v>2012</v>
      </c>
      <c r="D7876">
        <v>260000</v>
      </c>
      <c r="E7876">
        <v>194000</v>
      </c>
      <c r="F7876" t="s">
        <v>56</v>
      </c>
      <c r="G7876" t="s">
        <v>57</v>
      </c>
      <c r="H7876" t="s">
        <v>2561</v>
      </c>
      <c r="I7876" t="s">
        <v>22</v>
      </c>
      <c r="J7876" t="s">
        <v>23</v>
      </c>
      <c r="K7876" t="s">
        <v>24</v>
      </c>
      <c r="L7876" t="s">
        <v>25</v>
      </c>
      <c r="M7876" t="s">
        <v>72</v>
      </c>
      <c r="N7876">
        <v>1399</v>
      </c>
      <c r="O7876" t="s">
        <v>388</v>
      </c>
      <c r="P7876" t="s">
        <v>74</v>
      </c>
      <c r="Q7876">
        <v>5</v>
      </c>
      <c r="R7876" t="s">
        <v>1179</v>
      </c>
    </row>
    <row r="7877" spans="1:18" x14ac:dyDescent="0.3">
      <c r="A7877">
        <v>8097</v>
      </c>
      <c r="B7877" t="s">
        <v>18</v>
      </c>
      <c r="C7877">
        <v>2009</v>
      </c>
      <c r="D7877">
        <v>250000</v>
      </c>
      <c r="E7877">
        <v>151000</v>
      </c>
      <c r="F7877" t="s">
        <v>124</v>
      </c>
      <c r="G7877" t="s">
        <v>965</v>
      </c>
      <c r="H7877" t="s">
        <v>1496</v>
      </c>
      <c r="I7877" t="s">
        <v>22</v>
      </c>
      <c r="J7877" t="s">
        <v>23</v>
      </c>
      <c r="K7877" t="s">
        <v>24</v>
      </c>
      <c r="L7877" t="s">
        <v>33</v>
      </c>
      <c r="M7877" t="s">
        <v>159</v>
      </c>
      <c r="N7877">
        <v>1248</v>
      </c>
      <c r="O7877" t="s">
        <v>393</v>
      </c>
      <c r="P7877" t="s">
        <v>28</v>
      </c>
      <c r="Q7877">
        <v>5</v>
      </c>
      <c r="R7877" t="s">
        <v>1179</v>
      </c>
    </row>
    <row r="7878" spans="1:18" x14ac:dyDescent="0.3">
      <c r="A7878">
        <v>8098</v>
      </c>
      <c r="B7878" t="s">
        <v>69</v>
      </c>
      <c r="C7878">
        <v>2018</v>
      </c>
      <c r="D7878">
        <v>880000</v>
      </c>
      <c r="E7878">
        <v>65000</v>
      </c>
      <c r="F7878" t="s">
        <v>38</v>
      </c>
      <c r="G7878" t="s">
        <v>1055</v>
      </c>
      <c r="H7878" t="s">
        <v>2382</v>
      </c>
      <c r="I7878" t="s">
        <v>22</v>
      </c>
      <c r="J7878" t="s">
        <v>23</v>
      </c>
      <c r="K7878" t="s">
        <v>24</v>
      </c>
      <c r="L7878" t="s">
        <v>25</v>
      </c>
      <c r="M7878" t="s">
        <v>47</v>
      </c>
      <c r="N7878">
        <v>1498</v>
      </c>
      <c r="O7878" t="s">
        <v>303</v>
      </c>
      <c r="P7878" t="s">
        <v>238</v>
      </c>
      <c r="Q7878">
        <v>5</v>
      </c>
      <c r="R7878" t="s">
        <v>1179</v>
      </c>
    </row>
    <row r="7879" spans="1:18" x14ac:dyDescent="0.3">
      <c r="A7879">
        <v>8099</v>
      </c>
      <c r="B7879" t="s">
        <v>18</v>
      </c>
      <c r="C7879">
        <v>2009</v>
      </c>
      <c r="D7879">
        <v>307000</v>
      </c>
      <c r="E7879">
        <v>100000</v>
      </c>
      <c r="F7879" t="s">
        <v>38</v>
      </c>
      <c r="G7879" t="s">
        <v>1055</v>
      </c>
      <c r="H7879" t="s">
        <v>2382</v>
      </c>
      <c r="I7879" t="s">
        <v>22</v>
      </c>
      <c r="J7879" t="s">
        <v>23</v>
      </c>
      <c r="K7879" t="s">
        <v>24</v>
      </c>
      <c r="L7879" t="s">
        <v>33</v>
      </c>
      <c r="M7879" t="s">
        <v>159</v>
      </c>
      <c r="N7879">
        <v>1248</v>
      </c>
      <c r="O7879" t="s">
        <v>393</v>
      </c>
      <c r="P7879" t="s">
        <v>28</v>
      </c>
      <c r="Q7879">
        <v>5</v>
      </c>
      <c r="R7879" t="s">
        <v>1179</v>
      </c>
    </row>
    <row r="7880" spans="1:18" x14ac:dyDescent="0.3">
      <c r="A7880">
        <v>8100</v>
      </c>
      <c r="B7880" t="s">
        <v>88</v>
      </c>
      <c r="C7880">
        <v>2013</v>
      </c>
      <c r="D7880">
        <v>750000</v>
      </c>
      <c r="E7880">
        <v>120000</v>
      </c>
      <c r="F7880" t="s">
        <v>38</v>
      </c>
      <c r="G7880" t="s">
        <v>1055</v>
      </c>
      <c r="H7880" t="s">
        <v>2562</v>
      </c>
      <c r="I7880" t="s">
        <v>22</v>
      </c>
      <c r="J7880" t="s">
        <v>23</v>
      </c>
      <c r="K7880" t="s">
        <v>24</v>
      </c>
      <c r="L7880" t="s">
        <v>25</v>
      </c>
      <c r="M7880" t="s">
        <v>282</v>
      </c>
      <c r="N7880">
        <v>2179</v>
      </c>
      <c r="O7880" t="s">
        <v>446</v>
      </c>
      <c r="P7880" t="s">
        <v>447</v>
      </c>
      <c r="Q7880">
        <v>7</v>
      </c>
      <c r="R7880" t="s">
        <v>1179</v>
      </c>
    </row>
    <row r="7881" spans="1:18" x14ac:dyDescent="0.3">
      <c r="A7881">
        <v>8101</v>
      </c>
      <c r="B7881" t="s">
        <v>109</v>
      </c>
      <c r="C7881">
        <v>2018</v>
      </c>
      <c r="D7881">
        <v>800000</v>
      </c>
      <c r="E7881">
        <v>85000</v>
      </c>
      <c r="F7881" t="s">
        <v>38</v>
      </c>
      <c r="G7881" t="s">
        <v>1055</v>
      </c>
      <c r="H7881" t="s">
        <v>2562</v>
      </c>
      <c r="I7881" t="s">
        <v>22</v>
      </c>
      <c r="J7881" t="s">
        <v>23</v>
      </c>
      <c r="K7881" t="s">
        <v>24</v>
      </c>
      <c r="L7881" t="s">
        <v>33</v>
      </c>
      <c r="M7881" t="s">
        <v>107</v>
      </c>
      <c r="N7881">
        <v>1497</v>
      </c>
      <c r="O7881" t="s">
        <v>364</v>
      </c>
      <c r="P7881" t="s">
        <v>374</v>
      </c>
      <c r="Q7881">
        <v>5</v>
      </c>
      <c r="R7881" t="s">
        <v>1179</v>
      </c>
    </row>
    <row r="7882" spans="1:18" x14ac:dyDescent="0.3">
      <c r="A7882">
        <v>8102</v>
      </c>
      <c r="B7882" t="s">
        <v>631</v>
      </c>
      <c r="C7882">
        <v>2012</v>
      </c>
      <c r="D7882">
        <v>450000</v>
      </c>
      <c r="E7882">
        <v>70000</v>
      </c>
      <c r="F7882" t="s">
        <v>38</v>
      </c>
      <c r="G7882" t="s">
        <v>1055</v>
      </c>
      <c r="H7882" t="s">
        <v>2562</v>
      </c>
      <c r="I7882" t="s">
        <v>22</v>
      </c>
      <c r="J7882" t="s">
        <v>23</v>
      </c>
      <c r="K7882" t="s">
        <v>24</v>
      </c>
      <c r="L7882" t="s">
        <v>25</v>
      </c>
      <c r="M7882" t="s">
        <v>110</v>
      </c>
      <c r="N7882">
        <v>1248</v>
      </c>
      <c r="O7882" t="s">
        <v>393</v>
      </c>
      <c r="P7882" t="s">
        <v>943</v>
      </c>
      <c r="Q7882">
        <v>5</v>
      </c>
      <c r="R7882" t="s">
        <v>1179</v>
      </c>
    </row>
    <row r="7883" spans="1:18" x14ac:dyDescent="0.3">
      <c r="A7883">
        <v>8103</v>
      </c>
      <c r="B7883" t="s">
        <v>46</v>
      </c>
      <c r="C7883">
        <v>2011</v>
      </c>
      <c r="D7883">
        <v>450000</v>
      </c>
      <c r="E7883">
        <v>128000</v>
      </c>
      <c r="F7883" t="s">
        <v>38</v>
      </c>
      <c r="G7883" t="s">
        <v>1055</v>
      </c>
      <c r="H7883" t="s">
        <v>2562</v>
      </c>
      <c r="I7883" t="s">
        <v>22</v>
      </c>
      <c r="J7883" t="s">
        <v>23</v>
      </c>
      <c r="K7883" t="s">
        <v>24</v>
      </c>
      <c r="L7883" t="s">
        <v>33</v>
      </c>
      <c r="M7883" t="s">
        <v>288</v>
      </c>
      <c r="N7883">
        <v>1582</v>
      </c>
      <c r="O7883" t="s">
        <v>289</v>
      </c>
      <c r="P7883" t="s">
        <v>290</v>
      </c>
      <c r="Q7883">
        <v>5</v>
      </c>
      <c r="R7883" t="s">
        <v>1179</v>
      </c>
    </row>
    <row r="7884" spans="1:18" x14ac:dyDescent="0.3">
      <c r="A7884">
        <v>8105</v>
      </c>
      <c r="B7884" t="s">
        <v>37</v>
      </c>
      <c r="C7884">
        <v>2006</v>
      </c>
      <c r="D7884">
        <v>160000</v>
      </c>
      <c r="E7884">
        <v>70000</v>
      </c>
      <c r="F7884" t="s">
        <v>56</v>
      </c>
      <c r="G7884" t="s">
        <v>57</v>
      </c>
      <c r="H7884" t="s">
        <v>1702</v>
      </c>
      <c r="I7884" t="s">
        <v>41</v>
      </c>
      <c r="J7884" t="s">
        <v>23</v>
      </c>
      <c r="K7884" t="s">
        <v>24</v>
      </c>
      <c r="L7884" t="s">
        <v>33</v>
      </c>
      <c r="M7884" t="s">
        <v>1018</v>
      </c>
      <c r="N7884">
        <v>1497</v>
      </c>
      <c r="O7884" t="s">
        <v>171</v>
      </c>
      <c r="P7884" t="s">
        <v>1599</v>
      </c>
      <c r="Q7884">
        <v>5</v>
      </c>
      <c r="R7884" t="s">
        <v>1179</v>
      </c>
    </row>
    <row r="7885" spans="1:18" x14ac:dyDescent="0.3">
      <c r="A7885">
        <v>8106</v>
      </c>
      <c r="B7885" t="s">
        <v>37</v>
      </c>
      <c r="C7885">
        <v>2004</v>
      </c>
      <c r="D7885">
        <v>135000</v>
      </c>
      <c r="E7885">
        <v>120000</v>
      </c>
      <c r="F7885" t="s">
        <v>56</v>
      </c>
      <c r="G7885" t="s">
        <v>57</v>
      </c>
      <c r="H7885" t="s">
        <v>1702</v>
      </c>
      <c r="I7885" t="s">
        <v>41</v>
      </c>
      <c r="J7885" t="s">
        <v>23</v>
      </c>
      <c r="K7885" t="s">
        <v>24</v>
      </c>
      <c r="L7885" t="s">
        <v>33</v>
      </c>
      <c r="M7885" t="s">
        <v>396</v>
      </c>
      <c r="N7885">
        <v>1343</v>
      </c>
      <c r="O7885" t="s">
        <v>48</v>
      </c>
      <c r="P7885" t="s">
        <v>1995</v>
      </c>
      <c r="Q7885">
        <v>5</v>
      </c>
      <c r="R7885" t="s">
        <v>1179</v>
      </c>
    </row>
    <row r="7886" spans="1:18" x14ac:dyDescent="0.3">
      <c r="A7886">
        <v>8107</v>
      </c>
      <c r="B7886" t="s">
        <v>46</v>
      </c>
      <c r="C7886">
        <v>2012</v>
      </c>
      <c r="D7886">
        <v>450000</v>
      </c>
      <c r="E7886">
        <v>128000</v>
      </c>
      <c r="F7886" t="s">
        <v>56</v>
      </c>
      <c r="G7886" t="s">
        <v>57</v>
      </c>
      <c r="H7886" t="s">
        <v>1702</v>
      </c>
      <c r="I7886" t="s">
        <v>22</v>
      </c>
      <c r="J7886" t="s">
        <v>23</v>
      </c>
      <c r="K7886" t="s">
        <v>24</v>
      </c>
      <c r="L7886" t="s">
        <v>33</v>
      </c>
      <c r="M7886" t="s">
        <v>288</v>
      </c>
      <c r="N7886">
        <v>1582</v>
      </c>
      <c r="O7886" t="s">
        <v>289</v>
      </c>
      <c r="P7886" t="s">
        <v>290</v>
      </c>
      <c r="Q7886">
        <v>5</v>
      </c>
      <c r="R7886" t="s">
        <v>1179</v>
      </c>
    </row>
    <row r="7887" spans="1:18" x14ac:dyDescent="0.3">
      <c r="A7887">
        <v>8108</v>
      </c>
      <c r="B7887" t="s">
        <v>75</v>
      </c>
      <c r="C7887">
        <v>2013</v>
      </c>
      <c r="D7887">
        <v>325000</v>
      </c>
      <c r="E7887">
        <v>100000</v>
      </c>
      <c r="F7887" t="s">
        <v>56</v>
      </c>
      <c r="G7887" t="s">
        <v>57</v>
      </c>
      <c r="H7887" t="s">
        <v>1702</v>
      </c>
      <c r="I7887" t="s">
        <v>22</v>
      </c>
      <c r="J7887" t="s">
        <v>23</v>
      </c>
      <c r="K7887" t="s">
        <v>24</v>
      </c>
      <c r="L7887" t="s">
        <v>42</v>
      </c>
      <c r="M7887" t="s">
        <v>297</v>
      </c>
      <c r="N7887">
        <v>1461</v>
      </c>
      <c r="O7887" t="s">
        <v>298</v>
      </c>
      <c r="P7887" t="s">
        <v>299</v>
      </c>
      <c r="Q7887">
        <v>5</v>
      </c>
      <c r="R7887" t="s">
        <v>1179</v>
      </c>
    </row>
    <row r="7888" spans="1:18" x14ac:dyDescent="0.3">
      <c r="A7888">
        <v>8109</v>
      </c>
      <c r="B7888" t="s">
        <v>573</v>
      </c>
      <c r="C7888">
        <v>2019</v>
      </c>
      <c r="D7888">
        <v>1575000</v>
      </c>
      <c r="E7888">
        <v>20000</v>
      </c>
      <c r="F7888" t="s">
        <v>56</v>
      </c>
      <c r="G7888" t="s">
        <v>57</v>
      </c>
      <c r="H7888" t="s">
        <v>1702</v>
      </c>
      <c r="I7888" t="s">
        <v>22</v>
      </c>
      <c r="J7888" t="s">
        <v>23</v>
      </c>
      <c r="K7888" t="s">
        <v>154</v>
      </c>
      <c r="L7888" t="s">
        <v>25</v>
      </c>
      <c r="M7888" t="s">
        <v>159</v>
      </c>
      <c r="N7888">
        <v>1493</v>
      </c>
      <c r="O7888" t="s">
        <v>575</v>
      </c>
      <c r="P7888" t="s">
        <v>576</v>
      </c>
      <c r="Q7888">
        <v>5</v>
      </c>
      <c r="R7888" t="s">
        <v>1179</v>
      </c>
    </row>
    <row r="7889" spans="1:18" x14ac:dyDescent="0.3">
      <c r="A7889">
        <v>8110</v>
      </c>
      <c r="B7889" t="s">
        <v>69</v>
      </c>
      <c r="C7889">
        <v>2018</v>
      </c>
      <c r="D7889">
        <v>750000</v>
      </c>
      <c r="E7889">
        <v>24000</v>
      </c>
      <c r="F7889" t="s">
        <v>56</v>
      </c>
      <c r="G7889" t="s">
        <v>57</v>
      </c>
      <c r="H7889" t="s">
        <v>1702</v>
      </c>
      <c r="I7889" t="s">
        <v>22</v>
      </c>
      <c r="J7889" t="s">
        <v>23</v>
      </c>
      <c r="K7889" t="s">
        <v>24</v>
      </c>
      <c r="L7889" t="s">
        <v>25</v>
      </c>
      <c r="M7889" t="s">
        <v>545</v>
      </c>
      <c r="N7889">
        <v>1498</v>
      </c>
      <c r="O7889" t="s">
        <v>177</v>
      </c>
      <c r="P7889" t="s">
        <v>719</v>
      </c>
      <c r="Q7889">
        <v>5</v>
      </c>
      <c r="R7889" t="s">
        <v>1179</v>
      </c>
    </row>
    <row r="7890" spans="1:18" x14ac:dyDescent="0.3">
      <c r="A7890">
        <v>8111</v>
      </c>
      <c r="B7890" t="s">
        <v>18</v>
      </c>
      <c r="C7890">
        <v>2017</v>
      </c>
      <c r="D7890">
        <v>425000</v>
      </c>
      <c r="E7890">
        <v>12000</v>
      </c>
      <c r="F7890" t="s">
        <v>124</v>
      </c>
      <c r="G7890" t="s">
        <v>148</v>
      </c>
      <c r="H7890" t="s">
        <v>1807</v>
      </c>
      <c r="I7890" t="s">
        <v>41</v>
      </c>
      <c r="J7890" t="s">
        <v>23</v>
      </c>
      <c r="K7890" t="s">
        <v>24</v>
      </c>
      <c r="L7890" t="s">
        <v>25</v>
      </c>
      <c r="M7890" t="s">
        <v>243</v>
      </c>
      <c r="N7890">
        <v>998</v>
      </c>
      <c r="O7890" t="s">
        <v>244</v>
      </c>
      <c r="P7890" t="s">
        <v>141</v>
      </c>
      <c r="Q7890">
        <v>5</v>
      </c>
      <c r="R7890" t="s">
        <v>1179</v>
      </c>
    </row>
    <row r="7891" spans="1:18" x14ac:dyDescent="0.3">
      <c r="A7891">
        <v>8112</v>
      </c>
      <c r="B7891" t="s">
        <v>65</v>
      </c>
      <c r="C7891">
        <v>2014</v>
      </c>
      <c r="D7891">
        <v>425000</v>
      </c>
      <c r="E7891">
        <v>50000</v>
      </c>
      <c r="F7891" t="s">
        <v>124</v>
      </c>
      <c r="G7891" t="s">
        <v>148</v>
      </c>
      <c r="H7891" t="s">
        <v>1807</v>
      </c>
      <c r="I7891" t="s">
        <v>22</v>
      </c>
      <c r="J7891" t="s">
        <v>23</v>
      </c>
      <c r="K7891" t="s">
        <v>24</v>
      </c>
      <c r="L7891" t="s">
        <v>25</v>
      </c>
      <c r="M7891" t="s">
        <v>66</v>
      </c>
      <c r="N7891">
        <v>1364</v>
      </c>
      <c r="O7891" t="s">
        <v>516</v>
      </c>
      <c r="P7891" t="s">
        <v>68</v>
      </c>
      <c r="Q7891">
        <v>5</v>
      </c>
      <c r="R7891" t="s">
        <v>1179</v>
      </c>
    </row>
    <row r="7892" spans="1:18" x14ac:dyDescent="0.3">
      <c r="A7892">
        <v>8113</v>
      </c>
      <c r="B7892" t="s">
        <v>69</v>
      </c>
      <c r="C7892">
        <v>2018</v>
      </c>
      <c r="D7892">
        <v>746000</v>
      </c>
      <c r="E7892">
        <v>24000</v>
      </c>
      <c r="F7892" t="s">
        <v>124</v>
      </c>
      <c r="G7892" t="s">
        <v>148</v>
      </c>
      <c r="H7892" t="s">
        <v>2563</v>
      </c>
      <c r="I7892" t="s">
        <v>22</v>
      </c>
      <c r="J7892" t="s">
        <v>23</v>
      </c>
      <c r="K7892" t="s">
        <v>24</v>
      </c>
      <c r="L7892" t="s">
        <v>25</v>
      </c>
      <c r="M7892" t="s">
        <v>545</v>
      </c>
      <c r="N7892">
        <v>1498</v>
      </c>
      <c r="O7892" t="s">
        <v>177</v>
      </c>
      <c r="P7892" t="s">
        <v>719</v>
      </c>
      <c r="Q7892">
        <v>5</v>
      </c>
      <c r="R7892" t="s">
        <v>1179</v>
      </c>
    </row>
    <row r="7893" spans="1:18" x14ac:dyDescent="0.3">
      <c r="A7893">
        <v>8114</v>
      </c>
      <c r="B7893" t="s">
        <v>65</v>
      </c>
      <c r="C7893">
        <v>2010</v>
      </c>
      <c r="D7893">
        <v>425000</v>
      </c>
      <c r="E7893">
        <v>129000</v>
      </c>
      <c r="F7893" t="s">
        <v>124</v>
      </c>
      <c r="G7893" t="s">
        <v>148</v>
      </c>
      <c r="H7893" t="s">
        <v>2563</v>
      </c>
      <c r="I7893" t="s">
        <v>22</v>
      </c>
      <c r="J7893" t="s">
        <v>23</v>
      </c>
      <c r="K7893" t="s">
        <v>24</v>
      </c>
      <c r="L7893" t="s">
        <v>25</v>
      </c>
      <c r="M7893" t="s">
        <v>475</v>
      </c>
      <c r="N7893">
        <v>2494</v>
      </c>
      <c r="O7893" t="s">
        <v>476</v>
      </c>
      <c r="P7893" t="s">
        <v>477</v>
      </c>
      <c r="Q7893">
        <v>8</v>
      </c>
      <c r="R7893" t="s">
        <v>1179</v>
      </c>
    </row>
    <row r="7894" spans="1:18" x14ac:dyDescent="0.3">
      <c r="A7894">
        <v>8115</v>
      </c>
      <c r="B7894" t="s">
        <v>18</v>
      </c>
      <c r="C7894">
        <v>2011</v>
      </c>
      <c r="D7894">
        <v>200000</v>
      </c>
      <c r="E7894">
        <v>73000</v>
      </c>
      <c r="F7894" t="s">
        <v>124</v>
      </c>
      <c r="G7894" t="s">
        <v>148</v>
      </c>
      <c r="H7894" t="s">
        <v>2563</v>
      </c>
      <c r="I7894" t="s">
        <v>41</v>
      </c>
      <c r="J7894" t="s">
        <v>23</v>
      </c>
      <c r="K7894" t="s">
        <v>24</v>
      </c>
      <c r="L7894" t="s">
        <v>25</v>
      </c>
      <c r="M7894" t="s">
        <v>96</v>
      </c>
      <c r="N7894">
        <v>796</v>
      </c>
      <c r="O7894" t="s">
        <v>97</v>
      </c>
      <c r="P7894" t="s">
        <v>98</v>
      </c>
      <c r="Q7894">
        <v>5</v>
      </c>
      <c r="R7894" t="s">
        <v>1179</v>
      </c>
    </row>
    <row r="7895" spans="1:18" x14ac:dyDescent="0.3">
      <c r="A7895">
        <v>8116</v>
      </c>
      <c r="B7895" t="s">
        <v>18</v>
      </c>
      <c r="C7895">
        <v>1997</v>
      </c>
      <c r="D7895">
        <v>40000</v>
      </c>
      <c r="E7895">
        <v>120000</v>
      </c>
      <c r="F7895" t="s">
        <v>124</v>
      </c>
      <c r="G7895" t="s">
        <v>148</v>
      </c>
      <c r="H7895" t="s">
        <v>2563</v>
      </c>
      <c r="I7895" t="s">
        <v>41</v>
      </c>
      <c r="J7895" t="s">
        <v>23</v>
      </c>
      <c r="K7895" t="s">
        <v>24</v>
      </c>
      <c r="L7895" t="s">
        <v>25</v>
      </c>
      <c r="M7895" t="s">
        <v>50</v>
      </c>
      <c r="N7895">
        <v>796</v>
      </c>
      <c r="O7895" t="s">
        <v>63</v>
      </c>
      <c r="P7895" t="s">
        <v>64</v>
      </c>
      <c r="Q7895">
        <v>4</v>
      </c>
      <c r="R7895" t="s">
        <v>1179</v>
      </c>
    </row>
    <row r="7896" spans="1:18" x14ac:dyDescent="0.3">
      <c r="A7896">
        <v>8117</v>
      </c>
      <c r="B7896" t="s">
        <v>18</v>
      </c>
      <c r="C7896">
        <v>2017</v>
      </c>
      <c r="D7896">
        <v>340000</v>
      </c>
      <c r="E7896">
        <v>45000</v>
      </c>
      <c r="F7896" t="s">
        <v>124</v>
      </c>
      <c r="G7896" t="s">
        <v>148</v>
      </c>
      <c r="H7896" t="s">
        <v>2563</v>
      </c>
      <c r="I7896" t="s">
        <v>41</v>
      </c>
      <c r="J7896" t="s">
        <v>23</v>
      </c>
      <c r="K7896" t="s">
        <v>24</v>
      </c>
      <c r="L7896" t="s">
        <v>25</v>
      </c>
      <c r="M7896" t="s">
        <v>140</v>
      </c>
      <c r="N7896">
        <v>998</v>
      </c>
      <c r="O7896" t="s">
        <v>67</v>
      </c>
      <c r="P7896" t="s">
        <v>141</v>
      </c>
      <c r="Q7896">
        <v>5</v>
      </c>
      <c r="R7896" t="s">
        <v>1179</v>
      </c>
    </row>
    <row r="7897" spans="1:18" x14ac:dyDescent="0.3">
      <c r="A7897">
        <v>8118</v>
      </c>
      <c r="B7897" t="s">
        <v>18</v>
      </c>
      <c r="C7897">
        <v>2015</v>
      </c>
      <c r="D7897">
        <v>625000</v>
      </c>
      <c r="E7897">
        <v>50000</v>
      </c>
      <c r="F7897" t="s">
        <v>124</v>
      </c>
      <c r="G7897" t="s">
        <v>148</v>
      </c>
      <c r="H7897" t="s">
        <v>1354</v>
      </c>
      <c r="I7897" t="s">
        <v>22</v>
      </c>
      <c r="J7897" t="s">
        <v>23</v>
      </c>
      <c r="K7897" t="s">
        <v>24</v>
      </c>
      <c r="L7897" t="s">
        <v>25</v>
      </c>
      <c r="M7897" t="s">
        <v>106</v>
      </c>
      <c r="N7897">
        <v>1248</v>
      </c>
      <c r="O7897" t="s">
        <v>27</v>
      </c>
      <c r="P7897" t="s">
        <v>28</v>
      </c>
      <c r="Q7897">
        <v>5</v>
      </c>
      <c r="R7897" t="s">
        <v>1179</v>
      </c>
    </row>
    <row r="7898" spans="1:18" x14ac:dyDescent="0.3">
      <c r="A7898">
        <v>8119</v>
      </c>
      <c r="B7898" t="s">
        <v>46</v>
      </c>
      <c r="C7898">
        <v>2013</v>
      </c>
      <c r="D7898">
        <v>380000</v>
      </c>
      <c r="E7898">
        <v>25000</v>
      </c>
      <c r="F7898" t="s">
        <v>124</v>
      </c>
      <c r="G7898" t="s">
        <v>148</v>
      </c>
      <c r="H7898" t="s">
        <v>2563</v>
      </c>
      <c r="I7898" t="s">
        <v>41</v>
      </c>
      <c r="J7898" t="s">
        <v>23</v>
      </c>
      <c r="K7898" t="s">
        <v>24</v>
      </c>
      <c r="L7898" t="s">
        <v>25</v>
      </c>
      <c r="M7898" t="s">
        <v>164</v>
      </c>
      <c r="N7898">
        <v>1197</v>
      </c>
      <c r="O7898" t="s">
        <v>258</v>
      </c>
      <c r="P7898" t="s">
        <v>259</v>
      </c>
      <c r="Q7898">
        <v>5</v>
      </c>
      <c r="R7898" t="s">
        <v>1179</v>
      </c>
    </row>
    <row r="7899" spans="1:18" x14ac:dyDescent="0.3">
      <c r="A7899">
        <v>8120</v>
      </c>
      <c r="B7899" t="s">
        <v>18</v>
      </c>
      <c r="C7899">
        <v>2017</v>
      </c>
      <c r="D7899">
        <v>360000</v>
      </c>
      <c r="E7899">
        <v>80000</v>
      </c>
      <c r="F7899" t="s">
        <v>124</v>
      </c>
      <c r="G7899" t="s">
        <v>148</v>
      </c>
      <c r="H7899" t="s">
        <v>1354</v>
      </c>
      <c r="I7899" t="s">
        <v>41</v>
      </c>
      <c r="J7899" t="s">
        <v>23</v>
      </c>
      <c r="K7899" t="s">
        <v>24</v>
      </c>
      <c r="L7899" t="s">
        <v>25</v>
      </c>
      <c r="M7899" t="s">
        <v>226</v>
      </c>
      <c r="N7899">
        <v>998</v>
      </c>
      <c r="O7899" t="s">
        <v>244</v>
      </c>
      <c r="P7899" t="s">
        <v>141</v>
      </c>
      <c r="Q7899">
        <v>5</v>
      </c>
      <c r="R7899" t="s">
        <v>1179</v>
      </c>
    </row>
    <row r="7900" spans="1:18" x14ac:dyDescent="0.3">
      <c r="A7900">
        <v>8121</v>
      </c>
      <c r="B7900" t="s">
        <v>46</v>
      </c>
      <c r="C7900">
        <v>2008</v>
      </c>
      <c r="D7900">
        <v>120000</v>
      </c>
      <c r="E7900">
        <v>191000</v>
      </c>
      <c r="F7900" t="s">
        <v>124</v>
      </c>
      <c r="G7900" t="s">
        <v>148</v>
      </c>
      <c r="H7900" t="s">
        <v>2563</v>
      </c>
      <c r="I7900" t="s">
        <v>41</v>
      </c>
      <c r="J7900" t="s">
        <v>23</v>
      </c>
      <c r="K7900" t="s">
        <v>24</v>
      </c>
      <c r="L7900" t="s">
        <v>25</v>
      </c>
      <c r="M7900" t="s">
        <v>308</v>
      </c>
      <c r="N7900">
        <v>1086</v>
      </c>
      <c r="O7900" t="s">
        <v>309</v>
      </c>
      <c r="P7900" t="s">
        <v>310</v>
      </c>
      <c r="Q7900">
        <v>5</v>
      </c>
      <c r="R7900" t="s">
        <v>1179</v>
      </c>
    </row>
    <row r="7901" spans="1:18" x14ac:dyDescent="0.3">
      <c r="A7901">
        <v>8122</v>
      </c>
      <c r="B7901" t="s">
        <v>18</v>
      </c>
      <c r="C7901">
        <v>2013</v>
      </c>
      <c r="D7901">
        <v>260000</v>
      </c>
      <c r="E7901">
        <v>50000</v>
      </c>
      <c r="F7901" t="s">
        <v>38</v>
      </c>
      <c r="G7901" t="s">
        <v>70</v>
      </c>
      <c r="H7901" t="s">
        <v>1461</v>
      </c>
      <c r="I7901" t="s">
        <v>41</v>
      </c>
      <c r="J7901" t="s">
        <v>23</v>
      </c>
      <c r="K7901" t="s">
        <v>24</v>
      </c>
      <c r="L7901" t="s">
        <v>33</v>
      </c>
      <c r="M7901" t="s">
        <v>85</v>
      </c>
      <c r="N7901">
        <v>998</v>
      </c>
      <c r="O7901" t="s">
        <v>67</v>
      </c>
      <c r="P7901" t="s">
        <v>141</v>
      </c>
      <c r="Q7901">
        <v>5</v>
      </c>
      <c r="R7901" t="s">
        <v>1179</v>
      </c>
    </row>
    <row r="7902" spans="1:18" x14ac:dyDescent="0.3">
      <c r="A7902">
        <v>8123</v>
      </c>
      <c r="B7902" t="s">
        <v>46</v>
      </c>
      <c r="C7902">
        <v>2014</v>
      </c>
      <c r="D7902">
        <v>475000</v>
      </c>
      <c r="E7902">
        <v>80000</v>
      </c>
      <c r="F7902" t="s">
        <v>38</v>
      </c>
      <c r="G7902" t="s">
        <v>70</v>
      </c>
      <c r="H7902" t="s">
        <v>1461</v>
      </c>
      <c r="I7902" t="s">
        <v>22</v>
      </c>
      <c r="J7902" t="s">
        <v>23</v>
      </c>
      <c r="K7902" t="s">
        <v>24</v>
      </c>
      <c r="L7902" t="s">
        <v>33</v>
      </c>
      <c r="M7902" t="s">
        <v>99</v>
      </c>
      <c r="N7902">
        <v>1396</v>
      </c>
      <c r="O7902" t="s">
        <v>100</v>
      </c>
      <c r="P7902" t="s">
        <v>101</v>
      </c>
      <c r="Q7902">
        <v>5</v>
      </c>
      <c r="R7902" t="s">
        <v>1179</v>
      </c>
    </row>
    <row r="7903" spans="1:18" x14ac:dyDescent="0.3">
      <c r="A7903">
        <v>8124</v>
      </c>
      <c r="B7903" t="s">
        <v>46</v>
      </c>
      <c r="C7903">
        <v>2013</v>
      </c>
      <c r="D7903">
        <v>320000</v>
      </c>
      <c r="E7903">
        <v>110000</v>
      </c>
      <c r="F7903" t="s">
        <v>38</v>
      </c>
      <c r="G7903" t="s">
        <v>70</v>
      </c>
      <c r="H7903" t="s">
        <v>1461</v>
      </c>
      <c r="I7903" t="s">
        <v>41</v>
      </c>
      <c r="J7903" t="s">
        <v>23</v>
      </c>
      <c r="K7903" t="s">
        <v>24</v>
      </c>
      <c r="L7903" t="s">
        <v>25</v>
      </c>
      <c r="M7903" t="s">
        <v>164</v>
      </c>
      <c r="N7903">
        <v>1197</v>
      </c>
      <c r="O7903" t="s">
        <v>258</v>
      </c>
      <c r="P7903" t="s">
        <v>259</v>
      </c>
      <c r="Q7903">
        <v>5</v>
      </c>
      <c r="R7903" t="s">
        <v>1179</v>
      </c>
    </row>
    <row r="7904" spans="1:18" x14ac:dyDescent="0.3">
      <c r="A7904">
        <v>8125</v>
      </c>
      <c r="B7904" t="s">
        <v>46</v>
      </c>
      <c r="C7904">
        <v>2007</v>
      </c>
      <c r="D7904">
        <v>135000</v>
      </c>
      <c r="E7904">
        <v>119000</v>
      </c>
      <c r="F7904" t="s">
        <v>38</v>
      </c>
      <c r="G7904" t="s">
        <v>70</v>
      </c>
      <c r="H7904" t="s">
        <v>1604</v>
      </c>
      <c r="I7904" t="s">
        <v>22</v>
      </c>
      <c r="J7904" t="s">
        <v>23</v>
      </c>
      <c r="K7904" t="s">
        <v>24</v>
      </c>
      <c r="L7904" t="s">
        <v>304</v>
      </c>
      <c r="M7904" t="s">
        <v>127</v>
      </c>
      <c r="N7904">
        <v>1493</v>
      </c>
      <c r="O7904" t="s">
        <v>508</v>
      </c>
      <c r="P7904" t="s">
        <v>535</v>
      </c>
      <c r="Q7904">
        <v>5</v>
      </c>
      <c r="R7904" t="s">
        <v>1179</v>
      </c>
    </row>
    <row r="7905" spans="1:18" x14ac:dyDescent="0.3">
      <c r="A7905">
        <v>8126</v>
      </c>
      <c r="B7905" t="s">
        <v>18</v>
      </c>
      <c r="C7905">
        <v>2009</v>
      </c>
      <c r="D7905">
        <v>382000</v>
      </c>
      <c r="E7905">
        <v>120000</v>
      </c>
      <c r="F7905" t="s">
        <v>38</v>
      </c>
      <c r="G7905" t="s">
        <v>70</v>
      </c>
      <c r="H7905" t="s">
        <v>1604</v>
      </c>
      <c r="I7905" t="s">
        <v>22</v>
      </c>
      <c r="J7905" t="s">
        <v>23</v>
      </c>
      <c r="K7905" t="s">
        <v>24</v>
      </c>
      <c r="L7905" t="s">
        <v>25</v>
      </c>
      <c r="M7905" t="s">
        <v>81</v>
      </c>
      <c r="N7905">
        <v>1248</v>
      </c>
      <c r="O7905" t="s">
        <v>82</v>
      </c>
      <c r="P7905" t="s">
        <v>28</v>
      </c>
      <c r="Q7905">
        <v>5</v>
      </c>
      <c r="R7905" t="s">
        <v>1179</v>
      </c>
    </row>
    <row r="7906" spans="1:18" x14ac:dyDescent="0.3">
      <c r="A7906">
        <v>8127</v>
      </c>
      <c r="B7906" t="s">
        <v>109</v>
      </c>
      <c r="C7906">
        <v>2013</v>
      </c>
      <c r="D7906">
        <v>290000</v>
      </c>
      <c r="E7906">
        <v>25000</v>
      </c>
      <c r="F7906" t="s">
        <v>19</v>
      </c>
      <c r="G7906" t="s">
        <v>83</v>
      </c>
      <c r="H7906" t="s">
        <v>2564</v>
      </c>
      <c r="I7906" t="s">
        <v>22</v>
      </c>
      <c r="J7906" t="s">
        <v>23</v>
      </c>
      <c r="K7906" t="s">
        <v>24</v>
      </c>
      <c r="L7906" t="s">
        <v>25</v>
      </c>
      <c r="M7906" t="s">
        <v>840</v>
      </c>
      <c r="N7906">
        <v>1396</v>
      </c>
      <c r="O7906" t="s">
        <v>458</v>
      </c>
      <c r="P7906" t="s">
        <v>472</v>
      </c>
      <c r="Q7906">
        <v>5</v>
      </c>
      <c r="R7906" t="s">
        <v>1179</v>
      </c>
    </row>
    <row r="7907" spans="1:18" x14ac:dyDescent="0.3">
      <c r="A7907">
        <v>8128</v>
      </c>
      <c r="B7907" t="s">
        <v>109</v>
      </c>
      <c r="C7907">
        <v>2013</v>
      </c>
      <c r="D7907">
        <v>290000</v>
      </c>
      <c r="E7907">
        <v>25000</v>
      </c>
      <c r="F7907" t="s">
        <v>19</v>
      </c>
      <c r="G7907" t="s">
        <v>780</v>
      </c>
      <c r="H7907" t="s">
        <v>894</v>
      </c>
      <c r="I7907" t="s">
        <v>22</v>
      </c>
      <c r="J7907" t="s">
        <v>23</v>
      </c>
      <c r="K7907" t="s">
        <v>24</v>
      </c>
      <c r="L7907" t="s">
        <v>25</v>
      </c>
      <c r="M7907" t="s">
        <v>840</v>
      </c>
      <c r="N7907">
        <v>1396</v>
      </c>
      <c r="O7907" t="s">
        <v>458</v>
      </c>
      <c r="P7907" t="s">
        <v>472</v>
      </c>
      <c r="Q7907">
        <v>5</v>
      </c>
      <c r="R7907" t="s">
        <v>1179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84DEE-2A88-41C5-86BC-81090D8A31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UserCar</vt:lpstr>
      <vt:lpstr>Data</vt:lpstr>
      <vt:lpstr>Idea</vt:lpstr>
      <vt:lpstr>UserCar_BM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Kacper Pękalski</dc:creator>
  <cp:lastModifiedBy>dqwdadasd dasdasdas</cp:lastModifiedBy>
  <dcterms:created xsi:type="dcterms:W3CDTF">2015-06-05T18:17:20Z</dcterms:created>
  <dcterms:modified xsi:type="dcterms:W3CDTF">2023-07-25T08:22:27Z</dcterms:modified>
</cp:coreProperties>
</file>